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amantha.wagner\AppData\Roaming\Kapish\TRIM Explorer\PD\FC\8076\8072\10062\5777151\5785737\"/>
    </mc:Choice>
  </mc:AlternateContent>
  <xr:revisionPtr revIDLastSave="0" documentId="13_ncr:1_{7B0B6D24-B41E-414C-8425-088746C239F0}" xr6:coauthVersionLast="44" xr6:coauthVersionMax="44" xr10:uidLastSave="{00000000-0000-0000-0000-000000000000}"/>
  <workbookProtection workbookAlgorithmName="SHA-512" workbookHashValue="nMWl9dlL9RKldvvsjEDml3YFSQwr8C5hR+VixxkMwR/bUN/PvLMY6oBhHQJ5qzk9TnMrbL4lwaTEvv6tWDurVg==" workbookSaltValue="Vqx8TbtkWTvRsVnMXcSqhQ==" workbookSpinCount="100000" lockStructure="1"/>
  <bookViews>
    <workbookView xWindow="16354" yWindow="-103" windowWidth="16663" windowHeight="8863" xr2:uid="{00000000-000D-0000-FFFF-FFFF00000000}"/>
  </bookViews>
  <sheets>
    <sheet name="Application" sheetId="2" r:id="rId1"/>
    <sheet name="Data Validation" sheetId="3" state="hidden" r:id="rId2"/>
    <sheet name="APP BACKGROUND" sheetId="23" state="hidden" r:id="rId3"/>
    <sheet name="Marketing Report" sheetId="27" state="hidden" r:id="rId4"/>
    <sheet name="Supplier Data Tab" sheetId="26" state="hidden" r:id="rId5"/>
  </sheets>
  <definedNames>
    <definedName name="_12_Pack_Carrier_Ad">'Data Validation'!$C$27:$H$27</definedName>
    <definedName name="_204_SPIRITS_INC">'Supplier Data Tab'!$A$2:$A$293</definedName>
    <definedName name="_49TH_PARALLEL_GROUP_INC">'Supplier Data Tab'!$B$2:$B$293</definedName>
    <definedName name="_624_BEVERAGE_COMPANY_INC">'Supplier Data Tab'!$C$2:$C$293</definedName>
    <definedName name="AIR_MILES">'Data Validation'!$C$37:$C$38</definedName>
    <definedName name="ALEGRIA_FOOD_AND_DRINKS">'Supplier Data Tab'!$D$2:$D$293</definedName>
    <definedName name="ALL_THE_RIGHT_GRAPES">'Supplier Data Tab'!$E$2:$E$293</definedName>
    <definedName name="ALTO_BEVERAGE_GROUP">'Supplier Data Tab'!$F$2:$F$293</definedName>
    <definedName name="AMPHORA_IMPORTS_LTD">'Supplier Data Tab'!$G$2:$G$293</definedName>
    <definedName name="ANDRE_DENIS_ENTERPRISES">'Supplier Data Tab'!$H$2:$H$293</definedName>
    <definedName name="ANDREW_PELLER_IMPORTS_AGENCY">'Supplier Data Tab'!$I$2:$I$293</definedName>
    <definedName name="ANDREW_PELLER_LIMITED">'Supplier Data Tab'!$J$2:$J$293</definedName>
    <definedName name="APPELLATION_WINE_MARKETING">'Supplier Data Tab'!$K$2:$K$293</definedName>
    <definedName name="AQUA_VITAE">'Supplier Data Tab'!$L$2:$L$293</definedName>
    <definedName name="ARMAGNAC_SAMALENS">'Supplier Data Tab'!$M$2:$M$293</definedName>
    <definedName name="ARTERRA_CANADA">'Supplier Data Tab'!$N$2:$N$293</definedName>
    <definedName name="ARTISAN_ALES_CONSULTING_INC">'Supplier Data Tab'!$O$2:$O$293</definedName>
    <definedName name="ARTISAN_FOOD_AND_BEVERAGE_GROUP">'Supplier Data Tab'!$P$2:$P$293</definedName>
    <definedName name="ASAHI_CANADA">'Supplier Data Tab'!$Q$2:$Q$293</definedName>
    <definedName name="AUTHENTIC_SEACOAST_DISTILLING_COMPANY">'Supplier Data Tab'!$R$2:$R$293</definedName>
    <definedName name="AUTHENTIC_WINE_AND_SPIRITS_MERCHANTS">'Supplier Data Tab'!$S$2:$S$293</definedName>
    <definedName name="AZ_AG_FONTODI__DI_GIOVANNI">'Supplier Data Tab'!$T$2:$T$293</definedName>
    <definedName name="BACARDI_CANADA_INC">'Supplier Data Tab'!$U$2:$U$293</definedName>
    <definedName name="BARN_HAMMER_BREWING_COMPANY">'Supplier Data Tab'!$V$2:$V$293</definedName>
    <definedName name="BEAM_SUNTORY">'Supplier Data Tab'!$W$2:$W$293</definedName>
    <definedName name="BEE_BOYZZ_WINERY_AND_MEADERY">'Supplier Data Tab'!$X$2:$X$293</definedName>
    <definedName name="BEERTHIRST">'Supplier Data Tab'!$Y$2:$Y$293</definedName>
    <definedName name="BIG_ROCK_BREWERY">'Supplier Data Tab'!$Z$2:$Z$293</definedName>
    <definedName name="BKG_DISTRIBUTORS">'Supplier Data Tab'!$AA$2:$AA$293</definedName>
    <definedName name="BLACK_WHEAT_BREWING">'Supplier Data Tab'!$AB$2:$AB$293</definedName>
    <definedName name="BLEND_IMPORTS">'Supplier Data Tab'!$AC$2:$AC$293</definedName>
    <definedName name="BLUE_NOTE_WINE_AND_SPIRITS_INC">'Supplier Data Tab'!$AD$2:$AD$293</definedName>
    <definedName name="BONNET_AND_ASSOCIES">'Supplier Data Tab'!$AE$2:$AE$293</definedName>
    <definedName name="BOTTOMS_UP_BEVERAGE_COMPANY">'Supplier Data Tab'!$AF$2:$AF$293</definedName>
    <definedName name="BRAZEN_HALL_KITCHEN_AND_BREWERY">'Supplier Data Tab'!$AG$2:$AG$293</definedName>
    <definedName name="BREAKTHRU_BEVERAGE_CANADA">'Supplier Data Tab'!$AH$2:$AH$293</definedName>
    <definedName name="BREWSTERS_BREWING_COMPANY">'Supplier Data Tab'!$AI$2:$AI$293</definedName>
    <definedName name="CAPITAL_K_DISTILLERY_INC">'Supplier Data Tab'!$AJ$2:$AJ$293</definedName>
    <definedName name="CASTEL_FRERES">'Supplier Data Tab'!$AK$2:$AK$293</definedName>
    <definedName name="CAVES_MESSIAS">'Supplier Data Tab'!$AL$2:$AL$293</definedName>
    <definedName name="CELLAR_STOCK_IMPORTERS_INC">'Supplier Data Tab'!$AM$2:$AM$293</definedName>
    <definedName name="CENTRAL_CITY_BREWERS_AND_DISTILLERS">'Supplier Data Tab'!$AN$2:$AN$293</definedName>
    <definedName name="CHARTON_HOBBS_INC">'Supplier Data Tab'!$AO$2:$AO$293</definedName>
    <definedName name="CHARTREUSE_DIFFUSION_SA">'Supplier Data Tab'!$AP$2:$AP$293</definedName>
    <definedName name="CHRISTOPHER_STEWART_WINE_AND_SPIRITS_INC">'Supplier Data Tab'!$AQ$2:$AQ$293</definedName>
    <definedName name="COBEES_ENTERPRISE_LTD">'Supplier Data Tab'!$AR$2:$AR$293</definedName>
    <definedName name="Contest_Mechanism">'Data Validation'!$F$20:$F$23</definedName>
    <definedName name="Coordinated_Ad_Hoc">'Data Validation'!$P$20:$P$23</definedName>
    <definedName name="CORBY_SPIRIT_AND_WINE_LIMITED">'Supplier Data Tab'!$AS$2:$AS$293</definedName>
    <definedName name="CRUSH_IMPORTS">'Supplier Data Tab'!$AT$2:$AT$293</definedName>
    <definedName name="CULIN_IMPORTERS">'Supplier Data Tab'!$AU$2:$AU$293</definedName>
    <definedName name="DARK_HORSE_WINE_AND_SPIRITS">'Supplier Data Tab'!$AV$2:$AV$293</definedName>
    <definedName name="DEAD_HORSE_CIDER_COMPANY">'Supplier Data Tab'!$AW$2:$AW$293</definedName>
    <definedName name="DECANTER_WINE_AND_SPIRITS">'Supplier Data Tab'!$AX$2:$AX$293</definedName>
    <definedName name="DIAGEO_CANADA_INC">'Supplier Data Tab'!$AY$2:$AY$293</definedName>
    <definedName name="Display_Program">'Data Validation'!$B$2:$B$10</definedName>
    <definedName name="DISTRIBUTION_MISSUM_INC">'Supplier Data Tab'!$AZ$2:$AZ$293</definedName>
    <definedName name="Domination_Skin_Ad">'Data Validation'!$E$27</definedName>
    <definedName name="DOUG_REICHEL_WINE_MARKETING_INC">'Supplier Data Tab'!$BA$2:$BA$293</definedName>
    <definedName name="DRINKS_INCCOM">'Supplier Data Tab'!$BB$2:$BB$293</definedName>
    <definedName name="E_AND_J_GALLO_WINERY_CANADA_LTD">'Supplier Data Tab'!$BC$2:$BC$293</definedName>
    <definedName name="EAST_INDIA_CO">'Supplier Data Tab'!$BD$2:$BD$293</definedName>
    <definedName name="EBB_VIN_LTD">'Supplier Data Tab'!$BE$2:$BE$293</definedName>
    <definedName name="ECLECTIC_BEVERAGES">'Supplier Data Tab'!$BF$2:$BF$293</definedName>
    <definedName name="EMPSON_CANADA_INC">'Supplier Data Tab'!$BG$2:$BG$293</definedName>
    <definedName name="ENOTECA_BACCO">'Supplier Data Tab'!$BH$2:$BH$293</definedName>
    <definedName name="ESCALADE_WINE_AND_SPIRITS_INC">'Supplier Data Tab'!$BI$2:$BI$293</definedName>
    <definedName name="FARMERY_ESTATE_BREWERY">'Supplier Data Tab'!$BJ$2:$BJ$293</definedName>
    <definedName name="FIRST_CHOICE_CELLARS">'Supplier Data Tab'!$BK$2:$BK$293</definedName>
    <definedName name="FLUID_ASSETS">'Supplier Data Tab'!$BL$2:$BL$293</definedName>
    <definedName name="Footprint">'Data Validation'!$B$20:$B$23</definedName>
    <definedName name="FORT_GARRY_BREWING_COMPANY_LTD">'Supplier Data Tab'!$BM$2:$BM$293</definedName>
    <definedName name="FORTY_CREEK_DISTILLERY">'Supplier Data Tab'!$BN$2:$BN$293</definedName>
    <definedName name="GEOVINOS_LTD">'Supplier Data Tab'!$BO$2:$BO$293</definedName>
    <definedName name="GLENCAR_FOOD_AND_BEVERAGE">'Supplier Data Tab'!$BP$2:$BP$293</definedName>
    <definedName name="GRAND_RIVER_BREWING">'Supplier Data Tab'!$BQ$2:$BQ$293</definedName>
    <definedName name="GRANVILLE_ISLAND_BREWING_CO">'Supplier Data Tab'!$BR$2:$BR$293</definedName>
    <definedName name="GREAT_WESTERN_BREWING_CO_LTD">'Supplier Data Tab'!$BS$2:$BS$293</definedName>
    <definedName name="GREAT_WINE_COMPANY">'Supplier Data Tab'!$BT$2:$BT$293</definedName>
    <definedName name="HALF_PINTS_BREWING_COMPANY_LTD">'Supplier Data Tab'!$BU$2:$BU$293</definedName>
    <definedName name="Hello">'Data Validation'!$I$20:$I$23</definedName>
    <definedName name="HENRIQUES_AND_HENRIQUES___VINHOS_SA">'Supplier Data Tab'!$BV$2:$BV$293</definedName>
    <definedName name="HERITAGE_SPIRITS_AND_WINES_LTD">'Supplier Data Tab'!$BW$2:$BW$293</definedName>
    <definedName name="HET_ANKER">'Supplier Data Tab'!$BX$2:$BX$293</definedName>
    <definedName name="HILL_STREET_BEVERAGE_COMPANY">'Supplier Data Tab'!$BY$2:$BY$293</definedName>
    <definedName name="HORIZON_BEER_INC">'Supplier Data Tab'!$BZ$2:$BZ$293</definedName>
    <definedName name="HOUSE_OF_ROSES">'Supplier Data Tab'!$CA$2:$CA$293</definedName>
    <definedName name="ICON_FINE_WINE_AND_SPIRITS">'Supplier Data Tab'!$CB$2:$CB$293</definedName>
    <definedName name="ILLANA_FRANCISCO_MANITOBA_LIQ_AND_SPIRITS">'Supplier Data Tab'!$CC$2:$CC$293</definedName>
    <definedName name="Impulse">'Data Validation'!$C$20:$C$21</definedName>
    <definedName name="Impulse_At_Cash">'Data Validation'!$E$20:$E$23</definedName>
    <definedName name="Impulse_Bin">'Data Validation'!$C$20:$C$23</definedName>
    <definedName name="Impulse_Cash">'Data Validation'!$E$20</definedName>
    <definedName name="Impulse_Cold_Box">'Data Validation'!$L$20:$L$23</definedName>
    <definedName name="Impulse_Cold_Box__P1_P3">'Data Validation'!$M$20:$M$23</definedName>
    <definedName name="In_Store_Audio_Ad">'Data Validation'!$D$27</definedName>
    <definedName name="In_the_Moment">'Data Validation'!$J$20:$J$23</definedName>
    <definedName name="INTERNATIONAL_CELLARS">'Supplier Data Tab'!$CD$2:$CD$293</definedName>
    <definedName name="JFJ_AGENCY">'Supplier Data Tab'!$CE$2:$CE$293</definedName>
    <definedName name="JUNCTION_CRAFT_BREWING_INC">'Supplier Data Tab'!$CF$2:$CF$293</definedName>
    <definedName name="KILTER_BREWING_COMPANY">'Supplier Data Tab'!$CG$2:$CG$293</definedName>
    <definedName name="L_DANGLADE_AND_FILS_AND_CIE">'Supplier Data Tab'!$CH$2:$CH$293</definedName>
    <definedName name="LABATT_BREWING_COMPANY_LIMITED">'Supplier Data Tab'!$CI$2:$CI$293</definedName>
    <definedName name="LAKE_OF_THE_WOODS_BREWING_COMPANY">'Supplier Data Tab'!$CJ$2:$CJ$293</definedName>
    <definedName name="LANDMARK_SELECTIONS">'Supplier Data Tab'!$CK$2:$CK$293</definedName>
    <definedName name="LES_SUBVERSIFS">'Supplier Data Tab'!$CL$2:$CL$293</definedName>
    <definedName name="LIBERTY_SPECIALTY_IMPORTS">'Supplier Data Tab'!$CM$2:$CM$293</definedName>
    <definedName name="LIFFORD_WINE_AND_SPIRITS_INC">'Supplier Data Tab'!$CN$2:$CN$293</definedName>
    <definedName name="LIQUEFIED_IMPORTS">'Supplier Data Tab'!$CO$2:$CO$293</definedName>
    <definedName name="LIQUOR_CONTROL_BOARD_OF_ONTARIO">'Supplier Data Tab'!$CP$2:$CP$293</definedName>
    <definedName name="LITTLE_BROWN_JUG_BREWING_COMPANY">'Supplier Data Tab'!$CQ$2:$CQ$293</definedName>
    <definedName name="LMX__Impulse_at_Cash">'Data Validation'!$O$20</definedName>
    <definedName name="LMX_Footprint">'Data Validation'!$M$20:$M$23</definedName>
    <definedName name="LMX_Impulse_at_Cash">'Data Validation'!$O$20:$O$23</definedName>
    <definedName name="LMX_Impulse_Bin">'Data Validation'!$N$20:$N$23</definedName>
    <definedName name="LTO_Hot_Buy">'Data Validation'!$B$37:$B$41</definedName>
    <definedName name="LUMAR_AGENCY">'Supplier Data Tab'!$CR$2:$CR$293</definedName>
    <definedName name="MAGNOTTA_BREWERY">'Supplier Data Tab'!$CS$2:$CS$293</definedName>
    <definedName name="MAGNUM_CONSULTANTS_LTD">'Supplier Data Tab'!$CT$2:$CT$293</definedName>
    <definedName name="MAISON_RIVIERE">'Supplier Data Tab'!$CU$2:$CU$293</definedName>
    <definedName name="MALINDA_DISTRIBUTORS">'Supplier Data Tab'!$CV$2:$CV$293</definedName>
    <definedName name="MANDI_INTERNATIONAL">'Supplier Data Tab'!$CW$2:$CW$293</definedName>
    <definedName name="MARK_ANTHONY_WINE_AND_SPIRITS">'Supplier Data Tab'!$CX$2:$CX$293</definedName>
    <definedName name="MCCLELLAND_PREMIUM_IMPORTS">'Supplier Data Tab'!$CY$2:$CY$293</definedName>
    <definedName name="MIKES_BEVERAGE_COMPANY_RTD_CANADA_INC">'Supplier Data Tab'!$CZ$2:$CZ$293</definedName>
    <definedName name="MINHAS_CREEK_BREWING_COMPANY">'Supplier Data Tab'!$DA$2:$DA$293</definedName>
    <definedName name="MOLSON_BREWERIES">'Supplier Data Tab'!$DB$2:$DB$293</definedName>
    <definedName name="Neck_Tag">'Data Validation'!$H$20:$H$23</definedName>
    <definedName name="NONSUCH_BREWING_CO">'Supplier Data Tab'!$DD$2:$DD$293</definedName>
    <definedName name="NV_WEYNANTS_IMEX">'Supplier Data Tab'!$DC$2:$DC$293</definedName>
    <definedName name="OCTOBER_BREWING_LTD">'Supplier Data Tab'!$DE$2:$DE$293</definedName>
    <definedName name="OKANAGAN_CRUSH_PAD_WINERY_LTD">'Supplier Data Tab'!$DF$2:$DF$293</definedName>
    <definedName name="ONE_GREAT_CITY_BREWING_COMPANY_LTD">'Supplier Data Tab'!$DG$2:$DG$293</definedName>
    <definedName name="Online_Product_Brand_Shop">'Data Validation'!$G$27</definedName>
    <definedName name="ONYX_BEVERAGE_GROUP_INC">'Supplier Data Tab'!$DH$2:$DH$293</definedName>
    <definedName name="Our_Favourites">'Data Validation'!$K$20:$K$23</definedName>
    <definedName name="OXFORD_AND_ESMOND_BAC">'Supplier Data Tab'!$DI$2:$DI$293</definedName>
    <definedName name="OXUS_BREWING">'Supplier Data Tab'!$DJ$2:$DJ$293</definedName>
    <definedName name="PACIFIC_WINE_AND_SPIRITS">'Supplier Data Tab'!$DK$2:$DK$293</definedName>
    <definedName name="PATENT_5">'Supplier Data Tab'!$DL$2:$DL$293</definedName>
    <definedName name="PEACOCK_AND_MARTIN">'Supplier Data Tab'!$DM$2:$DM$293</definedName>
    <definedName name="PETER_MIELZYNSKI_AGENCIES_CANADA_LTD">'Supplier Data Tab'!$DN$2:$DN$293</definedName>
    <definedName name="PHILIPPE_DANDURAND_WINES_LTD">'Supplier Data Tab'!$DO$2:$DO$293</definedName>
    <definedName name="Premium_Product_Spotlight">'Data Validation'!$Q$20:$Q$23</definedName>
    <definedName name="PRESTIGE_BEVERAGE_GROUP_CANADA">'Supplier Data Tab'!$DP$2:$DP$293</definedName>
    <definedName name="PRIVUS_BRANDS">'Supplier Data Tab'!$DQ$2:$DQ$293</definedName>
    <definedName name="Product_Spotlight">'Data Validation'!$D$20:$D$23</definedName>
    <definedName name="PROXIMO_SPIRITS_CANADA_INC">'Supplier Data Tab'!$DR$2:$DR$293</definedName>
    <definedName name="QINGHUA_INTERNATIONAL_TRADE">'Supplier Data Tab'!$DS$2:$DS$293</definedName>
    <definedName name="RBA">'Data Validation'!$C$30:$C$33</definedName>
    <definedName name="Ref_Bev_Stockpile">'Data Validation'!$L$21:$L$23</definedName>
    <definedName name="RENAISSANCE_WINE_MERCHANTS">'Supplier Data Tab'!$DT$2:$DT$293</definedName>
    <definedName name="RENDEZVOUS_BREWING_LTD">'Supplier Data Tab'!$DU$2:$DU$293</definedName>
    <definedName name="Reusable_Bag_Ad">'Data Validation'!$F$27</definedName>
    <definedName name="RIGBY_ORCHARDS_LTD">'Supplier Data Tab'!$DV$2:$DV$293</definedName>
    <definedName name="ROUST_CANADA">'Supplier Data Tab'!$DW$2:$DW$293</definedName>
    <definedName name="ROY_AND_CO_SELECTIONS">'Supplier Data Tab'!$DX$2:$DX$293</definedName>
    <definedName name="ROYAL_TOKAJI_BORASZATI_KFT">'Supplier Data Tab'!$DY$2:$DY$293</definedName>
    <definedName name="RUSSELL_BREWING_CO">'Supplier Data Tab'!$DZ$2:$DZ$293</definedName>
    <definedName name="SAS_SAMAZEUILH_AND_CIE">'Supplier Data Tab'!$EA$2:$EA$293</definedName>
    <definedName name="Save___Get">'Data Validation'!$D$30:$D$33</definedName>
    <definedName name="Save_and_Get">'Data Validation'!$D$30</definedName>
    <definedName name="SEEDLIP_LTD">'Supplier Data Tab'!$EB$2:$EB$293</definedName>
    <definedName name="SELECT_WINE_MERCHANTS">'Supplier Data Tab'!$EC$2:$EC$293</definedName>
    <definedName name="SET_THE_BAR_SALES_AND_DISTRIBUTION_LTD">'Supplier Data Tab'!$ED$2:$ED$293</definedName>
    <definedName name="SHARP_IMPORTS">'Supplier Data Tab'!$EE$2:$EE$293</definedName>
    <definedName name="Shelf_Talker">'Data Validation'!$G$20:$G$23</definedName>
    <definedName name="Shopping_Cart_Ad">'Data Validation'!$C$27</definedName>
    <definedName name="SHRUGGING_DOCTOR_BREWING_COMPANY_LTD">'Supplier Data Tab'!$EF$2:$EF$293</definedName>
    <definedName name="SIMPLICITY_WINES_CANADA">'Supplier Data Tab'!$EG$2:$EG$293</definedName>
    <definedName name="SLEEMAN_BREWERIES_LTD">'Supplier Data Tab'!$EH$2:$EH$293</definedName>
    <definedName name="Social_Media">'Data Validation'!$H$27</definedName>
    <definedName name="SOCIETE_DES_ALCOOLS_DU_QUEBEC">'Supplier Data Tab'!$EI$2:$EI$293</definedName>
    <definedName name="SOMETHING_IN_THE_WATER_INC">'Supplier Data Tab'!$EJ$2:$EJ$293</definedName>
    <definedName name="SOOKRAMS_BREWING_CO">'Supplier Data Tab'!$EK$2:$EK$293</definedName>
    <definedName name="SOUTHERN_GLAZERS_WINE_AND_SPIRITS">'Supplier Data Tab'!$EL$2:$EL$293</definedName>
    <definedName name="SOVEREIGN_WINE_AND_SPIRITS_LTD">'Supplier Data Tab'!$EM$2:$EM$293</definedName>
    <definedName name="STEAM_WHISTLE_BREWING_INC">'Supplier Data Tab'!$EN$2:$EN$293</definedName>
    <definedName name="STERLING_BEVERAGES">'Supplier Data Tab'!$EO$2:$EO$293</definedName>
    <definedName name="STONE_ANGEL_BREWING">'Supplier Data Tab'!$EP$2:$EP$293</definedName>
    <definedName name="SUMMIT_FINE_WINES">'Supplier Data Tab'!$EQ$2:$EQ$293</definedName>
    <definedName name="Suppliers">'Supplier Data Tab'!$A$1:$FN$1</definedName>
    <definedName name="TANTALUS_INDUSTRIES_INC">'Supplier Data Tab'!$ER$2:$ER$293</definedName>
    <definedName name="TAP_AND_RAIL_BEVERAGE_GROUP">'Supplier Data Tab'!$ES$2:$ES$293</definedName>
    <definedName name="THE_BACCHUS_GROUP_INC">'Supplier Data Tab'!$ET$2:$ET$293</definedName>
    <definedName name="THE_DELF_GROUP">'Supplier Data Tab'!$EU$2:$EU$293</definedName>
    <definedName name="Tier_1">'Data Validation'!$C$20:$Q$20</definedName>
    <definedName name="TIMELY_LIBATIONS">'Supplier Data Tab'!$EV$2:$EV$293</definedName>
    <definedName name="TORQUE_BREWING">'Supplier Data Tab'!$EW$2:$EW$293</definedName>
    <definedName name="TRAJECTORY_BEVERAGE_PARTNERS">'Supplier Data Tab'!$EX$2:$EX$293</definedName>
    <definedName name="TRANS_CANADA_BREWING">'Supplier Data Tab'!$EY$2:$EY$293</definedName>
    <definedName name="TRAPLINE_BREWING">'Supplier Data Tab'!$EZ$2:$EZ$293</definedName>
    <definedName name="TRIALTO_WINE_GROUP_LTD">'Supplier Data Tab'!$FA$2:$FA$293</definedName>
    <definedName name="TRY_MY_WINE">'Supplier Data Tab'!$FB$2:$FB$293</definedName>
    <definedName name="TWIST_LP">'Supplier Data Tab'!$FC$2:$FC$293</definedName>
    <definedName name="TWO_WOLVES_BREWING_INC">'Supplier Data Tab'!$FD$2:$FD$293</definedName>
    <definedName name="UNIVINS_AND_SPIRITS_CANADA_INC">'Supplier Data Tab'!$FE$2:$FE$293</definedName>
    <definedName name="UNTAPPED_TRADING_INC">'Supplier Data Tab'!$FF$2:$FF$293</definedName>
    <definedName name="Value_Add">'Data Validation'!$B$30:$B$32</definedName>
    <definedName name="VINTAGE_AND_FINE_WINE_INTERNATIONAL_LTD">'Supplier Data Tab'!$FG$2:$FG$293</definedName>
    <definedName name="VINTAGE_WEST_WINE_MARKETING_INC">'Supplier Data Tab'!$FH$2:$FH$293</definedName>
    <definedName name="WELLINGTON_ESTATE_FINE_WINES_AND_SPIRITS">'Supplier Data Tab'!$FI$2:$FI$293</definedName>
    <definedName name="WETT_SALES_AND_DISTRIBUTION_INC">'Supplier Data Tab'!$FJ$2:$FJ$293</definedName>
    <definedName name="WILD_ROSE_BREWERY">'Supplier Data Tab'!$FK$2:$FK$293</definedName>
    <definedName name="WOOREE_TRADING_LTD">'Supplier Data Tab'!$FL$2:$FL$293</definedName>
    <definedName name="WORLD_WINE_SYNERGY_INC">'Supplier Data Tab'!$FM$2:$FM$293</definedName>
    <definedName name="Z_G_M">'Supplier Data Tab'!$FN$2:$FN$293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2" l="1"/>
  <c r="E13" i="2"/>
  <c r="F13" i="2"/>
  <c r="J13" i="2" s="1"/>
  <c r="K13" i="2" s="1"/>
  <c r="I13" i="2"/>
  <c r="L13" i="2" s="1"/>
  <c r="R13" i="2"/>
  <c r="S13" i="2"/>
  <c r="D14" i="2"/>
  <c r="N14" i="2" s="1"/>
  <c r="E14" i="2"/>
  <c r="F14" i="2"/>
  <c r="J14" i="2" s="1"/>
  <c r="K14" i="2" s="1"/>
  <c r="I14" i="2"/>
  <c r="M14" i="2" s="1"/>
  <c r="R14" i="2"/>
  <c r="S14" i="2"/>
  <c r="D15" i="2"/>
  <c r="E15" i="2"/>
  <c r="F15" i="2"/>
  <c r="J15" i="2" s="1"/>
  <c r="K15" i="2" s="1"/>
  <c r="I15" i="2"/>
  <c r="M15" i="2" s="1"/>
  <c r="R15" i="2"/>
  <c r="S15" i="2"/>
  <c r="D16" i="2"/>
  <c r="E16" i="2"/>
  <c r="P16" i="2" s="1"/>
  <c r="F16" i="2"/>
  <c r="I16" i="2"/>
  <c r="J16" i="2"/>
  <c r="K16" i="2"/>
  <c r="L16" i="2"/>
  <c r="M16" i="2"/>
  <c r="N16" i="2"/>
  <c r="O16" i="2"/>
  <c r="R16" i="2"/>
  <c r="S16" i="2"/>
  <c r="D17" i="2"/>
  <c r="E17" i="2"/>
  <c r="F17" i="2"/>
  <c r="I17" i="2"/>
  <c r="J17" i="2"/>
  <c r="K17" i="2"/>
  <c r="M17" i="2"/>
  <c r="N17" i="2"/>
  <c r="R17" i="2"/>
  <c r="S17" i="2"/>
  <c r="D18" i="2"/>
  <c r="O18" i="2" s="1"/>
  <c r="E18" i="2"/>
  <c r="F18" i="2"/>
  <c r="I18" i="2"/>
  <c r="L18" i="2" s="1"/>
  <c r="J18" i="2"/>
  <c r="K18" i="2"/>
  <c r="M18" i="2"/>
  <c r="N18" i="2"/>
  <c r="P18" i="2"/>
  <c r="R18" i="2"/>
  <c r="S18" i="2"/>
  <c r="D19" i="2"/>
  <c r="E19" i="2"/>
  <c r="F19" i="2"/>
  <c r="I19" i="2"/>
  <c r="L19" i="2" s="1"/>
  <c r="J19" i="2"/>
  <c r="K19" i="2"/>
  <c r="M19" i="2"/>
  <c r="N19" i="2"/>
  <c r="R19" i="2"/>
  <c r="S19" i="2"/>
  <c r="D20" i="2"/>
  <c r="O20" i="2" s="1"/>
  <c r="E20" i="2"/>
  <c r="F20" i="2"/>
  <c r="I20" i="2"/>
  <c r="L20" i="2" s="1"/>
  <c r="J20" i="2"/>
  <c r="K20" i="2"/>
  <c r="M20" i="2"/>
  <c r="N20" i="2"/>
  <c r="P20" i="2"/>
  <c r="R20" i="2"/>
  <c r="S20" i="2"/>
  <c r="D21" i="2"/>
  <c r="O21" i="2" s="1"/>
  <c r="E21" i="2"/>
  <c r="F21" i="2"/>
  <c r="I21" i="2"/>
  <c r="J21" i="2"/>
  <c r="K21" i="2"/>
  <c r="L21" i="2"/>
  <c r="M21" i="2"/>
  <c r="N21" i="2"/>
  <c r="R21" i="2"/>
  <c r="S21" i="2"/>
  <c r="D22" i="2"/>
  <c r="E22" i="2"/>
  <c r="O22" i="2" s="1"/>
  <c r="F22" i="2"/>
  <c r="I22" i="2"/>
  <c r="L22" i="2" s="1"/>
  <c r="J22" i="2"/>
  <c r="K22" i="2"/>
  <c r="M22" i="2"/>
  <c r="N22" i="2"/>
  <c r="R22" i="2"/>
  <c r="S22" i="2"/>
  <c r="D23" i="2"/>
  <c r="E23" i="2"/>
  <c r="P23" i="2" s="1"/>
  <c r="F23" i="2"/>
  <c r="I23" i="2"/>
  <c r="L23" i="2" s="1"/>
  <c r="J23" i="2"/>
  <c r="K23" i="2"/>
  <c r="M23" i="2"/>
  <c r="N23" i="2"/>
  <c r="O23" i="2"/>
  <c r="R23" i="2"/>
  <c r="S23" i="2"/>
  <c r="D24" i="2"/>
  <c r="E24" i="2"/>
  <c r="P24" i="2" s="1"/>
  <c r="F24" i="2"/>
  <c r="I24" i="2"/>
  <c r="J24" i="2"/>
  <c r="K24" i="2"/>
  <c r="L24" i="2"/>
  <c r="M24" i="2"/>
  <c r="N24" i="2"/>
  <c r="O24" i="2"/>
  <c r="R24" i="2"/>
  <c r="S24" i="2"/>
  <c r="D25" i="2"/>
  <c r="E25" i="2"/>
  <c r="F25" i="2"/>
  <c r="I25" i="2"/>
  <c r="J25" i="2"/>
  <c r="K25" i="2"/>
  <c r="M25" i="2"/>
  <c r="N25" i="2"/>
  <c r="R25" i="2"/>
  <c r="S25" i="2"/>
  <c r="D26" i="2"/>
  <c r="O26" i="2" s="1"/>
  <c r="E26" i="2"/>
  <c r="F26" i="2"/>
  <c r="I26" i="2"/>
  <c r="L26" i="2" s="1"/>
  <c r="J26" i="2"/>
  <c r="K26" i="2"/>
  <c r="M26" i="2"/>
  <c r="N26" i="2"/>
  <c r="P26" i="2"/>
  <c r="R26" i="2"/>
  <c r="S26" i="2"/>
  <c r="D27" i="2"/>
  <c r="E27" i="2"/>
  <c r="F27" i="2"/>
  <c r="I27" i="2"/>
  <c r="L27" i="2" s="1"/>
  <c r="J27" i="2"/>
  <c r="K27" i="2"/>
  <c r="M27" i="2"/>
  <c r="N27" i="2"/>
  <c r="R27" i="2"/>
  <c r="S27" i="2"/>
  <c r="D28" i="2"/>
  <c r="O28" i="2" s="1"/>
  <c r="E28" i="2"/>
  <c r="F28" i="2"/>
  <c r="I28" i="2"/>
  <c r="L28" i="2" s="1"/>
  <c r="J28" i="2"/>
  <c r="K28" i="2"/>
  <c r="M28" i="2"/>
  <c r="N28" i="2"/>
  <c r="P28" i="2"/>
  <c r="R28" i="2"/>
  <c r="S28" i="2"/>
  <c r="D29" i="2"/>
  <c r="O29" i="2" s="1"/>
  <c r="E29" i="2"/>
  <c r="F29" i="2"/>
  <c r="I29" i="2"/>
  <c r="J29" i="2"/>
  <c r="K29" i="2"/>
  <c r="L29" i="2"/>
  <c r="M29" i="2"/>
  <c r="N29" i="2"/>
  <c r="R29" i="2"/>
  <c r="S29" i="2"/>
  <c r="D30" i="2"/>
  <c r="E30" i="2"/>
  <c r="O30" i="2" s="1"/>
  <c r="F30" i="2"/>
  <c r="I30" i="2"/>
  <c r="L30" i="2" s="1"/>
  <c r="J30" i="2"/>
  <c r="K30" i="2"/>
  <c r="M30" i="2"/>
  <c r="N30" i="2"/>
  <c r="R30" i="2"/>
  <c r="S30" i="2"/>
  <c r="D31" i="2"/>
  <c r="E31" i="2"/>
  <c r="P31" i="2" s="1"/>
  <c r="F31" i="2"/>
  <c r="I31" i="2"/>
  <c r="L31" i="2" s="1"/>
  <c r="J31" i="2"/>
  <c r="K31" i="2"/>
  <c r="M31" i="2"/>
  <c r="N31" i="2"/>
  <c r="O31" i="2"/>
  <c r="R31" i="2"/>
  <c r="S31" i="2"/>
  <c r="D32" i="2"/>
  <c r="P32" i="2" s="1"/>
  <c r="E32" i="2"/>
  <c r="F32" i="2"/>
  <c r="I32" i="2"/>
  <c r="J32" i="2"/>
  <c r="K32" i="2"/>
  <c r="L32" i="2"/>
  <c r="M32" i="2"/>
  <c r="N32" i="2"/>
  <c r="O32" i="2"/>
  <c r="R32" i="2"/>
  <c r="S32" i="2"/>
  <c r="D33" i="2"/>
  <c r="E33" i="2"/>
  <c r="F33" i="2"/>
  <c r="I33" i="2"/>
  <c r="J33" i="2"/>
  <c r="K33" i="2"/>
  <c r="M33" i="2"/>
  <c r="N33" i="2"/>
  <c r="R33" i="2"/>
  <c r="S33" i="2"/>
  <c r="D34" i="2"/>
  <c r="O34" i="2" s="1"/>
  <c r="E34" i="2"/>
  <c r="F34" i="2"/>
  <c r="L34" i="2" s="1"/>
  <c r="I34" i="2"/>
  <c r="J34" i="2"/>
  <c r="K34" i="2"/>
  <c r="M34" i="2"/>
  <c r="N34" i="2"/>
  <c r="P34" i="2"/>
  <c r="R34" i="2"/>
  <c r="S34" i="2"/>
  <c r="D35" i="2"/>
  <c r="E35" i="2"/>
  <c r="F35" i="2"/>
  <c r="I35" i="2"/>
  <c r="L35" i="2" s="1"/>
  <c r="J35" i="2"/>
  <c r="K35" i="2"/>
  <c r="M35" i="2"/>
  <c r="N35" i="2"/>
  <c r="R35" i="2"/>
  <c r="S35" i="2"/>
  <c r="D36" i="2"/>
  <c r="O36" i="2" s="1"/>
  <c r="E36" i="2"/>
  <c r="F36" i="2"/>
  <c r="I36" i="2"/>
  <c r="L36" i="2" s="1"/>
  <c r="J36" i="2"/>
  <c r="K36" i="2"/>
  <c r="M36" i="2"/>
  <c r="N36" i="2"/>
  <c r="P36" i="2"/>
  <c r="R36" i="2"/>
  <c r="S36" i="2"/>
  <c r="D37" i="2"/>
  <c r="O37" i="2" s="1"/>
  <c r="E37" i="2"/>
  <c r="F37" i="2"/>
  <c r="I37" i="2"/>
  <c r="J37" i="2"/>
  <c r="K37" i="2"/>
  <c r="L37" i="2"/>
  <c r="M37" i="2"/>
  <c r="N37" i="2"/>
  <c r="R37" i="2"/>
  <c r="S37" i="2"/>
  <c r="D38" i="2"/>
  <c r="E38" i="2"/>
  <c r="L38" i="2" s="1"/>
  <c r="F38" i="2"/>
  <c r="I38" i="2"/>
  <c r="J38" i="2"/>
  <c r="K38" i="2"/>
  <c r="M38" i="2"/>
  <c r="N38" i="2"/>
  <c r="R38" i="2"/>
  <c r="S38" i="2"/>
  <c r="D39" i="2"/>
  <c r="E39" i="2"/>
  <c r="P39" i="2" s="1"/>
  <c r="F39" i="2"/>
  <c r="I39" i="2"/>
  <c r="L39" i="2" s="1"/>
  <c r="J39" i="2"/>
  <c r="K39" i="2"/>
  <c r="M39" i="2"/>
  <c r="N39" i="2"/>
  <c r="O39" i="2"/>
  <c r="R39" i="2"/>
  <c r="S39" i="2"/>
  <c r="D40" i="2"/>
  <c r="P40" i="2" s="1"/>
  <c r="E40" i="2"/>
  <c r="F40" i="2"/>
  <c r="I40" i="2"/>
  <c r="J40" i="2"/>
  <c r="K40" i="2"/>
  <c r="L40" i="2"/>
  <c r="M40" i="2"/>
  <c r="N40" i="2"/>
  <c r="O40" i="2"/>
  <c r="R40" i="2"/>
  <c r="S40" i="2"/>
  <c r="D41" i="2"/>
  <c r="E41" i="2"/>
  <c r="F41" i="2"/>
  <c r="I41" i="2"/>
  <c r="J41" i="2"/>
  <c r="K41" i="2"/>
  <c r="M41" i="2"/>
  <c r="N41" i="2"/>
  <c r="R41" i="2"/>
  <c r="S41" i="2"/>
  <c r="D42" i="2"/>
  <c r="O42" i="2" s="1"/>
  <c r="E42" i="2"/>
  <c r="F42" i="2"/>
  <c r="L42" i="2" s="1"/>
  <c r="I42" i="2"/>
  <c r="J42" i="2"/>
  <c r="K42" i="2"/>
  <c r="M42" i="2"/>
  <c r="N42" i="2"/>
  <c r="P42" i="2"/>
  <c r="R42" i="2"/>
  <c r="S42" i="2"/>
  <c r="D43" i="2"/>
  <c r="E43" i="2"/>
  <c r="F43" i="2"/>
  <c r="I43" i="2"/>
  <c r="L43" i="2" s="1"/>
  <c r="J43" i="2"/>
  <c r="K43" i="2"/>
  <c r="M43" i="2"/>
  <c r="N43" i="2"/>
  <c r="R43" i="2"/>
  <c r="S43" i="2"/>
  <c r="D44" i="2"/>
  <c r="O44" i="2" s="1"/>
  <c r="E44" i="2"/>
  <c r="F44" i="2"/>
  <c r="I44" i="2"/>
  <c r="L44" i="2" s="1"/>
  <c r="J44" i="2"/>
  <c r="K44" i="2"/>
  <c r="M44" i="2"/>
  <c r="N44" i="2"/>
  <c r="P44" i="2"/>
  <c r="R44" i="2"/>
  <c r="S44" i="2"/>
  <c r="D45" i="2"/>
  <c r="O45" i="2" s="1"/>
  <c r="E45" i="2"/>
  <c r="F45" i="2"/>
  <c r="I45" i="2"/>
  <c r="J45" i="2"/>
  <c r="K45" i="2"/>
  <c r="L45" i="2"/>
  <c r="M45" i="2"/>
  <c r="N45" i="2"/>
  <c r="R45" i="2"/>
  <c r="S45" i="2"/>
  <c r="D46" i="2"/>
  <c r="E46" i="2"/>
  <c r="L46" i="2" s="1"/>
  <c r="F46" i="2"/>
  <c r="I46" i="2"/>
  <c r="J46" i="2"/>
  <c r="K46" i="2"/>
  <c r="M46" i="2"/>
  <c r="N46" i="2"/>
  <c r="R46" i="2"/>
  <c r="S46" i="2"/>
  <c r="D47" i="2"/>
  <c r="E47" i="2"/>
  <c r="P47" i="2" s="1"/>
  <c r="F47" i="2"/>
  <c r="I47" i="2"/>
  <c r="L47" i="2" s="1"/>
  <c r="J47" i="2"/>
  <c r="K47" i="2"/>
  <c r="M47" i="2"/>
  <c r="N47" i="2"/>
  <c r="O47" i="2"/>
  <c r="R47" i="2"/>
  <c r="S47" i="2"/>
  <c r="D48" i="2"/>
  <c r="P48" i="2" s="1"/>
  <c r="E48" i="2"/>
  <c r="F48" i="2"/>
  <c r="I48" i="2"/>
  <c r="J48" i="2"/>
  <c r="K48" i="2"/>
  <c r="L48" i="2"/>
  <c r="M48" i="2"/>
  <c r="N48" i="2"/>
  <c r="O48" i="2"/>
  <c r="R48" i="2"/>
  <c r="S48" i="2"/>
  <c r="D49" i="2"/>
  <c r="E49" i="2"/>
  <c r="F49" i="2"/>
  <c r="I49" i="2"/>
  <c r="J49" i="2"/>
  <c r="K49" i="2"/>
  <c r="M49" i="2"/>
  <c r="N49" i="2"/>
  <c r="R49" i="2"/>
  <c r="S49" i="2"/>
  <c r="D50" i="2"/>
  <c r="E50" i="2"/>
  <c r="F50" i="2"/>
  <c r="O50" i="2" s="1"/>
  <c r="I50" i="2"/>
  <c r="J50" i="2"/>
  <c r="K50" i="2"/>
  <c r="M50" i="2"/>
  <c r="N50" i="2"/>
  <c r="P50" i="2"/>
  <c r="R50" i="2"/>
  <c r="S50" i="2"/>
  <c r="D51" i="2"/>
  <c r="E51" i="2"/>
  <c r="L51" i="2" s="1"/>
  <c r="F51" i="2"/>
  <c r="I51" i="2"/>
  <c r="J51" i="2"/>
  <c r="K51" i="2"/>
  <c r="M51" i="2"/>
  <c r="N51" i="2"/>
  <c r="R51" i="2"/>
  <c r="S51" i="2"/>
  <c r="D52" i="2"/>
  <c r="E52" i="2"/>
  <c r="F52" i="2"/>
  <c r="P52" i="2" s="1"/>
  <c r="I52" i="2"/>
  <c r="J52" i="2"/>
  <c r="K52" i="2"/>
  <c r="M52" i="2"/>
  <c r="N52" i="2"/>
  <c r="R52" i="2"/>
  <c r="S52" i="2"/>
  <c r="D53" i="2"/>
  <c r="O53" i="2" s="1"/>
  <c r="E53" i="2"/>
  <c r="F53" i="2"/>
  <c r="I53" i="2"/>
  <c r="J53" i="2"/>
  <c r="K53" i="2"/>
  <c r="L53" i="2"/>
  <c r="M53" i="2"/>
  <c r="N53" i="2"/>
  <c r="R53" i="2"/>
  <c r="S53" i="2"/>
  <c r="D54" i="2"/>
  <c r="E54" i="2"/>
  <c r="L54" i="2" s="1"/>
  <c r="F54" i="2"/>
  <c r="I54" i="2"/>
  <c r="J54" i="2"/>
  <c r="K54" i="2"/>
  <c r="M54" i="2"/>
  <c r="N54" i="2"/>
  <c r="R54" i="2"/>
  <c r="S54" i="2"/>
  <c r="D55" i="2"/>
  <c r="P55" i="2" s="1"/>
  <c r="E55" i="2"/>
  <c r="F55" i="2"/>
  <c r="I55" i="2"/>
  <c r="L55" i="2" s="1"/>
  <c r="J55" i="2"/>
  <c r="K55" i="2"/>
  <c r="M55" i="2"/>
  <c r="N55" i="2"/>
  <c r="O55" i="2"/>
  <c r="R55" i="2"/>
  <c r="S55" i="2"/>
  <c r="D56" i="2"/>
  <c r="P56" i="2" s="1"/>
  <c r="E56" i="2"/>
  <c r="F56" i="2"/>
  <c r="I56" i="2"/>
  <c r="J56" i="2"/>
  <c r="K56" i="2"/>
  <c r="L56" i="2"/>
  <c r="M56" i="2"/>
  <c r="N56" i="2"/>
  <c r="O56" i="2"/>
  <c r="R56" i="2"/>
  <c r="S56" i="2"/>
  <c r="D57" i="2"/>
  <c r="E57" i="2"/>
  <c r="O57" i="2" s="1"/>
  <c r="F57" i="2"/>
  <c r="P57" i="2" s="1"/>
  <c r="I57" i="2"/>
  <c r="J57" i="2"/>
  <c r="K57" i="2"/>
  <c r="M57" i="2"/>
  <c r="N57" i="2"/>
  <c r="R57" i="2"/>
  <c r="S57" i="2"/>
  <c r="D58" i="2"/>
  <c r="E58" i="2"/>
  <c r="F58" i="2"/>
  <c r="O58" i="2" s="1"/>
  <c r="I58" i="2"/>
  <c r="J58" i="2"/>
  <c r="K58" i="2"/>
  <c r="M58" i="2"/>
  <c r="N58" i="2"/>
  <c r="P58" i="2"/>
  <c r="R58" i="2"/>
  <c r="S58" i="2"/>
  <c r="D59" i="2"/>
  <c r="E59" i="2"/>
  <c r="L59" i="2" s="1"/>
  <c r="F59" i="2"/>
  <c r="I59" i="2"/>
  <c r="J59" i="2"/>
  <c r="K59" i="2"/>
  <c r="M59" i="2"/>
  <c r="N59" i="2"/>
  <c r="R59" i="2"/>
  <c r="S59" i="2"/>
  <c r="D60" i="2"/>
  <c r="O60" i="2" s="1"/>
  <c r="E60" i="2"/>
  <c r="F60" i="2"/>
  <c r="I60" i="2"/>
  <c r="J60" i="2"/>
  <c r="K60" i="2"/>
  <c r="M60" i="2"/>
  <c r="N60" i="2"/>
  <c r="P60" i="2"/>
  <c r="R60" i="2"/>
  <c r="S60" i="2"/>
  <c r="D61" i="2"/>
  <c r="O61" i="2" s="1"/>
  <c r="E61" i="2"/>
  <c r="F61" i="2"/>
  <c r="I61" i="2"/>
  <c r="J61" i="2"/>
  <c r="K61" i="2"/>
  <c r="L61" i="2"/>
  <c r="M61" i="2"/>
  <c r="N61" i="2"/>
  <c r="R61" i="2"/>
  <c r="S61" i="2"/>
  <c r="D62" i="2"/>
  <c r="P62" i="2" s="1"/>
  <c r="E62" i="2"/>
  <c r="L62" i="2" s="1"/>
  <c r="F62" i="2"/>
  <c r="I62" i="2"/>
  <c r="J62" i="2"/>
  <c r="K62" i="2"/>
  <c r="M62" i="2"/>
  <c r="N62" i="2"/>
  <c r="O62" i="2"/>
  <c r="R62" i="2"/>
  <c r="S62" i="2"/>
  <c r="D63" i="2"/>
  <c r="E63" i="2"/>
  <c r="P63" i="2" s="1"/>
  <c r="F63" i="2"/>
  <c r="I63" i="2"/>
  <c r="L63" i="2" s="1"/>
  <c r="J63" i="2"/>
  <c r="K63" i="2"/>
  <c r="M63" i="2"/>
  <c r="N63" i="2"/>
  <c r="O63" i="2"/>
  <c r="R63" i="2"/>
  <c r="S63" i="2"/>
  <c r="D64" i="2"/>
  <c r="P64" i="2" s="1"/>
  <c r="E64" i="2"/>
  <c r="F64" i="2"/>
  <c r="I64" i="2"/>
  <c r="J64" i="2"/>
  <c r="K64" i="2"/>
  <c r="L64" i="2"/>
  <c r="M64" i="2"/>
  <c r="N64" i="2"/>
  <c r="O64" i="2"/>
  <c r="R64" i="2"/>
  <c r="S64" i="2"/>
  <c r="D65" i="2"/>
  <c r="E65" i="2"/>
  <c r="O65" i="2" s="1"/>
  <c r="F65" i="2"/>
  <c r="I65" i="2"/>
  <c r="J65" i="2"/>
  <c r="K65" i="2"/>
  <c r="M65" i="2"/>
  <c r="N65" i="2"/>
  <c r="P65" i="2"/>
  <c r="R65" i="2"/>
  <c r="S65" i="2"/>
  <c r="D66" i="2"/>
  <c r="E66" i="2"/>
  <c r="F66" i="2"/>
  <c r="O66" i="2" s="1"/>
  <c r="I66" i="2"/>
  <c r="J66" i="2"/>
  <c r="K66" i="2"/>
  <c r="M66" i="2"/>
  <c r="N66" i="2"/>
  <c r="P66" i="2"/>
  <c r="R66" i="2"/>
  <c r="S66" i="2"/>
  <c r="D67" i="2"/>
  <c r="E67" i="2"/>
  <c r="L67" i="2" s="1"/>
  <c r="F67" i="2"/>
  <c r="I67" i="2"/>
  <c r="J67" i="2"/>
  <c r="K67" i="2"/>
  <c r="M67" i="2"/>
  <c r="N67" i="2"/>
  <c r="R67" i="2"/>
  <c r="S67" i="2"/>
  <c r="D68" i="2"/>
  <c r="O68" i="2" s="1"/>
  <c r="E68" i="2"/>
  <c r="F68" i="2"/>
  <c r="I68" i="2"/>
  <c r="J68" i="2"/>
  <c r="K68" i="2"/>
  <c r="M68" i="2"/>
  <c r="N68" i="2"/>
  <c r="P68" i="2"/>
  <c r="R68" i="2"/>
  <c r="S68" i="2"/>
  <c r="D69" i="2"/>
  <c r="O69" i="2" s="1"/>
  <c r="E69" i="2"/>
  <c r="F69" i="2"/>
  <c r="I69" i="2"/>
  <c r="J69" i="2"/>
  <c r="K69" i="2"/>
  <c r="L69" i="2"/>
  <c r="M69" i="2"/>
  <c r="N69" i="2"/>
  <c r="R69" i="2"/>
  <c r="S69" i="2"/>
  <c r="D70" i="2"/>
  <c r="E70" i="2"/>
  <c r="L70" i="2" s="1"/>
  <c r="F70" i="2"/>
  <c r="I70" i="2"/>
  <c r="J70" i="2"/>
  <c r="K70" i="2"/>
  <c r="M70" i="2"/>
  <c r="N70" i="2"/>
  <c r="R70" i="2"/>
  <c r="S70" i="2"/>
  <c r="D71" i="2"/>
  <c r="P71" i="2" s="1"/>
  <c r="E71" i="2"/>
  <c r="F71" i="2"/>
  <c r="I71" i="2"/>
  <c r="L71" i="2" s="1"/>
  <c r="J71" i="2"/>
  <c r="K71" i="2"/>
  <c r="M71" i="2"/>
  <c r="N71" i="2"/>
  <c r="O71" i="2"/>
  <c r="R71" i="2"/>
  <c r="S71" i="2"/>
  <c r="D72" i="2"/>
  <c r="P72" i="2" s="1"/>
  <c r="E72" i="2"/>
  <c r="F72" i="2"/>
  <c r="I72" i="2"/>
  <c r="J72" i="2"/>
  <c r="K72" i="2"/>
  <c r="L72" i="2"/>
  <c r="M72" i="2"/>
  <c r="N72" i="2"/>
  <c r="O72" i="2"/>
  <c r="R72" i="2"/>
  <c r="S72" i="2"/>
  <c r="D73" i="2"/>
  <c r="E73" i="2"/>
  <c r="F73" i="2"/>
  <c r="I73" i="2"/>
  <c r="J73" i="2"/>
  <c r="K73" i="2"/>
  <c r="M73" i="2"/>
  <c r="N73" i="2"/>
  <c r="O73" i="2"/>
  <c r="P73" i="2"/>
  <c r="R73" i="2"/>
  <c r="S73" i="2"/>
  <c r="D74" i="2"/>
  <c r="E74" i="2"/>
  <c r="F74" i="2"/>
  <c r="O74" i="2" s="1"/>
  <c r="I74" i="2"/>
  <c r="J74" i="2"/>
  <c r="K74" i="2"/>
  <c r="M74" i="2"/>
  <c r="N74" i="2"/>
  <c r="P74" i="2"/>
  <c r="R74" i="2"/>
  <c r="S74" i="2"/>
  <c r="D75" i="2"/>
  <c r="E75" i="2"/>
  <c r="L75" i="2" s="1"/>
  <c r="F75" i="2"/>
  <c r="I75" i="2"/>
  <c r="J75" i="2"/>
  <c r="K75" i="2"/>
  <c r="M75" i="2"/>
  <c r="N75" i="2"/>
  <c r="R75" i="2"/>
  <c r="S75" i="2"/>
  <c r="D76" i="2"/>
  <c r="O76" i="2" s="1"/>
  <c r="E76" i="2"/>
  <c r="F76" i="2"/>
  <c r="I76" i="2"/>
  <c r="L76" i="2" s="1"/>
  <c r="J76" i="2"/>
  <c r="K76" i="2"/>
  <c r="M76" i="2"/>
  <c r="N76" i="2"/>
  <c r="P76" i="2"/>
  <c r="R76" i="2"/>
  <c r="S76" i="2"/>
  <c r="D77" i="2"/>
  <c r="O77" i="2" s="1"/>
  <c r="E77" i="2"/>
  <c r="F77" i="2"/>
  <c r="I77" i="2"/>
  <c r="J77" i="2"/>
  <c r="K77" i="2"/>
  <c r="L77" i="2"/>
  <c r="M77" i="2"/>
  <c r="N77" i="2"/>
  <c r="R77" i="2"/>
  <c r="S77" i="2"/>
  <c r="D78" i="2"/>
  <c r="E78" i="2"/>
  <c r="F78" i="2"/>
  <c r="I78" i="2"/>
  <c r="J78" i="2"/>
  <c r="K78" i="2"/>
  <c r="M78" i="2"/>
  <c r="N78" i="2"/>
  <c r="R78" i="2"/>
  <c r="S78" i="2"/>
  <c r="D79" i="2"/>
  <c r="P79" i="2" s="1"/>
  <c r="E79" i="2"/>
  <c r="F79" i="2"/>
  <c r="I79" i="2"/>
  <c r="L79" i="2" s="1"/>
  <c r="J79" i="2"/>
  <c r="K79" i="2"/>
  <c r="M79" i="2"/>
  <c r="N79" i="2"/>
  <c r="O79" i="2"/>
  <c r="R79" i="2"/>
  <c r="S79" i="2"/>
  <c r="D80" i="2"/>
  <c r="P80" i="2" s="1"/>
  <c r="E80" i="2"/>
  <c r="F80" i="2"/>
  <c r="I80" i="2"/>
  <c r="J80" i="2"/>
  <c r="K80" i="2"/>
  <c r="L80" i="2"/>
  <c r="M80" i="2"/>
  <c r="N80" i="2"/>
  <c r="O80" i="2"/>
  <c r="R80" i="2"/>
  <c r="S80" i="2"/>
  <c r="D81" i="2"/>
  <c r="E81" i="2"/>
  <c r="F81" i="2"/>
  <c r="I81" i="2"/>
  <c r="L81" i="2" s="1"/>
  <c r="J81" i="2"/>
  <c r="K81" i="2"/>
  <c r="M81" i="2"/>
  <c r="N81" i="2"/>
  <c r="O81" i="2"/>
  <c r="P81" i="2"/>
  <c r="R81" i="2"/>
  <c r="S81" i="2"/>
  <c r="D82" i="2"/>
  <c r="E82" i="2"/>
  <c r="F82" i="2"/>
  <c r="O82" i="2" s="1"/>
  <c r="I82" i="2"/>
  <c r="J82" i="2"/>
  <c r="K82" i="2"/>
  <c r="M82" i="2"/>
  <c r="N82" i="2"/>
  <c r="P82" i="2"/>
  <c r="R82" i="2"/>
  <c r="S82" i="2"/>
  <c r="D83" i="2"/>
  <c r="E83" i="2"/>
  <c r="L83" i="2" s="1"/>
  <c r="F83" i="2"/>
  <c r="I83" i="2"/>
  <c r="J83" i="2"/>
  <c r="K83" i="2"/>
  <c r="M83" i="2"/>
  <c r="N83" i="2"/>
  <c r="R83" i="2"/>
  <c r="S83" i="2"/>
  <c r="D84" i="2"/>
  <c r="E84" i="2"/>
  <c r="F84" i="2"/>
  <c r="P84" i="2" s="1"/>
  <c r="I84" i="2"/>
  <c r="L84" i="2" s="1"/>
  <c r="J84" i="2"/>
  <c r="K84" i="2"/>
  <c r="M84" i="2"/>
  <c r="N84" i="2"/>
  <c r="R84" i="2"/>
  <c r="S84" i="2"/>
  <c r="D85" i="2"/>
  <c r="O85" i="2" s="1"/>
  <c r="E85" i="2"/>
  <c r="F85" i="2"/>
  <c r="I85" i="2"/>
  <c r="J85" i="2"/>
  <c r="K85" i="2"/>
  <c r="L85" i="2"/>
  <c r="M85" i="2"/>
  <c r="N85" i="2"/>
  <c r="R85" i="2"/>
  <c r="S85" i="2"/>
  <c r="D86" i="2"/>
  <c r="P86" i="2" s="1"/>
  <c r="E86" i="2"/>
  <c r="L86" i="2" s="1"/>
  <c r="F86" i="2"/>
  <c r="I86" i="2"/>
  <c r="J86" i="2"/>
  <c r="K86" i="2"/>
  <c r="M86" i="2"/>
  <c r="N86" i="2"/>
  <c r="O86" i="2"/>
  <c r="R86" i="2"/>
  <c r="S86" i="2"/>
  <c r="D87" i="2"/>
  <c r="P87" i="2" s="1"/>
  <c r="E87" i="2"/>
  <c r="F87" i="2"/>
  <c r="I87" i="2"/>
  <c r="L87" i="2" s="1"/>
  <c r="J87" i="2"/>
  <c r="K87" i="2"/>
  <c r="M87" i="2"/>
  <c r="N87" i="2"/>
  <c r="O87" i="2"/>
  <c r="R87" i="2"/>
  <c r="S87" i="2"/>
  <c r="D88" i="2"/>
  <c r="P88" i="2" s="1"/>
  <c r="E88" i="2"/>
  <c r="F88" i="2"/>
  <c r="I88" i="2"/>
  <c r="J88" i="2"/>
  <c r="K88" i="2"/>
  <c r="L88" i="2"/>
  <c r="M88" i="2"/>
  <c r="N88" i="2"/>
  <c r="O88" i="2"/>
  <c r="R88" i="2"/>
  <c r="S88" i="2"/>
  <c r="D89" i="2"/>
  <c r="E89" i="2"/>
  <c r="O89" i="2" s="1"/>
  <c r="F89" i="2"/>
  <c r="P89" i="2" s="1"/>
  <c r="I89" i="2"/>
  <c r="L89" i="2" s="1"/>
  <c r="J89" i="2"/>
  <c r="K89" i="2"/>
  <c r="M89" i="2"/>
  <c r="N89" i="2"/>
  <c r="R89" i="2"/>
  <c r="S89" i="2"/>
  <c r="D90" i="2"/>
  <c r="E90" i="2"/>
  <c r="F90" i="2"/>
  <c r="O90" i="2" s="1"/>
  <c r="I90" i="2"/>
  <c r="J90" i="2"/>
  <c r="K90" i="2"/>
  <c r="M90" i="2"/>
  <c r="N90" i="2"/>
  <c r="P90" i="2"/>
  <c r="R90" i="2"/>
  <c r="S90" i="2"/>
  <c r="D91" i="2"/>
  <c r="E91" i="2"/>
  <c r="L91" i="2" s="1"/>
  <c r="F91" i="2"/>
  <c r="I91" i="2"/>
  <c r="J91" i="2"/>
  <c r="K91" i="2"/>
  <c r="M91" i="2"/>
  <c r="N91" i="2"/>
  <c r="R91" i="2"/>
  <c r="S91" i="2"/>
  <c r="D92" i="2"/>
  <c r="E92" i="2"/>
  <c r="F92" i="2"/>
  <c r="P92" i="2" s="1"/>
  <c r="I92" i="2"/>
  <c r="J92" i="2"/>
  <c r="K92" i="2"/>
  <c r="M92" i="2"/>
  <c r="N92" i="2"/>
  <c r="R92" i="2"/>
  <c r="S92" i="2"/>
  <c r="D93" i="2"/>
  <c r="O93" i="2" s="1"/>
  <c r="E93" i="2"/>
  <c r="F93" i="2"/>
  <c r="I93" i="2"/>
  <c r="L93" i="2" s="1"/>
  <c r="J93" i="2"/>
  <c r="K93" i="2"/>
  <c r="M93" i="2"/>
  <c r="N93" i="2"/>
  <c r="R93" i="2"/>
  <c r="S93" i="2"/>
  <c r="D94" i="2"/>
  <c r="P94" i="2" s="1"/>
  <c r="E94" i="2"/>
  <c r="F94" i="2"/>
  <c r="I94" i="2"/>
  <c r="J94" i="2"/>
  <c r="K94" i="2"/>
  <c r="L94" i="2"/>
  <c r="M94" i="2"/>
  <c r="N94" i="2"/>
  <c r="R94" i="2"/>
  <c r="S94" i="2"/>
  <c r="D95" i="2"/>
  <c r="P95" i="2" s="1"/>
  <c r="E95" i="2"/>
  <c r="F95" i="2"/>
  <c r="I95" i="2"/>
  <c r="L95" i="2" s="1"/>
  <c r="J95" i="2"/>
  <c r="K95" i="2"/>
  <c r="M95" i="2"/>
  <c r="N95" i="2"/>
  <c r="O95" i="2"/>
  <c r="R95" i="2"/>
  <c r="S95" i="2"/>
  <c r="D96" i="2"/>
  <c r="P96" i="2" s="1"/>
  <c r="E96" i="2"/>
  <c r="F96" i="2"/>
  <c r="I96" i="2"/>
  <c r="J96" i="2"/>
  <c r="K96" i="2"/>
  <c r="L96" i="2"/>
  <c r="M96" i="2"/>
  <c r="N96" i="2"/>
  <c r="O96" i="2"/>
  <c r="R96" i="2"/>
  <c r="S96" i="2"/>
  <c r="D97" i="2"/>
  <c r="E97" i="2"/>
  <c r="O97" i="2" s="1"/>
  <c r="F97" i="2"/>
  <c r="I97" i="2"/>
  <c r="L97" i="2" s="1"/>
  <c r="J97" i="2"/>
  <c r="K97" i="2"/>
  <c r="M97" i="2"/>
  <c r="N97" i="2"/>
  <c r="P97" i="2"/>
  <c r="R97" i="2"/>
  <c r="S97" i="2"/>
  <c r="D98" i="2"/>
  <c r="E98" i="2"/>
  <c r="F98" i="2"/>
  <c r="I98" i="2"/>
  <c r="J98" i="2"/>
  <c r="K98" i="2"/>
  <c r="M98" i="2"/>
  <c r="N98" i="2"/>
  <c r="P98" i="2"/>
  <c r="R98" i="2"/>
  <c r="S98" i="2"/>
  <c r="D99" i="2"/>
  <c r="E99" i="2"/>
  <c r="L99" i="2" s="1"/>
  <c r="F99" i="2"/>
  <c r="I99" i="2"/>
  <c r="J99" i="2"/>
  <c r="K99" i="2"/>
  <c r="M99" i="2"/>
  <c r="N99" i="2"/>
  <c r="R99" i="2"/>
  <c r="S99" i="2"/>
  <c r="D100" i="2"/>
  <c r="E100" i="2"/>
  <c r="F100" i="2"/>
  <c r="P100" i="2" s="1"/>
  <c r="I100" i="2"/>
  <c r="L100" i="2" s="1"/>
  <c r="J100" i="2"/>
  <c r="K100" i="2"/>
  <c r="M100" i="2"/>
  <c r="N100" i="2"/>
  <c r="R100" i="2"/>
  <c r="S100" i="2"/>
  <c r="D101" i="2"/>
  <c r="O101" i="2" s="1"/>
  <c r="E101" i="2"/>
  <c r="F101" i="2"/>
  <c r="I101" i="2"/>
  <c r="J101" i="2"/>
  <c r="K101" i="2"/>
  <c r="L101" i="2"/>
  <c r="M101" i="2"/>
  <c r="N101" i="2"/>
  <c r="R101" i="2"/>
  <c r="S101" i="2"/>
  <c r="D102" i="2"/>
  <c r="E102" i="2"/>
  <c r="F102" i="2"/>
  <c r="I102" i="2"/>
  <c r="J102" i="2"/>
  <c r="K102" i="2"/>
  <c r="L102" i="2"/>
  <c r="M102" i="2"/>
  <c r="N102" i="2"/>
  <c r="O102" i="2"/>
  <c r="R102" i="2"/>
  <c r="S102" i="2"/>
  <c r="D103" i="2"/>
  <c r="E103" i="2"/>
  <c r="O103" i="2" s="1"/>
  <c r="F103" i="2"/>
  <c r="I103" i="2"/>
  <c r="J103" i="2"/>
  <c r="K103" i="2"/>
  <c r="M103" i="2"/>
  <c r="N103" i="2"/>
  <c r="R103" i="2"/>
  <c r="S103" i="2"/>
  <c r="D104" i="2"/>
  <c r="P104" i="2" s="1"/>
  <c r="E104" i="2"/>
  <c r="F104" i="2"/>
  <c r="I104" i="2"/>
  <c r="J104" i="2"/>
  <c r="K104" i="2"/>
  <c r="L104" i="2"/>
  <c r="M104" i="2"/>
  <c r="N104" i="2"/>
  <c r="O104" i="2"/>
  <c r="R104" i="2"/>
  <c r="S104" i="2"/>
  <c r="D105" i="2"/>
  <c r="E105" i="2"/>
  <c r="F105" i="2"/>
  <c r="P105" i="2" s="1"/>
  <c r="I105" i="2"/>
  <c r="J105" i="2"/>
  <c r="K105" i="2"/>
  <c r="M105" i="2"/>
  <c r="N105" i="2"/>
  <c r="R105" i="2"/>
  <c r="S105" i="2"/>
  <c r="D106" i="2"/>
  <c r="E106" i="2"/>
  <c r="F106" i="2"/>
  <c r="I106" i="2"/>
  <c r="J106" i="2"/>
  <c r="K106" i="2"/>
  <c r="M106" i="2"/>
  <c r="N106" i="2"/>
  <c r="R106" i="2"/>
  <c r="S106" i="2"/>
  <c r="D107" i="2"/>
  <c r="E107" i="2"/>
  <c r="L107" i="2" s="1"/>
  <c r="F107" i="2"/>
  <c r="I107" i="2"/>
  <c r="J107" i="2"/>
  <c r="K107" i="2"/>
  <c r="M107" i="2"/>
  <c r="N107" i="2"/>
  <c r="R107" i="2"/>
  <c r="S107" i="2"/>
  <c r="D108" i="2"/>
  <c r="O108" i="2" s="1"/>
  <c r="E108" i="2"/>
  <c r="F108" i="2"/>
  <c r="I108" i="2"/>
  <c r="J108" i="2"/>
  <c r="K108" i="2"/>
  <c r="M108" i="2"/>
  <c r="N108" i="2"/>
  <c r="P108" i="2"/>
  <c r="R108" i="2"/>
  <c r="S108" i="2"/>
  <c r="D109" i="2"/>
  <c r="O109" i="2" s="1"/>
  <c r="E109" i="2"/>
  <c r="F109" i="2"/>
  <c r="I109" i="2"/>
  <c r="J109" i="2"/>
  <c r="K109" i="2"/>
  <c r="L109" i="2"/>
  <c r="M109" i="2"/>
  <c r="N109" i="2"/>
  <c r="R109" i="2"/>
  <c r="S109" i="2"/>
  <c r="D110" i="2"/>
  <c r="P110" i="2" s="1"/>
  <c r="E110" i="2"/>
  <c r="L110" i="2" s="1"/>
  <c r="F110" i="2"/>
  <c r="I110" i="2"/>
  <c r="J110" i="2"/>
  <c r="K110" i="2"/>
  <c r="M110" i="2"/>
  <c r="N110" i="2"/>
  <c r="R110" i="2"/>
  <c r="S110" i="2"/>
  <c r="D111" i="2"/>
  <c r="P111" i="2" s="1"/>
  <c r="E111" i="2"/>
  <c r="F111" i="2"/>
  <c r="I111" i="2"/>
  <c r="L111" i="2" s="1"/>
  <c r="J111" i="2"/>
  <c r="K111" i="2"/>
  <c r="M111" i="2"/>
  <c r="N111" i="2"/>
  <c r="O111" i="2"/>
  <c r="R111" i="2"/>
  <c r="S111" i="2"/>
  <c r="D112" i="2"/>
  <c r="P112" i="2" s="1"/>
  <c r="E112" i="2"/>
  <c r="F112" i="2"/>
  <c r="I112" i="2"/>
  <c r="J112" i="2"/>
  <c r="K112" i="2"/>
  <c r="L112" i="2"/>
  <c r="M112" i="2"/>
  <c r="N112" i="2"/>
  <c r="O112" i="2"/>
  <c r="R112" i="2"/>
  <c r="S112" i="2"/>
  <c r="D113" i="2"/>
  <c r="E113" i="2"/>
  <c r="F113" i="2"/>
  <c r="I113" i="2"/>
  <c r="J113" i="2"/>
  <c r="K113" i="2"/>
  <c r="M113" i="2"/>
  <c r="N113" i="2"/>
  <c r="O113" i="2"/>
  <c r="P113" i="2"/>
  <c r="R113" i="2"/>
  <c r="S113" i="2"/>
  <c r="D114" i="2"/>
  <c r="E114" i="2"/>
  <c r="F114" i="2"/>
  <c r="I114" i="2"/>
  <c r="J114" i="2"/>
  <c r="K114" i="2"/>
  <c r="M114" i="2"/>
  <c r="N114" i="2"/>
  <c r="P114" i="2"/>
  <c r="R114" i="2"/>
  <c r="S114" i="2"/>
  <c r="D115" i="2"/>
  <c r="E115" i="2"/>
  <c r="F115" i="2"/>
  <c r="I115" i="2"/>
  <c r="L115" i="2" s="1"/>
  <c r="J115" i="2"/>
  <c r="K115" i="2"/>
  <c r="M115" i="2"/>
  <c r="N115" i="2"/>
  <c r="R115" i="2"/>
  <c r="S115" i="2"/>
  <c r="D116" i="2"/>
  <c r="O116" i="2" s="1"/>
  <c r="E116" i="2"/>
  <c r="F116" i="2"/>
  <c r="I116" i="2"/>
  <c r="L116" i="2" s="1"/>
  <c r="J116" i="2"/>
  <c r="K116" i="2"/>
  <c r="M116" i="2"/>
  <c r="N116" i="2"/>
  <c r="P116" i="2"/>
  <c r="R116" i="2"/>
  <c r="S116" i="2"/>
  <c r="D117" i="2"/>
  <c r="O117" i="2" s="1"/>
  <c r="E117" i="2"/>
  <c r="F117" i="2"/>
  <c r="I117" i="2"/>
  <c r="L117" i="2" s="1"/>
  <c r="J117" i="2"/>
  <c r="K117" i="2"/>
  <c r="M117" i="2"/>
  <c r="N117" i="2"/>
  <c r="R117" i="2"/>
  <c r="S117" i="2"/>
  <c r="D118" i="2"/>
  <c r="O118" i="2" s="1"/>
  <c r="E118" i="2"/>
  <c r="L118" i="2" s="1"/>
  <c r="F118" i="2"/>
  <c r="I118" i="2"/>
  <c r="J118" i="2"/>
  <c r="K118" i="2"/>
  <c r="M118" i="2"/>
  <c r="N118" i="2"/>
  <c r="R118" i="2"/>
  <c r="S118" i="2"/>
  <c r="D119" i="2"/>
  <c r="E119" i="2"/>
  <c r="O119" i="2" s="1"/>
  <c r="F119" i="2"/>
  <c r="I119" i="2"/>
  <c r="J119" i="2"/>
  <c r="K119" i="2"/>
  <c r="M119" i="2"/>
  <c r="N119" i="2"/>
  <c r="R119" i="2"/>
  <c r="S119" i="2"/>
  <c r="D120" i="2"/>
  <c r="P120" i="2" s="1"/>
  <c r="E120" i="2"/>
  <c r="F120" i="2"/>
  <c r="I120" i="2"/>
  <c r="J120" i="2"/>
  <c r="K120" i="2"/>
  <c r="L120" i="2"/>
  <c r="M120" i="2"/>
  <c r="N120" i="2"/>
  <c r="O120" i="2"/>
  <c r="R120" i="2"/>
  <c r="S120" i="2"/>
  <c r="D121" i="2"/>
  <c r="E121" i="2"/>
  <c r="F121" i="2"/>
  <c r="O121" i="2" s="1"/>
  <c r="I121" i="2"/>
  <c r="L121" i="2" s="1"/>
  <c r="J121" i="2"/>
  <c r="K121" i="2"/>
  <c r="M121" i="2"/>
  <c r="N121" i="2"/>
  <c r="R121" i="2"/>
  <c r="S121" i="2"/>
  <c r="D122" i="2"/>
  <c r="E122" i="2"/>
  <c r="F122" i="2"/>
  <c r="I122" i="2"/>
  <c r="J122" i="2"/>
  <c r="K122" i="2"/>
  <c r="M122" i="2"/>
  <c r="N122" i="2"/>
  <c r="R122" i="2"/>
  <c r="S122" i="2"/>
  <c r="D123" i="2"/>
  <c r="E123" i="2"/>
  <c r="F123" i="2"/>
  <c r="I123" i="2"/>
  <c r="L123" i="2" s="1"/>
  <c r="J123" i="2"/>
  <c r="K123" i="2"/>
  <c r="M123" i="2"/>
  <c r="N123" i="2"/>
  <c r="R123" i="2"/>
  <c r="S123" i="2"/>
  <c r="D124" i="2"/>
  <c r="E124" i="2"/>
  <c r="F124" i="2"/>
  <c r="P124" i="2" s="1"/>
  <c r="I124" i="2"/>
  <c r="J124" i="2"/>
  <c r="K124" i="2"/>
  <c r="M124" i="2"/>
  <c r="N124" i="2"/>
  <c r="R124" i="2"/>
  <c r="S124" i="2"/>
  <c r="D125" i="2"/>
  <c r="O125" i="2" s="1"/>
  <c r="E125" i="2"/>
  <c r="F125" i="2"/>
  <c r="I125" i="2"/>
  <c r="L125" i="2" s="1"/>
  <c r="J125" i="2"/>
  <c r="K125" i="2"/>
  <c r="M125" i="2"/>
  <c r="N125" i="2"/>
  <c r="R125" i="2"/>
  <c r="S125" i="2"/>
  <c r="D126" i="2"/>
  <c r="P126" i="2" s="1"/>
  <c r="E126" i="2"/>
  <c r="F126" i="2"/>
  <c r="I126" i="2"/>
  <c r="J126" i="2"/>
  <c r="K126" i="2"/>
  <c r="L126" i="2"/>
  <c r="M126" i="2"/>
  <c r="N126" i="2"/>
  <c r="R126" i="2"/>
  <c r="S126" i="2"/>
  <c r="D127" i="2"/>
  <c r="P127" i="2" s="1"/>
  <c r="E127" i="2"/>
  <c r="F127" i="2"/>
  <c r="I127" i="2"/>
  <c r="L127" i="2" s="1"/>
  <c r="J127" i="2"/>
  <c r="K127" i="2"/>
  <c r="M127" i="2"/>
  <c r="N127" i="2"/>
  <c r="O127" i="2"/>
  <c r="R127" i="2"/>
  <c r="S127" i="2"/>
  <c r="D128" i="2"/>
  <c r="P128" i="2" s="1"/>
  <c r="E128" i="2"/>
  <c r="F128" i="2"/>
  <c r="I128" i="2"/>
  <c r="J128" i="2"/>
  <c r="K128" i="2"/>
  <c r="L128" i="2"/>
  <c r="M128" i="2"/>
  <c r="N128" i="2"/>
  <c r="O128" i="2"/>
  <c r="R128" i="2"/>
  <c r="S128" i="2"/>
  <c r="D129" i="2"/>
  <c r="E129" i="2"/>
  <c r="O129" i="2" s="1"/>
  <c r="F129" i="2"/>
  <c r="I129" i="2"/>
  <c r="L129" i="2" s="1"/>
  <c r="J129" i="2"/>
  <c r="K129" i="2"/>
  <c r="M129" i="2"/>
  <c r="N129" i="2"/>
  <c r="P129" i="2"/>
  <c r="R129" i="2"/>
  <c r="S129" i="2"/>
  <c r="D130" i="2"/>
  <c r="E130" i="2"/>
  <c r="F130" i="2"/>
  <c r="I130" i="2"/>
  <c r="J130" i="2"/>
  <c r="K130" i="2"/>
  <c r="M130" i="2"/>
  <c r="N130" i="2"/>
  <c r="P130" i="2"/>
  <c r="R130" i="2"/>
  <c r="S130" i="2"/>
  <c r="D131" i="2"/>
  <c r="E131" i="2"/>
  <c r="F131" i="2"/>
  <c r="I131" i="2"/>
  <c r="L131" i="2" s="1"/>
  <c r="J131" i="2"/>
  <c r="K131" i="2"/>
  <c r="M131" i="2"/>
  <c r="N131" i="2"/>
  <c r="R131" i="2"/>
  <c r="S131" i="2"/>
  <c r="D132" i="2"/>
  <c r="E132" i="2"/>
  <c r="F132" i="2"/>
  <c r="P132" i="2" s="1"/>
  <c r="I132" i="2"/>
  <c r="L132" i="2" s="1"/>
  <c r="J132" i="2"/>
  <c r="K132" i="2"/>
  <c r="M132" i="2"/>
  <c r="N132" i="2"/>
  <c r="R132" i="2"/>
  <c r="S132" i="2"/>
  <c r="D133" i="2"/>
  <c r="O133" i="2" s="1"/>
  <c r="E133" i="2"/>
  <c r="F133" i="2"/>
  <c r="I133" i="2"/>
  <c r="J133" i="2"/>
  <c r="K133" i="2"/>
  <c r="L133" i="2"/>
  <c r="M133" i="2"/>
  <c r="N133" i="2"/>
  <c r="R133" i="2"/>
  <c r="S133" i="2"/>
  <c r="D134" i="2"/>
  <c r="E134" i="2"/>
  <c r="F134" i="2"/>
  <c r="I134" i="2"/>
  <c r="J134" i="2"/>
  <c r="K134" i="2"/>
  <c r="L134" i="2"/>
  <c r="M134" i="2"/>
  <c r="N134" i="2"/>
  <c r="O134" i="2"/>
  <c r="R134" i="2"/>
  <c r="S134" i="2"/>
  <c r="D135" i="2"/>
  <c r="E135" i="2"/>
  <c r="O135" i="2" s="1"/>
  <c r="F135" i="2"/>
  <c r="I135" i="2"/>
  <c r="J135" i="2"/>
  <c r="K135" i="2"/>
  <c r="M135" i="2"/>
  <c r="N135" i="2"/>
  <c r="R135" i="2"/>
  <c r="S135" i="2"/>
  <c r="D136" i="2"/>
  <c r="P136" i="2" s="1"/>
  <c r="E136" i="2"/>
  <c r="F136" i="2"/>
  <c r="I136" i="2"/>
  <c r="J136" i="2"/>
  <c r="K136" i="2"/>
  <c r="L136" i="2"/>
  <c r="M136" i="2"/>
  <c r="N136" i="2"/>
  <c r="O136" i="2"/>
  <c r="R136" i="2"/>
  <c r="S136" i="2"/>
  <c r="D137" i="2"/>
  <c r="E137" i="2"/>
  <c r="F137" i="2"/>
  <c r="I137" i="2"/>
  <c r="J137" i="2"/>
  <c r="K137" i="2"/>
  <c r="M137" i="2"/>
  <c r="N137" i="2"/>
  <c r="R137" i="2"/>
  <c r="S137" i="2"/>
  <c r="D138" i="2"/>
  <c r="E138" i="2"/>
  <c r="F138" i="2"/>
  <c r="I138" i="2"/>
  <c r="J138" i="2"/>
  <c r="K138" i="2"/>
  <c r="M138" i="2"/>
  <c r="N138" i="2"/>
  <c r="R138" i="2"/>
  <c r="S138" i="2"/>
  <c r="D139" i="2"/>
  <c r="E139" i="2"/>
  <c r="F139" i="2"/>
  <c r="I139" i="2"/>
  <c r="L139" i="2" s="1"/>
  <c r="J139" i="2"/>
  <c r="K139" i="2"/>
  <c r="M139" i="2"/>
  <c r="N139" i="2"/>
  <c r="R139" i="2"/>
  <c r="S139" i="2"/>
  <c r="D140" i="2"/>
  <c r="O140" i="2" s="1"/>
  <c r="E140" i="2"/>
  <c r="F140" i="2"/>
  <c r="I140" i="2"/>
  <c r="J140" i="2"/>
  <c r="K140" i="2"/>
  <c r="M140" i="2"/>
  <c r="N140" i="2"/>
  <c r="P140" i="2"/>
  <c r="R140" i="2"/>
  <c r="S140" i="2"/>
  <c r="D141" i="2"/>
  <c r="O141" i="2" s="1"/>
  <c r="E141" i="2"/>
  <c r="F141" i="2"/>
  <c r="I141" i="2"/>
  <c r="J141" i="2"/>
  <c r="K141" i="2"/>
  <c r="L141" i="2"/>
  <c r="M141" i="2"/>
  <c r="N141" i="2"/>
  <c r="R141" i="2"/>
  <c r="S141" i="2"/>
  <c r="D142" i="2"/>
  <c r="P142" i="2" s="1"/>
  <c r="E142" i="2"/>
  <c r="L142" i="2" s="1"/>
  <c r="F142" i="2"/>
  <c r="I142" i="2"/>
  <c r="J142" i="2"/>
  <c r="K142" i="2"/>
  <c r="M142" i="2"/>
  <c r="N142" i="2"/>
  <c r="R142" i="2"/>
  <c r="S142" i="2"/>
  <c r="D143" i="2"/>
  <c r="P143" i="2" s="1"/>
  <c r="E143" i="2"/>
  <c r="F143" i="2"/>
  <c r="I143" i="2"/>
  <c r="L143" i="2" s="1"/>
  <c r="J143" i="2"/>
  <c r="K143" i="2"/>
  <c r="M143" i="2"/>
  <c r="N143" i="2"/>
  <c r="O143" i="2"/>
  <c r="R143" i="2"/>
  <c r="S143" i="2"/>
  <c r="D144" i="2"/>
  <c r="P144" i="2" s="1"/>
  <c r="E144" i="2"/>
  <c r="F144" i="2"/>
  <c r="I144" i="2"/>
  <c r="J144" i="2"/>
  <c r="K144" i="2"/>
  <c r="L144" i="2"/>
  <c r="M144" i="2"/>
  <c r="N144" i="2"/>
  <c r="O144" i="2"/>
  <c r="R144" i="2"/>
  <c r="S144" i="2"/>
  <c r="D145" i="2"/>
  <c r="E145" i="2"/>
  <c r="F145" i="2"/>
  <c r="I145" i="2"/>
  <c r="J145" i="2"/>
  <c r="K145" i="2"/>
  <c r="M145" i="2"/>
  <c r="N145" i="2"/>
  <c r="O145" i="2"/>
  <c r="P145" i="2"/>
  <c r="R145" i="2"/>
  <c r="S145" i="2"/>
  <c r="D146" i="2"/>
  <c r="E146" i="2"/>
  <c r="F146" i="2"/>
  <c r="I146" i="2"/>
  <c r="J146" i="2"/>
  <c r="K146" i="2"/>
  <c r="M146" i="2"/>
  <c r="N146" i="2"/>
  <c r="P146" i="2"/>
  <c r="R146" i="2"/>
  <c r="S146" i="2"/>
  <c r="D147" i="2"/>
  <c r="E147" i="2"/>
  <c r="L147" i="2" s="1"/>
  <c r="F147" i="2"/>
  <c r="I147" i="2"/>
  <c r="J147" i="2"/>
  <c r="K147" i="2"/>
  <c r="M147" i="2"/>
  <c r="N147" i="2"/>
  <c r="R147" i="2"/>
  <c r="S147" i="2"/>
  <c r="D148" i="2"/>
  <c r="O148" i="2" s="1"/>
  <c r="E148" i="2"/>
  <c r="F148" i="2"/>
  <c r="I148" i="2"/>
  <c r="L148" i="2" s="1"/>
  <c r="J148" i="2"/>
  <c r="K148" i="2"/>
  <c r="M148" i="2"/>
  <c r="N148" i="2"/>
  <c r="P148" i="2"/>
  <c r="R148" i="2"/>
  <c r="S148" i="2"/>
  <c r="D149" i="2"/>
  <c r="O149" i="2" s="1"/>
  <c r="E149" i="2"/>
  <c r="F149" i="2"/>
  <c r="I149" i="2"/>
  <c r="L149" i="2" s="1"/>
  <c r="J149" i="2"/>
  <c r="K149" i="2"/>
  <c r="M149" i="2"/>
  <c r="N149" i="2"/>
  <c r="R149" i="2"/>
  <c r="S149" i="2"/>
  <c r="D150" i="2"/>
  <c r="E150" i="2"/>
  <c r="L150" i="2" s="1"/>
  <c r="F150" i="2"/>
  <c r="I150" i="2"/>
  <c r="J150" i="2"/>
  <c r="K150" i="2"/>
  <c r="M150" i="2"/>
  <c r="N150" i="2"/>
  <c r="R150" i="2"/>
  <c r="S150" i="2"/>
  <c r="D151" i="2"/>
  <c r="E151" i="2"/>
  <c r="O151" i="2" s="1"/>
  <c r="F151" i="2"/>
  <c r="I151" i="2"/>
  <c r="J151" i="2"/>
  <c r="K151" i="2"/>
  <c r="M151" i="2"/>
  <c r="N151" i="2"/>
  <c r="R151" i="2"/>
  <c r="S151" i="2"/>
  <c r="D152" i="2"/>
  <c r="P152" i="2" s="1"/>
  <c r="E152" i="2"/>
  <c r="F152" i="2"/>
  <c r="I152" i="2"/>
  <c r="J152" i="2"/>
  <c r="K152" i="2"/>
  <c r="L152" i="2"/>
  <c r="M152" i="2"/>
  <c r="N152" i="2"/>
  <c r="O152" i="2"/>
  <c r="R152" i="2"/>
  <c r="S152" i="2"/>
  <c r="D153" i="2"/>
  <c r="E153" i="2"/>
  <c r="F153" i="2"/>
  <c r="O153" i="2" s="1"/>
  <c r="I153" i="2"/>
  <c r="L153" i="2" s="1"/>
  <c r="J153" i="2"/>
  <c r="K153" i="2"/>
  <c r="M153" i="2"/>
  <c r="N153" i="2"/>
  <c r="R153" i="2"/>
  <c r="S153" i="2"/>
  <c r="D154" i="2"/>
  <c r="E154" i="2"/>
  <c r="F154" i="2"/>
  <c r="I154" i="2"/>
  <c r="J154" i="2"/>
  <c r="K154" i="2"/>
  <c r="M154" i="2"/>
  <c r="N154" i="2"/>
  <c r="R154" i="2"/>
  <c r="S154" i="2"/>
  <c r="D155" i="2"/>
  <c r="O155" i="2" s="1"/>
  <c r="E155" i="2"/>
  <c r="F155" i="2"/>
  <c r="I155" i="2"/>
  <c r="J155" i="2"/>
  <c r="K155" i="2"/>
  <c r="M155" i="2"/>
  <c r="N155" i="2"/>
  <c r="P155" i="2"/>
  <c r="R155" i="2"/>
  <c r="S155" i="2"/>
  <c r="D156" i="2"/>
  <c r="O156" i="2" s="1"/>
  <c r="E156" i="2"/>
  <c r="F156" i="2"/>
  <c r="I156" i="2"/>
  <c r="L156" i="2" s="1"/>
  <c r="J156" i="2"/>
  <c r="K156" i="2"/>
  <c r="M156" i="2"/>
  <c r="N156" i="2"/>
  <c r="P156" i="2"/>
  <c r="R156" i="2"/>
  <c r="S156" i="2"/>
  <c r="D157" i="2"/>
  <c r="E157" i="2"/>
  <c r="F157" i="2"/>
  <c r="I157" i="2"/>
  <c r="J157" i="2"/>
  <c r="K157" i="2"/>
  <c r="L157" i="2"/>
  <c r="M157" i="2"/>
  <c r="N157" i="2"/>
  <c r="R157" i="2"/>
  <c r="S157" i="2"/>
  <c r="D158" i="2"/>
  <c r="E158" i="2"/>
  <c r="F158" i="2"/>
  <c r="I158" i="2"/>
  <c r="J158" i="2"/>
  <c r="K158" i="2"/>
  <c r="L158" i="2"/>
  <c r="M158" i="2"/>
  <c r="N158" i="2"/>
  <c r="O158" i="2"/>
  <c r="R158" i="2"/>
  <c r="S158" i="2"/>
  <c r="D159" i="2"/>
  <c r="E159" i="2"/>
  <c r="O159" i="2" s="1"/>
  <c r="F159" i="2"/>
  <c r="I159" i="2"/>
  <c r="J159" i="2"/>
  <c r="K159" i="2"/>
  <c r="M159" i="2"/>
  <c r="N159" i="2"/>
  <c r="R159" i="2"/>
  <c r="S159" i="2"/>
  <c r="D160" i="2"/>
  <c r="E160" i="2"/>
  <c r="F160" i="2"/>
  <c r="I160" i="2"/>
  <c r="J160" i="2"/>
  <c r="K160" i="2"/>
  <c r="L160" i="2"/>
  <c r="M160" i="2"/>
  <c r="N160" i="2"/>
  <c r="O160" i="2"/>
  <c r="R160" i="2"/>
  <c r="S160" i="2"/>
  <c r="D161" i="2"/>
  <c r="E161" i="2"/>
  <c r="F161" i="2"/>
  <c r="I161" i="2"/>
  <c r="J161" i="2"/>
  <c r="K161" i="2"/>
  <c r="M161" i="2"/>
  <c r="N161" i="2"/>
  <c r="P161" i="2"/>
  <c r="R161" i="2"/>
  <c r="S161" i="2"/>
  <c r="D162" i="2"/>
  <c r="E162" i="2"/>
  <c r="F162" i="2"/>
  <c r="I162" i="2"/>
  <c r="J162" i="2"/>
  <c r="K162" i="2"/>
  <c r="M162" i="2"/>
  <c r="N162" i="2"/>
  <c r="R162" i="2"/>
  <c r="S162" i="2"/>
  <c r="D163" i="2"/>
  <c r="E163" i="2"/>
  <c r="F163" i="2"/>
  <c r="P163" i="2" s="1"/>
  <c r="I163" i="2"/>
  <c r="L163" i="2" s="1"/>
  <c r="J163" i="2"/>
  <c r="K163" i="2"/>
  <c r="M163" i="2"/>
  <c r="N163" i="2"/>
  <c r="R163" i="2"/>
  <c r="S163" i="2"/>
  <c r="D164" i="2"/>
  <c r="O164" i="2" s="1"/>
  <c r="E164" i="2"/>
  <c r="F164" i="2"/>
  <c r="I164" i="2"/>
  <c r="L164" i="2" s="1"/>
  <c r="J164" i="2"/>
  <c r="K164" i="2"/>
  <c r="M164" i="2"/>
  <c r="N164" i="2"/>
  <c r="R164" i="2"/>
  <c r="S164" i="2"/>
  <c r="D165" i="2"/>
  <c r="E165" i="2"/>
  <c r="F165" i="2"/>
  <c r="I165" i="2"/>
  <c r="J165" i="2"/>
  <c r="K165" i="2"/>
  <c r="L165" i="2"/>
  <c r="M165" i="2"/>
  <c r="N165" i="2"/>
  <c r="R165" i="2"/>
  <c r="S165" i="2"/>
  <c r="D166" i="2"/>
  <c r="E166" i="2"/>
  <c r="O166" i="2" s="1"/>
  <c r="F166" i="2"/>
  <c r="I166" i="2"/>
  <c r="L166" i="2" s="1"/>
  <c r="J166" i="2"/>
  <c r="K166" i="2"/>
  <c r="M166" i="2"/>
  <c r="N166" i="2"/>
  <c r="R166" i="2"/>
  <c r="S166" i="2"/>
  <c r="D167" i="2"/>
  <c r="E167" i="2"/>
  <c r="F167" i="2"/>
  <c r="I167" i="2"/>
  <c r="J167" i="2"/>
  <c r="K167" i="2"/>
  <c r="L167" i="2"/>
  <c r="M167" i="2"/>
  <c r="N167" i="2"/>
  <c r="O167" i="2"/>
  <c r="R167" i="2"/>
  <c r="S167" i="2"/>
  <c r="D168" i="2"/>
  <c r="E168" i="2"/>
  <c r="L168" i="2" s="1"/>
  <c r="F168" i="2"/>
  <c r="I168" i="2"/>
  <c r="J168" i="2"/>
  <c r="K168" i="2"/>
  <c r="M168" i="2"/>
  <c r="N168" i="2"/>
  <c r="R168" i="2"/>
  <c r="S168" i="2"/>
  <c r="D169" i="2"/>
  <c r="E169" i="2"/>
  <c r="O169" i="2" s="1"/>
  <c r="F169" i="2"/>
  <c r="P169" i="2" s="1"/>
  <c r="I169" i="2"/>
  <c r="L169" i="2" s="1"/>
  <c r="J169" i="2"/>
  <c r="K169" i="2"/>
  <c r="M169" i="2"/>
  <c r="N169" i="2"/>
  <c r="R169" i="2"/>
  <c r="S169" i="2"/>
  <c r="D170" i="2"/>
  <c r="E170" i="2"/>
  <c r="F170" i="2"/>
  <c r="I170" i="2"/>
  <c r="J170" i="2"/>
  <c r="K170" i="2"/>
  <c r="M170" i="2"/>
  <c r="N170" i="2"/>
  <c r="R170" i="2"/>
  <c r="S170" i="2"/>
  <c r="D171" i="2"/>
  <c r="O171" i="2" s="1"/>
  <c r="E171" i="2"/>
  <c r="F171" i="2"/>
  <c r="I171" i="2"/>
  <c r="L171" i="2" s="1"/>
  <c r="J171" i="2"/>
  <c r="K171" i="2"/>
  <c r="M171" i="2"/>
  <c r="N171" i="2"/>
  <c r="P171" i="2"/>
  <c r="R171" i="2"/>
  <c r="S171" i="2"/>
  <c r="D172" i="2"/>
  <c r="O172" i="2" s="1"/>
  <c r="E172" i="2"/>
  <c r="F172" i="2"/>
  <c r="I172" i="2"/>
  <c r="L172" i="2" s="1"/>
  <c r="J172" i="2"/>
  <c r="K172" i="2"/>
  <c r="M172" i="2"/>
  <c r="N172" i="2"/>
  <c r="P172" i="2"/>
  <c r="R172" i="2"/>
  <c r="S172" i="2"/>
  <c r="D173" i="2"/>
  <c r="E173" i="2"/>
  <c r="F173" i="2"/>
  <c r="I173" i="2"/>
  <c r="J173" i="2"/>
  <c r="K173" i="2"/>
  <c r="L173" i="2"/>
  <c r="M173" i="2"/>
  <c r="N173" i="2"/>
  <c r="R173" i="2"/>
  <c r="S173" i="2"/>
  <c r="D174" i="2"/>
  <c r="E174" i="2"/>
  <c r="F174" i="2"/>
  <c r="I174" i="2"/>
  <c r="J174" i="2"/>
  <c r="K174" i="2"/>
  <c r="L174" i="2"/>
  <c r="M174" i="2"/>
  <c r="N174" i="2"/>
  <c r="O174" i="2"/>
  <c r="R174" i="2"/>
  <c r="S174" i="2"/>
  <c r="D175" i="2"/>
  <c r="E175" i="2"/>
  <c r="F175" i="2"/>
  <c r="I175" i="2"/>
  <c r="J175" i="2"/>
  <c r="K175" i="2"/>
  <c r="M175" i="2"/>
  <c r="N175" i="2"/>
  <c r="O175" i="2"/>
  <c r="R175" i="2"/>
  <c r="S175" i="2"/>
  <c r="D176" i="2"/>
  <c r="E176" i="2"/>
  <c r="F176" i="2"/>
  <c r="I176" i="2"/>
  <c r="J176" i="2"/>
  <c r="K176" i="2"/>
  <c r="L176" i="2"/>
  <c r="M176" i="2"/>
  <c r="N176" i="2"/>
  <c r="O176" i="2"/>
  <c r="R176" i="2"/>
  <c r="S176" i="2"/>
  <c r="D177" i="2"/>
  <c r="E177" i="2"/>
  <c r="O177" i="2" s="1"/>
  <c r="F177" i="2"/>
  <c r="I177" i="2"/>
  <c r="J177" i="2"/>
  <c r="K177" i="2"/>
  <c r="M177" i="2"/>
  <c r="N177" i="2"/>
  <c r="R177" i="2"/>
  <c r="S177" i="2"/>
  <c r="D178" i="2"/>
  <c r="E178" i="2"/>
  <c r="F178" i="2"/>
  <c r="I178" i="2"/>
  <c r="J178" i="2"/>
  <c r="K178" i="2"/>
  <c r="M178" i="2"/>
  <c r="N178" i="2"/>
  <c r="R178" i="2"/>
  <c r="S178" i="2"/>
  <c r="D179" i="2"/>
  <c r="E179" i="2"/>
  <c r="F179" i="2"/>
  <c r="P179" i="2" s="1"/>
  <c r="I179" i="2"/>
  <c r="L179" i="2" s="1"/>
  <c r="J179" i="2"/>
  <c r="K179" i="2"/>
  <c r="M179" i="2"/>
  <c r="N179" i="2"/>
  <c r="R179" i="2"/>
  <c r="S179" i="2"/>
  <c r="D180" i="2"/>
  <c r="O180" i="2" s="1"/>
  <c r="E180" i="2"/>
  <c r="F180" i="2"/>
  <c r="I180" i="2"/>
  <c r="L180" i="2" s="1"/>
  <c r="J180" i="2"/>
  <c r="K180" i="2"/>
  <c r="M180" i="2"/>
  <c r="N180" i="2"/>
  <c r="P180" i="2"/>
  <c r="R180" i="2"/>
  <c r="S180" i="2"/>
  <c r="D181" i="2"/>
  <c r="E181" i="2"/>
  <c r="F181" i="2"/>
  <c r="I181" i="2"/>
  <c r="J181" i="2"/>
  <c r="K181" i="2"/>
  <c r="L181" i="2"/>
  <c r="M181" i="2"/>
  <c r="N181" i="2"/>
  <c r="R181" i="2"/>
  <c r="S181" i="2"/>
  <c r="D182" i="2"/>
  <c r="E182" i="2"/>
  <c r="O182" i="2" s="1"/>
  <c r="F182" i="2"/>
  <c r="I182" i="2"/>
  <c r="L182" i="2" s="1"/>
  <c r="J182" i="2"/>
  <c r="K182" i="2"/>
  <c r="M182" i="2"/>
  <c r="N182" i="2"/>
  <c r="R182" i="2"/>
  <c r="S182" i="2"/>
  <c r="D183" i="2"/>
  <c r="E183" i="2"/>
  <c r="F183" i="2"/>
  <c r="I183" i="2"/>
  <c r="J183" i="2"/>
  <c r="K183" i="2"/>
  <c r="L183" i="2"/>
  <c r="M183" i="2"/>
  <c r="N183" i="2"/>
  <c r="O183" i="2"/>
  <c r="R183" i="2"/>
  <c r="S183" i="2"/>
  <c r="D184" i="2"/>
  <c r="E184" i="2"/>
  <c r="L184" i="2" s="1"/>
  <c r="F184" i="2"/>
  <c r="I184" i="2"/>
  <c r="J184" i="2"/>
  <c r="K184" i="2"/>
  <c r="M184" i="2"/>
  <c r="N184" i="2"/>
  <c r="O184" i="2"/>
  <c r="R184" i="2"/>
  <c r="S184" i="2"/>
  <c r="D185" i="2"/>
  <c r="E185" i="2"/>
  <c r="O185" i="2" s="1"/>
  <c r="F185" i="2"/>
  <c r="P185" i="2" s="1"/>
  <c r="I185" i="2"/>
  <c r="L185" i="2" s="1"/>
  <c r="J185" i="2"/>
  <c r="K185" i="2"/>
  <c r="M185" i="2"/>
  <c r="N185" i="2"/>
  <c r="R185" i="2"/>
  <c r="S185" i="2"/>
  <c r="D186" i="2"/>
  <c r="E186" i="2"/>
  <c r="F186" i="2"/>
  <c r="I186" i="2"/>
  <c r="J186" i="2"/>
  <c r="K186" i="2"/>
  <c r="M186" i="2"/>
  <c r="N186" i="2"/>
  <c r="P186" i="2"/>
  <c r="R186" i="2"/>
  <c r="S186" i="2"/>
  <c r="D187" i="2"/>
  <c r="E187" i="2"/>
  <c r="O187" i="2" s="1"/>
  <c r="F187" i="2"/>
  <c r="P187" i="2" s="1"/>
  <c r="I187" i="2"/>
  <c r="L187" i="2" s="1"/>
  <c r="J187" i="2"/>
  <c r="K187" i="2"/>
  <c r="M187" i="2"/>
  <c r="N187" i="2"/>
  <c r="R187" i="2"/>
  <c r="S187" i="2"/>
  <c r="D188" i="2"/>
  <c r="E188" i="2"/>
  <c r="F188" i="2"/>
  <c r="P188" i="2" s="1"/>
  <c r="I188" i="2"/>
  <c r="J188" i="2"/>
  <c r="K188" i="2"/>
  <c r="M188" i="2"/>
  <c r="N188" i="2"/>
  <c r="R188" i="2"/>
  <c r="S188" i="2"/>
  <c r="D189" i="2"/>
  <c r="E189" i="2"/>
  <c r="F189" i="2"/>
  <c r="I189" i="2"/>
  <c r="J189" i="2"/>
  <c r="K189" i="2"/>
  <c r="L189" i="2"/>
  <c r="M189" i="2"/>
  <c r="N189" i="2"/>
  <c r="R189" i="2"/>
  <c r="S189" i="2"/>
  <c r="D190" i="2"/>
  <c r="P190" i="2" s="1"/>
  <c r="E190" i="2"/>
  <c r="F190" i="2"/>
  <c r="I190" i="2"/>
  <c r="L190" i="2" s="1"/>
  <c r="J190" i="2"/>
  <c r="K190" i="2"/>
  <c r="M190" i="2"/>
  <c r="N190" i="2"/>
  <c r="O190" i="2"/>
  <c r="R190" i="2"/>
  <c r="S190" i="2"/>
  <c r="D191" i="2"/>
  <c r="P191" i="2" s="1"/>
  <c r="E191" i="2"/>
  <c r="F191" i="2"/>
  <c r="I191" i="2"/>
  <c r="J191" i="2"/>
  <c r="K191" i="2"/>
  <c r="L191" i="2"/>
  <c r="M191" i="2"/>
  <c r="N191" i="2"/>
  <c r="O191" i="2"/>
  <c r="R191" i="2"/>
  <c r="S191" i="2"/>
  <c r="D192" i="2"/>
  <c r="P192" i="2" s="1"/>
  <c r="E192" i="2"/>
  <c r="F192" i="2"/>
  <c r="I192" i="2"/>
  <c r="J192" i="2"/>
  <c r="K192" i="2"/>
  <c r="L192" i="2"/>
  <c r="M192" i="2"/>
  <c r="N192" i="2"/>
  <c r="R192" i="2"/>
  <c r="S192" i="2"/>
  <c r="D193" i="2"/>
  <c r="E193" i="2"/>
  <c r="F193" i="2"/>
  <c r="P193" i="2" s="1"/>
  <c r="I193" i="2"/>
  <c r="L193" i="2" s="1"/>
  <c r="J193" i="2"/>
  <c r="K193" i="2"/>
  <c r="M193" i="2"/>
  <c r="N193" i="2"/>
  <c r="O193" i="2"/>
  <c r="R193" i="2"/>
  <c r="S193" i="2"/>
  <c r="D194" i="2"/>
  <c r="E194" i="2"/>
  <c r="F194" i="2"/>
  <c r="I194" i="2"/>
  <c r="J194" i="2"/>
  <c r="K194" i="2"/>
  <c r="M194" i="2"/>
  <c r="N194" i="2"/>
  <c r="R194" i="2"/>
  <c r="S194" i="2"/>
  <c r="D195" i="2"/>
  <c r="P195" i="2" s="1"/>
  <c r="E195" i="2"/>
  <c r="F195" i="2"/>
  <c r="I195" i="2"/>
  <c r="L195" i="2" s="1"/>
  <c r="J195" i="2"/>
  <c r="K195" i="2"/>
  <c r="M195" i="2"/>
  <c r="N195" i="2"/>
  <c r="O195" i="2"/>
  <c r="R195" i="2"/>
  <c r="S195" i="2"/>
  <c r="D196" i="2"/>
  <c r="E196" i="2"/>
  <c r="F196" i="2"/>
  <c r="P196" i="2" s="1"/>
  <c r="I196" i="2"/>
  <c r="L196" i="2" s="1"/>
  <c r="J196" i="2"/>
  <c r="K196" i="2"/>
  <c r="M196" i="2"/>
  <c r="N196" i="2"/>
  <c r="R196" i="2"/>
  <c r="S196" i="2"/>
  <c r="D197" i="2"/>
  <c r="E197" i="2"/>
  <c r="F197" i="2"/>
  <c r="I197" i="2"/>
  <c r="L197" i="2" s="1"/>
  <c r="J197" i="2"/>
  <c r="K197" i="2"/>
  <c r="M197" i="2"/>
  <c r="N197" i="2"/>
  <c r="R197" i="2"/>
  <c r="S197" i="2"/>
  <c r="D198" i="2"/>
  <c r="E198" i="2"/>
  <c r="F198" i="2"/>
  <c r="L198" i="2" s="1"/>
  <c r="I198" i="2"/>
  <c r="J198" i="2"/>
  <c r="K198" i="2"/>
  <c r="M198" i="2"/>
  <c r="N198" i="2"/>
  <c r="R198" i="2"/>
  <c r="S198" i="2"/>
  <c r="D199" i="2"/>
  <c r="P199" i="2" s="1"/>
  <c r="E199" i="2"/>
  <c r="F199" i="2"/>
  <c r="I199" i="2"/>
  <c r="L199" i="2" s="1"/>
  <c r="J199" i="2"/>
  <c r="K199" i="2"/>
  <c r="M199" i="2"/>
  <c r="N199" i="2"/>
  <c r="O199" i="2"/>
  <c r="R199" i="2"/>
  <c r="S199" i="2"/>
  <c r="D200" i="2"/>
  <c r="E200" i="2"/>
  <c r="L200" i="2" s="1"/>
  <c r="F200" i="2"/>
  <c r="I200" i="2"/>
  <c r="J200" i="2"/>
  <c r="K200" i="2"/>
  <c r="M200" i="2"/>
  <c r="N200" i="2"/>
  <c r="R200" i="2"/>
  <c r="S200" i="2"/>
  <c r="D201" i="2"/>
  <c r="E201" i="2"/>
  <c r="F201" i="2"/>
  <c r="I201" i="2"/>
  <c r="J201" i="2"/>
  <c r="K201" i="2"/>
  <c r="M201" i="2"/>
  <c r="N201" i="2"/>
  <c r="O201" i="2"/>
  <c r="P201" i="2"/>
  <c r="R201" i="2"/>
  <c r="S201" i="2"/>
  <c r="D202" i="2"/>
  <c r="E202" i="2"/>
  <c r="F202" i="2"/>
  <c r="O202" i="2" s="1"/>
  <c r="I202" i="2"/>
  <c r="J202" i="2"/>
  <c r="K202" i="2"/>
  <c r="M202" i="2"/>
  <c r="N202" i="2"/>
  <c r="P202" i="2"/>
  <c r="R202" i="2"/>
  <c r="S202" i="2"/>
  <c r="D203" i="2"/>
  <c r="P203" i="2" s="1"/>
  <c r="E203" i="2"/>
  <c r="L203" i="2" s="1"/>
  <c r="F203" i="2"/>
  <c r="I203" i="2"/>
  <c r="J203" i="2"/>
  <c r="K203" i="2"/>
  <c r="M203" i="2"/>
  <c r="N203" i="2"/>
  <c r="R203" i="2"/>
  <c r="S203" i="2"/>
  <c r="D204" i="2"/>
  <c r="O204" i="2" s="1"/>
  <c r="E204" i="2"/>
  <c r="F204" i="2"/>
  <c r="I204" i="2"/>
  <c r="L204" i="2" s="1"/>
  <c r="J204" i="2"/>
  <c r="K204" i="2"/>
  <c r="M204" i="2"/>
  <c r="N204" i="2"/>
  <c r="P204" i="2"/>
  <c r="R204" i="2"/>
  <c r="S204" i="2"/>
  <c r="D205" i="2"/>
  <c r="E205" i="2"/>
  <c r="F205" i="2"/>
  <c r="I205" i="2"/>
  <c r="J205" i="2"/>
  <c r="K205" i="2"/>
  <c r="L205" i="2"/>
  <c r="M205" i="2"/>
  <c r="N205" i="2"/>
  <c r="R205" i="2"/>
  <c r="S205" i="2"/>
  <c r="D206" i="2"/>
  <c r="E206" i="2"/>
  <c r="F206" i="2"/>
  <c r="O206" i="2" s="1"/>
  <c r="I206" i="2"/>
  <c r="J206" i="2"/>
  <c r="K206" i="2"/>
  <c r="L206" i="2"/>
  <c r="M206" i="2"/>
  <c r="N206" i="2"/>
  <c r="P206" i="2"/>
  <c r="R206" i="2"/>
  <c r="S206" i="2"/>
  <c r="D207" i="2"/>
  <c r="P207" i="2" s="1"/>
  <c r="E207" i="2"/>
  <c r="L207" i="2" s="1"/>
  <c r="F207" i="2"/>
  <c r="I207" i="2"/>
  <c r="J207" i="2"/>
  <c r="K207" i="2"/>
  <c r="M207" i="2"/>
  <c r="N207" i="2"/>
  <c r="O207" i="2"/>
  <c r="R207" i="2"/>
  <c r="S207" i="2"/>
  <c r="D208" i="2"/>
  <c r="E208" i="2"/>
  <c r="F208" i="2"/>
  <c r="I208" i="2"/>
  <c r="J208" i="2"/>
  <c r="K208" i="2"/>
  <c r="L208" i="2"/>
  <c r="M208" i="2"/>
  <c r="N208" i="2"/>
  <c r="O208" i="2"/>
  <c r="R208" i="2"/>
  <c r="S208" i="2"/>
  <c r="D209" i="2"/>
  <c r="E209" i="2"/>
  <c r="F209" i="2"/>
  <c r="I209" i="2"/>
  <c r="J209" i="2"/>
  <c r="K209" i="2"/>
  <c r="M209" i="2"/>
  <c r="N209" i="2"/>
  <c r="O209" i="2"/>
  <c r="P209" i="2"/>
  <c r="R209" i="2"/>
  <c r="S209" i="2"/>
  <c r="D210" i="2"/>
  <c r="E210" i="2"/>
  <c r="F210" i="2"/>
  <c r="O210" i="2" s="1"/>
  <c r="I210" i="2"/>
  <c r="J210" i="2"/>
  <c r="K210" i="2"/>
  <c r="M210" i="2"/>
  <c r="N210" i="2"/>
  <c r="R210" i="2"/>
  <c r="S210" i="2"/>
  <c r="D211" i="2"/>
  <c r="P211" i="2" s="1"/>
  <c r="E211" i="2"/>
  <c r="F211" i="2"/>
  <c r="I211" i="2"/>
  <c r="J211" i="2"/>
  <c r="K211" i="2"/>
  <c r="M211" i="2"/>
  <c r="N211" i="2"/>
  <c r="R211" i="2"/>
  <c r="S211" i="2"/>
  <c r="D212" i="2"/>
  <c r="E212" i="2"/>
  <c r="F212" i="2"/>
  <c r="P212" i="2" s="1"/>
  <c r="I212" i="2"/>
  <c r="J212" i="2"/>
  <c r="K212" i="2"/>
  <c r="M212" i="2"/>
  <c r="N212" i="2"/>
  <c r="R212" i="2"/>
  <c r="S212" i="2"/>
  <c r="D213" i="2"/>
  <c r="E213" i="2"/>
  <c r="F213" i="2"/>
  <c r="I213" i="2"/>
  <c r="L213" i="2" s="1"/>
  <c r="J213" i="2"/>
  <c r="K213" i="2"/>
  <c r="M213" i="2"/>
  <c r="N213" i="2"/>
  <c r="R213" i="2"/>
  <c r="S213" i="2"/>
  <c r="D214" i="2"/>
  <c r="O214" i="2" s="1"/>
  <c r="E214" i="2"/>
  <c r="F214" i="2"/>
  <c r="I214" i="2"/>
  <c r="J214" i="2"/>
  <c r="K214" i="2"/>
  <c r="L214" i="2"/>
  <c r="M214" i="2"/>
  <c r="N214" i="2"/>
  <c r="R214" i="2"/>
  <c r="S214" i="2"/>
  <c r="D215" i="2"/>
  <c r="E215" i="2"/>
  <c r="F215" i="2"/>
  <c r="I215" i="2"/>
  <c r="L215" i="2" s="1"/>
  <c r="J215" i="2"/>
  <c r="K215" i="2"/>
  <c r="M215" i="2"/>
  <c r="N215" i="2"/>
  <c r="O215" i="2"/>
  <c r="R215" i="2"/>
  <c r="S215" i="2"/>
  <c r="D216" i="2"/>
  <c r="E216" i="2"/>
  <c r="F216" i="2"/>
  <c r="I216" i="2"/>
  <c r="J216" i="2"/>
  <c r="K216" i="2"/>
  <c r="L216" i="2"/>
  <c r="M216" i="2"/>
  <c r="N216" i="2"/>
  <c r="O216" i="2"/>
  <c r="R216" i="2"/>
  <c r="S216" i="2"/>
  <c r="D217" i="2"/>
  <c r="E217" i="2"/>
  <c r="O217" i="2" s="1"/>
  <c r="F217" i="2"/>
  <c r="I217" i="2"/>
  <c r="J217" i="2"/>
  <c r="K217" i="2"/>
  <c r="M217" i="2"/>
  <c r="N217" i="2"/>
  <c r="P217" i="2"/>
  <c r="R217" i="2"/>
  <c r="S217" i="2"/>
  <c r="D218" i="2"/>
  <c r="E218" i="2"/>
  <c r="F218" i="2"/>
  <c r="O218" i="2" s="1"/>
  <c r="I218" i="2"/>
  <c r="J218" i="2"/>
  <c r="K218" i="2"/>
  <c r="L218" i="2"/>
  <c r="M218" i="2"/>
  <c r="N218" i="2"/>
  <c r="R218" i="2"/>
  <c r="S218" i="2"/>
  <c r="D219" i="2"/>
  <c r="E219" i="2"/>
  <c r="F219" i="2"/>
  <c r="I219" i="2"/>
  <c r="J219" i="2"/>
  <c r="K219" i="2"/>
  <c r="M219" i="2"/>
  <c r="N219" i="2"/>
  <c r="P219" i="2"/>
  <c r="R219" i="2"/>
  <c r="S219" i="2"/>
  <c r="D220" i="2"/>
  <c r="E220" i="2"/>
  <c r="F220" i="2"/>
  <c r="P220" i="2" s="1"/>
  <c r="I220" i="2"/>
  <c r="L220" i="2" s="1"/>
  <c r="J220" i="2"/>
  <c r="K220" i="2"/>
  <c r="M220" i="2"/>
  <c r="N220" i="2"/>
  <c r="R220" i="2"/>
  <c r="S220" i="2"/>
  <c r="D221" i="2"/>
  <c r="E221" i="2"/>
  <c r="F221" i="2"/>
  <c r="I221" i="2"/>
  <c r="L221" i="2" s="1"/>
  <c r="J221" i="2"/>
  <c r="K221" i="2"/>
  <c r="M221" i="2"/>
  <c r="N221" i="2"/>
  <c r="R221" i="2"/>
  <c r="S221" i="2"/>
  <c r="D222" i="2"/>
  <c r="E222" i="2"/>
  <c r="F222" i="2"/>
  <c r="I222" i="2"/>
  <c r="L222" i="2" s="1"/>
  <c r="J222" i="2"/>
  <c r="K222" i="2"/>
  <c r="M222" i="2"/>
  <c r="N222" i="2"/>
  <c r="R222" i="2"/>
  <c r="S222" i="2"/>
  <c r="D223" i="2"/>
  <c r="P223" i="2" s="1"/>
  <c r="E223" i="2"/>
  <c r="F223" i="2"/>
  <c r="I223" i="2"/>
  <c r="L223" i="2" s="1"/>
  <c r="J223" i="2"/>
  <c r="K223" i="2"/>
  <c r="M223" i="2"/>
  <c r="N223" i="2"/>
  <c r="O223" i="2"/>
  <c r="R223" i="2"/>
  <c r="S223" i="2"/>
  <c r="D224" i="2"/>
  <c r="P224" i="2" s="1"/>
  <c r="E224" i="2"/>
  <c r="F224" i="2"/>
  <c r="I224" i="2"/>
  <c r="J224" i="2"/>
  <c r="K224" i="2"/>
  <c r="L224" i="2"/>
  <c r="M224" i="2"/>
  <c r="N224" i="2"/>
  <c r="R224" i="2"/>
  <c r="S224" i="2"/>
  <c r="D225" i="2"/>
  <c r="E225" i="2"/>
  <c r="F225" i="2"/>
  <c r="I225" i="2"/>
  <c r="L225" i="2" s="1"/>
  <c r="J225" i="2"/>
  <c r="K225" i="2"/>
  <c r="M225" i="2"/>
  <c r="N225" i="2"/>
  <c r="R225" i="2"/>
  <c r="S225" i="2"/>
  <c r="D226" i="2"/>
  <c r="E226" i="2"/>
  <c r="F226" i="2"/>
  <c r="O226" i="2" s="1"/>
  <c r="I226" i="2"/>
  <c r="J226" i="2"/>
  <c r="K226" i="2"/>
  <c r="L226" i="2"/>
  <c r="M226" i="2"/>
  <c r="N226" i="2"/>
  <c r="R226" i="2"/>
  <c r="S226" i="2"/>
  <c r="D227" i="2"/>
  <c r="E227" i="2"/>
  <c r="F227" i="2"/>
  <c r="I227" i="2"/>
  <c r="L227" i="2" s="1"/>
  <c r="J227" i="2"/>
  <c r="K227" i="2"/>
  <c r="M227" i="2"/>
  <c r="N227" i="2"/>
  <c r="R227" i="2"/>
  <c r="S227" i="2"/>
  <c r="D228" i="2"/>
  <c r="O228" i="2" s="1"/>
  <c r="E228" i="2"/>
  <c r="F228" i="2"/>
  <c r="I228" i="2"/>
  <c r="L228" i="2" s="1"/>
  <c r="J228" i="2"/>
  <c r="K228" i="2"/>
  <c r="M228" i="2"/>
  <c r="N228" i="2"/>
  <c r="P228" i="2"/>
  <c r="R228" i="2"/>
  <c r="S228" i="2"/>
  <c r="D229" i="2"/>
  <c r="E229" i="2"/>
  <c r="F229" i="2"/>
  <c r="I229" i="2"/>
  <c r="L229" i="2" s="1"/>
  <c r="J229" i="2"/>
  <c r="K229" i="2"/>
  <c r="M229" i="2"/>
  <c r="N229" i="2"/>
  <c r="R229" i="2"/>
  <c r="S229" i="2"/>
  <c r="D230" i="2"/>
  <c r="P230" i="2" s="1"/>
  <c r="E230" i="2"/>
  <c r="L230" i="2" s="1"/>
  <c r="F230" i="2"/>
  <c r="I230" i="2"/>
  <c r="J230" i="2"/>
  <c r="K230" i="2"/>
  <c r="M230" i="2"/>
  <c r="N230" i="2"/>
  <c r="O230" i="2"/>
  <c r="R230" i="2"/>
  <c r="S230" i="2"/>
  <c r="D231" i="2"/>
  <c r="E231" i="2"/>
  <c r="O231" i="2" s="1"/>
  <c r="F231" i="2"/>
  <c r="I231" i="2"/>
  <c r="L231" i="2" s="1"/>
  <c r="J231" i="2"/>
  <c r="K231" i="2"/>
  <c r="M231" i="2"/>
  <c r="N231" i="2"/>
  <c r="R231" i="2"/>
  <c r="S231" i="2"/>
  <c r="D232" i="2"/>
  <c r="E232" i="2"/>
  <c r="F232" i="2"/>
  <c r="I232" i="2"/>
  <c r="L232" i="2" s="1"/>
  <c r="J232" i="2"/>
  <c r="K232" i="2"/>
  <c r="M232" i="2"/>
  <c r="N232" i="2"/>
  <c r="R232" i="2"/>
  <c r="S232" i="2"/>
  <c r="D233" i="2"/>
  <c r="E233" i="2"/>
  <c r="O233" i="2" s="1"/>
  <c r="F233" i="2"/>
  <c r="I233" i="2"/>
  <c r="L233" i="2" s="1"/>
  <c r="J233" i="2"/>
  <c r="K233" i="2"/>
  <c r="M233" i="2"/>
  <c r="N233" i="2"/>
  <c r="R233" i="2"/>
  <c r="S233" i="2"/>
  <c r="D234" i="2"/>
  <c r="E234" i="2"/>
  <c r="F234" i="2"/>
  <c r="O234" i="2" s="1"/>
  <c r="I234" i="2"/>
  <c r="J234" i="2"/>
  <c r="K234" i="2"/>
  <c r="L234" i="2"/>
  <c r="M234" i="2"/>
  <c r="N234" i="2"/>
  <c r="P234" i="2"/>
  <c r="R234" i="2"/>
  <c r="S234" i="2"/>
  <c r="D235" i="2"/>
  <c r="E235" i="2"/>
  <c r="F235" i="2"/>
  <c r="I235" i="2"/>
  <c r="J235" i="2"/>
  <c r="K235" i="2"/>
  <c r="M235" i="2"/>
  <c r="N235" i="2"/>
  <c r="P235" i="2"/>
  <c r="R235" i="2"/>
  <c r="S235" i="2"/>
  <c r="D236" i="2"/>
  <c r="E236" i="2"/>
  <c r="F236" i="2"/>
  <c r="P236" i="2" s="1"/>
  <c r="I236" i="2"/>
  <c r="L236" i="2" s="1"/>
  <c r="J236" i="2"/>
  <c r="K236" i="2"/>
  <c r="M236" i="2"/>
  <c r="N236" i="2"/>
  <c r="R236" i="2"/>
  <c r="S236" i="2"/>
  <c r="D237" i="2"/>
  <c r="E237" i="2"/>
  <c r="F237" i="2"/>
  <c r="I237" i="2"/>
  <c r="L237" i="2" s="1"/>
  <c r="J237" i="2"/>
  <c r="K237" i="2"/>
  <c r="M237" i="2"/>
  <c r="N237" i="2"/>
  <c r="R237" i="2"/>
  <c r="S237" i="2"/>
  <c r="D238" i="2"/>
  <c r="O238" i="2" s="1"/>
  <c r="E238" i="2"/>
  <c r="F238" i="2"/>
  <c r="I238" i="2"/>
  <c r="J238" i="2"/>
  <c r="K238" i="2"/>
  <c r="L238" i="2"/>
  <c r="M238" i="2"/>
  <c r="N238" i="2"/>
  <c r="R238" i="2"/>
  <c r="S238" i="2"/>
  <c r="D239" i="2"/>
  <c r="E239" i="2"/>
  <c r="F239" i="2"/>
  <c r="I239" i="2"/>
  <c r="J239" i="2"/>
  <c r="K239" i="2"/>
  <c r="M239" i="2"/>
  <c r="N239" i="2"/>
  <c r="O239" i="2"/>
  <c r="P239" i="2"/>
  <c r="R239" i="2"/>
  <c r="S239" i="2"/>
  <c r="D240" i="2"/>
  <c r="E240" i="2"/>
  <c r="F240" i="2"/>
  <c r="L240" i="2" s="1"/>
  <c r="I240" i="2"/>
  <c r="J240" i="2"/>
  <c r="K240" i="2"/>
  <c r="M240" i="2"/>
  <c r="N240" i="2"/>
  <c r="P240" i="2"/>
  <c r="R240" i="2"/>
  <c r="S240" i="2"/>
  <c r="D241" i="2"/>
  <c r="E241" i="2"/>
  <c r="F241" i="2"/>
  <c r="I241" i="2"/>
  <c r="L241" i="2" s="1"/>
  <c r="J241" i="2"/>
  <c r="K241" i="2"/>
  <c r="M241" i="2"/>
  <c r="N241" i="2"/>
  <c r="R241" i="2"/>
  <c r="S241" i="2"/>
  <c r="D242" i="2"/>
  <c r="O242" i="2" s="1"/>
  <c r="E242" i="2"/>
  <c r="F242" i="2"/>
  <c r="I242" i="2"/>
  <c r="L242" i="2" s="1"/>
  <c r="J242" i="2"/>
  <c r="K242" i="2"/>
  <c r="M242" i="2"/>
  <c r="N242" i="2"/>
  <c r="P242" i="2"/>
  <c r="R242" i="2"/>
  <c r="S242" i="2"/>
  <c r="D243" i="2"/>
  <c r="E243" i="2"/>
  <c r="F243" i="2"/>
  <c r="O243" i="2" s="1"/>
  <c r="I243" i="2"/>
  <c r="J243" i="2"/>
  <c r="K243" i="2"/>
  <c r="L243" i="2"/>
  <c r="M243" i="2"/>
  <c r="N243" i="2"/>
  <c r="P243" i="2"/>
  <c r="R243" i="2"/>
  <c r="S243" i="2"/>
  <c r="D244" i="2"/>
  <c r="P244" i="2" s="1"/>
  <c r="E244" i="2"/>
  <c r="L244" i="2" s="1"/>
  <c r="F244" i="2"/>
  <c r="I244" i="2"/>
  <c r="J244" i="2"/>
  <c r="K244" i="2"/>
  <c r="M244" i="2"/>
  <c r="N244" i="2"/>
  <c r="O244" i="2"/>
  <c r="R244" i="2"/>
  <c r="S244" i="2"/>
  <c r="D245" i="2"/>
  <c r="P245" i="2" s="1"/>
  <c r="E245" i="2"/>
  <c r="O245" i="2" s="1"/>
  <c r="F245" i="2"/>
  <c r="I245" i="2"/>
  <c r="L245" i="2" s="1"/>
  <c r="J245" i="2"/>
  <c r="K245" i="2"/>
  <c r="M245" i="2"/>
  <c r="N245" i="2"/>
  <c r="R245" i="2"/>
  <c r="S245" i="2"/>
  <c r="D246" i="2"/>
  <c r="O246" i="2" s="1"/>
  <c r="E246" i="2"/>
  <c r="F246" i="2"/>
  <c r="I246" i="2"/>
  <c r="J246" i="2"/>
  <c r="K246" i="2"/>
  <c r="L246" i="2"/>
  <c r="M246" i="2"/>
  <c r="N246" i="2"/>
  <c r="R246" i="2"/>
  <c r="S246" i="2"/>
  <c r="D247" i="2"/>
  <c r="E247" i="2"/>
  <c r="F247" i="2"/>
  <c r="I247" i="2"/>
  <c r="J247" i="2"/>
  <c r="K247" i="2"/>
  <c r="M247" i="2"/>
  <c r="N247" i="2"/>
  <c r="O247" i="2"/>
  <c r="P247" i="2"/>
  <c r="R247" i="2"/>
  <c r="S247" i="2"/>
  <c r="D248" i="2"/>
  <c r="E248" i="2"/>
  <c r="F248" i="2"/>
  <c r="L248" i="2" s="1"/>
  <c r="I248" i="2"/>
  <c r="J248" i="2"/>
  <c r="K248" i="2"/>
  <c r="M248" i="2"/>
  <c r="N248" i="2"/>
  <c r="P248" i="2"/>
  <c r="R248" i="2"/>
  <c r="S248" i="2"/>
  <c r="D249" i="2"/>
  <c r="E249" i="2"/>
  <c r="F249" i="2"/>
  <c r="I249" i="2"/>
  <c r="L249" i="2" s="1"/>
  <c r="J249" i="2"/>
  <c r="K249" i="2"/>
  <c r="M249" i="2"/>
  <c r="N249" i="2"/>
  <c r="R249" i="2"/>
  <c r="S249" i="2"/>
  <c r="D250" i="2"/>
  <c r="O250" i="2" s="1"/>
  <c r="E250" i="2"/>
  <c r="F250" i="2"/>
  <c r="I250" i="2"/>
  <c r="L250" i="2" s="1"/>
  <c r="J250" i="2"/>
  <c r="K250" i="2"/>
  <c r="M250" i="2"/>
  <c r="N250" i="2"/>
  <c r="P250" i="2"/>
  <c r="R250" i="2"/>
  <c r="S250" i="2"/>
  <c r="D251" i="2"/>
  <c r="E251" i="2"/>
  <c r="F251" i="2"/>
  <c r="O251" i="2" s="1"/>
  <c r="I251" i="2"/>
  <c r="J251" i="2"/>
  <c r="K251" i="2"/>
  <c r="L251" i="2"/>
  <c r="M251" i="2"/>
  <c r="N251" i="2"/>
  <c r="P251" i="2"/>
  <c r="R251" i="2"/>
  <c r="S251" i="2"/>
  <c r="D252" i="2"/>
  <c r="P252" i="2" s="1"/>
  <c r="E252" i="2"/>
  <c r="L252" i="2" s="1"/>
  <c r="F252" i="2"/>
  <c r="I252" i="2"/>
  <c r="J252" i="2"/>
  <c r="K252" i="2"/>
  <c r="M252" i="2"/>
  <c r="N252" i="2"/>
  <c r="O252" i="2"/>
  <c r="R252" i="2"/>
  <c r="S252" i="2"/>
  <c r="D253" i="2"/>
  <c r="P253" i="2" s="1"/>
  <c r="E253" i="2"/>
  <c r="F253" i="2"/>
  <c r="I253" i="2"/>
  <c r="L253" i="2" s="1"/>
  <c r="J253" i="2"/>
  <c r="K253" i="2"/>
  <c r="M253" i="2"/>
  <c r="N253" i="2"/>
  <c r="O253" i="2"/>
  <c r="R253" i="2"/>
  <c r="S253" i="2"/>
  <c r="D254" i="2"/>
  <c r="O254" i="2" s="1"/>
  <c r="E254" i="2"/>
  <c r="F254" i="2"/>
  <c r="I254" i="2"/>
  <c r="J254" i="2"/>
  <c r="K254" i="2"/>
  <c r="L254" i="2"/>
  <c r="M254" i="2"/>
  <c r="N254" i="2"/>
  <c r="R254" i="2"/>
  <c r="S254" i="2"/>
  <c r="D255" i="2"/>
  <c r="E255" i="2"/>
  <c r="F255" i="2"/>
  <c r="P255" i="2" s="1"/>
  <c r="I255" i="2"/>
  <c r="L255" i="2" s="1"/>
  <c r="J255" i="2"/>
  <c r="K255" i="2"/>
  <c r="M255" i="2"/>
  <c r="N255" i="2"/>
  <c r="O255" i="2"/>
  <c r="R255" i="2"/>
  <c r="S255" i="2"/>
  <c r="D256" i="2"/>
  <c r="E256" i="2"/>
  <c r="F256" i="2"/>
  <c r="L256" i="2" s="1"/>
  <c r="I256" i="2"/>
  <c r="J256" i="2"/>
  <c r="K256" i="2"/>
  <c r="M256" i="2"/>
  <c r="N256" i="2"/>
  <c r="R256" i="2"/>
  <c r="S256" i="2"/>
  <c r="D257" i="2"/>
  <c r="E257" i="2"/>
  <c r="F257" i="2"/>
  <c r="I257" i="2"/>
  <c r="L257" i="2" s="1"/>
  <c r="J257" i="2"/>
  <c r="K257" i="2"/>
  <c r="M257" i="2"/>
  <c r="N257" i="2"/>
  <c r="R257" i="2"/>
  <c r="S257" i="2"/>
  <c r="D258" i="2"/>
  <c r="O258" i="2" s="1"/>
  <c r="E258" i="2"/>
  <c r="F258" i="2"/>
  <c r="I258" i="2"/>
  <c r="L258" i="2" s="1"/>
  <c r="J258" i="2"/>
  <c r="K258" i="2"/>
  <c r="M258" i="2"/>
  <c r="N258" i="2"/>
  <c r="P258" i="2"/>
  <c r="R258" i="2"/>
  <c r="S258" i="2"/>
  <c r="D259" i="2"/>
  <c r="E259" i="2"/>
  <c r="F259" i="2"/>
  <c r="O259" i="2" s="1"/>
  <c r="I259" i="2"/>
  <c r="J259" i="2"/>
  <c r="K259" i="2"/>
  <c r="L259" i="2"/>
  <c r="M259" i="2"/>
  <c r="N259" i="2"/>
  <c r="P259" i="2"/>
  <c r="R259" i="2"/>
  <c r="S259" i="2"/>
  <c r="D260" i="2"/>
  <c r="P260" i="2" s="1"/>
  <c r="E260" i="2"/>
  <c r="L260" i="2" s="1"/>
  <c r="F260" i="2"/>
  <c r="I260" i="2"/>
  <c r="J260" i="2"/>
  <c r="K260" i="2"/>
  <c r="M260" i="2"/>
  <c r="N260" i="2"/>
  <c r="O260" i="2"/>
  <c r="R260" i="2"/>
  <c r="S260" i="2"/>
  <c r="D261" i="2"/>
  <c r="P261" i="2" s="1"/>
  <c r="E261" i="2"/>
  <c r="O261" i="2" s="1"/>
  <c r="F261" i="2"/>
  <c r="I261" i="2"/>
  <c r="L261" i="2" s="1"/>
  <c r="J261" i="2"/>
  <c r="K261" i="2"/>
  <c r="M261" i="2"/>
  <c r="N261" i="2"/>
  <c r="R261" i="2"/>
  <c r="S261" i="2"/>
  <c r="D262" i="2"/>
  <c r="O262" i="2" s="1"/>
  <c r="E262" i="2"/>
  <c r="F262" i="2"/>
  <c r="I262" i="2"/>
  <c r="J262" i="2"/>
  <c r="K262" i="2"/>
  <c r="L262" i="2"/>
  <c r="M262" i="2"/>
  <c r="N262" i="2"/>
  <c r="R262" i="2"/>
  <c r="S262" i="2"/>
  <c r="D263" i="2"/>
  <c r="E263" i="2"/>
  <c r="F263" i="2"/>
  <c r="I263" i="2"/>
  <c r="J263" i="2"/>
  <c r="K263" i="2"/>
  <c r="M263" i="2"/>
  <c r="N263" i="2"/>
  <c r="O263" i="2"/>
  <c r="P263" i="2"/>
  <c r="R263" i="2"/>
  <c r="S263" i="2"/>
  <c r="D264" i="2"/>
  <c r="E264" i="2"/>
  <c r="F264" i="2"/>
  <c r="L264" i="2" s="1"/>
  <c r="I264" i="2"/>
  <c r="J264" i="2"/>
  <c r="K264" i="2"/>
  <c r="M264" i="2"/>
  <c r="N264" i="2"/>
  <c r="R264" i="2"/>
  <c r="S264" i="2"/>
  <c r="D265" i="2"/>
  <c r="E265" i="2"/>
  <c r="L265" i="2" s="1"/>
  <c r="F265" i="2"/>
  <c r="I265" i="2"/>
  <c r="J265" i="2"/>
  <c r="K265" i="2"/>
  <c r="M265" i="2"/>
  <c r="N265" i="2"/>
  <c r="R265" i="2"/>
  <c r="S265" i="2"/>
  <c r="D266" i="2"/>
  <c r="O266" i="2" s="1"/>
  <c r="E266" i="2"/>
  <c r="F266" i="2"/>
  <c r="I266" i="2"/>
  <c r="L266" i="2" s="1"/>
  <c r="J266" i="2"/>
  <c r="K266" i="2"/>
  <c r="M266" i="2"/>
  <c r="N266" i="2"/>
  <c r="P266" i="2"/>
  <c r="R266" i="2"/>
  <c r="S266" i="2"/>
  <c r="D267" i="2"/>
  <c r="E267" i="2"/>
  <c r="F267" i="2"/>
  <c r="O267" i="2" s="1"/>
  <c r="I267" i="2"/>
  <c r="J267" i="2"/>
  <c r="K267" i="2"/>
  <c r="L267" i="2"/>
  <c r="M267" i="2"/>
  <c r="N267" i="2"/>
  <c r="P267" i="2"/>
  <c r="R267" i="2"/>
  <c r="S267" i="2"/>
  <c r="D268" i="2"/>
  <c r="E268" i="2"/>
  <c r="L268" i="2" s="1"/>
  <c r="F268" i="2"/>
  <c r="I268" i="2"/>
  <c r="J268" i="2"/>
  <c r="K268" i="2"/>
  <c r="M268" i="2"/>
  <c r="N268" i="2"/>
  <c r="R268" i="2"/>
  <c r="S268" i="2"/>
  <c r="D269" i="2"/>
  <c r="P269" i="2" s="1"/>
  <c r="E269" i="2"/>
  <c r="O269" i="2" s="1"/>
  <c r="F269" i="2"/>
  <c r="I269" i="2"/>
  <c r="L269" i="2" s="1"/>
  <c r="J269" i="2"/>
  <c r="K269" i="2"/>
  <c r="M269" i="2"/>
  <c r="N269" i="2"/>
  <c r="R269" i="2"/>
  <c r="S269" i="2"/>
  <c r="D270" i="2"/>
  <c r="O270" i="2" s="1"/>
  <c r="E270" i="2"/>
  <c r="F270" i="2"/>
  <c r="I270" i="2"/>
  <c r="J270" i="2"/>
  <c r="K270" i="2"/>
  <c r="L270" i="2"/>
  <c r="M270" i="2"/>
  <c r="N270" i="2"/>
  <c r="R270" i="2"/>
  <c r="S270" i="2"/>
  <c r="D271" i="2"/>
  <c r="E271" i="2"/>
  <c r="O271" i="2" s="1"/>
  <c r="F271" i="2"/>
  <c r="I271" i="2"/>
  <c r="J271" i="2"/>
  <c r="K271" i="2"/>
  <c r="M271" i="2"/>
  <c r="N271" i="2"/>
  <c r="P271" i="2"/>
  <c r="R271" i="2"/>
  <c r="S271" i="2"/>
  <c r="D272" i="2"/>
  <c r="E272" i="2"/>
  <c r="F272" i="2"/>
  <c r="L272" i="2" s="1"/>
  <c r="I272" i="2"/>
  <c r="J272" i="2"/>
  <c r="K272" i="2"/>
  <c r="M272" i="2"/>
  <c r="N272" i="2"/>
  <c r="R272" i="2"/>
  <c r="S272" i="2"/>
  <c r="D273" i="2"/>
  <c r="E273" i="2"/>
  <c r="F273" i="2"/>
  <c r="I273" i="2"/>
  <c r="L273" i="2" s="1"/>
  <c r="J273" i="2"/>
  <c r="K273" i="2"/>
  <c r="M273" i="2"/>
  <c r="N273" i="2"/>
  <c r="R273" i="2"/>
  <c r="S273" i="2"/>
  <c r="D274" i="2"/>
  <c r="E274" i="2"/>
  <c r="F274" i="2"/>
  <c r="P274" i="2" s="1"/>
  <c r="I274" i="2"/>
  <c r="J274" i="2"/>
  <c r="K274" i="2"/>
  <c r="M274" i="2"/>
  <c r="N274" i="2"/>
  <c r="R274" i="2"/>
  <c r="S274" i="2"/>
  <c r="D275" i="2"/>
  <c r="E275" i="2"/>
  <c r="F275" i="2"/>
  <c r="O275" i="2" s="1"/>
  <c r="I275" i="2"/>
  <c r="J275" i="2"/>
  <c r="K275" i="2"/>
  <c r="L275" i="2"/>
  <c r="M275" i="2"/>
  <c r="N275" i="2"/>
  <c r="P275" i="2"/>
  <c r="R275" i="2"/>
  <c r="S275" i="2"/>
  <c r="D276" i="2"/>
  <c r="P276" i="2" s="1"/>
  <c r="E276" i="2"/>
  <c r="L276" i="2" s="1"/>
  <c r="F276" i="2"/>
  <c r="I276" i="2"/>
  <c r="J276" i="2"/>
  <c r="K276" i="2"/>
  <c r="M276" i="2"/>
  <c r="N276" i="2"/>
  <c r="R276" i="2"/>
  <c r="S276" i="2"/>
  <c r="D277" i="2"/>
  <c r="P277" i="2" s="1"/>
  <c r="E277" i="2"/>
  <c r="O277" i="2" s="1"/>
  <c r="F277" i="2"/>
  <c r="I277" i="2"/>
  <c r="L277" i="2" s="1"/>
  <c r="J277" i="2"/>
  <c r="K277" i="2"/>
  <c r="M277" i="2"/>
  <c r="N277" i="2"/>
  <c r="R277" i="2"/>
  <c r="S277" i="2"/>
  <c r="D278" i="2"/>
  <c r="O278" i="2" s="1"/>
  <c r="E278" i="2"/>
  <c r="F278" i="2"/>
  <c r="I278" i="2"/>
  <c r="J278" i="2"/>
  <c r="K278" i="2"/>
  <c r="L278" i="2"/>
  <c r="M278" i="2"/>
  <c r="N278" i="2"/>
  <c r="R278" i="2"/>
  <c r="S278" i="2"/>
  <c r="D279" i="2"/>
  <c r="E279" i="2"/>
  <c r="F279" i="2"/>
  <c r="P279" i="2" s="1"/>
  <c r="I279" i="2"/>
  <c r="J279" i="2"/>
  <c r="K279" i="2"/>
  <c r="M279" i="2"/>
  <c r="N279" i="2"/>
  <c r="O279" i="2"/>
  <c r="R279" i="2"/>
  <c r="S279" i="2"/>
  <c r="D280" i="2"/>
  <c r="E280" i="2"/>
  <c r="F280" i="2"/>
  <c r="L280" i="2" s="1"/>
  <c r="I280" i="2"/>
  <c r="J280" i="2"/>
  <c r="K280" i="2"/>
  <c r="M280" i="2"/>
  <c r="N280" i="2"/>
  <c r="R280" i="2"/>
  <c r="S280" i="2"/>
  <c r="D281" i="2"/>
  <c r="E281" i="2"/>
  <c r="F281" i="2"/>
  <c r="I281" i="2"/>
  <c r="L281" i="2" s="1"/>
  <c r="J281" i="2"/>
  <c r="K281" i="2"/>
  <c r="M281" i="2"/>
  <c r="N281" i="2"/>
  <c r="R281" i="2"/>
  <c r="S281" i="2"/>
  <c r="D282" i="2"/>
  <c r="O282" i="2" s="1"/>
  <c r="E282" i="2"/>
  <c r="F282" i="2"/>
  <c r="I282" i="2"/>
  <c r="J282" i="2"/>
  <c r="K282" i="2"/>
  <c r="M282" i="2"/>
  <c r="N282" i="2"/>
  <c r="P282" i="2"/>
  <c r="R282" i="2"/>
  <c r="S282" i="2"/>
  <c r="D283" i="2"/>
  <c r="E283" i="2"/>
  <c r="F283" i="2"/>
  <c r="O283" i="2" s="1"/>
  <c r="I283" i="2"/>
  <c r="J283" i="2"/>
  <c r="K283" i="2"/>
  <c r="L283" i="2"/>
  <c r="M283" i="2"/>
  <c r="N283" i="2"/>
  <c r="P283" i="2"/>
  <c r="R283" i="2"/>
  <c r="S283" i="2"/>
  <c r="D284" i="2"/>
  <c r="E284" i="2"/>
  <c r="L284" i="2" s="1"/>
  <c r="F284" i="2"/>
  <c r="I284" i="2"/>
  <c r="J284" i="2"/>
  <c r="K284" i="2"/>
  <c r="M284" i="2"/>
  <c r="N284" i="2"/>
  <c r="R284" i="2"/>
  <c r="S284" i="2"/>
  <c r="D285" i="2"/>
  <c r="P285" i="2" s="1"/>
  <c r="E285" i="2"/>
  <c r="O285" i="2" s="1"/>
  <c r="F285" i="2"/>
  <c r="I285" i="2"/>
  <c r="L285" i="2" s="1"/>
  <c r="J285" i="2"/>
  <c r="K285" i="2"/>
  <c r="M285" i="2"/>
  <c r="N285" i="2"/>
  <c r="R285" i="2"/>
  <c r="S285" i="2"/>
  <c r="D286" i="2"/>
  <c r="O286" i="2" s="1"/>
  <c r="E286" i="2"/>
  <c r="F286" i="2"/>
  <c r="I286" i="2"/>
  <c r="J286" i="2"/>
  <c r="K286" i="2"/>
  <c r="L286" i="2"/>
  <c r="M286" i="2"/>
  <c r="N286" i="2"/>
  <c r="R286" i="2"/>
  <c r="S286" i="2"/>
  <c r="D287" i="2"/>
  <c r="E287" i="2"/>
  <c r="O287" i="2" s="1"/>
  <c r="F287" i="2"/>
  <c r="I287" i="2"/>
  <c r="J287" i="2"/>
  <c r="K287" i="2"/>
  <c r="M287" i="2"/>
  <c r="N287" i="2"/>
  <c r="R287" i="2"/>
  <c r="S287" i="2"/>
  <c r="D288" i="2"/>
  <c r="E288" i="2"/>
  <c r="O288" i="2" s="1"/>
  <c r="F288" i="2"/>
  <c r="L288" i="2" s="1"/>
  <c r="I288" i="2"/>
  <c r="J288" i="2"/>
  <c r="K288" i="2"/>
  <c r="M288" i="2"/>
  <c r="N288" i="2"/>
  <c r="R288" i="2"/>
  <c r="S288" i="2"/>
  <c r="D289" i="2"/>
  <c r="E289" i="2"/>
  <c r="L289" i="2" s="1"/>
  <c r="F289" i="2"/>
  <c r="I289" i="2"/>
  <c r="J289" i="2"/>
  <c r="K289" i="2"/>
  <c r="M289" i="2"/>
  <c r="N289" i="2"/>
  <c r="R289" i="2"/>
  <c r="S289" i="2"/>
  <c r="D290" i="2"/>
  <c r="O290" i="2" s="1"/>
  <c r="E290" i="2"/>
  <c r="F290" i="2"/>
  <c r="I290" i="2"/>
  <c r="L290" i="2" s="1"/>
  <c r="J290" i="2"/>
  <c r="K290" i="2"/>
  <c r="M290" i="2"/>
  <c r="N290" i="2"/>
  <c r="P290" i="2"/>
  <c r="R290" i="2"/>
  <c r="S290" i="2"/>
  <c r="D291" i="2"/>
  <c r="O291" i="2" s="1"/>
  <c r="E291" i="2"/>
  <c r="F291" i="2"/>
  <c r="P291" i="2" s="1"/>
  <c r="I291" i="2"/>
  <c r="J291" i="2"/>
  <c r="K291" i="2"/>
  <c r="L291" i="2"/>
  <c r="M291" i="2"/>
  <c r="N291" i="2"/>
  <c r="R291" i="2"/>
  <c r="S291" i="2"/>
  <c r="D292" i="2"/>
  <c r="E292" i="2"/>
  <c r="L292" i="2" s="1"/>
  <c r="F292" i="2"/>
  <c r="I292" i="2"/>
  <c r="J292" i="2"/>
  <c r="K292" i="2"/>
  <c r="M292" i="2"/>
  <c r="N292" i="2"/>
  <c r="R292" i="2"/>
  <c r="S292" i="2"/>
  <c r="D293" i="2"/>
  <c r="P293" i="2" s="1"/>
  <c r="E293" i="2"/>
  <c r="O293" i="2" s="1"/>
  <c r="F293" i="2"/>
  <c r="I293" i="2"/>
  <c r="L293" i="2" s="1"/>
  <c r="J293" i="2"/>
  <c r="K293" i="2"/>
  <c r="M293" i="2"/>
  <c r="N293" i="2"/>
  <c r="R293" i="2"/>
  <c r="S293" i="2"/>
  <c r="D294" i="2"/>
  <c r="O294" i="2" s="1"/>
  <c r="E294" i="2"/>
  <c r="F294" i="2"/>
  <c r="I294" i="2"/>
  <c r="J294" i="2"/>
  <c r="K294" i="2"/>
  <c r="L294" i="2"/>
  <c r="M294" i="2"/>
  <c r="N294" i="2"/>
  <c r="R294" i="2"/>
  <c r="S294" i="2"/>
  <c r="D295" i="2"/>
  <c r="E295" i="2"/>
  <c r="O295" i="2" s="1"/>
  <c r="F295" i="2"/>
  <c r="P295" i="2" s="1"/>
  <c r="I295" i="2"/>
  <c r="L295" i="2" s="1"/>
  <c r="J295" i="2"/>
  <c r="K295" i="2"/>
  <c r="M295" i="2"/>
  <c r="N295" i="2"/>
  <c r="R295" i="2"/>
  <c r="S295" i="2"/>
  <c r="D296" i="2"/>
  <c r="E296" i="2"/>
  <c r="F296" i="2"/>
  <c r="L296" i="2" s="1"/>
  <c r="I296" i="2"/>
  <c r="J296" i="2"/>
  <c r="K296" i="2"/>
  <c r="M296" i="2"/>
  <c r="N296" i="2"/>
  <c r="R296" i="2"/>
  <c r="S296" i="2"/>
  <c r="D297" i="2"/>
  <c r="E297" i="2"/>
  <c r="L297" i="2" s="1"/>
  <c r="F297" i="2"/>
  <c r="I297" i="2"/>
  <c r="J297" i="2"/>
  <c r="K297" i="2"/>
  <c r="M297" i="2"/>
  <c r="N297" i="2"/>
  <c r="R297" i="2"/>
  <c r="S297" i="2"/>
  <c r="D298" i="2"/>
  <c r="E298" i="2"/>
  <c r="F298" i="2"/>
  <c r="P298" i="2" s="1"/>
  <c r="I298" i="2"/>
  <c r="L298" i="2" s="1"/>
  <c r="J298" i="2"/>
  <c r="K298" i="2"/>
  <c r="M298" i="2"/>
  <c r="N298" i="2"/>
  <c r="R298" i="2"/>
  <c r="S298" i="2"/>
  <c r="D299" i="2"/>
  <c r="E299" i="2"/>
  <c r="F299" i="2"/>
  <c r="O299" i="2" s="1"/>
  <c r="I299" i="2"/>
  <c r="J299" i="2"/>
  <c r="K299" i="2"/>
  <c r="L299" i="2"/>
  <c r="M299" i="2"/>
  <c r="N299" i="2"/>
  <c r="P299" i="2"/>
  <c r="R299" i="2"/>
  <c r="S299" i="2"/>
  <c r="D300" i="2"/>
  <c r="E300" i="2"/>
  <c r="L300" i="2" s="1"/>
  <c r="F300" i="2"/>
  <c r="I300" i="2"/>
  <c r="J300" i="2"/>
  <c r="K300" i="2"/>
  <c r="M300" i="2"/>
  <c r="N300" i="2"/>
  <c r="R300" i="2"/>
  <c r="S300" i="2"/>
  <c r="D301" i="2"/>
  <c r="P301" i="2" s="1"/>
  <c r="E301" i="2"/>
  <c r="O301" i="2" s="1"/>
  <c r="F301" i="2"/>
  <c r="I301" i="2"/>
  <c r="L301" i="2" s="1"/>
  <c r="J301" i="2"/>
  <c r="K301" i="2"/>
  <c r="M301" i="2"/>
  <c r="N301" i="2"/>
  <c r="R301" i="2"/>
  <c r="S301" i="2"/>
  <c r="D302" i="2"/>
  <c r="O302" i="2" s="1"/>
  <c r="E302" i="2"/>
  <c r="F302" i="2"/>
  <c r="I302" i="2"/>
  <c r="J302" i="2"/>
  <c r="K302" i="2"/>
  <c r="L302" i="2"/>
  <c r="M302" i="2"/>
  <c r="N302" i="2"/>
  <c r="R302" i="2"/>
  <c r="S302" i="2"/>
  <c r="D303" i="2"/>
  <c r="E303" i="2"/>
  <c r="O303" i="2" s="1"/>
  <c r="F303" i="2"/>
  <c r="P303" i="2" s="1"/>
  <c r="I303" i="2"/>
  <c r="L303" i="2" s="1"/>
  <c r="J303" i="2"/>
  <c r="K303" i="2"/>
  <c r="M303" i="2"/>
  <c r="N303" i="2"/>
  <c r="R303" i="2"/>
  <c r="S303" i="2"/>
  <c r="D304" i="2"/>
  <c r="E304" i="2"/>
  <c r="O304" i="2" s="1"/>
  <c r="F304" i="2"/>
  <c r="I304" i="2"/>
  <c r="J304" i="2"/>
  <c r="K304" i="2"/>
  <c r="L304" i="2"/>
  <c r="M304" i="2"/>
  <c r="N304" i="2"/>
  <c r="P304" i="2"/>
  <c r="R304" i="2"/>
  <c r="S304" i="2"/>
  <c r="D305" i="2"/>
  <c r="E305" i="2"/>
  <c r="L305" i="2" s="1"/>
  <c r="F305" i="2"/>
  <c r="I305" i="2"/>
  <c r="J305" i="2"/>
  <c r="K305" i="2"/>
  <c r="M305" i="2"/>
  <c r="N305" i="2"/>
  <c r="R305" i="2"/>
  <c r="S305" i="2"/>
  <c r="D306" i="2"/>
  <c r="E306" i="2"/>
  <c r="F306" i="2"/>
  <c r="P306" i="2" s="1"/>
  <c r="I306" i="2"/>
  <c r="J306" i="2"/>
  <c r="K306" i="2"/>
  <c r="M306" i="2"/>
  <c r="N306" i="2"/>
  <c r="R306" i="2"/>
  <c r="S306" i="2"/>
  <c r="D307" i="2"/>
  <c r="E307" i="2"/>
  <c r="F307" i="2"/>
  <c r="P307" i="2" s="1"/>
  <c r="I307" i="2"/>
  <c r="J307" i="2"/>
  <c r="K307" i="2"/>
  <c r="L307" i="2"/>
  <c r="M307" i="2"/>
  <c r="N307" i="2"/>
  <c r="R307" i="2"/>
  <c r="S307" i="2"/>
  <c r="D308" i="2"/>
  <c r="E308" i="2"/>
  <c r="L308" i="2" s="1"/>
  <c r="F308" i="2"/>
  <c r="I308" i="2"/>
  <c r="J308" i="2"/>
  <c r="K308" i="2"/>
  <c r="M308" i="2"/>
  <c r="N308" i="2"/>
  <c r="R308" i="2"/>
  <c r="S308" i="2"/>
  <c r="D309" i="2"/>
  <c r="P309" i="2" s="1"/>
  <c r="E309" i="2"/>
  <c r="F309" i="2"/>
  <c r="I309" i="2"/>
  <c r="L309" i="2" s="1"/>
  <c r="J309" i="2"/>
  <c r="K309" i="2"/>
  <c r="M309" i="2"/>
  <c r="N309" i="2"/>
  <c r="O309" i="2"/>
  <c r="R309" i="2"/>
  <c r="S309" i="2"/>
  <c r="D310" i="2"/>
  <c r="E310" i="2"/>
  <c r="F310" i="2"/>
  <c r="I310" i="2"/>
  <c r="J310" i="2"/>
  <c r="K310" i="2"/>
  <c r="L310" i="2"/>
  <c r="M310" i="2"/>
  <c r="N310" i="2"/>
  <c r="R310" i="2"/>
  <c r="S310" i="2"/>
  <c r="D311" i="2"/>
  <c r="E311" i="2"/>
  <c r="P311" i="2" s="1"/>
  <c r="F311" i="2"/>
  <c r="I311" i="2"/>
  <c r="L311" i="2" s="1"/>
  <c r="J311" i="2"/>
  <c r="K311" i="2"/>
  <c r="M311" i="2"/>
  <c r="N311" i="2"/>
  <c r="R311" i="2"/>
  <c r="S311" i="2"/>
  <c r="D312" i="2"/>
  <c r="E312" i="2"/>
  <c r="O312" i="2" s="1"/>
  <c r="F312" i="2"/>
  <c r="P312" i="2" s="1"/>
  <c r="I312" i="2"/>
  <c r="J312" i="2"/>
  <c r="K312" i="2"/>
  <c r="L312" i="2"/>
  <c r="M312" i="2"/>
  <c r="N312" i="2"/>
  <c r="R312" i="2"/>
  <c r="S312" i="2"/>
  <c r="D313" i="2"/>
  <c r="E313" i="2"/>
  <c r="L313" i="2" s="1"/>
  <c r="F313" i="2"/>
  <c r="I313" i="2"/>
  <c r="J313" i="2"/>
  <c r="K313" i="2"/>
  <c r="M313" i="2"/>
  <c r="N313" i="2"/>
  <c r="R313" i="2"/>
  <c r="S313" i="2"/>
  <c r="D314" i="2"/>
  <c r="O314" i="2" s="1"/>
  <c r="E314" i="2"/>
  <c r="F314" i="2"/>
  <c r="I314" i="2"/>
  <c r="L314" i="2" s="1"/>
  <c r="J314" i="2"/>
  <c r="K314" i="2"/>
  <c r="M314" i="2"/>
  <c r="N314" i="2"/>
  <c r="P314" i="2"/>
  <c r="R314" i="2"/>
  <c r="S314" i="2"/>
  <c r="I12" i="2"/>
  <c r="F12" i="2"/>
  <c r="E12" i="2"/>
  <c r="M13" i="2" l="1"/>
  <c r="N13" i="2"/>
  <c r="P15" i="2"/>
  <c r="O15" i="2"/>
  <c r="N15" i="2"/>
  <c r="L15" i="2"/>
  <c r="L14" i="2"/>
  <c r="O14" i="2"/>
  <c r="O13" i="2"/>
  <c r="P284" i="2"/>
  <c r="O273" i="2"/>
  <c r="P273" i="2"/>
  <c r="O222" i="2"/>
  <c r="P222" i="2"/>
  <c r="P177" i="2"/>
  <c r="P150" i="2"/>
  <c r="L78" i="2"/>
  <c r="O78" i="2"/>
  <c r="O276" i="2"/>
  <c r="O211" i="2"/>
  <c r="O41" i="2"/>
  <c r="P41" i="2"/>
  <c r="O284" i="2"/>
  <c r="O150" i="2"/>
  <c r="O311" i="2"/>
  <c r="O298" i="2"/>
  <c r="O292" i="2"/>
  <c r="P292" i="2"/>
  <c r="O289" i="2"/>
  <c r="P289" i="2"/>
  <c r="L263" i="2"/>
  <c r="L247" i="2"/>
  <c r="L239" i="2"/>
  <c r="P237" i="2"/>
  <c r="P287" i="2"/>
  <c r="O265" i="2"/>
  <c r="P265" i="2"/>
  <c r="P232" i="2"/>
  <c r="O232" i="2"/>
  <c r="P147" i="2"/>
  <c r="O147" i="2"/>
  <c r="O281" i="2"/>
  <c r="P281" i="2"/>
  <c r="O197" i="2"/>
  <c r="P197" i="2"/>
  <c r="P83" i="2"/>
  <c r="O83" i="2"/>
  <c r="O49" i="2"/>
  <c r="P49" i="2"/>
  <c r="O17" i="2"/>
  <c r="P17" i="2"/>
  <c r="O313" i="2"/>
  <c r="P313" i="2"/>
  <c r="O308" i="2"/>
  <c r="P308" i="2"/>
  <c r="O305" i="2"/>
  <c r="P305" i="2"/>
  <c r="O300" i="2"/>
  <c r="P300" i="2"/>
  <c r="L274" i="2"/>
  <c r="L271" i="2"/>
  <c r="O227" i="2"/>
  <c r="O205" i="2"/>
  <c r="P205" i="2"/>
  <c r="O168" i="2"/>
  <c r="L159" i="2"/>
  <c r="O154" i="2"/>
  <c r="L154" i="2"/>
  <c r="P154" i="2"/>
  <c r="O137" i="2"/>
  <c r="P135" i="2"/>
  <c r="O105" i="2"/>
  <c r="O25" i="2"/>
  <c r="P25" i="2"/>
  <c r="P164" i="2"/>
  <c r="P115" i="2"/>
  <c r="O115" i="2"/>
  <c r="O306" i="2"/>
  <c r="O203" i="2"/>
  <c r="P118" i="2"/>
  <c r="O297" i="2"/>
  <c r="P297" i="2"/>
  <c r="L282" i="2"/>
  <c r="L279" i="2"/>
  <c r="L175" i="2"/>
  <c r="O170" i="2"/>
  <c r="L170" i="2"/>
  <c r="P170" i="2"/>
  <c r="P137" i="2"/>
  <c r="O122" i="2"/>
  <c r="L122" i="2"/>
  <c r="P122" i="2"/>
  <c r="O310" i="2"/>
  <c r="P310" i="2"/>
  <c r="L287" i="2"/>
  <c r="O186" i="2"/>
  <c r="L186" i="2"/>
  <c r="O157" i="2"/>
  <c r="P157" i="2"/>
  <c r="O33" i="2"/>
  <c r="P33" i="2"/>
  <c r="L306" i="2"/>
  <c r="O274" i="2"/>
  <c r="O268" i="2"/>
  <c r="P268" i="2"/>
  <c r="O257" i="2"/>
  <c r="P257" i="2"/>
  <c r="O249" i="2"/>
  <c r="P249" i="2"/>
  <c r="O241" i="2"/>
  <c r="P241" i="2"/>
  <c r="L235" i="2"/>
  <c r="O235" i="2"/>
  <c r="O225" i="2"/>
  <c r="P225" i="2"/>
  <c r="O219" i="2"/>
  <c r="O194" i="2"/>
  <c r="L194" i="2"/>
  <c r="P194" i="2"/>
  <c r="O173" i="2"/>
  <c r="P173" i="2"/>
  <c r="O161" i="2"/>
  <c r="P103" i="2"/>
  <c r="P78" i="2"/>
  <c r="P75" i="2"/>
  <c r="O75" i="2"/>
  <c r="P233" i="2"/>
  <c r="P227" i="2"/>
  <c r="P215" i="2"/>
  <c r="O213" i="2"/>
  <c r="P213" i="2"/>
  <c r="L212" i="2"/>
  <c r="O192" i="2"/>
  <c r="O188" i="2"/>
  <c r="P184" i="2"/>
  <c r="P182" i="2"/>
  <c r="P175" i="2"/>
  <c r="P168" i="2"/>
  <c r="P166" i="2"/>
  <c r="P159" i="2"/>
  <c r="L151" i="2"/>
  <c r="O146" i="2"/>
  <c r="L146" i="2"/>
  <c r="O142" i="2"/>
  <c r="L124" i="2"/>
  <c r="L119" i="2"/>
  <c r="O114" i="2"/>
  <c r="L114" i="2"/>
  <c r="O110" i="2"/>
  <c r="L92" i="2"/>
  <c r="O70" i="2"/>
  <c r="P70" i="2"/>
  <c r="P67" i="2"/>
  <c r="O67" i="2"/>
  <c r="O52" i="2"/>
  <c r="P198" i="2"/>
  <c r="O179" i="2"/>
  <c r="O163" i="2"/>
  <c r="P139" i="2"/>
  <c r="O139" i="2"/>
  <c r="O132" i="2"/>
  <c r="P107" i="2"/>
  <c r="O107" i="2"/>
  <c r="O100" i="2"/>
  <c r="P59" i="2"/>
  <c r="O59" i="2"/>
  <c r="P264" i="2"/>
  <c r="O200" i="2"/>
  <c r="O296" i="2"/>
  <c r="O280" i="2"/>
  <c r="O272" i="2"/>
  <c r="O264" i="2"/>
  <c r="O256" i="2"/>
  <c r="O248" i="2"/>
  <c r="O240" i="2"/>
  <c r="P231" i="2"/>
  <c r="O229" i="2"/>
  <c r="P229" i="2"/>
  <c r="P210" i="2"/>
  <c r="P200" i="2"/>
  <c r="O198" i="2"/>
  <c r="O178" i="2"/>
  <c r="L178" i="2"/>
  <c r="O162" i="2"/>
  <c r="L162" i="2"/>
  <c r="O138" i="2"/>
  <c r="L138" i="2"/>
  <c r="O106" i="2"/>
  <c r="L106" i="2"/>
  <c r="O54" i="2"/>
  <c r="P54" i="2"/>
  <c r="P51" i="2"/>
  <c r="O51" i="2"/>
  <c r="O46" i="2"/>
  <c r="P46" i="2"/>
  <c r="P43" i="2"/>
  <c r="O43" i="2"/>
  <c r="O38" i="2"/>
  <c r="P38" i="2"/>
  <c r="P35" i="2"/>
  <c r="O35" i="2"/>
  <c r="P30" i="2"/>
  <c r="P27" i="2"/>
  <c r="O27" i="2"/>
  <c r="P22" i="2"/>
  <c r="P19" i="2"/>
  <c r="O19" i="2"/>
  <c r="P14" i="2"/>
  <c r="P296" i="2"/>
  <c r="P256" i="2"/>
  <c r="O221" i="2"/>
  <c r="P221" i="2"/>
  <c r="O307" i="2"/>
  <c r="P302" i="2"/>
  <c r="P294" i="2"/>
  <c r="P286" i="2"/>
  <c r="P278" i="2"/>
  <c r="P270" i="2"/>
  <c r="P262" i="2"/>
  <c r="P254" i="2"/>
  <c r="P246" i="2"/>
  <c r="P238" i="2"/>
  <c r="P218" i="2"/>
  <c r="P214" i="2"/>
  <c r="O212" i="2"/>
  <c r="P208" i="2"/>
  <c r="L201" i="2"/>
  <c r="O181" i="2"/>
  <c r="P181" i="2"/>
  <c r="O165" i="2"/>
  <c r="P165" i="2"/>
  <c r="P153" i="2"/>
  <c r="P151" i="2"/>
  <c r="L145" i="2"/>
  <c r="P134" i="2"/>
  <c r="P131" i="2"/>
  <c r="O131" i="2"/>
  <c r="O124" i="2"/>
  <c r="P121" i="2"/>
  <c r="P119" i="2"/>
  <c r="L113" i="2"/>
  <c r="P102" i="2"/>
  <c r="P99" i="2"/>
  <c r="O99" i="2"/>
  <c r="O92" i="2"/>
  <c r="L73" i="2"/>
  <c r="L68" i="2"/>
  <c r="P288" i="2"/>
  <c r="P280" i="2"/>
  <c r="P272" i="2"/>
  <c r="O237" i="2"/>
  <c r="O196" i="2"/>
  <c r="O236" i="2"/>
  <c r="P226" i="2"/>
  <c r="O224" i="2"/>
  <c r="O220" i="2"/>
  <c r="P216" i="2"/>
  <c r="L211" i="2"/>
  <c r="L209" i="2"/>
  <c r="L202" i="2"/>
  <c r="P183" i="2"/>
  <c r="P178" i="2"/>
  <c r="P176" i="2"/>
  <c r="P174" i="2"/>
  <c r="P167" i="2"/>
  <c r="P162" i="2"/>
  <c r="P160" i="2"/>
  <c r="P158" i="2"/>
  <c r="L155" i="2"/>
  <c r="L140" i="2"/>
  <c r="P138" i="2"/>
  <c r="L135" i="2"/>
  <c r="O130" i="2"/>
  <c r="L130" i="2"/>
  <c r="O126" i="2"/>
  <c r="L108" i="2"/>
  <c r="P106" i="2"/>
  <c r="L103" i="2"/>
  <c r="O98" i="2"/>
  <c r="L98" i="2"/>
  <c r="O94" i="2"/>
  <c r="O84" i="2"/>
  <c r="L65" i="2"/>
  <c r="L60" i="2"/>
  <c r="L219" i="2"/>
  <c r="L217" i="2"/>
  <c r="L210" i="2"/>
  <c r="O189" i="2"/>
  <c r="P189" i="2"/>
  <c r="L188" i="2"/>
  <c r="L177" i="2"/>
  <c r="L161" i="2"/>
  <c r="L137" i="2"/>
  <c r="P123" i="2"/>
  <c r="O123" i="2"/>
  <c r="L105" i="2"/>
  <c r="P91" i="2"/>
  <c r="O91" i="2"/>
  <c r="L57" i="2"/>
  <c r="L52" i="2"/>
  <c r="L49" i="2"/>
  <c r="L41" i="2"/>
  <c r="L33" i="2"/>
  <c r="L25" i="2"/>
  <c r="L17" i="2"/>
  <c r="L90" i="2"/>
  <c r="L82" i="2"/>
  <c r="L74" i="2"/>
  <c r="L66" i="2"/>
  <c r="L58" i="2"/>
  <c r="L50" i="2"/>
  <c r="P149" i="2"/>
  <c r="P141" i="2"/>
  <c r="P133" i="2"/>
  <c r="P125" i="2"/>
  <c r="P117" i="2"/>
  <c r="P109" i="2"/>
  <c r="P101" i="2"/>
  <c r="P93" i="2"/>
  <c r="P85" i="2"/>
  <c r="P77" i="2"/>
  <c r="P69" i="2"/>
  <c r="P61" i="2"/>
  <c r="P53" i="2"/>
  <c r="P45" i="2"/>
  <c r="P37" i="2"/>
  <c r="P29" i="2"/>
  <c r="P21" i="2"/>
  <c r="P13" i="2"/>
  <c r="D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D315" i="2"/>
  <c r="E315" i="2"/>
  <c r="F315" i="2"/>
  <c r="I315" i="2"/>
  <c r="J315" i="2"/>
  <c r="K315" i="2"/>
  <c r="M315" i="2"/>
  <c r="N315" i="2"/>
  <c r="R315" i="2"/>
  <c r="S315" i="2"/>
  <c r="Z315" i="2"/>
  <c r="D316" i="2"/>
  <c r="E316" i="2"/>
  <c r="F316" i="2"/>
  <c r="I316" i="2"/>
  <c r="J316" i="2"/>
  <c r="K316" i="2"/>
  <c r="M316" i="2"/>
  <c r="N316" i="2"/>
  <c r="R316" i="2"/>
  <c r="S316" i="2"/>
  <c r="Z316" i="2"/>
  <c r="D317" i="2"/>
  <c r="E317" i="2"/>
  <c r="F317" i="2"/>
  <c r="I317" i="2"/>
  <c r="J317" i="2"/>
  <c r="K317" i="2"/>
  <c r="M317" i="2"/>
  <c r="N317" i="2"/>
  <c r="R317" i="2"/>
  <c r="S317" i="2"/>
  <c r="Z317" i="2"/>
  <c r="D318" i="2"/>
  <c r="E318" i="2"/>
  <c r="F318" i="2"/>
  <c r="I318" i="2"/>
  <c r="J318" i="2"/>
  <c r="K318" i="2"/>
  <c r="M318" i="2"/>
  <c r="N318" i="2"/>
  <c r="R318" i="2"/>
  <c r="S318" i="2"/>
  <c r="Z318" i="2"/>
  <c r="D319" i="2"/>
  <c r="E319" i="2"/>
  <c r="F319" i="2"/>
  <c r="I319" i="2"/>
  <c r="J319" i="2"/>
  <c r="K319" i="2"/>
  <c r="M319" i="2"/>
  <c r="N319" i="2"/>
  <c r="R319" i="2"/>
  <c r="S319" i="2"/>
  <c r="Z319" i="2"/>
  <c r="D320" i="2"/>
  <c r="E320" i="2"/>
  <c r="F320" i="2"/>
  <c r="I320" i="2"/>
  <c r="J320" i="2"/>
  <c r="K320" i="2"/>
  <c r="M320" i="2"/>
  <c r="N320" i="2"/>
  <c r="R320" i="2"/>
  <c r="S320" i="2"/>
  <c r="Z320" i="2"/>
  <c r="D321" i="2"/>
  <c r="E321" i="2"/>
  <c r="F321" i="2"/>
  <c r="I321" i="2"/>
  <c r="J321" i="2"/>
  <c r="K321" i="2"/>
  <c r="M321" i="2"/>
  <c r="N321" i="2"/>
  <c r="R321" i="2"/>
  <c r="S321" i="2"/>
  <c r="Z321" i="2"/>
  <c r="D322" i="2"/>
  <c r="E322" i="2"/>
  <c r="F322" i="2"/>
  <c r="I322" i="2"/>
  <c r="J322" i="2"/>
  <c r="K322" i="2"/>
  <c r="M322" i="2"/>
  <c r="N322" i="2"/>
  <c r="R322" i="2"/>
  <c r="S322" i="2"/>
  <c r="Z322" i="2"/>
  <c r="D323" i="2"/>
  <c r="E323" i="2"/>
  <c r="O323" i="2" s="1"/>
  <c r="F323" i="2"/>
  <c r="I323" i="2"/>
  <c r="J323" i="2"/>
  <c r="K323" i="2"/>
  <c r="M323" i="2"/>
  <c r="N323" i="2"/>
  <c r="R323" i="2"/>
  <c r="S323" i="2"/>
  <c r="Z323" i="2"/>
  <c r="D324" i="2"/>
  <c r="E324" i="2"/>
  <c r="F324" i="2"/>
  <c r="I324" i="2"/>
  <c r="J324" i="2"/>
  <c r="K324" i="2"/>
  <c r="M324" i="2"/>
  <c r="N324" i="2"/>
  <c r="R324" i="2"/>
  <c r="S324" i="2"/>
  <c r="Z324" i="2"/>
  <c r="D325" i="2"/>
  <c r="E325" i="2"/>
  <c r="F325" i="2"/>
  <c r="I325" i="2"/>
  <c r="J325" i="2"/>
  <c r="K325" i="2"/>
  <c r="M325" i="2"/>
  <c r="N325" i="2"/>
  <c r="R325" i="2"/>
  <c r="S325" i="2"/>
  <c r="Z325" i="2"/>
  <c r="D326" i="2"/>
  <c r="E326" i="2"/>
  <c r="F326" i="2"/>
  <c r="I326" i="2"/>
  <c r="J326" i="2"/>
  <c r="K326" i="2"/>
  <c r="M326" i="2"/>
  <c r="N326" i="2"/>
  <c r="R326" i="2"/>
  <c r="S326" i="2"/>
  <c r="Z326" i="2"/>
  <c r="D327" i="2"/>
  <c r="E327" i="2"/>
  <c r="F327" i="2"/>
  <c r="I327" i="2"/>
  <c r="J327" i="2"/>
  <c r="K327" i="2"/>
  <c r="M327" i="2"/>
  <c r="N327" i="2"/>
  <c r="R327" i="2"/>
  <c r="S327" i="2"/>
  <c r="Z327" i="2"/>
  <c r="D328" i="2"/>
  <c r="E328" i="2"/>
  <c r="F328" i="2"/>
  <c r="I328" i="2"/>
  <c r="J328" i="2"/>
  <c r="K328" i="2"/>
  <c r="M328" i="2"/>
  <c r="N328" i="2"/>
  <c r="R328" i="2"/>
  <c r="S328" i="2"/>
  <c r="Z328" i="2"/>
  <c r="D329" i="2"/>
  <c r="E329" i="2"/>
  <c r="O329" i="2" s="1"/>
  <c r="F329" i="2"/>
  <c r="I329" i="2"/>
  <c r="J329" i="2"/>
  <c r="K329" i="2"/>
  <c r="M329" i="2"/>
  <c r="N329" i="2"/>
  <c r="R329" i="2"/>
  <c r="S329" i="2"/>
  <c r="Z329" i="2"/>
  <c r="D330" i="2"/>
  <c r="E330" i="2"/>
  <c r="F330" i="2"/>
  <c r="I330" i="2"/>
  <c r="J330" i="2"/>
  <c r="K330" i="2"/>
  <c r="M330" i="2"/>
  <c r="N330" i="2"/>
  <c r="R330" i="2"/>
  <c r="S330" i="2"/>
  <c r="Z330" i="2"/>
  <c r="D331" i="2"/>
  <c r="E331" i="2"/>
  <c r="F331" i="2"/>
  <c r="I331" i="2"/>
  <c r="J331" i="2"/>
  <c r="K331" i="2"/>
  <c r="M331" i="2"/>
  <c r="N331" i="2"/>
  <c r="R331" i="2"/>
  <c r="S331" i="2"/>
  <c r="Z331" i="2"/>
  <c r="D332" i="2"/>
  <c r="E332" i="2"/>
  <c r="F332" i="2"/>
  <c r="I332" i="2"/>
  <c r="J332" i="2"/>
  <c r="K332" i="2"/>
  <c r="M332" i="2"/>
  <c r="N332" i="2"/>
  <c r="R332" i="2"/>
  <c r="S332" i="2"/>
  <c r="Z332" i="2"/>
  <c r="D333" i="2"/>
  <c r="E333" i="2"/>
  <c r="F333" i="2"/>
  <c r="I333" i="2"/>
  <c r="J333" i="2"/>
  <c r="K333" i="2"/>
  <c r="M333" i="2"/>
  <c r="N333" i="2"/>
  <c r="R333" i="2"/>
  <c r="S333" i="2"/>
  <c r="Z333" i="2"/>
  <c r="D334" i="2"/>
  <c r="E334" i="2"/>
  <c r="F334" i="2"/>
  <c r="I334" i="2"/>
  <c r="J334" i="2"/>
  <c r="K334" i="2"/>
  <c r="M334" i="2"/>
  <c r="N334" i="2"/>
  <c r="R334" i="2"/>
  <c r="S334" i="2"/>
  <c r="Z334" i="2"/>
  <c r="D335" i="2"/>
  <c r="E335" i="2"/>
  <c r="F335" i="2"/>
  <c r="I335" i="2"/>
  <c r="J335" i="2"/>
  <c r="K335" i="2"/>
  <c r="M335" i="2"/>
  <c r="N335" i="2"/>
  <c r="R335" i="2"/>
  <c r="S335" i="2"/>
  <c r="Z335" i="2"/>
  <c r="D336" i="2"/>
  <c r="E336" i="2"/>
  <c r="F336" i="2"/>
  <c r="I336" i="2"/>
  <c r="J336" i="2"/>
  <c r="K336" i="2"/>
  <c r="M336" i="2"/>
  <c r="N336" i="2"/>
  <c r="R336" i="2"/>
  <c r="S336" i="2"/>
  <c r="Z336" i="2"/>
  <c r="D337" i="2"/>
  <c r="E337" i="2"/>
  <c r="F337" i="2"/>
  <c r="I337" i="2"/>
  <c r="J337" i="2"/>
  <c r="K337" i="2"/>
  <c r="M337" i="2"/>
  <c r="N337" i="2"/>
  <c r="R337" i="2"/>
  <c r="S337" i="2"/>
  <c r="Z337" i="2"/>
  <c r="D338" i="2"/>
  <c r="E338" i="2"/>
  <c r="F338" i="2"/>
  <c r="I338" i="2"/>
  <c r="J338" i="2"/>
  <c r="K338" i="2"/>
  <c r="M338" i="2"/>
  <c r="N338" i="2"/>
  <c r="R338" i="2"/>
  <c r="S338" i="2"/>
  <c r="Z338" i="2"/>
  <c r="D339" i="2"/>
  <c r="E339" i="2"/>
  <c r="F339" i="2"/>
  <c r="I339" i="2"/>
  <c r="J339" i="2"/>
  <c r="K339" i="2"/>
  <c r="M339" i="2"/>
  <c r="N339" i="2"/>
  <c r="R339" i="2"/>
  <c r="S339" i="2"/>
  <c r="Z339" i="2"/>
  <c r="D340" i="2"/>
  <c r="E340" i="2"/>
  <c r="F340" i="2"/>
  <c r="I340" i="2"/>
  <c r="J340" i="2"/>
  <c r="K340" i="2"/>
  <c r="M340" i="2"/>
  <c r="N340" i="2"/>
  <c r="R340" i="2"/>
  <c r="S340" i="2"/>
  <c r="Z340" i="2"/>
  <c r="D341" i="2"/>
  <c r="E341" i="2"/>
  <c r="F341" i="2"/>
  <c r="I341" i="2"/>
  <c r="J341" i="2"/>
  <c r="K341" i="2"/>
  <c r="M341" i="2"/>
  <c r="N341" i="2"/>
  <c r="R341" i="2"/>
  <c r="S341" i="2"/>
  <c r="Z341" i="2"/>
  <c r="D342" i="2"/>
  <c r="E342" i="2"/>
  <c r="F342" i="2"/>
  <c r="I342" i="2"/>
  <c r="J342" i="2"/>
  <c r="K342" i="2"/>
  <c r="M342" i="2"/>
  <c r="N342" i="2"/>
  <c r="R342" i="2"/>
  <c r="S342" i="2"/>
  <c r="Z342" i="2"/>
  <c r="D343" i="2"/>
  <c r="E343" i="2"/>
  <c r="F343" i="2"/>
  <c r="I343" i="2"/>
  <c r="J343" i="2"/>
  <c r="K343" i="2"/>
  <c r="M343" i="2"/>
  <c r="N343" i="2"/>
  <c r="R343" i="2"/>
  <c r="S343" i="2"/>
  <c r="Z343" i="2"/>
  <c r="D344" i="2"/>
  <c r="E344" i="2"/>
  <c r="F344" i="2"/>
  <c r="I344" i="2"/>
  <c r="J344" i="2"/>
  <c r="K344" i="2"/>
  <c r="M344" i="2"/>
  <c r="N344" i="2"/>
  <c r="R344" i="2"/>
  <c r="S344" i="2"/>
  <c r="Z344" i="2"/>
  <c r="D345" i="2"/>
  <c r="E345" i="2"/>
  <c r="F345" i="2"/>
  <c r="I345" i="2"/>
  <c r="J345" i="2"/>
  <c r="K345" i="2"/>
  <c r="M345" i="2"/>
  <c r="N345" i="2"/>
  <c r="R345" i="2"/>
  <c r="S345" i="2"/>
  <c r="Z345" i="2"/>
  <c r="D346" i="2"/>
  <c r="E346" i="2"/>
  <c r="F346" i="2"/>
  <c r="I346" i="2"/>
  <c r="J346" i="2"/>
  <c r="K346" i="2"/>
  <c r="M346" i="2"/>
  <c r="N346" i="2"/>
  <c r="R346" i="2"/>
  <c r="S346" i="2"/>
  <c r="Z346" i="2"/>
  <c r="D347" i="2"/>
  <c r="E347" i="2"/>
  <c r="F347" i="2"/>
  <c r="I347" i="2"/>
  <c r="J347" i="2"/>
  <c r="K347" i="2"/>
  <c r="M347" i="2"/>
  <c r="N347" i="2"/>
  <c r="R347" i="2"/>
  <c r="S347" i="2"/>
  <c r="Z347" i="2"/>
  <c r="D348" i="2"/>
  <c r="E348" i="2"/>
  <c r="F348" i="2"/>
  <c r="I348" i="2"/>
  <c r="J348" i="2"/>
  <c r="K348" i="2"/>
  <c r="M348" i="2"/>
  <c r="N348" i="2"/>
  <c r="R348" i="2"/>
  <c r="S348" i="2"/>
  <c r="Z348" i="2"/>
  <c r="D349" i="2"/>
  <c r="E349" i="2"/>
  <c r="F349" i="2"/>
  <c r="I349" i="2"/>
  <c r="J349" i="2"/>
  <c r="K349" i="2"/>
  <c r="M349" i="2"/>
  <c r="N349" i="2"/>
  <c r="R349" i="2"/>
  <c r="S349" i="2"/>
  <c r="Z349" i="2"/>
  <c r="D350" i="2"/>
  <c r="E350" i="2"/>
  <c r="F350" i="2"/>
  <c r="I350" i="2"/>
  <c r="J350" i="2"/>
  <c r="K350" i="2"/>
  <c r="M350" i="2"/>
  <c r="N350" i="2"/>
  <c r="R350" i="2"/>
  <c r="S350" i="2"/>
  <c r="Z350" i="2"/>
  <c r="D351" i="2"/>
  <c r="E351" i="2"/>
  <c r="F351" i="2"/>
  <c r="I351" i="2"/>
  <c r="J351" i="2"/>
  <c r="K351" i="2"/>
  <c r="M351" i="2"/>
  <c r="N351" i="2"/>
  <c r="R351" i="2"/>
  <c r="S351" i="2"/>
  <c r="Z351" i="2"/>
  <c r="D352" i="2"/>
  <c r="E352" i="2"/>
  <c r="F352" i="2"/>
  <c r="I352" i="2"/>
  <c r="J352" i="2"/>
  <c r="K352" i="2"/>
  <c r="M352" i="2"/>
  <c r="N352" i="2"/>
  <c r="R352" i="2"/>
  <c r="S352" i="2"/>
  <c r="Z352" i="2"/>
  <c r="D353" i="2"/>
  <c r="E353" i="2"/>
  <c r="F353" i="2"/>
  <c r="I353" i="2"/>
  <c r="J353" i="2"/>
  <c r="K353" i="2"/>
  <c r="M353" i="2"/>
  <c r="N353" i="2"/>
  <c r="R353" i="2"/>
  <c r="S353" i="2"/>
  <c r="Z353" i="2"/>
  <c r="D354" i="2"/>
  <c r="E354" i="2"/>
  <c r="F354" i="2"/>
  <c r="I354" i="2"/>
  <c r="J354" i="2"/>
  <c r="K354" i="2"/>
  <c r="M354" i="2"/>
  <c r="N354" i="2"/>
  <c r="R354" i="2"/>
  <c r="S354" i="2"/>
  <c r="Z354" i="2"/>
  <c r="D355" i="2"/>
  <c r="E355" i="2"/>
  <c r="F355" i="2"/>
  <c r="I355" i="2"/>
  <c r="J355" i="2"/>
  <c r="K355" i="2"/>
  <c r="M355" i="2"/>
  <c r="N355" i="2"/>
  <c r="R355" i="2"/>
  <c r="S355" i="2"/>
  <c r="Z355" i="2"/>
  <c r="D356" i="2"/>
  <c r="E356" i="2"/>
  <c r="F356" i="2"/>
  <c r="I356" i="2"/>
  <c r="J356" i="2"/>
  <c r="K356" i="2"/>
  <c r="M356" i="2"/>
  <c r="N356" i="2"/>
  <c r="R356" i="2"/>
  <c r="S356" i="2"/>
  <c r="Z356" i="2"/>
  <c r="D357" i="2"/>
  <c r="E357" i="2"/>
  <c r="F357" i="2"/>
  <c r="I357" i="2"/>
  <c r="J357" i="2"/>
  <c r="K357" i="2"/>
  <c r="M357" i="2"/>
  <c r="N357" i="2"/>
  <c r="R357" i="2"/>
  <c r="S357" i="2"/>
  <c r="Z357" i="2"/>
  <c r="D358" i="2"/>
  <c r="E358" i="2"/>
  <c r="F358" i="2"/>
  <c r="I358" i="2"/>
  <c r="J358" i="2"/>
  <c r="K358" i="2"/>
  <c r="M358" i="2"/>
  <c r="N358" i="2"/>
  <c r="R358" i="2"/>
  <c r="S358" i="2"/>
  <c r="Z358" i="2"/>
  <c r="D359" i="2"/>
  <c r="E359" i="2"/>
  <c r="F359" i="2"/>
  <c r="I359" i="2"/>
  <c r="J359" i="2"/>
  <c r="K359" i="2"/>
  <c r="M359" i="2"/>
  <c r="N359" i="2"/>
  <c r="R359" i="2"/>
  <c r="S359" i="2"/>
  <c r="Z359" i="2"/>
  <c r="D360" i="2"/>
  <c r="E360" i="2"/>
  <c r="F360" i="2"/>
  <c r="I360" i="2"/>
  <c r="J360" i="2"/>
  <c r="K360" i="2"/>
  <c r="M360" i="2"/>
  <c r="N360" i="2"/>
  <c r="R360" i="2"/>
  <c r="S360" i="2"/>
  <c r="Z360" i="2"/>
  <c r="D361" i="2"/>
  <c r="E361" i="2"/>
  <c r="F361" i="2"/>
  <c r="I361" i="2"/>
  <c r="J361" i="2"/>
  <c r="K361" i="2"/>
  <c r="M361" i="2"/>
  <c r="N361" i="2"/>
  <c r="R361" i="2"/>
  <c r="S361" i="2"/>
  <c r="Z361" i="2"/>
  <c r="D362" i="2"/>
  <c r="E362" i="2"/>
  <c r="F362" i="2"/>
  <c r="I362" i="2"/>
  <c r="J362" i="2"/>
  <c r="K362" i="2"/>
  <c r="M362" i="2"/>
  <c r="N362" i="2"/>
  <c r="R362" i="2"/>
  <c r="S362" i="2"/>
  <c r="Z362" i="2"/>
  <c r="D363" i="2"/>
  <c r="E363" i="2"/>
  <c r="F363" i="2"/>
  <c r="I363" i="2"/>
  <c r="J363" i="2"/>
  <c r="K363" i="2"/>
  <c r="M363" i="2"/>
  <c r="N363" i="2"/>
  <c r="R363" i="2"/>
  <c r="S363" i="2"/>
  <c r="Z363" i="2"/>
  <c r="D364" i="2"/>
  <c r="E364" i="2"/>
  <c r="F364" i="2"/>
  <c r="I364" i="2"/>
  <c r="J364" i="2"/>
  <c r="K364" i="2"/>
  <c r="M364" i="2"/>
  <c r="N364" i="2"/>
  <c r="R364" i="2"/>
  <c r="S364" i="2"/>
  <c r="Z364" i="2"/>
  <c r="D365" i="2"/>
  <c r="E365" i="2"/>
  <c r="F365" i="2"/>
  <c r="I365" i="2"/>
  <c r="J365" i="2"/>
  <c r="K365" i="2"/>
  <c r="M365" i="2"/>
  <c r="N365" i="2"/>
  <c r="R365" i="2"/>
  <c r="S365" i="2"/>
  <c r="Z365" i="2"/>
  <c r="D366" i="2"/>
  <c r="E366" i="2"/>
  <c r="F366" i="2"/>
  <c r="I366" i="2"/>
  <c r="J366" i="2"/>
  <c r="K366" i="2"/>
  <c r="M366" i="2"/>
  <c r="N366" i="2"/>
  <c r="R366" i="2"/>
  <c r="S366" i="2"/>
  <c r="Z366" i="2"/>
  <c r="D367" i="2"/>
  <c r="E367" i="2"/>
  <c r="F367" i="2"/>
  <c r="I367" i="2"/>
  <c r="J367" i="2"/>
  <c r="K367" i="2"/>
  <c r="M367" i="2"/>
  <c r="N367" i="2"/>
  <c r="R367" i="2"/>
  <c r="S367" i="2"/>
  <c r="Z367" i="2"/>
  <c r="D368" i="2"/>
  <c r="E368" i="2"/>
  <c r="F368" i="2"/>
  <c r="I368" i="2"/>
  <c r="J368" i="2"/>
  <c r="K368" i="2"/>
  <c r="M368" i="2"/>
  <c r="N368" i="2"/>
  <c r="R368" i="2"/>
  <c r="S368" i="2"/>
  <c r="Z368" i="2"/>
  <c r="D369" i="2"/>
  <c r="E369" i="2"/>
  <c r="F369" i="2"/>
  <c r="I369" i="2"/>
  <c r="J369" i="2"/>
  <c r="K369" i="2"/>
  <c r="M369" i="2"/>
  <c r="N369" i="2"/>
  <c r="R369" i="2"/>
  <c r="S369" i="2"/>
  <c r="Z369" i="2"/>
  <c r="D370" i="2"/>
  <c r="E370" i="2"/>
  <c r="F370" i="2"/>
  <c r="I370" i="2"/>
  <c r="J370" i="2"/>
  <c r="K370" i="2"/>
  <c r="M370" i="2"/>
  <c r="N370" i="2"/>
  <c r="R370" i="2"/>
  <c r="S370" i="2"/>
  <c r="Z370" i="2"/>
  <c r="D371" i="2"/>
  <c r="E371" i="2"/>
  <c r="F371" i="2"/>
  <c r="I371" i="2"/>
  <c r="J371" i="2"/>
  <c r="K371" i="2"/>
  <c r="M371" i="2"/>
  <c r="N371" i="2"/>
  <c r="R371" i="2"/>
  <c r="S371" i="2"/>
  <c r="Z371" i="2"/>
  <c r="D372" i="2"/>
  <c r="E372" i="2"/>
  <c r="F372" i="2"/>
  <c r="I372" i="2"/>
  <c r="J372" i="2"/>
  <c r="K372" i="2"/>
  <c r="M372" i="2"/>
  <c r="N372" i="2"/>
  <c r="R372" i="2"/>
  <c r="S372" i="2"/>
  <c r="Z372" i="2"/>
  <c r="D373" i="2"/>
  <c r="E373" i="2"/>
  <c r="F373" i="2"/>
  <c r="I373" i="2"/>
  <c r="J373" i="2"/>
  <c r="K373" i="2"/>
  <c r="M373" i="2"/>
  <c r="N373" i="2"/>
  <c r="R373" i="2"/>
  <c r="S373" i="2"/>
  <c r="Z373" i="2"/>
  <c r="D374" i="2"/>
  <c r="E374" i="2"/>
  <c r="F374" i="2"/>
  <c r="I374" i="2"/>
  <c r="J374" i="2"/>
  <c r="K374" i="2"/>
  <c r="M374" i="2"/>
  <c r="N374" i="2"/>
  <c r="R374" i="2"/>
  <c r="S374" i="2"/>
  <c r="Z374" i="2"/>
  <c r="D375" i="2"/>
  <c r="E375" i="2"/>
  <c r="F375" i="2"/>
  <c r="I375" i="2"/>
  <c r="J375" i="2"/>
  <c r="K375" i="2"/>
  <c r="M375" i="2"/>
  <c r="N375" i="2"/>
  <c r="R375" i="2"/>
  <c r="S375" i="2"/>
  <c r="Z375" i="2"/>
  <c r="D376" i="2"/>
  <c r="E376" i="2"/>
  <c r="F376" i="2"/>
  <c r="I376" i="2"/>
  <c r="J376" i="2"/>
  <c r="K376" i="2"/>
  <c r="M376" i="2"/>
  <c r="N376" i="2"/>
  <c r="R376" i="2"/>
  <c r="S376" i="2"/>
  <c r="Z376" i="2"/>
  <c r="D377" i="2"/>
  <c r="E377" i="2"/>
  <c r="F377" i="2"/>
  <c r="I377" i="2"/>
  <c r="J377" i="2"/>
  <c r="K377" i="2"/>
  <c r="M377" i="2"/>
  <c r="N377" i="2"/>
  <c r="R377" i="2"/>
  <c r="S377" i="2"/>
  <c r="Z377" i="2"/>
  <c r="D378" i="2"/>
  <c r="E378" i="2"/>
  <c r="O378" i="2" s="1"/>
  <c r="F378" i="2"/>
  <c r="I378" i="2"/>
  <c r="J378" i="2"/>
  <c r="K378" i="2"/>
  <c r="M378" i="2"/>
  <c r="N378" i="2"/>
  <c r="R378" i="2"/>
  <c r="S378" i="2"/>
  <c r="Z378" i="2"/>
  <c r="D379" i="2"/>
  <c r="E379" i="2"/>
  <c r="F379" i="2"/>
  <c r="I379" i="2"/>
  <c r="J379" i="2"/>
  <c r="K379" i="2"/>
  <c r="M379" i="2"/>
  <c r="N379" i="2"/>
  <c r="R379" i="2"/>
  <c r="S379" i="2"/>
  <c r="Z379" i="2"/>
  <c r="D380" i="2"/>
  <c r="E380" i="2"/>
  <c r="F380" i="2"/>
  <c r="I380" i="2"/>
  <c r="J380" i="2"/>
  <c r="K380" i="2"/>
  <c r="M380" i="2"/>
  <c r="N380" i="2"/>
  <c r="R380" i="2"/>
  <c r="S380" i="2"/>
  <c r="Z380" i="2"/>
  <c r="D381" i="2"/>
  <c r="E381" i="2"/>
  <c r="F381" i="2"/>
  <c r="I381" i="2"/>
  <c r="J381" i="2"/>
  <c r="K381" i="2"/>
  <c r="M381" i="2"/>
  <c r="N381" i="2"/>
  <c r="R381" i="2"/>
  <c r="S381" i="2"/>
  <c r="Z381" i="2"/>
  <c r="D382" i="2"/>
  <c r="E382" i="2"/>
  <c r="F382" i="2"/>
  <c r="I382" i="2"/>
  <c r="J382" i="2"/>
  <c r="K382" i="2"/>
  <c r="M382" i="2"/>
  <c r="N382" i="2"/>
  <c r="R382" i="2"/>
  <c r="S382" i="2"/>
  <c r="Z382" i="2"/>
  <c r="D383" i="2"/>
  <c r="E383" i="2"/>
  <c r="F383" i="2"/>
  <c r="I383" i="2"/>
  <c r="J383" i="2"/>
  <c r="K383" i="2"/>
  <c r="M383" i="2"/>
  <c r="N383" i="2"/>
  <c r="R383" i="2"/>
  <c r="S383" i="2"/>
  <c r="Z383" i="2"/>
  <c r="D384" i="2"/>
  <c r="E384" i="2"/>
  <c r="F384" i="2"/>
  <c r="I384" i="2"/>
  <c r="J384" i="2"/>
  <c r="K384" i="2"/>
  <c r="M384" i="2"/>
  <c r="N384" i="2"/>
  <c r="R384" i="2"/>
  <c r="S384" i="2"/>
  <c r="Z384" i="2"/>
  <c r="D385" i="2"/>
  <c r="E385" i="2"/>
  <c r="F385" i="2"/>
  <c r="I385" i="2"/>
  <c r="J385" i="2"/>
  <c r="K385" i="2"/>
  <c r="M385" i="2"/>
  <c r="N385" i="2"/>
  <c r="R385" i="2"/>
  <c r="S385" i="2"/>
  <c r="Z385" i="2"/>
  <c r="D386" i="2"/>
  <c r="E386" i="2"/>
  <c r="F386" i="2"/>
  <c r="I386" i="2"/>
  <c r="J386" i="2"/>
  <c r="K386" i="2"/>
  <c r="M386" i="2"/>
  <c r="N386" i="2"/>
  <c r="R386" i="2"/>
  <c r="S386" i="2"/>
  <c r="Z386" i="2"/>
  <c r="D387" i="2"/>
  <c r="E387" i="2"/>
  <c r="F387" i="2"/>
  <c r="I387" i="2"/>
  <c r="J387" i="2"/>
  <c r="K387" i="2"/>
  <c r="M387" i="2"/>
  <c r="N387" i="2"/>
  <c r="R387" i="2"/>
  <c r="S387" i="2"/>
  <c r="Z387" i="2"/>
  <c r="D388" i="2"/>
  <c r="E388" i="2"/>
  <c r="F388" i="2"/>
  <c r="I388" i="2"/>
  <c r="J388" i="2"/>
  <c r="K388" i="2"/>
  <c r="M388" i="2"/>
  <c r="N388" i="2"/>
  <c r="R388" i="2"/>
  <c r="S388" i="2"/>
  <c r="Z388" i="2"/>
  <c r="D389" i="2"/>
  <c r="E389" i="2"/>
  <c r="F389" i="2"/>
  <c r="I389" i="2"/>
  <c r="J389" i="2"/>
  <c r="K389" i="2"/>
  <c r="M389" i="2"/>
  <c r="N389" i="2"/>
  <c r="R389" i="2"/>
  <c r="S389" i="2"/>
  <c r="Z389" i="2"/>
  <c r="D390" i="2"/>
  <c r="E390" i="2"/>
  <c r="F390" i="2"/>
  <c r="I390" i="2"/>
  <c r="J390" i="2"/>
  <c r="K390" i="2"/>
  <c r="M390" i="2"/>
  <c r="N390" i="2"/>
  <c r="R390" i="2"/>
  <c r="S390" i="2"/>
  <c r="Z390" i="2"/>
  <c r="D391" i="2"/>
  <c r="E391" i="2"/>
  <c r="F391" i="2"/>
  <c r="I391" i="2"/>
  <c r="J391" i="2"/>
  <c r="K391" i="2"/>
  <c r="M391" i="2"/>
  <c r="N391" i="2"/>
  <c r="R391" i="2"/>
  <c r="S391" i="2"/>
  <c r="Z391" i="2"/>
  <c r="D392" i="2"/>
  <c r="E392" i="2"/>
  <c r="F392" i="2"/>
  <c r="I392" i="2"/>
  <c r="J392" i="2"/>
  <c r="K392" i="2"/>
  <c r="M392" i="2"/>
  <c r="N392" i="2"/>
  <c r="R392" i="2"/>
  <c r="S392" i="2"/>
  <c r="Z392" i="2"/>
  <c r="D393" i="2"/>
  <c r="E393" i="2"/>
  <c r="F393" i="2"/>
  <c r="I393" i="2"/>
  <c r="J393" i="2"/>
  <c r="K393" i="2"/>
  <c r="M393" i="2"/>
  <c r="N393" i="2"/>
  <c r="R393" i="2"/>
  <c r="S393" i="2"/>
  <c r="Z393" i="2"/>
  <c r="D394" i="2"/>
  <c r="E394" i="2"/>
  <c r="F394" i="2"/>
  <c r="I394" i="2"/>
  <c r="J394" i="2"/>
  <c r="K394" i="2"/>
  <c r="M394" i="2"/>
  <c r="N394" i="2"/>
  <c r="R394" i="2"/>
  <c r="S394" i="2"/>
  <c r="Z394" i="2"/>
  <c r="D395" i="2"/>
  <c r="E395" i="2"/>
  <c r="F395" i="2"/>
  <c r="I395" i="2"/>
  <c r="J395" i="2"/>
  <c r="K395" i="2"/>
  <c r="M395" i="2"/>
  <c r="N395" i="2"/>
  <c r="R395" i="2"/>
  <c r="S395" i="2"/>
  <c r="Z395" i="2"/>
  <c r="D396" i="2"/>
  <c r="E396" i="2"/>
  <c r="F396" i="2"/>
  <c r="I396" i="2"/>
  <c r="J396" i="2"/>
  <c r="K396" i="2"/>
  <c r="M396" i="2"/>
  <c r="N396" i="2"/>
  <c r="R396" i="2"/>
  <c r="S396" i="2"/>
  <c r="Z396" i="2"/>
  <c r="D397" i="2"/>
  <c r="E397" i="2"/>
  <c r="F397" i="2"/>
  <c r="I397" i="2"/>
  <c r="J397" i="2"/>
  <c r="K397" i="2"/>
  <c r="M397" i="2"/>
  <c r="N397" i="2"/>
  <c r="R397" i="2"/>
  <c r="S397" i="2"/>
  <c r="Z397" i="2"/>
  <c r="D398" i="2"/>
  <c r="E398" i="2"/>
  <c r="F398" i="2"/>
  <c r="I398" i="2"/>
  <c r="J398" i="2"/>
  <c r="K398" i="2"/>
  <c r="M398" i="2"/>
  <c r="N398" i="2"/>
  <c r="R398" i="2"/>
  <c r="S398" i="2"/>
  <c r="Z398" i="2"/>
  <c r="D399" i="2"/>
  <c r="E399" i="2"/>
  <c r="F399" i="2"/>
  <c r="I399" i="2"/>
  <c r="J399" i="2"/>
  <c r="K399" i="2"/>
  <c r="M399" i="2"/>
  <c r="N399" i="2"/>
  <c r="R399" i="2"/>
  <c r="S399" i="2"/>
  <c r="Z399" i="2"/>
  <c r="D400" i="2"/>
  <c r="E400" i="2"/>
  <c r="F400" i="2"/>
  <c r="I400" i="2"/>
  <c r="J400" i="2"/>
  <c r="K400" i="2"/>
  <c r="M400" i="2"/>
  <c r="N400" i="2"/>
  <c r="R400" i="2"/>
  <c r="S400" i="2"/>
  <c r="Z400" i="2"/>
  <c r="D401" i="2"/>
  <c r="E401" i="2"/>
  <c r="F401" i="2"/>
  <c r="I401" i="2"/>
  <c r="J401" i="2"/>
  <c r="K401" i="2"/>
  <c r="M401" i="2"/>
  <c r="N401" i="2"/>
  <c r="R401" i="2"/>
  <c r="S401" i="2"/>
  <c r="Z401" i="2"/>
  <c r="D402" i="2"/>
  <c r="E402" i="2"/>
  <c r="F402" i="2"/>
  <c r="I402" i="2"/>
  <c r="J402" i="2"/>
  <c r="K402" i="2"/>
  <c r="M402" i="2"/>
  <c r="N402" i="2"/>
  <c r="R402" i="2"/>
  <c r="S402" i="2"/>
  <c r="Z402" i="2"/>
  <c r="D403" i="2"/>
  <c r="E403" i="2"/>
  <c r="F403" i="2"/>
  <c r="I403" i="2"/>
  <c r="J403" i="2"/>
  <c r="K403" i="2"/>
  <c r="M403" i="2"/>
  <c r="N403" i="2"/>
  <c r="R403" i="2"/>
  <c r="S403" i="2"/>
  <c r="Z403" i="2"/>
  <c r="D404" i="2"/>
  <c r="E404" i="2"/>
  <c r="F404" i="2"/>
  <c r="I404" i="2"/>
  <c r="J404" i="2"/>
  <c r="K404" i="2"/>
  <c r="M404" i="2"/>
  <c r="N404" i="2"/>
  <c r="R404" i="2"/>
  <c r="S404" i="2"/>
  <c r="Z404" i="2"/>
  <c r="D405" i="2"/>
  <c r="E405" i="2"/>
  <c r="F405" i="2"/>
  <c r="I405" i="2"/>
  <c r="J405" i="2"/>
  <c r="K405" i="2"/>
  <c r="M405" i="2"/>
  <c r="N405" i="2"/>
  <c r="R405" i="2"/>
  <c r="S405" i="2"/>
  <c r="Z405" i="2"/>
  <c r="D406" i="2"/>
  <c r="E406" i="2"/>
  <c r="F406" i="2"/>
  <c r="I406" i="2"/>
  <c r="J406" i="2"/>
  <c r="K406" i="2"/>
  <c r="M406" i="2"/>
  <c r="N406" i="2"/>
  <c r="R406" i="2"/>
  <c r="S406" i="2"/>
  <c r="Z406" i="2"/>
  <c r="D407" i="2"/>
  <c r="E407" i="2"/>
  <c r="F407" i="2"/>
  <c r="I407" i="2"/>
  <c r="J407" i="2"/>
  <c r="K407" i="2"/>
  <c r="M407" i="2"/>
  <c r="N407" i="2"/>
  <c r="R407" i="2"/>
  <c r="S407" i="2"/>
  <c r="Z407" i="2"/>
  <c r="D408" i="2"/>
  <c r="E408" i="2"/>
  <c r="F408" i="2"/>
  <c r="I408" i="2"/>
  <c r="J408" i="2"/>
  <c r="K408" i="2"/>
  <c r="M408" i="2"/>
  <c r="N408" i="2"/>
  <c r="R408" i="2"/>
  <c r="S408" i="2"/>
  <c r="Z408" i="2"/>
  <c r="D409" i="2"/>
  <c r="E409" i="2"/>
  <c r="F409" i="2"/>
  <c r="I409" i="2"/>
  <c r="J409" i="2"/>
  <c r="K409" i="2"/>
  <c r="M409" i="2"/>
  <c r="N409" i="2"/>
  <c r="R409" i="2"/>
  <c r="S409" i="2"/>
  <c r="Z409" i="2"/>
  <c r="D410" i="2"/>
  <c r="E410" i="2"/>
  <c r="F410" i="2"/>
  <c r="I410" i="2"/>
  <c r="J410" i="2"/>
  <c r="K410" i="2"/>
  <c r="M410" i="2"/>
  <c r="N410" i="2"/>
  <c r="R410" i="2"/>
  <c r="S410" i="2"/>
  <c r="Z410" i="2"/>
  <c r="D411" i="2"/>
  <c r="E411" i="2"/>
  <c r="F411" i="2"/>
  <c r="I411" i="2"/>
  <c r="J411" i="2"/>
  <c r="K411" i="2"/>
  <c r="M411" i="2"/>
  <c r="N411" i="2"/>
  <c r="R411" i="2"/>
  <c r="S411" i="2"/>
  <c r="Z411" i="2"/>
  <c r="D412" i="2"/>
  <c r="E412" i="2"/>
  <c r="F412" i="2"/>
  <c r="I412" i="2"/>
  <c r="J412" i="2"/>
  <c r="K412" i="2"/>
  <c r="M412" i="2"/>
  <c r="N412" i="2"/>
  <c r="R412" i="2"/>
  <c r="S412" i="2"/>
  <c r="Z412" i="2"/>
  <c r="D413" i="2"/>
  <c r="E413" i="2"/>
  <c r="F413" i="2"/>
  <c r="I413" i="2"/>
  <c r="J413" i="2"/>
  <c r="K413" i="2"/>
  <c r="M413" i="2"/>
  <c r="N413" i="2"/>
  <c r="R413" i="2"/>
  <c r="S413" i="2"/>
  <c r="Z413" i="2"/>
  <c r="D414" i="2"/>
  <c r="E414" i="2"/>
  <c r="F414" i="2"/>
  <c r="I414" i="2"/>
  <c r="J414" i="2"/>
  <c r="K414" i="2"/>
  <c r="M414" i="2"/>
  <c r="N414" i="2"/>
  <c r="R414" i="2"/>
  <c r="S414" i="2"/>
  <c r="Z414" i="2"/>
  <c r="D415" i="2"/>
  <c r="E415" i="2"/>
  <c r="F415" i="2"/>
  <c r="I415" i="2"/>
  <c r="J415" i="2"/>
  <c r="K415" i="2"/>
  <c r="M415" i="2"/>
  <c r="N415" i="2"/>
  <c r="R415" i="2"/>
  <c r="S415" i="2"/>
  <c r="Z415" i="2"/>
  <c r="D416" i="2"/>
  <c r="E416" i="2"/>
  <c r="F416" i="2"/>
  <c r="I416" i="2"/>
  <c r="J416" i="2"/>
  <c r="K416" i="2"/>
  <c r="M416" i="2"/>
  <c r="N416" i="2"/>
  <c r="R416" i="2"/>
  <c r="S416" i="2"/>
  <c r="Z416" i="2"/>
  <c r="D417" i="2"/>
  <c r="E417" i="2"/>
  <c r="F417" i="2"/>
  <c r="I417" i="2"/>
  <c r="J417" i="2"/>
  <c r="K417" i="2"/>
  <c r="M417" i="2"/>
  <c r="N417" i="2"/>
  <c r="R417" i="2"/>
  <c r="S417" i="2"/>
  <c r="Z417" i="2"/>
  <c r="D418" i="2"/>
  <c r="E418" i="2"/>
  <c r="F418" i="2"/>
  <c r="I418" i="2"/>
  <c r="J418" i="2"/>
  <c r="K418" i="2"/>
  <c r="M418" i="2"/>
  <c r="N418" i="2"/>
  <c r="R418" i="2"/>
  <c r="S418" i="2"/>
  <c r="Z418" i="2"/>
  <c r="D419" i="2"/>
  <c r="E419" i="2"/>
  <c r="F419" i="2"/>
  <c r="I419" i="2"/>
  <c r="J419" i="2"/>
  <c r="K419" i="2"/>
  <c r="M419" i="2"/>
  <c r="N419" i="2"/>
  <c r="R419" i="2"/>
  <c r="S419" i="2"/>
  <c r="Z419" i="2"/>
  <c r="D420" i="2"/>
  <c r="E420" i="2"/>
  <c r="F420" i="2"/>
  <c r="I420" i="2"/>
  <c r="J420" i="2"/>
  <c r="K420" i="2"/>
  <c r="M420" i="2"/>
  <c r="N420" i="2"/>
  <c r="R420" i="2"/>
  <c r="S420" i="2"/>
  <c r="Z420" i="2"/>
  <c r="D421" i="2"/>
  <c r="E421" i="2"/>
  <c r="F421" i="2"/>
  <c r="I421" i="2"/>
  <c r="J421" i="2"/>
  <c r="K421" i="2"/>
  <c r="M421" i="2"/>
  <c r="N421" i="2"/>
  <c r="R421" i="2"/>
  <c r="S421" i="2"/>
  <c r="Z421" i="2"/>
  <c r="D422" i="2"/>
  <c r="E422" i="2"/>
  <c r="F422" i="2"/>
  <c r="I422" i="2"/>
  <c r="J422" i="2"/>
  <c r="K422" i="2"/>
  <c r="M422" i="2"/>
  <c r="N422" i="2"/>
  <c r="R422" i="2"/>
  <c r="S422" i="2"/>
  <c r="Z422" i="2"/>
  <c r="D423" i="2"/>
  <c r="E423" i="2"/>
  <c r="F423" i="2"/>
  <c r="I423" i="2"/>
  <c r="J423" i="2"/>
  <c r="K423" i="2"/>
  <c r="M423" i="2"/>
  <c r="N423" i="2"/>
  <c r="R423" i="2"/>
  <c r="S423" i="2"/>
  <c r="Z423" i="2"/>
  <c r="D424" i="2"/>
  <c r="E424" i="2"/>
  <c r="F424" i="2"/>
  <c r="I424" i="2"/>
  <c r="J424" i="2"/>
  <c r="K424" i="2"/>
  <c r="M424" i="2"/>
  <c r="N424" i="2"/>
  <c r="R424" i="2"/>
  <c r="S424" i="2"/>
  <c r="Z424" i="2"/>
  <c r="D425" i="2"/>
  <c r="E425" i="2"/>
  <c r="F425" i="2"/>
  <c r="I425" i="2"/>
  <c r="J425" i="2"/>
  <c r="K425" i="2"/>
  <c r="M425" i="2"/>
  <c r="N425" i="2"/>
  <c r="R425" i="2"/>
  <c r="S425" i="2"/>
  <c r="Z425" i="2"/>
  <c r="D426" i="2"/>
  <c r="E426" i="2"/>
  <c r="F426" i="2"/>
  <c r="I426" i="2"/>
  <c r="J426" i="2"/>
  <c r="K426" i="2"/>
  <c r="M426" i="2"/>
  <c r="N426" i="2"/>
  <c r="R426" i="2"/>
  <c r="S426" i="2"/>
  <c r="Z426" i="2"/>
  <c r="D427" i="2"/>
  <c r="E427" i="2"/>
  <c r="F427" i="2"/>
  <c r="I427" i="2"/>
  <c r="J427" i="2"/>
  <c r="K427" i="2"/>
  <c r="M427" i="2"/>
  <c r="N427" i="2"/>
  <c r="R427" i="2"/>
  <c r="S427" i="2"/>
  <c r="Z427" i="2"/>
  <c r="D428" i="2"/>
  <c r="E428" i="2"/>
  <c r="F428" i="2"/>
  <c r="I428" i="2"/>
  <c r="J428" i="2"/>
  <c r="K428" i="2"/>
  <c r="M428" i="2"/>
  <c r="N428" i="2"/>
  <c r="R428" i="2"/>
  <c r="S428" i="2"/>
  <c r="Z428" i="2"/>
  <c r="D429" i="2"/>
  <c r="E429" i="2"/>
  <c r="F429" i="2"/>
  <c r="I429" i="2"/>
  <c r="J429" i="2"/>
  <c r="K429" i="2"/>
  <c r="M429" i="2"/>
  <c r="N429" i="2"/>
  <c r="R429" i="2"/>
  <c r="S429" i="2"/>
  <c r="Z429" i="2"/>
  <c r="D430" i="2"/>
  <c r="E430" i="2"/>
  <c r="F430" i="2"/>
  <c r="I430" i="2"/>
  <c r="J430" i="2"/>
  <c r="K430" i="2"/>
  <c r="M430" i="2"/>
  <c r="N430" i="2"/>
  <c r="R430" i="2"/>
  <c r="S430" i="2"/>
  <c r="Z430" i="2"/>
  <c r="D431" i="2"/>
  <c r="E431" i="2"/>
  <c r="F431" i="2"/>
  <c r="I431" i="2"/>
  <c r="J431" i="2"/>
  <c r="K431" i="2"/>
  <c r="M431" i="2"/>
  <c r="N431" i="2"/>
  <c r="R431" i="2"/>
  <c r="S431" i="2"/>
  <c r="Z431" i="2"/>
  <c r="D432" i="2"/>
  <c r="E432" i="2"/>
  <c r="F432" i="2"/>
  <c r="I432" i="2"/>
  <c r="J432" i="2"/>
  <c r="K432" i="2"/>
  <c r="M432" i="2"/>
  <c r="N432" i="2"/>
  <c r="R432" i="2"/>
  <c r="S432" i="2"/>
  <c r="Z432" i="2"/>
  <c r="D433" i="2"/>
  <c r="E433" i="2"/>
  <c r="F433" i="2"/>
  <c r="I433" i="2"/>
  <c r="J433" i="2"/>
  <c r="K433" i="2"/>
  <c r="M433" i="2"/>
  <c r="N433" i="2"/>
  <c r="R433" i="2"/>
  <c r="S433" i="2"/>
  <c r="Z433" i="2"/>
  <c r="D434" i="2"/>
  <c r="E434" i="2"/>
  <c r="F434" i="2"/>
  <c r="I434" i="2"/>
  <c r="J434" i="2"/>
  <c r="K434" i="2"/>
  <c r="M434" i="2"/>
  <c r="N434" i="2"/>
  <c r="R434" i="2"/>
  <c r="S434" i="2"/>
  <c r="Z434" i="2"/>
  <c r="D435" i="2"/>
  <c r="E435" i="2"/>
  <c r="F435" i="2"/>
  <c r="I435" i="2"/>
  <c r="J435" i="2"/>
  <c r="K435" i="2"/>
  <c r="M435" i="2"/>
  <c r="N435" i="2"/>
  <c r="R435" i="2"/>
  <c r="S435" i="2"/>
  <c r="Z435" i="2"/>
  <c r="D436" i="2"/>
  <c r="E436" i="2"/>
  <c r="F436" i="2"/>
  <c r="I436" i="2"/>
  <c r="J436" i="2"/>
  <c r="K436" i="2"/>
  <c r="M436" i="2"/>
  <c r="N436" i="2"/>
  <c r="R436" i="2"/>
  <c r="S436" i="2"/>
  <c r="Z436" i="2"/>
  <c r="D437" i="2"/>
  <c r="E437" i="2"/>
  <c r="F437" i="2"/>
  <c r="I437" i="2"/>
  <c r="J437" i="2"/>
  <c r="K437" i="2"/>
  <c r="M437" i="2"/>
  <c r="N437" i="2"/>
  <c r="R437" i="2"/>
  <c r="S437" i="2"/>
  <c r="Z437" i="2"/>
  <c r="D438" i="2"/>
  <c r="E438" i="2"/>
  <c r="F438" i="2"/>
  <c r="I438" i="2"/>
  <c r="J438" i="2"/>
  <c r="K438" i="2"/>
  <c r="M438" i="2"/>
  <c r="N438" i="2"/>
  <c r="R438" i="2"/>
  <c r="S438" i="2"/>
  <c r="Z438" i="2"/>
  <c r="D439" i="2"/>
  <c r="E439" i="2"/>
  <c r="F439" i="2"/>
  <c r="I439" i="2"/>
  <c r="J439" i="2"/>
  <c r="K439" i="2"/>
  <c r="M439" i="2"/>
  <c r="N439" i="2"/>
  <c r="R439" i="2"/>
  <c r="S439" i="2"/>
  <c r="Z439" i="2"/>
  <c r="D440" i="2"/>
  <c r="E440" i="2"/>
  <c r="F440" i="2"/>
  <c r="I440" i="2"/>
  <c r="J440" i="2"/>
  <c r="K440" i="2"/>
  <c r="M440" i="2"/>
  <c r="N440" i="2"/>
  <c r="R440" i="2"/>
  <c r="S440" i="2"/>
  <c r="Z440" i="2"/>
  <c r="D441" i="2"/>
  <c r="E441" i="2"/>
  <c r="F441" i="2"/>
  <c r="I441" i="2"/>
  <c r="J441" i="2"/>
  <c r="K441" i="2"/>
  <c r="M441" i="2"/>
  <c r="N441" i="2"/>
  <c r="R441" i="2"/>
  <c r="S441" i="2"/>
  <c r="Z441" i="2"/>
  <c r="D442" i="2"/>
  <c r="E442" i="2"/>
  <c r="F442" i="2"/>
  <c r="I442" i="2"/>
  <c r="J442" i="2"/>
  <c r="K442" i="2"/>
  <c r="M442" i="2"/>
  <c r="N442" i="2"/>
  <c r="R442" i="2"/>
  <c r="S442" i="2"/>
  <c r="Z442" i="2"/>
  <c r="D443" i="2"/>
  <c r="E443" i="2"/>
  <c r="F443" i="2"/>
  <c r="I443" i="2"/>
  <c r="J443" i="2"/>
  <c r="K443" i="2"/>
  <c r="M443" i="2"/>
  <c r="N443" i="2"/>
  <c r="R443" i="2"/>
  <c r="S443" i="2"/>
  <c r="Z443" i="2"/>
  <c r="D444" i="2"/>
  <c r="E444" i="2"/>
  <c r="F444" i="2"/>
  <c r="I444" i="2"/>
  <c r="J444" i="2"/>
  <c r="K444" i="2"/>
  <c r="M444" i="2"/>
  <c r="N444" i="2"/>
  <c r="R444" i="2"/>
  <c r="S444" i="2"/>
  <c r="Z444" i="2"/>
  <c r="D445" i="2"/>
  <c r="E445" i="2"/>
  <c r="F445" i="2"/>
  <c r="I445" i="2"/>
  <c r="J445" i="2"/>
  <c r="K445" i="2"/>
  <c r="M445" i="2"/>
  <c r="N445" i="2"/>
  <c r="R445" i="2"/>
  <c r="S445" i="2"/>
  <c r="Z445" i="2"/>
  <c r="D446" i="2"/>
  <c r="O446" i="2" s="1"/>
  <c r="E446" i="2"/>
  <c r="F446" i="2"/>
  <c r="I446" i="2"/>
  <c r="J446" i="2"/>
  <c r="K446" i="2"/>
  <c r="M446" i="2"/>
  <c r="N446" i="2"/>
  <c r="R446" i="2"/>
  <c r="S446" i="2"/>
  <c r="Z446" i="2"/>
  <c r="D447" i="2"/>
  <c r="E447" i="2"/>
  <c r="F447" i="2"/>
  <c r="I447" i="2"/>
  <c r="J447" i="2"/>
  <c r="K447" i="2"/>
  <c r="M447" i="2"/>
  <c r="N447" i="2"/>
  <c r="R447" i="2"/>
  <c r="S447" i="2"/>
  <c r="Z447" i="2"/>
  <c r="D448" i="2"/>
  <c r="E448" i="2"/>
  <c r="F448" i="2"/>
  <c r="I448" i="2"/>
  <c r="J448" i="2"/>
  <c r="K448" i="2"/>
  <c r="M448" i="2"/>
  <c r="N448" i="2"/>
  <c r="R448" i="2"/>
  <c r="S448" i="2"/>
  <c r="Z448" i="2"/>
  <c r="D449" i="2"/>
  <c r="E449" i="2"/>
  <c r="F449" i="2"/>
  <c r="I449" i="2"/>
  <c r="J449" i="2"/>
  <c r="K449" i="2"/>
  <c r="M449" i="2"/>
  <c r="N449" i="2"/>
  <c r="R449" i="2"/>
  <c r="S449" i="2"/>
  <c r="Z449" i="2"/>
  <c r="D450" i="2"/>
  <c r="E450" i="2"/>
  <c r="F450" i="2"/>
  <c r="I450" i="2"/>
  <c r="J450" i="2"/>
  <c r="K450" i="2"/>
  <c r="M450" i="2"/>
  <c r="N450" i="2"/>
  <c r="R450" i="2"/>
  <c r="S450" i="2"/>
  <c r="Z450" i="2"/>
  <c r="D451" i="2"/>
  <c r="E451" i="2"/>
  <c r="F451" i="2"/>
  <c r="I451" i="2"/>
  <c r="J451" i="2"/>
  <c r="K451" i="2"/>
  <c r="M451" i="2"/>
  <c r="N451" i="2"/>
  <c r="R451" i="2"/>
  <c r="S451" i="2"/>
  <c r="Z451" i="2"/>
  <c r="D452" i="2"/>
  <c r="E452" i="2"/>
  <c r="F452" i="2"/>
  <c r="I452" i="2"/>
  <c r="J452" i="2"/>
  <c r="K452" i="2"/>
  <c r="M452" i="2"/>
  <c r="N452" i="2"/>
  <c r="R452" i="2"/>
  <c r="S452" i="2"/>
  <c r="Z452" i="2"/>
  <c r="D453" i="2"/>
  <c r="E453" i="2"/>
  <c r="F453" i="2"/>
  <c r="I453" i="2"/>
  <c r="J453" i="2"/>
  <c r="K453" i="2"/>
  <c r="M453" i="2"/>
  <c r="N453" i="2"/>
  <c r="R453" i="2"/>
  <c r="S453" i="2"/>
  <c r="Z453" i="2"/>
  <c r="D454" i="2"/>
  <c r="E454" i="2"/>
  <c r="F454" i="2"/>
  <c r="I454" i="2"/>
  <c r="J454" i="2"/>
  <c r="K454" i="2"/>
  <c r="M454" i="2"/>
  <c r="N454" i="2"/>
  <c r="R454" i="2"/>
  <c r="S454" i="2"/>
  <c r="Z454" i="2"/>
  <c r="D455" i="2"/>
  <c r="E455" i="2"/>
  <c r="F455" i="2"/>
  <c r="I455" i="2"/>
  <c r="J455" i="2"/>
  <c r="K455" i="2"/>
  <c r="M455" i="2"/>
  <c r="N455" i="2"/>
  <c r="R455" i="2"/>
  <c r="S455" i="2"/>
  <c r="Z455" i="2"/>
  <c r="D456" i="2"/>
  <c r="E456" i="2"/>
  <c r="F456" i="2"/>
  <c r="I456" i="2"/>
  <c r="J456" i="2"/>
  <c r="K456" i="2"/>
  <c r="M456" i="2"/>
  <c r="N456" i="2"/>
  <c r="R456" i="2"/>
  <c r="S456" i="2"/>
  <c r="Z456" i="2"/>
  <c r="D457" i="2"/>
  <c r="E457" i="2"/>
  <c r="O457" i="2" s="1"/>
  <c r="F457" i="2"/>
  <c r="I457" i="2"/>
  <c r="J457" i="2"/>
  <c r="K457" i="2"/>
  <c r="M457" i="2"/>
  <c r="N457" i="2"/>
  <c r="R457" i="2"/>
  <c r="S457" i="2"/>
  <c r="Z457" i="2"/>
  <c r="D458" i="2"/>
  <c r="E458" i="2"/>
  <c r="F458" i="2"/>
  <c r="I458" i="2"/>
  <c r="J458" i="2"/>
  <c r="K458" i="2"/>
  <c r="M458" i="2"/>
  <c r="N458" i="2"/>
  <c r="R458" i="2"/>
  <c r="S458" i="2"/>
  <c r="Z458" i="2"/>
  <c r="D459" i="2"/>
  <c r="E459" i="2"/>
  <c r="F459" i="2"/>
  <c r="I459" i="2"/>
  <c r="J459" i="2"/>
  <c r="K459" i="2"/>
  <c r="M459" i="2"/>
  <c r="N459" i="2"/>
  <c r="R459" i="2"/>
  <c r="S459" i="2"/>
  <c r="Z459" i="2"/>
  <c r="D460" i="2"/>
  <c r="E460" i="2"/>
  <c r="F460" i="2"/>
  <c r="I460" i="2"/>
  <c r="J460" i="2"/>
  <c r="K460" i="2"/>
  <c r="M460" i="2"/>
  <c r="N460" i="2"/>
  <c r="R460" i="2"/>
  <c r="S460" i="2"/>
  <c r="Z460" i="2"/>
  <c r="D461" i="2"/>
  <c r="E461" i="2"/>
  <c r="F461" i="2"/>
  <c r="I461" i="2"/>
  <c r="J461" i="2"/>
  <c r="K461" i="2"/>
  <c r="M461" i="2"/>
  <c r="N461" i="2"/>
  <c r="R461" i="2"/>
  <c r="S461" i="2"/>
  <c r="Z461" i="2"/>
  <c r="D462" i="2"/>
  <c r="E462" i="2"/>
  <c r="F462" i="2"/>
  <c r="I462" i="2"/>
  <c r="J462" i="2"/>
  <c r="K462" i="2"/>
  <c r="M462" i="2"/>
  <c r="N462" i="2"/>
  <c r="R462" i="2"/>
  <c r="S462" i="2"/>
  <c r="Z462" i="2"/>
  <c r="D463" i="2"/>
  <c r="E463" i="2"/>
  <c r="F463" i="2"/>
  <c r="I463" i="2"/>
  <c r="J463" i="2"/>
  <c r="K463" i="2"/>
  <c r="M463" i="2"/>
  <c r="N463" i="2"/>
  <c r="R463" i="2"/>
  <c r="S463" i="2"/>
  <c r="Z463" i="2"/>
  <c r="D464" i="2"/>
  <c r="E464" i="2"/>
  <c r="F464" i="2"/>
  <c r="I464" i="2"/>
  <c r="J464" i="2"/>
  <c r="K464" i="2"/>
  <c r="M464" i="2"/>
  <c r="N464" i="2"/>
  <c r="R464" i="2"/>
  <c r="S464" i="2"/>
  <c r="Z464" i="2"/>
  <c r="D465" i="2"/>
  <c r="E465" i="2"/>
  <c r="F465" i="2"/>
  <c r="I465" i="2"/>
  <c r="J465" i="2"/>
  <c r="K465" i="2"/>
  <c r="M465" i="2"/>
  <c r="N465" i="2"/>
  <c r="R465" i="2"/>
  <c r="S465" i="2"/>
  <c r="Z465" i="2"/>
  <c r="D466" i="2"/>
  <c r="E466" i="2"/>
  <c r="F466" i="2"/>
  <c r="I466" i="2"/>
  <c r="J466" i="2"/>
  <c r="K466" i="2"/>
  <c r="M466" i="2"/>
  <c r="N466" i="2"/>
  <c r="R466" i="2"/>
  <c r="S466" i="2"/>
  <c r="Z466" i="2"/>
  <c r="D467" i="2"/>
  <c r="E467" i="2"/>
  <c r="F467" i="2"/>
  <c r="I467" i="2"/>
  <c r="J467" i="2"/>
  <c r="K467" i="2"/>
  <c r="M467" i="2"/>
  <c r="N467" i="2"/>
  <c r="R467" i="2"/>
  <c r="S467" i="2"/>
  <c r="Z467" i="2"/>
  <c r="D468" i="2"/>
  <c r="E468" i="2"/>
  <c r="F468" i="2"/>
  <c r="I468" i="2"/>
  <c r="J468" i="2"/>
  <c r="K468" i="2"/>
  <c r="M468" i="2"/>
  <c r="N468" i="2"/>
  <c r="R468" i="2"/>
  <c r="S468" i="2"/>
  <c r="Z468" i="2"/>
  <c r="D469" i="2"/>
  <c r="E469" i="2"/>
  <c r="F469" i="2"/>
  <c r="I469" i="2"/>
  <c r="J469" i="2"/>
  <c r="K469" i="2"/>
  <c r="M469" i="2"/>
  <c r="N469" i="2"/>
  <c r="R469" i="2"/>
  <c r="S469" i="2"/>
  <c r="Z469" i="2"/>
  <c r="D470" i="2"/>
  <c r="E470" i="2"/>
  <c r="F470" i="2"/>
  <c r="I470" i="2"/>
  <c r="J470" i="2"/>
  <c r="K470" i="2"/>
  <c r="M470" i="2"/>
  <c r="N470" i="2"/>
  <c r="R470" i="2"/>
  <c r="S470" i="2"/>
  <c r="Z470" i="2"/>
  <c r="D471" i="2"/>
  <c r="E471" i="2"/>
  <c r="F471" i="2"/>
  <c r="I471" i="2"/>
  <c r="J471" i="2"/>
  <c r="K471" i="2"/>
  <c r="M471" i="2"/>
  <c r="N471" i="2"/>
  <c r="R471" i="2"/>
  <c r="S471" i="2"/>
  <c r="Z471" i="2"/>
  <c r="D472" i="2"/>
  <c r="E472" i="2"/>
  <c r="F472" i="2"/>
  <c r="I472" i="2"/>
  <c r="J472" i="2"/>
  <c r="K472" i="2"/>
  <c r="M472" i="2"/>
  <c r="N472" i="2"/>
  <c r="R472" i="2"/>
  <c r="S472" i="2"/>
  <c r="Z472" i="2"/>
  <c r="D473" i="2"/>
  <c r="E473" i="2"/>
  <c r="F473" i="2"/>
  <c r="I473" i="2"/>
  <c r="J473" i="2"/>
  <c r="K473" i="2"/>
  <c r="M473" i="2"/>
  <c r="N473" i="2"/>
  <c r="R473" i="2"/>
  <c r="S473" i="2"/>
  <c r="Z473" i="2"/>
  <c r="D474" i="2"/>
  <c r="E474" i="2"/>
  <c r="F474" i="2"/>
  <c r="I474" i="2"/>
  <c r="J474" i="2"/>
  <c r="K474" i="2"/>
  <c r="M474" i="2"/>
  <c r="N474" i="2"/>
  <c r="R474" i="2"/>
  <c r="S474" i="2"/>
  <c r="Z474" i="2"/>
  <c r="D475" i="2"/>
  <c r="E475" i="2"/>
  <c r="F475" i="2"/>
  <c r="I475" i="2"/>
  <c r="J475" i="2"/>
  <c r="K475" i="2"/>
  <c r="M475" i="2"/>
  <c r="N475" i="2"/>
  <c r="R475" i="2"/>
  <c r="S475" i="2"/>
  <c r="Z475" i="2"/>
  <c r="D476" i="2"/>
  <c r="E476" i="2"/>
  <c r="F476" i="2"/>
  <c r="I476" i="2"/>
  <c r="J476" i="2"/>
  <c r="K476" i="2"/>
  <c r="M476" i="2"/>
  <c r="N476" i="2"/>
  <c r="R476" i="2"/>
  <c r="S476" i="2"/>
  <c r="Z476" i="2"/>
  <c r="D477" i="2"/>
  <c r="E477" i="2"/>
  <c r="F477" i="2"/>
  <c r="I477" i="2"/>
  <c r="J477" i="2"/>
  <c r="K477" i="2"/>
  <c r="M477" i="2"/>
  <c r="N477" i="2"/>
  <c r="R477" i="2"/>
  <c r="S477" i="2"/>
  <c r="Z477" i="2"/>
  <c r="D478" i="2"/>
  <c r="E478" i="2"/>
  <c r="F478" i="2"/>
  <c r="I478" i="2"/>
  <c r="L478" i="2" s="1"/>
  <c r="J478" i="2"/>
  <c r="K478" i="2"/>
  <c r="M478" i="2"/>
  <c r="N478" i="2"/>
  <c r="R478" i="2"/>
  <c r="S478" i="2"/>
  <c r="Z478" i="2"/>
  <c r="D479" i="2"/>
  <c r="E479" i="2"/>
  <c r="F479" i="2"/>
  <c r="I479" i="2"/>
  <c r="J479" i="2"/>
  <c r="K479" i="2"/>
  <c r="M479" i="2"/>
  <c r="N479" i="2"/>
  <c r="R479" i="2"/>
  <c r="S479" i="2"/>
  <c r="Z479" i="2"/>
  <c r="D480" i="2"/>
  <c r="E480" i="2"/>
  <c r="F480" i="2"/>
  <c r="I480" i="2"/>
  <c r="J480" i="2"/>
  <c r="K480" i="2"/>
  <c r="M480" i="2"/>
  <c r="N480" i="2"/>
  <c r="R480" i="2"/>
  <c r="S480" i="2"/>
  <c r="Z480" i="2"/>
  <c r="D481" i="2"/>
  <c r="E481" i="2"/>
  <c r="F481" i="2"/>
  <c r="I481" i="2"/>
  <c r="J481" i="2"/>
  <c r="K481" i="2"/>
  <c r="M481" i="2"/>
  <c r="N481" i="2"/>
  <c r="R481" i="2"/>
  <c r="S481" i="2"/>
  <c r="Z481" i="2"/>
  <c r="D482" i="2"/>
  <c r="E482" i="2"/>
  <c r="F482" i="2"/>
  <c r="I482" i="2"/>
  <c r="J482" i="2"/>
  <c r="K482" i="2"/>
  <c r="M482" i="2"/>
  <c r="N482" i="2"/>
  <c r="R482" i="2"/>
  <c r="S482" i="2"/>
  <c r="Z482" i="2"/>
  <c r="D483" i="2"/>
  <c r="E483" i="2"/>
  <c r="F483" i="2"/>
  <c r="I483" i="2"/>
  <c r="J483" i="2"/>
  <c r="K483" i="2"/>
  <c r="M483" i="2"/>
  <c r="N483" i="2"/>
  <c r="R483" i="2"/>
  <c r="S483" i="2"/>
  <c r="Z483" i="2"/>
  <c r="D484" i="2"/>
  <c r="E484" i="2"/>
  <c r="F484" i="2"/>
  <c r="I484" i="2"/>
  <c r="J484" i="2"/>
  <c r="K484" i="2"/>
  <c r="M484" i="2"/>
  <c r="N484" i="2"/>
  <c r="R484" i="2"/>
  <c r="S484" i="2"/>
  <c r="Z484" i="2"/>
  <c r="D485" i="2"/>
  <c r="E485" i="2"/>
  <c r="F485" i="2"/>
  <c r="I485" i="2"/>
  <c r="J485" i="2"/>
  <c r="K485" i="2"/>
  <c r="M485" i="2"/>
  <c r="N485" i="2"/>
  <c r="R485" i="2"/>
  <c r="S485" i="2"/>
  <c r="Z485" i="2"/>
  <c r="D486" i="2"/>
  <c r="E486" i="2"/>
  <c r="F486" i="2"/>
  <c r="I486" i="2"/>
  <c r="J486" i="2"/>
  <c r="K486" i="2"/>
  <c r="M486" i="2"/>
  <c r="N486" i="2"/>
  <c r="R486" i="2"/>
  <c r="S486" i="2"/>
  <c r="Z486" i="2"/>
  <c r="D487" i="2"/>
  <c r="E487" i="2"/>
  <c r="F487" i="2"/>
  <c r="I487" i="2"/>
  <c r="J487" i="2"/>
  <c r="K487" i="2"/>
  <c r="M487" i="2"/>
  <c r="N487" i="2"/>
  <c r="R487" i="2"/>
  <c r="S487" i="2"/>
  <c r="Z487" i="2"/>
  <c r="D488" i="2"/>
  <c r="E488" i="2"/>
  <c r="F488" i="2"/>
  <c r="I488" i="2"/>
  <c r="J488" i="2"/>
  <c r="K488" i="2"/>
  <c r="M488" i="2"/>
  <c r="N488" i="2"/>
  <c r="R488" i="2"/>
  <c r="S488" i="2"/>
  <c r="Z488" i="2"/>
  <c r="D489" i="2"/>
  <c r="E489" i="2"/>
  <c r="F489" i="2"/>
  <c r="I489" i="2"/>
  <c r="J489" i="2"/>
  <c r="K489" i="2"/>
  <c r="M489" i="2"/>
  <c r="N489" i="2"/>
  <c r="R489" i="2"/>
  <c r="S489" i="2"/>
  <c r="Z489" i="2"/>
  <c r="D490" i="2"/>
  <c r="E490" i="2"/>
  <c r="F490" i="2"/>
  <c r="I490" i="2"/>
  <c r="J490" i="2"/>
  <c r="K490" i="2"/>
  <c r="M490" i="2"/>
  <c r="N490" i="2"/>
  <c r="R490" i="2"/>
  <c r="S490" i="2"/>
  <c r="Z490" i="2"/>
  <c r="D491" i="2"/>
  <c r="E491" i="2"/>
  <c r="F491" i="2"/>
  <c r="I491" i="2"/>
  <c r="J491" i="2"/>
  <c r="K491" i="2"/>
  <c r="M491" i="2"/>
  <c r="N491" i="2"/>
  <c r="R491" i="2"/>
  <c r="S491" i="2"/>
  <c r="Z491" i="2"/>
  <c r="D492" i="2"/>
  <c r="E492" i="2"/>
  <c r="F492" i="2"/>
  <c r="I492" i="2"/>
  <c r="J492" i="2"/>
  <c r="K492" i="2"/>
  <c r="M492" i="2"/>
  <c r="N492" i="2"/>
  <c r="R492" i="2"/>
  <c r="S492" i="2"/>
  <c r="Z492" i="2"/>
  <c r="D493" i="2"/>
  <c r="E493" i="2"/>
  <c r="F493" i="2"/>
  <c r="I493" i="2"/>
  <c r="J493" i="2"/>
  <c r="K493" i="2"/>
  <c r="M493" i="2"/>
  <c r="N493" i="2"/>
  <c r="R493" i="2"/>
  <c r="S493" i="2"/>
  <c r="Z493" i="2"/>
  <c r="D494" i="2"/>
  <c r="E494" i="2"/>
  <c r="F494" i="2"/>
  <c r="I494" i="2"/>
  <c r="J494" i="2"/>
  <c r="K494" i="2"/>
  <c r="M494" i="2"/>
  <c r="N494" i="2"/>
  <c r="R494" i="2"/>
  <c r="S494" i="2"/>
  <c r="Z494" i="2"/>
  <c r="D495" i="2"/>
  <c r="E495" i="2"/>
  <c r="F495" i="2"/>
  <c r="I495" i="2"/>
  <c r="J495" i="2"/>
  <c r="K495" i="2"/>
  <c r="M495" i="2"/>
  <c r="N495" i="2"/>
  <c r="R495" i="2"/>
  <c r="S495" i="2"/>
  <c r="Z495" i="2"/>
  <c r="D496" i="2"/>
  <c r="E496" i="2"/>
  <c r="F496" i="2"/>
  <c r="I496" i="2"/>
  <c r="J496" i="2"/>
  <c r="K496" i="2"/>
  <c r="M496" i="2"/>
  <c r="N496" i="2"/>
  <c r="R496" i="2"/>
  <c r="S496" i="2"/>
  <c r="Z496" i="2"/>
  <c r="D497" i="2"/>
  <c r="E497" i="2"/>
  <c r="F497" i="2"/>
  <c r="I497" i="2"/>
  <c r="L497" i="2" s="1"/>
  <c r="J497" i="2"/>
  <c r="K497" i="2"/>
  <c r="M497" i="2"/>
  <c r="N497" i="2"/>
  <c r="R497" i="2"/>
  <c r="S497" i="2"/>
  <c r="Z497" i="2"/>
  <c r="D498" i="2"/>
  <c r="E498" i="2"/>
  <c r="F498" i="2"/>
  <c r="I498" i="2"/>
  <c r="J498" i="2"/>
  <c r="K498" i="2"/>
  <c r="M498" i="2"/>
  <c r="N498" i="2"/>
  <c r="R498" i="2"/>
  <c r="S498" i="2"/>
  <c r="Z498" i="2"/>
  <c r="D499" i="2"/>
  <c r="E499" i="2"/>
  <c r="F499" i="2"/>
  <c r="I499" i="2"/>
  <c r="J499" i="2"/>
  <c r="K499" i="2"/>
  <c r="M499" i="2"/>
  <c r="N499" i="2"/>
  <c r="R499" i="2"/>
  <c r="S499" i="2"/>
  <c r="Z499" i="2"/>
  <c r="D500" i="2"/>
  <c r="E500" i="2"/>
  <c r="F500" i="2"/>
  <c r="I500" i="2"/>
  <c r="J500" i="2"/>
  <c r="K500" i="2"/>
  <c r="M500" i="2"/>
  <c r="N500" i="2"/>
  <c r="R500" i="2"/>
  <c r="S500" i="2"/>
  <c r="Z500" i="2"/>
  <c r="D501" i="2"/>
  <c r="E501" i="2"/>
  <c r="F501" i="2"/>
  <c r="I501" i="2"/>
  <c r="J501" i="2"/>
  <c r="K501" i="2"/>
  <c r="M501" i="2"/>
  <c r="N501" i="2"/>
  <c r="R501" i="2"/>
  <c r="S501" i="2"/>
  <c r="Z501" i="2"/>
  <c r="D502" i="2"/>
  <c r="E502" i="2"/>
  <c r="F502" i="2"/>
  <c r="I502" i="2"/>
  <c r="J502" i="2"/>
  <c r="K502" i="2"/>
  <c r="M502" i="2"/>
  <c r="N502" i="2"/>
  <c r="R502" i="2"/>
  <c r="S502" i="2"/>
  <c r="Z502" i="2"/>
  <c r="D503" i="2"/>
  <c r="E503" i="2"/>
  <c r="F503" i="2"/>
  <c r="I503" i="2"/>
  <c r="J503" i="2"/>
  <c r="K503" i="2"/>
  <c r="M503" i="2"/>
  <c r="N503" i="2"/>
  <c r="R503" i="2"/>
  <c r="S503" i="2"/>
  <c r="Z503" i="2"/>
  <c r="D504" i="2"/>
  <c r="E504" i="2"/>
  <c r="F504" i="2"/>
  <c r="I504" i="2"/>
  <c r="J504" i="2"/>
  <c r="K504" i="2"/>
  <c r="M504" i="2"/>
  <c r="N504" i="2"/>
  <c r="R504" i="2"/>
  <c r="S504" i="2"/>
  <c r="Z504" i="2"/>
  <c r="D505" i="2"/>
  <c r="E505" i="2"/>
  <c r="F505" i="2"/>
  <c r="I505" i="2"/>
  <c r="J505" i="2"/>
  <c r="K505" i="2"/>
  <c r="M505" i="2"/>
  <c r="N505" i="2"/>
  <c r="R505" i="2"/>
  <c r="S505" i="2"/>
  <c r="Z505" i="2"/>
  <c r="D506" i="2"/>
  <c r="E506" i="2"/>
  <c r="F506" i="2"/>
  <c r="I506" i="2"/>
  <c r="J506" i="2"/>
  <c r="K506" i="2"/>
  <c r="M506" i="2"/>
  <c r="N506" i="2"/>
  <c r="R506" i="2"/>
  <c r="S506" i="2"/>
  <c r="Z506" i="2"/>
  <c r="D507" i="2"/>
  <c r="E507" i="2"/>
  <c r="F507" i="2"/>
  <c r="I507" i="2"/>
  <c r="J507" i="2"/>
  <c r="K507" i="2"/>
  <c r="M507" i="2"/>
  <c r="N507" i="2"/>
  <c r="R507" i="2"/>
  <c r="S507" i="2"/>
  <c r="Z507" i="2"/>
  <c r="D508" i="2"/>
  <c r="E508" i="2"/>
  <c r="F508" i="2"/>
  <c r="I508" i="2"/>
  <c r="J508" i="2"/>
  <c r="K508" i="2"/>
  <c r="M508" i="2"/>
  <c r="N508" i="2"/>
  <c r="R508" i="2"/>
  <c r="S508" i="2"/>
  <c r="Z508" i="2"/>
  <c r="D509" i="2"/>
  <c r="E509" i="2"/>
  <c r="F509" i="2"/>
  <c r="I509" i="2"/>
  <c r="J509" i="2"/>
  <c r="K509" i="2"/>
  <c r="M509" i="2"/>
  <c r="N509" i="2"/>
  <c r="R509" i="2"/>
  <c r="S509" i="2"/>
  <c r="Z509" i="2"/>
  <c r="D510" i="2"/>
  <c r="E510" i="2"/>
  <c r="F510" i="2"/>
  <c r="I510" i="2"/>
  <c r="J510" i="2"/>
  <c r="K510" i="2"/>
  <c r="M510" i="2"/>
  <c r="N510" i="2"/>
  <c r="R510" i="2"/>
  <c r="S510" i="2"/>
  <c r="Z510" i="2"/>
  <c r="D511" i="2"/>
  <c r="E511" i="2"/>
  <c r="F511" i="2"/>
  <c r="I511" i="2"/>
  <c r="J511" i="2"/>
  <c r="K511" i="2"/>
  <c r="M511" i="2"/>
  <c r="N511" i="2"/>
  <c r="R511" i="2"/>
  <c r="S511" i="2"/>
  <c r="Z511" i="2"/>
  <c r="D512" i="2"/>
  <c r="E512" i="2"/>
  <c r="F512" i="2"/>
  <c r="I512" i="2"/>
  <c r="J512" i="2"/>
  <c r="K512" i="2"/>
  <c r="M512" i="2"/>
  <c r="N512" i="2"/>
  <c r="R512" i="2"/>
  <c r="S512" i="2"/>
  <c r="Z512" i="2"/>
  <c r="D513" i="2"/>
  <c r="E513" i="2"/>
  <c r="F513" i="2"/>
  <c r="I513" i="2"/>
  <c r="J513" i="2"/>
  <c r="K513" i="2"/>
  <c r="M513" i="2"/>
  <c r="N513" i="2"/>
  <c r="R513" i="2"/>
  <c r="S513" i="2"/>
  <c r="Z513" i="2"/>
  <c r="D514" i="2"/>
  <c r="E514" i="2"/>
  <c r="F514" i="2"/>
  <c r="I514" i="2"/>
  <c r="J514" i="2"/>
  <c r="K514" i="2"/>
  <c r="M514" i="2"/>
  <c r="N514" i="2"/>
  <c r="R514" i="2"/>
  <c r="S514" i="2"/>
  <c r="Z514" i="2"/>
  <c r="D515" i="2"/>
  <c r="E515" i="2"/>
  <c r="F515" i="2"/>
  <c r="I515" i="2"/>
  <c r="J515" i="2"/>
  <c r="K515" i="2"/>
  <c r="M515" i="2"/>
  <c r="N515" i="2"/>
  <c r="R515" i="2"/>
  <c r="S515" i="2"/>
  <c r="Z515" i="2"/>
  <c r="D516" i="2"/>
  <c r="E516" i="2"/>
  <c r="F516" i="2"/>
  <c r="I516" i="2"/>
  <c r="J516" i="2"/>
  <c r="K516" i="2"/>
  <c r="M516" i="2"/>
  <c r="N516" i="2"/>
  <c r="R516" i="2"/>
  <c r="S516" i="2"/>
  <c r="Z516" i="2"/>
  <c r="D517" i="2"/>
  <c r="E517" i="2"/>
  <c r="F517" i="2"/>
  <c r="I517" i="2"/>
  <c r="J517" i="2"/>
  <c r="K517" i="2"/>
  <c r="M517" i="2"/>
  <c r="N517" i="2"/>
  <c r="R517" i="2"/>
  <c r="S517" i="2"/>
  <c r="Z517" i="2"/>
  <c r="D518" i="2"/>
  <c r="E518" i="2"/>
  <c r="F518" i="2"/>
  <c r="I518" i="2"/>
  <c r="J518" i="2"/>
  <c r="K518" i="2"/>
  <c r="M518" i="2"/>
  <c r="N518" i="2"/>
  <c r="R518" i="2"/>
  <c r="S518" i="2"/>
  <c r="Z518" i="2"/>
  <c r="D519" i="2"/>
  <c r="E519" i="2"/>
  <c r="F519" i="2"/>
  <c r="I519" i="2"/>
  <c r="J519" i="2"/>
  <c r="K519" i="2"/>
  <c r="M519" i="2"/>
  <c r="N519" i="2"/>
  <c r="R519" i="2"/>
  <c r="S519" i="2"/>
  <c r="Z519" i="2"/>
  <c r="D520" i="2"/>
  <c r="E520" i="2"/>
  <c r="F520" i="2"/>
  <c r="I520" i="2"/>
  <c r="J520" i="2"/>
  <c r="K520" i="2"/>
  <c r="M520" i="2"/>
  <c r="N520" i="2"/>
  <c r="R520" i="2"/>
  <c r="S520" i="2"/>
  <c r="Z520" i="2"/>
  <c r="D521" i="2"/>
  <c r="E521" i="2"/>
  <c r="F521" i="2"/>
  <c r="I521" i="2"/>
  <c r="J521" i="2"/>
  <c r="K521" i="2"/>
  <c r="M521" i="2"/>
  <c r="N521" i="2"/>
  <c r="R521" i="2"/>
  <c r="S521" i="2"/>
  <c r="Z521" i="2"/>
  <c r="D522" i="2"/>
  <c r="E522" i="2"/>
  <c r="F522" i="2"/>
  <c r="I522" i="2"/>
  <c r="J522" i="2"/>
  <c r="K522" i="2"/>
  <c r="M522" i="2"/>
  <c r="N522" i="2"/>
  <c r="R522" i="2"/>
  <c r="S522" i="2"/>
  <c r="Z522" i="2"/>
  <c r="D523" i="2"/>
  <c r="E523" i="2"/>
  <c r="F523" i="2"/>
  <c r="I523" i="2"/>
  <c r="J523" i="2"/>
  <c r="K523" i="2"/>
  <c r="M523" i="2"/>
  <c r="N523" i="2"/>
  <c r="R523" i="2"/>
  <c r="S523" i="2"/>
  <c r="Z523" i="2"/>
  <c r="D524" i="2"/>
  <c r="E524" i="2"/>
  <c r="F524" i="2"/>
  <c r="I524" i="2"/>
  <c r="J524" i="2"/>
  <c r="K524" i="2"/>
  <c r="M524" i="2"/>
  <c r="N524" i="2"/>
  <c r="R524" i="2"/>
  <c r="S524" i="2"/>
  <c r="Z524" i="2"/>
  <c r="D525" i="2"/>
  <c r="E525" i="2"/>
  <c r="F525" i="2"/>
  <c r="I525" i="2"/>
  <c r="J525" i="2"/>
  <c r="K525" i="2"/>
  <c r="M525" i="2"/>
  <c r="N525" i="2"/>
  <c r="R525" i="2"/>
  <c r="S525" i="2"/>
  <c r="Z525" i="2"/>
  <c r="D526" i="2"/>
  <c r="E526" i="2"/>
  <c r="F526" i="2"/>
  <c r="I526" i="2"/>
  <c r="J526" i="2"/>
  <c r="K526" i="2"/>
  <c r="M526" i="2"/>
  <c r="N526" i="2"/>
  <c r="R526" i="2"/>
  <c r="S526" i="2"/>
  <c r="Z526" i="2"/>
  <c r="D527" i="2"/>
  <c r="E527" i="2"/>
  <c r="F527" i="2"/>
  <c r="I527" i="2"/>
  <c r="J527" i="2"/>
  <c r="K527" i="2"/>
  <c r="M527" i="2"/>
  <c r="N527" i="2"/>
  <c r="R527" i="2"/>
  <c r="S527" i="2"/>
  <c r="Z527" i="2"/>
  <c r="D528" i="2"/>
  <c r="E528" i="2"/>
  <c r="F528" i="2"/>
  <c r="I528" i="2"/>
  <c r="J528" i="2"/>
  <c r="K528" i="2"/>
  <c r="M528" i="2"/>
  <c r="N528" i="2"/>
  <c r="R528" i="2"/>
  <c r="S528" i="2"/>
  <c r="Z528" i="2"/>
  <c r="D529" i="2"/>
  <c r="E529" i="2"/>
  <c r="F529" i="2"/>
  <c r="I529" i="2"/>
  <c r="J529" i="2"/>
  <c r="K529" i="2"/>
  <c r="M529" i="2"/>
  <c r="N529" i="2"/>
  <c r="R529" i="2"/>
  <c r="S529" i="2"/>
  <c r="Z529" i="2"/>
  <c r="D530" i="2"/>
  <c r="E530" i="2"/>
  <c r="F530" i="2"/>
  <c r="I530" i="2"/>
  <c r="J530" i="2"/>
  <c r="K530" i="2"/>
  <c r="M530" i="2"/>
  <c r="N530" i="2"/>
  <c r="R530" i="2"/>
  <c r="S530" i="2"/>
  <c r="Z530" i="2"/>
  <c r="D531" i="2"/>
  <c r="E531" i="2"/>
  <c r="F531" i="2"/>
  <c r="I531" i="2"/>
  <c r="J531" i="2"/>
  <c r="K531" i="2"/>
  <c r="M531" i="2"/>
  <c r="N531" i="2"/>
  <c r="R531" i="2"/>
  <c r="S531" i="2"/>
  <c r="Z531" i="2"/>
  <c r="D532" i="2"/>
  <c r="E532" i="2"/>
  <c r="F532" i="2"/>
  <c r="I532" i="2"/>
  <c r="J532" i="2"/>
  <c r="K532" i="2"/>
  <c r="M532" i="2"/>
  <c r="N532" i="2"/>
  <c r="R532" i="2"/>
  <c r="S532" i="2"/>
  <c r="Z532" i="2"/>
  <c r="D533" i="2"/>
  <c r="E533" i="2"/>
  <c r="F533" i="2"/>
  <c r="I533" i="2"/>
  <c r="J533" i="2"/>
  <c r="K533" i="2"/>
  <c r="M533" i="2"/>
  <c r="N533" i="2"/>
  <c r="R533" i="2"/>
  <c r="S533" i="2"/>
  <c r="Z533" i="2"/>
  <c r="D534" i="2"/>
  <c r="E534" i="2"/>
  <c r="F534" i="2"/>
  <c r="I534" i="2"/>
  <c r="J534" i="2"/>
  <c r="K534" i="2"/>
  <c r="M534" i="2"/>
  <c r="N534" i="2"/>
  <c r="R534" i="2"/>
  <c r="S534" i="2"/>
  <c r="Z534" i="2"/>
  <c r="D535" i="2"/>
  <c r="E535" i="2"/>
  <c r="F535" i="2"/>
  <c r="I535" i="2"/>
  <c r="J535" i="2"/>
  <c r="K535" i="2"/>
  <c r="M535" i="2"/>
  <c r="N535" i="2"/>
  <c r="R535" i="2"/>
  <c r="S535" i="2"/>
  <c r="Z535" i="2"/>
  <c r="D536" i="2"/>
  <c r="E536" i="2"/>
  <c r="F536" i="2"/>
  <c r="I536" i="2"/>
  <c r="J536" i="2"/>
  <c r="K536" i="2"/>
  <c r="M536" i="2"/>
  <c r="N536" i="2"/>
  <c r="R536" i="2"/>
  <c r="S536" i="2"/>
  <c r="Z536" i="2"/>
  <c r="D537" i="2"/>
  <c r="E537" i="2"/>
  <c r="F537" i="2"/>
  <c r="I537" i="2"/>
  <c r="J537" i="2"/>
  <c r="K537" i="2"/>
  <c r="M537" i="2"/>
  <c r="N537" i="2"/>
  <c r="R537" i="2"/>
  <c r="S537" i="2"/>
  <c r="Z537" i="2"/>
  <c r="D538" i="2"/>
  <c r="E538" i="2"/>
  <c r="F538" i="2"/>
  <c r="I538" i="2"/>
  <c r="J538" i="2"/>
  <c r="K538" i="2"/>
  <c r="M538" i="2"/>
  <c r="N538" i="2"/>
  <c r="R538" i="2"/>
  <c r="S538" i="2"/>
  <c r="Z538" i="2"/>
  <c r="D539" i="2"/>
  <c r="E539" i="2"/>
  <c r="F539" i="2"/>
  <c r="I539" i="2"/>
  <c r="J539" i="2"/>
  <c r="K539" i="2"/>
  <c r="M539" i="2"/>
  <c r="N539" i="2"/>
  <c r="R539" i="2"/>
  <c r="S539" i="2"/>
  <c r="Z539" i="2"/>
  <c r="D540" i="2"/>
  <c r="E540" i="2"/>
  <c r="F540" i="2"/>
  <c r="I540" i="2"/>
  <c r="J540" i="2"/>
  <c r="K540" i="2"/>
  <c r="M540" i="2"/>
  <c r="N540" i="2"/>
  <c r="R540" i="2"/>
  <c r="S540" i="2"/>
  <c r="Z540" i="2"/>
  <c r="D541" i="2"/>
  <c r="E541" i="2"/>
  <c r="F541" i="2"/>
  <c r="I541" i="2"/>
  <c r="J541" i="2"/>
  <c r="K541" i="2"/>
  <c r="M541" i="2"/>
  <c r="N541" i="2"/>
  <c r="R541" i="2"/>
  <c r="S541" i="2"/>
  <c r="Z541" i="2"/>
  <c r="D542" i="2"/>
  <c r="E542" i="2"/>
  <c r="F542" i="2"/>
  <c r="I542" i="2"/>
  <c r="J542" i="2"/>
  <c r="K542" i="2"/>
  <c r="M542" i="2"/>
  <c r="N542" i="2"/>
  <c r="R542" i="2"/>
  <c r="S542" i="2"/>
  <c r="Z542" i="2"/>
  <c r="D543" i="2"/>
  <c r="E543" i="2"/>
  <c r="F543" i="2"/>
  <c r="I543" i="2"/>
  <c r="J543" i="2"/>
  <c r="K543" i="2"/>
  <c r="M543" i="2"/>
  <c r="N543" i="2"/>
  <c r="R543" i="2"/>
  <c r="S543" i="2"/>
  <c r="Z543" i="2"/>
  <c r="D544" i="2"/>
  <c r="E544" i="2"/>
  <c r="F544" i="2"/>
  <c r="I544" i="2"/>
  <c r="J544" i="2"/>
  <c r="K544" i="2"/>
  <c r="M544" i="2"/>
  <c r="N544" i="2"/>
  <c r="R544" i="2"/>
  <c r="S544" i="2"/>
  <c r="Z544" i="2"/>
  <c r="D545" i="2"/>
  <c r="E545" i="2"/>
  <c r="F545" i="2"/>
  <c r="I545" i="2"/>
  <c r="J545" i="2"/>
  <c r="K545" i="2"/>
  <c r="M545" i="2"/>
  <c r="N545" i="2"/>
  <c r="R545" i="2"/>
  <c r="S545" i="2"/>
  <c r="Z545" i="2"/>
  <c r="D546" i="2"/>
  <c r="E546" i="2"/>
  <c r="F546" i="2"/>
  <c r="I546" i="2"/>
  <c r="J546" i="2"/>
  <c r="K546" i="2"/>
  <c r="M546" i="2"/>
  <c r="N546" i="2"/>
  <c r="R546" i="2"/>
  <c r="S546" i="2"/>
  <c r="Z546" i="2"/>
  <c r="D547" i="2"/>
  <c r="E547" i="2"/>
  <c r="F547" i="2"/>
  <c r="I547" i="2"/>
  <c r="J547" i="2"/>
  <c r="K547" i="2"/>
  <c r="M547" i="2"/>
  <c r="N547" i="2"/>
  <c r="R547" i="2"/>
  <c r="S547" i="2"/>
  <c r="Z547" i="2"/>
  <c r="D548" i="2"/>
  <c r="E548" i="2"/>
  <c r="F548" i="2"/>
  <c r="I548" i="2"/>
  <c r="J548" i="2"/>
  <c r="K548" i="2"/>
  <c r="M548" i="2"/>
  <c r="N548" i="2"/>
  <c r="R548" i="2"/>
  <c r="S548" i="2"/>
  <c r="Z548" i="2"/>
  <c r="D549" i="2"/>
  <c r="E549" i="2"/>
  <c r="F549" i="2"/>
  <c r="I549" i="2"/>
  <c r="J549" i="2"/>
  <c r="K549" i="2"/>
  <c r="M549" i="2"/>
  <c r="N549" i="2"/>
  <c r="R549" i="2"/>
  <c r="S549" i="2"/>
  <c r="Z549" i="2"/>
  <c r="D550" i="2"/>
  <c r="E550" i="2"/>
  <c r="F550" i="2"/>
  <c r="I550" i="2"/>
  <c r="J550" i="2"/>
  <c r="K550" i="2"/>
  <c r="M550" i="2"/>
  <c r="N550" i="2"/>
  <c r="R550" i="2"/>
  <c r="S550" i="2"/>
  <c r="Z550" i="2"/>
  <c r="D551" i="2"/>
  <c r="E551" i="2"/>
  <c r="F551" i="2"/>
  <c r="I551" i="2"/>
  <c r="J551" i="2"/>
  <c r="K551" i="2"/>
  <c r="M551" i="2"/>
  <c r="N551" i="2"/>
  <c r="R551" i="2"/>
  <c r="S551" i="2"/>
  <c r="Z551" i="2"/>
  <c r="D552" i="2"/>
  <c r="E552" i="2"/>
  <c r="F552" i="2"/>
  <c r="I552" i="2"/>
  <c r="J552" i="2"/>
  <c r="K552" i="2"/>
  <c r="M552" i="2"/>
  <c r="N552" i="2"/>
  <c r="R552" i="2"/>
  <c r="S552" i="2"/>
  <c r="Z552" i="2"/>
  <c r="D553" i="2"/>
  <c r="E553" i="2"/>
  <c r="F553" i="2"/>
  <c r="I553" i="2"/>
  <c r="J553" i="2"/>
  <c r="K553" i="2"/>
  <c r="M553" i="2"/>
  <c r="N553" i="2"/>
  <c r="R553" i="2"/>
  <c r="S553" i="2"/>
  <c r="Z553" i="2"/>
  <c r="D554" i="2"/>
  <c r="E554" i="2"/>
  <c r="F554" i="2"/>
  <c r="I554" i="2"/>
  <c r="J554" i="2"/>
  <c r="K554" i="2"/>
  <c r="M554" i="2"/>
  <c r="N554" i="2"/>
  <c r="R554" i="2"/>
  <c r="S554" i="2"/>
  <c r="Z554" i="2"/>
  <c r="D555" i="2"/>
  <c r="E555" i="2"/>
  <c r="F555" i="2"/>
  <c r="I555" i="2"/>
  <c r="J555" i="2"/>
  <c r="K555" i="2"/>
  <c r="M555" i="2"/>
  <c r="N555" i="2"/>
  <c r="R555" i="2"/>
  <c r="S555" i="2"/>
  <c r="Z555" i="2"/>
  <c r="D556" i="2"/>
  <c r="E556" i="2"/>
  <c r="F556" i="2"/>
  <c r="I556" i="2"/>
  <c r="J556" i="2"/>
  <c r="K556" i="2"/>
  <c r="M556" i="2"/>
  <c r="N556" i="2"/>
  <c r="R556" i="2"/>
  <c r="S556" i="2"/>
  <c r="Z556" i="2"/>
  <c r="D557" i="2"/>
  <c r="E557" i="2"/>
  <c r="F557" i="2"/>
  <c r="I557" i="2"/>
  <c r="J557" i="2"/>
  <c r="K557" i="2"/>
  <c r="M557" i="2"/>
  <c r="N557" i="2"/>
  <c r="R557" i="2"/>
  <c r="S557" i="2"/>
  <c r="Z557" i="2"/>
  <c r="D558" i="2"/>
  <c r="E558" i="2"/>
  <c r="F558" i="2"/>
  <c r="I558" i="2"/>
  <c r="J558" i="2"/>
  <c r="K558" i="2"/>
  <c r="M558" i="2"/>
  <c r="N558" i="2"/>
  <c r="R558" i="2"/>
  <c r="S558" i="2"/>
  <c r="Z558" i="2"/>
  <c r="D559" i="2"/>
  <c r="E559" i="2"/>
  <c r="F559" i="2"/>
  <c r="I559" i="2"/>
  <c r="J559" i="2"/>
  <c r="K559" i="2"/>
  <c r="M559" i="2"/>
  <c r="N559" i="2"/>
  <c r="R559" i="2"/>
  <c r="S559" i="2"/>
  <c r="Z559" i="2"/>
  <c r="D560" i="2"/>
  <c r="E560" i="2"/>
  <c r="F560" i="2"/>
  <c r="I560" i="2"/>
  <c r="J560" i="2"/>
  <c r="K560" i="2"/>
  <c r="M560" i="2"/>
  <c r="N560" i="2"/>
  <c r="R560" i="2"/>
  <c r="S560" i="2"/>
  <c r="Z560" i="2"/>
  <c r="D561" i="2"/>
  <c r="E561" i="2"/>
  <c r="F561" i="2"/>
  <c r="I561" i="2"/>
  <c r="J561" i="2"/>
  <c r="K561" i="2"/>
  <c r="M561" i="2"/>
  <c r="N561" i="2"/>
  <c r="R561" i="2"/>
  <c r="S561" i="2"/>
  <c r="Z561" i="2"/>
  <c r="D562" i="2"/>
  <c r="E562" i="2"/>
  <c r="F562" i="2"/>
  <c r="I562" i="2"/>
  <c r="J562" i="2"/>
  <c r="K562" i="2"/>
  <c r="M562" i="2"/>
  <c r="N562" i="2"/>
  <c r="R562" i="2"/>
  <c r="S562" i="2"/>
  <c r="Z562" i="2"/>
  <c r="D563" i="2"/>
  <c r="E563" i="2"/>
  <c r="F563" i="2"/>
  <c r="I563" i="2"/>
  <c r="J563" i="2"/>
  <c r="K563" i="2"/>
  <c r="M563" i="2"/>
  <c r="N563" i="2"/>
  <c r="R563" i="2"/>
  <c r="S563" i="2"/>
  <c r="Z563" i="2"/>
  <c r="D564" i="2"/>
  <c r="E564" i="2"/>
  <c r="F564" i="2"/>
  <c r="I564" i="2"/>
  <c r="J564" i="2"/>
  <c r="K564" i="2"/>
  <c r="M564" i="2"/>
  <c r="N564" i="2"/>
  <c r="R564" i="2"/>
  <c r="S564" i="2"/>
  <c r="Z564" i="2"/>
  <c r="D565" i="2"/>
  <c r="E565" i="2"/>
  <c r="F565" i="2"/>
  <c r="L565" i="2" s="1"/>
  <c r="I565" i="2"/>
  <c r="J565" i="2"/>
  <c r="K565" i="2"/>
  <c r="M565" i="2"/>
  <c r="N565" i="2"/>
  <c r="R565" i="2"/>
  <c r="S565" i="2"/>
  <c r="Z565" i="2"/>
  <c r="D566" i="2"/>
  <c r="E566" i="2"/>
  <c r="F566" i="2"/>
  <c r="I566" i="2"/>
  <c r="J566" i="2"/>
  <c r="K566" i="2"/>
  <c r="M566" i="2"/>
  <c r="N566" i="2"/>
  <c r="R566" i="2"/>
  <c r="S566" i="2"/>
  <c r="Z566" i="2"/>
  <c r="D567" i="2"/>
  <c r="E567" i="2"/>
  <c r="F567" i="2"/>
  <c r="I567" i="2"/>
  <c r="J567" i="2"/>
  <c r="K567" i="2"/>
  <c r="M567" i="2"/>
  <c r="N567" i="2"/>
  <c r="R567" i="2"/>
  <c r="S567" i="2"/>
  <c r="Z567" i="2"/>
  <c r="D568" i="2"/>
  <c r="E568" i="2"/>
  <c r="F568" i="2"/>
  <c r="I568" i="2"/>
  <c r="J568" i="2"/>
  <c r="K568" i="2"/>
  <c r="M568" i="2"/>
  <c r="N568" i="2"/>
  <c r="R568" i="2"/>
  <c r="S568" i="2"/>
  <c r="Z568" i="2"/>
  <c r="D569" i="2"/>
  <c r="E569" i="2"/>
  <c r="F569" i="2"/>
  <c r="I569" i="2"/>
  <c r="J569" i="2"/>
  <c r="K569" i="2"/>
  <c r="M569" i="2"/>
  <c r="N569" i="2"/>
  <c r="R569" i="2"/>
  <c r="S569" i="2"/>
  <c r="Z569" i="2"/>
  <c r="D570" i="2"/>
  <c r="E570" i="2"/>
  <c r="F570" i="2"/>
  <c r="I570" i="2"/>
  <c r="J570" i="2"/>
  <c r="K570" i="2"/>
  <c r="M570" i="2"/>
  <c r="N570" i="2"/>
  <c r="R570" i="2"/>
  <c r="S570" i="2"/>
  <c r="Z570" i="2"/>
  <c r="D571" i="2"/>
  <c r="E571" i="2"/>
  <c r="F571" i="2"/>
  <c r="I571" i="2"/>
  <c r="J571" i="2"/>
  <c r="K571" i="2"/>
  <c r="M571" i="2"/>
  <c r="N571" i="2"/>
  <c r="R571" i="2"/>
  <c r="S571" i="2"/>
  <c r="Z571" i="2"/>
  <c r="D572" i="2"/>
  <c r="E572" i="2"/>
  <c r="F572" i="2"/>
  <c r="I572" i="2"/>
  <c r="J572" i="2"/>
  <c r="K572" i="2"/>
  <c r="M572" i="2"/>
  <c r="N572" i="2"/>
  <c r="R572" i="2"/>
  <c r="S572" i="2"/>
  <c r="Z572" i="2"/>
  <c r="D573" i="2"/>
  <c r="E573" i="2"/>
  <c r="F573" i="2"/>
  <c r="I573" i="2"/>
  <c r="J573" i="2"/>
  <c r="K573" i="2"/>
  <c r="M573" i="2"/>
  <c r="N573" i="2"/>
  <c r="R573" i="2"/>
  <c r="S573" i="2"/>
  <c r="Z573" i="2"/>
  <c r="D574" i="2"/>
  <c r="E574" i="2"/>
  <c r="F574" i="2"/>
  <c r="I574" i="2"/>
  <c r="J574" i="2"/>
  <c r="K574" i="2"/>
  <c r="M574" i="2"/>
  <c r="N574" i="2"/>
  <c r="R574" i="2"/>
  <c r="S574" i="2"/>
  <c r="Z574" i="2"/>
  <c r="D575" i="2"/>
  <c r="E575" i="2"/>
  <c r="F575" i="2"/>
  <c r="I575" i="2"/>
  <c r="J575" i="2"/>
  <c r="K575" i="2"/>
  <c r="M575" i="2"/>
  <c r="N575" i="2"/>
  <c r="R575" i="2"/>
  <c r="S575" i="2"/>
  <c r="Z575" i="2"/>
  <c r="D576" i="2"/>
  <c r="E576" i="2"/>
  <c r="F576" i="2"/>
  <c r="I576" i="2"/>
  <c r="J576" i="2"/>
  <c r="K576" i="2"/>
  <c r="M576" i="2"/>
  <c r="N576" i="2"/>
  <c r="R576" i="2"/>
  <c r="S576" i="2"/>
  <c r="Z576" i="2"/>
  <c r="D577" i="2"/>
  <c r="E577" i="2"/>
  <c r="F577" i="2"/>
  <c r="I577" i="2"/>
  <c r="J577" i="2"/>
  <c r="K577" i="2"/>
  <c r="M577" i="2"/>
  <c r="N577" i="2"/>
  <c r="R577" i="2"/>
  <c r="S577" i="2"/>
  <c r="Z577" i="2"/>
  <c r="D578" i="2"/>
  <c r="E578" i="2"/>
  <c r="F578" i="2"/>
  <c r="I578" i="2"/>
  <c r="J578" i="2"/>
  <c r="K578" i="2"/>
  <c r="M578" i="2"/>
  <c r="N578" i="2"/>
  <c r="R578" i="2"/>
  <c r="S578" i="2"/>
  <c r="Z578" i="2"/>
  <c r="D579" i="2"/>
  <c r="E579" i="2"/>
  <c r="F579" i="2"/>
  <c r="I579" i="2"/>
  <c r="J579" i="2"/>
  <c r="K579" i="2"/>
  <c r="M579" i="2"/>
  <c r="N579" i="2"/>
  <c r="R579" i="2"/>
  <c r="S579" i="2"/>
  <c r="Z579" i="2"/>
  <c r="D580" i="2"/>
  <c r="E580" i="2"/>
  <c r="F580" i="2"/>
  <c r="I580" i="2"/>
  <c r="J580" i="2"/>
  <c r="K580" i="2"/>
  <c r="M580" i="2"/>
  <c r="N580" i="2"/>
  <c r="R580" i="2"/>
  <c r="S580" i="2"/>
  <c r="Z580" i="2"/>
  <c r="D581" i="2"/>
  <c r="E581" i="2"/>
  <c r="F581" i="2"/>
  <c r="I581" i="2"/>
  <c r="J581" i="2"/>
  <c r="K581" i="2"/>
  <c r="M581" i="2"/>
  <c r="N581" i="2"/>
  <c r="R581" i="2"/>
  <c r="S581" i="2"/>
  <c r="Z581" i="2"/>
  <c r="D582" i="2"/>
  <c r="E582" i="2"/>
  <c r="F582" i="2"/>
  <c r="I582" i="2"/>
  <c r="J582" i="2"/>
  <c r="K582" i="2"/>
  <c r="M582" i="2"/>
  <c r="N582" i="2"/>
  <c r="R582" i="2"/>
  <c r="S582" i="2"/>
  <c r="Z582" i="2"/>
  <c r="D583" i="2"/>
  <c r="E583" i="2"/>
  <c r="F583" i="2"/>
  <c r="I583" i="2"/>
  <c r="J583" i="2"/>
  <c r="K583" i="2"/>
  <c r="M583" i="2"/>
  <c r="N583" i="2"/>
  <c r="R583" i="2"/>
  <c r="S583" i="2"/>
  <c r="Z583" i="2"/>
  <c r="D584" i="2"/>
  <c r="E584" i="2"/>
  <c r="F584" i="2"/>
  <c r="I584" i="2"/>
  <c r="J584" i="2"/>
  <c r="K584" i="2"/>
  <c r="M584" i="2"/>
  <c r="N584" i="2"/>
  <c r="R584" i="2"/>
  <c r="S584" i="2"/>
  <c r="Z584" i="2"/>
  <c r="D585" i="2"/>
  <c r="E585" i="2"/>
  <c r="F585" i="2"/>
  <c r="I585" i="2"/>
  <c r="J585" i="2"/>
  <c r="K585" i="2"/>
  <c r="M585" i="2"/>
  <c r="N585" i="2"/>
  <c r="R585" i="2"/>
  <c r="S585" i="2"/>
  <c r="Z585" i="2"/>
  <c r="D586" i="2"/>
  <c r="E586" i="2"/>
  <c r="F586" i="2"/>
  <c r="I586" i="2"/>
  <c r="J586" i="2"/>
  <c r="K586" i="2"/>
  <c r="M586" i="2"/>
  <c r="N586" i="2"/>
  <c r="R586" i="2"/>
  <c r="S586" i="2"/>
  <c r="Z586" i="2"/>
  <c r="D587" i="2"/>
  <c r="E587" i="2"/>
  <c r="F587" i="2"/>
  <c r="I587" i="2"/>
  <c r="J587" i="2"/>
  <c r="K587" i="2"/>
  <c r="M587" i="2"/>
  <c r="N587" i="2"/>
  <c r="R587" i="2"/>
  <c r="S587" i="2"/>
  <c r="Z587" i="2"/>
  <c r="D588" i="2"/>
  <c r="E588" i="2"/>
  <c r="F588" i="2"/>
  <c r="I588" i="2"/>
  <c r="J588" i="2"/>
  <c r="K588" i="2"/>
  <c r="M588" i="2"/>
  <c r="N588" i="2"/>
  <c r="R588" i="2"/>
  <c r="S588" i="2"/>
  <c r="Z588" i="2"/>
  <c r="D589" i="2"/>
  <c r="E589" i="2"/>
  <c r="F589" i="2"/>
  <c r="I589" i="2"/>
  <c r="J589" i="2"/>
  <c r="K589" i="2"/>
  <c r="M589" i="2"/>
  <c r="N589" i="2"/>
  <c r="R589" i="2"/>
  <c r="S589" i="2"/>
  <c r="Z589" i="2"/>
  <c r="D590" i="2"/>
  <c r="E590" i="2"/>
  <c r="F590" i="2"/>
  <c r="I590" i="2"/>
  <c r="J590" i="2"/>
  <c r="K590" i="2"/>
  <c r="M590" i="2"/>
  <c r="N590" i="2"/>
  <c r="R590" i="2"/>
  <c r="S590" i="2"/>
  <c r="Z590" i="2"/>
  <c r="D591" i="2"/>
  <c r="E591" i="2"/>
  <c r="F591" i="2"/>
  <c r="I591" i="2"/>
  <c r="J591" i="2"/>
  <c r="K591" i="2"/>
  <c r="M591" i="2"/>
  <c r="N591" i="2"/>
  <c r="R591" i="2"/>
  <c r="S591" i="2"/>
  <c r="Z591" i="2"/>
  <c r="D592" i="2"/>
  <c r="E592" i="2"/>
  <c r="F592" i="2"/>
  <c r="I592" i="2"/>
  <c r="J592" i="2"/>
  <c r="K592" i="2"/>
  <c r="M592" i="2"/>
  <c r="N592" i="2"/>
  <c r="R592" i="2"/>
  <c r="S592" i="2"/>
  <c r="Z592" i="2"/>
  <c r="D593" i="2"/>
  <c r="E593" i="2"/>
  <c r="F593" i="2"/>
  <c r="I593" i="2"/>
  <c r="J593" i="2"/>
  <c r="K593" i="2"/>
  <c r="M593" i="2"/>
  <c r="N593" i="2"/>
  <c r="R593" i="2"/>
  <c r="S593" i="2"/>
  <c r="Z593" i="2"/>
  <c r="D594" i="2"/>
  <c r="E594" i="2"/>
  <c r="F594" i="2"/>
  <c r="I594" i="2"/>
  <c r="J594" i="2"/>
  <c r="K594" i="2"/>
  <c r="M594" i="2"/>
  <c r="N594" i="2"/>
  <c r="R594" i="2"/>
  <c r="S594" i="2"/>
  <c r="Z594" i="2"/>
  <c r="D595" i="2"/>
  <c r="E595" i="2"/>
  <c r="F595" i="2"/>
  <c r="I595" i="2"/>
  <c r="J595" i="2"/>
  <c r="K595" i="2"/>
  <c r="M595" i="2"/>
  <c r="N595" i="2"/>
  <c r="R595" i="2"/>
  <c r="S595" i="2"/>
  <c r="Z595" i="2"/>
  <c r="D596" i="2"/>
  <c r="E596" i="2"/>
  <c r="F596" i="2"/>
  <c r="I596" i="2"/>
  <c r="J596" i="2"/>
  <c r="K596" i="2"/>
  <c r="M596" i="2"/>
  <c r="N596" i="2"/>
  <c r="R596" i="2"/>
  <c r="S596" i="2"/>
  <c r="Z596" i="2"/>
  <c r="D597" i="2"/>
  <c r="E597" i="2"/>
  <c r="F597" i="2"/>
  <c r="I597" i="2"/>
  <c r="J597" i="2"/>
  <c r="K597" i="2"/>
  <c r="M597" i="2"/>
  <c r="N597" i="2"/>
  <c r="R597" i="2"/>
  <c r="S597" i="2"/>
  <c r="Z597" i="2"/>
  <c r="D598" i="2"/>
  <c r="E598" i="2"/>
  <c r="F598" i="2"/>
  <c r="I598" i="2"/>
  <c r="J598" i="2"/>
  <c r="K598" i="2"/>
  <c r="M598" i="2"/>
  <c r="N598" i="2"/>
  <c r="R598" i="2"/>
  <c r="S598" i="2"/>
  <c r="Z598" i="2"/>
  <c r="D599" i="2"/>
  <c r="E599" i="2"/>
  <c r="F599" i="2"/>
  <c r="I599" i="2"/>
  <c r="J599" i="2"/>
  <c r="K599" i="2"/>
  <c r="M599" i="2"/>
  <c r="N599" i="2"/>
  <c r="R599" i="2"/>
  <c r="S599" i="2"/>
  <c r="Z599" i="2"/>
  <c r="D600" i="2"/>
  <c r="E600" i="2"/>
  <c r="F600" i="2"/>
  <c r="I600" i="2"/>
  <c r="L600" i="2" s="1"/>
  <c r="J600" i="2"/>
  <c r="K600" i="2"/>
  <c r="M600" i="2"/>
  <c r="N600" i="2"/>
  <c r="R600" i="2"/>
  <c r="S600" i="2"/>
  <c r="Z600" i="2"/>
  <c r="D601" i="2"/>
  <c r="E601" i="2"/>
  <c r="F601" i="2"/>
  <c r="I601" i="2"/>
  <c r="J601" i="2"/>
  <c r="K601" i="2"/>
  <c r="M601" i="2"/>
  <c r="N601" i="2"/>
  <c r="R601" i="2"/>
  <c r="S601" i="2"/>
  <c r="Z601" i="2"/>
  <c r="D602" i="2"/>
  <c r="E602" i="2"/>
  <c r="F602" i="2"/>
  <c r="I602" i="2"/>
  <c r="J602" i="2"/>
  <c r="K602" i="2"/>
  <c r="M602" i="2"/>
  <c r="N602" i="2"/>
  <c r="R602" i="2"/>
  <c r="S602" i="2"/>
  <c r="Z602" i="2"/>
  <c r="D603" i="2"/>
  <c r="E603" i="2"/>
  <c r="F603" i="2"/>
  <c r="I603" i="2"/>
  <c r="J603" i="2"/>
  <c r="K603" i="2"/>
  <c r="M603" i="2"/>
  <c r="N603" i="2"/>
  <c r="R603" i="2"/>
  <c r="S603" i="2"/>
  <c r="Z603" i="2"/>
  <c r="D604" i="2"/>
  <c r="E604" i="2"/>
  <c r="F604" i="2"/>
  <c r="I604" i="2"/>
  <c r="J604" i="2"/>
  <c r="K604" i="2"/>
  <c r="M604" i="2"/>
  <c r="N604" i="2"/>
  <c r="R604" i="2"/>
  <c r="S604" i="2"/>
  <c r="Z604" i="2"/>
  <c r="L589" i="2" l="1"/>
  <c r="L552" i="2"/>
  <c r="P531" i="2"/>
  <c r="L557" i="2"/>
  <c r="L541" i="2"/>
  <c r="O430" i="2"/>
  <c r="O419" i="2"/>
  <c r="O597" i="2"/>
  <c r="L596" i="2"/>
  <c r="O589" i="2"/>
  <c r="L588" i="2"/>
  <c r="L586" i="2"/>
  <c r="P583" i="2"/>
  <c r="L580" i="2"/>
  <c r="O573" i="2"/>
  <c r="O472" i="2"/>
  <c r="P397" i="2"/>
  <c r="L378" i="2"/>
  <c r="O376" i="2"/>
  <c r="P373" i="2"/>
  <c r="L370" i="2"/>
  <c r="P360" i="2"/>
  <c r="L354" i="2"/>
  <c r="O344" i="2"/>
  <c r="L338" i="2"/>
  <c r="O541" i="2"/>
  <c r="P533" i="2"/>
  <c r="O530" i="2"/>
  <c r="P493" i="2"/>
  <c r="O466" i="2"/>
  <c r="O426" i="2"/>
  <c r="O413" i="2"/>
  <c r="L343" i="2"/>
  <c r="O543" i="2"/>
  <c r="O423" i="2"/>
  <c r="O407" i="2"/>
  <c r="P587" i="2"/>
  <c r="L568" i="2"/>
  <c r="O497" i="2"/>
  <c r="O481" i="2"/>
  <c r="L390" i="2"/>
  <c r="P388" i="2"/>
  <c r="L374" i="2"/>
  <c r="O372" i="2"/>
  <c r="L358" i="2"/>
  <c r="O340" i="2"/>
  <c r="L318" i="2"/>
  <c r="P592" i="2"/>
  <c r="L581" i="2"/>
  <c r="L480" i="2"/>
  <c r="L467" i="2"/>
  <c r="O350" i="2"/>
  <c r="L347" i="2"/>
  <c r="O342" i="2"/>
  <c r="P326" i="2"/>
  <c r="P477" i="2"/>
  <c r="P393" i="2"/>
  <c r="P561" i="2"/>
  <c r="P553" i="2"/>
  <c r="L455" i="2"/>
  <c r="O403" i="2"/>
  <c r="O390" i="2"/>
  <c r="O366" i="2"/>
  <c r="O319" i="2"/>
  <c r="L474" i="2"/>
  <c r="P497" i="2"/>
  <c r="O463" i="2"/>
  <c r="P460" i="2"/>
  <c r="P432" i="2"/>
  <c r="L389" i="2"/>
  <c r="L371" i="2"/>
  <c r="L355" i="2"/>
  <c r="L331" i="2"/>
  <c r="L328" i="2"/>
  <c r="L323" i="2"/>
  <c r="L558" i="2"/>
  <c r="L567" i="2"/>
  <c r="O523" i="2"/>
  <c r="P515" i="2"/>
  <c r="L506" i="2"/>
  <c r="P499" i="2"/>
  <c r="L572" i="2"/>
  <c r="L551" i="2"/>
  <c r="L549" i="2"/>
  <c r="O465" i="2"/>
  <c r="L454" i="2"/>
  <c r="O449" i="2"/>
  <c r="P447" i="2"/>
  <c r="O389" i="2"/>
  <c r="P384" i="2"/>
  <c r="L383" i="2"/>
  <c r="L359" i="2"/>
  <c r="O556" i="2"/>
  <c r="O482" i="2"/>
  <c r="O456" i="2"/>
  <c r="P559" i="2"/>
  <c r="O485" i="2"/>
  <c r="O410" i="2"/>
  <c r="O402" i="2"/>
  <c r="L399" i="2"/>
  <c r="L380" i="2"/>
  <c r="L364" i="2"/>
  <c r="L348" i="2"/>
  <c r="P323" i="2"/>
  <c r="P601" i="2"/>
  <c r="L529" i="2"/>
  <c r="P604" i="2"/>
  <c r="O567" i="2"/>
  <c r="P564" i="2"/>
  <c r="O562" i="2"/>
  <c r="L561" i="2"/>
  <c r="P538" i="2"/>
  <c r="P522" i="2"/>
  <c r="P506" i="2"/>
  <c r="L503" i="2"/>
  <c r="O462" i="2"/>
  <c r="P457" i="2"/>
  <c r="O441" i="2"/>
  <c r="O438" i="2"/>
  <c r="O433" i="2"/>
  <c r="L422" i="2"/>
  <c r="O412" i="2"/>
  <c r="L335" i="2"/>
  <c r="P332" i="2"/>
  <c r="L324" i="2"/>
  <c r="P464" i="2"/>
  <c r="P579" i="2"/>
  <c r="P484" i="2"/>
  <c r="P472" i="2"/>
  <c r="O469" i="2"/>
  <c r="P414" i="2"/>
  <c r="O414" i="2"/>
  <c r="P412" i="2"/>
  <c r="O404" i="2"/>
  <c r="O394" i="2"/>
  <c r="L362" i="2"/>
  <c r="O362" i="2"/>
  <c r="O357" i="2"/>
  <c r="O569" i="2"/>
  <c r="O384" i="2"/>
  <c r="O595" i="2"/>
  <c r="L604" i="2"/>
  <c r="L599" i="2"/>
  <c r="L597" i="2"/>
  <c r="L591" i="2"/>
  <c r="L555" i="2"/>
  <c r="P504" i="2"/>
  <c r="L496" i="2"/>
  <c r="O489" i="2"/>
  <c r="P424" i="2"/>
  <c r="P370" i="2"/>
  <c r="L367" i="2"/>
  <c r="L322" i="2"/>
  <c r="P567" i="2"/>
  <c r="P543" i="2"/>
  <c r="O442" i="2"/>
  <c r="P434" i="2"/>
  <c r="P377" i="2"/>
  <c r="O332" i="2"/>
  <c r="O599" i="2"/>
  <c r="P588" i="2"/>
  <c r="P580" i="2"/>
  <c r="L569" i="2"/>
  <c r="P560" i="2"/>
  <c r="O488" i="2"/>
  <c r="L382" i="2"/>
  <c r="O345" i="2"/>
  <c r="L601" i="2"/>
  <c r="P596" i="2"/>
  <c r="L593" i="2"/>
  <c r="P585" i="2"/>
  <c r="O575" i="2"/>
  <c r="P549" i="2"/>
  <c r="O547" i="2"/>
  <c r="P544" i="2"/>
  <c r="L521" i="2"/>
  <c r="L505" i="2"/>
  <c r="O490" i="2"/>
  <c r="O444" i="2"/>
  <c r="L350" i="2"/>
  <c r="P532" i="2"/>
  <c r="P498" i="2"/>
  <c r="L493" i="2"/>
  <c r="O491" i="2"/>
  <c r="P489" i="2"/>
  <c r="L483" i="2"/>
  <c r="P476" i="2"/>
  <c r="L458" i="2"/>
  <c r="L456" i="2"/>
  <c r="O439" i="2"/>
  <c r="O421" i="2"/>
  <c r="O406" i="2"/>
  <c r="O374" i="2"/>
  <c r="O369" i="2"/>
  <c r="O352" i="2"/>
  <c r="P345" i="2"/>
  <c r="L342" i="2"/>
  <c r="P322" i="2"/>
  <c r="O593" i="2"/>
  <c r="L592" i="2"/>
  <c r="O590" i="2"/>
  <c r="L587" i="2"/>
  <c r="L577" i="2"/>
  <c r="P572" i="2"/>
  <c r="O565" i="2"/>
  <c r="L562" i="2"/>
  <c r="P557" i="2"/>
  <c r="O555" i="2"/>
  <c r="L542" i="2"/>
  <c r="L539" i="2"/>
  <c r="L537" i="2"/>
  <c r="L522" i="2"/>
  <c r="L516" i="2"/>
  <c r="L500" i="2"/>
  <c r="L495" i="2"/>
  <c r="L488" i="2"/>
  <c r="L463" i="2"/>
  <c r="O454" i="2"/>
  <c r="P444" i="2"/>
  <c r="P431" i="2"/>
  <c r="O411" i="2"/>
  <c r="L406" i="2"/>
  <c r="P396" i="2"/>
  <c r="L395" i="2"/>
  <c r="P389" i="2"/>
  <c r="P364" i="2"/>
  <c r="L363" i="2"/>
  <c r="P357" i="2"/>
  <c r="O354" i="2"/>
  <c r="L346" i="2"/>
  <c r="L341" i="2"/>
  <c r="L339" i="2"/>
  <c r="O334" i="2"/>
  <c r="O458" i="2"/>
  <c r="P456" i="2"/>
  <c r="L438" i="2"/>
  <c r="O428" i="2"/>
  <c r="O415" i="2"/>
  <c r="O408" i="2"/>
  <c r="O400" i="2"/>
  <c r="O386" i="2"/>
  <c r="L351" i="2"/>
  <c r="O346" i="2"/>
  <c r="P581" i="2"/>
  <c r="P576" i="2"/>
  <c r="O571" i="2"/>
  <c r="L533" i="2"/>
  <c r="P529" i="2"/>
  <c r="L526" i="2"/>
  <c r="P518" i="2"/>
  <c r="O516" i="2"/>
  <c r="L515" i="2"/>
  <c r="O500" i="2"/>
  <c r="L499" i="2"/>
  <c r="P495" i="2"/>
  <c r="P488" i="2"/>
  <c r="L487" i="2"/>
  <c r="O478" i="2"/>
  <c r="L472" i="2"/>
  <c r="P470" i="2"/>
  <c r="P463" i="2"/>
  <c r="L462" i="2"/>
  <c r="L457" i="2"/>
  <c r="P453" i="2"/>
  <c r="O435" i="2"/>
  <c r="O425" i="2"/>
  <c r="P420" i="2"/>
  <c r="O417" i="2"/>
  <c r="O405" i="2"/>
  <c r="L394" i="2"/>
  <c r="O368" i="2"/>
  <c r="O358" i="2"/>
  <c r="O338" i="2"/>
  <c r="P333" i="2"/>
  <c r="P328" i="2"/>
  <c r="O321" i="2"/>
  <c r="L320" i="2"/>
  <c r="P318" i="2"/>
  <c r="O594" i="2"/>
  <c r="P591" i="2"/>
  <c r="O584" i="2"/>
  <c r="L583" i="2"/>
  <c r="L573" i="2"/>
  <c r="O566" i="2"/>
  <c r="P563" i="2"/>
  <c r="L553" i="2"/>
  <c r="P548" i="2"/>
  <c r="L545" i="2"/>
  <c r="O536" i="2"/>
  <c r="L535" i="2"/>
  <c r="L520" i="2"/>
  <c r="L512" i="2"/>
  <c r="P510" i="2"/>
  <c r="O494" i="2"/>
  <c r="L489" i="2"/>
  <c r="P465" i="2"/>
  <c r="L464" i="2"/>
  <c r="O437" i="2"/>
  <c r="O432" i="2"/>
  <c r="O422" i="2"/>
  <c r="L387" i="2"/>
  <c r="P378" i="2"/>
  <c r="L375" i="2"/>
  <c r="O348" i="2"/>
  <c r="P340" i="2"/>
  <c r="O330" i="2"/>
  <c r="P558" i="2"/>
  <c r="P450" i="2"/>
  <c r="O450" i="2"/>
  <c r="P382" i="2"/>
  <c r="P598" i="2"/>
  <c r="P603" i="2"/>
  <c r="P597" i="2"/>
  <c r="L585" i="2"/>
  <c r="L579" i="2"/>
  <c r="P577" i="2"/>
  <c r="P573" i="2"/>
  <c r="L564" i="2"/>
  <c r="L560" i="2"/>
  <c r="P556" i="2"/>
  <c r="L544" i="2"/>
  <c r="L540" i="2"/>
  <c r="P501" i="2"/>
  <c r="L490" i="2"/>
  <c r="P448" i="2"/>
  <c r="P430" i="2"/>
  <c r="L430" i="2"/>
  <c r="P428" i="2"/>
  <c r="L379" i="2"/>
  <c r="P536" i="2"/>
  <c r="O409" i="2"/>
  <c r="P409" i="2"/>
  <c r="P319" i="2"/>
  <c r="O601" i="2"/>
  <c r="O382" i="2"/>
  <c r="P600" i="2"/>
  <c r="L598" i="2"/>
  <c r="P590" i="2"/>
  <c r="O581" i="2"/>
  <c r="O579" i="2"/>
  <c r="L576" i="2"/>
  <c r="L574" i="2"/>
  <c r="O570" i="2"/>
  <c r="L566" i="2"/>
  <c r="O564" i="2"/>
  <c r="L563" i="2"/>
  <c r="O560" i="2"/>
  <c r="P555" i="2"/>
  <c r="O544" i="2"/>
  <c r="O542" i="2"/>
  <c r="P542" i="2"/>
  <c r="O540" i="2"/>
  <c r="P528" i="2"/>
  <c r="O526" i="2"/>
  <c r="P526" i="2"/>
  <c r="P486" i="2"/>
  <c r="L466" i="2"/>
  <c r="P436" i="2"/>
  <c r="O434" i="2"/>
  <c r="O420" i="2"/>
  <c r="L414" i="2"/>
  <c r="P402" i="2"/>
  <c r="P400" i="2"/>
  <c r="P386" i="2"/>
  <c r="L386" i="2"/>
  <c r="P595" i="2"/>
  <c r="O603" i="2"/>
  <c r="P546" i="2"/>
  <c r="L590" i="2"/>
  <c r="P418" i="2"/>
  <c r="O418" i="2"/>
  <c r="O598" i="2"/>
  <c r="O588" i="2"/>
  <c r="P574" i="2"/>
  <c r="O568" i="2"/>
  <c r="L502" i="2"/>
  <c r="P502" i="2"/>
  <c r="O474" i="2"/>
  <c r="P602" i="2"/>
  <c r="O600" i="2"/>
  <c r="P594" i="2"/>
  <c r="L578" i="2"/>
  <c r="P530" i="2"/>
  <c r="O525" i="2"/>
  <c r="P525" i="2"/>
  <c r="O492" i="2"/>
  <c r="P490" i="2"/>
  <c r="O471" i="2"/>
  <c r="P469" i="2"/>
  <c r="O440" i="2"/>
  <c r="P438" i="2"/>
  <c r="P406" i="2"/>
  <c r="P404" i="2"/>
  <c r="L327" i="2"/>
  <c r="P571" i="2"/>
  <c r="O577" i="2"/>
  <c r="P562" i="2"/>
  <c r="O453" i="2"/>
  <c r="O592" i="2"/>
  <c r="O583" i="2"/>
  <c r="P570" i="2"/>
  <c r="O551" i="2"/>
  <c r="O572" i="2"/>
  <c r="O553" i="2"/>
  <c r="O537" i="2"/>
  <c r="P537" i="2"/>
  <c r="P599" i="2"/>
  <c r="L595" i="2"/>
  <c r="O585" i="2"/>
  <c r="L584" i="2"/>
  <c r="O582" i="2"/>
  <c r="P578" i="2"/>
  <c r="O576" i="2"/>
  <c r="L575" i="2"/>
  <c r="L571" i="2"/>
  <c r="P569" i="2"/>
  <c r="P565" i="2"/>
  <c r="O563" i="2"/>
  <c r="L536" i="2"/>
  <c r="O534" i="2"/>
  <c r="L514" i="2"/>
  <c r="O473" i="2"/>
  <c r="P442" i="2"/>
  <c r="L442" i="2"/>
  <c r="P440" i="2"/>
  <c r="O424" i="2"/>
  <c r="P422" i="2"/>
  <c r="P410" i="2"/>
  <c r="P408" i="2"/>
  <c r="O401" i="2"/>
  <c r="P401" i="2"/>
  <c r="L391" i="2"/>
  <c r="O373" i="2"/>
  <c r="P496" i="2"/>
  <c r="O496" i="2"/>
  <c r="P586" i="2"/>
  <c r="O538" i="2"/>
  <c r="O333" i="2"/>
  <c r="L602" i="2"/>
  <c r="L594" i="2"/>
  <c r="P568" i="2"/>
  <c r="P566" i="2"/>
  <c r="P551" i="2"/>
  <c r="O596" i="2"/>
  <c r="O604" i="2"/>
  <c r="L603" i="2"/>
  <c r="P593" i="2"/>
  <c r="O591" i="2"/>
  <c r="P589" i="2"/>
  <c r="O587" i="2"/>
  <c r="P584" i="2"/>
  <c r="P582" i="2"/>
  <c r="O580" i="2"/>
  <c r="P575" i="2"/>
  <c r="O561" i="2"/>
  <c r="L554" i="2"/>
  <c r="O554" i="2"/>
  <c r="P550" i="2"/>
  <c r="O545" i="2"/>
  <c r="P545" i="2"/>
  <c r="P541" i="2"/>
  <c r="L531" i="2"/>
  <c r="L519" i="2"/>
  <c r="P517" i="2"/>
  <c r="O514" i="2"/>
  <c r="P514" i="2"/>
  <c r="O512" i="2"/>
  <c r="O509" i="2"/>
  <c r="P509" i="2"/>
  <c r="L498" i="2"/>
  <c r="O475" i="2"/>
  <c r="L460" i="2"/>
  <c r="P446" i="2"/>
  <c r="L446" i="2"/>
  <c r="P426" i="2"/>
  <c r="L426" i="2"/>
  <c r="L316" i="2"/>
  <c r="L559" i="2"/>
  <c r="O549" i="2"/>
  <c r="L548" i="2"/>
  <c r="O546" i="2"/>
  <c r="P540" i="2"/>
  <c r="L538" i="2"/>
  <c r="P534" i="2"/>
  <c r="O532" i="2"/>
  <c r="O528" i="2"/>
  <c r="L527" i="2"/>
  <c r="L525" i="2"/>
  <c r="L509" i="2"/>
  <c r="O507" i="2"/>
  <c r="P505" i="2"/>
  <c r="P503" i="2"/>
  <c r="P494" i="2"/>
  <c r="P479" i="2"/>
  <c r="P473" i="2"/>
  <c r="P466" i="2"/>
  <c r="O464" i="2"/>
  <c r="O460" i="2"/>
  <c r="P458" i="2"/>
  <c r="P452" i="2"/>
  <c r="L441" i="2"/>
  <c r="L439" i="2"/>
  <c r="L435" i="2"/>
  <c r="L425" i="2"/>
  <c r="L423" i="2"/>
  <c r="L415" i="2"/>
  <c r="L413" i="2"/>
  <c r="L411" i="2"/>
  <c r="L409" i="2"/>
  <c r="L401" i="2"/>
  <c r="P385" i="2"/>
  <c r="P381" i="2"/>
  <c r="O364" i="2"/>
  <c r="L352" i="2"/>
  <c r="P348" i="2"/>
  <c r="P344" i="2"/>
  <c r="L340" i="2"/>
  <c r="L334" i="2"/>
  <c r="L332" i="2"/>
  <c r="L330" i="2"/>
  <c r="O327" i="2"/>
  <c r="P527" i="2"/>
  <c r="L523" i="2"/>
  <c r="P521" i="2"/>
  <c r="P519" i="2"/>
  <c r="L518" i="2"/>
  <c r="L513" i="2"/>
  <c r="P512" i="2"/>
  <c r="L511" i="2"/>
  <c r="L504" i="2"/>
  <c r="L485" i="2"/>
  <c r="O483" i="2"/>
  <c r="P481" i="2"/>
  <c r="L476" i="2"/>
  <c r="P468" i="2"/>
  <c r="P462" i="2"/>
  <c r="P454" i="2"/>
  <c r="L451" i="2"/>
  <c r="O445" i="2"/>
  <c r="O443" i="2"/>
  <c r="L437" i="2"/>
  <c r="O429" i="2"/>
  <c r="O427" i="2"/>
  <c r="L421" i="2"/>
  <c r="L419" i="2"/>
  <c r="L417" i="2"/>
  <c r="P413" i="2"/>
  <c r="P405" i="2"/>
  <c r="O397" i="2"/>
  <c r="O393" i="2"/>
  <c r="O385" i="2"/>
  <c r="O381" i="2"/>
  <c r="P376" i="2"/>
  <c r="L368" i="2"/>
  <c r="L366" i="2"/>
  <c r="O360" i="2"/>
  <c r="O316" i="2"/>
  <c r="P316" i="2"/>
  <c r="P358" i="2"/>
  <c r="O356" i="2"/>
  <c r="P346" i="2"/>
  <c r="O336" i="2"/>
  <c r="O322" i="2"/>
  <c r="O320" i="2"/>
  <c r="O318" i="2"/>
  <c r="O559" i="2"/>
  <c r="O557" i="2"/>
  <c r="L556" i="2"/>
  <c r="P552" i="2"/>
  <c r="L550" i="2"/>
  <c r="O548" i="2"/>
  <c r="L547" i="2"/>
  <c r="L543" i="2"/>
  <c r="P539" i="2"/>
  <c r="P535" i="2"/>
  <c r="O527" i="2"/>
  <c r="L524" i="2"/>
  <c r="P520" i="2"/>
  <c r="L508" i="2"/>
  <c r="O504" i="2"/>
  <c r="P485" i="2"/>
  <c r="L482" i="2"/>
  <c r="O476" i="2"/>
  <c r="P474" i="2"/>
  <c r="O459" i="2"/>
  <c r="L453" i="2"/>
  <c r="O451" i="2"/>
  <c r="P441" i="2"/>
  <c r="P435" i="2"/>
  <c r="P433" i="2"/>
  <c r="P425" i="2"/>
  <c r="P415" i="2"/>
  <c r="P407" i="2"/>
  <c r="L398" i="2"/>
  <c r="L396" i="2"/>
  <c r="L384" i="2"/>
  <c r="P380" i="2"/>
  <c r="P362" i="2"/>
  <c r="P356" i="2"/>
  <c r="P352" i="2"/>
  <c r="P342" i="2"/>
  <c r="P336" i="2"/>
  <c r="P334" i="2"/>
  <c r="P330" i="2"/>
  <c r="L319" i="2"/>
  <c r="P315" i="2"/>
  <c r="P547" i="2"/>
  <c r="O531" i="2"/>
  <c r="O529" i="2"/>
  <c r="O520" i="2"/>
  <c r="P513" i="2"/>
  <c r="P511" i="2"/>
  <c r="O506" i="2"/>
  <c r="O493" i="2"/>
  <c r="O487" i="2"/>
  <c r="P480" i="2"/>
  <c r="P478" i="2"/>
  <c r="L469" i="2"/>
  <c r="O467" i="2"/>
  <c r="O461" i="2"/>
  <c r="O455" i="2"/>
  <c r="P449" i="2"/>
  <c r="L448" i="2"/>
  <c r="L444" i="2"/>
  <c r="P437" i="2"/>
  <c r="L434" i="2"/>
  <c r="L432" i="2"/>
  <c r="L428" i="2"/>
  <c r="P421" i="2"/>
  <c r="P419" i="2"/>
  <c r="P417" i="2"/>
  <c r="L408" i="2"/>
  <c r="L400" i="2"/>
  <c r="O392" i="2"/>
  <c r="P390" i="2"/>
  <c r="O380" i="2"/>
  <c r="P374" i="2"/>
  <c r="P372" i="2"/>
  <c r="O370" i="2"/>
  <c r="P368" i="2"/>
  <c r="P366" i="2"/>
  <c r="L357" i="2"/>
  <c r="P354" i="2"/>
  <c r="L353" i="2"/>
  <c r="P350" i="2"/>
  <c r="P338" i="2"/>
  <c r="L333" i="2"/>
  <c r="O328" i="2"/>
  <c r="P325" i="2"/>
  <c r="P321" i="2"/>
  <c r="L317" i="2"/>
  <c r="P554" i="2"/>
  <c r="O552" i="2"/>
  <c r="O539" i="2"/>
  <c r="O535" i="2"/>
  <c r="O533" i="2"/>
  <c r="L532" i="2"/>
  <c r="L528" i="2"/>
  <c r="O524" i="2"/>
  <c r="O522" i="2"/>
  <c r="O508" i="2"/>
  <c r="L492" i="2"/>
  <c r="P482" i="2"/>
  <c r="L479" i="2"/>
  <c r="L473" i="2"/>
  <c r="L471" i="2"/>
  <c r="L450" i="2"/>
  <c r="L418" i="2"/>
  <c r="O416" i="2"/>
  <c r="P398" i="2"/>
  <c r="O396" i="2"/>
  <c r="P394" i="2"/>
  <c r="O388" i="2"/>
  <c r="L373" i="2"/>
  <c r="L369" i="2"/>
  <c r="O361" i="2"/>
  <c r="P353" i="2"/>
  <c r="P349" i="2"/>
  <c r="P341" i="2"/>
  <c r="O447" i="2"/>
  <c r="P507" i="2"/>
  <c r="O477" i="2"/>
  <c r="O387" i="2"/>
  <c r="P387" i="2"/>
  <c r="O377" i="2"/>
  <c r="O365" i="2"/>
  <c r="L325" i="2"/>
  <c r="P524" i="2"/>
  <c r="O517" i="2"/>
  <c r="O511" i="2"/>
  <c r="P508" i="2"/>
  <c r="O501" i="2"/>
  <c r="O498" i="2"/>
  <c r="O495" i="2"/>
  <c r="P492" i="2"/>
  <c r="O484" i="2"/>
  <c r="P475" i="2"/>
  <c r="O468" i="2"/>
  <c r="P459" i="2"/>
  <c r="O452" i="2"/>
  <c r="P443" i="2"/>
  <c r="O436" i="2"/>
  <c r="P427" i="2"/>
  <c r="P416" i="2"/>
  <c r="O367" i="2"/>
  <c r="P367" i="2"/>
  <c r="P365" i="2"/>
  <c r="P361" i="2"/>
  <c r="O353" i="2"/>
  <c r="O349" i="2"/>
  <c r="P337" i="2"/>
  <c r="O337" i="2"/>
  <c r="L329" i="2"/>
  <c r="P329" i="2"/>
  <c r="O317" i="2"/>
  <c r="O578" i="2"/>
  <c r="O383" i="2"/>
  <c r="P383" i="2"/>
  <c r="L570" i="2"/>
  <c r="L546" i="2"/>
  <c r="L534" i="2"/>
  <c r="L530" i="2"/>
  <c r="L494" i="2"/>
  <c r="L491" i="2"/>
  <c r="O351" i="2"/>
  <c r="P351" i="2"/>
  <c r="O339" i="2"/>
  <c r="P339" i="2"/>
  <c r="O331" i="2"/>
  <c r="P331" i="2"/>
  <c r="O521" i="2"/>
  <c r="O518" i="2"/>
  <c r="O515" i="2"/>
  <c r="O505" i="2"/>
  <c r="O502" i="2"/>
  <c r="O499" i="2"/>
  <c r="P487" i="2"/>
  <c r="L481" i="2"/>
  <c r="O480" i="2"/>
  <c r="P471" i="2"/>
  <c r="L465" i="2"/>
  <c r="P455" i="2"/>
  <c r="L449" i="2"/>
  <c r="O448" i="2"/>
  <c r="P439" i="2"/>
  <c r="L433" i="2"/>
  <c r="P423" i="2"/>
  <c r="L407" i="2"/>
  <c r="L405" i="2"/>
  <c r="L403" i="2"/>
  <c r="O398" i="2"/>
  <c r="P392" i="2"/>
  <c r="O470" i="2"/>
  <c r="O399" i="2"/>
  <c r="P399" i="2"/>
  <c r="P523" i="2"/>
  <c r="L582" i="2"/>
  <c r="L486" i="2"/>
  <c r="L470" i="2"/>
  <c r="L447" i="2"/>
  <c r="L440" i="2"/>
  <c r="L431" i="2"/>
  <c r="L424" i="2"/>
  <c r="L410" i="2"/>
  <c r="O602" i="2"/>
  <c r="O586" i="2"/>
  <c r="O574" i="2"/>
  <c r="O510" i="2"/>
  <c r="O486" i="2"/>
  <c r="O479" i="2"/>
  <c r="P445" i="2"/>
  <c r="P429" i="2"/>
  <c r="L510" i="2"/>
  <c r="L507" i="2"/>
  <c r="O519" i="2"/>
  <c r="P516" i="2"/>
  <c r="O503" i="2"/>
  <c r="P500" i="2"/>
  <c r="P483" i="2"/>
  <c r="L477" i="2"/>
  <c r="P467" i="2"/>
  <c r="L461" i="2"/>
  <c r="P451" i="2"/>
  <c r="L445" i="2"/>
  <c r="L429" i="2"/>
  <c r="L420" i="2"/>
  <c r="L402" i="2"/>
  <c r="L385" i="2"/>
  <c r="O558" i="2"/>
  <c r="O550" i="2"/>
  <c r="O513" i="2"/>
  <c r="O431" i="2"/>
  <c r="P491" i="2"/>
  <c r="P461" i="2"/>
  <c r="O355" i="2"/>
  <c r="P355" i="2"/>
  <c r="L517" i="2"/>
  <c r="L501" i="2"/>
  <c r="L484" i="2"/>
  <c r="L475" i="2"/>
  <c r="L468" i="2"/>
  <c r="L459" i="2"/>
  <c r="L452" i="2"/>
  <c r="L443" i="2"/>
  <c r="L436" i="2"/>
  <c r="L427" i="2"/>
  <c r="L416" i="2"/>
  <c r="L393" i="2"/>
  <c r="L388" i="2"/>
  <c r="O375" i="2"/>
  <c r="P375" i="2"/>
  <c r="L361" i="2"/>
  <c r="L356" i="2"/>
  <c r="O343" i="2"/>
  <c r="P343" i="2"/>
  <c r="L337" i="2"/>
  <c r="O325" i="2"/>
  <c r="O395" i="2"/>
  <c r="P395" i="2"/>
  <c r="L381" i="2"/>
  <c r="L376" i="2"/>
  <c r="O363" i="2"/>
  <c r="P363" i="2"/>
  <c r="L349" i="2"/>
  <c r="L344" i="2"/>
  <c r="O341" i="2"/>
  <c r="L326" i="2"/>
  <c r="L321" i="2"/>
  <c r="L315" i="2"/>
  <c r="L412" i="2"/>
  <c r="P411" i="2"/>
  <c r="L404" i="2"/>
  <c r="P403" i="2"/>
  <c r="O371" i="2"/>
  <c r="P371" i="2"/>
  <c r="P317" i="2"/>
  <c r="O391" i="2"/>
  <c r="P391" i="2"/>
  <c r="L377" i="2"/>
  <c r="L372" i="2"/>
  <c r="P369" i="2"/>
  <c r="O359" i="2"/>
  <c r="P359" i="2"/>
  <c r="L345" i="2"/>
  <c r="O335" i="2"/>
  <c r="P335" i="2"/>
  <c r="O326" i="2"/>
  <c r="O324" i="2"/>
  <c r="P324" i="2"/>
  <c r="O315" i="2"/>
  <c r="L397" i="2"/>
  <c r="L392" i="2"/>
  <c r="O379" i="2"/>
  <c r="P379" i="2"/>
  <c r="L365" i="2"/>
  <c r="L360" i="2"/>
  <c r="O347" i="2"/>
  <c r="P347" i="2"/>
  <c r="L336" i="2"/>
  <c r="P327" i="2"/>
  <c r="P320" i="2"/>
  <c r="D605" i="2" l="1"/>
  <c r="E605" i="2"/>
  <c r="F605" i="2"/>
  <c r="I605" i="2"/>
  <c r="J605" i="2"/>
  <c r="K605" i="2"/>
  <c r="M605" i="2"/>
  <c r="N605" i="2"/>
  <c r="R605" i="2"/>
  <c r="S605" i="2"/>
  <c r="T605" i="2"/>
  <c r="Z605" i="2"/>
  <c r="D606" i="2"/>
  <c r="E606" i="2"/>
  <c r="F606" i="2"/>
  <c r="I606" i="2"/>
  <c r="J606" i="2"/>
  <c r="K606" i="2"/>
  <c r="M606" i="2"/>
  <c r="N606" i="2"/>
  <c r="R606" i="2"/>
  <c r="S606" i="2"/>
  <c r="T606" i="2"/>
  <c r="Z606" i="2"/>
  <c r="D607" i="2"/>
  <c r="E607" i="2"/>
  <c r="F607" i="2"/>
  <c r="I607" i="2"/>
  <c r="J607" i="2"/>
  <c r="K607" i="2"/>
  <c r="M607" i="2"/>
  <c r="N607" i="2"/>
  <c r="R607" i="2"/>
  <c r="S607" i="2"/>
  <c r="T607" i="2"/>
  <c r="Z607" i="2"/>
  <c r="D608" i="2"/>
  <c r="E608" i="2"/>
  <c r="F608" i="2"/>
  <c r="I608" i="2"/>
  <c r="J608" i="2"/>
  <c r="K608" i="2"/>
  <c r="M608" i="2"/>
  <c r="N608" i="2"/>
  <c r="R608" i="2"/>
  <c r="S608" i="2"/>
  <c r="T608" i="2"/>
  <c r="Z608" i="2"/>
  <c r="D609" i="2"/>
  <c r="E609" i="2"/>
  <c r="F609" i="2"/>
  <c r="I609" i="2"/>
  <c r="J609" i="2"/>
  <c r="K609" i="2"/>
  <c r="M609" i="2"/>
  <c r="N609" i="2"/>
  <c r="R609" i="2"/>
  <c r="S609" i="2"/>
  <c r="T609" i="2"/>
  <c r="Z609" i="2"/>
  <c r="D610" i="2"/>
  <c r="E610" i="2"/>
  <c r="F610" i="2"/>
  <c r="I610" i="2"/>
  <c r="J610" i="2"/>
  <c r="K610" i="2"/>
  <c r="M610" i="2"/>
  <c r="N610" i="2"/>
  <c r="R610" i="2"/>
  <c r="S610" i="2"/>
  <c r="T610" i="2"/>
  <c r="Z610" i="2"/>
  <c r="D611" i="2"/>
  <c r="E611" i="2"/>
  <c r="F611" i="2"/>
  <c r="I611" i="2"/>
  <c r="J611" i="2"/>
  <c r="K611" i="2"/>
  <c r="M611" i="2"/>
  <c r="N611" i="2"/>
  <c r="R611" i="2"/>
  <c r="S611" i="2"/>
  <c r="T611" i="2"/>
  <c r="Z611" i="2"/>
  <c r="D612" i="2"/>
  <c r="E612" i="2"/>
  <c r="F612" i="2"/>
  <c r="I612" i="2"/>
  <c r="J612" i="2"/>
  <c r="K612" i="2"/>
  <c r="M612" i="2"/>
  <c r="N612" i="2"/>
  <c r="R612" i="2"/>
  <c r="S612" i="2"/>
  <c r="T612" i="2"/>
  <c r="Z612" i="2"/>
  <c r="D613" i="2"/>
  <c r="E613" i="2"/>
  <c r="F613" i="2"/>
  <c r="I613" i="2"/>
  <c r="J613" i="2"/>
  <c r="K613" i="2"/>
  <c r="M613" i="2"/>
  <c r="N613" i="2"/>
  <c r="R613" i="2"/>
  <c r="S613" i="2"/>
  <c r="T613" i="2"/>
  <c r="Z613" i="2"/>
  <c r="D614" i="2"/>
  <c r="E614" i="2"/>
  <c r="F614" i="2"/>
  <c r="I614" i="2"/>
  <c r="J614" i="2"/>
  <c r="K614" i="2"/>
  <c r="M614" i="2"/>
  <c r="N614" i="2"/>
  <c r="R614" i="2"/>
  <c r="S614" i="2"/>
  <c r="T614" i="2"/>
  <c r="Z614" i="2"/>
  <c r="D615" i="2"/>
  <c r="E615" i="2"/>
  <c r="F615" i="2"/>
  <c r="I615" i="2"/>
  <c r="J615" i="2"/>
  <c r="K615" i="2"/>
  <c r="M615" i="2"/>
  <c r="N615" i="2"/>
  <c r="R615" i="2"/>
  <c r="S615" i="2"/>
  <c r="T615" i="2"/>
  <c r="Z615" i="2"/>
  <c r="D616" i="2"/>
  <c r="E616" i="2"/>
  <c r="F616" i="2"/>
  <c r="I616" i="2"/>
  <c r="J616" i="2"/>
  <c r="K616" i="2"/>
  <c r="M616" i="2"/>
  <c r="N616" i="2"/>
  <c r="R616" i="2"/>
  <c r="S616" i="2"/>
  <c r="T616" i="2"/>
  <c r="Z616" i="2"/>
  <c r="D617" i="2"/>
  <c r="E617" i="2"/>
  <c r="F617" i="2"/>
  <c r="I617" i="2"/>
  <c r="J617" i="2"/>
  <c r="K617" i="2"/>
  <c r="M617" i="2"/>
  <c r="N617" i="2"/>
  <c r="R617" i="2"/>
  <c r="S617" i="2"/>
  <c r="T617" i="2"/>
  <c r="Z617" i="2"/>
  <c r="D618" i="2"/>
  <c r="E618" i="2"/>
  <c r="F618" i="2"/>
  <c r="I618" i="2"/>
  <c r="J618" i="2"/>
  <c r="K618" i="2"/>
  <c r="M618" i="2"/>
  <c r="N618" i="2"/>
  <c r="R618" i="2"/>
  <c r="S618" i="2"/>
  <c r="T618" i="2"/>
  <c r="Z618" i="2"/>
  <c r="D619" i="2"/>
  <c r="E619" i="2"/>
  <c r="F619" i="2"/>
  <c r="I619" i="2"/>
  <c r="J619" i="2"/>
  <c r="K619" i="2"/>
  <c r="M619" i="2"/>
  <c r="N619" i="2"/>
  <c r="R619" i="2"/>
  <c r="S619" i="2"/>
  <c r="T619" i="2"/>
  <c r="Z619" i="2"/>
  <c r="D620" i="2"/>
  <c r="E620" i="2"/>
  <c r="F620" i="2"/>
  <c r="I620" i="2"/>
  <c r="J620" i="2"/>
  <c r="K620" i="2"/>
  <c r="M620" i="2"/>
  <c r="N620" i="2"/>
  <c r="R620" i="2"/>
  <c r="S620" i="2"/>
  <c r="T620" i="2"/>
  <c r="Z620" i="2"/>
  <c r="D621" i="2"/>
  <c r="E621" i="2"/>
  <c r="F621" i="2"/>
  <c r="I621" i="2"/>
  <c r="J621" i="2"/>
  <c r="K621" i="2"/>
  <c r="M621" i="2"/>
  <c r="N621" i="2"/>
  <c r="R621" i="2"/>
  <c r="S621" i="2"/>
  <c r="T621" i="2"/>
  <c r="Z621" i="2"/>
  <c r="D622" i="2"/>
  <c r="E622" i="2"/>
  <c r="F622" i="2"/>
  <c r="I622" i="2"/>
  <c r="J622" i="2"/>
  <c r="K622" i="2"/>
  <c r="M622" i="2"/>
  <c r="N622" i="2"/>
  <c r="R622" i="2"/>
  <c r="S622" i="2"/>
  <c r="T622" i="2"/>
  <c r="Z622" i="2"/>
  <c r="D623" i="2"/>
  <c r="E623" i="2"/>
  <c r="F623" i="2"/>
  <c r="I623" i="2"/>
  <c r="J623" i="2"/>
  <c r="K623" i="2"/>
  <c r="M623" i="2"/>
  <c r="N623" i="2"/>
  <c r="R623" i="2"/>
  <c r="S623" i="2"/>
  <c r="T623" i="2"/>
  <c r="Z623" i="2"/>
  <c r="D624" i="2"/>
  <c r="E624" i="2"/>
  <c r="F624" i="2"/>
  <c r="I624" i="2"/>
  <c r="J624" i="2"/>
  <c r="K624" i="2"/>
  <c r="M624" i="2"/>
  <c r="N624" i="2"/>
  <c r="R624" i="2"/>
  <c r="S624" i="2"/>
  <c r="T624" i="2"/>
  <c r="Z624" i="2"/>
  <c r="D625" i="2"/>
  <c r="E625" i="2"/>
  <c r="F625" i="2"/>
  <c r="I625" i="2"/>
  <c r="J625" i="2"/>
  <c r="K625" i="2"/>
  <c r="M625" i="2"/>
  <c r="N625" i="2"/>
  <c r="R625" i="2"/>
  <c r="S625" i="2"/>
  <c r="T625" i="2"/>
  <c r="Z625" i="2"/>
  <c r="D626" i="2"/>
  <c r="E626" i="2"/>
  <c r="F626" i="2"/>
  <c r="I626" i="2"/>
  <c r="J626" i="2"/>
  <c r="K626" i="2"/>
  <c r="M626" i="2"/>
  <c r="N626" i="2"/>
  <c r="R626" i="2"/>
  <c r="S626" i="2"/>
  <c r="T626" i="2"/>
  <c r="Z626" i="2"/>
  <c r="D627" i="2"/>
  <c r="E627" i="2"/>
  <c r="F627" i="2"/>
  <c r="I627" i="2"/>
  <c r="J627" i="2"/>
  <c r="K627" i="2"/>
  <c r="M627" i="2"/>
  <c r="N627" i="2"/>
  <c r="R627" i="2"/>
  <c r="S627" i="2"/>
  <c r="T627" i="2"/>
  <c r="Z627" i="2"/>
  <c r="D628" i="2"/>
  <c r="E628" i="2"/>
  <c r="F628" i="2"/>
  <c r="I628" i="2"/>
  <c r="J628" i="2"/>
  <c r="K628" i="2"/>
  <c r="M628" i="2"/>
  <c r="N628" i="2"/>
  <c r="R628" i="2"/>
  <c r="S628" i="2"/>
  <c r="T628" i="2"/>
  <c r="Z628" i="2"/>
  <c r="D629" i="2"/>
  <c r="E629" i="2"/>
  <c r="F629" i="2"/>
  <c r="I629" i="2"/>
  <c r="J629" i="2"/>
  <c r="K629" i="2"/>
  <c r="M629" i="2"/>
  <c r="N629" i="2"/>
  <c r="R629" i="2"/>
  <c r="S629" i="2"/>
  <c r="T629" i="2"/>
  <c r="Z629" i="2"/>
  <c r="D630" i="2"/>
  <c r="E630" i="2"/>
  <c r="F630" i="2"/>
  <c r="I630" i="2"/>
  <c r="J630" i="2"/>
  <c r="K630" i="2"/>
  <c r="M630" i="2"/>
  <c r="N630" i="2"/>
  <c r="R630" i="2"/>
  <c r="S630" i="2"/>
  <c r="T630" i="2"/>
  <c r="Z630" i="2"/>
  <c r="D631" i="2"/>
  <c r="E631" i="2"/>
  <c r="F631" i="2"/>
  <c r="I631" i="2"/>
  <c r="J631" i="2"/>
  <c r="K631" i="2"/>
  <c r="M631" i="2"/>
  <c r="N631" i="2"/>
  <c r="R631" i="2"/>
  <c r="S631" i="2"/>
  <c r="T631" i="2"/>
  <c r="Z631" i="2"/>
  <c r="D632" i="2"/>
  <c r="E632" i="2"/>
  <c r="F632" i="2"/>
  <c r="I632" i="2"/>
  <c r="J632" i="2"/>
  <c r="K632" i="2"/>
  <c r="M632" i="2"/>
  <c r="N632" i="2"/>
  <c r="R632" i="2"/>
  <c r="S632" i="2"/>
  <c r="T632" i="2"/>
  <c r="Z632" i="2"/>
  <c r="D633" i="2"/>
  <c r="E633" i="2"/>
  <c r="F633" i="2"/>
  <c r="I633" i="2"/>
  <c r="J633" i="2"/>
  <c r="K633" i="2"/>
  <c r="M633" i="2"/>
  <c r="N633" i="2"/>
  <c r="R633" i="2"/>
  <c r="S633" i="2"/>
  <c r="T633" i="2"/>
  <c r="Z633" i="2"/>
  <c r="D634" i="2"/>
  <c r="E634" i="2"/>
  <c r="F634" i="2"/>
  <c r="I634" i="2"/>
  <c r="J634" i="2"/>
  <c r="K634" i="2"/>
  <c r="M634" i="2"/>
  <c r="N634" i="2"/>
  <c r="R634" i="2"/>
  <c r="S634" i="2"/>
  <c r="T634" i="2"/>
  <c r="Z634" i="2"/>
  <c r="D635" i="2"/>
  <c r="E635" i="2"/>
  <c r="F635" i="2"/>
  <c r="I635" i="2"/>
  <c r="J635" i="2"/>
  <c r="K635" i="2"/>
  <c r="M635" i="2"/>
  <c r="N635" i="2"/>
  <c r="R635" i="2"/>
  <c r="S635" i="2"/>
  <c r="T635" i="2"/>
  <c r="Z635" i="2"/>
  <c r="D636" i="2"/>
  <c r="E636" i="2"/>
  <c r="F636" i="2"/>
  <c r="I636" i="2"/>
  <c r="J636" i="2"/>
  <c r="K636" i="2"/>
  <c r="M636" i="2"/>
  <c r="N636" i="2"/>
  <c r="R636" i="2"/>
  <c r="S636" i="2"/>
  <c r="T636" i="2"/>
  <c r="Z636" i="2"/>
  <c r="D637" i="2"/>
  <c r="E637" i="2"/>
  <c r="F637" i="2"/>
  <c r="I637" i="2"/>
  <c r="J637" i="2"/>
  <c r="K637" i="2"/>
  <c r="M637" i="2"/>
  <c r="N637" i="2"/>
  <c r="R637" i="2"/>
  <c r="S637" i="2"/>
  <c r="T637" i="2"/>
  <c r="Z637" i="2"/>
  <c r="D638" i="2"/>
  <c r="E638" i="2"/>
  <c r="F638" i="2"/>
  <c r="I638" i="2"/>
  <c r="J638" i="2"/>
  <c r="K638" i="2"/>
  <c r="M638" i="2"/>
  <c r="N638" i="2"/>
  <c r="R638" i="2"/>
  <c r="S638" i="2"/>
  <c r="T638" i="2"/>
  <c r="Z638" i="2"/>
  <c r="D639" i="2"/>
  <c r="E639" i="2"/>
  <c r="F639" i="2"/>
  <c r="I639" i="2"/>
  <c r="J639" i="2"/>
  <c r="K639" i="2"/>
  <c r="M639" i="2"/>
  <c r="N639" i="2"/>
  <c r="R639" i="2"/>
  <c r="S639" i="2"/>
  <c r="T639" i="2"/>
  <c r="Z639" i="2"/>
  <c r="D640" i="2"/>
  <c r="E640" i="2"/>
  <c r="F640" i="2"/>
  <c r="I640" i="2"/>
  <c r="J640" i="2"/>
  <c r="K640" i="2"/>
  <c r="M640" i="2"/>
  <c r="N640" i="2"/>
  <c r="R640" i="2"/>
  <c r="S640" i="2"/>
  <c r="T640" i="2"/>
  <c r="Z640" i="2"/>
  <c r="D641" i="2"/>
  <c r="E641" i="2"/>
  <c r="F641" i="2"/>
  <c r="I641" i="2"/>
  <c r="J641" i="2"/>
  <c r="K641" i="2"/>
  <c r="M641" i="2"/>
  <c r="N641" i="2"/>
  <c r="R641" i="2"/>
  <c r="S641" i="2"/>
  <c r="T641" i="2"/>
  <c r="Z641" i="2"/>
  <c r="D642" i="2"/>
  <c r="E642" i="2"/>
  <c r="F642" i="2"/>
  <c r="I642" i="2"/>
  <c r="J642" i="2"/>
  <c r="K642" i="2"/>
  <c r="M642" i="2"/>
  <c r="N642" i="2"/>
  <c r="R642" i="2"/>
  <c r="S642" i="2"/>
  <c r="T642" i="2"/>
  <c r="Z642" i="2"/>
  <c r="D643" i="2"/>
  <c r="E643" i="2"/>
  <c r="F643" i="2"/>
  <c r="I643" i="2"/>
  <c r="J643" i="2"/>
  <c r="K643" i="2"/>
  <c r="M643" i="2"/>
  <c r="N643" i="2"/>
  <c r="R643" i="2"/>
  <c r="S643" i="2"/>
  <c r="T643" i="2"/>
  <c r="Z643" i="2"/>
  <c r="D644" i="2"/>
  <c r="E644" i="2"/>
  <c r="F644" i="2"/>
  <c r="I644" i="2"/>
  <c r="J644" i="2"/>
  <c r="K644" i="2"/>
  <c r="M644" i="2"/>
  <c r="N644" i="2"/>
  <c r="R644" i="2"/>
  <c r="S644" i="2"/>
  <c r="T644" i="2"/>
  <c r="Z644" i="2"/>
  <c r="D645" i="2"/>
  <c r="E645" i="2"/>
  <c r="F645" i="2"/>
  <c r="I645" i="2"/>
  <c r="J645" i="2"/>
  <c r="K645" i="2"/>
  <c r="M645" i="2"/>
  <c r="N645" i="2"/>
  <c r="R645" i="2"/>
  <c r="S645" i="2"/>
  <c r="T645" i="2"/>
  <c r="Z645" i="2"/>
  <c r="D646" i="2"/>
  <c r="E646" i="2"/>
  <c r="F646" i="2"/>
  <c r="I646" i="2"/>
  <c r="J646" i="2"/>
  <c r="K646" i="2"/>
  <c r="M646" i="2"/>
  <c r="N646" i="2"/>
  <c r="R646" i="2"/>
  <c r="S646" i="2"/>
  <c r="T646" i="2"/>
  <c r="Z646" i="2"/>
  <c r="D647" i="2"/>
  <c r="E647" i="2"/>
  <c r="F647" i="2"/>
  <c r="I647" i="2"/>
  <c r="J647" i="2"/>
  <c r="K647" i="2"/>
  <c r="M647" i="2"/>
  <c r="N647" i="2"/>
  <c r="R647" i="2"/>
  <c r="S647" i="2"/>
  <c r="T647" i="2"/>
  <c r="Z647" i="2"/>
  <c r="D648" i="2"/>
  <c r="E648" i="2"/>
  <c r="F648" i="2"/>
  <c r="I648" i="2"/>
  <c r="J648" i="2"/>
  <c r="K648" i="2"/>
  <c r="M648" i="2"/>
  <c r="N648" i="2"/>
  <c r="R648" i="2"/>
  <c r="S648" i="2"/>
  <c r="T648" i="2"/>
  <c r="Z648" i="2"/>
  <c r="D649" i="2"/>
  <c r="E649" i="2"/>
  <c r="F649" i="2"/>
  <c r="I649" i="2"/>
  <c r="J649" i="2"/>
  <c r="K649" i="2"/>
  <c r="M649" i="2"/>
  <c r="N649" i="2"/>
  <c r="R649" i="2"/>
  <c r="S649" i="2"/>
  <c r="T649" i="2"/>
  <c r="Z649" i="2"/>
  <c r="D650" i="2"/>
  <c r="E650" i="2"/>
  <c r="F650" i="2"/>
  <c r="I650" i="2"/>
  <c r="J650" i="2"/>
  <c r="K650" i="2"/>
  <c r="M650" i="2"/>
  <c r="N650" i="2"/>
  <c r="R650" i="2"/>
  <c r="S650" i="2"/>
  <c r="T650" i="2"/>
  <c r="Z650" i="2"/>
  <c r="D651" i="2"/>
  <c r="E651" i="2"/>
  <c r="F651" i="2"/>
  <c r="I651" i="2"/>
  <c r="J651" i="2"/>
  <c r="K651" i="2"/>
  <c r="M651" i="2"/>
  <c r="N651" i="2"/>
  <c r="R651" i="2"/>
  <c r="S651" i="2"/>
  <c r="T651" i="2"/>
  <c r="Z651" i="2"/>
  <c r="D652" i="2"/>
  <c r="E652" i="2"/>
  <c r="F652" i="2"/>
  <c r="I652" i="2"/>
  <c r="J652" i="2"/>
  <c r="K652" i="2"/>
  <c r="M652" i="2"/>
  <c r="N652" i="2"/>
  <c r="R652" i="2"/>
  <c r="S652" i="2"/>
  <c r="T652" i="2"/>
  <c r="Z652" i="2"/>
  <c r="D653" i="2"/>
  <c r="E653" i="2"/>
  <c r="F653" i="2"/>
  <c r="I653" i="2"/>
  <c r="J653" i="2"/>
  <c r="K653" i="2"/>
  <c r="M653" i="2"/>
  <c r="N653" i="2"/>
  <c r="R653" i="2"/>
  <c r="S653" i="2"/>
  <c r="T653" i="2"/>
  <c r="Z653" i="2"/>
  <c r="D654" i="2"/>
  <c r="E654" i="2"/>
  <c r="F654" i="2"/>
  <c r="I654" i="2"/>
  <c r="J654" i="2"/>
  <c r="K654" i="2"/>
  <c r="M654" i="2"/>
  <c r="N654" i="2"/>
  <c r="R654" i="2"/>
  <c r="S654" i="2"/>
  <c r="T654" i="2"/>
  <c r="Z654" i="2"/>
  <c r="D655" i="2"/>
  <c r="E655" i="2"/>
  <c r="F655" i="2"/>
  <c r="I655" i="2"/>
  <c r="J655" i="2"/>
  <c r="K655" i="2"/>
  <c r="M655" i="2"/>
  <c r="N655" i="2"/>
  <c r="R655" i="2"/>
  <c r="S655" i="2"/>
  <c r="T655" i="2"/>
  <c r="Z655" i="2"/>
  <c r="D656" i="2"/>
  <c r="E656" i="2"/>
  <c r="F656" i="2"/>
  <c r="I656" i="2"/>
  <c r="J656" i="2"/>
  <c r="K656" i="2"/>
  <c r="M656" i="2"/>
  <c r="N656" i="2"/>
  <c r="R656" i="2"/>
  <c r="S656" i="2"/>
  <c r="T656" i="2"/>
  <c r="Z656" i="2"/>
  <c r="D657" i="2"/>
  <c r="E657" i="2"/>
  <c r="F657" i="2"/>
  <c r="I657" i="2"/>
  <c r="J657" i="2"/>
  <c r="K657" i="2"/>
  <c r="M657" i="2"/>
  <c r="N657" i="2"/>
  <c r="R657" i="2"/>
  <c r="S657" i="2"/>
  <c r="T657" i="2"/>
  <c r="Z657" i="2"/>
  <c r="D658" i="2"/>
  <c r="E658" i="2"/>
  <c r="F658" i="2"/>
  <c r="I658" i="2"/>
  <c r="J658" i="2"/>
  <c r="K658" i="2"/>
  <c r="M658" i="2"/>
  <c r="N658" i="2"/>
  <c r="R658" i="2"/>
  <c r="S658" i="2"/>
  <c r="T658" i="2"/>
  <c r="Z658" i="2"/>
  <c r="D659" i="2"/>
  <c r="E659" i="2"/>
  <c r="F659" i="2"/>
  <c r="I659" i="2"/>
  <c r="J659" i="2"/>
  <c r="K659" i="2"/>
  <c r="M659" i="2"/>
  <c r="N659" i="2"/>
  <c r="R659" i="2"/>
  <c r="S659" i="2"/>
  <c r="T659" i="2"/>
  <c r="Z659" i="2"/>
  <c r="D660" i="2"/>
  <c r="E660" i="2"/>
  <c r="F660" i="2"/>
  <c r="I660" i="2"/>
  <c r="J660" i="2"/>
  <c r="K660" i="2"/>
  <c r="M660" i="2"/>
  <c r="N660" i="2"/>
  <c r="R660" i="2"/>
  <c r="S660" i="2"/>
  <c r="T660" i="2"/>
  <c r="Z660" i="2"/>
  <c r="D661" i="2"/>
  <c r="E661" i="2"/>
  <c r="F661" i="2"/>
  <c r="I661" i="2"/>
  <c r="J661" i="2"/>
  <c r="K661" i="2"/>
  <c r="M661" i="2"/>
  <c r="N661" i="2"/>
  <c r="R661" i="2"/>
  <c r="S661" i="2"/>
  <c r="T661" i="2"/>
  <c r="Z661" i="2"/>
  <c r="D662" i="2"/>
  <c r="E662" i="2"/>
  <c r="F662" i="2"/>
  <c r="I662" i="2"/>
  <c r="J662" i="2"/>
  <c r="K662" i="2"/>
  <c r="M662" i="2"/>
  <c r="N662" i="2"/>
  <c r="R662" i="2"/>
  <c r="S662" i="2"/>
  <c r="T662" i="2"/>
  <c r="Z662" i="2"/>
  <c r="D663" i="2"/>
  <c r="E663" i="2"/>
  <c r="F663" i="2"/>
  <c r="I663" i="2"/>
  <c r="J663" i="2"/>
  <c r="K663" i="2"/>
  <c r="M663" i="2"/>
  <c r="N663" i="2"/>
  <c r="R663" i="2"/>
  <c r="S663" i="2"/>
  <c r="T663" i="2"/>
  <c r="Z663" i="2"/>
  <c r="D664" i="2"/>
  <c r="E664" i="2"/>
  <c r="F664" i="2"/>
  <c r="I664" i="2"/>
  <c r="J664" i="2"/>
  <c r="K664" i="2"/>
  <c r="M664" i="2"/>
  <c r="N664" i="2"/>
  <c r="R664" i="2"/>
  <c r="S664" i="2"/>
  <c r="T664" i="2"/>
  <c r="Z664" i="2"/>
  <c r="D665" i="2"/>
  <c r="E665" i="2"/>
  <c r="F665" i="2"/>
  <c r="I665" i="2"/>
  <c r="J665" i="2"/>
  <c r="K665" i="2"/>
  <c r="M665" i="2"/>
  <c r="N665" i="2"/>
  <c r="R665" i="2"/>
  <c r="S665" i="2"/>
  <c r="T665" i="2"/>
  <c r="Z665" i="2"/>
  <c r="D666" i="2"/>
  <c r="E666" i="2"/>
  <c r="F666" i="2"/>
  <c r="I666" i="2"/>
  <c r="J666" i="2"/>
  <c r="K666" i="2"/>
  <c r="M666" i="2"/>
  <c r="N666" i="2"/>
  <c r="R666" i="2"/>
  <c r="S666" i="2"/>
  <c r="T666" i="2"/>
  <c r="Z666" i="2"/>
  <c r="D667" i="2"/>
  <c r="E667" i="2"/>
  <c r="F667" i="2"/>
  <c r="I667" i="2"/>
  <c r="J667" i="2"/>
  <c r="K667" i="2"/>
  <c r="M667" i="2"/>
  <c r="N667" i="2"/>
  <c r="R667" i="2"/>
  <c r="S667" i="2"/>
  <c r="T667" i="2"/>
  <c r="Z667" i="2"/>
  <c r="D668" i="2"/>
  <c r="E668" i="2"/>
  <c r="F668" i="2"/>
  <c r="I668" i="2"/>
  <c r="J668" i="2"/>
  <c r="K668" i="2"/>
  <c r="M668" i="2"/>
  <c r="N668" i="2"/>
  <c r="R668" i="2"/>
  <c r="S668" i="2"/>
  <c r="T668" i="2"/>
  <c r="Z668" i="2"/>
  <c r="D669" i="2"/>
  <c r="E669" i="2"/>
  <c r="F669" i="2"/>
  <c r="I669" i="2"/>
  <c r="J669" i="2"/>
  <c r="K669" i="2"/>
  <c r="M669" i="2"/>
  <c r="N669" i="2"/>
  <c r="R669" i="2"/>
  <c r="S669" i="2"/>
  <c r="T669" i="2"/>
  <c r="Z669" i="2"/>
  <c r="D670" i="2"/>
  <c r="E670" i="2"/>
  <c r="F670" i="2"/>
  <c r="I670" i="2"/>
  <c r="J670" i="2"/>
  <c r="K670" i="2"/>
  <c r="M670" i="2"/>
  <c r="N670" i="2"/>
  <c r="R670" i="2"/>
  <c r="S670" i="2"/>
  <c r="T670" i="2"/>
  <c r="Z670" i="2"/>
  <c r="D671" i="2"/>
  <c r="E671" i="2"/>
  <c r="F671" i="2"/>
  <c r="I671" i="2"/>
  <c r="J671" i="2"/>
  <c r="K671" i="2"/>
  <c r="M671" i="2"/>
  <c r="N671" i="2"/>
  <c r="R671" i="2"/>
  <c r="S671" i="2"/>
  <c r="T671" i="2"/>
  <c r="Z671" i="2"/>
  <c r="D672" i="2"/>
  <c r="E672" i="2"/>
  <c r="F672" i="2"/>
  <c r="I672" i="2"/>
  <c r="J672" i="2"/>
  <c r="K672" i="2"/>
  <c r="M672" i="2"/>
  <c r="N672" i="2"/>
  <c r="R672" i="2"/>
  <c r="S672" i="2"/>
  <c r="T672" i="2"/>
  <c r="Z672" i="2"/>
  <c r="D673" i="2"/>
  <c r="E673" i="2"/>
  <c r="F673" i="2"/>
  <c r="I673" i="2"/>
  <c r="J673" i="2"/>
  <c r="K673" i="2"/>
  <c r="M673" i="2"/>
  <c r="N673" i="2"/>
  <c r="R673" i="2"/>
  <c r="S673" i="2"/>
  <c r="T673" i="2"/>
  <c r="Z673" i="2"/>
  <c r="D674" i="2"/>
  <c r="E674" i="2"/>
  <c r="F674" i="2"/>
  <c r="I674" i="2"/>
  <c r="J674" i="2"/>
  <c r="K674" i="2"/>
  <c r="M674" i="2"/>
  <c r="N674" i="2"/>
  <c r="R674" i="2"/>
  <c r="S674" i="2"/>
  <c r="T674" i="2"/>
  <c r="Z674" i="2"/>
  <c r="D675" i="2"/>
  <c r="E675" i="2"/>
  <c r="F675" i="2"/>
  <c r="I675" i="2"/>
  <c r="J675" i="2"/>
  <c r="K675" i="2"/>
  <c r="M675" i="2"/>
  <c r="N675" i="2"/>
  <c r="R675" i="2"/>
  <c r="S675" i="2"/>
  <c r="T675" i="2"/>
  <c r="Z675" i="2"/>
  <c r="D676" i="2"/>
  <c r="E676" i="2"/>
  <c r="F676" i="2"/>
  <c r="I676" i="2"/>
  <c r="J676" i="2"/>
  <c r="K676" i="2"/>
  <c r="M676" i="2"/>
  <c r="N676" i="2"/>
  <c r="R676" i="2"/>
  <c r="S676" i="2"/>
  <c r="T676" i="2"/>
  <c r="Z676" i="2"/>
  <c r="D677" i="2"/>
  <c r="E677" i="2"/>
  <c r="F677" i="2"/>
  <c r="I677" i="2"/>
  <c r="J677" i="2"/>
  <c r="K677" i="2"/>
  <c r="M677" i="2"/>
  <c r="N677" i="2"/>
  <c r="R677" i="2"/>
  <c r="S677" i="2"/>
  <c r="T677" i="2"/>
  <c r="Z677" i="2"/>
  <c r="D678" i="2"/>
  <c r="E678" i="2"/>
  <c r="F678" i="2"/>
  <c r="I678" i="2"/>
  <c r="J678" i="2"/>
  <c r="K678" i="2"/>
  <c r="M678" i="2"/>
  <c r="N678" i="2"/>
  <c r="R678" i="2"/>
  <c r="S678" i="2"/>
  <c r="T678" i="2"/>
  <c r="Z678" i="2"/>
  <c r="D679" i="2"/>
  <c r="E679" i="2"/>
  <c r="F679" i="2"/>
  <c r="I679" i="2"/>
  <c r="J679" i="2"/>
  <c r="K679" i="2"/>
  <c r="M679" i="2"/>
  <c r="N679" i="2"/>
  <c r="R679" i="2"/>
  <c r="S679" i="2"/>
  <c r="T679" i="2"/>
  <c r="Z679" i="2"/>
  <c r="D680" i="2"/>
  <c r="E680" i="2"/>
  <c r="F680" i="2"/>
  <c r="I680" i="2"/>
  <c r="J680" i="2"/>
  <c r="K680" i="2"/>
  <c r="M680" i="2"/>
  <c r="N680" i="2"/>
  <c r="R680" i="2"/>
  <c r="S680" i="2"/>
  <c r="T680" i="2"/>
  <c r="Z680" i="2"/>
  <c r="D681" i="2"/>
  <c r="E681" i="2"/>
  <c r="F681" i="2"/>
  <c r="I681" i="2"/>
  <c r="J681" i="2"/>
  <c r="K681" i="2"/>
  <c r="M681" i="2"/>
  <c r="N681" i="2"/>
  <c r="R681" i="2"/>
  <c r="S681" i="2"/>
  <c r="T681" i="2"/>
  <c r="Z681" i="2"/>
  <c r="D682" i="2"/>
  <c r="E682" i="2"/>
  <c r="F682" i="2"/>
  <c r="I682" i="2"/>
  <c r="J682" i="2"/>
  <c r="K682" i="2"/>
  <c r="M682" i="2"/>
  <c r="N682" i="2"/>
  <c r="R682" i="2"/>
  <c r="S682" i="2"/>
  <c r="T682" i="2"/>
  <c r="Z682" i="2"/>
  <c r="D683" i="2"/>
  <c r="E683" i="2"/>
  <c r="F683" i="2"/>
  <c r="I683" i="2"/>
  <c r="J683" i="2"/>
  <c r="K683" i="2"/>
  <c r="M683" i="2"/>
  <c r="N683" i="2"/>
  <c r="R683" i="2"/>
  <c r="S683" i="2"/>
  <c r="T683" i="2"/>
  <c r="Z683" i="2"/>
  <c r="D684" i="2"/>
  <c r="E684" i="2"/>
  <c r="F684" i="2"/>
  <c r="I684" i="2"/>
  <c r="J684" i="2"/>
  <c r="K684" i="2"/>
  <c r="M684" i="2"/>
  <c r="N684" i="2"/>
  <c r="R684" i="2"/>
  <c r="S684" i="2"/>
  <c r="T684" i="2"/>
  <c r="Z684" i="2"/>
  <c r="D685" i="2"/>
  <c r="E685" i="2"/>
  <c r="F685" i="2"/>
  <c r="I685" i="2"/>
  <c r="J685" i="2"/>
  <c r="K685" i="2"/>
  <c r="M685" i="2"/>
  <c r="N685" i="2"/>
  <c r="R685" i="2"/>
  <c r="S685" i="2"/>
  <c r="T685" i="2"/>
  <c r="Z685" i="2"/>
  <c r="D686" i="2"/>
  <c r="E686" i="2"/>
  <c r="F686" i="2"/>
  <c r="I686" i="2"/>
  <c r="J686" i="2"/>
  <c r="K686" i="2"/>
  <c r="M686" i="2"/>
  <c r="N686" i="2"/>
  <c r="R686" i="2"/>
  <c r="S686" i="2"/>
  <c r="T686" i="2"/>
  <c r="Z686" i="2"/>
  <c r="D687" i="2"/>
  <c r="E687" i="2"/>
  <c r="F687" i="2"/>
  <c r="I687" i="2"/>
  <c r="J687" i="2"/>
  <c r="K687" i="2"/>
  <c r="M687" i="2"/>
  <c r="N687" i="2"/>
  <c r="R687" i="2"/>
  <c r="S687" i="2"/>
  <c r="T687" i="2"/>
  <c r="Z687" i="2"/>
  <c r="D688" i="2"/>
  <c r="E688" i="2"/>
  <c r="F688" i="2"/>
  <c r="I688" i="2"/>
  <c r="J688" i="2"/>
  <c r="K688" i="2"/>
  <c r="M688" i="2"/>
  <c r="N688" i="2"/>
  <c r="R688" i="2"/>
  <c r="S688" i="2"/>
  <c r="T688" i="2"/>
  <c r="Z688" i="2"/>
  <c r="D689" i="2"/>
  <c r="E689" i="2"/>
  <c r="F689" i="2"/>
  <c r="I689" i="2"/>
  <c r="J689" i="2"/>
  <c r="K689" i="2"/>
  <c r="M689" i="2"/>
  <c r="N689" i="2"/>
  <c r="R689" i="2"/>
  <c r="S689" i="2"/>
  <c r="T689" i="2"/>
  <c r="Z689" i="2"/>
  <c r="D690" i="2"/>
  <c r="E690" i="2"/>
  <c r="F690" i="2"/>
  <c r="I690" i="2"/>
  <c r="J690" i="2"/>
  <c r="K690" i="2"/>
  <c r="M690" i="2"/>
  <c r="N690" i="2"/>
  <c r="R690" i="2"/>
  <c r="S690" i="2"/>
  <c r="T690" i="2"/>
  <c r="Z690" i="2"/>
  <c r="D691" i="2"/>
  <c r="E691" i="2"/>
  <c r="F691" i="2"/>
  <c r="I691" i="2"/>
  <c r="J691" i="2"/>
  <c r="K691" i="2"/>
  <c r="M691" i="2"/>
  <c r="N691" i="2"/>
  <c r="R691" i="2"/>
  <c r="S691" i="2"/>
  <c r="T691" i="2"/>
  <c r="Z691" i="2"/>
  <c r="D692" i="2"/>
  <c r="E692" i="2"/>
  <c r="F692" i="2"/>
  <c r="I692" i="2"/>
  <c r="J692" i="2"/>
  <c r="K692" i="2"/>
  <c r="M692" i="2"/>
  <c r="N692" i="2"/>
  <c r="R692" i="2"/>
  <c r="S692" i="2"/>
  <c r="T692" i="2"/>
  <c r="Z692" i="2"/>
  <c r="D693" i="2"/>
  <c r="E693" i="2"/>
  <c r="F693" i="2"/>
  <c r="I693" i="2"/>
  <c r="J693" i="2"/>
  <c r="K693" i="2"/>
  <c r="M693" i="2"/>
  <c r="N693" i="2"/>
  <c r="R693" i="2"/>
  <c r="S693" i="2"/>
  <c r="T693" i="2"/>
  <c r="Z693" i="2"/>
  <c r="D694" i="2"/>
  <c r="E694" i="2"/>
  <c r="F694" i="2"/>
  <c r="I694" i="2"/>
  <c r="J694" i="2"/>
  <c r="K694" i="2"/>
  <c r="M694" i="2"/>
  <c r="N694" i="2"/>
  <c r="R694" i="2"/>
  <c r="S694" i="2"/>
  <c r="T694" i="2"/>
  <c r="Z694" i="2"/>
  <c r="D695" i="2"/>
  <c r="E695" i="2"/>
  <c r="F695" i="2"/>
  <c r="I695" i="2"/>
  <c r="J695" i="2"/>
  <c r="K695" i="2"/>
  <c r="M695" i="2"/>
  <c r="N695" i="2"/>
  <c r="R695" i="2"/>
  <c r="S695" i="2"/>
  <c r="T695" i="2"/>
  <c r="Z695" i="2"/>
  <c r="D696" i="2"/>
  <c r="E696" i="2"/>
  <c r="F696" i="2"/>
  <c r="I696" i="2"/>
  <c r="J696" i="2"/>
  <c r="K696" i="2"/>
  <c r="M696" i="2"/>
  <c r="N696" i="2"/>
  <c r="R696" i="2"/>
  <c r="S696" i="2"/>
  <c r="T696" i="2"/>
  <c r="Z696" i="2"/>
  <c r="D697" i="2"/>
  <c r="E697" i="2"/>
  <c r="F697" i="2"/>
  <c r="I697" i="2"/>
  <c r="J697" i="2"/>
  <c r="K697" i="2"/>
  <c r="M697" i="2"/>
  <c r="N697" i="2"/>
  <c r="R697" i="2"/>
  <c r="S697" i="2"/>
  <c r="T697" i="2"/>
  <c r="Z697" i="2"/>
  <c r="D698" i="2"/>
  <c r="E698" i="2"/>
  <c r="F698" i="2"/>
  <c r="I698" i="2"/>
  <c r="J698" i="2"/>
  <c r="K698" i="2"/>
  <c r="M698" i="2"/>
  <c r="N698" i="2"/>
  <c r="R698" i="2"/>
  <c r="S698" i="2"/>
  <c r="T698" i="2"/>
  <c r="Z698" i="2"/>
  <c r="D699" i="2"/>
  <c r="E699" i="2"/>
  <c r="F699" i="2"/>
  <c r="I699" i="2"/>
  <c r="J699" i="2"/>
  <c r="K699" i="2"/>
  <c r="M699" i="2"/>
  <c r="N699" i="2"/>
  <c r="R699" i="2"/>
  <c r="S699" i="2"/>
  <c r="T699" i="2"/>
  <c r="Z699" i="2"/>
  <c r="D700" i="2"/>
  <c r="E700" i="2"/>
  <c r="F700" i="2"/>
  <c r="I700" i="2"/>
  <c r="J700" i="2"/>
  <c r="K700" i="2"/>
  <c r="M700" i="2"/>
  <c r="N700" i="2"/>
  <c r="R700" i="2"/>
  <c r="S700" i="2"/>
  <c r="T700" i="2"/>
  <c r="Z700" i="2"/>
  <c r="D701" i="2"/>
  <c r="E701" i="2"/>
  <c r="F701" i="2"/>
  <c r="I701" i="2"/>
  <c r="J701" i="2"/>
  <c r="K701" i="2"/>
  <c r="M701" i="2"/>
  <c r="N701" i="2"/>
  <c r="R701" i="2"/>
  <c r="S701" i="2"/>
  <c r="T701" i="2"/>
  <c r="Z701" i="2"/>
  <c r="D702" i="2"/>
  <c r="E702" i="2"/>
  <c r="F702" i="2"/>
  <c r="I702" i="2"/>
  <c r="J702" i="2"/>
  <c r="K702" i="2"/>
  <c r="M702" i="2"/>
  <c r="N702" i="2"/>
  <c r="R702" i="2"/>
  <c r="S702" i="2"/>
  <c r="T702" i="2"/>
  <c r="Z702" i="2"/>
  <c r="D703" i="2"/>
  <c r="E703" i="2"/>
  <c r="F703" i="2"/>
  <c r="I703" i="2"/>
  <c r="J703" i="2"/>
  <c r="K703" i="2"/>
  <c r="M703" i="2"/>
  <c r="N703" i="2"/>
  <c r="R703" i="2"/>
  <c r="S703" i="2"/>
  <c r="T703" i="2"/>
  <c r="Z703" i="2"/>
  <c r="D704" i="2"/>
  <c r="E704" i="2"/>
  <c r="F704" i="2"/>
  <c r="I704" i="2"/>
  <c r="J704" i="2"/>
  <c r="K704" i="2"/>
  <c r="M704" i="2"/>
  <c r="N704" i="2"/>
  <c r="R704" i="2"/>
  <c r="S704" i="2"/>
  <c r="T704" i="2"/>
  <c r="Z704" i="2"/>
  <c r="D705" i="2"/>
  <c r="E705" i="2"/>
  <c r="F705" i="2"/>
  <c r="I705" i="2"/>
  <c r="J705" i="2"/>
  <c r="K705" i="2"/>
  <c r="M705" i="2"/>
  <c r="N705" i="2"/>
  <c r="R705" i="2"/>
  <c r="S705" i="2"/>
  <c r="T705" i="2"/>
  <c r="Z705" i="2"/>
  <c r="D706" i="2"/>
  <c r="E706" i="2"/>
  <c r="F706" i="2"/>
  <c r="I706" i="2"/>
  <c r="J706" i="2"/>
  <c r="K706" i="2"/>
  <c r="M706" i="2"/>
  <c r="N706" i="2"/>
  <c r="R706" i="2"/>
  <c r="S706" i="2"/>
  <c r="T706" i="2"/>
  <c r="Z706" i="2"/>
  <c r="D707" i="2"/>
  <c r="E707" i="2"/>
  <c r="F707" i="2"/>
  <c r="I707" i="2"/>
  <c r="J707" i="2"/>
  <c r="K707" i="2"/>
  <c r="M707" i="2"/>
  <c r="N707" i="2"/>
  <c r="R707" i="2"/>
  <c r="S707" i="2"/>
  <c r="T707" i="2"/>
  <c r="Z707" i="2"/>
  <c r="D708" i="2"/>
  <c r="E708" i="2"/>
  <c r="F708" i="2"/>
  <c r="I708" i="2"/>
  <c r="J708" i="2"/>
  <c r="K708" i="2"/>
  <c r="M708" i="2"/>
  <c r="N708" i="2"/>
  <c r="R708" i="2"/>
  <c r="S708" i="2"/>
  <c r="T708" i="2"/>
  <c r="Z708" i="2"/>
  <c r="D709" i="2"/>
  <c r="E709" i="2"/>
  <c r="F709" i="2"/>
  <c r="I709" i="2"/>
  <c r="J709" i="2"/>
  <c r="K709" i="2"/>
  <c r="M709" i="2"/>
  <c r="N709" i="2"/>
  <c r="R709" i="2"/>
  <c r="S709" i="2"/>
  <c r="T709" i="2"/>
  <c r="Z709" i="2"/>
  <c r="D710" i="2"/>
  <c r="E710" i="2"/>
  <c r="F710" i="2"/>
  <c r="I710" i="2"/>
  <c r="J710" i="2"/>
  <c r="K710" i="2"/>
  <c r="M710" i="2"/>
  <c r="N710" i="2"/>
  <c r="R710" i="2"/>
  <c r="S710" i="2"/>
  <c r="T710" i="2"/>
  <c r="Z710" i="2"/>
  <c r="D711" i="2"/>
  <c r="E711" i="2"/>
  <c r="F711" i="2"/>
  <c r="I711" i="2"/>
  <c r="J711" i="2"/>
  <c r="K711" i="2"/>
  <c r="M711" i="2"/>
  <c r="N711" i="2"/>
  <c r="R711" i="2"/>
  <c r="S711" i="2"/>
  <c r="T711" i="2"/>
  <c r="Z711" i="2"/>
  <c r="D712" i="2"/>
  <c r="E712" i="2"/>
  <c r="F712" i="2"/>
  <c r="I712" i="2"/>
  <c r="J712" i="2"/>
  <c r="K712" i="2"/>
  <c r="M712" i="2"/>
  <c r="N712" i="2"/>
  <c r="R712" i="2"/>
  <c r="S712" i="2"/>
  <c r="T712" i="2"/>
  <c r="Z712" i="2"/>
  <c r="D713" i="2"/>
  <c r="E713" i="2"/>
  <c r="F713" i="2"/>
  <c r="I713" i="2"/>
  <c r="J713" i="2"/>
  <c r="K713" i="2"/>
  <c r="M713" i="2"/>
  <c r="N713" i="2"/>
  <c r="R713" i="2"/>
  <c r="S713" i="2"/>
  <c r="T713" i="2"/>
  <c r="Z713" i="2"/>
  <c r="D714" i="2"/>
  <c r="E714" i="2"/>
  <c r="F714" i="2"/>
  <c r="I714" i="2"/>
  <c r="J714" i="2"/>
  <c r="K714" i="2"/>
  <c r="M714" i="2"/>
  <c r="N714" i="2"/>
  <c r="R714" i="2"/>
  <c r="S714" i="2"/>
  <c r="T714" i="2"/>
  <c r="Z714" i="2"/>
  <c r="D715" i="2"/>
  <c r="E715" i="2"/>
  <c r="F715" i="2"/>
  <c r="I715" i="2"/>
  <c r="J715" i="2"/>
  <c r="K715" i="2"/>
  <c r="M715" i="2"/>
  <c r="N715" i="2"/>
  <c r="R715" i="2"/>
  <c r="S715" i="2"/>
  <c r="T715" i="2"/>
  <c r="Z715" i="2"/>
  <c r="D716" i="2"/>
  <c r="E716" i="2"/>
  <c r="F716" i="2"/>
  <c r="I716" i="2"/>
  <c r="J716" i="2"/>
  <c r="K716" i="2"/>
  <c r="M716" i="2"/>
  <c r="N716" i="2"/>
  <c r="R716" i="2"/>
  <c r="S716" i="2"/>
  <c r="T716" i="2"/>
  <c r="Z716" i="2"/>
  <c r="D717" i="2"/>
  <c r="E717" i="2"/>
  <c r="F717" i="2"/>
  <c r="I717" i="2"/>
  <c r="J717" i="2"/>
  <c r="K717" i="2"/>
  <c r="M717" i="2"/>
  <c r="N717" i="2"/>
  <c r="R717" i="2"/>
  <c r="S717" i="2"/>
  <c r="T717" i="2"/>
  <c r="Z717" i="2"/>
  <c r="D718" i="2"/>
  <c r="E718" i="2"/>
  <c r="F718" i="2"/>
  <c r="I718" i="2"/>
  <c r="J718" i="2"/>
  <c r="K718" i="2"/>
  <c r="M718" i="2"/>
  <c r="N718" i="2"/>
  <c r="R718" i="2"/>
  <c r="S718" i="2"/>
  <c r="T718" i="2"/>
  <c r="Z718" i="2"/>
  <c r="D719" i="2"/>
  <c r="E719" i="2"/>
  <c r="F719" i="2"/>
  <c r="I719" i="2"/>
  <c r="J719" i="2"/>
  <c r="K719" i="2"/>
  <c r="M719" i="2"/>
  <c r="N719" i="2"/>
  <c r="R719" i="2"/>
  <c r="S719" i="2"/>
  <c r="T719" i="2"/>
  <c r="Z719" i="2"/>
  <c r="D720" i="2"/>
  <c r="E720" i="2"/>
  <c r="F720" i="2"/>
  <c r="I720" i="2"/>
  <c r="J720" i="2"/>
  <c r="K720" i="2"/>
  <c r="M720" i="2"/>
  <c r="N720" i="2"/>
  <c r="R720" i="2"/>
  <c r="S720" i="2"/>
  <c r="T720" i="2"/>
  <c r="Z720" i="2"/>
  <c r="D721" i="2"/>
  <c r="E721" i="2"/>
  <c r="F721" i="2"/>
  <c r="I721" i="2"/>
  <c r="J721" i="2"/>
  <c r="K721" i="2"/>
  <c r="M721" i="2"/>
  <c r="N721" i="2"/>
  <c r="R721" i="2"/>
  <c r="S721" i="2"/>
  <c r="T721" i="2"/>
  <c r="Z721" i="2"/>
  <c r="D722" i="2"/>
  <c r="E722" i="2"/>
  <c r="F722" i="2"/>
  <c r="I722" i="2"/>
  <c r="J722" i="2"/>
  <c r="K722" i="2"/>
  <c r="M722" i="2"/>
  <c r="N722" i="2"/>
  <c r="R722" i="2"/>
  <c r="S722" i="2"/>
  <c r="T722" i="2"/>
  <c r="Z722" i="2"/>
  <c r="D723" i="2"/>
  <c r="E723" i="2"/>
  <c r="F723" i="2"/>
  <c r="I723" i="2"/>
  <c r="J723" i="2"/>
  <c r="K723" i="2"/>
  <c r="M723" i="2"/>
  <c r="N723" i="2"/>
  <c r="R723" i="2"/>
  <c r="S723" i="2"/>
  <c r="T723" i="2"/>
  <c r="Z723" i="2"/>
  <c r="D724" i="2"/>
  <c r="E724" i="2"/>
  <c r="F724" i="2"/>
  <c r="I724" i="2"/>
  <c r="J724" i="2"/>
  <c r="K724" i="2"/>
  <c r="M724" i="2"/>
  <c r="N724" i="2"/>
  <c r="R724" i="2"/>
  <c r="S724" i="2"/>
  <c r="T724" i="2"/>
  <c r="Z724" i="2"/>
  <c r="D725" i="2"/>
  <c r="E725" i="2"/>
  <c r="F725" i="2"/>
  <c r="I725" i="2"/>
  <c r="J725" i="2"/>
  <c r="K725" i="2"/>
  <c r="M725" i="2"/>
  <c r="N725" i="2"/>
  <c r="R725" i="2"/>
  <c r="S725" i="2"/>
  <c r="T725" i="2"/>
  <c r="Z725" i="2"/>
  <c r="D726" i="2"/>
  <c r="E726" i="2"/>
  <c r="F726" i="2"/>
  <c r="I726" i="2"/>
  <c r="J726" i="2"/>
  <c r="K726" i="2"/>
  <c r="M726" i="2"/>
  <c r="N726" i="2"/>
  <c r="R726" i="2"/>
  <c r="S726" i="2"/>
  <c r="T726" i="2"/>
  <c r="Z726" i="2"/>
  <c r="D727" i="2"/>
  <c r="E727" i="2"/>
  <c r="F727" i="2"/>
  <c r="I727" i="2"/>
  <c r="J727" i="2"/>
  <c r="K727" i="2"/>
  <c r="M727" i="2"/>
  <c r="N727" i="2"/>
  <c r="R727" i="2"/>
  <c r="S727" i="2"/>
  <c r="T727" i="2"/>
  <c r="Z727" i="2"/>
  <c r="D728" i="2"/>
  <c r="E728" i="2"/>
  <c r="F728" i="2"/>
  <c r="I728" i="2"/>
  <c r="J728" i="2"/>
  <c r="K728" i="2"/>
  <c r="M728" i="2"/>
  <c r="N728" i="2"/>
  <c r="R728" i="2"/>
  <c r="S728" i="2"/>
  <c r="T728" i="2"/>
  <c r="Z728" i="2"/>
  <c r="D729" i="2"/>
  <c r="E729" i="2"/>
  <c r="F729" i="2"/>
  <c r="I729" i="2"/>
  <c r="J729" i="2"/>
  <c r="K729" i="2"/>
  <c r="M729" i="2"/>
  <c r="N729" i="2"/>
  <c r="R729" i="2"/>
  <c r="S729" i="2"/>
  <c r="T729" i="2"/>
  <c r="Z729" i="2"/>
  <c r="D730" i="2"/>
  <c r="E730" i="2"/>
  <c r="F730" i="2"/>
  <c r="I730" i="2"/>
  <c r="J730" i="2"/>
  <c r="K730" i="2"/>
  <c r="M730" i="2"/>
  <c r="N730" i="2"/>
  <c r="R730" i="2"/>
  <c r="S730" i="2"/>
  <c r="T730" i="2"/>
  <c r="Z730" i="2"/>
  <c r="D731" i="2"/>
  <c r="E731" i="2"/>
  <c r="F731" i="2"/>
  <c r="I731" i="2"/>
  <c r="J731" i="2"/>
  <c r="K731" i="2"/>
  <c r="M731" i="2"/>
  <c r="N731" i="2"/>
  <c r="R731" i="2"/>
  <c r="S731" i="2"/>
  <c r="T731" i="2"/>
  <c r="Z731" i="2"/>
  <c r="D732" i="2"/>
  <c r="E732" i="2"/>
  <c r="F732" i="2"/>
  <c r="I732" i="2"/>
  <c r="J732" i="2"/>
  <c r="K732" i="2"/>
  <c r="M732" i="2"/>
  <c r="N732" i="2"/>
  <c r="R732" i="2"/>
  <c r="S732" i="2"/>
  <c r="T732" i="2"/>
  <c r="Z732" i="2"/>
  <c r="D733" i="2"/>
  <c r="E733" i="2"/>
  <c r="F733" i="2"/>
  <c r="I733" i="2"/>
  <c r="J733" i="2"/>
  <c r="K733" i="2"/>
  <c r="M733" i="2"/>
  <c r="N733" i="2"/>
  <c r="R733" i="2"/>
  <c r="S733" i="2"/>
  <c r="T733" i="2"/>
  <c r="Z733" i="2"/>
  <c r="D734" i="2"/>
  <c r="E734" i="2"/>
  <c r="F734" i="2"/>
  <c r="I734" i="2"/>
  <c r="J734" i="2"/>
  <c r="K734" i="2"/>
  <c r="M734" i="2"/>
  <c r="N734" i="2"/>
  <c r="R734" i="2"/>
  <c r="S734" i="2"/>
  <c r="T734" i="2"/>
  <c r="Z734" i="2"/>
  <c r="D735" i="2"/>
  <c r="E735" i="2"/>
  <c r="F735" i="2"/>
  <c r="I735" i="2"/>
  <c r="J735" i="2"/>
  <c r="K735" i="2"/>
  <c r="M735" i="2"/>
  <c r="N735" i="2"/>
  <c r="R735" i="2"/>
  <c r="S735" i="2"/>
  <c r="T735" i="2"/>
  <c r="Z735" i="2"/>
  <c r="D736" i="2"/>
  <c r="E736" i="2"/>
  <c r="F736" i="2"/>
  <c r="I736" i="2"/>
  <c r="J736" i="2"/>
  <c r="K736" i="2"/>
  <c r="M736" i="2"/>
  <c r="N736" i="2"/>
  <c r="R736" i="2"/>
  <c r="S736" i="2"/>
  <c r="T736" i="2"/>
  <c r="Z736" i="2"/>
  <c r="D737" i="2"/>
  <c r="E737" i="2"/>
  <c r="F737" i="2"/>
  <c r="I737" i="2"/>
  <c r="J737" i="2"/>
  <c r="K737" i="2"/>
  <c r="M737" i="2"/>
  <c r="N737" i="2"/>
  <c r="R737" i="2"/>
  <c r="S737" i="2"/>
  <c r="T737" i="2"/>
  <c r="Z737" i="2"/>
  <c r="D738" i="2"/>
  <c r="E738" i="2"/>
  <c r="F738" i="2"/>
  <c r="I738" i="2"/>
  <c r="J738" i="2"/>
  <c r="K738" i="2"/>
  <c r="M738" i="2"/>
  <c r="N738" i="2"/>
  <c r="R738" i="2"/>
  <c r="S738" i="2"/>
  <c r="T738" i="2"/>
  <c r="Z738" i="2"/>
  <c r="D739" i="2"/>
  <c r="E739" i="2"/>
  <c r="F739" i="2"/>
  <c r="I739" i="2"/>
  <c r="J739" i="2"/>
  <c r="K739" i="2"/>
  <c r="M739" i="2"/>
  <c r="N739" i="2"/>
  <c r="R739" i="2"/>
  <c r="S739" i="2"/>
  <c r="T739" i="2"/>
  <c r="Z739" i="2"/>
  <c r="D740" i="2"/>
  <c r="E740" i="2"/>
  <c r="F740" i="2"/>
  <c r="I740" i="2"/>
  <c r="J740" i="2"/>
  <c r="K740" i="2"/>
  <c r="M740" i="2"/>
  <c r="N740" i="2"/>
  <c r="R740" i="2"/>
  <c r="S740" i="2"/>
  <c r="T740" i="2"/>
  <c r="Z740" i="2"/>
  <c r="D741" i="2"/>
  <c r="E741" i="2"/>
  <c r="F741" i="2"/>
  <c r="I741" i="2"/>
  <c r="J741" i="2"/>
  <c r="K741" i="2"/>
  <c r="M741" i="2"/>
  <c r="N741" i="2"/>
  <c r="R741" i="2"/>
  <c r="S741" i="2"/>
  <c r="T741" i="2"/>
  <c r="Z741" i="2"/>
  <c r="D742" i="2"/>
  <c r="E742" i="2"/>
  <c r="F742" i="2"/>
  <c r="I742" i="2"/>
  <c r="J742" i="2"/>
  <c r="K742" i="2"/>
  <c r="M742" i="2"/>
  <c r="N742" i="2"/>
  <c r="R742" i="2"/>
  <c r="S742" i="2"/>
  <c r="T742" i="2"/>
  <c r="Z742" i="2"/>
  <c r="D743" i="2"/>
  <c r="E743" i="2"/>
  <c r="F743" i="2"/>
  <c r="I743" i="2"/>
  <c r="J743" i="2"/>
  <c r="K743" i="2"/>
  <c r="M743" i="2"/>
  <c r="N743" i="2"/>
  <c r="R743" i="2"/>
  <c r="S743" i="2"/>
  <c r="T743" i="2"/>
  <c r="Z743" i="2"/>
  <c r="D744" i="2"/>
  <c r="E744" i="2"/>
  <c r="F744" i="2"/>
  <c r="I744" i="2"/>
  <c r="J744" i="2"/>
  <c r="K744" i="2"/>
  <c r="M744" i="2"/>
  <c r="N744" i="2"/>
  <c r="R744" i="2"/>
  <c r="S744" i="2"/>
  <c r="T744" i="2"/>
  <c r="Z744" i="2"/>
  <c r="D745" i="2"/>
  <c r="E745" i="2"/>
  <c r="F745" i="2"/>
  <c r="I745" i="2"/>
  <c r="J745" i="2"/>
  <c r="K745" i="2"/>
  <c r="M745" i="2"/>
  <c r="N745" i="2"/>
  <c r="R745" i="2"/>
  <c r="S745" i="2"/>
  <c r="T745" i="2"/>
  <c r="Z745" i="2"/>
  <c r="D746" i="2"/>
  <c r="E746" i="2"/>
  <c r="F746" i="2"/>
  <c r="I746" i="2"/>
  <c r="J746" i="2"/>
  <c r="K746" i="2"/>
  <c r="M746" i="2"/>
  <c r="N746" i="2"/>
  <c r="R746" i="2"/>
  <c r="S746" i="2"/>
  <c r="T746" i="2"/>
  <c r="Z746" i="2"/>
  <c r="D747" i="2"/>
  <c r="E747" i="2"/>
  <c r="F747" i="2"/>
  <c r="I747" i="2"/>
  <c r="J747" i="2"/>
  <c r="K747" i="2"/>
  <c r="M747" i="2"/>
  <c r="N747" i="2"/>
  <c r="R747" i="2"/>
  <c r="S747" i="2"/>
  <c r="T747" i="2"/>
  <c r="Z747" i="2"/>
  <c r="D748" i="2"/>
  <c r="E748" i="2"/>
  <c r="F748" i="2"/>
  <c r="I748" i="2"/>
  <c r="J748" i="2"/>
  <c r="K748" i="2"/>
  <c r="M748" i="2"/>
  <c r="N748" i="2"/>
  <c r="R748" i="2"/>
  <c r="S748" i="2"/>
  <c r="T748" i="2"/>
  <c r="Z748" i="2"/>
  <c r="D749" i="2"/>
  <c r="E749" i="2"/>
  <c r="F749" i="2"/>
  <c r="I749" i="2"/>
  <c r="J749" i="2"/>
  <c r="K749" i="2"/>
  <c r="M749" i="2"/>
  <c r="N749" i="2"/>
  <c r="R749" i="2"/>
  <c r="S749" i="2"/>
  <c r="T749" i="2"/>
  <c r="Z749" i="2"/>
  <c r="D750" i="2"/>
  <c r="E750" i="2"/>
  <c r="F750" i="2"/>
  <c r="I750" i="2"/>
  <c r="J750" i="2"/>
  <c r="K750" i="2"/>
  <c r="M750" i="2"/>
  <c r="N750" i="2"/>
  <c r="R750" i="2"/>
  <c r="S750" i="2"/>
  <c r="T750" i="2"/>
  <c r="Z750" i="2"/>
  <c r="D751" i="2"/>
  <c r="E751" i="2"/>
  <c r="F751" i="2"/>
  <c r="I751" i="2"/>
  <c r="J751" i="2"/>
  <c r="K751" i="2"/>
  <c r="M751" i="2"/>
  <c r="N751" i="2"/>
  <c r="R751" i="2"/>
  <c r="S751" i="2"/>
  <c r="T751" i="2"/>
  <c r="Z751" i="2"/>
  <c r="D752" i="2"/>
  <c r="E752" i="2"/>
  <c r="F752" i="2"/>
  <c r="I752" i="2"/>
  <c r="J752" i="2"/>
  <c r="K752" i="2"/>
  <c r="M752" i="2"/>
  <c r="N752" i="2"/>
  <c r="R752" i="2"/>
  <c r="S752" i="2"/>
  <c r="T752" i="2"/>
  <c r="Z752" i="2"/>
  <c r="D753" i="2"/>
  <c r="E753" i="2"/>
  <c r="F753" i="2"/>
  <c r="I753" i="2"/>
  <c r="J753" i="2"/>
  <c r="K753" i="2"/>
  <c r="M753" i="2"/>
  <c r="N753" i="2"/>
  <c r="R753" i="2"/>
  <c r="S753" i="2"/>
  <c r="T753" i="2"/>
  <c r="Z753" i="2"/>
  <c r="D754" i="2"/>
  <c r="E754" i="2"/>
  <c r="F754" i="2"/>
  <c r="I754" i="2"/>
  <c r="J754" i="2"/>
  <c r="K754" i="2"/>
  <c r="M754" i="2"/>
  <c r="N754" i="2"/>
  <c r="R754" i="2"/>
  <c r="S754" i="2"/>
  <c r="T754" i="2"/>
  <c r="Z754" i="2"/>
  <c r="D755" i="2"/>
  <c r="E755" i="2"/>
  <c r="F755" i="2"/>
  <c r="I755" i="2"/>
  <c r="J755" i="2"/>
  <c r="K755" i="2"/>
  <c r="M755" i="2"/>
  <c r="N755" i="2"/>
  <c r="R755" i="2"/>
  <c r="S755" i="2"/>
  <c r="T755" i="2"/>
  <c r="Z755" i="2"/>
  <c r="D756" i="2"/>
  <c r="E756" i="2"/>
  <c r="F756" i="2"/>
  <c r="I756" i="2"/>
  <c r="J756" i="2"/>
  <c r="K756" i="2"/>
  <c r="M756" i="2"/>
  <c r="N756" i="2"/>
  <c r="R756" i="2"/>
  <c r="S756" i="2"/>
  <c r="T756" i="2"/>
  <c r="Z756" i="2"/>
  <c r="D757" i="2"/>
  <c r="E757" i="2"/>
  <c r="F757" i="2"/>
  <c r="I757" i="2"/>
  <c r="J757" i="2"/>
  <c r="K757" i="2"/>
  <c r="M757" i="2"/>
  <c r="N757" i="2"/>
  <c r="R757" i="2"/>
  <c r="S757" i="2"/>
  <c r="T757" i="2"/>
  <c r="Z757" i="2"/>
  <c r="D758" i="2"/>
  <c r="E758" i="2"/>
  <c r="F758" i="2"/>
  <c r="I758" i="2"/>
  <c r="J758" i="2"/>
  <c r="K758" i="2"/>
  <c r="M758" i="2"/>
  <c r="N758" i="2"/>
  <c r="R758" i="2"/>
  <c r="S758" i="2"/>
  <c r="T758" i="2"/>
  <c r="Z758" i="2"/>
  <c r="D759" i="2"/>
  <c r="E759" i="2"/>
  <c r="F759" i="2"/>
  <c r="I759" i="2"/>
  <c r="J759" i="2"/>
  <c r="K759" i="2"/>
  <c r="M759" i="2"/>
  <c r="N759" i="2"/>
  <c r="R759" i="2"/>
  <c r="S759" i="2"/>
  <c r="T759" i="2"/>
  <c r="Z759" i="2"/>
  <c r="D760" i="2"/>
  <c r="E760" i="2"/>
  <c r="F760" i="2"/>
  <c r="I760" i="2"/>
  <c r="J760" i="2"/>
  <c r="K760" i="2"/>
  <c r="M760" i="2"/>
  <c r="N760" i="2"/>
  <c r="R760" i="2"/>
  <c r="S760" i="2"/>
  <c r="T760" i="2"/>
  <c r="Z760" i="2"/>
  <c r="D761" i="2"/>
  <c r="E761" i="2"/>
  <c r="F761" i="2"/>
  <c r="I761" i="2"/>
  <c r="J761" i="2"/>
  <c r="K761" i="2"/>
  <c r="M761" i="2"/>
  <c r="N761" i="2"/>
  <c r="R761" i="2"/>
  <c r="S761" i="2"/>
  <c r="T761" i="2"/>
  <c r="Z761" i="2"/>
  <c r="D762" i="2"/>
  <c r="E762" i="2"/>
  <c r="F762" i="2"/>
  <c r="I762" i="2"/>
  <c r="J762" i="2"/>
  <c r="K762" i="2"/>
  <c r="M762" i="2"/>
  <c r="N762" i="2"/>
  <c r="R762" i="2"/>
  <c r="S762" i="2"/>
  <c r="T762" i="2"/>
  <c r="Z762" i="2"/>
  <c r="D763" i="2"/>
  <c r="E763" i="2"/>
  <c r="F763" i="2"/>
  <c r="I763" i="2"/>
  <c r="J763" i="2"/>
  <c r="K763" i="2"/>
  <c r="M763" i="2"/>
  <c r="N763" i="2"/>
  <c r="R763" i="2"/>
  <c r="S763" i="2"/>
  <c r="T763" i="2"/>
  <c r="Z763" i="2"/>
  <c r="D764" i="2"/>
  <c r="E764" i="2"/>
  <c r="F764" i="2"/>
  <c r="I764" i="2"/>
  <c r="J764" i="2"/>
  <c r="K764" i="2"/>
  <c r="M764" i="2"/>
  <c r="N764" i="2"/>
  <c r="R764" i="2"/>
  <c r="S764" i="2"/>
  <c r="T764" i="2"/>
  <c r="Z764" i="2"/>
  <c r="D765" i="2"/>
  <c r="E765" i="2"/>
  <c r="F765" i="2"/>
  <c r="I765" i="2"/>
  <c r="J765" i="2"/>
  <c r="K765" i="2"/>
  <c r="M765" i="2"/>
  <c r="N765" i="2"/>
  <c r="R765" i="2"/>
  <c r="S765" i="2"/>
  <c r="T765" i="2"/>
  <c r="Z765" i="2"/>
  <c r="D766" i="2"/>
  <c r="E766" i="2"/>
  <c r="F766" i="2"/>
  <c r="I766" i="2"/>
  <c r="J766" i="2"/>
  <c r="K766" i="2"/>
  <c r="M766" i="2"/>
  <c r="N766" i="2"/>
  <c r="R766" i="2"/>
  <c r="S766" i="2"/>
  <c r="T766" i="2"/>
  <c r="Z766" i="2"/>
  <c r="D767" i="2"/>
  <c r="E767" i="2"/>
  <c r="F767" i="2"/>
  <c r="I767" i="2"/>
  <c r="J767" i="2"/>
  <c r="K767" i="2"/>
  <c r="M767" i="2"/>
  <c r="N767" i="2"/>
  <c r="R767" i="2"/>
  <c r="S767" i="2"/>
  <c r="T767" i="2"/>
  <c r="Z767" i="2"/>
  <c r="D768" i="2"/>
  <c r="E768" i="2"/>
  <c r="F768" i="2"/>
  <c r="I768" i="2"/>
  <c r="J768" i="2"/>
  <c r="K768" i="2"/>
  <c r="M768" i="2"/>
  <c r="N768" i="2"/>
  <c r="R768" i="2"/>
  <c r="S768" i="2"/>
  <c r="T768" i="2"/>
  <c r="Z768" i="2"/>
  <c r="D769" i="2"/>
  <c r="E769" i="2"/>
  <c r="F769" i="2"/>
  <c r="I769" i="2"/>
  <c r="J769" i="2"/>
  <c r="K769" i="2"/>
  <c r="M769" i="2"/>
  <c r="N769" i="2"/>
  <c r="R769" i="2"/>
  <c r="S769" i="2"/>
  <c r="T769" i="2"/>
  <c r="Z769" i="2"/>
  <c r="D770" i="2"/>
  <c r="E770" i="2"/>
  <c r="F770" i="2"/>
  <c r="I770" i="2"/>
  <c r="J770" i="2"/>
  <c r="K770" i="2"/>
  <c r="M770" i="2"/>
  <c r="N770" i="2"/>
  <c r="R770" i="2"/>
  <c r="S770" i="2"/>
  <c r="T770" i="2"/>
  <c r="Z770" i="2"/>
  <c r="D771" i="2"/>
  <c r="E771" i="2"/>
  <c r="F771" i="2"/>
  <c r="I771" i="2"/>
  <c r="J771" i="2"/>
  <c r="K771" i="2"/>
  <c r="M771" i="2"/>
  <c r="N771" i="2"/>
  <c r="R771" i="2"/>
  <c r="S771" i="2"/>
  <c r="T771" i="2"/>
  <c r="Z771" i="2"/>
  <c r="D772" i="2"/>
  <c r="E772" i="2"/>
  <c r="F772" i="2"/>
  <c r="I772" i="2"/>
  <c r="J772" i="2"/>
  <c r="K772" i="2"/>
  <c r="M772" i="2"/>
  <c r="N772" i="2"/>
  <c r="R772" i="2"/>
  <c r="S772" i="2"/>
  <c r="T772" i="2"/>
  <c r="Z772" i="2"/>
  <c r="D773" i="2"/>
  <c r="E773" i="2"/>
  <c r="F773" i="2"/>
  <c r="I773" i="2"/>
  <c r="J773" i="2"/>
  <c r="K773" i="2"/>
  <c r="M773" i="2"/>
  <c r="N773" i="2"/>
  <c r="R773" i="2"/>
  <c r="S773" i="2"/>
  <c r="T773" i="2"/>
  <c r="Z773" i="2"/>
  <c r="D774" i="2"/>
  <c r="E774" i="2"/>
  <c r="F774" i="2"/>
  <c r="I774" i="2"/>
  <c r="J774" i="2"/>
  <c r="K774" i="2"/>
  <c r="M774" i="2"/>
  <c r="N774" i="2"/>
  <c r="R774" i="2"/>
  <c r="S774" i="2"/>
  <c r="T774" i="2"/>
  <c r="Z774" i="2"/>
  <c r="D775" i="2"/>
  <c r="E775" i="2"/>
  <c r="F775" i="2"/>
  <c r="I775" i="2"/>
  <c r="J775" i="2"/>
  <c r="K775" i="2"/>
  <c r="M775" i="2"/>
  <c r="N775" i="2"/>
  <c r="R775" i="2"/>
  <c r="S775" i="2"/>
  <c r="T775" i="2"/>
  <c r="Z775" i="2"/>
  <c r="D776" i="2"/>
  <c r="E776" i="2"/>
  <c r="F776" i="2"/>
  <c r="I776" i="2"/>
  <c r="J776" i="2"/>
  <c r="K776" i="2"/>
  <c r="M776" i="2"/>
  <c r="N776" i="2"/>
  <c r="R776" i="2"/>
  <c r="S776" i="2"/>
  <c r="T776" i="2"/>
  <c r="Z776" i="2"/>
  <c r="D777" i="2"/>
  <c r="E777" i="2"/>
  <c r="F777" i="2"/>
  <c r="I777" i="2"/>
  <c r="J777" i="2"/>
  <c r="K777" i="2"/>
  <c r="M777" i="2"/>
  <c r="N777" i="2"/>
  <c r="R777" i="2"/>
  <c r="S777" i="2"/>
  <c r="T777" i="2"/>
  <c r="Z777" i="2"/>
  <c r="D778" i="2"/>
  <c r="E778" i="2"/>
  <c r="F778" i="2"/>
  <c r="I778" i="2"/>
  <c r="J778" i="2"/>
  <c r="K778" i="2"/>
  <c r="M778" i="2"/>
  <c r="N778" i="2"/>
  <c r="R778" i="2"/>
  <c r="S778" i="2"/>
  <c r="T778" i="2"/>
  <c r="Z778" i="2"/>
  <c r="D779" i="2"/>
  <c r="E779" i="2"/>
  <c r="F779" i="2"/>
  <c r="I779" i="2"/>
  <c r="J779" i="2"/>
  <c r="K779" i="2"/>
  <c r="M779" i="2"/>
  <c r="N779" i="2"/>
  <c r="R779" i="2"/>
  <c r="S779" i="2"/>
  <c r="T779" i="2"/>
  <c r="Z779" i="2"/>
  <c r="D780" i="2"/>
  <c r="E780" i="2"/>
  <c r="F780" i="2"/>
  <c r="I780" i="2"/>
  <c r="J780" i="2"/>
  <c r="K780" i="2"/>
  <c r="M780" i="2"/>
  <c r="N780" i="2"/>
  <c r="R780" i="2"/>
  <c r="S780" i="2"/>
  <c r="T780" i="2"/>
  <c r="Z780" i="2"/>
  <c r="D781" i="2"/>
  <c r="E781" i="2"/>
  <c r="F781" i="2"/>
  <c r="I781" i="2"/>
  <c r="J781" i="2"/>
  <c r="K781" i="2"/>
  <c r="M781" i="2"/>
  <c r="N781" i="2"/>
  <c r="R781" i="2"/>
  <c r="S781" i="2"/>
  <c r="T781" i="2"/>
  <c r="Z781" i="2"/>
  <c r="D782" i="2"/>
  <c r="E782" i="2"/>
  <c r="F782" i="2"/>
  <c r="I782" i="2"/>
  <c r="J782" i="2"/>
  <c r="K782" i="2"/>
  <c r="M782" i="2"/>
  <c r="N782" i="2"/>
  <c r="R782" i="2"/>
  <c r="S782" i="2"/>
  <c r="T782" i="2"/>
  <c r="Z782" i="2"/>
  <c r="D783" i="2"/>
  <c r="E783" i="2"/>
  <c r="F783" i="2"/>
  <c r="I783" i="2"/>
  <c r="J783" i="2"/>
  <c r="K783" i="2"/>
  <c r="M783" i="2"/>
  <c r="N783" i="2"/>
  <c r="R783" i="2"/>
  <c r="S783" i="2"/>
  <c r="T783" i="2"/>
  <c r="Z783" i="2"/>
  <c r="D784" i="2"/>
  <c r="E784" i="2"/>
  <c r="F784" i="2"/>
  <c r="I784" i="2"/>
  <c r="J784" i="2"/>
  <c r="K784" i="2"/>
  <c r="M784" i="2"/>
  <c r="N784" i="2"/>
  <c r="R784" i="2"/>
  <c r="S784" i="2"/>
  <c r="T784" i="2"/>
  <c r="Z784" i="2"/>
  <c r="D785" i="2"/>
  <c r="E785" i="2"/>
  <c r="F785" i="2"/>
  <c r="I785" i="2"/>
  <c r="J785" i="2"/>
  <c r="K785" i="2"/>
  <c r="M785" i="2"/>
  <c r="N785" i="2"/>
  <c r="R785" i="2"/>
  <c r="S785" i="2"/>
  <c r="T785" i="2"/>
  <c r="Z785" i="2"/>
  <c r="D786" i="2"/>
  <c r="E786" i="2"/>
  <c r="F786" i="2"/>
  <c r="I786" i="2"/>
  <c r="J786" i="2"/>
  <c r="K786" i="2"/>
  <c r="M786" i="2"/>
  <c r="N786" i="2"/>
  <c r="R786" i="2"/>
  <c r="S786" i="2"/>
  <c r="T786" i="2"/>
  <c r="Z786" i="2"/>
  <c r="D787" i="2"/>
  <c r="E787" i="2"/>
  <c r="F787" i="2"/>
  <c r="I787" i="2"/>
  <c r="J787" i="2"/>
  <c r="K787" i="2"/>
  <c r="M787" i="2"/>
  <c r="N787" i="2"/>
  <c r="R787" i="2"/>
  <c r="S787" i="2"/>
  <c r="T787" i="2"/>
  <c r="Z787" i="2"/>
  <c r="D788" i="2"/>
  <c r="E788" i="2"/>
  <c r="F788" i="2"/>
  <c r="I788" i="2"/>
  <c r="J788" i="2"/>
  <c r="K788" i="2"/>
  <c r="M788" i="2"/>
  <c r="N788" i="2"/>
  <c r="R788" i="2"/>
  <c r="S788" i="2"/>
  <c r="T788" i="2"/>
  <c r="Z788" i="2"/>
  <c r="D789" i="2"/>
  <c r="E789" i="2"/>
  <c r="F789" i="2"/>
  <c r="I789" i="2"/>
  <c r="J789" i="2"/>
  <c r="K789" i="2"/>
  <c r="M789" i="2"/>
  <c r="N789" i="2"/>
  <c r="R789" i="2"/>
  <c r="S789" i="2"/>
  <c r="T789" i="2"/>
  <c r="Z789" i="2"/>
  <c r="D790" i="2"/>
  <c r="E790" i="2"/>
  <c r="F790" i="2"/>
  <c r="I790" i="2"/>
  <c r="J790" i="2"/>
  <c r="K790" i="2"/>
  <c r="M790" i="2"/>
  <c r="N790" i="2"/>
  <c r="R790" i="2"/>
  <c r="S790" i="2"/>
  <c r="T790" i="2"/>
  <c r="Z790" i="2"/>
  <c r="D791" i="2"/>
  <c r="E791" i="2"/>
  <c r="F791" i="2"/>
  <c r="I791" i="2"/>
  <c r="J791" i="2"/>
  <c r="K791" i="2"/>
  <c r="M791" i="2"/>
  <c r="N791" i="2"/>
  <c r="R791" i="2"/>
  <c r="S791" i="2"/>
  <c r="T791" i="2"/>
  <c r="Z791" i="2"/>
  <c r="D792" i="2"/>
  <c r="E792" i="2"/>
  <c r="F792" i="2"/>
  <c r="I792" i="2"/>
  <c r="J792" i="2"/>
  <c r="K792" i="2"/>
  <c r="M792" i="2"/>
  <c r="N792" i="2"/>
  <c r="R792" i="2"/>
  <c r="S792" i="2"/>
  <c r="T792" i="2"/>
  <c r="Z792" i="2"/>
  <c r="D793" i="2"/>
  <c r="E793" i="2"/>
  <c r="F793" i="2"/>
  <c r="I793" i="2"/>
  <c r="J793" i="2"/>
  <c r="K793" i="2"/>
  <c r="M793" i="2"/>
  <c r="N793" i="2"/>
  <c r="R793" i="2"/>
  <c r="S793" i="2"/>
  <c r="T793" i="2"/>
  <c r="Z793" i="2"/>
  <c r="D794" i="2"/>
  <c r="E794" i="2"/>
  <c r="F794" i="2"/>
  <c r="I794" i="2"/>
  <c r="J794" i="2"/>
  <c r="K794" i="2"/>
  <c r="M794" i="2"/>
  <c r="N794" i="2"/>
  <c r="R794" i="2"/>
  <c r="S794" i="2"/>
  <c r="T794" i="2"/>
  <c r="Z794" i="2"/>
  <c r="D795" i="2"/>
  <c r="E795" i="2"/>
  <c r="F795" i="2"/>
  <c r="I795" i="2"/>
  <c r="J795" i="2"/>
  <c r="K795" i="2"/>
  <c r="M795" i="2"/>
  <c r="N795" i="2"/>
  <c r="R795" i="2"/>
  <c r="S795" i="2"/>
  <c r="T795" i="2"/>
  <c r="Z795" i="2"/>
  <c r="D796" i="2"/>
  <c r="E796" i="2"/>
  <c r="F796" i="2"/>
  <c r="I796" i="2"/>
  <c r="J796" i="2"/>
  <c r="K796" i="2"/>
  <c r="M796" i="2"/>
  <c r="N796" i="2"/>
  <c r="R796" i="2"/>
  <c r="S796" i="2"/>
  <c r="T796" i="2"/>
  <c r="Z796" i="2"/>
  <c r="D797" i="2"/>
  <c r="E797" i="2"/>
  <c r="F797" i="2"/>
  <c r="I797" i="2"/>
  <c r="J797" i="2"/>
  <c r="K797" i="2"/>
  <c r="M797" i="2"/>
  <c r="N797" i="2"/>
  <c r="R797" i="2"/>
  <c r="S797" i="2"/>
  <c r="T797" i="2"/>
  <c r="Z797" i="2"/>
  <c r="D798" i="2"/>
  <c r="E798" i="2"/>
  <c r="F798" i="2"/>
  <c r="I798" i="2"/>
  <c r="J798" i="2"/>
  <c r="K798" i="2"/>
  <c r="M798" i="2"/>
  <c r="N798" i="2"/>
  <c r="R798" i="2"/>
  <c r="S798" i="2"/>
  <c r="T798" i="2"/>
  <c r="Z798" i="2"/>
  <c r="D799" i="2"/>
  <c r="E799" i="2"/>
  <c r="F799" i="2"/>
  <c r="I799" i="2"/>
  <c r="J799" i="2"/>
  <c r="K799" i="2"/>
  <c r="M799" i="2"/>
  <c r="N799" i="2"/>
  <c r="R799" i="2"/>
  <c r="S799" i="2"/>
  <c r="T799" i="2"/>
  <c r="Z799" i="2"/>
  <c r="D800" i="2"/>
  <c r="E800" i="2"/>
  <c r="F800" i="2"/>
  <c r="I800" i="2"/>
  <c r="J800" i="2"/>
  <c r="K800" i="2"/>
  <c r="M800" i="2"/>
  <c r="N800" i="2"/>
  <c r="R800" i="2"/>
  <c r="S800" i="2"/>
  <c r="T800" i="2"/>
  <c r="Z800" i="2"/>
  <c r="D801" i="2"/>
  <c r="E801" i="2"/>
  <c r="F801" i="2"/>
  <c r="I801" i="2"/>
  <c r="J801" i="2"/>
  <c r="K801" i="2"/>
  <c r="M801" i="2"/>
  <c r="N801" i="2"/>
  <c r="R801" i="2"/>
  <c r="S801" i="2"/>
  <c r="T801" i="2"/>
  <c r="Z801" i="2"/>
  <c r="D802" i="2"/>
  <c r="E802" i="2"/>
  <c r="F802" i="2"/>
  <c r="I802" i="2"/>
  <c r="J802" i="2"/>
  <c r="K802" i="2"/>
  <c r="M802" i="2"/>
  <c r="N802" i="2"/>
  <c r="R802" i="2"/>
  <c r="S802" i="2"/>
  <c r="T802" i="2"/>
  <c r="Z802" i="2"/>
  <c r="D803" i="2"/>
  <c r="E803" i="2"/>
  <c r="F803" i="2"/>
  <c r="I803" i="2"/>
  <c r="J803" i="2"/>
  <c r="K803" i="2"/>
  <c r="M803" i="2"/>
  <c r="N803" i="2"/>
  <c r="R803" i="2"/>
  <c r="S803" i="2"/>
  <c r="T803" i="2"/>
  <c r="Z803" i="2"/>
  <c r="D804" i="2"/>
  <c r="E804" i="2"/>
  <c r="F804" i="2"/>
  <c r="I804" i="2"/>
  <c r="J804" i="2"/>
  <c r="K804" i="2"/>
  <c r="M804" i="2"/>
  <c r="N804" i="2"/>
  <c r="R804" i="2"/>
  <c r="S804" i="2"/>
  <c r="T804" i="2"/>
  <c r="Z804" i="2"/>
  <c r="D805" i="2"/>
  <c r="E805" i="2"/>
  <c r="F805" i="2"/>
  <c r="I805" i="2"/>
  <c r="J805" i="2"/>
  <c r="K805" i="2"/>
  <c r="M805" i="2"/>
  <c r="N805" i="2"/>
  <c r="R805" i="2"/>
  <c r="S805" i="2"/>
  <c r="T805" i="2"/>
  <c r="Z805" i="2"/>
  <c r="D806" i="2"/>
  <c r="E806" i="2"/>
  <c r="F806" i="2"/>
  <c r="I806" i="2"/>
  <c r="J806" i="2"/>
  <c r="K806" i="2"/>
  <c r="M806" i="2"/>
  <c r="N806" i="2"/>
  <c r="R806" i="2"/>
  <c r="S806" i="2"/>
  <c r="T806" i="2"/>
  <c r="Z806" i="2"/>
  <c r="D807" i="2"/>
  <c r="E807" i="2"/>
  <c r="F807" i="2"/>
  <c r="I807" i="2"/>
  <c r="J807" i="2"/>
  <c r="K807" i="2"/>
  <c r="M807" i="2"/>
  <c r="N807" i="2"/>
  <c r="R807" i="2"/>
  <c r="S807" i="2"/>
  <c r="T807" i="2"/>
  <c r="Z807" i="2"/>
  <c r="D808" i="2"/>
  <c r="E808" i="2"/>
  <c r="F808" i="2"/>
  <c r="I808" i="2"/>
  <c r="J808" i="2"/>
  <c r="K808" i="2"/>
  <c r="M808" i="2"/>
  <c r="N808" i="2"/>
  <c r="R808" i="2"/>
  <c r="S808" i="2"/>
  <c r="T808" i="2"/>
  <c r="Z808" i="2"/>
  <c r="D809" i="2"/>
  <c r="E809" i="2"/>
  <c r="F809" i="2"/>
  <c r="I809" i="2"/>
  <c r="J809" i="2"/>
  <c r="K809" i="2"/>
  <c r="M809" i="2"/>
  <c r="N809" i="2"/>
  <c r="R809" i="2"/>
  <c r="S809" i="2"/>
  <c r="T809" i="2"/>
  <c r="Z809" i="2"/>
  <c r="D810" i="2"/>
  <c r="E810" i="2"/>
  <c r="F810" i="2"/>
  <c r="I810" i="2"/>
  <c r="J810" i="2"/>
  <c r="K810" i="2"/>
  <c r="M810" i="2"/>
  <c r="N810" i="2"/>
  <c r="R810" i="2"/>
  <c r="S810" i="2"/>
  <c r="T810" i="2"/>
  <c r="Z810" i="2"/>
  <c r="D811" i="2"/>
  <c r="E811" i="2"/>
  <c r="F811" i="2"/>
  <c r="I811" i="2"/>
  <c r="J811" i="2"/>
  <c r="K811" i="2"/>
  <c r="M811" i="2"/>
  <c r="N811" i="2"/>
  <c r="R811" i="2"/>
  <c r="S811" i="2"/>
  <c r="T811" i="2"/>
  <c r="Z811" i="2"/>
  <c r="D812" i="2"/>
  <c r="E812" i="2"/>
  <c r="F812" i="2"/>
  <c r="I812" i="2"/>
  <c r="J812" i="2"/>
  <c r="K812" i="2"/>
  <c r="M812" i="2"/>
  <c r="N812" i="2"/>
  <c r="R812" i="2"/>
  <c r="S812" i="2"/>
  <c r="T812" i="2"/>
  <c r="Z812" i="2"/>
  <c r="D813" i="2"/>
  <c r="E813" i="2"/>
  <c r="F813" i="2"/>
  <c r="I813" i="2"/>
  <c r="J813" i="2"/>
  <c r="K813" i="2"/>
  <c r="M813" i="2"/>
  <c r="N813" i="2"/>
  <c r="R813" i="2"/>
  <c r="S813" i="2"/>
  <c r="T813" i="2"/>
  <c r="Z813" i="2"/>
  <c r="D814" i="2"/>
  <c r="E814" i="2"/>
  <c r="F814" i="2"/>
  <c r="I814" i="2"/>
  <c r="J814" i="2"/>
  <c r="K814" i="2"/>
  <c r="M814" i="2"/>
  <c r="N814" i="2"/>
  <c r="R814" i="2"/>
  <c r="S814" i="2"/>
  <c r="T814" i="2"/>
  <c r="Z814" i="2"/>
  <c r="D815" i="2"/>
  <c r="E815" i="2"/>
  <c r="F815" i="2"/>
  <c r="I815" i="2"/>
  <c r="J815" i="2"/>
  <c r="K815" i="2"/>
  <c r="M815" i="2"/>
  <c r="N815" i="2"/>
  <c r="R815" i="2"/>
  <c r="S815" i="2"/>
  <c r="T815" i="2"/>
  <c r="Z815" i="2"/>
  <c r="D816" i="2"/>
  <c r="E816" i="2"/>
  <c r="F816" i="2"/>
  <c r="I816" i="2"/>
  <c r="J816" i="2"/>
  <c r="K816" i="2"/>
  <c r="M816" i="2"/>
  <c r="N816" i="2"/>
  <c r="R816" i="2"/>
  <c r="S816" i="2"/>
  <c r="T816" i="2"/>
  <c r="Z816" i="2"/>
  <c r="D817" i="2"/>
  <c r="E817" i="2"/>
  <c r="F817" i="2"/>
  <c r="I817" i="2"/>
  <c r="J817" i="2"/>
  <c r="K817" i="2"/>
  <c r="M817" i="2"/>
  <c r="N817" i="2"/>
  <c r="R817" i="2"/>
  <c r="S817" i="2"/>
  <c r="T817" i="2"/>
  <c r="Z817" i="2"/>
  <c r="D818" i="2"/>
  <c r="E818" i="2"/>
  <c r="F818" i="2"/>
  <c r="I818" i="2"/>
  <c r="J818" i="2"/>
  <c r="K818" i="2"/>
  <c r="M818" i="2"/>
  <c r="N818" i="2"/>
  <c r="R818" i="2"/>
  <c r="S818" i="2"/>
  <c r="T818" i="2"/>
  <c r="Z818" i="2"/>
  <c r="D819" i="2"/>
  <c r="E819" i="2"/>
  <c r="F819" i="2"/>
  <c r="I819" i="2"/>
  <c r="J819" i="2"/>
  <c r="K819" i="2"/>
  <c r="M819" i="2"/>
  <c r="N819" i="2"/>
  <c r="R819" i="2"/>
  <c r="S819" i="2"/>
  <c r="T819" i="2"/>
  <c r="Z819" i="2"/>
  <c r="D820" i="2"/>
  <c r="E820" i="2"/>
  <c r="F820" i="2"/>
  <c r="I820" i="2"/>
  <c r="J820" i="2"/>
  <c r="K820" i="2"/>
  <c r="M820" i="2"/>
  <c r="N820" i="2"/>
  <c r="R820" i="2"/>
  <c r="S820" i="2"/>
  <c r="T820" i="2"/>
  <c r="Z820" i="2"/>
  <c r="D821" i="2"/>
  <c r="E821" i="2"/>
  <c r="F821" i="2"/>
  <c r="I821" i="2"/>
  <c r="J821" i="2"/>
  <c r="K821" i="2"/>
  <c r="M821" i="2"/>
  <c r="N821" i="2"/>
  <c r="R821" i="2"/>
  <c r="S821" i="2"/>
  <c r="T821" i="2"/>
  <c r="Z821" i="2"/>
  <c r="D822" i="2"/>
  <c r="E822" i="2"/>
  <c r="F822" i="2"/>
  <c r="I822" i="2"/>
  <c r="J822" i="2"/>
  <c r="K822" i="2"/>
  <c r="M822" i="2"/>
  <c r="N822" i="2"/>
  <c r="R822" i="2"/>
  <c r="S822" i="2"/>
  <c r="T822" i="2"/>
  <c r="Z822" i="2"/>
  <c r="D823" i="2"/>
  <c r="E823" i="2"/>
  <c r="F823" i="2"/>
  <c r="I823" i="2"/>
  <c r="J823" i="2"/>
  <c r="K823" i="2"/>
  <c r="M823" i="2"/>
  <c r="N823" i="2"/>
  <c r="R823" i="2"/>
  <c r="S823" i="2"/>
  <c r="T823" i="2"/>
  <c r="Z823" i="2"/>
  <c r="D824" i="2"/>
  <c r="E824" i="2"/>
  <c r="F824" i="2"/>
  <c r="I824" i="2"/>
  <c r="J824" i="2"/>
  <c r="K824" i="2"/>
  <c r="M824" i="2"/>
  <c r="N824" i="2"/>
  <c r="R824" i="2"/>
  <c r="S824" i="2"/>
  <c r="T824" i="2"/>
  <c r="Z824" i="2"/>
  <c r="D825" i="2"/>
  <c r="E825" i="2"/>
  <c r="F825" i="2"/>
  <c r="I825" i="2"/>
  <c r="J825" i="2"/>
  <c r="K825" i="2"/>
  <c r="M825" i="2"/>
  <c r="N825" i="2"/>
  <c r="R825" i="2"/>
  <c r="S825" i="2"/>
  <c r="T825" i="2"/>
  <c r="Z825" i="2"/>
  <c r="D826" i="2"/>
  <c r="E826" i="2"/>
  <c r="F826" i="2"/>
  <c r="I826" i="2"/>
  <c r="J826" i="2"/>
  <c r="K826" i="2"/>
  <c r="M826" i="2"/>
  <c r="N826" i="2"/>
  <c r="R826" i="2"/>
  <c r="S826" i="2"/>
  <c r="T826" i="2"/>
  <c r="Z826" i="2"/>
  <c r="D827" i="2"/>
  <c r="E827" i="2"/>
  <c r="F827" i="2"/>
  <c r="I827" i="2"/>
  <c r="J827" i="2"/>
  <c r="K827" i="2"/>
  <c r="M827" i="2"/>
  <c r="N827" i="2"/>
  <c r="R827" i="2"/>
  <c r="S827" i="2"/>
  <c r="T827" i="2"/>
  <c r="Z827" i="2"/>
  <c r="D828" i="2"/>
  <c r="E828" i="2"/>
  <c r="F828" i="2"/>
  <c r="I828" i="2"/>
  <c r="J828" i="2"/>
  <c r="K828" i="2"/>
  <c r="M828" i="2"/>
  <c r="N828" i="2"/>
  <c r="R828" i="2"/>
  <c r="S828" i="2"/>
  <c r="T828" i="2"/>
  <c r="Z828" i="2"/>
  <c r="D829" i="2"/>
  <c r="E829" i="2"/>
  <c r="F829" i="2"/>
  <c r="I829" i="2"/>
  <c r="J829" i="2"/>
  <c r="K829" i="2"/>
  <c r="M829" i="2"/>
  <c r="N829" i="2"/>
  <c r="R829" i="2"/>
  <c r="S829" i="2"/>
  <c r="T829" i="2"/>
  <c r="Z829" i="2"/>
  <c r="D830" i="2"/>
  <c r="E830" i="2"/>
  <c r="F830" i="2"/>
  <c r="I830" i="2"/>
  <c r="J830" i="2"/>
  <c r="K830" i="2"/>
  <c r="M830" i="2"/>
  <c r="N830" i="2"/>
  <c r="R830" i="2"/>
  <c r="S830" i="2"/>
  <c r="T830" i="2"/>
  <c r="Z830" i="2"/>
  <c r="D831" i="2"/>
  <c r="E831" i="2"/>
  <c r="F831" i="2"/>
  <c r="I831" i="2"/>
  <c r="J831" i="2"/>
  <c r="K831" i="2"/>
  <c r="M831" i="2"/>
  <c r="N831" i="2"/>
  <c r="R831" i="2"/>
  <c r="S831" i="2"/>
  <c r="T831" i="2"/>
  <c r="Z831" i="2"/>
  <c r="D832" i="2"/>
  <c r="E832" i="2"/>
  <c r="F832" i="2"/>
  <c r="I832" i="2"/>
  <c r="J832" i="2"/>
  <c r="K832" i="2"/>
  <c r="M832" i="2"/>
  <c r="N832" i="2"/>
  <c r="R832" i="2"/>
  <c r="S832" i="2"/>
  <c r="T832" i="2"/>
  <c r="Z832" i="2"/>
  <c r="D833" i="2"/>
  <c r="E833" i="2"/>
  <c r="F833" i="2"/>
  <c r="I833" i="2"/>
  <c r="J833" i="2"/>
  <c r="K833" i="2"/>
  <c r="M833" i="2"/>
  <c r="N833" i="2"/>
  <c r="R833" i="2"/>
  <c r="S833" i="2"/>
  <c r="T833" i="2"/>
  <c r="Z833" i="2"/>
  <c r="D834" i="2"/>
  <c r="E834" i="2"/>
  <c r="F834" i="2"/>
  <c r="I834" i="2"/>
  <c r="J834" i="2"/>
  <c r="K834" i="2"/>
  <c r="M834" i="2"/>
  <c r="N834" i="2"/>
  <c r="R834" i="2"/>
  <c r="S834" i="2"/>
  <c r="T834" i="2"/>
  <c r="Z834" i="2"/>
  <c r="D835" i="2"/>
  <c r="E835" i="2"/>
  <c r="F835" i="2"/>
  <c r="I835" i="2"/>
  <c r="J835" i="2"/>
  <c r="K835" i="2"/>
  <c r="M835" i="2"/>
  <c r="N835" i="2"/>
  <c r="R835" i="2"/>
  <c r="S835" i="2"/>
  <c r="T835" i="2"/>
  <c r="Z835" i="2"/>
  <c r="D836" i="2"/>
  <c r="E836" i="2"/>
  <c r="F836" i="2"/>
  <c r="I836" i="2"/>
  <c r="J836" i="2"/>
  <c r="K836" i="2"/>
  <c r="M836" i="2"/>
  <c r="N836" i="2"/>
  <c r="R836" i="2"/>
  <c r="S836" i="2"/>
  <c r="T836" i="2"/>
  <c r="Z836" i="2"/>
  <c r="D837" i="2"/>
  <c r="E837" i="2"/>
  <c r="F837" i="2"/>
  <c r="I837" i="2"/>
  <c r="J837" i="2"/>
  <c r="K837" i="2"/>
  <c r="M837" i="2"/>
  <c r="N837" i="2"/>
  <c r="R837" i="2"/>
  <c r="S837" i="2"/>
  <c r="T837" i="2"/>
  <c r="Z837" i="2"/>
  <c r="D838" i="2"/>
  <c r="E838" i="2"/>
  <c r="F838" i="2"/>
  <c r="I838" i="2"/>
  <c r="J838" i="2"/>
  <c r="K838" i="2"/>
  <c r="M838" i="2"/>
  <c r="N838" i="2"/>
  <c r="R838" i="2"/>
  <c r="S838" i="2"/>
  <c r="T838" i="2"/>
  <c r="Z838" i="2"/>
  <c r="D839" i="2"/>
  <c r="E839" i="2"/>
  <c r="F839" i="2"/>
  <c r="I839" i="2"/>
  <c r="J839" i="2"/>
  <c r="K839" i="2"/>
  <c r="M839" i="2"/>
  <c r="N839" i="2"/>
  <c r="R839" i="2"/>
  <c r="S839" i="2"/>
  <c r="T839" i="2"/>
  <c r="Z839" i="2"/>
  <c r="D840" i="2"/>
  <c r="E840" i="2"/>
  <c r="F840" i="2"/>
  <c r="I840" i="2"/>
  <c r="J840" i="2"/>
  <c r="K840" i="2"/>
  <c r="M840" i="2"/>
  <c r="N840" i="2"/>
  <c r="R840" i="2"/>
  <c r="S840" i="2"/>
  <c r="T840" i="2"/>
  <c r="Z840" i="2"/>
  <c r="D841" i="2"/>
  <c r="E841" i="2"/>
  <c r="F841" i="2"/>
  <c r="I841" i="2"/>
  <c r="J841" i="2"/>
  <c r="K841" i="2"/>
  <c r="M841" i="2"/>
  <c r="N841" i="2"/>
  <c r="R841" i="2"/>
  <c r="S841" i="2"/>
  <c r="T841" i="2"/>
  <c r="Z841" i="2"/>
  <c r="D842" i="2"/>
  <c r="E842" i="2"/>
  <c r="F842" i="2"/>
  <c r="I842" i="2"/>
  <c r="J842" i="2"/>
  <c r="K842" i="2"/>
  <c r="M842" i="2"/>
  <c r="N842" i="2"/>
  <c r="R842" i="2"/>
  <c r="S842" i="2"/>
  <c r="T842" i="2"/>
  <c r="Z842" i="2"/>
  <c r="D843" i="2"/>
  <c r="E843" i="2"/>
  <c r="F843" i="2"/>
  <c r="I843" i="2"/>
  <c r="J843" i="2"/>
  <c r="K843" i="2"/>
  <c r="M843" i="2"/>
  <c r="N843" i="2"/>
  <c r="R843" i="2"/>
  <c r="S843" i="2"/>
  <c r="T843" i="2"/>
  <c r="Z843" i="2"/>
  <c r="D844" i="2"/>
  <c r="E844" i="2"/>
  <c r="F844" i="2"/>
  <c r="I844" i="2"/>
  <c r="J844" i="2"/>
  <c r="K844" i="2"/>
  <c r="M844" i="2"/>
  <c r="N844" i="2"/>
  <c r="R844" i="2"/>
  <c r="S844" i="2"/>
  <c r="T844" i="2"/>
  <c r="Z844" i="2"/>
  <c r="D845" i="2"/>
  <c r="E845" i="2"/>
  <c r="F845" i="2"/>
  <c r="I845" i="2"/>
  <c r="J845" i="2"/>
  <c r="K845" i="2"/>
  <c r="M845" i="2"/>
  <c r="N845" i="2"/>
  <c r="R845" i="2"/>
  <c r="S845" i="2"/>
  <c r="T845" i="2"/>
  <c r="Z845" i="2"/>
  <c r="D846" i="2"/>
  <c r="E846" i="2"/>
  <c r="F846" i="2"/>
  <c r="I846" i="2"/>
  <c r="J846" i="2"/>
  <c r="K846" i="2"/>
  <c r="M846" i="2"/>
  <c r="N846" i="2"/>
  <c r="R846" i="2"/>
  <c r="S846" i="2"/>
  <c r="T846" i="2"/>
  <c r="Z846" i="2"/>
  <c r="D847" i="2"/>
  <c r="E847" i="2"/>
  <c r="F847" i="2"/>
  <c r="I847" i="2"/>
  <c r="J847" i="2"/>
  <c r="K847" i="2"/>
  <c r="M847" i="2"/>
  <c r="N847" i="2"/>
  <c r="R847" i="2"/>
  <c r="S847" i="2"/>
  <c r="T847" i="2"/>
  <c r="Z847" i="2"/>
  <c r="D848" i="2"/>
  <c r="E848" i="2"/>
  <c r="F848" i="2"/>
  <c r="I848" i="2"/>
  <c r="J848" i="2"/>
  <c r="K848" i="2"/>
  <c r="M848" i="2"/>
  <c r="N848" i="2"/>
  <c r="R848" i="2"/>
  <c r="S848" i="2"/>
  <c r="T848" i="2"/>
  <c r="Z848" i="2"/>
  <c r="D849" i="2"/>
  <c r="E849" i="2"/>
  <c r="F849" i="2"/>
  <c r="I849" i="2"/>
  <c r="J849" i="2"/>
  <c r="K849" i="2"/>
  <c r="M849" i="2"/>
  <c r="N849" i="2"/>
  <c r="R849" i="2"/>
  <c r="S849" i="2"/>
  <c r="T849" i="2"/>
  <c r="Z849" i="2"/>
  <c r="D850" i="2"/>
  <c r="E850" i="2"/>
  <c r="F850" i="2"/>
  <c r="I850" i="2"/>
  <c r="J850" i="2"/>
  <c r="K850" i="2"/>
  <c r="M850" i="2"/>
  <c r="N850" i="2"/>
  <c r="R850" i="2"/>
  <c r="S850" i="2"/>
  <c r="T850" i="2"/>
  <c r="Z850" i="2"/>
  <c r="D851" i="2"/>
  <c r="E851" i="2"/>
  <c r="F851" i="2"/>
  <c r="I851" i="2"/>
  <c r="J851" i="2"/>
  <c r="K851" i="2"/>
  <c r="M851" i="2"/>
  <c r="N851" i="2"/>
  <c r="R851" i="2"/>
  <c r="S851" i="2"/>
  <c r="T851" i="2"/>
  <c r="Z851" i="2"/>
  <c r="D852" i="2"/>
  <c r="E852" i="2"/>
  <c r="F852" i="2"/>
  <c r="I852" i="2"/>
  <c r="J852" i="2"/>
  <c r="K852" i="2"/>
  <c r="M852" i="2"/>
  <c r="N852" i="2"/>
  <c r="R852" i="2"/>
  <c r="S852" i="2"/>
  <c r="T852" i="2"/>
  <c r="Z852" i="2"/>
  <c r="D853" i="2"/>
  <c r="E853" i="2"/>
  <c r="F853" i="2"/>
  <c r="I853" i="2"/>
  <c r="J853" i="2"/>
  <c r="K853" i="2"/>
  <c r="M853" i="2"/>
  <c r="N853" i="2"/>
  <c r="R853" i="2"/>
  <c r="S853" i="2"/>
  <c r="T853" i="2"/>
  <c r="Z853" i="2"/>
  <c r="D854" i="2"/>
  <c r="E854" i="2"/>
  <c r="F854" i="2"/>
  <c r="I854" i="2"/>
  <c r="J854" i="2"/>
  <c r="K854" i="2"/>
  <c r="M854" i="2"/>
  <c r="N854" i="2"/>
  <c r="R854" i="2"/>
  <c r="S854" i="2"/>
  <c r="T854" i="2"/>
  <c r="Z854" i="2"/>
  <c r="D855" i="2"/>
  <c r="E855" i="2"/>
  <c r="F855" i="2"/>
  <c r="I855" i="2"/>
  <c r="J855" i="2"/>
  <c r="K855" i="2"/>
  <c r="M855" i="2"/>
  <c r="N855" i="2"/>
  <c r="R855" i="2"/>
  <c r="S855" i="2"/>
  <c r="T855" i="2"/>
  <c r="Z855" i="2"/>
  <c r="D856" i="2"/>
  <c r="E856" i="2"/>
  <c r="F856" i="2"/>
  <c r="I856" i="2"/>
  <c r="J856" i="2"/>
  <c r="K856" i="2"/>
  <c r="M856" i="2"/>
  <c r="N856" i="2"/>
  <c r="R856" i="2"/>
  <c r="S856" i="2"/>
  <c r="T856" i="2"/>
  <c r="Z856" i="2"/>
  <c r="D857" i="2"/>
  <c r="E857" i="2"/>
  <c r="F857" i="2"/>
  <c r="I857" i="2"/>
  <c r="J857" i="2"/>
  <c r="K857" i="2"/>
  <c r="M857" i="2"/>
  <c r="N857" i="2"/>
  <c r="R857" i="2"/>
  <c r="S857" i="2"/>
  <c r="T857" i="2"/>
  <c r="Z857" i="2"/>
  <c r="D858" i="2"/>
  <c r="E858" i="2"/>
  <c r="F858" i="2"/>
  <c r="I858" i="2"/>
  <c r="J858" i="2"/>
  <c r="K858" i="2"/>
  <c r="M858" i="2"/>
  <c r="N858" i="2"/>
  <c r="R858" i="2"/>
  <c r="S858" i="2"/>
  <c r="T858" i="2"/>
  <c r="Z858" i="2"/>
  <c r="D859" i="2"/>
  <c r="E859" i="2"/>
  <c r="F859" i="2"/>
  <c r="I859" i="2"/>
  <c r="J859" i="2"/>
  <c r="K859" i="2"/>
  <c r="M859" i="2"/>
  <c r="N859" i="2"/>
  <c r="R859" i="2"/>
  <c r="S859" i="2"/>
  <c r="T859" i="2"/>
  <c r="Z859" i="2"/>
  <c r="D860" i="2"/>
  <c r="E860" i="2"/>
  <c r="F860" i="2"/>
  <c r="I860" i="2"/>
  <c r="J860" i="2"/>
  <c r="K860" i="2"/>
  <c r="M860" i="2"/>
  <c r="N860" i="2"/>
  <c r="R860" i="2"/>
  <c r="S860" i="2"/>
  <c r="T860" i="2"/>
  <c r="Z860" i="2"/>
  <c r="D861" i="2"/>
  <c r="E861" i="2"/>
  <c r="F861" i="2"/>
  <c r="I861" i="2"/>
  <c r="J861" i="2"/>
  <c r="K861" i="2"/>
  <c r="M861" i="2"/>
  <c r="N861" i="2"/>
  <c r="R861" i="2"/>
  <c r="S861" i="2"/>
  <c r="T861" i="2"/>
  <c r="Z861" i="2"/>
  <c r="D862" i="2"/>
  <c r="E862" i="2"/>
  <c r="F862" i="2"/>
  <c r="I862" i="2"/>
  <c r="J862" i="2"/>
  <c r="K862" i="2"/>
  <c r="M862" i="2"/>
  <c r="N862" i="2"/>
  <c r="R862" i="2"/>
  <c r="S862" i="2"/>
  <c r="T862" i="2"/>
  <c r="Z862" i="2"/>
  <c r="D863" i="2"/>
  <c r="E863" i="2"/>
  <c r="F863" i="2"/>
  <c r="I863" i="2"/>
  <c r="J863" i="2"/>
  <c r="K863" i="2"/>
  <c r="M863" i="2"/>
  <c r="N863" i="2"/>
  <c r="R863" i="2"/>
  <c r="S863" i="2"/>
  <c r="T863" i="2"/>
  <c r="Z863" i="2"/>
  <c r="D864" i="2"/>
  <c r="E864" i="2"/>
  <c r="F864" i="2"/>
  <c r="I864" i="2"/>
  <c r="J864" i="2"/>
  <c r="K864" i="2"/>
  <c r="M864" i="2"/>
  <c r="N864" i="2"/>
  <c r="R864" i="2"/>
  <c r="S864" i="2"/>
  <c r="T864" i="2"/>
  <c r="Z864" i="2"/>
  <c r="D865" i="2"/>
  <c r="E865" i="2"/>
  <c r="F865" i="2"/>
  <c r="I865" i="2"/>
  <c r="J865" i="2"/>
  <c r="K865" i="2"/>
  <c r="M865" i="2"/>
  <c r="N865" i="2"/>
  <c r="R865" i="2"/>
  <c r="S865" i="2"/>
  <c r="T865" i="2"/>
  <c r="Z865" i="2"/>
  <c r="D866" i="2"/>
  <c r="E866" i="2"/>
  <c r="F866" i="2"/>
  <c r="I866" i="2"/>
  <c r="J866" i="2"/>
  <c r="K866" i="2"/>
  <c r="M866" i="2"/>
  <c r="N866" i="2"/>
  <c r="R866" i="2"/>
  <c r="S866" i="2"/>
  <c r="T866" i="2"/>
  <c r="Z866" i="2"/>
  <c r="D867" i="2"/>
  <c r="E867" i="2"/>
  <c r="F867" i="2"/>
  <c r="I867" i="2"/>
  <c r="J867" i="2"/>
  <c r="K867" i="2"/>
  <c r="M867" i="2"/>
  <c r="N867" i="2"/>
  <c r="R867" i="2"/>
  <c r="S867" i="2"/>
  <c r="T867" i="2"/>
  <c r="Z867" i="2"/>
  <c r="D868" i="2"/>
  <c r="E868" i="2"/>
  <c r="F868" i="2"/>
  <c r="I868" i="2"/>
  <c r="J868" i="2"/>
  <c r="K868" i="2"/>
  <c r="M868" i="2"/>
  <c r="N868" i="2"/>
  <c r="R868" i="2"/>
  <c r="S868" i="2"/>
  <c r="T868" i="2"/>
  <c r="Z868" i="2"/>
  <c r="D869" i="2"/>
  <c r="E869" i="2"/>
  <c r="F869" i="2"/>
  <c r="I869" i="2"/>
  <c r="J869" i="2"/>
  <c r="K869" i="2"/>
  <c r="M869" i="2"/>
  <c r="N869" i="2"/>
  <c r="R869" i="2"/>
  <c r="S869" i="2"/>
  <c r="T869" i="2"/>
  <c r="Z869" i="2"/>
  <c r="D870" i="2"/>
  <c r="E870" i="2"/>
  <c r="F870" i="2"/>
  <c r="I870" i="2"/>
  <c r="J870" i="2"/>
  <c r="K870" i="2"/>
  <c r="M870" i="2"/>
  <c r="N870" i="2"/>
  <c r="R870" i="2"/>
  <c r="S870" i="2"/>
  <c r="T870" i="2"/>
  <c r="Z870" i="2"/>
  <c r="D871" i="2"/>
  <c r="E871" i="2"/>
  <c r="F871" i="2"/>
  <c r="I871" i="2"/>
  <c r="J871" i="2"/>
  <c r="K871" i="2"/>
  <c r="M871" i="2"/>
  <c r="N871" i="2"/>
  <c r="R871" i="2"/>
  <c r="S871" i="2"/>
  <c r="T871" i="2"/>
  <c r="Z871" i="2"/>
  <c r="D872" i="2"/>
  <c r="E872" i="2"/>
  <c r="F872" i="2"/>
  <c r="I872" i="2"/>
  <c r="J872" i="2"/>
  <c r="K872" i="2"/>
  <c r="M872" i="2"/>
  <c r="N872" i="2"/>
  <c r="R872" i="2"/>
  <c r="S872" i="2"/>
  <c r="T872" i="2"/>
  <c r="Z872" i="2"/>
  <c r="D873" i="2"/>
  <c r="E873" i="2"/>
  <c r="F873" i="2"/>
  <c r="I873" i="2"/>
  <c r="J873" i="2"/>
  <c r="K873" i="2"/>
  <c r="M873" i="2"/>
  <c r="N873" i="2"/>
  <c r="R873" i="2"/>
  <c r="S873" i="2"/>
  <c r="T873" i="2"/>
  <c r="Z873" i="2"/>
  <c r="D874" i="2"/>
  <c r="E874" i="2"/>
  <c r="F874" i="2"/>
  <c r="I874" i="2"/>
  <c r="J874" i="2"/>
  <c r="K874" i="2"/>
  <c r="M874" i="2"/>
  <c r="N874" i="2"/>
  <c r="R874" i="2"/>
  <c r="S874" i="2"/>
  <c r="T874" i="2"/>
  <c r="Z874" i="2"/>
  <c r="D875" i="2"/>
  <c r="E875" i="2"/>
  <c r="F875" i="2"/>
  <c r="I875" i="2"/>
  <c r="J875" i="2"/>
  <c r="K875" i="2"/>
  <c r="M875" i="2"/>
  <c r="N875" i="2"/>
  <c r="R875" i="2"/>
  <c r="S875" i="2"/>
  <c r="T875" i="2"/>
  <c r="Z875" i="2"/>
  <c r="D876" i="2"/>
  <c r="E876" i="2"/>
  <c r="F876" i="2"/>
  <c r="I876" i="2"/>
  <c r="J876" i="2"/>
  <c r="K876" i="2"/>
  <c r="M876" i="2"/>
  <c r="N876" i="2"/>
  <c r="R876" i="2"/>
  <c r="S876" i="2"/>
  <c r="T876" i="2"/>
  <c r="Z876" i="2"/>
  <c r="D877" i="2"/>
  <c r="E877" i="2"/>
  <c r="F877" i="2"/>
  <c r="I877" i="2"/>
  <c r="J877" i="2"/>
  <c r="K877" i="2"/>
  <c r="M877" i="2"/>
  <c r="N877" i="2"/>
  <c r="R877" i="2"/>
  <c r="S877" i="2"/>
  <c r="T877" i="2"/>
  <c r="Z877" i="2"/>
  <c r="D878" i="2"/>
  <c r="E878" i="2"/>
  <c r="F878" i="2"/>
  <c r="I878" i="2"/>
  <c r="J878" i="2"/>
  <c r="K878" i="2"/>
  <c r="M878" i="2"/>
  <c r="N878" i="2"/>
  <c r="R878" i="2"/>
  <c r="S878" i="2"/>
  <c r="T878" i="2"/>
  <c r="Z878" i="2"/>
  <c r="D879" i="2"/>
  <c r="E879" i="2"/>
  <c r="F879" i="2"/>
  <c r="I879" i="2"/>
  <c r="J879" i="2"/>
  <c r="K879" i="2"/>
  <c r="M879" i="2"/>
  <c r="N879" i="2"/>
  <c r="R879" i="2"/>
  <c r="S879" i="2"/>
  <c r="T879" i="2"/>
  <c r="Z879" i="2"/>
  <c r="D880" i="2"/>
  <c r="E880" i="2"/>
  <c r="F880" i="2"/>
  <c r="I880" i="2"/>
  <c r="J880" i="2"/>
  <c r="K880" i="2"/>
  <c r="M880" i="2"/>
  <c r="N880" i="2"/>
  <c r="R880" i="2"/>
  <c r="S880" i="2"/>
  <c r="T880" i="2"/>
  <c r="Z880" i="2"/>
  <c r="Z12" i="2"/>
  <c r="L645" i="2" l="1"/>
  <c r="O608" i="2"/>
  <c r="O850" i="2"/>
  <c r="O846" i="2"/>
  <c r="P760" i="2"/>
  <c r="P752" i="2"/>
  <c r="P736" i="2"/>
  <c r="O734" i="2"/>
  <c r="L663" i="2"/>
  <c r="P724" i="2"/>
  <c r="L608" i="2"/>
  <c r="P653" i="2"/>
  <c r="L633" i="2"/>
  <c r="L629" i="2"/>
  <c r="L621" i="2"/>
  <c r="L619" i="2"/>
  <c r="L617" i="2"/>
  <c r="L615" i="2"/>
  <c r="L609" i="2"/>
  <c r="P608" i="2"/>
  <c r="L795" i="2"/>
  <c r="L784" i="2"/>
  <c r="P615" i="2"/>
  <c r="L871" i="2"/>
  <c r="L869" i="2"/>
  <c r="L867" i="2"/>
  <c r="L851" i="2"/>
  <c r="L815" i="2"/>
  <c r="L807" i="2"/>
  <c r="L805" i="2"/>
  <c r="L803" i="2"/>
  <c r="L713" i="2"/>
  <c r="L707" i="2"/>
  <c r="L699" i="2"/>
  <c r="L697" i="2"/>
  <c r="L691" i="2"/>
  <c r="L689" i="2"/>
  <c r="L687" i="2"/>
  <c r="L685" i="2"/>
  <c r="L683" i="2"/>
  <c r="L681" i="2"/>
  <c r="L677" i="2"/>
  <c r="L675" i="2"/>
  <c r="L673" i="2"/>
  <c r="L671" i="2"/>
  <c r="L861" i="2"/>
  <c r="L845" i="2"/>
  <c r="O819" i="2"/>
  <c r="O747" i="2"/>
  <c r="P693" i="2"/>
  <c r="O648" i="2"/>
  <c r="P867" i="2"/>
  <c r="O861" i="2"/>
  <c r="P803" i="2"/>
  <c r="P673" i="2"/>
  <c r="L702" i="2"/>
  <c r="L688" i="2"/>
  <c r="O844" i="2"/>
  <c r="P844" i="2"/>
  <c r="P713" i="2"/>
  <c r="P779" i="2"/>
  <c r="O777" i="2"/>
  <c r="P836" i="2"/>
  <c r="O826" i="2"/>
  <c r="P824" i="2"/>
  <c r="P820" i="2"/>
  <c r="O818" i="2"/>
  <c r="P816" i="2"/>
  <c r="O678" i="2"/>
  <c r="O668" i="2"/>
  <c r="O664" i="2"/>
  <c r="L632" i="2"/>
  <c r="L616" i="2"/>
  <c r="P607" i="2"/>
  <c r="O871" i="2"/>
  <c r="O847" i="2"/>
  <c r="L843" i="2"/>
  <c r="L831" i="2"/>
  <c r="P826" i="2"/>
  <c r="O814" i="2"/>
  <c r="P808" i="2"/>
  <c r="P800" i="2"/>
  <c r="P796" i="2"/>
  <c r="O794" i="2"/>
  <c r="O786" i="2"/>
  <c r="O770" i="2"/>
  <c r="O762" i="2"/>
  <c r="L760" i="2"/>
  <c r="L744" i="2"/>
  <c r="L728" i="2"/>
  <c r="L718" i="2"/>
  <c r="P695" i="2"/>
  <c r="P677" i="2"/>
  <c r="L655" i="2"/>
  <c r="O634" i="2"/>
  <c r="O628" i="2"/>
  <c r="O614" i="2"/>
  <c r="O612" i="2"/>
  <c r="P610" i="2"/>
  <c r="O879" i="2"/>
  <c r="O875" i="2"/>
  <c r="L817" i="2"/>
  <c r="O816" i="2"/>
  <c r="P776" i="2"/>
  <c r="O774" i="2"/>
  <c r="O746" i="2"/>
  <c r="P718" i="2"/>
  <c r="P697" i="2"/>
  <c r="P689" i="2"/>
  <c r="P685" i="2"/>
  <c r="P669" i="2"/>
  <c r="L653" i="2"/>
  <c r="O606" i="2"/>
  <c r="L864" i="2"/>
  <c r="L860" i="2"/>
  <c r="O807" i="2"/>
  <c r="L791" i="2"/>
  <c r="L789" i="2"/>
  <c r="L785" i="2"/>
  <c r="L783" i="2"/>
  <c r="L781" i="2"/>
  <c r="L779" i="2"/>
  <c r="L777" i="2"/>
  <c r="L767" i="2"/>
  <c r="L765" i="2"/>
  <c r="O760" i="2"/>
  <c r="O758" i="2"/>
  <c r="P756" i="2"/>
  <c r="O728" i="2"/>
  <c r="P710" i="2"/>
  <c r="O708" i="2"/>
  <c r="L678" i="2"/>
  <c r="L672" i="2"/>
  <c r="P639" i="2"/>
  <c r="P609" i="2"/>
  <c r="L828" i="2"/>
  <c r="P815" i="2"/>
  <c r="O795" i="2"/>
  <c r="O787" i="2"/>
  <c r="O771" i="2"/>
  <c r="O763" i="2"/>
  <c r="L759" i="2"/>
  <c r="L757" i="2"/>
  <c r="L755" i="2"/>
  <c r="L751" i="2"/>
  <c r="L749" i="2"/>
  <c r="L745" i="2"/>
  <c r="L743" i="2"/>
  <c r="L741" i="2"/>
  <c r="L739" i="2"/>
  <c r="L733" i="2"/>
  <c r="L731" i="2"/>
  <c r="L729" i="2"/>
  <c r="L727" i="2"/>
  <c r="L715" i="2"/>
  <c r="O694" i="2"/>
  <c r="O653" i="2"/>
  <c r="O849" i="2"/>
  <c r="P835" i="2"/>
  <c r="O824" i="2"/>
  <c r="P822" i="2"/>
  <c r="O821" i="2"/>
  <c r="O800" i="2"/>
  <c r="P798" i="2"/>
  <c r="O776" i="2"/>
  <c r="P739" i="2"/>
  <c r="P726" i="2"/>
  <c r="P711" i="2"/>
  <c r="P709" i="2"/>
  <c r="O695" i="2"/>
  <c r="O683" i="2"/>
  <c r="O680" i="2"/>
  <c r="P665" i="2"/>
  <c r="P661" i="2"/>
  <c r="P658" i="2"/>
  <c r="P648" i="2"/>
  <c r="O640" i="2"/>
  <c r="O636" i="2"/>
  <c r="P626" i="2"/>
  <c r="P611" i="2"/>
  <c r="L847" i="2"/>
  <c r="P875" i="2"/>
  <c r="O851" i="2"/>
  <c r="L841" i="2"/>
  <c r="L823" i="2"/>
  <c r="L821" i="2"/>
  <c r="L813" i="2"/>
  <c r="L809" i="2"/>
  <c r="O808" i="2"/>
  <c r="P807" i="2"/>
  <c r="P804" i="2"/>
  <c r="O802" i="2"/>
  <c r="L800" i="2"/>
  <c r="L799" i="2"/>
  <c r="L797" i="2"/>
  <c r="O792" i="2"/>
  <c r="P788" i="2"/>
  <c r="L782" i="2"/>
  <c r="P780" i="2"/>
  <c r="O778" i="2"/>
  <c r="L776" i="2"/>
  <c r="P774" i="2"/>
  <c r="O772" i="2"/>
  <c r="O769" i="2"/>
  <c r="O768" i="2"/>
  <c r="L753" i="2"/>
  <c r="O752" i="2"/>
  <c r="P748" i="2"/>
  <c r="O736" i="2"/>
  <c r="O731" i="2"/>
  <c r="O730" i="2"/>
  <c r="L725" i="2"/>
  <c r="L712" i="2"/>
  <c r="L709" i="2"/>
  <c r="O705" i="2"/>
  <c r="P703" i="2"/>
  <c r="O700" i="2"/>
  <c r="L695" i="2"/>
  <c r="P692" i="2"/>
  <c r="O688" i="2"/>
  <c r="P687" i="2"/>
  <c r="P674" i="2"/>
  <c r="L670" i="2"/>
  <c r="L665" i="2"/>
  <c r="O656" i="2"/>
  <c r="L647" i="2"/>
  <c r="O632" i="2"/>
  <c r="P628" i="2"/>
  <c r="O625" i="2"/>
  <c r="P617" i="2"/>
  <c r="L614" i="2"/>
  <c r="L612" i="2"/>
  <c r="L611" i="2"/>
  <c r="L605" i="2"/>
  <c r="L819" i="2"/>
  <c r="O841" i="2"/>
  <c r="O880" i="2"/>
  <c r="O855" i="2"/>
  <c r="L849" i="2"/>
  <c r="O836" i="2"/>
  <c r="L877" i="2"/>
  <c r="L876" i="2"/>
  <c r="L875" i="2"/>
  <c r="L873" i="2"/>
  <c r="P859" i="2"/>
  <c r="L858" i="2"/>
  <c r="P846" i="2"/>
  <c r="O845" i="2"/>
  <c r="P840" i="2"/>
  <c r="O839" i="2"/>
  <c r="L836" i="2"/>
  <c r="L833" i="2"/>
  <c r="P831" i="2"/>
  <c r="O823" i="2"/>
  <c r="P818" i="2"/>
  <c r="O817" i="2"/>
  <c r="O815" i="2"/>
  <c r="P812" i="2"/>
  <c r="O811" i="2"/>
  <c r="O810" i="2"/>
  <c r="L808" i="2"/>
  <c r="O799" i="2"/>
  <c r="L793" i="2"/>
  <c r="L792" i="2"/>
  <c r="P790" i="2"/>
  <c r="O784" i="2"/>
  <c r="L773" i="2"/>
  <c r="L769" i="2"/>
  <c r="L768" i="2"/>
  <c r="L758" i="2"/>
  <c r="O755" i="2"/>
  <c r="O754" i="2"/>
  <c r="L752" i="2"/>
  <c r="O744" i="2"/>
  <c r="P740" i="2"/>
  <c r="O738" i="2"/>
  <c r="L736" i="2"/>
  <c r="L735" i="2"/>
  <c r="P734" i="2"/>
  <c r="O723" i="2"/>
  <c r="O722" i="2"/>
  <c r="P714" i="2"/>
  <c r="P702" i="2"/>
  <c r="P698" i="2"/>
  <c r="L694" i="2"/>
  <c r="L693" i="2"/>
  <c r="P686" i="2"/>
  <c r="L679" i="2"/>
  <c r="O670" i="2"/>
  <c r="L661" i="2"/>
  <c r="L659" i="2"/>
  <c r="L657" i="2"/>
  <c r="P647" i="2"/>
  <c r="O646" i="2"/>
  <c r="L635" i="2"/>
  <c r="L631" i="2"/>
  <c r="P629" i="2"/>
  <c r="L628" i="2"/>
  <c r="L627" i="2"/>
  <c r="L625" i="2"/>
  <c r="O798" i="2"/>
  <c r="O820" i="2"/>
  <c r="O801" i="2"/>
  <c r="O735" i="2"/>
  <c r="P735" i="2"/>
  <c r="P868" i="2"/>
  <c r="O857" i="2"/>
  <c r="P799" i="2"/>
  <c r="O782" i="2"/>
  <c r="P768" i="2"/>
  <c r="O761" i="2"/>
  <c r="O759" i="2"/>
  <c r="P759" i="2"/>
  <c r="L721" i="2"/>
  <c r="O672" i="2"/>
  <c r="O832" i="2"/>
  <c r="P806" i="2"/>
  <c r="P792" i="2"/>
  <c r="O785" i="2"/>
  <c r="O783" i="2"/>
  <c r="P783" i="2"/>
  <c r="O780" i="2"/>
  <c r="P742" i="2"/>
  <c r="P728" i="2"/>
  <c r="P719" i="2"/>
  <c r="L874" i="2"/>
  <c r="O874" i="2"/>
  <c r="O775" i="2"/>
  <c r="P775" i="2"/>
  <c r="O848" i="2"/>
  <c r="L834" i="2"/>
  <c r="O834" i="2"/>
  <c r="O825" i="2"/>
  <c r="O737" i="2"/>
  <c r="O732" i="2"/>
  <c r="O711" i="2"/>
  <c r="O696" i="2"/>
  <c r="P656" i="2"/>
  <c r="P654" i="2"/>
  <c r="O654" i="2"/>
  <c r="P622" i="2"/>
  <c r="O622" i="2"/>
  <c r="P823" i="2"/>
  <c r="L806" i="2"/>
  <c r="P782" i="2"/>
  <c r="P763" i="2"/>
  <c r="O756" i="2"/>
  <c r="L742" i="2"/>
  <c r="P641" i="2"/>
  <c r="O806" i="2"/>
  <c r="P787" i="2"/>
  <c r="L766" i="2"/>
  <c r="O742" i="2"/>
  <c r="P723" i="2"/>
  <c r="O721" i="2"/>
  <c r="O712" i="2"/>
  <c r="L701" i="2"/>
  <c r="O701" i="2"/>
  <c r="O877" i="2"/>
  <c r="P839" i="2"/>
  <c r="O837" i="2"/>
  <c r="L835" i="2"/>
  <c r="P811" i="2"/>
  <c r="O809" i="2"/>
  <c r="O804" i="2"/>
  <c r="L790" i="2"/>
  <c r="L775" i="2"/>
  <c r="O766" i="2"/>
  <c r="P766" i="2"/>
  <c r="L763" i="2"/>
  <c r="P747" i="2"/>
  <c r="O745" i="2"/>
  <c r="O743" i="2"/>
  <c r="P743" i="2"/>
  <c r="O740" i="2"/>
  <c r="L726" i="2"/>
  <c r="L662" i="2"/>
  <c r="O661" i="2"/>
  <c r="L651" i="2"/>
  <c r="L649" i="2"/>
  <c r="P646" i="2"/>
  <c r="P832" i="2"/>
  <c r="L854" i="2"/>
  <c r="O854" i="2"/>
  <c r="L842" i="2"/>
  <c r="P771" i="2"/>
  <c r="L750" i="2"/>
  <c r="L723" i="2"/>
  <c r="O692" i="2"/>
  <c r="L690" i="2"/>
  <c r="O690" i="2"/>
  <c r="O822" i="2"/>
  <c r="P784" i="2"/>
  <c r="P772" i="2"/>
  <c r="P848" i="2"/>
  <c r="P758" i="2"/>
  <c r="L639" i="2"/>
  <c r="P879" i="2"/>
  <c r="L830" i="2"/>
  <c r="O830" i="2"/>
  <c r="L787" i="2"/>
  <c r="O767" i="2"/>
  <c r="P767" i="2"/>
  <c r="O764" i="2"/>
  <c r="O726" i="2"/>
  <c r="L863" i="2"/>
  <c r="O858" i="2"/>
  <c r="P856" i="2"/>
  <c r="P847" i="2"/>
  <c r="O842" i="2"/>
  <c r="P842" i="2"/>
  <c r="L839" i="2"/>
  <c r="O827" i="2"/>
  <c r="L825" i="2"/>
  <c r="P819" i="2"/>
  <c r="P814" i="2"/>
  <c r="L811" i="2"/>
  <c r="L801" i="2"/>
  <c r="P795" i="2"/>
  <c r="O793" i="2"/>
  <c r="O791" i="2"/>
  <c r="P791" i="2"/>
  <c r="O788" i="2"/>
  <c r="O779" i="2"/>
  <c r="L774" i="2"/>
  <c r="O750" i="2"/>
  <c r="P750" i="2"/>
  <c r="L747" i="2"/>
  <c r="L737" i="2"/>
  <c r="P731" i="2"/>
  <c r="O729" i="2"/>
  <c r="O727" i="2"/>
  <c r="P727" i="2"/>
  <c r="O724" i="2"/>
  <c r="L711" i="2"/>
  <c r="P708" i="2"/>
  <c r="O684" i="2"/>
  <c r="L680" i="2"/>
  <c r="L669" i="2"/>
  <c r="L667" i="2"/>
  <c r="P664" i="2"/>
  <c r="P634" i="2"/>
  <c r="O610" i="2"/>
  <c r="O796" i="2"/>
  <c r="P744" i="2"/>
  <c r="P732" i="2"/>
  <c r="O645" i="2"/>
  <c r="P645" i="2"/>
  <c r="P618" i="2"/>
  <c r="O618" i="2"/>
  <c r="L866" i="2"/>
  <c r="O866" i="2"/>
  <c r="P828" i="2"/>
  <c r="L814" i="2"/>
  <c r="O790" i="2"/>
  <c r="P764" i="2"/>
  <c r="L868" i="2"/>
  <c r="L853" i="2"/>
  <c r="L850" i="2"/>
  <c r="O843" i="2"/>
  <c r="P843" i="2"/>
  <c r="O840" i="2"/>
  <c r="L822" i="2"/>
  <c r="O812" i="2"/>
  <c r="O803" i="2"/>
  <c r="L798" i="2"/>
  <c r="L771" i="2"/>
  <c r="L761" i="2"/>
  <c r="P755" i="2"/>
  <c r="O753" i="2"/>
  <c r="O751" i="2"/>
  <c r="P751" i="2"/>
  <c r="O748" i="2"/>
  <c r="O739" i="2"/>
  <c r="L734" i="2"/>
  <c r="L696" i="2"/>
  <c r="P682" i="2"/>
  <c r="L654" i="2"/>
  <c r="O651" i="2"/>
  <c r="L643" i="2"/>
  <c r="L641" i="2"/>
  <c r="L637" i="2"/>
  <c r="P630" i="2"/>
  <c r="O630" i="2"/>
  <c r="L613" i="2"/>
  <c r="P613" i="2"/>
  <c r="L878" i="2"/>
  <c r="O873" i="2"/>
  <c r="L856" i="2"/>
  <c r="L844" i="2"/>
  <c r="L838" i="2"/>
  <c r="O833" i="2"/>
  <c r="P830" i="2"/>
  <c r="L824" i="2"/>
  <c r="L717" i="2"/>
  <c r="L706" i="2"/>
  <c r="O704" i="2"/>
  <c r="P701" i="2"/>
  <c r="O699" i="2"/>
  <c r="P696" i="2"/>
  <c r="P672" i="2"/>
  <c r="O669" i="2"/>
  <c r="P662" i="2"/>
  <c r="O659" i="2"/>
  <c r="P649" i="2"/>
  <c r="O644" i="2"/>
  <c r="O637" i="2"/>
  <c r="P637" i="2"/>
  <c r="P632" i="2"/>
  <c r="O616" i="2"/>
  <c r="O605" i="2"/>
  <c r="P605" i="2"/>
  <c r="P864" i="2"/>
  <c r="L862" i="2"/>
  <c r="O853" i="2"/>
  <c r="L816" i="2"/>
  <c r="O878" i="2"/>
  <c r="O876" i="2"/>
  <c r="L872" i="2"/>
  <c r="O869" i="2"/>
  <c r="O867" i="2"/>
  <c r="L865" i="2"/>
  <c r="O862" i="2"/>
  <c r="O860" i="2"/>
  <c r="L852" i="2"/>
  <c r="L846" i="2"/>
  <c r="P838" i="2"/>
  <c r="O831" i="2"/>
  <c r="L829" i="2"/>
  <c r="O828" i="2"/>
  <c r="L826" i="2"/>
  <c r="L818" i="2"/>
  <c r="L810" i="2"/>
  <c r="L802" i="2"/>
  <c r="L794" i="2"/>
  <c r="L786" i="2"/>
  <c r="L778" i="2"/>
  <c r="L770" i="2"/>
  <c r="L762" i="2"/>
  <c r="L754" i="2"/>
  <c r="L746" i="2"/>
  <c r="L738" i="2"/>
  <c r="L730" i="2"/>
  <c r="L722" i="2"/>
  <c r="O720" i="2"/>
  <c r="O717" i="2"/>
  <c r="P717" i="2"/>
  <c r="O715" i="2"/>
  <c r="P712" i="2"/>
  <c r="L710" i="2"/>
  <c r="O706" i="2"/>
  <c r="O702" i="2"/>
  <c r="O697" i="2"/>
  <c r="O693" i="2"/>
  <c r="P691" i="2"/>
  <c r="L686" i="2"/>
  <c r="P680" i="2"/>
  <c r="O677" i="2"/>
  <c r="P670" i="2"/>
  <c r="O667" i="2"/>
  <c r="O662" i="2"/>
  <c r="P657" i="2"/>
  <c r="P655" i="2"/>
  <c r="O652" i="2"/>
  <c r="P642" i="2"/>
  <c r="L640" i="2"/>
  <c r="P633" i="2"/>
  <c r="L626" i="2"/>
  <c r="P625" i="2"/>
  <c r="L623" i="2"/>
  <c r="P621" i="2"/>
  <c r="L837" i="2"/>
  <c r="L832" i="2"/>
  <c r="O813" i="2"/>
  <c r="P810" i="2"/>
  <c r="O805" i="2"/>
  <c r="P802" i="2"/>
  <c r="O797" i="2"/>
  <c r="P794" i="2"/>
  <c r="O789" i="2"/>
  <c r="P786" i="2"/>
  <c r="O781" i="2"/>
  <c r="P778" i="2"/>
  <c r="O773" i="2"/>
  <c r="P770" i="2"/>
  <c r="O765" i="2"/>
  <c r="P762" i="2"/>
  <c r="O757" i="2"/>
  <c r="P754" i="2"/>
  <c r="O749" i="2"/>
  <c r="P746" i="2"/>
  <c r="O741" i="2"/>
  <c r="P738" i="2"/>
  <c r="O733" i="2"/>
  <c r="P730" i="2"/>
  <c r="O725" i="2"/>
  <c r="O718" i="2"/>
  <c r="O713" i="2"/>
  <c r="O709" i="2"/>
  <c r="P707" i="2"/>
  <c r="L703" i="2"/>
  <c r="L698" i="2"/>
  <c r="P694" i="2"/>
  <c r="P688" i="2"/>
  <c r="O685" i="2"/>
  <c r="P678" i="2"/>
  <c r="O675" i="2"/>
  <c r="P663" i="2"/>
  <c r="O660" i="2"/>
  <c r="P650" i="2"/>
  <c r="L648" i="2"/>
  <c r="P614" i="2"/>
  <c r="L714" i="2"/>
  <c r="O698" i="2"/>
  <c r="L692" i="2"/>
  <c r="P671" i="2"/>
  <c r="L656" i="2"/>
  <c r="P638" i="2"/>
  <c r="O638" i="2"/>
  <c r="L634" i="2"/>
  <c r="L607" i="2"/>
  <c r="L719" i="2"/>
  <c r="L880" i="2"/>
  <c r="O872" i="2"/>
  <c r="O870" i="2"/>
  <c r="O865" i="2"/>
  <c r="L859" i="2"/>
  <c r="L857" i="2"/>
  <c r="P852" i="2"/>
  <c r="L848" i="2"/>
  <c r="L840" i="2"/>
  <c r="P834" i="2"/>
  <c r="O829" i="2"/>
  <c r="L820" i="2"/>
  <c r="L812" i="2"/>
  <c r="L804" i="2"/>
  <c r="L796" i="2"/>
  <c r="L788" i="2"/>
  <c r="L780" i="2"/>
  <c r="L772" i="2"/>
  <c r="L764" i="2"/>
  <c r="L756" i="2"/>
  <c r="L748" i="2"/>
  <c r="L740" i="2"/>
  <c r="L732" i="2"/>
  <c r="L724" i="2"/>
  <c r="O716" i="2"/>
  <c r="O714" i="2"/>
  <c r="O710" i="2"/>
  <c r="L708" i="2"/>
  <c r="L705" i="2"/>
  <c r="O686" i="2"/>
  <c r="P681" i="2"/>
  <c r="P679" i="2"/>
  <c r="O676" i="2"/>
  <c r="P666" i="2"/>
  <c r="L664" i="2"/>
  <c r="L646" i="2"/>
  <c r="P640" i="2"/>
  <c r="O626" i="2"/>
  <c r="L610" i="2"/>
  <c r="L638" i="2"/>
  <c r="L630" i="2"/>
  <c r="O624" i="2"/>
  <c r="L622" i="2"/>
  <c r="O621" i="2"/>
  <c r="P616" i="2"/>
  <c r="O613" i="2"/>
  <c r="L606" i="2"/>
  <c r="O643" i="2"/>
  <c r="O620" i="2"/>
  <c r="L618" i="2"/>
  <c r="P606" i="2"/>
  <c r="P612" i="2"/>
  <c r="O609" i="2"/>
  <c r="P863" i="2"/>
  <c r="O838" i="2"/>
  <c r="P880" i="2"/>
  <c r="P876" i="2"/>
  <c r="P872" i="2"/>
  <c r="O863" i="2"/>
  <c r="P860" i="2"/>
  <c r="O859" i="2"/>
  <c r="O835" i="2"/>
  <c r="P877" i="2"/>
  <c r="P873" i="2"/>
  <c r="P869" i="2"/>
  <c r="O868" i="2"/>
  <c r="P865" i="2"/>
  <c r="O864" i="2"/>
  <c r="P861" i="2"/>
  <c r="P857" i="2"/>
  <c r="O856" i="2"/>
  <c r="P853" i="2"/>
  <c r="O852" i="2"/>
  <c r="P849" i="2"/>
  <c r="P845" i="2"/>
  <c r="P841" i="2"/>
  <c r="P837" i="2"/>
  <c r="P833" i="2"/>
  <c r="P829" i="2"/>
  <c r="P825" i="2"/>
  <c r="P821" i="2"/>
  <c r="P817" i="2"/>
  <c r="P813" i="2"/>
  <c r="P809" i="2"/>
  <c r="P805" i="2"/>
  <c r="P801" i="2"/>
  <c r="P797" i="2"/>
  <c r="P793" i="2"/>
  <c r="P789" i="2"/>
  <c r="P785" i="2"/>
  <c r="P781" i="2"/>
  <c r="P777" i="2"/>
  <c r="P773" i="2"/>
  <c r="P769" i="2"/>
  <c r="P765" i="2"/>
  <c r="P761" i="2"/>
  <c r="P757" i="2"/>
  <c r="P753" i="2"/>
  <c r="P749" i="2"/>
  <c r="P745" i="2"/>
  <c r="P741" i="2"/>
  <c r="P737" i="2"/>
  <c r="P733" i="2"/>
  <c r="P729" i="2"/>
  <c r="P725" i="2"/>
  <c r="P721" i="2"/>
  <c r="L720" i="2"/>
  <c r="P716" i="2"/>
  <c r="O707" i="2"/>
  <c r="P705" i="2"/>
  <c r="L704" i="2"/>
  <c r="P700" i="2"/>
  <c r="O691" i="2"/>
  <c r="O687" i="2"/>
  <c r="P684" i="2"/>
  <c r="L682" i="2"/>
  <c r="O679" i="2"/>
  <c r="P676" i="2"/>
  <c r="L674" i="2"/>
  <c r="O671" i="2"/>
  <c r="P668" i="2"/>
  <c r="L666" i="2"/>
  <c r="O663" i="2"/>
  <c r="P660" i="2"/>
  <c r="L658" i="2"/>
  <c r="O655" i="2"/>
  <c r="P652" i="2"/>
  <c r="L650" i="2"/>
  <c r="O647" i="2"/>
  <c r="P644" i="2"/>
  <c r="L642" i="2"/>
  <c r="O639" i="2"/>
  <c r="P636" i="2"/>
  <c r="O633" i="2"/>
  <c r="L624" i="2"/>
  <c r="P623" i="2"/>
  <c r="O623" i="2"/>
  <c r="P620" i="2"/>
  <c r="O617" i="2"/>
  <c r="P871" i="2"/>
  <c r="P855" i="2"/>
  <c r="P878" i="2"/>
  <c r="P874" i="2"/>
  <c r="P870" i="2"/>
  <c r="L870" i="2"/>
  <c r="P866" i="2"/>
  <c r="P862" i="2"/>
  <c r="P858" i="2"/>
  <c r="P854" i="2"/>
  <c r="P850" i="2"/>
  <c r="P722" i="2"/>
  <c r="O719" i="2"/>
  <c r="L716" i="2"/>
  <c r="P715" i="2"/>
  <c r="P706" i="2"/>
  <c r="O703" i="2"/>
  <c r="L700" i="2"/>
  <c r="P699" i="2"/>
  <c r="P690" i="2"/>
  <c r="O689" i="2"/>
  <c r="L684" i="2"/>
  <c r="P683" i="2"/>
  <c r="O681" i="2"/>
  <c r="L676" i="2"/>
  <c r="P675" i="2"/>
  <c r="O673" i="2"/>
  <c r="L668" i="2"/>
  <c r="P667" i="2"/>
  <c r="O665" i="2"/>
  <c r="L660" i="2"/>
  <c r="P659" i="2"/>
  <c r="O657" i="2"/>
  <c r="L652" i="2"/>
  <c r="P651" i="2"/>
  <c r="O649" i="2"/>
  <c r="L644" i="2"/>
  <c r="P643" i="2"/>
  <c r="O641" i="2"/>
  <c r="L636" i="2"/>
  <c r="P635" i="2"/>
  <c r="O635" i="2"/>
  <c r="O629" i="2"/>
  <c r="L620" i="2"/>
  <c r="P619" i="2"/>
  <c r="O619" i="2"/>
  <c r="L879" i="2"/>
  <c r="L855" i="2"/>
  <c r="P827" i="2"/>
  <c r="L827" i="2"/>
  <c r="P631" i="2"/>
  <c r="O631" i="2"/>
  <c r="P851" i="2"/>
  <c r="P720" i="2"/>
  <c r="P704" i="2"/>
  <c r="O682" i="2"/>
  <c r="O674" i="2"/>
  <c r="O666" i="2"/>
  <c r="O658" i="2"/>
  <c r="O650" i="2"/>
  <c r="O642" i="2"/>
  <c r="P627" i="2"/>
  <c r="O627" i="2"/>
  <c r="P624" i="2"/>
  <c r="O615" i="2"/>
  <c r="O611" i="2"/>
  <c r="O607" i="2"/>
  <c r="D881" i="2"/>
  <c r="E881" i="2"/>
  <c r="F881" i="2"/>
  <c r="I881" i="2"/>
  <c r="J881" i="2"/>
  <c r="K881" i="2"/>
  <c r="M881" i="2"/>
  <c r="N881" i="2"/>
  <c r="R881" i="2"/>
  <c r="S881" i="2"/>
  <c r="T881" i="2"/>
  <c r="D882" i="2"/>
  <c r="E882" i="2"/>
  <c r="F882" i="2"/>
  <c r="I882" i="2"/>
  <c r="J882" i="2"/>
  <c r="K882" i="2"/>
  <c r="M882" i="2"/>
  <c r="N882" i="2"/>
  <c r="R882" i="2"/>
  <c r="S882" i="2"/>
  <c r="T882" i="2"/>
  <c r="D883" i="2"/>
  <c r="E883" i="2"/>
  <c r="F883" i="2"/>
  <c r="I883" i="2"/>
  <c r="J883" i="2"/>
  <c r="K883" i="2"/>
  <c r="M883" i="2"/>
  <c r="N883" i="2"/>
  <c r="R883" i="2"/>
  <c r="S883" i="2"/>
  <c r="T883" i="2"/>
  <c r="D884" i="2"/>
  <c r="E884" i="2"/>
  <c r="F884" i="2"/>
  <c r="I884" i="2"/>
  <c r="J884" i="2"/>
  <c r="K884" i="2"/>
  <c r="M884" i="2"/>
  <c r="N884" i="2"/>
  <c r="R884" i="2"/>
  <c r="S884" i="2"/>
  <c r="T884" i="2"/>
  <c r="D885" i="2"/>
  <c r="E885" i="2"/>
  <c r="F885" i="2"/>
  <c r="I885" i="2"/>
  <c r="J885" i="2"/>
  <c r="K885" i="2"/>
  <c r="M885" i="2"/>
  <c r="N885" i="2"/>
  <c r="R885" i="2"/>
  <c r="S885" i="2"/>
  <c r="T885" i="2"/>
  <c r="D886" i="2"/>
  <c r="E886" i="2"/>
  <c r="F886" i="2"/>
  <c r="I886" i="2"/>
  <c r="J886" i="2"/>
  <c r="K886" i="2"/>
  <c r="M886" i="2"/>
  <c r="N886" i="2"/>
  <c r="R886" i="2"/>
  <c r="S886" i="2"/>
  <c r="T886" i="2"/>
  <c r="D887" i="2"/>
  <c r="E887" i="2"/>
  <c r="F887" i="2"/>
  <c r="I887" i="2"/>
  <c r="J887" i="2"/>
  <c r="K887" i="2"/>
  <c r="M887" i="2"/>
  <c r="N887" i="2"/>
  <c r="R887" i="2"/>
  <c r="S887" i="2"/>
  <c r="T887" i="2"/>
  <c r="D888" i="2"/>
  <c r="E888" i="2"/>
  <c r="F888" i="2"/>
  <c r="I888" i="2"/>
  <c r="J888" i="2"/>
  <c r="K888" i="2"/>
  <c r="M888" i="2"/>
  <c r="N888" i="2"/>
  <c r="R888" i="2"/>
  <c r="S888" i="2"/>
  <c r="T888" i="2"/>
  <c r="D889" i="2"/>
  <c r="E889" i="2"/>
  <c r="F889" i="2"/>
  <c r="I889" i="2"/>
  <c r="J889" i="2"/>
  <c r="K889" i="2"/>
  <c r="M889" i="2"/>
  <c r="N889" i="2"/>
  <c r="R889" i="2"/>
  <c r="S889" i="2"/>
  <c r="T889" i="2"/>
  <c r="D890" i="2"/>
  <c r="E890" i="2"/>
  <c r="F890" i="2"/>
  <c r="I890" i="2"/>
  <c r="J890" i="2"/>
  <c r="K890" i="2"/>
  <c r="M890" i="2"/>
  <c r="N890" i="2"/>
  <c r="R890" i="2"/>
  <c r="S890" i="2"/>
  <c r="T890" i="2"/>
  <c r="D891" i="2"/>
  <c r="E891" i="2"/>
  <c r="F891" i="2"/>
  <c r="I891" i="2"/>
  <c r="J891" i="2"/>
  <c r="K891" i="2"/>
  <c r="M891" i="2"/>
  <c r="N891" i="2"/>
  <c r="R891" i="2"/>
  <c r="S891" i="2"/>
  <c r="T891" i="2"/>
  <c r="D892" i="2"/>
  <c r="E892" i="2"/>
  <c r="F892" i="2"/>
  <c r="I892" i="2"/>
  <c r="J892" i="2"/>
  <c r="K892" i="2"/>
  <c r="M892" i="2"/>
  <c r="N892" i="2"/>
  <c r="R892" i="2"/>
  <c r="S892" i="2"/>
  <c r="T892" i="2"/>
  <c r="D893" i="2"/>
  <c r="E893" i="2"/>
  <c r="F893" i="2"/>
  <c r="I893" i="2"/>
  <c r="J893" i="2"/>
  <c r="K893" i="2"/>
  <c r="M893" i="2"/>
  <c r="N893" i="2"/>
  <c r="R893" i="2"/>
  <c r="S893" i="2"/>
  <c r="T893" i="2"/>
  <c r="D894" i="2"/>
  <c r="E894" i="2"/>
  <c r="F894" i="2"/>
  <c r="I894" i="2"/>
  <c r="J894" i="2"/>
  <c r="K894" i="2"/>
  <c r="M894" i="2"/>
  <c r="N894" i="2"/>
  <c r="R894" i="2"/>
  <c r="S894" i="2"/>
  <c r="T894" i="2"/>
  <c r="D895" i="2"/>
  <c r="E895" i="2"/>
  <c r="F895" i="2"/>
  <c r="I895" i="2"/>
  <c r="J895" i="2"/>
  <c r="K895" i="2"/>
  <c r="M895" i="2"/>
  <c r="N895" i="2"/>
  <c r="R895" i="2"/>
  <c r="S895" i="2"/>
  <c r="T895" i="2"/>
  <c r="D896" i="2"/>
  <c r="E896" i="2"/>
  <c r="F896" i="2"/>
  <c r="I896" i="2"/>
  <c r="J896" i="2"/>
  <c r="K896" i="2"/>
  <c r="M896" i="2"/>
  <c r="N896" i="2"/>
  <c r="R896" i="2"/>
  <c r="S896" i="2"/>
  <c r="T896" i="2"/>
  <c r="D897" i="2"/>
  <c r="E897" i="2"/>
  <c r="F897" i="2"/>
  <c r="I897" i="2"/>
  <c r="J897" i="2"/>
  <c r="K897" i="2"/>
  <c r="M897" i="2"/>
  <c r="N897" i="2"/>
  <c r="R897" i="2"/>
  <c r="S897" i="2"/>
  <c r="T897" i="2"/>
  <c r="D898" i="2"/>
  <c r="E898" i="2"/>
  <c r="F898" i="2"/>
  <c r="I898" i="2"/>
  <c r="J898" i="2"/>
  <c r="K898" i="2"/>
  <c r="M898" i="2"/>
  <c r="N898" i="2"/>
  <c r="R898" i="2"/>
  <c r="S898" i="2"/>
  <c r="T898" i="2"/>
  <c r="D899" i="2"/>
  <c r="E899" i="2"/>
  <c r="F899" i="2"/>
  <c r="I899" i="2"/>
  <c r="J899" i="2"/>
  <c r="K899" i="2"/>
  <c r="M899" i="2"/>
  <c r="N899" i="2"/>
  <c r="R899" i="2"/>
  <c r="S899" i="2"/>
  <c r="T899" i="2"/>
  <c r="D900" i="2"/>
  <c r="E900" i="2"/>
  <c r="F900" i="2"/>
  <c r="I900" i="2"/>
  <c r="J900" i="2"/>
  <c r="K900" i="2"/>
  <c r="M900" i="2"/>
  <c r="N900" i="2"/>
  <c r="R900" i="2"/>
  <c r="S900" i="2"/>
  <c r="T900" i="2"/>
  <c r="D901" i="2"/>
  <c r="E901" i="2"/>
  <c r="F901" i="2"/>
  <c r="I901" i="2"/>
  <c r="J901" i="2"/>
  <c r="K901" i="2"/>
  <c r="M901" i="2"/>
  <c r="N901" i="2"/>
  <c r="R901" i="2"/>
  <c r="S901" i="2"/>
  <c r="T901" i="2"/>
  <c r="D902" i="2"/>
  <c r="E902" i="2"/>
  <c r="F902" i="2"/>
  <c r="I902" i="2"/>
  <c r="J902" i="2"/>
  <c r="K902" i="2"/>
  <c r="M902" i="2"/>
  <c r="N902" i="2"/>
  <c r="R902" i="2"/>
  <c r="S902" i="2"/>
  <c r="T902" i="2"/>
  <c r="D903" i="2"/>
  <c r="E903" i="2"/>
  <c r="F903" i="2"/>
  <c r="I903" i="2"/>
  <c r="J903" i="2"/>
  <c r="K903" i="2"/>
  <c r="M903" i="2"/>
  <c r="N903" i="2"/>
  <c r="R903" i="2"/>
  <c r="S903" i="2"/>
  <c r="T903" i="2"/>
  <c r="D904" i="2"/>
  <c r="E904" i="2"/>
  <c r="F904" i="2"/>
  <c r="I904" i="2"/>
  <c r="J904" i="2"/>
  <c r="K904" i="2"/>
  <c r="M904" i="2"/>
  <c r="N904" i="2"/>
  <c r="R904" i="2"/>
  <c r="S904" i="2"/>
  <c r="T904" i="2"/>
  <c r="D905" i="2"/>
  <c r="E905" i="2"/>
  <c r="F905" i="2"/>
  <c r="I905" i="2"/>
  <c r="J905" i="2"/>
  <c r="K905" i="2"/>
  <c r="M905" i="2"/>
  <c r="N905" i="2"/>
  <c r="R905" i="2"/>
  <c r="S905" i="2"/>
  <c r="T905" i="2"/>
  <c r="D906" i="2"/>
  <c r="E906" i="2"/>
  <c r="F906" i="2"/>
  <c r="I906" i="2"/>
  <c r="J906" i="2"/>
  <c r="K906" i="2"/>
  <c r="M906" i="2"/>
  <c r="N906" i="2"/>
  <c r="R906" i="2"/>
  <c r="S906" i="2"/>
  <c r="T906" i="2"/>
  <c r="D907" i="2"/>
  <c r="E907" i="2"/>
  <c r="F907" i="2"/>
  <c r="I907" i="2"/>
  <c r="J907" i="2"/>
  <c r="K907" i="2"/>
  <c r="M907" i="2"/>
  <c r="N907" i="2"/>
  <c r="R907" i="2"/>
  <c r="S907" i="2"/>
  <c r="T907" i="2"/>
  <c r="D908" i="2"/>
  <c r="E908" i="2"/>
  <c r="F908" i="2"/>
  <c r="I908" i="2"/>
  <c r="J908" i="2"/>
  <c r="K908" i="2"/>
  <c r="M908" i="2"/>
  <c r="N908" i="2"/>
  <c r="R908" i="2"/>
  <c r="S908" i="2"/>
  <c r="T908" i="2"/>
  <c r="D909" i="2"/>
  <c r="E909" i="2"/>
  <c r="F909" i="2"/>
  <c r="I909" i="2"/>
  <c r="J909" i="2"/>
  <c r="K909" i="2"/>
  <c r="M909" i="2"/>
  <c r="N909" i="2"/>
  <c r="R909" i="2"/>
  <c r="S909" i="2"/>
  <c r="T909" i="2"/>
  <c r="D910" i="2"/>
  <c r="E910" i="2"/>
  <c r="F910" i="2"/>
  <c r="I910" i="2"/>
  <c r="J910" i="2"/>
  <c r="K910" i="2"/>
  <c r="M910" i="2"/>
  <c r="N910" i="2"/>
  <c r="R910" i="2"/>
  <c r="S910" i="2"/>
  <c r="T910" i="2"/>
  <c r="D911" i="2"/>
  <c r="E911" i="2"/>
  <c r="F911" i="2"/>
  <c r="I911" i="2"/>
  <c r="J911" i="2"/>
  <c r="K911" i="2"/>
  <c r="M911" i="2"/>
  <c r="N911" i="2"/>
  <c r="R911" i="2"/>
  <c r="S911" i="2"/>
  <c r="T911" i="2"/>
  <c r="D912" i="2"/>
  <c r="E912" i="2"/>
  <c r="F912" i="2"/>
  <c r="I912" i="2"/>
  <c r="J912" i="2"/>
  <c r="K912" i="2"/>
  <c r="M912" i="2"/>
  <c r="N912" i="2"/>
  <c r="R912" i="2"/>
  <c r="S912" i="2"/>
  <c r="T912" i="2"/>
  <c r="D913" i="2"/>
  <c r="E913" i="2"/>
  <c r="F913" i="2"/>
  <c r="I913" i="2"/>
  <c r="J913" i="2"/>
  <c r="K913" i="2"/>
  <c r="M913" i="2"/>
  <c r="N913" i="2"/>
  <c r="R913" i="2"/>
  <c r="S913" i="2"/>
  <c r="T913" i="2"/>
  <c r="D914" i="2"/>
  <c r="E914" i="2"/>
  <c r="F914" i="2"/>
  <c r="I914" i="2"/>
  <c r="J914" i="2"/>
  <c r="K914" i="2"/>
  <c r="M914" i="2"/>
  <c r="N914" i="2"/>
  <c r="R914" i="2"/>
  <c r="S914" i="2"/>
  <c r="T914" i="2"/>
  <c r="D915" i="2"/>
  <c r="E915" i="2"/>
  <c r="F915" i="2"/>
  <c r="I915" i="2"/>
  <c r="J915" i="2"/>
  <c r="K915" i="2"/>
  <c r="M915" i="2"/>
  <c r="N915" i="2"/>
  <c r="R915" i="2"/>
  <c r="S915" i="2"/>
  <c r="T915" i="2"/>
  <c r="D916" i="2"/>
  <c r="E916" i="2"/>
  <c r="F916" i="2"/>
  <c r="I916" i="2"/>
  <c r="J916" i="2"/>
  <c r="K916" i="2"/>
  <c r="M916" i="2"/>
  <c r="N916" i="2"/>
  <c r="R916" i="2"/>
  <c r="S916" i="2"/>
  <c r="T916" i="2"/>
  <c r="D917" i="2"/>
  <c r="E917" i="2"/>
  <c r="F917" i="2"/>
  <c r="I917" i="2"/>
  <c r="J917" i="2"/>
  <c r="K917" i="2"/>
  <c r="M917" i="2"/>
  <c r="N917" i="2"/>
  <c r="R917" i="2"/>
  <c r="S917" i="2"/>
  <c r="T917" i="2"/>
  <c r="D918" i="2"/>
  <c r="E918" i="2"/>
  <c r="F918" i="2"/>
  <c r="I918" i="2"/>
  <c r="J918" i="2"/>
  <c r="K918" i="2"/>
  <c r="M918" i="2"/>
  <c r="N918" i="2"/>
  <c r="R918" i="2"/>
  <c r="S918" i="2"/>
  <c r="T918" i="2"/>
  <c r="D919" i="2"/>
  <c r="E919" i="2"/>
  <c r="F919" i="2"/>
  <c r="I919" i="2"/>
  <c r="J919" i="2"/>
  <c r="K919" i="2"/>
  <c r="M919" i="2"/>
  <c r="N919" i="2"/>
  <c r="R919" i="2"/>
  <c r="S919" i="2"/>
  <c r="T919" i="2"/>
  <c r="D920" i="2"/>
  <c r="E920" i="2"/>
  <c r="F920" i="2"/>
  <c r="I920" i="2"/>
  <c r="J920" i="2"/>
  <c r="K920" i="2"/>
  <c r="M920" i="2"/>
  <c r="N920" i="2"/>
  <c r="R920" i="2"/>
  <c r="S920" i="2"/>
  <c r="T920" i="2"/>
  <c r="D921" i="2"/>
  <c r="E921" i="2"/>
  <c r="F921" i="2"/>
  <c r="I921" i="2"/>
  <c r="J921" i="2"/>
  <c r="K921" i="2"/>
  <c r="M921" i="2"/>
  <c r="N921" i="2"/>
  <c r="R921" i="2"/>
  <c r="S921" i="2"/>
  <c r="T921" i="2"/>
  <c r="D922" i="2"/>
  <c r="E922" i="2"/>
  <c r="F922" i="2"/>
  <c r="I922" i="2"/>
  <c r="J922" i="2"/>
  <c r="K922" i="2"/>
  <c r="M922" i="2"/>
  <c r="N922" i="2"/>
  <c r="R922" i="2"/>
  <c r="S922" i="2"/>
  <c r="T922" i="2"/>
  <c r="D923" i="2"/>
  <c r="E923" i="2"/>
  <c r="F923" i="2"/>
  <c r="I923" i="2"/>
  <c r="J923" i="2"/>
  <c r="K923" i="2"/>
  <c r="M923" i="2"/>
  <c r="N923" i="2"/>
  <c r="R923" i="2"/>
  <c r="S923" i="2"/>
  <c r="T923" i="2"/>
  <c r="D924" i="2"/>
  <c r="E924" i="2"/>
  <c r="F924" i="2"/>
  <c r="I924" i="2"/>
  <c r="J924" i="2"/>
  <c r="K924" i="2"/>
  <c r="M924" i="2"/>
  <c r="N924" i="2"/>
  <c r="R924" i="2"/>
  <c r="S924" i="2"/>
  <c r="T924" i="2"/>
  <c r="D925" i="2"/>
  <c r="E925" i="2"/>
  <c r="F925" i="2"/>
  <c r="I925" i="2"/>
  <c r="J925" i="2"/>
  <c r="K925" i="2"/>
  <c r="M925" i="2"/>
  <c r="N925" i="2"/>
  <c r="R925" i="2"/>
  <c r="S925" i="2"/>
  <c r="T925" i="2"/>
  <c r="D926" i="2"/>
  <c r="E926" i="2"/>
  <c r="F926" i="2"/>
  <c r="I926" i="2"/>
  <c r="J926" i="2"/>
  <c r="K926" i="2"/>
  <c r="M926" i="2"/>
  <c r="N926" i="2"/>
  <c r="R926" i="2"/>
  <c r="S926" i="2"/>
  <c r="T926" i="2"/>
  <c r="D927" i="2"/>
  <c r="E927" i="2"/>
  <c r="F927" i="2"/>
  <c r="I927" i="2"/>
  <c r="J927" i="2"/>
  <c r="K927" i="2"/>
  <c r="M927" i="2"/>
  <c r="N927" i="2"/>
  <c r="R927" i="2"/>
  <c r="S927" i="2"/>
  <c r="T927" i="2"/>
  <c r="D928" i="2"/>
  <c r="E928" i="2"/>
  <c r="F928" i="2"/>
  <c r="I928" i="2"/>
  <c r="J928" i="2"/>
  <c r="K928" i="2"/>
  <c r="M928" i="2"/>
  <c r="N928" i="2"/>
  <c r="R928" i="2"/>
  <c r="S928" i="2"/>
  <c r="T928" i="2"/>
  <c r="D929" i="2"/>
  <c r="E929" i="2"/>
  <c r="F929" i="2"/>
  <c r="I929" i="2"/>
  <c r="J929" i="2"/>
  <c r="K929" i="2"/>
  <c r="M929" i="2"/>
  <c r="N929" i="2"/>
  <c r="R929" i="2"/>
  <c r="S929" i="2"/>
  <c r="T929" i="2"/>
  <c r="D930" i="2"/>
  <c r="E930" i="2"/>
  <c r="F930" i="2"/>
  <c r="I930" i="2"/>
  <c r="J930" i="2"/>
  <c r="K930" i="2"/>
  <c r="M930" i="2"/>
  <c r="N930" i="2"/>
  <c r="R930" i="2"/>
  <c r="S930" i="2"/>
  <c r="T930" i="2"/>
  <c r="D931" i="2"/>
  <c r="E931" i="2"/>
  <c r="F931" i="2"/>
  <c r="I931" i="2"/>
  <c r="J931" i="2"/>
  <c r="K931" i="2"/>
  <c r="M931" i="2"/>
  <c r="N931" i="2"/>
  <c r="R931" i="2"/>
  <c r="S931" i="2"/>
  <c r="T931" i="2"/>
  <c r="D932" i="2"/>
  <c r="E932" i="2"/>
  <c r="F932" i="2"/>
  <c r="I932" i="2"/>
  <c r="J932" i="2"/>
  <c r="K932" i="2"/>
  <c r="M932" i="2"/>
  <c r="N932" i="2"/>
  <c r="R932" i="2"/>
  <c r="S932" i="2"/>
  <c r="T932" i="2"/>
  <c r="D933" i="2"/>
  <c r="E933" i="2"/>
  <c r="F933" i="2"/>
  <c r="I933" i="2"/>
  <c r="J933" i="2"/>
  <c r="K933" i="2"/>
  <c r="M933" i="2"/>
  <c r="N933" i="2"/>
  <c r="R933" i="2"/>
  <c r="S933" i="2"/>
  <c r="T933" i="2"/>
  <c r="D934" i="2"/>
  <c r="E934" i="2"/>
  <c r="F934" i="2"/>
  <c r="I934" i="2"/>
  <c r="J934" i="2"/>
  <c r="K934" i="2"/>
  <c r="M934" i="2"/>
  <c r="N934" i="2"/>
  <c r="R934" i="2"/>
  <c r="S934" i="2"/>
  <c r="T934" i="2"/>
  <c r="D935" i="2"/>
  <c r="E935" i="2"/>
  <c r="F935" i="2"/>
  <c r="I935" i="2"/>
  <c r="J935" i="2"/>
  <c r="K935" i="2"/>
  <c r="M935" i="2"/>
  <c r="N935" i="2"/>
  <c r="R935" i="2"/>
  <c r="S935" i="2"/>
  <c r="T935" i="2"/>
  <c r="D936" i="2"/>
  <c r="E936" i="2"/>
  <c r="F936" i="2"/>
  <c r="I936" i="2"/>
  <c r="J936" i="2"/>
  <c r="K936" i="2"/>
  <c r="M936" i="2"/>
  <c r="N936" i="2"/>
  <c r="R936" i="2"/>
  <c r="S936" i="2"/>
  <c r="T936" i="2"/>
  <c r="D937" i="2"/>
  <c r="E937" i="2"/>
  <c r="F937" i="2"/>
  <c r="I937" i="2"/>
  <c r="J937" i="2"/>
  <c r="K937" i="2"/>
  <c r="M937" i="2"/>
  <c r="N937" i="2"/>
  <c r="R937" i="2"/>
  <c r="S937" i="2"/>
  <c r="T937" i="2"/>
  <c r="D938" i="2"/>
  <c r="E938" i="2"/>
  <c r="F938" i="2"/>
  <c r="I938" i="2"/>
  <c r="J938" i="2"/>
  <c r="K938" i="2"/>
  <c r="M938" i="2"/>
  <c r="N938" i="2"/>
  <c r="R938" i="2"/>
  <c r="S938" i="2"/>
  <c r="T938" i="2"/>
  <c r="D939" i="2"/>
  <c r="E939" i="2"/>
  <c r="F939" i="2"/>
  <c r="I939" i="2"/>
  <c r="J939" i="2"/>
  <c r="K939" i="2"/>
  <c r="M939" i="2"/>
  <c r="N939" i="2"/>
  <c r="R939" i="2"/>
  <c r="S939" i="2"/>
  <c r="T939" i="2"/>
  <c r="D940" i="2"/>
  <c r="E940" i="2"/>
  <c r="F940" i="2"/>
  <c r="I940" i="2"/>
  <c r="J940" i="2"/>
  <c r="K940" i="2"/>
  <c r="M940" i="2"/>
  <c r="N940" i="2"/>
  <c r="R940" i="2"/>
  <c r="S940" i="2"/>
  <c r="T940" i="2"/>
  <c r="D941" i="2"/>
  <c r="E941" i="2"/>
  <c r="F941" i="2"/>
  <c r="I941" i="2"/>
  <c r="J941" i="2"/>
  <c r="K941" i="2"/>
  <c r="M941" i="2"/>
  <c r="N941" i="2"/>
  <c r="R941" i="2"/>
  <c r="S941" i="2"/>
  <c r="T941" i="2"/>
  <c r="D942" i="2"/>
  <c r="E942" i="2"/>
  <c r="F942" i="2"/>
  <c r="I942" i="2"/>
  <c r="J942" i="2"/>
  <c r="K942" i="2"/>
  <c r="M942" i="2"/>
  <c r="N942" i="2"/>
  <c r="R942" i="2"/>
  <c r="S942" i="2"/>
  <c r="T942" i="2"/>
  <c r="D943" i="2"/>
  <c r="E943" i="2"/>
  <c r="F943" i="2"/>
  <c r="I943" i="2"/>
  <c r="J943" i="2"/>
  <c r="K943" i="2"/>
  <c r="M943" i="2"/>
  <c r="N943" i="2"/>
  <c r="R943" i="2"/>
  <c r="S943" i="2"/>
  <c r="T943" i="2"/>
  <c r="D944" i="2"/>
  <c r="E944" i="2"/>
  <c r="F944" i="2"/>
  <c r="I944" i="2"/>
  <c r="J944" i="2"/>
  <c r="K944" i="2"/>
  <c r="M944" i="2"/>
  <c r="N944" i="2"/>
  <c r="R944" i="2"/>
  <c r="S944" i="2"/>
  <c r="T944" i="2"/>
  <c r="D945" i="2"/>
  <c r="E945" i="2"/>
  <c r="F945" i="2"/>
  <c r="I945" i="2"/>
  <c r="J945" i="2"/>
  <c r="K945" i="2"/>
  <c r="M945" i="2"/>
  <c r="N945" i="2"/>
  <c r="R945" i="2"/>
  <c r="S945" i="2"/>
  <c r="T945" i="2"/>
  <c r="D946" i="2"/>
  <c r="E946" i="2"/>
  <c r="F946" i="2"/>
  <c r="I946" i="2"/>
  <c r="J946" i="2"/>
  <c r="K946" i="2"/>
  <c r="M946" i="2"/>
  <c r="N946" i="2"/>
  <c r="R946" i="2"/>
  <c r="S946" i="2"/>
  <c r="T946" i="2"/>
  <c r="D947" i="2"/>
  <c r="E947" i="2"/>
  <c r="F947" i="2"/>
  <c r="I947" i="2"/>
  <c r="J947" i="2"/>
  <c r="K947" i="2"/>
  <c r="M947" i="2"/>
  <c r="N947" i="2"/>
  <c r="R947" i="2"/>
  <c r="S947" i="2"/>
  <c r="T947" i="2"/>
  <c r="D948" i="2"/>
  <c r="E948" i="2"/>
  <c r="F948" i="2"/>
  <c r="I948" i="2"/>
  <c r="J948" i="2"/>
  <c r="K948" i="2"/>
  <c r="M948" i="2"/>
  <c r="N948" i="2"/>
  <c r="R948" i="2"/>
  <c r="S948" i="2"/>
  <c r="T948" i="2"/>
  <c r="D949" i="2"/>
  <c r="E949" i="2"/>
  <c r="F949" i="2"/>
  <c r="I949" i="2"/>
  <c r="J949" i="2"/>
  <c r="K949" i="2"/>
  <c r="M949" i="2"/>
  <c r="N949" i="2"/>
  <c r="R949" i="2"/>
  <c r="S949" i="2"/>
  <c r="T949" i="2"/>
  <c r="D950" i="2"/>
  <c r="E950" i="2"/>
  <c r="F950" i="2"/>
  <c r="I950" i="2"/>
  <c r="J950" i="2"/>
  <c r="K950" i="2"/>
  <c r="M950" i="2"/>
  <c r="N950" i="2"/>
  <c r="R950" i="2"/>
  <c r="S950" i="2"/>
  <c r="T950" i="2"/>
  <c r="D951" i="2"/>
  <c r="E951" i="2"/>
  <c r="F951" i="2"/>
  <c r="I951" i="2"/>
  <c r="J951" i="2"/>
  <c r="K951" i="2"/>
  <c r="M951" i="2"/>
  <c r="N951" i="2"/>
  <c r="R951" i="2"/>
  <c r="S951" i="2"/>
  <c r="T951" i="2"/>
  <c r="D952" i="2"/>
  <c r="E952" i="2"/>
  <c r="F952" i="2"/>
  <c r="I952" i="2"/>
  <c r="J952" i="2"/>
  <c r="K952" i="2"/>
  <c r="M952" i="2"/>
  <c r="N952" i="2"/>
  <c r="R952" i="2"/>
  <c r="S952" i="2"/>
  <c r="T952" i="2"/>
  <c r="D953" i="2"/>
  <c r="E953" i="2"/>
  <c r="F953" i="2"/>
  <c r="I953" i="2"/>
  <c r="J953" i="2"/>
  <c r="K953" i="2"/>
  <c r="M953" i="2"/>
  <c r="N953" i="2"/>
  <c r="R953" i="2"/>
  <c r="S953" i="2"/>
  <c r="T953" i="2"/>
  <c r="D954" i="2"/>
  <c r="E954" i="2"/>
  <c r="F954" i="2"/>
  <c r="I954" i="2"/>
  <c r="J954" i="2"/>
  <c r="K954" i="2"/>
  <c r="M954" i="2"/>
  <c r="N954" i="2"/>
  <c r="R954" i="2"/>
  <c r="S954" i="2"/>
  <c r="T954" i="2"/>
  <c r="D955" i="2"/>
  <c r="E955" i="2"/>
  <c r="F955" i="2"/>
  <c r="I955" i="2"/>
  <c r="J955" i="2"/>
  <c r="K955" i="2"/>
  <c r="M955" i="2"/>
  <c r="N955" i="2"/>
  <c r="R955" i="2"/>
  <c r="S955" i="2"/>
  <c r="T955" i="2"/>
  <c r="D956" i="2"/>
  <c r="E956" i="2"/>
  <c r="F956" i="2"/>
  <c r="I956" i="2"/>
  <c r="J956" i="2"/>
  <c r="K956" i="2"/>
  <c r="M956" i="2"/>
  <c r="N956" i="2"/>
  <c r="R956" i="2"/>
  <c r="S956" i="2"/>
  <c r="T956" i="2"/>
  <c r="D957" i="2"/>
  <c r="E957" i="2"/>
  <c r="F957" i="2"/>
  <c r="I957" i="2"/>
  <c r="J957" i="2"/>
  <c r="K957" i="2"/>
  <c r="M957" i="2"/>
  <c r="N957" i="2"/>
  <c r="R957" i="2"/>
  <c r="S957" i="2"/>
  <c r="T957" i="2"/>
  <c r="D958" i="2"/>
  <c r="E958" i="2"/>
  <c r="F958" i="2"/>
  <c r="I958" i="2"/>
  <c r="J958" i="2"/>
  <c r="K958" i="2"/>
  <c r="M958" i="2"/>
  <c r="N958" i="2"/>
  <c r="R958" i="2"/>
  <c r="S958" i="2"/>
  <c r="T958" i="2"/>
  <c r="D959" i="2"/>
  <c r="E959" i="2"/>
  <c r="F959" i="2"/>
  <c r="I959" i="2"/>
  <c r="J959" i="2"/>
  <c r="K959" i="2"/>
  <c r="M959" i="2"/>
  <c r="N959" i="2"/>
  <c r="R959" i="2"/>
  <c r="S959" i="2"/>
  <c r="T959" i="2"/>
  <c r="D960" i="2"/>
  <c r="E960" i="2"/>
  <c r="F960" i="2"/>
  <c r="I960" i="2"/>
  <c r="J960" i="2"/>
  <c r="K960" i="2"/>
  <c r="M960" i="2"/>
  <c r="N960" i="2"/>
  <c r="R960" i="2"/>
  <c r="S960" i="2"/>
  <c r="T960" i="2"/>
  <c r="D961" i="2"/>
  <c r="E961" i="2"/>
  <c r="F961" i="2"/>
  <c r="I961" i="2"/>
  <c r="J961" i="2"/>
  <c r="K961" i="2"/>
  <c r="M961" i="2"/>
  <c r="N961" i="2"/>
  <c r="R961" i="2"/>
  <c r="S961" i="2"/>
  <c r="T961" i="2"/>
  <c r="D962" i="2"/>
  <c r="E962" i="2"/>
  <c r="F962" i="2"/>
  <c r="I962" i="2"/>
  <c r="J962" i="2"/>
  <c r="K962" i="2"/>
  <c r="M962" i="2"/>
  <c r="N962" i="2"/>
  <c r="R962" i="2"/>
  <c r="S962" i="2"/>
  <c r="T962" i="2"/>
  <c r="D963" i="2"/>
  <c r="E963" i="2"/>
  <c r="F963" i="2"/>
  <c r="I963" i="2"/>
  <c r="J963" i="2"/>
  <c r="K963" i="2"/>
  <c r="M963" i="2"/>
  <c r="N963" i="2"/>
  <c r="R963" i="2"/>
  <c r="S963" i="2"/>
  <c r="T963" i="2"/>
  <c r="D964" i="2"/>
  <c r="E964" i="2"/>
  <c r="F964" i="2"/>
  <c r="I964" i="2"/>
  <c r="J964" i="2"/>
  <c r="K964" i="2"/>
  <c r="M964" i="2"/>
  <c r="N964" i="2"/>
  <c r="R964" i="2"/>
  <c r="S964" i="2"/>
  <c r="T964" i="2"/>
  <c r="D965" i="2"/>
  <c r="E965" i="2"/>
  <c r="F965" i="2"/>
  <c r="I965" i="2"/>
  <c r="J965" i="2"/>
  <c r="K965" i="2"/>
  <c r="M965" i="2"/>
  <c r="N965" i="2"/>
  <c r="R965" i="2"/>
  <c r="S965" i="2"/>
  <c r="T965" i="2"/>
  <c r="D966" i="2"/>
  <c r="E966" i="2"/>
  <c r="F966" i="2"/>
  <c r="I966" i="2"/>
  <c r="J966" i="2"/>
  <c r="K966" i="2"/>
  <c r="M966" i="2"/>
  <c r="N966" i="2"/>
  <c r="R966" i="2"/>
  <c r="S966" i="2"/>
  <c r="T966" i="2"/>
  <c r="D967" i="2"/>
  <c r="E967" i="2"/>
  <c r="F967" i="2"/>
  <c r="I967" i="2"/>
  <c r="J967" i="2"/>
  <c r="K967" i="2"/>
  <c r="M967" i="2"/>
  <c r="N967" i="2"/>
  <c r="R967" i="2"/>
  <c r="S967" i="2"/>
  <c r="T967" i="2"/>
  <c r="D968" i="2"/>
  <c r="E968" i="2"/>
  <c r="F968" i="2"/>
  <c r="I968" i="2"/>
  <c r="J968" i="2"/>
  <c r="K968" i="2"/>
  <c r="M968" i="2"/>
  <c r="N968" i="2"/>
  <c r="R968" i="2"/>
  <c r="S968" i="2"/>
  <c r="T968" i="2"/>
  <c r="D969" i="2"/>
  <c r="E969" i="2"/>
  <c r="F969" i="2"/>
  <c r="I969" i="2"/>
  <c r="J969" i="2"/>
  <c r="K969" i="2"/>
  <c r="M969" i="2"/>
  <c r="N969" i="2"/>
  <c r="R969" i="2"/>
  <c r="S969" i="2"/>
  <c r="T969" i="2"/>
  <c r="D970" i="2"/>
  <c r="E970" i="2"/>
  <c r="F970" i="2"/>
  <c r="I970" i="2"/>
  <c r="J970" i="2"/>
  <c r="K970" i="2"/>
  <c r="M970" i="2"/>
  <c r="N970" i="2"/>
  <c r="R970" i="2"/>
  <c r="S970" i="2"/>
  <c r="T970" i="2"/>
  <c r="D971" i="2"/>
  <c r="E971" i="2"/>
  <c r="F971" i="2"/>
  <c r="I971" i="2"/>
  <c r="J971" i="2"/>
  <c r="K971" i="2"/>
  <c r="M971" i="2"/>
  <c r="N971" i="2"/>
  <c r="R971" i="2"/>
  <c r="S971" i="2"/>
  <c r="T971" i="2"/>
  <c r="D972" i="2"/>
  <c r="E972" i="2"/>
  <c r="F972" i="2"/>
  <c r="I972" i="2"/>
  <c r="J972" i="2"/>
  <c r="K972" i="2"/>
  <c r="M972" i="2"/>
  <c r="N972" i="2"/>
  <c r="R972" i="2"/>
  <c r="S972" i="2"/>
  <c r="T972" i="2"/>
  <c r="D973" i="2"/>
  <c r="E973" i="2"/>
  <c r="F973" i="2"/>
  <c r="I973" i="2"/>
  <c r="J973" i="2"/>
  <c r="K973" i="2"/>
  <c r="M973" i="2"/>
  <c r="N973" i="2"/>
  <c r="R973" i="2"/>
  <c r="S973" i="2"/>
  <c r="T973" i="2"/>
  <c r="D974" i="2"/>
  <c r="E974" i="2"/>
  <c r="F974" i="2"/>
  <c r="I974" i="2"/>
  <c r="J974" i="2"/>
  <c r="K974" i="2"/>
  <c r="M974" i="2"/>
  <c r="N974" i="2"/>
  <c r="R974" i="2"/>
  <c r="S974" i="2"/>
  <c r="T974" i="2"/>
  <c r="D975" i="2"/>
  <c r="E975" i="2"/>
  <c r="F975" i="2"/>
  <c r="I975" i="2"/>
  <c r="J975" i="2"/>
  <c r="K975" i="2"/>
  <c r="M975" i="2"/>
  <c r="N975" i="2"/>
  <c r="R975" i="2"/>
  <c r="S975" i="2"/>
  <c r="T975" i="2"/>
  <c r="D976" i="2"/>
  <c r="E976" i="2"/>
  <c r="F976" i="2"/>
  <c r="I976" i="2"/>
  <c r="J976" i="2"/>
  <c r="K976" i="2"/>
  <c r="M976" i="2"/>
  <c r="N976" i="2"/>
  <c r="R976" i="2"/>
  <c r="S976" i="2"/>
  <c r="T976" i="2"/>
  <c r="D977" i="2"/>
  <c r="E977" i="2"/>
  <c r="F977" i="2"/>
  <c r="I977" i="2"/>
  <c r="J977" i="2"/>
  <c r="K977" i="2"/>
  <c r="M977" i="2"/>
  <c r="N977" i="2"/>
  <c r="R977" i="2"/>
  <c r="S977" i="2"/>
  <c r="T977" i="2"/>
  <c r="D978" i="2"/>
  <c r="E978" i="2"/>
  <c r="F978" i="2"/>
  <c r="I978" i="2"/>
  <c r="J978" i="2"/>
  <c r="K978" i="2"/>
  <c r="M978" i="2"/>
  <c r="N978" i="2"/>
  <c r="R978" i="2"/>
  <c r="S978" i="2"/>
  <c r="T978" i="2"/>
  <c r="D979" i="2"/>
  <c r="E979" i="2"/>
  <c r="F979" i="2"/>
  <c r="I979" i="2"/>
  <c r="J979" i="2"/>
  <c r="K979" i="2"/>
  <c r="M979" i="2"/>
  <c r="N979" i="2"/>
  <c r="R979" i="2"/>
  <c r="S979" i="2"/>
  <c r="T979" i="2"/>
  <c r="D980" i="2"/>
  <c r="E980" i="2"/>
  <c r="F980" i="2"/>
  <c r="I980" i="2"/>
  <c r="J980" i="2"/>
  <c r="K980" i="2"/>
  <c r="M980" i="2"/>
  <c r="N980" i="2"/>
  <c r="R980" i="2"/>
  <c r="S980" i="2"/>
  <c r="T980" i="2"/>
  <c r="D981" i="2"/>
  <c r="E981" i="2"/>
  <c r="F981" i="2"/>
  <c r="I981" i="2"/>
  <c r="J981" i="2"/>
  <c r="K981" i="2"/>
  <c r="M981" i="2"/>
  <c r="N981" i="2"/>
  <c r="R981" i="2"/>
  <c r="S981" i="2"/>
  <c r="T981" i="2"/>
  <c r="D982" i="2"/>
  <c r="E982" i="2"/>
  <c r="F982" i="2"/>
  <c r="I982" i="2"/>
  <c r="J982" i="2"/>
  <c r="K982" i="2"/>
  <c r="M982" i="2"/>
  <c r="N982" i="2"/>
  <c r="R982" i="2"/>
  <c r="S982" i="2"/>
  <c r="T982" i="2"/>
  <c r="D983" i="2"/>
  <c r="E983" i="2"/>
  <c r="F983" i="2"/>
  <c r="I983" i="2"/>
  <c r="J983" i="2"/>
  <c r="K983" i="2"/>
  <c r="M983" i="2"/>
  <c r="N983" i="2"/>
  <c r="R983" i="2"/>
  <c r="S983" i="2"/>
  <c r="T983" i="2"/>
  <c r="D984" i="2"/>
  <c r="E984" i="2"/>
  <c r="F984" i="2"/>
  <c r="I984" i="2"/>
  <c r="J984" i="2"/>
  <c r="K984" i="2"/>
  <c r="M984" i="2"/>
  <c r="N984" i="2"/>
  <c r="R984" i="2"/>
  <c r="S984" i="2"/>
  <c r="T984" i="2"/>
  <c r="D985" i="2"/>
  <c r="E985" i="2"/>
  <c r="F985" i="2"/>
  <c r="I985" i="2"/>
  <c r="J985" i="2"/>
  <c r="K985" i="2"/>
  <c r="M985" i="2"/>
  <c r="N985" i="2"/>
  <c r="R985" i="2"/>
  <c r="S985" i="2"/>
  <c r="T985" i="2"/>
  <c r="D986" i="2"/>
  <c r="E986" i="2"/>
  <c r="F986" i="2"/>
  <c r="I986" i="2"/>
  <c r="J986" i="2"/>
  <c r="K986" i="2"/>
  <c r="M986" i="2"/>
  <c r="N986" i="2"/>
  <c r="R986" i="2"/>
  <c r="S986" i="2"/>
  <c r="T986" i="2"/>
  <c r="D987" i="2"/>
  <c r="E987" i="2"/>
  <c r="F987" i="2"/>
  <c r="I987" i="2"/>
  <c r="J987" i="2"/>
  <c r="K987" i="2"/>
  <c r="M987" i="2"/>
  <c r="N987" i="2"/>
  <c r="R987" i="2"/>
  <c r="S987" i="2"/>
  <c r="T987" i="2"/>
  <c r="D988" i="2"/>
  <c r="E988" i="2"/>
  <c r="F988" i="2"/>
  <c r="I988" i="2"/>
  <c r="J988" i="2"/>
  <c r="K988" i="2"/>
  <c r="M988" i="2"/>
  <c r="N988" i="2"/>
  <c r="R988" i="2"/>
  <c r="S988" i="2"/>
  <c r="T988" i="2"/>
  <c r="D989" i="2"/>
  <c r="E989" i="2"/>
  <c r="F989" i="2"/>
  <c r="I989" i="2"/>
  <c r="J989" i="2"/>
  <c r="K989" i="2"/>
  <c r="M989" i="2"/>
  <c r="N989" i="2"/>
  <c r="R989" i="2"/>
  <c r="S989" i="2"/>
  <c r="T989" i="2"/>
  <c r="D990" i="2"/>
  <c r="E990" i="2"/>
  <c r="F990" i="2"/>
  <c r="I990" i="2"/>
  <c r="J990" i="2"/>
  <c r="K990" i="2"/>
  <c r="M990" i="2"/>
  <c r="N990" i="2"/>
  <c r="R990" i="2"/>
  <c r="S990" i="2"/>
  <c r="T990" i="2"/>
  <c r="D991" i="2"/>
  <c r="E991" i="2"/>
  <c r="F991" i="2"/>
  <c r="I991" i="2"/>
  <c r="J991" i="2"/>
  <c r="K991" i="2"/>
  <c r="M991" i="2"/>
  <c r="N991" i="2"/>
  <c r="R991" i="2"/>
  <c r="S991" i="2"/>
  <c r="T991" i="2"/>
  <c r="D992" i="2"/>
  <c r="E992" i="2"/>
  <c r="F992" i="2"/>
  <c r="I992" i="2"/>
  <c r="J992" i="2"/>
  <c r="K992" i="2"/>
  <c r="M992" i="2"/>
  <c r="N992" i="2"/>
  <c r="R992" i="2"/>
  <c r="S992" i="2"/>
  <c r="T992" i="2"/>
  <c r="D993" i="2"/>
  <c r="E993" i="2"/>
  <c r="F993" i="2"/>
  <c r="I993" i="2"/>
  <c r="J993" i="2"/>
  <c r="K993" i="2"/>
  <c r="M993" i="2"/>
  <c r="N993" i="2"/>
  <c r="R993" i="2"/>
  <c r="S993" i="2"/>
  <c r="T993" i="2"/>
  <c r="D994" i="2"/>
  <c r="E994" i="2"/>
  <c r="F994" i="2"/>
  <c r="I994" i="2"/>
  <c r="J994" i="2"/>
  <c r="K994" i="2"/>
  <c r="M994" i="2"/>
  <c r="N994" i="2"/>
  <c r="R994" i="2"/>
  <c r="S994" i="2"/>
  <c r="T994" i="2"/>
  <c r="D995" i="2"/>
  <c r="E995" i="2"/>
  <c r="F995" i="2"/>
  <c r="I995" i="2"/>
  <c r="J995" i="2"/>
  <c r="K995" i="2"/>
  <c r="M995" i="2"/>
  <c r="N995" i="2"/>
  <c r="R995" i="2"/>
  <c r="S995" i="2"/>
  <c r="T995" i="2"/>
  <c r="D996" i="2"/>
  <c r="E996" i="2"/>
  <c r="F996" i="2"/>
  <c r="I996" i="2"/>
  <c r="J996" i="2"/>
  <c r="K996" i="2"/>
  <c r="M996" i="2"/>
  <c r="N996" i="2"/>
  <c r="R996" i="2"/>
  <c r="S996" i="2"/>
  <c r="T996" i="2"/>
  <c r="D997" i="2"/>
  <c r="E997" i="2"/>
  <c r="F997" i="2"/>
  <c r="I997" i="2"/>
  <c r="J997" i="2"/>
  <c r="K997" i="2"/>
  <c r="M997" i="2"/>
  <c r="N997" i="2"/>
  <c r="R997" i="2"/>
  <c r="S997" i="2"/>
  <c r="T997" i="2"/>
  <c r="D998" i="2"/>
  <c r="E998" i="2"/>
  <c r="F998" i="2"/>
  <c r="I998" i="2"/>
  <c r="J998" i="2"/>
  <c r="K998" i="2"/>
  <c r="M998" i="2"/>
  <c r="N998" i="2"/>
  <c r="R998" i="2"/>
  <c r="S998" i="2"/>
  <c r="T998" i="2"/>
  <c r="D999" i="2"/>
  <c r="E999" i="2"/>
  <c r="F999" i="2"/>
  <c r="I999" i="2"/>
  <c r="J999" i="2"/>
  <c r="K999" i="2"/>
  <c r="M999" i="2"/>
  <c r="N999" i="2"/>
  <c r="R999" i="2"/>
  <c r="S999" i="2"/>
  <c r="T999" i="2"/>
  <c r="D1000" i="2"/>
  <c r="E1000" i="2"/>
  <c r="F1000" i="2"/>
  <c r="I1000" i="2"/>
  <c r="J1000" i="2"/>
  <c r="K1000" i="2"/>
  <c r="M1000" i="2"/>
  <c r="N1000" i="2"/>
  <c r="R1000" i="2"/>
  <c r="S1000" i="2"/>
  <c r="T1000" i="2"/>
  <c r="D1001" i="2"/>
  <c r="E1001" i="2"/>
  <c r="F1001" i="2"/>
  <c r="I1001" i="2"/>
  <c r="J1001" i="2"/>
  <c r="K1001" i="2"/>
  <c r="M1001" i="2"/>
  <c r="N1001" i="2"/>
  <c r="R1001" i="2"/>
  <c r="S1001" i="2"/>
  <c r="T1001" i="2"/>
  <c r="D1002" i="2"/>
  <c r="E1002" i="2"/>
  <c r="F1002" i="2"/>
  <c r="I1002" i="2"/>
  <c r="J1002" i="2"/>
  <c r="K1002" i="2"/>
  <c r="M1002" i="2"/>
  <c r="N1002" i="2"/>
  <c r="R1002" i="2"/>
  <c r="S1002" i="2"/>
  <c r="T1002" i="2"/>
  <c r="D1003" i="2"/>
  <c r="E1003" i="2"/>
  <c r="F1003" i="2"/>
  <c r="I1003" i="2"/>
  <c r="J1003" i="2"/>
  <c r="K1003" i="2"/>
  <c r="M1003" i="2"/>
  <c r="N1003" i="2"/>
  <c r="R1003" i="2"/>
  <c r="S1003" i="2"/>
  <c r="T1003" i="2"/>
  <c r="D1004" i="2"/>
  <c r="E1004" i="2"/>
  <c r="F1004" i="2"/>
  <c r="I1004" i="2"/>
  <c r="J1004" i="2"/>
  <c r="K1004" i="2"/>
  <c r="M1004" i="2"/>
  <c r="N1004" i="2"/>
  <c r="R1004" i="2"/>
  <c r="S1004" i="2"/>
  <c r="T1004" i="2"/>
  <c r="D1005" i="2"/>
  <c r="E1005" i="2"/>
  <c r="F1005" i="2"/>
  <c r="I1005" i="2"/>
  <c r="J1005" i="2"/>
  <c r="K1005" i="2"/>
  <c r="M1005" i="2"/>
  <c r="N1005" i="2"/>
  <c r="R1005" i="2"/>
  <c r="S1005" i="2"/>
  <c r="T1005" i="2"/>
  <c r="D1006" i="2"/>
  <c r="E1006" i="2"/>
  <c r="F1006" i="2"/>
  <c r="I1006" i="2"/>
  <c r="J1006" i="2"/>
  <c r="K1006" i="2"/>
  <c r="M1006" i="2"/>
  <c r="N1006" i="2"/>
  <c r="R1006" i="2"/>
  <c r="S1006" i="2"/>
  <c r="T1006" i="2"/>
  <c r="D1007" i="2"/>
  <c r="E1007" i="2"/>
  <c r="F1007" i="2"/>
  <c r="I1007" i="2"/>
  <c r="J1007" i="2"/>
  <c r="K1007" i="2"/>
  <c r="M1007" i="2"/>
  <c r="N1007" i="2"/>
  <c r="R1007" i="2"/>
  <c r="S1007" i="2"/>
  <c r="T1007" i="2"/>
  <c r="D1008" i="2"/>
  <c r="E1008" i="2"/>
  <c r="F1008" i="2"/>
  <c r="I1008" i="2"/>
  <c r="J1008" i="2"/>
  <c r="K1008" i="2"/>
  <c r="M1008" i="2"/>
  <c r="N1008" i="2"/>
  <c r="R1008" i="2"/>
  <c r="S1008" i="2"/>
  <c r="T1008" i="2"/>
  <c r="D1009" i="2"/>
  <c r="E1009" i="2"/>
  <c r="F1009" i="2"/>
  <c r="I1009" i="2"/>
  <c r="J1009" i="2"/>
  <c r="K1009" i="2"/>
  <c r="M1009" i="2"/>
  <c r="N1009" i="2"/>
  <c r="R1009" i="2"/>
  <c r="S1009" i="2"/>
  <c r="T1009" i="2"/>
  <c r="D1010" i="2"/>
  <c r="E1010" i="2"/>
  <c r="F1010" i="2"/>
  <c r="I1010" i="2"/>
  <c r="J1010" i="2"/>
  <c r="K1010" i="2"/>
  <c r="M1010" i="2"/>
  <c r="N1010" i="2"/>
  <c r="R1010" i="2"/>
  <c r="S1010" i="2"/>
  <c r="T1010" i="2"/>
  <c r="D1011" i="2"/>
  <c r="E1011" i="2"/>
  <c r="F1011" i="2"/>
  <c r="I1011" i="2"/>
  <c r="J1011" i="2"/>
  <c r="K1011" i="2"/>
  <c r="M1011" i="2"/>
  <c r="N1011" i="2"/>
  <c r="R1011" i="2"/>
  <c r="S1011" i="2"/>
  <c r="T1011" i="2"/>
  <c r="D1012" i="2"/>
  <c r="E1012" i="2"/>
  <c r="F1012" i="2"/>
  <c r="I1012" i="2"/>
  <c r="J1012" i="2"/>
  <c r="K1012" i="2"/>
  <c r="M1012" i="2"/>
  <c r="N1012" i="2"/>
  <c r="R1012" i="2"/>
  <c r="S1012" i="2"/>
  <c r="T1012" i="2"/>
  <c r="D1013" i="2"/>
  <c r="E1013" i="2"/>
  <c r="F1013" i="2"/>
  <c r="I1013" i="2"/>
  <c r="J1013" i="2"/>
  <c r="K1013" i="2"/>
  <c r="M1013" i="2"/>
  <c r="N1013" i="2"/>
  <c r="R1013" i="2"/>
  <c r="S1013" i="2"/>
  <c r="T1013" i="2"/>
  <c r="D1014" i="2"/>
  <c r="E1014" i="2"/>
  <c r="F1014" i="2"/>
  <c r="I1014" i="2"/>
  <c r="J1014" i="2"/>
  <c r="K1014" i="2"/>
  <c r="M1014" i="2"/>
  <c r="N1014" i="2"/>
  <c r="R1014" i="2"/>
  <c r="S1014" i="2"/>
  <c r="T1014" i="2"/>
  <c r="D1015" i="2"/>
  <c r="E1015" i="2"/>
  <c r="F1015" i="2"/>
  <c r="I1015" i="2"/>
  <c r="J1015" i="2"/>
  <c r="K1015" i="2"/>
  <c r="M1015" i="2"/>
  <c r="N1015" i="2"/>
  <c r="R1015" i="2"/>
  <c r="S1015" i="2"/>
  <c r="T1015" i="2"/>
  <c r="D1016" i="2"/>
  <c r="E1016" i="2"/>
  <c r="F1016" i="2"/>
  <c r="I1016" i="2"/>
  <c r="J1016" i="2"/>
  <c r="K1016" i="2"/>
  <c r="M1016" i="2"/>
  <c r="N1016" i="2"/>
  <c r="R1016" i="2"/>
  <c r="S1016" i="2"/>
  <c r="T1016" i="2"/>
  <c r="D1017" i="2"/>
  <c r="E1017" i="2"/>
  <c r="F1017" i="2"/>
  <c r="I1017" i="2"/>
  <c r="J1017" i="2"/>
  <c r="K1017" i="2"/>
  <c r="M1017" i="2"/>
  <c r="N1017" i="2"/>
  <c r="R1017" i="2"/>
  <c r="S1017" i="2"/>
  <c r="T1017" i="2"/>
  <c r="D1018" i="2"/>
  <c r="E1018" i="2"/>
  <c r="F1018" i="2"/>
  <c r="I1018" i="2"/>
  <c r="J1018" i="2"/>
  <c r="K1018" i="2"/>
  <c r="M1018" i="2"/>
  <c r="N1018" i="2"/>
  <c r="R1018" i="2"/>
  <c r="S1018" i="2"/>
  <c r="T1018" i="2"/>
  <c r="D1019" i="2"/>
  <c r="E1019" i="2"/>
  <c r="F1019" i="2"/>
  <c r="I1019" i="2"/>
  <c r="J1019" i="2"/>
  <c r="K1019" i="2"/>
  <c r="M1019" i="2"/>
  <c r="N1019" i="2"/>
  <c r="R1019" i="2"/>
  <c r="S1019" i="2"/>
  <c r="T1019" i="2"/>
  <c r="D1020" i="2"/>
  <c r="E1020" i="2"/>
  <c r="F1020" i="2"/>
  <c r="I1020" i="2"/>
  <c r="J1020" i="2"/>
  <c r="K1020" i="2"/>
  <c r="M1020" i="2"/>
  <c r="N1020" i="2"/>
  <c r="R1020" i="2"/>
  <c r="S1020" i="2"/>
  <c r="T1020" i="2"/>
  <c r="D1021" i="2"/>
  <c r="E1021" i="2"/>
  <c r="F1021" i="2"/>
  <c r="I1021" i="2"/>
  <c r="J1021" i="2"/>
  <c r="K1021" i="2"/>
  <c r="M1021" i="2"/>
  <c r="N1021" i="2"/>
  <c r="R1021" i="2"/>
  <c r="S1021" i="2"/>
  <c r="T1021" i="2"/>
  <c r="D1022" i="2"/>
  <c r="E1022" i="2"/>
  <c r="F1022" i="2"/>
  <c r="I1022" i="2"/>
  <c r="J1022" i="2"/>
  <c r="K1022" i="2"/>
  <c r="M1022" i="2"/>
  <c r="N1022" i="2"/>
  <c r="R1022" i="2"/>
  <c r="S1022" i="2"/>
  <c r="T1022" i="2"/>
  <c r="D1023" i="2"/>
  <c r="E1023" i="2"/>
  <c r="F1023" i="2"/>
  <c r="I1023" i="2"/>
  <c r="J1023" i="2"/>
  <c r="K1023" i="2"/>
  <c r="M1023" i="2"/>
  <c r="N1023" i="2"/>
  <c r="R1023" i="2"/>
  <c r="S1023" i="2"/>
  <c r="T1023" i="2"/>
  <c r="D1024" i="2"/>
  <c r="E1024" i="2"/>
  <c r="F1024" i="2"/>
  <c r="I1024" i="2"/>
  <c r="J1024" i="2"/>
  <c r="K1024" i="2"/>
  <c r="M1024" i="2"/>
  <c r="N1024" i="2"/>
  <c r="R1024" i="2"/>
  <c r="S1024" i="2"/>
  <c r="T1024" i="2"/>
  <c r="D1025" i="2"/>
  <c r="E1025" i="2"/>
  <c r="F1025" i="2"/>
  <c r="I1025" i="2"/>
  <c r="J1025" i="2"/>
  <c r="K1025" i="2"/>
  <c r="M1025" i="2"/>
  <c r="N1025" i="2"/>
  <c r="R1025" i="2"/>
  <c r="S1025" i="2"/>
  <c r="T1025" i="2"/>
  <c r="D1026" i="2"/>
  <c r="E1026" i="2"/>
  <c r="F1026" i="2"/>
  <c r="I1026" i="2"/>
  <c r="J1026" i="2"/>
  <c r="K1026" i="2"/>
  <c r="M1026" i="2"/>
  <c r="N1026" i="2"/>
  <c r="R1026" i="2"/>
  <c r="S1026" i="2"/>
  <c r="T1026" i="2"/>
  <c r="D1027" i="2"/>
  <c r="E1027" i="2"/>
  <c r="F1027" i="2"/>
  <c r="I1027" i="2"/>
  <c r="J1027" i="2"/>
  <c r="K1027" i="2"/>
  <c r="M1027" i="2"/>
  <c r="N1027" i="2"/>
  <c r="R1027" i="2"/>
  <c r="S1027" i="2"/>
  <c r="T1027" i="2"/>
  <c r="D1028" i="2"/>
  <c r="E1028" i="2"/>
  <c r="F1028" i="2"/>
  <c r="I1028" i="2"/>
  <c r="J1028" i="2"/>
  <c r="K1028" i="2"/>
  <c r="M1028" i="2"/>
  <c r="N1028" i="2"/>
  <c r="R1028" i="2"/>
  <c r="S1028" i="2"/>
  <c r="T1028" i="2"/>
  <c r="D1029" i="2"/>
  <c r="E1029" i="2"/>
  <c r="F1029" i="2"/>
  <c r="I1029" i="2"/>
  <c r="J1029" i="2"/>
  <c r="K1029" i="2"/>
  <c r="M1029" i="2"/>
  <c r="N1029" i="2"/>
  <c r="R1029" i="2"/>
  <c r="S1029" i="2"/>
  <c r="T1029" i="2"/>
  <c r="D1030" i="2"/>
  <c r="E1030" i="2"/>
  <c r="F1030" i="2"/>
  <c r="I1030" i="2"/>
  <c r="J1030" i="2"/>
  <c r="K1030" i="2"/>
  <c r="M1030" i="2"/>
  <c r="N1030" i="2"/>
  <c r="R1030" i="2"/>
  <c r="S1030" i="2"/>
  <c r="T1030" i="2"/>
  <c r="D1031" i="2"/>
  <c r="E1031" i="2"/>
  <c r="F1031" i="2"/>
  <c r="I1031" i="2"/>
  <c r="J1031" i="2"/>
  <c r="K1031" i="2"/>
  <c r="M1031" i="2"/>
  <c r="N1031" i="2"/>
  <c r="R1031" i="2"/>
  <c r="S1031" i="2"/>
  <c r="T1031" i="2"/>
  <c r="D1032" i="2"/>
  <c r="E1032" i="2"/>
  <c r="F1032" i="2"/>
  <c r="I1032" i="2"/>
  <c r="J1032" i="2"/>
  <c r="K1032" i="2"/>
  <c r="M1032" i="2"/>
  <c r="N1032" i="2"/>
  <c r="R1032" i="2"/>
  <c r="S1032" i="2"/>
  <c r="T1032" i="2"/>
  <c r="D1033" i="2"/>
  <c r="E1033" i="2"/>
  <c r="F1033" i="2"/>
  <c r="I1033" i="2"/>
  <c r="J1033" i="2"/>
  <c r="K1033" i="2"/>
  <c r="M1033" i="2"/>
  <c r="N1033" i="2"/>
  <c r="R1033" i="2"/>
  <c r="S1033" i="2"/>
  <c r="T1033" i="2"/>
  <c r="D1034" i="2"/>
  <c r="E1034" i="2"/>
  <c r="F1034" i="2"/>
  <c r="I1034" i="2"/>
  <c r="J1034" i="2"/>
  <c r="K1034" i="2"/>
  <c r="M1034" i="2"/>
  <c r="N1034" i="2"/>
  <c r="R1034" i="2"/>
  <c r="S1034" i="2"/>
  <c r="T1034" i="2"/>
  <c r="D1035" i="2"/>
  <c r="E1035" i="2"/>
  <c r="F1035" i="2"/>
  <c r="I1035" i="2"/>
  <c r="J1035" i="2"/>
  <c r="K1035" i="2"/>
  <c r="M1035" i="2"/>
  <c r="N1035" i="2"/>
  <c r="R1035" i="2"/>
  <c r="S1035" i="2"/>
  <c r="T1035" i="2"/>
  <c r="D1036" i="2"/>
  <c r="E1036" i="2"/>
  <c r="F1036" i="2"/>
  <c r="I1036" i="2"/>
  <c r="J1036" i="2"/>
  <c r="K1036" i="2"/>
  <c r="M1036" i="2"/>
  <c r="N1036" i="2"/>
  <c r="R1036" i="2"/>
  <c r="S1036" i="2"/>
  <c r="T1036" i="2"/>
  <c r="D1037" i="2"/>
  <c r="E1037" i="2"/>
  <c r="F1037" i="2"/>
  <c r="I1037" i="2"/>
  <c r="J1037" i="2"/>
  <c r="K1037" i="2"/>
  <c r="M1037" i="2"/>
  <c r="N1037" i="2"/>
  <c r="R1037" i="2"/>
  <c r="S1037" i="2"/>
  <c r="T1037" i="2"/>
  <c r="D1038" i="2"/>
  <c r="E1038" i="2"/>
  <c r="F1038" i="2"/>
  <c r="I1038" i="2"/>
  <c r="J1038" i="2"/>
  <c r="K1038" i="2"/>
  <c r="M1038" i="2"/>
  <c r="N1038" i="2"/>
  <c r="R1038" i="2"/>
  <c r="S1038" i="2"/>
  <c r="T1038" i="2"/>
  <c r="D1039" i="2"/>
  <c r="E1039" i="2"/>
  <c r="F1039" i="2"/>
  <c r="I1039" i="2"/>
  <c r="J1039" i="2"/>
  <c r="K1039" i="2"/>
  <c r="M1039" i="2"/>
  <c r="N1039" i="2"/>
  <c r="R1039" i="2"/>
  <c r="S1039" i="2"/>
  <c r="T1039" i="2"/>
  <c r="D1040" i="2"/>
  <c r="E1040" i="2"/>
  <c r="F1040" i="2"/>
  <c r="I1040" i="2"/>
  <c r="J1040" i="2"/>
  <c r="K1040" i="2"/>
  <c r="M1040" i="2"/>
  <c r="N1040" i="2"/>
  <c r="R1040" i="2"/>
  <c r="S1040" i="2"/>
  <c r="T1040" i="2"/>
  <c r="D1041" i="2"/>
  <c r="E1041" i="2"/>
  <c r="F1041" i="2"/>
  <c r="I1041" i="2"/>
  <c r="J1041" i="2"/>
  <c r="K1041" i="2"/>
  <c r="M1041" i="2"/>
  <c r="N1041" i="2"/>
  <c r="R1041" i="2"/>
  <c r="S1041" i="2"/>
  <c r="T1041" i="2"/>
  <c r="D1042" i="2"/>
  <c r="E1042" i="2"/>
  <c r="F1042" i="2"/>
  <c r="I1042" i="2"/>
  <c r="J1042" i="2"/>
  <c r="K1042" i="2"/>
  <c r="M1042" i="2"/>
  <c r="N1042" i="2"/>
  <c r="R1042" i="2"/>
  <c r="S1042" i="2"/>
  <c r="T1042" i="2"/>
  <c r="D1043" i="2"/>
  <c r="E1043" i="2"/>
  <c r="F1043" i="2"/>
  <c r="I1043" i="2"/>
  <c r="J1043" i="2"/>
  <c r="K1043" i="2"/>
  <c r="M1043" i="2"/>
  <c r="N1043" i="2"/>
  <c r="R1043" i="2"/>
  <c r="S1043" i="2"/>
  <c r="T1043" i="2"/>
  <c r="D1044" i="2"/>
  <c r="E1044" i="2"/>
  <c r="F1044" i="2"/>
  <c r="I1044" i="2"/>
  <c r="J1044" i="2"/>
  <c r="K1044" i="2"/>
  <c r="M1044" i="2"/>
  <c r="N1044" i="2"/>
  <c r="R1044" i="2"/>
  <c r="S1044" i="2"/>
  <c r="T1044" i="2"/>
  <c r="D1045" i="2"/>
  <c r="E1045" i="2"/>
  <c r="F1045" i="2"/>
  <c r="I1045" i="2"/>
  <c r="J1045" i="2"/>
  <c r="K1045" i="2"/>
  <c r="M1045" i="2"/>
  <c r="N1045" i="2"/>
  <c r="R1045" i="2"/>
  <c r="S1045" i="2"/>
  <c r="T1045" i="2"/>
  <c r="D1046" i="2"/>
  <c r="E1046" i="2"/>
  <c r="F1046" i="2"/>
  <c r="I1046" i="2"/>
  <c r="J1046" i="2"/>
  <c r="K1046" i="2"/>
  <c r="M1046" i="2"/>
  <c r="N1046" i="2"/>
  <c r="R1046" i="2"/>
  <c r="S1046" i="2"/>
  <c r="T1046" i="2"/>
  <c r="D1047" i="2"/>
  <c r="E1047" i="2"/>
  <c r="F1047" i="2"/>
  <c r="I1047" i="2"/>
  <c r="J1047" i="2"/>
  <c r="K1047" i="2"/>
  <c r="M1047" i="2"/>
  <c r="N1047" i="2"/>
  <c r="R1047" i="2"/>
  <c r="S1047" i="2"/>
  <c r="T1047" i="2"/>
  <c r="D1048" i="2"/>
  <c r="E1048" i="2"/>
  <c r="F1048" i="2"/>
  <c r="I1048" i="2"/>
  <c r="J1048" i="2"/>
  <c r="K1048" i="2"/>
  <c r="M1048" i="2"/>
  <c r="N1048" i="2"/>
  <c r="R1048" i="2"/>
  <c r="S1048" i="2"/>
  <c r="T1048" i="2"/>
  <c r="D1049" i="2"/>
  <c r="E1049" i="2"/>
  <c r="F1049" i="2"/>
  <c r="I1049" i="2"/>
  <c r="J1049" i="2"/>
  <c r="K1049" i="2"/>
  <c r="M1049" i="2"/>
  <c r="N1049" i="2"/>
  <c r="R1049" i="2"/>
  <c r="S1049" i="2"/>
  <c r="T1049" i="2"/>
  <c r="D1050" i="2"/>
  <c r="E1050" i="2"/>
  <c r="F1050" i="2"/>
  <c r="I1050" i="2"/>
  <c r="J1050" i="2"/>
  <c r="K1050" i="2"/>
  <c r="M1050" i="2"/>
  <c r="N1050" i="2"/>
  <c r="R1050" i="2"/>
  <c r="S1050" i="2"/>
  <c r="T1050" i="2"/>
  <c r="D1051" i="2"/>
  <c r="E1051" i="2"/>
  <c r="F1051" i="2"/>
  <c r="I1051" i="2"/>
  <c r="J1051" i="2"/>
  <c r="K1051" i="2"/>
  <c r="M1051" i="2"/>
  <c r="N1051" i="2"/>
  <c r="R1051" i="2"/>
  <c r="S1051" i="2"/>
  <c r="T1051" i="2"/>
  <c r="D1052" i="2"/>
  <c r="E1052" i="2"/>
  <c r="F1052" i="2"/>
  <c r="I1052" i="2"/>
  <c r="J1052" i="2"/>
  <c r="K1052" i="2"/>
  <c r="M1052" i="2"/>
  <c r="N1052" i="2"/>
  <c r="R1052" i="2"/>
  <c r="S1052" i="2"/>
  <c r="T1052" i="2"/>
  <c r="D1053" i="2"/>
  <c r="E1053" i="2"/>
  <c r="F1053" i="2"/>
  <c r="I1053" i="2"/>
  <c r="J1053" i="2"/>
  <c r="K1053" i="2"/>
  <c r="M1053" i="2"/>
  <c r="N1053" i="2"/>
  <c r="R1053" i="2"/>
  <c r="S1053" i="2"/>
  <c r="T1053" i="2"/>
  <c r="D1054" i="2"/>
  <c r="E1054" i="2"/>
  <c r="F1054" i="2"/>
  <c r="I1054" i="2"/>
  <c r="J1054" i="2"/>
  <c r="K1054" i="2"/>
  <c r="M1054" i="2"/>
  <c r="N1054" i="2"/>
  <c r="R1054" i="2"/>
  <c r="S1054" i="2"/>
  <c r="T1054" i="2"/>
  <c r="D1055" i="2"/>
  <c r="E1055" i="2"/>
  <c r="F1055" i="2"/>
  <c r="I1055" i="2"/>
  <c r="J1055" i="2"/>
  <c r="K1055" i="2"/>
  <c r="M1055" i="2"/>
  <c r="N1055" i="2"/>
  <c r="R1055" i="2"/>
  <c r="S1055" i="2"/>
  <c r="T1055" i="2"/>
  <c r="D1056" i="2"/>
  <c r="E1056" i="2"/>
  <c r="F1056" i="2"/>
  <c r="I1056" i="2"/>
  <c r="J1056" i="2"/>
  <c r="K1056" i="2"/>
  <c r="M1056" i="2"/>
  <c r="N1056" i="2"/>
  <c r="R1056" i="2"/>
  <c r="S1056" i="2"/>
  <c r="T1056" i="2"/>
  <c r="D1057" i="2"/>
  <c r="E1057" i="2"/>
  <c r="F1057" i="2"/>
  <c r="I1057" i="2"/>
  <c r="J1057" i="2"/>
  <c r="K1057" i="2"/>
  <c r="M1057" i="2"/>
  <c r="N1057" i="2"/>
  <c r="R1057" i="2"/>
  <c r="S1057" i="2"/>
  <c r="T1057" i="2"/>
  <c r="D1058" i="2"/>
  <c r="E1058" i="2"/>
  <c r="F1058" i="2"/>
  <c r="I1058" i="2"/>
  <c r="J1058" i="2"/>
  <c r="K1058" i="2"/>
  <c r="M1058" i="2"/>
  <c r="N1058" i="2"/>
  <c r="R1058" i="2"/>
  <c r="S1058" i="2"/>
  <c r="T1058" i="2"/>
  <c r="D1059" i="2"/>
  <c r="E1059" i="2"/>
  <c r="F1059" i="2"/>
  <c r="I1059" i="2"/>
  <c r="J1059" i="2"/>
  <c r="K1059" i="2"/>
  <c r="M1059" i="2"/>
  <c r="N1059" i="2"/>
  <c r="R1059" i="2"/>
  <c r="S1059" i="2"/>
  <c r="T1059" i="2"/>
  <c r="D1060" i="2"/>
  <c r="E1060" i="2"/>
  <c r="F1060" i="2"/>
  <c r="I1060" i="2"/>
  <c r="J1060" i="2"/>
  <c r="K1060" i="2"/>
  <c r="M1060" i="2"/>
  <c r="N1060" i="2"/>
  <c r="R1060" i="2"/>
  <c r="S1060" i="2"/>
  <c r="T1060" i="2"/>
  <c r="D1061" i="2"/>
  <c r="E1061" i="2"/>
  <c r="F1061" i="2"/>
  <c r="I1061" i="2"/>
  <c r="J1061" i="2"/>
  <c r="K1061" i="2"/>
  <c r="M1061" i="2"/>
  <c r="N1061" i="2"/>
  <c r="R1061" i="2"/>
  <c r="S1061" i="2"/>
  <c r="T1061" i="2"/>
  <c r="D1062" i="2"/>
  <c r="E1062" i="2"/>
  <c r="F1062" i="2"/>
  <c r="I1062" i="2"/>
  <c r="J1062" i="2"/>
  <c r="K1062" i="2"/>
  <c r="M1062" i="2"/>
  <c r="N1062" i="2"/>
  <c r="R1062" i="2"/>
  <c r="S1062" i="2"/>
  <c r="T1062" i="2"/>
  <c r="D1063" i="2"/>
  <c r="E1063" i="2"/>
  <c r="F1063" i="2"/>
  <c r="I1063" i="2"/>
  <c r="J1063" i="2"/>
  <c r="K1063" i="2"/>
  <c r="M1063" i="2"/>
  <c r="N1063" i="2"/>
  <c r="R1063" i="2"/>
  <c r="S1063" i="2"/>
  <c r="T1063" i="2"/>
  <c r="D1064" i="2"/>
  <c r="E1064" i="2"/>
  <c r="F1064" i="2"/>
  <c r="I1064" i="2"/>
  <c r="J1064" i="2"/>
  <c r="K1064" i="2"/>
  <c r="M1064" i="2"/>
  <c r="N1064" i="2"/>
  <c r="R1064" i="2"/>
  <c r="S1064" i="2"/>
  <c r="T1064" i="2"/>
  <c r="D1065" i="2"/>
  <c r="E1065" i="2"/>
  <c r="F1065" i="2"/>
  <c r="I1065" i="2"/>
  <c r="J1065" i="2"/>
  <c r="K1065" i="2"/>
  <c r="M1065" i="2"/>
  <c r="N1065" i="2"/>
  <c r="R1065" i="2"/>
  <c r="S1065" i="2"/>
  <c r="T1065" i="2"/>
  <c r="D1066" i="2"/>
  <c r="E1066" i="2"/>
  <c r="F1066" i="2"/>
  <c r="I1066" i="2"/>
  <c r="J1066" i="2"/>
  <c r="K1066" i="2"/>
  <c r="M1066" i="2"/>
  <c r="N1066" i="2"/>
  <c r="R1066" i="2"/>
  <c r="S1066" i="2"/>
  <c r="T1066" i="2"/>
  <c r="D1067" i="2"/>
  <c r="E1067" i="2"/>
  <c r="F1067" i="2"/>
  <c r="I1067" i="2"/>
  <c r="J1067" i="2"/>
  <c r="K1067" i="2"/>
  <c r="M1067" i="2"/>
  <c r="N1067" i="2"/>
  <c r="R1067" i="2"/>
  <c r="S1067" i="2"/>
  <c r="T1067" i="2"/>
  <c r="D1068" i="2"/>
  <c r="E1068" i="2"/>
  <c r="F1068" i="2"/>
  <c r="I1068" i="2"/>
  <c r="J1068" i="2"/>
  <c r="K1068" i="2"/>
  <c r="M1068" i="2"/>
  <c r="N1068" i="2"/>
  <c r="R1068" i="2"/>
  <c r="S1068" i="2"/>
  <c r="T1068" i="2"/>
  <c r="D1069" i="2"/>
  <c r="E1069" i="2"/>
  <c r="F1069" i="2"/>
  <c r="I1069" i="2"/>
  <c r="J1069" i="2"/>
  <c r="K1069" i="2"/>
  <c r="M1069" i="2"/>
  <c r="N1069" i="2"/>
  <c r="R1069" i="2"/>
  <c r="S1069" i="2"/>
  <c r="T1069" i="2"/>
  <c r="D1070" i="2"/>
  <c r="E1070" i="2"/>
  <c r="F1070" i="2"/>
  <c r="I1070" i="2"/>
  <c r="J1070" i="2"/>
  <c r="K1070" i="2"/>
  <c r="M1070" i="2"/>
  <c r="N1070" i="2"/>
  <c r="R1070" i="2"/>
  <c r="S1070" i="2"/>
  <c r="T1070" i="2"/>
  <c r="D1071" i="2"/>
  <c r="E1071" i="2"/>
  <c r="F1071" i="2"/>
  <c r="I1071" i="2"/>
  <c r="J1071" i="2"/>
  <c r="K1071" i="2"/>
  <c r="M1071" i="2"/>
  <c r="N1071" i="2"/>
  <c r="R1071" i="2"/>
  <c r="S1071" i="2"/>
  <c r="T1071" i="2"/>
  <c r="D1072" i="2"/>
  <c r="E1072" i="2"/>
  <c r="F1072" i="2"/>
  <c r="I1072" i="2"/>
  <c r="J1072" i="2"/>
  <c r="K1072" i="2"/>
  <c r="M1072" i="2"/>
  <c r="N1072" i="2"/>
  <c r="R1072" i="2"/>
  <c r="S1072" i="2"/>
  <c r="T1072" i="2"/>
  <c r="D1073" i="2"/>
  <c r="E1073" i="2"/>
  <c r="F1073" i="2"/>
  <c r="I1073" i="2"/>
  <c r="J1073" i="2"/>
  <c r="K1073" i="2"/>
  <c r="M1073" i="2"/>
  <c r="N1073" i="2"/>
  <c r="R1073" i="2"/>
  <c r="S1073" i="2"/>
  <c r="T1073" i="2"/>
  <c r="D1074" i="2"/>
  <c r="E1074" i="2"/>
  <c r="F1074" i="2"/>
  <c r="I1074" i="2"/>
  <c r="J1074" i="2"/>
  <c r="K1074" i="2"/>
  <c r="M1074" i="2"/>
  <c r="N1074" i="2"/>
  <c r="R1074" i="2"/>
  <c r="S1074" i="2"/>
  <c r="T1074" i="2"/>
  <c r="D1075" i="2"/>
  <c r="E1075" i="2"/>
  <c r="F1075" i="2"/>
  <c r="I1075" i="2"/>
  <c r="J1075" i="2"/>
  <c r="K1075" i="2"/>
  <c r="M1075" i="2"/>
  <c r="N1075" i="2"/>
  <c r="R1075" i="2"/>
  <c r="S1075" i="2"/>
  <c r="T1075" i="2"/>
  <c r="D1076" i="2"/>
  <c r="E1076" i="2"/>
  <c r="F1076" i="2"/>
  <c r="I1076" i="2"/>
  <c r="J1076" i="2"/>
  <c r="K1076" i="2"/>
  <c r="M1076" i="2"/>
  <c r="N1076" i="2"/>
  <c r="R1076" i="2"/>
  <c r="S1076" i="2"/>
  <c r="T1076" i="2"/>
  <c r="D1077" i="2"/>
  <c r="E1077" i="2"/>
  <c r="F1077" i="2"/>
  <c r="I1077" i="2"/>
  <c r="J1077" i="2"/>
  <c r="K1077" i="2"/>
  <c r="M1077" i="2"/>
  <c r="N1077" i="2"/>
  <c r="R1077" i="2"/>
  <c r="S1077" i="2"/>
  <c r="T1077" i="2"/>
  <c r="D1078" i="2"/>
  <c r="E1078" i="2"/>
  <c r="F1078" i="2"/>
  <c r="I1078" i="2"/>
  <c r="J1078" i="2"/>
  <c r="K1078" i="2"/>
  <c r="M1078" i="2"/>
  <c r="N1078" i="2"/>
  <c r="R1078" i="2"/>
  <c r="S1078" i="2"/>
  <c r="T1078" i="2"/>
  <c r="D1079" i="2"/>
  <c r="E1079" i="2"/>
  <c r="F1079" i="2"/>
  <c r="I1079" i="2"/>
  <c r="J1079" i="2"/>
  <c r="K1079" i="2"/>
  <c r="M1079" i="2"/>
  <c r="N1079" i="2"/>
  <c r="R1079" i="2"/>
  <c r="S1079" i="2"/>
  <c r="T1079" i="2"/>
  <c r="D1080" i="2"/>
  <c r="E1080" i="2"/>
  <c r="F1080" i="2"/>
  <c r="I1080" i="2"/>
  <c r="J1080" i="2"/>
  <c r="K1080" i="2"/>
  <c r="M1080" i="2"/>
  <c r="N1080" i="2"/>
  <c r="R1080" i="2"/>
  <c r="S1080" i="2"/>
  <c r="T1080" i="2"/>
  <c r="D1081" i="2"/>
  <c r="E1081" i="2"/>
  <c r="F1081" i="2"/>
  <c r="I1081" i="2"/>
  <c r="J1081" i="2"/>
  <c r="K1081" i="2"/>
  <c r="M1081" i="2"/>
  <c r="N1081" i="2"/>
  <c r="R1081" i="2"/>
  <c r="S1081" i="2"/>
  <c r="T1081" i="2"/>
  <c r="D1082" i="2"/>
  <c r="E1082" i="2"/>
  <c r="F1082" i="2"/>
  <c r="I1082" i="2"/>
  <c r="J1082" i="2"/>
  <c r="K1082" i="2"/>
  <c r="M1082" i="2"/>
  <c r="N1082" i="2"/>
  <c r="R1082" i="2"/>
  <c r="S1082" i="2"/>
  <c r="T1082" i="2"/>
  <c r="D1083" i="2"/>
  <c r="E1083" i="2"/>
  <c r="F1083" i="2"/>
  <c r="I1083" i="2"/>
  <c r="J1083" i="2"/>
  <c r="K1083" i="2"/>
  <c r="M1083" i="2"/>
  <c r="N1083" i="2"/>
  <c r="R1083" i="2"/>
  <c r="S1083" i="2"/>
  <c r="T1083" i="2"/>
  <c r="D1084" i="2"/>
  <c r="E1084" i="2"/>
  <c r="F1084" i="2"/>
  <c r="I1084" i="2"/>
  <c r="J1084" i="2"/>
  <c r="K1084" i="2"/>
  <c r="M1084" i="2"/>
  <c r="N1084" i="2"/>
  <c r="R1084" i="2"/>
  <c r="S1084" i="2"/>
  <c r="T1084" i="2"/>
  <c r="D1085" i="2"/>
  <c r="E1085" i="2"/>
  <c r="F1085" i="2"/>
  <c r="I1085" i="2"/>
  <c r="J1085" i="2"/>
  <c r="K1085" i="2"/>
  <c r="M1085" i="2"/>
  <c r="N1085" i="2"/>
  <c r="R1085" i="2"/>
  <c r="S1085" i="2"/>
  <c r="T1085" i="2"/>
  <c r="D1086" i="2"/>
  <c r="E1086" i="2"/>
  <c r="F1086" i="2"/>
  <c r="I1086" i="2"/>
  <c r="J1086" i="2"/>
  <c r="K1086" i="2"/>
  <c r="M1086" i="2"/>
  <c r="N1086" i="2"/>
  <c r="R1086" i="2"/>
  <c r="S1086" i="2"/>
  <c r="T1086" i="2"/>
  <c r="D1087" i="2"/>
  <c r="E1087" i="2"/>
  <c r="F1087" i="2"/>
  <c r="I1087" i="2"/>
  <c r="J1087" i="2"/>
  <c r="K1087" i="2"/>
  <c r="M1087" i="2"/>
  <c r="N1087" i="2"/>
  <c r="R1087" i="2"/>
  <c r="S1087" i="2"/>
  <c r="T1087" i="2"/>
  <c r="D1088" i="2"/>
  <c r="E1088" i="2"/>
  <c r="F1088" i="2"/>
  <c r="I1088" i="2"/>
  <c r="J1088" i="2"/>
  <c r="K1088" i="2"/>
  <c r="M1088" i="2"/>
  <c r="N1088" i="2"/>
  <c r="R1088" i="2"/>
  <c r="S1088" i="2"/>
  <c r="T1088" i="2"/>
  <c r="D1089" i="2"/>
  <c r="E1089" i="2"/>
  <c r="F1089" i="2"/>
  <c r="I1089" i="2"/>
  <c r="J1089" i="2"/>
  <c r="K1089" i="2"/>
  <c r="M1089" i="2"/>
  <c r="N1089" i="2"/>
  <c r="R1089" i="2"/>
  <c r="S1089" i="2"/>
  <c r="T1089" i="2"/>
  <c r="D1090" i="2"/>
  <c r="E1090" i="2"/>
  <c r="F1090" i="2"/>
  <c r="I1090" i="2"/>
  <c r="J1090" i="2"/>
  <c r="K1090" i="2"/>
  <c r="M1090" i="2"/>
  <c r="N1090" i="2"/>
  <c r="R1090" i="2"/>
  <c r="S1090" i="2"/>
  <c r="T1090" i="2"/>
  <c r="D1091" i="2"/>
  <c r="E1091" i="2"/>
  <c r="F1091" i="2"/>
  <c r="I1091" i="2"/>
  <c r="J1091" i="2"/>
  <c r="K1091" i="2"/>
  <c r="M1091" i="2"/>
  <c r="N1091" i="2"/>
  <c r="R1091" i="2"/>
  <c r="S1091" i="2"/>
  <c r="T1091" i="2"/>
  <c r="D1092" i="2"/>
  <c r="E1092" i="2"/>
  <c r="F1092" i="2"/>
  <c r="I1092" i="2"/>
  <c r="J1092" i="2"/>
  <c r="K1092" i="2"/>
  <c r="M1092" i="2"/>
  <c r="N1092" i="2"/>
  <c r="R1092" i="2"/>
  <c r="S1092" i="2"/>
  <c r="T1092" i="2"/>
  <c r="D1093" i="2"/>
  <c r="E1093" i="2"/>
  <c r="F1093" i="2"/>
  <c r="I1093" i="2"/>
  <c r="J1093" i="2"/>
  <c r="K1093" i="2"/>
  <c r="M1093" i="2"/>
  <c r="N1093" i="2"/>
  <c r="R1093" i="2"/>
  <c r="S1093" i="2"/>
  <c r="T1093" i="2"/>
  <c r="D1094" i="2"/>
  <c r="E1094" i="2"/>
  <c r="F1094" i="2"/>
  <c r="I1094" i="2"/>
  <c r="J1094" i="2"/>
  <c r="K1094" i="2"/>
  <c r="M1094" i="2"/>
  <c r="N1094" i="2"/>
  <c r="R1094" i="2"/>
  <c r="S1094" i="2"/>
  <c r="T1094" i="2"/>
  <c r="D1095" i="2"/>
  <c r="E1095" i="2"/>
  <c r="F1095" i="2"/>
  <c r="I1095" i="2"/>
  <c r="J1095" i="2"/>
  <c r="K1095" i="2"/>
  <c r="M1095" i="2"/>
  <c r="N1095" i="2"/>
  <c r="R1095" i="2"/>
  <c r="S1095" i="2"/>
  <c r="T1095" i="2"/>
  <c r="D1096" i="2"/>
  <c r="E1096" i="2"/>
  <c r="F1096" i="2"/>
  <c r="I1096" i="2"/>
  <c r="J1096" i="2"/>
  <c r="K1096" i="2"/>
  <c r="M1096" i="2"/>
  <c r="N1096" i="2"/>
  <c r="R1096" i="2"/>
  <c r="S1096" i="2"/>
  <c r="T1096" i="2"/>
  <c r="D1097" i="2"/>
  <c r="E1097" i="2"/>
  <c r="F1097" i="2"/>
  <c r="I1097" i="2"/>
  <c r="J1097" i="2"/>
  <c r="K1097" i="2"/>
  <c r="M1097" i="2"/>
  <c r="N1097" i="2"/>
  <c r="R1097" i="2"/>
  <c r="S1097" i="2"/>
  <c r="T1097" i="2"/>
  <c r="D1098" i="2"/>
  <c r="E1098" i="2"/>
  <c r="F1098" i="2"/>
  <c r="I1098" i="2"/>
  <c r="J1098" i="2"/>
  <c r="K1098" i="2"/>
  <c r="M1098" i="2"/>
  <c r="N1098" i="2"/>
  <c r="R1098" i="2"/>
  <c r="S1098" i="2"/>
  <c r="T1098" i="2"/>
  <c r="D1099" i="2"/>
  <c r="E1099" i="2"/>
  <c r="F1099" i="2"/>
  <c r="I1099" i="2"/>
  <c r="J1099" i="2"/>
  <c r="K1099" i="2"/>
  <c r="M1099" i="2"/>
  <c r="N1099" i="2"/>
  <c r="R1099" i="2"/>
  <c r="S1099" i="2"/>
  <c r="T1099" i="2"/>
  <c r="D1100" i="2"/>
  <c r="E1100" i="2"/>
  <c r="F1100" i="2"/>
  <c r="I1100" i="2"/>
  <c r="J1100" i="2"/>
  <c r="K1100" i="2"/>
  <c r="M1100" i="2"/>
  <c r="N1100" i="2"/>
  <c r="R1100" i="2"/>
  <c r="S1100" i="2"/>
  <c r="T1100" i="2"/>
  <c r="D1101" i="2"/>
  <c r="E1101" i="2"/>
  <c r="F1101" i="2"/>
  <c r="I1101" i="2"/>
  <c r="J1101" i="2"/>
  <c r="K1101" i="2"/>
  <c r="M1101" i="2"/>
  <c r="N1101" i="2"/>
  <c r="R1101" i="2"/>
  <c r="S1101" i="2"/>
  <c r="T1101" i="2"/>
  <c r="D1102" i="2"/>
  <c r="E1102" i="2"/>
  <c r="F1102" i="2"/>
  <c r="I1102" i="2"/>
  <c r="J1102" i="2"/>
  <c r="K1102" i="2"/>
  <c r="M1102" i="2"/>
  <c r="N1102" i="2"/>
  <c r="R1102" i="2"/>
  <c r="S1102" i="2"/>
  <c r="T1102" i="2"/>
  <c r="D1103" i="2"/>
  <c r="E1103" i="2"/>
  <c r="F1103" i="2"/>
  <c r="I1103" i="2"/>
  <c r="J1103" i="2"/>
  <c r="K1103" i="2"/>
  <c r="M1103" i="2"/>
  <c r="N1103" i="2"/>
  <c r="R1103" i="2"/>
  <c r="S1103" i="2"/>
  <c r="T1103" i="2"/>
  <c r="D1104" i="2"/>
  <c r="E1104" i="2"/>
  <c r="F1104" i="2"/>
  <c r="I1104" i="2"/>
  <c r="J1104" i="2"/>
  <c r="K1104" i="2"/>
  <c r="M1104" i="2"/>
  <c r="N1104" i="2"/>
  <c r="R1104" i="2"/>
  <c r="S1104" i="2"/>
  <c r="T1104" i="2"/>
  <c r="D1105" i="2"/>
  <c r="E1105" i="2"/>
  <c r="F1105" i="2"/>
  <c r="I1105" i="2"/>
  <c r="J1105" i="2"/>
  <c r="K1105" i="2"/>
  <c r="M1105" i="2"/>
  <c r="N1105" i="2"/>
  <c r="R1105" i="2"/>
  <c r="S1105" i="2"/>
  <c r="T1105" i="2"/>
  <c r="D1106" i="2"/>
  <c r="E1106" i="2"/>
  <c r="F1106" i="2"/>
  <c r="I1106" i="2"/>
  <c r="J1106" i="2"/>
  <c r="K1106" i="2"/>
  <c r="M1106" i="2"/>
  <c r="N1106" i="2"/>
  <c r="R1106" i="2"/>
  <c r="S1106" i="2"/>
  <c r="T1106" i="2"/>
  <c r="D1107" i="2"/>
  <c r="E1107" i="2"/>
  <c r="F1107" i="2"/>
  <c r="I1107" i="2"/>
  <c r="J1107" i="2"/>
  <c r="K1107" i="2"/>
  <c r="M1107" i="2"/>
  <c r="N1107" i="2"/>
  <c r="R1107" i="2"/>
  <c r="S1107" i="2"/>
  <c r="T1107" i="2"/>
  <c r="D1108" i="2"/>
  <c r="E1108" i="2"/>
  <c r="F1108" i="2"/>
  <c r="I1108" i="2"/>
  <c r="J1108" i="2"/>
  <c r="K1108" i="2"/>
  <c r="M1108" i="2"/>
  <c r="N1108" i="2"/>
  <c r="R1108" i="2"/>
  <c r="S1108" i="2"/>
  <c r="T1108" i="2"/>
  <c r="D1109" i="2"/>
  <c r="E1109" i="2"/>
  <c r="F1109" i="2"/>
  <c r="I1109" i="2"/>
  <c r="J1109" i="2"/>
  <c r="K1109" i="2"/>
  <c r="M1109" i="2"/>
  <c r="N1109" i="2"/>
  <c r="R1109" i="2"/>
  <c r="S1109" i="2"/>
  <c r="T1109" i="2"/>
  <c r="D1110" i="2"/>
  <c r="E1110" i="2"/>
  <c r="F1110" i="2"/>
  <c r="I1110" i="2"/>
  <c r="J1110" i="2"/>
  <c r="K1110" i="2"/>
  <c r="M1110" i="2"/>
  <c r="N1110" i="2"/>
  <c r="R1110" i="2"/>
  <c r="S1110" i="2"/>
  <c r="T1110" i="2"/>
  <c r="D1111" i="2"/>
  <c r="E1111" i="2"/>
  <c r="F1111" i="2"/>
  <c r="I1111" i="2"/>
  <c r="J1111" i="2"/>
  <c r="K1111" i="2"/>
  <c r="M1111" i="2"/>
  <c r="N1111" i="2"/>
  <c r="R1111" i="2"/>
  <c r="S1111" i="2"/>
  <c r="T1111" i="2"/>
  <c r="D1112" i="2"/>
  <c r="E1112" i="2"/>
  <c r="F1112" i="2"/>
  <c r="I1112" i="2"/>
  <c r="J1112" i="2"/>
  <c r="K1112" i="2"/>
  <c r="M1112" i="2"/>
  <c r="N1112" i="2"/>
  <c r="R1112" i="2"/>
  <c r="S1112" i="2"/>
  <c r="T1112" i="2"/>
  <c r="D1113" i="2"/>
  <c r="E1113" i="2"/>
  <c r="F1113" i="2"/>
  <c r="I1113" i="2"/>
  <c r="J1113" i="2"/>
  <c r="K1113" i="2"/>
  <c r="M1113" i="2"/>
  <c r="N1113" i="2"/>
  <c r="R1113" i="2"/>
  <c r="S1113" i="2"/>
  <c r="T1113" i="2"/>
  <c r="D1114" i="2"/>
  <c r="E1114" i="2"/>
  <c r="F1114" i="2"/>
  <c r="I1114" i="2"/>
  <c r="J1114" i="2"/>
  <c r="K1114" i="2"/>
  <c r="M1114" i="2"/>
  <c r="N1114" i="2"/>
  <c r="R1114" i="2"/>
  <c r="S1114" i="2"/>
  <c r="T1114" i="2"/>
  <c r="D1115" i="2"/>
  <c r="E1115" i="2"/>
  <c r="F1115" i="2"/>
  <c r="I1115" i="2"/>
  <c r="J1115" i="2"/>
  <c r="K1115" i="2"/>
  <c r="M1115" i="2"/>
  <c r="N1115" i="2"/>
  <c r="R1115" i="2"/>
  <c r="S1115" i="2"/>
  <c r="T1115" i="2"/>
  <c r="D1116" i="2"/>
  <c r="E1116" i="2"/>
  <c r="F1116" i="2"/>
  <c r="I1116" i="2"/>
  <c r="J1116" i="2"/>
  <c r="K1116" i="2"/>
  <c r="M1116" i="2"/>
  <c r="N1116" i="2"/>
  <c r="R1116" i="2"/>
  <c r="S1116" i="2"/>
  <c r="T1116" i="2"/>
  <c r="D1117" i="2"/>
  <c r="E1117" i="2"/>
  <c r="F1117" i="2"/>
  <c r="I1117" i="2"/>
  <c r="J1117" i="2"/>
  <c r="K1117" i="2"/>
  <c r="M1117" i="2"/>
  <c r="N1117" i="2"/>
  <c r="R1117" i="2"/>
  <c r="S1117" i="2"/>
  <c r="T1117" i="2"/>
  <c r="D1118" i="2"/>
  <c r="E1118" i="2"/>
  <c r="F1118" i="2"/>
  <c r="I1118" i="2"/>
  <c r="J1118" i="2"/>
  <c r="K1118" i="2"/>
  <c r="M1118" i="2"/>
  <c r="N1118" i="2"/>
  <c r="R1118" i="2"/>
  <c r="S1118" i="2"/>
  <c r="T1118" i="2"/>
  <c r="D1119" i="2"/>
  <c r="E1119" i="2"/>
  <c r="F1119" i="2"/>
  <c r="I1119" i="2"/>
  <c r="J1119" i="2"/>
  <c r="K1119" i="2"/>
  <c r="M1119" i="2"/>
  <c r="N1119" i="2"/>
  <c r="R1119" i="2"/>
  <c r="S1119" i="2"/>
  <c r="T1119" i="2"/>
  <c r="D1120" i="2"/>
  <c r="E1120" i="2"/>
  <c r="F1120" i="2"/>
  <c r="I1120" i="2"/>
  <c r="J1120" i="2"/>
  <c r="K1120" i="2"/>
  <c r="M1120" i="2"/>
  <c r="N1120" i="2"/>
  <c r="R1120" i="2"/>
  <c r="S1120" i="2"/>
  <c r="T1120" i="2"/>
  <c r="D1121" i="2"/>
  <c r="E1121" i="2"/>
  <c r="F1121" i="2"/>
  <c r="I1121" i="2"/>
  <c r="J1121" i="2"/>
  <c r="K1121" i="2"/>
  <c r="M1121" i="2"/>
  <c r="N1121" i="2"/>
  <c r="R1121" i="2"/>
  <c r="S1121" i="2"/>
  <c r="T1121" i="2"/>
  <c r="D1122" i="2"/>
  <c r="E1122" i="2"/>
  <c r="F1122" i="2"/>
  <c r="I1122" i="2"/>
  <c r="J1122" i="2"/>
  <c r="K1122" i="2"/>
  <c r="M1122" i="2"/>
  <c r="N1122" i="2"/>
  <c r="R1122" i="2"/>
  <c r="S1122" i="2"/>
  <c r="T1122" i="2"/>
  <c r="D1123" i="2"/>
  <c r="E1123" i="2"/>
  <c r="F1123" i="2"/>
  <c r="I1123" i="2"/>
  <c r="J1123" i="2"/>
  <c r="K1123" i="2"/>
  <c r="M1123" i="2"/>
  <c r="N1123" i="2"/>
  <c r="R1123" i="2"/>
  <c r="S1123" i="2"/>
  <c r="T1123" i="2"/>
  <c r="D1124" i="2"/>
  <c r="E1124" i="2"/>
  <c r="F1124" i="2"/>
  <c r="I1124" i="2"/>
  <c r="J1124" i="2"/>
  <c r="K1124" i="2"/>
  <c r="M1124" i="2"/>
  <c r="N1124" i="2"/>
  <c r="R1124" i="2"/>
  <c r="S1124" i="2"/>
  <c r="T1124" i="2"/>
  <c r="D1125" i="2"/>
  <c r="E1125" i="2"/>
  <c r="F1125" i="2"/>
  <c r="I1125" i="2"/>
  <c r="J1125" i="2"/>
  <c r="K1125" i="2"/>
  <c r="M1125" i="2"/>
  <c r="N1125" i="2"/>
  <c r="R1125" i="2"/>
  <c r="S1125" i="2"/>
  <c r="T1125" i="2"/>
  <c r="D1126" i="2"/>
  <c r="E1126" i="2"/>
  <c r="F1126" i="2"/>
  <c r="I1126" i="2"/>
  <c r="J1126" i="2"/>
  <c r="K1126" i="2"/>
  <c r="M1126" i="2"/>
  <c r="N1126" i="2"/>
  <c r="R1126" i="2"/>
  <c r="S1126" i="2"/>
  <c r="T1126" i="2"/>
  <c r="D1127" i="2"/>
  <c r="E1127" i="2"/>
  <c r="F1127" i="2"/>
  <c r="I1127" i="2"/>
  <c r="J1127" i="2"/>
  <c r="K1127" i="2"/>
  <c r="M1127" i="2"/>
  <c r="N1127" i="2"/>
  <c r="R1127" i="2"/>
  <c r="S1127" i="2"/>
  <c r="T1127" i="2"/>
  <c r="D1128" i="2"/>
  <c r="E1128" i="2"/>
  <c r="F1128" i="2"/>
  <c r="I1128" i="2"/>
  <c r="J1128" i="2"/>
  <c r="K1128" i="2"/>
  <c r="M1128" i="2"/>
  <c r="N1128" i="2"/>
  <c r="R1128" i="2"/>
  <c r="S1128" i="2"/>
  <c r="T1128" i="2"/>
  <c r="D1129" i="2"/>
  <c r="E1129" i="2"/>
  <c r="F1129" i="2"/>
  <c r="I1129" i="2"/>
  <c r="J1129" i="2"/>
  <c r="K1129" i="2"/>
  <c r="M1129" i="2"/>
  <c r="N1129" i="2"/>
  <c r="R1129" i="2"/>
  <c r="S1129" i="2"/>
  <c r="T1129" i="2"/>
  <c r="D1130" i="2"/>
  <c r="E1130" i="2"/>
  <c r="F1130" i="2"/>
  <c r="I1130" i="2"/>
  <c r="J1130" i="2"/>
  <c r="K1130" i="2"/>
  <c r="M1130" i="2"/>
  <c r="N1130" i="2"/>
  <c r="R1130" i="2"/>
  <c r="S1130" i="2"/>
  <c r="T1130" i="2"/>
  <c r="D1131" i="2"/>
  <c r="E1131" i="2"/>
  <c r="F1131" i="2"/>
  <c r="I1131" i="2"/>
  <c r="J1131" i="2"/>
  <c r="K1131" i="2"/>
  <c r="M1131" i="2"/>
  <c r="N1131" i="2"/>
  <c r="R1131" i="2"/>
  <c r="S1131" i="2"/>
  <c r="T1131" i="2"/>
  <c r="D1132" i="2"/>
  <c r="E1132" i="2"/>
  <c r="F1132" i="2"/>
  <c r="I1132" i="2"/>
  <c r="J1132" i="2"/>
  <c r="K1132" i="2"/>
  <c r="M1132" i="2"/>
  <c r="N1132" i="2"/>
  <c r="R1132" i="2"/>
  <c r="S1132" i="2"/>
  <c r="T1132" i="2"/>
  <c r="D1133" i="2"/>
  <c r="E1133" i="2"/>
  <c r="F1133" i="2"/>
  <c r="I1133" i="2"/>
  <c r="J1133" i="2"/>
  <c r="K1133" i="2"/>
  <c r="M1133" i="2"/>
  <c r="N1133" i="2"/>
  <c r="R1133" i="2"/>
  <c r="S1133" i="2"/>
  <c r="T1133" i="2"/>
  <c r="D1134" i="2"/>
  <c r="E1134" i="2"/>
  <c r="F1134" i="2"/>
  <c r="I1134" i="2"/>
  <c r="J1134" i="2"/>
  <c r="K1134" i="2"/>
  <c r="M1134" i="2"/>
  <c r="N1134" i="2"/>
  <c r="R1134" i="2"/>
  <c r="S1134" i="2"/>
  <c r="T1134" i="2"/>
  <c r="D1135" i="2"/>
  <c r="E1135" i="2"/>
  <c r="F1135" i="2"/>
  <c r="I1135" i="2"/>
  <c r="J1135" i="2"/>
  <c r="K1135" i="2"/>
  <c r="M1135" i="2"/>
  <c r="N1135" i="2"/>
  <c r="R1135" i="2"/>
  <c r="S1135" i="2"/>
  <c r="T1135" i="2"/>
  <c r="D1136" i="2"/>
  <c r="E1136" i="2"/>
  <c r="F1136" i="2"/>
  <c r="I1136" i="2"/>
  <c r="J1136" i="2"/>
  <c r="K1136" i="2"/>
  <c r="M1136" i="2"/>
  <c r="N1136" i="2"/>
  <c r="R1136" i="2"/>
  <c r="S1136" i="2"/>
  <c r="T1136" i="2"/>
  <c r="D1137" i="2"/>
  <c r="E1137" i="2"/>
  <c r="F1137" i="2"/>
  <c r="I1137" i="2"/>
  <c r="J1137" i="2"/>
  <c r="K1137" i="2"/>
  <c r="M1137" i="2"/>
  <c r="N1137" i="2"/>
  <c r="R1137" i="2"/>
  <c r="S1137" i="2"/>
  <c r="T1137" i="2"/>
  <c r="D1138" i="2"/>
  <c r="E1138" i="2"/>
  <c r="F1138" i="2"/>
  <c r="I1138" i="2"/>
  <c r="J1138" i="2"/>
  <c r="K1138" i="2"/>
  <c r="M1138" i="2"/>
  <c r="N1138" i="2"/>
  <c r="R1138" i="2"/>
  <c r="S1138" i="2"/>
  <c r="T1138" i="2"/>
  <c r="D1139" i="2"/>
  <c r="E1139" i="2"/>
  <c r="F1139" i="2"/>
  <c r="I1139" i="2"/>
  <c r="J1139" i="2"/>
  <c r="K1139" i="2"/>
  <c r="M1139" i="2"/>
  <c r="N1139" i="2"/>
  <c r="R1139" i="2"/>
  <c r="S1139" i="2"/>
  <c r="T1139" i="2"/>
  <c r="D1140" i="2"/>
  <c r="E1140" i="2"/>
  <c r="F1140" i="2"/>
  <c r="I1140" i="2"/>
  <c r="J1140" i="2"/>
  <c r="K1140" i="2"/>
  <c r="M1140" i="2"/>
  <c r="N1140" i="2"/>
  <c r="R1140" i="2"/>
  <c r="S1140" i="2"/>
  <c r="T1140" i="2"/>
  <c r="D1141" i="2"/>
  <c r="E1141" i="2"/>
  <c r="F1141" i="2"/>
  <c r="I1141" i="2"/>
  <c r="J1141" i="2"/>
  <c r="K1141" i="2"/>
  <c r="M1141" i="2"/>
  <c r="N1141" i="2"/>
  <c r="R1141" i="2"/>
  <c r="S1141" i="2"/>
  <c r="T1141" i="2"/>
  <c r="D1142" i="2"/>
  <c r="E1142" i="2"/>
  <c r="F1142" i="2"/>
  <c r="I1142" i="2"/>
  <c r="J1142" i="2"/>
  <c r="K1142" i="2"/>
  <c r="M1142" i="2"/>
  <c r="N1142" i="2"/>
  <c r="R1142" i="2"/>
  <c r="S1142" i="2"/>
  <c r="T1142" i="2"/>
  <c r="D1143" i="2"/>
  <c r="E1143" i="2"/>
  <c r="F1143" i="2"/>
  <c r="I1143" i="2"/>
  <c r="J1143" i="2"/>
  <c r="K1143" i="2"/>
  <c r="M1143" i="2"/>
  <c r="N1143" i="2"/>
  <c r="R1143" i="2"/>
  <c r="S1143" i="2"/>
  <c r="T1143" i="2"/>
  <c r="D1144" i="2"/>
  <c r="E1144" i="2"/>
  <c r="F1144" i="2"/>
  <c r="I1144" i="2"/>
  <c r="J1144" i="2"/>
  <c r="K1144" i="2"/>
  <c r="M1144" i="2"/>
  <c r="N1144" i="2"/>
  <c r="R1144" i="2"/>
  <c r="S1144" i="2"/>
  <c r="T1144" i="2"/>
  <c r="D1145" i="2"/>
  <c r="E1145" i="2"/>
  <c r="F1145" i="2"/>
  <c r="I1145" i="2"/>
  <c r="J1145" i="2"/>
  <c r="K1145" i="2"/>
  <c r="M1145" i="2"/>
  <c r="N1145" i="2"/>
  <c r="R1145" i="2"/>
  <c r="S1145" i="2"/>
  <c r="T1145" i="2"/>
  <c r="D1146" i="2"/>
  <c r="E1146" i="2"/>
  <c r="F1146" i="2"/>
  <c r="I1146" i="2"/>
  <c r="J1146" i="2"/>
  <c r="K1146" i="2"/>
  <c r="M1146" i="2"/>
  <c r="N1146" i="2"/>
  <c r="R1146" i="2"/>
  <c r="S1146" i="2"/>
  <c r="T1146" i="2"/>
  <c r="D1147" i="2"/>
  <c r="E1147" i="2"/>
  <c r="F1147" i="2"/>
  <c r="I1147" i="2"/>
  <c r="J1147" i="2"/>
  <c r="K1147" i="2"/>
  <c r="M1147" i="2"/>
  <c r="N1147" i="2"/>
  <c r="R1147" i="2"/>
  <c r="S1147" i="2"/>
  <c r="T1147" i="2"/>
  <c r="D1148" i="2"/>
  <c r="E1148" i="2"/>
  <c r="F1148" i="2"/>
  <c r="I1148" i="2"/>
  <c r="J1148" i="2"/>
  <c r="K1148" i="2"/>
  <c r="M1148" i="2"/>
  <c r="N1148" i="2"/>
  <c r="R1148" i="2"/>
  <c r="S1148" i="2"/>
  <c r="T1148" i="2"/>
  <c r="D1149" i="2"/>
  <c r="E1149" i="2"/>
  <c r="F1149" i="2"/>
  <c r="I1149" i="2"/>
  <c r="J1149" i="2"/>
  <c r="K1149" i="2"/>
  <c r="M1149" i="2"/>
  <c r="N1149" i="2"/>
  <c r="R1149" i="2"/>
  <c r="S1149" i="2"/>
  <c r="T1149" i="2"/>
  <c r="D1150" i="2"/>
  <c r="E1150" i="2"/>
  <c r="F1150" i="2"/>
  <c r="I1150" i="2"/>
  <c r="J1150" i="2"/>
  <c r="K1150" i="2"/>
  <c r="M1150" i="2"/>
  <c r="N1150" i="2"/>
  <c r="R1150" i="2"/>
  <c r="S1150" i="2"/>
  <c r="T1150" i="2"/>
  <c r="L952" i="2" l="1"/>
  <c r="L920" i="2"/>
  <c r="O922" i="2"/>
  <c r="O914" i="2"/>
  <c r="O906" i="2"/>
  <c r="O958" i="2"/>
  <c r="O1045" i="2"/>
  <c r="O1037" i="2"/>
  <c r="O1005" i="2"/>
  <c r="O924" i="2"/>
  <c r="O892" i="2"/>
  <c r="P1119" i="2"/>
  <c r="P1007" i="2"/>
  <c r="O1121" i="2"/>
  <c r="L1055" i="2"/>
  <c r="L1047" i="2"/>
  <c r="P985" i="2"/>
  <c r="O966" i="2"/>
  <c r="P957" i="2"/>
  <c r="O956" i="2"/>
  <c r="O934" i="2"/>
  <c r="O1120" i="2"/>
  <c r="O968" i="2"/>
  <c r="O960" i="2"/>
  <c r="P953" i="2"/>
  <c r="P937" i="2"/>
  <c r="O910" i="2"/>
  <c r="O894" i="2"/>
  <c r="O1103" i="2"/>
  <c r="O1090" i="2"/>
  <c r="O1082" i="2"/>
  <c r="O986" i="2"/>
  <c r="P883" i="2"/>
  <c r="P958" i="2"/>
  <c r="L890" i="2"/>
  <c r="O885" i="2"/>
  <c r="O976" i="2"/>
  <c r="P956" i="2"/>
  <c r="O1144" i="2"/>
  <c r="P1061" i="2"/>
  <c r="P1053" i="2"/>
  <c r="O926" i="2"/>
  <c r="O1047" i="2"/>
  <c r="O1044" i="2"/>
  <c r="O1001" i="2"/>
  <c r="O972" i="2"/>
  <c r="P941" i="2"/>
  <c r="P925" i="2"/>
  <c r="P893" i="2"/>
  <c r="O1131" i="2"/>
  <c r="O998" i="2"/>
  <c r="O990" i="2"/>
  <c r="L921" i="2"/>
  <c r="O916" i="2"/>
  <c r="L889" i="2"/>
  <c r="O884" i="2"/>
  <c r="P1107" i="2"/>
  <c r="O1083" i="2"/>
  <c r="O1058" i="2"/>
  <c r="P1021" i="2"/>
  <c r="L1009" i="2"/>
  <c r="P1008" i="2"/>
  <c r="O999" i="2"/>
  <c r="P998" i="2"/>
  <c r="P991" i="2"/>
  <c r="P977" i="2"/>
  <c r="P973" i="2"/>
  <c r="P969" i="2"/>
  <c r="O954" i="2"/>
  <c r="O946" i="2"/>
  <c r="O942" i="2"/>
  <c r="O938" i="2"/>
  <c r="O888" i="2"/>
  <c r="P1143" i="2"/>
  <c r="P1139" i="2"/>
  <c r="P1135" i="2"/>
  <c r="P1127" i="2"/>
  <c r="O1126" i="2"/>
  <c r="P1123" i="2"/>
  <c r="O1122" i="2"/>
  <c r="L1118" i="2"/>
  <c r="P1112" i="2"/>
  <c r="O1108" i="2"/>
  <c r="L1090" i="2"/>
  <c r="O1088" i="2"/>
  <c r="O1072" i="2"/>
  <c r="L1061" i="2"/>
  <c r="O1055" i="2"/>
  <c r="O1026" i="2"/>
  <c r="O1014" i="2"/>
  <c r="L999" i="2"/>
  <c r="L998" i="2"/>
  <c r="O997" i="2"/>
  <c r="O987" i="2"/>
  <c r="P986" i="2"/>
  <c r="O983" i="2"/>
  <c r="O982" i="2"/>
  <c r="O978" i="2"/>
  <c r="O974" i="2"/>
  <c r="O970" i="2"/>
  <c r="L953" i="2"/>
  <c r="O948" i="2"/>
  <c r="L922" i="2"/>
  <c r="O920" i="2"/>
  <c r="O908" i="2"/>
  <c r="O904" i="2"/>
  <c r="O901" i="2"/>
  <c r="O896" i="2"/>
  <c r="P894" i="2"/>
  <c r="P892" i="2"/>
  <c r="P889" i="2"/>
  <c r="O1136" i="2"/>
  <c r="O1128" i="2"/>
  <c r="L1126" i="2"/>
  <c r="O1109" i="2"/>
  <c r="P1101" i="2"/>
  <c r="P1093" i="2"/>
  <c r="L1091" i="2"/>
  <c r="P1085" i="2"/>
  <c r="P1077" i="2"/>
  <c r="P1069" i="2"/>
  <c r="O1039" i="2"/>
  <c r="P1035" i="2"/>
  <c r="O1031" i="2"/>
  <c r="P1019" i="2"/>
  <c r="L1017" i="2"/>
  <c r="O1016" i="2"/>
  <c r="P989" i="2"/>
  <c r="L987" i="2"/>
  <c r="L986" i="2"/>
  <c r="O975" i="2"/>
  <c r="L954" i="2"/>
  <c r="O952" i="2"/>
  <c r="O940" i="2"/>
  <c r="O936" i="2"/>
  <c r="O933" i="2"/>
  <c r="O928" i="2"/>
  <c r="P926" i="2"/>
  <c r="P924" i="2"/>
  <c r="P921" i="2"/>
  <c r="P909" i="2"/>
  <c r="P905" i="2"/>
  <c r="O902" i="2"/>
  <c r="O890" i="2"/>
  <c r="L888" i="2"/>
  <c r="P1147" i="2"/>
  <c r="L1144" i="2"/>
  <c r="L1150" i="2"/>
  <c r="O1148" i="2"/>
  <c r="O1139" i="2"/>
  <c r="L1134" i="2"/>
  <c r="O1118" i="2"/>
  <c r="P1115" i="2"/>
  <c r="P1111" i="2"/>
  <c r="O1110" i="2"/>
  <c r="L1106" i="2"/>
  <c r="P1100" i="2"/>
  <c r="P1090" i="2"/>
  <c r="P1087" i="2"/>
  <c r="L1083" i="2"/>
  <c r="L1082" i="2"/>
  <c r="O1080" i="2"/>
  <c r="P1071" i="2"/>
  <c r="O1066" i="2"/>
  <c r="O1053" i="2"/>
  <c r="O1052" i="2"/>
  <c r="P1043" i="2"/>
  <c r="O1034" i="2"/>
  <c r="L1031" i="2"/>
  <c r="P1029" i="2"/>
  <c r="L1007" i="2"/>
  <c r="P1003" i="2"/>
  <c r="O1000" i="2"/>
  <c r="O994" i="2"/>
  <c r="L990" i="2"/>
  <c r="L989" i="2"/>
  <c r="O964" i="2"/>
  <c r="P963" i="2"/>
  <c r="P954" i="2"/>
  <c r="P952" i="2"/>
  <c r="O950" i="2"/>
  <c r="P945" i="2"/>
  <c r="O932" i="2"/>
  <c r="P931" i="2"/>
  <c r="P922" i="2"/>
  <c r="P920" i="2"/>
  <c r="O918" i="2"/>
  <c r="P913" i="2"/>
  <c r="O900" i="2"/>
  <c r="P899" i="2"/>
  <c r="P890" i="2"/>
  <c r="P888" i="2"/>
  <c r="O886" i="2"/>
  <c r="P881" i="2"/>
  <c r="O882" i="2"/>
  <c r="O1124" i="2"/>
  <c r="P1113" i="2"/>
  <c r="O1094" i="2"/>
  <c r="O1063" i="2"/>
  <c r="O1059" i="2"/>
  <c r="O1050" i="2"/>
  <c r="P1045" i="2"/>
  <c r="O1036" i="2"/>
  <c r="P1009" i="2"/>
  <c r="O996" i="2"/>
  <c r="L979" i="2"/>
  <c r="P970" i="2"/>
  <c r="P968" i="2"/>
  <c r="P961" i="2"/>
  <c r="P947" i="2"/>
  <c r="P938" i="2"/>
  <c r="P936" i="2"/>
  <c r="P929" i="2"/>
  <c r="P915" i="2"/>
  <c r="P906" i="2"/>
  <c r="P904" i="2"/>
  <c r="P897" i="2"/>
  <c r="O1150" i="2"/>
  <c r="O1146" i="2"/>
  <c r="L1143" i="2"/>
  <c r="O1134" i="2"/>
  <c r="P1131" i="2"/>
  <c r="O1115" i="2"/>
  <c r="O1106" i="2"/>
  <c r="P1103" i="2"/>
  <c r="P1099" i="2"/>
  <c r="O1098" i="2"/>
  <c r="P1082" i="2"/>
  <c r="P1079" i="2"/>
  <c r="O1074" i="2"/>
  <c r="P1065" i="2"/>
  <c r="P1051" i="2"/>
  <c r="O1042" i="2"/>
  <c r="L1039" i="2"/>
  <c r="P1037" i="2"/>
  <c r="O1029" i="2"/>
  <c r="O1028" i="2"/>
  <c r="P1026" i="2"/>
  <c r="L1025" i="2"/>
  <c r="P1022" i="2"/>
  <c r="L1019" i="2"/>
  <c r="O1017" i="2"/>
  <c r="O1013" i="2"/>
  <c r="O1006" i="2"/>
  <c r="P990" i="2"/>
  <c r="O979" i="2"/>
  <c r="P978" i="2"/>
  <c r="P976" i="2"/>
  <c r="P974" i="2"/>
  <c r="P972" i="2"/>
  <c r="L970" i="2"/>
  <c r="L969" i="2"/>
  <c r="L968" i="2"/>
  <c r="O962" i="2"/>
  <c r="O949" i="2"/>
  <c r="O944" i="2"/>
  <c r="P942" i="2"/>
  <c r="P940" i="2"/>
  <c r="L938" i="2"/>
  <c r="L937" i="2"/>
  <c r="L936" i="2"/>
  <c r="O930" i="2"/>
  <c r="O917" i="2"/>
  <c r="O912" i="2"/>
  <c r="P910" i="2"/>
  <c r="P908" i="2"/>
  <c r="L906" i="2"/>
  <c r="L905" i="2"/>
  <c r="L904" i="2"/>
  <c r="O898" i="2"/>
  <c r="P1011" i="2"/>
  <c r="O1011" i="2"/>
  <c r="L1146" i="2"/>
  <c r="P1141" i="2"/>
  <c r="L1135" i="2"/>
  <c r="P1133" i="2"/>
  <c r="O1130" i="2"/>
  <c r="P1125" i="2"/>
  <c r="L1120" i="2"/>
  <c r="L1119" i="2"/>
  <c r="P1117" i="2"/>
  <c r="P1116" i="2"/>
  <c r="O1114" i="2"/>
  <c r="O1113" i="2"/>
  <c r="O1112" i="2"/>
  <c r="L1110" i="2"/>
  <c r="L1108" i="2"/>
  <c r="L1107" i="2"/>
  <c r="P1105" i="2"/>
  <c r="P1104" i="2"/>
  <c r="O1102" i="2"/>
  <c r="O1101" i="2"/>
  <c r="O1100" i="2"/>
  <c r="L1098" i="2"/>
  <c r="O1096" i="2"/>
  <c r="P1095" i="2"/>
  <c r="P1089" i="2"/>
  <c r="O1087" i="2"/>
  <c r="L1085" i="2"/>
  <c r="P1081" i="2"/>
  <c r="O1079" i="2"/>
  <c r="L1077" i="2"/>
  <c r="O1075" i="2"/>
  <c r="P1073" i="2"/>
  <c r="O1071" i="2"/>
  <c r="L1069" i="2"/>
  <c r="O1067" i="2"/>
  <c r="L1063" i="2"/>
  <c r="O1061" i="2"/>
  <c r="O1060" i="2"/>
  <c r="P1058" i="2"/>
  <c r="L1057" i="2"/>
  <c r="O1054" i="2"/>
  <c r="O1051" i="2"/>
  <c r="P1050" i="2"/>
  <c r="L1049" i="2"/>
  <c r="O1046" i="2"/>
  <c r="O1043" i="2"/>
  <c r="P1042" i="2"/>
  <c r="L1041" i="2"/>
  <c r="O1038" i="2"/>
  <c r="O1035" i="2"/>
  <c r="P1034" i="2"/>
  <c r="L1033" i="2"/>
  <c r="O1030" i="2"/>
  <c r="L1027" i="2"/>
  <c r="L1026" i="2"/>
  <c r="O1025" i="2"/>
  <c r="O1024" i="2"/>
  <c r="L1022" i="2"/>
  <c r="L1021" i="2"/>
  <c r="O1019" i="2"/>
  <c r="O1018" i="2"/>
  <c r="O1012" i="2"/>
  <c r="O1004" i="2"/>
  <c r="P995" i="2"/>
  <c r="O995" i="2"/>
  <c r="O965" i="2"/>
  <c r="P965" i="2"/>
  <c r="P1149" i="2"/>
  <c r="P1140" i="2"/>
  <c r="O1138" i="2"/>
  <c r="L1136" i="2"/>
  <c r="P1132" i="2"/>
  <c r="L1128" i="2"/>
  <c r="L1127" i="2"/>
  <c r="L1122" i="2"/>
  <c r="L1148" i="2"/>
  <c r="L1147" i="2"/>
  <c r="P1145" i="2"/>
  <c r="P1144" i="2"/>
  <c r="O1143" i="2"/>
  <c r="O1142" i="2"/>
  <c r="O1141" i="2"/>
  <c r="O1140" i="2"/>
  <c r="L1138" i="2"/>
  <c r="O1135" i="2"/>
  <c r="O1132" i="2"/>
  <c r="L1130" i="2"/>
  <c r="O1127" i="2"/>
  <c r="L1124" i="2"/>
  <c r="L1123" i="2"/>
  <c r="O1119" i="2"/>
  <c r="O1116" i="2"/>
  <c r="L1114" i="2"/>
  <c r="L1112" i="2"/>
  <c r="L1111" i="2"/>
  <c r="O1107" i="2"/>
  <c r="O1104" i="2"/>
  <c r="L1102" i="2"/>
  <c r="L1100" i="2"/>
  <c r="L1099" i="2"/>
  <c r="P1097" i="2"/>
  <c r="O1095" i="2"/>
  <c r="L1094" i="2"/>
  <c r="L1093" i="2"/>
  <c r="O1091" i="2"/>
  <c r="L1087" i="2"/>
  <c r="O1085" i="2"/>
  <c r="O1084" i="2"/>
  <c r="P1083" i="2"/>
  <c r="L1079" i="2"/>
  <c r="O1077" i="2"/>
  <c r="O1076" i="2"/>
  <c r="P1074" i="2"/>
  <c r="O1073" i="2"/>
  <c r="L1071" i="2"/>
  <c r="O1069" i="2"/>
  <c r="O1068" i="2"/>
  <c r="P1066" i="2"/>
  <c r="O1062" i="2"/>
  <c r="L1059" i="2"/>
  <c r="L1058" i="2"/>
  <c r="O1056" i="2"/>
  <c r="P1055" i="2"/>
  <c r="L1051" i="2"/>
  <c r="L1050" i="2"/>
  <c r="O1048" i="2"/>
  <c r="P1047" i="2"/>
  <c r="L1043" i="2"/>
  <c r="L1042" i="2"/>
  <c r="O1040" i="2"/>
  <c r="P1039" i="2"/>
  <c r="L1035" i="2"/>
  <c r="L1034" i="2"/>
  <c r="O1032" i="2"/>
  <c r="P1031" i="2"/>
  <c r="O1021" i="2"/>
  <c r="O1020" i="2"/>
  <c r="P1017" i="2"/>
  <c r="L1015" i="2"/>
  <c r="P1013" i="2"/>
  <c r="P1005" i="2"/>
  <c r="O1147" i="2"/>
  <c r="L1142" i="2"/>
  <c r="L1140" i="2"/>
  <c r="L1139" i="2"/>
  <c r="P1137" i="2"/>
  <c r="P1136" i="2"/>
  <c r="L1132" i="2"/>
  <c r="L1131" i="2"/>
  <c r="P1129" i="2"/>
  <c r="P1128" i="2"/>
  <c r="O1123" i="2"/>
  <c r="P1121" i="2"/>
  <c r="P1120" i="2"/>
  <c r="L1116" i="2"/>
  <c r="L1115" i="2"/>
  <c r="O1111" i="2"/>
  <c r="P1109" i="2"/>
  <c r="P1108" i="2"/>
  <c r="L1104" i="2"/>
  <c r="L1103" i="2"/>
  <c r="O1099" i="2"/>
  <c r="L1095" i="2"/>
  <c r="O1093" i="2"/>
  <c r="O1092" i="2"/>
  <c r="O1086" i="2"/>
  <c r="O1078" i="2"/>
  <c r="L1075" i="2"/>
  <c r="L1074" i="2"/>
  <c r="O1070" i="2"/>
  <c r="L1067" i="2"/>
  <c r="L1066" i="2"/>
  <c r="O1064" i="2"/>
  <c r="P1063" i="2"/>
  <c r="P1057" i="2"/>
  <c r="L1053" i="2"/>
  <c r="P1049" i="2"/>
  <c r="L1045" i="2"/>
  <c r="P1041" i="2"/>
  <c r="L1037" i="2"/>
  <c r="P1033" i="2"/>
  <c r="L1029" i="2"/>
  <c r="O1027" i="2"/>
  <c r="P1023" i="2"/>
  <c r="L1016" i="2"/>
  <c r="O1015" i="2"/>
  <c r="P1015" i="2"/>
  <c r="O1010" i="2"/>
  <c r="O1009" i="2"/>
  <c r="O1007" i="2"/>
  <c r="P1012" i="2"/>
  <c r="L1008" i="2"/>
  <c r="P1006" i="2"/>
  <c r="P1004" i="2"/>
  <c r="L1003" i="2"/>
  <c r="P994" i="2"/>
  <c r="L993" i="2"/>
  <c r="L991" i="2"/>
  <c r="O989" i="2"/>
  <c r="O988" i="2"/>
  <c r="O985" i="2"/>
  <c r="P983" i="2"/>
  <c r="L978" i="2"/>
  <c r="L977" i="2"/>
  <c r="L976" i="2"/>
  <c r="L975" i="2"/>
  <c r="L974" i="2"/>
  <c r="L973" i="2"/>
  <c r="L972" i="2"/>
  <c r="O969" i="2"/>
  <c r="P967" i="2"/>
  <c r="P962" i="2"/>
  <c r="P960" i="2"/>
  <c r="L958" i="2"/>
  <c r="L957" i="2"/>
  <c r="L956" i="2"/>
  <c r="O953" i="2"/>
  <c r="P951" i="2"/>
  <c r="P946" i="2"/>
  <c r="P944" i="2"/>
  <c r="L942" i="2"/>
  <c r="L941" i="2"/>
  <c r="L940" i="2"/>
  <c r="O937" i="2"/>
  <c r="P935" i="2"/>
  <c r="P930" i="2"/>
  <c r="P928" i="2"/>
  <c r="L926" i="2"/>
  <c r="L925" i="2"/>
  <c r="L924" i="2"/>
  <c r="O921" i="2"/>
  <c r="P919" i="2"/>
  <c r="P914" i="2"/>
  <c r="P912" i="2"/>
  <c r="L910" i="2"/>
  <c r="L909" i="2"/>
  <c r="L908" i="2"/>
  <c r="O905" i="2"/>
  <c r="P903" i="2"/>
  <c r="P898" i="2"/>
  <c r="P896" i="2"/>
  <c r="L894" i="2"/>
  <c r="L893" i="2"/>
  <c r="L892" i="2"/>
  <c r="O889" i="2"/>
  <c r="P887" i="2"/>
  <c r="P882" i="2"/>
  <c r="P1016" i="2"/>
  <c r="L1013" i="2"/>
  <c r="L1011" i="2"/>
  <c r="L1006" i="2"/>
  <c r="L1005" i="2"/>
  <c r="L1004" i="2"/>
  <c r="O1002" i="2"/>
  <c r="P1000" i="2"/>
  <c r="P999" i="2"/>
  <c r="L995" i="2"/>
  <c r="L994" i="2"/>
  <c r="O993" i="2"/>
  <c r="O992" i="2"/>
  <c r="P987" i="2"/>
  <c r="P984" i="2"/>
  <c r="O981" i="2"/>
  <c r="O980" i="2"/>
  <c r="O977" i="2"/>
  <c r="O973" i="2"/>
  <c r="P971" i="2"/>
  <c r="P966" i="2"/>
  <c r="P964" i="2"/>
  <c r="L962" i="2"/>
  <c r="L961" i="2"/>
  <c r="L960" i="2"/>
  <c r="O957" i="2"/>
  <c r="P955" i="2"/>
  <c r="P950" i="2"/>
  <c r="P949" i="2"/>
  <c r="P948" i="2"/>
  <c r="L946" i="2"/>
  <c r="L945" i="2"/>
  <c r="L944" i="2"/>
  <c r="O941" i="2"/>
  <c r="P939" i="2"/>
  <c r="P934" i="2"/>
  <c r="P933" i="2"/>
  <c r="P932" i="2"/>
  <c r="L930" i="2"/>
  <c r="L929" i="2"/>
  <c r="L928" i="2"/>
  <c r="O925" i="2"/>
  <c r="P923" i="2"/>
  <c r="P918" i="2"/>
  <c r="P917" i="2"/>
  <c r="P916" i="2"/>
  <c r="L914" i="2"/>
  <c r="L913" i="2"/>
  <c r="L912" i="2"/>
  <c r="O909" i="2"/>
  <c r="P907" i="2"/>
  <c r="P902" i="2"/>
  <c r="P901" i="2"/>
  <c r="P900" i="2"/>
  <c r="L898" i="2"/>
  <c r="L897" i="2"/>
  <c r="L896" i="2"/>
  <c r="O893" i="2"/>
  <c r="P891" i="2"/>
  <c r="P886" i="2"/>
  <c r="P885" i="2"/>
  <c r="P884" i="2"/>
  <c r="L882" i="2"/>
  <c r="L881" i="2"/>
  <c r="L1000" i="2"/>
  <c r="L997" i="2"/>
  <c r="L984" i="2"/>
  <c r="L983" i="2"/>
  <c r="P979" i="2"/>
  <c r="P975" i="2"/>
  <c r="L966" i="2"/>
  <c r="L965" i="2"/>
  <c r="L964" i="2"/>
  <c r="O961" i="2"/>
  <c r="P959" i="2"/>
  <c r="L950" i="2"/>
  <c r="L949" i="2"/>
  <c r="L948" i="2"/>
  <c r="O945" i="2"/>
  <c r="P943" i="2"/>
  <c r="L934" i="2"/>
  <c r="L933" i="2"/>
  <c r="L932" i="2"/>
  <c r="O929" i="2"/>
  <c r="P927" i="2"/>
  <c r="L918" i="2"/>
  <c r="L917" i="2"/>
  <c r="L916" i="2"/>
  <c r="O913" i="2"/>
  <c r="P911" i="2"/>
  <c r="L902" i="2"/>
  <c r="L901" i="2"/>
  <c r="L900" i="2"/>
  <c r="O897" i="2"/>
  <c r="P895" i="2"/>
  <c r="L886" i="2"/>
  <c r="L885" i="2"/>
  <c r="L884" i="2"/>
  <c r="O881" i="2"/>
  <c r="O1133" i="2"/>
  <c r="O1008" i="2"/>
  <c r="O1003" i="2"/>
  <c r="P1150" i="2"/>
  <c r="P1146" i="2"/>
  <c r="P1142" i="2"/>
  <c r="P1138" i="2"/>
  <c r="P1134" i="2"/>
  <c r="P1130" i="2"/>
  <c r="P1126" i="2"/>
  <c r="P1122" i="2"/>
  <c r="P1118" i="2"/>
  <c r="P1114" i="2"/>
  <c r="P1110" i="2"/>
  <c r="P1106" i="2"/>
  <c r="P1102" i="2"/>
  <c r="P1098" i="2"/>
  <c r="P1092" i="2"/>
  <c r="P1084" i="2"/>
  <c r="P1076" i="2"/>
  <c r="P1068" i="2"/>
  <c r="P1060" i="2"/>
  <c r="P1052" i="2"/>
  <c r="P1044" i="2"/>
  <c r="P1036" i="2"/>
  <c r="P1028" i="2"/>
  <c r="L1024" i="2"/>
  <c r="O1023" i="2"/>
  <c r="P1018" i="2"/>
  <c r="L1014" i="2"/>
  <c r="P1001" i="2"/>
  <c r="P996" i="2"/>
  <c r="L992" i="2"/>
  <c r="O991" i="2"/>
  <c r="L985" i="2"/>
  <c r="P982" i="2"/>
  <c r="P980" i="2"/>
  <c r="O1125" i="2"/>
  <c r="L1096" i="2"/>
  <c r="L1088" i="2"/>
  <c r="L1080" i="2"/>
  <c r="L1072" i="2"/>
  <c r="L1064" i="2"/>
  <c r="L1056" i="2"/>
  <c r="L1048" i="2"/>
  <c r="L1040" i="2"/>
  <c r="L1032" i="2"/>
  <c r="L1012" i="2"/>
  <c r="L1002" i="2"/>
  <c r="L981" i="2"/>
  <c r="O1145" i="2"/>
  <c r="O1105" i="2"/>
  <c r="O1097" i="2"/>
  <c r="O1089" i="2"/>
  <c r="O1041" i="2"/>
  <c r="L1149" i="2"/>
  <c r="L1145" i="2"/>
  <c r="L1133" i="2"/>
  <c r="L1125" i="2"/>
  <c r="L1121" i="2"/>
  <c r="L1117" i="2"/>
  <c r="L1113" i="2"/>
  <c r="L1109" i="2"/>
  <c r="L1105" i="2"/>
  <c r="L1101" i="2"/>
  <c r="L1097" i="2"/>
  <c r="L1089" i="2"/>
  <c r="L1081" i="2"/>
  <c r="L1073" i="2"/>
  <c r="L1065" i="2"/>
  <c r="O1033" i="2"/>
  <c r="L1086" i="2"/>
  <c r="L1078" i="2"/>
  <c r="L1070" i="2"/>
  <c r="L1062" i="2"/>
  <c r="L1054" i="2"/>
  <c r="L1046" i="2"/>
  <c r="L1038" i="2"/>
  <c r="L1030" i="2"/>
  <c r="P1024" i="2"/>
  <c r="L1023" i="2"/>
  <c r="L1020" i="2"/>
  <c r="P1014" i="2"/>
  <c r="L1010" i="2"/>
  <c r="L1001" i="2"/>
  <c r="P997" i="2"/>
  <c r="P992" i="2"/>
  <c r="L988" i="2"/>
  <c r="L971" i="2"/>
  <c r="L967" i="2"/>
  <c r="L963" i="2"/>
  <c r="L959" i="2"/>
  <c r="L955" i="2"/>
  <c r="L951" i="2"/>
  <c r="L947" i="2"/>
  <c r="L943" i="2"/>
  <c r="L939" i="2"/>
  <c r="L935" i="2"/>
  <c r="L931" i="2"/>
  <c r="L927" i="2"/>
  <c r="L923" i="2"/>
  <c r="L919" i="2"/>
  <c r="L915" i="2"/>
  <c r="L911" i="2"/>
  <c r="L907" i="2"/>
  <c r="L903" i="2"/>
  <c r="L899" i="2"/>
  <c r="L895" i="2"/>
  <c r="L891" i="2"/>
  <c r="L887" i="2"/>
  <c r="L883" i="2"/>
  <c r="O1149" i="2"/>
  <c r="P1148" i="2"/>
  <c r="P1124" i="2"/>
  <c r="P1096" i="2"/>
  <c r="P1091" i="2"/>
  <c r="P1088" i="2"/>
  <c r="P1080" i="2"/>
  <c r="P1075" i="2"/>
  <c r="P1072" i="2"/>
  <c r="P1067" i="2"/>
  <c r="P1064" i="2"/>
  <c r="P1059" i="2"/>
  <c r="P1056" i="2"/>
  <c r="P1048" i="2"/>
  <c r="P1040" i="2"/>
  <c r="P1032" i="2"/>
  <c r="P1027" i="2"/>
  <c r="P1002" i="2"/>
  <c r="P981" i="2"/>
  <c r="O1137" i="2"/>
  <c r="O1129" i="2"/>
  <c r="O1081" i="2"/>
  <c r="O1049" i="2"/>
  <c r="O984" i="2"/>
  <c r="L1137" i="2"/>
  <c r="L1129" i="2"/>
  <c r="L1092" i="2"/>
  <c r="L1084" i="2"/>
  <c r="L1036" i="2"/>
  <c r="L1018" i="2"/>
  <c r="L996" i="2"/>
  <c r="L982" i="2"/>
  <c r="L980" i="2"/>
  <c r="O1117" i="2"/>
  <c r="O1065" i="2"/>
  <c r="O1057" i="2"/>
  <c r="L1141" i="2"/>
  <c r="L1076" i="2"/>
  <c r="L1068" i="2"/>
  <c r="L1060" i="2"/>
  <c r="L1052" i="2"/>
  <c r="L1044" i="2"/>
  <c r="L1028" i="2"/>
  <c r="O1022" i="2"/>
  <c r="P1094" i="2"/>
  <c r="P1086" i="2"/>
  <c r="P1078" i="2"/>
  <c r="P1070" i="2"/>
  <c r="P1062" i="2"/>
  <c r="P1054" i="2"/>
  <c r="P1046" i="2"/>
  <c r="P1038" i="2"/>
  <c r="P1030" i="2"/>
  <c r="P1025" i="2"/>
  <c r="P1020" i="2"/>
  <c r="P1010" i="2"/>
  <c r="P993" i="2"/>
  <c r="P988" i="2"/>
  <c r="O971" i="2"/>
  <c r="O967" i="2"/>
  <c r="O963" i="2"/>
  <c r="O959" i="2"/>
  <c r="O955" i="2"/>
  <c r="O951" i="2"/>
  <c r="O947" i="2"/>
  <c r="O943" i="2"/>
  <c r="O939" i="2"/>
  <c r="O935" i="2"/>
  <c r="O931" i="2"/>
  <c r="O927" i="2"/>
  <c r="O923" i="2"/>
  <c r="O919" i="2"/>
  <c r="O915" i="2"/>
  <c r="O911" i="2"/>
  <c r="O907" i="2"/>
  <c r="O903" i="2"/>
  <c r="O899" i="2"/>
  <c r="O895" i="2"/>
  <c r="O891" i="2"/>
  <c r="O887" i="2"/>
  <c r="O883" i="2"/>
  <c r="I1151" i="2"/>
  <c r="I1152" i="2"/>
  <c r="I1153" i="2"/>
  <c r="I1154" i="2"/>
  <c r="I1155" i="2"/>
  <c r="I1156" i="2"/>
  <c r="I1157" i="2"/>
  <c r="D1151" i="2"/>
  <c r="E1151" i="2"/>
  <c r="F1151" i="2"/>
  <c r="R12" i="2"/>
  <c r="A13" i="2" l="1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12" i="2"/>
  <c r="J1151" i="2" l="1"/>
  <c r="J1152" i="2"/>
  <c r="J1153" i="2"/>
  <c r="J1154" i="2"/>
  <c r="J1155" i="2"/>
  <c r="J1156" i="2"/>
  <c r="J1157" i="2"/>
  <c r="Z881" i="2" l="1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J12" i="2" l="1"/>
  <c r="K12" i="2" s="1"/>
  <c r="L12" i="2" l="1"/>
  <c r="M12" i="2" l="1"/>
  <c r="N12" i="2"/>
  <c r="P12" i="2"/>
  <c r="O12" i="2"/>
  <c r="S12" i="2" l="1"/>
</calcChain>
</file>

<file path=xl/sharedStrings.xml><?xml version="1.0" encoding="utf-8"?>
<sst xmlns="http://schemas.openxmlformats.org/spreadsheetml/2006/main" count="158824" uniqueCount="7064">
  <si>
    <t>Short Item No</t>
  </si>
  <si>
    <t>LAMBS NAVY DARK RUM PET</t>
  </si>
  <si>
    <t>LAMBS CLASSIC WHITE RUM PET</t>
  </si>
  <si>
    <t>CROWN ROYAL DELUXE WHISKY</t>
  </si>
  <si>
    <t>POTTER'S SPECIAL OLD WHISKYPET</t>
  </si>
  <si>
    <t>JP WISERS DELUXE WHISKY</t>
  </si>
  <si>
    <t>CANADIAN FIVE STAR WHISKY PET</t>
  </si>
  <si>
    <t>CANADIAN FIVE STAR WHISKY</t>
  </si>
  <si>
    <t>ALBERTA PREMIUM RYE WHISKY</t>
  </si>
  <si>
    <t>MEAGHERS 1878 WHISKY PET</t>
  </si>
  <si>
    <t>LAMBS PALM BREEZE AMBR RUM PET</t>
  </si>
  <si>
    <t>GIBSONS FINEST RARE 12 YO WH</t>
  </si>
  <si>
    <t>CAPTAIN MORGAN FINEST DARK RUM</t>
  </si>
  <si>
    <t>BACARDI GOLD RUM PET</t>
  </si>
  <si>
    <t>BACARDI GOLD RUM</t>
  </si>
  <si>
    <t>ALBERTA PURE VODKA PET</t>
  </si>
  <si>
    <t>NEWFOUNDLAND SCREECH RUM</t>
  </si>
  <si>
    <t>CANADIAN 83 WHISKY PET</t>
  </si>
  <si>
    <t>CANADIAN 83 WHISKY</t>
  </si>
  <si>
    <t>CAPTAIN MORGAN WT LABEL RUM</t>
  </si>
  <si>
    <t>SEAGRAMS V O WHISKY</t>
  </si>
  <si>
    <t>LAMBS NAVY DARK RUM</t>
  </si>
  <si>
    <t>LAMBS PALM BREEZE AMBER RUM</t>
  </si>
  <si>
    <t>PERNOD LIQUEUR</t>
  </si>
  <si>
    <t>ALBERTA SPRINGS VINTAGE RYE WH</t>
  </si>
  <si>
    <t>GORDONS LONDON DRY GIN</t>
  </si>
  <si>
    <t>SMIRNOFF RED LABEL #21 VODKA</t>
  </si>
  <si>
    <t>BACARDI SUPERIOR WHITE RUM</t>
  </si>
  <si>
    <t>SMIRNOFF RED LABEL #21 VOD PET</t>
  </si>
  <si>
    <t>WALKERS SPECIAL OLD WHISKY PET</t>
  </si>
  <si>
    <t>BACARDI SUPERIOR WHITE RUM PET</t>
  </si>
  <si>
    <t>CAPTAIN MORGAN DELUXE DARK RUM</t>
  </si>
  <si>
    <t>JP WISERS SPECIAL BLEND WHISKY</t>
  </si>
  <si>
    <t>RON CARIOCA WHITE RUM PET</t>
  </si>
  <si>
    <t>CAPTAIN MORGAN FINE DK RUM PET</t>
  </si>
  <si>
    <t>BAILEYS ORIG IRISH CREAM LIQ</t>
  </si>
  <si>
    <t>SAMALENS BAS VSOP ARMAGNAC</t>
  </si>
  <si>
    <t>GORDONS LONDON DRY GIN PET</t>
  </si>
  <si>
    <t>BACARDI BLACK RUM</t>
  </si>
  <si>
    <t>CAPTAIN MORGAN WT LBL RUM PET</t>
  </si>
  <si>
    <t>DRAMBUIE SCOTCH LIQUEUR</t>
  </si>
  <si>
    <t>POTTER'S VODKA PET</t>
  </si>
  <si>
    <t>SMIRNOFF BLUE LABEL #57 VODKA</t>
  </si>
  <si>
    <t>GIBSONS FINE STERL EDITION WH</t>
  </si>
  <si>
    <t>UNDERBERG HERB DIGEST LIQUEUR</t>
  </si>
  <si>
    <t>WARNINKS ADVOCAAT LIQUOR</t>
  </si>
  <si>
    <t>CROWN ROYAL GIFT BOX ***</t>
  </si>
  <si>
    <t>CAMPARI APERITIVO LIQUEUR</t>
  </si>
  <si>
    <t>CROWN ROYAL LIMITED EDITION WH</t>
  </si>
  <si>
    <t>GILBEYS LEMON GIN COLLINS</t>
  </si>
  <si>
    <t>CROWN ROYAL RESERVE WHISKY</t>
  </si>
  <si>
    <t>PIMM'S NUMBER 1 CUP LIQUEUR</t>
  </si>
  <si>
    <t>SEAGRAMS V O WHISKY ADD ON</t>
  </si>
  <si>
    <t>CAPTAIN MORGAN DARK RUM ADD ON</t>
  </si>
  <si>
    <t>CANADIAN ICEBERG VODKA</t>
  </si>
  <si>
    <t>MALIBU TROP COCONUT RUM LIQ</t>
  </si>
  <si>
    <t>JP WISERS SPEC BLEND WH ADD ON</t>
  </si>
  <si>
    <t>CAPTAIN MORGAN SPICED RUM</t>
  </si>
  <si>
    <t>LAMBS PALMBREEZE AMB RUM ADDON</t>
  </si>
  <si>
    <t>GIBSONS FINE VENERABLE 18YO WH</t>
  </si>
  <si>
    <t>LAMBS CLASSIC WT RUM PET ADDON</t>
  </si>
  <si>
    <t>SMIRNOFF VANILLA VODKA</t>
  </si>
  <si>
    <t>FORTY CREEK BARREL SEL WHISKY</t>
  </si>
  <si>
    <t>BERINGER M&amp;V PIGR</t>
  </si>
  <si>
    <t>SHERIDAN'S ORIGINAL COFFEE LIQ</t>
  </si>
  <si>
    <t>SMIRNOFF RASPBERRY VODKA</t>
  </si>
  <si>
    <t>SMIRNOFF RASP TWIST VODKA</t>
  </si>
  <si>
    <t>SMIRNOFF GREEN APPLE TWIST VOD</t>
  </si>
  <si>
    <t>CAPTAIN MORGAN GOLD RUM ADD ON</t>
  </si>
  <si>
    <t>CITRA MONTE D'ABRUZZO DOC</t>
  </si>
  <si>
    <t>BRIGHTS 74 APERA</t>
  </si>
  <si>
    <t>CALONA ROYAL RED</t>
  </si>
  <si>
    <t>MARTINI ROSSI EX DRY VERMOUTH</t>
  </si>
  <si>
    <t>MARTINI ROSSI ASTI DOLCE DOCG</t>
  </si>
  <si>
    <t>GEKKEIKAN SAKE</t>
  </si>
  <si>
    <t>TAYLOR FLAD TAWNY 20 YO PORT</t>
  </si>
  <si>
    <t>MANISCHEWITZ BLACKBERRY KOSHER</t>
  </si>
  <si>
    <t>PASQUA SOAVE LETTERE DOC</t>
  </si>
  <si>
    <t>GEKKEIKAN SAKE CASK</t>
  </si>
  <si>
    <t>SEGURA VIUDAS BRUT RES CAVA</t>
  </si>
  <si>
    <t>BOLLINGER GRAND ANNEE</t>
  </si>
  <si>
    <t>BRIGHTS 74 TAWNY</t>
  </si>
  <si>
    <t>HENKELL TROCKEN MAG</t>
  </si>
  <si>
    <t>LONDON WESTMINSTER APERA PET</t>
  </si>
  <si>
    <t>CINZANO ROSSO VERMOUTH</t>
  </si>
  <si>
    <t>GEKKEIKAN PLUM WINE</t>
  </si>
  <si>
    <t>TAYLOR FLADGATE LBV PORT</t>
  </si>
  <si>
    <t>LONDON XXX APERA</t>
  </si>
  <si>
    <t>CALONA ROYAL WHITE</t>
  </si>
  <si>
    <t>MANISCHEWITZ CONCORD KOSHER</t>
  </si>
  <si>
    <t>TAYLOR FLAD TAWNY 10 YO PORT</t>
  </si>
  <si>
    <t>ANDRES BABY CANADIAN SPARKLING</t>
  </si>
  <si>
    <t>DANGLADE ST EMILION AC</t>
  </si>
  <si>
    <t>HENKELL TROCKEN</t>
  </si>
  <si>
    <t>CITRA TREBBIANO D'ABRUZZO DOC</t>
  </si>
  <si>
    <t>HENKELL TROCKEN PIC 3/200</t>
  </si>
  <si>
    <t>CARLO ROSSI RED</t>
  </si>
  <si>
    <t>CARLO ROSSI WHITE</t>
  </si>
  <si>
    <t>KOURTAKIS MAVRO OF PATRAS AOC</t>
  </si>
  <si>
    <t>MUMM CORDON ROUGE BRUT</t>
  </si>
  <si>
    <t>MUMM CARTE CLASSIQUE EXTRA DRY</t>
  </si>
  <si>
    <t>OKANAGAN CELLARS 35 APERA PET</t>
  </si>
  <si>
    <t>SAWMILL CREEK CHARDONNAY</t>
  </si>
  <si>
    <t>SAWMILL CREEK BAR SEL SAUV BL</t>
  </si>
  <si>
    <t>DUBOEUF BEAUJOLAIS VILLAGES AC</t>
  </si>
  <si>
    <t>J LOHR 7 OAKS CAB SAUVIGNON</t>
  </si>
  <si>
    <t>SANTA RITA RESERVA CAB SAUV</t>
  </si>
  <si>
    <t>CARLO ROSSI BLUSH</t>
  </si>
  <si>
    <t>BOUTARI KRETIKOS VDP</t>
  </si>
  <si>
    <t>BERINGER M&amp;V WHZIN</t>
  </si>
  <si>
    <t>MASI BONACOSTA VALP CL DOC</t>
  </si>
  <si>
    <t>SAWMILL CREEK BAR SEL RED CASK</t>
  </si>
  <si>
    <t>SAWMILL CREEK BAR SEL WT CASK</t>
  </si>
  <si>
    <t>SAWMILL CREEK CHARDONNAY CASK</t>
  </si>
  <si>
    <t>SAWMILL CREEK MERLOT CASK</t>
  </si>
  <si>
    <t>CONO SUR PINOT NOIR</t>
  </si>
  <si>
    <t>SAWMILL CREEK MERLOT</t>
  </si>
  <si>
    <t>PIPER HEIDSIECK CUVEE BRUT</t>
  </si>
  <si>
    <t>BOLLINGER SPECIAL CUVEE BRUT</t>
  </si>
  <si>
    <t>ROBERT MONDAVI PRIV SEL CAB</t>
  </si>
  <si>
    <t>PASQUA DI PUGLIA SANG IGT</t>
  </si>
  <si>
    <t>MOET &amp; CHANDON IMP BRUT CHAMP</t>
  </si>
  <si>
    <t>HAKUTSURU DRAFT SAKE</t>
  </si>
  <si>
    <t>ARBOR MIST EXOTIC FRUIT WT ZIN</t>
  </si>
  <si>
    <t>ARBOR MIST STRAWBERRY WT ZIN</t>
  </si>
  <si>
    <t>MOET &amp; CHANDON NECTAR IMP CHAM</t>
  </si>
  <si>
    <t>MASI MODELLO DELLE VENEZIE RED</t>
  </si>
  <si>
    <t>SOLA NERO WHITE</t>
  </si>
  <si>
    <t>J LOHR LOS OSOS MERLOT</t>
  </si>
  <si>
    <t>SEGURA VIUDAS RES HEREDAD BRUT</t>
  </si>
  <si>
    <t>KITTLING RIDGE ICEWINE/BRANDY</t>
  </si>
  <si>
    <t>PELLER FAMILY VIN MERL CASK</t>
  </si>
  <si>
    <t>PELLER FAMILY VIN CAB/MERL</t>
  </si>
  <si>
    <t>PELLER FAMILY VIN CAB/ME CSK</t>
  </si>
  <si>
    <t>SEGHESIO SONOMA ZINFANDEL</t>
  </si>
  <si>
    <t>RAVENSWOOD LODI OLD VINES ZIN</t>
  </si>
  <si>
    <t>CODORNIU CLASICO BRUT</t>
  </si>
  <si>
    <t>PELEE ISLAND SEMI SWEET MERLOT</t>
  </si>
  <si>
    <t>MASI MODELLO DELLE VENEZIE BIA</t>
  </si>
  <si>
    <t>PELLER FAMILY VIN CHARD CASK</t>
  </si>
  <si>
    <t>GROWERS PEACH CIDER 2L PET</t>
  </si>
  <si>
    <t>GROWERS RASP CIDER 2L PET</t>
  </si>
  <si>
    <t>GROWERS ORCH BRY CIDER 2L PET</t>
  </si>
  <si>
    <t>MOLSON DRY 6/355 C</t>
  </si>
  <si>
    <t>MOLSON DRY 24/355 C</t>
  </si>
  <si>
    <t>MOLSON DRY 15/355 C</t>
  </si>
  <si>
    <t>LABATT BLUE 15/355 C</t>
  </si>
  <si>
    <t>LABATT BLUE 6/355 C</t>
  </si>
  <si>
    <t>LABATT BLUE 24/355 C</t>
  </si>
  <si>
    <t>SLEEMAN CREAM ALE 12/341 B</t>
  </si>
  <si>
    <t>LABATT LITE 15/355 C</t>
  </si>
  <si>
    <t>LABATT LITE 24/355 C</t>
  </si>
  <si>
    <t>MOLSON DRY 12/341 B</t>
  </si>
  <si>
    <t>MOOSEHEAD LAGER 12/341 B</t>
  </si>
  <si>
    <t>MOOSEHEAD LAGER 24/341 B</t>
  </si>
  <si>
    <t>MOOSEHEAD LIGHT 24/341 B</t>
  </si>
  <si>
    <t>LABATT BLUE 12/341 B</t>
  </si>
  <si>
    <t>LABATT 50 ALE 12/341B</t>
  </si>
  <si>
    <t>LABATT LITE 12/341 B</t>
  </si>
  <si>
    <t>LABATT BLUE 24/341 B</t>
  </si>
  <si>
    <t>LABATT LITE 24/341 B</t>
  </si>
  <si>
    <t>SLEEMAN HONEY BROWN LG 12/341B</t>
  </si>
  <si>
    <t>SLEEMAN HONEY BROWN LG 6/341 B</t>
  </si>
  <si>
    <t>DE BORTOLI TAWNY 8 YO</t>
  </si>
  <si>
    <t>KAMORA COFFEE LIQUOR</t>
  </si>
  <si>
    <t>PELLER FAMILY VIN SAUV BL CASK</t>
  </si>
  <si>
    <t>CONO SUR CAR/CAB SAUV/SYR ORG</t>
  </si>
  <si>
    <t>PELLER FAMILY VIN DRY RED CASK</t>
  </si>
  <si>
    <t>PELLER FAMILY VIN DRY WHT CASK</t>
  </si>
  <si>
    <t>GEKKEIKAN BLACK &amp; GOLD SAKE</t>
  </si>
  <si>
    <t>SPERONE FINE DRY MARSALA</t>
  </si>
  <si>
    <t>TAYLOR FLAD TAWNY 30 YO PORT</t>
  </si>
  <si>
    <t>SLEEMAN ORIGINAL DR 12/341 B</t>
  </si>
  <si>
    <t>PELLER FAMILY VIN SHZ CASK</t>
  </si>
  <si>
    <t>PELLER FAMILY VIN PIGR CASK</t>
  </si>
  <si>
    <t>PELLER FAMILY VIN PINOT GRIG</t>
  </si>
  <si>
    <t>PELLER FAMILY VIN SHIRAZ</t>
  </si>
  <si>
    <t>PELLER FAMILY VIN CHARDONNAY</t>
  </si>
  <si>
    <t>SMIRNOFF CHERRY VODKA</t>
  </si>
  <si>
    <t>SLEEMAN HONEY BROWN LG 12/355C</t>
  </si>
  <si>
    <t>MOOSEHEAD LAGER 473 C</t>
  </si>
  <si>
    <t>NAKED GRAPE UNOAKED SHIRAZ</t>
  </si>
  <si>
    <t>PELLER FAMILY VIN CAB SAUV/MER</t>
  </si>
  <si>
    <t>CAPTAIN MORGAN WHT SPICED RUM</t>
  </si>
  <si>
    <t>JP CHENET MERLOT VDP CASK</t>
  </si>
  <si>
    <t>CAPTAIN MORGAN SPICED RUM PET</t>
  </si>
  <si>
    <t>CROWN ROYAL DELUXE WHISKY PET</t>
  </si>
  <si>
    <t>SMIRNOFF LIME VODKA</t>
  </si>
  <si>
    <t>HAKUTSURU SAKE</t>
  </si>
  <si>
    <t>JACKSON TRIGGS MERLOT CASK</t>
  </si>
  <si>
    <t>NAKED GRAPE UNOAKED PIGR</t>
  </si>
  <si>
    <t>FORTY CREEK BARREL SEL WH PET</t>
  </si>
  <si>
    <t>SMIRNOFF BLUEBERRY VODKA</t>
  </si>
  <si>
    <t>MOOSEHEAD LAGER 15/355C</t>
  </si>
  <si>
    <t>BERINGER M&amp;V CHARD</t>
  </si>
  <si>
    <t>BERINGER M&amp;V CAB</t>
  </si>
  <si>
    <t>DEL BOSQUE CAB SAUVIGNON RSV</t>
  </si>
  <si>
    <t>NAKED GRAPE UNOAKED SHIRAZCASK</t>
  </si>
  <si>
    <t>NAKED GRAPE UNOAKED PIGR CASK</t>
  </si>
  <si>
    <t>MOLSON DRY 710 C</t>
  </si>
  <si>
    <t>MALIBU TROP COC RUM LIQ ADD ON</t>
  </si>
  <si>
    <t>HENKELL ROSE</t>
  </si>
  <si>
    <t>BREE RIESLING PFALZ QBA</t>
  </si>
  <si>
    <t>MOET &amp; CHANDON ROSE IMP CHAMP</t>
  </si>
  <si>
    <t>TAYLOR FLADGATE V2007 PORT</t>
  </si>
  <si>
    <t>CROWN ROYAL BLACK WHISKY</t>
  </si>
  <si>
    <t>SAWMILL CREEK SAUV BLANC CASK</t>
  </si>
  <si>
    <t>JP WISERS 18 YEAR OLD CDN WH</t>
  </si>
  <si>
    <t>TRAPICHE SGLVNYD MALB MIX3/750</t>
  </si>
  <si>
    <t>SAWMILL CREEK DRY WHITE CASK</t>
  </si>
  <si>
    <t>SAWMILL CREEK DRY RED CASK</t>
  </si>
  <si>
    <t>SAWMILL CREEK CAB SAUV CASK</t>
  </si>
  <si>
    <t>BOUTARI MOSCHOFILERO</t>
  </si>
  <si>
    <t>LABATT EXTRA DRY 15/355C</t>
  </si>
  <si>
    <t>LABATT BLUE 8/355 C</t>
  </si>
  <si>
    <t>LABATT LITE 8/355 C</t>
  </si>
  <si>
    <t>SLEEMAN HONEY BROWN LG 15/355C</t>
  </si>
  <si>
    <t>FORTY CREEK BARREL SEL WHADDON</t>
  </si>
  <si>
    <t>FORTY CREEK BAR SEL WH ADD ON</t>
  </si>
  <si>
    <t>SAWMILL CREEK PIGR CASK</t>
  </si>
  <si>
    <t>CAPTAIN MORGAN GOLD RUM</t>
  </si>
  <si>
    <t>FONSECA GUIMARAENS V2009 PORT</t>
  </si>
  <si>
    <t>CROFT FINE TAWNY PORT</t>
  </si>
  <si>
    <t>POL ROGER BRUT RES</t>
  </si>
  <si>
    <t>POL ROGER BL DE BL RES CHAMP</t>
  </si>
  <si>
    <t>SLEEMAN ORIGINAL DR 18/355 C</t>
  </si>
  <si>
    <t>UNIBROUE SUMMER COLL 12/341B</t>
  </si>
  <si>
    <t>CAPTAIN MORG WT LAB RUM ADD ON</t>
  </si>
  <si>
    <t>CROWN ROYAL MAPLE WHISKY</t>
  </si>
  <si>
    <t>GIBSONS FINE RARE 12 WH ADD ON</t>
  </si>
  <si>
    <t>PELLER FAMILY VIN ROSE CASK</t>
  </si>
  <si>
    <t>HENKELL ROSE PICCOLO 3/200</t>
  </si>
  <si>
    <t>GIBSONS FINEST 12 YO WH ADD ON</t>
  </si>
  <si>
    <t>MALIBU BLACK RUM LIQUEUR ADDON</t>
  </si>
  <si>
    <t>BODACIOUS SMOOTH RED</t>
  </si>
  <si>
    <t>ARBOR MIST PINK RASP MOSCATO</t>
  </si>
  <si>
    <t>BEERTHIRST</t>
  </si>
  <si>
    <t>JP WISERS DELUXE WHISKY ADD ON</t>
  </si>
  <si>
    <t>VILLA CONCHI CAVA BRUT SEL DO</t>
  </si>
  <si>
    <t>BODACIOUS SMOOTH WHITE</t>
  </si>
  <si>
    <t>LAMBS BLACK SHEEP SP RUM ADDON</t>
  </si>
  <si>
    <t>CROWN ROYAL XR BLUE WHISKY</t>
  </si>
  <si>
    <t>LAKE SONOMA WINERY CAB</t>
  </si>
  <si>
    <t>BLACK CELLAR BLEND13 MALB/MER</t>
  </si>
  <si>
    <t>BLACK CELLAR BLEND 19 SHZ/CAB</t>
  </si>
  <si>
    <t>BLACK CELLAR BLEND11 PIGR</t>
  </si>
  <si>
    <t>SLEEMAN ORIGINAL DR 8/355 C</t>
  </si>
  <si>
    <t>ARBOR MIST PEACH MOSCATO</t>
  </si>
  <si>
    <t>VEUVE CLICQUOT PONSARDIN CHAMP</t>
  </si>
  <si>
    <t>KIM CRAWFORD SOUTH ISLAND PINO</t>
  </si>
  <si>
    <t>BLACK CELLAR BLEND 9 CAB SAUV</t>
  </si>
  <si>
    <t>BODACIOUS SMOOTH RED CASK</t>
  </si>
  <si>
    <t>BODACIOUS SMOOTH WHITE CASK</t>
  </si>
  <si>
    <t>LABATT BLUE 740 C</t>
  </si>
  <si>
    <t>LABATT EXTRA DRY 740 C</t>
  </si>
  <si>
    <t>FORTY CREEK SPIKE HONEY WHISKY</t>
  </si>
  <si>
    <t>LABATT 50 ALE 473C</t>
  </si>
  <si>
    <t>CROWN ROYAL APPLE WHISKY</t>
  </si>
  <si>
    <t>LABATT BLUE DRY 740C</t>
  </si>
  <si>
    <t>POLAR ICE 90 NORTH VODKA ADDON</t>
  </si>
  <si>
    <t>LOLEA NO1 RED SANGRIA</t>
  </si>
  <si>
    <t>RUFFINO PROSECCO DOC</t>
  </si>
  <si>
    <t>CROWN ROYAL NORTH HARV RYE WH</t>
  </si>
  <si>
    <t>CROWN ROYAL XO CANADIAN WHISKY</t>
  </si>
  <si>
    <t>FORTY CREEK CREAM LIQ ADD ON</t>
  </si>
  <si>
    <t>BODACIOUS SHIRAZ</t>
  </si>
  <si>
    <t>BODACIOUS PINOT GRIGIO</t>
  </si>
  <si>
    <t>BLACK CELLAR PIGR CASK</t>
  </si>
  <si>
    <t>BLACK CELLAR B 13 MALB/MERCASK</t>
  </si>
  <si>
    <t>FORTY CREEK SPIKE HON WH ADDON</t>
  </si>
  <si>
    <t>CAPTAIN MORG CARIB PNAPPLE RUM</t>
  </si>
  <si>
    <t>CAPTAIN MORG CARIB COCONUT RUM</t>
  </si>
  <si>
    <t>LAMBS SPICED RUM</t>
  </si>
  <si>
    <t>SLEEMAN ORIGINAL DR 24/355 C</t>
  </si>
  <si>
    <t>CROWN ROYAL VANILLA WHISKY</t>
  </si>
  <si>
    <t>JP WISERS VANILLA WHISKY</t>
  </si>
  <si>
    <t>GREAT WESTERN RADLER 12/355 C</t>
  </si>
  <si>
    <t>MOLSON DRY 8/355C</t>
  </si>
  <si>
    <t>LAMBS SPICED RUM ADD ON</t>
  </si>
  <si>
    <t>LAVAU GIGONDAS ROUGE AOC</t>
  </si>
  <si>
    <t>GIBSONS FINEST BOLD 8 YO WH</t>
  </si>
  <si>
    <t>MOOSEHEAD RADLER 12/355 C</t>
  </si>
  <si>
    <t>CAPTAIN MORG PNAPPLE RUM ADDON</t>
  </si>
  <si>
    <t>CAPTAIN MORG COCONUT RUM ADDON</t>
  </si>
  <si>
    <t>VILLA CONCHI CAVA BRUT ROSE DO</t>
  </si>
  <si>
    <t>BLACK CELLAR B 19 SHZ/CAB CASK</t>
  </si>
  <si>
    <t>JP WISERS HOPPED WHISKY ADD ON</t>
  </si>
  <si>
    <t>BODACIOUS CABERNET SAUVIGNON</t>
  </si>
  <si>
    <t>TWIST OF FATE PIGR/CHARD</t>
  </si>
  <si>
    <t>TWIST OF FATE MALBEC/MERLOT</t>
  </si>
  <si>
    <t>JP WISERS APPLE WHISKY</t>
  </si>
  <si>
    <t>SHRUGGING DOCTOR UPPSALA MEAD</t>
  </si>
  <si>
    <t>RUFFINO SPARKLING ROSE</t>
  </si>
  <si>
    <t>LAVAU COTES RHONE VILLAGE AOC</t>
  </si>
  <si>
    <t>FORTY CREEK B SEL WH PET ADDON</t>
  </si>
  <si>
    <t>SMIRNF RD LAB#21 VOD PET ADDON</t>
  </si>
  <si>
    <t>RONDIAZ SPICED BLK CHERRY RUM</t>
  </si>
  <si>
    <t>NAKED GRAPE PINOT GRIGIO CASK</t>
  </si>
  <si>
    <t>NAKED GRAPE SHIRAZ CASK</t>
  </si>
  <si>
    <t>SHRUGGING DOCTOR CRANBERRYWINE</t>
  </si>
  <si>
    <t>SHRUGGING DOCTOR APP CID 750B</t>
  </si>
  <si>
    <t>JP WISERS APPLE WHISKY ADDON</t>
  </si>
  <si>
    <t>SMIRNOFF SOURCED ORNGVOD ADDON</t>
  </si>
  <si>
    <t>JP WISERS TRIPLE BARREL RYE WH</t>
  </si>
  <si>
    <t>COPPER POT RESERVE WH ADD ON</t>
  </si>
  <si>
    <t>SMIRNOFF SOURCEDGRPFR VODADDON</t>
  </si>
  <si>
    <t>CAPTAIN MORGAN WT SPCRUM ADDON</t>
  </si>
  <si>
    <t>SMIRNOFF SOURCED CRAN APPADDON</t>
  </si>
  <si>
    <t>JP WISERS TRI BAR RYE WHADD ON</t>
  </si>
  <si>
    <t>CROWN ROYAL VANILLA WH ADDON</t>
  </si>
  <si>
    <t>SANTA MARGH SPARK RS VS BRUT</t>
  </si>
  <si>
    <t>MOOSEHEAD RADLER 473C</t>
  </si>
  <si>
    <t>BODACIOUS PINOT GRIGIO CASK</t>
  </si>
  <si>
    <t>SAWMILL CREEK ROSE CASK</t>
  </si>
  <si>
    <t>GREAT WESTERN RADLER 473C</t>
  </si>
  <si>
    <t>MALIBU LIME RUM LIQ ADDON</t>
  </si>
  <si>
    <t>LAMBS PALM BRZ AMBRUMPET ADDON</t>
  </si>
  <si>
    <t>VILLA CONCHI CAVA BRUT RESERVA</t>
  </si>
  <si>
    <t>BODACIOUS DARK</t>
  </si>
  <si>
    <t>BODACIOUS BOURB BAR AGD RD BLD</t>
  </si>
  <si>
    <t>BODACIOUS MOSCATO</t>
  </si>
  <si>
    <t>BLACK CELLAR BLEND 9 CAB CASK</t>
  </si>
  <si>
    <t>XOXO PINOT GRIGIO LIGHT</t>
  </si>
  <si>
    <t>BLK CELLAR BLD5 WH OAK SHZ/CAB</t>
  </si>
  <si>
    <t>Description</t>
  </si>
  <si>
    <t>Size</t>
  </si>
  <si>
    <t>Sku</t>
  </si>
  <si>
    <t>Tier 1</t>
  </si>
  <si>
    <t>Tier 1-3</t>
  </si>
  <si>
    <t>RBA</t>
  </si>
  <si>
    <t>Footprint</t>
  </si>
  <si>
    <t>Submitted by:</t>
  </si>
  <si>
    <t>Manitoba Rep:</t>
  </si>
  <si>
    <t>Shelf Talker</t>
  </si>
  <si>
    <t>Neck Tag</t>
  </si>
  <si>
    <t>Rep Applied</t>
  </si>
  <si>
    <t>Near Pack</t>
  </si>
  <si>
    <t>LTO</t>
  </si>
  <si>
    <t>Hot Buy</t>
  </si>
  <si>
    <t>Value Add Type</t>
  </si>
  <si>
    <t>Value_Add</t>
  </si>
  <si>
    <t>Shopping Cart Ad</t>
  </si>
  <si>
    <t>ALTO_BEVERAGE_GROUP</t>
  </si>
  <si>
    <t>ANDRE_DENIS_ENTERPRISES</t>
  </si>
  <si>
    <t>ANDREW_PELLER_LIMITED</t>
  </si>
  <si>
    <t>AQUA_VITAE</t>
  </si>
  <si>
    <t>ARMAGNAC_SAMALENS</t>
  </si>
  <si>
    <t>BARN_HAMMER_BREWING_COMPANY</t>
  </si>
  <si>
    <t>BEAM_SUNTORY</t>
  </si>
  <si>
    <t>BKG_DISTRIBUTORS</t>
  </si>
  <si>
    <t>BLEND_IMPORTS</t>
  </si>
  <si>
    <t>BREWSTERS_BREWING_COMPANY</t>
  </si>
  <si>
    <t>CAPITAL_K_DISTILLERY_INC</t>
  </si>
  <si>
    <t>CASTEL_FRERES</t>
  </si>
  <si>
    <t>CELLAR_STOCK_IMPORTERS_INC</t>
  </si>
  <si>
    <t>COBEES_ENTERPRISE_LTD</t>
  </si>
  <si>
    <t>CORBY_SPIRIT_AND_WINE_LIMITED</t>
  </si>
  <si>
    <t>CRUSH_IMPORTS</t>
  </si>
  <si>
    <t>CULIN_IMPORTERS</t>
  </si>
  <si>
    <t>EAST_INDIA_CO</t>
  </si>
  <si>
    <t>ECLECTIC_BEVERAGES</t>
  </si>
  <si>
    <t>ENOTECA_BACCO</t>
  </si>
  <si>
    <t>FARMERY_ESTATE_BREWERY</t>
  </si>
  <si>
    <t>FORTY_CREEK_DISTILLERY</t>
  </si>
  <si>
    <t>GLENCAR_FOOD_AND_BEVERAGE</t>
  </si>
  <si>
    <t>HALF_PINTS_BREWING_COMPANY_LTD</t>
  </si>
  <si>
    <t>HILL_STREET_BEVERAGE_COMPANY</t>
  </si>
  <si>
    <t>HORIZON_BEER_INC</t>
  </si>
  <si>
    <t>ICON_FINE_WINE_AND_SPIRITS</t>
  </si>
  <si>
    <t>INTERNATIONAL_CELLARS</t>
  </si>
  <si>
    <t>LABATT_BREWING_COMPANY_LIMITED</t>
  </si>
  <si>
    <t>LAKE_OF_THE_WOODS_BREWING_COMPANY</t>
  </si>
  <si>
    <t>LIBERTY_SPECIALTY_IMPORTS</t>
  </si>
  <si>
    <t>LITTLE_BROWN_JUG_BREWING_COMPANY</t>
  </si>
  <si>
    <t>LUMAR_AGENCY</t>
  </si>
  <si>
    <t>MAGNOTTA_BREWERY</t>
  </si>
  <si>
    <t>MAISON_RIVIERE</t>
  </si>
  <si>
    <t>MANDI_INTERNATIONAL</t>
  </si>
  <si>
    <t>MCCLELLAND_PREMIUM_IMPORTS</t>
  </si>
  <si>
    <t>MINHAS_CREEK_BREWING_COMPANY</t>
  </si>
  <si>
    <t>MOLSON_BREWERIES</t>
  </si>
  <si>
    <t>NONSUCH_BREWING_CO</t>
  </si>
  <si>
    <t>OCTOBER_BREWING_LTD</t>
  </si>
  <si>
    <t>ONE_GREAT_CITY_BREWING_COMPANY_LTD</t>
  </si>
  <si>
    <t>OXUS_BREWING</t>
  </si>
  <si>
    <t>PACIFIC_WINE_AND_SPIRITS</t>
  </si>
  <si>
    <t>PETER_MIELZYNSKI_AGENCIES_CANADA_LTD</t>
  </si>
  <si>
    <t>PRESTIGE_BEVERAGE_GROUP_CANADA</t>
  </si>
  <si>
    <t>PROXIMO_SPIRITS_CANADA_INC</t>
  </si>
  <si>
    <t>QINGHUA_INTERNATIONAL_TRADE</t>
  </si>
  <si>
    <t>RENAISSANCE_WINE_MERCHANTS</t>
  </si>
  <si>
    <t>ROUST_CANADA</t>
  </si>
  <si>
    <t>ROYAL_TOKAJI_BORASZATI_KFT</t>
  </si>
  <si>
    <t>SIMPLICITY_WINES_CANADA</t>
  </si>
  <si>
    <t>TRANS_CANADA_BREWING</t>
  </si>
  <si>
    <t>TWO_WOLVES_BREWING_INC</t>
  </si>
  <si>
    <t>UNIVINS_AND_SPIRITS_CANADA_INC</t>
  </si>
  <si>
    <t>UNTAPPED_TRADING_INC</t>
  </si>
  <si>
    <t>WOOREE_TRADING_LTD</t>
  </si>
  <si>
    <t>WORLD_WINE_SYNERGY_INC</t>
  </si>
  <si>
    <t>Z_G_M</t>
  </si>
  <si>
    <t>_204_SPIRITS_INC</t>
  </si>
  <si>
    <t>_49TH_PARALLEL_GROUP_INC</t>
  </si>
  <si>
    <t>Tier 1-4</t>
  </si>
  <si>
    <t>DEAD_HORSE_CIDER_COMPANY</t>
  </si>
  <si>
    <t>DISTRIBUTION_MISSUM_INC</t>
  </si>
  <si>
    <t>EBB_VIN_LTD</t>
  </si>
  <si>
    <t>MALINDA_DISTRIBUTORS</t>
  </si>
  <si>
    <t>PRIVUS_BRANDS</t>
  </si>
  <si>
    <t>CROWN ROYAL DELUXE WK  ADD ON</t>
  </si>
  <si>
    <t>PELLER FAMILY VIN SAUV BLANC</t>
  </si>
  <si>
    <t>PELLER FAMILY VIN WHITE CASK</t>
  </si>
  <si>
    <t>PELLER FAMILY VIN RED CASK</t>
  </si>
  <si>
    <t>19 CRIMES BANISHED RED BLD</t>
  </si>
  <si>
    <t>LINDEMANS CHARDONNAY CAN</t>
  </si>
  <si>
    <t>BOLLA PROSECCO EXTRA DRY DOC</t>
  </si>
  <si>
    <t>NAKED GRAPE SANGRIA CASK</t>
  </si>
  <si>
    <t>LINDEMANS SHIRAZ CAN</t>
  </si>
  <si>
    <t>LINDEMANS PINOT GRIGIO CAN</t>
  </si>
  <si>
    <t>LIBERADO CAB SAUV/TEMP CASK</t>
  </si>
  <si>
    <t>BACARDI SUPERIOR WHITE R ADDON</t>
  </si>
  <si>
    <t>JACOB'S CREEK LE PETIT ROSE</t>
  </si>
  <si>
    <t>LIBERADO VERDEJO/SABL</t>
  </si>
  <si>
    <t>ARMAND DE BRIGNAC BRTGLD CHAMP</t>
  </si>
  <si>
    <t>XOXO SPARKLING PIGR/CHARDONNAY</t>
  </si>
  <si>
    <t>% or $ Discount indicated</t>
  </si>
  <si>
    <t>Missing Field</t>
  </si>
  <si>
    <t>Incorrect Spirit %</t>
  </si>
  <si>
    <t>HOT BUY</t>
  </si>
  <si>
    <t>HOT BUY % too low</t>
  </si>
  <si>
    <t>Incorrect non-spirit %</t>
  </si>
  <si>
    <t>Meets Requirements?</t>
  </si>
  <si>
    <t>PATENT_5</t>
  </si>
  <si>
    <t>FORTY CREEK CREAM LIQUEUR</t>
  </si>
  <si>
    <t>CROWN R NORTH HARV RYE ADDON</t>
  </si>
  <si>
    <t>SMIRNOFF RED LBLVOD PET ADD ON</t>
  </si>
  <si>
    <t>CANADIAN ICEBERG VOD ADD ON</t>
  </si>
  <si>
    <t>CROWN ROYAL APPLE WHISKY ADDON</t>
  </si>
  <si>
    <t>YES WAY ROSE BUBBLES</t>
  </si>
  <si>
    <t>GRAND_RIVER_BREWING</t>
  </si>
  <si>
    <t>WILD_ROSE_BREWERY</t>
  </si>
  <si>
    <t>Spirits</t>
  </si>
  <si>
    <t>Wine</t>
  </si>
  <si>
    <t>Beer</t>
  </si>
  <si>
    <t>Refreshment Beverage</t>
  </si>
  <si>
    <t>ALL_THE_RIGHT_GRAPES</t>
  </si>
  <si>
    <t>AUTHENTIC_SEACOAST_DISTILLING_COMPANY</t>
  </si>
  <si>
    <t>HET_ANKER</t>
  </si>
  <si>
    <t>LANDMARK_SELECTIONS</t>
  </si>
  <si>
    <t>TWIST_LP</t>
  </si>
  <si>
    <t>Item Category</t>
  </si>
  <si>
    <t>LE MESNIL BRUT BL DE BL CHAMP</t>
  </si>
  <si>
    <t>ALEGRIA_FOOD_AND_DRINKS</t>
  </si>
  <si>
    <t>FLUID_ASSETS</t>
  </si>
  <si>
    <t>ONYX_BEVERAGE_GROUP_INC</t>
  </si>
  <si>
    <t>SOCIETE_DES_ALCOOLS_DU_QUEBEC</t>
  </si>
  <si>
    <t>STERLING_BEVERAGES</t>
  </si>
  <si>
    <t>STONE_ANGEL_BREWING</t>
  </si>
  <si>
    <t>SUMMIT_FINE_WINES</t>
  </si>
  <si>
    <t>TANTALUS_INDUSTRIES_INC</t>
  </si>
  <si>
    <t>THE_DELF_GROUP</t>
  </si>
  <si>
    <t>TIMELY_LIBATIONS</t>
  </si>
  <si>
    <t>TORQUE_BREWING</t>
  </si>
  <si>
    <t>TRAJECTORY_BEVERAGE_PARTNERS</t>
  </si>
  <si>
    <t>PELLER FAMILY VIN CAB SAUV</t>
  </si>
  <si>
    <t>XOXO PINOT GRIGIO/CHARD CASK</t>
  </si>
  <si>
    <t>DOW'S VINTAGE 2017 PORT</t>
  </si>
  <si>
    <t>XOXO SIMPLY SMOOTH RED</t>
  </si>
  <si>
    <t>XOXO MOSCATO</t>
  </si>
  <si>
    <t>Product_Spotlight</t>
  </si>
  <si>
    <t>Price</t>
  </si>
  <si>
    <r>
      <t xml:space="preserve">Period </t>
    </r>
    <r>
      <rPr>
        <b/>
        <sz val="12"/>
        <color rgb="FFFF0000"/>
        <rFont val="Calibri"/>
        <family val="2"/>
      </rPr>
      <t>*</t>
    </r>
    <r>
      <rPr>
        <b/>
        <sz val="12"/>
        <color theme="1"/>
        <rFont val="Calibri"/>
        <family val="2"/>
      </rPr>
      <t>:</t>
    </r>
  </si>
  <si>
    <t>BEE_BOYZZ_WINERY_AND_MEADERY</t>
  </si>
  <si>
    <t>SOOKRAMS_BREWING_CO</t>
  </si>
  <si>
    <t>AUTHENTIC_WINE_AND_SPIRITS_MERCHANTS</t>
  </si>
  <si>
    <t>BLUE_NOTE_WINE_AND_SPIRITS_INC</t>
  </si>
  <si>
    <t>BONNET_AND_ASSOCIES</t>
  </si>
  <si>
    <t>BRAZEN_HALL_KITCHEN_AND_BREWERY</t>
  </si>
  <si>
    <t>DARK_HORSE_WINE_AND_SPIRITS</t>
  </si>
  <si>
    <t>DECANTER_WINE_AND_SPIRITS</t>
  </si>
  <si>
    <t>ESCALADE_WINE_AND_SPIRITS_INC</t>
  </si>
  <si>
    <t>ILLANA_FRANCISCO_MANITOBA_LIQ_AND_SPIRITS</t>
  </si>
  <si>
    <t>LIFFORD_WINE_AND_SPIRITS_INC</t>
  </si>
  <si>
    <t>MARK_ANTHONY_WINE_AND_SPIRITS</t>
  </si>
  <si>
    <t>PEACOCK_AND_MARTIN</t>
  </si>
  <si>
    <t>SAS_SAMAZEUILH_AND_CIE</t>
  </si>
  <si>
    <t>SEEDLIP_LTD</t>
  </si>
  <si>
    <t>SET_THE_BAR_SALES_AND_DISTRIBUTION_LTD</t>
  </si>
  <si>
    <t>TAP_AND_RAIL_BEVERAGE_GROUP</t>
  </si>
  <si>
    <t>WELLINGTON_ESTATE_FINE_WINES_AND_SPIRITS</t>
  </si>
  <si>
    <t>NEW</t>
  </si>
  <si>
    <t>CROWN ROYAL BLACK WHISKY ADDON</t>
  </si>
  <si>
    <t>Discount Amount ($)</t>
  </si>
  <si>
    <t>Discount Price ($)</t>
  </si>
  <si>
    <t>Category</t>
  </si>
  <si>
    <t>Contest_Mechanism</t>
  </si>
  <si>
    <t>Online</t>
  </si>
  <si>
    <t>Text-to-Win</t>
  </si>
  <si>
    <t>Other</t>
  </si>
  <si>
    <t>Contest Prize Description</t>
  </si>
  <si>
    <t>Value Add Item (Brief Description)</t>
  </si>
  <si>
    <t>12-Pack Carrier Ad</t>
  </si>
  <si>
    <t>In-Store Audio Ad</t>
  </si>
  <si>
    <t>Display Number</t>
  </si>
  <si>
    <t>Plant Applied</t>
  </si>
  <si>
    <t>BREAKTHRU_BEVERAGE_CANADA</t>
  </si>
  <si>
    <t>SHARP_IMPORTS</t>
  </si>
  <si>
    <t xml:space="preserve">Description </t>
  </si>
  <si>
    <t>Unit Size</t>
  </si>
  <si>
    <t>RTL-MLCC</t>
  </si>
  <si>
    <t>HEINEKEN LAGER 330 B</t>
  </si>
  <si>
    <t>CANADIAN CLUB WHISKY</t>
  </si>
  <si>
    <t>BABY DUCK</t>
  </si>
  <si>
    <t>CASILLERO DEL DIABLO CARMENERE</t>
  </si>
  <si>
    <t>GUEBER GOLDERT GEWURZ GR CRU</t>
  </si>
  <si>
    <t>MATEUS ROSE VDT</t>
  </si>
  <si>
    <t>DUBONNET ROUGE</t>
  </si>
  <si>
    <t>DANCING BULL ZINFANDEL</t>
  </si>
  <si>
    <t>CANADIAN CLUB WHISKY PET</t>
  </si>
  <si>
    <t>FAXE STRONG LAGER BEER 500 C</t>
  </si>
  <si>
    <t>CINZANO PROSECCO DOC</t>
  </si>
  <si>
    <t>MOLSON BLACK ICE BEER 12/355 C</t>
  </si>
  <si>
    <t>BEEFEATER LONDON DRY GIN</t>
  </si>
  <si>
    <t>BOWMORE 12 YO SGLE MALT ISLAY</t>
  </si>
  <si>
    <t>OLMECA GOLD TEQUILA</t>
  </si>
  <si>
    <t>LITTLE PENGUIN CHARDONNAY</t>
  </si>
  <si>
    <t>LITTLE PENGUIN MERLOT</t>
  </si>
  <si>
    <t>LITTLE PENGUIN SHIRAZ</t>
  </si>
  <si>
    <t>LITTLE PENGUIN CAB SAUVIGNON</t>
  </si>
  <si>
    <t>BLUE NUN QBA</t>
  </si>
  <si>
    <t>SILENT SAM VODKA ADD ON-</t>
  </si>
  <si>
    <t>J T PROP SEL CHARD W/ADD ON</t>
  </si>
  <si>
    <t>J T PROP SEL CAB W/ADD ON</t>
  </si>
  <si>
    <t>FOLONARI VALPOLICELLA DOC</t>
  </si>
  <si>
    <t>THREE OLIVES VODKA</t>
  </si>
  <si>
    <t>MCGUIGAN BLACK LABEL SHIRAZ</t>
  </si>
  <si>
    <t>MOUTON CADET RED AC</t>
  </si>
  <si>
    <t>ANGUS THE BULL CAB SAUVIGNON</t>
  </si>
  <si>
    <t>ROYAL RESERVE WHISKY PET</t>
  </si>
  <si>
    <t>ZUCCARDI Q CHARDONNAY</t>
  </si>
  <si>
    <t>PKNT RESERVE CAB SAUVIGNON</t>
  </si>
  <si>
    <t>TOKAJI ASZU 5 PUTT</t>
  </si>
  <si>
    <t>JOHNNIE WALKER RED LABEL SC</t>
  </si>
  <si>
    <t>FAT BASTARD MERLOT VDP</t>
  </si>
  <si>
    <t>SANTA MARGHERITA PROS SUP BRUT</t>
  </si>
  <si>
    <t>FAT BASTARD SAUVIGNON BL VDP</t>
  </si>
  <si>
    <t>JAFFELIN POUILLY FUISSE AC</t>
  </si>
  <si>
    <t>GLENFIDDICH GR RES 21 YO HLND</t>
  </si>
  <si>
    <t>THE CROSSINGS SAUVIGNON BLANC</t>
  </si>
  <si>
    <t>ENGLISH HARBOUR 5 YO RUM</t>
  </si>
  <si>
    <t>ABSOLUT RASPBERRI VODKA</t>
  </si>
  <si>
    <t>GLENLIVET 15YO FRENCH OAK RES</t>
  </si>
  <si>
    <t>OTIMA TAWNY 20 YO PORT</t>
  </si>
  <si>
    <t>MINHAS CREEK CL LAGER 6/355 C</t>
  </si>
  <si>
    <t>MINHAS CREEK CL LAGER 24/355 C</t>
  </si>
  <si>
    <t>YELLOW TAIL MERLOT</t>
  </si>
  <si>
    <t>YELLOW TAIL CABERNET SAUVIGNON</t>
  </si>
  <si>
    <t>CORONITA EXTRA 207 B</t>
  </si>
  <si>
    <t>PISCO CAPEL RESERVADO</t>
  </si>
  <si>
    <t>ARSVITIS RIESLING QBA</t>
  </si>
  <si>
    <t>JOHNNIE WALKER GREEN LABEL SC</t>
  </si>
  <si>
    <t>CLYNELISH 14 YO HLND SGLE MALT</t>
  </si>
  <si>
    <t>CAOL ILA 12 YO ISLAY SGLE MALT</t>
  </si>
  <si>
    <t>BALLANTINE'S FINEST SCOTCH</t>
  </si>
  <si>
    <t>TERRE BAROLO DOCG</t>
  </si>
  <si>
    <t>SANTA CAROLINA SAUV BL RES</t>
  </si>
  <si>
    <t>GRAND MARNIER CORDON ROUGE LIQ</t>
  </si>
  <si>
    <t>HEARTLAND SHIRAZ</t>
  </si>
  <si>
    <t>DR ZENZEN GOLD SPARKLER DRY</t>
  </si>
  <si>
    <t>THE DEAD ARM SHIRAZ</t>
  </si>
  <si>
    <t>COURVOISIER VS COGNAC</t>
  </si>
  <si>
    <t>CARLO ROSSI PAISANO</t>
  </si>
  <si>
    <t>AROMAS DE TURIS SANGRIA</t>
  </si>
  <si>
    <t>CAPT MORGAN PRIV ST SPICED RUM</t>
  </si>
  <si>
    <t>MASI GRANDARELLA ROSSO IGT</t>
  </si>
  <si>
    <t>DON AMADO SPECIAL RESERVE</t>
  </si>
  <si>
    <t>GRAND TERROIR TAUTAVEL</t>
  </si>
  <si>
    <t>PILSNER URQUELL 500C</t>
  </si>
  <si>
    <t>DISARONNO ORIGINALE LIQUEUR</t>
  </si>
  <si>
    <t>APPLETON EST SIGN BL RUM ADDON</t>
  </si>
  <si>
    <t>COMPASS BOX PEAT MONSTER SC</t>
  </si>
  <si>
    <t>J &amp; B RARE SCOTCH</t>
  </si>
  <si>
    <t>MINHAS CREEK CL LAGER 15/355 C</t>
  </si>
  <si>
    <t>GOSLING FAMILY RESERVE OLD RUM</t>
  </si>
  <si>
    <t>MOUTON CADET BLANC AC</t>
  </si>
  <si>
    <t>CHOCOLATE BLOCK BLEND</t>
  </si>
  <si>
    <t>ERDINGER GIFT PACK 2/500 B</t>
  </si>
  <si>
    <t>TANQUERAY LONDON DRY GIN</t>
  </si>
  <si>
    <t>WB GREY LABEL SHIRAZ</t>
  </si>
  <si>
    <t>RAVENSWOOD VINT BL CAB</t>
  </si>
  <si>
    <t>CAMPO VIEJO RESERVA DOC</t>
  </si>
  <si>
    <t>FOLONARI PINOT GRIGIO IGT</t>
  </si>
  <si>
    <t>LAUGHING MAGPIE SHIRAZ/VIOG</t>
  </si>
  <si>
    <t>OSOYOOS LAROSE GRAND VIN VQA</t>
  </si>
  <si>
    <t>GNARLY HEAD OLD VN ZINFANDEL</t>
  </si>
  <si>
    <t>NOBLE VINES 337 CAB SAUVIGNON</t>
  </si>
  <si>
    <t>NEWCASTLE BROWN ALE 330B</t>
  </si>
  <si>
    <t>CARIBOU  LIQUOR APERTIVE</t>
  </si>
  <si>
    <t>ABSOLUT PEACH VODKA</t>
  </si>
  <si>
    <t>J BOUSQUET MALBEC ORGANIC</t>
  </si>
  <si>
    <t>ST VERAN LES DEUX MOULINS AC</t>
  </si>
  <si>
    <t>COTE DE BEAUNE VILLAGE AC</t>
  </si>
  <si>
    <t>GIVRY ROUGE AC</t>
  </si>
  <si>
    <t>GAZELA VINHO VERDE WHITE DOC</t>
  </si>
  <si>
    <t>FRONTERA CABERNET SAUV CASK</t>
  </si>
  <si>
    <t>JUAN GIL 4 MONTHS DO</t>
  </si>
  <si>
    <t>JUAN GIL SILVER LABEL DO</t>
  </si>
  <si>
    <t>DON DAVID RESERVE MALBEC</t>
  </si>
  <si>
    <t>DON DAVID CABERNET SAUVIGNON</t>
  </si>
  <si>
    <t>JACK DANIELS TENN SOUR MASH WH</t>
  </si>
  <si>
    <t>FAXE PREMIUM LAGER BEER 500 C</t>
  </si>
  <si>
    <t>DB PREM RES SHIRAZ CASK</t>
  </si>
  <si>
    <t>GLENLIVET ARCHIVE 21YO SPEY SC</t>
  </si>
  <si>
    <t>CHOCALAN ORIGEN GRAN RES CAB</t>
  </si>
  <si>
    <t>ROOT BEER SCHNAPPS LIQUOR</t>
  </si>
  <si>
    <t>ARDANZA RESERVA TEMP/GARN</t>
  </si>
  <si>
    <t>STELLERS JAY BRUT VQA</t>
  </si>
  <si>
    <t>DB PREM RES CAB SAUVIGNON CASK</t>
  </si>
  <si>
    <t>TWO RIVERS RED LAGER 12/355 C</t>
  </si>
  <si>
    <t>BUD LIGHT 24/355 C</t>
  </si>
  <si>
    <t>SILENI SAUVIGNON BLANC</t>
  </si>
  <si>
    <t>SILENI PINOT NOIR</t>
  </si>
  <si>
    <t>THE CLOOF CELLAR BLEND</t>
  </si>
  <si>
    <t>REMY MARTIN VSOP FN CHAMP COG</t>
  </si>
  <si>
    <t>PATRON ANEJO TEQUILA</t>
  </si>
  <si>
    <t>PATRON SILVER TEQUILA</t>
  </si>
  <si>
    <t>D'EAUBONNE VSOP NAPOL BRANDY</t>
  </si>
  <si>
    <t>FAT BASTARD CAB SAUVIGNON VDP</t>
  </si>
  <si>
    <t>CECCHI CHIANTI DOCG</t>
  </si>
  <si>
    <t>RELAX COOL RED BLEND QBA</t>
  </si>
  <si>
    <t>BAREFOOT CELLARS PINOT GRIGIO</t>
  </si>
  <si>
    <t>RODNEY STRONG RUS RVR PINO</t>
  </si>
  <si>
    <t>GREY GOOSE ORIGINAL VODKA</t>
  </si>
  <si>
    <t>BURLY WINE EX STRONG ALE 650 B</t>
  </si>
  <si>
    <t>TEACHERS HLND CREAM SCOTCH</t>
  </si>
  <si>
    <t>RED STRIPE BEER 330 B</t>
  </si>
  <si>
    <t>STOLICHNAYA ELIT VODKA</t>
  </si>
  <si>
    <t>PEPPOLI CHIANTI CLASSICO DOCG</t>
  </si>
  <si>
    <t>FORT GARRY VARIETY PK 12/341 B</t>
  </si>
  <si>
    <t>CASILLERO DEL DIABLO RS SUM ED</t>
  </si>
  <si>
    <t>YELLOW TAIL BUBBLES</t>
  </si>
  <si>
    <t>JAGERMEISTER LIQUEUR</t>
  </si>
  <si>
    <t>SIMMONET FEBVRE CHABLIS AC</t>
  </si>
  <si>
    <t>SMIRNOFF ICE VODKA 12/330B</t>
  </si>
  <si>
    <t>SMIRNOFF ICE VODKA 24/330B</t>
  </si>
  <si>
    <t>DON DAVID TANNAT</t>
  </si>
  <si>
    <t>VALDIVIESO SGLE VNYD CAB FRANC</t>
  </si>
  <si>
    <t>MARQUES DE CONCHA SYRAH</t>
  </si>
  <si>
    <t>SANDEMAN 10 YO TAWNY PORT</t>
  </si>
  <si>
    <t>ONA RED BLEND SPECIAL RESERVE</t>
  </si>
  <si>
    <t>SMOKEHEAD ISLAY SINGLE MALT SC</t>
  </si>
  <si>
    <t>BLACKWELL SHIRAZ</t>
  </si>
  <si>
    <t>SILENT SAM VODKA</t>
  </si>
  <si>
    <t>BUSCH LAGER 15/355 C</t>
  </si>
  <si>
    <t>MENAGE A TROIS FOLIE DEUX RED</t>
  </si>
  <si>
    <t>FREI RANCH RES CAB SAUVIGNON</t>
  </si>
  <si>
    <t>TRIPLE SEC LIQUEUR</t>
  </si>
  <si>
    <t>TWISTED SHOTZ B52 LIQUOR 4/30</t>
  </si>
  <si>
    <t>RON ZACAPA 23YO SOLERA GR RUM</t>
  </si>
  <si>
    <t>VINHO VERDE FONTE DOC</t>
  </si>
  <si>
    <t>MUDSHAKE CREAMY VAN 270B</t>
  </si>
  <si>
    <t>MUDSHAKE CHOCOLATE 270 B</t>
  </si>
  <si>
    <t>ALEX KEITH'S IPA 15/355C</t>
  </si>
  <si>
    <t>WYBOROWA VODKA</t>
  </si>
  <si>
    <t>JAIME I BRANDY</t>
  </si>
  <si>
    <t>AUCHENTOSHAN 3 WOOD SGLE SC</t>
  </si>
  <si>
    <t>DIRECTOR'S CUT ZINFANDEL</t>
  </si>
  <si>
    <t>SALMOS DO</t>
  </si>
  <si>
    <t>SAYURI NIGORI SAKE</t>
  </si>
  <si>
    <t>YELLOW TAIL SHIRAZ</t>
  </si>
  <si>
    <t>BREWHOUSE LIGHT 12/355 C</t>
  </si>
  <si>
    <t>FRANZIA CRISP WHITE TAP CASK</t>
  </si>
  <si>
    <t>MONTES ALPHA CHARDONNAY</t>
  </si>
  <si>
    <t>VILLAMONT NUITS ST GEORGES AC</t>
  </si>
  <si>
    <t>STAMP SERIES SHIRAZ/CAB SAUV</t>
  </si>
  <si>
    <t>CHOCALAN ORIGEN GRAN RES CARM</t>
  </si>
  <si>
    <t>FORT GARRY DARK ALE 473 C</t>
  </si>
  <si>
    <t>TWO RIVERS LAGER 710 PET</t>
  </si>
  <si>
    <t>KLINKER BRICK OLD VINE ZIN</t>
  </si>
  <si>
    <t>CASILLERO DEL DIABLO CAB</t>
  </si>
  <si>
    <t>MEUKOW BLACK VS COGNAC</t>
  </si>
  <si>
    <t>RICKARD'S WHITE 6/341 B</t>
  </si>
  <si>
    <t>TERRAZAS LOS ANDES RES MALBEC</t>
  </si>
  <si>
    <t>DARK SIDE CAB SAUV</t>
  </si>
  <si>
    <t>ALEX KEITH'S RED AMBER 12/341B</t>
  </si>
  <si>
    <t>FINE YOUNG GENEVER GIN</t>
  </si>
  <si>
    <t>GLENFIDDICH SOLER RES 15 YO SC</t>
  </si>
  <si>
    <t>TOCORNAL CAB SAUV/MERLOT CASK</t>
  </si>
  <si>
    <t>CONO SUR TOCORNAL CHARD CASK</t>
  </si>
  <si>
    <t>SOUR PUSS RASPBERRY LIQUOR</t>
  </si>
  <si>
    <t>MASI CAMPOFIORIN ROSSO IGT</t>
  </si>
  <si>
    <t>FUZION SHIRAZ/MALBEC</t>
  </si>
  <si>
    <t>SOHO LYCHEE FLAVOURED LIQ</t>
  </si>
  <si>
    <t>ROCHEFORT 10 TRAPPIST ALE 330B</t>
  </si>
  <si>
    <t>GALIL MTN CAB SAUV KOSHER</t>
  </si>
  <si>
    <t>JESTER CABERNET SAUVIGNON</t>
  </si>
  <si>
    <t>COINTREAU LIQUEUR</t>
  </si>
  <si>
    <t>TORRES SANGRE DE TORO</t>
  </si>
  <si>
    <t>DIAMOND COL IVORY LBL CAB SAUV</t>
  </si>
  <si>
    <t>CUMA CAB SAUVIGNON ORGANIC</t>
  </si>
  <si>
    <t>CUMA TORRONTES ORGANIC</t>
  </si>
  <si>
    <t>CUMA MALBEC ORGANIC</t>
  </si>
  <si>
    <t>ERRAZURIZ ESTATE CARMENERE</t>
  </si>
  <si>
    <t>CONO SUR CHARDONNAY ORGANIC</t>
  </si>
  <si>
    <t>SANTIAGO GRAFFIGNA</t>
  </si>
  <si>
    <t>MONTALTO NERO D'AVOLA CAB SAUV</t>
  </si>
  <si>
    <t>YELLOW TAIL ROSE</t>
  </si>
  <si>
    <t>BOXER LAGER 6/355C</t>
  </si>
  <si>
    <t>VILLA WOLF RIESLING</t>
  </si>
  <si>
    <t>LAPHROAIG QUARTER CASK SCOTCH</t>
  </si>
  <si>
    <t>CORVINA PASSITA RIPA MAGNA</t>
  </si>
  <si>
    <t>STAGS' LEAP MERLOT</t>
  </si>
  <si>
    <t>STIR STICK STOUT 6/341ML BTL</t>
  </si>
  <si>
    <t>BULLDOG AMBER ALE 6/341ML B</t>
  </si>
  <si>
    <t>LITTLE SCRAPPER IPA 6/341B</t>
  </si>
  <si>
    <t>TRIVENTO RESERVE MALBEC</t>
  </si>
  <si>
    <t>GRANT'S FAMILY RESERVE SCOTCH</t>
  </si>
  <si>
    <t>ESTACIONES MALBEC</t>
  </si>
  <si>
    <t>MOTT'S CLAM CAESAR ORIG 6/341C</t>
  </si>
  <si>
    <t>MOTT'S CLAM CAESAR EX SP6/341C</t>
  </si>
  <si>
    <t>PATRON XO CAFE LIQUEUR</t>
  </si>
  <si>
    <t>KWV ROODEBERG RED</t>
  </si>
  <si>
    <t>EGRI BIKAVER</t>
  </si>
  <si>
    <t>MOOSEHEAD LIGHT 15/355C</t>
  </si>
  <si>
    <t>FORT GARRY PALE ALE 473 C</t>
  </si>
  <si>
    <t>BERNKASTELER BADSTUBE KAB</t>
  </si>
  <si>
    <t>CHIMAY BLUE XSTRONG ALE 330B</t>
  </si>
  <si>
    <t>BR TRADITION ALE 12/355C</t>
  </si>
  <si>
    <t>BOWMORE 18 YO ISLAY S M SCOTCH</t>
  </si>
  <si>
    <t>CORONA EXTRA BEER 24/330 B</t>
  </si>
  <si>
    <t>WAKEFIELD ESTATE CAB SAUVIGNON</t>
  </si>
  <si>
    <t>CASAL DO COELHEIRA RESERVA DOC</t>
  </si>
  <si>
    <t>MYTHOS DO</t>
  </si>
  <si>
    <t>COPPER MOON SHIRAZ</t>
  </si>
  <si>
    <t>RICKARD'S WHITE 12/341B</t>
  </si>
  <si>
    <t>IL BRUCIATO DOC</t>
  </si>
  <si>
    <t>FLAT ROOF MANOR PINOT GRIGIO</t>
  </si>
  <si>
    <t>RELAX ROSE QBA</t>
  </si>
  <si>
    <t>MCCLELLAND'S SGLE MALT ISLAY</t>
  </si>
  <si>
    <t>CHIVAS REGAL 12 YO SCOTCH</t>
  </si>
  <si>
    <t>TERRANOBLE CABERNET SAUVIGNON</t>
  </si>
  <si>
    <t>TERRANOBLE SAUVIGNON BLANC</t>
  </si>
  <si>
    <t>VARAS VINHO TINTO</t>
  </si>
  <si>
    <t>CH MOUTON ROTHSCHILD AC 2006</t>
  </si>
  <si>
    <t>CH HAUT BRION ROUGE AC 2006</t>
  </si>
  <si>
    <t>CHATEAU MARGAUX AC 2006</t>
  </si>
  <si>
    <t>CHATEAU LATOUR AC 2006</t>
  </si>
  <si>
    <t>INNIS&amp;GUNN BLOOD RD SKYALE330B</t>
  </si>
  <si>
    <t>JOHNNIE WALKER BLK LAB 12YO SC</t>
  </si>
  <si>
    <t>AUCHENTOSHAN 12 YO LOW SC</t>
  </si>
  <si>
    <t>JACK DANIELS TENN WHISKEY</t>
  </si>
  <si>
    <t>CHOCALAN VITRUM BLEND</t>
  </si>
  <si>
    <t>HEIDSIECK SAUVAGE ROSE BRUT</t>
  </si>
  <si>
    <t>PFEIFFER SHIRAZ</t>
  </si>
  <si>
    <t>DEINHARD GREEN LABEL RIESLING</t>
  </si>
  <si>
    <t>UNDURRAGA SIBARIS CARMENERE</t>
  </si>
  <si>
    <t>RIGBY ORCHARDS MEAD CASSIS</t>
  </si>
  <si>
    <t>SEX ON THE BEACH SHOT 4/30</t>
  </si>
  <si>
    <t>REYKA VODKA</t>
  </si>
  <si>
    <t>SAILOR JERRY SPICED NAVY RUM</t>
  </si>
  <si>
    <t>CHEETAH BEER 6/341 BTL</t>
  </si>
  <si>
    <t>HENNESSY VS COGNAC</t>
  </si>
  <si>
    <t>SEGURET COTEAUX SCHISTEUX AOC</t>
  </si>
  <si>
    <t>GABBIANO CHIANTI CLAS RIS DOCG</t>
  </si>
  <si>
    <t>GLENKINCHIE 12 YO LOWLAND SGLE</t>
  </si>
  <si>
    <t>TRIBUTO SGLE VNYD CARMENERE</t>
  </si>
  <si>
    <t>SANTA JULIA RESERVA MALBEC</t>
  </si>
  <si>
    <t>ZUCCARDI Q TEMPRANILLO</t>
  </si>
  <si>
    <t>YELLOW TAIL PINOT GRIGIO</t>
  </si>
  <si>
    <t>YELLOW TAIL BUBBLES ROSE</t>
  </si>
  <si>
    <t>LONG FLAT MOSCATO</t>
  </si>
  <si>
    <t>BECK'S BEER 500C</t>
  </si>
  <si>
    <t>GALLO FAM VNYD PINOT GRIGIO</t>
  </si>
  <si>
    <t>CHATEAU LAROQUE AOC</t>
  </si>
  <si>
    <t>GOUGUENHEIM MALBEC RESERVA</t>
  </si>
  <si>
    <t>HALF PINTS TASTING PK 12/341B</t>
  </si>
  <si>
    <t>BULLEIT BOURBON WHISKEY</t>
  </si>
  <si>
    <t>TUNDRA ICE LAGER STRONG4/355 C</t>
  </si>
  <si>
    <t>BOWMORE ISLAY 12YO SGLE MLT SC</t>
  </si>
  <si>
    <t>FRANGELICO LIQUOR</t>
  </si>
  <si>
    <t>SUPERIOR JUNMAI GINJO SAKE</t>
  </si>
  <si>
    <t>STRONGBOW CIDER 500 C</t>
  </si>
  <si>
    <t>GROLSCH PREMIUM LAGER 450B</t>
  </si>
  <si>
    <t>KWV ROODEBERG WHITE</t>
  </si>
  <si>
    <t>CIAO FRIZZANT IGT CAN</t>
  </si>
  <si>
    <t>VINEDRESSERS CAB/PEVE VQA</t>
  </si>
  <si>
    <t>PERONI NASTRO AZZURRO 330 B</t>
  </si>
  <si>
    <t>TRAVAGLINI GATTINARA SELEZIONE</t>
  </si>
  <si>
    <t>MAS LA PLANA DO</t>
  </si>
  <si>
    <t>CRACKED CANOE LIGHT 12/341 B</t>
  </si>
  <si>
    <t>TOMATIN 12YO HLND SGLE SCOTCH</t>
  </si>
  <si>
    <t>PATRIARCHE PINOT NOIR AOC</t>
  </si>
  <si>
    <t>POST HOUSE PENNY BLACK</t>
  </si>
  <si>
    <t>CRYSTAL HEAD VODKA</t>
  </si>
  <si>
    <t>EL JIMADOR REPOSADO TEQUILA</t>
  </si>
  <si>
    <t>ST REMY VSOP NAPOLEON BRANDY</t>
  </si>
  <si>
    <t>SMIRNOFF ICE VODKA 1L PET</t>
  </si>
  <si>
    <t>MAX RESERVA CARMENERE</t>
  </si>
  <si>
    <t>COYAM ORGANIC BLEND</t>
  </si>
  <si>
    <t>GOLD STRONG 12/355 C</t>
  </si>
  <si>
    <t>NICKY HAHN PINOT NOIR</t>
  </si>
  <si>
    <t>LE DOME DU GRAND BOIS AC</t>
  </si>
  <si>
    <t>BECK'S BEER 330 B</t>
  </si>
  <si>
    <t>JACOB'S CREEK PINOT GRIGIO</t>
  </si>
  <si>
    <t>KINGSGATE CDN APERA RES</t>
  </si>
  <si>
    <t>FORT GARRY ROUGE 12/341B</t>
  </si>
  <si>
    <t>GHOST PINES CAB SAUVIGNON</t>
  </si>
  <si>
    <t>FRANZIA CHILLABLE RED TAP CASK</t>
  </si>
  <si>
    <t>DB PREM RES PINOTGRIGIO CASK</t>
  </si>
  <si>
    <t>GRAHAM'S TAWNY 10 YO PORT</t>
  </si>
  <si>
    <t>BEAUJOLAIS SUPERIEUR AC</t>
  </si>
  <si>
    <t>BAREFOOT MOSCATO</t>
  </si>
  <si>
    <t>LA POSTA PIZZELLA FAMILY MALB</t>
  </si>
  <si>
    <t>BOSSI FEDRIGOTTI PINOT GRIGIO</t>
  </si>
  <si>
    <t>TANTALUS RIESLING VQA</t>
  </si>
  <si>
    <t>RUSSIAN STANDARD ORIG VODKA</t>
  </si>
  <si>
    <t>CAZADORES REPOSADO TEQUILA</t>
  </si>
  <si>
    <t>TENUTA DI CASTIGLIONI IGT</t>
  </si>
  <si>
    <t>NIPOZZANO CHIA RUFINA RIS DOCG</t>
  </si>
  <si>
    <t>CHAMBORD RASPBERRY LIQUOR</t>
  </si>
  <si>
    <t>RICKARD'S TASTERS PACK 12/341B</t>
  </si>
  <si>
    <t>DUCKITT CAFR/MER/CAB SAUV</t>
  </si>
  <si>
    <t>THELEMA CAB SAUVIGNON</t>
  </si>
  <si>
    <t>ZAYA GRAN RESERVA RUM</t>
  </si>
  <si>
    <t>JOSE CUERVO ESPECIAL SILV TEQ</t>
  </si>
  <si>
    <t>MARQUES DE CONCHA CARM</t>
  </si>
  <si>
    <t>CONO SUR SAUV BLANC ORGANIC</t>
  </si>
  <si>
    <t>MAX RESERVA SAUVIGNON BLANC</t>
  </si>
  <si>
    <t>ELYSSIA GRAN CUVEE BRUT</t>
  </si>
  <si>
    <t>BALVENIE 21 YO PORTWOOD SCOTCH</t>
  </si>
  <si>
    <t>VOGA PINOT GRIGIO IGT</t>
  </si>
  <si>
    <t>RELAX RIESLING QBA</t>
  </si>
  <si>
    <t>RUTHERGLEN TOPAQUE</t>
  </si>
  <si>
    <t>LUIGI BOSCA MALBEC RES</t>
  </si>
  <si>
    <t>SANTA CRISTINA PINOT GRIGIO</t>
  </si>
  <si>
    <t>ROCKY MOUNTAIN PILSNER 12/341B</t>
  </si>
  <si>
    <t>SOLERA 1927 PEDRO XIMENEZ</t>
  </si>
  <si>
    <t>TENUTA FRES DI CASTIGLIONI IGT</t>
  </si>
  <si>
    <t>LAS ACEQUIAS MALBEC OAK</t>
  </si>
  <si>
    <t>CHATEAU CANADA AOC</t>
  </si>
  <si>
    <t>CLOS DES MENUTS AOC</t>
  </si>
  <si>
    <t>FAMOUS GROUSE SMOKY BLACK SC</t>
  </si>
  <si>
    <t>KEYSTONE LAGER 6/355C</t>
  </si>
  <si>
    <t>KEYSTONE LIGHT 6/355C</t>
  </si>
  <si>
    <t>KEYSTONE LAGER 15/355C</t>
  </si>
  <si>
    <t>KEYSTONE LIGHT 15/355C</t>
  </si>
  <si>
    <t>SUGARILLE BRUN DI MONTE DOCG</t>
  </si>
  <si>
    <t>JAMESON IRISH WHISKEY</t>
  </si>
  <si>
    <t>DB ROCOCO PREMIUM CUVEE</t>
  </si>
  <si>
    <t>THE KRAKEN BLACK SPICED RUM</t>
  </si>
  <si>
    <t>VILLA TERESA PROSECCO</t>
  </si>
  <si>
    <t>TIGER BEER 500 C</t>
  </si>
  <si>
    <t>FONTODI CHIANTI CLASSICO DOCG</t>
  </si>
  <si>
    <t>TRIUS DIVINE WHITE VQA</t>
  </si>
  <si>
    <t>BREWHOUSE PILSNER 12/341B</t>
  </si>
  <si>
    <t>GLEN GARIOCH 1797 HIGHL SCOTCH</t>
  </si>
  <si>
    <t>STERLING VINT COLL PINOT GRIG</t>
  </si>
  <si>
    <t>TRIVENTO AMADO SUR MALBEC</t>
  </si>
  <si>
    <t>SAMUEL ADAMS BOSTON LAGER 355B</t>
  </si>
  <si>
    <t>WAYNE GRETZKY 2/750VQA GIFT PK</t>
  </si>
  <si>
    <t>WHITE OWL WHISKY</t>
  </si>
  <si>
    <t>PERIQUITA RED</t>
  </si>
  <si>
    <t>DUJARDIN VSOP BRANDY</t>
  </si>
  <si>
    <t>STARLING CASTLE RIESLING QBA</t>
  </si>
  <si>
    <t>CONQUISTA MALBEC</t>
  </si>
  <si>
    <t>BUD LIGHT LIME 12/355C</t>
  </si>
  <si>
    <t>BUD LIGHT 30/355C</t>
  </si>
  <si>
    <t>BOXER LAGER 15/355C</t>
  </si>
  <si>
    <t>DB FAM SELECTION PINOT GRIGIO</t>
  </si>
  <si>
    <t>CAMINS DEL PRIORAT DOC</t>
  </si>
  <si>
    <t>NEW GRIST GLUTEN FREE STR 355B</t>
  </si>
  <si>
    <t>TRIBUTO LTD ED CARM/MALBEC A</t>
  </si>
  <si>
    <t>ABSOLUT VODKA</t>
  </si>
  <si>
    <t>CH MOUTON ROTHSCHILD</t>
  </si>
  <si>
    <t>BUSCH LIGHT 15/355 C</t>
  </si>
  <si>
    <t>KAHLUA COFFEE LIQUEUR</t>
  </si>
  <si>
    <t>THE BEACHHOUSE WHITE</t>
  </si>
  <si>
    <t>MIDDLE SISTER DRAMA QUEEN PIGR</t>
  </si>
  <si>
    <t>WOODBRIDGE PINOT GRIGIO</t>
  </si>
  <si>
    <t>THE FAMOUS GROUSE SCOTCH</t>
  </si>
  <si>
    <t>THE SHOW MALBEC</t>
  </si>
  <si>
    <t>NEGRA MODELO 355 B</t>
  </si>
  <si>
    <t>BOXER LIGHT LAGER 6/355C</t>
  </si>
  <si>
    <t>DIPLOMATICO RES EXCLUSIVA RUM</t>
  </si>
  <si>
    <t>CARL SITTMANN RIESLING WSG</t>
  </si>
  <si>
    <t>DEWAR'S WHITE LABEL SCOTCH</t>
  </si>
  <si>
    <t>MARTINI ROSSI ROSSO VERMOUTH</t>
  </si>
  <si>
    <t>J BOUSQUET RES MALBEC ORGANIC</t>
  </si>
  <si>
    <t>B &amp; J MOJITO MALT 330 B</t>
  </si>
  <si>
    <t>B &amp; J STRAW DAIQUIRI MALT 330B</t>
  </si>
  <si>
    <t>B &amp; J PINA COLADA MALT 330 B</t>
  </si>
  <si>
    <t>B &amp; J EXOTIC BERRY MALT 330 B</t>
  </si>
  <si>
    <t>B &amp; J FUZZY NAVEL MALT 330 B</t>
  </si>
  <si>
    <t>CONO SUR PINOT NOIR ORGANIC</t>
  </si>
  <si>
    <t>SANTA CAROLINA RES DE FAM CAB</t>
  </si>
  <si>
    <t>GANCIA 1850 PROSECCO DRY DOC</t>
  </si>
  <si>
    <t>CHIANTI CLASSICO DOCG</t>
  </si>
  <si>
    <t>LUCENTE TOSCANA IGT</t>
  </si>
  <si>
    <t>AMALAYA MALBEC</t>
  </si>
  <si>
    <t>PFEIFFER CARLYLE SHIRAZ</t>
  </si>
  <si>
    <t>GIRLS' NIGHT OUT STRAW SAMBA</t>
  </si>
  <si>
    <t>GIRLS' NIGHT OUT PIN/MNG TANGO</t>
  </si>
  <si>
    <t>LA DOMELIERE RASTEAU ACRVC</t>
  </si>
  <si>
    <t>HENNESSY XO COGNAC</t>
  </si>
  <si>
    <t>ROCKSTAR +VO MANGO ORANGE 473C</t>
  </si>
  <si>
    <t>ROCKSTAR ORIGINAL 473C</t>
  </si>
  <si>
    <t>NAPA CELLARS CAB SAUVIGNON</t>
  </si>
  <si>
    <t>APPLETON ESTATE SIGN BLEND RUM</t>
  </si>
  <si>
    <t>LE GRAND NOIR PINOT NOIR VDP</t>
  </si>
  <si>
    <t>MIDDLE SISTER REBEL RED</t>
  </si>
  <si>
    <t>MAKER'S MARK 46 BOURBON WH</t>
  </si>
  <si>
    <t>HOT TO TROT RED BLEND</t>
  </si>
  <si>
    <t>INDIAN WELLS CABERNET SAUV</t>
  </si>
  <si>
    <t>BUDWEISER 8/355C</t>
  </si>
  <si>
    <t>LOUIS MARTINI SONOMA CAB</t>
  </si>
  <si>
    <t>LOUIS MARTINI NAPA VALLEY CAB</t>
  </si>
  <si>
    <t>POST HOUSE BULLSEYE CABERNET</t>
  </si>
  <si>
    <t>CUVEE NAPA BRUT PRESTIGE</t>
  </si>
  <si>
    <t>KUNG FU GIRL RIESLING</t>
  </si>
  <si>
    <t>POLAR ICE VODKA</t>
  </si>
  <si>
    <t>CONO SUR BICICLETA CARMENERE</t>
  </si>
  <si>
    <t>ORIGINAL 16 PALE ALE 6/341B</t>
  </si>
  <si>
    <t>EL JIMADOR MARGARITA 4/355 C</t>
  </si>
  <si>
    <t>ESTRELLA DAMM INEDIT LAGER750B</t>
  </si>
  <si>
    <t>SOBIESKI VODKA</t>
  </si>
  <si>
    <t>VILLA MARIA CEL SEL SAUV BLANC</t>
  </si>
  <si>
    <t>MHFE 5 VINEYARDS ROSE VQA</t>
  </si>
  <si>
    <t>TWISTED TEA HARD ICED 12/355C</t>
  </si>
  <si>
    <t>ROYAL JAMAICAN GINGER BEER355B</t>
  </si>
  <si>
    <t>DB SPARKLING BRUT FAMILY SELEC</t>
  </si>
  <si>
    <t>KNOB CREEK SGLE BARREL WHISKEY</t>
  </si>
  <si>
    <t>CORONA EXTRA BEER 473 C</t>
  </si>
  <si>
    <t>THE ARRAN MALT AMARONE SM SC</t>
  </si>
  <si>
    <t>DOS EQUIS XX SPEC LAGER24/355B</t>
  </si>
  <si>
    <t>WHITE HOUSE RIESLING/PIGR VQA</t>
  </si>
  <si>
    <t>RED HOUSE CABERNET/SHIRAZ VQA</t>
  </si>
  <si>
    <t>VEUVE CLICQUOT BRUT CHAMP</t>
  </si>
  <si>
    <t>HEINEKEN LAGER 650 B</t>
  </si>
  <si>
    <t>ST GERMAIN ELDERFLOWER LIQUOR</t>
  </si>
  <si>
    <t>CORDON NEGRO BRUT CAVA</t>
  </si>
  <si>
    <t>CARTA NEVADA EXTRA DRY CAVA</t>
  </si>
  <si>
    <t>SAUZA EXTRA GOLD TEQUILA</t>
  </si>
  <si>
    <t>KRONENBOURG 1664 330B</t>
  </si>
  <si>
    <t>SKYY VODKA</t>
  </si>
  <si>
    <t>GRAN CENTENARIO ANEJO TEQUILA</t>
  </si>
  <si>
    <t>ABERFELDY 12YO HIGHLAND SCOTCH</t>
  </si>
  <si>
    <t>JOSE CUERVO TRAD REPOSADO TEQ</t>
  </si>
  <si>
    <t>EMERI SPARKLING PINK MOSCATO</t>
  </si>
  <si>
    <t>BREWHOUSE PILSNER 15/355 C</t>
  </si>
  <si>
    <t>MOOSEHEAD LAGER BONUS 18/355C</t>
  </si>
  <si>
    <t>BANFF ICE VODKA</t>
  </si>
  <si>
    <t>COURVOISIER XO COGNAC</t>
  </si>
  <si>
    <t>IL TRAMONTO LIMONCELLO LIQUEUR</t>
  </si>
  <si>
    <t>PLANTATION GRAND RES 5YR RUM</t>
  </si>
  <si>
    <t>FUZION ALTA MALBEC/TEMPRANILLO</t>
  </si>
  <si>
    <t>FUZION ALTA TORRE/PINOT GRIGIO</t>
  </si>
  <si>
    <t>CRISTAL 2009 CHAMPAGNE</t>
  </si>
  <si>
    <t>CUPCAKE CHARDONNAY</t>
  </si>
  <si>
    <t>CUPCAKE VNYD RED VELVET</t>
  </si>
  <si>
    <t>LA FIOLE CHNEUF DU PAPE RG AC</t>
  </si>
  <si>
    <t>OYSTER BAY SPK CUVEE BRUT</t>
  </si>
  <si>
    <t>SANTA CRISTINA CHIANTI SUPER</t>
  </si>
  <si>
    <t>MILLER GENUINE DRAFT 473 C</t>
  </si>
  <si>
    <t>JOHNNIE WALKER BLUE LABEL SC</t>
  </si>
  <si>
    <t>CIAO SANG ORGANIC TETRA</t>
  </si>
  <si>
    <t>CIAO CHARD ORGANIC TETRA</t>
  </si>
  <si>
    <t>BOMBAY SAPPHIRE LONDON DRY GIN</t>
  </si>
  <si>
    <t>3 MONTS GOLDEN STRONG ALE 750B</t>
  </si>
  <si>
    <t>MISSION HILL RES MERLOT VQA</t>
  </si>
  <si>
    <t>HARP LAGER 500C</t>
  </si>
  <si>
    <t>SMITHWICK'S IRISH ALE 500C</t>
  </si>
  <si>
    <t>EL DORADO 12 YR OLD RUM</t>
  </si>
  <si>
    <t>JOSE CUERVO ESPECIAL GOLD TEQ</t>
  </si>
  <si>
    <t>TWO ROSE APPLE &amp; HASKAP ORG</t>
  </si>
  <si>
    <t>GLENFIDDICH SPEC RES 12YO SC</t>
  </si>
  <si>
    <t>MARTINI ROSSI BIANCO VERMOUTH</t>
  </si>
  <si>
    <t>MARIO'S VINEYARD CABERNET SAUV</t>
  </si>
  <si>
    <t>ROLLING ROCK 473C</t>
  </si>
  <si>
    <t>WB GREY LABEL CABERNET/SHIRAZ</t>
  </si>
  <si>
    <t>JACK DANIELS TENN HONEY LIQ</t>
  </si>
  <si>
    <t>MILLER GENUINE DRAFT 15/355C</t>
  </si>
  <si>
    <t>MILLER GENUINE DRAFT 6/355 C</t>
  </si>
  <si>
    <t>KRONENBOURG 1664 BLANC 330B</t>
  </si>
  <si>
    <t>TRAPICHE VARIETALS PINOT GRIG</t>
  </si>
  <si>
    <t>DON DAVID FIN MARAVILLE 6 MALB</t>
  </si>
  <si>
    <t>POPPERS HARD ICE MALT 473C</t>
  </si>
  <si>
    <t>POPPERS CRAN ICE MALT 473C</t>
  </si>
  <si>
    <t>NORTON BARREL SELECT MALBEC</t>
  </si>
  <si>
    <t>GLENMORANGIE NECTAR D'OR SC 12</t>
  </si>
  <si>
    <t>THE STRAITS SAUVIGNON BL</t>
  </si>
  <si>
    <t>ANTU CAB SAUV/CARM DO</t>
  </si>
  <si>
    <t>FREIXENET MIA WHITE</t>
  </si>
  <si>
    <t>FREIXENET MIA RED</t>
  </si>
  <si>
    <t>ATTECA DO</t>
  </si>
  <si>
    <t>POST SCRIPTUM DE CHRYSEIA DOC</t>
  </si>
  <si>
    <t>STELLA ARTOIS 750 B</t>
  </si>
  <si>
    <t>CH MOUTON ROTHSCHILD PR GR CRU</t>
  </si>
  <si>
    <t>CH HAUT BAILLY GR CRU CLASSE</t>
  </si>
  <si>
    <t>CH VRAY CROIX DE GAY POMEROL</t>
  </si>
  <si>
    <t>CH LEOVILLE BARTON CRU CLASSE</t>
  </si>
  <si>
    <t>CHATEAU TALBOT GRAN CRU 2010</t>
  </si>
  <si>
    <t>CAVE DE RASTEAU PRESTIGE</t>
  </si>
  <si>
    <t>VINO DEGLI DEI AMARONE VALP</t>
  </si>
  <si>
    <t>RIPASSO DELLA VALP SUPER DOC</t>
  </si>
  <si>
    <t>TAYLOR FLADGATE V2009 PORT</t>
  </si>
  <si>
    <t>PFEIFFER MOSCATO</t>
  </si>
  <si>
    <t>MER SOLEIL SILVER UNOAK CHARD</t>
  </si>
  <si>
    <t>MAKULU ISWITHI PINOTAGE</t>
  </si>
  <si>
    <t>BANROCK STATION PINK MOSCATO</t>
  </si>
  <si>
    <t>PRIMAL ROOTS RED BLEND</t>
  </si>
  <si>
    <t>COLUMBIA CREST H3 CAB SAUV</t>
  </si>
  <si>
    <t>PIRRAMIMMA A C J</t>
  </si>
  <si>
    <t>CHOCOLATE SHOP CHOC RED WINE</t>
  </si>
  <si>
    <t>SOUTHERN COMFORT LIQUEUR</t>
  </si>
  <si>
    <t>EL DORADO 5 YO RUM</t>
  </si>
  <si>
    <t>MHFE RES RIESLING ICEWINE VQA</t>
  </si>
  <si>
    <t>LE PETIT PERROY VOUVRAY</t>
  </si>
  <si>
    <t>NOVAS CARM/CAB ORGANIC</t>
  </si>
  <si>
    <t>J T PROP SEL MERLOT CASK</t>
  </si>
  <si>
    <t>J T PROP SEL SAUV BL CASK</t>
  </si>
  <si>
    <t>MHFE RESERVE PINOT NOIR VQA</t>
  </si>
  <si>
    <t>EL PETIT BONHOMME  DO</t>
  </si>
  <si>
    <t>MCCLELLAND'S HLND SGLE MALT SC</t>
  </si>
  <si>
    <t>CABOT TRAIL MAPLE CREAM LIQUOR</t>
  </si>
  <si>
    <t>GRAYS PEAK VODKA</t>
  </si>
  <si>
    <t>PATRON REPOSADO TEQUILA</t>
  </si>
  <si>
    <t>GLENDRONACH 21YO PARLIAMENT SC</t>
  </si>
  <si>
    <t>JOHNNIE WALKER DOUBLE BLACK SC</t>
  </si>
  <si>
    <t>ELDERTON ESTATE CAB SAUV</t>
  </si>
  <si>
    <t>LFE RESERVA CABERNET SAUVIGNON</t>
  </si>
  <si>
    <t>SANTA JULIA PINOT GRIGIO PLUS</t>
  </si>
  <si>
    <t>TWO OCEANS PINOT GRIGIO</t>
  </si>
  <si>
    <t>DON DAVID CHARDONNAY</t>
  </si>
  <si>
    <t>JACOB'S CREEK MOSCATO</t>
  </si>
  <si>
    <t>RIGBY WHITE MANITOBA MEAD</t>
  </si>
  <si>
    <t>WHITEHAVEN SAUVIGNON BLANC</t>
  </si>
  <si>
    <t>WHITEHAVEN PINOT NOIR</t>
  </si>
  <si>
    <t>CONQUISTA RESERVE MALBEC</t>
  </si>
  <si>
    <t>1792 SMALL BATCH BOURBON</t>
  </si>
  <si>
    <t>GALLIANO L'AUTENTICO LIQUEUR</t>
  </si>
  <si>
    <t>CARLSBERG LAGER 12/330B</t>
  </si>
  <si>
    <t>MICHELOB ULTRA 12/341B</t>
  </si>
  <si>
    <t>ATALAYA LAYA DO</t>
  </si>
  <si>
    <t>FOLONARI CHIANTI</t>
  </si>
  <si>
    <t>JP CHENET PINO LTD REL VDP</t>
  </si>
  <si>
    <t>DEVIL'S CUT BOURBON WHISKEY</t>
  </si>
  <si>
    <t>CANADIAN CLUB DOCK 57 BB WH</t>
  </si>
  <si>
    <t>TE KAHU GIMBLETT GRAVELS</t>
  </si>
  <si>
    <t>PELLER ESTATES ICE CUVEE VQA</t>
  </si>
  <si>
    <t>ANGRY FISH PILSNER 473C</t>
  </si>
  <si>
    <t>TWISTED TEA HARD ICED TEA 355B</t>
  </si>
  <si>
    <t>HENRY OF PELHAM PINOT GRIG VQA</t>
  </si>
  <si>
    <t>DRY SACK MED DRY SHERRY</t>
  </si>
  <si>
    <t>ERRAZURIZ ACONCAGUA COSTA SABL</t>
  </si>
  <si>
    <t>J T PROP SEL CAB SAUV CASK</t>
  </si>
  <si>
    <t>J T PROP SEL CHARDONNAY CASK</t>
  </si>
  <si>
    <t>BON COURAGE CHARD PRESTIGE CUV</t>
  </si>
  <si>
    <t>RADIO BOKA TEMPRANILLO VDLT</t>
  </si>
  <si>
    <t>EL ENEMIGO MALBEC</t>
  </si>
  <si>
    <t>ORIGINAL 16 PALE ALE 15/355C</t>
  </si>
  <si>
    <t>JOHNNIE WALKER GOLD RESERVE SC</t>
  </si>
  <si>
    <t>ZIERGARTEN RIESLING QBA</t>
  </si>
  <si>
    <t>EL DORADO 21 YR OLD RUM</t>
  </si>
  <si>
    <t>ROOT 1 CABERNET SAUVIGNON</t>
  </si>
  <si>
    <t>BALVENIE CARIBBEAN 14YO SCOTCH</t>
  </si>
  <si>
    <t>APRICOT BRANDY LIQUOR</t>
  </si>
  <si>
    <t>CREME DE MENTHE GREEN LIQUEUR</t>
  </si>
  <si>
    <t>CAPTAIN MORGAN BLK SPICED RUM</t>
  </si>
  <si>
    <t>ZELTINGER SCHLOSS RSL AUSLESE</t>
  </si>
  <si>
    <t>ETCETERA CABERNET SAUVIGNON</t>
  </si>
  <si>
    <t>ETCETERA TORRONTES</t>
  </si>
  <si>
    <t>FRONTERA SAUVIGNON BLANC CASK</t>
  </si>
  <si>
    <t>ORIGINAL 16 PALE ALE 6/355C</t>
  </si>
  <si>
    <t>LA ROSA BAROLO DOCG</t>
  </si>
  <si>
    <t>HENRY OF PELHAM PINOT NOIR VQA</t>
  </si>
  <si>
    <t>BREE SWEET RED</t>
  </si>
  <si>
    <t>LEMON HART DEMERARA RUM</t>
  </si>
  <si>
    <t>BAREFOOT CELLARS SWEET RED</t>
  </si>
  <si>
    <t>FAT BASTARD BLANC DE BLANC SPK</t>
  </si>
  <si>
    <t>AUSTRALIAN CABERNET/SHIRAZ BIB</t>
  </si>
  <si>
    <t>KEYSTONE LAGER 8/355C</t>
  </si>
  <si>
    <t>KEYSTONE LIGHT 8/355C</t>
  </si>
  <si>
    <t>FRENCH MER/AUSTRALIAN CAB BIB</t>
  </si>
  <si>
    <t>CINQ CEPAGES CAB SAUVIGNON</t>
  </si>
  <si>
    <t>THE DREAMING TREE CRUSH</t>
  </si>
  <si>
    <t>WILD TURKEY KENT ST BOURBON WH</t>
  </si>
  <si>
    <t>BARKING SQUIRREL LAGER 6/341 B</t>
  </si>
  <si>
    <t>LA SCALA SPUMANTE</t>
  </si>
  <si>
    <t>BARKING SQUIRREL LAGER 473 C</t>
  </si>
  <si>
    <t>OLD BOYS TAWNY 21 YO BARREL</t>
  </si>
  <si>
    <t>LA MASCOTA CABERNET SAUVIGNON</t>
  </si>
  <si>
    <t>SPINYBACK SAUVIGNON BLANC</t>
  </si>
  <si>
    <t>PEPPERMINT SCHNAPPS LIQUEUR</t>
  </si>
  <si>
    <t>PEACH SCHNAPPS LIQUEUR</t>
  </si>
  <si>
    <t>MASI BROLO CAMPOFIORIN ORO IGT</t>
  </si>
  <si>
    <t>KOLOMYKA VODKA PET</t>
  </si>
  <si>
    <t>KEYSTONE ICE 15/355C</t>
  </si>
  <si>
    <t>BLACK SAGE MERLOT VQA</t>
  </si>
  <si>
    <t>STONELEIGH PINOT GRIGIO</t>
  </si>
  <si>
    <t>MIDDLE SISTER WILD ONE MALBEC</t>
  </si>
  <si>
    <t>EXTRAVAGANZA RED BLEND</t>
  </si>
  <si>
    <t>VILLA MARIA CEL SEL PINOT NOIR</t>
  </si>
  <si>
    <t>MATUA SAUVIGNON BLANC</t>
  </si>
  <si>
    <t>TORRES CELESTE CRIANZA DO</t>
  </si>
  <si>
    <t>19 CRIMES SHIRAZ/DURIF</t>
  </si>
  <si>
    <t>NUEVO MUNDO CAB MALB RES ORG</t>
  </si>
  <si>
    <t>NUEVO MUNDO VIOGNIER RES ORG</t>
  </si>
  <si>
    <t>HAMILTON RUSSEL VINEYARDS PINO</t>
  </si>
  <si>
    <t>BUSCH LAGER 24/355 C</t>
  </si>
  <si>
    <t>HAVANA CLUB ANEJO 3 ANOS RUM</t>
  </si>
  <si>
    <t>VAL D'OCA MOSCATO DOLCE</t>
  </si>
  <si>
    <t>TREVO VINHO VERDE DOC</t>
  </si>
  <si>
    <t>QUINTA PORTAL 10YO TAWNY PORT</t>
  </si>
  <si>
    <t>QUINTA DO PORTAL RESERVA</t>
  </si>
  <si>
    <t>PETTENTHAL NIERSTEINER RSL SP</t>
  </si>
  <si>
    <t>YELLOW TAIL MOSCATO</t>
  </si>
  <si>
    <t>HERITAGE ROAD MOONSTONE PIGR</t>
  </si>
  <si>
    <t>CAORUNN SML BATCH SCOTTISH GIN</t>
  </si>
  <si>
    <t>DIAMOND COL SCARLET LBL RED BL</t>
  </si>
  <si>
    <t>RISATA PINK MOSCATO IGT</t>
  </si>
  <si>
    <t>RISATA MOSCATO D'ASTI DOCG</t>
  </si>
  <si>
    <t>JACOB'S CREEK MOSCATO ROSE</t>
  </si>
  <si>
    <t>FIREBALL CINNAMON WHISKY LIQ</t>
  </si>
  <si>
    <t>GLENMORANGIE ORIGINAL SCOTCH</t>
  </si>
  <si>
    <t>DOS LOCOS LIME MARGARITA 440C</t>
  </si>
  <si>
    <t>DEMORGENZON MAESTRO WHITE</t>
  </si>
  <si>
    <t>GENERATIONS GASTON PHILIPP2015</t>
  </si>
  <si>
    <t>CH MOUTON ROTHSCHILD PR GR CR</t>
  </si>
  <si>
    <t>CH HAUT BAILLY CR CL GRAVES</t>
  </si>
  <si>
    <t>CH LEOVILLE BARTON GR CR CL</t>
  </si>
  <si>
    <t>CH PONTET CANET GR CR CL</t>
  </si>
  <si>
    <t>CHATEAU TALBOT GRAN CRU 2011</t>
  </si>
  <si>
    <t>CHATEAU SUDUIRAUT SAUTERNES</t>
  </si>
  <si>
    <t>BAJA ROSA TEQ STRAWBRY CRM LIQ</t>
  </si>
  <si>
    <t>STARLING CASTLE GWZ QBA</t>
  </si>
  <si>
    <t>MIKE'S HARD LEMONADE 6/355C</t>
  </si>
  <si>
    <t>TWISTED SHOTZ MIAMI VICE4/30ML</t>
  </si>
  <si>
    <t>KEYSTONE LAGER 24/355 C</t>
  </si>
  <si>
    <t>KEYSTONE LIGHT 24/355 C</t>
  </si>
  <si>
    <t>LE TEMPS NOIR 650 B</t>
  </si>
  <si>
    <t>ESPRIT DU RHONE ROSE AOC</t>
  </si>
  <si>
    <t>BONESHAKER ZINFANDEL</t>
  </si>
  <si>
    <t>TWISTED TEA HALF&amp;HALF 12/355C</t>
  </si>
  <si>
    <t>TWISTED TEA HALF&amp;HALF 355B</t>
  </si>
  <si>
    <t>ZUCCARDI Q MALBEC</t>
  </si>
  <si>
    <t>EPICA RED WINE</t>
  </si>
  <si>
    <t>BLACK BOX CAB SAUVIGNON CASK</t>
  </si>
  <si>
    <t>MELIPAL BLEND</t>
  </si>
  <si>
    <t>SMIRNOFF ICE 330B</t>
  </si>
  <si>
    <t>SMIRNOFF ICE VODKA 6/355 C</t>
  </si>
  <si>
    <t>BUSHMILLS ORIG IRISH WHISKEY</t>
  </si>
  <si>
    <t>BUSCH LAGER 8/355C</t>
  </si>
  <si>
    <t>GRAO VASCO DAO DOC</t>
  </si>
  <si>
    <t>STIEGL RADLER GF XLT 500C</t>
  </si>
  <si>
    <t>SAM ADAMS UTOPIAS 10 ANV 710CB</t>
  </si>
  <si>
    <t>SAUVIGNON DE BORDEAUX AOC</t>
  </si>
  <si>
    <t>COPPER POT RESERVE WHISKY</t>
  </si>
  <si>
    <t>BIG WHEEL DELUXE AMBER ALE473C</t>
  </si>
  <si>
    <t>LUCE BRUNELLO MONTALCINO</t>
  </si>
  <si>
    <t>BERINGER FOUND EST DARK RED</t>
  </si>
  <si>
    <t>MEUKOW COGNAC VSOP</t>
  </si>
  <si>
    <t>ZONIN 1821 PROSECCO BRUT DOC</t>
  </si>
  <si>
    <t>TRAPICHE PURE MALBEC</t>
  </si>
  <si>
    <t>CHASSELAS PIBL/PIGR VQA</t>
  </si>
  <si>
    <t>ROCKY MOUNTAIN PILSNER 6/355C</t>
  </si>
  <si>
    <t>CANNONAU DI SARDEGNA RES DOC</t>
  </si>
  <si>
    <t>CIROC PEACH VODKA</t>
  </si>
  <si>
    <t>MILLER GENUINE DRAFT 8/355 C</t>
  </si>
  <si>
    <t>ABERLOUR 12 YO SCOTCH</t>
  </si>
  <si>
    <t>CAMPO VIEJO TEMPRANILLO DOC</t>
  </si>
  <si>
    <t>MACALLAN GOLD DBLCSK SCOTCH</t>
  </si>
  <si>
    <t>BLACKSMITH CAB SAUV</t>
  </si>
  <si>
    <t>POST HOUSE BLACK MAIL MERLOT</t>
  </si>
  <si>
    <t>CASILLERO DEL DIABLO PIGR DO</t>
  </si>
  <si>
    <t>OYSTER BAY PINOT GRIGIO</t>
  </si>
  <si>
    <t>BONESHAKER UNFILTERED IPA 473C</t>
  </si>
  <si>
    <t>OPAL NERA SAMBUCA LIQ</t>
  </si>
  <si>
    <t>TULLIBARDINE 20YO SGLE MALT SC</t>
  </si>
  <si>
    <t>NO 99 PINOT GRIGIO VQA</t>
  </si>
  <si>
    <t>FARMERY PREMIUM LAGER 8/473C</t>
  </si>
  <si>
    <t>FARMERY PREMIUM LAGER 473C</t>
  </si>
  <si>
    <t>KINKY BLUE LIQUOR</t>
  </si>
  <si>
    <t>CHIANTI CLASSICO RIS DOCG</t>
  </si>
  <si>
    <t>BRUGAL ANEJO RUM</t>
  </si>
  <si>
    <t>LA VIEILLE FERME ROSE</t>
  </si>
  <si>
    <t>NO 99 MERLOT VQA</t>
  </si>
  <si>
    <t>TOMMASI FILODORA PROS BRUT DOC</t>
  </si>
  <si>
    <t>LA FIOLE COTES DU RHONE AOC</t>
  </si>
  <si>
    <t>DAB MAIBOCK 500C</t>
  </si>
  <si>
    <t>COORS ORIGINAL 12/355 C</t>
  </si>
  <si>
    <t>BULLEIT STRAIGHT RYE WHISKEY</t>
  </si>
  <si>
    <t>CAMUS VS ELEGANCE COGNAC</t>
  </si>
  <si>
    <t>BOMBAY SAPPHIRE EAST DRY GIN</t>
  </si>
  <si>
    <t>SANDHILL HID TERRACE PIGR VQA</t>
  </si>
  <si>
    <t>PASTIS DE MARSEILLE 45 LIQUEUR</t>
  </si>
  <si>
    <t>PORTAGE AND MAIN STRG IPA 473C</t>
  </si>
  <si>
    <t>BOUNDARY ALE 473 C</t>
  </si>
  <si>
    <t>J T PROP SEL PINOT GRIGIO CASK</t>
  </si>
  <si>
    <t>J T PROP SEL SHIRAZ CASK</t>
  </si>
  <si>
    <t>MARTINI PROSECCO EXTRA DRY DOC</t>
  </si>
  <si>
    <t>BREWHOUSE PRIME 12/355 C</t>
  </si>
  <si>
    <t>NO 99 CHARDONNAY VQA</t>
  </si>
  <si>
    <t>ORIGINAL 16 COPPER ALE 6/341B</t>
  </si>
  <si>
    <t>ORIGINAL 16 PALE ALE 12/341B</t>
  </si>
  <si>
    <t>CA' MOMI ROSSO DI CA'MOMI</t>
  </si>
  <si>
    <t>B&amp;B LIQUEUR</t>
  </si>
  <si>
    <t>TOMATIN CU BOCAN SGL MALT  SC</t>
  </si>
  <si>
    <t>MONEMVASIA AGIORGITIKO RED</t>
  </si>
  <si>
    <t>CASILLERO DIABLO DEVIL'S RED</t>
  </si>
  <si>
    <t>LOUIS BERNARD ORGANIC RED</t>
  </si>
  <si>
    <t>1865 SINGLE VINEYARD CARM</t>
  </si>
  <si>
    <t>BENJAMIN BRIDGE NOVA 7</t>
  </si>
  <si>
    <t>ASKA BOLGHERI ROSSO DOC</t>
  </si>
  <si>
    <t>INCEPTION DEEP LAYERED RED</t>
  </si>
  <si>
    <t>COW'S CORNER GREN/SHZ/MATARO</t>
  </si>
  <si>
    <t>EPIPHANY SHIRAZ</t>
  </si>
  <si>
    <t>FREIXENET MIA MOSCATO</t>
  </si>
  <si>
    <t>ROSSO DI MONTALCINO DOC</t>
  </si>
  <si>
    <t>BUNNAHABHAIN 12YO ISLAY SGLE</t>
  </si>
  <si>
    <t>CIROC RED BERRY VODKA</t>
  </si>
  <si>
    <t>LA VIE EN ROSE IGP</t>
  </si>
  <si>
    <t>STONELEIGH LATITUDE SAUV BLANC</t>
  </si>
  <si>
    <t>GEORGES DUBOEUF BROUILLY</t>
  </si>
  <si>
    <t>MONASTERIO DE LAS VINAS RES DO</t>
  </si>
  <si>
    <t>MONASTERIO DE LAS VINAS GR RES</t>
  </si>
  <si>
    <t>ALBINO ARMANI RIPA VALP CL SUP</t>
  </si>
  <si>
    <t>CHATEAU TOUR BAYARD AOC</t>
  </si>
  <si>
    <t>19 CRIMES SHZ/GREN/MATARO</t>
  </si>
  <si>
    <t>DIRECTOR'S CUT CAB SAUV</t>
  </si>
  <si>
    <t>YELLOW TAIL BIG BOLD RED</t>
  </si>
  <si>
    <t>LONG FLAT PINK MOSCATO</t>
  </si>
  <si>
    <t>ALFREDO DRIED GRAPE SHIRAZ</t>
  </si>
  <si>
    <t>KETEL ONE VODKA</t>
  </si>
  <si>
    <t>TANQUERAY RANGPUR DIST GIN</t>
  </si>
  <si>
    <t>JIM BEAM HONEY BOURBON WHISKEY</t>
  </si>
  <si>
    <t>NAPA CELLARS ZINFANDEL</t>
  </si>
  <si>
    <t>FOLONARI PINK PINOT GRIGIO IGT</t>
  </si>
  <si>
    <t>ORIGINAL 16 COPPER ALE 15/355C</t>
  </si>
  <si>
    <t>DODGY THE DILEMMA</t>
  </si>
  <si>
    <t>SANDHILL VANESSA CAB/MER VQA</t>
  </si>
  <si>
    <t>DIABOLICA RED WINE VQA</t>
  </si>
  <si>
    <t>RADIO BOKA TEMPRANILLO CASK</t>
  </si>
  <si>
    <t>INNIS&amp;GUNN ORIGINAL 500C</t>
  </si>
  <si>
    <t>INNIS&amp;GUNN LAGER 500C</t>
  </si>
  <si>
    <t>KNOB CREEK SMOKED MAPLE WH</t>
  </si>
  <si>
    <t>SMIRNOFF ICE LT BLK CH&amp; 4/355C</t>
  </si>
  <si>
    <t>EASTDELL SUMMER ROSE VQA</t>
  </si>
  <si>
    <t>EASTDELL GAMAY NOIR VQA</t>
  </si>
  <si>
    <t>CARNIVOR CAB SAUVIGNON</t>
  </si>
  <si>
    <t>BLACK FLY LONG ISL TEA4/400PET</t>
  </si>
  <si>
    <t>CABOT TRAIL MAPLE WHISKY</t>
  </si>
  <si>
    <t>JOSH CELLARS CAB SAUVIGNON</t>
  </si>
  <si>
    <t>CHATEAU RECOUGNE ROUGE AOC</t>
  </si>
  <si>
    <t>FLEUR DE CLINET POMEROL</t>
  </si>
  <si>
    <t>JD CC DOWNHOME PUNCH 296B</t>
  </si>
  <si>
    <t>WG THE GREAT RED VQA</t>
  </si>
  <si>
    <t>LOT NO 40 SINGLE COPPER POT WH</t>
  </si>
  <si>
    <t>TINTONEGRO UCO VALLEY MALBEC</t>
  </si>
  <si>
    <t>GLENMORANGIE EX RARE 18 YO SC</t>
  </si>
  <si>
    <t>APOTHIC DARK</t>
  </si>
  <si>
    <t>APOTHIC ROSE</t>
  </si>
  <si>
    <t>MENAGE A TROIS PINOT GRIGIO</t>
  </si>
  <si>
    <t>CHATEAU LEOVILLE BARTON 2012</t>
  </si>
  <si>
    <t>ERDINGER DUNKEL WEISSBIER 500B</t>
  </si>
  <si>
    <t>ERDINGER  WEISSBIER 500B</t>
  </si>
  <si>
    <t>MICHELOB ULTRA 6/341 B</t>
  </si>
  <si>
    <t>MIKE'S HARD CRANB LEM 6/355C</t>
  </si>
  <si>
    <t>J T SUNROCK CAB SAUV VQA</t>
  </si>
  <si>
    <t>NINETY 5YR OLD CND RYE WHISKY</t>
  </si>
  <si>
    <t>AUCHENTOSHAN AM OAK SGLMALT SC</t>
  </si>
  <si>
    <t>BOTTEGA GOLD BRUT DOC</t>
  </si>
  <si>
    <t>GRAHAM'S 20 YO TAWNY PORT</t>
  </si>
  <si>
    <t>TWISTED SHOTZ SHOT BOX 12/30</t>
  </si>
  <si>
    <t>YELLOW TAIL SANGRIA</t>
  </si>
  <si>
    <t>EVAN WILLIAMS KY ST BOURBON WH</t>
  </si>
  <si>
    <t>SZEKSZARDI KEKFRANKOS VOROS</t>
  </si>
  <si>
    <t>ESPOLON TEQUILA BLANCO</t>
  </si>
  <si>
    <t>BOLLA VALPOLICELLA CL  DOC</t>
  </si>
  <si>
    <t>ESPOLON TEQUILA REPOSADO</t>
  </si>
  <si>
    <t>JP AZEITAO RED</t>
  </si>
  <si>
    <t>STAGS' LEAP VIOGNIER</t>
  </si>
  <si>
    <t>WATERLOO GRAPEFRUIT RADLER473C</t>
  </si>
  <si>
    <t>J T RESERVE RSL/GWZ VQA</t>
  </si>
  <si>
    <t>FORT GARRY LIGHT 6/355C</t>
  </si>
  <si>
    <t>BEERS OF MEXICO 12/355B</t>
  </si>
  <si>
    <t>BLACK BOX SAUVIGNON BLANC CASK</t>
  </si>
  <si>
    <t>CASAMIGOS REPOSADO TEQUILA</t>
  </si>
  <si>
    <t>CASAMIGOS BLANCO TEQUILA</t>
  </si>
  <si>
    <t>GIRLS' NIGHT OUT SANGRIA</t>
  </si>
  <si>
    <t>ORIGINAL 16 MIXER PACK 12/355C</t>
  </si>
  <si>
    <t>SANDHILL SYRAH VQA</t>
  </si>
  <si>
    <t>QUINTA DOS MALVEDOS V2004 PORT</t>
  </si>
  <si>
    <t>NOVA TICKLED PINK</t>
  </si>
  <si>
    <t>NOVA MOSCATO</t>
  </si>
  <si>
    <t>WPG BLUEBOMB BI1930SB/RSL VQA</t>
  </si>
  <si>
    <t>WPG BLUEBOMB BIN1930CAB/MERVQA</t>
  </si>
  <si>
    <t>WPG BLUEBOMBER PRV RES CAB VQA</t>
  </si>
  <si>
    <t>BAILEYS VAN CINN IRISH CR LIQ</t>
  </si>
  <si>
    <t>HUSSONG'S REPOSADO TEQUILA</t>
  </si>
  <si>
    <t>FIREBALL CINNAMON WH LIQ PET</t>
  </si>
  <si>
    <t>BAILEYS CHOC/CHER IRISH CR LIQ</t>
  </si>
  <si>
    <t>REVELSTOKE ROAST PECAN WHISKY</t>
  </si>
  <si>
    <t>HORNITOS BLACK BARREL TEQUILA</t>
  </si>
  <si>
    <t>JIM BEAM KENTUCKY BOURBON WH</t>
  </si>
  <si>
    <t>REMY MARTIN 1738 ACCORD COGNAC</t>
  </si>
  <si>
    <t>MOUNT GAY ECLIPSE RUM</t>
  </si>
  <si>
    <t>SCOTT BARLEY CLASSIC LADDIE SC</t>
  </si>
  <si>
    <t>TEELING SMALL BATCH IRISH WH</t>
  </si>
  <si>
    <t>KOZEL BEER 500ML C</t>
  </si>
  <si>
    <t>PERONI NASTRO AZZURRO 500C</t>
  </si>
  <si>
    <t>CANADIAN CLUB 100% RYE WHISKY</t>
  </si>
  <si>
    <t>LAPHROAIG TRIPLE WOOD ISLAY SC</t>
  </si>
  <si>
    <t>THE BOTANIST GIN</t>
  </si>
  <si>
    <t>MONKEY BAY SAUVIGNON BLANC</t>
  </si>
  <si>
    <t>NOBILO REG COLLECTION SAUV BL</t>
  </si>
  <si>
    <t>KIM CRAWFORD UNOAKED CHARD</t>
  </si>
  <si>
    <t>RUFFINO CHIANTI DOCG</t>
  </si>
  <si>
    <t>RUFFINO ORVIETO CLASSICO DOC</t>
  </si>
  <si>
    <t>RUFFINO CHIA CL DUC RIS DOCG</t>
  </si>
  <si>
    <t>KIM CRAWFORD PINOT GRIS</t>
  </si>
  <si>
    <t>STARLING CASTLE  SWEET RED QBA</t>
  </si>
  <si>
    <t>BALVENIE 17YO DOUBLEWOOD SC</t>
  </si>
  <si>
    <t>STOLICHNAYA PREMIUM VODKA</t>
  </si>
  <si>
    <t>JOEL GOTT OREGON PINO</t>
  </si>
  <si>
    <t>MENAGE A TROIS MIDNIGHT RED</t>
  </si>
  <si>
    <t>SAILOR JERRY SP NV RUM FOC GT</t>
  </si>
  <si>
    <t>EGO GORU DO RED</t>
  </si>
  <si>
    <t>ALEX KEITH'S IPA 473C</t>
  </si>
  <si>
    <t>CHATEAU VRAY CROIX DE GAY 2013</t>
  </si>
  <si>
    <t>CHATEAU LEOVILLE BARTON 2013</t>
  </si>
  <si>
    <t>CONNETABLE DE TALBOT 2013</t>
  </si>
  <si>
    <t>LE PETIT MOUTON 2013</t>
  </si>
  <si>
    <t>CHATEAU BEYCHEVELLE AOC 2013</t>
  </si>
  <si>
    <t>CUVEE CATHARINE BRUT VQA</t>
  </si>
  <si>
    <t>DR MCG PEACH SCHNAPP LIQUORPET</t>
  </si>
  <si>
    <t>GLENMORANGIE LASANTA SCOTCH</t>
  </si>
  <si>
    <t>GREAT WESTERN LIGHT 24/355C</t>
  </si>
  <si>
    <t>NEWCASTLE BROWN ALE 500 C</t>
  </si>
  <si>
    <t>HORNITOS PLATA TEQUILA</t>
  </si>
  <si>
    <t>ARTAS PRIMITIVO SALENTO IGT</t>
  </si>
  <si>
    <t>SECONDO MARCO VALP RIP CL SUP</t>
  </si>
  <si>
    <t>ACINATICO VALP RIP CL SUP DOC</t>
  </si>
  <si>
    <t>ROOT 1 CARMENERE</t>
  </si>
  <si>
    <t>CONQUISTA OAK CASK MALBEC IP</t>
  </si>
  <si>
    <t>G MARQUIS SILVER LINE EPIC VQA</t>
  </si>
  <si>
    <t>CH DES CHARMES VID ICEWINE VQA</t>
  </si>
  <si>
    <t>BERINGER QUANTUM</t>
  </si>
  <si>
    <t>JEAN DE TRIMOULET GR CRU RED</t>
  </si>
  <si>
    <t>FRULI STRAWBERRY ALE 330 B</t>
  </si>
  <si>
    <t>VINTAGE INK REBEL RED VQA</t>
  </si>
  <si>
    <t>TUNDRA ICE LAGER STRONG 2L PET</t>
  </si>
  <si>
    <t>SUMAC PRIV RES CAB/MERL VQA</t>
  </si>
  <si>
    <t>BUDWEISER 473C</t>
  </si>
  <si>
    <t>BUD LIGHT 473C</t>
  </si>
  <si>
    <t>INK MONSTER ZINFANDEL WSG</t>
  </si>
  <si>
    <t>THE CROSSINGS PINOT NOIR</t>
  </si>
  <si>
    <t>DR MCG PEACH SCHNAPPS LIQUOR</t>
  </si>
  <si>
    <t>KRONENBOURG 1664 BLANC 500C</t>
  </si>
  <si>
    <t>GLUTENBERG AMERICAN P ALE 473C</t>
  </si>
  <si>
    <t>GLUTENBERG BLONDE ALE 473C</t>
  </si>
  <si>
    <t>BAROSSA VALLEY EST CAB SAUV</t>
  </si>
  <si>
    <t>RAFAEL VALP CLASSICO SUP DOC</t>
  </si>
  <si>
    <t>NIPOZZANO VECCHIEVITI CHIA RIS</t>
  </si>
  <si>
    <t>CRAGGY RANGE TE MUNA SABL</t>
  </si>
  <si>
    <t>TRAPICHE RESERVE PINOT GRIGIO</t>
  </si>
  <si>
    <t>TRAPICHE RESERVE MALBEC CASK</t>
  </si>
  <si>
    <t>ROOT 1 SAUVIGNON BLANC</t>
  </si>
  <si>
    <t>LOWENBRAU ORIGINAL BEER 473C</t>
  </si>
  <si>
    <t>TRALCETTO MONTE D'ABRUZZO</t>
  </si>
  <si>
    <t>BOXER GLUTEN FREE 6/355C</t>
  </si>
  <si>
    <t>G M PLAN DE DIEU ST MAPALIS</t>
  </si>
  <si>
    <t>SABLES D'AZUR ROSE</t>
  </si>
  <si>
    <t>FORT GARRY ROUGE 473 C</t>
  </si>
  <si>
    <t>SPARK HOUSE RED ALE 473C</t>
  </si>
  <si>
    <t>SINGLETON OF DUFFTOWN 12YO SC</t>
  </si>
  <si>
    <t>VILLA MARIA PRI BIN PINOT GRIS</t>
  </si>
  <si>
    <t>RADIO BOKA ROSE</t>
  </si>
  <si>
    <t>FLACCIANELLO DELLA PIEVE</t>
  </si>
  <si>
    <t>ABERFELDY 21 YO SCOTCH</t>
  </si>
  <si>
    <t>GREY GOOSE VODKA</t>
  </si>
  <si>
    <t>BOODLES BRITISH GIN</t>
  </si>
  <si>
    <t>MENAGE A TROIS PROSECCO DOC</t>
  </si>
  <si>
    <t>BAILEYS SALTED CARAMEL LIQ</t>
  </si>
  <si>
    <t>MIONETTO PROSECCO TREVISO BRUT</t>
  </si>
  <si>
    <t>ENGLISH BAY PALE ALE 473 C</t>
  </si>
  <si>
    <t>ELIJAH CRAIG SMALL BATCH BOURB</t>
  </si>
  <si>
    <t>TINCUP AMERICAN WHISKEY</t>
  </si>
  <si>
    <t>DIABOLICA WHITE WINE VQA</t>
  </si>
  <si>
    <t>VINTAGE INK WILD WHITE VQA</t>
  </si>
  <si>
    <t>THE DREAMING TREE CAB SAUV</t>
  </si>
  <si>
    <t>MICHTERS US 1 AMERICAN WHISKEY</t>
  </si>
  <si>
    <t>BLACK STALLION ESTATE CAB SAUV</t>
  </si>
  <si>
    <t>THE BEACHHOUSE ROSE</t>
  </si>
  <si>
    <t>HEN HOUSE RUFFLED RED VQA</t>
  </si>
  <si>
    <t>KWV CLASSIC COLLECT CAB SAUV</t>
  </si>
  <si>
    <t>RANSOM OLD TOM GIN</t>
  </si>
  <si>
    <t>BELLERUCHE ROSE AOC</t>
  </si>
  <si>
    <t>CONO SUR BICICLETA PINO ROSE</t>
  </si>
  <si>
    <t>ANGRY ORCHARD CRISP APPLE 473C</t>
  </si>
  <si>
    <t>JD CC WATERMELON PUNCH 296B</t>
  </si>
  <si>
    <t>SNAPPLE SPIKED PEACH TEA 458C</t>
  </si>
  <si>
    <t>OKANAGAN BC CIDER SAMP 12/355C</t>
  </si>
  <si>
    <t>ROCKSTAR SUPERSOURS BLUE 473C</t>
  </si>
  <si>
    <t>JALIFA AMON SOL ESP 30YR SHRY</t>
  </si>
  <si>
    <t>SMIRNOFF ICE LT WT PCH&amp;S4/355C</t>
  </si>
  <si>
    <t>AMERICAN V ICED TEA MX 12/355C</t>
  </si>
  <si>
    <t>TILIMUQUI SV CAB/BON ORG FTC</t>
  </si>
  <si>
    <t>TILIMUQUI SV TORRONTES ORG FTC</t>
  </si>
  <si>
    <t>PILLITTERI RES CAB ICEWINE VQA</t>
  </si>
  <si>
    <t>GARUN ICELANDIC STOUT 330B</t>
  </si>
  <si>
    <t>REFOSCO FRIULI COLLI ORIEN DOC</t>
  </si>
  <si>
    <t>PRAIRIE BOREALIS HASKAP BERRY</t>
  </si>
  <si>
    <t>BURNT SHIP VIDAL ICEWINE VQA</t>
  </si>
  <si>
    <t>GROWERS STRW RHUB CIDER 2L PET</t>
  </si>
  <si>
    <t>PAULANER HEFE WEISSBIER 500 C</t>
  </si>
  <si>
    <t>SCHOFFERHOFER GRAPEFRUIT 500C</t>
  </si>
  <si>
    <t>ERRAZURIZ ACONCAGUA ALTO CAB</t>
  </si>
  <si>
    <t>DEINHARD 1794 RIESLING/MOSCATO</t>
  </si>
  <si>
    <t>USA RED BLEND BIB</t>
  </si>
  <si>
    <t>LITTLE PEBBLE SAUVIGNON BLANC</t>
  </si>
  <si>
    <t>SAMUEL ADAMS BOSTON LAGER 473C</t>
  </si>
  <si>
    <t>MALLEE ROCK PINOT GRIGIO</t>
  </si>
  <si>
    <t>MALLEE ROCK SHIRAZ/CAB SAUV</t>
  </si>
  <si>
    <t>SANTA JULIA MALBEC</t>
  </si>
  <si>
    <t>BUD LIGHT APPLE 12/355C</t>
  </si>
  <si>
    <t>BUD LIGHT APPLE 473C</t>
  </si>
  <si>
    <t>MARTELL 300 VSOP MEDALL COGNAC</t>
  </si>
  <si>
    <t>GLENGLASSAUGH REVIVAL SGLE SC</t>
  </si>
  <si>
    <t>TOMATIN 14 YO HLND SGLE SCOTCH</t>
  </si>
  <si>
    <t>JACK DANIELS TENN FIRE CIN LIQ</t>
  </si>
  <si>
    <t>RONDIAZ GRAN RESERVA SPICEDRUM</t>
  </si>
  <si>
    <t>LES BECASSES AC</t>
  </si>
  <si>
    <t>LAWN CHAIR CLASSIC WEISSE473 C</t>
  </si>
  <si>
    <t>GRAN SELLO TEMPRANILLO SYRAH</t>
  </si>
  <si>
    <t>RICKARD'S RADLER 473C</t>
  </si>
  <si>
    <t>CH CAILLETEAU BERGERON BDX RG</t>
  </si>
  <si>
    <t>PERIQUITA RESERVA</t>
  </si>
  <si>
    <t>DOW'S COLHEITA TAWNY 2002 PORT</t>
  </si>
  <si>
    <t>PORTAL COLHEITA TINTO DOC</t>
  </si>
  <si>
    <t>MILLER LITE 12/355B</t>
  </si>
  <si>
    <t>MILLER LITE 24/355B</t>
  </si>
  <si>
    <t>MILLER LITE 24/355C</t>
  </si>
  <si>
    <t>MILLER LITE 15/355C</t>
  </si>
  <si>
    <t>MILLER LITE 473C</t>
  </si>
  <si>
    <t>GLENLIVET FOUNDERS RES SGLE SC</t>
  </si>
  <si>
    <t>MODELO ESPECIAL 12/355C</t>
  </si>
  <si>
    <t>ARDMORE HIGHLAND SGLE MALT SC</t>
  </si>
  <si>
    <t>PILLITTERI CARRETTO VIDAL VQA</t>
  </si>
  <si>
    <t>CORONA EXTRA BEER 18/330 B</t>
  </si>
  <si>
    <t>CAIR TEMPRANILLO</t>
  </si>
  <si>
    <t>COORS ORIGINAL 24/355C</t>
  </si>
  <si>
    <t>GREY GOOSE VODKA ADD ON</t>
  </si>
  <si>
    <t>BUD LIGHT CHELADA 12/355C</t>
  </si>
  <si>
    <t>CH TANUNDA GR BAROSSA CAB SAUV</t>
  </si>
  <si>
    <t>SAPPORO PREMIUM BEER 12/355C</t>
  </si>
  <si>
    <t>COPPER MOON SHIRAZ CASK</t>
  </si>
  <si>
    <t>COPPER MOON CABERNET SAUV CASK</t>
  </si>
  <si>
    <t>COPPER MOON PINOT GRIGIO CASK</t>
  </si>
  <si>
    <t>COPPER MOON MERLOT CASK</t>
  </si>
  <si>
    <t>COPPER MOON SAUV BLANC CASK</t>
  </si>
  <si>
    <t>COPPER MOON MALBEC CASK</t>
  </si>
  <si>
    <t>RUMCHATA CREAM LIQUEUR</t>
  </si>
  <si>
    <t>MARQUES DE RISCAL GRAN RESERVA</t>
  </si>
  <si>
    <t>LES JAMELLES PINOT NOIR</t>
  </si>
  <si>
    <t>SULTANA GOLD BLONDE ALE 473C</t>
  </si>
  <si>
    <t>TRAPICHE ZAPHY CAB SAUV ORG</t>
  </si>
  <si>
    <t>TECATE LAGER 473C</t>
  </si>
  <si>
    <t>ARSVITIS RIESLING CASK QBA</t>
  </si>
  <si>
    <t>ORACULO RIBERA DEL DUERO TEMP</t>
  </si>
  <si>
    <t>POST HOUSE MERRY WIDOW SHIRAZ</t>
  </si>
  <si>
    <t>NEDERBURG WINEMASTERS RES PIGR</t>
  </si>
  <si>
    <t>LAKE OF BAYS CRAFT PACK 4/473C</t>
  </si>
  <si>
    <t>ORIGINAL 16 COPPER ALE 473C</t>
  </si>
  <si>
    <t>ORIGINAL 16 PALE ALE 473C</t>
  </si>
  <si>
    <t>NORTON PRIVADA</t>
  </si>
  <si>
    <t>UNO MALBEC</t>
  </si>
  <si>
    <t>BOXER LAGER 24/355 C</t>
  </si>
  <si>
    <t>ERDINGER OKTOBERFEST PK 5/500B</t>
  </si>
  <si>
    <t>VIGNO OLD VINE DRY FARM CARIGN</t>
  </si>
  <si>
    <t>SHO UNE JUNMAI DAI GINJO SAKE</t>
  </si>
  <si>
    <t>GRAND MARNIER CUV 1880 LIQUEUR</t>
  </si>
  <si>
    <t>DR MCG INTENSE BUTTERSCTCH LIQ</t>
  </si>
  <si>
    <t>CORONA EXTRA BEER SLEEK12/355C</t>
  </si>
  <si>
    <t>HELL CAT MAGGIE IRISH WHISKEY</t>
  </si>
  <si>
    <t>URZIGER WURZ RSL/KAB QMP</t>
  </si>
  <si>
    <t>BASIL HAYDEN'S BOURBON WH</t>
  </si>
  <si>
    <t>CYPRESS HONEY LAGER 6/341B</t>
  </si>
  <si>
    <t>HICKSON IMPERIAL IPA 500B</t>
  </si>
  <si>
    <t>BERONIA RUEDA VERDEJO DO</t>
  </si>
  <si>
    <t>BERONIA TEMPRANILLO DOC</t>
  </si>
  <si>
    <t>OLD MILWAUKEE 8/355 C</t>
  </si>
  <si>
    <t>204 VODKA</t>
  </si>
  <si>
    <t>OLD STYLE PILSNER 473C</t>
  </si>
  <si>
    <t>CHATEAU BELLE VUE 2014</t>
  </si>
  <si>
    <t>CHATEAU BEYCHEVELLE 2014</t>
  </si>
  <si>
    <t>CHATEAU CLINET 2014</t>
  </si>
  <si>
    <t>CONNETABLE DE TALBOT 2014</t>
  </si>
  <si>
    <t>CHATEAU LYNCH BAGES 2014</t>
  </si>
  <si>
    <t>CHATEAU TALBOT GRAN CRU 2014</t>
  </si>
  <si>
    <t>OSCAR'S WHITE DOC</t>
  </si>
  <si>
    <t>COORS LIGHT 710 C</t>
  </si>
  <si>
    <t>GOOSE ISLAND IPA 473C</t>
  </si>
  <si>
    <t>CASTELLO DE POGGIO MOSC D'ASTI</t>
  </si>
  <si>
    <t>THE REWARD CABERNET SAUVIGNON</t>
  </si>
  <si>
    <t>CHURCH BLOCK CAB SAUV/SHZ/MERL</t>
  </si>
  <si>
    <t>MILLER LITE 6/355 C</t>
  </si>
  <si>
    <t>TRIVENTO GOLDEN RESERVE MALBEC</t>
  </si>
  <si>
    <t>BELLE GLOS DAIRYMAN PINOT NOIR</t>
  </si>
  <si>
    <t>BELLE GLOS CLARK &amp; TELE PINO</t>
  </si>
  <si>
    <t>MAGNOTTA ICE CIDER</t>
  </si>
  <si>
    <t>DOUGLAS GREEN MERLOT FTC</t>
  </si>
  <si>
    <t>DOUGLAS GREEN SAUV BL FTC</t>
  </si>
  <si>
    <t>LITTLE SUMPIN SUMPIN ALE 355B</t>
  </si>
  <si>
    <t>VEUVE CLICQUOT RICH CHAMP</t>
  </si>
  <si>
    <t>BALVENIE 12 YO SNGL BARREL SC</t>
  </si>
  <si>
    <t>VILLA MARIA PRIV BIN SAUV BL</t>
  </si>
  <si>
    <t>TRAPICHE RESERVE MALBEC</t>
  </si>
  <si>
    <t>HIBIKI HARMONY WHISKY</t>
  </si>
  <si>
    <t>MASI MASIANCO PINOT GR/VERDUZ</t>
  </si>
  <si>
    <t>120 SAUVIGNON BLANC</t>
  </si>
  <si>
    <t>BAREFOOT BUBBLY PINK MOSCATO</t>
  </si>
  <si>
    <t>PENDERYN LEGEND SM WELSH WH</t>
  </si>
  <si>
    <t>ARDBEG UIGEADAIL ISLAY S M SC</t>
  </si>
  <si>
    <t>JACOB'S CREEK DB BARREL SHIRAZ</t>
  </si>
  <si>
    <t>RAPITALA HUGONIS IGT</t>
  </si>
  <si>
    <t>GATO NEGRO 9 LIVES RES CAB</t>
  </si>
  <si>
    <t>FORGOTTEN LAKE BLUEBRY ALE473C</t>
  </si>
  <si>
    <t>RAZA GRAN RESERVA MALBEC</t>
  </si>
  <si>
    <t>ACONCAGUA COSTA CHARDONNAY</t>
  </si>
  <si>
    <t>KONO PINOT GRIS</t>
  </si>
  <si>
    <t>GENTLEMANS COLLECTION CAB</t>
  </si>
  <si>
    <t>GOUGUENHEIM MALBEC BUBBLES</t>
  </si>
  <si>
    <t>MISTY COVE ESTATE SERIES PINO</t>
  </si>
  <si>
    <t>MERLOT DE BORDEAUX AOP</t>
  </si>
  <si>
    <t>CARIB LAGER 330 B</t>
  </si>
  <si>
    <t>VILLA MARIA CEL SEL CHARDONNAY</t>
  </si>
  <si>
    <t>LAS TRES FILAS MENCIA</t>
  </si>
  <si>
    <t>J WRAY JAMAICA WHITE RUM</t>
  </si>
  <si>
    <t>LADY LOLA PINOT GRIGIO MOSCATO</t>
  </si>
  <si>
    <t>FARMERY BLONDE CPA 473C</t>
  </si>
  <si>
    <t>UNGAVA CANADIAN PREMIUM GIN</t>
  </si>
  <si>
    <t>THE DEVERON 12 YO HIGHLAND SC</t>
  </si>
  <si>
    <t>FARMERY 4X4 PACK 8/473C</t>
  </si>
  <si>
    <t>CATHEDRAL CELLAR SABL</t>
  </si>
  <si>
    <t>DECOY SONOMA COUNTY CHARDONNAY</t>
  </si>
  <si>
    <t>CHRONIC CELLARS SUITE PESI</t>
  </si>
  <si>
    <t>TOM GORE CABERNET SAUVIGNON</t>
  </si>
  <si>
    <t>BLACK BOX MERLOT CASK</t>
  </si>
  <si>
    <t>MENAGE A TROIS SILK RED</t>
  </si>
  <si>
    <t>GNARLY HEAD 1924 DOUBLE BLK LE</t>
  </si>
  <si>
    <t>TOM GORE CHARDONNAY</t>
  </si>
  <si>
    <t>THE DREAMING TREE PINOT NOIR</t>
  </si>
  <si>
    <t>VOLNAY CLOS BARRE 1ER CRU 2012</t>
  </si>
  <si>
    <t>GUNSIGHT ROCK CAB SAUV</t>
  </si>
  <si>
    <t>MOLSON BLACK ICE BEER 710 C</t>
  </si>
  <si>
    <t>ROLLING ROCK 15/355 C</t>
  </si>
  <si>
    <t>STALK &amp; BARREL SGLE MALT WH</t>
  </si>
  <si>
    <t>LIGHT HORSE CAB SAUVIGNON</t>
  </si>
  <si>
    <t>FAT BASTARD ROSE</t>
  </si>
  <si>
    <t>OLD MILWAUKEE LIGHT 15/355 C</t>
  </si>
  <si>
    <t>TULI PINOT NOIR</t>
  </si>
  <si>
    <t>WHISPERING ANGEL ROSE</t>
  </si>
  <si>
    <t>BERAN ZINFANDEL</t>
  </si>
  <si>
    <t>LE POUSSIN ROSE</t>
  </si>
  <si>
    <t>J T RESERVE CAB/SHIRAZ VQA</t>
  </si>
  <si>
    <t>J T PROP SEL RSL/GWZ CASK</t>
  </si>
  <si>
    <t>MAD TOM IPA 473C</t>
  </si>
  <si>
    <t>CIROC PINEAPPLE VODKA</t>
  </si>
  <si>
    <t>BLACK FLY VOD GRPFRUIT4/400PET</t>
  </si>
  <si>
    <t>BELGIAN MOON ALE 473 C</t>
  </si>
  <si>
    <t>BELGIAN MOON ALE 12/355 C</t>
  </si>
  <si>
    <t>AMERICAN V RAS HRD ICEDT6/355C</t>
  </si>
  <si>
    <t>AMERICAN V PEAC HRDICEDT6/355C</t>
  </si>
  <si>
    <t>DEWAR'S 12 YEAR OLD SCOTCH</t>
  </si>
  <si>
    <t>WOODFORD RES DBL OAK BOURBON</t>
  </si>
  <si>
    <t>JINRO CHAMISUL CLASSIC 360SOJU</t>
  </si>
  <si>
    <t>BONAVITA TINTO</t>
  </si>
  <si>
    <t>OPACO</t>
  </si>
  <si>
    <t>LAB OF PORTUGAL</t>
  </si>
  <si>
    <t>JOSE CUERVO SPK CL MARG 4/355C</t>
  </si>
  <si>
    <t>BAILEYS ALMANDE LIQUEUR</t>
  </si>
  <si>
    <t>GINGERBEARD 500B</t>
  </si>
  <si>
    <t>JERKFACE 9000 NW WHEAT ALE473C</t>
  </si>
  <si>
    <t>NINFA ESCOLHA TINTO</t>
  </si>
  <si>
    <t>CABRIZ COLHEITA SELECIONADA RD</t>
  </si>
  <si>
    <t>LONGHAND CABERNET MERLOT VQA</t>
  </si>
  <si>
    <t>JACK DANIELS COLA 473C</t>
  </si>
  <si>
    <t>WOODFORD RES KTK ST BOURBON WH</t>
  </si>
  <si>
    <t>SNAPPLE SP RASPCHERRY TEA 458C</t>
  </si>
  <si>
    <t>LOLA SPARKLING PINK VQA</t>
  </si>
  <si>
    <t>HENRY OF PELHAM O V BACO VQA</t>
  </si>
  <si>
    <t>LAGUNITAS IPA 355B</t>
  </si>
  <si>
    <t>FONTANAFREDDA BAROLO DOCG</t>
  </si>
  <si>
    <t>ROCKSTAR FRUIT PUNCHED 473C</t>
  </si>
  <si>
    <t>RICKARD'S RADLER 12/355C</t>
  </si>
  <si>
    <t>ERDINGER ALKOHOLFREI 500B</t>
  </si>
  <si>
    <t>SM BATCH WEST COAST PALE 650B</t>
  </si>
  <si>
    <t>ENIGMATICO ASIO OTUS ROSSO</t>
  </si>
  <si>
    <t>MELIPAL CABERNET FRANC</t>
  </si>
  <si>
    <t>SANTA CAROLINA RES PINOT NOIR</t>
  </si>
  <si>
    <t>MCGUIGAN BLACK LABEL PIGR</t>
  </si>
  <si>
    <t>DONA PAULA ESTATE BLK EDITION</t>
  </si>
  <si>
    <t>JACOB'S CREEK SPARKL MOSC ROSE</t>
  </si>
  <si>
    <t>PINOT GRIGIO BLENDED IN CANADA</t>
  </si>
  <si>
    <t>FINLANDIA VODKA</t>
  </si>
  <si>
    <t>GLENFIDDICH SP RES12Y SC ADDON</t>
  </si>
  <si>
    <t>DONINI MERLOT</t>
  </si>
  <si>
    <t>DONINI TREBBIANO/CHARD IGT</t>
  </si>
  <si>
    <t>OLD STYLE PILSNER 8/355C</t>
  </si>
  <si>
    <t>MILLER GENUINE DRAFT 24/355C</t>
  </si>
  <si>
    <t>HOPBOT IPA 473 C</t>
  </si>
  <si>
    <t>BREWHOUSE PILSNER 8/355 C</t>
  </si>
  <si>
    <t>MOTT'S CLAM CAESAR LIME 458C</t>
  </si>
  <si>
    <t>BREWHOUSE PRIME 8/355 C</t>
  </si>
  <si>
    <t>BREWHOUSE LIGHT 8/355 C</t>
  </si>
  <si>
    <t>ALAMBRE 10YEAR MOSC DE SETUBAL</t>
  </si>
  <si>
    <t>MONTE DA BAIA TINTO</t>
  </si>
  <si>
    <t>QUINTA DO PORTAL GRANDE RES</t>
  </si>
  <si>
    <t>THE BEER WITH NO NAME 473C</t>
  </si>
  <si>
    <t>LES JAMELLES SAUVIGNON BLANC</t>
  </si>
  <si>
    <t>BOXER HARD GRAPE SODA 12/330 B</t>
  </si>
  <si>
    <t>BOXER HARD ROOT BEER 12/330 B</t>
  </si>
  <si>
    <t>LAGAVULIN 8 YO ISLAY SCOTCH</t>
  </si>
  <si>
    <t>BIG SKY PINOT NOIR TEMUNA ROAD</t>
  </si>
  <si>
    <t>GAHAN VIC PARK PALE ALE 473C</t>
  </si>
  <si>
    <t>BEACH CHAIR LAGER 473C</t>
  </si>
  <si>
    <t>BLUEBERRY WHEAT ALE 473C</t>
  </si>
  <si>
    <t>LANDSHARK PREMIUM LAGER 473C</t>
  </si>
  <si>
    <t>MONTES ALPHA M DO 2012</t>
  </si>
  <si>
    <t>GLEN MORAY PORT CASK SCOTCH</t>
  </si>
  <si>
    <t>ROYAL RESERVE WHISKY ADD ON</t>
  </si>
  <si>
    <t>JOSE CUERVO TRAD SILVERTEQ</t>
  </si>
  <si>
    <t>MODELO ESPECIAL 355 B</t>
  </si>
  <si>
    <t>SLEEMAN SELECTION 15/355C</t>
  </si>
  <si>
    <t>AMBROISE APRICOT WHEAT ALE473C</t>
  </si>
  <si>
    <t>BOTA BOX OLD VINE ZINFANDEL</t>
  </si>
  <si>
    <t>BOTA BOX PINOT GRIGIO</t>
  </si>
  <si>
    <t>Z ALEXANDER BROWN UNCAGED CAB</t>
  </si>
  <si>
    <t>BARON SAMEDI SPICED RUM</t>
  </si>
  <si>
    <t>STANDARD LAGER 15/355C</t>
  </si>
  <si>
    <t>JACK DANIELS SAMPLER PK 5/50ML</t>
  </si>
  <si>
    <t>TRIPLE BOGEY PREM LAGER 473C</t>
  </si>
  <si>
    <t>CHASSAGNE MONTRACHET AC</t>
  </si>
  <si>
    <t>RAVENSWOOD OLD VINE ZINFANDEL</t>
  </si>
  <si>
    <t>GLENLIVET FOUNDERS RESERVE SC</t>
  </si>
  <si>
    <t>ABERFELDY 16 YO SCOTCH</t>
  </si>
  <si>
    <t>HOB NOB WICKED RED BLEND</t>
  </si>
  <si>
    <t>WOODBRIDGE CAB SAUV CASK</t>
  </si>
  <si>
    <t>VALDIVIESO SGLE VNYD CARM DO</t>
  </si>
  <si>
    <t>PHILLIPS BLUE BUCK ALE 473C</t>
  </si>
  <si>
    <t>CANVASBACK CABERNET SAUVIGNON</t>
  </si>
  <si>
    <t>RANSACK UNIVERSE HEM IPA 473C</t>
  </si>
  <si>
    <t>BECK'S NON ALCOHOLIC BEER 330B</t>
  </si>
  <si>
    <t>TRES REYES TEMPRANILLO SYRAH</t>
  </si>
  <si>
    <t>CODORNIU CLASICO BRUT 3/200ML</t>
  </si>
  <si>
    <t>MONTESODI CASTELLO NIPOZZANO</t>
  </si>
  <si>
    <t>STIEGL RADLER GRAPEFRUIT 330B</t>
  </si>
  <si>
    <t>SAISON RUSTIQUE LOCHRISTI 750B</t>
  </si>
  <si>
    <t>KRONENBOURG 1664 500C</t>
  </si>
  <si>
    <t>BIG HOUSE PINOT GRIGIO CAN</t>
  </si>
  <si>
    <t>BIG HOUSE CARDINAL ZIN CAN</t>
  </si>
  <si>
    <t>ICEBOX BLACK RUSS LIQ PET</t>
  </si>
  <si>
    <t>FARMERY PINK LEMONALE 6/355 C</t>
  </si>
  <si>
    <t>FARMERY DIRTY DOZEN 12/355 C</t>
  </si>
  <si>
    <t>CIAO MOSCATO IGT CAN</t>
  </si>
  <si>
    <t>BELGIAN MOON WHITE ALE 12/341B</t>
  </si>
  <si>
    <t>GLENLIVET 12 YO SPEYSIDE SC</t>
  </si>
  <si>
    <t>DODGY SELLICK FOOTHILLS SHZ</t>
  </si>
  <si>
    <t>CRYSTAL HEAD VODKA ADD ON</t>
  </si>
  <si>
    <t>BRUNEL DE LA GARDINE BLANC</t>
  </si>
  <si>
    <t>POEMA CAVA BRUT</t>
  </si>
  <si>
    <t>SKYY INFUSIONS WILD STWBRY VOD</t>
  </si>
  <si>
    <t>SECRETO PATAGONICO CAB SAUV</t>
  </si>
  <si>
    <t>KOKANEE LAGER 740C</t>
  </si>
  <si>
    <t>SMITH WOODHOUSE LB PORT</t>
  </si>
  <si>
    <t>PABST BLUE RIBBON 8/355 C</t>
  </si>
  <si>
    <t>SMALL BATCH GOSE 650B</t>
  </si>
  <si>
    <t>GLENLIVET XXV 25YO SGLE SC WH</t>
  </si>
  <si>
    <t>MARK WEST BLACK PINOT NOIR</t>
  </si>
  <si>
    <t>ROBERT MONDAVI OAKVILLE BDX RD</t>
  </si>
  <si>
    <t>BUD LIGHT LIME 12/341 B</t>
  </si>
  <si>
    <t>CANADIAN COLD SHOTS STR 8/236C</t>
  </si>
  <si>
    <t>204 GIN</t>
  </si>
  <si>
    <t>KWV THE MENTORS SHIRAZ</t>
  </si>
  <si>
    <t>CHATEAU DE RICAUD AOC</t>
  </si>
  <si>
    <t>POMINO PINOT NERO</t>
  </si>
  <si>
    <t>TRAPICHE TER SER AMBROSIA MALB</t>
  </si>
  <si>
    <t>BOLLA LA ORIGINI AMARONE</t>
  </si>
  <si>
    <t>ANCIANO 7 YO GRAN RES TEMP DO</t>
  </si>
  <si>
    <t>YELLOW SPOT IRISH WHISKEY</t>
  </si>
  <si>
    <t>PABST BLUE RIBBON 473C</t>
  </si>
  <si>
    <t>REDBREAST LUSTAU ED IRISH WH</t>
  </si>
  <si>
    <t>GLENLIVET NADURRA PEATED SC</t>
  </si>
  <si>
    <t>SKYY VODKA ADD ON</t>
  </si>
  <si>
    <t>TERROIR FRENCH OAK CHARD VQA</t>
  </si>
  <si>
    <t>SAINT CLAIR FAMILY ESTATE PINO</t>
  </si>
  <si>
    <t>WHAT THE HELLES LAGER 473C</t>
  </si>
  <si>
    <t>THE WITTY BELGIAN 473C</t>
  </si>
  <si>
    <t>RED LINE IPA 473C</t>
  </si>
  <si>
    <t>JAMESON BLACK BARREL WHISKY</t>
  </si>
  <si>
    <t>G MARQUIS SILVER L RSL ICE VQA</t>
  </si>
  <si>
    <t>BEAL VNYD CABERNET ICEWINE VQA</t>
  </si>
  <si>
    <t>CH D'ARMAILHAC GRAN CRU 2015</t>
  </si>
  <si>
    <t>CHATEAU BEYCHEVELLE 2015</t>
  </si>
  <si>
    <t>CH CLERC MILON GRAN CRU 2015</t>
  </si>
  <si>
    <t>CHATEAU TALBOT GRAN CRU 2015</t>
  </si>
  <si>
    <t>CHATEAU FAUGERES GR CRU CL2015</t>
  </si>
  <si>
    <t>LE PETIT MOUTON 2015</t>
  </si>
  <si>
    <t>CH MOUTON ROTHSCHILD 2015</t>
  </si>
  <si>
    <t>CH CLOS MARSALETTE BLANC 2015</t>
  </si>
  <si>
    <t>BLACK LABEL LAGER 8/355C</t>
  </si>
  <si>
    <t>PIKE CREEK DBL BARREL WHISKY</t>
  </si>
  <si>
    <t>TORQUE VARIETY PACK 12/355 C</t>
  </si>
  <si>
    <t>WHAT THE HELLES LAGER 12/355 C</t>
  </si>
  <si>
    <t>FANCY FARM GIRL FLAMBOY RD VQA</t>
  </si>
  <si>
    <t>FANCY FARM GIRL FRIVOLS WT VQA</t>
  </si>
  <si>
    <t>MISSION ESTATE VYND SEL SYRAH</t>
  </si>
  <si>
    <t>LE DIFESE IGT</t>
  </si>
  <si>
    <t>FIREHOUSE ALE 473C</t>
  </si>
  <si>
    <t>BIG TIMBER IPA 473C</t>
  </si>
  <si>
    <t>WILD TURKEY 101 KS BOURBON WH</t>
  </si>
  <si>
    <t>SMALL BATCH SO CAL IPA 650B</t>
  </si>
  <si>
    <t>BENJAMIN BRIDGE CLASSIQUE NV</t>
  </si>
  <si>
    <t>U17 GRAND RES VINTAGE PK3/750B</t>
  </si>
  <si>
    <t>LES JAMELLES MERLOT</t>
  </si>
  <si>
    <t>TRAPICHE PURE BLACK MALBEC</t>
  </si>
  <si>
    <t>TOP SHELF VIENNA LAGER 473C</t>
  </si>
  <si>
    <t>LAPHROAIG SELECT SGLE MALT SC</t>
  </si>
  <si>
    <t>CH MONTLABERT GRAND CRU AC</t>
  </si>
  <si>
    <t>FREIXENET CLASSIC MIA SANGRIA</t>
  </si>
  <si>
    <t>OSCAR'S RED DOC</t>
  </si>
  <si>
    <t>SANDEMAN 20 YO TAWNY PORT</t>
  </si>
  <si>
    <t>CABRIZ RESERVA RED DOC</t>
  </si>
  <si>
    <t>CORUBA DELUXE DARK RUM</t>
  </si>
  <si>
    <t>SALENTEIN RESERVE MERLOT</t>
  </si>
  <si>
    <t>HOPE'S END RED BLEND</t>
  </si>
  <si>
    <t>19 CRIMES THE WARDEN RED</t>
  </si>
  <si>
    <t>FRONTERA MOONLIGHT WHITE</t>
  </si>
  <si>
    <t>FRONTERA AFTER MIDNIGHT RED</t>
  </si>
  <si>
    <t>GATO NEGRO CAB SAUV CASK</t>
  </si>
  <si>
    <t>THE BLEND COLLECTION RED</t>
  </si>
  <si>
    <t>EVAN WILLIAM BOND BOURBON WH</t>
  </si>
  <si>
    <t>WILD NORTH MIDNIGHT BOCK 473C</t>
  </si>
  <si>
    <t>FARMERY BL CDN PALE ALE 6/355C</t>
  </si>
  <si>
    <t>FARMERY PREMIUM LAGER 6/355C</t>
  </si>
  <si>
    <t>AVERBODE BELGIAN ALE 330B</t>
  </si>
  <si>
    <t>ANIMUS RED DOC</t>
  </si>
  <si>
    <t>CONUNDRUM RED</t>
  </si>
  <si>
    <t>CH D'ARCHE SAUTERNES 2010</t>
  </si>
  <si>
    <t>GLENDALOUGH 13YO SGL MALT WH</t>
  </si>
  <si>
    <t>GLENDALOUGH DBL BARREL 4YO WH</t>
  </si>
  <si>
    <t>MESSAGE IN A BOTTLE RED IGT</t>
  </si>
  <si>
    <t>EVOLUTION PINOT NOIR</t>
  </si>
  <si>
    <t>JOSH CELLARS CHARDONNAY</t>
  </si>
  <si>
    <t>REDEMPTION ZINFANDEL</t>
  </si>
  <si>
    <t>PAPERMAKER PILSNER 473C</t>
  </si>
  <si>
    <t>TWISTED TEA MIXED UP 12/355C</t>
  </si>
  <si>
    <t>TWISTED TEA HARD ICED 6/355C</t>
  </si>
  <si>
    <t>THE FEDERALIST CAB SAUV</t>
  </si>
  <si>
    <t>DIABOLICA ROSE VQA</t>
  </si>
  <si>
    <t>BREE PINOT NOIR ROSE</t>
  </si>
  <si>
    <t>LA BONHOMME ROSE DO</t>
  </si>
  <si>
    <t>S DE LA SABLETTE ROSE AOC</t>
  </si>
  <si>
    <t>OYSTER BAY ROSE</t>
  </si>
  <si>
    <t>TALL GRASS VODKA</t>
  </si>
  <si>
    <t>ROBERT MONDAVI PRIV SEL PIGR</t>
  </si>
  <si>
    <t>SLEEMAN CLEAR 2.0 8/355 C</t>
  </si>
  <si>
    <t>SAN MIGUEL LAGER 330B</t>
  </si>
  <si>
    <t>RED HORSE STRONG BEER 500C</t>
  </si>
  <si>
    <t>FERN WALK PINOT GRIS VQA</t>
  </si>
  <si>
    <t>BOXER HARD APPLE 6/330B</t>
  </si>
  <si>
    <t>BOXER HARD ROOT BEER 6/330B</t>
  </si>
  <si>
    <t>BOXER HARD CREAM SODA 6/330B</t>
  </si>
  <si>
    <t>BOXER HARD BLUEBERRY 6/330B</t>
  </si>
  <si>
    <t>BOXER HARD CALIMOCHO 6/330B</t>
  </si>
  <si>
    <t>BOXER HARD OLD FASHIONED6/330B</t>
  </si>
  <si>
    <t>BOXER HARD GINGER BEER 6/330B</t>
  </si>
  <si>
    <t>BOXER HARD ROOT BEER 6/355C</t>
  </si>
  <si>
    <t>BOXER HARD POME SELTZER 6/355C</t>
  </si>
  <si>
    <t>1919 BELGIAN PALE ALE 750B</t>
  </si>
  <si>
    <t>RADIO BOKA SUMMER SANGRIA</t>
  </si>
  <si>
    <t>PLACET VALTOMELLOSO DOCA</t>
  </si>
  <si>
    <t>FERN WALK SAUV BLANC VQA</t>
  </si>
  <si>
    <t>CASAMIGOS BLANCO TEQUILA ADDON</t>
  </si>
  <si>
    <t>SULTANA GOLD NA BL ALE 8/473C</t>
  </si>
  <si>
    <t>SCAPA GLANSA SCOTCH WHISKY</t>
  </si>
  <si>
    <t>OPEN SMOOTH RED VQA</t>
  </si>
  <si>
    <t>HAYWIRE PINOT NOIR VQA</t>
  </si>
  <si>
    <t>BUMBU RUM</t>
  </si>
  <si>
    <t>EL PASADOR DE ORO XO RUM</t>
  </si>
  <si>
    <t>OROFINO BELEZA RED BL VQA</t>
  </si>
  <si>
    <t>8TH SIN BLACK LAGER 473 C</t>
  </si>
  <si>
    <t>SMIRNOFF ICE ORG SCRWDR 6/355C</t>
  </si>
  <si>
    <t>SMIRNOFF ICE PEACH BELL 6/355C</t>
  </si>
  <si>
    <t>TALL GRASS GIN</t>
  </si>
  <si>
    <t>SMIRNOFF ICE RASPBERRY 6/355C</t>
  </si>
  <si>
    <t>MOTT'S CLAM CAES PKLDBEAN 458C</t>
  </si>
  <si>
    <t>SNAPPLE SPIKED STRAW KIWI 458C</t>
  </si>
  <si>
    <t>AMERICAN V CL LEM ICEDT 6/355C</t>
  </si>
  <si>
    <t>BREEZER TROP ORNG SM 6/355C</t>
  </si>
  <si>
    <t>BREEZER MULTIPACK 12/355C</t>
  </si>
  <si>
    <t>BREEZER PINA COLADA 6/355C</t>
  </si>
  <si>
    <t>SOMERSBY PEAR CIDER 500 C</t>
  </si>
  <si>
    <t>TWISTED TEA RASPBERRY 6/355C</t>
  </si>
  <si>
    <t>MEDEIROS PRIVATE SELECTION RED</t>
  </si>
  <si>
    <t>D'ONT POKE BEAR CAB/BANO VQA</t>
  </si>
  <si>
    <t>D'ONT POKE BEAR CHARD/SAB/RSL</t>
  </si>
  <si>
    <t>DAN AYKROYD DISC CAB/SHZ VQA</t>
  </si>
  <si>
    <t>LAKEVIEW CELL VID ICEWINE VQA</t>
  </si>
  <si>
    <t>PUMP HOUSE CRAFTY RADLER 473C</t>
  </si>
  <si>
    <t>HAVANA CLUB ANEJO 3 ANOS ADDON</t>
  </si>
  <si>
    <t>EXCLAMATION WINEMKR SEL MERVQA</t>
  </si>
  <si>
    <t>UNO CABERNET SAUVIGNON</t>
  </si>
  <si>
    <t>ADUENTUS CLASSIC RED</t>
  </si>
  <si>
    <t>VILLA CONCHI EXTRA BRUT IMP</t>
  </si>
  <si>
    <t>BLACK BOX MALBEC CASK</t>
  </si>
  <si>
    <t>JACOB'S CREEK DOTS PIGR</t>
  </si>
  <si>
    <t>SILENT SAM VODKA PET</t>
  </si>
  <si>
    <t>HEY MALBEC</t>
  </si>
  <si>
    <t>SUSANA BALBO T SERIESMALB/CAFR</t>
  </si>
  <si>
    <t>MIONETTO IL PROSECCO DOC</t>
  </si>
  <si>
    <t>BLACK BOX CAB SAUVIGNON TETRA</t>
  </si>
  <si>
    <t>BLACK BOX PINOT GRIGIO TETRA</t>
  </si>
  <si>
    <t>NIPOZZANO CHIANTI RUFINA</t>
  </si>
  <si>
    <t>FARMERY ROBBIE SCOTCH ALE 473C</t>
  </si>
  <si>
    <t>PRIMA PERLA CREMANT LIMOUXBRUT</t>
  </si>
  <si>
    <t>ACQUESI ROSATO BRUT DOC</t>
  </si>
  <si>
    <t>TRIVENTO GOLDEN RESERVE CAB</t>
  </si>
  <si>
    <t>BEAU BONHOMME MONASTRELL</t>
  </si>
  <si>
    <t>MIKE'S HARD BLK CHERRY 6/355C</t>
  </si>
  <si>
    <t>CABRIZ TOURIGA NACIONAL RED</t>
  </si>
  <si>
    <t>CAIR CUVEE DO</t>
  </si>
  <si>
    <t>VIVANCO CRIANZA TEMP DOC</t>
  </si>
  <si>
    <t>PAGO CIRSUS SELECCION FAMILIA</t>
  </si>
  <si>
    <t>OSBORNE SANTA MARIA CR SHERRY</t>
  </si>
  <si>
    <t>CARCHELO SELECTO DO</t>
  </si>
  <si>
    <t>VALCATRINA</t>
  </si>
  <si>
    <t>DILLON'S VERMOUTH</t>
  </si>
  <si>
    <t>CUNE RESERVA DOC</t>
  </si>
  <si>
    <t>CUNE CRIANZA DOC</t>
  </si>
  <si>
    <t>LAKESIDE KOLSCH 473C</t>
  </si>
  <si>
    <t>A TOUT LE MONDE ALE 750B</t>
  </si>
  <si>
    <t>FARMERY IN A HOP B RYE IPA473C</t>
  </si>
  <si>
    <t>FORAGER GLUTEN FREE LAGER 330B</t>
  </si>
  <si>
    <t>HERMANOS LURTON TEMPRANILLO DO</t>
  </si>
  <si>
    <t>1000 STORIES ZINFANDEL</t>
  </si>
  <si>
    <t>THOMAS GOSS SHIRAZ</t>
  </si>
  <si>
    <t>CRACKING BLACK SHIRAZ</t>
  </si>
  <si>
    <t>ST AMBROISE RASP ALE 473C</t>
  </si>
  <si>
    <t>CHATEAUNEUF DU PAPE RG AC</t>
  </si>
  <si>
    <t>HENDRICK'S GIN</t>
  </si>
  <si>
    <t>BUSHMILLS RED BUSH IRISH WH</t>
  </si>
  <si>
    <t>OLD CAMP PEACH PECAN LIQUEUR</t>
  </si>
  <si>
    <t>HORNITOS REPOSADO TEQ</t>
  </si>
  <si>
    <t>JUICY DOUBLE IPA 473C</t>
  </si>
  <si>
    <t>SANTA EMA BARRELL RES CAB/MER</t>
  </si>
  <si>
    <t>BARTIER CABERNET FRANC VQA</t>
  </si>
  <si>
    <t>BLANCHE DE NAMUR WHEAT ALE500C</t>
  </si>
  <si>
    <t>204 GIN PET</t>
  </si>
  <si>
    <t>WOODBRIDGE RED BLEND</t>
  </si>
  <si>
    <t>PHUMLA CHENIN BLANC</t>
  </si>
  <si>
    <t>TWO OCEANS SAUVIGNON BL CASK</t>
  </si>
  <si>
    <t>LAYER CAKE SAUVIGNON BLANC</t>
  </si>
  <si>
    <t>CONCRETO MALBEC</t>
  </si>
  <si>
    <t>BUDWEISER 48/355 C</t>
  </si>
  <si>
    <t>BUD LIGHT 48/355 C</t>
  </si>
  <si>
    <t>BOOKER'S BOURBON WHISKEY</t>
  </si>
  <si>
    <t>NONSUCH SAISON ALE 750B</t>
  </si>
  <si>
    <t>HICKSON BALTER PORTER 500B</t>
  </si>
  <si>
    <t>CHARLES HENRI BLONDE ALE 500B</t>
  </si>
  <si>
    <t>CHARLES HENRI AMBER ALE 500B</t>
  </si>
  <si>
    <t>DUNAVAR CHARDONNAY</t>
  </si>
  <si>
    <t>FARMERY CELEBRATION PK12/355 C</t>
  </si>
  <si>
    <t>STEAM WHISTLE PILSNER 473C</t>
  </si>
  <si>
    <t>XTRA CITRA ALE 473C</t>
  </si>
  <si>
    <t>TODD THE AXE MAN ALE 473C</t>
  </si>
  <si>
    <t>FURIOUS IPA 473C</t>
  </si>
  <si>
    <t>HELL LAGER 473C</t>
  </si>
  <si>
    <t>COFFEE BENDER ALE 473C</t>
  </si>
  <si>
    <t>CULMINA R&amp;D GOLDEN MILE VQA</t>
  </si>
  <si>
    <t>ABSOLUT LIME VODKA</t>
  </si>
  <si>
    <t>SMIRNOFF RED SANGRIA 473C</t>
  </si>
  <si>
    <t>TWISTED SHOTZ CHINA WH 4/30ML</t>
  </si>
  <si>
    <t>PINA GRANDE WHEAT ALE 473C</t>
  </si>
  <si>
    <t>SWITCHBACK PILSNER 473C</t>
  </si>
  <si>
    <t>BROKEN AXE AMER PALE ALE 473C</t>
  </si>
  <si>
    <t>TALL GRASS ESPRESSO VODKA</t>
  </si>
  <si>
    <t>GRAND SUD CHARDONNAY</t>
  </si>
  <si>
    <t>GRAND SUD MERLOT VDP</t>
  </si>
  <si>
    <t>MURPHY'S IRISH STOUT 440C</t>
  </si>
  <si>
    <t>SUNTORY TOKI WHISKY</t>
  </si>
  <si>
    <t>ERDINGER SOMMERWEISSE 330B</t>
  </si>
  <si>
    <t>ERDINGER VARIETY PACK 5/500B</t>
  </si>
  <si>
    <t>GUINNESS HOP HOUSE 13 LAG 500C</t>
  </si>
  <si>
    <t>BAILEYS PUMPKIN SPICE CR LIQ</t>
  </si>
  <si>
    <t>PHILLIPS HOP BOX VAR PK12/355C</t>
  </si>
  <si>
    <t>SANDEMAN RUBY PORT</t>
  </si>
  <si>
    <t>CRUDO CATARRATTO ZIB ORG</t>
  </si>
  <si>
    <t>LOUIS BERNARD CDR BLANC AOP</t>
  </si>
  <si>
    <t>TRAPICHE PURE SAUVIGNON BLANC</t>
  </si>
  <si>
    <t>FLOR DE CANA BLK LBL 5YO RUM</t>
  </si>
  <si>
    <t>FLOR DE CANA GRAND RES 7 RUM</t>
  </si>
  <si>
    <t>FLOR DE CANA CENT 12 AMB RUM</t>
  </si>
  <si>
    <t>CENTENARIO SINGLE EST 18YO RUM</t>
  </si>
  <si>
    <t>RED RACER PALE ALE 6/355C</t>
  </si>
  <si>
    <t>CASAMIGOS ANEJO TEQUILA</t>
  </si>
  <si>
    <t>VINTAGE INK WH BAR AGED RD VQA</t>
  </si>
  <si>
    <t>GLENFIDDICH PROJECT XX SCOTCH</t>
  </si>
  <si>
    <t>GLENFIDDICH IPA SCOTCH</t>
  </si>
  <si>
    <t>THE WANTED ZIN ZINFANDEL IGP</t>
  </si>
  <si>
    <t>MACALLAN DOUBLE CASK 12 YO SC</t>
  </si>
  <si>
    <t>TERLATO PINOT GRIGIO DOC</t>
  </si>
  <si>
    <t>WALLAROO TRAIL SHIRAZ</t>
  </si>
  <si>
    <t>WALLAROO TRAIL CHARDONNAY</t>
  </si>
  <si>
    <t>DARKNESS 2016 RUS IMP ST 750B</t>
  </si>
  <si>
    <t>DARKNESS 2017 RUS IMP ST 750B</t>
  </si>
  <si>
    <t>JACK DANIELS TENN RYE WH</t>
  </si>
  <si>
    <t>PRAIRIE MOON SASK HONEY WINE</t>
  </si>
  <si>
    <t>FILTHY DIRTY IPA 473C</t>
  </si>
  <si>
    <t>EMPRESS 1908 GIN</t>
  </si>
  <si>
    <t>MACIEIRA ROYAL SPIRIT BRANDY</t>
  </si>
  <si>
    <t>AMBROISE SESSION IPA 473C</t>
  </si>
  <si>
    <t>NO 99 RED CASK WHISKY</t>
  </si>
  <si>
    <t>TALL GRASS DILL PICKLE VODKA</t>
  </si>
  <si>
    <t>CH MOUTON ROTHSCHILD GR CR2016</t>
  </si>
  <si>
    <t>LE PETIT MOUTON 2016</t>
  </si>
  <si>
    <t>CHATEAU CLERC MILON 2016</t>
  </si>
  <si>
    <t>CHATEAU BEYCHEVELLE 2016</t>
  </si>
  <si>
    <t>CHATEAU LAGRANGE 2016</t>
  </si>
  <si>
    <t>CH CANON GAFFELIERE 2016</t>
  </si>
  <si>
    <t>CHATEAU TALBOT 2016</t>
  </si>
  <si>
    <t>BAILEYS ALMANDE LIQUOR ADD ON</t>
  </si>
  <si>
    <t>BOLGHERI SASSICAIA DOC 2014</t>
  </si>
  <si>
    <t>AALBORG TAFFEL AKVAVIT</t>
  </si>
  <si>
    <t>MOONLIGHT DES SM PUMP SAIS650B</t>
  </si>
  <si>
    <t>ENGLISH BAY PALE ALE 12/355C</t>
  </si>
  <si>
    <t>LIONS WINTER ALE 12/355C</t>
  </si>
  <si>
    <t>LES FUMEES BLANCHES SABL</t>
  </si>
  <si>
    <t>BOWMORE NO1 ISLAY SGLE MALT SC</t>
  </si>
  <si>
    <t>GLEN GRANT 12 YEAR OLD SCOTCH</t>
  </si>
  <si>
    <t>BR ALBERTA GENUINE DR 473C</t>
  </si>
  <si>
    <t>PABST BLUE RIBBON 15/341 B</t>
  </si>
  <si>
    <t>SLEEMAN CLEAR 15/341B</t>
  </si>
  <si>
    <t>LOWENBRAU ORIGINAL 12/341B</t>
  </si>
  <si>
    <t>AMARONE DELLA VALP CL DOCG</t>
  </si>
  <si>
    <t>BR MAGPIE RYE ALE 6/330B</t>
  </si>
  <si>
    <t>DIABOLICA REINCARNATION RD VQA</t>
  </si>
  <si>
    <t>204 GIN STRAWBERRY</t>
  </si>
  <si>
    <t>LEBLON CACHACA RUM</t>
  </si>
  <si>
    <t>THE MIDNIGHT KING LAG 473C</t>
  </si>
  <si>
    <t>CAYMUS VNYD SPEC SEL CAB 2014</t>
  </si>
  <si>
    <t>BAKER'S BOURBON WHISKEY</t>
  </si>
  <si>
    <t>INFAME RESERVA SABL DO</t>
  </si>
  <si>
    <t>INFAME RESERVA RED BLEND DO</t>
  </si>
  <si>
    <t>BR WINTER SPICE ALE 473C</t>
  </si>
  <si>
    <t>MILLER LITE 12/341B</t>
  </si>
  <si>
    <t>MILLER LITE 24/341B</t>
  </si>
  <si>
    <t>MILLER HIGH LIFE LAGER 24/355C</t>
  </si>
  <si>
    <t>MILLER HIGH LIFE LAGER 15/355C</t>
  </si>
  <si>
    <t>MILLER HIGH LIFE LAGER 6/355C</t>
  </si>
  <si>
    <t>MILLER HIGH LIFE LAGER 473C</t>
  </si>
  <si>
    <t>DELIRIUM TREMENS 750B</t>
  </si>
  <si>
    <t>WEISSBIER HELL 500C</t>
  </si>
  <si>
    <t>WEISSBIER DUNKEL 500C</t>
  </si>
  <si>
    <t>ARDBEG AN OA SNGL MLT SCOTCH</t>
  </si>
  <si>
    <t>TYRCONNELL S M IRISH WHISKEY</t>
  </si>
  <si>
    <t>WAYNE GRETZKY CREAM LIQUOR</t>
  </si>
  <si>
    <t>BELGIAN ESPRIT ALE 650B</t>
  </si>
  <si>
    <t>QUEEN'S BEST BITTER ALE 650B</t>
  </si>
  <si>
    <t>TIPSY COW MILK STOUT 650B</t>
  </si>
  <si>
    <t>MONKEY TRAIL PALE ALE 650B</t>
  </si>
  <si>
    <t>MAD SCIENTIST IPA 650B</t>
  </si>
  <si>
    <t>FALCON BLONDE ALE 650B</t>
  </si>
  <si>
    <t>TRAPICHE GRAN MEDALLA CAB SAUV</t>
  </si>
  <si>
    <t>TRAPICHE GRAN MEDALLA MALBEC</t>
  </si>
  <si>
    <t>TRAPICHE GRAN MEDALLA CHARD</t>
  </si>
  <si>
    <t>BLACK BRIDGE MILK STOUT 473C</t>
  </si>
  <si>
    <t>TBC HOUSE BEER 2 650B</t>
  </si>
  <si>
    <t>TBC HOUSE BEER 3 650B</t>
  </si>
  <si>
    <t>TBC HOUSE BEER 4 650B</t>
  </si>
  <si>
    <t>TBC HOUSE BEER 5 650B</t>
  </si>
  <si>
    <t>SHRUGGING DOCTOR APPL CIN MEAD</t>
  </si>
  <si>
    <t>CORSAIRE BROWN ALE 473C</t>
  </si>
  <si>
    <t>BOTTEGA PIGR ROSE DOC</t>
  </si>
  <si>
    <t>LUCCARELLI PRIMITIVO IGT</t>
  </si>
  <si>
    <t>FUNF 5 SANGRIA</t>
  </si>
  <si>
    <t>ANCIANO 10YO GRAN RES TEMP DO</t>
  </si>
  <si>
    <t>PALAS BAROLO</t>
  </si>
  <si>
    <t>FOLONARI PASSIENO</t>
  </si>
  <si>
    <t>ATLAS 12 EXTRA STRONG LAG 500C</t>
  </si>
  <si>
    <t>SENATORE PRIMITIVO</t>
  </si>
  <si>
    <t>ANCIANO OLD VINES GARNACHA</t>
  </si>
  <si>
    <t>SAN FELICE CHIANTI CLASSICO</t>
  </si>
  <si>
    <t>QUATRAIN 2013 VQA</t>
  </si>
  <si>
    <t>COMPENDIUM 2013 VQA</t>
  </si>
  <si>
    <t>DIABLO DARK RED</t>
  </si>
  <si>
    <t>ST. AMBROISE OATMEAL STOUT473C</t>
  </si>
  <si>
    <t>ORIGINAL 16 PRAIRIE WT 15/355C</t>
  </si>
  <si>
    <t>HAVANA CLUB 7 YO RUM ADD ON</t>
  </si>
  <si>
    <t>STAVE&amp;STEEL BOURB BAR AGED CAB</t>
  </si>
  <si>
    <t>JOSH CELLARS LEGACY RED</t>
  </si>
  <si>
    <t>ORIGINAL16 CELEBRAT MIX12/355C</t>
  </si>
  <si>
    <t>ADORADA ROSE</t>
  </si>
  <si>
    <t>HOWELL MOUNTAIN CAB 2014</t>
  </si>
  <si>
    <t>FARMERY PIONEER  HARVSTOUT473C</t>
  </si>
  <si>
    <t>FARMERY ENDLESS SUMMER LAG473C</t>
  </si>
  <si>
    <t>OLD SOUL PURE RED</t>
  </si>
  <si>
    <t>DALMORE 15YO SCOTCH</t>
  </si>
  <si>
    <t>WOLFHEAD COFFEE WH LIQ</t>
  </si>
  <si>
    <t>JIM BEAM SINGLE BARREL BOURBON</t>
  </si>
  <si>
    <t>LARCENY BOURBON</t>
  </si>
  <si>
    <t>FIREBALL CINNAMON WHISKY PET</t>
  </si>
  <si>
    <t>DILLON'S RYE WHISKY</t>
  </si>
  <si>
    <t>J.P. WISER'S 15YO CANADIAN WH</t>
  </si>
  <si>
    <t>KINKY ALOHA LIQUOR</t>
  </si>
  <si>
    <t>TAKE IT TO THE GRAVE SHIRAZ</t>
  </si>
  <si>
    <t>LES FLEURS DU MAL CEVEN RS IGP</t>
  </si>
  <si>
    <t>NONSUCH OLD ALE X 750B</t>
  </si>
  <si>
    <t>LUCKY LAGER 24/355C</t>
  </si>
  <si>
    <t>TBC HOUSE BEER 1 355B</t>
  </si>
  <si>
    <t>MCGUIGAN THE PLAN CAB SAUV</t>
  </si>
  <si>
    <t>ZAGO PROSEC MILLESIMATO BRUT</t>
  </si>
  <si>
    <t>NK'MIP QUAM QWMT RIES ICE VQA</t>
  </si>
  <si>
    <t>19 CRIMES UPRISING RED BLEND</t>
  </si>
  <si>
    <t>19 CRIMES HARD CHARD</t>
  </si>
  <si>
    <t>FARMERY LOCALISHIOUS IPA 473C</t>
  </si>
  <si>
    <t>GIRLS' NIGHT OUT CHOC RASPTRUF</t>
  </si>
  <si>
    <t>SMIRNOFF WH SANGRIA 473C</t>
  </si>
  <si>
    <t>CAZADORES BLANCO TEQUILA</t>
  </si>
  <si>
    <t>SNAPPLE SPIKED TEA/LEM 458C</t>
  </si>
  <si>
    <t>DOS LOCOS TEQ SUNRISE 440C</t>
  </si>
  <si>
    <t>CORAZON ANEJO TEQUILA</t>
  </si>
  <si>
    <t>SMIRNOFF ICE BERRY BLAST 473C</t>
  </si>
  <si>
    <t>SMIRNOFF ICE 473C</t>
  </si>
  <si>
    <t>MOTT'S CLAM CAES THE WORKS458C</t>
  </si>
  <si>
    <t>HIRES ROOT BEER 473C</t>
  </si>
  <si>
    <t>SMIRNOFF BERRY BLAST VODKA</t>
  </si>
  <si>
    <t>NONSUCH BELGIAN STRONG ALE750B</t>
  </si>
  <si>
    <t>ANTIQUITY BLUE WHISKY</t>
  </si>
  <si>
    <t>SOCIAL LITE PINE/MANGO 4/355C</t>
  </si>
  <si>
    <t>TWISTED TEA ORIGINAL 473C</t>
  </si>
  <si>
    <t>TWISTED TEA PEACH 6/355C</t>
  </si>
  <si>
    <t>VINTAGE INK PINOT GRIGIO VQA</t>
  </si>
  <si>
    <t>VINTAGE INK ROSE VQA</t>
  </si>
  <si>
    <t>TRASH PANDA IPA 473C</t>
  </si>
  <si>
    <t>PETER LEHMANN THE BAROSSAN SHZ</t>
  </si>
  <si>
    <t>SHRUGGING DOCTOR RASPBRY WINE</t>
  </si>
  <si>
    <t>MELINI NEOCAMPANA CHIANTI DOCG</t>
  </si>
  <si>
    <t>LE GRAND NOIR ROSE</t>
  </si>
  <si>
    <t>PICNIC BASKET ROSE</t>
  </si>
  <si>
    <t>MEDEIROS ROSE</t>
  </si>
  <si>
    <t>BALUARTE GRAN FEUDO RS NAV DO</t>
  </si>
  <si>
    <t>AIX PROVENCE ROSE</t>
  </si>
  <si>
    <t>LAYER CAKE ROSE OF PINOT NOIR</t>
  </si>
  <si>
    <t>SANTA JULIA ORGANIC ROSE</t>
  </si>
  <si>
    <t>SEDOSA ROSE</t>
  </si>
  <si>
    <t>THREE THIEVES PINOT GRIGIO</t>
  </si>
  <si>
    <t>GEORGIAN BAY VODKA SMASH 473C</t>
  </si>
  <si>
    <t>HANALEI ISLAND IPA 355B</t>
  </si>
  <si>
    <t>THREE THIEVES CAB</t>
  </si>
  <si>
    <t>SISTER'S RUN OLD TEST CAB</t>
  </si>
  <si>
    <t>CABOT TRAIL MPL CRM LIQ ADDON</t>
  </si>
  <si>
    <t>LAVAU COTES DU RHONE ROSE</t>
  </si>
  <si>
    <t>JOIY SHIMMERING WINE BUBBLES</t>
  </si>
  <si>
    <t>MAPLE SHACK CR ALE 6/341B</t>
  </si>
  <si>
    <t>TAIL SPIN GIN SMASH CRAN6/355C</t>
  </si>
  <si>
    <t>TAIL SPIN GIN SMASH LIME6/355C</t>
  </si>
  <si>
    <t>JAMES READY 5.5 8/355C</t>
  </si>
  <si>
    <t>CRACKED CANOE LIGHT LAGER 473C</t>
  </si>
  <si>
    <t>FARMERY PINK LEMON PK 12/355C</t>
  </si>
  <si>
    <t>FARMERY HARD ICE TEA PK12/355C</t>
  </si>
  <si>
    <t>MOOSEHEAD PALE ALE 473C</t>
  </si>
  <si>
    <t>PACIFIC NORTHWEST PORTER 650B</t>
  </si>
  <si>
    <t>LEINENKUGELS LEMON SHANDY 473C</t>
  </si>
  <si>
    <t>LEINENKUGELS LEM SHANDY12/355C</t>
  </si>
  <si>
    <t>COLOME TORRONTES</t>
  </si>
  <si>
    <t>CALVADOS GRAND SOLAGE</t>
  </si>
  <si>
    <t>ANCHOR STEAM BEER 355 B</t>
  </si>
  <si>
    <t>TITO'S HANDMADE VODKA</t>
  </si>
  <si>
    <t>JIM BEAM BLACK BOURBON WH</t>
  </si>
  <si>
    <t>SHOCK TOP BELGIAN WHITE15/355C</t>
  </si>
  <si>
    <t>FALSE CREEK RASP ALE 12/355C</t>
  </si>
  <si>
    <t>MALENE ROSE</t>
  </si>
  <si>
    <t>SEASONS RESERVE TAWNY</t>
  </si>
  <si>
    <t>RUFFINO LUMINA PINOT GRIGIO</t>
  </si>
  <si>
    <t>NORTHERN LITE LAGER 473C</t>
  </si>
  <si>
    <t>DON JULIO BLANCO TEQUILA</t>
  </si>
  <si>
    <t>I'TALJA BIANCO ITALIANO</t>
  </si>
  <si>
    <t>I'TALJA ROSSO ITALIANO</t>
  </si>
  <si>
    <t>DON JULIO REPOSADO TEQUILA</t>
  </si>
  <si>
    <t>PHANTOM BRIDE IPA 473C</t>
  </si>
  <si>
    <t>MEXICAN CHOC PB STOUT 650B</t>
  </si>
  <si>
    <t>DAB DARK LAGER 500C</t>
  </si>
  <si>
    <t>STIEGL ZITRONE RADLER 500C</t>
  </si>
  <si>
    <t>STIEGL GRAPEFRUIT RADLER4/500C</t>
  </si>
  <si>
    <t>GRAMPA'S SWEATER OAT ST 473C</t>
  </si>
  <si>
    <t>THE 7TH STAB RED ALE 473C</t>
  </si>
  <si>
    <t>LE SNEAK BELGIQUE WITBIER 473C</t>
  </si>
  <si>
    <t>LOUSY BEATNIK KELLERBIER 473C</t>
  </si>
  <si>
    <t>SAT NT LUMBERJACK DBL IPA 473C</t>
  </si>
  <si>
    <t>MICHELOB ULTRA 473C</t>
  </si>
  <si>
    <t>WOODFIRED HEATHCOTE SHIRAZ</t>
  </si>
  <si>
    <t>BACARDI ANEJO CUATRO</t>
  </si>
  <si>
    <t>ASIO OTUS BIANCO CASK</t>
  </si>
  <si>
    <t>THE SEXTON SGL MALT IRISH WH</t>
  </si>
  <si>
    <t>FIRST AVE +1 GOLDEN ALE 473C</t>
  </si>
  <si>
    <t>BA DARKNESS 2017 RUSIMP ST750B</t>
  </si>
  <si>
    <t>FOLONARI PINOT GRIGIO CASK</t>
  </si>
  <si>
    <t>MICHELOB ULTRA 15/355C</t>
  </si>
  <si>
    <t>J T PROP SEL MALBEC CASK</t>
  </si>
  <si>
    <t>HIGHLAND PARK MAGNUS SCOTCH</t>
  </si>
  <si>
    <t>FLAT ROOF MANOR OPULENT RED</t>
  </si>
  <si>
    <t>APOTHIC RED CASK</t>
  </si>
  <si>
    <t>ANCNOC PEATHEART SCOTCH</t>
  </si>
  <si>
    <t>LEFT FIELD SAUV BLANC</t>
  </si>
  <si>
    <t>BACARDI GRAN RES DIEZ 10YO</t>
  </si>
  <si>
    <t>BAREFOOT PINK PINOT GRIGIO</t>
  </si>
  <si>
    <t>MAKER'S MARK BOURBON WH</t>
  </si>
  <si>
    <t>LONGSHOT CHARDONNAY</t>
  </si>
  <si>
    <t>LONGSHOT PINOT GRIGIO</t>
  </si>
  <si>
    <t>LONGSHOT CABERNET SAUVIGNON</t>
  </si>
  <si>
    <t>ODYSSEY MERITAGE RED BL</t>
  </si>
  <si>
    <t>LANDSHARK PREMIUM LAGER 355B</t>
  </si>
  <si>
    <t>WELLS BANANA BREAD ALE 500C</t>
  </si>
  <si>
    <t>BOMBARDIER ALE 500C</t>
  </si>
  <si>
    <t>WELLS INDIA PALE ALE 500 C</t>
  </si>
  <si>
    <t>MCEWANS SCOTCH ALE 330B</t>
  </si>
  <si>
    <t>ORIGINAL 16 PRAIRIE WHITE 473C</t>
  </si>
  <si>
    <t>OKANAGAN SRIN SUMMER PK12/355C</t>
  </si>
  <si>
    <t>CABANA COAST MOSCOW MULE 473C</t>
  </si>
  <si>
    <t>COTTAGE SPRINGS ONT PEACH 355C</t>
  </si>
  <si>
    <t>GARRISON PUCKER UP 473C</t>
  </si>
  <si>
    <t>LIVE TRANS MILKSHAKE IPA 473C</t>
  </si>
  <si>
    <t>DISTRICT GERMAN PILSNER 473C</t>
  </si>
  <si>
    <t>MURRAY BANKS CAB SAUV</t>
  </si>
  <si>
    <t>TRUE NORTH INUKSHUK IPA 473C</t>
  </si>
  <si>
    <t>HAZED &amp; CONFUSED 473C</t>
  </si>
  <si>
    <t>SW MASH UP TALL 8/473C</t>
  </si>
  <si>
    <t>TRUE NORTH POLAR LAGER 473C</t>
  </si>
  <si>
    <t>TRUE NORTH COPPER 473C</t>
  </si>
  <si>
    <t>GUINNESS IRISH WHEAT LAGER500C</t>
  </si>
  <si>
    <t>ROCKY MOUNTAIN STRONG 6/355C</t>
  </si>
  <si>
    <t>RED LINE IPA 24/355C</t>
  </si>
  <si>
    <t>WHAT THE HELLES LAGER 24/355C</t>
  </si>
  <si>
    <t>WITTY BELGIAN ALE 24/355C</t>
  </si>
  <si>
    <t>SOMERSBY SEMI DRY CIDER 500C</t>
  </si>
  <si>
    <t>LOCKER ROOM LAGER 473C</t>
  </si>
  <si>
    <t>EPHEMERE SERIE MX PK 6/341B</t>
  </si>
  <si>
    <t>EPHEMERE STRAWB/RHUB ALE 750B</t>
  </si>
  <si>
    <t>MEIOMI ROSE</t>
  </si>
  <si>
    <t>LABATT MAXIMUM ICE 473C</t>
  </si>
  <si>
    <t>HEINEKEN LAGER ZERO 6/330C</t>
  </si>
  <si>
    <t>CONDUCTOR'S CRAFT ALE 473C</t>
  </si>
  <si>
    <t>PICAROONS BLONE ALE 473C</t>
  </si>
  <si>
    <t>MEDEIROS REGIONAL RED</t>
  </si>
  <si>
    <t>ENGINEERS IPA 473C</t>
  </si>
  <si>
    <t>FRONTERA PINOT GRIGIO</t>
  </si>
  <si>
    <t>COORS EDGE 12/355C</t>
  </si>
  <si>
    <t>TWO OCEANS 2/750 DUO GIFT PACK</t>
  </si>
  <si>
    <t>PENTAGRAM BRETT DARK ALE 750B</t>
  </si>
  <si>
    <t>LAKE HOUSE CRAFT LAGER 473C</t>
  </si>
  <si>
    <t>MAD QUACKER AMBER LAGER 473C</t>
  </si>
  <si>
    <t>TALL GRASS OAKED WHEAT</t>
  </si>
  <si>
    <t>SLEEMAN ORIGINAL DRAFT 15/355C</t>
  </si>
  <si>
    <t>HORNITOS CRISTALINO TEQUILA</t>
  </si>
  <si>
    <t>MILLER HIGH LIFE LAGER 12/355B</t>
  </si>
  <si>
    <t>1919 BELGIAN PALE ALE 473C</t>
  </si>
  <si>
    <t>SAMUEL ADAMS SUMMER ALE 6/355C</t>
  </si>
  <si>
    <t>1919 BELGIAN PALE ALE 8/473C</t>
  </si>
  <si>
    <t>OXTONGUE IPA 473C</t>
  </si>
  <si>
    <t>66 NEW ENGLAND STYLE IPA473C</t>
  </si>
  <si>
    <t>KOKANEE LAGER 48/355 C</t>
  </si>
  <si>
    <t>KRONENBOURG 1664 BL FRT RG330B</t>
  </si>
  <si>
    <t>KRONENBOURG 1664 BL FRT RG500C</t>
  </si>
  <si>
    <t>COORS ORIGINAL 710 C</t>
  </si>
  <si>
    <t>MACALLAN 12YO TRIPLE CASK</t>
  </si>
  <si>
    <t>BR ALB GENUINE DR LIGHT15/355C</t>
  </si>
  <si>
    <t>FLAGSHIP IPA 473C</t>
  </si>
  <si>
    <t>XTRA CITRA PALE ALE 12/355C</t>
  </si>
  <si>
    <t>GROLSCH RADLER 500C</t>
  </si>
  <si>
    <t>SAMUEL ADAMS BOSTON LAG 6/355C</t>
  </si>
  <si>
    <t>ARCTIC BLONDE ALE 6/355C</t>
  </si>
  <si>
    <t>TILIMUQUI MALBEC ORG FTC</t>
  </si>
  <si>
    <t>TRAPICHE MEDALLA MALBEC</t>
  </si>
  <si>
    <t>TANQUERAY FLOR DE SEVILLA GIN</t>
  </si>
  <si>
    <t>GREAT PLAINS BROWN ALE 6/355C</t>
  </si>
  <si>
    <t>MOUSSEUX DE POMME</t>
  </si>
  <si>
    <t>FREIXENET PROSECCO DOC</t>
  </si>
  <si>
    <t>AMARULA CREAM LIQUOR GIFT PACK</t>
  </si>
  <si>
    <t>WEST COAST FARMHOUSE SAIS 650B</t>
  </si>
  <si>
    <t>LOLA CABERNET FRANC ROSE VQA</t>
  </si>
  <si>
    <t>JUICE OF OATS  STOUT 473C</t>
  </si>
  <si>
    <t>TRANSOXANIA IPA 473C</t>
  </si>
  <si>
    <t>CANADIAN DREAM BLONDE ALE473C</t>
  </si>
  <si>
    <t>COMMUTER SESSION IPA 473 C</t>
  </si>
  <si>
    <t>APOTHIC BREW</t>
  </si>
  <si>
    <t>KNOB CREEK BOURBON GIFT PACK</t>
  </si>
  <si>
    <t>OLE SMOKY APPLE PIE MOONSHINE</t>
  </si>
  <si>
    <t>CANADIAN CLUB 100% RYE  GFT PK</t>
  </si>
  <si>
    <t>ROBERTO CAVALLI VODKA</t>
  </si>
  <si>
    <t>GLENMORANGIE ORIGINAL SC ADDON</t>
  </si>
  <si>
    <t>NO 99 CAB SAUV/SYRAH VQA ADDON</t>
  </si>
  <si>
    <t>SANGSTERS RUM &amp; RAISIN CR LIQ</t>
  </si>
  <si>
    <t>FRESITA CHRISTMAS SPICE</t>
  </si>
  <si>
    <t>THE MIDNIGHT KING 8/355 C</t>
  </si>
  <si>
    <t>RED ROOF LAGER 473C</t>
  </si>
  <si>
    <t>SUMMERHILL ALIVE WHITE BLD VQA</t>
  </si>
  <si>
    <t>SUMMERHILL ALIVE RED BLD VQA</t>
  </si>
  <si>
    <t>R MONDAVI PRI SEL BOUR BAR CAB</t>
  </si>
  <si>
    <t>RED ROOF LAGER 15/355C</t>
  </si>
  <si>
    <t>SMOKY BAY CAB SAUV</t>
  </si>
  <si>
    <t>JP WISERS OLD FASH WH BEV</t>
  </si>
  <si>
    <t>LAB OF PORTUGAL CASK</t>
  </si>
  <si>
    <t>LOHIN MCKINNON WHISKY</t>
  </si>
  <si>
    <t>REUSE</t>
  </si>
  <si>
    <t>TRAINSPOTTER CRAFT LAGER 355C</t>
  </si>
  <si>
    <t>LTM BALTIQUE PORTER 750B</t>
  </si>
  <si>
    <t>LLOPART BRUT RESERVA</t>
  </si>
  <si>
    <t>BANDIT APA 473C</t>
  </si>
  <si>
    <t>DRAGON STOUT STRONG BEER 284B</t>
  </si>
  <si>
    <t>LIEBFRAUMILCH FORBID PLEASURE</t>
  </si>
  <si>
    <t>GRANVILLE MOCHA PORTER 6/341B</t>
  </si>
  <si>
    <t>IRISHMAN SM BAT SINGLE MALT WH</t>
  </si>
  <si>
    <t>TCB BLUEBEARY ALE 355B</t>
  </si>
  <si>
    <t>CODENAME GHOST IPA 473C</t>
  </si>
  <si>
    <t>RUMCHATA CREAM LIQ</t>
  </si>
  <si>
    <t>ANGOSTURA 1919 RUM</t>
  </si>
  <si>
    <t>BOTTEGA WHITE GOLD BRUT</t>
  </si>
  <si>
    <t>NORTHERN LITE LAGER 12/355C</t>
  </si>
  <si>
    <t>LOCKER ROOM LAGER 24/355C</t>
  </si>
  <si>
    <t>WEIHENSTEPHANER BRAU ALE500B</t>
  </si>
  <si>
    <t>NERO NOBILE ALL'ESPRESSO</t>
  </si>
  <si>
    <t>CONO SUR BICICLETA RED BLEND</t>
  </si>
  <si>
    <t>CONO SUR BICICLETA SABL</t>
  </si>
  <si>
    <t>JACOB'S CREEK DBL BARREL CHARD</t>
  </si>
  <si>
    <t>SHRUGGING DOCTOR SANGRIA</t>
  </si>
  <si>
    <t>ANGOSTURA 7 YR OLD RUM</t>
  </si>
  <si>
    <t>STRAWBERRY RHUBARB SOUR 355C</t>
  </si>
  <si>
    <t>RASPBERRY SOUR 355C</t>
  </si>
  <si>
    <t>DRY HOPPED MANGO SOUR 355C</t>
  </si>
  <si>
    <t>BERINGER BOURB BAR AGED CHARD</t>
  </si>
  <si>
    <t>BR CITRADELIC SINGLE HOP 473C</t>
  </si>
  <si>
    <t>BRUGAL 1888 GRAN RESERVA RUM</t>
  </si>
  <si>
    <t>LAVAU VACQUEYRAS</t>
  </si>
  <si>
    <t>SHELTER POINT ART SGLMALT WH</t>
  </si>
  <si>
    <t>GIGONDAS LA GILLE AOC</t>
  </si>
  <si>
    <t>BREWHOUSE LIGHT 15/355 C</t>
  </si>
  <si>
    <t>VARIETY PK 12/355C</t>
  </si>
  <si>
    <t>KINGFISHER PREMIUM LAGER 330B</t>
  </si>
  <si>
    <t>NUTRL VOD SODA GRPFT 6/355C</t>
  </si>
  <si>
    <t>ZUBR LAGER 500C</t>
  </si>
  <si>
    <t>SLEEMAN SPARKLING ALE750B</t>
  </si>
  <si>
    <t>HERE COMES MANGO 650B</t>
  </si>
  <si>
    <t>DON RODOLFO PINOT GRIGIO</t>
  </si>
  <si>
    <t>SILK &amp; SPICE RED BLEND</t>
  </si>
  <si>
    <t>SIGNAL HILL WH</t>
  </si>
  <si>
    <t>GORU EL BLANCO</t>
  </si>
  <si>
    <t>KAISER BILL IPA 473C</t>
  </si>
  <si>
    <t>BAREFOOT CELLARS MERLOT 3L</t>
  </si>
  <si>
    <t>BALUARTE GRAN FEUDO VERDEJO</t>
  </si>
  <si>
    <t>MOONLIGHT DES PUMP SAISON 473C</t>
  </si>
  <si>
    <t>BAREFOOT PINOT GRIGIO CASK 3L</t>
  </si>
  <si>
    <t>SILICON WIT ALE 473C</t>
  </si>
  <si>
    <t>EL NINO DE CAMPILLO DOCA</t>
  </si>
  <si>
    <t>GEORGIAN BAY CRANGIN SMASH473C</t>
  </si>
  <si>
    <t>GRAN SELLO MACABEO/ VERDEJO</t>
  </si>
  <si>
    <t>BAREFOOT MOSCATO CASK 3L</t>
  </si>
  <si>
    <t>ALVARO CASTRO WHITE DOP</t>
  </si>
  <si>
    <t>LA DONCELLA DE LAS VINAS TEMP</t>
  </si>
  <si>
    <t>GLENFIDDICH FIRE &amp; CANE SC</t>
  </si>
  <si>
    <t>JAMESON CASKMATES IPA EDITION</t>
  </si>
  <si>
    <t>WILD TURKEY LONGBRANCH</t>
  </si>
  <si>
    <t>SANTA CAROLINA CAB CASK</t>
  </si>
  <si>
    <t>SANTA CAROLINA SABL CASK</t>
  </si>
  <si>
    <t>ARCTIC BLONDE ALE 473C</t>
  </si>
  <si>
    <t>BEARFACE 7YO  WHISKY</t>
  </si>
  <si>
    <t>OKANAGAN SPR WINTER PK12/355C</t>
  </si>
  <si>
    <t>VIN (ZERO) CHARDONNAY</t>
  </si>
  <si>
    <t>HACIENDA DE ARINZANO WHITE DOP</t>
  </si>
  <si>
    <t>TIGNANELLO TOSCANA IGT 2015</t>
  </si>
  <si>
    <t>WALLAROO TRAIL CHARDONNAY CASK</t>
  </si>
  <si>
    <t>WALLAROO TRAIL SHIRAZ CASK</t>
  </si>
  <si>
    <t>VIN (ZERO) MERLOT</t>
  </si>
  <si>
    <t>BERINGER BOURB BAR AGED REDBLD</t>
  </si>
  <si>
    <t>VIN (ZERO) BRUT BLANC</t>
  </si>
  <si>
    <t>GREAT PLAINS BROWN ALE 473C</t>
  </si>
  <si>
    <t>MANITOBA MULE VODKA</t>
  </si>
  <si>
    <t>OLD PULTENEY 12YO SCOTCH WH</t>
  </si>
  <si>
    <t>BALTIC BISON VODKA</t>
  </si>
  <si>
    <t>DON MAXIMIANO FOUND RSV 2015</t>
  </si>
  <si>
    <t>FORGOTTEN LAKE RASP/BB ALE473C</t>
  </si>
  <si>
    <t>KILTER BREWING JUICII IPA 473C</t>
  </si>
  <si>
    <t>DEVIL MAY CARE TABUROSPALE473C</t>
  </si>
  <si>
    <t>DARKNESS 2018 RUS IMP ST 750B</t>
  </si>
  <si>
    <t>BR MIDNIGHT RHAP DK ALE6/330B</t>
  </si>
  <si>
    <t>TILIMUQUI ROSE ORG FTC</t>
  </si>
  <si>
    <t>THE FUZZ MILKSHAKE IPA 473C</t>
  </si>
  <si>
    <t>LINDEMANS BIN 55 RED BLEND</t>
  </si>
  <si>
    <t>E GUIGAL CROZES HERMITAGE RED</t>
  </si>
  <si>
    <t>FREERIDE IPA 330B</t>
  </si>
  <si>
    <t>BIANCA MANGO LASSI 330B</t>
  </si>
  <si>
    <t>HOP HIGHWAY IPA 650B</t>
  </si>
  <si>
    <t>COVERED IN PUPPIES STOUT 330B</t>
  </si>
  <si>
    <t>I WANNA BE YOUR DOG STOUT 330C</t>
  </si>
  <si>
    <t>SOUR SERIES BATCH 5 375B</t>
  </si>
  <si>
    <t>FRUCHT CRANBERRY &amp; ORANGE 750B</t>
  </si>
  <si>
    <t>HIPPY BERLINER 500B</t>
  </si>
  <si>
    <t>FRUCHT LEMON &amp; CHERRY 750B</t>
  </si>
  <si>
    <t>HOPWIRED IPA 500B</t>
  </si>
  <si>
    <t>SUPERDANK IPA 500B</t>
  </si>
  <si>
    <t>FRUCHT PASSION FRUIT 750B</t>
  </si>
  <si>
    <t>GYPSY TART 750B</t>
  </si>
  <si>
    <t>HUMULUS TERREUX 750B</t>
  </si>
  <si>
    <t>MISCHIEF 750B</t>
  </si>
  <si>
    <t>OUDE TART 750B</t>
  </si>
  <si>
    <t>RUEUZE 750B</t>
  </si>
  <si>
    <t>SANS PAGAIE 750B</t>
  </si>
  <si>
    <t>LA LUNA ROSSA 330B</t>
  </si>
  <si>
    <t>NEW MORNING ALE 330B</t>
  </si>
  <si>
    <t>VERDI IMP STOUT 330B</t>
  </si>
  <si>
    <t>LAURUS VIOGNIER VDP</t>
  </si>
  <si>
    <t>BLOOD ORANGE GOSE 355C</t>
  </si>
  <si>
    <t>BROTHER DAVIDS TRPL ALE 650B</t>
  </si>
  <si>
    <t>3 FONTEINEN ARMAND&amp;GASTON 375B</t>
  </si>
  <si>
    <t>CLOWN SHOES MANGO 355C</t>
  </si>
  <si>
    <t>DE MOLEN RASPUTIN STOUT 330C</t>
  </si>
  <si>
    <t>BRENNAN'S BARN IRISH ALE 473C</t>
  </si>
  <si>
    <t>MT JOY IRISH COF STOUT 473C</t>
  </si>
  <si>
    <t>HOP HIGHWAY IPA 355C</t>
  </si>
  <si>
    <t>ME SO HONEY BLONDE ALE 355C</t>
  </si>
  <si>
    <t>ALTBIER ALE 473C</t>
  </si>
  <si>
    <t>PENFOLDS MAX'S CAB SAUVIGNON</t>
  </si>
  <si>
    <t>FARMERY GWN ALE 473C</t>
  </si>
  <si>
    <t>FARMERY FRESH HOP ALE2019 473C</t>
  </si>
  <si>
    <t>GOATS DO ROAM RED FTC</t>
  </si>
  <si>
    <t>GROLSCH RAD NON ALC 4/500C</t>
  </si>
  <si>
    <t>HARVEST SKY RYE PALE ALE 650B</t>
  </si>
  <si>
    <t>GROLSCH NON ALC 4/500C</t>
  </si>
  <si>
    <t>SWERVE CITY IPA 650B</t>
  </si>
  <si>
    <t>WOODEN WINERY BARN DOOR RD BLD</t>
  </si>
  <si>
    <t>WAYNE GRETZKY ICE CASK WHISKY</t>
  </si>
  <si>
    <t>LUG TREAD LAGERED ALE 473C</t>
  </si>
  <si>
    <t>FULL TIME IPA 473C</t>
  </si>
  <si>
    <t>HURRY HARD AMBER LAGER 473C</t>
  </si>
  <si>
    <t>GREEN SPOT IRISH WHISKEY</t>
  </si>
  <si>
    <t>OPEN SMOOTH RED CASK VQA</t>
  </si>
  <si>
    <t>VENTURE BEATEN PACK12/355C</t>
  </si>
  <si>
    <t>POWER PALE ALE 650B</t>
  </si>
  <si>
    <t>ESTRELLA DAMM LAGER BEER 500 C</t>
  </si>
  <si>
    <t>DAURA DAMM LAGER 330B</t>
  </si>
  <si>
    <t>GRAND MARNIER LOUIS ALEX LIQ</t>
  </si>
  <si>
    <t>DEVIL MAY CARE STARSTF ALE473C</t>
  </si>
  <si>
    <t>DEVIL MAY CARENICERYE ALE 473C</t>
  </si>
  <si>
    <t>SAMHAIN PORTER 473C</t>
  </si>
  <si>
    <t>CAMINOS BONHOMME CAB SAUV</t>
  </si>
  <si>
    <t>IW HARPER KENTUCKY STR BOURWH</t>
  </si>
  <si>
    <t>THREE FINGER JACK ZINFANDEL</t>
  </si>
  <si>
    <t>LIKEMINDED DEVIANTS PK 6/473C</t>
  </si>
  <si>
    <t>WPG VODKA</t>
  </si>
  <si>
    <t>FARMERY PINK LEMONALE 473C</t>
  </si>
  <si>
    <t>NEIPULA ALE 473C</t>
  </si>
  <si>
    <t>GOTAS DE MAR ALBARINO</t>
  </si>
  <si>
    <t>FORT GARRY FOUR PACK 4/473C</t>
  </si>
  <si>
    <t>BELIEVER ORG WHITE RES FTC</t>
  </si>
  <si>
    <t>BELIEVER ORG SHZ ROSE FTC</t>
  </si>
  <si>
    <t>BELIEVER ORG RED RES FTC</t>
  </si>
  <si>
    <t>CH CLERC MILON GRAN CRU 2017</t>
  </si>
  <si>
    <t>GANCIA MOSCATO D'ASTI DOCG</t>
  </si>
  <si>
    <t>CH MOUTON ROTHSCHILD 2017</t>
  </si>
  <si>
    <t>CHATEAU CLINET 2017</t>
  </si>
  <si>
    <t>CHATEAU BEYCHEVELLE 2017</t>
  </si>
  <si>
    <t>GLENLIVET CAPTAINS RESV SC</t>
  </si>
  <si>
    <t>CONNETABLE TALBOT 2017</t>
  </si>
  <si>
    <t>CH TALBOT GRANDCRU CLASSE 2017</t>
  </si>
  <si>
    <t>CH FAUGERES GR CRU CLASSE 2017</t>
  </si>
  <si>
    <t>CH D'ARMAILHAC GRAN CRU 2017</t>
  </si>
  <si>
    <t>CH LYNCH BAGES GRCRUCLASSE2017</t>
  </si>
  <si>
    <t>CH LAGRANGE GR CRU CLASSE 2017</t>
  </si>
  <si>
    <t>FAT TUG IPA 473C</t>
  </si>
  <si>
    <t>TALL GRASS PUMPKIN SPICE RHUMB</t>
  </si>
  <si>
    <t>WB GOLD LABEL COONAWARRA CAB</t>
  </si>
  <si>
    <t>BRINEY MELON 355C</t>
  </si>
  <si>
    <t>LA SORDA VENDIMIA SELECC RDBLD</t>
  </si>
  <si>
    <t>MERF CABERNET SAUVIGNON</t>
  </si>
  <si>
    <t>LINDEMANS BIN 85 PIGR CASK</t>
  </si>
  <si>
    <t>RISATA RED MOSCATO</t>
  </si>
  <si>
    <t>NONSUCH BELGIAN TRIPEL 750B</t>
  </si>
  <si>
    <t>ESMERALDA ROSADO</t>
  </si>
  <si>
    <t>KILTER COCONUTZO STOUT 473C</t>
  </si>
  <si>
    <t>HAVISHAM REGRETS BITT ALE 473C</t>
  </si>
  <si>
    <t>YES WAY ROSE</t>
  </si>
  <si>
    <t>TARIMA SPARKLING</t>
  </si>
  <si>
    <t>BORDON RESERVA DO</t>
  </si>
  <si>
    <t>CAYMUS VNYD NAPA CAB SAUV 2016</t>
  </si>
  <si>
    <t>ADOBE RESERVA CHARD ORG</t>
  </si>
  <si>
    <t>RED RACER REIGN OF HOPS12/500C</t>
  </si>
  <si>
    <t>HEY Y'ALL PORCH PACK 12/341C</t>
  </si>
  <si>
    <t>OLE SMOKY BLACKBERRY MOONSHINE</t>
  </si>
  <si>
    <t>KILTER FLAMANGO MILK IPA 473C</t>
  </si>
  <si>
    <t>BIRDS &amp; BEES SWEET WT BLD</t>
  </si>
  <si>
    <t>SMOKY BAY PINOT GRIGIO CASK</t>
  </si>
  <si>
    <t>FARM HAND ORGANIC CAB SAUV</t>
  </si>
  <si>
    <t>FARM HAND ORGANIC CHARDONNAY</t>
  </si>
  <si>
    <t>GUINNESS DRAUGHT 4/440C</t>
  </si>
  <si>
    <t>POWER PORTER ALE 650B</t>
  </si>
  <si>
    <t>GUINNESS DRAUGHT 500C</t>
  </si>
  <si>
    <t>LOXTON DE-ALC CAB SAUVIGNON</t>
  </si>
  <si>
    <t>NOLLAIG WINTER ALE 473C</t>
  </si>
  <si>
    <t>GALACTIC SPACE DRAGON IPA 355C</t>
  </si>
  <si>
    <t>LOXTON DE-ALC SEM/CHARD</t>
  </si>
  <si>
    <t>HAKU VODKA</t>
  </si>
  <si>
    <t>ODIN'S GIFT AMBER ALE 355C</t>
  </si>
  <si>
    <t>LOXTON DE-ALCOHOLIZED SPK BRUT</t>
  </si>
  <si>
    <t>ODIN SUPER GALACTIC IPA 473C</t>
  </si>
  <si>
    <t>CARNIVOR SHIRAZ</t>
  </si>
  <si>
    <t>ROKU GIN</t>
  </si>
  <si>
    <t>SCREAMING VIKING LAGER 355C</t>
  </si>
  <si>
    <t>HAUS LAGER 15/355C</t>
  </si>
  <si>
    <t>HAUS LAGER 473C</t>
  </si>
  <si>
    <t>PHANTOM - MINDFUZZ IPA 473C</t>
  </si>
  <si>
    <t>PHANTOM - SPACEFORCE IPA 473C</t>
  </si>
  <si>
    <t>BEEFEATER PINK GIN</t>
  </si>
  <si>
    <t>DEVIL MAY CARE GET UP ALE 473C</t>
  </si>
  <si>
    <t>BREAD &amp; BUTTER CHARDONNAY</t>
  </si>
  <si>
    <t>DOAN'S WINTERLICIOUS STOUT355C</t>
  </si>
  <si>
    <t>SPECTRUM WHITE CHOC STOUT 355C</t>
  </si>
  <si>
    <t>SUPER SMASH BREWERS IPA 473C</t>
  </si>
  <si>
    <t>SPECTRUM SHAMPAGNE SAISON 355C</t>
  </si>
  <si>
    <t>REDHANDED IRISH RED ALE 473C</t>
  </si>
  <si>
    <t>NAUTICAL DISASTER DH IPA 473C</t>
  </si>
  <si>
    <t>LAKESIDE KOLSCH 8/473C</t>
  </si>
  <si>
    <t>FORGOTTEN LAKE BB ALE 8/473C</t>
  </si>
  <si>
    <t>GRAN SELLO ROSE</t>
  </si>
  <si>
    <t>LOOKING ON BRIGHT CIDER 500B</t>
  </si>
  <si>
    <t>CRUDO PROSECCO ORGANIC</t>
  </si>
  <si>
    <t>350 ORANGE CHOC RYE ALE 750B</t>
  </si>
  <si>
    <t>CONCERTO LAMB REGGIANO FRIZ</t>
  </si>
  <si>
    <t>ARANLEON BLES CRIANZA ORG</t>
  </si>
  <si>
    <t>ADOBE RESERVA MERLOT ORG</t>
  </si>
  <si>
    <t>DONA PAULA ROSE OF MALBEC</t>
  </si>
  <si>
    <t>CIROC SUMMER WATERMELON VODKA</t>
  </si>
  <si>
    <t>PILLITTERI 25ANN LAHA VIDAL</t>
  </si>
  <si>
    <t>KETEL ONE PEACH &amp; ORANGE VODKA</t>
  </si>
  <si>
    <t>KETEL ONE GRPFT &amp; ROSE VODKA</t>
  </si>
  <si>
    <t>DOAN'S RYE STOUT 650B</t>
  </si>
  <si>
    <t>DOAN'S RYE IPA 650B</t>
  </si>
  <si>
    <t>HAUS LAGER 24/355C</t>
  </si>
  <si>
    <t>GRAN SELLO TEMP/SYRAH CASK</t>
  </si>
  <si>
    <t>YEAR OF THE UNICORN ALE 473C</t>
  </si>
  <si>
    <t>ODIN THOR'S EQUINOX ALE 650B</t>
  </si>
  <si>
    <t>ODIN BALDR THE BRUT IPA 650B</t>
  </si>
  <si>
    <t>DRY HOPPED SOUR IPA 650B</t>
  </si>
  <si>
    <t>WINTER WARMER ALE 650B</t>
  </si>
  <si>
    <t>PRADOREY ADARO CRIANZA</t>
  </si>
  <si>
    <t>DOMINGO SPRITZ PGPEAR 355C</t>
  </si>
  <si>
    <t>DAT JUICE PALE ALE 473C</t>
  </si>
  <si>
    <t>SINGLE WHAMMY PALE ALE 473C</t>
  </si>
  <si>
    <t>MALTED SODA ROOT BEER 473C</t>
  </si>
  <si>
    <t>ROCKY MOUNTAIN STRONG 15/355C</t>
  </si>
  <si>
    <t>DOMINGO SPRITZ CAB BC 355C</t>
  </si>
  <si>
    <t>DOMINGO WILD HARV BERRY 341B</t>
  </si>
  <si>
    <t>DON MELCHOR CABERNET SAUV 2016</t>
  </si>
  <si>
    <t>GIB BRUT INDIA PALE LAGER 650B</t>
  </si>
  <si>
    <t>DOMINGO TROPICAL SPLASH 341B</t>
  </si>
  <si>
    <t>DOMINGO PEACH FANTASY 341B</t>
  </si>
  <si>
    <t>PEPITO SANGRIA 473C</t>
  </si>
  <si>
    <t>IWAI WHISKY</t>
  </si>
  <si>
    <t>EMBRAZEN CHARDONNAY</t>
  </si>
  <si>
    <t>LOXTON DE-ALC MOSCATO ROSE</t>
  </si>
  <si>
    <t>KOLOMYKA VODKA PET ADD ON</t>
  </si>
  <si>
    <t>AUSTIN HOPE CABERNET SAUVIGNON</t>
  </si>
  <si>
    <t>BASE CAMP - SEND IT IPA 355C</t>
  </si>
  <si>
    <t>SCUTTLEBUTT - MOSAIC IPA 355C</t>
  </si>
  <si>
    <t>RE USE</t>
  </si>
  <si>
    <t>FRISKY ZEBRAS SEDUCTIVE SHZFTC</t>
  </si>
  <si>
    <t>SOMBRA JOVEN MEZCAL</t>
  </si>
  <si>
    <t>FRISKY ZEBRAS SENSUOUS SABLFTC</t>
  </si>
  <si>
    <t>CASTANO GSM</t>
  </si>
  <si>
    <t>VI FALLER NW PALE ALE 473C</t>
  </si>
  <si>
    <t>FORAGER GF PALE ALE 330B</t>
  </si>
  <si>
    <t>SPITFIRE AMBER ALE 500C</t>
  </si>
  <si>
    <t>CASAMIGOS MEZCAL</t>
  </si>
  <si>
    <t>KILTER JAJAJA STOUT 473C</t>
  </si>
  <si>
    <t>AZUNIA REPOSADO TEQUILA</t>
  </si>
  <si>
    <t>CASTANO MONASTREL ORGANIC</t>
  </si>
  <si>
    <t>CASTANO SOLANERA RED BLD</t>
  </si>
  <si>
    <t>BODACIOUS BOLD &amp; BUTTERY CHARD</t>
  </si>
  <si>
    <t>MARTINI RISERVA AMBRATO VERM</t>
  </si>
  <si>
    <t>MARTINI RISERVA RUBINO VERM</t>
  </si>
  <si>
    <t>NO BOATS SUNDAY CRANCIDER 500B</t>
  </si>
  <si>
    <t>GEORGIAN BAY GIN SMASH 6/355C</t>
  </si>
  <si>
    <t>GEORGIAN BAY SMASHED TEA 473C</t>
  </si>
  <si>
    <t>SMIRNOFF ROSE SANGRIA 473C</t>
  </si>
  <si>
    <t>BODACIOUS SMOOTH RED 4/250C</t>
  </si>
  <si>
    <t>PARTAKE NON ALC IPA 355C</t>
  </si>
  <si>
    <t>MOTT'S CLAM PICKLE BEAN 6/341C</t>
  </si>
  <si>
    <t>FINCA LOS PRIMOS MALB/CAB</t>
  </si>
  <si>
    <t>FERREIRINHA PLANALTO WHITE RES</t>
  </si>
  <si>
    <t>SNAPPLE SPIKED WTMELON TEA458C</t>
  </si>
  <si>
    <t>MOTT'S CLAM GIN&amp;CUC CAESAR458C</t>
  </si>
  <si>
    <t>SOCIAL LITE GFRT POMELO 4/355C</t>
  </si>
  <si>
    <t>PERLE DE JEAN PINOT GRIGIOROSE</t>
  </si>
  <si>
    <t>SMIRNOFF ICE LIGHT 4/355C</t>
  </si>
  <si>
    <t>SMIRNOFF VODSOD BRYLEMON4/355C</t>
  </si>
  <si>
    <t>INEDIT DAMM WHEAT &amp; LAGER 500C</t>
  </si>
  <si>
    <t>THE KRAKEN BLACK SPICED ADD ON</t>
  </si>
  <si>
    <t>LUCKY EXTRA LAGER 8/355 C</t>
  </si>
  <si>
    <t>GOATS DO ROAM ROSE FTC</t>
  </si>
  <si>
    <t>NEW LEVEL HAZE LORD ALE 473C</t>
  </si>
  <si>
    <t>LEVIATHAN IMPERIAL STOUT 473C</t>
  </si>
  <si>
    <t>REAPER'S CHOICE IPA 473C</t>
  </si>
  <si>
    <t>BERSERKER BLONDE ALE 473C</t>
  </si>
  <si>
    <t>WIZARD'S REVENGE IPA 473C</t>
  </si>
  <si>
    <t>BEAU'S PAPER CHASE ALE 600B</t>
  </si>
  <si>
    <t>CASAMIGOS REPOSADO TEQU ADD ON</t>
  </si>
  <si>
    <t>CASAMIGOS BLANCO TEQUIL ADD ON</t>
  </si>
  <si>
    <t>BIG ROCK LAGER 15/355C</t>
  </si>
  <si>
    <t>BIG ROCK LAGER 6/355C</t>
  </si>
  <si>
    <t>DEVIL MAY CARE ENUNC DOP 473C</t>
  </si>
  <si>
    <t>DEVIL MAY CARE NONE STOUT 473C</t>
  </si>
  <si>
    <t>J T RESERVE PINOT GRIGIO VQA</t>
  </si>
  <si>
    <t>BEAU'S ASTROMANCER ALE 600B</t>
  </si>
  <si>
    <t>BEAU'S MOTUEKA PILS ALE 600B</t>
  </si>
  <si>
    <t>BEAU'S GRUMPIEST LAGER 600B</t>
  </si>
  <si>
    <t>PARTAKE NON ALC PALE ALE355C</t>
  </si>
  <si>
    <t>SMIRNOFF ICEBERRYBLAST 6/355C</t>
  </si>
  <si>
    <t>BEAU'S DRY IRISH STOUT 600B</t>
  </si>
  <si>
    <t>SURLY ROSE LAGER 473C</t>
  </si>
  <si>
    <t>ONE MAN MOSH PIT HAZY IPA 473C</t>
  </si>
  <si>
    <t>CHATEAU LAROQUE</t>
  </si>
  <si>
    <t>TORQUE BLONDE ALE 473C</t>
  </si>
  <si>
    <t>JOIA SPKL COSMO 4/355C</t>
  </si>
  <si>
    <t>KILTER FUDGE STOUT 473C</t>
  </si>
  <si>
    <t>FARMERY GWN LIGHT LAGER 473C</t>
  </si>
  <si>
    <t>FARMERY PINK LEMONALE TEA 473C</t>
  </si>
  <si>
    <t>FARMERY PINK LEMONALE T 6/355C</t>
  </si>
  <si>
    <t>BODACIOUS PINOT GRIGIO 4/250C</t>
  </si>
  <si>
    <t>GOATS DO ROAM RED CASK FTC</t>
  </si>
  <si>
    <t>LTM HOPFENWEISSE ALE 750B</t>
  </si>
  <si>
    <t>TCB HOUSE BEER 2 750B</t>
  </si>
  <si>
    <t>MT JOY XX OATMEAL STOUT 473C</t>
  </si>
  <si>
    <t>NUTRL VOD SODA CRAN 6/355C</t>
  </si>
  <si>
    <t>BALTIC PORTER473C</t>
  </si>
  <si>
    <t>COTTAGE SPRINGS ONT WTRML 355C</t>
  </si>
  <si>
    <t>BRAMARE MARCHIORI CAB 2015</t>
  </si>
  <si>
    <t>QUINON DE VALMIRA DOCA 2016</t>
  </si>
  <si>
    <t>LAS LAMAS DOP 2016</t>
  </si>
  <si>
    <t>VILLA DE CORULLON DOP 2016 ORG</t>
  </si>
  <si>
    <t>BELGIAN BLONDE ALE 473C</t>
  </si>
  <si>
    <t>MOLSON EXPORT ALE 473C</t>
  </si>
  <si>
    <t>CONTINUUM NAPA RED BLD 2015</t>
  </si>
  <si>
    <t>MOLSON EXPORT ALE 12/355C</t>
  </si>
  <si>
    <t>BUSCH LAGER 740C</t>
  </si>
  <si>
    <t>OLA SABOR LATINO PILS 6/355C</t>
  </si>
  <si>
    <t>SUUR TOLL PORTER 473C</t>
  </si>
  <si>
    <t>MIKE'S HARD LIME 6/355C</t>
  </si>
  <si>
    <t>GROLSCH WEIZEN 500C</t>
  </si>
  <si>
    <t>FRE CABERNET SAUVIGNON</t>
  </si>
  <si>
    <t>FRE ROSE</t>
  </si>
  <si>
    <t>FRE CHARDONNAY</t>
  </si>
  <si>
    <t>LA HECHICERA SOLERA 21 RUM</t>
  </si>
  <si>
    <t>GIRLS' NIGHT OUT RASP LEMONADE</t>
  </si>
  <si>
    <t>OLD PULTENEY HUDDART SCOTCH</t>
  </si>
  <si>
    <t>E GUIGAL LA MOULINE 2014</t>
  </si>
  <si>
    <t>TCB HOUSE BEER 3 355C</t>
  </si>
  <si>
    <t>TCB HOUSE BEER 2 355C</t>
  </si>
  <si>
    <t>KAHLUA GP W/ 2 MARTINI GLASSES</t>
  </si>
  <si>
    <t>HOLSTEN MAIBOCK 500C</t>
  </si>
  <si>
    <t>QUINTO DO CRASTO FINESTRESPORT</t>
  </si>
  <si>
    <t>LA VIEILLE FERME RES ROSE SPK</t>
  </si>
  <si>
    <t>GALACTIC SPACE DRAGON IPA 473C</t>
  </si>
  <si>
    <t>LINDEMANS BIN30 SPARKLING ROSE</t>
  </si>
  <si>
    <t>CHARLES VII BL DE BL CHAMP</t>
  </si>
  <si>
    <t>PARHELION FARM SAISON 750B</t>
  </si>
  <si>
    <t>TCB BLUEBEARY ALE 8/355C</t>
  </si>
  <si>
    <t>DMC LIVING IN ARABICA ALE 473C</t>
  </si>
  <si>
    <t>AVENGER AMERICAN PALE ALE 473C</t>
  </si>
  <si>
    <t>BACARDI SPICED&amp;COLA 473C</t>
  </si>
  <si>
    <t>TCB COUNTY MELON SOUR 473C</t>
  </si>
  <si>
    <t>MONKEY TRAIL PALE ALE 473C</t>
  </si>
  <si>
    <t>SPECTRUM CHC MLKSHK ALE 355C</t>
  </si>
  <si>
    <t>MOUNTAIN HAZE IPA 473C</t>
  </si>
  <si>
    <t>SPECTRUM FUZZY PCH ALE355C</t>
  </si>
  <si>
    <t>LOVEBLOCK SAUVIGNON BLANC</t>
  </si>
  <si>
    <t>HAUS LAGER 8/355C</t>
  </si>
  <si>
    <t>PRAIRIE COMMON LAGER 473C</t>
  </si>
  <si>
    <t>BELVEDERE VODKA ADD ON</t>
  </si>
  <si>
    <t>COORS ORGANIC 6/355C</t>
  </si>
  <si>
    <t>HIGH SOCKS IPA 473C</t>
  </si>
  <si>
    <t>ORANGE SLICES IPA 473C</t>
  </si>
  <si>
    <t>COORS ORGANIC 15/355C</t>
  </si>
  <si>
    <t>COORS ORGANIC LAGER 473C</t>
  </si>
  <si>
    <t>GLENMORANGIE NECTAR D'OR SC</t>
  </si>
  <si>
    <t>TS LOW LIFE 355C</t>
  </si>
  <si>
    <t>SOOKRAM'S FIRST DRAFT ALE 473C</t>
  </si>
  <si>
    <t>LUXARDO SAMBUCA DEI CESARI LIQ</t>
  </si>
  <si>
    <t>WOODBRIDGE SAUVIGNON BLANC</t>
  </si>
  <si>
    <t>CARDHU 12 YO SCOTCH</t>
  </si>
  <si>
    <t>KIRSCH</t>
  </si>
  <si>
    <t>FUNDADOR BRANDY</t>
  </si>
  <si>
    <t>SAPPORO PREMIUM BEER 6/355B</t>
  </si>
  <si>
    <t>HENNESSY VSOP PRIVILEGE COGNAC</t>
  </si>
  <si>
    <t>SOMMET BLANC CASK</t>
  </si>
  <si>
    <t>RUSSIAN PRINCE VODKA PET</t>
  </si>
  <si>
    <t>CROZES HERMITAGE LES JALET AC</t>
  </si>
  <si>
    <t>KONO SAUVIGNON BLANC</t>
  </si>
  <si>
    <t>WILLM GEWURZ RESERVE AC</t>
  </si>
  <si>
    <t>BUSHMILLS BLACK BUSH IRISH WH</t>
  </si>
  <si>
    <t>LE GRAND NOIR CAB VDP</t>
  </si>
  <si>
    <t>PALM BAY PINE/MAND ORNG 6/355C</t>
  </si>
  <si>
    <t>LUCCIO PINOT GRIGIO IGT</t>
  </si>
  <si>
    <t>OLD STYLE PILSNER 710C</t>
  </si>
  <si>
    <t>O'DARBY'S IRISH CREAM LIQUOR</t>
  </si>
  <si>
    <t>LUCKY LAGER 8/355 C</t>
  </si>
  <si>
    <t>STOLICHNAYA VODKA</t>
  </si>
  <si>
    <t>RIUNITE LAMBRUSCO IGT</t>
  </si>
  <si>
    <t>TULLAMORE DEW LEGEND IRISH WH</t>
  </si>
  <si>
    <t>CROFT ORIG FINE PALE CRM SHY</t>
  </si>
  <si>
    <t>CARLSBERG LAGER 500 C</t>
  </si>
  <si>
    <t>TUBORG GOLD 500C</t>
  </si>
  <si>
    <t>SANTA CRISTINA SANGIOVESE IGT</t>
  </si>
  <si>
    <t>FERNIE CRAFT COLL 12/355C</t>
  </si>
  <si>
    <t>DR ZENZEN KABINET QMP</t>
  </si>
  <si>
    <t>HOCHTALER</t>
  </si>
  <si>
    <t>EL PETIT BONHOMME BLANCO DO</t>
  </si>
  <si>
    <t>MITOLO G A M SHIRAZ</t>
  </si>
  <si>
    <t>HOCHTALER CASK</t>
  </si>
  <si>
    <t>ROLLING ROCK LAGER 740C</t>
  </si>
  <si>
    <t>JESTER SHIRAZ</t>
  </si>
  <si>
    <t>WYNDHAM BIN 222 CHARDONNAY</t>
  </si>
  <si>
    <t>LATOUR CHARDONNAY AC</t>
  </si>
  <si>
    <t>SANTA ANA ECO MALBEC ORGANIC</t>
  </si>
  <si>
    <t>IL VINO DEI POETI PROS BRUTDOC</t>
  </si>
  <si>
    <t>E &amp; J GALLO BRANDY</t>
  </si>
  <si>
    <t>WOODBRIDGE CHARDONNAY</t>
  </si>
  <si>
    <t>KIM CRAWFORD SAUVIGNON BLANC</t>
  </si>
  <si>
    <t>LA CREMA CHARDONNAY</t>
  </si>
  <si>
    <t>ENTRE LACS WHITE CASK</t>
  </si>
  <si>
    <t>HOB NOB MERLOT VDP</t>
  </si>
  <si>
    <t>RED ROOSTER PINOT BLANC VQA</t>
  </si>
  <si>
    <t>MAKER'S MARK KENT BOURBON WH</t>
  </si>
  <si>
    <t>MARQUES DE CACERES CRIANZA DOC</t>
  </si>
  <si>
    <t>DOMAINE D'OR WHITE CASK</t>
  </si>
  <si>
    <t>JACOB'S CREEK SHZ/CAB SAUV</t>
  </si>
  <si>
    <t>SANTA MARGHERITA PINOT GRIGIO</t>
  </si>
  <si>
    <t>SCHLOSS LADERHEIM RIESLINGCASK</t>
  </si>
  <si>
    <t>COPPER MOON ROSE</t>
  </si>
  <si>
    <t>CAROLANS IRISH CREAM LIQUOR</t>
  </si>
  <si>
    <t>DOMAINE D'OR RED CASK</t>
  </si>
  <si>
    <t>CUVEE DU CENTENAIRE LIQ</t>
  </si>
  <si>
    <t>MARQUES DE CACERES ROSADA DOC</t>
  </si>
  <si>
    <t>WYNDHAM BIN 444 CAB SAUVIGNON</t>
  </si>
  <si>
    <t>1800 REPOSADO TEQUILA</t>
  </si>
  <si>
    <t>NEDERBURG WINEMASTERS RES CAB</t>
  </si>
  <si>
    <t>CAZADORES ANEJO TEQUILA</t>
  </si>
  <si>
    <t>CHARLES &amp; CHARLES RED</t>
  </si>
  <si>
    <t>BLACK BOX PINOT GRIGIO CASK</t>
  </si>
  <si>
    <t>METAXA SEVEN STAR BRANDY</t>
  </si>
  <si>
    <t>GRAY MONK PINOT GRIS VQA</t>
  </si>
  <si>
    <t>MHFE 5 VINEYARDS SABL VQA</t>
  </si>
  <si>
    <t>SHOT IN THE DARK CAB/SHIRAZ</t>
  </si>
  <si>
    <t>LINDEMANS BIN 45 CAB SAUV</t>
  </si>
  <si>
    <t>DOS EQUIS XX AMBER 355 B</t>
  </si>
  <si>
    <t>PALM BAY STR/PINE 6/355 C</t>
  </si>
  <si>
    <t>CHATEAU MAGNOL AC</t>
  </si>
  <si>
    <t>WINE MEN OF GOTHAM SHIRAZ</t>
  </si>
  <si>
    <t>OUZO 12 LIQUEUR</t>
  </si>
  <si>
    <t>CH HAUCHAT BORDEAUX RED AOC</t>
  </si>
  <si>
    <t>SIBLING RIVALRY WHITE VQA</t>
  </si>
  <si>
    <t>SIBLING RIVALRY RED VQA</t>
  </si>
  <si>
    <t>CANADIAN CLUB SB CL12YR WHISKY</t>
  </si>
  <si>
    <t>GALIL MOUNTAIN VIOGNIER KOSHER</t>
  </si>
  <si>
    <t>CAPISTRO LIGHT WHITE CASK</t>
  </si>
  <si>
    <t>GOLDENER OKTOBER</t>
  </si>
  <si>
    <t>CARPINETO CHIANT CLASSICO DOCG</t>
  </si>
  <si>
    <t>BUSHMILLS 10YO SGL MLT IRSH WH</t>
  </si>
  <si>
    <t>LAPHROAIG 10 YO ISLAY SCOTCH</t>
  </si>
  <si>
    <t>PELEE ISLAND PINOT NOIR VQA</t>
  </si>
  <si>
    <t>PELEE ISLAND LATE HARV RSL VQA</t>
  </si>
  <si>
    <t>TRIUS VIDAL ICEWINE VQA</t>
  </si>
  <si>
    <t>THE WOLFTRAP SYR/MOURV/VIOG</t>
  </si>
  <si>
    <t>LINDEMANS BIN 65 CHARDONNAY</t>
  </si>
  <si>
    <t>SUMAC PRIV RES GEWURZ VQA</t>
  </si>
  <si>
    <t>KIM CRAWFORD ROSE</t>
  </si>
  <si>
    <t>ENTRE LACS RED CASK</t>
  </si>
  <si>
    <t>MONTECILLO CRIANZA DOC</t>
  </si>
  <si>
    <t>SANDEMAN FOUNDER'S RES PORT</t>
  </si>
  <si>
    <t>LINDEMANS BIN 50 SHIRAZ</t>
  </si>
  <si>
    <t>LIGHTHOUSE RIESLING VQA</t>
  </si>
  <si>
    <t>LIGHTHOUSE CAB FRANC VQA</t>
  </si>
  <si>
    <t>RAVENSWOOD ICON MIXED BLACKS</t>
  </si>
  <si>
    <t>WARRIOR SPECIAL RESERVE PORT</t>
  </si>
  <si>
    <t>GLEN CARLOU GRAND CLASSIQUE</t>
  </si>
  <si>
    <t>SIR WINSTON CHURCHILL CUVEE</t>
  </si>
  <si>
    <t>DOS EQUIS XX SPECIAL LAGER355B</t>
  </si>
  <si>
    <t>DONA ANTONIA PERSONAL RESERVE</t>
  </si>
  <si>
    <t>CEDARCREEK CAB SAUV/MERLOT VQA</t>
  </si>
  <si>
    <t>DOORNKAAT SCHNAPPS</t>
  </si>
  <si>
    <t>RED RIVER ROUGE VQA</t>
  </si>
  <si>
    <t>COPPER MOON MALBEC</t>
  </si>
  <si>
    <t>TORRES ESMERALDA MOSC/GWZ</t>
  </si>
  <si>
    <t>LONETREE AUTH DRY CIDER 6/355C</t>
  </si>
  <si>
    <t>LA FERME DU MONT LE PONNANT</t>
  </si>
  <si>
    <t>RUBY POUSADA PORTO</t>
  </si>
  <si>
    <t>MORNING FOG CHARDONNAY</t>
  </si>
  <si>
    <t>LINDEMANS BIN 95 SAUVIGNON BL</t>
  </si>
  <si>
    <t>CREME DE CASSIS BLACK CURR LIQ</t>
  </si>
  <si>
    <t>CORONA EXTRA BEER 330 B</t>
  </si>
  <si>
    <t>GATO NEGRO CABERNET SAUVIGNON</t>
  </si>
  <si>
    <t>HOCHTALER DRY CASK</t>
  </si>
  <si>
    <t>WILDBERRY VODKA 1L PET</t>
  </si>
  <si>
    <t>WYNDHAM BIN 555 SHIRAZ</t>
  </si>
  <si>
    <t>ROCKABERRY 2L PET</t>
  </si>
  <si>
    <t>GRAHAM'S LBV PORT</t>
  </si>
  <si>
    <t>JOEL GOTT SAUVIGNON BLANC 2017</t>
  </si>
  <si>
    <t>FABULOUS ANT PINOT NOIR</t>
  </si>
  <si>
    <t>CRAGGANMORE 12 YO SPEY SCOTCH</t>
  </si>
  <si>
    <t>SAINT EMILION AC</t>
  </si>
  <si>
    <t>DUVEL EXTRA STRONG ALE 330 B</t>
  </si>
  <si>
    <t>CONFEDERATION OAK RES WHISKY</t>
  </si>
  <si>
    <t>POL ROGER CUVEE DE RES BRUT NV</t>
  </si>
  <si>
    <t>GLENDRONACH 12YO HIGHLAND SC</t>
  </si>
  <si>
    <t>COPPER MOON MERLOT</t>
  </si>
  <si>
    <t>PETER LEHMANN LAYERS RED</t>
  </si>
  <si>
    <t>BERONIA GRAN RESERVA</t>
  </si>
  <si>
    <t>GLAYVA SCOTCH LIQUEUR</t>
  </si>
  <si>
    <t>HIGHLAND PARK 12 YO ORKNEY SC</t>
  </si>
  <si>
    <t>LAGAVULIN 16 YO ISLAY SCOTCH</t>
  </si>
  <si>
    <t>SLEEMAN ORIGINAL DR 15/355C</t>
  </si>
  <si>
    <t>L'AMBIANCE RED CASK</t>
  </si>
  <si>
    <t>L'AMBIANCE WHITE CASK</t>
  </si>
  <si>
    <t>GRAHAM'S SIX GRAPES RES PORT</t>
  </si>
  <si>
    <t>STERLING SAUVIGNON BLANC</t>
  </si>
  <si>
    <t>MARQUES DE RISCAL RED RES</t>
  </si>
  <si>
    <t>HARVEY'S BRISTOL CREAM SHERRY</t>
  </si>
  <si>
    <t>MISSION RIDGE WHITE CASK</t>
  </si>
  <si>
    <t>MISSION RIDGE PREMIUM RED CASK</t>
  </si>
  <si>
    <t>BERONIA RESERVA DOC</t>
  </si>
  <si>
    <t>120 CABERNET SAUVIGNON</t>
  </si>
  <si>
    <t>GATO NEGRO SAUVIGNON BLANC</t>
  </si>
  <si>
    <t>CLOUDY BAY PINOT NOIR</t>
  </si>
  <si>
    <t>LINDEMANS BIN 85 PINOT GRIGIO</t>
  </si>
  <si>
    <t>THE BEACHHOUSE SUNSET RED</t>
  </si>
  <si>
    <t>ICEBOX LONG ISL ICD T PET</t>
  </si>
  <si>
    <t>GALLO FAM VNYD CAB SAUVIGNON</t>
  </si>
  <si>
    <t>BOTTEGA ROSE GOLD</t>
  </si>
  <si>
    <t>SAPPORO PREMIUM BEER 500C</t>
  </si>
  <si>
    <t>OKANAGAN PREM BLK CHERRY6/355C</t>
  </si>
  <si>
    <t>PALM BAY KEY LIME CHERRY6/355C</t>
  </si>
  <si>
    <t>WB YELLOW LABEL CHARDONNAY</t>
  </si>
  <si>
    <t>GR CORONAS CAB RES DO</t>
  </si>
  <si>
    <t>CAVE SPRING RIESLING VQA</t>
  </si>
  <si>
    <t>WINDSOR CANADIAN WHISKY PET</t>
  </si>
  <si>
    <t>DALWHINNIE 15 YO HLND SCOTCH</t>
  </si>
  <si>
    <t>MONTECILLO GRAN RESERVA DOC</t>
  </si>
  <si>
    <t>TIO PEPE EX DRY PALO FINO SHY</t>
  </si>
  <si>
    <t>KARLOVACKO LAGER 500C</t>
  </si>
  <si>
    <t>OBAN 14 YO HIGHLAND SCOTCH</t>
  </si>
  <si>
    <t>COPPER MOON CHARDONNAY</t>
  </si>
  <si>
    <t>TALISKER 10 YO ISLE OF SKYE SC</t>
  </si>
  <si>
    <t>GRAY MONK PINOT NOIR VQA</t>
  </si>
  <si>
    <t>WB YELLOW LABEL CAB SAUVIGNON</t>
  </si>
  <si>
    <t>CAWARRA SHIRAZ/CABERNET</t>
  </si>
  <si>
    <t>GLENFIDDICH SPEC RES 12 YO</t>
  </si>
  <si>
    <t>LUKSUSOWA POTATO VODKA</t>
  </si>
  <si>
    <t>DAB ORIGINAL LAGER 500 C</t>
  </si>
  <si>
    <t>ROBERT MONDAVI CAB SAUVIGNON</t>
  </si>
  <si>
    <t>ICEBOX LONG ISL ICD T LIQ</t>
  </si>
  <si>
    <t>TOCORNAL CABERNET/MERLOT</t>
  </si>
  <si>
    <t>ABSOLUT CITRON VODKA</t>
  </si>
  <si>
    <t>MHFE 5 VINEYARDS CAB/MER VQA</t>
  </si>
  <si>
    <t>EMU 999 AUSTRALIAN FORTIFIED</t>
  </si>
  <si>
    <t>AMONTILLADO MED DRY FORTIFIED</t>
  </si>
  <si>
    <t>J LOHR RIVERSTONE CHARDONNAY</t>
  </si>
  <si>
    <t>E GUIGAL COTES DU RHONE ROUGE</t>
  </si>
  <si>
    <t>INNISKILLIN VAR SER PINO VQA</t>
  </si>
  <si>
    <t>NIERSTEINER SPATLESE L/H QMP</t>
  </si>
  <si>
    <t>PACIFICO BEER 355 B</t>
  </si>
  <si>
    <t>ERRAZURIZ CABERNET SAUVIGNON</t>
  </si>
  <si>
    <t>COLUMBIA CREST GR EST MERLOT</t>
  </si>
  <si>
    <t>LA VIEILLE FERME ROUGE AC</t>
  </si>
  <si>
    <t>CHATEAU PEY LA TOUR AC</t>
  </si>
  <si>
    <t>TENNENT'S EXPORT LAG 500C</t>
  </si>
  <si>
    <t>ROEDERER BRUT PREM CHAMP</t>
  </si>
  <si>
    <t>CASTILLO DE ALMANSA RESERVA DO</t>
  </si>
  <si>
    <t>HENRY OF PELHAM BACO NOIR VQA</t>
  </si>
  <si>
    <t>LOUIS LATOUR PINOT NOIR AC</t>
  </si>
  <si>
    <t>MARGARITA PREMIX LIQUEUR PET</t>
  </si>
  <si>
    <t>BIN 27 FINE RESERVE PORT</t>
  </si>
  <si>
    <t>LONG ISLAND ICED TEA LIQUOR</t>
  </si>
  <si>
    <t>SANTA CAROLINA CAB SAUV RES</t>
  </si>
  <si>
    <t>DOM PERIGNON CUVEE BRUT CHAMP</t>
  </si>
  <si>
    <t>BLANDY'S DUKE CLARENCE MADEIRA</t>
  </si>
  <si>
    <t>ERRAZURIZ CHARDONNAY</t>
  </si>
  <si>
    <t>FRONTERA SAUVIGNON BLANC</t>
  </si>
  <si>
    <t>PENFOLDS SHIRAZ/CAB SAUV</t>
  </si>
  <si>
    <t>GALLO FAM VNYD WHITE ZINFANDEL</t>
  </si>
  <si>
    <t>FRONTERA CABERNET SAUVIGNON</t>
  </si>
  <si>
    <t>CAVE SPRING RIESLING EST VQA</t>
  </si>
  <si>
    <t>VECCHIA ROMAGNA BRANDY</t>
  </si>
  <si>
    <t>MAX RESERVA CAB SAUVIGNON</t>
  </si>
  <si>
    <t>HOLSTEN PREMIUM BEER 500 C</t>
  </si>
  <si>
    <t>STIEGL ALPINE GIFT PACK 4/500C</t>
  </si>
  <si>
    <t>BERNARDINE CHNEUF DU PAPE AC</t>
  </si>
  <si>
    <t>OLD KRUPNIK POLISH HONEY LIQ</t>
  </si>
  <si>
    <t>STONELEIGH SAUVIGNON BLANC</t>
  </si>
  <si>
    <t>SOUTHERN COMFORT LIQUEUR PET</t>
  </si>
  <si>
    <t>TSINGTAO BEER 330 B</t>
  </si>
  <si>
    <t>SAZERAC 6 YO RYE WHISKEY</t>
  </si>
  <si>
    <t>LUCCARELLI NEGROAMARO</t>
  </si>
  <si>
    <t>SLIVOVITZ OLD PLUM BRANDY</t>
  </si>
  <si>
    <t>LA VIEILLE FERME BLANC AC</t>
  </si>
  <si>
    <t>FRESITA</t>
  </si>
  <si>
    <t>MARQUES DE CACERES RES DOC</t>
  </si>
  <si>
    <t>SOUTH HILLS CABERNET SAUVIGNON</t>
  </si>
  <si>
    <t>ROSEMOUNT DIAMOND EST BTL SHZ</t>
  </si>
  <si>
    <t>HAYMAN'S SLOE GIN LIQUEUR</t>
  </si>
  <si>
    <t>CASTELGIOCONDO BRUN MONT DOCG</t>
  </si>
  <si>
    <t>TRIUS RED VQA</t>
  </si>
  <si>
    <t>CLOUDY BAY SAUVIGNON BLANC</t>
  </si>
  <si>
    <t>MILLER GENUINE DRAFT 18/355 B</t>
  </si>
  <si>
    <t>CARPINETO CHIAN CLASS RIS DOCG</t>
  </si>
  <si>
    <t>PHILLIPS VODKA PET</t>
  </si>
  <si>
    <t>WB RED LABEL SHIRAZ/CAB SAUV</t>
  </si>
  <si>
    <t>OKANAGAN SUMMER WEIZEN 6/355 C</t>
  </si>
  <si>
    <t>MEZZACORONA PINOT GRIGIO IGT</t>
  </si>
  <si>
    <t>STERLING CABERNET SAUVIGNON</t>
  </si>
  <si>
    <t>OYSTER BAY SAUVIGNON BLANC</t>
  </si>
  <si>
    <t>MASI COSTASERA AMARONE DOCG</t>
  </si>
  <si>
    <t>KIM C S P SPITFIRE SAUV BLANC</t>
  </si>
  <si>
    <t>MARK WEST PINOT NOIR</t>
  </si>
  <si>
    <t>GRAY MONK GEWURZTRAMINER VQA</t>
  </si>
  <si>
    <t>LATITUDE FIFTY WHITE VQA</t>
  </si>
  <si>
    <t>MONTES ALPHA CAB SAUVIGNON</t>
  </si>
  <si>
    <t>PELLER EST PROP RES DRY WHITE</t>
  </si>
  <si>
    <t>PELLER FAMILY VNYDS DRY RED</t>
  </si>
  <si>
    <t>APFELKORN LIQUOR</t>
  </si>
  <si>
    <t>INNISKILLIN MERLOT VQA</t>
  </si>
  <si>
    <t>SAMBUCA LIQUEUR</t>
  </si>
  <si>
    <t>WILD IRISH ROSE</t>
  </si>
  <si>
    <t>KNOB CRK KENT STR BOURBON WH</t>
  </si>
  <si>
    <t>WRAY &amp; NEPHEW OVERPROOF WT RUM</t>
  </si>
  <si>
    <t>OYSTER BAY CHARDONNAY</t>
  </si>
  <si>
    <t>J T PROP SEL CHARDONNAY</t>
  </si>
  <si>
    <t>J T PROP SEL CAB SAUV</t>
  </si>
  <si>
    <t>LUXARDO SAMBUCA PASS NERA LIQ</t>
  </si>
  <si>
    <t>HOLSTEN FESTBOCK PREMIUM 500 C</t>
  </si>
  <si>
    <t>GLENLIVET 18YO SGLE MALT SC</t>
  </si>
  <si>
    <t>BLACK TOWER RIVANER QBA</t>
  </si>
  <si>
    <t>VALLEY OAKS CAB SAUVIGNON</t>
  </si>
  <si>
    <t>MARQUES DE CONCHA CAB</t>
  </si>
  <si>
    <t>SEVEN DEADLY ZINS</t>
  </si>
  <si>
    <t>GRAN RESERVA TEMPRANILLO DOC</t>
  </si>
  <si>
    <t>HEINEKEN LAGER 500 C</t>
  </si>
  <si>
    <t>TRAPICHE VARIETALS MALBEC</t>
  </si>
  <si>
    <t>LUXARDO AMARETTO DI SAS LIQ</t>
  </si>
  <si>
    <t>JOHNNY Q SHIRAZ/VIOGNIER</t>
  </si>
  <si>
    <t>TWO OCEANS SAUVIGNON BLANC</t>
  </si>
  <si>
    <t>TWO OCEANS CAB SAUV/MERLOT</t>
  </si>
  <si>
    <t>LOUIS JADOT PINOT NOIR AC</t>
  </si>
  <si>
    <t>CANADIAN CLUB WHISKY ADD ON</t>
  </si>
  <si>
    <t>POLAR ICE VODKA ADD ON</t>
  </si>
  <si>
    <t>AMARULA CREAM LIQUOR</t>
  </si>
  <si>
    <t>BONTERRA CAB SAUVIGNON ORGANIC</t>
  </si>
  <si>
    <t>BERINGER CHARDONNAY</t>
  </si>
  <si>
    <t>E GUIGAL CHNEUF DU PAPE</t>
  </si>
  <si>
    <t>FETZER VYDS GEWURZTRAMINER</t>
  </si>
  <si>
    <t>KNIGHTS VALLEY CAB SAUV</t>
  </si>
  <si>
    <t>BARON OTARD VSOP COGNAC</t>
  </si>
  <si>
    <t>LA GRANDE DAME</t>
  </si>
  <si>
    <t>ANCNOC 12YO S M HIGHLAND SC</t>
  </si>
  <si>
    <t>RAVENSWOOD VINTNERS BLEND ZIN</t>
  </si>
  <si>
    <t>CHATEAU DE COURTEILLAC AC</t>
  </si>
  <si>
    <t>HINE RARE VSOP COGNAC</t>
  </si>
  <si>
    <t>BOLLA PINOT GRIGIO</t>
  </si>
  <si>
    <t>LA CREMA PINOT NOIR</t>
  </si>
  <si>
    <t>GOSLING BLACK SEAL DARK RUM</t>
  </si>
  <si>
    <t>FRANZIA WT ZIN WINE TAP CASK</t>
  </si>
  <si>
    <t>KENDALL JACKSON VINT RES CHARD</t>
  </si>
  <si>
    <t>THE SHOW CABERNET</t>
  </si>
  <si>
    <t>ANNA SPINATO PROSECCO ORGANIC</t>
  </si>
  <si>
    <t>TOCORNAL CHARDONNAY</t>
  </si>
  <si>
    <t>QUAILS' GATE CHARDONNAY VQA</t>
  </si>
  <si>
    <t>GENTLEMAN JACK RARE WHISKEY</t>
  </si>
  <si>
    <t>CH COS D'ESTOURNEL GR CRU</t>
  </si>
  <si>
    <t>SAVANNA DRY PREM CIDER 330B</t>
  </si>
  <si>
    <t>CH HAUT BAILLY GRAND VIN GCC</t>
  </si>
  <si>
    <t>J T PROP SEL MERLOT</t>
  </si>
  <si>
    <t>BALVENIE 12YO DBL WOOD SG MALT</t>
  </si>
  <si>
    <t>PILSNER URQUELL 330B</t>
  </si>
  <si>
    <t>DETZEMER MAX KLOS RSL SPAT QMP</t>
  </si>
  <si>
    <t>QUAILS' GATE CHENIN BLANC VQA</t>
  </si>
  <si>
    <t>CALIFORNIA HOUSE CAB SAUV CASK</t>
  </si>
  <si>
    <t>CALIFORNIA HOUSE CHBL CASK</t>
  </si>
  <si>
    <t>JAM JAR SWEET SHIRAZ</t>
  </si>
  <si>
    <t>BITBURGER PREM DRAFT PILS 500C</t>
  </si>
  <si>
    <t>WB YELLOW LABEL CAB SAUV</t>
  </si>
  <si>
    <t>FRONTERA MERLOT</t>
  </si>
  <si>
    <t>TRAPICHE BROQUEL MALBEC</t>
  </si>
  <si>
    <t>E &amp; J GALLO VSOP BRANDY</t>
  </si>
  <si>
    <t>OKAN EXT CRISP APPLE CID 2LPET</t>
  </si>
  <si>
    <t>BACARDI LIMON RUM</t>
  </si>
  <si>
    <t>CH HAUT BRION GRAND VIN</t>
  </si>
  <si>
    <t>CH LATOUR GRAND VIN</t>
  </si>
  <si>
    <t>CH MISSION HAUT BRION BL CRU</t>
  </si>
  <si>
    <t>NOSEY NEIGHBOUR WHITE VQA</t>
  </si>
  <si>
    <t>J T PROP SEL SAUVIGNON BLANC</t>
  </si>
  <si>
    <t>LUXARDO LIMONCELLO LIQUEUR</t>
  </si>
  <si>
    <t>RIVA RANCH SGL VNYD CHARDONNAY</t>
  </si>
  <si>
    <t>GROLSCH PREMIUM LAGER 330 B</t>
  </si>
  <si>
    <t>ANTANO RESERVA DOCA</t>
  </si>
  <si>
    <t>CHARLES WETMORE RES CAB SAUV</t>
  </si>
  <si>
    <t>SOL ESPECIAL BEER 330 B</t>
  </si>
  <si>
    <t>BOONE'S SANGRIA</t>
  </si>
  <si>
    <t>CATENA HIGH MOUNTAIN CAB</t>
  </si>
  <si>
    <t>CATENA HIGH MOUNTAIN CHARD</t>
  </si>
  <si>
    <t>HENRY OF PELHAM SAUV BL VQA</t>
  </si>
  <si>
    <t>CARMEN GRAN RES CARMENERE</t>
  </si>
  <si>
    <t>GRANDFATHER RARE TAWNY GIFT BX</t>
  </si>
  <si>
    <t>LA PLAYA SAUVIGNON BLANC</t>
  </si>
  <si>
    <t>TEMPLE BRUER SHIRAZ/MALBEC ORG</t>
  </si>
  <si>
    <t>CHATEAU PEY LA TOUR RES SUP AC</t>
  </si>
  <si>
    <t>GIACONDI SANGIOVESE IGT</t>
  </si>
  <si>
    <t>GIACONDI TREBBIANO IGT</t>
  </si>
  <si>
    <t>HAVANA CLUB ANEJO RESERVA RUM</t>
  </si>
  <si>
    <t>GLENGOYNE 10YR HIGHLAND SCOTCH</t>
  </si>
  <si>
    <t>QUAILS' GATE MERLOT VQA</t>
  </si>
  <si>
    <t>SMIRNOFF ICE LT RASP &amp; 4/355C</t>
  </si>
  <si>
    <t>SUTTER HOME WHITE ZINFANDEL</t>
  </si>
  <si>
    <t>BANROCK STATION SHIRAZ</t>
  </si>
  <si>
    <t>BANROCK STATION CHARD UNWOOD</t>
  </si>
  <si>
    <t>LINDEMANS BIN 40 MERLOT</t>
  </si>
  <si>
    <t>EL JIMADOR BLANCO TEQUILA</t>
  </si>
  <si>
    <t>CULMINA HYPOTHESIS VQA</t>
  </si>
  <si>
    <t>MICKEY'S BEER 12/355 B</t>
  </si>
  <si>
    <t>SSAL MAKKOLI RICE WINE</t>
  </si>
  <si>
    <t>FRONTERA CHARDONNAY</t>
  </si>
  <si>
    <t>ALAMOS CABERNET SAUVIGNON</t>
  </si>
  <si>
    <t>ALAMOS MALBEC</t>
  </si>
  <si>
    <t>ALAMOS CHARDONNAY</t>
  </si>
  <si>
    <t>DUCHESSE DE BOURGOGNE 330B</t>
  </si>
  <si>
    <t>LA GUILLOTINE 330B</t>
  </si>
  <si>
    <t>COMBE AUX JACQUES AC</t>
  </si>
  <si>
    <t>POLAR ICE VODKA PET</t>
  </si>
  <si>
    <t>MERRYS WHT CHOC IR CREAM LIQ</t>
  </si>
  <si>
    <t>CATENA HIGH MOUNTAIN MALBEC</t>
  </si>
  <si>
    <t>NOE PEDRO XIMENEZ RARE OLD SHY</t>
  </si>
  <si>
    <t>GOODERHAM &amp; WORTS CDN WHISKY</t>
  </si>
  <si>
    <t>DOM CHAMPALOU VOUVRAY SEC AOC</t>
  </si>
  <si>
    <t>CLOS LA COUTALE AC</t>
  </si>
  <si>
    <t>JACK DANIELS SINGLE BARREL WH</t>
  </si>
  <si>
    <t>FOLONARI VALP CL SUP RIP DOC</t>
  </si>
  <si>
    <t>LOLA SPARKLING VIDAL VQA</t>
  </si>
  <si>
    <t>JP CHENET RES MERLOT/CABERNET</t>
  </si>
  <si>
    <t>MAGNOTTA VIDAL ICEWINE VQA</t>
  </si>
  <si>
    <t>C HEIDSIECK BRUT RES CHAMP</t>
  </si>
  <si>
    <t>LEFFE BLONDE STRONG BEER 330 B</t>
  </si>
  <si>
    <t>STELLA ARTOIS 330 B</t>
  </si>
  <si>
    <t>CHATEAU DES JACQUES AC</t>
  </si>
  <si>
    <t>FAITH SHIRAZ</t>
  </si>
  <si>
    <t>H &amp; H FULL RICH 3 YO MADEIRA</t>
  </si>
  <si>
    <t>BACARDI 8 AMBER RUM</t>
  </si>
  <si>
    <t>TRIVENTO RESERVE CAB SAUV/MALB</t>
  </si>
  <si>
    <t>EMMOLO MERLOT</t>
  </si>
  <si>
    <t>EMMOLO SAUVIGNON BLANC</t>
  </si>
  <si>
    <t>LES ROMAINS SANCERRE AC</t>
  </si>
  <si>
    <t>EYZAGUIRRE CAB SAUVIGNON</t>
  </si>
  <si>
    <t>HIGHLAND PARK 18 YO ORKNEY SC</t>
  </si>
  <si>
    <t>BEND IN THE RIVER RIESLING QBA</t>
  </si>
  <si>
    <t>WB BLACK LABEL CABERNET/SHIRAZ</t>
  </si>
  <si>
    <t>WYNNS CABERNET SAUVIGNON</t>
  </si>
  <si>
    <t>LAGAVULIN DIST EDITION SCOTCH</t>
  </si>
  <si>
    <t>TALISKER DISTILLERS EDITION SC</t>
  </si>
  <si>
    <t>BOWMORE 15YO SGLE MALT ISLAY</t>
  </si>
  <si>
    <t>HENRY OF PELHAM CAB/MERL VQA</t>
  </si>
  <si>
    <t>WB YELLOW LABEL SHIRAZ</t>
  </si>
  <si>
    <t>GALLO FAMILY VINEYARD MERLOT</t>
  </si>
  <si>
    <t>DARINGA CELLARS MEAD</t>
  </si>
  <si>
    <t>JOHNNY Q CAB SAUVIGNON</t>
  </si>
  <si>
    <t>COPPER MOON SAUVIGNON BLANC</t>
  </si>
  <si>
    <t>GRAN PASSIONE ROSSO IGT</t>
  </si>
  <si>
    <t>CORONA EXTRA BEER 12/330B</t>
  </si>
  <si>
    <t>SOUR PUSS APPLE LIQUOR</t>
  </si>
  <si>
    <t>COTES DE PROVENCE ROSE</t>
  </si>
  <si>
    <t>DIPLOMATICO RESERVA RUM</t>
  </si>
  <si>
    <t>GLENFIDDICH SM BATCH 18YO SC</t>
  </si>
  <si>
    <t>TINHORN CREEK MERLOT VQA</t>
  </si>
  <si>
    <t>HEINEKEN LAGER 12/330 B</t>
  </si>
  <si>
    <t>FOUNDERS EST CHARDONNAY</t>
  </si>
  <si>
    <t>FOUNDERS EST CAB SAUVIGNON</t>
  </si>
  <si>
    <t>OLD BLOCK SHIRAZ</t>
  </si>
  <si>
    <t>GROLSCH PREMIUM LAGER 500C</t>
  </si>
  <si>
    <t>GATO NEGRO ROSE</t>
  </si>
  <si>
    <t>LES DAUPHINS RESERVE</t>
  </si>
  <si>
    <t>ZACO TEMPRANILLO DO</t>
  </si>
  <si>
    <t>TRALCETTO PINOT GRIGIO IGT</t>
  </si>
  <si>
    <t>WB YELLOW LABEL MERLOT</t>
  </si>
  <si>
    <t>FT GARRY FRONTIER PILS 12/341B</t>
  </si>
  <si>
    <t>AVANTGARDE RIESLING QBA</t>
  </si>
  <si>
    <t>JAM JAR SWEET WHITE</t>
  </si>
  <si>
    <t>SANDHILL CHARDONNAY VQA</t>
  </si>
  <si>
    <t>WINKELHAUSEN WEINBRAND BRANDY</t>
  </si>
  <si>
    <t>J T RESERVE MERLOT VQA</t>
  </si>
  <si>
    <t>J T RESERVE CABERNET SAUV VQA</t>
  </si>
  <si>
    <t>MHFE RES CHARDONNAY VQA</t>
  </si>
  <si>
    <t>CASTIGLIONI CHIANTI DOCG</t>
  </si>
  <si>
    <t>NIKKA FROM THE BARREL WHISKY</t>
  </si>
  <si>
    <t>HERITAGE ROAD BLOODSTONE SHZ</t>
  </si>
  <si>
    <t>ARBOR MIST BLACKBERRY MERLOT</t>
  </si>
  <si>
    <t>VILLA TERESA PINOT GRIGIO ORG</t>
  </si>
  <si>
    <t>CORONA EXTRA BEER 710 B</t>
  </si>
  <si>
    <t>INNISKILLIN VID ICE NIAG VQA</t>
  </si>
  <si>
    <t>CABO WABO REPOSADO TEQUILA</t>
  </si>
  <si>
    <t>GREG NORMAN CABERNET/MERLOT</t>
  </si>
  <si>
    <t>MILLER GENUINE DRAFT 12/355 B</t>
  </si>
  <si>
    <t>FORT GARRY DARK ALE 12/341 B</t>
  </si>
  <si>
    <t>FORT GARRY PALE ALE 12/341 B</t>
  </si>
  <si>
    <t>GUINNESS DRAUGHT 8/440C</t>
  </si>
  <si>
    <t>ST REMY XO NAPOLEON BRANDY</t>
  </si>
  <si>
    <t>PONCHO CRIOLLO MALBEC</t>
  </si>
  <si>
    <t>INNISKILLIN VID ICE OKAN VQA</t>
  </si>
  <si>
    <t>INNISKILLIN VIDAL ICEWINE VQA</t>
  </si>
  <si>
    <t>ARDBEG 10YO ISLAY SGLE MALT SC</t>
  </si>
  <si>
    <t>CEDARCREEK PINOT GRIS VQA</t>
  </si>
  <si>
    <t>TERRUNYO VYND SEL CARMENERE</t>
  </si>
  <si>
    <t>VEUVE CLICQUOT BRUT NV CHAMP</t>
  </si>
  <si>
    <t>OLD SPECKLED HEN ENGL ALE 500C</t>
  </si>
  <si>
    <t>OTIMA TAWNY 10 YO PORT</t>
  </si>
  <si>
    <t>CONO SUR VIOGNIER</t>
  </si>
  <si>
    <t>TOMMASI RIP VALPOL CL SUP DOC</t>
  </si>
  <si>
    <t>WILLIAM FEVRE PETIT CHABLIS AC</t>
  </si>
  <si>
    <t>BACARDI SPICED RUM</t>
  </si>
  <si>
    <t>ABSENTE ABSINTHE LIQUEUR</t>
  </si>
  <si>
    <t>MOTT'S CLAM CAESAR ORIG 4/355B</t>
  </si>
  <si>
    <t>PL PORTRAIT SHIRAZ</t>
  </si>
  <si>
    <t>SANDHILL MERLOT VQA</t>
  </si>
  <si>
    <t>CASILLERO DEL DIABLO SABL</t>
  </si>
  <si>
    <t>MARQUES DE CACERES GAUDIUM</t>
  </si>
  <si>
    <t>VEUVE CLICQUOT DEMI SEC CHAMP</t>
  </si>
  <si>
    <t>CHIVAS REGAL 18 YO SCOTCH</t>
  </si>
  <si>
    <t>DR ZENZEN NOBLESSE GEWURZ QBA</t>
  </si>
  <si>
    <t>REMY MARTIN XO EXCELL COGNAC</t>
  </si>
  <si>
    <t>OKANAGAN CRAFT SUMMER 12/341B</t>
  </si>
  <si>
    <t>QUAILS' GATE GWZ  VQA</t>
  </si>
  <si>
    <t>QUAILS' GATE PINOT NOIR VQA</t>
  </si>
  <si>
    <t>MHFE RESERVE SHIRAZ VQA</t>
  </si>
  <si>
    <t>VALDERIZ RED BLEND 2015</t>
  </si>
  <si>
    <t>OLD MILWAUKEE ICE STR 6/473 C</t>
  </si>
  <si>
    <t>CZECHVAR PREMIUM LAGER 500B</t>
  </si>
  <si>
    <t>SUMAC PRIVATE RES SABL VQA</t>
  </si>
  <si>
    <t>J T RESERVE SAUVIGNON BL VQA</t>
  </si>
  <si>
    <t>BAROSSA VALLEY EST SHIRAZ</t>
  </si>
  <si>
    <t>NUMBER TEN GIN</t>
  </si>
  <si>
    <t>MONTENEGRO AMARO LIQUEUR</t>
  </si>
  <si>
    <t>MONTES CAB SAUVIGNON/CARMENERE</t>
  </si>
  <si>
    <t>MONTES ALPHA SYRAH</t>
  </si>
  <si>
    <t>HORIN JUNMAI DAIGINJO</t>
  </si>
  <si>
    <t>BUFFALO TRACE BOURBON WH</t>
  </si>
  <si>
    <t>GLENFIDDICH SPECIAL RES 12 YO</t>
  </si>
  <si>
    <t>RAINIER BEER 15/355 C</t>
  </si>
  <si>
    <t>OLD MILWAUKEE 15/355 C</t>
  </si>
  <si>
    <t>PETER LEHMANN MENTOR</t>
  </si>
  <si>
    <t>CLANCY'S SHIRAZ/CAB SAUV/MERL</t>
  </si>
  <si>
    <t>JINRO CHAMISUL FRESH SOJU</t>
  </si>
  <si>
    <t>BLACK FLY VOD CRAN 4/400B PET</t>
  </si>
  <si>
    <t>RUFFINO MODUS IGT</t>
  </si>
  <si>
    <t>STELLA ARTOIS 12/330 B</t>
  </si>
  <si>
    <t>ROYAL LOCHNAGAR 12 YO SCOTCH</t>
  </si>
  <si>
    <t>SPECK FAMILY RES CAB/MERL VQA</t>
  </si>
  <si>
    <t>MELINI SELVANELLA CHIA RESDOCG</t>
  </si>
  <si>
    <t>CORONA LIGHT BEER 330 B</t>
  </si>
  <si>
    <t>OKANAGAN SPRING 1516 6/341B</t>
  </si>
  <si>
    <t>CLOS DE LOS SIETE</t>
  </si>
  <si>
    <t>NK'MIP CELLARS MERLOT VQA</t>
  </si>
  <si>
    <t>YELLOW TAIL CHARDONNAY</t>
  </si>
  <si>
    <t>TIA MARIA COFFEE LIQUOR</t>
  </si>
  <si>
    <t>MCGUINNESS CREME CACAO WT LIQ</t>
  </si>
  <si>
    <t>DONA PAULA ESTATE MALBEC</t>
  </si>
  <si>
    <t>MCGUINNESS CHERRY WH LIQUOR</t>
  </si>
  <si>
    <t>CHERRY BRANDY LIQUOR</t>
  </si>
  <si>
    <t>OKANAGAN SPRING 1516 6/355 C</t>
  </si>
  <si>
    <t>MEIOMI CHARDONNAY</t>
  </si>
  <si>
    <t>FINCA LOS PRIMOS MALBEC</t>
  </si>
  <si>
    <t>CHUM CHURUM RICH SOJU</t>
  </si>
  <si>
    <t>RED ROOSTER CAB/MERL VQA</t>
  </si>
  <si>
    <t>QUAILS' GATE RESERVE PINO VQA</t>
  </si>
  <si>
    <t>PILUNA PRIMITIVO SALENTO RD</t>
  </si>
  <si>
    <t>BIG WAVE GOLDEN ALE 355B</t>
  </si>
  <si>
    <t>POPPERS WILD ICE MALT 341 B</t>
  </si>
  <si>
    <t>POPPERS CRAN ICE MALT 341 B</t>
  </si>
  <si>
    <t>STERLING VINT COLL CAB SAUV</t>
  </si>
  <si>
    <t>STERLING VINT COLL CHARD</t>
  </si>
  <si>
    <t>VIDIGAL PORTA 6</t>
  </si>
  <si>
    <t>LONG COUNTRY RED BLEND</t>
  </si>
  <si>
    <t>STONELEIGH PINOT NOIR</t>
  </si>
  <si>
    <t>BEAUNE BOUCHEROTTES HERIT 2012</t>
  </si>
  <si>
    <t>W L WELLER SPECIAL RESERVE WH</t>
  </si>
  <si>
    <t>BOTTEGA GOLD BRUT</t>
  </si>
  <si>
    <t>EL GRAND BONHOMME</t>
  </si>
  <si>
    <t>OKANAGAN PREM HARV PEAR 6/355C</t>
  </si>
  <si>
    <t>PETALOS DE DO</t>
  </si>
  <si>
    <t>SINGHA LAGER BEER 330 B</t>
  </si>
  <si>
    <t>BAVARIA HOLLAND PREM BEER 500C</t>
  </si>
  <si>
    <t>LECH BEER 500ML C</t>
  </si>
  <si>
    <t>LUCKY LAGER 15/355 C</t>
  </si>
  <si>
    <t>BUD LIGHT 15/355 C</t>
  </si>
  <si>
    <t>GUINNESS BLONDE AMER LAG 473C</t>
  </si>
  <si>
    <t>ALEX KEITH'S IPA 8/355C</t>
  </si>
  <si>
    <t>TALISKER STORM</t>
  </si>
  <si>
    <t>KOKANEE GOLD 12/341 B</t>
  </si>
  <si>
    <t>BR GRASSHOPPER KRISTALL12/355C</t>
  </si>
  <si>
    <t>MILLER GENUINE DRAFT 355 B</t>
  </si>
  <si>
    <t>KOKANEE LAGER 30/355C</t>
  </si>
  <si>
    <t>BUDWEISER 30/355 C</t>
  </si>
  <si>
    <t>COORS LIGHT 30/355 C</t>
  </si>
  <si>
    <t>KOKANEE LAGER 8/355 C</t>
  </si>
  <si>
    <t>POPPERS HARD ICE MALT 341 B</t>
  </si>
  <si>
    <t>HEINEKEN LAGER 12/330 C</t>
  </si>
  <si>
    <t>TYSKIE GRONIE BEER 500B</t>
  </si>
  <si>
    <t>O'HARA'S IRISH STOUT 500 B</t>
  </si>
  <si>
    <t>CANADIAN 8/355 C</t>
  </si>
  <si>
    <t>COORS LIGHT 8/355 C</t>
  </si>
  <si>
    <t>MAGNERS ORIG IRISH CIDER 500 C</t>
  </si>
  <si>
    <t>MILLER GENUINE DRAFT 24/355B</t>
  </si>
  <si>
    <t>OLYMPIA BEER 12/355 C</t>
  </si>
  <si>
    <t>GUINNESS BLONDE AMER LAGER355B</t>
  </si>
  <si>
    <t>RON MATUSALEM GR RES RUM 15 YR</t>
  </si>
  <si>
    <t>CAVALIERE D'ORO PROMESSA PIGR</t>
  </si>
  <si>
    <t>CAVALIERE D'ORO CHIANTI DOCG</t>
  </si>
  <si>
    <t>KILKENNY IRISH CREAM ALE 500C</t>
  </si>
  <si>
    <t>BR ALBERTA GENUINE DR 15/355C</t>
  </si>
  <si>
    <t>DON RODOLFO MALBEC</t>
  </si>
  <si>
    <t>TORRES 10 IMP BRANDY</t>
  </si>
  <si>
    <t>JACOB'S CREEK CAB SAUV RESERVE</t>
  </si>
  <si>
    <t>BULLEIT BOURBON 10 YO</t>
  </si>
  <si>
    <t>JACK RABBIT LAGER 6/355 C</t>
  </si>
  <si>
    <t>POPPERS PINK MALT BEV 341 B</t>
  </si>
  <si>
    <t>OYSTER BAY MERLOT</t>
  </si>
  <si>
    <t>BOWMORE 25 YO SGLE MALT SC</t>
  </si>
  <si>
    <t>STIEGL SALZBURG BIER LAG 500 C</t>
  </si>
  <si>
    <t>CHATEAU LE MAROUTINE AC</t>
  </si>
  <si>
    <t>GUINNESS IRISH BEER DISC8/500C</t>
  </si>
  <si>
    <t>SMOKING LOON MERLOT</t>
  </si>
  <si>
    <t>OYSTER BAY PINOT NOIR</t>
  </si>
  <si>
    <t>MIRASSOU PINOT NOIR</t>
  </si>
  <si>
    <t>THREE OLIVES CHERRY VODKA</t>
  </si>
  <si>
    <t>TROIS PISTOLES XSTRONG 750B</t>
  </si>
  <si>
    <t>BLANCHE DE CHAMBLY 750B</t>
  </si>
  <si>
    <t>MAUDITE STRONG ALE 750B</t>
  </si>
  <si>
    <t>LA FIN DU MONDE XST ALE 750B</t>
  </si>
  <si>
    <t>LA PLAYA CAB SAUVIGNON ROSE</t>
  </si>
  <si>
    <t>UNIBROUE WINTER COLL 12/341B</t>
  </si>
  <si>
    <t>CIROC APPLE VODKA</t>
  </si>
  <si>
    <t>MANSO DE VELASCO CAB SAUV</t>
  </si>
  <si>
    <t>POGGIO AL TUFO ROMPICOLLO</t>
  </si>
  <si>
    <t>EPHEMERE CASSIS 750B</t>
  </si>
  <si>
    <t>VODKA MUDSHAKE STRAWBERRY 270B</t>
  </si>
  <si>
    <t>BR VARIETY PACK 15/355C</t>
  </si>
  <si>
    <t>WARSTEINER PREMIUM VERUM 500C</t>
  </si>
  <si>
    <t>THREE OLIVES GRAPE VODKA</t>
  </si>
  <si>
    <t>DOW'S FINE RUBY PORT</t>
  </si>
  <si>
    <t>DOW'S TAWNY 10 YO PORT</t>
  </si>
  <si>
    <t>BELLERUCHE WHITE AOC</t>
  </si>
  <si>
    <t>BELLERUCHE RED AOC</t>
  </si>
  <si>
    <t>SLEEMAN SEASONAL SEL 12/341B</t>
  </si>
  <si>
    <t>SLEEMAN SELECTIONS 15/355C</t>
  </si>
  <si>
    <t>U17 EXTRA STRONG ALE 750B</t>
  </si>
  <si>
    <t>BAREFOOT BUBBLY PINOT GRIGIO</t>
  </si>
  <si>
    <t>1800 SILVER TEQUILA</t>
  </si>
  <si>
    <t>MONKEY BAY PINOT GRIGIO</t>
  </si>
  <si>
    <t>MILAGRO REPOSADO TEQUILA</t>
  </si>
  <si>
    <t>OKANAGAN CRAFT WINTER 12/341B</t>
  </si>
  <si>
    <t>FRONTEIRA DOC</t>
  </si>
  <si>
    <t>VEUVE CLICQUOT ROSE CHAMP</t>
  </si>
  <si>
    <t>GHOST PINES CHARDONNAY</t>
  </si>
  <si>
    <t>GHOST PINES MERLOT</t>
  </si>
  <si>
    <t>DELIRIUM NOEL GFT PK 4/330B</t>
  </si>
  <si>
    <t>AR GUENTOTA OLD VINE MALBEC</t>
  </si>
  <si>
    <t>LLAMA OLD VINE MALBEC</t>
  </si>
  <si>
    <t>HOB NOB CHARDONNAY VDP</t>
  </si>
  <si>
    <t>BUD LIGHT 8/355 C</t>
  </si>
  <si>
    <t>DALMORE 12YR SGLE MALT SC</t>
  </si>
  <si>
    <t>WB RED LABEL SHIRAZ CAB</t>
  </si>
  <si>
    <t>ERRAZURIZ ACONCAGUA ALTO CARM</t>
  </si>
  <si>
    <t>BRUNEL DE LA GARDINE ROUGE</t>
  </si>
  <si>
    <t>POPLAR GROVE SYRAH VQA</t>
  </si>
  <si>
    <t>BUDWEISER 18/355C</t>
  </si>
  <si>
    <t>JEFFERSON'S RESERVE BOURBON</t>
  </si>
  <si>
    <t>BUD LIGHT 18/355C</t>
  </si>
  <si>
    <t>APOTHIC RED</t>
  </si>
  <si>
    <t>BEAR FLAG SMOOTH RED</t>
  </si>
  <si>
    <t>PARALYZER BLACK RUSSIAN LIQPET</t>
  </si>
  <si>
    <t>ANTANO RIOJA CRIANZA</t>
  </si>
  <si>
    <t>PABST BLUE RIBBON 710C</t>
  </si>
  <si>
    <t>APEROL APERITIVO LIQ</t>
  </si>
  <si>
    <t>J LOHR FALCON'S PERCH PINO</t>
  </si>
  <si>
    <t>DELIRIUM NOCTURNUM 330B</t>
  </si>
  <si>
    <t>RUSSELLS RESERVE 10 YO BOURBON</t>
  </si>
  <si>
    <t>PABST BLUE RIBBON 15/355 C</t>
  </si>
  <si>
    <t>LINDEMANS BIN 45 CAB CASK</t>
  </si>
  <si>
    <t>LINDEMANS BIN 50 SHIRAZ CASK</t>
  </si>
  <si>
    <t>LINDEMANS BIN 65 CHARD CASK</t>
  </si>
  <si>
    <t>ORIN SWIFT PALERMO</t>
  </si>
  <si>
    <t>HACKER PSCHORR MUNICH GOLD500C</t>
  </si>
  <si>
    <t>GITANA MANZANILLA SHERRY</t>
  </si>
  <si>
    <t>BECK'S BEER 660B</t>
  </si>
  <si>
    <t>CATTO BLENDED SCOTCH WHISKY</t>
  </si>
  <si>
    <t>ARELE APPASSIMENTO IGT</t>
  </si>
  <si>
    <t>SKYY INFUSIONS BL ORANGE VODKA</t>
  </si>
  <si>
    <t>NOSEY NEIGHBOUR RED VQA</t>
  </si>
  <si>
    <t>NEW AMSTERDAM VODKA</t>
  </si>
  <si>
    <t>ROLLING ROCK 12/355 C</t>
  </si>
  <si>
    <t>OUDE GEUZE LAGER 375B</t>
  </si>
  <si>
    <t>KILCHOMAN MACHIR BAY SCOTCH WH</t>
  </si>
  <si>
    <t>APOTHIC WHITE</t>
  </si>
  <si>
    <t>BR SCOTTISH HEAVY ALE 473C</t>
  </si>
  <si>
    <t>BR SESSION IPA  473C</t>
  </si>
  <si>
    <t>BIG ROCK PILSNER 473C</t>
  </si>
  <si>
    <t>BR PURPLE GAS 6/355 C</t>
  </si>
  <si>
    <t>1800 COCONUT TEQUILA</t>
  </si>
  <si>
    <t>TROMBA BLANCO TEQUILA</t>
  </si>
  <si>
    <t>BUDWEISER CHELADA 6/355C</t>
  </si>
  <si>
    <t>BUD LIGHT CHELADA 6/355C</t>
  </si>
  <si>
    <t>MADRIA SANGRIA MOSCATO</t>
  </si>
  <si>
    <t>WEE ANGUS MERLOT</t>
  </si>
  <si>
    <t>MANOTSURU BULZAI GINJO</t>
  </si>
  <si>
    <t>HERITAGE RED BLEND PRIV SEL</t>
  </si>
  <si>
    <t>PUNJABI CLUB RYE WHISKY</t>
  </si>
  <si>
    <t>OZV OLD VINE ZINFANDEL</t>
  </si>
  <si>
    <t>BR GRASSHOPPER KRISTALL 6/330B</t>
  </si>
  <si>
    <t>BR GRASSHOPPER KRISTAL12/330 B</t>
  </si>
  <si>
    <t>BR HONEY BROWN LAGER 6/330 B</t>
  </si>
  <si>
    <t>BR SESSION IPA 6/330 B</t>
  </si>
  <si>
    <t>BIG ROCK PILSNER 6/330B</t>
  </si>
  <si>
    <t>BR TRADITIONAL ALE 6/330B</t>
  </si>
  <si>
    <t>BR TRADITIONAL ALE 12/330B</t>
  </si>
  <si>
    <t>BR WARTHOG ALE 6/330 B</t>
  </si>
  <si>
    <t>BAREFOOT RED MOSCATO</t>
  </si>
  <si>
    <t>BAREFOOT PINK MOSCATO</t>
  </si>
  <si>
    <t>BUD LIGHT 6/341 B</t>
  </si>
  <si>
    <t>BR WARTHOG MILD ENG ALE 473C</t>
  </si>
  <si>
    <t>ROSA DEI MASI IGT</t>
  </si>
  <si>
    <t>NIKKA COFFEY GRAIN WHISKY</t>
  </si>
  <si>
    <t>SHOCK TOP BELGIAN WHITE 473C</t>
  </si>
  <si>
    <t>NUMINA GRAN CORTE</t>
  </si>
  <si>
    <t>LOLEA NO2 WHITE SANGRIA</t>
  </si>
  <si>
    <t>KIM CRAWFORD SML PARCELS FIZZ</t>
  </si>
  <si>
    <t>ROLLING ROCK 12/341 B</t>
  </si>
  <si>
    <t>BR BARN BURNER VARIETY 12/330B</t>
  </si>
  <si>
    <t>BUDWEISER 740 C</t>
  </si>
  <si>
    <t>BUD LIGHT 740C</t>
  </si>
  <si>
    <t>BRENNIVIN</t>
  </si>
  <si>
    <t>LA RESOLUTION 750B</t>
  </si>
  <si>
    <t>J LOHR FLUME CROSSING SABL</t>
  </si>
  <si>
    <t>BR  DUNKLEWEIZEN  473C</t>
  </si>
  <si>
    <t>GALLO FAMILY VINEYARD MOSCATO</t>
  </si>
  <si>
    <t>BR WINTER SPICE ALE 6/330B</t>
  </si>
  <si>
    <t>LAYER CAKE SEA OF STONES RD BL</t>
  </si>
  <si>
    <t>ENIGMA CABERNET SAUVIGNON</t>
  </si>
  <si>
    <t>STIEGL BIER 330B</t>
  </si>
  <si>
    <t>VOLVER SINGLE VINEYARD DO</t>
  </si>
  <si>
    <t>APOTHIC CRUSH</t>
  </si>
  <si>
    <t>SPRITZ &amp; GIGGLES GRAND CUVEE</t>
  </si>
  <si>
    <t>BR RHINE STONE COWBOY 6/355C</t>
  </si>
  <si>
    <t>ENIGMA CHARDONNAY</t>
  </si>
  <si>
    <t>BREEZER TROP ORNG SM 1L PET</t>
  </si>
  <si>
    <t>MONNET VS COGNAC</t>
  </si>
  <si>
    <t>LA MARCA PROSECCO DOC</t>
  </si>
  <si>
    <t>COLUMBIA CABERNET SAUV</t>
  </si>
  <si>
    <t>CUPCAKE VNYD BLACK FOREST RED</t>
  </si>
  <si>
    <t>WILLIAM HILL NORTH COAST CAB</t>
  </si>
  <si>
    <t>WILLIAM HILL NORTH COAST CHARD</t>
  </si>
  <si>
    <t>PROPHECY PINOT NOIR</t>
  </si>
  <si>
    <t>VINIQ LIQUEUR</t>
  </si>
  <si>
    <t>SALENTEIN BARREL SELECTION CAB</t>
  </si>
  <si>
    <t>BR CITRADELIC SGLHOP IPA6/330B</t>
  </si>
  <si>
    <t>19 CRIMES CABERNET SAUVIGNON</t>
  </si>
  <si>
    <t>BR VARIETY PACK 12/355C</t>
  </si>
  <si>
    <t>BOXER HARD BLACK CHERRY 6/330B</t>
  </si>
  <si>
    <t>APOTHIC INFERNO</t>
  </si>
  <si>
    <t>ROSSO NOBILE AL CIOCCOLATA</t>
  </si>
  <si>
    <t>CREMA NOBILE AL CIOCCOLATA</t>
  </si>
  <si>
    <t>LA COPA VERMOUTH</t>
  </si>
  <si>
    <t>MOOI &amp; MEEDOGENLOOS B ST 330B</t>
  </si>
  <si>
    <t>CARNIVOR ZINFANDEL</t>
  </si>
  <si>
    <t>PROPHECY THE STAR PIGR IGT</t>
  </si>
  <si>
    <t>BAREFOOT SANGRIA</t>
  </si>
  <si>
    <t>PROPHECY RED</t>
  </si>
  <si>
    <t>BR BELLY FLOP ALE 6/355C</t>
  </si>
  <si>
    <t>COPPER MOON PINOT GRIGIO</t>
  </si>
  <si>
    <t>CHATEAU SOUVERAIN ROSE</t>
  </si>
  <si>
    <t>BIG ROCK CAN 150 VAR PK 6/330B</t>
  </si>
  <si>
    <t>GAME OF THRONES REDBL</t>
  </si>
  <si>
    <t>GAME OF THRONES CHARDONNAY</t>
  </si>
  <si>
    <t>BUTTERY BOMB CHARDONNAY</t>
  </si>
  <si>
    <t>FAXE 7.1 LAGER 500C</t>
  </si>
  <si>
    <t>LIFE IN THE CLOUDS IPA 473C</t>
  </si>
  <si>
    <t>MONTECILLO RESERVA DOC</t>
  </si>
  <si>
    <t>CARLSBERG LAGER 330B</t>
  </si>
  <si>
    <t>WILLM BLANC DE NOIRS BRUT AC</t>
  </si>
  <si>
    <t>PRESIDENT GR RES DRY SPARKLING</t>
  </si>
  <si>
    <t>ABRAHAM PEROLD SHIRAZ</t>
  </si>
  <si>
    <t>SYMPHONY OBSESSION</t>
  </si>
  <si>
    <t>HOB NOB PINOT NOIR VDP</t>
  </si>
  <si>
    <t>BESO DE VINO OLD VINE GARNACHA</t>
  </si>
  <si>
    <t>TWO RIVERS LAGER 12/341 B</t>
  </si>
  <si>
    <t>PALM BAY RUBY GRAPEFRT 6/355C</t>
  </si>
  <si>
    <t>BABICH SAUVIGNON BLANC</t>
  </si>
  <si>
    <t>CUPCAKE SAUVIGNON BLANC</t>
  </si>
  <si>
    <t>LIBERTY SCHOOL CAB SAUVIGNON</t>
  </si>
  <si>
    <t>ZUCCARDI TITO PARAJE</t>
  </si>
  <si>
    <t>CANEI TASTY PEACH FRIZZANTE</t>
  </si>
  <si>
    <t>DR LOOSEN RIESLING</t>
  </si>
  <si>
    <t>TWO RIVERS STONE CLD DR 2L PET</t>
  </si>
  <si>
    <t>LOUIS JADOT CHARDONNAY AC</t>
  </si>
  <si>
    <t>CONUNDRUM WHITE</t>
  </si>
  <si>
    <t>LES MEYSONNIERS CROZES HER ORG</t>
  </si>
  <si>
    <t>GRAPPA DA VINACCE DI SASSICAIA</t>
  </si>
  <si>
    <t>ANCIENT VINE CARIGNANE</t>
  </si>
  <si>
    <t>JACK DANIELS TENN GIFT BOX ***</t>
  </si>
  <si>
    <t>H &amp; H BUAL 10 YO MADEIRA</t>
  </si>
  <si>
    <t>TE BHEAG BL SCOTCH WH</t>
  </si>
  <si>
    <t>LA PLAYA CARM ESTATE SERIES</t>
  </si>
  <si>
    <t>DOOLEY'S ORIG TOFFEE CREAM LIQ</t>
  </si>
  <si>
    <t>BAREFOOT CELLARS CAB SAUV</t>
  </si>
  <si>
    <t>BAREFOOT WHITE ZINFANDEL</t>
  </si>
  <si>
    <t>BAREFOOT CELLARS SABL SPOR</t>
  </si>
  <si>
    <t>BAREFOOT CELLARS MERLOT</t>
  </si>
  <si>
    <t>WEHLENER SONN RSL SPATLESE QMP</t>
  </si>
  <si>
    <t>DR ZENZEN VINO NOIRE QBA</t>
  </si>
  <si>
    <t>BUTTER RIPPLE SCHNAPPS LIQ</t>
  </si>
  <si>
    <t>ST ESPRIT AC</t>
  </si>
  <si>
    <t>COPPER MOON CABERNET SAUVIGNON</t>
  </si>
  <si>
    <t>BOLS CREME DE BANANES LIQUOR</t>
  </si>
  <si>
    <t>BOLS MELON LIQUEUR</t>
  </si>
  <si>
    <t>BOLS BLUE CURACAO LIQUOR</t>
  </si>
  <si>
    <t>MEIOMI PINOT NOIR</t>
  </si>
  <si>
    <t>SOUR PUSS BLUE TROPICAL LIQ</t>
  </si>
  <si>
    <t>COLUMBIA CREST GR EST CAB SAUV</t>
  </si>
  <si>
    <t>REDBREAST 12YO IRISH WHISKEY</t>
  </si>
  <si>
    <t>ALEX KEITH'S IPA 12/341 B</t>
  </si>
  <si>
    <t>CANADIAN 12/341 B</t>
  </si>
  <si>
    <t>OLD STYLE PILSNER 12/341 B</t>
  </si>
  <si>
    <t>ALEX KEITH'S IPA 24/341B</t>
  </si>
  <si>
    <t>ALEX KEITH'S IPA 6/341B</t>
  </si>
  <si>
    <t>OLD VIENNA 12/341 B</t>
  </si>
  <si>
    <t>LABATT BLUE 0.5 PILSNER 6/341B</t>
  </si>
  <si>
    <t>O'DOUL'S ORIGINAL 12/355C</t>
  </si>
  <si>
    <t>O'DOUL'S ORIGINAL 6/341B</t>
  </si>
  <si>
    <t>O'DOUL'S AMBER BEER 12/355C</t>
  </si>
  <si>
    <t>O'DOUL'S AMBER BEER 6/341B</t>
  </si>
  <si>
    <t>CLUB BEER 12/341 B</t>
  </si>
  <si>
    <t>CANADIAN 6/341 B</t>
  </si>
  <si>
    <t>CANADIAN 24/341 B</t>
  </si>
  <si>
    <t>GUINNESS STOUT 6/341 B</t>
  </si>
  <si>
    <t>STANDARD LAGER 12/341 B</t>
  </si>
  <si>
    <t>BUDWEISER 6/341 B</t>
  </si>
  <si>
    <t>BUDWEISER 12/341 B</t>
  </si>
  <si>
    <t>BUDWEISER 24/341 B</t>
  </si>
  <si>
    <t>KOKANEE LAGER 6/341 B</t>
  </si>
  <si>
    <t>KOKANEE LAGER 12/341 B</t>
  </si>
  <si>
    <t>LUCKY LAGER 12/341 B</t>
  </si>
  <si>
    <t>BUDWEISER 18/341 B</t>
  </si>
  <si>
    <t>EXTRA OLD STOCK MALT STR6/355C</t>
  </si>
  <si>
    <t>BR TRADITIONAL ALE 6/355C</t>
  </si>
  <si>
    <t>LUCKY LAGER 6/355 C</t>
  </si>
  <si>
    <t>CANADIAN 6/355 C</t>
  </si>
  <si>
    <t>BUDWEISER 6/355 C</t>
  </si>
  <si>
    <t>CANADIAN 18/341 B</t>
  </si>
  <si>
    <t>KOKANEE LAGER 6/355 C</t>
  </si>
  <si>
    <t>CANADIAN 24/355 C</t>
  </si>
  <si>
    <t>BUDWEISER 24/355 C</t>
  </si>
  <si>
    <t>COORS LIGHT 6/341 B</t>
  </si>
  <si>
    <t>COORS LIGHT 12/341 B</t>
  </si>
  <si>
    <t>COORS LIGHT 24/341 B</t>
  </si>
  <si>
    <t>COORS LIGHT 6/355 C</t>
  </si>
  <si>
    <t>COORS LIGHT 24/355 C</t>
  </si>
  <si>
    <t>BR GRASSHOPPER KRISTALL 6/355C</t>
  </si>
  <si>
    <t>BUD LIGHT 24/341 B</t>
  </si>
  <si>
    <t>BUD LIGHT 12/341 B</t>
  </si>
  <si>
    <t>BUD LIGHT 6/355 C</t>
  </si>
  <si>
    <t>KOKANEE LAGER 24/341 B</t>
  </si>
  <si>
    <t>LUCKY LAGER 12/355 C</t>
  </si>
  <si>
    <t>MOOSEHEAD LAGER 6/355C</t>
  </si>
  <si>
    <t>BREWHOUSE PILSNER 12/355 C</t>
  </si>
  <si>
    <t>GOLD STRONG 6/355C</t>
  </si>
  <si>
    <t>COORS LIGHT 18/341 B</t>
  </si>
  <si>
    <t>MOLSON BLACK ICE BEER 6/355 C</t>
  </si>
  <si>
    <t>KOKANEE LAGER 24/355 C</t>
  </si>
  <si>
    <t>ACROBAT PINOT GRIS</t>
  </si>
  <si>
    <t>CANADIAN 15/355 C</t>
  </si>
  <si>
    <t>ALAMOS SELECCION MALBEC</t>
  </si>
  <si>
    <t>BUDWEISER 15/355C</t>
  </si>
  <si>
    <t>RICKARD'S RED 12/341 B</t>
  </si>
  <si>
    <t>OKANAGAN SPR PALE ALE 6/355 C</t>
  </si>
  <si>
    <t>CLUB BEER 15/355 C</t>
  </si>
  <si>
    <t>BREWHOUSE PILSNER 6/355 C</t>
  </si>
  <si>
    <t>COORS LIGHT 15/355 C</t>
  </si>
  <si>
    <t>OLD STYLE PILSNER 15/355C</t>
  </si>
  <si>
    <t>OLD VIENNA 15/355C</t>
  </si>
  <si>
    <t>COORS LIGHT 18/355 C</t>
  </si>
  <si>
    <t>CAMPO VIEJO GRAN RESERVA DOC</t>
  </si>
  <si>
    <t>KOKANEE LAGER 15/355 C</t>
  </si>
  <si>
    <t>H &amp; H SERCIAL 10 YO MADEIRA</t>
  </si>
  <si>
    <t>COLOME ESTATE MALBEC</t>
  </si>
  <si>
    <t>PETALES D'OSOYOOS VQA</t>
  </si>
  <si>
    <t>OPEN RIESLING/GWZ VQA</t>
  </si>
  <si>
    <t>OPEN CAB2/MERLOT VQA</t>
  </si>
  <si>
    <t>OPEN SAUVIGNON BLANC VQA</t>
  </si>
  <si>
    <t>SEE YA LATER RANCH PINO VQA</t>
  </si>
  <si>
    <t>J T PROP SEL PINOT GRIGIO</t>
  </si>
  <si>
    <t>TATONE MONTEPULCIANO DOC</t>
  </si>
  <si>
    <t>SLEEMAN CLEAR 12/341 B</t>
  </si>
  <si>
    <t>DELIRIUM TREMENS XSTRONG 330B</t>
  </si>
  <si>
    <t>BADGER FURSTY FERRET ALE 500B</t>
  </si>
  <si>
    <t>AUTISM AWARENESS LAGER 473C</t>
  </si>
  <si>
    <t>LEMON RADLER 6/355C</t>
  </si>
  <si>
    <t>FORT GARRY PALE ALE 6/355C</t>
  </si>
  <si>
    <t>FORT GARRY DARK ALE 6/355C</t>
  </si>
  <si>
    <t>BOXER WATERMELON 4/355 C</t>
  </si>
  <si>
    <t>ST JAMES PALE ALE 473C</t>
  </si>
  <si>
    <t>LITTLE SCRAPPER IPA 473C</t>
  </si>
  <si>
    <t>BIKEY MCBIKEFACE LAGER 473C</t>
  </si>
  <si>
    <t>LASER MERCATICORN IPA 473C</t>
  </si>
  <si>
    <t>HIGHLANDER WEE HEAVY ALE 473C</t>
  </si>
  <si>
    <t>KILTER FOG MACHINE ALE 473C</t>
  </si>
  <si>
    <t>MARCELLUS PB MILK STOUT 473C</t>
  </si>
  <si>
    <t>DEVIL MAY CARE RYEWINE ALE473C</t>
  </si>
  <si>
    <t>DEVIL MAY CARE LIGHTRACER 473C</t>
  </si>
  <si>
    <t>BRUXELLES WITBIER ALE 473C</t>
  </si>
  <si>
    <t>KILTER SPACE JAM 473C</t>
  </si>
  <si>
    <t>BRUXELLES BELG BRUNE ALE 473C</t>
  </si>
  <si>
    <t>KILTER ELYSIUM 473C</t>
  </si>
  <si>
    <t>DMC GOLDEN RECORD IPA 473C</t>
  </si>
  <si>
    <t>ROTER HASE ROTBIER 473C</t>
  </si>
  <si>
    <t>DMC PERFEKTENSCHLAG 473C</t>
  </si>
  <si>
    <t>HUN LOLA HUN 473C</t>
  </si>
  <si>
    <t>KILTER S'MORE SCOUT 473C</t>
  </si>
  <si>
    <t>DMC ALL MAD STOUT 473C</t>
  </si>
  <si>
    <t>DMC AIR GRIEVANCES STOUT 473C</t>
  </si>
  <si>
    <t>KILTER PARADISE OAT IPA 473C</t>
  </si>
  <si>
    <t>DIRTY CATFISH CR ALE 473C</t>
  </si>
  <si>
    <t>ONKEL GEORG APRES RAD 473C</t>
  </si>
  <si>
    <t>AMARETTO CHEESECAKE ST 473C</t>
  </si>
  <si>
    <t>SELKIRK STOUT 473C</t>
  </si>
  <si>
    <t>LUTHER'S FOLLY BLONDE ALE 473C</t>
  </si>
  <si>
    <t>KILTERB NORSE CODE ALE 473C</t>
  </si>
  <si>
    <t>NOCTURNE DARK MILD ALE 473C</t>
  </si>
  <si>
    <t>CARAVAN GOSE ON ALE 473C</t>
  </si>
  <si>
    <t>CULT CLASSIC PILSNER 473C</t>
  </si>
  <si>
    <t>DESERT ISLAND IPA 473C</t>
  </si>
  <si>
    <t>MACGUFFIN CALIFORNIA C 473C</t>
  </si>
  <si>
    <t>COSMOS DRY HOPPED SOUR 473C</t>
  </si>
  <si>
    <t>AMITY ISLAND HAZY IPA 473C</t>
  </si>
  <si>
    <t>MAGIC HR SESSION IPA 473C</t>
  </si>
  <si>
    <t>WITCH HUNT WITBIER 473C</t>
  </si>
  <si>
    <t>LOW LIFE BLOOD CUT ALE 473C</t>
  </si>
  <si>
    <t>LOW LIFE TEMPESTARII 473C</t>
  </si>
  <si>
    <t>PEMBY TANG ORGMLK IPA473C</t>
  </si>
  <si>
    <t>MOSAIC DOUBLE IPA 473C</t>
  </si>
  <si>
    <t>FALL OF TROY ALE 473C</t>
  </si>
  <si>
    <t>LEMON DROP KETTLE SOUR 355C</t>
  </si>
  <si>
    <t>PHANTOM RESOLUTION ALE 473C</t>
  </si>
  <si>
    <t>SPECTRUM HOT PINK LEM ALE 355C</t>
  </si>
  <si>
    <t>SPECTRUM MELON HAZE ALE 355C</t>
  </si>
  <si>
    <t>SPECTRUM MARG GOSE ALE 355C</t>
  </si>
  <si>
    <t>DOAN'S - BERRYTIME 355C</t>
  </si>
  <si>
    <t>POSTMARK-EASY LAGER 473C</t>
  </si>
  <si>
    <t>POSTMARK LUNA 473C</t>
  </si>
  <si>
    <t>POSTMARK - SUMMER 355C</t>
  </si>
  <si>
    <t>HERE COMES MANGO ALE 355B</t>
  </si>
  <si>
    <t>POSTMARK - LUNA 330B</t>
  </si>
  <si>
    <t>POSTMARK COASTAL COLLE 12/355C</t>
  </si>
  <si>
    <t>DOAN'S HAPPY PACK 12/355C</t>
  </si>
  <si>
    <t>SAISONS IN THE ABYSS ALE 650B</t>
  </si>
  <si>
    <t>HAZY WHALER NE IPA 473C</t>
  </si>
  <si>
    <t>TOOTH &amp; TAIL 473C</t>
  </si>
  <si>
    <t>HEINDE &amp; VERRE ALE 355B</t>
  </si>
  <si>
    <t>5050 ECLIPSE BA STOUT 650B</t>
  </si>
  <si>
    <t>POSTMARK EASY LAGER 355C</t>
  </si>
  <si>
    <t>POSTMARK JUICY PALE ALE 355C</t>
  </si>
  <si>
    <t>MACALLAN RARE CASK SCOTCH</t>
  </si>
  <si>
    <t>BARD'S GLUTEN FREE LAG473C</t>
  </si>
  <si>
    <t>RED RACER SUPER SOL IPA 4/500C</t>
  </si>
  <si>
    <t>BELGIAN MOON WHITE ALE 4/473 C</t>
  </si>
  <si>
    <t>COORS SLICE ORANGE LG 12/355C</t>
  </si>
  <si>
    <t>COORS SLICE ORANGE LG 473C</t>
  </si>
  <si>
    <t>CITRA GROVE ALE 500B</t>
  </si>
  <si>
    <t>BEAU'S GOOD TIME SESS.IPA 473C</t>
  </si>
  <si>
    <t>BALLS FALLS SESSION IPA 473C</t>
  </si>
  <si>
    <t>STONE ROAD WHEAT ALE 473C</t>
  </si>
  <si>
    <t>GUAVA ISLANDER IPA 6/355C</t>
  </si>
  <si>
    <t>STEAM WH PILS 6/341B</t>
  </si>
  <si>
    <t>SINGLE WHAMMY PALE ALE 4/473C</t>
  </si>
  <si>
    <t>NB FAT TIRE AMBER ALE 473C</t>
  </si>
  <si>
    <t>WOULD CRUSH WHEAT ALE 4/473C</t>
  </si>
  <si>
    <t>CHERRY CHAMBIERE ALE 473C</t>
  </si>
  <si>
    <t>BELGIAN PEACH ALE 473C</t>
  </si>
  <si>
    <t>DUCHESSE BOURGONGNE PK 2/750B</t>
  </si>
  <si>
    <t>SHELTER PT SUNSHINE LIQUEUR</t>
  </si>
  <si>
    <t>THE DISCUSSION RED BLD 2015</t>
  </si>
  <si>
    <t>HEY Y'ALL SS HRD ICEDTEA 458C</t>
  </si>
  <si>
    <t>BUSCH ICE LAGER 740C</t>
  </si>
  <si>
    <t>SELECT BEERS OF SUMMER 12/341B</t>
  </si>
  <si>
    <t>MH PRAIRE HONEY WHEAT ALE 473C</t>
  </si>
  <si>
    <t>GEKKEIKAN NAMA DRAFT SAKE</t>
  </si>
  <si>
    <t>EZRA BROOKS BOURBON CREAM LIQ</t>
  </si>
  <si>
    <t>MH STRAWBERRY RHUBARB IPA 473C</t>
  </si>
  <si>
    <t>SHRUGGING DOCTOR STRW/RHU WINE</t>
  </si>
  <si>
    <t>ORIGINAL 16 HELLES LAG 15/355C</t>
  </si>
  <si>
    <t>SLEEMAN CLEAR 2.0 24/355 C</t>
  </si>
  <si>
    <t>MICHELOB ULTRA 6/355C</t>
  </si>
  <si>
    <t>GRASSHOPPER LEMON ALE 6/355C</t>
  </si>
  <si>
    <t>BR JACK RABBIT LAGER 12/355C</t>
  </si>
  <si>
    <t>BIG ROCK LAGER 12/355C</t>
  </si>
  <si>
    <t>PABST BLUE RIBBON 5.9 710C</t>
  </si>
  <si>
    <t>CANADIAN 473C</t>
  </si>
  <si>
    <t>COORS LIGHT 473C</t>
  </si>
  <si>
    <t>CORONA LIGHT LAGER 12/330B</t>
  </si>
  <si>
    <t>COORS ORIGINAL 36/355C</t>
  </si>
  <si>
    <t>BR CITRADELIC IPA 4/473C</t>
  </si>
  <si>
    <t>BUD LIGHT LIME 473C</t>
  </si>
  <si>
    <t>HOEGAARDEN 0.0 NON-ALC  6/330C</t>
  </si>
  <si>
    <t>BREWERS CHOICE WINTER VP8/473C</t>
  </si>
  <si>
    <t>MOLSON FIRESIDE LAGER4/473C</t>
  </si>
  <si>
    <t>MOLSON FIRESIDE LAGER 473C</t>
  </si>
  <si>
    <t>NATTY LIGHT LAGER 15/355C</t>
  </si>
  <si>
    <t>MOLSON ULTRA 12/355C</t>
  </si>
  <si>
    <t>MOLSON ULTRA 12/341B</t>
  </si>
  <si>
    <t>COORS LIGHT 36/355C</t>
  </si>
  <si>
    <t>MOLSON EXEL 12/355C</t>
  </si>
  <si>
    <t>MILLER HIGH LIFE LAG 8/355C</t>
  </si>
  <si>
    <t>COORS ORIGINAL 15/355C</t>
  </si>
  <si>
    <t>COORS ORIGINAL 8/355C</t>
  </si>
  <si>
    <t>COORS ORIGINAL 12/341B</t>
  </si>
  <si>
    <t>BELGIAN MOON MANGO 4/473C</t>
  </si>
  <si>
    <t>COORS SLICE LIME LAG 473C</t>
  </si>
  <si>
    <t>COORS SLICE LIME LAG 12/355C</t>
  </si>
  <si>
    <t>COORS SUMMER MIXER 12/355C</t>
  </si>
  <si>
    <t>MICHELOB ULTRA 30/355C</t>
  </si>
  <si>
    <t>MOLSON ULTRA 473C</t>
  </si>
  <si>
    <t>MOLSON ULTRA 15/355C</t>
  </si>
  <si>
    <t>SLEEMAN CLEAR 2.0 473C</t>
  </si>
  <si>
    <t>BREWHOUSE PRIME ICE 15/355C</t>
  </si>
  <si>
    <t>BUD LIGHT STRAW LEMON 12/355C</t>
  </si>
  <si>
    <t>BELGIAN MOON LT SKY LAG6/355C</t>
  </si>
  <si>
    <t>BUD LIGHT STRAW LEMONADE473C</t>
  </si>
  <si>
    <t>BUD LIGHT SUMMER MIXER 12/355C</t>
  </si>
  <si>
    <t>ISLAND CERVEZA LAGER 4/473C</t>
  </si>
  <si>
    <t>WATERMELON LAGER 4/473C</t>
  </si>
  <si>
    <t>GREAT WESTERN RADLER 15/355C</t>
  </si>
  <si>
    <t>GOOSE ISLAND IPA 12/355C</t>
  </si>
  <si>
    <t>LUCKY LAGER 473C</t>
  </si>
  <si>
    <t>GOOSE ISLAND IPA TSTRPK12/355C</t>
  </si>
  <si>
    <t>LBJ GOLDEN ALE 473C</t>
  </si>
  <si>
    <t>RED RACER IPA 500C</t>
  </si>
  <si>
    <t>RED RACER SESSION IPA 500C</t>
  </si>
  <si>
    <t>SCREW IT THE RED BLEND CASK</t>
  </si>
  <si>
    <t>RAISED BY WOLVES IPA 473C</t>
  </si>
  <si>
    <t>BROKEN ISLANDS HAZY IPA 473C</t>
  </si>
  <si>
    <t>A DE FUSSIGNY SELECTION COGNAC</t>
  </si>
  <si>
    <t>SHAFER TD-9 RED BLEND 2016</t>
  </si>
  <si>
    <t>BISON VODKA</t>
  </si>
  <si>
    <t>BISON VODKA CAFE</t>
  </si>
  <si>
    <t>PATENT 5 GIN</t>
  </si>
  <si>
    <t>PATENT 5 VODKA</t>
  </si>
  <si>
    <t>BISON TROPICAL VODKA</t>
  </si>
  <si>
    <t>WALLAROO TRAIL SHZ RS CASK</t>
  </si>
  <si>
    <t>ECLIPZE IPA 473C</t>
  </si>
  <si>
    <t>PAUL MAS JARDIN DE ROSES</t>
  </si>
  <si>
    <t>JOEL GOTT MERLOT</t>
  </si>
  <si>
    <t>L LATOUR CHAS MONTRACHET AC RG</t>
  </si>
  <si>
    <t>DROOLING DOG DARK IPA 473C</t>
  </si>
  <si>
    <t>MOOSEHEAD LAGER 24/355C</t>
  </si>
  <si>
    <t>LEGENT BOURBON WH</t>
  </si>
  <si>
    <t>FINCA EL CAMINO MALBEC</t>
  </si>
  <si>
    <t>FINCA EL CAMINO ROSE</t>
  </si>
  <si>
    <t>TORO BRAVO TEMPRANILLO/MERLOT</t>
  </si>
  <si>
    <t>COPPER MOON SMOOTH RED BLD</t>
  </si>
  <si>
    <t>FINCA EL CAMINO CHARDONNAY</t>
  </si>
  <si>
    <t>COPPER MOON SMOOTH REDBLD CASK</t>
  </si>
  <si>
    <t>FIREFLY BELGIAN WHITE473C</t>
  </si>
  <si>
    <t>SVELTE WATERMELON ROSE</t>
  </si>
  <si>
    <t>FARMERY 2X2 VARIETY PK 4/473C</t>
  </si>
  <si>
    <t>REVELSTOKE SPICED WHSKY ADD ON</t>
  </si>
  <si>
    <t>BARREL AGED DARKNESS 18 750B</t>
  </si>
  <si>
    <t>CASAMIGOS REPOSADO TQLA ADD ON</t>
  </si>
  <si>
    <t>FARMERY BLONDE CND ALE 4/473C</t>
  </si>
  <si>
    <t>REVELSTOKE PECAN WSKY ADD ON</t>
  </si>
  <si>
    <t>THE FORAGER BOT CAN WHISKY</t>
  </si>
  <si>
    <t>NAU MAI SAUVIGNON BLANC BLUSH</t>
  </si>
  <si>
    <t>TERRANOBLE RES ESPECIAL CAB</t>
  </si>
  <si>
    <t>BRAZEN BLACK INK DARK ALE 355C</t>
  </si>
  <si>
    <t>SANDRO BOTTEGA GRAPPA</t>
  </si>
  <si>
    <t>LBJ GOLDEN ALE 4/473C</t>
  </si>
  <si>
    <t>18.8 VODKA</t>
  </si>
  <si>
    <t>HOFBRAU OKTOBERFEST 500B</t>
  </si>
  <si>
    <t>A PELLER SIG SER VIDAL ICEWVQA</t>
  </si>
  <si>
    <t>INNISKILLIN RSL ICEWINE VQA</t>
  </si>
  <si>
    <t>LAKEVIEW CELL CAFR ICEWINE VQA</t>
  </si>
  <si>
    <t>TORO BRAVO VERDEJO / SABL</t>
  </si>
  <si>
    <t>RUMCHATA MINI-CHATAS</t>
  </si>
  <si>
    <t>FORTY CREEK VICTORY WH</t>
  </si>
  <si>
    <t>GLENDALOUGH 7YO BLPITTS WH</t>
  </si>
  <si>
    <t>VELVET FOG CND WH ALE 6/355C</t>
  </si>
  <si>
    <t>FOUR ROSES BOURBON WH</t>
  </si>
  <si>
    <t>WILD ROSE IPA 6/355C</t>
  </si>
  <si>
    <t>BENDITO CLASSIC CAB SAUVIGNON</t>
  </si>
  <si>
    <t>JOHNY BOOTLEG SOUR PEACH 200B</t>
  </si>
  <si>
    <t>BENDITO CLASSIC SAUVIGNON BL</t>
  </si>
  <si>
    <t>BENDITO CLASSIC ROSE</t>
  </si>
  <si>
    <t>DISTRICT WHEAT LAGER 473C</t>
  </si>
  <si>
    <t>MONTES ALPHA M DO 2015</t>
  </si>
  <si>
    <t>DISTRICT LEM/GIN RADLER12/355C</t>
  </si>
  <si>
    <t>MONTES PURPLE ANGEL CARM 2016</t>
  </si>
  <si>
    <t>CLUBTAILS SUNNY MARGARITA 473C</t>
  </si>
  <si>
    <t>CHATEAU BEYCHEVELLE 2018</t>
  </si>
  <si>
    <t>CH CLERC MILON GRCRUCLASSE2018</t>
  </si>
  <si>
    <t>CONNETABLE TALBOT 2018</t>
  </si>
  <si>
    <t>CHATEAU BELLE VUE 2018</t>
  </si>
  <si>
    <t>CH LAGRANGE GR CRU CLASSE 2018</t>
  </si>
  <si>
    <t>CHATEAU PHELAN SEGUR 2018</t>
  </si>
  <si>
    <t>CLOS MARSALETTE ROUGE 2018</t>
  </si>
  <si>
    <t>CH LYNCH BAGES GRCRUCLASSE2018</t>
  </si>
  <si>
    <t>CH D'ARMAILHAC GRCRUCLASSE2018</t>
  </si>
  <si>
    <t>CHATEAU CLINET 2018</t>
  </si>
  <si>
    <t>CLOS MARSALETTE BLANC 2018</t>
  </si>
  <si>
    <t>LACOSTE BORIE 2018 AOC</t>
  </si>
  <si>
    <t>CUVEE VAN DE KEIZER DK ALE750B</t>
  </si>
  <si>
    <t>CH MOUTON ROTHSCHILD 2018</t>
  </si>
  <si>
    <t>WAYNE GRETZKY RYE LAGER 473C</t>
  </si>
  <si>
    <t>SHRUGGING DOCTOR SASK BRY WINE</t>
  </si>
  <si>
    <t>POSTMARK APRICOT BL ALE 473C</t>
  </si>
  <si>
    <t>POSTMARK GOSE 473C</t>
  </si>
  <si>
    <t>POSTMARK LOTUS IPA 473C</t>
  </si>
  <si>
    <t>FALCON BLONDE 473C</t>
  </si>
  <si>
    <t>TWISTED SHOTZ PUSSYCAT 4/30ML</t>
  </si>
  <si>
    <t>DARKNESS 2019 RUS IMP ST 750B</t>
  </si>
  <si>
    <t>TERRELIADE INZOLIA CHARDONNAY</t>
  </si>
  <si>
    <t>STRAIGHT PIPE ALE 750B</t>
  </si>
  <si>
    <t>RED RACER PALE ALE 6/500C</t>
  </si>
  <si>
    <t>ENDLESS SUMMER LAGER 6/473C</t>
  </si>
  <si>
    <t>RED TAIL RED ALE 473C</t>
  </si>
  <si>
    <t>BEAM ME UP SCOTTISH ALE 473C</t>
  </si>
  <si>
    <t>TWENTY MILE FARMHOUSE ALE 473C</t>
  </si>
  <si>
    <t>WRASPBERRY RASPBERRY ALE6/355C</t>
  </si>
  <si>
    <t>SAISON DU PINACLE ALE 750B</t>
  </si>
  <si>
    <t>HERMANN PILSNER 473C</t>
  </si>
  <si>
    <t>SIMCOE GROVE PALE ALE 500B</t>
  </si>
  <si>
    <t>PERSEPHONE SOUR 473C</t>
  </si>
  <si>
    <t>PERSEPHONE IPA 473C</t>
  </si>
  <si>
    <t>CYCLOPE PALE ALE 473C</t>
  </si>
  <si>
    <t>COAST LIFE LAGER 6/355C</t>
  </si>
  <si>
    <t>GOLDEN GODDESS ALE 6/355C</t>
  </si>
  <si>
    <t>PERSEPHONE IPA 650B</t>
  </si>
  <si>
    <t>WHITE LIES RIES SOUR ALE 500B</t>
  </si>
  <si>
    <t>PARADISE LOST GUAVA ALE 500B</t>
  </si>
  <si>
    <t>TCB HOUSE BEER 3 473C</t>
  </si>
  <si>
    <t>TCB HOUSE BEER 2.5 473C</t>
  </si>
  <si>
    <t>TCB COUNTY SOUR GUAVA ALE 473C</t>
  </si>
  <si>
    <t>TCB COUNTY SOUR CHERRY ALE473C</t>
  </si>
  <si>
    <t>TCB HOUSE BEER 2 473C</t>
  </si>
  <si>
    <t>TCB COUNTY SOUR RASP ALE 473C</t>
  </si>
  <si>
    <t>COWBOY CURE LIGHT LAGER 8/355C</t>
  </si>
  <si>
    <t>CHANNEL MARKER CITRA LAGER473C</t>
  </si>
  <si>
    <t>ORANJEBOOM LEM RAD 500C</t>
  </si>
  <si>
    <t>ORANJEBOOM LAGER 500C</t>
  </si>
  <si>
    <t>THE BRIGHT SIDE ALE 473C</t>
  </si>
  <si>
    <t>RAINSHINE ALE 473C</t>
  </si>
  <si>
    <t>BURNABARIAN ALE 473C</t>
  </si>
  <si>
    <t>FANTACITY WITBIER 473C</t>
  </si>
  <si>
    <t>JAMBOREE FRUITED SOUR 473C</t>
  </si>
  <si>
    <t>POLLYANNA IPA 473C</t>
  </si>
  <si>
    <t>SADDLE UP FARMHOUSE ALE 473C</t>
  </si>
  <si>
    <t>L'INTERNATIONALE 473C</t>
  </si>
  <si>
    <t>GEORGIAN BAY GIN SMASH 473C</t>
  </si>
  <si>
    <t>STAMP SERIES RSL/GWZ</t>
  </si>
  <si>
    <t>CRAZY UNCLE HRD RTBEERSODA473C</t>
  </si>
  <si>
    <t>FORTY CREEK DBL BARREL WHISKY</t>
  </si>
  <si>
    <t>CAYMUS-SUISUN GRANDDURIF 2016</t>
  </si>
  <si>
    <t>ODIN FREYA'S PEARL ALE 355C</t>
  </si>
  <si>
    <t>POSTMARK SUNSET GO ALE 355C</t>
  </si>
  <si>
    <t>WBW ROTBIER LAGER 473C</t>
  </si>
  <si>
    <t>FELIX &amp; LUCIE SABL/MUSC</t>
  </si>
  <si>
    <t>CRANBERRY CRUSH RADLER 473C</t>
  </si>
  <si>
    <t>DIA DE LOS DEFTONES LAG473C</t>
  </si>
  <si>
    <t>PB LATTE NITRO GOLDSTOUT 355B</t>
  </si>
  <si>
    <t>LAKEVIEW CELLARS SELECT WT VQA</t>
  </si>
  <si>
    <t>VILLA WOLF PINOT NOIR ROSE</t>
  </si>
  <si>
    <t>LANDLUST ORGANIC RIESLING</t>
  </si>
  <si>
    <t>FELIX &amp; LUCIE CAB/SYR/GREN</t>
  </si>
  <si>
    <t>DR TROCKEN RIESLING</t>
  </si>
  <si>
    <t>DR TROCKEN ROSE</t>
  </si>
  <si>
    <t>DEINHARD DRY RIESLING</t>
  </si>
  <si>
    <t>BALBLAIR 12 YO SGLE MALT SC</t>
  </si>
  <si>
    <t>DEFTONES DIGITAL BATH ALE 473C</t>
  </si>
  <si>
    <t>PEACH BE WITH YOU ALE 355B</t>
  </si>
  <si>
    <t>SOUR SERIES BATCH 9 375B</t>
  </si>
  <si>
    <t>HERE COMES MANGO ALE 355C</t>
  </si>
  <si>
    <t>PEANUT BUTTER NITRO STOUT 355B</t>
  </si>
  <si>
    <t>SANDEMAN V1997 PORT</t>
  </si>
  <si>
    <t>SANDEMAN V1963 PORT</t>
  </si>
  <si>
    <t>CONSPIRACY BIANCO WT BLEND VQA</t>
  </si>
  <si>
    <t>BEAU'S ORG GRAPEFR RAD473C</t>
  </si>
  <si>
    <t>THE GLENROTHES WHMAKCUT SC</t>
  </si>
  <si>
    <t>THE GLENROTHES 12 YO SM SC</t>
  </si>
  <si>
    <t>BALLSY BAST DKSAISON 473C</t>
  </si>
  <si>
    <t>FARMERY PINK LEMONALE 24/355C</t>
  </si>
  <si>
    <t>GLENMOR QUINTA RUBAN 14YO SC</t>
  </si>
  <si>
    <t>SMALL BT ROSEHIBISCUS SAIS473C</t>
  </si>
  <si>
    <t>SMALL BATCH MANGO IPA 473C</t>
  </si>
  <si>
    <t>RUSSIAN STANRD MOSC MULE 473C</t>
  </si>
  <si>
    <t>TRULY HARD SELTZ PINE 473C</t>
  </si>
  <si>
    <t>CRACKED CANOE LIGHT 6/355C</t>
  </si>
  <si>
    <t>FARMERY PINK LEMONALE 24/473C</t>
  </si>
  <si>
    <t>WHEAT CITY WHEAT ALE 473C</t>
  </si>
  <si>
    <t>FRONTIER PILSNER 473C</t>
  </si>
  <si>
    <t>TAYLOR FLAD LTDED TAWNY PORT</t>
  </si>
  <si>
    <t>MB150 GRISETTE SUMAC ALE 473C</t>
  </si>
  <si>
    <t>NORTHERN KEEP VODKA</t>
  </si>
  <si>
    <t>PERSEPHONE STOUT 473C</t>
  </si>
  <si>
    <t>MISTY COVE ESTATE SERIES SABL</t>
  </si>
  <si>
    <t>CTG SPR RSP LIME VOD WTR 355C</t>
  </si>
  <si>
    <t>CTG SPR STRWKIWI VODWTR 355C</t>
  </si>
  <si>
    <t>MOOSEHEAD RADLER MIX PK12/355C</t>
  </si>
  <si>
    <t>BRAZEN NO COAST IPA473C</t>
  </si>
  <si>
    <t>WALLFLOWER APRICOT SAISON 500B</t>
  </si>
  <si>
    <t>FOLONARI CHARDONNAY</t>
  </si>
  <si>
    <t>J T PROP SEL LIGHT CAB SAUV</t>
  </si>
  <si>
    <t>J T PROP SEL LIGHT PIGR</t>
  </si>
  <si>
    <t>J T PROP SEL LIGHT ROSE</t>
  </si>
  <si>
    <t>J T PROP SEL SMOOTH RED</t>
  </si>
  <si>
    <t>J T PROP SEL SMOOTH WHITE</t>
  </si>
  <si>
    <t>J T PROP SEL SMOOTH RED CASK</t>
  </si>
  <si>
    <t>TIGNANELLO TOSCANA IGT 2016</t>
  </si>
  <si>
    <t>AMORE MIO ROZATO ROSE</t>
  </si>
  <si>
    <t>OPEN DARK RED VQA</t>
  </si>
  <si>
    <t>MAD SCIENTIST IPA 473C</t>
  </si>
  <si>
    <t>LOLA CAB SAUV/CAB FRANC VQA</t>
  </si>
  <si>
    <t>ANGELO PINOT GRIGIO IGT</t>
  </si>
  <si>
    <t>ENZO BARTOLI ROSATO DOC</t>
  </si>
  <si>
    <t>B IO BPUNTOIO NERO D'AV ROSATO</t>
  </si>
  <si>
    <t>VENTURE SAUVIGNON BLANC VQA</t>
  </si>
  <si>
    <t>TEAM CANADA RED BLEND VQA</t>
  </si>
  <si>
    <t>PARALLEL 49 CRAFT PK 12/355C</t>
  </si>
  <si>
    <t>MIXED BERRY SOUR ALE 355C</t>
  </si>
  <si>
    <t>EL GRINGO DARK RED TEMPRANILLO</t>
  </si>
  <si>
    <t>LOLA GEWURZTRAMINER VQA</t>
  </si>
  <si>
    <t>TEAM CANADA WHITE BLEND VQA</t>
  </si>
  <si>
    <t>PHANTOM NO 1 AGAIN ALE 473C</t>
  </si>
  <si>
    <t>YES WAY ROSE 250C</t>
  </si>
  <si>
    <t>TEMPLETON RYE 6 YO AB#816535</t>
  </si>
  <si>
    <t>HARVEST SUNSET TRAD HONEY WINE</t>
  </si>
  <si>
    <t>TEMPLETON BARREL WH AB#816537</t>
  </si>
  <si>
    <t>OLE SMOKY MANGO HABANERO WH</t>
  </si>
  <si>
    <t>TEMPO ARANDANO BLUEBERRY GIN</t>
  </si>
  <si>
    <t>PILLITTERI CDA COLL LAHA VIDAL</t>
  </si>
  <si>
    <t>FARMERY PREMIUM LIGHT LAG 473C</t>
  </si>
  <si>
    <t>LUXARDO SOUR CHERRY GIN</t>
  </si>
  <si>
    <t>SCAPEGRACE CLASSIC DRY GIN</t>
  </si>
  <si>
    <t>DRUMSHANBO GUNPOWDER IRISH GIN</t>
  </si>
  <si>
    <t>WHITLEY NEILL RHUB&amp;GNGR GIN</t>
  </si>
  <si>
    <t>LOW RUSSIAN IMP STOUT 750B</t>
  </si>
  <si>
    <t>PEANUT BUTTER MILK STOUT 355C</t>
  </si>
  <si>
    <t>TORQUE BLONDE ALE 15/355C</t>
  </si>
  <si>
    <t>TORQUE BLONDE ALE 24/355C</t>
  </si>
  <si>
    <t>TRIPLE BOGEY LIGHT LAGER 473C</t>
  </si>
  <si>
    <t>DOAN'S PEACH KOLSCH 355C</t>
  </si>
  <si>
    <t>ODIN FREYA'S GOLD 355C</t>
  </si>
  <si>
    <t>PHANTOM ALTER EGO ALE 473C</t>
  </si>
  <si>
    <t>SONIC SEA DRAGON IPA 355C</t>
  </si>
  <si>
    <t>GALACTIC PEACH DRAGON ALE 355C</t>
  </si>
  <si>
    <t>BUENOS TIEMPOS LAGER 473C</t>
  </si>
  <si>
    <t>STRAWBERRY ICE CREAM ALE 355C</t>
  </si>
  <si>
    <t>POSTMARK WESTERLY IPA 473C</t>
  </si>
  <si>
    <t>JUICY PALE ALE 473C</t>
  </si>
  <si>
    <t>GTG MONDAY MOURN APA 473C</t>
  </si>
  <si>
    <t>PHANTOM REMEMBER TOMORROW 473C</t>
  </si>
  <si>
    <t>PM WINTER COAST COLL 12/355C</t>
  </si>
  <si>
    <t>SPECTRUM PMPK SPICE LATTE 355C</t>
  </si>
  <si>
    <t>POSTMARK WINTER ALE 355C</t>
  </si>
  <si>
    <t>ROUND ABOUT ALE 473C</t>
  </si>
  <si>
    <t>WBW DUNKEL LAGER 473C</t>
  </si>
  <si>
    <t>DECOY LAGER 355C</t>
  </si>
  <si>
    <t>POWER WOLF LAGER 473C</t>
  </si>
  <si>
    <t>BREAKING THE LAW LAG 473C</t>
  </si>
  <si>
    <t>STARFIGHTER TRIPLE IPA 355B</t>
  </si>
  <si>
    <t>ODIN FREYAS PEARL ALE 473C</t>
  </si>
  <si>
    <t>SPECTRUM IRISH CREAM ALE 355C</t>
  </si>
  <si>
    <t>WHAT'S IN THE HOPS 473C</t>
  </si>
  <si>
    <t>POSTMARK WESTERLY IPA 355C</t>
  </si>
  <si>
    <t>GTG NUTSHELL PBPORTER 473C</t>
  </si>
  <si>
    <t>VAKTEN BELGIAN OL 473C</t>
  </si>
  <si>
    <t>JARPUR AMBER ALE 473C</t>
  </si>
  <si>
    <t>GOKSTAD IPA 473C</t>
  </si>
  <si>
    <t>STEEL CUT BLONDE ALE 473C</t>
  </si>
  <si>
    <t>MELTY HOPS 473C</t>
  </si>
  <si>
    <t>TIKE FRACTALS 473C</t>
  </si>
  <si>
    <t>TOUCAN PUNCH ALE 375B</t>
  </si>
  <si>
    <t>POSTMARK COCONUT PORTER 473C</t>
  </si>
  <si>
    <t>POSTMARK NEW ENGLAND IPA 473C</t>
  </si>
  <si>
    <t>DOAN'S DIG IT HZY IPA473C</t>
  </si>
  <si>
    <t>PHANTOM STRATA CONFL ALE 473C</t>
  </si>
  <si>
    <t>SPECTRUM BIRTHDAYCAKE ALE 355C</t>
  </si>
  <si>
    <t>CAYMUS VNYD SPEC SEL CAB 2015</t>
  </si>
  <si>
    <t>WALTZ PILSNER 473C</t>
  </si>
  <si>
    <t>CASTELLO DI PORCIA ROSATO IGT</t>
  </si>
  <si>
    <t>GRAND SUD MERLOT ROSE IGP</t>
  </si>
  <si>
    <t>ALBERTA PREM 20YORYE LTD ED WH</t>
  </si>
  <si>
    <t>TORRESELLA PINOT GRIGIO ROSE</t>
  </si>
  <si>
    <t>AVELEDA VINHO VERDE ROSE</t>
  </si>
  <si>
    <t>PERIQUITA ROSE</t>
  </si>
  <si>
    <t>JP AZEITAO WHITE BLEND</t>
  </si>
  <si>
    <t>PEREIRA RED BLEND</t>
  </si>
  <si>
    <t>SANS SULFITES AJOUTES RDBLDAOC</t>
  </si>
  <si>
    <t>CELLIER DES DAUPHINS RESREDBLD</t>
  </si>
  <si>
    <t>NONSUCH HONEY OAT SAISON 473C</t>
  </si>
  <si>
    <t>EXHIB' ROSE COTES DE THAU</t>
  </si>
  <si>
    <t>CHATEAU TIMBERLAY ROSE</t>
  </si>
  <si>
    <t>CHATEAU TIMBERLAY RED</t>
  </si>
  <si>
    <t>PELEE ISLAND CAB FRANC VQA</t>
  </si>
  <si>
    <t>TRIO MERLOT RESERVA</t>
  </si>
  <si>
    <t>PILLITTERI RSL ICEWINE VQA</t>
  </si>
  <si>
    <t>WALNUT BROWN SHERRY</t>
  </si>
  <si>
    <t>BELVEDERE VODKA</t>
  </si>
  <si>
    <t>DUNAVAR COLLECTION PINOT GRIS</t>
  </si>
  <si>
    <t>QUEEN'S BEST BITTER 473C</t>
  </si>
  <si>
    <t>UNDERHILL NEW ZEALAND IPL 473C</t>
  </si>
  <si>
    <t>ERDINGER ALKOHOLFREI 6/330B</t>
  </si>
  <si>
    <t>FAR FROM THE TREE CIDER 500B</t>
  </si>
  <si>
    <t>SCREW IT PINOT GRIGIO CASK</t>
  </si>
  <si>
    <t>ICY BLUE SENSATION PEACH 355B</t>
  </si>
  <si>
    <t>SCREW IT PINOT GRIGIO</t>
  </si>
  <si>
    <t>ICY BLUE SENSATION LYCHEE 355B</t>
  </si>
  <si>
    <t>PALM BAY ZERO BB LEMON 6/355C</t>
  </si>
  <si>
    <t>YEYA MUSCAT/CHARDONNAY</t>
  </si>
  <si>
    <t>BALUARTE GRAN FEUDO TEMP DOC</t>
  </si>
  <si>
    <t>BLACK FLY TEQ SHAKERSHOTS4/50B</t>
  </si>
  <si>
    <t>JACK DANIELS HONEY LEMON473C</t>
  </si>
  <si>
    <t>WHITE CLAW VARIETY PK 12/355C</t>
  </si>
  <si>
    <t>COTTAGE SPRINGS MIX PK 8/355C</t>
  </si>
  <si>
    <t>WHITE CLAW BLACK CHERRY 6/355C</t>
  </si>
  <si>
    <t>WHITE CLAW MANGO 6/355C</t>
  </si>
  <si>
    <t>WHITE CLAW NATURAL LIME 6/355C</t>
  </si>
  <si>
    <t>SNAPPLE SP LNG ISL ICEDTEA458C</t>
  </si>
  <si>
    <t>SMIRNOFF V&amp;S WH PCH ROSE4/355C</t>
  </si>
  <si>
    <t>SMIRNOFF V&amp;S RASP ROSE 4/355C</t>
  </si>
  <si>
    <t>MOTT'S SWT&amp;SPCY CLAM CAE458C</t>
  </si>
  <si>
    <t>GROWERS LT XDRY APPLECID4/355C</t>
  </si>
  <si>
    <t>CARDHU SC (ADD-ON)</t>
  </si>
  <si>
    <t>TCB COUNTY SOUR BLUEB 473C</t>
  </si>
  <si>
    <t>NO BOATS SUNDAY MXBRY CID 500B</t>
  </si>
  <si>
    <t>PALM BAY ZERO LIME/CHRY6/355C</t>
  </si>
  <si>
    <t>CLEAN FUN IPA 473C</t>
  </si>
  <si>
    <t>NUTRL VOD SODA PINEAPPLE6/355C</t>
  </si>
  <si>
    <t>CON LECHE ST 473C</t>
  </si>
  <si>
    <t>PALM BAY ZERO TANG 6/355C</t>
  </si>
  <si>
    <t>SMIRNOFF INF WATER&amp;MINT VOD</t>
  </si>
  <si>
    <t>SMIRNOFF INF STRAW&amp;ROSE VOD</t>
  </si>
  <si>
    <t>SMIRNOFF INF CUC&amp;LIME VOD</t>
  </si>
  <si>
    <t>BISON GIN</t>
  </si>
  <si>
    <t>SEEDLIP SPICE 94 NON ALCOHOLIC</t>
  </si>
  <si>
    <t>SEEDLIP GROVE 42 NON ALCOHOLIC</t>
  </si>
  <si>
    <t>PRAIRIE KISS STRBRY/RHU HNY WN</t>
  </si>
  <si>
    <t>OCEAN ORGANIC VODKA</t>
  </si>
  <si>
    <t>CTRY FIRESIDE METHEGLIN HNY WN</t>
  </si>
  <si>
    <t>MONEYBAG VODKA</t>
  </si>
  <si>
    <t>TIPSY COW MILK STOUT 473C</t>
  </si>
  <si>
    <t>RED RIVER BLANC VQA</t>
  </si>
  <si>
    <t>MAN150BA HEART CHARDONNAY VQA</t>
  </si>
  <si>
    <t>MAN150BA HEART CAB/BANO VQA</t>
  </si>
  <si>
    <t>EARLY BIRD COLD BREW ST 473C</t>
  </si>
  <si>
    <t>FARMAGEDDON FR ALE 500B</t>
  </si>
  <si>
    <t>ABSOLUT JUICE STRAW VODKA</t>
  </si>
  <si>
    <t>NONSUCH LA MOLIERE PILS 473C</t>
  </si>
  <si>
    <t>MONARCHY BROWN ALE 473C</t>
  </si>
  <si>
    <t>JACOB'S CREEK DB CAB SAUV</t>
  </si>
  <si>
    <t>WALLAROO TRAIL RES CAB/SHZ</t>
  </si>
  <si>
    <t>CHERRY ON 500B</t>
  </si>
  <si>
    <t>JACKED SAUVIGNON BLANC</t>
  </si>
  <si>
    <t>JACKED CABERNET SAUVIGNON</t>
  </si>
  <si>
    <t>CZECHVAR PREMIUM LAGER 500C</t>
  </si>
  <si>
    <t>BELGIAN ESPRIT ALE 473C</t>
  </si>
  <si>
    <t>INTREPID NEIPA 473C</t>
  </si>
  <si>
    <t>BELGIAN ESPRIT ALE 6/473C</t>
  </si>
  <si>
    <t>BELGIAN ESPRIT ALE 12/473C</t>
  </si>
  <si>
    <t>BELGIAN ESPRIT ALE 24/473C</t>
  </si>
  <si>
    <t>TIPSY COW MILK ST 6/473C</t>
  </si>
  <si>
    <t>TIPSY COW MILK ST 12/473C</t>
  </si>
  <si>
    <t>TIPSY COW MILK ST 24/473C</t>
  </si>
  <si>
    <t>MAD SCIENTIST IPA 6/473C</t>
  </si>
  <si>
    <t>MAD SCIENTIST IPA 24/473C</t>
  </si>
  <si>
    <t>INTREPID NEIPA 6/473C</t>
  </si>
  <si>
    <t>INTREPID NEIPA 12/473C</t>
  </si>
  <si>
    <t>QUEEN'S BEST BITTER 6/473C</t>
  </si>
  <si>
    <t>QUEEN'S BEST BITTER 12/473C</t>
  </si>
  <si>
    <t>QUEEN'S BEST BITTER 24/473C</t>
  </si>
  <si>
    <t>MAD SCIENTIST IPA 12/473C</t>
  </si>
  <si>
    <t>INTREPID NEIPA 24/473C</t>
  </si>
  <si>
    <t>FALCON BLONDE ALE 6/473C</t>
  </si>
  <si>
    <t>FALCON BLONDE ALE 12/473C</t>
  </si>
  <si>
    <t>FALCON BLONDE ALE 24/473C</t>
  </si>
  <si>
    <t>MONKEY PALE ALE 6/473C</t>
  </si>
  <si>
    <t>MONKEY PALE ALE 12/473C</t>
  </si>
  <si>
    <t>MONKEY TRAIL PALE ALE 24/473C</t>
  </si>
  <si>
    <t>CRUSH RASP WHEAT ALE 473C</t>
  </si>
  <si>
    <t>BACARDI RUM PUNCH 6/355C</t>
  </si>
  <si>
    <t>HOP FUZZ DDH PALE ALE473C</t>
  </si>
  <si>
    <t>BUTTERCUP CHOCOLAT PORTER 473C</t>
  </si>
  <si>
    <t>TRAPICHE ROSE</t>
  </si>
  <si>
    <t>SOLERA ANNIV FRMHSE SAISON750B</t>
  </si>
  <si>
    <t>CAVALIERE D'ORO CHIA CL RIS</t>
  </si>
  <si>
    <t>ECOLOGICA TORR/CHARD ORG FTC</t>
  </si>
  <si>
    <t>ECOLOGICA SHZ/MALB RES ORG FTC</t>
  </si>
  <si>
    <t>YUMMI BEAR WC IPA 355C</t>
  </si>
  <si>
    <t>CAVALIERE D' BELL CHIACL GRSEL</t>
  </si>
  <si>
    <t>TCB HOUSE BEER 2 24/355C</t>
  </si>
  <si>
    <t>TCB HOUSE BEER 2 24/355B</t>
  </si>
  <si>
    <t>TCB HOUSE BEER 3 24/355C</t>
  </si>
  <si>
    <t>TCB HOUSE BEER 3 24/355B</t>
  </si>
  <si>
    <t>BONANZA CABERNET SAUVIGNON</t>
  </si>
  <si>
    <t>PADRE AZUL ANEJO TEQ</t>
  </si>
  <si>
    <t>FABULOUS ANT PINK CHARDONNAY</t>
  </si>
  <si>
    <t>SANTA JULIA CHENIN BLANC PLUS</t>
  </si>
  <si>
    <t>WHEATLEY VODKA</t>
  </si>
  <si>
    <t>ROSE ALL DAY</t>
  </si>
  <si>
    <t>STEAM WHISTLE PALE ALE 473C</t>
  </si>
  <si>
    <t>GRANT'S TRIPLE WOOD SCOTCH WH</t>
  </si>
  <si>
    <t>YOUNG'S DOUBLE CHOC STOUT 440C</t>
  </si>
  <si>
    <t>MHFE RESERVE MERITAGE VQA</t>
  </si>
  <si>
    <t>CENTRAL CITY ADVENT 24/355C</t>
  </si>
  <si>
    <t>JP WISER'S MB WHEAT GOLD WH</t>
  </si>
  <si>
    <t>PATENT 5 PURPLE BLOSSOM GIN</t>
  </si>
  <si>
    <t>GOATS DO ROAM WHITE FTC</t>
  </si>
  <si>
    <t>CZECHVAR GIFT PACK 4/500B</t>
  </si>
  <si>
    <t>CRAZY UNCLE HRD CREAM SODA473C</t>
  </si>
  <si>
    <t>JP WISER'S MANHATTAN WH BEV</t>
  </si>
  <si>
    <t>SANTA JULIA MALB DE MERCADOORG</t>
  </si>
  <si>
    <t>ALUMNI SER YVAN COURNOYER WH</t>
  </si>
  <si>
    <t>ALUMNI SER MARK MESSIER WH</t>
  </si>
  <si>
    <t>ALUMNI SER DAVE KEON WH</t>
  </si>
  <si>
    <t>HOOPLA SOUR 375B</t>
  </si>
  <si>
    <t>STAR BEAST IMP STOUT 355C</t>
  </si>
  <si>
    <t>BARKING SQUIRREL LAGER 6/355C</t>
  </si>
  <si>
    <t>LA MARCA LUMINORE PROSECCO</t>
  </si>
  <si>
    <t>WARRE'S VINTAGE 2017 PORT</t>
  </si>
  <si>
    <t>ESTATE SELECT PACK 8/473C</t>
  </si>
  <si>
    <t>ESTANCIA RAICILLA</t>
  </si>
  <si>
    <t>SHOT IN THE DARK SHZ/PESI</t>
  </si>
  <si>
    <t>PENDLETON WHISKY</t>
  </si>
  <si>
    <t>ABSOLUT GRAPEFRUIT VODKA</t>
  </si>
  <si>
    <t>PEACH MANGO RADLER 6/355C</t>
  </si>
  <si>
    <t>TRES GENER ANEJO TEQUILA</t>
  </si>
  <si>
    <t>OKAN EXT GL BRY CID 2LPET</t>
  </si>
  <si>
    <t>XOXO ROSE TETRA</t>
  </si>
  <si>
    <t>APPLETON 8YO RESERVE RUM</t>
  </si>
  <si>
    <t>XOXO PINOT GRIGIO/CHARD TETRA</t>
  </si>
  <si>
    <t>BACARDI RUM&amp;SODA W/LIME6/355C</t>
  </si>
  <si>
    <t>TIME WAITS FOR NO ONE RED DOP</t>
  </si>
  <si>
    <t>HOOTENANNY SAUVIGNON BLANC CAN</t>
  </si>
  <si>
    <t>GIRLS' NIGHT OUT WHITE SANGRIA</t>
  </si>
  <si>
    <t>VIVANCO RESERVA</t>
  </si>
  <si>
    <t>PICKLED CLAM &amp; SPICE 473C</t>
  </si>
  <si>
    <t>THE ORIGINAL CLAM &amp; SPICE 473C</t>
  </si>
  <si>
    <t>VICTORIA PILSNER 473C</t>
  </si>
  <si>
    <t>JELLY KING ALE 500B</t>
  </si>
  <si>
    <t>DARKNESS VERTICAL 3/750B</t>
  </si>
  <si>
    <t>FARMAGEDDON ALE 500B</t>
  </si>
  <si>
    <t>PRAYERS OF SAINTS CHARDONNAY</t>
  </si>
  <si>
    <t>CIROC WHITE GRAPE VODKA</t>
  </si>
  <si>
    <t>CHATEAU CAP DE FAUGERES 2018</t>
  </si>
  <si>
    <t>JW THRONES SONG OF ICE SCOTCH</t>
  </si>
  <si>
    <t>JW THRONES SONG OF FIRE SCOTCH</t>
  </si>
  <si>
    <t>CIROC MANGO VODKA</t>
  </si>
  <si>
    <t>SOCIAL LITE VS STRAWBERRY4/355</t>
  </si>
  <si>
    <t>GEORGIAN BAY CRANGIN SMA6/355C</t>
  </si>
  <si>
    <t>GEORGIAN BAY LIME SMASH6/355C</t>
  </si>
  <si>
    <t>GEORGIAN BAY MAND SMASH 6/355C</t>
  </si>
  <si>
    <t>FARMERY CNDN PALE ALE24/355C</t>
  </si>
  <si>
    <t>FARMERY CNDN PALE ALE24/473C</t>
  </si>
  <si>
    <t>FARMERY FRESH HOP 24/473C</t>
  </si>
  <si>
    <t>FARMERY LOCALISH24/473C</t>
  </si>
  <si>
    <t>FARMERY GWN LAG24/473C</t>
  </si>
  <si>
    <t>GEORGIAN BAY STBRY SMASH6/355C</t>
  </si>
  <si>
    <t>FARMERY PIONEER HARVST24/473C</t>
  </si>
  <si>
    <t>FARMERY ROBBIE SC ALE 24/473C</t>
  </si>
  <si>
    <t>WAVELENGTH IPA 473C</t>
  </si>
  <si>
    <t>GALAXY COSMOS DDH SR 473C</t>
  </si>
  <si>
    <t>FARMERY GWN ALE24/473C</t>
  </si>
  <si>
    <t>TRULY HARD TROP MIX12/355C</t>
  </si>
  <si>
    <t>TRULY HARD LIME 6/355C</t>
  </si>
  <si>
    <t>TRULY HARD WILD BERRY 6/355C</t>
  </si>
  <si>
    <t>TRULY HARD WILD BERRY 473C</t>
  </si>
  <si>
    <t>FARMERY PREMIUM LAGER24/473C</t>
  </si>
  <si>
    <t>ARIZONA GREEN TEA GNSG 6/355C</t>
  </si>
  <si>
    <t>LINDEMANS KRIEK 355B</t>
  </si>
  <si>
    <t>SOMERSBY APPLE CIDER 473C</t>
  </si>
  <si>
    <t>SOMERSBY BLK BERRY CIDER 473C</t>
  </si>
  <si>
    <t>APPLETON 12YO RARE CASKS RUM</t>
  </si>
  <si>
    <t>DEAD GUY ALE 473C</t>
  </si>
  <si>
    <t>OXBOW PUNCH BROOK ALE 500B</t>
  </si>
  <si>
    <t>OXBOW PHOSPORESENCE ALE500B</t>
  </si>
  <si>
    <t>OXBOW PLUM SYNTH ALE 500B</t>
  </si>
  <si>
    <t>CHATEAU ST JEAN CHARDONNAY</t>
  </si>
  <si>
    <t>NO 99 BACO NOIR VQA</t>
  </si>
  <si>
    <t>CASILLERO DEL DIABLO MERLOT</t>
  </si>
  <si>
    <t>SMALL BATCH PPRMNT IPA473C</t>
  </si>
  <si>
    <t>SHORT HILLS IPA 473C</t>
  </si>
  <si>
    <t>JORDAN HARBOUR ALE 473C</t>
  </si>
  <si>
    <t>ROSE WILDWOOD ALE 500B</t>
  </si>
  <si>
    <t>HENRY ON CHERRIES ALE 500B</t>
  </si>
  <si>
    <t>TCB SIDEWIENDER VIENNA LAG473C</t>
  </si>
  <si>
    <t>TCB COUNTY SOUR PASSFR ALE473C</t>
  </si>
  <si>
    <t>LOUIS RYE ALE 473C</t>
  </si>
  <si>
    <t>STIEGL FREIBIER 500B</t>
  </si>
  <si>
    <t>ERDINGER ALKOHOLFREI 500C</t>
  </si>
  <si>
    <t>TCB COUNTY DRY HOP SOUR 473C</t>
  </si>
  <si>
    <t>TCB COUNTY SOUR CRAN ORG 473C</t>
  </si>
  <si>
    <t>TCB HOUSE BEER 5 473C</t>
  </si>
  <si>
    <t>TCB COUNTY PUMPKIN SOUR 473C</t>
  </si>
  <si>
    <t>FARMERY PRM LIGHT LAGER24/355C</t>
  </si>
  <si>
    <t>FARMERY PRM LIGHT LAGER24/473C</t>
  </si>
  <si>
    <t>FARMERY PREMIUM LAGER24/355C</t>
  </si>
  <si>
    <t>LTM DOPPLEBOCK 750B</t>
  </si>
  <si>
    <t>LTM DEJEUNER IMPERIAL ST750B</t>
  </si>
  <si>
    <t>LTM PORTER BALTIQUE SPED750B</t>
  </si>
  <si>
    <t>LTM MAIBOCK LAGER750B</t>
  </si>
  <si>
    <t>LTM WEIZENBOCK ALE 750B</t>
  </si>
  <si>
    <t>FARMERY PINK LEMONALE T24/355C</t>
  </si>
  <si>
    <t>LTM FRUITED SAISON BRETT 750B</t>
  </si>
  <si>
    <t>LTM PALE ALE AMERICAINE 750B</t>
  </si>
  <si>
    <t>OXBOW KRIEKALORE ALE 500B</t>
  </si>
  <si>
    <t>OXBOW CLETUS ALE 500B</t>
  </si>
  <si>
    <t>LTM TANGERINE ALE 750B</t>
  </si>
  <si>
    <t>LTM CECI N'EST PAS GUEZE 750B</t>
  </si>
  <si>
    <t>LTM CECI N'EST PAS KRIEK 750B</t>
  </si>
  <si>
    <t>PRAIRIE BERRY ALE 24/473C</t>
  </si>
  <si>
    <t>PRAIRIE BERRY ALE 24/355C</t>
  </si>
  <si>
    <t>CHAMBIERE ALE 750B</t>
  </si>
  <si>
    <t>TCB COUNTY SOUR PLUM 473C</t>
  </si>
  <si>
    <t>LTM IPA 750B</t>
  </si>
  <si>
    <t>APOTHIC CABERNET SAUVIGNON</t>
  </si>
  <si>
    <t>NEW AMSTERDAM PINK WHITNEY VOD</t>
  </si>
  <si>
    <t>TRIVENTO TRIBU MALBEC CASK</t>
  </si>
  <si>
    <t>THE FUTURES SHIRAZ</t>
  </si>
  <si>
    <t>TULLAMORE DEW RUMCASK IRISH WH</t>
  </si>
  <si>
    <t>DON PAPA RUM</t>
  </si>
  <si>
    <t>ANNA SPINATO PROSECCO DOC</t>
  </si>
  <si>
    <t>SANTA JULIA RES MALB/CAB FRANC</t>
  </si>
  <si>
    <t>BAILEYS ESPRESSO CREME LIQ</t>
  </si>
  <si>
    <t>CONSPIRACY RED BLD VQA</t>
  </si>
  <si>
    <t>FREIXENET LEGERO SPARKLING</t>
  </si>
  <si>
    <t>LOLEA NO1 RED SANGRIA MINI'S</t>
  </si>
  <si>
    <t>FREIXENET LEGERO SPARK ROSE</t>
  </si>
  <si>
    <t>MARTINI ROSSI SPARKLING ROSE</t>
  </si>
  <si>
    <t>LA VIEILLE FERME RES BRUT SPK</t>
  </si>
  <si>
    <t>DOW'S LBV PORT</t>
  </si>
  <si>
    <t>THE BEACHHOUSE SUNSET SHIRAZ</t>
  </si>
  <si>
    <t>CANEI FRIZZANTE FRESH WHITE</t>
  </si>
  <si>
    <t>CROWN ROYAL PEACH WHISKY</t>
  </si>
  <si>
    <t>SOCIAL LITE MIXED PACK 12/355C</t>
  </si>
  <si>
    <t>EL PASO LAZO TEMP/SHZ IGP</t>
  </si>
  <si>
    <t>FIREBALL CINNAMON WH LIQ</t>
  </si>
  <si>
    <t>ASTORIA PROSECCO BRUT</t>
  </si>
  <si>
    <t>ASTORIA PINOT GRIGIO</t>
  </si>
  <si>
    <t>CROWN ROYAL VANILLA WH</t>
  </si>
  <si>
    <t>TRAPICHE RES CAB SAUVIG CASK</t>
  </si>
  <si>
    <t>BUMBU XO RUM</t>
  </si>
  <si>
    <t>P.A. &amp; CO SANGRIA FRIZZANTE</t>
  </si>
  <si>
    <t>EL PASO DEL LAZO VERDEJO/VIURA</t>
  </si>
  <si>
    <t>LES JAMELLES CLAIR DE ROSE</t>
  </si>
  <si>
    <t>SERENITY ROSE VQA</t>
  </si>
  <si>
    <t>WALLAROO TRAIL RES PIGR/CHARD</t>
  </si>
  <si>
    <t>THE ASTRONOMER SHIRAZ</t>
  </si>
  <si>
    <t>THE ASTRONOMER CHARDONNAY</t>
  </si>
  <si>
    <t>THOMAS GOSS SAUVIGNON BLANC</t>
  </si>
  <si>
    <t>LONG FLAT SHIRAZ</t>
  </si>
  <si>
    <t>FRESITA BLUEBRY/RASPBRY SPK WN</t>
  </si>
  <si>
    <t>YALUMBA ORGANIC SHIRAZ</t>
  </si>
  <si>
    <t>X BY KINKY BLK RASP 473C</t>
  </si>
  <si>
    <t>GRAY MONK CAB/MER VQA</t>
  </si>
  <si>
    <t>SELAKS PEPPER &amp; SPICE SHIRAZ</t>
  </si>
  <si>
    <t>SELAKS BUTTERY CHARD</t>
  </si>
  <si>
    <t>MATEUS ROSE</t>
  </si>
  <si>
    <t>BU SPLEND CHARD</t>
  </si>
  <si>
    <t>BU MERLOT ROSE</t>
  </si>
  <si>
    <t>STERLING CAB SAUV 375C</t>
  </si>
  <si>
    <t>STERLING CHARD 375C</t>
  </si>
  <si>
    <t>STERLING ROSE 375C</t>
  </si>
  <si>
    <t>JP CHENET ICE MOUSS ROSE</t>
  </si>
  <si>
    <t>LONGSHOT ROSE</t>
  </si>
  <si>
    <t>TRIVENTO EOLO MALBEC 2015</t>
  </si>
  <si>
    <t>WOODBRIDGE CAB SAUVIGNON</t>
  </si>
  <si>
    <t>YUKON JACK LIQUEUR</t>
  </si>
  <si>
    <t>JOHNNIE WALKER RED SC</t>
  </si>
  <si>
    <t>CASASOLE ORVIETO CLASSICO DOC</t>
  </si>
  <si>
    <t>SOMMET ROUGE CASK</t>
  </si>
  <si>
    <t>HAVANA CLUB 7 YO RUM</t>
  </si>
  <si>
    <t>PIESPORTER MICHELSBERG QBA</t>
  </si>
  <si>
    <t>VILLA ANTINORI ROSSO IGT</t>
  </si>
  <si>
    <t>TROIKA VODKA PET</t>
  </si>
  <si>
    <t>CHIVAS ROYAL SALUTE 21YO SC</t>
  </si>
  <si>
    <t>TAKE IT TO THE GRAVE SHZ 250C</t>
  </si>
  <si>
    <t>TAKE IT TO THE GRAVE PINO 250C</t>
  </si>
  <si>
    <t>BAREFOOT PINOT GRIGIO CAN</t>
  </si>
  <si>
    <t>PROPER TWELVE IRISH WHISKEY</t>
  </si>
  <si>
    <t>GLENGARRIF SM PEAT IRISH WH</t>
  </si>
  <si>
    <t>KILBEGGAN SINGLE GRAIN IRISH W</t>
  </si>
  <si>
    <t>HEY Y'ALL HRD ICE T LEM 6/341C</t>
  </si>
  <si>
    <t>BREWER'S DOZEN VAR PACK12/355C</t>
  </si>
  <si>
    <t>LOLEA NO5 ROSE</t>
  </si>
  <si>
    <t>FASCINO PROSECCO FRIZZANTE ORG</t>
  </si>
  <si>
    <t>NONSUCH BELGIAN SINGLE 473C</t>
  </si>
  <si>
    <t>ETERNAL ALE 473C</t>
  </si>
  <si>
    <t>MOSAIC SM DOUBLE IPA 473C</t>
  </si>
  <si>
    <t>ICARUS RASP SOUR ALE 473C</t>
  </si>
  <si>
    <t>SUGAR SHACK MAPLE HONEY WINE</t>
  </si>
  <si>
    <t>STEAM WHISTLE LEM SHANDY 473C</t>
  </si>
  <si>
    <t>14 HANDS UNICORN ROSE BBL 375C</t>
  </si>
  <si>
    <t>JP WISERS OLD FASH WH ADD ON</t>
  </si>
  <si>
    <t>PAUL JOHN ED SGL MALT WH</t>
  </si>
  <si>
    <t>OLE SMOKY MTNJAVA CR LIQ</t>
  </si>
  <si>
    <t>JACK DANIELS TENN WH</t>
  </si>
  <si>
    <t>MERRYS IRISH CREAM LIQ</t>
  </si>
  <si>
    <t>RUMCHATA LIMON CREAM LIQ</t>
  </si>
  <si>
    <t>XOXO ROSE LIGHT</t>
  </si>
  <si>
    <t>XOXO SAUVIGNON BLANC LIGHT</t>
  </si>
  <si>
    <t>FIVE FARMS IRISH CREAM LIQ</t>
  </si>
  <si>
    <t>PELLER FAMILY VIN PIGR LIGHT</t>
  </si>
  <si>
    <t>PELLER FAMILY VIN CAB LIGHT</t>
  </si>
  <si>
    <t>ON THE ROCKS THE COSMOPOLITAN</t>
  </si>
  <si>
    <t>ON THE ROCKS THE MARGARITA</t>
  </si>
  <si>
    <t>ON THE ROCKS OLD FASHIONED</t>
  </si>
  <si>
    <t>SOLERA NUTTY OLOROSO</t>
  </si>
  <si>
    <t>BOUVET LADUBAY BRUT DE BLANC</t>
  </si>
  <si>
    <t>CHARTREUSE GREEN LIQUEUR</t>
  </si>
  <si>
    <t>Case Size</t>
  </si>
  <si>
    <t>Plant-Applied V.A. SCC#</t>
  </si>
  <si>
    <t>WB RED LABEL CAB SAUV/MERL</t>
  </si>
  <si>
    <t>PEPITO ORIGINAL SANGRIA 1LB</t>
  </si>
  <si>
    <t>ONE GREAT 24 PACK 24/473C</t>
  </si>
  <si>
    <t>TWISTED SHOTZ ISL THNDR 4/30ML</t>
  </si>
  <si>
    <t>SEAGRAM WILDBERRY 4/355C</t>
  </si>
  <si>
    <t>FREIXENET ITALIAN ROSE SPK</t>
  </si>
  <si>
    <t>KRONENBOURG 1664 BLANC4/500C</t>
  </si>
  <si>
    <t>BUDWEISER ZERO 6/341B</t>
  </si>
  <si>
    <t>ICEBERG LAGER 6/341B</t>
  </si>
  <si>
    <t>BUDWEISER ZERO 6/355C</t>
  </si>
  <si>
    <t>WHISTLER BEAR PAW HONEY LAGER</t>
  </si>
  <si>
    <t>WILY WOLVERINE LAG 6/355C</t>
  </si>
  <si>
    <t>WHISTLER MIGHTY 90 ALE 6/355C</t>
  </si>
  <si>
    <t>WHISTLER GRAPEFRUIT ALE 6/355C</t>
  </si>
  <si>
    <t>NUTRL 7 VOD SODA BLKBRY 6/355C</t>
  </si>
  <si>
    <t>NUTRL 7 VODKA SODA BC 6/355C</t>
  </si>
  <si>
    <t>WHITE CLAW RUBY GRPFRT 6/355C</t>
  </si>
  <si>
    <t>SLEEMAN CLEAR 2.0 6/473C</t>
  </si>
  <si>
    <t>ONE GREAT CITY 6 PACK 6/473C</t>
  </si>
  <si>
    <t>SURVIVAL MIXER PACK 6/473C</t>
  </si>
  <si>
    <t>FOUR COUSINS DRY RED CASK</t>
  </si>
  <si>
    <t>KWV ROODEBERG RED BLD CASK</t>
  </si>
  <si>
    <t>GOATS DO ROAM WT BLD CASK FTC</t>
  </si>
  <si>
    <t>BOTA BOX CAB SAUV CASK</t>
  </si>
  <si>
    <t>PRIME TIME PALE ALE 355C</t>
  </si>
  <si>
    <t>PRIME TIME IPA 355C</t>
  </si>
  <si>
    <t>SPECTRUM WTRMLN LMNDE ALE355C</t>
  </si>
  <si>
    <t>ICY BLUE SENSATION MIX BRY355B</t>
  </si>
  <si>
    <t>GRAPEFRUIT SUPREME ALE 355C</t>
  </si>
  <si>
    <t>ROCKET SURGERY HAZY ALE 355C</t>
  </si>
  <si>
    <t>ZIP ALE 355C</t>
  </si>
  <si>
    <t>LIL MIGUEL STOUT 355C</t>
  </si>
  <si>
    <t>PEPITO LT ORIG SANGRIA 355C</t>
  </si>
  <si>
    <t>PEPITO LT SANGRIA BLANCA 355C</t>
  </si>
  <si>
    <t>COUNSEL IMPERIAL STOUT 355C</t>
  </si>
  <si>
    <t>MATINEE TH PALE ALE 355C</t>
  </si>
  <si>
    <t>19 CRIMES UPRISING RED BLD375C</t>
  </si>
  <si>
    <t>TINTO ALE 375B</t>
  </si>
  <si>
    <t>ZAP ALE 375B</t>
  </si>
  <si>
    <t>ZOUP ALE 375B</t>
  </si>
  <si>
    <t>ZOP ALE 375B</t>
  </si>
  <si>
    <t>HOOPLA ALE 375B</t>
  </si>
  <si>
    <t>CARICA ALE 375B</t>
  </si>
  <si>
    <t>SOMERSBY CIDER MX PK 8/473C</t>
  </si>
  <si>
    <t>KRONENBOURG 1664 BLANC 12/330C</t>
  </si>
  <si>
    <t>RED RACER CRUISER PACK 8/500C</t>
  </si>
  <si>
    <t>BUDWEISER ZERO 12/355C</t>
  </si>
  <si>
    <t>SOL CERVEZA 12/355C</t>
  </si>
  <si>
    <t>PALM BAY VARIETY PACK 12/355C</t>
  </si>
  <si>
    <t>SPECTRUM SOUR PACK 12/355C</t>
  </si>
  <si>
    <t>DRAGON LAIR MIX PK 12/355C</t>
  </si>
  <si>
    <t>MOOSEHEAD PALE ALE 12/355C</t>
  </si>
  <si>
    <t>BOWEN ISLAND HARBOUR PK12/355C</t>
  </si>
  <si>
    <t>WHISTLER RAMBLER PACK 12/355C</t>
  </si>
  <si>
    <t>AQUARELLE VS MIXER PK 12/355C</t>
  </si>
  <si>
    <t>ISOLATOR DOPPLEBOCK LAG 473C</t>
  </si>
  <si>
    <t>DBL STANDARD LAGER 473C</t>
  </si>
  <si>
    <t>DMC DSSC AMB ALE 473C</t>
  </si>
  <si>
    <t>DMC SMALL BATCH 5 473C</t>
  </si>
  <si>
    <t>DMC SMALL BATCH 4 473C</t>
  </si>
  <si>
    <t>DMC SMALL BATCH 3 473C</t>
  </si>
  <si>
    <t>DMC SMALL BATCH 2 473C</t>
  </si>
  <si>
    <t>DMC SMALL BATCH 1 473C</t>
  </si>
  <si>
    <t>BREWERY NOT PLAZA ALE 473C</t>
  </si>
  <si>
    <t>KILTER ALL TOGETHER ALE 473C</t>
  </si>
  <si>
    <t>KILTER COOL BEANS STOUT 473C</t>
  </si>
  <si>
    <t>KILTER MILKII WAY 473C</t>
  </si>
  <si>
    <t>SOL CERVEZA 473C</t>
  </si>
  <si>
    <t>BUDWEISER ZERO 473C</t>
  </si>
  <si>
    <t>LBJ SUMMER LAGER 473C</t>
  </si>
  <si>
    <t>BRAZEN LONGSWORD PILS 473C</t>
  </si>
  <si>
    <t>WPG BREW WERKS BOCK2 473C</t>
  </si>
  <si>
    <t>LTD RELEASE SERIES 473C</t>
  </si>
  <si>
    <t>BUSH LEAGUE PILSNER 473C</t>
  </si>
  <si>
    <t>180 ENGLISH PUB ALE 473C</t>
  </si>
  <si>
    <t>FLAGSTICK HAZY PALE ALE 473C</t>
  </si>
  <si>
    <t>5 HUNDIE HAZY IPA 473C</t>
  </si>
  <si>
    <t>PETER O TOOL PORTER 473C</t>
  </si>
  <si>
    <t>BLACK LIME WIT 473C</t>
  </si>
  <si>
    <t>HAZERS GONNA HAZE ALE 473C</t>
  </si>
  <si>
    <t>VIVA LA BEAVER TALL CAN 473C</t>
  </si>
  <si>
    <t>WUNDERBAR KOLSCH 473C</t>
  </si>
  <si>
    <t>SIDE CUT IPA 473C</t>
  </si>
  <si>
    <t>BOURBON BLOOD ORANGE ALE 473C</t>
  </si>
  <si>
    <t>HAUS HEAVY ALE 473C</t>
  </si>
  <si>
    <t>TROPICAL STAYCATION ALE 473C</t>
  </si>
  <si>
    <t>SOMERSBY RHUBARB CIDER 473C</t>
  </si>
  <si>
    <t>NONSUCH DRY HOP BLND ALE473C</t>
  </si>
  <si>
    <t>NONSUCH CRANBERRY WITBIER 473C</t>
  </si>
  <si>
    <t>PROJECT MAYHEM 473C</t>
  </si>
  <si>
    <t>HAWAIIAN COSMOS ALE 473C</t>
  </si>
  <si>
    <t>CAMP OUT PILS 473C</t>
  </si>
  <si>
    <t>TREAD LIGHTLY LO CAL LAG473C</t>
  </si>
  <si>
    <t>SUMMERWEISS TROP WHEAT ALE473C</t>
  </si>
  <si>
    <t>SHADY LANE PALE ALE W/PCH 473C</t>
  </si>
  <si>
    <t>CAUGHT RED CRANDED 473C</t>
  </si>
  <si>
    <t>BORN THIS WAY IPA 473C</t>
  </si>
  <si>
    <t>TCB COUNTY PRKLY PEAR ALE473C</t>
  </si>
  <si>
    <t>TCB GOLDEN ALE 473C</t>
  </si>
  <si>
    <t>BRETTA WORK BRETT SAISON 473C</t>
  </si>
  <si>
    <t>LAW &amp; ORDER BALTIC PORTER 473C</t>
  </si>
  <si>
    <t>KEY LIME PIE PALE ALE 473C</t>
  </si>
  <si>
    <t>CZECH YOURSELF DARK LAGER 473C</t>
  </si>
  <si>
    <t>LLBH LOW LIGHT BRETT ALE 473C</t>
  </si>
  <si>
    <t>MIKE'S HARD BLUE FRZE 473C</t>
  </si>
  <si>
    <t>SNEAKY WEASEL LAGER 473C</t>
  </si>
  <si>
    <t>REFRESH DRY HOP LAG 473C</t>
  </si>
  <si>
    <t>MILOSH HELLES LAG 473C</t>
  </si>
  <si>
    <t>BEDLAM BRIDGE ALE 473C</t>
  </si>
  <si>
    <t>VINELLO ALE 473C</t>
  </si>
  <si>
    <t>2CROWS SPECIAL ALE 473C</t>
  </si>
  <si>
    <t>MERIDA NE IPA 473C</t>
  </si>
  <si>
    <t>PEPITO ORIGINAL SANGRIA 473C</t>
  </si>
  <si>
    <t>CLUBTAILS STRAW COLADA 473C</t>
  </si>
  <si>
    <t>CLUBTAILS SCREWDRIVER 473C</t>
  </si>
  <si>
    <t>CAPPUCCINO STOUT 473C</t>
  </si>
  <si>
    <t>DAY BOIL SESSION IPA 473C</t>
  </si>
  <si>
    <t>CRABBIES OR AL GINGER BEV 500B</t>
  </si>
  <si>
    <t>CAT BOTTLE RED RIESLING QBA</t>
  </si>
  <si>
    <t>BEER LEAGUE LAG 15/355C</t>
  </si>
  <si>
    <t>SNEAKY WEASEL LAGER 15/355C</t>
  </si>
  <si>
    <t>WHISTLER RAMBLER PACK 15/355C</t>
  </si>
  <si>
    <t>OGC MLA 12 PACK 12/473C</t>
  </si>
  <si>
    <t>ONE GREAT 12 PACK 12/473C</t>
  </si>
  <si>
    <t>MOLSON GOLDEN ALE 625B</t>
  </si>
  <si>
    <t>SOOKRAM'S FIRST DRAFT ALE 650B</t>
  </si>
  <si>
    <t>OLD MILWAUKEE ICE 710C</t>
  </si>
  <si>
    <t>CONO SUR SPARKLING BRUT</t>
  </si>
  <si>
    <t>TRIBUTO CHARDONNAY</t>
  </si>
  <si>
    <t>SANGRE DE TORO ROSE</t>
  </si>
  <si>
    <t>AMARAL SAUVIGNON BLANC DO</t>
  </si>
  <si>
    <t>1865 CAB SAUVIGNON</t>
  </si>
  <si>
    <t>YELLOW TAIL JAMMY RED ROO</t>
  </si>
  <si>
    <t>UNDURRAGA U SAUVIGNON BLANC</t>
  </si>
  <si>
    <t>CARICATURE RED BLEND</t>
  </si>
  <si>
    <t>204 VODKA PET</t>
  </si>
  <si>
    <t>UNDURRAGA U CABERNET SAUVIGNON</t>
  </si>
  <si>
    <t>JOEL GOTT NAPA VALLEY CAB SAUV</t>
  </si>
  <si>
    <t>BREAD &amp; BUTTER PINOT NOIR</t>
  </si>
  <si>
    <t>TREANA CAB SAUVIGNON</t>
  </si>
  <si>
    <t>JOSH CELLARS ROSE</t>
  </si>
  <si>
    <t>NEDERBURG WINEMASTERS SABL</t>
  </si>
  <si>
    <t>NEDERBURG WINEMASTERS SHIRAZ</t>
  </si>
  <si>
    <t>SEA SUN PINOT NOIR</t>
  </si>
  <si>
    <t>OPPIDAN SOLERA AGED BOURB WH</t>
  </si>
  <si>
    <t>VILLA MARIA RESERV SAUV BL</t>
  </si>
  <si>
    <t>RIUNITE MOSCATO SPARKLING</t>
  </si>
  <si>
    <t>ST HUBERT THE STAG CAB SAUV</t>
  </si>
  <si>
    <t>FOOTPRINT THE LONG WALK SHIRAZ</t>
  </si>
  <si>
    <t>FOOTPRINT THE LONG WALK SABL</t>
  </si>
  <si>
    <t>MUCHO MAS SAUVIGNON BLANC</t>
  </si>
  <si>
    <t>MUCHO MAS MERLOT</t>
  </si>
  <si>
    <t>SANTA CAROLINA RES DE FAM CARM</t>
  </si>
  <si>
    <t>MAKERS PROJECT RESERVE SHIRAZ</t>
  </si>
  <si>
    <t>KRAKEN BLACK ROAST COFFEE RUM</t>
  </si>
  <si>
    <t>VILLA DON MAXIMIANO</t>
  </si>
  <si>
    <t>CORDILLERA CARM RES ESPECIAL</t>
  </si>
  <si>
    <t>MAKERS PROJECT RESERVE ROSE</t>
  </si>
  <si>
    <t>ADOBE RESERVA ROSE ORG</t>
  </si>
  <si>
    <t>LA PLAYA CHARDONNAY UN-OAKED</t>
  </si>
  <si>
    <t>OLE SMOKY BUTTER PECAN CR LIQ</t>
  </si>
  <si>
    <t>THE MENTORS PINOTAGE</t>
  </si>
  <si>
    <t>DEWAR'S 8 YO CARIB SMTH SC</t>
  </si>
  <si>
    <t>MATUA LIGHTER SAUVIGNON BLANC</t>
  </si>
  <si>
    <t>LOVEBLOCK PINOT NOIR</t>
  </si>
  <si>
    <t>VILLA MARIA RESERVE PINOTNOIR</t>
  </si>
  <si>
    <t>19 CRIMES SHIRAZ</t>
  </si>
  <si>
    <t>MANOS LIBRE VIURA/SABL ORG</t>
  </si>
  <si>
    <t>CONO SUR CAB GRAN RES ORG</t>
  </si>
  <si>
    <t>MANOS LIBRE TEMP/SHZ ORG</t>
  </si>
  <si>
    <t>THREE THIEVES CHARDONNAY</t>
  </si>
  <si>
    <t>HANDS OF TIME CHARD</t>
  </si>
  <si>
    <t>CONFESSIONS CABERNET SAUVINGON</t>
  </si>
  <si>
    <t>CONFESSIONS PINOT GRIGO</t>
  </si>
  <si>
    <t>GRANT'S 8YO SHERRY CASK ED SC</t>
  </si>
  <si>
    <t>UPSHOT RED BELND</t>
  </si>
  <si>
    <t>RUFFINO PROSECCO ORGANIC</t>
  </si>
  <si>
    <t>POLAR ICE ARTIC EXT VODKA PET</t>
  </si>
  <si>
    <t>RUFFINO PROSECCO SUPERIORE</t>
  </si>
  <si>
    <t>COORS LIGHT MINI 4/222C</t>
  </si>
  <si>
    <t>MOLSON ULTRA MINI  4/222C</t>
  </si>
  <si>
    <t>MILLER LITE MINI 4/222C</t>
  </si>
  <si>
    <t>BUDWEISER SHOT 4/236C</t>
  </si>
  <si>
    <t>CENTRAL_CITY_BREWERS_AND_DISTILLERS</t>
  </si>
  <si>
    <t>SHRUGGING_DOCTOR_BREWING_COMPANY_LTD</t>
  </si>
  <si>
    <t>Tier 1-2</t>
  </si>
  <si>
    <t>DIAGEO_CANADA_INC</t>
  </si>
  <si>
    <t>CH PESQUIE TERRASSES ROUGE ORG</t>
  </si>
  <si>
    <t>BELLE GLOS CLARK&amp;TELE PINO</t>
  </si>
  <si>
    <t>MS ORIGINAL ORGANIC LAG 6/341B</t>
  </si>
  <si>
    <t>QUEER BEER 6/341 B</t>
  </si>
  <si>
    <t>STREWN BARREL AGED CHARD VQA</t>
  </si>
  <si>
    <t>ERDINGER FOOTBALL PACK 5/500B</t>
  </si>
  <si>
    <t>BIG BUDDHA LAGER 473C</t>
  </si>
  <si>
    <t>MS VANILLA PORTER DRAUGHT 440C</t>
  </si>
  <si>
    <t>MS COBBLESTONE STOUT 440C</t>
  </si>
  <si>
    <t>BURNT SHIP BAY PINOT GRIGIO</t>
  </si>
  <si>
    <t>JIM BEAM RED STAG BLKCHRY LIQ</t>
  </si>
  <si>
    <t>FALL HAUL HARVEST PUMP ALE473C</t>
  </si>
  <si>
    <t>LOS SIETE MISTERIOS MEZCAL</t>
  </si>
  <si>
    <t>SP SUNSETTER PCH WH ALE6/355C</t>
  </si>
  <si>
    <t>MICHELOB ULTRA SLEEK 24/355C</t>
  </si>
  <si>
    <t>MIKE'S MIX PACK 12/355C</t>
  </si>
  <si>
    <t>MS WEST COAST STYLE IPA 473C</t>
  </si>
  <si>
    <t>MONKEY SHOULDER BL MLT SCOTCH</t>
  </si>
  <si>
    <t>CABRIZ COLHEITA SELECIONADA WH</t>
  </si>
  <si>
    <t>STRAWBRARIAN MILKSHAKE 473C</t>
  </si>
  <si>
    <t>AVIATION AMERICAN GIN</t>
  </si>
  <si>
    <t>MACALLAN CLASSIC CUT 2018 SC</t>
  </si>
  <si>
    <t>ONKEL GEORG RADLER 473C</t>
  </si>
  <si>
    <t>RELAX PINOT NOIR QBA</t>
  </si>
  <si>
    <t>GRAND MAYAN ULTRA AGED TEQ</t>
  </si>
  <si>
    <t>HEINEKEN LAGER 6/330C</t>
  </si>
  <si>
    <t>MOSELLAND RSL KABINETT PRADIK</t>
  </si>
  <si>
    <t>POMMERY BRUT ROYAL CHAMPAGNE</t>
  </si>
  <si>
    <t>CENTENNIAL RYE WHISKY</t>
  </si>
  <si>
    <t>GALIL MOUNTAIN ROSE KOSHER</t>
  </si>
  <si>
    <t>MT BOUCHERIE PINOT GRIS VQA</t>
  </si>
  <si>
    <t>STEAM WHISTLE PR PILS 12/341B</t>
  </si>
  <si>
    <t>MT BOUCHERIE MERLOT VQA</t>
  </si>
  <si>
    <t>KHOR PLATINUM VODKA</t>
  </si>
  <si>
    <t>ALTESINO ROSSO DI MONTALCINO</t>
  </si>
  <si>
    <t>TUBORG GREEN 500C</t>
  </si>
  <si>
    <t>DRIFTWOOD SWASH BOX 8/473C</t>
  </si>
  <si>
    <t>KILTER DREAMSICLE 473C</t>
  </si>
  <si>
    <t>GRAND BEACH BOYS ALE 473C</t>
  </si>
  <si>
    <t>MS ORIGINAL ORGANIC LAG 6/355C</t>
  </si>
  <si>
    <t>MS ESS FALL MXPK 6/473C</t>
  </si>
  <si>
    <t>SP LAYER UP WNTR WHT ALE6/355C</t>
  </si>
  <si>
    <t>SP CONCESSION CAN MIX12/355C</t>
  </si>
  <si>
    <t>BISON VODKA CAFE PET</t>
  </si>
  <si>
    <t>BISON TROPICAL VODKA PET</t>
  </si>
  <si>
    <t>STELLA ARTOIS LAG 18/330B</t>
  </si>
  <si>
    <t>LBJ BELGIAN IPA 473C</t>
  </si>
  <si>
    <t>ADICTIVO ANEJO TEQ</t>
  </si>
  <si>
    <t>ADICTIVO EXTRA ANEJO TEQ</t>
  </si>
  <si>
    <t>SANTA MARGHERITA CAB SAUV IGT</t>
  </si>
  <si>
    <t>HONEYWOOD SPARKLING MEAD</t>
  </si>
  <si>
    <t>GIRLS'NIGHT PCHRAS RUMBA 3LTET</t>
  </si>
  <si>
    <t>GARRISON LIL' JUICY IPA 473C</t>
  </si>
  <si>
    <t>LBJ BLACK LAGER 473C</t>
  </si>
  <si>
    <t>JUICY AF IPA 473C</t>
  </si>
  <si>
    <t>LTM STICKE ALT LAGER 750B</t>
  </si>
  <si>
    <t>HEY Y'ALL GRG PCH MLT 6/341C</t>
  </si>
  <si>
    <t>HEY Y'ALL HRD ICET MALT 6/341C</t>
  </si>
  <si>
    <t>FG BOOM BERRY LAG 2L PET</t>
  </si>
  <si>
    <t>RAINHARD ARMED N CITRA 473C</t>
  </si>
  <si>
    <t>DUNHAM APA 473C</t>
  </si>
  <si>
    <t>DUNHAM SOVY BOH PILS 473C</t>
  </si>
  <si>
    <t>DUNHAM DILLETTANTE ALE 473C</t>
  </si>
  <si>
    <t>RAINHARD DAYWALKER IPA 473C</t>
  </si>
  <si>
    <t>RAINHARD FOTF PILS 473C</t>
  </si>
  <si>
    <t>RAINHARD KAPOW IPA 473C</t>
  </si>
  <si>
    <t>NO 99 WHISKY OAK AGED RDBLDVQA</t>
  </si>
  <si>
    <t>DON MELCHOR CAB SAUVIGNON 2017</t>
  </si>
  <si>
    <t>JACKSON TRIGGS VQA GIFT 2/750</t>
  </si>
  <si>
    <t>VINTAGE INK CAB/SHZ VQA</t>
  </si>
  <si>
    <t>CAPTAIN MORGAN SL APPLE RUM</t>
  </si>
  <si>
    <t>WHAT THE HUCK WHEAT ALE 473C</t>
  </si>
  <si>
    <t>SLOW DRIFT WITBIER 473C</t>
  </si>
  <si>
    <t>FINISHLINE HZY ALEW/LIME6/355C</t>
  </si>
  <si>
    <t>WHITE CLAW VARIETY PK 24/355C</t>
  </si>
  <si>
    <t>CARMIN DE PEUMO CARMENERE 2018</t>
  </si>
  <si>
    <t>NO 99 ROSE VQA</t>
  </si>
  <si>
    <t>AUDACITY THOMAS BRIGHT CAB/MER</t>
  </si>
  <si>
    <t>BULLES DE NUIT MIMOSA 355C</t>
  </si>
  <si>
    <t>BULLES DE NUIT ORIGINAL 355C</t>
  </si>
  <si>
    <t>BULLES DE NUIT ORIGINAL 750B</t>
  </si>
  <si>
    <t>BULLES DE NUIT MIMOSA 750B</t>
  </si>
  <si>
    <t>CAMPOGIOVANNI ROS DIMONTALCINO</t>
  </si>
  <si>
    <t>OPEN PINOT GRIGIO CASK VQA</t>
  </si>
  <si>
    <t>VESSEL BEER MURKY BKTS ALE473C</t>
  </si>
  <si>
    <t>URSA MAJOR ALE 750B</t>
  </si>
  <si>
    <t>SMALL BATCH CAN 1 473C</t>
  </si>
  <si>
    <t>SMALL BATCH CAN 2 473C</t>
  </si>
  <si>
    <t>VESSEL BEER MOS MULE ALE 473C</t>
  </si>
  <si>
    <t>NONSUCH SM BATCH BTL1 650B</t>
  </si>
  <si>
    <t>NONSUCH DUNKEL WEIZEN 473C</t>
  </si>
  <si>
    <t>BLK CURRANT KETTLE SOUR 473C</t>
  </si>
  <si>
    <t>UNDERSTUDY IPA 473C</t>
  </si>
  <si>
    <t>PHASERS ON SUN ALE 473C</t>
  </si>
  <si>
    <t>SHORE LEAVE ALE 473C</t>
  </si>
  <si>
    <t>SUMMER OF SOURS PK 4/473C</t>
  </si>
  <si>
    <t>CLARITY CRYSTAL WHITE BLEND</t>
  </si>
  <si>
    <t>ALOHA SOUR IPA 473C</t>
  </si>
  <si>
    <t>IRON CHERRY SOUR ALE 473C</t>
  </si>
  <si>
    <t>THREE SEASON SAISON ALE 473C</t>
  </si>
  <si>
    <t>PHANTOM VIRT PINEAP ALE 473C</t>
  </si>
  <si>
    <t>TROPICAL DARK ROOM IPA 473C</t>
  </si>
  <si>
    <t>FERNIE LONE WOLF IPA 6/355C</t>
  </si>
  <si>
    <t>BLASPHEMY LIGHT LAGER 473C</t>
  </si>
  <si>
    <t>TINY VIKING NORDIC IPA 473C</t>
  </si>
  <si>
    <t>KIRIN ICHIBAN LAG 473C</t>
  </si>
  <si>
    <t>SERENITY SAUVIGNON BLANC VQA</t>
  </si>
  <si>
    <t>KIRIN ICHIBAN LAGER 6/341B</t>
  </si>
  <si>
    <t>HIT THE DECK IPA 6/355C</t>
  </si>
  <si>
    <t>HOP TRICK MIXER SIXER 6/355C</t>
  </si>
  <si>
    <t>ROUND ABOUT ALE 24/355C</t>
  </si>
  <si>
    <t>BURNT SHIP BAY CAB/MER</t>
  </si>
  <si>
    <t>STAYCATION 473C</t>
  </si>
  <si>
    <t>MIND BEESWAX CM 473C</t>
  </si>
  <si>
    <t>PELEE ISLAND BOUR BAR RES BANO</t>
  </si>
  <si>
    <t>GIRLS NIGHT OUT ROSE VQA 250C</t>
  </si>
  <si>
    <t>CLOS MARSALETTE BLANC 2019</t>
  </si>
  <si>
    <t>ARDBEG WEE BEASTIE 5YO SM SC</t>
  </si>
  <si>
    <t>LES FRUITS SAUVAGES CAB</t>
  </si>
  <si>
    <t>CLOS MARSALETTE ROUGE 2019</t>
  </si>
  <si>
    <t>CHATEAU CAP DE FAUGERES 2019</t>
  </si>
  <si>
    <t>CHATEAU BELLE VUE 2019</t>
  </si>
  <si>
    <t>CH FAUGERES GR CRU CLASSE 2019</t>
  </si>
  <si>
    <t>CH D'ARMAILHAC GRCRUCLASSE2019</t>
  </si>
  <si>
    <t>CH MOUTON ROTHSCHILD 2019</t>
  </si>
  <si>
    <t>MACALLAN 15YO DBL CASK SM SC</t>
  </si>
  <si>
    <t>GEORGES DUBOEUF BJL ROUGE CASK</t>
  </si>
  <si>
    <t>PEDRA CANCELA RESERVA DOC</t>
  </si>
  <si>
    <t>PELLER FAMILY VIN SABL TETRA</t>
  </si>
  <si>
    <t>PELLER FAMILY VIN CAB TETRA</t>
  </si>
  <si>
    <t>LACOSTE BORIE 2019 AOC</t>
  </si>
  <si>
    <t>CH GRUAUD LAROSE GR CRU CL2019</t>
  </si>
  <si>
    <t>CHATEAU GLORIA 2019</t>
  </si>
  <si>
    <t>CHATEAU D'ISAAN 2019</t>
  </si>
  <si>
    <t>CH CANON LA GAFFELIERE 2019</t>
  </si>
  <si>
    <t>DOMAINE LE PIVE GRIS RS ORG</t>
  </si>
  <si>
    <t>SP 1897 AMBER ALE 473C</t>
  </si>
  <si>
    <t>SP NOBLE PILSNER 473C</t>
  </si>
  <si>
    <t>MILLER HL LT LAG 24/355C</t>
  </si>
  <si>
    <t>MILLER HL LT LAG 15/355C</t>
  </si>
  <si>
    <t>MILLER HL LT LAG 8/355C</t>
  </si>
  <si>
    <t>HOEGAARDEN WITBIER 12/330C</t>
  </si>
  <si>
    <t>GOOSE ISL NXT COAST IPA 473C</t>
  </si>
  <si>
    <t>POINT FIVE CITRUS LAG 6/355C</t>
  </si>
  <si>
    <t>SW PREMIUM SESSION LAGER 473C</t>
  </si>
  <si>
    <t>GIB SIP EASY LAGER 6/355C</t>
  </si>
  <si>
    <t>GIB NORTHWEST PALE ALE 6/355C</t>
  </si>
  <si>
    <t>STELLA ARTOIS SLEEK 12/355C</t>
  </si>
  <si>
    <t>STELLA ARTOIS LAG 473C</t>
  </si>
  <si>
    <t>MOLSON COLD SHOTS LAG 8/222C</t>
  </si>
  <si>
    <t>ORIG 16 CDN PRAIRIE WT 6/355C</t>
  </si>
  <si>
    <t>ORIG 16 COPPER ALE 6/355C</t>
  </si>
  <si>
    <t>ORIG 16 CDN ULTRA LAGER 6/355C</t>
  </si>
  <si>
    <t>GW ORIG 16 CDN ULT LAG15/355C</t>
  </si>
  <si>
    <t>CANADIAN 24/473C</t>
  </si>
  <si>
    <t>MICHELOB ULTRA 24/355C</t>
  </si>
  <si>
    <t>GIB CRN ORNG WHEAT ALE 473C</t>
  </si>
  <si>
    <t>APEROL HOLIDAY GIFT PACK</t>
  </si>
  <si>
    <t>FIREBALL CINNAMON WHISKY ADDON</t>
  </si>
  <si>
    <t>JP WISERS SPECIAL BLEND ADDON</t>
  </si>
  <si>
    <t>JAGERMEISTER COLD BREW LIQ</t>
  </si>
  <si>
    <t>COLORI D'ITALIA PIGR CASK</t>
  </si>
  <si>
    <t>COLORI D'ITALIA SANG CASK</t>
  </si>
  <si>
    <t>CAYMUS VNYD NAPA CAB SAUV 2018</t>
  </si>
  <si>
    <t>PEOPLE SKILLS ALE 473C</t>
  </si>
  <si>
    <t>TOOL SHED RED RAGE ALE 473C</t>
  </si>
  <si>
    <t>TOOL SHED STAR CHEEK IPA 473C</t>
  </si>
  <si>
    <t>TOOL SHED FLAT CAP STOUT 473C</t>
  </si>
  <si>
    <t>DOUBLE 5 HUNDIE HAZY IPA 473C</t>
  </si>
  <si>
    <t>TS PASSIONFRUIT BL ALE 473C</t>
  </si>
  <si>
    <t>B IO BPUNTOIO SANG ORG DOC</t>
  </si>
  <si>
    <t>GATHERING OF LEGEN MIX 12/330C</t>
  </si>
  <si>
    <t>JP WISER'S MANHATTAN WH ADD ON</t>
  </si>
  <si>
    <t>SPECTRUM HP LMNADE SR ALE 473C</t>
  </si>
  <si>
    <t>SPECTRUM WHITE CHOC ST 473C</t>
  </si>
  <si>
    <t>GP LEMON SHANDY 473C</t>
  </si>
  <si>
    <t>GP RUNDLESTONE SESS ALE 473C</t>
  </si>
  <si>
    <t>GP GRASSI LAKES HEFEW 473C</t>
  </si>
  <si>
    <t>GP EVOLUTION IPA 473C</t>
  </si>
  <si>
    <t>GP MOUNTAIN MIXER PK 12/355C</t>
  </si>
  <si>
    <t>TRAPLINE LAGER 473C</t>
  </si>
  <si>
    <t>RISATA RAVEN</t>
  </si>
  <si>
    <t>PB LITTLE WONDER MIX 12/355C</t>
  </si>
  <si>
    <t>RISATA SCARLET</t>
  </si>
  <si>
    <t>RAVENS SPACE CADET ALE 473C</t>
  </si>
  <si>
    <t>HANS BAER RSL TETRA QUALITATS</t>
  </si>
  <si>
    <t>RAVENS VOY AM WC IPA 473C</t>
  </si>
  <si>
    <t>RAVENS 2 TO TANGO MJ GOSE 473C</t>
  </si>
  <si>
    <t>RAVENS CORVUS GOSE 473C</t>
  </si>
  <si>
    <t>MACALLAN CLASSIC CUT 2020 SC</t>
  </si>
  <si>
    <t>JOHNNIE WALKER CELEB BLEND SC</t>
  </si>
  <si>
    <t>RUMCHATA CREAM LIQUEUR ADD ON</t>
  </si>
  <si>
    <t>COTES DES ROSES PINOT NOIR</t>
  </si>
  <si>
    <t>COTES DES ROSES CHARDONNAY</t>
  </si>
  <si>
    <t>BLACKBERRY COSMOS 473C</t>
  </si>
  <si>
    <t>OXUS CITRA SESSION IPA 473C</t>
  </si>
  <si>
    <t>SOOKRAM'S SPACEBOUNTY IPA 473C</t>
  </si>
  <si>
    <t>BEER LEAGUE TALL CAN LAG 500C</t>
  </si>
  <si>
    <t>G&amp;W DISTILLERS PACK 24/355C</t>
  </si>
  <si>
    <t>ESCAPADES PINOTAGE</t>
  </si>
  <si>
    <t>PHILLIPS OCTOBOX 8/473C</t>
  </si>
  <si>
    <t>GLITTER BOMB HP ALE 6/355C</t>
  </si>
  <si>
    <t>ELECTRIC UNICORN WH IPA 6/355C</t>
  </si>
  <si>
    <t>TIGER SHARK CITRA P ALE 6/355C</t>
  </si>
  <si>
    <t>FIREHOUSE ENG NB ALE 750B</t>
  </si>
  <si>
    <t>HOP N OATS OATMEAL STOUT 750B</t>
  </si>
  <si>
    <t>LAST CALL R&amp;G ALE 750B</t>
  </si>
  <si>
    <t>HOPOCALYPSE NB IPA 750B</t>
  </si>
  <si>
    <t>LAKE TIME MIXED 8/473C</t>
  </si>
  <si>
    <t>TWICE AS MAD IMP IPA 473C</t>
  </si>
  <si>
    <t>TCB MIXER VARIETY PACK 12/355C</t>
  </si>
  <si>
    <t>GRISETTE ALE 500B</t>
  </si>
  <si>
    <t>ROGUE MARIONBERRY SR ALE473C</t>
  </si>
  <si>
    <t>ROGUE COMBAT WOMBAT ALE 473C</t>
  </si>
  <si>
    <t>ROGUE CHOC STOUT NITRO 473C</t>
  </si>
  <si>
    <t>ROGUE 6 HOP IPA 355C</t>
  </si>
  <si>
    <t>OAK GROVE BARREL AGE SRALE500B</t>
  </si>
  <si>
    <t>GODSPEED YUZU ALE 355C</t>
  </si>
  <si>
    <t>GODSPEED UMI ALE 355C</t>
  </si>
  <si>
    <t>CLEAN SLATE ALE 500B</t>
  </si>
  <si>
    <t>CHERRY GROVE FR SR ALE 500B</t>
  </si>
  <si>
    <t>HOP CITY BOXCAR BOCK LAG 473C</t>
  </si>
  <si>
    <t>EBB &amp; FLOW PLUM&amp;BOY SOUR 473C</t>
  </si>
  <si>
    <t>FOLKLORE CHERRY DARK SR 500B</t>
  </si>
  <si>
    <t>GREEN FIELDS SOUR ALE 473C</t>
  </si>
  <si>
    <t>PLUM DARKWOOD SOUR 500B</t>
  </si>
  <si>
    <t>SNEAKY WEASEL LAGER 6/355C</t>
  </si>
  <si>
    <t>SHRUGGING DOC RASP WINE CASK</t>
  </si>
  <si>
    <t>LOW LIFE NAY NAY NO 1 ALE 355C</t>
  </si>
  <si>
    <t>GRAND SUD CHARDONNAY CASK</t>
  </si>
  <si>
    <t>JP CHENET GREN/CIN ROSE CASK</t>
  </si>
  <si>
    <t>GEORGES DUBOEUF CHARDONNAY</t>
  </si>
  <si>
    <t>BODACIOUS CAB SAUVIGNON CASK</t>
  </si>
  <si>
    <t>LA VIEILLE FERME ROUGE CASK AC</t>
  </si>
  <si>
    <t>LA VIEILLE FERME BLANC CASK AC</t>
  </si>
  <si>
    <t>CALVET ROSE TETRA</t>
  </si>
  <si>
    <t>VILLAMONT MERCUREY ROUGE AC</t>
  </si>
  <si>
    <t>MACON LUGNY SAINT PIERRE CHARD</t>
  </si>
  <si>
    <t>CH CLERC MILON GRCRUCLASSE2019</t>
  </si>
  <si>
    <t>REVELSTOKE CHERRY WHISKY</t>
  </si>
  <si>
    <t>FORTY CREEK RESOLVE WHISKY</t>
  </si>
  <si>
    <t>LOUIS JADOT MACON LUGNY BL AOC</t>
  </si>
  <si>
    <t>CHATEAU CLINET 2019</t>
  </si>
  <si>
    <t>CHATEAU LYNCH BAGES GR CRU2019</t>
  </si>
  <si>
    <t>CH LAGRANGE GR CRU CLASSE 2019</t>
  </si>
  <si>
    <t>CHATEAU BEYCHEVELLE 2019</t>
  </si>
  <si>
    <t>CHATEAU TALBOT GR CRU 2019</t>
  </si>
  <si>
    <t>CONNETABLE TALBOT 2019</t>
  </si>
  <si>
    <t>JURA SEVEN WOOD SM SC</t>
  </si>
  <si>
    <t>CHATEAU PHELAN SEGUR 2019</t>
  </si>
  <si>
    <t>18.8 GIN</t>
  </si>
  <si>
    <t>JOHNNIE WALKER DISC GP 5/50ML</t>
  </si>
  <si>
    <t>KILTER SLURPII ALE 473C</t>
  </si>
  <si>
    <t>APEROL SPRITZ COMBO PACK 2/750</t>
  </si>
  <si>
    <t>PENNY LANE RED BLEND</t>
  </si>
  <si>
    <t>PENNY LANE PINOT GRIGIO</t>
  </si>
  <si>
    <t>CLARITY RUBY RED BLEND</t>
  </si>
  <si>
    <t>BAILEYS RED VELVET  IR CR LIQ</t>
  </si>
  <si>
    <t>WAYNE GRETZKY SESSION ALE 473C</t>
  </si>
  <si>
    <t>BIG GAME MALBEC</t>
  </si>
  <si>
    <t>204 PINK WPG LEMONADE VOD PET</t>
  </si>
  <si>
    <t>TREVO ROSE DOC</t>
  </si>
  <si>
    <t>SANTI SORTESELE PIGR DOC</t>
  </si>
  <si>
    <t>OSCAR'S ROSE DOC</t>
  </si>
  <si>
    <t>GREY GOOSE VODKA GIFT PACK</t>
  </si>
  <si>
    <t>CHIMAY TRILOGY PACK 3X330B</t>
  </si>
  <si>
    <t>MEZZACORONA PIGR CASK IGT</t>
  </si>
  <si>
    <t>EUGENIO COLLAVINI PINO IGT250C</t>
  </si>
  <si>
    <t>KB SECRET PROMISE ALE 473C</t>
  </si>
  <si>
    <t>VINICOLA BOTTER PIGR ORG DOC</t>
  </si>
  <si>
    <t>SCHWEINHARDT RSL LOHRER BERG</t>
  </si>
  <si>
    <t>WAYNE GRETZKY SALT CAR CR LIQ</t>
  </si>
  <si>
    <t>GLYNNEVAN DBL BARREL CDN WH</t>
  </si>
  <si>
    <t>19 CRIMES CALI RED</t>
  </si>
  <si>
    <t>19 CRIMES REVOLUTIONARY ROSE</t>
  </si>
  <si>
    <t>GRAY JAY DELUXE CDN WH</t>
  </si>
  <si>
    <t>AVELEDA RED</t>
  </si>
  <si>
    <t>PORTA 6 RED CASK</t>
  </si>
  <si>
    <t>BLUE NUN RIESLING CASK</t>
  </si>
  <si>
    <t>SOOKRAM'S MOONTOWER ALE 473C</t>
  </si>
  <si>
    <t>AVELEDA LOUREIRO DOC</t>
  </si>
  <si>
    <t>SOOKRAM'S 2ND DRAFT ALE 650B</t>
  </si>
  <si>
    <t>SOOKRAM'S IPA PACK 4/473C</t>
  </si>
  <si>
    <t>SELECT CLUB PECAN PRALINE WH</t>
  </si>
  <si>
    <t>KILTER SEA BREEZE ALE 473C</t>
  </si>
  <si>
    <t>ARAUCANO RESERVA CAB SAUVIGNON</t>
  </si>
  <si>
    <t>ARAUCANO RESERVA CARMENERE</t>
  </si>
  <si>
    <t>XOXO BOTANICAL RASP RHUB</t>
  </si>
  <si>
    <t>XOXO BOTANICAL PCH ORG BLOSSOM</t>
  </si>
  <si>
    <t>XOXO BOTANICAL STRW HIBISCUS</t>
  </si>
  <si>
    <t>OLE SMOKY PB WHISKEY</t>
  </si>
  <si>
    <t>DREAM RED BLEND VQA</t>
  </si>
  <si>
    <t>APPLETON ESTATE BLD RUM ADD ON</t>
  </si>
  <si>
    <t>ASAHI_CANADA</t>
  </si>
  <si>
    <t>KILTER_BREWING_COMPANY</t>
  </si>
  <si>
    <t>OKANAGAN_CRUSH_PAD_WINERY_LTD</t>
  </si>
  <si>
    <t>RENDEZVOUS_BREWING_LTD</t>
  </si>
  <si>
    <t>SELECT_WINE_MERCHANTS</t>
  </si>
  <si>
    <t>SOVEREIGN_WINE_AND_SPIRITS_LTD</t>
  </si>
  <si>
    <t>DEL BOSQUE RES SAUVIGNON BLANC</t>
  </si>
  <si>
    <t>COURVOSIER VSOP COGNAG</t>
  </si>
  <si>
    <t>JOHNNIE WALKER 18YO SC</t>
  </si>
  <si>
    <t>OKTOBERFEST STRG LAGER 6/341 B</t>
  </si>
  <si>
    <t>NO 99 CABERNET FRANC/SYRAH VQA</t>
  </si>
  <si>
    <t>WAYNE GRETZKY RED CASK WHISKY</t>
  </si>
  <si>
    <t>ANNE BONNY PILSNER 473C</t>
  </si>
  <si>
    <t>BA DARKNESS 2016 STOUT 750B</t>
  </si>
  <si>
    <t>TIGER SHARK PALE ALE 473C</t>
  </si>
  <si>
    <t>BETTER LATE SESSION PALE  473C</t>
  </si>
  <si>
    <t>TYSKIE GRONIE LAGER 500C</t>
  </si>
  <si>
    <t>CAVIT COLLECTION PIGR DOC</t>
  </si>
  <si>
    <t>HEINEKEN LAGER 1500ML BTL</t>
  </si>
  <si>
    <t>BIKEY MCPEACHFUZZ 473C</t>
  </si>
  <si>
    <t>WEST HAWK GIRLS ALE 473C</t>
  </si>
  <si>
    <t>TORQUE BRL AGE BARLEYWINE 500B</t>
  </si>
  <si>
    <t>BASIL HAYDEN'S 10YO BOURBON WH</t>
  </si>
  <si>
    <t>DAVY JONES STOUT 473C</t>
  </si>
  <si>
    <t>SKYDROP DRY HOP SOUR 473C</t>
  </si>
  <si>
    <t>D'ONT POKE THE BEAR ROSE VQA</t>
  </si>
  <si>
    <t>QUILT CABERNET SAUVIGNON</t>
  </si>
  <si>
    <t>VIB OUTPOST MIX 12/355</t>
  </si>
  <si>
    <t>PLEASE REUSE</t>
  </si>
  <si>
    <t>PARTAKE NON ALC BLONDE 355C</t>
  </si>
  <si>
    <t>SIREN'S CALL SYRAH VQA</t>
  </si>
  <si>
    <t>JINGLE BELL BOCK 473C</t>
  </si>
  <si>
    <t>O'LIFTY'S LEGENDARY LAGER 473C</t>
  </si>
  <si>
    <t>COAL&amp;CANARY CH SWEAT ALE 473C</t>
  </si>
  <si>
    <t>BIN 28 KALIMNA SHIRAZ 2016</t>
  </si>
  <si>
    <t>BIN 389 CAB SAUVIG/SHZ 2016</t>
  </si>
  <si>
    <t>VESSEL BEER MERINGUE ALE473C</t>
  </si>
  <si>
    <t>VESSEL BEER CAPP MLKSHK ST473C</t>
  </si>
  <si>
    <t>EXPLORER COLLECTION 8/473C</t>
  </si>
  <si>
    <t>BELGIAN BLONDE ALE 8/473C</t>
  </si>
  <si>
    <t>VESSEL COCKTAIL SERIES 4/473C</t>
  </si>
  <si>
    <t>VAZISUBANI RKATSITELI QVEVRI</t>
  </si>
  <si>
    <t>CAYMUS-SUISUN GRAND DURIF 2018</t>
  </si>
  <si>
    <t>HOWELL MOUNTAIN CAB 2016</t>
  </si>
  <si>
    <t>OT RIVAL WEST COAST IPA 473C</t>
  </si>
  <si>
    <t>OT RIVAL EAST COAST IPA 473C</t>
  </si>
  <si>
    <t>THORS SHADOW IMP ST 473C</t>
  </si>
  <si>
    <t>ICY BLUE SENSATION CHERRY VOD</t>
  </si>
  <si>
    <t>ICY BLUE SENSATION PEACH VOD</t>
  </si>
  <si>
    <t>ICY BLUE SENSATION VODKA</t>
  </si>
  <si>
    <t>AMRUT FUSION SINGLE MALT WH</t>
  </si>
  <si>
    <t>JACK DANIELS TENN APPLE LIQ</t>
  </si>
  <si>
    <t>ASAHI SUPER DRY LAG 330B</t>
  </si>
  <si>
    <t>VOODOO RANGER IPA 473C</t>
  </si>
  <si>
    <t>GI BOURBON COUNTY STOUT 500B</t>
  </si>
  <si>
    <t>BASK PINOT NOIR</t>
  </si>
  <si>
    <t>BASK SAUVIGNON BLANC</t>
  </si>
  <si>
    <t>FLOR DE CANA RES 7 RUM ADDON</t>
  </si>
  <si>
    <t>SPECTRUM CHOCOLATE BOX 12/355C</t>
  </si>
  <si>
    <t>LARCH VALLEY PORTER</t>
  </si>
  <si>
    <t>THREE SISTERS PALE ALE</t>
  </si>
  <si>
    <t>JACK O'LANTERN PUMP ALE 473C</t>
  </si>
  <si>
    <t>PHANTOM SIDEHUSTLE SR IPA 473C</t>
  </si>
  <si>
    <t>GAHAN SYD ST OATMEAL ST 473C</t>
  </si>
  <si>
    <t>BH SMALL BATCH ALE 355C</t>
  </si>
  <si>
    <t>COPPER MOON AMBER</t>
  </si>
  <si>
    <t>BH SMALL BATCH 473C</t>
  </si>
  <si>
    <t>BH SMALL BATCH ALE 750B</t>
  </si>
  <si>
    <t>LAUGHING BANDIT 473C</t>
  </si>
  <si>
    <t>CITRA COSMOS ALE 473C</t>
  </si>
  <si>
    <t>JURA 12 YEAR OLD</t>
  </si>
  <si>
    <t>DONT WORRY BEE HAPPY MEAD 473C</t>
  </si>
  <si>
    <t>CZECHVAR DARK LAGER 500C</t>
  </si>
  <si>
    <t>SABERTOOTH TIGER IPA 355C</t>
  </si>
  <si>
    <t>SMALL BT WEST COAST IPA 473C</t>
  </si>
  <si>
    <t>SMALL BT EAST COAST IPA 473C</t>
  </si>
  <si>
    <t>QUEEN ANNE REVENGE LAG 473C</t>
  </si>
  <si>
    <t>BURDOCK CHERRYB 355C</t>
  </si>
  <si>
    <t>BURDOCK APA ALE 375B</t>
  </si>
  <si>
    <t>BURDOCK VERMONT BLD ALE 375B</t>
  </si>
  <si>
    <t>BURDOCK NULA ALE 375B</t>
  </si>
  <si>
    <t>PEACH WILDWOOD BRAGED SR 500B</t>
  </si>
  <si>
    <t>GODSPEED SVETLY LEZAK 355C</t>
  </si>
  <si>
    <t>GODSPEED OCHAME 355C</t>
  </si>
  <si>
    <t>BATSQUATCH HAZY IPA 473C</t>
  </si>
  <si>
    <t>DEAD N DEAD ALE 750B</t>
  </si>
  <si>
    <t>MUSKOKA HOPSONIC MIX 6/473C</t>
  </si>
  <si>
    <t>PICKLED CLAM &amp; SPICE 6/355C</t>
  </si>
  <si>
    <t>CLAM &amp; SPICE W/SRIRACHA 6/355C</t>
  </si>
  <si>
    <t>ORIGINAL CLAM &amp; SPICE 6/355C</t>
  </si>
  <si>
    <t>MUSKOKA HARVEST ALE 473C</t>
  </si>
  <si>
    <t>MUSKOKA CREAM ALE 473C</t>
  </si>
  <si>
    <t>BURDOCK TUESDAY ALE 355C</t>
  </si>
  <si>
    <t>CLAM &amp; SPICE W/SRIRACHA 473C</t>
  </si>
  <si>
    <t>TRUE NORTH LAGER 750B</t>
  </si>
  <si>
    <t>CRANBERRY RADLER 6/355C</t>
  </si>
  <si>
    <t>WILD SOUR ALE 473C</t>
  </si>
  <si>
    <t>DANDY IN THE UNDERWORLD ST473C</t>
  </si>
  <si>
    <t>JULIA PEACH SOUR 473C</t>
  </si>
  <si>
    <t>BUNBURY PNAPPLE WHEAT ALE 473C</t>
  </si>
  <si>
    <t>SUREFIRE ALE 355C</t>
  </si>
  <si>
    <t>DOS CUERVOS LAGER 355C</t>
  </si>
  <si>
    <t>LIESSE LAGER 473C</t>
  </si>
  <si>
    <t>CAMELLIA LAGER 473C</t>
  </si>
  <si>
    <t>TCB COUNTY SOUR SKTN ALE473C</t>
  </si>
  <si>
    <t>TCB ENGLISH PALE ALE473C</t>
  </si>
  <si>
    <t>BRUICHLADDICH ORG 2010 SM SC</t>
  </si>
  <si>
    <t>NTH DEGREE CAB SAUV 2015</t>
  </si>
  <si>
    <t>SOOKRAM'S CAMEO ALE 473C</t>
  </si>
  <si>
    <t>LOW LIFE NAY NAY NO 2 750B</t>
  </si>
  <si>
    <t>LOW LIFE TEMPESTARLII AGED750B</t>
  </si>
  <si>
    <t>TOM GORE FIELD BLEND RED</t>
  </si>
  <si>
    <t>CATTO 12YO BLENDED SCOTCH WH</t>
  </si>
  <si>
    <t>POSTMARK CAB SAUVIGNON</t>
  </si>
  <si>
    <t>COURVOISIER AVANT GARDE COG</t>
  </si>
  <si>
    <t>BASIL HAYDEN'S 10YO KS RYE WH</t>
  </si>
  <si>
    <t>OLD TUB KS BOURBON WHISKEY</t>
  </si>
  <si>
    <t>EL GOBERNADOR RES PISCO</t>
  </si>
  <si>
    <t>TRULY LMNADE MIX PK 12/355C</t>
  </si>
  <si>
    <t>FORTY CREEK NANAIMO BAR CR LIQ</t>
  </si>
  <si>
    <t>SHRUG DOC WS VODSODLIME 473C</t>
  </si>
  <si>
    <t>SHRUG DOC WS VODSODRASP 473C</t>
  </si>
  <si>
    <t>IMPERIAL STOUT PK 4/355C</t>
  </si>
  <si>
    <t>RUFFINO ROSSO IGT CASK</t>
  </si>
  <si>
    <t>SHORELINE BLBRY/LEM SELTZ 473C</t>
  </si>
  <si>
    <t>SHORELINE BLD ORNG SELTZ 473C</t>
  </si>
  <si>
    <t>SHORELINE TROPICAL SELTZ 473C</t>
  </si>
  <si>
    <t>SHORELINE GRPFRT SELTZ 473C</t>
  </si>
  <si>
    <t>FIREBALL CINN WH LIQ PK 6/50ML</t>
  </si>
  <si>
    <t>SMALL MERCY EASY GOING RED</t>
  </si>
  <si>
    <t>SMALL MERCY UPBEAT WHITE</t>
  </si>
  <si>
    <t>WAYNE GRETZKYMAPLE CASK WHISKY</t>
  </si>
  <si>
    <t>CROWN ROYAL DELUXE BAG IN BOX</t>
  </si>
  <si>
    <t>SIREN'S CALL VIOGNIER VQA</t>
  </si>
  <si>
    <t>SIREN'S CALL HARMONIOUS REDVQA</t>
  </si>
  <si>
    <t>SIREN'S CALL PINOT NOIR VQA</t>
  </si>
  <si>
    <t>SIMPLY PUT RED BLEND</t>
  </si>
  <si>
    <t>SIMPLY PUT WHITE BLEND</t>
  </si>
  <si>
    <t>SIMPLY PUT WHITE BLEND CASK</t>
  </si>
  <si>
    <t>SIMPLY PUT RED BLEND CASK</t>
  </si>
  <si>
    <t>KILTER BREWING WAVES ALE 473C</t>
  </si>
  <si>
    <t>JAMESON COLD BREW IRISH WH</t>
  </si>
  <si>
    <t>CUBAN CRUISER MOJITO HONEY WN</t>
  </si>
  <si>
    <t>ARTISAN_FOOD_AND_BEVERAGE_GROUP</t>
  </si>
  <si>
    <t>CAVES_MESSIAS</t>
  </si>
  <si>
    <t>GEOVINOS_LTD</t>
  </si>
  <si>
    <t>TRY_MY_WINE</t>
  </si>
  <si>
    <t>AIR MILES</t>
  </si>
  <si>
    <t>A</t>
  </si>
  <si>
    <t>Hello</t>
  </si>
  <si>
    <t>In the Moment</t>
  </si>
  <si>
    <t>Impulse_Bin</t>
  </si>
  <si>
    <t>LMX</t>
  </si>
  <si>
    <t>Impulse_At_Cash</t>
  </si>
  <si>
    <t>LTO/Hot Buy</t>
  </si>
  <si>
    <t>Our Favourites</t>
  </si>
  <si>
    <t>Domination Skin Ad</t>
  </si>
  <si>
    <t>Reusable Bag Ad</t>
  </si>
  <si>
    <t>Social Media</t>
  </si>
  <si>
    <t>Period_1_April_2021</t>
  </si>
  <si>
    <t>Period_2_May_2021</t>
  </si>
  <si>
    <t>Period_3_June_2021</t>
  </si>
  <si>
    <t>Period_4_July_2021</t>
  </si>
  <si>
    <t>Period_5_August_ 2021</t>
  </si>
  <si>
    <t>Period_6_September_2021</t>
  </si>
  <si>
    <t>Period_7_October_2021</t>
  </si>
  <si>
    <t>Period_8_November_2021</t>
  </si>
  <si>
    <t>Period_9_December_2021</t>
  </si>
  <si>
    <t>AT SHELF</t>
  </si>
  <si>
    <t>MULTI-SKU BUY 2</t>
  </si>
  <si>
    <t>MULTI-SKU BUY 3</t>
  </si>
  <si>
    <t>Period_10_January_2022</t>
  </si>
  <si>
    <t>Period_11_February_2022</t>
  </si>
  <si>
    <t>Period_12_March_2022</t>
  </si>
  <si>
    <t>LMX Footprint</t>
  </si>
  <si>
    <t>LMX Impulse Bin</t>
  </si>
  <si>
    <t xml:space="preserve">LMX </t>
  </si>
  <si>
    <t>RBA - Tier 1-3</t>
  </si>
  <si>
    <t>In_the_Moment</t>
  </si>
  <si>
    <t>Our_Favourites</t>
  </si>
  <si>
    <t>Impulse_at_Cash</t>
  </si>
  <si>
    <t>Impulse_Cold_Box</t>
  </si>
  <si>
    <t xml:space="preserve">LMX_Footprint </t>
  </si>
  <si>
    <t>LMX_Impulse_Bin</t>
  </si>
  <si>
    <t>LMX_Impulse_at_Cash</t>
  </si>
  <si>
    <r>
      <t xml:space="preserve">COUNT OF SKUS ON </t>
    </r>
    <r>
      <rPr>
        <b/>
        <u/>
        <sz val="10"/>
        <color theme="1"/>
        <rFont val="Calibri"/>
        <family val="2"/>
      </rPr>
      <t>MULTI-SKU</t>
    </r>
    <r>
      <rPr>
        <b/>
        <sz val="10"/>
        <color theme="1"/>
        <rFont val="Calibri"/>
        <family val="2"/>
      </rPr>
      <t xml:space="preserve"> DISPLAY</t>
    </r>
  </si>
  <si>
    <t>B</t>
  </si>
  <si>
    <t>Period</t>
  </si>
  <si>
    <t>A&amp;B</t>
  </si>
  <si>
    <r>
      <t xml:space="preserve">DISPLAY GROUP
</t>
    </r>
    <r>
      <rPr>
        <b/>
        <u/>
        <sz val="10"/>
        <color theme="1"/>
        <rFont val="Calibri"/>
        <family val="2"/>
      </rPr>
      <t>MULTI-SKU &amp; BUNDLE BUY  ONLY</t>
    </r>
  </si>
  <si>
    <t>Coordinated_Ad_Hoc</t>
  </si>
  <si>
    <t>Display_Program</t>
  </si>
  <si>
    <t>Plant-Applied VA Qty.
(cases)</t>
  </si>
  <si>
    <t>% Discount</t>
  </si>
  <si>
    <t>* use drop-down menus to ensure information below populates correctly</t>
  </si>
  <si>
    <r>
      <t xml:space="preserve">* </t>
    </r>
    <r>
      <rPr>
        <sz val="10"/>
        <color rgb="FFFF0000"/>
        <rFont val="Calibri"/>
        <family val="2"/>
      </rPr>
      <t>use drop-down menus to ensure information below populates correctly</t>
    </r>
  </si>
  <si>
    <t>LTO/HOT BUY
(dropdown)</t>
  </si>
  <si>
    <t>MAX MILES</t>
  </si>
  <si>
    <r>
      <t xml:space="preserve">Liquor Mart Display Program
</t>
    </r>
    <r>
      <rPr>
        <b/>
        <u/>
        <sz val="10"/>
        <color theme="1"/>
        <rFont val="Calibri"/>
        <family val="2"/>
      </rPr>
      <t>Please select location (column right)</t>
    </r>
  </si>
  <si>
    <t>Liquor Mart Express (LMX) Display Program</t>
  </si>
  <si>
    <r>
      <rPr>
        <b/>
        <u/>
        <sz val="11"/>
        <color rgb="FFFF0000"/>
        <rFont val="Calibri"/>
        <family val="2"/>
      </rPr>
      <t>*REQUIRED*</t>
    </r>
    <r>
      <rPr>
        <b/>
        <sz val="11"/>
        <color rgb="FFFF0000"/>
        <rFont val="Calibri"/>
        <family val="2"/>
      </rPr>
      <t xml:space="preserve">
</t>
    </r>
    <r>
      <rPr>
        <b/>
        <sz val="11"/>
        <color theme="1"/>
        <rFont val="Calibri"/>
        <family val="2"/>
      </rPr>
      <t>MBLL to Invoice 
(dropdown)</t>
    </r>
  </si>
  <si>
    <t>BROWNS SOCIAL LAG 6/355C</t>
  </si>
  <si>
    <t>BRAZEN VAKTEN BELG ALE4/473C</t>
  </si>
  <si>
    <t>BRAZEN STEEL CUT BL ALE 4/473C</t>
  </si>
  <si>
    <t>BRAZEN JARPUR AMB ALE 4/473C</t>
  </si>
  <si>
    <t>BRAZEN HALL GOKSTAD IPA 4/473C</t>
  </si>
  <si>
    <t>FLAGSHIP VARIETY PK 4/473C</t>
  </si>
  <si>
    <t>BJORNINN BARLEY WINE 355C</t>
  </si>
  <si>
    <t>SOLFAR IPA 473C</t>
  </si>
  <si>
    <t>JOL MAND TRIPEL ALE 473C</t>
  </si>
  <si>
    <t>BATTLE AXE FESTBIER 473C</t>
  </si>
  <si>
    <t>BRAZEN SEASONAL#2 ALE 473C</t>
  </si>
  <si>
    <t>BRAZEN SEASONAL#1 ALE 473C</t>
  </si>
  <si>
    <t>KILTER BREWING JUICCI IPA 473C</t>
  </si>
  <si>
    <t>KILTER ALWAYS SUNNY STOUT 473C</t>
  </si>
  <si>
    <t>KILTER VIVID IPA 473C</t>
  </si>
  <si>
    <t>KILTER PULP FICTION ALE 473C</t>
  </si>
  <si>
    <t>WOLAND RUSS IMP STOUT 355C</t>
  </si>
  <si>
    <t>COCONUT MOONTOWER ALE 473C</t>
  </si>
  <si>
    <t>SOOKRAM'S RETRO PALE ALE 473C</t>
  </si>
  <si>
    <t>RASPBERRY COSMOS ALE 473C</t>
  </si>
  <si>
    <t>WILHELM SCREAM 473C</t>
  </si>
  <si>
    <t>BR BARN BURNER VARIETY 8/473C</t>
  </si>
  <si>
    <t>BR BOW VALLEY STRNG LAG 6/355C</t>
  </si>
  <si>
    <t>ALAMBRADO MALBEC</t>
  </si>
  <si>
    <t>ALAMBRADO PINOT GRIGIO</t>
  </si>
  <si>
    <t>SANTA JULIA MALBEC ORG</t>
  </si>
  <si>
    <t>SENA 2018</t>
  </si>
  <si>
    <t>NOTA BENE RED 2017 VQA</t>
  </si>
  <si>
    <t>LOLEA NO2 WHITE</t>
  </si>
  <si>
    <t>DAMIEN AMERICAN BLK ALE 473C</t>
  </si>
  <si>
    <t>BLEND DE EXTREMOS CAB SAUVIG</t>
  </si>
  <si>
    <t>DARKNESS 2020 RUSS IMP ST 750</t>
  </si>
  <si>
    <t>BA PENTAGRAM 2016 ALE 750B</t>
  </si>
  <si>
    <t>DARKNESS 2011 STOUT 750B</t>
  </si>
  <si>
    <t>DARKNESS 2012 STOUT 750B</t>
  </si>
  <si>
    <t>DARKNESS 2015 STOUT 750B</t>
  </si>
  <si>
    <t>BA DARKNESS 2014 ST 750B</t>
  </si>
  <si>
    <t>SURLY NEIN ALE 750B</t>
  </si>
  <si>
    <t>MISANTHROPE 2018 SAISON 750B</t>
  </si>
  <si>
    <t>SURLY TEN OLD ALE 750B</t>
  </si>
  <si>
    <t>BA PENTAGRAM 2017 ALE 750B</t>
  </si>
  <si>
    <t>BA TEN OLD ALE 750B</t>
  </si>
  <si>
    <t>BA DARKNESS 2020 ST 750B</t>
  </si>
  <si>
    <t>SMALL BATCH BOTTLE 2 750B</t>
  </si>
  <si>
    <t>BALTIC SOUR CHERRY VODKA</t>
  </si>
  <si>
    <t>IPA 15 473C</t>
  </si>
  <si>
    <t>MOUNTJOY X STOUT 473C</t>
  </si>
  <si>
    <t>DMC BRIGHTWATER PILSNER 473C</t>
  </si>
  <si>
    <t>TRAPICHE MEDALLA CAB SAUV</t>
  </si>
  <si>
    <t>SECRET DESTROYER ALE 473C</t>
  </si>
  <si>
    <t>GIB BREWERS CHOICE 8/473C</t>
  </si>
  <si>
    <t>GIB SIP EASY LAGER 12/355C</t>
  </si>
  <si>
    <t>GIB ENGLISHBAY PALE ALE 6/355C</t>
  </si>
  <si>
    <t>WB RED LABEL SHZ/CAB SAUV CASK</t>
  </si>
  <si>
    <t>A WEE ANGRY SCOTCH ALE 473C</t>
  </si>
  <si>
    <t>YELLOW TAIL PURE BRIGHT CHARD</t>
  </si>
  <si>
    <t>YELLOW TAIL PURE BRIGHT PIGR</t>
  </si>
  <si>
    <t>BLACK ANGUS CABERNET SAUVIGNON</t>
  </si>
  <si>
    <t>VESSEL BEER OLD FASH ALE 750B</t>
  </si>
  <si>
    <t>CHERRY BARN ALE 355C</t>
  </si>
  <si>
    <t>WINTER SPICED RED ALE 473C</t>
  </si>
  <si>
    <t>STIR STICK STOUT 473C</t>
  </si>
  <si>
    <t>ONKEL GEORG WHISKEY SOUR 473C</t>
  </si>
  <si>
    <t>PERFECT SATURATION ALE 473C</t>
  </si>
  <si>
    <t>BUD LIGHT 15/341B</t>
  </si>
  <si>
    <t>BUDWEISER 15/341B</t>
  </si>
  <si>
    <t>BPEAK PLAINSBREAKER ALE 473C</t>
  </si>
  <si>
    <t>BPEAK MT CRSHMR PILS 473C</t>
  </si>
  <si>
    <t>BPEAK STHRN ASPECT IPA 473C</t>
  </si>
  <si>
    <t>SONIC SEA DRAGON IPA 473C</t>
  </si>
  <si>
    <t>BLEND DE EXTREMOS MALBEC</t>
  </si>
  <si>
    <t>STOFFEL MEAD 500B</t>
  </si>
  <si>
    <t>BIN 28 KALIMNA SHIRAZ 2017</t>
  </si>
  <si>
    <t>BANGARANG SELTZ MX 12/473C</t>
  </si>
  <si>
    <t>BANGARANG BLRASP HRDSELTZ 473C</t>
  </si>
  <si>
    <t>BANGARANG MNG HRDSELTZ 473C</t>
  </si>
  <si>
    <t>PENFOLDS ST HENRI SHIRAZ 2016</t>
  </si>
  <si>
    <t>BANGARANG LL HRDSELTZ 473C</t>
  </si>
  <si>
    <t>PUMPHOUSE CRAFTY RADLER 6/355C</t>
  </si>
  <si>
    <t>WHITLEY NEILL HNDCRFT GIN</t>
  </si>
  <si>
    <t>PABST BLUE RIBBON LAG 24/355C</t>
  </si>
  <si>
    <t>WHITE PICKET FENCE ALE 500B</t>
  </si>
  <si>
    <t>SP PUMP TROPIX HAZY IPA 473C</t>
  </si>
  <si>
    <t>GIB CRN ORNG WHEAT ALE 6/355C</t>
  </si>
  <si>
    <t>BOWEN ISLAND WINTER PK12/355C</t>
  </si>
  <si>
    <t>BEEFEATER BLOOD ORANGE GIN</t>
  </si>
  <si>
    <t>JOSE CUERVO TRAD ANEJO TEQ</t>
  </si>
  <si>
    <t>X BY KINKY TROP BLAST 473C</t>
  </si>
  <si>
    <t>X BY KINKY FR PUNCH 473C</t>
  </si>
  <si>
    <t>VIZZY BLUE POMEG 6/355C</t>
  </si>
  <si>
    <t>VIZZY PINEAPPLE MANGO 6/355C</t>
  </si>
  <si>
    <t>FORAGER GF LAGER 6/355C</t>
  </si>
  <si>
    <t>VIZZY VARIETY PACK 12/355C</t>
  </si>
  <si>
    <t>RADIO BOKA ROSE CASK VDLT</t>
  </si>
  <si>
    <t>GEORGIAN BAY SP VAR PK12/355C</t>
  </si>
  <si>
    <t>GRYPHUS TEMP/SHZ ORG CASK</t>
  </si>
  <si>
    <t>SOUTHERN CLAYS S V SABL</t>
  </si>
  <si>
    <t>STONELEIGH LIGHTER SABL</t>
  </si>
  <si>
    <t>PAUL JOHN NIRVANA WH</t>
  </si>
  <si>
    <t>MANUEL QUINTANO EL PIONERO DOC</t>
  </si>
  <si>
    <t>BOREALIS BLUE HASKAP ORG</t>
  </si>
  <si>
    <t>SMIRNOFF PEACH VODKA</t>
  </si>
  <si>
    <t>CIROC SUMMER CITRUS VODKA</t>
  </si>
  <si>
    <t>MOLSON DRY 8.5 LAGER 710C</t>
  </si>
  <si>
    <t>LEFT FIELD PINOT GRIS</t>
  </si>
  <si>
    <t>CYNICKAL BY SARA NICK ALE 473C</t>
  </si>
  <si>
    <t>KIM CRAWFORD ILLUMINATE SABL</t>
  </si>
  <si>
    <t>KIM CRAWFORD ILLUMINATE ROSE</t>
  </si>
  <si>
    <t>TYRRELL'S SHIRAZ</t>
  </si>
  <si>
    <t>FRANK HELLWIG SHZ/GREN</t>
  </si>
  <si>
    <t>BAILEYS DEL LGHT IR CR LIQ</t>
  </si>
  <si>
    <t>J SHED SHIRAZ CASK</t>
  </si>
  <si>
    <t>BAILEYS COLADA IRISH CR LIQ</t>
  </si>
  <si>
    <t>STOLEN COLT SHIRAZ</t>
  </si>
  <si>
    <t>PROSE VODKA</t>
  </si>
  <si>
    <t>ROCKY MOUNTAIN STR LAG 568C</t>
  </si>
  <si>
    <t>GEORGIAN BAY VODKA</t>
  </si>
  <si>
    <t>ABSOLUT JUICE PEAR&amp;ELD VODKA</t>
  </si>
  <si>
    <t>PRAIRIE ORG GRPFRT/HIB/CHA VOD</t>
  </si>
  <si>
    <t>PUR URBAN HONEY &amp; SAFFRON VOD</t>
  </si>
  <si>
    <t>ABSOLUT WATERMELON VODKA</t>
  </si>
  <si>
    <t>DANZKA VODKA</t>
  </si>
  <si>
    <t>LE CHIC GRENACHE RS TETRA IGP</t>
  </si>
  <si>
    <t>RAZZDAZZ CRANPHILLY SR 473C</t>
  </si>
  <si>
    <t>SMALL BATCH CAN 3 473C</t>
  </si>
  <si>
    <t>LE CHIC SABL TETRA IGP</t>
  </si>
  <si>
    <t>BALTIKA 7 LAGER 470B</t>
  </si>
  <si>
    <t>MESSIAS SELECTION DOURO</t>
  </si>
  <si>
    <t>QDV BAGA ARINTO BAIRR DOC 2017</t>
  </si>
  <si>
    <t>QDV RESERVA BAIRRADA 2015</t>
  </si>
  <si>
    <t>MRS Q SHIRAZ</t>
  </si>
  <si>
    <t>TAKE IT TO THE GRAVE CAB SAUV</t>
  </si>
  <si>
    <t>JUICE PLUS ALE 473C</t>
  </si>
  <si>
    <t>COOKIE JAR OAT STOUT 473C</t>
  </si>
  <si>
    <t>VINES NO. 5 ALE 500B</t>
  </si>
  <si>
    <t>FRUITED WHTPCKT FENCE ALE 500B</t>
  </si>
  <si>
    <t>DONKEY VENOM ALE 500B</t>
  </si>
  <si>
    <t>BARN OWL #22 ALE 500B</t>
  </si>
  <si>
    <t>FARMERY HOP HARVEST ALE 473C</t>
  </si>
  <si>
    <t>MATRON MUFF DARKBIER PRTR 355C</t>
  </si>
  <si>
    <t>MATRON DEECE PETITIE IPA 355C</t>
  </si>
  <si>
    <t>MATRON HNDSM ZOIG LAG 355C</t>
  </si>
  <si>
    <t>MATRON JANKY IPA 355C</t>
  </si>
  <si>
    <t>MATRON LEISURE LAND LAG 355C</t>
  </si>
  <si>
    <t>MATRON YEASAYER LAG 355C</t>
  </si>
  <si>
    <t>RAVENS ALLFATHER PILSNER 473C</t>
  </si>
  <si>
    <t>RAVENS TABOO CITRA RICELAG473C</t>
  </si>
  <si>
    <t>RAVENS HOT CHOC PORTER 473C</t>
  </si>
  <si>
    <t>BAD HABITS DK CHRY SR ALE473C</t>
  </si>
  <si>
    <t>SINISTER ROUGE RED IPA 473C</t>
  </si>
  <si>
    <t>MOUNTAIN HERO ALE 473C</t>
  </si>
  <si>
    <t>PINGO PALE ALE 473C</t>
  </si>
  <si>
    <t>SWEATER WEATHER OAT ST 473C</t>
  </si>
  <si>
    <t>WEEKEND WARRIOR ALE 473C</t>
  </si>
  <si>
    <t>RECKLESS ABANDON IPA473C</t>
  </si>
  <si>
    <t>HAZYSEXYCOOL ALE 473C</t>
  </si>
  <si>
    <t>LBJ VARIETY PK 8/473C</t>
  </si>
  <si>
    <t>GREYWACKE SAUVIGNON BLANC</t>
  </si>
  <si>
    <t>FORT GARRY DARK ALE 8/473C</t>
  </si>
  <si>
    <t>FORT GARRY PALE ALE 8/473C</t>
  </si>
  <si>
    <t>BWB EMPIRE ALE 473C</t>
  </si>
  <si>
    <t>BWB REALITY CZECH LAG 473C</t>
  </si>
  <si>
    <t>TRICOLORE MILKSHAKE STOUT 473C</t>
  </si>
  <si>
    <t>NORMAL SAISON 473C</t>
  </si>
  <si>
    <t>BODACIOUS PINOT GRIGIO 250C</t>
  </si>
  <si>
    <t>BODACIOUS SMOOTH RED 250C</t>
  </si>
  <si>
    <t>LOW LIFE RED PIQ BLEND ALE355C</t>
  </si>
  <si>
    <t>LL BLANC PIQ BLEND ALE 355C</t>
  </si>
  <si>
    <t>STONE ANGEL KETTLE SOUR 473C</t>
  </si>
  <si>
    <t>HEINEKEN 0.0 NON ALC 330B</t>
  </si>
  <si>
    <t>SP ELECTRO LAG 6/355C</t>
  </si>
  <si>
    <t>ANCIANO 25 YR OLD VINES TEMP</t>
  </si>
  <si>
    <t>FOG PROPHET ERL GRY SAIS 473C</t>
  </si>
  <si>
    <t>TRULY BERRY MX PK 12/355C</t>
  </si>
  <si>
    <t>GIB LIONS WINTR ALE 6/355C</t>
  </si>
  <si>
    <t>GLUTENBERG SESS IPA 473C</t>
  </si>
  <si>
    <t>MANITOBA MOONSHINE</t>
  </si>
  <si>
    <t>AMALAYA MALBEC ROSE</t>
  </si>
  <si>
    <t>CANADA ROSE BIB</t>
  </si>
  <si>
    <t>INDOGGO STRAWBERRY GIN</t>
  </si>
  <si>
    <t>SCAPEGRACE BLACK PREMIUM GIN</t>
  </si>
  <si>
    <t>BOTTEGA BACUR DRY GIN</t>
  </si>
  <si>
    <t>GEORGIAN BAY GIN</t>
  </si>
  <si>
    <t>GIB GERMANSTYLE PILSNER 6/355C</t>
  </si>
  <si>
    <t>GIB WEST COAST IPA 6/355C</t>
  </si>
  <si>
    <t>BR RHINESTONE CWBY LAGALE 473C</t>
  </si>
  <si>
    <t>BR GRASSHOPPER WHEAT ALE 473C</t>
  </si>
  <si>
    <t>TIGNANELLO TOSCANA IGT 2017</t>
  </si>
  <si>
    <t>COUNTRY VIBES AMB LAG ALE 473C</t>
  </si>
  <si>
    <t>FREIXENET CHIANTI DOCG</t>
  </si>
  <si>
    <t>GIRLS'NIGHT VERYBRY BOMBA3LTET</t>
  </si>
  <si>
    <t>FREIXENET PIGR GARDA DOC</t>
  </si>
  <si>
    <t>WAYNE GRETZKY PALE ALE 473C</t>
  </si>
  <si>
    <t>BIN 389 CAB SAUVIG/SHZ 2017</t>
  </si>
  <si>
    <t>FREIXENET ROSE IGT</t>
  </si>
  <si>
    <t>WHITLEY NEILL RASP GIN</t>
  </si>
  <si>
    <t>CAPE FYNBOS GIN</t>
  </si>
  <si>
    <t>LA POSTA ROSE OF MALBEC</t>
  </si>
  <si>
    <t>ANANAS PINEAPPLE KTLSOUR 473C</t>
  </si>
  <si>
    <t>CUST CHOICE AM BROWN ALE 473C</t>
  </si>
  <si>
    <t>BEEFEATER BOTAN LMN GNGR GIN</t>
  </si>
  <si>
    <t>THOM BARGEN COFFEE ST 473C</t>
  </si>
  <si>
    <t>CHUM CHURUM  STRAWBERRY SOJU</t>
  </si>
  <si>
    <t>MJHL FARMERY LIGHT LAG 12/355C</t>
  </si>
  <si>
    <t>PADRE AZUL SILVER TEQUILA</t>
  </si>
  <si>
    <t>GROWERS LT RASP PEA CID 4/355C</t>
  </si>
  <si>
    <t>PENFOLDS ST HENRI SHIRAZ 2015</t>
  </si>
  <si>
    <t>STONELEIGH LIGHTER ROSE</t>
  </si>
  <si>
    <t>HOEGAARDEN WITBIER 330 B</t>
  </si>
  <si>
    <t>SMOKY BAY CAB SAUV CASK</t>
  </si>
  <si>
    <t>DIESEL FITTER STOUT 473C</t>
  </si>
  <si>
    <t>TCB CRANBERRY STOUT 750B</t>
  </si>
  <si>
    <t>GIB LIONS WINTER ALE 473C</t>
  </si>
  <si>
    <t>WHISTLER WINTER DUNKEL 650B</t>
  </si>
  <si>
    <t>HOEGAARDEN WITBIER 500C</t>
  </si>
  <si>
    <t>OPEN MERLOT VQA</t>
  </si>
  <si>
    <t>CHUM CHURUM  BLUEBERRY SOJU</t>
  </si>
  <si>
    <t>JAM UP THE MASH DHS ALE 473C</t>
  </si>
  <si>
    <t>CHUM CHURUM PEACH SOJU</t>
  </si>
  <si>
    <t>1800 ANEJO TEQUILA</t>
  </si>
  <si>
    <t>PELLIGRINO MAR SUP GARI DOLCE</t>
  </si>
  <si>
    <t>PENFOLDS BIN 128 SHIRAZ 2018</t>
  </si>
  <si>
    <t>CAPTAIN MORGAN 100 SPICED RUM</t>
  </si>
  <si>
    <t>SAUZA SILVER TEQUILA</t>
  </si>
  <si>
    <t>BLACK_WHEAT_BREWING</t>
  </si>
  <si>
    <t>FIRST_CHOICE_CELLARS</t>
  </si>
  <si>
    <t>GREAT_WINE_COMPANY</t>
  </si>
  <si>
    <t>LES_SUBVERSIFS</t>
  </si>
  <si>
    <t>RUSSELL_BREWING_CO</t>
  </si>
  <si>
    <t>BACARDI_CANADA_INC</t>
  </si>
  <si>
    <t>AIR MILES 2ND CHOICE?
(SELECT 'YES' BELOW &amp; COMPLETE AT SHELF AIR MILES PORTION)</t>
  </si>
  <si>
    <t>WB GOLD LABEL REGIONAL RES SHZ</t>
  </si>
  <si>
    <t>PERRIERE BLANC FUME DE POUILLY</t>
  </si>
  <si>
    <t>GLENFIDDICH 14YO BBN BRL SM SC</t>
  </si>
  <si>
    <t>ASAHI SUPER DRY LAG 500C</t>
  </si>
  <si>
    <t>CATHEDRAL CELLAR TRIPTYCH</t>
  </si>
  <si>
    <t>SAN GIUSEPPE BAROLO DOCG</t>
  </si>
  <si>
    <t>AMRUT OLD PORT RUM</t>
  </si>
  <si>
    <t>VOD MUDS TROP BAN 270B</t>
  </si>
  <si>
    <t>PALM BAY KEY LIME CH FRZ 296T</t>
  </si>
  <si>
    <t>MIKE'S FRZ BL CH LMNDE296T</t>
  </si>
  <si>
    <t>GROLSCH 1500B</t>
  </si>
  <si>
    <t>BAILEYS STRAWBERRIES &amp; CREAM L</t>
  </si>
  <si>
    <t>RIGBY MEAD OF BLUE HASKAP</t>
  </si>
  <si>
    <t>FAKE NEWS RUSSIAN IMP ST 500B</t>
  </si>
  <si>
    <t>CHRISTIAN DROUIN CALVADOS XO</t>
  </si>
  <si>
    <t>LUG TREAD LAGERED ALE(ORG)473C</t>
  </si>
  <si>
    <t>NUTRL 7 VS BLACK RASP 473C</t>
  </si>
  <si>
    <t>BARREL AGED SERIES STOUT 500B</t>
  </si>
  <si>
    <t>STR LGL DE-ALC PILS 4/500C</t>
  </si>
  <si>
    <t>STRLGL DE-ALC IPA 4/500C</t>
  </si>
  <si>
    <t>BACARDI LIME RUM</t>
  </si>
  <si>
    <t>NUDE VODKA SODA MIX PK 12/355C</t>
  </si>
  <si>
    <t>CAPTAIN MORG ORANGE VAN TWST</t>
  </si>
  <si>
    <t>NUTRL VS MIX PK 12/355</t>
  </si>
  <si>
    <t>DAB ULTIMATE LOW CARB LAG 440C</t>
  </si>
  <si>
    <t>TROPICAL COSMOS ALE 473C</t>
  </si>
  <si>
    <t>ANOMALY BARLYWINE ALE 500B</t>
  </si>
  <si>
    <t>CONSTRUCT PORTER 500B</t>
  </si>
  <si>
    <t>DEJA VU DOPPLEBOCK ALE 500B</t>
  </si>
  <si>
    <t>TORRES CELESTE VERDEJO DO</t>
  </si>
  <si>
    <t>POETRY CABERNET SAUVIGNON WO</t>
  </si>
  <si>
    <t>ICY BLUE SENSATION CHERRY 355B</t>
  </si>
  <si>
    <t>APPLETON 15YO BLK RVR CSK RUM</t>
  </si>
  <si>
    <t>FARMERY STRONG LAG 473C</t>
  </si>
  <si>
    <t>FLOR DE CANA ECO RUM</t>
  </si>
  <si>
    <t>400 CONEJOS JOVEN MEZCAL</t>
  </si>
  <si>
    <t>JAMESON GINGER&amp;LIME 473C</t>
  </si>
  <si>
    <t>COPPER MOON CRISP BRIGHT WT 4L</t>
  </si>
  <si>
    <t>BACARDI MOJITO 6/355C</t>
  </si>
  <si>
    <t>PRETZEL DAY PORTER 473C</t>
  </si>
  <si>
    <t>WHITE CLAW RASPBERRY 6/355C</t>
  </si>
  <si>
    <t>VOSTOK LAUNCH DBLIPA 473C</t>
  </si>
  <si>
    <t>GLENMORANGIE TASTER PK SC</t>
  </si>
  <si>
    <t>XOXO BOT RASP RHU SPRIT 355C</t>
  </si>
  <si>
    <t>VB CUS WORD WHITE ST 473C</t>
  </si>
  <si>
    <t>METHOD &amp; MADNESS SG IRISH WH</t>
  </si>
  <si>
    <t>BODACIOUS MALBEC</t>
  </si>
  <si>
    <t>BAVARIA 8.6 LAGER 500C</t>
  </si>
  <si>
    <t>SOOKRAMS PLOT TWIST ALE 473C</t>
  </si>
  <si>
    <t>STIEGL HIMBEERE RASP RAD 500C</t>
  </si>
  <si>
    <t>KROMBACHER HELL LAG 500C</t>
  </si>
  <si>
    <t>STONE COLDER 2L PET</t>
  </si>
  <si>
    <t>NORTHERN KEEP VODKA ADD ON</t>
  </si>
  <si>
    <t>VILLA ONE SILVER TEQUILA</t>
  </si>
  <si>
    <t>FRISKY ZEBRAS GAME RGR CABFTC</t>
  </si>
  <si>
    <t>FREED EARTH GRNTEA WHNY6/355C</t>
  </si>
  <si>
    <t>BLACK FLY TEQ MARG 4/400B</t>
  </si>
  <si>
    <t>SNAPPLE SP MANGO RASP TEA 458C</t>
  </si>
  <si>
    <t>MOTT'S CLAM CAES SRIR 458C</t>
  </si>
  <si>
    <t>VILLA ONE ANEJO TEQUILA</t>
  </si>
  <si>
    <t>TRULY BL CHERRY SELTZ 6/355C</t>
  </si>
  <si>
    <t>FRISKY ZEBRAS CHENIN BLANC FTC</t>
  </si>
  <si>
    <t>BASK ROSE WINE SPRITZ 4/355C</t>
  </si>
  <si>
    <t>LL HARD LMND STRAW SELTZ6/355C</t>
  </si>
  <si>
    <t>O'HARA'S  IRISH ST NITRO 440C</t>
  </si>
  <si>
    <t>BUD LIGHT MANGO 473C</t>
  </si>
  <si>
    <t>COORS SELTZER VAR PK 12/355C</t>
  </si>
  <si>
    <t>CORRALEJO ANEJO TEQUILA</t>
  </si>
  <si>
    <t>RIONDO CUVEE 18 PROSECCO FRIZ</t>
  </si>
  <si>
    <t>CITRA SANGIOVESE IGT CASK</t>
  </si>
  <si>
    <t>FAT TUG IPA  6/355C</t>
  </si>
  <si>
    <t>TRUE DOUGHNUTS PASTRY ST 355C</t>
  </si>
  <si>
    <t>ARIZONA HARD ICETEA LMN 6/355C</t>
  </si>
  <si>
    <t>LL HARD LMNDE SELTZ 6/355C</t>
  </si>
  <si>
    <t>FREED EARTH BLTEA LMN 6/355C</t>
  </si>
  <si>
    <t>TRUCKSTOP POETRY HAZY IPA 473C</t>
  </si>
  <si>
    <t>BWB GREAT SCOTTI ALE 473C</t>
  </si>
  <si>
    <t>COPPER MOON CRISP BRIGHT WHITE</t>
  </si>
  <si>
    <t>BRUCE JACK SABL FTC</t>
  </si>
  <si>
    <t>WHITE CLAW WATERMELON 6/355C</t>
  </si>
  <si>
    <t>PB FRZ MANGO PSSNFRT 296T</t>
  </si>
  <si>
    <t>VB COSMOPOLITAN ALE 473C</t>
  </si>
  <si>
    <t>CAYMUS VNYD SPEC SEL CAB 2016</t>
  </si>
  <si>
    <t>BABE GRIGIO W BBL 250C</t>
  </si>
  <si>
    <t>NUTRL JUICD BL ORG 6/355C</t>
  </si>
  <si>
    <t>SP PREMIX RASP/LMN 6/355C</t>
  </si>
  <si>
    <t>BABE ROSE BBL 250C</t>
  </si>
  <si>
    <t>XOXO BOT PCH ORG SPRITZ 355C</t>
  </si>
  <si>
    <t>SOCIAL LITE APPLE VS 4/355C</t>
  </si>
  <si>
    <t>CAT BOTTLE ROSE GOLD RSL QBA</t>
  </si>
  <si>
    <t>HIGHLANDER BRL AGE ALE 500B</t>
  </si>
  <si>
    <t>JAM JAR SWEET BLUSH</t>
  </si>
  <si>
    <t>FIREBEAN PORTER 473C</t>
  </si>
  <si>
    <t>SQUEEZE DAY GRPFRT ALE 473C</t>
  </si>
  <si>
    <t>SURFER ROSA KTL SOUR ALE 473C</t>
  </si>
  <si>
    <t>TCB HOUSE BEER 2 8/355C</t>
  </si>
  <si>
    <t>BOMBAY GIN&amp;TONIC 4/250C</t>
  </si>
  <si>
    <t>BOMBAY G&amp;T LIGHT 4/250C</t>
  </si>
  <si>
    <t>JOSH CELLARS MERLOT</t>
  </si>
  <si>
    <t>JOSH CELLARS RESCAB BOURBARAGE</t>
  </si>
  <si>
    <t>SMIRNOFF V&amp;S ROSE 12/355C</t>
  </si>
  <si>
    <t>HAVANA CLUB CUBAN SMOKY DK RUM</t>
  </si>
  <si>
    <t>PELLER FAMILY VIN CABSAUV CASK</t>
  </si>
  <si>
    <t>JAGGED PILSNER ALE 473C</t>
  </si>
  <si>
    <t>CASA MAESTRI RUM</t>
  </si>
  <si>
    <t>HORNITOS LIME SHOT TEQ</t>
  </si>
  <si>
    <t>BREWHOUSE LAGER 15/355C</t>
  </si>
  <si>
    <t>OLD OVERHOLT ST RYE WH</t>
  </si>
  <si>
    <t>NAU MAI SAUVIGNON BLANC TETRA</t>
  </si>
  <si>
    <t>BERLINER WEISSE 473C</t>
  </si>
  <si>
    <t>EQUIANO RUM</t>
  </si>
  <si>
    <t>SANDRO BOTTEGA GRAPPA FUME</t>
  </si>
  <si>
    <t>FERNIE TACKLE BOX MIX8/473C</t>
  </si>
  <si>
    <t>STONE IPA 568C</t>
  </si>
  <si>
    <t>TCB COUNTY SOUR DK BERL 473C</t>
  </si>
  <si>
    <t>MIKE'S HARD P/L SLTZ 6/355C</t>
  </si>
  <si>
    <t>AMER VNTG LEMON ICEDTEA 2L PET</t>
  </si>
  <si>
    <t>SHINNICKED STOUT 473C</t>
  </si>
  <si>
    <t>TORQUE PICK CARD IPA PK 4/473C</t>
  </si>
  <si>
    <t>CROWN ROYAL PEACH TEA 6/355C</t>
  </si>
  <si>
    <t>RIGBY TWO ROSE APPLE&amp;HASKA ORG</t>
  </si>
  <si>
    <t>TCB HOUSE 3 8/355C</t>
  </si>
  <si>
    <t>MIKE'S FRZ HARD BLFR 296T</t>
  </si>
  <si>
    <t>GORDONS PREM PINK GIN</t>
  </si>
  <si>
    <t>GORDONS SIC LEMON GIN</t>
  </si>
  <si>
    <t>SMALL TOWN HOP CARB MEAD 473C</t>
  </si>
  <si>
    <t>ABSOLUT MANGO MULE 4/355C</t>
  </si>
  <si>
    <t>MIKE'S HARD LMND SLTZ 6/355C</t>
  </si>
  <si>
    <t>GEORGIAN BAY TEQ SMASH 6/355C</t>
  </si>
  <si>
    <t>BASK SAUV BL WINE SPRITZ4/355C</t>
  </si>
  <si>
    <t>ARIZONA TEAS MIX PK 12/355C</t>
  </si>
  <si>
    <t>MOLSON COMMON BOND LAG 473C</t>
  </si>
  <si>
    <t>FLOR DE CANA BLK LBL 5Y ADD ON</t>
  </si>
  <si>
    <t>SCATTERED EARTH CHENIN BLANC</t>
  </si>
  <si>
    <t>MOLSON COMMON BOND LAG 4/473C</t>
  </si>
  <si>
    <t>AM CHOC CHSCK BRL AGE ST 500B</t>
  </si>
  <si>
    <t>HUSSONG'S SILVER TEQUILA</t>
  </si>
  <si>
    <t>CROWN ROYAL CRAN APPLE 473C</t>
  </si>
  <si>
    <t>JAVA THE HUT STOUT 473C</t>
  </si>
  <si>
    <t>LUXARDO LIMONCELLO LIQ ADD ON</t>
  </si>
  <si>
    <t>VIZZY PNAPL MNGO SELTZER 473C</t>
  </si>
  <si>
    <t>VIZZY BB/PMGRNT HARD SLTZ 473C</t>
  </si>
  <si>
    <t>GLENLIVET CARIB RES SM SC</t>
  </si>
  <si>
    <t>19 CRIMES CALI ROSE</t>
  </si>
  <si>
    <t>ICY BLUE S CHERRY VOD ADD ON</t>
  </si>
  <si>
    <t>CROWN ROYAL WH &amp; COLA 473C</t>
  </si>
  <si>
    <t>FARMERY PREM LAG PK 15/355C</t>
  </si>
  <si>
    <t>FARMERY CORE BEER PK 15/355C</t>
  </si>
  <si>
    <t>MARTINI FROSE 296T</t>
  </si>
  <si>
    <t>MARTINI FROSECCO 296T</t>
  </si>
  <si>
    <t>HUSSONG'S ANEJO TEQUILA</t>
  </si>
  <si>
    <t>MIKE'S HARD WH FREEZE 473C</t>
  </si>
  <si>
    <t>NUDE TEQUILA SODA LIME 6/355C</t>
  </si>
  <si>
    <t>BPEAK JAVALANCHE ST 473C</t>
  </si>
  <si>
    <t>NO BOATS SUNDAY PEACH CID 473C</t>
  </si>
  <si>
    <t>BISON ROSE GIN</t>
  </si>
  <si>
    <t>CITRA PINOT GRIGIO IGT CASK</t>
  </si>
  <si>
    <t>DMC NOTHING BUT HOPSVOL 1 473C</t>
  </si>
  <si>
    <t>DMC NOTHING BUT HOPSVOL 2 473C</t>
  </si>
  <si>
    <t>SP FRUITSTAND MIX PK 12/355C</t>
  </si>
  <si>
    <t>BPEAK MICROB HAZY IPA 473C</t>
  </si>
  <si>
    <t>SOOKRAMS MAJESTICAL ALE 473C</t>
  </si>
  <si>
    <t>BUD LIGHT MANGO 12/355C</t>
  </si>
  <si>
    <t>DMC RAUCH IS STRONG LAG 355C</t>
  </si>
  <si>
    <t>CORONA LIGHT LAGER 12/355C</t>
  </si>
  <si>
    <t>KILTER BOUNTII STOUT 473C</t>
  </si>
  <si>
    <t>LA MARCA PROSECCO ROSE DOC</t>
  </si>
  <si>
    <t>BUD LIGHT FL FAV PK 12/355C</t>
  </si>
  <si>
    <t>LL HAND OF GLORY GOSE 473C</t>
  </si>
  <si>
    <t>NUTRL JUICD FR PNCH 6/355C</t>
  </si>
  <si>
    <t>PALM BAY SPK BAN STRAW 6/355C</t>
  </si>
  <si>
    <t>TRAPLINE_BREWING</t>
  </si>
  <si>
    <t>FOC - Packaging</t>
  </si>
  <si>
    <t>Online_Brand_Boutique</t>
  </si>
  <si>
    <t>Tier 1-3 &amp; 85</t>
  </si>
  <si>
    <t>Tier 1-3 &amp; 39</t>
  </si>
  <si>
    <t>Online Brand Boutique</t>
  </si>
  <si>
    <t>ColdZone Billboard</t>
  </si>
  <si>
    <t xml:space="preserve">Contesting?  
Select from dropdown for opt-in mechanism </t>
  </si>
  <si>
    <t>AIR MILES (Month Long BAM Required)</t>
  </si>
  <si>
    <t>Coldzone_Billboard</t>
  </si>
  <si>
    <t>AGAVERO ORIG TEQUILA LIQ</t>
  </si>
  <si>
    <t>BERINGER NAPA VALLEY CAB</t>
  </si>
  <si>
    <t>OSTER BERN BAD RSL BRN QMP</t>
  </si>
  <si>
    <t>MOLSON EXEL .5 ALC 6/355C</t>
  </si>
  <si>
    <t>KINKY PINK LIQUOR</t>
  </si>
  <si>
    <t>MENAGE A TROIS CAB SAUVIGNON</t>
  </si>
  <si>
    <t>THEMBU COLL SAUVIGNON BL</t>
  </si>
  <si>
    <t>THEMBU COLL CAB SAUV</t>
  </si>
  <si>
    <t>SOL ESPECIAL 12/330B</t>
  </si>
  <si>
    <t>THEMBU COLL SHIRAZ</t>
  </si>
  <si>
    <t>NO BOATS SUNDAY APPL CID 500B</t>
  </si>
  <si>
    <t>TWISTED TEA HARD ICED 5L BIB</t>
  </si>
  <si>
    <t>KILLER CUCUMBER ALE 473C</t>
  </si>
  <si>
    <t>BOTTEGA GOLD PROSECCO</t>
  </si>
  <si>
    <t>SLEEMAN CLEAR 2.0 15/355 C</t>
  </si>
  <si>
    <t>INNIS&amp;GUNN MANGO IPA 500C</t>
  </si>
  <si>
    <t>WBW PILS 473C</t>
  </si>
  <si>
    <t>EL VALIENTE ORGANIC TEMPRANILO</t>
  </si>
  <si>
    <t>SIGNAL HILL WH ADD ON X6</t>
  </si>
  <si>
    <t>INEDIT DAMM WHEAT BEER 750B</t>
  </si>
  <si>
    <t>WBW PILS 8/473C</t>
  </si>
  <si>
    <t>WBW PILS 4/473C</t>
  </si>
  <si>
    <t>BREAD &amp; BUTTER CAB SAUV</t>
  </si>
  <si>
    <t>BLOOD MOON SOUR 473C</t>
  </si>
  <si>
    <t>LEGENDARY LEMON RADLER 473C</t>
  </si>
  <si>
    <t>SUMMER SOCIAL PACK 12/355C</t>
  </si>
  <si>
    <t>GTG CREAMSICLE ALE 473C</t>
  </si>
  <si>
    <t>COLIO ESTATE ROSE</t>
  </si>
  <si>
    <t>LA SHOPPE CADDY PALE ALE 473C</t>
  </si>
  <si>
    <t>1924 BOURBON BARREL AGED CAB</t>
  </si>
  <si>
    <t>VEUVE DU VERNAY SPARKLING</t>
  </si>
  <si>
    <t>MH STRAW LEMONADE RADLER6/355C</t>
  </si>
  <si>
    <t>HENDRICK'S ORBIUM GIN</t>
  </si>
  <si>
    <t>BISON PREMIUM VOD SP ED</t>
  </si>
  <si>
    <t>BOTTEGA NERO DARK CHOC LIQ</t>
  </si>
  <si>
    <t>ABSOLUT RAINBOWFLAG LTD ED VOD</t>
  </si>
  <si>
    <t>GTG WALTER MALONE 473C</t>
  </si>
  <si>
    <t>DISARONNO VELVET CREAM LIQ</t>
  </si>
  <si>
    <t>LA SHOPPE SOCK HOP KVIEK IPA</t>
  </si>
  <si>
    <t>GRAY WHALE GIN</t>
  </si>
  <si>
    <t>LLBH KISMET SAIS/PPRL ALE 473C</t>
  </si>
  <si>
    <t>LLBH MAJIK SAISON/CONC ALE473C</t>
  </si>
  <si>
    <t>KISMET SAIS/L'ACADIE ALE 473C</t>
  </si>
  <si>
    <t>BUD LIGHT STRAW SELTZ 6/355C</t>
  </si>
  <si>
    <t>BUD LIGHT BLKCHRY SELTZ 6/355C</t>
  </si>
  <si>
    <t>BUD LIGHT MANGO SELTZ 6/355C</t>
  </si>
  <si>
    <t>BUD LIGHT MXPK SELTZ 12/355C</t>
  </si>
  <si>
    <t>FARMERY DELUXE SAMP PK 15/355C</t>
  </si>
  <si>
    <t>FARMERY CELEBRATION PK 15/355C</t>
  </si>
  <si>
    <t>FARMERY PINK LEMONALE T15/355C</t>
  </si>
  <si>
    <t>CLAM &amp; SPICE VAR PK 15/355C</t>
  </si>
  <si>
    <t>FARMERY PINK LEMONALE 15/355C</t>
  </si>
  <si>
    <t>OHMS PALE ALE 473C</t>
  </si>
  <si>
    <t>LA SHOPPE NIGHT OWL ST 473C</t>
  </si>
  <si>
    <t>LBJ HEFEWEIZEN ALE 473C</t>
  </si>
  <si>
    <t>BWB BLUE HILLS BLBRY ALE 473C</t>
  </si>
  <si>
    <t>MS ORGANIC PILS 473C</t>
  </si>
  <si>
    <t>MS ORIGINAL ORGANIC LAG15/355C</t>
  </si>
  <si>
    <t>COORS SLICE GRAPEFRUIT 12/355C</t>
  </si>
  <si>
    <t>TWISTED TEA ORIG 24/355C</t>
  </si>
  <si>
    <t>TWISTED TEA PTY PK 24/355C</t>
  </si>
  <si>
    <t>DEWAR'S ILEGAL SMOOTH BL SC</t>
  </si>
  <si>
    <t>ANGRY ORCHARD PCH MNGO 4/473C</t>
  </si>
  <si>
    <t>TRULY WTRMLN KIWI SLTZ 6/355</t>
  </si>
  <si>
    <t>BELGIAN MOON SHARE PK 12/355C</t>
  </si>
  <si>
    <t>LE BONHEUR CHARDONNAY</t>
  </si>
  <si>
    <t>SP AT EASE HAZY IPA 473C</t>
  </si>
  <si>
    <t>GYPSY FUNK ALE 500B</t>
  </si>
  <si>
    <t>PESSIMIST RED BLEND</t>
  </si>
  <si>
    <t>STERLING VINT COLL ROSE</t>
  </si>
  <si>
    <t>ERATH PINOT NOIR</t>
  </si>
  <si>
    <t>COORS MANGO SELTZER 6/355C</t>
  </si>
  <si>
    <t>COORS BL CHERRY SELTZER 6/355C</t>
  </si>
  <si>
    <t>FRAMBOISE ROSE GOSE 355C</t>
  </si>
  <si>
    <t>TROPICAL HAZY SOUR ALE 355C</t>
  </si>
  <si>
    <t>TCB BRL AGED COCONUT ST 750B</t>
  </si>
  <si>
    <t>TCB BRL AGED IMPERIAL ST 750B</t>
  </si>
  <si>
    <t>TCB BRL AGED MAIBOCK 750B</t>
  </si>
  <si>
    <t>THREE FINGER JACK CAB</t>
  </si>
  <si>
    <t>TCB HORSESHOE HEFE 473C</t>
  </si>
  <si>
    <t>MER SOLEIL PINOT NOIR RESERVE</t>
  </si>
  <si>
    <t>HOMMAGE BIO FRAMB ALE 750B</t>
  </si>
  <si>
    <t>OUDE KRIEK ALE 375B</t>
  </si>
  <si>
    <t>OUDE GEUZE GOLDEN BL ALE 375B</t>
  </si>
  <si>
    <t>OUDE GEUZE ALE 375B</t>
  </si>
  <si>
    <t>ARMAND &amp; GASTON+HONEY ALE375B</t>
  </si>
  <si>
    <t>DOVETAIL HELLES ALE 473C</t>
  </si>
  <si>
    <t>DOVETAIL HEFEWEIZEN ALE 473C</t>
  </si>
  <si>
    <t>MS HAZY ORGANIC IPA 473C</t>
  </si>
  <si>
    <t>HANGAR 24 ORANGE GUAVA ALE355C</t>
  </si>
  <si>
    <t>HANGAR 24 ORNG WHEAT ALE 355C</t>
  </si>
  <si>
    <t>SMIRNOFF PINK LEMONADE VODKA</t>
  </si>
  <si>
    <t>KILTER SPIES IPA 473C</t>
  </si>
  <si>
    <t>KILTER WHIRLPOOL ALE 473C</t>
  </si>
  <si>
    <t>DON DAVID RESERVE CHARDONNAY</t>
  </si>
  <si>
    <t>DON DAVID RES CAB SAUVIG</t>
  </si>
  <si>
    <t>14 HANDS ROSE</t>
  </si>
  <si>
    <t>DEAD MAN FINGERS PINEAPPLE RUM</t>
  </si>
  <si>
    <t>SAMMY'S BEACHBAR PLATINUM RUM</t>
  </si>
  <si>
    <t>MEIOMI CABERNET SAUVIGNON</t>
  </si>
  <si>
    <t>GREEN APPLE SOUR ALE 355C</t>
  </si>
  <si>
    <t>ODINS QUEST ALE 355C</t>
  </si>
  <si>
    <t>PHANTOM WHITESPACE IPA 473C</t>
  </si>
  <si>
    <t>R MONDAVI P S RUM B AGED MERL</t>
  </si>
  <si>
    <t>CRYSTAL HEAD PRIDE ED VODKA</t>
  </si>
  <si>
    <t>BLACKWELL LTD ED 007 RUM</t>
  </si>
  <si>
    <t>MARGARITA MACHINE PK 12/355C</t>
  </si>
  <si>
    <t>DIRTY BLONDE ALE 473C</t>
  </si>
  <si>
    <t>WATERMELON BLONDE ALE 473C</t>
  </si>
  <si>
    <t>V2V GUNPOWDER STOUT 355C</t>
  </si>
  <si>
    <t>NONSUCH IRISH RED ALE 473C</t>
  </si>
  <si>
    <t>BOMBAY BRAMBLE GIN</t>
  </si>
  <si>
    <t>TEREMANA SB BLANCO TEQUILA</t>
  </si>
  <si>
    <t>TEREMANA SB REPOSADO TEQUILA</t>
  </si>
  <si>
    <t>LICOR 42 HORCHATA LIQ</t>
  </si>
  <si>
    <t>V2V SEA KING ALE 355C</t>
  </si>
  <si>
    <t>V2V BRIG BLONDE ALE 355C</t>
  </si>
  <si>
    <t>V2V VICTORY ALE 355C</t>
  </si>
  <si>
    <t>HOESCHEN'S 11 DBL IPA 473C</t>
  </si>
  <si>
    <t>OB OUDE GEUZE VIEILLE ALE 375B</t>
  </si>
  <si>
    <t>OB OUDE KRIEK VIEILLE 375B</t>
  </si>
  <si>
    <t>OUD BEERSEL FRAMBOISE 375B</t>
  </si>
  <si>
    <t>WEIHENSTEPHAN DUNKEL ALE 500B</t>
  </si>
  <si>
    <t>COORS SLICE GRAPEFRUIT 473C</t>
  </si>
  <si>
    <t>TRIPLE BOGEY HARD SELTZ 473C</t>
  </si>
  <si>
    <t>MS ORIG ORGANIC LAG 473C</t>
  </si>
  <si>
    <t>WEIHENSTEPHAN HEFEWEIS ALE500B</t>
  </si>
  <si>
    <t>WEIHENSTEPHAN VITUS ALE 500B</t>
  </si>
  <si>
    <t>3 SISTERS MAIBOC ALE 750B</t>
  </si>
  <si>
    <t>COCONUT PORTER PARAD 473C</t>
  </si>
  <si>
    <t>PAM GRAPEFRUIT MS IPA 473C</t>
  </si>
  <si>
    <t>RAZZBERRY PORTER 473C</t>
  </si>
  <si>
    <t>SPACE CADET IPA 473C</t>
  </si>
  <si>
    <t>HOLY GOSE ALE 355C</t>
  </si>
  <si>
    <t>WHITE IPA 473C</t>
  </si>
  <si>
    <t>JOSE CUERVO GOLDEN MARG 750B</t>
  </si>
  <si>
    <t>SAINT JAMES RA ARGICOLE RUM</t>
  </si>
  <si>
    <t>STAMBECCO MAR CH AMARO LIQ</t>
  </si>
  <si>
    <t>ESPRESSO STAR BEAST ALE 355C</t>
  </si>
  <si>
    <t>BAZOOKA NUKES DBL IPA 473C</t>
  </si>
  <si>
    <t>DISTRICT HAZY IPA 473C</t>
  </si>
  <si>
    <t>MS WTRMLN WHEAT 473C</t>
  </si>
  <si>
    <t>MS HOP&amp;CONF VOL3 IPA 473C</t>
  </si>
  <si>
    <t>LOCKOUT BLACK LAGER 473C</t>
  </si>
  <si>
    <t>SNEAKY PEACH PALE ALE 473C</t>
  </si>
  <si>
    <t>SIGNAL HILL WH ADD ON X3</t>
  </si>
  <si>
    <t>KINKY FRUIT PUNCH LIQUEUR</t>
  </si>
  <si>
    <t>ARVENSIS GIN PHILLY SOUR 473C</t>
  </si>
  <si>
    <t>GLEN LAGER 473C</t>
  </si>
  <si>
    <t>GIB PEACH SOUR 473C</t>
  </si>
  <si>
    <t>GIB PEACH SOUR 6/355C</t>
  </si>
  <si>
    <t>GIB CALIFORNIA CMN LAG 6/355C</t>
  </si>
  <si>
    <t>GIB CALIFORNIA CMN LAG 473C</t>
  </si>
  <si>
    <t>SAP 56 MAPLE WH LIQ</t>
  </si>
  <si>
    <t>GIB BREWERS CHOICE 12/355C</t>
  </si>
  <si>
    <t>KILTER ACAII ALE 473C</t>
  </si>
  <si>
    <t>QV MARGARITA CERVEZA LAG 473C</t>
  </si>
  <si>
    <t>FG BL CHERRY SELTZER 473C</t>
  </si>
  <si>
    <t>FG LIME SELTZER 473C</t>
  </si>
  <si>
    <t>FG PSSN PEACH &amp; GUAVA RAD 473C</t>
  </si>
  <si>
    <t>FG RADLER MIX PK 12/355C</t>
  </si>
  <si>
    <t>FARMERY LT WHTSHLL PK 15/355C</t>
  </si>
  <si>
    <t>CRACKED CANOE LIGHT LAG15/355C</t>
  </si>
  <si>
    <t>MH SHKR CUC LIME MOJITO 6/355C</t>
  </si>
  <si>
    <t>MH DRAGON FRUIT RADLER 6/355C</t>
  </si>
  <si>
    <t>TWISTED TEA MANGO 6/355C</t>
  </si>
  <si>
    <t>TWISTED TEA SL SWT 6/355C</t>
  </si>
  <si>
    <t>AGAVERO ORANGE TEQUILA LIQUEUR</t>
  </si>
  <si>
    <t>TRULY LEMONADE MIX PK 24/355C</t>
  </si>
  <si>
    <t>BANGARANG P LMND SLTZ 473C</t>
  </si>
  <si>
    <t>GEORGIAN BAY SMSODA PK12/355C</t>
  </si>
  <si>
    <t>OT GHOST RUN RASP IPA 473C</t>
  </si>
  <si>
    <t>TOOL SHED BELGIAN DIP ALE</t>
  </si>
  <si>
    <t>TOOL SHED PRAIRIE PRD ALE473C</t>
  </si>
  <si>
    <t>TOOL SHED TB MIX PK 4/473C</t>
  </si>
  <si>
    <t>TS PRAIRIE BERRY ALE 473C</t>
  </si>
  <si>
    <t>19 CRIMES BLANC DE BLANC SPKL</t>
  </si>
  <si>
    <t>FARMERY SELECT PACK 15/473C</t>
  </si>
  <si>
    <t>TCB OLD BREW COFFEE ST 355C</t>
  </si>
  <si>
    <t>TORQUE RAMSEY MAIBOCK LAG 473C</t>
  </si>
  <si>
    <t>SA BLUE NOTE SESSION ALE 473C</t>
  </si>
  <si>
    <t>MODELLO PROSECCO ROSADO BRUT</t>
  </si>
  <si>
    <t>SA REDHANDED BRRL COND ALE500B</t>
  </si>
  <si>
    <t>GANCIA PROSECCO ROSE DOC</t>
  </si>
  <si>
    <t>C HEIDSIECK ROSE RES CHAMP</t>
  </si>
  <si>
    <t>RED SCHOONER VOYAGE 9 MALBEC</t>
  </si>
  <si>
    <t>IL VINO DEI POETI PROS RS DOC</t>
  </si>
  <si>
    <t>MIONETTO PROSECCO ROSE DOC</t>
  </si>
  <si>
    <t>I&amp;G LAPH WH CSK SC ALE 500B</t>
  </si>
  <si>
    <t>KILTER SANG NOIR ALE 473C</t>
  </si>
  <si>
    <t>KILTER THROWBACK WC IPA 473C</t>
  </si>
  <si>
    <t>EL LIMERO GINGER LIME LAG 473C</t>
  </si>
  <si>
    <t>KRONENBOURG 1664 LAG 4/500C</t>
  </si>
  <si>
    <t>KRONENBOURG 1664 BLANC 12/330B</t>
  </si>
  <si>
    <t>CARLSBERG PILSNER 12/330C</t>
  </si>
  <si>
    <t>CARLSBERG PILSNER 4/500C</t>
  </si>
  <si>
    <t>GUAVA GOSE 473C</t>
  </si>
  <si>
    <t>HAZY STATE DDH IPA 473C</t>
  </si>
  <si>
    <t>IPA NO 16 473C</t>
  </si>
  <si>
    <t>JAMUP BYSNBLKBRYDH SR ALE 473C</t>
  </si>
  <si>
    <t>MT BOUCHERIE SUMMIT VQA</t>
  </si>
  <si>
    <t>SMOOTHIE SOUR ALE 473C</t>
  </si>
  <si>
    <t>CHERRY ON CIDER 355C</t>
  </si>
  <si>
    <t>FAR FROM THE TREE CIDER 355C</t>
  </si>
  <si>
    <t>FEELIN' FINE APPLE CIDER 355C</t>
  </si>
  <si>
    <t>ENJOY VARIETY 4PK CID 4/355C</t>
  </si>
  <si>
    <t>HEELCH O HOPS DBL IPA 355C</t>
  </si>
  <si>
    <t>DAY DREAMIN PSSNFRT SOUR 473C</t>
  </si>
  <si>
    <t>SET IN STONE DRY STOUT 473C</t>
  </si>
  <si>
    <t>MORALITE IPA 473C</t>
  </si>
  <si>
    <t>ROSEE D'HIBISCUS ALE 473C</t>
  </si>
  <si>
    <t>NO BOATS SUNDAY CRANCIDER 473C</t>
  </si>
  <si>
    <t>BOTTEGA PISTACCHIO CR LIQ</t>
  </si>
  <si>
    <t>SMOOTH JAZZ NLSN PALE ALE473C</t>
  </si>
  <si>
    <t>NO BOATS SUNDAY APPL CID 473C</t>
  </si>
  <si>
    <t>FG SELTZER MIX PK 6/473C</t>
  </si>
  <si>
    <t>LAUGH TRACK PALE ALE 473C</t>
  </si>
  <si>
    <t>BOTTEGA RASPBERRY CR LIQ</t>
  </si>
  <si>
    <t>OCCULT CLASSIC DARK LAG 473C</t>
  </si>
  <si>
    <t>JACKALOPE KVEIK IPA 473C</t>
  </si>
  <si>
    <t>THREE MONKS BELG TRPL ALE473C</t>
  </si>
  <si>
    <t>LANDSHARK PREMIUM LAG 15/355C</t>
  </si>
  <si>
    <t>SAM ADAMS WKD ESY LAG 473C</t>
  </si>
  <si>
    <t>SAM ADAMS WKD ESY LAG 6/355C</t>
  </si>
  <si>
    <t>MISFIT MANGO PSSN IPA 473C</t>
  </si>
  <si>
    <t>DUFF'S DITCH ALE 473C</t>
  </si>
  <si>
    <t>KILTER SUPER JUICII DBLIPA473C</t>
  </si>
  <si>
    <t>UNDURRAGA ALIWEN ORGANIC CAB</t>
  </si>
  <si>
    <t>GATO NEGRO ROSE CASK</t>
  </si>
  <si>
    <t>ANAKENA BIRDMAN CABERNET SAUV</t>
  </si>
  <si>
    <t>ANAKENA BIRDMAN SABL</t>
  </si>
  <si>
    <t>1969 CAB SAUV/MERLOT CASK</t>
  </si>
  <si>
    <t>CIGAR BOX PINOT NOIR</t>
  </si>
  <si>
    <t>QU CHARDONNAY</t>
  </si>
  <si>
    <t>QU CABERNET SAUVIGNON</t>
  </si>
  <si>
    <t>WATERLOO PINEAPPLE RADLER 473C</t>
  </si>
  <si>
    <t>BH TAPROOM WINE SELTZER 473C</t>
  </si>
  <si>
    <t>BH TAPROOM WINE SELTZER 355C</t>
  </si>
  <si>
    <t>LL PIQ PET PEARL SLTZ 355C</t>
  </si>
  <si>
    <t>LL PIQ PET ACADIA BL SLTZ 355C</t>
  </si>
  <si>
    <t>MIKE'S HARD PCH FUZZ 473C</t>
  </si>
  <si>
    <t>CONO SUR BICICLETA CAB SAUV</t>
  </si>
  <si>
    <t>CIROC VODKA</t>
  </si>
  <si>
    <t>BLUE CHAIR KEYLIME RUM CR LIQ</t>
  </si>
  <si>
    <t>ANDREW_PELLER_IMPORTS_AGENCY</t>
  </si>
  <si>
    <t>ARTISAN_ALES_CONSULTING_INC</t>
  </si>
  <si>
    <t>BIG_ROCK_BREWERY</t>
  </si>
  <si>
    <t>BOTTOMS_UP_BEVERAGE_COMPANY</t>
  </si>
  <si>
    <t>LIQUEFIED_IMPORTS</t>
  </si>
  <si>
    <t>LIQUOR_CONTROL_BOARD_OF_ONTARIO</t>
  </si>
  <si>
    <t>AMPHORA_IMPORTS_LTD</t>
  </si>
  <si>
    <t>AZ_AG_FONTODI__DI_GIOVANNI</t>
  </si>
  <si>
    <t>CHARTREUSE_DIFFUSION_SA</t>
  </si>
  <si>
    <t>DOUG_REICHEL_WINE_MARKETING_INC</t>
  </si>
  <si>
    <t>EMPSON_CANADA_INC</t>
  </si>
  <si>
    <t>FORT_GARRY_BREWING_COMPANY_LTD</t>
  </si>
  <si>
    <t>GRANVILLE_ISLAND_BREWING_CO</t>
  </si>
  <si>
    <t>GREAT_WESTERN_BREWING_CO_LTD</t>
  </si>
  <si>
    <t>JFJ_AGENCY</t>
  </si>
  <si>
    <t>MAGNUM_CONSULTANTS_LTD</t>
  </si>
  <si>
    <t>NV_WEYNANTS_IMEX</t>
  </si>
  <si>
    <t>PHILIPPE_DANDURAND_WINES_LTD</t>
  </si>
  <si>
    <t>RIGBY_ORCHARDS_LTD</t>
  </si>
  <si>
    <t>SLEEMAN_BREWERIES_LTD</t>
  </si>
  <si>
    <t>STEAM_WHISTLE_BREWING_INC</t>
  </si>
  <si>
    <t>THE_BACCHUS_GROUP_INC</t>
  </si>
  <si>
    <t>TRIALTO_WINE_GROUP_LTD</t>
  </si>
  <si>
    <t>CHARTON_HOBBS_INC</t>
  </si>
  <si>
    <t>DRINKS_INCCOM</t>
  </si>
  <si>
    <t>VINTAGE_WEST_WINE_MARKETING_INC</t>
  </si>
  <si>
    <t>CHRISTOPHER_STEWART_WINE_AND_SPIRITS_INC</t>
  </si>
  <si>
    <t>E_AND_J_GALLO_WINERY_CANADA_LTD</t>
  </si>
  <si>
    <t>HENRIQUES_AND_HENRIQUES___VINHOS_SA</t>
  </si>
  <si>
    <t>HERITAGE_SPIRITS_AND_WINES_LTD</t>
  </si>
  <si>
    <t>L_DANGLADE_AND_FILS_AND_CIE</t>
  </si>
  <si>
    <t>OXFORD_AND_ESMOND_BAC</t>
  </si>
  <si>
    <t>VINTAGE_AND_FINE_WINE_INTERNATIONAL_LTD</t>
  </si>
  <si>
    <t>WETT_SALES_AND_DISTRIBUTION_INC</t>
  </si>
  <si>
    <t>SOUTHERN_GLAZERS_WINE_AND_SPIRITS</t>
  </si>
  <si>
    <t>BUNDLE BUY (PERIODS A&amp;B )</t>
  </si>
  <si>
    <t>Coldzone_Billboard - 27 Stores</t>
  </si>
  <si>
    <r>
      <rPr>
        <b/>
        <sz val="11"/>
        <color theme="1"/>
        <rFont val="Calibri"/>
        <family val="2"/>
      </rPr>
      <t>YOUR FINAL MILE OFFER</t>
    </r>
    <r>
      <rPr>
        <b/>
        <sz val="10"/>
        <color theme="1"/>
        <rFont val="Calibri"/>
        <family val="2"/>
      </rPr>
      <t xml:space="preserve">
</t>
    </r>
    <r>
      <rPr>
        <b/>
        <u/>
        <sz val="10"/>
        <color theme="1"/>
        <rFont val="Calibri"/>
        <family val="2"/>
      </rPr>
      <t xml:space="preserve">
</t>
    </r>
    <r>
      <rPr>
        <b/>
        <sz val="10"/>
        <color theme="1"/>
        <rFont val="Calibri"/>
        <family val="2"/>
      </rPr>
      <t xml:space="preserve">
</t>
    </r>
    <r>
      <rPr>
        <b/>
        <sz val="8"/>
        <color theme="1"/>
        <rFont val="Calibri"/>
        <family val="2"/>
      </rPr>
      <t>Bundle Buy Format:
Buy 1, Get __; Buy 2, Get ___; Buy 3, Get ___</t>
    </r>
  </si>
  <si>
    <t xml:space="preserve">
AIR MILES PROGRAM
(dropdown)</t>
  </si>
  <si>
    <r>
      <t xml:space="preserve">MINIMUM MILE OFFER
</t>
    </r>
    <r>
      <rPr>
        <b/>
        <u/>
        <sz val="10"/>
        <color theme="0"/>
        <rFont val="Calibri"/>
        <family val="2"/>
      </rPr>
      <t xml:space="preserve">
CONFIRM IN NEXT COLUMN</t>
    </r>
  </si>
  <si>
    <t>BUSCH LAGER 6/355 C</t>
  </si>
  <si>
    <t>PELLER FAM SER CAB/MERL VQA</t>
  </si>
  <si>
    <t>KOKANEE LAGER 18/355 C</t>
  </si>
  <si>
    <t>FREIXENET CORDON NEGRO GFTPK</t>
  </si>
  <si>
    <t>BLANTON'S ORIGINAL BOURBON WH</t>
  </si>
  <si>
    <t>PELLER FAM RES SABL VQA</t>
  </si>
  <si>
    <t>VINA LAGUNA MALVAZIJA</t>
  </si>
  <si>
    <t>VINA LAGUNA TERRA ROSSA</t>
  </si>
  <si>
    <t>NIPOZZANO GIFT PACK 2/750</t>
  </si>
  <si>
    <t>STARLING CASTLE GLUHWEIN</t>
  </si>
  <si>
    <t>TCB PORTAGER PILSNER 355B</t>
  </si>
  <si>
    <t>TCB ARROW IPA 355B</t>
  </si>
  <si>
    <t>DISTRICT LEM/GING RADLER 473C</t>
  </si>
  <si>
    <t>BAILEYS ORIG IRISH CREAM GP</t>
  </si>
  <si>
    <t>TCB LAMP LIGHTER AMBER ALE355B</t>
  </si>
  <si>
    <t>ROLLING ROCK 24/355C</t>
  </si>
  <si>
    <t>EL PASO DEL LAZO ROSE IGP</t>
  </si>
  <si>
    <t>LUCKY EXTRA 15/355C</t>
  </si>
  <si>
    <t>TWISTED SHOTZ CHOC. BOX 8/30ML</t>
  </si>
  <si>
    <t>FRESCO CHIANTIW/2 GLA GP 2/750</t>
  </si>
  <si>
    <t>CAMPO VIEJO ROSE CRISP</t>
  </si>
  <si>
    <t>TRIVENTO RES CAB SAUVIGNON</t>
  </si>
  <si>
    <t>TCB LAMP LIGHTER ALE 8/355C</t>
  </si>
  <si>
    <t>TCB ARROW IPA 8/355C TCB</t>
  </si>
  <si>
    <t>ALES OF SCOTLAND 4X330B</t>
  </si>
  <si>
    <t>TCB PORTAGER PILSNER 8/355C</t>
  </si>
  <si>
    <t>LA MASCOTA CABERNET FRANC</t>
  </si>
  <si>
    <t>MS LAGER LANE MIX PK 12/355C</t>
  </si>
  <si>
    <t>JP CHENET ADVENT CALEN 24/200B</t>
  </si>
  <si>
    <t>TRULY HARD BLK CHERRY 473C</t>
  </si>
  <si>
    <t>LAPHROAIG 10 YR GIFT PACK</t>
  </si>
  <si>
    <t>BOWMORE 15 YR GIFT PACK</t>
  </si>
  <si>
    <t>OLE SMOKY BUTTER PECAN MOON</t>
  </si>
  <si>
    <t>LOLA PINOT GRIGIO VQA</t>
  </si>
  <si>
    <t>PH CRAFTY RAD BL ORNG&amp;PCH 473C</t>
  </si>
  <si>
    <t>SOMERSBY WATERMELON CIDER 473C</t>
  </si>
  <si>
    <t>SP TRAIL HOP IPA473C</t>
  </si>
  <si>
    <t>SHRUG DOC WS VOD PEACH 473C</t>
  </si>
  <si>
    <t>MACALLAN 12YO SHERRY OAK SM SC</t>
  </si>
  <si>
    <t>ANGRY ORCHARD EXPL MIX 12/355C</t>
  </si>
  <si>
    <t>BURDOCK LEES SAISON 375B</t>
  </si>
  <si>
    <t>OLE SMOKY HUNCH PUNCH</t>
  </si>
  <si>
    <t>LAGAVULIN OFFERMAN ED SM SC WH</t>
  </si>
  <si>
    <t>FAMILY TREE BOOTLEGGER BACOVQA</t>
  </si>
  <si>
    <t>VANISHING POINT O5 500B</t>
  </si>
  <si>
    <t>FOURTH DIMENSION RED BLEND VQA</t>
  </si>
  <si>
    <t>BIGGER BOAT ALE 473C</t>
  </si>
  <si>
    <t>ORANGE AVENUE SHANDY  473C</t>
  </si>
  <si>
    <t>PINEAPPLE FARM HAZY IPA 473C</t>
  </si>
  <si>
    <t>NO WORRIES WEST COAST IPA 473C</t>
  </si>
  <si>
    <t>TIME LOOP SESSION IPA 473C</t>
  </si>
  <si>
    <t>ORIGAMI UNICORN FRUIT IPA 473C</t>
  </si>
  <si>
    <t>BISON PREMIUM VODKA HEMP</t>
  </si>
  <si>
    <t>GNB HAZY PALE ALE SERIES 473C</t>
  </si>
  <si>
    <t>DIPLOMATICO RESERVA RUM ADD ON</t>
  </si>
  <si>
    <t>JAM UP PSSNFRT PEACH ALE 473C</t>
  </si>
  <si>
    <t>BURDOCK FM 3000 ALE 375B</t>
  </si>
  <si>
    <t>TIME DILATION DRYHOP SOUR 473C</t>
  </si>
  <si>
    <t>TORQUE CLOUD 8 VAR PK 8/473C</t>
  </si>
  <si>
    <t>BAILEYS APPLE PIE IRISH CR LIQ</t>
  </si>
  <si>
    <t>BEAU'S GRAPEFRUIT RAD 473C</t>
  </si>
  <si>
    <t>D'ONT POKE BEAR BACO/CAB CASK</t>
  </si>
  <si>
    <t>99 BANANAS LIQUEUR</t>
  </si>
  <si>
    <t>GNB MARGARITA GOSE 473C</t>
  </si>
  <si>
    <t>GNB TROP LIGHT LAG 473C</t>
  </si>
  <si>
    <t>BPEAK GUAVA MORPH GOSE 473C</t>
  </si>
  <si>
    <t>SP PSSN FRT CRUSH SOUR 473C</t>
  </si>
  <si>
    <t>SAINTLY ROSE VQA</t>
  </si>
  <si>
    <t>GOOD NATURED FRESH WHITE VQA</t>
  </si>
  <si>
    <t>DELIRIUM ARGENTUM ALE 330B</t>
  </si>
  <si>
    <t>NOTHIN BUT HOPS VOL 3 ALE 473C</t>
  </si>
  <si>
    <t>BACARDI SPICED HOCKEY MULE KIT</t>
  </si>
  <si>
    <t>SMIRNOFF ICE PINK LMNDE6/355C</t>
  </si>
  <si>
    <t>MUSKOKA DETOUR 473C</t>
  </si>
  <si>
    <t>DISTRICT SUMMER MIXER12/355C</t>
  </si>
  <si>
    <t>GTG SKULLS LAGER 473C</t>
  </si>
  <si>
    <t>SANDHILL ROSE VQA</t>
  </si>
  <si>
    <t>RASPBERRY DRY HOPPED SOUR 355C</t>
  </si>
  <si>
    <t>SHAKER SUNRISE CHRY MIM6/355C</t>
  </si>
  <si>
    <t>ABSOLUT VOICES LTD ED BOTTLE</t>
  </si>
  <si>
    <t>VB HIGH&amp;LONESOME ALE 473C</t>
  </si>
  <si>
    <t>GOOD NATURED RED BLEND VQA</t>
  </si>
  <si>
    <t>HOPHEAD IPA MIX PK 8/473C</t>
  </si>
  <si>
    <t>SUMMER CRUSH VP 12/355C</t>
  </si>
  <si>
    <t>THAT BOUTIQUE-Y WHISKY ADVENT</t>
  </si>
  <si>
    <t>SOFA SOURS STRAW GUAVA 473C</t>
  </si>
  <si>
    <t>SOFA SOURS PINEAPPLE 473C</t>
  </si>
  <si>
    <t>LOLA SPARKLING ROSE VQA</t>
  </si>
  <si>
    <t>GP BEAVERTAIL RASP ALE 473C</t>
  </si>
  <si>
    <t>GRUMPY BEAR HON WHEAT ALE 473C</t>
  </si>
  <si>
    <t>POWDER HOUND BLONDE ALE 473C</t>
  </si>
  <si>
    <t>RUTTING ELK RED ALE 473C</t>
  </si>
  <si>
    <t>ROOMIES BLONDE COFFEE GOSE 473</t>
  </si>
  <si>
    <t>PEACH CRUISER IPA 473C</t>
  </si>
  <si>
    <t>IDIOT IPA 473C</t>
  </si>
  <si>
    <t>HAZE ON THE HORIZON ALE 473C</t>
  </si>
  <si>
    <t>CORE VALUES WESTCOAST IPA 473C</t>
  </si>
  <si>
    <t>GTG BAT COUNTRY IPA 473C</t>
  </si>
  <si>
    <t>TCB COUNTYSOUR APR ALE8/355C</t>
  </si>
  <si>
    <t>TCB HAZY PALE ALE 8/355C</t>
  </si>
  <si>
    <t>TCB GRAPEFRUIT RADLER 8/355C</t>
  </si>
  <si>
    <t>TCB DOCKSIDE SUMMER IPA 8/355C</t>
  </si>
  <si>
    <t>GUAVA GOSE ALE 355C</t>
  </si>
  <si>
    <t>DIABOLICA WHITE VQA</t>
  </si>
  <si>
    <t>DIABOLICA RED VQA</t>
  </si>
  <si>
    <t>VB RAWR TGR TGR MLKSHK IPA473C</t>
  </si>
  <si>
    <t>BULLDOG AMBER ALE 473C</t>
  </si>
  <si>
    <t>SOU'WESTER IPA 473C</t>
  </si>
  <si>
    <t>BR LEOS PATIO PARTY LAG 4/473C</t>
  </si>
  <si>
    <t>GRANDMAS BOY WILD ALE 500B</t>
  </si>
  <si>
    <t>GNB PREMIUM PALE LAGER 473C</t>
  </si>
  <si>
    <t>HOP VALLEY BUBBLE STASH 6/355C</t>
  </si>
  <si>
    <t>STRAWBERRY CLMN KTL SR ALE473C</t>
  </si>
  <si>
    <t>MORAINE CLIFFHANGER RED VQA</t>
  </si>
  <si>
    <t>MORAINE CLIFFHANGER WHITE VQA</t>
  </si>
  <si>
    <t>MORAINE PINOT NOIR VQA</t>
  </si>
  <si>
    <t>KILTER VINTAGE PILSNER 473C</t>
  </si>
  <si>
    <t>MUSKOKA MIMOSA ALE 473C</t>
  </si>
  <si>
    <t>EBB&amp;FLOW RASPLMNYU SOUR 473C</t>
  </si>
  <si>
    <t>SEANIC ROUTE TROPICAL IPA 473C</t>
  </si>
  <si>
    <t>RESUSE</t>
  </si>
  <si>
    <t>MUSKOKA CHANCE FLOWERS ALE473C</t>
  </si>
  <si>
    <t>MAISON NO 9 ROSE</t>
  </si>
  <si>
    <t>VESSEL BEER RUMBLE CRUMBLE473C</t>
  </si>
  <si>
    <t>GRAND MARNIER GIFT PACK</t>
  </si>
  <si>
    <t>SOMERSBY PEAR CIDER 473C</t>
  </si>
  <si>
    <t>SOMERSBY MANGO LIME CID473C</t>
  </si>
  <si>
    <t>SOMERSBY APPLE CIDER 4/473C</t>
  </si>
  <si>
    <t>JUBILEE FRUITED SOUR ALE 473C</t>
  </si>
  <si>
    <t>CROWN ROYAL DELUXE WH ADD ON</t>
  </si>
  <si>
    <t>BURDOCK APA 355C</t>
  </si>
  <si>
    <t>BURDOCK NULA ALE 355C</t>
  </si>
  <si>
    <t>FAMILY TREE GOAT LADY CHARDVQA</t>
  </si>
  <si>
    <t>CAROLANS IRISH CREAM GIFT PACK</t>
  </si>
  <si>
    <t>VILLAMONT NUITS ST GEORGES RED</t>
  </si>
  <si>
    <t>SMIRNOFF ICE PINK LMNDE 473C</t>
  </si>
  <si>
    <t>HANDSOME LAD PIG N HAT ALE473C</t>
  </si>
  <si>
    <t>ROBLE OAK FERMENT WITBIER 473C</t>
  </si>
  <si>
    <t>MONGOZO BANANA ALE 330B</t>
  </si>
  <si>
    <t>MONGOZO COCONUT ALE 330B</t>
  </si>
  <si>
    <t>TAYLOR FLADGATE HC RESTAWNPORT</t>
  </si>
  <si>
    <t>SOMERSBY BLK BERRY CID 4/473C</t>
  </si>
  <si>
    <t>SOMERSBY HOPSNAPPLE CID473C</t>
  </si>
  <si>
    <t>DISTRICT HAZY PALE ALE 473C</t>
  </si>
  <si>
    <t>TRAG HIP LAKE FEVER LAG 473C</t>
  </si>
  <si>
    <t>TINY DANCER HAPPY BELGIAN 473C</t>
  </si>
  <si>
    <t>ASSAMICA AMARO BRRL AGD SR375B</t>
  </si>
  <si>
    <t>BURDOCK VERMONT BLD ALE355C</t>
  </si>
  <si>
    <t>BURDOCK PILSNER 355C</t>
  </si>
  <si>
    <t>JOSH CELLARS PINO GRIGIO</t>
  </si>
  <si>
    <t>DELIRIUM BARREL AGED ALE 750B</t>
  </si>
  <si>
    <t>MONGOZO MANGO ALE 330B</t>
  </si>
  <si>
    <r>
      <t xml:space="preserve">
NEW!
LTO/HOT BUY PRIORITY
RANKING
</t>
    </r>
    <r>
      <rPr>
        <sz val="10"/>
        <color theme="1"/>
        <rFont val="Calibri"/>
        <family val="2"/>
      </rPr>
      <t>Max. 8. 
Approval Not Guaranteed</t>
    </r>
    <r>
      <rPr>
        <b/>
        <i/>
        <sz val="8"/>
        <color theme="1"/>
        <rFont val="Calibri"/>
        <family val="2"/>
      </rPr>
      <t xml:space="preserve">
</t>
    </r>
  </si>
  <si>
    <t xml:space="preserve">
Display Location
(dropdown)</t>
  </si>
  <si>
    <t>GRAY MONK MERLOT VQA</t>
  </si>
  <si>
    <t>SMIRNOFF ICE LIFEPTY12/355C</t>
  </si>
  <si>
    <t>BULWARK BLUSH CIDER 30LK</t>
  </si>
  <si>
    <t>LOW LIFE PEACH KISS KISS 473C</t>
  </si>
  <si>
    <t>EARL GREY WHEAT ALE 473C</t>
  </si>
  <si>
    <t>POMEGR&amp;GRPFRT SOUR 473C</t>
  </si>
  <si>
    <t>TCB BROWN ALE W CHERRIES 473C</t>
  </si>
  <si>
    <t>CASISANO ROSSO DI MONTALCINO</t>
  </si>
  <si>
    <t>B IO BPUNTOIO BIANCO CASK ORG</t>
  </si>
  <si>
    <t>624 BEVCO CLEARWATER LAG6/355C</t>
  </si>
  <si>
    <t>SOOKRAM'S MOS COSMOS ALE 473C</t>
  </si>
  <si>
    <t>SOOKRAM'S SMR LV MEX LAG 473C</t>
  </si>
  <si>
    <t>BLUEBERRY CHOC SOUR 473C</t>
  </si>
  <si>
    <t>KLEINE ZALZE VNYD SEL PINOTAGE</t>
  </si>
  <si>
    <t>KL ZALZE CS CAB/SHZ/SANG FTC</t>
  </si>
  <si>
    <t>KL ZALZE CS CBL/CHA/SB/VIO FTC</t>
  </si>
  <si>
    <t>NONSUCH STRAWBERRY KOLSCH 473C</t>
  </si>
  <si>
    <t>LOOK ON THE BRIGHT CIDER 355C</t>
  </si>
  <si>
    <t>BURDOCK RASBU 355C</t>
  </si>
  <si>
    <t>NIFTY PCH ROSE SELTZ 355C</t>
  </si>
  <si>
    <t>TCB DOMINION ALE 650B</t>
  </si>
  <si>
    <t>DEAD MAN'S SWITCH NE IPA 473C</t>
  </si>
  <si>
    <t>TCB WEST COAST IPA 473C</t>
  </si>
  <si>
    <t>TCB KOLSCH 473C</t>
  </si>
  <si>
    <t>KL ZALZE CS SHZ/CAB FTC</t>
  </si>
  <si>
    <t>APPLETON EST RUM MASTER'S GP</t>
  </si>
  <si>
    <t>MAI TAI SOUR 473C</t>
  </si>
  <si>
    <t>CAYMUS VNYD NAPA CAB SAUV 2019</t>
  </si>
  <si>
    <t>GRAN PASSIONE ROSATO IGT</t>
  </si>
  <si>
    <t>NO WAY JOSE ROSE GOSE 473C</t>
  </si>
  <si>
    <t>GANCIA PINOT GRIGIO DOC</t>
  </si>
  <si>
    <t>SKREWBALL PB WHISKEY</t>
  </si>
  <si>
    <t>CORSAIR TRPL SMK AMER SM WH</t>
  </si>
  <si>
    <t>GANCIA CHIANTI DOCG</t>
  </si>
  <si>
    <t>BUBBLE BREAKER LAGER 473C</t>
  </si>
  <si>
    <t>I LOVE YOU SAISON BRETT 473C</t>
  </si>
  <si>
    <t>TCB U PICKER RASPBERRY ALE473C</t>
  </si>
  <si>
    <t>CUKE L'IL NUMBER 473C</t>
  </si>
  <si>
    <t>BOOKSTORE QUICKFIX COFFALE473C</t>
  </si>
  <si>
    <t>CRISTAL BRUT CHAMPAGNE 2012</t>
  </si>
  <si>
    <t>SPILL THE TEA SOUR 473C</t>
  </si>
  <si>
    <t>HUMBUG DARK SOUR 473C</t>
  </si>
  <si>
    <t>DON MELCHOR CAB SAUVIGNON 2018</t>
  </si>
  <si>
    <t>APPELLATION_WINE_MARKETING</t>
  </si>
  <si>
    <t>PERIOD 
A, B OR A&amp;B
&amp;
MAX MILES EVENTS
(dropdown)</t>
  </si>
  <si>
    <t>P10 &amp; P11 Marketing Program Application Form</t>
  </si>
  <si>
    <t>Revised September 1</t>
  </si>
  <si>
    <t>APPLICATION DEADLINE: SEPTEMBER 21, 2021</t>
  </si>
  <si>
    <r>
      <t xml:space="preserve">Partner </t>
    </r>
    <r>
      <rPr>
        <b/>
        <sz val="12"/>
        <color rgb="FFFF0000"/>
        <rFont val="Calibri"/>
        <family val="2"/>
      </rPr>
      <t>*</t>
    </r>
    <r>
      <rPr>
        <b/>
        <sz val="12"/>
        <color theme="1"/>
        <rFont val="Calibri"/>
        <family val="2"/>
      </rPr>
      <t>:</t>
    </r>
  </si>
  <si>
    <t>Superbowl (Jan 31 - Feb 6)</t>
  </si>
  <si>
    <t>Valentine's Day (Feb 7-14)</t>
  </si>
  <si>
    <t>Louis Riel (Feb 15 - 21)</t>
  </si>
  <si>
    <t>Tier 1-3 &amp; 39, 85, 86</t>
  </si>
  <si>
    <t>Tier 1-3 (excl 32) + 39, 85</t>
  </si>
  <si>
    <t>P10-P12: White Wine (37 Stores)</t>
  </si>
  <si>
    <t>Coordinated Ad Hoc</t>
  </si>
  <si>
    <t>NOT AVAILABLE</t>
  </si>
  <si>
    <t>Item Type</t>
  </si>
  <si>
    <t>Item Subtype</t>
  </si>
  <si>
    <t xml:space="preserve">List Type </t>
  </si>
  <si>
    <t>List Type</t>
  </si>
  <si>
    <t xml:space="preserve">List Stat </t>
  </si>
  <si>
    <t>Stocking Type</t>
  </si>
  <si>
    <t>Alc. %</t>
  </si>
  <si>
    <t xml:space="preserve">I/D </t>
  </si>
  <si>
    <t>Country of Origin</t>
  </si>
  <si>
    <t>Buyer Number</t>
  </si>
  <si>
    <t>Classification</t>
  </si>
  <si>
    <t>Shelf Group</t>
  </si>
  <si>
    <t>Supplier Number</t>
  </si>
  <si>
    <t>Supplier Name</t>
  </si>
  <si>
    <t>Agent Name</t>
  </si>
  <si>
    <t>Package Attribute</t>
  </si>
  <si>
    <t xml:space="preserve">Duty </t>
  </si>
  <si>
    <t>Units/Package</t>
  </si>
  <si>
    <t>Rum</t>
  </si>
  <si>
    <t>White Rum</t>
  </si>
  <si>
    <t>Specialty-Core</t>
  </si>
  <si>
    <t>L</t>
  </si>
  <si>
    <t>P</t>
  </si>
  <si>
    <t>DOM</t>
  </si>
  <si>
    <t>Canada</t>
  </si>
  <si>
    <t>Fraser, Melody</t>
  </si>
  <si>
    <t>PREMIUM-SPIRIT</t>
  </si>
  <si>
    <t>RUM, WHITE</t>
  </si>
  <si>
    <t>CORBY SPIRIT AND WINE LIMITED</t>
  </si>
  <si>
    <t>BTL</t>
  </si>
  <si>
    <t>EX</t>
  </si>
  <si>
    <t>Whiskey/Whisky</t>
  </si>
  <si>
    <t>Scotch- Blended</t>
  </si>
  <si>
    <t>IMP</t>
  </si>
  <si>
    <t>United Kingdom</t>
  </si>
  <si>
    <t>Trotter, Carly</t>
  </si>
  <si>
    <t>DELUXE-SPIRIT</t>
  </si>
  <si>
    <t>SCOTCH WHISKY BLENDED</t>
  </si>
  <si>
    <t>CHIVAS BROTHERS INTERNATIONAL LTD.</t>
  </si>
  <si>
    <t>CS</t>
  </si>
  <si>
    <t>Canadian Whisky</t>
  </si>
  <si>
    <t>General List</t>
  </si>
  <si>
    <t>ECONOMY-SPIRIT</t>
  </si>
  <si>
    <t>SPIRITS IMPULSE</t>
  </si>
  <si>
    <t>SAZERAC OF CANADA INC</t>
  </si>
  <si>
    <t>CHARTON-HOBBS INC.</t>
  </si>
  <si>
    <t>DIAGEO CANADA INC. (UK)</t>
  </si>
  <si>
    <t>DIAGEO CANADA INC.</t>
  </si>
  <si>
    <t>DIAGEO CANADA INC (EXCISE ONLY)</t>
  </si>
  <si>
    <t>Dark Rum</t>
  </si>
  <si>
    <t>Jamaica</t>
  </si>
  <si>
    <t>RUM, DARK</t>
  </si>
  <si>
    <t>NEWFOUNDLAND LIQUOR CORP.</t>
  </si>
  <si>
    <t>AUTHENTIC WINE &amp; SPIRITS MERCHANTS</t>
  </si>
  <si>
    <t>Brandy</t>
  </si>
  <si>
    <t>France</t>
  </si>
  <si>
    <t>BRANDY</t>
  </si>
  <si>
    <t>REMY COINTREAU USA INC</t>
  </si>
  <si>
    <t>SOUTHERN GLAZER'S WINE &amp; SPIRITS</t>
  </si>
  <si>
    <t>BEAM CANADA INC</t>
  </si>
  <si>
    <t>BEAM SUNTORY</t>
  </si>
  <si>
    <t>Light Rum</t>
  </si>
  <si>
    <t>BACARDI CANADA INC.</t>
  </si>
  <si>
    <t>CANADIAN WHISKY</t>
  </si>
  <si>
    <t>Hawkes, Michelle</t>
  </si>
  <si>
    <t>R</t>
  </si>
  <si>
    <t>U</t>
  </si>
  <si>
    <t>WILLIAM GRANT &amp; SONS, INC.</t>
  </si>
  <si>
    <t>PETER MIELZYNSKI AGENCIES CANADA LTD</t>
  </si>
  <si>
    <t>Cognac</t>
  </si>
  <si>
    <t>COGNAC/ARMAGNAC</t>
  </si>
  <si>
    <t>SOCIETE JAS HENNESSY &amp; CO.</t>
  </si>
  <si>
    <t>Vodka</t>
  </si>
  <si>
    <t>Regular Vodka</t>
  </si>
  <si>
    <t>Whiskey/Whisky-Other</t>
  </si>
  <si>
    <t>U.S.-Tennessee</t>
  </si>
  <si>
    <t>AMERICAN WHISKEY</t>
  </si>
  <si>
    <t>JACK DANIELS DISTILLERY</t>
  </si>
  <si>
    <t>Scotch - Single Malt</t>
  </si>
  <si>
    <t>SCOTCH SINGLE MALT</t>
  </si>
  <si>
    <t>Germany</t>
  </si>
  <si>
    <t>FRIEDRICH SCHWARZE GMBH &amp; CO. KG</t>
  </si>
  <si>
    <t>RUM, AMBER OR LIGHT</t>
  </si>
  <si>
    <t>HIGHWOOD DISTILLERS LTD.</t>
  </si>
  <si>
    <t>J.F.J AGENCY</t>
  </si>
  <si>
    <t>Liqueur</t>
  </si>
  <si>
    <t>Cream</t>
  </si>
  <si>
    <t>Ireland</t>
  </si>
  <si>
    <t>LIQUEUR</t>
  </si>
  <si>
    <t>Licorice/Anise</t>
  </si>
  <si>
    <t>Specialty-Fringe</t>
  </si>
  <si>
    <t>PERNOD RICARD FRANCE (2)</t>
  </si>
  <si>
    <t>Herbal</t>
  </si>
  <si>
    <t>Orange</t>
  </si>
  <si>
    <t>FORTY CREEK DISTILLERY</t>
  </si>
  <si>
    <t>Miscellaneous Spirit</t>
  </si>
  <si>
    <t>Croatia</t>
  </si>
  <si>
    <t>MISC SPIRIT</t>
  </si>
  <si>
    <t>CULIN IMPORTERS</t>
  </si>
  <si>
    <t>Spain</t>
  </si>
  <si>
    <t>G. K. SKAGGS, INC.</t>
  </si>
  <si>
    <t>Gin</t>
  </si>
  <si>
    <t>Dry Gin</t>
  </si>
  <si>
    <t>CHARTREUSE DIFFUSION S.A.</t>
  </si>
  <si>
    <t>GIN</t>
  </si>
  <si>
    <t>Miscellaneous Flavour</t>
  </si>
  <si>
    <t>Poland</t>
  </si>
  <si>
    <t>PREMIUM DISTILLERS SP Z.O.O.</t>
  </si>
  <si>
    <t>Amaretto</t>
  </si>
  <si>
    <t>Italy</t>
  </si>
  <si>
    <t>I.L.L.V.A. SARONNO S.P.A.</t>
  </si>
  <si>
    <t>Licensee Listing</t>
  </si>
  <si>
    <t>VODKA</t>
  </si>
  <si>
    <t>HIRAM WALKER &amp; SONS LIMITED</t>
  </si>
  <si>
    <t>Irish - Blended</t>
  </si>
  <si>
    <t>IRISH WHISKEY</t>
  </si>
  <si>
    <t>IRISH DISTILLERS INTERNATIONAL LTD.</t>
  </si>
  <si>
    <t>MONTENEGRO SRL</t>
  </si>
  <si>
    <t>MARK ANTHONY WINE &amp; SPIRITS</t>
  </si>
  <si>
    <t>PROXIMO SPIRITS CANADA INC</t>
  </si>
  <si>
    <t>Austria</t>
  </si>
  <si>
    <t>GURTLER GESELLSCHAFT M.B.H.</t>
  </si>
  <si>
    <t>PERNOD RICARD FRANCE</t>
  </si>
  <si>
    <t>WYBOROWA S.A.</t>
  </si>
  <si>
    <t>Tequila/Mezcal/Raicilla</t>
  </si>
  <si>
    <t>Mixto</t>
  </si>
  <si>
    <t>Mexico</t>
  </si>
  <si>
    <t>MEZCAL/TEQUILA/RAICILLA</t>
  </si>
  <si>
    <t>Cuba</t>
  </si>
  <si>
    <t>Latvia</t>
  </si>
  <si>
    <t>S.P.I. SPIRITS (CYPRUS) LTD.</t>
  </si>
  <si>
    <t>HIGHLAND DISTILLERS LIMITED</t>
  </si>
  <si>
    <t>Miscellaneous Fruit</t>
  </si>
  <si>
    <t>U.S.-Kentucky</t>
  </si>
  <si>
    <t>U.S.-Florida</t>
  </si>
  <si>
    <t>JACK DANIELS TENN WH GIFT PACK</t>
  </si>
  <si>
    <t>Buy Now</t>
  </si>
  <si>
    <t>Gowanlock Winter, Catherine</t>
  </si>
  <si>
    <t>CHRISTMAS HOLIDAY</t>
  </si>
  <si>
    <t>BROWN-FORMAN BEVERAGES WORLDWIDE</t>
  </si>
  <si>
    <t>Flavoured Gin</t>
  </si>
  <si>
    <t>Bourbon</t>
  </si>
  <si>
    <t>N</t>
  </si>
  <si>
    <t>DP</t>
  </si>
  <si>
    <t>SEMPER IDEM UNDERBERG GMBH</t>
  </si>
  <si>
    <t>Beer- Wett Sales</t>
  </si>
  <si>
    <t>Strong/Extra Strong - Alc &gt;5.5</t>
  </si>
  <si>
    <t>Belgium</t>
  </si>
  <si>
    <t>Fazekas, Csilla</t>
  </si>
  <si>
    <t>DELUXE-BEER</t>
  </si>
  <si>
    <t>PRIVATELY DISTRIBUTED BEER</t>
  </si>
  <si>
    <t>MCCLELLAND PREMIUM IMPORTS</t>
  </si>
  <si>
    <t>PEACOCK &amp; MARTIN</t>
  </si>
  <si>
    <t>U.S.-Oregon</t>
  </si>
  <si>
    <t>PHILLIPS PRODUCTS CO., LLC</t>
  </si>
  <si>
    <t>Flavoured Vodka</t>
  </si>
  <si>
    <t>Sweden</t>
  </si>
  <si>
    <t>VODKA, FLAVOURED</t>
  </si>
  <si>
    <t>THE ABSOLUT COMPANY AB</t>
  </si>
  <si>
    <t>U.S.-Illinois</t>
  </si>
  <si>
    <t>Table Wine- Red</t>
  </si>
  <si>
    <t>Varietal blend</t>
  </si>
  <si>
    <t>Australia</t>
  </si>
  <si>
    <t>SUPER DELUXE-WINE</t>
  </si>
  <si>
    <t>TABLE WINE-AUSTRALIA</t>
  </si>
  <si>
    <t>CELLAR STOCK IMPORTERS INC.</t>
  </si>
  <si>
    <t>CELLAR STOCK IMPORTERS INC</t>
  </si>
  <si>
    <t>Irish- Single Malt</t>
  </si>
  <si>
    <t>Coconut</t>
  </si>
  <si>
    <t>RAMAZZOTTI S.P.A.</t>
  </si>
  <si>
    <t>Netherlands</t>
  </si>
  <si>
    <t>DE KUYPER ROYAL DISTILLERS</t>
  </si>
  <si>
    <t>Reposado</t>
  </si>
  <si>
    <t>PRESTIGE BEVERAGE GROUP CANADA</t>
  </si>
  <si>
    <t>Armagnac</t>
  </si>
  <si>
    <t>ARMAGNAC SAMALENS</t>
  </si>
  <si>
    <t>TJ CAROLAN &amp; SONS LTD</t>
  </si>
  <si>
    <t>Greece</t>
  </si>
  <si>
    <t>U.S.-California</t>
  </si>
  <si>
    <t>E &amp; J GALLO WINERY</t>
  </si>
  <si>
    <t>E &amp; J GALLO WINERY CANADA LTD.</t>
  </si>
  <si>
    <t>MARK ANTHONY GROUP INC.</t>
  </si>
  <si>
    <t>U.S.-Minnesota</t>
  </si>
  <si>
    <t>Raspberry</t>
  </si>
  <si>
    <t>Gold/Oro</t>
  </si>
  <si>
    <t>MAST - JAGERMEISTER SE</t>
  </si>
  <si>
    <t>LA MARTINIQUAISE</t>
  </si>
  <si>
    <t>Flavoured Rum</t>
  </si>
  <si>
    <t>Shiraz/Syrah</t>
  </si>
  <si>
    <t>South Africa</t>
  </si>
  <si>
    <t>SUPER PREMIUM-WINE</t>
  </si>
  <si>
    <t>TABLE WINE-SOUTH AFRICA</t>
  </si>
  <si>
    <t>DISTELL LTD</t>
  </si>
  <si>
    <t>MHCS</t>
  </si>
  <si>
    <t>Table Wine- White</t>
  </si>
  <si>
    <t>Pinot Gris</t>
  </si>
  <si>
    <t>POPULAR-WINE</t>
  </si>
  <si>
    <t>TABLE WINE-USA</t>
  </si>
  <si>
    <t>WINE GROUP (THE)</t>
  </si>
  <si>
    <t>RUM, FLAVOURED</t>
  </si>
  <si>
    <t>Guyana</t>
  </si>
  <si>
    <t>SAZERAC DISTILLERS OF CANADA</t>
  </si>
  <si>
    <t>AQUA VITAE</t>
  </si>
  <si>
    <t>Fortified Wines</t>
  </si>
  <si>
    <t>DELUXE-WINE</t>
  </si>
  <si>
    <t>FORTIFIED WINE-OTHER</t>
  </si>
  <si>
    <t>STATION 22</t>
  </si>
  <si>
    <t>UNIVINS AND SPIRITS CANADA INC</t>
  </si>
  <si>
    <t>U.S.-Texas</t>
  </si>
  <si>
    <t>FIFTH GENERATION INC</t>
  </si>
  <si>
    <t>IAN MACLEOD &amp; CO. LTD.</t>
  </si>
  <si>
    <t>TRAJECTORY BEVERAGE PARTNERS</t>
  </si>
  <si>
    <t>WALDEMAR BEHN GMBH</t>
  </si>
  <si>
    <t>DISTELL INTERNATIONAL LTD</t>
  </si>
  <si>
    <t>Coffee</t>
  </si>
  <si>
    <t>Bahamas</t>
  </si>
  <si>
    <t>CHATEAU DE COGNAC S.A.</t>
  </si>
  <si>
    <t>Icewine</t>
  </si>
  <si>
    <t>Vidal</t>
  </si>
  <si>
    <t>ICEWINE</t>
  </si>
  <si>
    <t>ANDREW PELLER LIMITED</t>
  </si>
  <si>
    <t>BLENDED AND BTLD IN CANADA</t>
  </si>
  <si>
    <t>Bermuda</t>
  </si>
  <si>
    <t>Cherry</t>
  </si>
  <si>
    <t>Chocolate</t>
  </si>
  <si>
    <t>Riesling</t>
  </si>
  <si>
    <t>TABLE WINE-CANADA VQA &amp; OTHER</t>
  </si>
  <si>
    <t>PELEE ISLAND WINERY</t>
  </si>
  <si>
    <t>TIMELY LIBATIONS</t>
  </si>
  <si>
    <t>Gewurztraminer</t>
  </si>
  <si>
    <t>ARTERRA WINES CANADA INC</t>
  </si>
  <si>
    <t>ARTERRA CANADA</t>
  </si>
  <si>
    <t>Generic blend</t>
  </si>
  <si>
    <t>ECONOMY-WINE</t>
  </si>
  <si>
    <t>BIB</t>
  </si>
  <si>
    <t>Sparkling Wine</t>
  </si>
  <si>
    <t>Sparkling Cava</t>
  </si>
  <si>
    <t>WINE IMPULSE</t>
  </si>
  <si>
    <t>FREIXENET S.A. SPAIN</t>
  </si>
  <si>
    <t>THE BACCHUS GROUP INC.</t>
  </si>
  <si>
    <t>Cabernet Sauvignon</t>
  </si>
  <si>
    <t>FRANCIS FORD COPPOLA WINERY</t>
  </si>
  <si>
    <t>TRIALTO WINE GROUP LTD.</t>
  </si>
  <si>
    <t>Sherry</t>
  </si>
  <si>
    <t>FORTIFIED WINE-SHERRY/APERA</t>
  </si>
  <si>
    <t>ANDREW PELLER IMPORT AGENCY</t>
  </si>
  <si>
    <t>ANDREW PELLER IMPORTS AGENCY</t>
  </si>
  <si>
    <t>Sparkling Other</t>
  </si>
  <si>
    <t>SPARKLING WINE, CHAMPAGNE</t>
  </si>
  <si>
    <t>Malbec</t>
  </si>
  <si>
    <t>Argentina</t>
  </si>
  <si>
    <t>TABLE WINE-ARGENTINA</t>
  </si>
  <si>
    <t>PRESTIGE BEVERAGE GROUP</t>
  </si>
  <si>
    <t>TABLE WINE-ITALY</t>
  </si>
  <si>
    <t>CONSORZIO COOP.RIUNITE</t>
  </si>
  <si>
    <t>Apera</t>
  </si>
  <si>
    <t>AUSTRALIAN VINTAGE LIMITED</t>
  </si>
  <si>
    <t>PRABAN NA LINNE LTD.</t>
  </si>
  <si>
    <t>SET THE BAR SALES &amp; DISTRIBUTION LTD</t>
  </si>
  <si>
    <t>WHISKY OTHER</t>
  </si>
  <si>
    <t>TABLE WINE-FRANCE</t>
  </si>
  <si>
    <t>BARON PHILIPPE DE ROTHSCHILD</t>
  </si>
  <si>
    <t>ULTRA PREMIUM-WINE</t>
  </si>
  <si>
    <t>TABLE WINE-SPAIN</t>
  </si>
  <si>
    <t>BODEGAS MARQUES DE CACERES</t>
  </si>
  <si>
    <t>Port</t>
  </si>
  <si>
    <t>Portugal</t>
  </si>
  <si>
    <t>FORTIFIED WINE-PORT/TAWNY</t>
  </si>
  <si>
    <t>SANDEMAN &amp; CIA, S.A.</t>
  </si>
  <si>
    <t>CRILLON IMPORTERS</t>
  </si>
  <si>
    <t>AMPHORA IMPORTS LTD.</t>
  </si>
  <si>
    <t>Sauvignon Blanc</t>
  </si>
  <si>
    <t>SANTA MARGHERITA SPA</t>
  </si>
  <si>
    <t>PHILIPPE DANDURAND WINES LTD.</t>
  </si>
  <si>
    <t>TABLE WINE-GERMANY</t>
  </si>
  <si>
    <t>TREASURY WINE ESTATES</t>
  </si>
  <si>
    <t>PREMIUM-WINE</t>
  </si>
  <si>
    <t>MANOEL D. POCAS JUNIOR LDA</t>
  </si>
  <si>
    <t>STERLING BEVERAGES</t>
  </si>
  <si>
    <t>Chardonnay</t>
  </si>
  <si>
    <t>Nebbiolo</t>
  </si>
  <si>
    <t>FONTANAFREDDA</t>
  </si>
  <si>
    <t>Miscellaneous Wine</t>
  </si>
  <si>
    <t>U.S.-New York</t>
  </si>
  <si>
    <t>KOSHER</t>
  </si>
  <si>
    <t>TAYLOR,FLADGATE &amp;YEATMAN VINHOS</t>
  </si>
  <si>
    <t>PACIFIC WINE AND SPIRITS</t>
  </si>
  <si>
    <t>GRUPPO ITALIANO VINI S.P.A.</t>
  </si>
  <si>
    <t>BOUVET LADUBAY S.A.</t>
  </si>
  <si>
    <t>POLI DISTILLERIE SRL</t>
  </si>
  <si>
    <t>RENAISSANCE WINE MERCHANTS</t>
  </si>
  <si>
    <t>A.A. FERREIRA S.A.</t>
  </si>
  <si>
    <t>PERNOD RICARD WINEMAKERS</t>
  </si>
  <si>
    <t>BARTON &amp; GUESTIER, SA</t>
  </si>
  <si>
    <t>CAVIT CANTINI VITICOLTORI</t>
  </si>
  <si>
    <t>Fruit Wines</t>
  </si>
  <si>
    <t>Fruit</t>
  </si>
  <si>
    <t>Japan</t>
  </si>
  <si>
    <t>FRUIT-MISC WINES</t>
  </si>
  <si>
    <t>SELECT WINES &amp; SPIRITS</t>
  </si>
  <si>
    <t>SELECT WINE MERCHANTS</t>
  </si>
  <si>
    <t>LUCAS BOLS B.V.</t>
  </si>
  <si>
    <t>BREAKTHRU BEVERAGE CANADA</t>
  </si>
  <si>
    <t>Dunn, Linda</t>
  </si>
  <si>
    <t>SPECIAL ORDER PRODUC</t>
  </si>
  <si>
    <t>Tawny</t>
  </si>
  <si>
    <t>MIGUEL TORRES, S.A. (SPAIN)</t>
  </si>
  <si>
    <t>INTERNATIONAL CELLARS INC.</t>
  </si>
  <si>
    <t>INTERNATIONAL CELLARS</t>
  </si>
  <si>
    <t>Table Wine- Rose/Blush</t>
  </si>
  <si>
    <t>TABLE WINE-PORTUGAL</t>
  </si>
  <si>
    <t>AVELEDA SA</t>
  </si>
  <si>
    <t>Sake</t>
  </si>
  <si>
    <t>SAKE</t>
  </si>
  <si>
    <t>GEKKEIKAN SAKE (U.S.A.) INC.</t>
  </si>
  <si>
    <t>Champagne</t>
  </si>
  <si>
    <t>CHAMPAGNE BOLLINGER</t>
  </si>
  <si>
    <t>HENKELL &amp; CO. SEKTKELLEREI KG</t>
  </si>
  <si>
    <t>CAVE SPRING CELLARS</t>
  </si>
  <si>
    <t>MAGNUM CONSULTANTS LTD.</t>
  </si>
  <si>
    <t>TABLE WINE-MISC COUNTRIES</t>
  </si>
  <si>
    <t>D. KOURTAKIS S.A.</t>
  </si>
  <si>
    <t>Pinot Noir</t>
  </si>
  <si>
    <t>Banana</t>
  </si>
  <si>
    <t>Irish Single Pot Still</t>
  </si>
  <si>
    <t>CONSTELLATION BRANDS</t>
  </si>
  <si>
    <t>OSBORNE DISTRIBUIDORA S.A.</t>
  </si>
  <si>
    <t>F.W. LANGGUTH ERBEN GMBH</t>
  </si>
  <si>
    <t>Chile</t>
  </si>
  <si>
    <t>TABLE WINE-CHILE</t>
  </si>
  <si>
    <t>VINA ERRAZURIZ S.A.</t>
  </si>
  <si>
    <t>BEVERAGE INTERNATIONAL DIST</t>
  </si>
  <si>
    <t>Sangiovese</t>
  </si>
  <si>
    <t>MARCHESI DE FRESCOBALDI</t>
  </si>
  <si>
    <t>PASQUA VIGNETI E. CANTINE SPA</t>
  </si>
  <si>
    <t>G. H. MUMM</t>
  </si>
  <si>
    <t>VINA CONCHA Y TORO S.A.</t>
  </si>
  <si>
    <t>ESCALADE WINE &amp; SPIRITS INC</t>
  </si>
  <si>
    <t>Zinfandel</t>
  </si>
  <si>
    <t>GRUPO PENAFLOR SA (MICHEL TORINO WINES)</t>
  </si>
  <si>
    <t>L. DANGLADE &amp; FILS &amp; CIE</t>
  </si>
  <si>
    <t>Gamay</t>
  </si>
  <si>
    <t>GEORGES DUBOEUF</t>
  </si>
  <si>
    <t>Torrontes</t>
  </si>
  <si>
    <t>Carmenere</t>
  </si>
  <si>
    <t>VINA SAN PEDRO TARAPACA S.A.</t>
  </si>
  <si>
    <t>Z G M</t>
  </si>
  <si>
    <t>BODEGAS WILLIAMS &amp; HUMBERT SL</t>
  </si>
  <si>
    <t>HENRY OF PELHAM VINEYARDS</t>
  </si>
  <si>
    <t>DECANTER WINE &amp; SPIRITS</t>
  </si>
  <si>
    <t>DOMAINE PAUL JABOULET AINE</t>
  </si>
  <si>
    <t>KWV VAN SUID-AFRIKA</t>
  </si>
  <si>
    <t>Merlot</t>
  </si>
  <si>
    <t>ACCOLADE WINES AUSTRALIA LIMITED</t>
  </si>
  <si>
    <t>MONTES S.A.</t>
  </si>
  <si>
    <t>ICON FINE WINE AND SPIRITS</t>
  </si>
  <si>
    <t>CANTINE RIUNITE &amp; CIV SOC. COOP. AGR</t>
  </si>
  <si>
    <t>VINA SANTA RITA</t>
  </si>
  <si>
    <t>QUAILS' GATE VINEYARDS ESTATE</t>
  </si>
  <si>
    <t>New Zealand</t>
  </si>
  <si>
    <t>TABLE WINE-NEW ZEALAND</t>
  </si>
  <si>
    <t>DELEGAT'S WINE ESTATE NEW ZEALAND LTD</t>
  </si>
  <si>
    <t>FONSECA GUIMARAENA VINHOS S.A.</t>
  </si>
  <si>
    <t>PELLEGRINO</t>
  </si>
  <si>
    <t>Tempranillo</t>
  </si>
  <si>
    <t>PERNOD RICARD WINEMAKERS NEW ZEALAND LTD</t>
  </si>
  <si>
    <t>TENUTE DI TOSCANA DIST (CASTELGIOCONDO)</t>
  </si>
  <si>
    <t>MOSELLAND (SCHMITT)</t>
  </si>
  <si>
    <t>GUY SAGET</t>
  </si>
  <si>
    <t>CLOUDY BAY VINEYARDS LTD</t>
  </si>
  <si>
    <t>PENAFLOR S.A. TRAPICHE</t>
  </si>
  <si>
    <t>FETZER VINEYARDS</t>
  </si>
  <si>
    <t>Blanco/Silver/Plata</t>
  </si>
  <si>
    <t>Finland</t>
  </si>
  <si>
    <t>CHAMPAGNE &amp; CHATEAU EXPORT</t>
  </si>
  <si>
    <t>J LOHR WINERY</t>
  </si>
  <si>
    <t>BENRIACH DISTILLERY COMPANY LTD</t>
  </si>
  <si>
    <t>Flavored Wines</t>
  </si>
  <si>
    <t>Flavoured</t>
  </si>
  <si>
    <t>FLAVOURED WINE</t>
  </si>
  <si>
    <t>Chenin Blanc</t>
  </si>
  <si>
    <t>U.S.-Washington State</t>
  </si>
  <si>
    <t>STE. MICHELLE WINE ESTATES LTD</t>
  </si>
  <si>
    <t>REH KENDERMANN GMBH</t>
  </si>
  <si>
    <t>M. CHAPOUTIER</t>
  </si>
  <si>
    <t>VRANKEN POMMERY MONOPLE</t>
  </si>
  <si>
    <t>BRUCE ASHLEY GROUP</t>
  </si>
  <si>
    <t>WELLINGTON ESTATE FINE WINES &amp; SPIRITS</t>
  </si>
  <si>
    <t>MGM MONDO DEL VINO S.R.L.</t>
  </si>
  <si>
    <t>CARPINETO</t>
  </si>
  <si>
    <t>SUMMIT FINE WINES</t>
  </si>
  <si>
    <t>TRIALTO WINE GROUP</t>
  </si>
  <si>
    <t>Cabernet Franc</t>
  </si>
  <si>
    <t>CHAMPAGNES PIPER HEIDSIECK</t>
  </si>
  <si>
    <t>TRIVENTO BODEGAS Y VINEDOS S.A.</t>
  </si>
  <si>
    <t>MAGNOTTA WINERY</t>
  </si>
  <si>
    <t>Madeira</t>
  </si>
  <si>
    <t>HENRIQUES &amp; HENRIQUES - VINHOS S.A.</t>
  </si>
  <si>
    <t>Dominican Republic</t>
  </si>
  <si>
    <t>PILLITTERI ESTATES WINERY</t>
  </si>
  <si>
    <t>VINTAGE WEST-WINE MARKETING INC.</t>
  </si>
  <si>
    <t>Specialty-Allocations</t>
  </si>
  <si>
    <t>LES GRANDS CHAIS DE FRANCE</t>
  </si>
  <si>
    <t>SUTTER HOME WINERY, INC.</t>
  </si>
  <si>
    <t>MT. BOUCHERIE ESTATE WINERY</t>
  </si>
  <si>
    <t>BODEGAS VALDERIZ Y VINEDOS S.L.</t>
  </si>
  <si>
    <t>Mead</t>
  </si>
  <si>
    <t>DARINGA CELLARS PTY. LTD.</t>
  </si>
  <si>
    <t>ANDRE DENIS ENTERPRISES</t>
  </si>
  <si>
    <t>Hungary</t>
  </si>
  <si>
    <t>SAZERAC COMPANY INC</t>
  </si>
  <si>
    <t>MOSELLAND EG</t>
  </si>
  <si>
    <t>CHRISTOPHER STEWART WINE &amp; SPIRITS</t>
  </si>
  <si>
    <t>CHRISTOPHER STEWART WINE &amp; SPIRITS INC.</t>
  </si>
  <si>
    <t>FOUASSIER PERE &amp; FILS</t>
  </si>
  <si>
    <t>HERITAGE SPIRITS &amp; WINES LTD.</t>
  </si>
  <si>
    <t>SEGURA VIUDAS</t>
  </si>
  <si>
    <t>VINTAGE &amp; FINE WINE INTERNATIONAL LTD.</t>
  </si>
  <si>
    <t>Viognier</t>
  </si>
  <si>
    <t>EBB-VIN LTD</t>
  </si>
  <si>
    <t>CASELLA WINES PTY LTD</t>
  </si>
  <si>
    <t>MIGUEL TORRES, S.A. (CHILE)</t>
  </si>
  <si>
    <t>GEBR. LOOSEN GMBH</t>
  </si>
  <si>
    <t>BJL NOUVEAU PAINTED BTL 2021</t>
  </si>
  <si>
    <t>TREANA WINERY LLC DBA HOPE FAMILY WINES</t>
  </si>
  <si>
    <t>Cider</t>
  </si>
  <si>
    <t>Cider-Apple</t>
  </si>
  <si>
    <t>ECONOMY-REF BEV</t>
  </si>
  <si>
    <t>CIDER</t>
  </si>
  <si>
    <t>RTD CANADA DBA MIKE'S BEVERAGE CO.</t>
  </si>
  <si>
    <t>MIKE'S BEVERAGE COMPANY (RTD CANADA INC)</t>
  </si>
  <si>
    <t>CLOS L'ORATOIRE DES PAPES RED</t>
  </si>
  <si>
    <t>Grenache</t>
  </si>
  <si>
    <t>OGIER</t>
  </si>
  <si>
    <t>SEGHESIO WINES</t>
  </si>
  <si>
    <t>Cooler - Spirit Based =&lt;7%</t>
  </si>
  <si>
    <t>Cocktails</t>
  </si>
  <si>
    <t>PREMIUM-REF BEV</t>
  </si>
  <si>
    <t>COCKTAILS</t>
  </si>
  <si>
    <t>CANADA DRY MOTT'S INC.</t>
  </si>
  <si>
    <t>Beer- MBLL Distributed</t>
  </si>
  <si>
    <t>Lager - Alc 4.1 to 5.5</t>
  </si>
  <si>
    <t>PREMIUM-BEER</t>
  </si>
  <si>
    <t>MBLL DISTRIBUTED BEER</t>
  </si>
  <si>
    <t>DAFOE INTERNATIONAL LTD</t>
  </si>
  <si>
    <t>SIMPLICITY WINES CANADA</t>
  </si>
  <si>
    <t>CAN</t>
  </si>
  <si>
    <t>CSB</t>
  </si>
  <si>
    <t>COPPER CANE LLC</t>
  </si>
  <si>
    <t>HORIZON BEER INC</t>
  </si>
  <si>
    <t>Cider-Flavoured</t>
  </si>
  <si>
    <t>Beer- BDL</t>
  </si>
  <si>
    <t>ECONOMY-BEER</t>
  </si>
  <si>
    <t>MOLSON BREWERIES</t>
  </si>
  <si>
    <t>LABATT BREWING COMPANY LIMITED</t>
  </si>
  <si>
    <t>MOOSEHEAD BREWERIES LIMITED</t>
  </si>
  <si>
    <t>WETT SALES &amp; DISTRIBUTION INC.</t>
  </si>
  <si>
    <t>VILLA MARIA ESTATE LTD.</t>
  </si>
  <si>
    <t>CARLSBERG CANADA INC</t>
  </si>
  <si>
    <t>Cooler - Wine Based =&lt;7%</t>
  </si>
  <si>
    <t>Coolers</t>
  </si>
  <si>
    <t>COOLERS</t>
  </si>
  <si>
    <t>GREAT WESTERN BREWING CO. LTD.</t>
  </si>
  <si>
    <t>GREAT WESTERN BREWING CO. LTD</t>
  </si>
  <si>
    <t>Extra Light/Light-Alc 1.1 -4.0</t>
  </si>
  <si>
    <t>CLINE CELLARS</t>
  </si>
  <si>
    <t>Ale - Alc 4.1 to 5.5</t>
  </si>
  <si>
    <t>RIVER VALLEY BEVERAGE GROUP</t>
  </si>
  <si>
    <t>BIG ROCK BREWERY LTD.</t>
  </si>
  <si>
    <t>BIG ROCK BREWERY</t>
  </si>
  <si>
    <t>WAGNER WINE COMPANY</t>
  </si>
  <si>
    <t>U.S.-Michigan</t>
  </si>
  <si>
    <t>GROLSCH CANADA INC</t>
  </si>
  <si>
    <t>ASAHI CANADA</t>
  </si>
  <si>
    <t>Czech Republic</t>
  </si>
  <si>
    <t>Beer- Fort Garry</t>
  </si>
  <si>
    <t>FORT GARRY BREWING COMPANY</t>
  </si>
  <si>
    <t>FORT GARRY BREWING COMPANY LTD.</t>
  </si>
  <si>
    <t>DEUTZ DELAS DIFFUSION</t>
  </si>
  <si>
    <t>Malt Based Cooler</t>
  </si>
  <si>
    <t>PRIVATELY DIST MALT COOLERS</t>
  </si>
  <si>
    <t>SAM'S REAL ROCK BEVERAGE CO.</t>
  </si>
  <si>
    <t>WATERLOO BREWING LTD</t>
  </si>
  <si>
    <t>SCHMITT SOHNE</t>
  </si>
  <si>
    <t>DOUG REICHEL WINE MARKETING INC.</t>
  </si>
  <si>
    <t>OKANAGAN SPRING BREWERY</t>
  </si>
  <si>
    <t>SLEEMAN BREWERIES LTD.</t>
  </si>
  <si>
    <t>Stout - Alc 4.1 to 5.5</t>
  </si>
  <si>
    <t>FORT GARRY BREWING CO. LTD.</t>
  </si>
  <si>
    <t>Malt Liquor - Alc 5.6 to 8.5</t>
  </si>
  <si>
    <t>STROH BREWERY CO.</t>
  </si>
  <si>
    <t>VINA DONA PAULA S.A.</t>
  </si>
  <si>
    <t>Beer- Minhas Creek Brewing</t>
  </si>
  <si>
    <t>U.S.-Wisconsin</t>
  </si>
  <si>
    <t>MINHAS CREEK BREWING COMPANY</t>
  </si>
  <si>
    <t>SLEEMAN BREWERIES</t>
  </si>
  <si>
    <t>Sparkling Prosecco</t>
  </si>
  <si>
    <t>DE BORTOLI WINES PTY.</t>
  </si>
  <si>
    <t>C.V.P.G. PFAFFENHEIM</t>
  </si>
  <si>
    <t>INVER HOUSE</t>
  </si>
  <si>
    <t>AGRICOLA CASAS DEL BOSQUE LTDA</t>
  </si>
  <si>
    <t>YEALANDS ESTATE WINES LIMITED</t>
  </si>
  <si>
    <t>Denmark</t>
  </si>
  <si>
    <t>TERRAUSTRAL S.A.</t>
  </si>
  <si>
    <t>GIACOMO SPERONE SPA</t>
  </si>
  <si>
    <t>GOSLING CASTLE PARTNERS</t>
  </si>
  <si>
    <t>VINEDOS TORREON DE PAREDES</t>
  </si>
  <si>
    <t>GMDF</t>
  </si>
  <si>
    <t>Scotch - Blended Malt</t>
  </si>
  <si>
    <t>LIBERTY SPECIALTY IMPORTS</t>
  </si>
  <si>
    <t>ROYAL TOKAJI BORASZATI KFT</t>
  </si>
  <si>
    <t>ABERDEEN WINE COMPANY</t>
  </si>
  <si>
    <t>PERNOD RICARD SPAIN</t>
  </si>
  <si>
    <t>DON SEBASTIANI &amp; SONS</t>
  </si>
  <si>
    <t>JAFFELIN</t>
  </si>
  <si>
    <t>VINIMARK WINE &amp; SPIRITS</t>
  </si>
  <si>
    <t>HEARTLAND WINES PTY LTD.</t>
  </si>
  <si>
    <t>COOPERATIVA AGRICOLA PISQUERA ELQUI</t>
  </si>
  <si>
    <t>LUMAR AGENCY</t>
  </si>
  <si>
    <t>U.S.-Maryland</t>
  </si>
  <si>
    <t>Seasonal Listing</t>
  </si>
  <si>
    <t>PACIFIC WINE &amp; SPIRITS (1995) LTD.</t>
  </si>
  <si>
    <t>CAT BOTTLE BLACK RIESLING QBA</t>
  </si>
  <si>
    <t>ROY &amp; CO SELECTIONS</t>
  </si>
  <si>
    <t>Antigua &amp; Barbuda</t>
  </si>
  <si>
    <t>ANTIGUA DISTILLERY</t>
  </si>
  <si>
    <t>TERRE S.R.L.</t>
  </si>
  <si>
    <t>Thailand</t>
  </si>
  <si>
    <t>APPELLATION WINE MARKETING</t>
  </si>
  <si>
    <t>VINI TONON SRL</t>
  </si>
  <si>
    <t>Beer- Half Pints Brewing</t>
  </si>
  <si>
    <t>HALF PINTS BREWING COMPANY LTD</t>
  </si>
  <si>
    <t>DFV WINES</t>
  </si>
  <si>
    <t>LANDMARK SELECTIONS</t>
  </si>
  <si>
    <t>China</t>
  </si>
  <si>
    <t>QINGHUA INTERNATIONAL TRADE</t>
  </si>
  <si>
    <t>MAISON LOUIS LATOUR</t>
  </si>
  <si>
    <t>CANTINE SPINELLI</t>
  </si>
  <si>
    <t>OSOYOOS LAROSE ESTATE WINERY LTD</t>
  </si>
  <si>
    <t>GIL FAMILY ESTATES S.L.</t>
  </si>
  <si>
    <t>VINA CHOCALAN SPA</t>
  </si>
  <si>
    <t>CLOOF WINE ESTATE (PTY) LTD.</t>
  </si>
  <si>
    <t>OXFORD &amp; ESMOND B.A.C.</t>
  </si>
  <si>
    <t>Anejo/Extra Aged</t>
  </si>
  <si>
    <t>U.S.-Indiana</t>
  </si>
  <si>
    <t>COMPAGNIE MEDOCAINE DES GRANDS CRUS</t>
  </si>
  <si>
    <t>Guatemala</t>
  </si>
  <si>
    <t>INDEPENDENT DISTILLERS CANADA</t>
  </si>
  <si>
    <t>SGL</t>
  </si>
  <si>
    <t>VINA VALDIVIESO</t>
  </si>
  <si>
    <t>SARL FAMILLE CHAUDIERE</t>
  </si>
  <si>
    <t>VERMONT HARD CIDER COMPANY</t>
  </si>
  <si>
    <t>ACCOLADE WINES CHILE</t>
  </si>
  <si>
    <t>MITOLO WINES PTY LTD</t>
  </si>
  <si>
    <t>CARLSBERG BREWERIES A/S</t>
  </si>
  <si>
    <t>Geneva Gin</t>
  </si>
  <si>
    <t>AFIC EXIM (CANADA) CORP</t>
  </si>
  <si>
    <t>DELUXE-REF BEV</t>
  </si>
  <si>
    <t>Pinotage</t>
  </si>
  <si>
    <t>FINCA LA CELIA S.A.</t>
  </si>
  <si>
    <t>DEVIL'S ROCK RIESLING QBA</t>
  </si>
  <si>
    <t>DECENDIENTES DE J.PALACIOS S.L.</t>
  </si>
  <si>
    <t>HENRI DE VILLAMONT</t>
  </si>
  <si>
    <t>Israel</t>
  </si>
  <si>
    <t>KLINKER BRICK WINERY INC.</t>
  </si>
  <si>
    <t>TRY MY WINE</t>
  </si>
  <si>
    <t>DISTILLERIES DE MATHA</t>
  </si>
  <si>
    <t>N.V. WEYNANTS IMEX</t>
  </si>
  <si>
    <t>MONTALTO SICILIA</t>
  </si>
  <si>
    <t>Specialty-Futures</t>
  </si>
  <si>
    <t>VEYRET LATOUR</t>
  </si>
  <si>
    <t>GRAFFIGNA RESERVE PINOT GRIGIO</t>
  </si>
  <si>
    <t>BKG DISTRIBUTORS</t>
  </si>
  <si>
    <t>RIGBY ORCHARDS</t>
  </si>
  <si>
    <t>RIGBY ORCHARDS LTD.</t>
  </si>
  <si>
    <t>GRAFFIGNA RESERVE MALBEC</t>
  </si>
  <si>
    <t>MOLSON CANADA 2005</t>
  </si>
  <si>
    <t>A.D. BEVERAGES LTD.</t>
  </si>
  <si>
    <t>CASA VITIVINICOLA TINAZZI SRL</t>
  </si>
  <si>
    <t>ALTO BEVERAGE GROUP</t>
  </si>
  <si>
    <t>CASA SANTOS LIMA</t>
  </si>
  <si>
    <t>GROUP PATRIARCHE</t>
  </si>
  <si>
    <t>BLEND IMPORTS</t>
  </si>
  <si>
    <t>CHEETAH INTERNATIONAL BREWERS INC.</t>
  </si>
  <si>
    <t>EAST INDIA CO</t>
  </si>
  <si>
    <t>Iceland</t>
  </si>
  <si>
    <t>CASAL DA COELHEIRA SOC. AGR. LDA</t>
  </si>
  <si>
    <t>INNIS &amp; GUNN BREWING CO</t>
  </si>
  <si>
    <t>CALITERRA</t>
  </si>
  <si>
    <t>GLOBEFILL</t>
  </si>
  <si>
    <t>ROUST CANADA</t>
  </si>
  <si>
    <t>SWINKELS FAMILY BREWERS</t>
  </si>
  <si>
    <t>U.S.-New Jersey</t>
  </si>
  <si>
    <t>WILLIAM GRANT &amp; SONS, INC (USA)</t>
  </si>
  <si>
    <t>TRAVAGLINI GIANCARLO SA</t>
  </si>
  <si>
    <t>Muscat</t>
  </si>
  <si>
    <t>PFEIFFER WINES</t>
  </si>
  <si>
    <t>GRUPO PENAFLOR SA (MASCOTA VINEYARDS)</t>
  </si>
  <si>
    <t>Nut</t>
  </si>
  <si>
    <t>PHILLIPS PRODUCTS CO, LLC</t>
  </si>
  <si>
    <t>CANTINE SGARZI LUIGI SRL</t>
  </si>
  <si>
    <t>LIQUEFIED IMPORTS</t>
  </si>
  <si>
    <t>COLIO ESTATE WINES INC.</t>
  </si>
  <si>
    <t>GREAT WINE COMPANY</t>
  </si>
  <si>
    <t>VINTAGE WEST-WINE MARKETING INC</t>
  </si>
  <si>
    <t>TWIST LP</t>
  </si>
  <si>
    <t>Ukraine</t>
  </si>
  <si>
    <t>DRINKS-INC.COM</t>
  </si>
  <si>
    <t>Vermouth</t>
  </si>
  <si>
    <t>JOSE MARIA DA FONSECA SUCCS.</t>
  </si>
  <si>
    <t>VINEDOS EMILIANA S.A.</t>
  </si>
  <si>
    <t>Venezuela</t>
  </si>
  <si>
    <t>TANTALUS INDUSTRIES INC</t>
  </si>
  <si>
    <t>J &amp; H SELBACH WEINKELLEREI</t>
  </si>
  <si>
    <t>GAJA S.S.</t>
  </si>
  <si>
    <t>EMPSON CANADA INC.</t>
  </si>
  <si>
    <t>Flavoured Beer</t>
  </si>
  <si>
    <t>BODEGAS ALVEAR S.A.</t>
  </si>
  <si>
    <t>Trinidad and Tobago</t>
  </si>
  <si>
    <t>VINTAGE WINE ESTATES</t>
  </si>
  <si>
    <t>U.S.-Massachusetts</t>
  </si>
  <si>
    <t>MAISON RIVIERE</t>
  </si>
  <si>
    <t>ICON FINE WINE &amp; SPIRITS</t>
  </si>
  <si>
    <t>THELEMA MOUNTAIN VINEYARDS</t>
  </si>
  <si>
    <t>LEONCIO ARIZU</t>
  </si>
  <si>
    <t>U.S.-Pennsylvania</t>
  </si>
  <si>
    <t>AZ. AG. FONTODI  DI GIOVANNI</t>
  </si>
  <si>
    <t>Russia</t>
  </si>
  <si>
    <t>Apricot</t>
  </si>
  <si>
    <t>ALVARO PALACIOS S.L.</t>
  </si>
  <si>
    <t>Mint</t>
  </si>
  <si>
    <t>DGB (PTY) LTD</t>
  </si>
  <si>
    <t>Singapore</t>
  </si>
  <si>
    <t>CRAGGY RANGE VINEYARDS LIMITED</t>
  </si>
  <si>
    <t>ENOVATION BRANDS INC</t>
  </si>
  <si>
    <t>PECCHENINO SOCIETA AGRICOLA S.S.</t>
  </si>
  <si>
    <t>DEMERARA DISTILLERS LIMITED</t>
  </si>
  <si>
    <t>STILE ENTERPRISES LTD.</t>
  </si>
  <si>
    <t>Cider-Pear</t>
  </si>
  <si>
    <t>CROFT PORT</t>
  </si>
  <si>
    <t>India</t>
  </si>
  <si>
    <t>ONYX BEVERAGE GROUP INC</t>
  </si>
  <si>
    <t>HAMMEKEN CELLARS</t>
  </si>
  <si>
    <t>UNITED DISTRIBUTORS</t>
  </si>
  <si>
    <t>VINA MONTGRAS</t>
  </si>
  <si>
    <t>BRASSERIE DE ST SYLVESTRE</t>
  </si>
  <si>
    <t>S.A. DAMM</t>
  </si>
  <si>
    <t>GRANVILLE ISLAND BREWING CO.</t>
  </si>
  <si>
    <t>PERNOD RICARD USA</t>
  </si>
  <si>
    <t>ISLE OF ARRAN DISTILLERS</t>
  </si>
  <si>
    <t>BODEGA NORTON S.A.</t>
  </si>
  <si>
    <t>PRATS &amp; SYMINGTON LDA</t>
  </si>
  <si>
    <t>KAHLUA MINT MOCHA LIQ</t>
  </si>
  <si>
    <t>Lower Alcohol</t>
  </si>
  <si>
    <t>DE-ALCOHOLIZED BEER</t>
  </si>
  <si>
    <t>MARIE BRIZARD WINE &amp; SPIRITS</t>
  </si>
  <si>
    <t>STEAM WHISTLE BREWING</t>
  </si>
  <si>
    <t>STEAM WHISTLE BREWING INC.</t>
  </si>
  <si>
    <t>Barbados</t>
  </si>
  <si>
    <t>COGNAC FERRAND</t>
  </si>
  <si>
    <t>TET</t>
  </si>
  <si>
    <t>WHITEHAVEN WINE COMPANY LTD</t>
  </si>
  <si>
    <t>UNGAVA SPIRITS CO LTD</t>
  </si>
  <si>
    <t>STILE ENTERPRISES</t>
  </si>
  <si>
    <t>VINA LUIS FELIPE EDWARDS</t>
  </si>
  <si>
    <t>ELDERTON WINES</t>
  </si>
  <si>
    <t>PRECEPT WINE</t>
  </si>
  <si>
    <t>BENJAMIN BRIDGE VINEYARDS</t>
  </si>
  <si>
    <t>CRUSH IMPORTS</t>
  </si>
  <si>
    <t>Hard Seltzers</t>
  </si>
  <si>
    <t>HARD SELTZERS</t>
  </si>
  <si>
    <t>CAMUS</t>
  </si>
  <si>
    <t>CANTINA VINI ARMANI A S.R.L.</t>
  </si>
  <si>
    <t>BANFI SRL</t>
  </si>
  <si>
    <t>BLACK FLY BEVERAGE COMPANY</t>
  </si>
  <si>
    <t>Flavoured Canadian Whiskey</t>
  </si>
  <si>
    <t>CROSBY LAKE SPIRITS COMPANY</t>
  </si>
  <si>
    <t>DODGY BROTHERS WINE</t>
  </si>
  <si>
    <t>SISTER'S RUN WINE COMPANY</t>
  </si>
  <si>
    <t>NUGAN ESTATE</t>
  </si>
  <si>
    <t>NORTHAM BEVERAGES</t>
  </si>
  <si>
    <t>FRANCESCHI LEOPOLDO E LIVIA</t>
  </si>
  <si>
    <t>Bulk Wine- cs lots only 12x750</t>
  </si>
  <si>
    <t>BOTTLE'N'CORK TOTES</t>
  </si>
  <si>
    <t>LIONEL OSMIN &amp; CIE</t>
  </si>
  <si>
    <t>Beer - Torque Brewing Company</t>
  </si>
  <si>
    <t>CRAFT BEER IMPORTERS CANADA INC</t>
  </si>
  <si>
    <t>TAP &amp; RAIL BEVERAGE GROUP</t>
  </si>
  <si>
    <t>G. TSIMPIDIS &amp; CO. - MONEMVASIA</t>
  </si>
  <si>
    <t>MANDI INTERNATIONAL</t>
  </si>
  <si>
    <t>SAS SAMAZEUILH &amp; CIE</t>
  </si>
  <si>
    <t>Flavoured American Whisky</t>
  </si>
  <si>
    <t>SOCIETE DES ALCOOLS DU QUEBEC</t>
  </si>
  <si>
    <t>Pinot Blanc</t>
  </si>
  <si>
    <t>STREWN INC</t>
  </si>
  <si>
    <t>Peach</t>
  </si>
  <si>
    <t>VINA VENTISQUERO</t>
  </si>
  <si>
    <t>SANTA TERESA S.A.</t>
  </si>
  <si>
    <t>WEINVERTRIEB RAPPENHOF</t>
  </si>
  <si>
    <t>CHATEAUNEUF DU PAPE TRAD BLANC</t>
  </si>
  <si>
    <t>COORS ORIGINAL 473C</t>
  </si>
  <si>
    <t>SOCIEDADE QUINTA DO PORTAL, SA</t>
  </si>
  <si>
    <t>TULLIBARDINE DISTILLERY</t>
  </si>
  <si>
    <t>BON COURAGE ESTATE</t>
  </si>
  <si>
    <t>DOUG REICHEL WINE MARKETING</t>
  </si>
  <si>
    <t>FARMERY ESTATE BREWERY</t>
  </si>
  <si>
    <t>ARAEX RIOJA ALAVESA S.L.</t>
  </si>
  <si>
    <t>FRANCOIS LURTON S.A.</t>
  </si>
  <si>
    <t>JACK DANIELS WINTER JACK LIQ</t>
  </si>
  <si>
    <t>TROMBA CANADA</t>
  </si>
  <si>
    <t>AMSTERDAM BREWING CO LTD</t>
  </si>
  <si>
    <t>U.S.-Missouri</t>
  </si>
  <si>
    <t>F.LLI FRANCOLI S.P.A.</t>
  </si>
  <si>
    <t>BURNT SHIP ESTATE WINERY</t>
  </si>
  <si>
    <t>LAKE OF BAYS BREWING COMPANY</t>
  </si>
  <si>
    <t>MACALLAN DISTILLERS LTD</t>
  </si>
  <si>
    <t>CASA VINICOLA ZONIN SPA</t>
  </si>
  <si>
    <t>UNITED DISTRIBUTORS (BEER ONLY)</t>
  </si>
  <si>
    <t>GOLD MEDAL MARKETING INC</t>
  </si>
  <si>
    <t>AGAVE LOCO LLC</t>
  </si>
  <si>
    <t>MHW LTD/BRUGAL</t>
  </si>
  <si>
    <t>LA RIOJANA CO-OPERATIVE</t>
  </si>
  <si>
    <t>PREMIER BRANDS LTD</t>
  </si>
  <si>
    <t>UNTAPPED TRADING INC</t>
  </si>
  <si>
    <t>SAS LA FERME DU MONT</t>
  </si>
  <si>
    <t>MARTELL &amp; CO.</t>
  </si>
  <si>
    <t>Porter - Alc 4.1 to 5.5</t>
  </si>
  <si>
    <t>ENOTECA BACCO</t>
  </si>
  <si>
    <t>BROWN-FORMAN WAREHOUSE</t>
  </si>
  <si>
    <t>CASTELLO DI BUTTRIO SOCIETA AGRICOLA SRL</t>
  </si>
  <si>
    <t>RANSOM SPIRITS LLC</t>
  </si>
  <si>
    <t>DIAMOND WINE ESTATES AND SPIRITS</t>
  </si>
  <si>
    <t>ONE TIME PURCHASE</t>
  </si>
  <si>
    <t>WATERLOO BREWING LTD (BEER ONLY)</t>
  </si>
  <si>
    <t>MUDSHAKE SPICED EGGNOG 270B</t>
  </si>
  <si>
    <t>WEST COAST WINE PARTNERS LLC</t>
  </si>
  <si>
    <t>AMPHORA IMPORTS LTD</t>
  </si>
  <si>
    <t>South Korea</t>
  </si>
  <si>
    <t>COBEES ENTERPRISE LTD</t>
  </si>
  <si>
    <t>MINHAS CREEK CRAFT BREWING COMPANY</t>
  </si>
  <si>
    <t>HEAVEN HILL INC.</t>
  </si>
  <si>
    <t>LANGMEIL HANGIN SNAKES SHIRAZ</t>
  </si>
  <si>
    <t>AZ. AGR. SECONDO MARCO DI MARCO SPERI</t>
  </si>
  <si>
    <t>DEUTSCH FAMILY WINE &amp; SPIRITS</t>
  </si>
  <si>
    <t>U.S.-Colorado</t>
  </si>
  <si>
    <t>PROXIMO SPIRITS CANADA INC.</t>
  </si>
  <si>
    <t>MCCORMICK DISTILLING CO. INC.</t>
  </si>
  <si>
    <t>TEAS</t>
  </si>
  <si>
    <t>Flavoured Teq/Mezcal/Raicilla</t>
  </si>
  <si>
    <t>Teas</t>
  </si>
  <si>
    <t>CHATHAM IMPORTS INC</t>
  </si>
  <si>
    <t>CALABRIA FAMILY WINES</t>
  </si>
  <si>
    <t>LCF WINE COMPANY</t>
  </si>
  <si>
    <t>BLUE NOTE WINE &amp; SPIRITS INC</t>
  </si>
  <si>
    <t>LAKE OF THE WOODS BREWING COMPANY INC</t>
  </si>
  <si>
    <t>LAKE OF THE WOODS BREWING COMPANY</t>
  </si>
  <si>
    <t>Non-Alcoholic</t>
  </si>
  <si>
    <t>PEI BREWING COMPANY</t>
  </si>
  <si>
    <t>DARK HORSE WINE &amp; SPIRITS</t>
  </si>
  <si>
    <t>PEI BREWING</t>
  </si>
  <si>
    <t>SPICEBOX GINGERBREAD WHISKY</t>
  </si>
  <si>
    <t>COLLECTIVE ARTS BREWING LTD</t>
  </si>
  <si>
    <t>DELTA ESTE S.A.</t>
  </si>
  <si>
    <t>PHILLIPS BREWING CO.</t>
  </si>
  <si>
    <t>HUANGARUA TERRACE T/A BIG SKY WINES</t>
  </si>
  <si>
    <t>Mezcal</t>
  </si>
  <si>
    <t>SOVEREIGN WINE &amp; SPIRITS LTD</t>
  </si>
  <si>
    <t>DUCKHORN WINE COMPANY</t>
  </si>
  <si>
    <t>SMIRNOFF PEPPERMINT TWIST VOD</t>
  </si>
  <si>
    <t>TRIPLE BOGEY BREWING COMPANY</t>
  </si>
  <si>
    <t>MCAUSLAN BREWING INC</t>
  </si>
  <si>
    <t>BODEGAS HIDALGO-LA GITANA S.A.</t>
  </si>
  <si>
    <t>AGROLAGUNA D.D.</t>
  </si>
  <si>
    <t>VELOSUS SOLUTIONS INC</t>
  </si>
  <si>
    <t>ARAEX RIOJA ALAVESA S.L. /TRES REYES</t>
  </si>
  <si>
    <t>U.S.-Ohio</t>
  </si>
  <si>
    <t>BADET CLEMENT &amp; CO</t>
  </si>
  <si>
    <t>AUSTRALIAN FOOD &amp; BEVERAGE GROUP PTY</t>
  </si>
  <si>
    <t>OAK RIDGE WINERY, LLC</t>
  </si>
  <si>
    <t>GONZALEZ BYASS S.A.</t>
  </si>
  <si>
    <t>BINCELLAR LIMITED</t>
  </si>
  <si>
    <t>204 SPIRITS INC</t>
  </si>
  <si>
    <t>THE WELSH WHISKY COMPANY LTD.</t>
  </si>
  <si>
    <t>BODEGAS Y VINEDOS MERAYO SL</t>
  </si>
  <si>
    <t>PETER MIELZYNSKI AGENCIES LTD.</t>
  </si>
  <si>
    <t>ANTIGAL WINERY &amp; ESTATES</t>
  </si>
  <si>
    <t>CAVES D'ESCLANS SACHA LICHINE</t>
  </si>
  <si>
    <t>PREMIUM BOTTLERS INC</t>
  </si>
  <si>
    <t>WYCHWOOD BREWERY, EAGLE MALTING</t>
  </si>
  <si>
    <t>SOC AGR JOAO TEODOSIO MATOS BARBOSA</t>
  </si>
  <si>
    <t>WOOREE TRADING LTD</t>
  </si>
  <si>
    <t>POPLAR GROVE WINERY</t>
  </si>
  <si>
    <t>ENOITALIA S.P.A.</t>
  </si>
  <si>
    <t>LIFFORD WINE &amp; SPIRITS INC</t>
  </si>
  <si>
    <t>DELF GROUP, THE</t>
  </si>
  <si>
    <t>THE DELF GROUP</t>
  </si>
  <si>
    <t>OCTOBER BREWING LTD</t>
  </si>
  <si>
    <t>MUSKOKA COTTAGE BREWERY</t>
  </si>
  <si>
    <t>ORION WINES SCARL</t>
  </si>
  <si>
    <t>SHRUGGING DOCTOR BREWING COMPANY LTD</t>
  </si>
  <si>
    <t>CAPITAL K DISTILLERY INC</t>
  </si>
  <si>
    <t>PARALLEL 49 BREWING COMPANY</t>
  </si>
  <si>
    <t>Beer - Barn Hammer Brewing Co.</t>
  </si>
  <si>
    <t>BARN HAMMER BREWING COMPANY</t>
  </si>
  <si>
    <t>BEE BOYZZ WINERY AND MEADERY</t>
  </si>
  <si>
    <t>CENTRAL CITY BREWERS &amp; DISTILLERS LTD</t>
  </si>
  <si>
    <t>CENTRAL CITY BREWERS AND DISTILLERS</t>
  </si>
  <si>
    <t>VINA ANTAGONISTA SPA</t>
  </si>
  <si>
    <t>BARTIER FAMILY VINEYARDS</t>
  </si>
  <si>
    <t>TORQUE BREWING</t>
  </si>
  <si>
    <t>C.I.T.A.I. SPA</t>
  </si>
  <si>
    <t>VINOS SANTA EMA S.A.</t>
  </si>
  <si>
    <t>LINDEMANS LAMBIC GIFT PK4/250B</t>
  </si>
  <si>
    <t>PENINSULA RIDGE ESTATES WINERY</t>
  </si>
  <si>
    <t>GUY ANDERSON WINES LTD</t>
  </si>
  <si>
    <t>MISSION ESTATE WINERY</t>
  </si>
  <si>
    <t>SUE-ANN STAFF ESTATE WINERY</t>
  </si>
  <si>
    <t>KEG BEER</t>
  </si>
  <si>
    <t>CASTEL FRERES</t>
  </si>
  <si>
    <t>JAMESON CASKMATES ST ED IR WH</t>
  </si>
  <si>
    <t>FARMERY BERRY ALE 6/355C</t>
  </si>
  <si>
    <t>FARMERY ICED T ALE 6/355 C</t>
  </si>
  <si>
    <t>Philippines</t>
  </si>
  <si>
    <t>VIGNOBLES JEAN-BERNARD SABY ET FILS</t>
  </si>
  <si>
    <t>BODEGAS PALACIOS REMONDO</t>
  </si>
  <si>
    <t>GENERATIONS WINE COMPANY LTD</t>
  </si>
  <si>
    <t>O'HARA'S IRISH ALE GP 3/500B</t>
  </si>
  <si>
    <t>LES BIENHEUREUX S.A.S.</t>
  </si>
  <si>
    <t>SAINT CLAIR FAMILY ESTATE</t>
  </si>
  <si>
    <t>TENUTA IL PALAGIO SRL SOC. AGR.</t>
  </si>
  <si>
    <t>BACKYARD VINEYARDS</t>
  </si>
  <si>
    <t>OKANAGAN CRUSH PAD WINERY LTD</t>
  </si>
  <si>
    <t>GERARD BERTRAND TERROIR RED</t>
  </si>
  <si>
    <t>STEAMWORKS BREWING CO</t>
  </si>
  <si>
    <t>ALEXANDER VALLEY VINEYARDS</t>
  </si>
  <si>
    <t>BODEGAS CARCHELO</t>
  </si>
  <si>
    <t>REVELSTOKE ROOT BEER WH</t>
  </si>
  <si>
    <t>OROFINO WINERY</t>
  </si>
  <si>
    <t>Beer - Little Brown Jug</t>
  </si>
  <si>
    <t>LITTLE BROWN JUG BREWING COMPANY</t>
  </si>
  <si>
    <t>COMPANIA VINICOLA DEL NOTRE DE ESPANA</t>
  </si>
  <si>
    <t>Hong Kong</t>
  </si>
  <si>
    <t>BONNET &amp; ASSOCIES</t>
  </si>
  <si>
    <t>Nicaragua</t>
  </si>
  <si>
    <t>49TH PARALLEL GROUP INC</t>
  </si>
  <si>
    <t>LAKEVIEW CELLARS ESTATE WINERY</t>
  </si>
  <si>
    <t>PATERNO WINES DBA TERLATO WINES INT'L</t>
  </si>
  <si>
    <t>PUMP HOUSE BREWERY LTD</t>
  </si>
  <si>
    <t>GARRISON BREWING COMPANY</t>
  </si>
  <si>
    <t>DOMAINES PAUL MAS</t>
  </si>
  <si>
    <t>OLE SMOKY DISTILLERY</t>
  </si>
  <si>
    <t>TRANS CANADA BREWING COMPANY</t>
  </si>
  <si>
    <t>TRANS CANADA BREWING</t>
  </si>
  <si>
    <t>CANADIAN ICEBERG VODKA CORP.</t>
  </si>
  <si>
    <t>Beer - Nonsuch Brewing Co.</t>
  </si>
  <si>
    <t>RefBev Kegs</t>
  </si>
  <si>
    <t>OTH</t>
  </si>
  <si>
    <t>SUMMERHILL ESTATE WINERY</t>
  </si>
  <si>
    <t>LAKE WILCOX BREWING COMPANY</t>
  </si>
  <si>
    <t>U.S.-Alabama</t>
  </si>
  <si>
    <t>EVAN WILLIAMS EGGNOG</t>
  </si>
  <si>
    <t>DISTRICT BREWING CO</t>
  </si>
  <si>
    <t>DAVOS BRANDS</t>
  </si>
  <si>
    <t>POST GAME BREWING</t>
  </si>
  <si>
    <t>CROWN ROYAL DELUXE WH GIFT PK</t>
  </si>
  <si>
    <t>MR &amp; MRS SA</t>
  </si>
  <si>
    <t>FIRST CHOICE CELLARS</t>
  </si>
  <si>
    <t>JUNCTION CRAFT BREWING INC</t>
  </si>
  <si>
    <t>Cristalino</t>
  </si>
  <si>
    <t>CRYSTAL HEAD VODKA GIFT PACK</t>
  </si>
  <si>
    <t>STEFAN B RESS KG WEINKELLEREI</t>
  </si>
  <si>
    <t>MUSKOKA CRAFT LAGER 473C</t>
  </si>
  <si>
    <t>PERE LLOPART VILAROS</t>
  </si>
  <si>
    <t>OXUS BREWING</t>
  </si>
  <si>
    <t>TWO WOLVES BREWING INC</t>
  </si>
  <si>
    <t>MARSTON'S BEER COMPANY LTD</t>
  </si>
  <si>
    <t>FLYING MONKEYS CRAFT BREWERY</t>
  </si>
  <si>
    <t>TUSCANY SRL</t>
  </si>
  <si>
    <t>CARLSBERG CANADA INC.</t>
  </si>
  <si>
    <t>ANDREW PELLER LTD</t>
  </si>
  <si>
    <t>SOCIETA AGRICOLA SAN FELICE SPA</t>
  </si>
  <si>
    <t>Hard Sodas</t>
  </si>
  <si>
    <t>HARD SODAS</t>
  </si>
  <si>
    <t>PERNOD RICARD PORTUGAL-DISTRIBUCAO SA.</t>
  </si>
  <si>
    <t>GEORGIAN BAY SPIRITS CO</t>
  </si>
  <si>
    <t>MJ LIQUOR DISTRIBUTION INC</t>
  </si>
  <si>
    <t>Beer - One Great City Brewing</t>
  </si>
  <si>
    <t>ONE GREAT CITY BREWING COMPANY LTD</t>
  </si>
  <si>
    <t>MICHTER'S 1 KS BOURBON WH</t>
  </si>
  <si>
    <t>NONSUCH BREWING CO</t>
  </si>
  <si>
    <t>FERNIE BREWING COMPANY</t>
  </si>
  <si>
    <t>Brazil</t>
  </si>
  <si>
    <t>DILLON'S SMALL BATCH DISTILLERS</t>
  </si>
  <si>
    <t>CORSAIRE MICROBRASSERIE INC</t>
  </si>
  <si>
    <t>CROWN ROYAL SALTED CARAMEL GP</t>
  </si>
  <si>
    <t>BLACK BRIDGE BREWERY</t>
  </si>
  <si>
    <t>MASS IMPORTS LTD</t>
  </si>
  <si>
    <t>ICONIC BREWING COMPANY</t>
  </si>
  <si>
    <t>WORLD WINE SYNERGY INC</t>
  </si>
  <si>
    <t>STRANGER THAN FICTION PRTR473C</t>
  </si>
  <si>
    <t>LOST CRAFT REVIALE ALE 473C</t>
  </si>
  <si>
    <t>LOST CRAFT INC</t>
  </si>
  <si>
    <t>ARCHER MCRAE BEVERAGES</t>
  </si>
  <si>
    <t>VICTORIA DISTILLERS INC</t>
  </si>
  <si>
    <t>CRIMSON WINE GROUP</t>
  </si>
  <si>
    <t>NEW ENGLAND PALE ALE 473C</t>
  </si>
  <si>
    <t>BLINDMAN BREWING</t>
  </si>
  <si>
    <t>CANTINE COPPI DI COPPI ANTONIO MICHELE</t>
  </si>
  <si>
    <t>NORTHAMPTON BREWING COMPANY</t>
  </si>
  <si>
    <t>MAGNOTTA BREWERY</t>
  </si>
  <si>
    <t>DISTILLERS PRIDE LTD</t>
  </si>
  <si>
    <t>Beer - Kilter Brewing</t>
  </si>
  <si>
    <t>STONE ANGEL BREWING</t>
  </si>
  <si>
    <t>CRAFT COLLECTIVE</t>
  </si>
  <si>
    <t>SPIRIT FRANCE DIFFUSION</t>
  </si>
  <si>
    <t>AWARE BEVERAGES INC</t>
  </si>
  <si>
    <t>BOBCAYGEON BREWING COMPANY</t>
  </si>
  <si>
    <t>Ready to Drink - Non-Alcoholic</t>
  </si>
  <si>
    <t>NON ALCOHOL REFRESHMENT BEV</t>
  </si>
  <si>
    <t>DISTRIBUTION MISSUM INC</t>
  </si>
  <si>
    <t>Wine - Non-Alcoholic</t>
  </si>
  <si>
    <t>NON ALCOHOL WINES</t>
  </si>
  <si>
    <t>MALINDA DISTRIBUTORS</t>
  </si>
  <si>
    <t>BEAU'S ALL NATURAL BREWING CO</t>
  </si>
  <si>
    <t>ECLECTIC BEVERAGES</t>
  </si>
  <si>
    <t>Beer - Stone Angel Brewing Com</t>
  </si>
  <si>
    <t>Panama</t>
  </si>
  <si>
    <t>PATENT 5</t>
  </si>
  <si>
    <t>Beer - Sookram's</t>
  </si>
  <si>
    <t>SOOKRAM'S BREWING COMPANY</t>
  </si>
  <si>
    <t>SOOKRAMS BREWING CO</t>
  </si>
  <si>
    <t>CENTRAL CITY BREWING COMPANY</t>
  </si>
  <si>
    <t>ILLANA FRANCISCO MANITOBA LIQ &amp; SPIRITS</t>
  </si>
  <si>
    <t>CALVADOS CHRISTIAN DROUIN</t>
  </si>
  <si>
    <t>PRIVUS BRANDS</t>
  </si>
  <si>
    <t>RESERVAS TEQUILA DISTRIBUTING INC</t>
  </si>
  <si>
    <t>Beer - Oxus Brewing</t>
  </si>
  <si>
    <t>PARTAKE BREWING</t>
  </si>
  <si>
    <t>REAL SITIO DE VENTOSILLA S.A.</t>
  </si>
  <si>
    <t>WINE CLASSICS INTERNATIONAL INC</t>
  </si>
  <si>
    <t>WINES AND COMPANY SLU</t>
  </si>
  <si>
    <t>A.C. SRL</t>
  </si>
  <si>
    <t>A. DE FUSSIGNY</t>
  </si>
  <si>
    <t>WB PEANUT BUTTER SHAKE ST 473C</t>
  </si>
  <si>
    <t>WHITEWATER BREWING COMPANY</t>
  </si>
  <si>
    <t>DIEVOLE CHIA CLDOCG IN WOODBOX</t>
  </si>
  <si>
    <t>MARIO DI DIEVOLE SRL</t>
  </si>
  <si>
    <t>MAKER'S MARK KENT BOUR GIFT PK</t>
  </si>
  <si>
    <t>ABERLOUR A'BUNADH B68 SC</t>
  </si>
  <si>
    <t>HILL STREET BEVERAGE COMPANY</t>
  </si>
  <si>
    <t>FARMERY ICED T ALE 473C</t>
  </si>
  <si>
    <t>SHEPHERD CHRISTMAS ALE 500B</t>
  </si>
  <si>
    <t>KILTER BREWING COMPANY</t>
  </si>
  <si>
    <t>SIGNAL HILL SPIRITS</t>
  </si>
  <si>
    <t>FARMERY BERRY ALE 473C</t>
  </si>
  <si>
    <t>BODEGAS CAMPILLO S.L.</t>
  </si>
  <si>
    <t>NEW VINERGIA 2005 S.L.</t>
  </si>
  <si>
    <t>ALL THE RIGHT GRAPES</t>
  </si>
  <si>
    <t>QUINTA DA PELLADA</t>
  </si>
  <si>
    <t>SHELTER POINT DISTILLERY</t>
  </si>
  <si>
    <t>Colombia</t>
  </si>
  <si>
    <t>DEAD HORSE CIDER COMPANY</t>
  </si>
  <si>
    <t>RUDOLPHS' RED</t>
  </si>
  <si>
    <t>HOUSE OF ROSES</t>
  </si>
  <si>
    <t>BODEGA ARANLEON</t>
  </si>
  <si>
    <t>BODEGAS FRANCO ESPANOLAS S.A.</t>
  </si>
  <si>
    <t>ARMAND DE BRIGNAC HOLDINGS</t>
  </si>
  <si>
    <t>GLENCAR FOOD AND BEVERAGE</t>
  </si>
  <si>
    <t>12 DAY MILKSHAKE STOUT 12/473C</t>
  </si>
  <si>
    <t>WBW GOLD UKRAINE LAGER 473C</t>
  </si>
  <si>
    <t>361 DEGREES INC</t>
  </si>
  <si>
    <t>NIAGARA CELLARS LTD</t>
  </si>
  <si>
    <t>S.A.S. ROBERT GIRAUD</t>
  </si>
  <si>
    <t>GRAND RIVER BREWING</t>
  </si>
  <si>
    <t>CROWN ROYAL WHISKY GIFT PACK</t>
  </si>
  <si>
    <t>BEAUJOLAIS NOUVEAU ROSE 2021</t>
  </si>
  <si>
    <t>WILD ROSE BREWERY</t>
  </si>
  <si>
    <t>SYNONYM WALL TO WALL NEIPA473C</t>
  </si>
  <si>
    <t>NAKED MALT SCOTCH</t>
  </si>
  <si>
    <t>EAUTOPIA BIOLOGICAL TECHNOLOGY</t>
  </si>
  <si>
    <t>SHARP IMPORTS</t>
  </si>
  <si>
    <t>FLUID ASSETS INC</t>
  </si>
  <si>
    <t>U.S.-Iowa</t>
  </si>
  <si>
    <t>THE FOREIGN AFFAIR WINERY</t>
  </si>
  <si>
    <t>LUXCO CORP</t>
  </si>
  <si>
    <t>QUINTA DO CRASTO S.A.</t>
  </si>
  <si>
    <t>NEVER BETTER PALE ALE 473C</t>
  </si>
  <si>
    <t>WEEKEND VIBES PALE ALE 473C</t>
  </si>
  <si>
    <t>Raicilla</t>
  </si>
  <si>
    <t>ARCADE GLOW ALE 473C</t>
  </si>
  <si>
    <t>BRUICH PRTCHAR 10YO ISLAY SMSC</t>
  </si>
  <si>
    <t>LEISURE LAGOON PALE ALE 473C</t>
  </si>
  <si>
    <t>BIAGIO CRU &amp; ESTATE WINE</t>
  </si>
  <si>
    <t>ALEGRIA FOOD AND DRINKS</t>
  </si>
  <si>
    <t>PENDLETON 1910 12YO WH</t>
  </si>
  <si>
    <t>PUNCH BUGGY GPFRT RAD 473C</t>
  </si>
  <si>
    <t>BEAU'S NIGHT MARZEN LAG 473C</t>
  </si>
  <si>
    <t>OLE SMOKY SALTY CARAMEL WH</t>
  </si>
  <si>
    <t>ROCK CREEK APPLE CIDER 6/355C</t>
  </si>
  <si>
    <t>Beer - Brazen Hall</t>
  </si>
  <si>
    <t>BRAZEN HALL KITCHEN &amp; BREWERY</t>
  </si>
  <si>
    <t>BREWSTERS BREWING COMPANY</t>
  </si>
  <si>
    <t>OLE SMOKY SHINE NOG</t>
  </si>
  <si>
    <t>UPR CHAMPAGNE LE MESNIL</t>
  </si>
  <si>
    <t>PRINCIPI DI PORCIA E BRUGNERA SOC</t>
  </si>
  <si>
    <t>PICKLE PALE ALE 473C</t>
  </si>
  <si>
    <t>HET ANKER</t>
  </si>
  <si>
    <t>MARK ANTHONY BRANDS</t>
  </si>
  <si>
    <t>QUIDI VIDI BREWING COMPANY</t>
  </si>
  <si>
    <t>VANCOUVER ISLAND BREWING CO.</t>
  </si>
  <si>
    <t>MOLSON COORS CANADA (DOMESTIC CIDER)</t>
  </si>
  <si>
    <t>RUSSIAN STANDARD VODKA CANADA LTD</t>
  </si>
  <si>
    <t>LOVEBLOCK VINTERS LIMITED</t>
  </si>
  <si>
    <t>NEGOCIANTS INTERNATIONAL</t>
  </si>
  <si>
    <t>MONEYBAG VODKA CANADA INC</t>
  </si>
  <si>
    <t>WOLFHEAD DISTILLERY</t>
  </si>
  <si>
    <t>BIG SEXY FUNK ALE 473C</t>
  </si>
  <si>
    <t>STRATHCONA BREWERY INC</t>
  </si>
  <si>
    <t>CURMUDGEON SOUR IPA 473C</t>
  </si>
  <si>
    <t>HALF PINTS BREWING COMPANY</t>
  </si>
  <si>
    <t>Freezer Pouch</t>
  </si>
  <si>
    <t>OLE SMOKY PEPPERMINT</t>
  </si>
  <si>
    <t>MANGO SOUR ALE 473C</t>
  </si>
  <si>
    <t>MARK ANTHONY GROUP INC. (DOMESTIC ONLY)</t>
  </si>
  <si>
    <t>U.S.-Hawaii</t>
  </si>
  <si>
    <t>HAWAII SEA SPIRITS LLC</t>
  </si>
  <si>
    <t>FLUID ASSETS</t>
  </si>
  <si>
    <t>DELICATO FAMILY VINEYARDS</t>
  </si>
  <si>
    <t>VINA DON MELCHOR SPA</t>
  </si>
  <si>
    <t>EUGENIO COLLAVINI VITICOLTORI SRL</t>
  </si>
  <si>
    <t>TCB BLACK IPA 473C</t>
  </si>
  <si>
    <t>FARMERY ICED T ALE 24/355C</t>
  </si>
  <si>
    <t>ARTISAN FOOD AND BEVERAGE GROUP</t>
  </si>
  <si>
    <t>WILLIAM GRANT &amp; SONS BRANDS LIMITED</t>
  </si>
  <si>
    <t>JELLY KING FRUITED ALE 500B</t>
  </si>
  <si>
    <t>Republic of Georgia</t>
  </si>
  <si>
    <t>GEOVINOS LTD</t>
  </si>
  <si>
    <t>MUDSHAKE PUMPKIN SP LATTE 270B</t>
  </si>
  <si>
    <t>FIREBALL HOLIDAY CANDY CANE</t>
  </si>
  <si>
    <t>MXM BEVERAGES LTD</t>
  </si>
  <si>
    <t>Spirit - Non-Alcoholic</t>
  </si>
  <si>
    <t>NON ALCOHOL SPIRITS</t>
  </si>
  <si>
    <t>SEEDLIP LTD</t>
  </si>
  <si>
    <t>ARTERRA IMPORTS INC</t>
  </si>
  <si>
    <t>NONSUCH RASP SOUR 473C</t>
  </si>
  <si>
    <t>ONLY HEARTS SPIRITS</t>
  </si>
  <si>
    <t>BODEGAS VIVANCO S.L.</t>
  </si>
  <si>
    <t>SLEEMAN SEASONAL SELEC 12/355C</t>
  </si>
  <si>
    <t>ACCOLADE WINES LTD</t>
  </si>
  <si>
    <t>ADVINI JEANJEAN</t>
  </si>
  <si>
    <t>PETER MIELZYNSKI AGENCIES LTD (BEERONLY)</t>
  </si>
  <si>
    <t>BLACK WHEAT BREWING</t>
  </si>
  <si>
    <t>LIQUOR CONTROL BOARD OF ONTARIO</t>
  </si>
  <si>
    <t>CAPTAIN MORGAN SPICED PETADDON</t>
  </si>
  <si>
    <t>JAMES CATTO &amp; CO. LTD.</t>
  </si>
  <si>
    <t>BANGARANG BEVERAGE COMPANY</t>
  </si>
  <si>
    <t>BOTTOMS UP BEVERAGE COMPANY</t>
  </si>
  <si>
    <t>FIREBALL CINN WHISKY ADVENT</t>
  </si>
  <si>
    <t>Puerto Rico</t>
  </si>
  <si>
    <t>AUTHENTIC SEACOAST DISTILLING COMPANY</t>
  </si>
  <si>
    <t>LES SUBVERSIFS</t>
  </si>
  <si>
    <t>TRAPLINE BREWING</t>
  </si>
  <si>
    <t>BRUCE JACK WINES SA</t>
  </si>
  <si>
    <t>TOMATIN TRIPACK 3/50ML SM SC</t>
  </si>
  <si>
    <t>TYRRELL'S VINEYARD PTY</t>
  </si>
  <si>
    <t>WAYNE GRETZKY WHISKY GIFT PACK</t>
  </si>
  <si>
    <t>PUR VODKA INC</t>
  </si>
  <si>
    <t>VI NANAIMO BAR PORTER 473C</t>
  </si>
  <si>
    <t>BEAU'S 3/473C GP W/SCARF</t>
  </si>
  <si>
    <t>RUSSELL BREWING CO</t>
  </si>
  <si>
    <t>CAVES MESSIAS</t>
  </si>
  <si>
    <t>JACOB'S CREEK LS MOSCATO ROSE</t>
  </si>
  <si>
    <t>JACOB'S CREEK LOW SUG MOSCATO</t>
  </si>
  <si>
    <t>U.S.-Louisiana</t>
  </si>
  <si>
    <t>DAOU VINEYARDS LCC</t>
  </si>
  <si>
    <t>SPICEBOX CHOCOLATE WHISKY</t>
  </si>
  <si>
    <t>WAYNEGRETZKY HAT TRK PK 3/473C</t>
  </si>
  <si>
    <t>GIOVANNI ROSSO NEBBIOLO DOC</t>
  </si>
  <si>
    <t>TIME ESTATE WINERY</t>
  </si>
  <si>
    <t>APPLETON 8YO RESERVE RUM ADDON</t>
  </si>
  <si>
    <t>TAILGATE TOONS CARB MEAD 355C</t>
  </si>
  <si>
    <t>TEASY HARD LMN ICED TEA12/355C</t>
  </si>
  <si>
    <t>PATRON SAMPLER PACK 3/50ML</t>
  </si>
  <si>
    <t>SMOKEHEAD RUM REBEL ISLAYSM SC</t>
  </si>
  <si>
    <t>TEELING SINGLE MALT IRISH WH</t>
  </si>
  <si>
    <t>KAHLUA VANILLA LIQ</t>
  </si>
  <si>
    <t>MERRY &amp; BRIGHT CRAN LAGER 473C</t>
  </si>
  <si>
    <t>RAILWAY CITY BREWING CO</t>
  </si>
  <si>
    <t>FORBIDDEN ORCHARD CID 473C</t>
  </si>
  <si>
    <t>BPEAK CLASS 5 DRY HOP SR 473C</t>
  </si>
  <si>
    <t>2U DUAS UVAS RED TETRA IG</t>
  </si>
  <si>
    <t>SOCIEDADE AGRICOLA QUINTA DO CONDE S.A.</t>
  </si>
  <si>
    <t>VIDIGAL PORTA 6 WHITE</t>
  </si>
  <si>
    <t>FOLONARI VALPOLICELLA CASK DOC</t>
  </si>
  <si>
    <t>SUN GODDESS SAUV BLANC DOC</t>
  </si>
  <si>
    <t>GRUPPO VINICOLO FANTINEL SPA</t>
  </si>
  <si>
    <t>UMIKI WHISKY</t>
  </si>
  <si>
    <t>PARK STREET IMPORTS/KAMIKI DRINKS B.V.</t>
  </si>
  <si>
    <t>FORTY CREEK FOXHEART WH</t>
  </si>
  <si>
    <t>PERANO CHIANTI CLASSICO DOCG</t>
  </si>
  <si>
    <t>BIN 28 KALIMNA SHIRAZ 2019</t>
  </si>
  <si>
    <t>BACARDI CRACKER GP 4X50</t>
  </si>
  <si>
    <t>SILK &amp; SPICE RED BLEND CASK</t>
  </si>
  <si>
    <t>ANIMUS VINHO VERDE WT DOC</t>
  </si>
  <si>
    <t>SUN GODDESS PIGR RAMATO DOC</t>
  </si>
  <si>
    <t>BIN 389 CAB SAUVIG/SHZ 2019</t>
  </si>
  <si>
    <t>BIN 128 SHIRAZ 2019</t>
  </si>
  <si>
    <t>JP WISERS WH BLEND KIT 5/200</t>
  </si>
  <si>
    <t>ENIGMATICO ASIO OTUS ROSS CASK</t>
  </si>
  <si>
    <t>BH VARIETY PACK 8/473C</t>
  </si>
  <si>
    <t>TEASY HARD LMN ICED TEA 473C</t>
  </si>
  <si>
    <t>MONOLITHIC NO 2 EL DOR IPA473C</t>
  </si>
  <si>
    <t>ST. GERMAIN GIFT PACK</t>
  </si>
  <si>
    <t>SWEET BLISS STRAWBERRY</t>
  </si>
  <si>
    <t>RUMCHATA PEPPERMINT BARK</t>
  </si>
  <si>
    <t>5 YR ANNIV MARGARITA GOSE 473C</t>
  </si>
  <si>
    <t>GRAND SUD MERLOT IGP CASK</t>
  </si>
  <si>
    <t>OLD FORESTER KS BBN WH</t>
  </si>
  <si>
    <t>ROE &amp; CO IRISH WHISKEY</t>
  </si>
  <si>
    <t>HEY Y'ALL TAILGATE PK12/341C</t>
  </si>
  <si>
    <t>TCB BLUEBEARY ALE 473C</t>
  </si>
  <si>
    <t>NOTHIN BUT HOPS VOL 5 ALE 473C</t>
  </si>
  <si>
    <t>BIN 600 CAB SAUV/SHZ 2018</t>
  </si>
  <si>
    <t>KILTER SECRET WEAPON IPA 355C</t>
  </si>
  <si>
    <t>SWEET SIPPIN MAPLE WHISKY CR</t>
  </si>
  <si>
    <t>CIROC POMEGRANATE VODKA</t>
  </si>
  <si>
    <t>FARMERY PINK KISS VODKA</t>
  </si>
  <si>
    <t>DMC SAISON PRUIM ALE 473C</t>
  </si>
  <si>
    <t>MORAINE ESTATE WINERY</t>
  </si>
  <si>
    <t>ROOTBEER FLOAT ICECREAM ST473C</t>
  </si>
  <si>
    <t>CH L'HOSPITALET GR VIN ORG RED</t>
  </si>
  <si>
    <t>SAINT JAMES</t>
  </si>
  <si>
    <t>LES URSULINES PINOT NOIR AOC</t>
  </si>
  <si>
    <t>J CLAUDE MAS L'ARTIS GREN NOIR</t>
  </si>
  <si>
    <t>CECCHI FAMIL CHIA CL GR SELEZ</t>
  </si>
  <si>
    <t>PEDRA CANCELA SEL EN WMSEL RED</t>
  </si>
  <si>
    <t>BLUE BURIED TREASURE ALE 473C</t>
  </si>
  <si>
    <t>RES FORTES ROSE AOP</t>
  </si>
  <si>
    <t>STIEGL ADVENT CALENDAR 8430ML</t>
  </si>
  <si>
    <t>KILTER SUPER CITRA DBL IPA473C</t>
  </si>
  <si>
    <t>UNDERWOOD IPA 473C</t>
  </si>
  <si>
    <t>RENDEZVOUS BREWING LTD</t>
  </si>
  <si>
    <t>DAGERAAD ST OF NATURE IPA750B</t>
  </si>
  <si>
    <t>DAGERAAD SEVEN PALE ALE 750B</t>
  </si>
  <si>
    <t>BAREFOOT FRUITSCATO STRAWBERRY</t>
  </si>
  <si>
    <t>GEORGIAN BAY WHISKY</t>
  </si>
  <si>
    <t>LOT 40 DARK CDN OAK WHISKY</t>
  </si>
  <si>
    <t>GUNPOWDER IRISH GIN GIFT PACK</t>
  </si>
  <si>
    <t>WHITE CLAW VP NO 2 12/355C</t>
  </si>
  <si>
    <t>HEY Y'ALL GREEN T HNYICEDT458C</t>
  </si>
  <si>
    <t>VIRTUE PINK LMNDE 6/355C</t>
  </si>
  <si>
    <t>JOHNNIE WALKER GOLD LTD ED SC</t>
  </si>
  <si>
    <t>SLAM DUNK DUNKELWEIZEN 473C</t>
  </si>
  <si>
    <t>LIFE ON BEACH CL KTL SOUR 473C</t>
  </si>
  <si>
    <t>WATERLOO WINTER COLL PK 6/473C</t>
  </si>
  <si>
    <t>NOTHIN BUT HOPS VOL 6 ALE 473C</t>
  </si>
  <si>
    <t>92 CITI ROCK LAGER 473C</t>
  </si>
  <si>
    <t>SOLARIS WHITE PEACH ALE 473C</t>
  </si>
  <si>
    <t>BREWHOUSE ULTRA 15/355C</t>
  </si>
  <si>
    <t>CLAN FRASER RES BLENDED SCOTHC</t>
  </si>
  <si>
    <t>GOOSE ISL JCE ISL HAZY IPA 473</t>
  </si>
  <si>
    <t>624 BEVERAGE COMPANY INC</t>
  </si>
  <si>
    <t>NO 99 WHISKY OAK AGED CHARDVQA</t>
  </si>
  <si>
    <t>MELODY CREME BRULEE LIQ</t>
  </si>
  <si>
    <t>SANDEMAN 10 YEAR OLD GIFT PACK</t>
  </si>
  <si>
    <t>LE GRAND NOIR GSM RED BLD PGI</t>
  </si>
  <si>
    <t>CARLSBERG PILSNER 6/330C</t>
  </si>
  <si>
    <t>NIFTY PSSNFR ORNGBL SELTZ 355C</t>
  </si>
  <si>
    <t>HECTORS HARD ICED TEA 2L PET</t>
  </si>
  <si>
    <t>LE SNEAK BELG WITBIER 8/473C</t>
  </si>
  <si>
    <t>SATNT LUMBERJACK DBL IPA8/473C</t>
  </si>
  <si>
    <t>COMPASS BOX SPANIARD BLM SC</t>
  </si>
  <si>
    <t>HEY Y'ALL KNTBLU HRDICET6/341C</t>
  </si>
  <si>
    <t>HEY Y'ALL FL HRD ICEDT6/341C</t>
  </si>
  <si>
    <t>ATOM SUPPLIES LTD</t>
  </si>
  <si>
    <t>DMC SMOKE MAGIK LAG 473C</t>
  </si>
  <si>
    <t>DMC SYNTH CITY 473C</t>
  </si>
  <si>
    <t>SILKIE IRISH WHISKEY</t>
  </si>
  <si>
    <t>SLIABH LIAG DISTILLERS</t>
  </si>
  <si>
    <t>GLEN GRANT 15 YO SM SC</t>
  </si>
  <si>
    <t>SPEEDWAY STOUT 473C</t>
  </si>
  <si>
    <t>BAREFOOT FRUITSCATO PEACH</t>
  </si>
  <si>
    <t>PEDRA CANCELA SEL EN WMESEL WT</t>
  </si>
  <si>
    <t>DAGERAAD KALA ALE 650B</t>
  </si>
  <si>
    <t>ICARUS DH SOUR ALE 473C</t>
  </si>
  <si>
    <t>NEFARIOUS PLAN A DH ALE473C</t>
  </si>
  <si>
    <t>19 CRIMES SHIRAZ CASK</t>
  </si>
  <si>
    <t>WATERDOG RESERVA RED</t>
  </si>
  <si>
    <t>BASK ROSE</t>
  </si>
  <si>
    <t>TCB DOUBLE IPA 473C</t>
  </si>
  <si>
    <t>KILTER CRUSH RADLER 473C</t>
  </si>
  <si>
    <t>TCB NEW ZEALAND PILSNER 473C</t>
  </si>
  <si>
    <t>FERMI PILSNER 473C</t>
  </si>
  <si>
    <t>EVENT HORIZON PCH HIB GOSE473C</t>
  </si>
  <si>
    <t>DMC BEEFCAKE BRUT IPA 473C</t>
  </si>
  <si>
    <t>SASQUATCH WALK WH IPA 473C</t>
  </si>
  <si>
    <t>PEACH COBBLER SOUR 473C</t>
  </si>
  <si>
    <t>VIRTUE LMNDE MIXER 12/355C</t>
  </si>
  <si>
    <t>ICY BLUE SENS CHERRY VOD ADDON</t>
  </si>
  <si>
    <t>FONSECA PERIQUITA RES CASK</t>
  </si>
  <si>
    <t>GNB FRUITED SOUR ALE SER 473C</t>
  </si>
  <si>
    <t>OMNIPOLLO ZODIAC IPA 473C</t>
  </si>
  <si>
    <t>THE CRAFT BRAND COMPANY INC</t>
  </si>
  <si>
    <t>BASIL HAYDEN TOAST KS BBN WH</t>
  </si>
  <si>
    <t>FARMERY GREEN APPLE SOUR 473C</t>
  </si>
  <si>
    <t>FARMERY RASPBERRY SOUR 473C</t>
  </si>
  <si>
    <t>BUD LIGHT SELTZ BL CHRY 473C</t>
  </si>
  <si>
    <t>FARMERY SASKATOON SOUR 473C</t>
  </si>
  <si>
    <t>WAYNE GRETZKY HAZY IPA 473C</t>
  </si>
  <si>
    <t>PALM BAY RAINBOW TW 6/355C</t>
  </si>
  <si>
    <t>BUD LIGHT SELTZ VAR PK 12/355C</t>
  </si>
  <si>
    <t>LONETREE DARK CIDER 473C</t>
  </si>
  <si>
    <t>LONETREE ORCHARD PK 12/355C</t>
  </si>
  <si>
    <t>FARMERY HARD ROOT BEER 473C</t>
  </si>
  <si>
    <t>CAYMUS VYND NAPA CAB SAUV 2019</t>
  </si>
  <si>
    <t>NOTHIN BUT HOPS VOL 4 ALE 473C</t>
  </si>
  <si>
    <t>LA SAINT B WHEAT BEER 355C</t>
  </si>
  <si>
    <t>TWEAK MY NEIPS SOUR NEIPA 473C</t>
  </si>
  <si>
    <t>PYUR VS MIXER PK 12/355C</t>
  </si>
  <si>
    <t>MRFD STRAIGHT PIPE EPA 473C</t>
  </si>
  <si>
    <t>AVENGER APA 8/355C</t>
  </si>
  <si>
    <t>LONETREE AUTH DRY CID 473C</t>
  </si>
  <si>
    <t>TCB ORANGE COR FH SAISON 473C</t>
  </si>
  <si>
    <t>PYUR VS SODA FTN MIX 12/355C</t>
  </si>
  <si>
    <t>KRISTALLWEIZEN ALE 473C</t>
  </si>
  <si>
    <t>JAMES READY 5.5 15/355C</t>
  </si>
  <si>
    <t>PILE O'BONES BREWING CO</t>
  </si>
  <si>
    <t>JOHNNIE WALKER BLACK LTD ED SC</t>
  </si>
  <si>
    <t>JOHNNIE WALKER RED LTD ED SC</t>
  </si>
  <si>
    <t>HAZE BOMB JUICY PALE ALE 473C</t>
  </si>
  <si>
    <t>FARMERY ROAST YERBA ALE 473C</t>
  </si>
  <si>
    <t>GNB FRUITED LIGHT LAG SER473C</t>
  </si>
  <si>
    <t>ORIG 16 HRD SELTZ MX PK12/355C</t>
  </si>
  <si>
    <t>MONOLITHIC NO 1 SIMCOE IPA473C</t>
  </si>
  <si>
    <t>GUAVATRON GUAVA PHLY SOUR 473C</t>
  </si>
  <si>
    <t>LONETREE ROSE CIDER 473C</t>
  </si>
  <si>
    <t>SHORELINE SELTZER PK 12/355C</t>
  </si>
  <si>
    <t>BUD LIGHT SELTZ STRAW 473C</t>
  </si>
  <si>
    <t>YEAH YUM AM PALE ALE 473C</t>
  </si>
  <si>
    <t>SASSY AS FREYA RADLER 473C</t>
  </si>
  <si>
    <t>WATERPROOF BLENDED MALT SC</t>
  </si>
  <si>
    <t>MACDUFF INTERNATIONAL LIMITED</t>
  </si>
  <si>
    <t>SP CAPTAIN HAZY IPA 473C</t>
  </si>
  <si>
    <t>GNB FRTD HAZY IPA SERIES 473C</t>
  </si>
  <si>
    <t>GNB FRUITED HAZY PALE ALE 473C</t>
  </si>
  <si>
    <t>PENFOLDS ST HENRI SHIRAZ 2018</t>
  </si>
  <si>
    <t>EARLS RHINO LAGER 6/355C</t>
  </si>
  <si>
    <t>LEE RIVER BLKBRY VAN SOUR 473C</t>
  </si>
  <si>
    <t>SOMETHING IN THE WATER INC</t>
  </si>
  <si>
    <t>TCB ROSEMARY JUNIP GOSE 473C</t>
  </si>
  <si>
    <t>BUD LIGHT SELTZ MANGO473C</t>
  </si>
  <si>
    <t>MUDSHAKE SALTED CARAMEL 270B</t>
  </si>
  <si>
    <t>COBRA CHICKEN 473C</t>
  </si>
  <si>
    <t>VINA CARMEN S.A.</t>
  </si>
  <si>
    <t>MEZZACORONA DINOTTE REDBLD IGT</t>
  </si>
  <si>
    <t>DELAS FRERES SAINT ESPRIT RS</t>
  </si>
  <si>
    <t>CORSAIR ARTISAN LLC</t>
  </si>
  <si>
    <t>VAZISUBANI SAPERAVI QVEVRI</t>
  </si>
  <si>
    <t>CAPITAL K CRANBERRY GIN</t>
  </si>
  <si>
    <t>GEORGES DUBOEUF PINOT NOIR IGP</t>
  </si>
  <si>
    <t>GEORGES DUBOEUF SYRAH ROSE IGP</t>
  </si>
  <si>
    <t>WRITERS TEARS COPPPER IRISH WH</t>
  </si>
  <si>
    <t>CAMPARI CASK TALE LIQ</t>
  </si>
  <si>
    <t>COSMIC CELEBRATION IPA 473C</t>
  </si>
  <si>
    <t>BLOODY JACKS WIT 473C</t>
  </si>
  <si>
    <t>MANGOWASTA GOSE 473C</t>
  </si>
  <si>
    <t>KILTER BOSTON CR DNT ST 473C</t>
  </si>
  <si>
    <t>RIGBY BLUE HASKAP DESSERT ORG</t>
  </si>
  <si>
    <t>GRANT'S TRIPLE WOOD 12YO BL SC</t>
  </si>
  <si>
    <t>SP PUMP CARIB HAZY IPA 473C</t>
  </si>
  <si>
    <t>STUDIO BY MIRAVAL ROSE IGP</t>
  </si>
  <si>
    <t>APERIO VERMOUTH PALE ALE 355C</t>
  </si>
  <si>
    <t>BIN 704 CAB SAUVIGNON 2018</t>
  </si>
  <si>
    <t>DANDY T2G IPA 473C</t>
  </si>
  <si>
    <t>MICHELOB ULTRA 15/341B</t>
  </si>
  <si>
    <t>X BY GLENMORANGIE SM SC</t>
  </si>
  <si>
    <t>WHITLEY NEILL GIN CRACKER GP</t>
  </si>
  <si>
    <t>TORQUE SUMMER MIX PK 8/473C</t>
  </si>
  <si>
    <t>FLING CUC MINT VOD SODA6/355C</t>
  </si>
  <si>
    <t>THE BARREL HUNTER CORPORATION</t>
  </si>
  <si>
    <t>MS RASP BL ORNG SOUR 473C</t>
  </si>
  <si>
    <t>PASTRYARCHY RB FLOAT 473C</t>
  </si>
  <si>
    <t>DEVIL'S ROCK PINOT NOIR QBA</t>
  </si>
  <si>
    <t>FLING LEMON VOD SODA6/355C</t>
  </si>
  <si>
    <t>SASSICAIA 2018 DOC</t>
  </si>
  <si>
    <t>FLING MNGSTRAW VOD SODA6/355C</t>
  </si>
  <si>
    <t>MAKERS MARK 101 BBN WH</t>
  </si>
  <si>
    <t>ALESMITH IPA 473C</t>
  </si>
  <si>
    <t>TRAG HIP LAKE FEVER LAG12/355C</t>
  </si>
  <si>
    <t>GHOSTRIDER PUMPKIN ALE 473C</t>
  </si>
  <si>
    <t>GNB HAZY IPA SERIES 473C</t>
  </si>
  <si>
    <t>EARLS RHINO PALE ALE 6/355C</t>
  </si>
  <si>
    <t>PCH&amp;BLCRNT HARD SPKL WATER473C</t>
  </si>
  <si>
    <t>DAGERAAD AMBER ALE 650B</t>
  </si>
  <si>
    <t>DAGERAAD FORGOT FTR SAIS473C</t>
  </si>
  <si>
    <t>GBE CONVIVIAL LLC</t>
  </si>
  <si>
    <t>CROWN ROYAL 18 YO WH</t>
  </si>
  <si>
    <t>HIBISCUS LIME GOSE 473C</t>
  </si>
  <si>
    <t>SOCIAL LITE HOLIDAY 15X355C</t>
  </si>
  <si>
    <t>ONE GREAT 8 PACK 8/473C</t>
  </si>
  <si>
    <t>VOSTOK ORBIT DBL IPA 473C</t>
  </si>
  <si>
    <t>SUNSHINE RASP LMND SOUR 473C</t>
  </si>
  <si>
    <t>CAYMUS VNYD SPEC SEL CAB 2017</t>
  </si>
  <si>
    <t>OGC SMR LV KOLSCH 473C</t>
  </si>
  <si>
    <t>ICARUS ORNG CRMSCL SR ALE473C</t>
  </si>
  <si>
    <t>DANDY PREMIUM LAGER 473C</t>
  </si>
  <si>
    <t>LIME WEDGE CREAM ALE 473C</t>
  </si>
  <si>
    <t>IT'S JUST PEACHY 355C</t>
  </si>
  <si>
    <t>VILLA WOLF PINOT NOIR QBA</t>
  </si>
  <si>
    <t>CANADIAN 15/341B</t>
  </si>
  <si>
    <t>FUN WAVE HAZE IPA 473C</t>
  </si>
  <si>
    <t>HAZY 394 ALE 473C</t>
  </si>
  <si>
    <t>FLING CHRY LIME VOD SODA6/355C</t>
  </si>
  <si>
    <t>WOODEN IT B NICE LAG473C</t>
  </si>
  <si>
    <t>RUMCHATA HOLIDAY PACK</t>
  </si>
  <si>
    <t>BLUE SUN BLBRY OTSHK IPA 473C</t>
  </si>
  <si>
    <t>SEASON PASS 2022 MIX PK 8/473C</t>
  </si>
  <si>
    <t>VAZISUBANI KISI QVEVRI</t>
  </si>
  <si>
    <t>BREUVAGES TRYBEC INC</t>
  </si>
  <si>
    <t>ARTISAN ALES CONSULTING INC</t>
  </si>
  <si>
    <t>CLOUD STREAM HAZY IPA 473C</t>
  </si>
  <si>
    <t>SWEET BLISS MANGO</t>
  </si>
  <si>
    <t>GNB MILKSHAKE SOUR SERIES 473C</t>
  </si>
  <si>
    <t>PINEAPPLE JEFF HEFE ALE 473C</t>
  </si>
  <si>
    <t>CAPITAL K GRAPEFRUIT VODKA</t>
  </si>
  <si>
    <t>TROP MARM HAZY IPA 473C</t>
  </si>
  <si>
    <t>ALESM/ALVAR OSO UNDER IPA473C</t>
  </si>
  <si>
    <t>DAGERAAD BRUNE ALE 650B</t>
  </si>
  <si>
    <t>DAGERAAD BLONDE ALE 650B</t>
  </si>
  <si>
    <t>ON POINT CRISP WHITE</t>
  </si>
  <si>
    <t>ON POINT SMOOTH RED</t>
  </si>
  <si>
    <t>ARTERRA_CANADA</t>
  </si>
  <si>
    <t>HOUSE_OF_ROSES</t>
  </si>
  <si>
    <t>JUNCTION_CRAFT_BREWING_INC</t>
  </si>
  <si>
    <t>SOMETHING_IN_THE_WATER_INC</t>
  </si>
  <si>
    <t>ROY_AND_CO_SELECTIONS</t>
  </si>
  <si>
    <t>_624_BEVERAGE_COMPANY_INC</t>
  </si>
  <si>
    <t>MIKES_BEVERAGE_COMPANY_RTD_CANADA_INC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</si>
</sst>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5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22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0"/>
      <color rgb="FFFF0000"/>
      <name val="Calibri"/>
      <family val="2"/>
    </font>
    <font>
      <sz val="8"/>
      <name val="Calibri"/>
      <family val="2"/>
    </font>
    <font>
      <b/>
      <u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b/>
      <u/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6"/>
      <color theme="0"/>
      <name val="Calibri"/>
      <family val="2"/>
    </font>
    <font>
      <b/>
      <sz val="8"/>
      <color theme="1"/>
      <name val="Calibri"/>
      <family val="2"/>
    </font>
    <font>
      <b/>
      <u/>
      <sz val="10"/>
      <color theme="0"/>
      <name val="Calibri"/>
      <family val="2"/>
    </font>
    <font>
      <b/>
      <i/>
      <sz val="8"/>
      <color theme="1"/>
      <name val="Calibri"/>
      <family val="2"/>
    </font>
    <font>
      <b/>
      <sz val="14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5FBA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2" fillId="0" borderId="0" xfId="0" applyFont="1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5" fillId="0" borderId="0" xfId="0" applyFont="1" applyFill="1"/>
    <xf numFmtId="0" fontId="0" fillId="0" borderId="0" xfId="0" applyFont="1" applyBorder="1" applyAlignment="1">
      <alignment horizontal="center" vertical="top" wrapText="1"/>
    </xf>
    <xf numFmtId="0" fontId="0" fillId="0" borderId="0" xfId="0" applyFont="1"/>
    <xf numFmtId="0" fontId="4" fillId="4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0" fillId="0" borderId="0" xfId="0" applyFont="1" applyBorder="1" applyAlignment="1">
      <alignment horizontal="left" vertical="top" wrapText="1"/>
    </xf>
    <xf numFmtId="164" fontId="3" fillId="0" borderId="0" xfId="0" applyNumberFormat="1" applyFont="1" applyProtection="1">
      <protection locked="0"/>
    </xf>
    <xf numFmtId="164" fontId="3" fillId="0" borderId="0" xfId="0" applyNumberFormat="1" applyFont="1" applyProtection="1">
      <protection hidden="1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1" fontId="3" fillId="0" borderId="0" xfId="0" applyNumberFormat="1" applyFont="1" applyProtection="1">
      <protection locked="0"/>
    </xf>
    <xf numFmtId="1" fontId="3" fillId="0" borderId="0" xfId="0" applyNumberFormat="1" applyFont="1" applyAlignment="1">
      <alignment horizontal="center"/>
    </xf>
    <xf numFmtId="1" fontId="3" fillId="0" borderId="4" xfId="0" applyNumberFormat="1" applyFont="1" applyBorder="1"/>
    <xf numFmtId="1" fontId="3" fillId="0" borderId="0" xfId="0" applyNumberFormat="1" applyFont="1" applyBorder="1"/>
    <xf numFmtId="1" fontId="0" fillId="0" borderId="0" xfId="0" applyNumberFormat="1" applyFont="1" applyBorder="1" applyAlignment="1">
      <alignment horizontal="left" vertical="top" wrapText="1"/>
    </xf>
    <xf numFmtId="1" fontId="3" fillId="0" borderId="0" xfId="0" applyNumberFormat="1" applyFont="1"/>
    <xf numFmtId="10" fontId="3" fillId="0" borderId="0" xfId="1" applyNumberFormat="1" applyFont="1" applyProtection="1">
      <protection hidden="1"/>
    </xf>
    <xf numFmtId="0" fontId="3" fillId="0" borderId="0" xfId="1" applyNumberFormat="1" applyFont="1" applyProtection="1">
      <protection hidden="1"/>
    </xf>
    <xf numFmtId="10" fontId="3" fillId="0" borderId="0" xfId="1" applyNumberFormat="1" applyFont="1" applyAlignment="1" applyProtection="1">
      <alignment horizontal="center"/>
      <protection hidden="1"/>
    </xf>
    <xf numFmtId="0" fontId="8" fillId="0" borderId="0" xfId="0" applyFont="1" applyBorder="1" applyAlignment="1"/>
    <xf numFmtId="1" fontId="9" fillId="0" borderId="0" xfId="0" applyNumberFormat="1" applyFont="1" applyBorder="1" applyAlignment="1">
      <alignment horizontal="left" vertical="top" wrapText="1"/>
    </xf>
    <xf numFmtId="0" fontId="9" fillId="0" borderId="0" xfId="0" applyFont="1"/>
    <xf numFmtId="0" fontId="9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Protection="1">
      <protection hidden="1"/>
    </xf>
    <xf numFmtId="0" fontId="4" fillId="4" borderId="6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8" fillId="0" borderId="0" xfId="0" applyFont="1" applyBorder="1" applyAlignment="1">
      <alignment horizontal="right"/>
    </xf>
    <xf numFmtId="164" fontId="5" fillId="0" borderId="0" xfId="0" applyNumberFormat="1" applyFont="1" applyFill="1" applyAlignment="1" applyProtection="1">
      <alignment horizontal="center"/>
    </xf>
    <xf numFmtId="0" fontId="4" fillId="5" borderId="6" xfId="0" applyFont="1" applyFill="1" applyBorder="1" applyAlignment="1">
      <alignment horizontal="center" vertical="center" wrapText="1"/>
    </xf>
    <xf numFmtId="0" fontId="3" fillId="0" borderId="0" xfId="0" applyFont="1" applyAlignment="1"/>
    <xf numFmtId="0" fontId="11" fillId="0" borderId="4" xfId="0" applyFont="1" applyBorder="1" applyAlignment="1"/>
    <xf numFmtId="0" fontId="0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right"/>
    </xf>
    <xf numFmtId="0" fontId="9" fillId="0" borderId="0" xfId="0" applyFont="1" applyFill="1" applyBorder="1" applyAlignment="1" applyProtection="1">
      <alignment vertical="top" wrapText="1"/>
      <protection locked="0"/>
    </xf>
    <xf numFmtId="0" fontId="4" fillId="5" borderId="2" xfId="0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right"/>
    </xf>
    <xf numFmtId="0" fontId="0" fillId="0" borderId="0" xfId="0" applyNumberFormat="1" applyFont="1"/>
    <xf numFmtId="0" fontId="4" fillId="5" borderId="2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 applyProtection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vertical="center" wrapText="1"/>
    </xf>
    <xf numFmtId="0" fontId="3" fillId="9" borderId="0" xfId="0" applyFont="1" applyFill="1" applyAlignment="1" applyProtection="1">
      <protection locked="0"/>
    </xf>
    <xf numFmtId="0" fontId="3" fillId="9" borderId="0" xfId="0" applyFont="1" applyFill="1"/>
    <xf numFmtId="0" fontId="9" fillId="0" borderId="0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0" fontId="15" fillId="4" borderId="0" xfId="0" applyFont="1" applyFill="1" applyBorder="1" applyAlignment="1" applyProtection="1">
      <alignment horizontal="center"/>
      <protection locked="0"/>
    </xf>
    <xf numFmtId="0" fontId="9" fillId="4" borderId="7" xfId="0" applyFont="1" applyFill="1" applyBorder="1" applyAlignment="1" applyProtection="1">
      <alignment horizontal="center"/>
      <protection locked="0"/>
    </xf>
    <xf numFmtId="0" fontId="9" fillId="4" borderId="9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>
      <alignment horizontal="right"/>
    </xf>
    <xf numFmtId="0" fontId="16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protection locked="0"/>
    </xf>
    <xf numFmtId="0" fontId="3" fillId="0" borderId="0" xfId="0" applyNumberFormat="1" applyFont="1" applyBorder="1" applyAlignment="1">
      <alignment horizontal="center" wrapText="1"/>
    </xf>
    <xf numFmtId="0" fontId="9" fillId="0" borderId="0" xfId="0" applyFont="1" applyAlignment="1">
      <alignment wrapText="1"/>
    </xf>
    <xf numFmtId="0" fontId="8" fillId="0" borderId="0" xfId="0" applyFont="1" applyFill="1" applyBorder="1" applyAlignment="1">
      <alignment horizontal="right" wrapText="1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0" fillId="0" borderId="0" xfId="0" applyNumberFormat="1" applyFont="1" applyAlignment="1">
      <alignment wrapText="1"/>
    </xf>
    <xf numFmtId="0" fontId="5" fillId="0" borderId="0" xfId="0" applyNumberFormat="1" applyFont="1" applyFill="1" applyAlignment="1" applyProtection="1">
      <alignment horizontal="left" wrapText="1"/>
    </xf>
    <xf numFmtId="0" fontId="3" fillId="0" borderId="0" xfId="0" applyNumberFormat="1" applyFont="1" applyAlignment="1">
      <alignment horizontal="left" wrapText="1"/>
    </xf>
    <xf numFmtId="0" fontId="3" fillId="0" borderId="4" xfId="0" applyNumberFormat="1" applyFont="1" applyBorder="1" applyAlignment="1">
      <alignment horizontal="left" wrapText="1"/>
    </xf>
    <xf numFmtId="0" fontId="9" fillId="4" borderId="8" xfId="0" applyFont="1" applyFill="1" applyBorder="1" applyAlignment="1" applyProtection="1">
      <alignment horizontal="center"/>
      <protection locked="0"/>
    </xf>
    <xf numFmtId="0" fontId="4" fillId="10" borderId="6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9" fillId="0" borderId="0" xfId="0" applyFont="1" applyBorder="1" applyAlignment="1"/>
    <xf numFmtId="0" fontId="0" fillId="0" borderId="0" xfId="0" applyFont="1" applyAlignment="1"/>
    <xf numFmtId="0" fontId="5" fillId="0" borderId="0" xfId="0" applyNumberFormat="1" applyFont="1" applyFill="1" applyAlignment="1" applyProtection="1">
      <alignment horizontal="center"/>
      <protection locked="0"/>
    </xf>
    <xf numFmtId="164" fontId="5" fillId="0" borderId="0" xfId="0" applyNumberFormat="1" applyFont="1" applyFill="1" applyAlignment="1" applyProtection="1">
      <alignment horizontal="center"/>
      <protection locked="0"/>
    </xf>
    <xf numFmtId="164" fontId="3" fillId="0" borderId="0" xfId="0" applyNumberFormat="1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10" fontId="3" fillId="0" borderId="0" xfId="1" applyNumberFormat="1" applyFont="1" applyProtection="1">
      <protection hidden="1"/>
    </xf>
    <xf numFmtId="0" fontId="3" fillId="0" borderId="0" xfId="1" applyNumberFormat="1" applyFont="1" applyProtection="1">
      <protection hidden="1"/>
    </xf>
    <xf numFmtId="0" fontId="0" fillId="0" borderId="0" xfId="0" applyProtection="1">
      <protection hidden="1"/>
    </xf>
    <xf numFmtId="0" fontId="3" fillId="0" borderId="0" xfId="0" applyNumberFormat="1" applyFont="1" applyBorder="1" applyAlignment="1">
      <alignment horizontal="center"/>
    </xf>
    <xf numFmtId="0" fontId="0" fillId="0" borderId="0" xfId="0" applyNumberFormat="1" applyFont="1"/>
    <xf numFmtId="0" fontId="14" fillId="7" borderId="2" xfId="0" applyNumberFormat="1" applyFont="1" applyFill="1" applyBorder="1" applyAlignment="1">
      <alignment horizontal="center" vertical="center" wrapText="1"/>
    </xf>
    <xf numFmtId="0" fontId="5" fillId="8" borderId="0" xfId="0" applyNumberFormat="1" applyFont="1" applyFill="1" applyAlignment="1" applyProtection="1">
      <alignment horizontal="center"/>
    </xf>
    <xf numFmtId="0" fontId="3" fillId="8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9" borderId="0" xfId="0" applyFont="1" applyFill="1" applyAlignment="1" applyProtection="1"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/>
    <xf numFmtId="0" fontId="8" fillId="0" borderId="0" xfId="0" applyFont="1" applyFill="1" applyBorder="1" applyAlignment="1" applyProtection="1">
      <protection locked="0"/>
    </xf>
    <xf numFmtId="1" fontId="5" fillId="0" borderId="0" xfId="0" applyNumberFormat="1" applyFont="1" applyFill="1" applyAlignment="1" applyProtection="1">
      <alignment horizontal="center"/>
      <protection locked="0"/>
    </xf>
    <xf numFmtId="0" fontId="5" fillId="0" borderId="0" xfId="0" applyNumberFormat="1" applyFont="1" applyFill="1" applyAlignment="1" applyProtection="1">
      <alignment horizontal="left" vertical="top"/>
      <protection locked="0"/>
    </xf>
    <xf numFmtId="0" fontId="9" fillId="4" borderId="8" xfId="0" applyFont="1" applyFill="1" applyBorder="1" applyAlignment="1" applyProtection="1">
      <alignment horizontal="center"/>
      <protection locked="0"/>
    </xf>
    <xf numFmtId="0" fontId="14" fillId="12" borderId="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indent="44"/>
    </xf>
    <xf numFmtId="0" fontId="20" fillId="0" borderId="0" xfId="0" applyFont="1" applyFill="1" applyBorder="1" applyAlignment="1"/>
    <xf numFmtId="0" fontId="9" fillId="0" borderId="0" xfId="0" applyNumberFormat="1" applyFont="1"/>
    <xf numFmtId="0" fontId="9" fillId="0" borderId="0" xfId="0" applyNumberFormat="1" applyFont="1" applyBorder="1"/>
    <xf numFmtId="0" fontId="4" fillId="13" borderId="2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left"/>
      <protection locked="0"/>
    </xf>
    <xf numFmtId="0" fontId="8" fillId="4" borderId="8" xfId="0" applyFont="1" applyFill="1" applyBorder="1" applyAlignment="1" applyProtection="1">
      <alignment horizontal="left"/>
      <protection locked="0"/>
    </xf>
    <xf numFmtId="0" fontId="8" fillId="4" borderId="9" xfId="0" applyFont="1" applyFill="1" applyBorder="1" applyAlignment="1" applyProtection="1">
      <alignment horizontal="left"/>
      <protection locked="0"/>
    </xf>
    <xf numFmtId="0" fontId="9" fillId="4" borderId="7" xfId="0" applyFont="1" applyFill="1" applyBorder="1" applyAlignment="1" applyProtection="1">
      <alignment horizontal="center"/>
      <protection locked="0"/>
    </xf>
    <xf numFmtId="0" fontId="9" fillId="4" borderId="8" xfId="0" applyFont="1" applyFill="1" applyBorder="1" applyAlignment="1" applyProtection="1">
      <alignment horizontal="center"/>
      <protection locked="0"/>
    </xf>
    <xf numFmtId="0" fontId="9" fillId="4" borderId="9" xfId="0" applyFont="1" applyFill="1" applyBorder="1" applyAlignment="1" applyProtection="1">
      <alignment horizontal="center"/>
      <protection locked="0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top" wrapText="1"/>
    </xf>
    <xf numFmtId="0" fontId="2" fillId="0" borderId="0" xfId="0" applyFont="1" applyFill="1"/>
    <xf numFmtId="0" fontId="0" fillId="0" borderId="0" xfId="0" applyFill="1"/>
  </cellXfs>
  <cellStyles count="3">
    <cellStyle name="Normal" xfId="0" builtinId="0"/>
    <cellStyle name="Normal 2" xfId="2" xr:uid="{D74336E7-9E61-442F-A3BF-CC492B7C2C21}"/>
    <cellStyle name="Percent" xfId="1" builtinId="5"/>
  </cellStyles>
  <dxfs count="8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5FBA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111127</xdr:colOff>
      <xdr:row>0</xdr:row>
      <xdr:rowOff>0</xdr:rowOff>
    </xdr:from>
    <xdr:to>
      <xdr:col>2</xdr:col>
      <xdr:colOff>1054949</xdr:colOff>
      <xdr:row>0</xdr:row>
      <xdr:rowOff>573365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2494D-D8AB-474A-8E98-E2FAF96B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7" y="0"/>
          <a:ext cx="1861910" cy="573365"/>
        </a:xfrm>
        <a:prstGeom prst="rect">
          <a:avLst/>
        </a:prstGeom>
      </xdr:spPr>
    </xdr:pic>
    <xdr:clientData/>
  </xdr:twoCellAnchor>
  <xdr:twoCellAnchor>
    <xdr:from>
      <xdr:col>26</xdr:col>
      <xdr:colOff>795338</xdr:colOff>
      <xdr:row>10</xdr:row>
      <xdr:rowOff>483394</xdr:rowOff>
    </xdr:from>
    <xdr:to>
      <xdr:col>26</xdr:col>
      <xdr:colOff>1202531</xdr:colOff>
      <xdr:row>10</xdr:row>
      <xdr:rowOff>769144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FC305259-305D-4B82-B65B-97EF0C3F66F3}"/>
            </a:ext>
          </a:extLst>
        </xdr:cNvPr>
        <xdr:cNvSpPr/>
      </xdr:nvSpPr>
      <xdr:spPr>
        <a:xfrm>
          <a:off x="22312313" y="2912269"/>
          <a:ext cx="407193" cy="285750"/>
        </a:xfrm>
        <a:prstGeom prst="down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2</xdr:col>
      <xdr:colOff>297656</xdr:colOff>
      <xdr:row>10</xdr:row>
      <xdr:rowOff>952500</xdr:rowOff>
    </xdr:from>
    <xdr:to>
      <xdr:col>2</xdr:col>
      <xdr:colOff>869156</xdr:colOff>
      <xdr:row>10</xdr:row>
      <xdr:rowOff>1464469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5E72563-1883-4E3A-9403-12AAB9FB499F}"/>
            </a:ext>
          </a:extLst>
        </xdr:cNvPr>
        <xdr:cNvSpPr/>
      </xdr:nvSpPr>
      <xdr:spPr>
        <a:xfrm>
          <a:off x="1091406" y="3571875"/>
          <a:ext cx="571500" cy="511969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157"/>
  <sheetViews>
    <sheetView tabSelected="1" topLeftCell="B4" zoomScale="70" zoomScaleNormal="70" workbookViewId="0">
      <selection activeCell="H7" sqref="H7"/>
    </sheetView>
  </sheetViews>
  <sheetFormatPr defaultColWidth="8.85546875" defaultRowHeight="12.75" x14ac:dyDescent="0.2"/>
  <cols>
    <col min="1" max="1" width="13.42578125" style="3" hidden="1" customWidth="1"/>
    <col min="2" max="2" width="12" style="3" customWidth="1"/>
    <col min="3" max="3" width="19.140625" style="58" customWidth="1"/>
    <col min="4" max="4" width="59.42578125" style="3" bestFit="1" customWidth="1"/>
    <col min="5" max="5" width="7.85546875" style="4" customWidth="1"/>
    <col min="6" max="6" width="15" style="38" bestFit="1" customWidth="1"/>
    <col min="7" max="7" width="15" style="48" customWidth="1"/>
    <col min="8" max="8" width="25.140625" style="3" bestFit="1" customWidth="1"/>
    <col min="9" max="9" width="9" style="4" hidden="1" customWidth="1"/>
    <col min="10" max="12" width="9.140625" style="4" hidden="1" customWidth="1"/>
    <col min="13" max="13" width="10.42578125" style="4" hidden="1" customWidth="1"/>
    <col min="14" max="14" width="21.5703125" style="4" hidden="1" customWidth="1"/>
    <col min="15" max="16" width="9.140625" style="4" hidden="1" customWidth="1"/>
    <col min="17" max="17" width="15.28515625" style="3" customWidth="1"/>
    <col min="18" max="18" width="14.7109375" style="3" customWidth="1"/>
    <col min="19" max="19" width="5.7109375" style="4" customWidth="1"/>
    <col min="20" max="20" width="20.5703125" style="4" customWidth="1"/>
    <col min="21" max="21" width="20.5703125" style="38" customWidth="1"/>
    <col min="22" max="22" width="17.140625" style="38" customWidth="1"/>
    <col min="23" max="23" width="21.85546875" style="38" bestFit="1" customWidth="1"/>
    <col min="24" max="24" width="19.28515625" style="48" customWidth="1"/>
    <col min="25" max="25" width="15" style="38" customWidth="1"/>
    <col min="26" max="26" width="15" style="97" customWidth="1"/>
    <col min="27" max="27" width="31.140625" style="75" customWidth="1"/>
    <col min="28" max="28" width="12.5703125" style="3" customWidth="1"/>
    <col min="29" max="29" width="13.85546875" style="3" bestFit="1" customWidth="1"/>
    <col min="30" max="33" width="14.42578125" style="3" customWidth="1"/>
    <col min="34" max="34" width="22.42578125" style="4" customWidth="1"/>
    <col min="35" max="35" width="31.42578125" style="4" bestFit="1" customWidth="1"/>
    <col min="36" max="36" width="24.42578125" style="38" customWidth="1"/>
    <col min="37" max="37" width="10.42578125" style="38" customWidth="1"/>
    <col min="38" max="38" width="18.85546875" style="38" customWidth="1"/>
    <col min="39" max="39" width="15.140625" style="38" bestFit="1" customWidth="1"/>
    <col min="40" max="40" width="22.140625" style="38" bestFit="1" customWidth="1"/>
    <col min="41" max="41" width="30" style="38" bestFit="1" customWidth="1"/>
    <col min="42" max="42" width="15.42578125" style="38" customWidth="1"/>
    <col min="43" max="43" width="18.28515625" style="38" customWidth="1"/>
    <col min="44" max="44" width="35.42578125" style="38" customWidth="1"/>
    <col min="45" max="45" width="14.28515625" style="3" customWidth="1"/>
    <col min="46" max="46" width="16" style="3" customWidth="1"/>
    <col min="47" max="47" width="16.140625" style="3" bestFit="1" customWidth="1"/>
    <col min="48" max="48" width="11.42578125" style="25" customWidth="1"/>
    <col min="49" max="16384" width="8.85546875" style="3"/>
  </cols>
  <sheetData>
    <row r="1" spans="1:48" ht="55.5" customHeight="1" x14ac:dyDescent="0.45">
      <c r="A1" s="122" t="s">
        <v>5714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3"/>
      <c r="U1" s="124"/>
      <c r="V1" s="124"/>
      <c r="W1" s="124"/>
      <c r="X1" s="124"/>
      <c r="Y1" s="124"/>
      <c r="Z1" s="124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</row>
    <row r="2" spans="1:48" x14ac:dyDescent="0.2">
      <c r="B2" s="7"/>
      <c r="C2" s="3"/>
      <c r="E2" s="42" t="s">
        <v>5715</v>
      </c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Z2" s="98"/>
      <c r="AB2" s="42"/>
      <c r="AC2" s="42"/>
      <c r="AD2" s="38"/>
      <c r="AE2" s="38"/>
      <c r="AF2" s="38"/>
      <c r="AG2" s="38"/>
      <c r="AH2" s="38"/>
      <c r="AI2" s="38"/>
      <c r="AQ2" s="42"/>
      <c r="AR2" s="42"/>
      <c r="AS2" s="38"/>
      <c r="AT2" s="38"/>
      <c r="AU2" s="38"/>
      <c r="AV2" s="21"/>
    </row>
    <row r="3" spans="1:48" ht="15.75" customHeight="1" thickBot="1" x14ac:dyDescent="0.25">
      <c r="B3" s="13"/>
      <c r="C3" s="13"/>
      <c r="D3" s="13"/>
      <c r="E3" s="43" t="s">
        <v>5716</v>
      </c>
      <c r="F3" s="14"/>
      <c r="G3" s="49"/>
      <c r="H3" s="13"/>
      <c r="I3" s="14"/>
      <c r="J3" s="14"/>
      <c r="K3" s="14"/>
      <c r="L3" s="14"/>
      <c r="M3" s="14"/>
      <c r="N3" s="14"/>
      <c r="O3" s="14"/>
      <c r="P3" s="14"/>
      <c r="Q3" s="13"/>
      <c r="R3" s="13"/>
      <c r="S3" s="14"/>
      <c r="T3" s="14"/>
      <c r="U3" s="14"/>
      <c r="V3" s="14"/>
      <c r="W3" s="14"/>
      <c r="X3" s="49"/>
      <c r="Y3" s="14"/>
      <c r="Z3" s="99"/>
      <c r="AA3" s="76"/>
      <c r="AB3" s="43"/>
      <c r="AC3" s="43"/>
      <c r="AD3" s="13"/>
      <c r="AE3" s="13"/>
      <c r="AF3" s="13"/>
      <c r="AG3" s="13"/>
      <c r="AH3" s="14"/>
      <c r="AI3" s="14"/>
      <c r="AJ3" s="14"/>
      <c r="AK3" s="14"/>
      <c r="AL3" s="14"/>
      <c r="AM3" s="14"/>
      <c r="AN3" s="14"/>
      <c r="AO3" s="14"/>
      <c r="AP3" s="14"/>
      <c r="AQ3" s="43"/>
      <c r="AR3" s="43"/>
      <c r="AS3" s="13"/>
      <c r="AT3" s="13"/>
      <c r="AU3" s="13"/>
      <c r="AV3" s="22"/>
    </row>
    <row r="4" spans="1:48" s="5" customFormat="1" x14ac:dyDescent="0.2">
      <c r="E4" s="6"/>
      <c r="F4" s="6"/>
      <c r="G4" s="93"/>
      <c r="H4" s="6"/>
      <c r="I4" s="6"/>
      <c r="J4" s="6"/>
      <c r="K4" s="6"/>
      <c r="L4" s="6"/>
      <c r="M4" s="6"/>
      <c r="N4" s="6"/>
      <c r="O4" s="6"/>
      <c r="P4" s="6"/>
      <c r="S4" s="6"/>
      <c r="T4" s="6"/>
      <c r="U4" s="6"/>
      <c r="V4" s="6"/>
      <c r="W4" s="6"/>
      <c r="X4" s="50"/>
      <c r="Y4" s="6"/>
      <c r="Z4" s="93"/>
      <c r="AA4" s="69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V4" s="23"/>
    </row>
    <row r="5" spans="1:48" s="31" customFormat="1" ht="15" customHeight="1" x14ac:dyDescent="0.25">
      <c r="B5" s="29"/>
      <c r="C5" s="29" t="s">
        <v>471</v>
      </c>
      <c r="D5" s="63"/>
      <c r="E5" s="29"/>
      <c r="G5" s="111"/>
      <c r="R5" s="51"/>
      <c r="S5" s="39" t="s">
        <v>5717</v>
      </c>
      <c r="T5" s="114"/>
      <c r="U5" s="115"/>
      <c r="V5" s="115"/>
      <c r="W5" s="116"/>
      <c r="X5" s="67" t="s">
        <v>4812</v>
      </c>
      <c r="Y5" s="61"/>
      <c r="Z5" s="103"/>
      <c r="AA5" s="70"/>
      <c r="AC5" s="61"/>
    </row>
    <row r="6" spans="1:48" s="33" customFormat="1" ht="15" customHeight="1" x14ac:dyDescent="0.25">
      <c r="B6" s="29"/>
      <c r="D6" s="68" t="s">
        <v>4813</v>
      </c>
      <c r="E6" s="29"/>
      <c r="G6" s="112"/>
      <c r="Q6" s="66"/>
      <c r="R6" s="51"/>
      <c r="S6" s="51"/>
      <c r="V6" s="81"/>
      <c r="X6" s="32"/>
      <c r="Y6" s="32"/>
      <c r="Z6" s="102"/>
      <c r="AA6" s="71"/>
      <c r="AB6" s="62"/>
      <c r="AC6" s="62"/>
      <c r="AD6" s="34"/>
      <c r="AE6" s="34"/>
      <c r="AF6" s="34"/>
      <c r="AG6" s="34"/>
      <c r="AH6" s="39"/>
      <c r="AN6" s="30"/>
      <c r="AO6" s="30"/>
    </row>
    <row r="7" spans="1:48" s="31" customFormat="1" ht="15" customHeight="1" x14ac:dyDescent="0.25">
      <c r="B7" s="29"/>
      <c r="D7" s="29"/>
      <c r="E7" s="29"/>
      <c r="G7" s="111"/>
      <c r="R7" s="51"/>
      <c r="S7" s="39" t="s">
        <v>331</v>
      </c>
      <c r="T7" s="117"/>
      <c r="U7" s="118"/>
      <c r="V7" s="118"/>
      <c r="W7" s="119"/>
      <c r="X7" s="60"/>
      <c r="Y7" s="60"/>
      <c r="Z7" s="102"/>
      <c r="AA7" s="71"/>
      <c r="AB7" s="46"/>
      <c r="AC7" s="46"/>
      <c r="AD7" s="46"/>
      <c r="AE7" s="46"/>
      <c r="AF7" s="46"/>
      <c r="AG7" s="46"/>
      <c r="AH7" s="29"/>
      <c r="AN7" s="30"/>
      <c r="AO7" s="30"/>
    </row>
    <row r="8" spans="1:48" s="31" customFormat="1" ht="21" x14ac:dyDescent="0.35">
      <c r="B8" s="29"/>
      <c r="D8" s="110"/>
      <c r="E8" s="29"/>
      <c r="G8" s="111"/>
      <c r="R8" s="51"/>
      <c r="S8" s="39"/>
      <c r="T8" s="59"/>
      <c r="U8" s="59"/>
      <c r="V8" s="59"/>
      <c r="W8" s="59"/>
      <c r="X8" s="59"/>
      <c r="Y8" s="59"/>
      <c r="Z8" s="102"/>
      <c r="AA8" s="71"/>
      <c r="AB8" s="46"/>
      <c r="AC8" s="46"/>
      <c r="AD8" s="46"/>
      <c r="AE8" s="46"/>
      <c r="AF8" s="46"/>
      <c r="AG8" s="46"/>
      <c r="AH8" s="29"/>
      <c r="AN8" s="30"/>
      <c r="AO8" s="30"/>
    </row>
    <row r="9" spans="1:48" s="31" customFormat="1" ht="15" customHeight="1" x14ac:dyDescent="0.25">
      <c r="B9" s="29"/>
      <c r="D9" s="29"/>
      <c r="E9" s="29"/>
      <c r="G9" s="111"/>
      <c r="S9" s="51" t="s">
        <v>332</v>
      </c>
      <c r="T9" s="64"/>
      <c r="U9" s="106"/>
      <c r="V9" s="77"/>
      <c r="W9" s="65"/>
      <c r="X9" s="60"/>
      <c r="Y9" s="60"/>
      <c r="Z9" s="101"/>
      <c r="AA9" s="72"/>
      <c r="AB9" s="60"/>
      <c r="AC9" s="60"/>
      <c r="AD9" s="46"/>
      <c r="AE9" s="46"/>
      <c r="AF9" s="46"/>
      <c r="AG9" s="46"/>
      <c r="AH9" s="29"/>
      <c r="AN9" s="30"/>
      <c r="AO9" s="30"/>
    </row>
    <row r="10" spans="1:48" s="9" customFormat="1" ht="15" customHeight="1" thickBot="1" x14ac:dyDescent="0.3">
      <c r="G10" s="94"/>
      <c r="H10" s="15"/>
      <c r="I10" s="8"/>
      <c r="J10" s="8"/>
      <c r="K10" s="8"/>
      <c r="L10" s="8"/>
      <c r="M10" s="8"/>
      <c r="N10" s="8"/>
      <c r="O10" s="8"/>
      <c r="P10" s="8"/>
      <c r="Q10" s="15"/>
      <c r="R10" s="15"/>
      <c r="S10" s="8"/>
      <c r="T10" s="8"/>
      <c r="U10" s="8"/>
      <c r="V10" s="82"/>
      <c r="X10" s="52"/>
      <c r="Z10" s="94"/>
      <c r="AA10" s="73"/>
      <c r="AB10" s="15"/>
      <c r="AC10" s="15"/>
      <c r="AD10" s="15"/>
      <c r="AE10" s="15"/>
      <c r="AF10" s="15"/>
      <c r="AG10" s="15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44"/>
      <c r="AS10" s="15"/>
      <c r="AT10" s="15"/>
      <c r="AU10" s="15"/>
      <c r="AV10" s="24"/>
    </row>
    <row r="11" spans="1:48" s="56" customFormat="1" ht="128.25" customHeight="1" thickBot="1" x14ac:dyDescent="0.3">
      <c r="B11" s="36" t="s">
        <v>326</v>
      </c>
      <c r="C11" s="108" t="s">
        <v>4818</v>
      </c>
      <c r="D11" s="10" t="s">
        <v>324</v>
      </c>
      <c r="E11" s="10" t="s">
        <v>325</v>
      </c>
      <c r="F11" s="10" t="s">
        <v>470</v>
      </c>
      <c r="G11" s="113" t="s">
        <v>5667</v>
      </c>
      <c r="H11" s="11" t="s">
        <v>4814</v>
      </c>
      <c r="I11" s="11" t="s">
        <v>494</v>
      </c>
      <c r="J11" s="11" t="s">
        <v>4811</v>
      </c>
      <c r="K11" s="11" t="s">
        <v>425</v>
      </c>
      <c r="L11" s="11" t="s">
        <v>427</v>
      </c>
      <c r="M11" s="11" t="s">
        <v>430</v>
      </c>
      <c r="N11" s="11" t="s">
        <v>426</v>
      </c>
      <c r="O11" s="11" t="s">
        <v>428</v>
      </c>
      <c r="P11" s="11" t="s">
        <v>429</v>
      </c>
      <c r="Q11" s="11" t="s">
        <v>492</v>
      </c>
      <c r="R11" s="11" t="s">
        <v>493</v>
      </c>
      <c r="S11" s="120" t="s">
        <v>431</v>
      </c>
      <c r="T11" s="121"/>
      <c r="U11" s="107" t="s">
        <v>5049</v>
      </c>
      <c r="V11" s="47" t="s">
        <v>5513</v>
      </c>
      <c r="W11" s="47" t="s">
        <v>5713</v>
      </c>
      <c r="X11" s="53" t="s">
        <v>4807</v>
      </c>
      <c r="Y11" s="47" t="s">
        <v>4803</v>
      </c>
      <c r="Z11" s="95" t="s">
        <v>5514</v>
      </c>
      <c r="AA11" s="53" t="s">
        <v>5512</v>
      </c>
      <c r="AB11" s="10" t="s">
        <v>333</v>
      </c>
      <c r="AC11" s="10" t="s">
        <v>334</v>
      </c>
      <c r="AD11" s="10" t="s">
        <v>501</v>
      </c>
      <c r="AE11" s="10" t="s">
        <v>341</v>
      </c>
      <c r="AF11" s="10" t="s">
        <v>502</v>
      </c>
      <c r="AG11" s="36" t="s">
        <v>329</v>
      </c>
      <c r="AH11" s="79" t="s">
        <v>4816</v>
      </c>
      <c r="AI11" s="79" t="s">
        <v>5668</v>
      </c>
      <c r="AJ11" s="80" t="s">
        <v>4817</v>
      </c>
      <c r="AK11" s="80" t="s">
        <v>503</v>
      </c>
      <c r="AL11" s="78" t="s">
        <v>4774</v>
      </c>
      <c r="AM11" s="78" t="s">
        <v>4775</v>
      </c>
      <c r="AN11" s="78" t="s">
        <v>5226</v>
      </c>
      <c r="AO11" s="78" t="s">
        <v>5227</v>
      </c>
      <c r="AP11" s="78" t="s">
        <v>4776</v>
      </c>
      <c r="AQ11" s="41" t="s">
        <v>5228</v>
      </c>
      <c r="AR11" s="41" t="s">
        <v>499</v>
      </c>
      <c r="AS11" s="12" t="s">
        <v>339</v>
      </c>
      <c r="AT11" s="12" t="s">
        <v>500</v>
      </c>
      <c r="AU11" s="12" t="s">
        <v>4137</v>
      </c>
      <c r="AV11" s="37" t="s">
        <v>4810</v>
      </c>
    </row>
    <row r="12" spans="1:48" ht="13.5" customHeight="1" x14ac:dyDescent="0.25">
      <c r="A12" s="3" t="str">
        <f>IF(C12="",IF(B12&lt;&gt;"","SELECT INVOICE",""),"")</f>
        <v/>
      </c>
      <c r="B12" s="18"/>
      <c r="C12" s="57"/>
      <c r="D12" s="87" t="str">
        <f>IF(B12="","",(VLOOKUP(B12,'APP BACKGROUND'!A:C,2,0)))</f>
        <v/>
      </c>
      <c r="E12" s="88" t="str">
        <f>IF(B12="","",(VLOOKUP(B12,'APP BACKGROUND'!A:D,4,0)))</f>
        <v/>
      </c>
      <c r="F12" s="84" t="str">
        <f>IF(B12="","",(VLOOKUP(Application!B12,'APP BACKGROUND'!A:G,7,0)))</f>
        <v/>
      </c>
      <c r="G12" s="83"/>
      <c r="H12" s="19"/>
      <c r="I12" s="35" t="str">
        <f>IF(B:B="","",(VLOOKUP(Application!B12,'APP BACKGROUND'!A:C,3,0)))</f>
        <v/>
      </c>
      <c r="J12" s="26" t="str">
        <f t="shared" ref="J12" si="0">IF(B:B="","",Q12/F12)</f>
        <v/>
      </c>
      <c r="K12" s="27" t="str">
        <f t="shared" ref="K12" si="1">IF(B:B="","",IF(AND(J12&gt;0),1,""))</f>
        <v/>
      </c>
      <c r="L12" s="27" t="str">
        <f>IF(OR(I12="Wine",I12="Refreshment Beverage",I12="Beer",E12="",F12=""),"",IF(AND(J12=""),"",IF((J12*100)&gt;=5,"",1)))</f>
        <v/>
      </c>
      <c r="M12" s="27" t="str">
        <f t="shared" ref="M12" si="2">IF(B:B="","",IF(OR(H12="",I12="Spirits",B12="",D12="",E12="",F12=""),"",IF(AND(J12=""),"",IF(AND(H12="Hot Buy",(J12*100)&lt;=20),1,IF((J12*100)&gt;=10,"",1)))))</f>
        <v/>
      </c>
      <c r="N12" s="27" t="str">
        <f t="shared" ref="N12" si="3">IF(B:B="","",IF(OR(H12="",I12="",B12="",D12="",E12="",F12=""),1,IF(AND(Q12=""),1,"")))</f>
        <v/>
      </c>
      <c r="O12" s="27" t="str">
        <f>IF(OR(H12="",B12="",D12="",E12="",F12=""),"",IF(AND(J12=""),"",IF((J12*100)&lt;=20,"",1)))</f>
        <v/>
      </c>
      <c r="P12" s="27" t="str">
        <f>IF(OR(D12="",E12="",F12=""),"",IF(AND(K12=""),"",IF(AND(H12="LTO"),"",IF((J12*100)&gt;=15,"",1))))</f>
        <v/>
      </c>
      <c r="Q12" s="16"/>
      <c r="R12" s="17" t="str">
        <f>IF(H12="","",(F12-Q12))</f>
        <v/>
      </c>
      <c r="S12" s="28" t="str">
        <f>IF(H12="","",IF(OR(L12=1,M12=1,N12=1,Q12="",P12=1),"No","Yes"))</f>
        <v/>
      </c>
      <c r="T12" s="28"/>
      <c r="U12" s="28"/>
      <c r="V12" s="84"/>
      <c r="W12" s="84"/>
      <c r="X12" s="83"/>
      <c r="Y12" s="104"/>
      <c r="Z12" s="96" t="str">
        <f t="shared" ref="Z12" si="4">IF(B:B="","",IF(V12="Multi-sku buy 3",ROUNDUP(SUM(AVERAGEIF(X:X,X12,F:F)*3/1.99),0),IF(V12="Multi-sku buy 2",ROUNDUP(SUM((AVERAGEIF(X:X,X12,F:F)*2)/1.99),0),IF(V12="Max Miles",ROUNDUP(SUM(F12/1.5),0),IF(AND(OR(V12="At Shelf",V12="BUNDLE BUY"),F12&lt;10),2,IF(AND(OR(V12="At Shelf",V12="BUNDLE BUY"),F12&lt;15),3,IF(AND(OR(V12="At Shelf",V12="BUNDLE BUY"),F12&lt;20),4,IF(AND(OR(V12="At Shelf",V12="BUNDLE BUY"),F12&lt;30),6,IF(AND(OR(V12="At Shelf",V12="BUNDLE BUY"),F12&lt;40),8,IF(AND(OR(V12="At Shelf",V12="BUNDLE BUY"),F12&lt;50),10,IF(AND(OR(V12="At Shelf",V12="BUNDLE BUY"),F12&gt;49.99),12,"")))))))))))</f>
        <v/>
      </c>
      <c r="AA12" s="105"/>
      <c r="AB12" s="19"/>
      <c r="AC12" s="19"/>
      <c r="AD12" s="19"/>
      <c r="AE12" s="19"/>
      <c r="AF12" s="19"/>
      <c r="AG12" s="19"/>
      <c r="AH12" s="18"/>
      <c r="AI12" s="18"/>
      <c r="AJ12" s="18"/>
      <c r="AK12" s="18"/>
      <c r="AL12" s="18"/>
      <c r="AM12" s="18"/>
      <c r="AN12" s="18"/>
      <c r="AO12" s="86"/>
      <c r="AP12" s="18"/>
      <c r="AQ12" s="28"/>
      <c r="AR12" s="45"/>
      <c r="AS12" s="16"/>
      <c r="AT12" s="16"/>
      <c r="AU12" s="20"/>
      <c r="AV12" s="20"/>
    </row>
    <row r="13" spans="1:48" ht="13.5" customHeight="1" x14ac:dyDescent="0.25">
      <c r="A13" s="3" t="str">
        <f t="shared" ref="A13:A76" si="5">IF(C13="",IF(B13&lt;&gt;"","SELECT INVOICE",""),"")</f>
        <v/>
      </c>
      <c r="B13" s="86"/>
      <c r="C13" s="100"/>
      <c r="D13" s="87" t="str">
        <f>IF(B13="","",(VLOOKUP(B13,'APP BACKGROUND'!A:C,2,0)))</f>
        <v/>
      </c>
      <c r="E13" s="88" t="str">
        <f>IF(B13="","",(VLOOKUP(B13,'APP BACKGROUND'!A:D,4,0)))</f>
        <v/>
      </c>
      <c r="F13" s="84" t="str">
        <f>IF(B13="","",(VLOOKUP(Application!B13,'APP BACKGROUND'!A:G,7,0)))</f>
        <v/>
      </c>
      <c r="G13" s="83"/>
      <c r="H13" s="89"/>
      <c r="I13" s="92" t="str">
        <f>IF(B:B="","",(VLOOKUP(Application!B13,'APP BACKGROUND'!A:C,3,0)))</f>
        <v/>
      </c>
      <c r="J13" s="90" t="str">
        <f t="shared" ref="J13:J76" si="6">IF(B:B="","",Q13/F13)</f>
        <v/>
      </c>
      <c r="K13" s="91" t="str">
        <f t="shared" ref="K13:K76" si="7">IF(B:B="","",IF(AND(J13&gt;0),1,""))</f>
        <v/>
      </c>
      <c r="L13" s="91" t="str">
        <f t="shared" ref="L13:L76" si="8">IF(OR(I13="Wine",I13="Refreshment Beverage",I13="Beer",E13="",F13=""),"",IF(AND(J13=""),"",IF((J13*100)&gt;=5,"",1)))</f>
        <v/>
      </c>
      <c r="M13" s="91" t="str">
        <f t="shared" ref="M13:M76" si="9">IF(B:B="","",IF(OR(H13="",I13="Spirits",B13="",D13="",E13="",F13=""),"",IF(AND(J13=""),"",IF(AND(H13="Hot Buy",(J13*100)&lt;=20),1,IF((J13*100)&gt;=10,"",1)))))</f>
        <v/>
      </c>
      <c r="N13" s="91" t="str">
        <f t="shared" ref="N13:N76" si="10">IF(B:B="","",IF(OR(H13="",I13="",B13="",D13="",E13="",F13=""),1,IF(AND(Q13=""),1,"")))</f>
        <v/>
      </c>
      <c r="O13" s="91" t="str">
        <f t="shared" ref="O13:O76" si="11">IF(OR(H13="",B13="",D13="",E13="",F13=""),"",IF(AND(J13=""),"",IF((J13*100)&lt;=20,"",1)))</f>
        <v/>
      </c>
      <c r="P13" s="91" t="str">
        <f t="shared" ref="P13:P76" si="12">IF(OR(D13="",E13="",F13=""),"",IF(AND(K13=""),"",IF(AND(H13="LTO"),"",IF((J13*100)&gt;=15,"",1))))</f>
        <v/>
      </c>
      <c r="Q13" s="85"/>
      <c r="R13" s="17" t="str">
        <f t="shared" ref="R13:R76" si="13">IF(H13="","",(F13-Q13))</f>
        <v/>
      </c>
      <c r="S13" s="28" t="str">
        <f t="shared" ref="S13:S76" si="14">IF(H13="","",IF(OR(L13=1,M13=1,N13=1,Q13="",P13=1),"No","Yes"))</f>
        <v/>
      </c>
      <c r="T13" s="28"/>
      <c r="U13" s="28"/>
      <c r="V13" s="84"/>
      <c r="W13" s="84"/>
      <c r="X13" s="83"/>
      <c r="Y13" s="104"/>
      <c r="Z13" s="96" t="str">
        <f t="shared" ref="Z13:Z76" si="15">IF(B:B="","",IF(V13="Multi-sku buy 3",ROUNDUP(SUM(AVERAGEIF(X:X,X13,F:F)*3/1.99),0),IF(V13="Multi-sku buy 2",ROUNDUP(SUM((AVERAGEIF(X:X,X13,F:F)*2)/1.99),0),IF(V13="Max Miles",ROUNDUP(SUM(F13/1.5),0),IF(AND(OR(V13="At Shelf",V13="BUNDLE BUY"),F13&lt;10),2,IF(AND(OR(V13="At Shelf",V13="BUNDLE BUY"),F13&lt;15),3,IF(AND(OR(V13="At Shelf",V13="BUNDLE BUY"),F13&lt;20),4,IF(AND(OR(V13="At Shelf",V13="BUNDLE BUY"),F13&lt;30),6,IF(AND(OR(V13="At Shelf",V13="BUNDLE BUY"),F13&lt;40),8,IF(AND(OR(V13="At Shelf",V13="BUNDLE BUY"),F13&lt;50),10,IF(AND(OR(V13="At Shelf",V13="BUNDLE BUY"),F13&gt;49.99),12,"")))))))))))</f>
        <v/>
      </c>
      <c r="AA13" s="105"/>
      <c r="AB13" s="89"/>
      <c r="AC13" s="89"/>
      <c r="AD13" s="89"/>
      <c r="AE13" s="89"/>
      <c r="AF13" s="89"/>
      <c r="AG13" s="89"/>
      <c r="AH13" s="86"/>
      <c r="AI13" s="86"/>
      <c r="AJ13" s="86"/>
      <c r="AK13" s="86"/>
      <c r="AL13" s="86"/>
      <c r="AM13" s="86"/>
      <c r="AN13" s="86"/>
      <c r="AO13" s="86"/>
      <c r="AP13" s="86"/>
      <c r="AQ13" s="28"/>
      <c r="AR13" s="45"/>
      <c r="AS13" s="85"/>
      <c r="AT13" s="85"/>
      <c r="AU13" s="20"/>
      <c r="AV13" s="20"/>
    </row>
    <row r="14" spans="1:48" ht="13.5" customHeight="1" x14ac:dyDescent="0.25">
      <c r="A14" s="3" t="str">
        <f t="shared" si="5"/>
        <v/>
      </c>
      <c r="B14" s="86"/>
      <c r="C14" s="100"/>
      <c r="D14" s="87" t="str">
        <f>IF(B14="","",(VLOOKUP(B14,'APP BACKGROUND'!A:C,2,0)))</f>
        <v/>
      </c>
      <c r="E14" s="88" t="str">
        <f>IF(B14="","",(VLOOKUP(B14,'APP BACKGROUND'!A:D,4,0)))</f>
        <v/>
      </c>
      <c r="F14" s="84" t="str">
        <f>IF(B14="","",(VLOOKUP(Application!B14,'APP BACKGROUND'!A:G,7,0)))</f>
        <v/>
      </c>
      <c r="G14" s="83"/>
      <c r="H14" s="89"/>
      <c r="I14" s="92" t="str">
        <f>IF(B:B="","",(VLOOKUP(Application!B14,'APP BACKGROUND'!A:C,3,0)))</f>
        <v/>
      </c>
      <c r="J14" s="90" t="str">
        <f t="shared" si="6"/>
        <v/>
      </c>
      <c r="K14" s="91" t="str">
        <f t="shared" si="7"/>
        <v/>
      </c>
      <c r="L14" s="91" t="str">
        <f t="shared" si="8"/>
        <v/>
      </c>
      <c r="M14" s="91" t="str">
        <f t="shared" si="9"/>
        <v/>
      </c>
      <c r="N14" s="91" t="str">
        <f t="shared" si="10"/>
        <v/>
      </c>
      <c r="O14" s="91" t="str">
        <f t="shared" si="11"/>
        <v/>
      </c>
      <c r="P14" s="91" t="str">
        <f t="shared" si="12"/>
        <v/>
      </c>
      <c r="Q14" s="85"/>
      <c r="R14" s="17" t="str">
        <f t="shared" si="13"/>
        <v/>
      </c>
      <c r="S14" s="28" t="str">
        <f t="shared" si="14"/>
        <v/>
      </c>
      <c r="T14" s="28"/>
      <c r="U14" s="28"/>
      <c r="V14" s="84"/>
      <c r="W14" s="84"/>
      <c r="X14" s="83"/>
      <c r="Y14" s="104"/>
      <c r="Z14" s="96" t="str">
        <f t="shared" si="15"/>
        <v/>
      </c>
      <c r="AA14" s="105"/>
      <c r="AB14" s="89"/>
      <c r="AC14" s="89"/>
      <c r="AD14" s="89"/>
      <c r="AE14" s="89"/>
      <c r="AF14" s="89"/>
      <c r="AG14" s="89"/>
      <c r="AH14" s="86"/>
      <c r="AI14" s="86"/>
      <c r="AJ14" s="86"/>
      <c r="AK14" s="86"/>
      <c r="AL14" s="86"/>
      <c r="AM14" s="86"/>
      <c r="AN14" s="86"/>
      <c r="AO14" s="86"/>
      <c r="AP14" s="86"/>
      <c r="AQ14" s="28"/>
      <c r="AR14" s="45"/>
      <c r="AS14" s="85"/>
      <c r="AT14" s="85"/>
      <c r="AU14" s="20"/>
      <c r="AV14" s="20"/>
    </row>
    <row r="15" spans="1:48" ht="13.5" customHeight="1" x14ac:dyDescent="0.25">
      <c r="A15" s="3" t="str">
        <f t="shared" si="5"/>
        <v/>
      </c>
      <c r="B15" s="86"/>
      <c r="C15" s="100"/>
      <c r="D15" s="87" t="str">
        <f>IF(B15="","",(VLOOKUP(B15,'APP BACKGROUND'!A:C,2,0)))</f>
        <v/>
      </c>
      <c r="E15" s="88" t="str">
        <f>IF(B15="","",(VLOOKUP(B15,'APP BACKGROUND'!A:D,4,0)))</f>
        <v/>
      </c>
      <c r="F15" s="84" t="str">
        <f>IF(B15="","",(VLOOKUP(Application!B15,'APP BACKGROUND'!A:G,7,0)))</f>
        <v/>
      </c>
      <c r="G15" s="83"/>
      <c r="H15" s="89"/>
      <c r="I15" s="92" t="str">
        <f>IF(B:B="","",(VLOOKUP(Application!B15,'APP BACKGROUND'!A:C,3,0)))</f>
        <v/>
      </c>
      <c r="J15" s="90" t="str">
        <f t="shared" si="6"/>
        <v/>
      </c>
      <c r="K15" s="91" t="str">
        <f t="shared" si="7"/>
        <v/>
      </c>
      <c r="L15" s="91" t="str">
        <f t="shared" si="8"/>
        <v/>
      </c>
      <c r="M15" s="91" t="str">
        <f t="shared" si="9"/>
        <v/>
      </c>
      <c r="N15" s="91" t="str">
        <f t="shared" si="10"/>
        <v/>
      </c>
      <c r="O15" s="91" t="str">
        <f t="shared" si="11"/>
        <v/>
      </c>
      <c r="P15" s="91" t="str">
        <f t="shared" si="12"/>
        <v/>
      </c>
      <c r="Q15" s="85"/>
      <c r="R15" s="17" t="str">
        <f t="shared" si="13"/>
        <v/>
      </c>
      <c r="S15" s="28" t="str">
        <f t="shared" si="14"/>
        <v/>
      </c>
      <c r="T15" s="28"/>
      <c r="U15" s="28"/>
      <c r="V15" s="84"/>
      <c r="W15" s="84"/>
      <c r="X15" s="83"/>
      <c r="Y15" s="104"/>
      <c r="Z15" s="96" t="str">
        <f t="shared" si="15"/>
        <v/>
      </c>
      <c r="AA15" s="105"/>
      <c r="AB15" s="89"/>
      <c r="AC15" s="89"/>
      <c r="AD15" s="89"/>
      <c r="AE15" s="89"/>
      <c r="AF15" s="89"/>
      <c r="AG15" s="89"/>
      <c r="AH15" s="86"/>
      <c r="AI15" s="86"/>
      <c r="AJ15" s="86"/>
      <c r="AK15" s="86"/>
      <c r="AL15" s="86"/>
      <c r="AM15" s="86"/>
      <c r="AN15" s="86"/>
      <c r="AO15" s="86"/>
      <c r="AP15" s="86"/>
      <c r="AQ15" s="28"/>
      <c r="AR15" s="45"/>
      <c r="AS15" s="85"/>
      <c r="AT15" s="85"/>
      <c r="AU15" s="20"/>
      <c r="AV15" s="20"/>
    </row>
    <row r="16" spans="1:48" ht="13.5" customHeight="1" x14ac:dyDescent="0.25">
      <c r="A16" s="3" t="str">
        <f t="shared" si="5"/>
        <v/>
      </c>
      <c r="B16" s="86"/>
      <c r="C16" s="100"/>
      <c r="D16" s="87" t="str">
        <f>IF(B16="","",(VLOOKUP(B16,'APP BACKGROUND'!A:C,2,0)))</f>
        <v/>
      </c>
      <c r="E16" s="88" t="str">
        <f>IF(B16="","",(VLOOKUP(B16,'APP BACKGROUND'!A:D,4,0)))</f>
        <v/>
      </c>
      <c r="F16" s="84" t="str">
        <f>IF(B16="","",(VLOOKUP(Application!B16,'APP BACKGROUND'!A:G,7,0)))</f>
        <v/>
      </c>
      <c r="G16" s="83"/>
      <c r="H16" s="89"/>
      <c r="I16" s="92" t="str">
        <f>IF(B:B="","",(VLOOKUP(Application!B16,'APP BACKGROUND'!A:C,3,0)))</f>
        <v/>
      </c>
      <c r="J16" s="90" t="str">
        <f t="shared" si="6"/>
        <v/>
      </c>
      <c r="K16" s="91" t="str">
        <f t="shared" si="7"/>
        <v/>
      </c>
      <c r="L16" s="91" t="str">
        <f t="shared" si="8"/>
        <v/>
      </c>
      <c r="M16" s="91" t="str">
        <f t="shared" si="9"/>
        <v/>
      </c>
      <c r="N16" s="91" t="str">
        <f t="shared" si="10"/>
        <v/>
      </c>
      <c r="O16" s="91" t="str">
        <f t="shared" si="11"/>
        <v/>
      </c>
      <c r="P16" s="91" t="str">
        <f t="shared" si="12"/>
        <v/>
      </c>
      <c r="Q16" s="85"/>
      <c r="R16" s="17" t="str">
        <f t="shared" si="13"/>
        <v/>
      </c>
      <c r="S16" s="28" t="str">
        <f t="shared" si="14"/>
        <v/>
      </c>
      <c r="T16" s="28"/>
      <c r="U16" s="28"/>
      <c r="V16" s="84"/>
      <c r="W16" s="84"/>
      <c r="X16" s="83"/>
      <c r="Y16" s="104"/>
      <c r="Z16" s="96" t="str">
        <f t="shared" si="15"/>
        <v/>
      </c>
      <c r="AA16" s="105"/>
      <c r="AB16" s="89"/>
      <c r="AC16" s="89"/>
      <c r="AD16" s="89"/>
      <c r="AE16" s="89"/>
      <c r="AF16" s="89"/>
      <c r="AG16" s="89"/>
      <c r="AH16" s="86"/>
      <c r="AI16" s="86"/>
      <c r="AJ16" s="86"/>
      <c r="AK16" s="86"/>
      <c r="AL16" s="86"/>
      <c r="AM16" s="86"/>
      <c r="AN16" s="86"/>
      <c r="AO16" s="86"/>
      <c r="AP16" s="86"/>
      <c r="AQ16" s="28"/>
      <c r="AR16" s="45"/>
      <c r="AS16" s="85"/>
      <c r="AT16" s="85"/>
      <c r="AU16" s="20"/>
      <c r="AV16" s="20"/>
    </row>
    <row r="17" spans="1:48" ht="13.5" customHeight="1" x14ac:dyDescent="0.25">
      <c r="A17" s="3" t="str">
        <f t="shared" si="5"/>
        <v/>
      </c>
      <c r="B17" s="86"/>
      <c r="C17" s="100"/>
      <c r="D17" s="87" t="str">
        <f>IF(B17="","",(VLOOKUP(B17,'APP BACKGROUND'!A:C,2,0)))</f>
        <v/>
      </c>
      <c r="E17" s="88" t="str">
        <f>IF(B17="","",(VLOOKUP(B17,'APP BACKGROUND'!A:D,4,0)))</f>
        <v/>
      </c>
      <c r="F17" s="84" t="str">
        <f>IF(B17="","",(VLOOKUP(Application!B17,'APP BACKGROUND'!A:G,7,0)))</f>
        <v/>
      </c>
      <c r="G17" s="83"/>
      <c r="H17" s="89"/>
      <c r="I17" s="92" t="str">
        <f>IF(B:B="","",(VLOOKUP(Application!B17,'APP BACKGROUND'!A:C,3,0)))</f>
        <v/>
      </c>
      <c r="J17" s="90" t="str">
        <f t="shared" si="6"/>
        <v/>
      </c>
      <c r="K17" s="91" t="str">
        <f t="shared" si="7"/>
        <v/>
      </c>
      <c r="L17" s="91" t="str">
        <f t="shared" si="8"/>
        <v/>
      </c>
      <c r="M17" s="91" t="str">
        <f t="shared" si="9"/>
        <v/>
      </c>
      <c r="N17" s="91" t="str">
        <f t="shared" si="10"/>
        <v/>
      </c>
      <c r="O17" s="91" t="str">
        <f t="shared" si="11"/>
        <v/>
      </c>
      <c r="P17" s="91" t="str">
        <f t="shared" si="12"/>
        <v/>
      </c>
      <c r="Q17" s="85"/>
      <c r="R17" s="17" t="str">
        <f t="shared" si="13"/>
        <v/>
      </c>
      <c r="S17" s="28" t="str">
        <f t="shared" si="14"/>
        <v/>
      </c>
      <c r="T17" s="28"/>
      <c r="U17" s="28"/>
      <c r="V17" s="84"/>
      <c r="W17" s="84"/>
      <c r="X17" s="83"/>
      <c r="Y17" s="104"/>
      <c r="Z17" s="96" t="str">
        <f t="shared" si="15"/>
        <v/>
      </c>
      <c r="AA17" s="105"/>
      <c r="AB17" s="89"/>
      <c r="AC17" s="89"/>
      <c r="AD17" s="89"/>
      <c r="AE17" s="89"/>
      <c r="AF17" s="89"/>
      <c r="AG17" s="89"/>
      <c r="AH17" s="86"/>
      <c r="AI17" s="86"/>
      <c r="AJ17" s="86"/>
      <c r="AK17" s="86"/>
      <c r="AL17" s="86"/>
      <c r="AM17" s="86"/>
      <c r="AN17" s="86"/>
      <c r="AO17" s="86"/>
      <c r="AP17" s="86"/>
      <c r="AQ17" s="28"/>
      <c r="AR17" s="45"/>
      <c r="AS17" s="85"/>
      <c r="AT17" s="85"/>
      <c r="AU17" s="20"/>
      <c r="AV17" s="20"/>
    </row>
    <row r="18" spans="1:48" ht="13.5" customHeight="1" x14ac:dyDescent="0.25">
      <c r="A18" s="3" t="str">
        <f t="shared" si="5"/>
        <v/>
      </c>
      <c r="B18" s="86"/>
      <c r="C18" s="100"/>
      <c r="D18" s="87" t="str">
        <f>IF(B18="","",(VLOOKUP(B18,'APP BACKGROUND'!A:C,2,0)))</f>
        <v/>
      </c>
      <c r="E18" s="88" t="str">
        <f>IF(B18="","",(VLOOKUP(B18,'APP BACKGROUND'!A:D,4,0)))</f>
        <v/>
      </c>
      <c r="F18" s="84" t="str">
        <f>IF(B18="","",(VLOOKUP(Application!B18,'APP BACKGROUND'!A:G,7,0)))</f>
        <v/>
      </c>
      <c r="G18" s="83"/>
      <c r="H18" s="89"/>
      <c r="I18" s="92" t="str">
        <f>IF(B:B="","",(VLOOKUP(Application!B18,'APP BACKGROUND'!A:C,3,0)))</f>
        <v/>
      </c>
      <c r="J18" s="90" t="str">
        <f t="shared" si="6"/>
        <v/>
      </c>
      <c r="K18" s="91" t="str">
        <f t="shared" si="7"/>
        <v/>
      </c>
      <c r="L18" s="91" t="str">
        <f t="shared" si="8"/>
        <v/>
      </c>
      <c r="M18" s="91" t="str">
        <f t="shared" si="9"/>
        <v/>
      </c>
      <c r="N18" s="91" t="str">
        <f t="shared" si="10"/>
        <v/>
      </c>
      <c r="O18" s="91" t="str">
        <f t="shared" si="11"/>
        <v/>
      </c>
      <c r="P18" s="91" t="str">
        <f t="shared" si="12"/>
        <v/>
      </c>
      <c r="Q18" s="85"/>
      <c r="R18" s="17" t="str">
        <f t="shared" si="13"/>
        <v/>
      </c>
      <c r="S18" s="28" t="str">
        <f t="shared" si="14"/>
        <v/>
      </c>
      <c r="T18" s="28"/>
      <c r="U18" s="28"/>
      <c r="V18" s="84"/>
      <c r="W18" s="84"/>
      <c r="X18" s="83"/>
      <c r="Y18" s="104"/>
      <c r="Z18" s="96" t="str">
        <f t="shared" si="15"/>
        <v/>
      </c>
      <c r="AA18" s="105"/>
      <c r="AB18" s="89"/>
      <c r="AC18" s="89"/>
      <c r="AD18" s="89"/>
      <c r="AE18" s="89"/>
      <c r="AF18" s="89"/>
      <c r="AG18" s="89"/>
      <c r="AH18" s="86"/>
      <c r="AI18" s="86"/>
      <c r="AJ18" s="86"/>
      <c r="AK18" s="86"/>
      <c r="AL18" s="86"/>
      <c r="AM18" s="86"/>
      <c r="AN18" s="86"/>
      <c r="AO18" s="86"/>
      <c r="AP18" s="86"/>
      <c r="AQ18" s="28"/>
      <c r="AR18" s="45"/>
      <c r="AS18" s="85"/>
      <c r="AT18" s="85"/>
      <c r="AU18" s="20"/>
      <c r="AV18" s="20"/>
    </row>
    <row r="19" spans="1:48" ht="13.5" customHeight="1" x14ac:dyDescent="0.25">
      <c r="A19" s="3" t="str">
        <f t="shared" si="5"/>
        <v/>
      </c>
      <c r="B19" s="86"/>
      <c r="C19" s="100"/>
      <c r="D19" s="87" t="str">
        <f>IF(B19="","",(VLOOKUP(B19,'APP BACKGROUND'!A:C,2,0)))</f>
        <v/>
      </c>
      <c r="E19" s="88" t="str">
        <f>IF(B19="","",(VLOOKUP(B19,'APP BACKGROUND'!A:D,4,0)))</f>
        <v/>
      </c>
      <c r="F19" s="84" t="str">
        <f>IF(B19="","",(VLOOKUP(Application!B19,'APP BACKGROUND'!A:G,7,0)))</f>
        <v/>
      </c>
      <c r="G19" s="83"/>
      <c r="H19" s="89"/>
      <c r="I19" s="92" t="str">
        <f>IF(B:B="","",(VLOOKUP(Application!B19,'APP BACKGROUND'!A:C,3,0)))</f>
        <v/>
      </c>
      <c r="J19" s="90" t="str">
        <f t="shared" si="6"/>
        <v/>
      </c>
      <c r="K19" s="91" t="str">
        <f t="shared" si="7"/>
        <v/>
      </c>
      <c r="L19" s="91" t="str">
        <f t="shared" si="8"/>
        <v/>
      </c>
      <c r="M19" s="91" t="str">
        <f t="shared" si="9"/>
        <v/>
      </c>
      <c r="N19" s="91" t="str">
        <f t="shared" si="10"/>
        <v/>
      </c>
      <c r="O19" s="91" t="str">
        <f t="shared" si="11"/>
        <v/>
      </c>
      <c r="P19" s="91" t="str">
        <f t="shared" si="12"/>
        <v/>
      </c>
      <c r="Q19" s="85"/>
      <c r="R19" s="17" t="str">
        <f t="shared" si="13"/>
        <v/>
      </c>
      <c r="S19" s="28" t="str">
        <f t="shared" si="14"/>
        <v/>
      </c>
      <c r="T19" s="28"/>
      <c r="U19" s="28"/>
      <c r="V19" s="84"/>
      <c r="W19" s="84"/>
      <c r="X19" s="83"/>
      <c r="Y19" s="104"/>
      <c r="Z19" s="96" t="str">
        <f t="shared" si="15"/>
        <v/>
      </c>
      <c r="AA19" s="105"/>
      <c r="AB19" s="89"/>
      <c r="AC19" s="89"/>
      <c r="AD19" s="89"/>
      <c r="AE19" s="89"/>
      <c r="AF19" s="89"/>
      <c r="AG19" s="89"/>
      <c r="AH19" s="86"/>
      <c r="AI19" s="86"/>
      <c r="AJ19" s="86"/>
      <c r="AK19" s="86"/>
      <c r="AL19" s="86"/>
      <c r="AM19" s="86"/>
      <c r="AN19" s="86"/>
      <c r="AO19" s="86"/>
      <c r="AP19" s="86"/>
      <c r="AQ19" s="28"/>
      <c r="AR19" s="45"/>
      <c r="AS19" s="85"/>
      <c r="AT19" s="85"/>
      <c r="AU19" s="20"/>
      <c r="AV19" s="20"/>
    </row>
    <row r="20" spans="1:48" ht="13.5" customHeight="1" x14ac:dyDescent="0.25">
      <c r="A20" s="3" t="str">
        <f t="shared" si="5"/>
        <v/>
      </c>
      <c r="B20" s="86"/>
      <c r="C20" s="100"/>
      <c r="D20" s="87" t="str">
        <f>IF(B20="","",(VLOOKUP(B20,'APP BACKGROUND'!A:C,2,0)))</f>
        <v/>
      </c>
      <c r="E20" s="88" t="str">
        <f>IF(B20="","",(VLOOKUP(B20,'APP BACKGROUND'!A:D,4,0)))</f>
        <v/>
      </c>
      <c r="F20" s="84" t="str">
        <f>IF(B20="","",(VLOOKUP(Application!B20,'APP BACKGROUND'!A:G,7,0)))</f>
        <v/>
      </c>
      <c r="G20" s="83"/>
      <c r="H20" s="89"/>
      <c r="I20" s="92" t="str">
        <f>IF(B:B="","",(VLOOKUP(Application!B20,'APP BACKGROUND'!A:C,3,0)))</f>
        <v/>
      </c>
      <c r="J20" s="90" t="str">
        <f t="shared" si="6"/>
        <v/>
      </c>
      <c r="K20" s="91" t="str">
        <f t="shared" si="7"/>
        <v/>
      </c>
      <c r="L20" s="91" t="str">
        <f t="shared" si="8"/>
        <v/>
      </c>
      <c r="M20" s="91" t="str">
        <f t="shared" si="9"/>
        <v/>
      </c>
      <c r="N20" s="91" t="str">
        <f t="shared" si="10"/>
        <v/>
      </c>
      <c r="O20" s="91" t="str">
        <f t="shared" si="11"/>
        <v/>
      </c>
      <c r="P20" s="91" t="str">
        <f t="shared" si="12"/>
        <v/>
      </c>
      <c r="Q20" s="85"/>
      <c r="R20" s="17" t="str">
        <f t="shared" si="13"/>
        <v/>
      </c>
      <c r="S20" s="28" t="str">
        <f t="shared" si="14"/>
        <v/>
      </c>
      <c r="T20" s="28"/>
      <c r="U20" s="28"/>
      <c r="V20" s="84"/>
      <c r="W20" s="84"/>
      <c r="X20" s="83"/>
      <c r="Y20" s="104"/>
      <c r="Z20" s="96" t="str">
        <f t="shared" si="15"/>
        <v/>
      </c>
      <c r="AA20" s="105"/>
      <c r="AB20" s="89"/>
      <c r="AC20" s="89"/>
      <c r="AD20" s="89"/>
      <c r="AE20" s="89"/>
      <c r="AF20" s="89"/>
      <c r="AG20" s="89"/>
      <c r="AH20" s="86"/>
      <c r="AI20" s="86"/>
      <c r="AJ20" s="86"/>
      <c r="AK20" s="86"/>
      <c r="AL20" s="86"/>
      <c r="AM20" s="86"/>
      <c r="AN20" s="86"/>
      <c r="AO20" s="86"/>
      <c r="AP20" s="86"/>
      <c r="AQ20" s="28"/>
      <c r="AR20" s="45"/>
      <c r="AS20" s="85"/>
      <c r="AT20" s="85"/>
      <c r="AU20" s="20"/>
      <c r="AV20" s="20"/>
    </row>
    <row r="21" spans="1:48" ht="13.5" customHeight="1" x14ac:dyDescent="0.25">
      <c r="A21" s="3" t="str">
        <f t="shared" si="5"/>
        <v/>
      </c>
      <c r="B21" s="86"/>
      <c r="C21" s="100"/>
      <c r="D21" s="87" t="str">
        <f>IF(B21="","",(VLOOKUP(B21,'APP BACKGROUND'!A:C,2,0)))</f>
        <v/>
      </c>
      <c r="E21" s="88" t="str">
        <f>IF(B21="","",(VLOOKUP(B21,'APP BACKGROUND'!A:D,4,0)))</f>
        <v/>
      </c>
      <c r="F21" s="84" t="str">
        <f>IF(B21="","",(VLOOKUP(Application!B21,'APP BACKGROUND'!A:G,7,0)))</f>
        <v/>
      </c>
      <c r="G21" s="83"/>
      <c r="H21" s="89"/>
      <c r="I21" s="92" t="str">
        <f>IF(B:B="","",(VLOOKUP(Application!B21,'APP BACKGROUND'!A:C,3,0)))</f>
        <v/>
      </c>
      <c r="J21" s="90" t="str">
        <f t="shared" si="6"/>
        <v/>
      </c>
      <c r="K21" s="91" t="str">
        <f t="shared" si="7"/>
        <v/>
      </c>
      <c r="L21" s="91" t="str">
        <f t="shared" si="8"/>
        <v/>
      </c>
      <c r="M21" s="91" t="str">
        <f t="shared" si="9"/>
        <v/>
      </c>
      <c r="N21" s="91" t="str">
        <f t="shared" si="10"/>
        <v/>
      </c>
      <c r="O21" s="91" t="str">
        <f t="shared" si="11"/>
        <v/>
      </c>
      <c r="P21" s="91" t="str">
        <f t="shared" si="12"/>
        <v/>
      </c>
      <c r="Q21" s="85"/>
      <c r="R21" s="17" t="str">
        <f t="shared" si="13"/>
        <v/>
      </c>
      <c r="S21" s="28" t="str">
        <f t="shared" si="14"/>
        <v/>
      </c>
      <c r="T21" s="28"/>
      <c r="U21" s="28"/>
      <c r="V21" s="84"/>
      <c r="W21" s="84"/>
      <c r="X21" s="83"/>
      <c r="Y21" s="104"/>
      <c r="Z21" s="96" t="str">
        <f t="shared" si="15"/>
        <v/>
      </c>
      <c r="AA21" s="105"/>
      <c r="AB21" s="89"/>
      <c r="AC21" s="89"/>
      <c r="AD21" s="89"/>
      <c r="AE21" s="89"/>
      <c r="AF21" s="89"/>
      <c r="AG21" s="89"/>
      <c r="AH21" s="86"/>
      <c r="AI21" s="86"/>
      <c r="AJ21" s="86"/>
      <c r="AK21" s="86"/>
      <c r="AL21" s="86"/>
      <c r="AM21" s="86"/>
      <c r="AN21" s="86"/>
      <c r="AO21" s="86"/>
      <c r="AP21" s="86"/>
      <c r="AQ21" s="28"/>
      <c r="AR21" s="45"/>
      <c r="AS21" s="85"/>
      <c r="AT21" s="85"/>
      <c r="AU21" s="20"/>
      <c r="AV21" s="20"/>
    </row>
    <row r="22" spans="1:48" ht="13.5" customHeight="1" x14ac:dyDescent="0.25">
      <c r="A22" s="3" t="str">
        <f t="shared" si="5"/>
        <v/>
      </c>
      <c r="B22" s="86"/>
      <c r="C22" s="100"/>
      <c r="D22" s="87" t="str">
        <f>IF(B22="","",(VLOOKUP(B22,'APP BACKGROUND'!A:C,2,0)))</f>
        <v/>
      </c>
      <c r="E22" s="88" t="str">
        <f>IF(B22="","",(VLOOKUP(B22,'APP BACKGROUND'!A:D,4,0)))</f>
        <v/>
      </c>
      <c r="F22" s="84" t="str">
        <f>IF(B22="","",(VLOOKUP(Application!B22,'APP BACKGROUND'!A:G,7,0)))</f>
        <v/>
      </c>
      <c r="G22" s="83"/>
      <c r="H22" s="89"/>
      <c r="I22" s="92" t="str">
        <f>IF(B:B="","",(VLOOKUP(Application!B22,'APP BACKGROUND'!A:C,3,0)))</f>
        <v/>
      </c>
      <c r="J22" s="90" t="str">
        <f t="shared" si="6"/>
        <v/>
      </c>
      <c r="K22" s="91" t="str">
        <f t="shared" si="7"/>
        <v/>
      </c>
      <c r="L22" s="91" t="str">
        <f t="shared" si="8"/>
        <v/>
      </c>
      <c r="M22" s="91" t="str">
        <f t="shared" si="9"/>
        <v/>
      </c>
      <c r="N22" s="91" t="str">
        <f t="shared" si="10"/>
        <v/>
      </c>
      <c r="O22" s="91" t="str">
        <f t="shared" si="11"/>
        <v/>
      </c>
      <c r="P22" s="91" t="str">
        <f t="shared" si="12"/>
        <v/>
      </c>
      <c r="Q22" s="85"/>
      <c r="R22" s="17" t="str">
        <f t="shared" si="13"/>
        <v/>
      </c>
      <c r="S22" s="28" t="str">
        <f t="shared" si="14"/>
        <v/>
      </c>
      <c r="T22" s="28"/>
      <c r="U22" s="28"/>
      <c r="V22" s="84"/>
      <c r="W22" s="84"/>
      <c r="X22" s="83"/>
      <c r="Y22" s="104"/>
      <c r="Z22" s="96" t="str">
        <f t="shared" si="15"/>
        <v/>
      </c>
      <c r="AA22" s="105"/>
      <c r="AB22" s="89"/>
      <c r="AC22" s="89"/>
      <c r="AD22" s="89"/>
      <c r="AE22" s="89"/>
      <c r="AF22" s="89"/>
      <c r="AG22" s="89"/>
      <c r="AH22" s="86"/>
      <c r="AI22" s="86"/>
      <c r="AJ22" s="86"/>
      <c r="AK22" s="86"/>
      <c r="AL22" s="86"/>
      <c r="AM22" s="86"/>
      <c r="AN22" s="86"/>
      <c r="AO22" s="86"/>
      <c r="AP22" s="86"/>
      <c r="AQ22" s="28"/>
      <c r="AR22" s="45"/>
      <c r="AS22" s="85"/>
      <c r="AT22" s="85"/>
      <c r="AU22" s="20"/>
      <c r="AV22" s="20"/>
    </row>
    <row r="23" spans="1:48" ht="13.5" customHeight="1" x14ac:dyDescent="0.25">
      <c r="A23" s="3" t="str">
        <f t="shared" si="5"/>
        <v/>
      </c>
      <c r="B23" s="86"/>
      <c r="C23" s="100"/>
      <c r="D23" s="87" t="str">
        <f>IF(B23="","",(VLOOKUP(B23,'APP BACKGROUND'!A:C,2,0)))</f>
        <v/>
      </c>
      <c r="E23" s="88" t="str">
        <f>IF(B23="","",(VLOOKUP(B23,'APP BACKGROUND'!A:D,4,0)))</f>
        <v/>
      </c>
      <c r="F23" s="84" t="str">
        <f>IF(B23="","",(VLOOKUP(Application!B23,'APP BACKGROUND'!A:G,7,0)))</f>
        <v/>
      </c>
      <c r="G23" s="83"/>
      <c r="H23" s="89"/>
      <c r="I23" s="92" t="str">
        <f>IF(B:B="","",(VLOOKUP(Application!B23,'APP BACKGROUND'!A:C,3,0)))</f>
        <v/>
      </c>
      <c r="J23" s="90" t="str">
        <f t="shared" si="6"/>
        <v/>
      </c>
      <c r="K23" s="91" t="str">
        <f t="shared" si="7"/>
        <v/>
      </c>
      <c r="L23" s="91" t="str">
        <f t="shared" si="8"/>
        <v/>
      </c>
      <c r="M23" s="91" t="str">
        <f t="shared" si="9"/>
        <v/>
      </c>
      <c r="N23" s="91" t="str">
        <f t="shared" si="10"/>
        <v/>
      </c>
      <c r="O23" s="91" t="str">
        <f t="shared" si="11"/>
        <v/>
      </c>
      <c r="P23" s="91" t="str">
        <f t="shared" si="12"/>
        <v/>
      </c>
      <c r="Q23" s="85"/>
      <c r="R23" s="17" t="str">
        <f t="shared" si="13"/>
        <v/>
      </c>
      <c r="S23" s="28" t="str">
        <f t="shared" si="14"/>
        <v/>
      </c>
      <c r="T23" s="28"/>
      <c r="U23" s="28"/>
      <c r="V23" s="84"/>
      <c r="W23" s="84"/>
      <c r="X23" s="83"/>
      <c r="Y23" s="104"/>
      <c r="Z23" s="96" t="str">
        <f t="shared" si="15"/>
        <v/>
      </c>
      <c r="AA23" s="105"/>
      <c r="AB23" s="89"/>
      <c r="AC23" s="89"/>
      <c r="AD23" s="89"/>
      <c r="AE23" s="89"/>
      <c r="AF23" s="89"/>
      <c r="AG23" s="89"/>
      <c r="AH23" s="86"/>
      <c r="AI23" s="86"/>
      <c r="AJ23" s="86"/>
      <c r="AK23" s="86"/>
      <c r="AL23" s="86"/>
      <c r="AM23" s="86"/>
      <c r="AN23" s="86"/>
      <c r="AO23" s="86"/>
      <c r="AP23" s="86"/>
      <c r="AQ23" s="28"/>
      <c r="AR23" s="45"/>
      <c r="AS23" s="85"/>
      <c r="AT23" s="85"/>
      <c r="AU23" s="20"/>
      <c r="AV23" s="20"/>
    </row>
    <row r="24" spans="1:48" ht="13.5" customHeight="1" x14ac:dyDescent="0.25">
      <c r="A24" s="3" t="str">
        <f t="shared" si="5"/>
        <v/>
      </c>
      <c r="B24" s="86"/>
      <c r="C24" s="100"/>
      <c r="D24" s="87" t="str">
        <f>IF(B24="","",(VLOOKUP(B24,'APP BACKGROUND'!A:C,2,0)))</f>
        <v/>
      </c>
      <c r="E24" s="88" t="str">
        <f>IF(B24="","",(VLOOKUP(B24,'APP BACKGROUND'!A:D,4,0)))</f>
        <v/>
      </c>
      <c r="F24" s="84" t="str">
        <f>IF(B24="","",(VLOOKUP(Application!B24,'APP BACKGROUND'!A:G,7,0)))</f>
        <v/>
      </c>
      <c r="G24" s="83"/>
      <c r="H24" s="89"/>
      <c r="I24" s="92" t="str">
        <f>IF(B:B="","",(VLOOKUP(Application!B24,'APP BACKGROUND'!A:C,3,0)))</f>
        <v/>
      </c>
      <c r="J24" s="90" t="str">
        <f t="shared" si="6"/>
        <v/>
      </c>
      <c r="K24" s="91" t="str">
        <f t="shared" si="7"/>
        <v/>
      </c>
      <c r="L24" s="91" t="str">
        <f t="shared" si="8"/>
        <v/>
      </c>
      <c r="M24" s="91" t="str">
        <f t="shared" si="9"/>
        <v/>
      </c>
      <c r="N24" s="91" t="str">
        <f t="shared" si="10"/>
        <v/>
      </c>
      <c r="O24" s="91" t="str">
        <f t="shared" si="11"/>
        <v/>
      </c>
      <c r="P24" s="91" t="str">
        <f t="shared" si="12"/>
        <v/>
      </c>
      <c r="Q24" s="85"/>
      <c r="R24" s="17" t="str">
        <f t="shared" si="13"/>
        <v/>
      </c>
      <c r="S24" s="28" t="str">
        <f t="shared" si="14"/>
        <v/>
      </c>
      <c r="T24" s="28"/>
      <c r="U24" s="28"/>
      <c r="V24" s="84"/>
      <c r="W24" s="84"/>
      <c r="X24" s="83"/>
      <c r="Y24" s="104"/>
      <c r="Z24" s="96" t="str">
        <f t="shared" si="15"/>
        <v/>
      </c>
      <c r="AA24" s="105"/>
      <c r="AB24" s="89"/>
      <c r="AC24" s="89"/>
      <c r="AD24" s="89"/>
      <c r="AE24" s="89"/>
      <c r="AF24" s="89"/>
      <c r="AG24" s="89"/>
      <c r="AH24" s="86"/>
      <c r="AI24" s="86"/>
      <c r="AJ24" s="86"/>
      <c r="AK24" s="86"/>
      <c r="AL24" s="86"/>
      <c r="AM24" s="86"/>
      <c r="AN24" s="86"/>
      <c r="AO24" s="86"/>
      <c r="AP24" s="86"/>
      <c r="AQ24" s="28"/>
      <c r="AR24" s="45"/>
      <c r="AS24" s="85"/>
      <c r="AT24" s="85"/>
      <c r="AU24" s="20"/>
      <c r="AV24" s="20"/>
    </row>
    <row r="25" spans="1:48" ht="13.5" customHeight="1" x14ac:dyDescent="0.25">
      <c r="A25" s="3" t="str">
        <f t="shared" si="5"/>
        <v/>
      </c>
      <c r="B25" s="86"/>
      <c r="C25" s="100"/>
      <c r="D25" s="87" t="str">
        <f>IF(B25="","",(VLOOKUP(B25,'APP BACKGROUND'!A:C,2,0)))</f>
        <v/>
      </c>
      <c r="E25" s="88" t="str">
        <f>IF(B25="","",(VLOOKUP(B25,'APP BACKGROUND'!A:D,4,0)))</f>
        <v/>
      </c>
      <c r="F25" s="84" t="str">
        <f>IF(B25="","",(VLOOKUP(Application!B25,'APP BACKGROUND'!A:G,7,0)))</f>
        <v/>
      </c>
      <c r="G25" s="83"/>
      <c r="H25" s="89"/>
      <c r="I25" s="92" t="str">
        <f>IF(B:B="","",(VLOOKUP(Application!B25,'APP BACKGROUND'!A:C,3,0)))</f>
        <v/>
      </c>
      <c r="J25" s="90" t="str">
        <f t="shared" si="6"/>
        <v/>
      </c>
      <c r="K25" s="91" t="str">
        <f t="shared" si="7"/>
        <v/>
      </c>
      <c r="L25" s="91" t="str">
        <f t="shared" si="8"/>
        <v/>
      </c>
      <c r="M25" s="91" t="str">
        <f t="shared" si="9"/>
        <v/>
      </c>
      <c r="N25" s="91" t="str">
        <f t="shared" si="10"/>
        <v/>
      </c>
      <c r="O25" s="91" t="str">
        <f t="shared" si="11"/>
        <v/>
      </c>
      <c r="P25" s="91" t="str">
        <f t="shared" si="12"/>
        <v/>
      </c>
      <c r="Q25" s="85"/>
      <c r="R25" s="17" t="str">
        <f t="shared" si="13"/>
        <v/>
      </c>
      <c r="S25" s="28" t="str">
        <f t="shared" si="14"/>
        <v/>
      </c>
      <c r="T25" s="28"/>
      <c r="U25" s="28"/>
      <c r="V25" s="84"/>
      <c r="W25" s="84"/>
      <c r="X25" s="83"/>
      <c r="Y25" s="104"/>
      <c r="Z25" s="96" t="str">
        <f t="shared" si="15"/>
        <v/>
      </c>
      <c r="AA25" s="105"/>
      <c r="AB25" s="89"/>
      <c r="AC25" s="89"/>
      <c r="AD25" s="89"/>
      <c r="AE25" s="89"/>
      <c r="AF25" s="89"/>
      <c r="AG25" s="89"/>
      <c r="AH25" s="86"/>
      <c r="AI25" s="86"/>
      <c r="AJ25" s="86"/>
      <c r="AK25" s="86"/>
      <c r="AL25" s="86"/>
      <c r="AM25" s="86"/>
      <c r="AN25" s="86"/>
      <c r="AO25" s="86"/>
      <c r="AP25" s="86"/>
      <c r="AQ25" s="28"/>
      <c r="AR25" s="45"/>
      <c r="AS25" s="85"/>
      <c r="AT25" s="85"/>
      <c r="AU25" s="20"/>
      <c r="AV25" s="20"/>
    </row>
    <row r="26" spans="1:48" ht="13.5" customHeight="1" x14ac:dyDescent="0.25">
      <c r="A26" s="3" t="str">
        <f t="shared" si="5"/>
        <v/>
      </c>
      <c r="B26" s="86"/>
      <c r="C26" s="100"/>
      <c r="D26" s="87" t="str">
        <f>IF(B26="","",(VLOOKUP(B26,'APP BACKGROUND'!A:C,2,0)))</f>
        <v/>
      </c>
      <c r="E26" s="88" t="str">
        <f>IF(B26="","",(VLOOKUP(B26,'APP BACKGROUND'!A:D,4,0)))</f>
        <v/>
      </c>
      <c r="F26" s="84" t="str">
        <f>IF(B26="","",(VLOOKUP(Application!B26,'APP BACKGROUND'!A:G,7,0)))</f>
        <v/>
      </c>
      <c r="G26" s="83"/>
      <c r="H26" s="89"/>
      <c r="I26" s="92" t="str">
        <f>IF(B:B="","",(VLOOKUP(Application!B26,'APP BACKGROUND'!A:C,3,0)))</f>
        <v/>
      </c>
      <c r="J26" s="90" t="str">
        <f t="shared" si="6"/>
        <v/>
      </c>
      <c r="K26" s="91" t="str">
        <f t="shared" si="7"/>
        <v/>
      </c>
      <c r="L26" s="91" t="str">
        <f t="shared" si="8"/>
        <v/>
      </c>
      <c r="M26" s="91" t="str">
        <f t="shared" si="9"/>
        <v/>
      </c>
      <c r="N26" s="91" t="str">
        <f t="shared" si="10"/>
        <v/>
      </c>
      <c r="O26" s="91" t="str">
        <f t="shared" si="11"/>
        <v/>
      </c>
      <c r="P26" s="91" t="str">
        <f t="shared" si="12"/>
        <v/>
      </c>
      <c r="Q26" s="85"/>
      <c r="R26" s="17" t="str">
        <f t="shared" si="13"/>
        <v/>
      </c>
      <c r="S26" s="28" t="str">
        <f t="shared" si="14"/>
        <v/>
      </c>
      <c r="T26" s="28"/>
      <c r="U26" s="28"/>
      <c r="V26" s="84"/>
      <c r="W26" s="84"/>
      <c r="X26" s="83"/>
      <c r="Y26" s="104"/>
      <c r="Z26" s="96" t="str">
        <f t="shared" si="15"/>
        <v/>
      </c>
      <c r="AA26" s="105"/>
      <c r="AB26" s="89"/>
      <c r="AC26" s="89"/>
      <c r="AD26" s="89"/>
      <c r="AE26" s="89"/>
      <c r="AF26" s="89"/>
      <c r="AG26" s="89"/>
      <c r="AH26" s="86"/>
      <c r="AI26" s="86"/>
      <c r="AJ26" s="86"/>
      <c r="AK26" s="86"/>
      <c r="AL26" s="86"/>
      <c r="AM26" s="86"/>
      <c r="AN26" s="86"/>
      <c r="AO26" s="86"/>
      <c r="AP26" s="86"/>
      <c r="AQ26" s="28"/>
      <c r="AR26" s="45"/>
      <c r="AS26" s="85"/>
      <c r="AT26" s="85"/>
      <c r="AU26" s="20"/>
      <c r="AV26" s="20"/>
    </row>
    <row r="27" spans="1:48" ht="13.5" customHeight="1" x14ac:dyDescent="0.25">
      <c r="A27" s="3" t="str">
        <f t="shared" si="5"/>
        <v/>
      </c>
      <c r="B27" s="86"/>
      <c r="C27" s="100"/>
      <c r="D27" s="87" t="str">
        <f>IF(B27="","",(VLOOKUP(B27,'APP BACKGROUND'!A:C,2,0)))</f>
        <v/>
      </c>
      <c r="E27" s="88" t="str">
        <f>IF(B27="","",(VLOOKUP(B27,'APP BACKGROUND'!A:D,4,0)))</f>
        <v/>
      </c>
      <c r="F27" s="84" t="str">
        <f>IF(B27="","",(VLOOKUP(Application!B27,'APP BACKGROUND'!A:G,7,0)))</f>
        <v/>
      </c>
      <c r="G27" s="83"/>
      <c r="H27" s="89"/>
      <c r="I27" s="92" t="str">
        <f>IF(B:B="","",(VLOOKUP(Application!B27,'APP BACKGROUND'!A:C,3,0)))</f>
        <v/>
      </c>
      <c r="J27" s="90" t="str">
        <f t="shared" si="6"/>
        <v/>
      </c>
      <c r="K27" s="91" t="str">
        <f t="shared" si="7"/>
        <v/>
      </c>
      <c r="L27" s="91" t="str">
        <f t="shared" si="8"/>
        <v/>
      </c>
      <c r="M27" s="91" t="str">
        <f t="shared" si="9"/>
        <v/>
      </c>
      <c r="N27" s="91" t="str">
        <f t="shared" si="10"/>
        <v/>
      </c>
      <c r="O27" s="91" t="str">
        <f t="shared" si="11"/>
        <v/>
      </c>
      <c r="P27" s="91" t="str">
        <f t="shared" si="12"/>
        <v/>
      </c>
      <c r="Q27" s="85"/>
      <c r="R27" s="17" t="str">
        <f t="shared" si="13"/>
        <v/>
      </c>
      <c r="S27" s="28" t="str">
        <f t="shared" si="14"/>
        <v/>
      </c>
      <c r="T27" s="28"/>
      <c r="U27" s="28"/>
      <c r="V27" s="84"/>
      <c r="W27" s="84"/>
      <c r="X27" s="83"/>
      <c r="Y27" s="104"/>
      <c r="Z27" s="96" t="str">
        <f t="shared" si="15"/>
        <v/>
      </c>
      <c r="AA27" s="105"/>
      <c r="AB27" s="89"/>
      <c r="AC27" s="89"/>
      <c r="AD27" s="89"/>
      <c r="AE27" s="89"/>
      <c r="AF27" s="89"/>
      <c r="AG27" s="89"/>
      <c r="AH27" s="86"/>
      <c r="AI27" s="86"/>
      <c r="AJ27" s="86"/>
      <c r="AK27" s="86"/>
      <c r="AL27" s="86"/>
      <c r="AM27" s="86"/>
      <c r="AN27" s="86"/>
      <c r="AO27" s="86"/>
      <c r="AP27" s="86"/>
      <c r="AQ27" s="28"/>
      <c r="AR27" s="45"/>
      <c r="AS27" s="85"/>
      <c r="AT27" s="85"/>
      <c r="AU27" s="20"/>
      <c r="AV27" s="20"/>
    </row>
    <row r="28" spans="1:48" ht="13.5" customHeight="1" x14ac:dyDescent="0.25">
      <c r="A28" s="3" t="str">
        <f t="shared" si="5"/>
        <v/>
      </c>
      <c r="B28" s="86"/>
      <c r="C28" s="100"/>
      <c r="D28" s="87" t="str">
        <f>IF(B28="","",(VLOOKUP(B28,'APP BACKGROUND'!A:C,2,0)))</f>
        <v/>
      </c>
      <c r="E28" s="88" t="str">
        <f>IF(B28="","",(VLOOKUP(B28,'APP BACKGROUND'!A:D,4,0)))</f>
        <v/>
      </c>
      <c r="F28" s="84" t="str">
        <f>IF(B28="","",(VLOOKUP(Application!B28,'APP BACKGROUND'!A:G,7,0)))</f>
        <v/>
      </c>
      <c r="G28" s="83"/>
      <c r="H28" s="89"/>
      <c r="I28" s="92" t="str">
        <f>IF(B:B="","",(VLOOKUP(Application!B28,'APP BACKGROUND'!A:C,3,0)))</f>
        <v/>
      </c>
      <c r="J28" s="90" t="str">
        <f t="shared" si="6"/>
        <v/>
      </c>
      <c r="K28" s="91" t="str">
        <f t="shared" si="7"/>
        <v/>
      </c>
      <c r="L28" s="91" t="str">
        <f t="shared" si="8"/>
        <v/>
      </c>
      <c r="M28" s="91" t="str">
        <f t="shared" si="9"/>
        <v/>
      </c>
      <c r="N28" s="91" t="str">
        <f t="shared" si="10"/>
        <v/>
      </c>
      <c r="O28" s="91" t="str">
        <f t="shared" si="11"/>
        <v/>
      </c>
      <c r="P28" s="91" t="str">
        <f t="shared" si="12"/>
        <v/>
      </c>
      <c r="Q28" s="85"/>
      <c r="R28" s="17" t="str">
        <f t="shared" si="13"/>
        <v/>
      </c>
      <c r="S28" s="28" t="str">
        <f t="shared" si="14"/>
        <v/>
      </c>
      <c r="T28" s="28"/>
      <c r="U28" s="28"/>
      <c r="V28" s="84"/>
      <c r="W28" s="84"/>
      <c r="X28" s="83"/>
      <c r="Y28" s="104"/>
      <c r="Z28" s="96" t="str">
        <f t="shared" si="15"/>
        <v/>
      </c>
      <c r="AA28" s="105"/>
      <c r="AB28" s="89"/>
      <c r="AC28" s="89"/>
      <c r="AD28" s="89"/>
      <c r="AE28" s="89"/>
      <c r="AF28" s="89"/>
      <c r="AG28" s="89"/>
      <c r="AH28" s="86"/>
      <c r="AI28" s="86"/>
      <c r="AJ28" s="86"/>
      <c r="AK28" s="86"/>
      <c r="AL28" s="86"/>
      <c r="AM28" s="86"/>
      <c r="AN28" s="86"/>
      <c r="AO28" s="86"/>
      <c r="AP28" s="86"/>
      <c r="AQ28" s="28"/>
      <c r="AR28" s="45"/>
      <c r="AS28" s="85"/>
      <c r="AT28" s="85"/>
      <c r="AU28" s="20"/>
      <c r="AV28" s="20"/>
    </row>
    <row r="29" spans="1:48" ht="13.5" customHeight="1" x14ac:dyDescent="0.25">
      <c r="A29" s="3" t="str">
        <f t="shared" si="5"/>
        <v/>
      </c>
      <c r="B29" s="86"/>
      <c r="C29" s="100"/>
      <c r="D29" s="87" t="str">
        <f>IF(B29="","",(VLOOKUP(B29,'APP BACKGROUND'!A:C,2,0)))</f>
        <v/>
      </c>
      <c r="E29" s="88" t="str">
        <f>IF(B29="","",(VLOOKUP(B29,'APP BACKGROUND'!A:D,4,0)))</f>
        <v/>
      </c>
      <c r="F29" s="84" t="str">
        <f>IF(B29="","",(VLOOKUP(Application!B29,'APP BACKGROUND'!A:G,7,0)))</f>
        <v/>
      </c>
      <c r="G29" s="83"/>
      <c r="H29" s="89"/>
      <c r="I29" s="92" t="str">
        <f>IF(B:B="","",(VLOOKUP(Application!B29,'APP BACKGROUND'!A:C,3,0)))</f>
        <v/>
      </c>
      <c r="J29" s="90" t="str">
        <f t="shared" si="6"/>
        <v/>
      </c>
      <c r="K29" s="91" t="str">
        <f t="shared" si="7"/>
        <v/>
      </c>
      <c r="L29" s="91" t="str">
        <f t="shared" si="8"/>
        <v/>
      </c>
      <c r="M29" s="91" t="str">
        <f t="shared" si="9"/>
        <v/>
      </c>
      <c r="N29" s="91" t="str">
        <f t="shared" si="10"/>
        <v/>
      </c>
      <c r="O29" s="91" t="str">
        <f t="shared" si="11"/>
        <v/>
      </c>
      <c r="P29" s="91" t="str">
        <f t="shared" si="12"/>
        <v/>
      </c>
      <c r="Q29" s="85"/>
      <c r="R29" s="17" t="str">
        <f t="shared" si="13"/>
        <v/>
      </c>
      <c r="S29" s="28" t="str">
        <f t="shared" si="14"/>
        <v/>
      </c>
      <c r="T29" s="28"/>
      <c r="U29" s="28"/>
      <c r="V29" s="84"/>
      <c r="W29" s="84"/>
      <c r="X29" s="83"/>
      <c r="Y29" s="104"/>
      <c r="Z29" s="96" t="str">
        <f t="shared" si="15"/>
        <v/>
      </c>
      <c r="AA29" s="105"/>
      <c r="AB29" s="89"/>
      <c r="AC29" s="89"/>
      <c r="AD29" s="89"/>
      <c r="AE29" s="89"/>
      <c r="AF29" s="89"/>
      <c r="AG29" s="89"/>
      <c r="AH29" s="86"/>
      <c r="AI29" s="86"/>
      <c r="AJ29" s="86"/>
      <c r="AK29" s="86"/>
      <c r="AL29" s="86"/>
      <c r="AM29" s="86"/>
      <c r="AN29" s="86"/>
      <c r="AO29" s="86"/>
      <c r="AP29" s="86"/>
      <c r="AQ29" s="28"/>
      <c r="AR29" s="45"/>
      <c r="AS29" s="85"/>
      <c r="AT29" s="85"/>
      <c r="AU29" s="20"/>
      <c r="AV29" s="20"/>
    </row>
    <row r="30" spans="1:48" ht="13.5" customHeight="1" x14ac:dyDescent="0.25">
      <c r="A30" s="3" t="str">
        <f t="shared" si="5"/>
        <v/>
      </c>
      <c r="B30" s="86"/>
      <c r="C30" s="100"/>
      <c r="D30" s="87" t="str">
        <f>IF(B30="","",(VLOOKUP(B30,'APP BACKGROUND'!A:C,2,0)))</f>
        <v/>
      </c>
      <c r="E30" s="88" t="str">
        <f>IF(B30="","",(VLOOKUP(B30,'APP BACKGROUND'!A:D,4,0)))</f>
        <v/>
      </c>
      <c r="F30" s="84" t="str">
        <f>IF(B30="","",(VLOOKUP(Application!B30,'APP BACKGROUND'!A:G,7,0)))</f>
        <v/>
      </c>
      <c r="G30" s="83"/>
      <c r="H30" s="89"/>
      <c r="I30" s="92" t="str">
        <f>IF(B:B="","",(VLOOKUP(Application!B30,'APP BACKGROUND'!A:C,3,0)))</f>
        <v/>
      </c>
      <c r="J30" s="90" t="str">
        <f t="shared" si="6"/>
        <v/>
      </c>
      <c r="K30" s="91" t="str">
        <f t="shared" si="7"/>
        <v/>
      </c>
      <c r="L30" s="91" t="str">
        <f t="shared" si="8"/>
        <v/>
      </c>
      <c r="M30" s="91" t="str">
        <f t="shared" si="9"/>
        <v/>
      </c>
      <c r="N30" s="91" t="str">
        <f t="shared" si="10"/>
        <v/>
      </c>
      <c r="O30" s="91" t="str">
        <f t="shared" si="11"/>
        <v/>
      </c>
      <c r="P30" s="91" t="str">
        <f t="shared" si="12"/>
        <v/>
      </c>
      <c r="Q30" s="85"/>
      <c r="R30" s="17" t="str">
        <f t="shared" si="13"/>
        <v/>
      </c>
      <c r="S30" s="28" t="str">
        <f t="shared" si="14"/>
        <v/>
      </c>
      <c r="T30" s="28"/>
      <c r="U30" s="28"/>
      <c r="V30" s="84"/>
      <c r="W30" s="84"/>
      <c r="X30" s="83"/>
      <c r="Y30" s="104"/>
      <c r="Z30" s="96" t="str">
        <f t="shared" si="15"/>
        <v/>
      </c>
      <c r="AA30" s="105"/>
      <c r="AB30" s="89"/>
      <c r="AC30" s="89"/>
      <c r="AD30" s="89"/>
      <c r="AE30" s="89"/>
      <c r="AF30" s="89"/>
      <c r="AG30" s="89"/>
      <c r="AH30" s="86"/>
      <c r="AI30" s="86"/>
      <c r="AJ30" s="86"/>
      <c r="AK30" s="86"/>
      <c r="AL30" s="86"/>
      <c r="AM30" s="86"/>
      <c r="AN30" s="86"/>
      <c r="AO30" s="86"/>
      <c r="AP30" s="86"/>
      <c r="AQ30" s="28"/>
      <c r="AR30" s="45"/>
      <c r="AS30" s="85"/>
      <c r="AT30" s="85"/>
      <c r="AU30" s="20"/>
      <c r="AV30" s="20"/>
    </row>
    <row r="31" spans="1:48" ht="13.5" customHeight="1" x14ac:dyDescent="0.25">
      <c r="A31" s="3" t="str">
        <f t="shared" si="5"/>
        <v/>
      </c>
      <c r="B31" s="86"/>
      <c r="C31" s="100"/>
      <c r="D31" s="87" t="str">
        <f>IF(B31="","",(VLOOKUP(B31,'APP BACKGROUND'!A:C,2,0)))</f>
        <v/>
      </c>
      <c r="E31" s="88" t="str">
        <f>IF(B31="","",(VLOOKUP(B31,'APP BACKGROUND'!A:D,4,0)))</f>
        <v/>
      </c>
      <c r="F31" s="84" t="str">
        <f>IF(B31="","",(VLOOKUP(Application!B31,'APP BACKGROUND'!A:G,7,0)))</f>
        <v/>
      </c>
      <c r="G31" s="83"/>
      <c r="H31" s="89"/>
      <c r="I31" s="92" t="str">
        <f>IF(B:B="","",(VLOOKUP(Application!B31,'APP BACKGROUND'!A:C,3,0)))</f>
        <v/>
      </c>
      <c r="J31" s="90" t="str">
        <f t="shared" si="6"/>
        <v/>
      </c>
      <c r="K31" s="91" t="str">
        <f t="shared" si="7"/>
        <v/>
      </c>
      <c r="L31" s="91" t="str">
        <f t="shared" si="8"/>
        <v/>
      </c>
      <c r="M31" s="91" t="str">
        <f t="shared" si="9"/>
        <v/>
      </c>
      <c r="N31" s="91" t="str">
        <f t="shared" si="10"/>
        <v/>
      </c>
      <c r="O31" s="91" t="str">
        <f t="shared" si="11"/>
        <v/>
      </c>
      <c r="P31" s="91" t="str">
        <f t="shared" si="12"/>
        <v/>
      </c>
      <c r="Q31" s="85"/>
      <c r="R31" s="17" t="str">
        <f t="shared" si="13"/>
        <v/>
      </c>
      <c r="S31" s="28" t="str">
        <f t="shared" si="14"/>
        <v/>
      </c>
      <c r="T31" s="28"/>
      <c r="U31" s="28"/>
      <c r="V31" s="84"/>
      <c r="W31" s="84"/>
      <c r="X31" s="83"/>
      <c r="Y31" s="104"/>
      <c r="Z31" s="96" t="str">
        <f t="shared" si="15"/>
        <v/>
      </c>
      <c r="AA31" s="105"/>
      <c r="AB31" s="89"/>
      <c r="AC31" s="89"/>
      <c r="AD31" s="89"/>
      <c r="AE31" s="89"/>
      <c r="AF31" s="89"/>
      <c r="AG31" s="89"/>
      <c r="AH31" s="86"/>
      <c r="AI31" s="86"/>
      <c r="AJ31" s="86"/>
      <c r="AK31" s="86"/>
      <c r="AL31" s="86"/>
      <c r="AM31" s="86"/>
      <c r="AN31" s="86"/>
      <c r="AO31" s="86"/>
      <c r="AP31" s="86"/>
      <c r="AQ31" s="28"/>
      <c r="AR31" s="45"/>
      <c r="AS31" s="85"/>
      <c r="AT31" s="85"/>
      <c r="AU31" s="20"/>
      <c r="AV31" s="20"/>
    </row>
    <row r="32" spans="1:48" ht="13.5" customHeight="1" x14ac:dyDescent="0.25">
      <c r="A32" s="3" t="str">
        <f t="shared" si="5"/>
        <v/>
      </c>
      <c r="B32" s="86"/>
      <c r="C32" s="100"/>
      <c r="D32" s="87" t="str">
        <f>IF(B32="","",(VLOOKUP(B32,'APP BACKGROUND'!A:C,2,0)))</f>
        <v/>
      </c>
      <c r="E32" s="88" t="str">
        <f>IF(B32="","",(VLOOKUP(B32,'APP BACKGROUND'!A:D,4,0)))</f>
        <v/>
      </c>
      <c r="F32" s="84" t="str">
        <f>IF(B32="","",(VLOOKUP(Application!B32,'APP BACKGROUND'!A:G,7,0)))</f>
        <v/>
      </c>
      <c r="G32" s="83"/>
      <c r="H32" s="89"/>
      <c r="I32" s="92" t="str">
        <f>IF(B:B="","",(VLOOKUP(Application!B32,'APP BACKGROUND'!A:C,3,0)))</f>
        <v/>
      </c>
      <c r="J32" s="90" t="str">
        <f t="shared" si="6"/>
        <v/>
      </c>
      <c r="K32" s="91" t="str">
        <f t="shared" si="7"/>
        <v/>
      </c>
      <c r="L32" s="91" t="str">
        <f t="shared" si="8"/>
        <v/>
      </c>
      <c r="M32" s="91" t="str">
        <f t="shared" si="9"/>
        <v/>
      </c>
      <c r="N32" s="91" t="str">
        <f t="shared" si="10"/>
        <v/>
      </c>
      <c r="O32" s="91" t="str">
        <f t="shared" si="11"/>
        <v/>
      </c>
      <c r="P32" s="91" t="str">
        <f t="shared" si="12"/>
        <v/>
      </c>
      <c r="Q32" s="85"/>
      <c r="R32" s="17" t="str">
        <f t="shared" si="13"/>
        <v/>
      </c>
      <c r="S32" s="28" t="str">
        <f t="shared" si="14"/>
        <v/>
      </c>
      <c r="T32" s="28"/>
      <c r="U32" s="28"/>
      <c r="V32" s="84"/>
      <c r="W32" s="84"/>
      <c r="X32" s="83"/>
      <c r="Y32" s="104"/>
      <c r="Z32" s="96" t="str">
        <f t="shared" si="15"/>
        <v/>
      </c>
      <c r="AA32" s="105"/>
      <c r="AB32" s="89"/>
      <c r="AC32" s="89"/>
      <c r="AD32" s="89"/>
      <c r="AE32" s="89"/>
      <c r="AF32" s="89"/>
      <c r="AG32" s="89"/>
      <c r="AH32" s="86"/>
      <c r="AI32" s="86"/>
      <c r="AJ32" s="86"/>
      <c r="AK32" s="86"/>
      <c r="AL32" s="86"/>
      <c r="AM32" s="86"/>
      <c r="AN32" s="86"/>
      <c r="AO32" s="86"/>
      <c r="AP32" s="86"/>
      <c r="AQ32" s="28"/>
      <c r="AR32" s="45"/>
      <c r="AS32" s="85"/>
      <c r="AT32" s="85"/>
      <c r="AU32" s="20"/>
      <c r="AV32" s="20"/>
    </row>
    <row r="33" spans="1:48" ht="13.5" customHeight="1" x14ac:dyDescent="0.25">
      <c r="A33" s="3" t="str">
        <f t="shared" si="5"/>
        <v/>
      </c>
      <c r="B33" s="86"/>
      <c r="C33" s="100"/>
      <c r="D33" s="87" t="str">
        <f>IF(B33="","",(VLOOKUP(B33,'APP BACKGROUND'!A:C,2,0)))</f>
        <v/>
      </c>
      <c r="E33" s="88" t="str">
        <f>IF(B33="","",(VLOOKUP(B33,'APP BACKGROUND'!A:D,4,0)))</f>
        <v/>
      </c>
      <c r="F33" s="84" t="str">
        <f>IF(B33="","",(VLOOKUP(Application!B33,'APP BACKGROUND'!A:G,7,0)))</f>
        <v/>
      </c>
      <c r="G33" s="83"/>
      <c r="H33" s="89"/>
      <c r="I33" s="92" t="str">
        <f>IF(B:B="","",(VLOOKUP(Application!B33,'APP BACKGROUND'!A:C,3,0)))</f>
        <v/>
      </c>
      <c r="J33" s="90" t="str">
        <f t="shared" si="6"/>
        <v/>
      </c>
      <c r="K33" s="91" t="str">
        <f t="shared" si="7"/>
        <v/>
      </c>
      <c r="L33" s="91" t="str">
        <f t="shared" si="8"/>
        <v/>
      </c>
      <c r="M33" s="91" t="str">
        <f t="shared" si="9"/>
        <v/>
      </c>
      <c r="N33" s="91" t="str">
        <f t="shared" si="10"/>
        <v/>
      </c>
      <c r="O33" s="91" t="str">
        <f t="shared" si="11"/>
        <v/>
      </c>
      <c r="P33" s="91" t="str">
        <f t="shared" si="12"/>
        <v/>
      </c>
      <c r="Q33" s="85"/>
      <c r="R33" s="17" t="str">
        <f t="shared" si="13"/>
        <v/>
      </c>
      <c r="S33" s="28" t="str">
        <f t="shared" si="14"/>
        <v/>
      </c>
      <c r="T33" s="28"/>
      <c r="U33" s="28"/>
      <c r="V33" s="84"/>
      <c r="W33" s="84"/>
      <c r="X33" s="83"/>
      <c r="Y33" s="104"/>
      <c r="Z33" s="96" t="str">
        <f t="shared" si="15"/>
        <v/>
      </c>
      <c r="AA33" s="105"/>
      <c r="AB33" s="89"/>
      <c r="AC33" s="89"/>
      <c r="AD33" s="89"/>
      <c r="AE33" s="89"/>
      <c r="AF33" s="89"/>
      <c r="AG33" s="89"/>
      <c r="AH33" s="86"/>
      <c r="AI33" s="86"/>
      <c r="AJ33" s="86"/>
      <c r="AK33" s="86"/>
      <c r="AL33" s="86"/>
      <c r="AM33" s="86"/>
      <c r="AN33" s="86"/>
      <c r="AO33" s="86"/>
      <c r="AP33" s="86"/>
      <c r="AQ33" s="28"/>
      <c r="AR33" s="45"/>
      <c r="AS33" s="85"/>
      <c r="AT33" s="85"/>
      <c r="AU33" s="20"/>
      <c r="AV33" s="20"/>
    </row>
    <row r="34" spans="1:48" ht="13.5" customHeight="1" x14ac:dyDescent="0.25">
      <c r="A34" s="3" t="str">
        <f t="shared" si="5"/>
        <v/>
      </c>
      <c r="B34" s="86"/>
      <c r="C34" s="100"/>
      <c r="D34" s="87" t="str">
        <f>IF(B34="","",(VLOOKUP(B34,'APP BACKGROUND'!A:C,2,0)))</f>
        <v/>
      </c>
      <c r="E34" s="88" t="str">
        <f>IF(B34="","",(VLOOKUP(B34,'APP BACKGROUND'!A:D,4,0)))</f>
        <v/>
      </c>
      <c r="F34" s="84" t="str">
        <f>IF(B34="","",(VLOOKUP(Application!B34,'APP BACKGROUND'!A:G,7,0)))</f>
        <v/>
      </c>
      <c r="G34" s="83"/>
      <c r="H34" s="89"/>
      <c r="I34" s="92" t="str">
        <f>IF(B:B="","",(VLOOKUP(Application!B34,'APP BACKGROUND'!A:C,3,0)))</f>
        <v/>
      </c>
      <c r="J34" s="90" t="str">
        <f t="shared" si="6"/>
        <v/>
      </c>
      <c r="K34" s="91" t="str">
        <f t="shared" si="7"/>
        <v/>
      </c>
      <c r="L34" s="91" t="str">
        <f t="shared" si="8"/>
        <v/>
      </c>
      <c r="M34" s="91" t="str">
        <f t="shared" si="9"/>
        <v/>
      </c>
      <c r="N34" s="91" t="str">
        <f t="shared" si="10"/>
        <v/>
      </c>
      <c r="O34" s="91" t="str">
        <f t="shared" si="11"/>
        <v/>
      </c>
      <c r="P34" s="91" t="str">
        <f t="shared" si="12"/>
        <v/>
      </c>
      <c r="Q34" s="85"/>
      <c r="R34" s="17" t="str">
        <f t="shared" si="13"/>
        <v/>
      </c>
      <c r="S34" s="28" t="str">
        <f t="shared" si="14"/>
        <v/>
      </c>
      <c r="T34" s="28"/>
      <c r="U34" s="28"/>
      <c r="V34" s="84"/>
      <c r="W34" s="84"/>
      <c r="X34" s="83"/>
      <c r="Y34" s="104"/>
      <c r="Z34" s="96" t="str">
        <f t="shared" si="15"/>
        <v/>
      </c>
      <c r="AA34" s="105"/>
      <c r="AB34" s="89"/>
      <c r="AC34" s="89"/>
      <c r="AD34" s="89"/>
      <c r="AE34" s="89"/>
      <c r="AF34" s="89"/>
      <c r="AG34" s="89"/>
      <c r="AH34" s="86"/>
      <c r="AI34" s="86"/>
      <c r="AJ34" s="86"/>
      <c r="AK34" s="86"/>
      <c r="AL34" s="86"/>
      <c r="AM34" s="86"/>
      <c r="AN34" s="86"/>
      <c r="AO34" s="86"/>
      <c r="AP34" s="86"/>
      <c r="AQ34" s="28"/>
      <c r="AR34" s="45"/>
      <c r="AS34" s="85"/>
      <c r="AT34" s="85"/>
      <c r="AU34" s="20"/>
      <c r="AV34" s="20"/>
    </row>
    <row r="35" spans="1:48" ht="13.5" customHeight="1" x14ac:dyDescent="0.25">
      <c r="A35" s="3" t="str">
        <f t="shared" si="5"/>
        <v/>
      </c>
      <c r="B35" s="86"/>
      <c r="C35" s="100"/>
      <c r="D35" s="87" t="str">
        <f>IF(B35="","",(VLOOKUP(B35,'APP BACKGROUND'!A:C,2,0)))</f>
        <v/>
      </c>
      <c r="E35" s="88" t="str">
        <f>IF(B35="","",(VLOOKUP(B35,'APP BACKGROUND'!A:D,4,0)))</f>
        <v/>
      </c>
      <c r="F35" s="84" t="str">
        <f>IF(B35="","",(VLOOKUP(Application!B35,'APP BACKGROUND'!A:G,7,0)))</f>
        <v/>
      </c>
      <c r="G35" s="83"/>
      <c r="H35" s="89"/>
      <c r="I35" s="92" t="str">
        <f>IF(B:B="","",(VLOOKUP(Application!B35,'APP BACKGROUND'!A:C,3,0)))</f>
        <v/>
      </c>
      <c r="J35" s="90" t="str">
        <f t="shared" si="6"/>
        <v/>
      </c>
      <c r="K35" s="91" t="str">
        <f t="shared" si="7"/>
        <v/>
      </c>
      <c r="L35" s="91" t="str">
        <f t="shared" si="8"/>
        <v/>
      </c>
      <c r="M35" s="91" t="str">
        <f t="shared" si="9"/>
        <v/>
      </c>
      <c r="N35" s="91" t="str">
        <f t="shared" si="10"/>
        <v/>
      </c>
      <c r="O35" s="91" t="str">
        <f t="shared" si="11"/>
        <v/>
      </c>
      <c r="P35" s="91" t="str">
        <f t="shared" si="12"/>
        <v/>
      </c>
      <c r="Q35" s="85"/>
      <c r="R35" s="17" t="str">
        <f t="shared" si="13"/>
        <v/>
      </c>
      <c r="S35" s="28" t="str">
        <f t="shared" si="14"/>
        <v/>
      </c>
      <c r="T35" s="28"/>
      <c r="U35" s="28"/>
      <c r="V35" s="84"/>
      <c r="W35" s="84"/>
      <c r="X35" s="83"/>
      <c r="Y35" s="104"/>
      <c r="Z35" s="96" t="str">
        <f t="shared" si="15"/>
        <v/>
      </c>
      <c r="AA35" s="105"/>
      <c r="AB35" s="89"/>
      <c r="AC35" s="89"/>
      <c r="AD35" s="89"/>
      <c r="AE35" s="89"/>
      <c r="AF35" s="89"/>
      <c r="AG35" s="89"/>
      <c r="AH35" s="86"/>
      <c r="AI35" s="86"/>
      <c r="AJ35" s="86"/>
      <c r="AK35" s="86"/>
      <c r="AL35" s="86"/>
      <c r="AM35" s="86"/>
      <c r="AN35" s="86"/>
      <c r="AO35" s="86"/>
      <c r="AP35" s="86"/>
      <c r="AQ35" s="28"/>
      <c r="AR35" s="45"/>
      <c r="AS35" s="85"/>
      <c r="AT35" s="85"/>
      <c r="AU35" s="20"/>
      <c r="AV35" s="20"/>
    </row>
    <row r="36" spans="1:48" ht="13.5" customHeight="1" x14ac:dyDescent="0.25">
      <c r="A36" s="3" t="str">
        <f t="shared" si="5"/>
        <v/>
      </c>
      <c r="B36" s="86"/>
      <c r="C36" s="100"/>
      <c r="D36" s="87" t="str">
        <f>IF(B36="","",(VLOOKUP(B36,'APP BACKGROUND'!A:C,2,0)))</f>
        <v/>
      </c>
      <c r="E36" s="88" t="str">
        <f>IF(B36="","",(VLOOKUP(B36,'APP BACKGROUND'!A:D,4,0)))</f>
        <v/>
      </c>
      <c r="F36" s="84" t="str">
        <f>IF(B36="","",(VLOOKUP(Application!B36,'APP BACKGROUND'!A:G,7,0)))</f>
        <v/>
      </c>
      <c r="G36" s="83"/>
      <c r="H36" s="89"/>
      <c r="I36" s="92" t="str">
        <f>IF(B:B="","",(VLOOKUP(Application!B36,'APP BACKGROUND'!A:C,3,0)))</f>
        <v/>
      </c>
      <c r="J36" s="90" t="str">
        <f t="shared" si="6"/>
        <v/>
      </c>
      <c r="K36" s="91" t="str">
        <f t="shared" si="7"/>
        <v/>
      </c>
      <c r="L36" s="91" t="str">
        <f t="shared" si="8"/>
        <v/>
      </c>
      <c r="M36" s="91" t="str">
        <f t="shared" si="9"/>
        <v/>
      </c>
      <c r="N36" s="91" t="str">
        <f t="shared" si="10"/>
        <v/>
      </c>
      <c r="O36" s="91" t="str">
        <f t="shared" si="11"/>
        <v/>
      </c>
      <c r="P36" s="91" t="str">
        <f t="shared" si="12"/>
        <v/>
      </c>
      <c r="Q36" s="85"/>
      <c r="R36" s="17" t="str">
        <f t="shared" si="13"/>
        <v/>
      </c>
      <c r="S36" s="28" t="str">
        <f t="shared" si="14"/>
        <v/>
      </c>
      <c r="T36" s="28"/>
      <c r="U36" s="28"/>
      <c r="V36" s="84"/>
      <c r="W36" s="84"/>
      <c r="X36" s="83"/>
      <c r="Y36" s="104"/>
      <c r="Z36" s="96" t="str">
        <f t="shared" si="15"/>
        <v/>
      </c>
      <c r="AA36" s="105"/>
      <c r="AB36" s="89"/>
      <c r="AC36" s="89"/>
      <c r="AD36" s="89"/>
      <c r="AE36" s="89"/>
      <c r="AF36" s="89"/>
      <c r="AG36" s="89"/>
      <c r="AH36" s="86"/>
      <c r="AI36" s="86"/>
      <c r="AJ36" s="86"/>
      <c r="AK36" s="86"/>
      <c r="AL36" s="86"/>
      <c r="AM36" s="86"/>
      <c r="AN36" s="86"/>
      <c r="AO36" s="86"/>
      <c r="AP36" s="86"/>
      <c r="AQ36" s="28"/>
      <c r="AR36" s="45"/>
      <c r="AS36" s="85"/>
      <c r="AT36" s="85"/>
      <c r="AU36" s="20"/>
      <c r="AV36" s="20"/>
    </row>
    <row r="37" spans="1:48" ht="13.5" customHeight="1" x14ac:dyDescent="0.25">
      <c r="A37" s="3" t="str">
        <f t="shared" si="5"/>
        <v/>
      </c>
      <c r="B37" s="86"/>
      <c r="C37" s="100"/>
      <c r="D37" s="87" t="str">
        <f>IF(B37="","",(VLOOKUP(B37,'APP BACKGROUND'!A:C,2,0)))</f>
        <v/>
      </c>
      <c r="E37" s="88" t="str">
        <f>IF(B37="","",(VLOOKUP(B37,'APP BACKGROUND'!A:D,4,0)))</f>
        <v/>
      </c>
      <c r="F37" s="84" t="str">
        <f>IF(B37="","",(VLOOKUP(Application!B37,'APP BACKGROUND'!A:G,7,0)))</f>
        <v/>
      </c>
      <c r="G37" s="83"/>
      <c r="H37" s="89"/>
      <c r="I37" s="92" t="str">
        <f>IF(B:B="","",(VLOOKUP(Application!B37,'APP BACKGROUND'!A:C,3,0)))</f>
        <v/>
      </c>
      <c r="J37" s="90" t="str">
        <f t="shared" si="6"/>
        <v/>
      </c>
      <c r="K37" s="91" t="str">
        <f t="shared" si="7"/>
        <v/>
      </c>
      <c r="L37" s="91" t="str">
        <f t="shared" si="8"/>
        <v/>
      </c>
      <c r="M37" s="91" t="str">
        <f t="shared" si="9"/>
        <v/>
      </c>
      <c r="N37" s="91" t="str">
        <f t="shared" si="10"/>
        <v/>
      </c>
      <c r="O37" s="91" t="str">
        <f t="shared" si="11"/>
        <v/>
      </c>
      <c r="P37" s="91" t="str">
        <f t="shared" si="12"/>
        <v/>
      </c>
      <c r="Q37" s="85"/>
      <c r="R37" s="17" t="str">
        <f t="shared" si="13"/>
        <v/>
      </c>
      <c r="S37" s="28" t="str">
        <f t="shared" si="14"/>
        <v/>
      </c>
      <c r="T37" s="28"/>
      <c r="U37" s="28"/>
      <c r="V37" s="84"/>
      <c r="W37" s="84"/>
      <c r="X37" s="83"/>
      <c r="Y37" s="104"/>
      <c r="Z37" s="96" t="str">
        <f t="shared" si="15"/>
        <v/>
      </c>
      <c r="AA37" s="105"/>
      <c r="AB37" s="89"/>
      <c r="AC37" s="89"/>
      <c r="AD37" s="89"/>
      <c r="AE37" s="89"/>
      <c r="AF37" s="89"/>
      <c r="AG37" s="89"/>
      <c r="AH37" s="86"/>
      <c r="AI37" s="86"/>
      <c r="AJ37" s="86"/>
      <c r="AK37" s="86"/>
      <c r="AL37" s="86"/>
      <c r="AM37" s="86"/>
      <c r="AN37" s="86"/>
      <c r="AO37" s="86"/>
      <c r="AP37" s="86"/>
      <c r="AQ37" s="28"/>
      <c r="AR37" s="45"/>
      <c r="AS37" s="85"/>
      <c r="AT37" s="85"/>
      <c r="AU37" s="20"/>
      <c r="AV37" s="20"/>
    </row>
    <row r="38" spans="1:48" ht="13.5" customHeight="1" x14ac:dyDescent="0.25">
      <c r="A38" s="3" t="str">
        <f t="shared" si="5"/>
        <v/>
      </c>
      <c r="B38" s="86"/>
      <c r="C38" s="100"/>
      <c r="D38" s="87" t="str">
        <f>IF(B38="","",(VLOOKUP(B38,'APP BACKGROUND'!A:C,2,0)))</f>
        <v/>
      </c>
      <c r="E38" s="88" t="str">
        <f>IF(B38="","",(VLOOKUP(B38,'APP BACKGROUND'!A:D,4,0)))</f>
        <v/>
      </c>
      <c r="F38" s="84" t="str">
        <f>IF(B38="","",(VLOOKUP(Application!B38,'APP BACKGROUND'!A:G,7,0)))</f>
        <v/>
      </c>
      <c r="G38" s="83"/>
      <c r="H38" s="89"/>
      <c r="I38" s="92" t="str">
        <f>IF(B:B="","",(VLOOKUP(Application!B38,'APP BACKGROUND'!A:C,3,0)))</f>
        <v/>
      </c>
      <c r="J38" s="90" t="str">
        <f t="shared" si="6"/>
        <v/>
      </c>
      <c r="K38" s="91" t="str">
        <f t="shared" si="7"/>
        <v/>
      </c>
      <c r="L38" s="91" t="str">
        <f t="shared" si="8"/>
        <v/>
      </c>
      <c r="M38" s="91" t="str">
        <f t="shared" si="9"/>
        <v/>
      </c>
      <c r="N38" s="91" t="str">
        <f t="shared" si="10"/>
        <v/>
      </c>
      <c r="O38" s="91" t="str">
        <f t="shared" si="11"/>
        <v/>
      </c>
      <c r="P38" s="91" t="str">
        <f t="shared" si="12"/>
        <v/>
      </c>
      <c r="Q38" s="85"/>
      <c r="R38" s="17" t="str">
        <f t="shared" si="13"/>
        <v/>
      </c>
      <c r="S38" s="28" t="str">
        <f t="shared" si="14"/>
        <v/>
      </c>
      <c r="T38" s="28"/>
      <c r="U38" s="28"/>
      <c r="V38" s="84"/>
      <c r="W38" s="84"/>
      <c r="X38" s="83"/>
      <c r="Y38" s="104"/>
      <c r="Z38" s="96" t="str">
        <f t="shared" si="15"/>
        <v/>
      </c>
      <c r="AA38" s="105"/>
      <c r="AB38" s="89"/>
      <c r="AC38" s="89"/>
      <c r="AD38" s="89"/>
      <c r="AE38" s="89"/>
      <c r="AF38" s="89"/>
      <c r="AG38" s="89"/>
      <c r="AH38" s="86"/>
      <c r="AI38" s="86"/>
      <c r="AJ38" s="86"/>
      <c r="AK38" s="86"/>
      <c r="AL38" s="86"/>
      <c r="AM38" s="86"/>
      <c r="AN38" s="86"/>
      <c r="AO38" s="86"/>
      <c r="AP38" s="86"/>
      <c r="AQ38" s="28"/>
      <c r="AR38" s="45"/>
      <c r="AS38" s="85"/>
      <c r="AT38" s="85"/>
      <c r="AU38" s="20"/>
      <c r="AV38" s="20"/>
    </row>
    <row r="39" spans="1:48" ht="13.5" customHeight="1" x14ac:dyDescent="0.25">
      <c r="A39" s="3" t="str">
        <f t="shared" si="5"/>
        <v/>
      </c>
      <c r="B39" s="86"/>
      <c r="C39" s="100"/>
      <c r="D39" s="87" t="str">
        <f>IF(B39="","",(VLOOKUP(B39,'APP BACKGROUND'!A:C,2,0)))</f>
        <v/>
      </c>
      <c r="E39" s="88" t="str">
        <f>IF(B39="","",(VLOOKUP(B39,'APP BACKGROUND'!A:D,4,0)))</f>
        <v/>
      </c>
      <c r="F39" s="84" t="str">
        <f>IF(B39="","",(VLOOKUP(Application!B39,'APP BACKGROUND'!A:G,7,0)))</f>
        <v/>
      </c>
      <c r="G39" s="83"/>
      <c r="H39" s="89"/>
      <c r="I39" s="92" t="str">
        <f>IF(B:B="","",(VLOOKUP(Application!B39,'APP BACKGROUND'!A:C,3,0)))</f>
        <v/>
      </c>
      <c r="J39" s="90" t="str">
        <f t="shared" si="6"/>
        <v/>
      </c>
      <c r="K39" s="91" t="str">
        <f t="shared" si="7"/>
        <v/>
      </c>
      <c r="L39" s="91" t="str">
        <f t="shared" si="8"/>
        <v/>
      </c>
      <c r="M39" s="91" t="str">
        <f t="shared" si="9"/>
        <v/>
      </c>
      <c r="N39" s="91" t="str">
        <f t="shared" si="10"/>
        <v/>
      </c>
      <c r="O39" s="91" t="str">
        <f t="shared" si="11"/>
        <v/>
      </c>
      <c r="P39" s="91" t="str">
        <f t="shared" si="12"/>
        <v/>
      </c>
      <c r="Q39" s="85"/>
      <c r="R39" s="17" t="str">
        <f t="shared" si="13"/>
        <v/>
      </c>
      <c r="S39" s="28" t="str">
        <f t="shared" si="14"/>
        <v/>
      </c>
      <c r="T39" s="28"/>
      <c r="U39" s="28"/>
      <c r="V39" s="84"/>
      <c r="W39" s="84"/>
      <c r="X39" s="83"/>
      <c r="Y39" s="104"/>
      <c r="Z39" s="96" t="str">
        <f t="shared" si="15"/>
        <v/>
      </c>
      <c r="AA39" s="105"/>
      <c r="AB39" s="89"/>
      <c r="AC39" s="89"/>
      <c r="AD39" s="89"/>
      <c r="AE39" s="89"/>
      <c r="AF39" s="89"/>
      <c r="AG39" s="89"/>
      <c r="AH39" s="86"/>
      <c r="AI39" s="86"/>
      <c r="AJ39" s="86"/>
      <c r="AK39" s="86"/>
      <c r="AL39" s="86"/>
      <c r="AM39" s="86"/>
      <c r="AN39" s="86"/>
      <c r="AO39" s="86"/>
      <c r="AP39" s="86"/>
      <c r="AQ39" s="28"/>
      <c r="AR39" s="45"/>
      <c r="AS39" s="85"/>
      <c r="AT39" s="85"/>
      <c r="AU39" s="20"/>
      <c r="AV39" s="20"/>
    </row>
    <row r="40" spans="1:48" ht="13.5" customHeight="1" x14ac:dyDescent="0.25">
      <c r="A40" s="3" t="str">
        <f t="shared" si="5"/>
        <v/>
      </c>
      <c r="B40" s="86"/>
      <c r="C40" s="100"/>
      <c r="D40" s="87" t="str">
        <f>IF(B40="","",(VLOOKUP(B40,'APP BACKGROUND'!A:C,2,0)))</f>
        <v/>
      </c>
      <c r="E40" s="88" t="str">
        <f>IF(B40="","",(VLOOKUP(B40,'APP BACKGROUND'!A:D,4,0)))</f>
        <v/>
      </c>
      <c r="F40" s="84" t="str">
        <f>IF(B40="","",(VLOOKUP(Application!B40,'APP BACKGROUND'!A:G,7,0)))</f>
        <v/>
      </c>
      <c r="G40" s="83"/>
      <c r="H40" s="89"/>
      <c r="I40" s="92" t="str">
        <f>IF(B:B="","",(VLOOKUP(Application!B40,'APP BACKGROUND'!A:C,3,0)))</f>
        <v/>
      </c>
      <c r="J40" s="90" t="str">
        <f t="shared" si="6"/>
        <v/>
      </c>
      <c r="K40" s="91" t="str">
        <f t="shared" si="7"/>
        <v/>
      </c>
      <c r="L40" s="91" t="str">
        <f t="shared" si="8"/>
        <v/>
      </c>
      <c r="M40" s="91" t="str">
        <f t="shared" si="9"/>
        <v/>
      </c>
      <c r="N40" s="91" t="str">
        <f t="shared" si="10"/>
        <v/>
      </c>
      <c r="O40" s="91" t="str">
        <f t="shared" si="11"/>
        <v/>
      </c>
      <c r="P40" s="91" t="str">
        <f t="shared" si="12"/>
        <v/>
      </c>
      <c r="Q40" s="85"/>
      <c r="R40" s="17" t="str">
        <f t="shared" si="13"/>
        <v/>
      </c>
      <c r="S40" s="28" t="str">
        <f t="shared" si="14"/>
        <v/>
      </c>
      <c r="T40" s="28"/>
      <c r="U40" s="28"/>
      <c r="V40" s="84"/>
      <c r="W40" s="84"/>
      <c r="X40" s="83"/>
      <c r="Y40" s="104"/>
      <c r="Z40" s="96" t="str">
        <f t="shared" si="15"/>
        <v/>
      </c>
      <c r="AA40" s="105"/>
      <c r="AB40" s="89"/>
      <c r="AC40" s="89"/>
      <c r="AD40" s="89"/>
      <c r="AE40" s="89"/>
      <c r="AF40" s="89"/>
      <c r="AG40" s="89"/>
      <c r="AH40" s="86"/>
      <c r="AI40" s="86"/>
      <c r="AJ40" s="86"/>
      <c r="AK40" s="86"/>
      <c r="AL40" s="86"/>
      <c r="AM40" s="86"/>
      <c r="AN40" s="86"/>
      <c r="AO40" s="86"/>
      <c r="AP40" s="86"/>
      <c r="AQ40" s="28"/>
      <c r="AR40" s="45"/>
      <c r="AS40" s="85"/>
      <c r="AT40" s="85"/>
      <c r="AU40" s="20"/>
      <c r="AV40" s="20"/>
    </row>
    <row r="41" spans="1:48" ht="13.5" customHeight="1" x14ac:dyDescent="0.25">
      <c r="A41" s="3" t="str">
        <f t="shared" si="5"/>
        <v/>
      </c>
      <c r="B41" s="86"/>
      <c r="C41" s="100"/>
      <c r="D41" s="87" t="str">
        <f>IF(B41="","",(VLOOKUP(B41,'APP BACKGROUND'!A:C,2,0)))</f>
        <v/>
      </c>
      <c r="E41" s="88" t="str">
        <f>IF(B41="","",(VLOOKUP(B41,'APP BACKGROUND'!A:D,4,0)))</f>
        <v/>
      </c>
      <c r="F41" s="84" t="str">
        <f>IF(B41="","",(VLOOKUP(Application!B41,'APP BACKGROUND'!A:G,7,0)))</f>
        <v/>
      </c>
      <c r="G41" s="83"/>
      <c r="H41" s="89"/>
      <c r="I41" s="92" t="str">
        <f>IF(B:B="","",(VLOOKUP(Application!B41,'APP BACKGROUND'!A:C,3,0)))</f>
        <v/>
      </c>
      <c r="J41" s="90" t="str">
        <f t="shared" si="6"/>
        <v/>
      </c>
      <c r="K41" s="91" t="str">
        <f t="shared" si="7"/>
        <v/>
      </c>
      <c r="L41" s="91" t="str">
        <f t="shared" si="8"/>
        <v/>
      </c>
      <c r="M41" s="91" t="str">
        <f t="shared" si="9"/>
        <v/>
      </c>
      <c r="N41" s="91" t="str">
        <f t="shared" si="10"/>
        <v/>
      </c>
      <c r="O41" s="91" t="str">
        <f t="shared" si="11"/>
        <v/>
      </c>
      <c r="P41" s="91" t="str">
        <f t="shared" si="12"/>
        <v/>
      </c>
      <c r="Q41" s="85"/>
      <c r="R41" s="17" t="str">
        <f t="shared" si="13"/>
        <v/>
      </c>
      <c r="S41" s="28" t="str">
        <f t="shared" si="14"/>
        <v/>
      </c>
      <c r="T41" s="28"/>
      <c r="U41" s="28"/>
      <c r="V41" s="84"/>
      <c r="W41" s="84"/>
      <c r="X41" s="83"/>
      <c r="Y41" s="104"/>
      <c r="Z41" s="96" t="str">
        <f t="shared" si="15"/>
        <v/>
      </c>
      <c r="AA41" s="105"/>
      <c r="AB41" s="89"/>
      <c r="AC41" s="89"/>
      <c r="AD41" s="89"/>
      <c r="AE41" s="89"/>
      <c r="AF41" s="89"/>
      <c r="AG41" s="89"/>
      <c r="AH41" s="86"/>
      <c r="AI41" s="86"/>
      <c r="AJ41" s="86"/>
      <c r="AK41" s="86"/>
      <c r="AL41" s="86"/>
      <c r="AM41" s="86"/>
      <c r="AN41" s="86"/>
      <c r="AO41" s="86"/>
      <c r="AP41" s="86"/>
      <c r="AQ41" s="28"/>
      <c r="AR41" s="45"/>
      <c r="AS41" s="85"/>
      <c r="AT41" s="85"/>
      <c r="AU41" s="20"/>
      <c r="AV41" s="20"/>
    </row>
    <row r="42" spans="1:48" ht="13.5" customHeight="1" x14ac:dyDescent="0.25">
      <c r="A42" s="3" t="str">
        <f t="shared" si="5"/>
        <v/>
      </c>
      <c r="B42" s="86"/>
      <c r="C42" s="100"/>
      <c r="D42" s="87" t="str">
        <f>IF(B42="","",(VLOOKUP(B42,'APP BACKGROUND'!A:C,2,0)))</f>
        <v/>
      </c>
      <c r="E42" s="88" t="str">
        <f>IF(B42="","",(VLOOKUP(B42,'APP BACKGROUND'!A:D,4,0)))</f>
        <v/>
      </c>
      <c r="F42" s="84" t="str">
        <f>IF(B42="","",(VLOOKUP(Application!B42,'APP BACKGROUND'!A:G,7,0)))</f>
        <v/>
      </c>
      <c r="G42" s="83"/>
      <c r="H42" s="89"/>
      <c r="I42" s="92" t="str">
        <f>IF(B:B="","",(VLOOKUP(Application!B42,'APP BACKGROUND'!A:C,3,0)))</f>
        <v/>
      </c>
      <c r="J42" s="90" t="str">
        <f t="shared" si="6"/>
        <v/>
      </c>
      <c r="K42" s="91" t="str">
        <f t="shared" si="7"/>
        <v/>
      </c>
      <c r="L42" s="91" t="str">
        <f t="shared" si="8"/>
        <v/>
      </c>
      <c r="M42" s="91" t="str">
        <f t="shared" si="9"/>
        <v/>
      </c>
      <c r="N42" s="91" t="str">
        <f t="shared" si="10"/>
        <v/>
      </c>
      <c r="O42" s="91" t="str">
        <f t="shared" si="11"/>
        <v/>
      </c>
      <c r="P42" s="91" t="str">
        <f t="shared" si="12"/>
        <v/>
      </c>
      <c r="Q42" s="85"/>
      <c r="R42" s="17" t="str">
        <f t="shared" si="13"/>
        <v/>
      </c>
      <c r="S42" s="28" t="str">
        <f t="shared" si="14"/>
        <v/>
      </c>
      <c r="T42" s="28"/>
      <c r="U42" s="28"/>
      <c r="V42" s="84"/>
      <c r="W42" s="84"/>
      <c r="X42" s="83"/>
      <c r="Y42" s="104"/>
      <c r="Z42" s="96" t="str">
        <f t="shared" si="15"/>
        <v/>
      </c>
      <c r="AA42" s="105"/>
      <c r="AB42" s="89"/>
      <c r="AC42" s="89"/>
      <c r="AD42" s="89"/>
      <c r="AE42" s="89"/>
      <c r="AF42" s="89"/>
      <c r="AG42" s="89"/>
      <c r="AH42" s="86"/>
      <c r="AI42" s="86"/>
      <c r="AJ42" s="86"/>
      <c r="AK42" s="86"/>
      <c r="AL42" s="86"/>
      <c r="AM42" s="86"/>
      <c r="AN42" s="86"/>
      <c r="AO42" s="86"/>
      <c r="AP42" s="86"/>
      <c r="AQ42" s="28"/>
      <c r="AR42" s="45"/>
      <c r="AS42" s="85"/>
      <c r="AT42" s="85"/>
      <c r="AU42" s="20"/>
      <c r="AV42" s="20"/>
    </row>
    <row r="43" spans="1:48" ht="13.5" customHeight="1" x14ac:dyDescent="0.25">
      <c r="A43" s="3" t="str">
        <f t="shared" si="5"/>
        <v/>
      </c>
      <c r="B43" s="86"/>
      <c r="C43" s="100"/>
      <c r="D43" s="87" t="str">
        <f>IF(B43="","",(VLOOKUP(B43,'APP BACKGROUND'!A:C,2,0)))</f>
        <v/>
      </c>
      <c r="E43" s="88" t="str">
        <f>IF(B43="","",(VLOOKUP(B43,'APP BACKGROUND'!A:D,4,0)))</f>
        <v/>
      </c>
      <c r="F43" s="84" t="str">
        <f>IF(B43="","",(VLOOKUP(Application!B43,'APP BACKGROUND'!A:G,7,0)))</f>
        <v/>
      </c>
      <c r="G43" s="83"/>
      <c r="H43" s="89"/>
      <c r="I43" s="92" t="str">
        <f>IF(B:B="","",(VLOOKUP(Application!B43,'APP BACKGROUND'!A:C,3,0)))</f>
        <v/>
      </c>
      <c r="J43" s="90" t="str">
        <f t="shared" si="6"/>
        <v/>
      </c>
      <c r="K43" s="91" t="str">
        <f t="shared" si="7"/>
        <v/>
      </c>
      <c r="L43" s="91" t="str">
        <f t="shared" si="8"/>
        <v/>
      </c>
      <c r="M43" s="91" t="str">
        <f t="shared" si="9"/>
        <v/>
      </c>
      <c r="N43" s="91" t="str">
        <f t="shared" si="10"/>
        <v/>
      </c>
      <c r="O43" s="91" t="str">
        <f t="shared" si="11"/>
        <v/>
      </c>
      <c r="P43" s="91" t="str">
        <f t="shared" si="12"/>
        <v/>
      </c>
      <c r="Q43" s="85"/>
      <c r="R43" s="17" t="str">
        <f t="shared" si="13"/>
        <v/>
      </c>
      <c r="S43" s="28" t="str">
        <f t="shared" si="14"/>
        <v/>
      </c>
      <c r="T43" s="28"/>
      <c r="U43" s="28"/>
      <c r="V43" s="84"/>
      <c r="W43" s="84"/>
      <c r="X43" s="83"/>
      <c r="Y43" s="104"/>
      <c r="Z43" s="96" t="str">
        <f t="shared" si="15"/>
        <v/>
      </c>
      <c r="AA43" s="105"/>
      <c r="AB43" s="89"/>
      <c r="AC43" s="89"/>
      <c r="AD43" s="89"/>
      <c r="AE43" s="89"/>
      <c r="AF43" s="89"/>
      <c r="AG43" s="89"/>
      <c r="AH43" s="86"/>
      <c r="AI43" s="86"/>
      <c r="AJ43" s="86"/>
      <c r="AK43" s="86"/>
      <c r="AL43" s="86"/>
      <c r="AM43" s="86"/>
      <c r="AN43" s="86"/>
      <c r="AO43" s="86"/>
      <c r="AP43" s="86"/>
      <c r="AQ43" s="28"/>
      <c r="AR43" s="45"/>
      <c r="AS43" s="85"/>
      <c r="AT43" s="85"/>
      <c r="AU43" s="20"/>
      <c r="AV43" s="20"/>
    </row>
    <row r="44" spans="1:48" ht="13.5" customHeight="1" x14ac:dyDescent="0.25">
      <c r="A44" s="3" t="str">
        <f t="shared" si="5"/>
        <v/>
      </c>
      <c r="B44" s="86"/>
      <c r="C44" s="100"/>
      <c r="D44" s="87" t="str">
        <f>IF(B44="","",(VLOOKUP(B44,'APP BACKGROUND'!A:C,2,0)))</f>
        <v/>
      </c>
      <c r="E44" s="88" t="str">
        <f>IF(B44="","",(VLOOKUP(B44,'APP BACKGROUND'!A:D,4,0)))</f>
        <v/>
      </c>
      <c r="F44" s="84" t="str">
        <f>IF(B44="","",(VLOOKUP(Application!B44,'APP BACKGROUND'!A:G,7,0)))</f>
        <v/>
      </c>
      <c r="G44" s="83"/>
      <c r="H44" s="89"/>
      <c r="I44" s="92" t="str">
        <f>IF(B:B="","",(VLOOKUP(Application!B44,'APP BACKGROUND'!A:C,3,0)))</f>
        <v/>
      </c>
      <c r="J44" s="90" t="str">
        <f t="shared" si="6"/>
        <v/>
      </c>
      <c r="K44" s="91" t="str">
        <f t="shared" si="7"/>
        <v/>
      </c>
      <c r="L44" s="91" t="str">
        <f t="shared" si="8"/>
        <v/>
      </c>
      <c r="M44" s="91" t="str">
        <f t="shared" si="9"/>
        <v/>
      </c>
      <c r="N44" s="91" t="str">
        <f t="shared" si="10"/>
        <v/>
      </c>
      <c r="O44" s="91" t="str">
        <f t="shared" si="11"/>
        <v/>
      </c>
      <c r="P44" s="91" t="str">
        <f t="shared" si="12"/>
        <v/>
      </c>
      <c r="Q44" s="85"/>
      <c r="R44" s="17" t="str">
        <f t="shared" si="13"/>
        <v/>
      </c>
      <c r="S44" s="28" t="str">
        <f t="shared" si="14"/>
        <v/>
      </c>
      <c r="T44" s="28"/>
      <c r="U44" s="28"/>
      <c r="V44" s="84"/>
      <c r="W44" s="84"/>
      <c r="X44" s="83"/>
      <c r="Y44" s="104"/>
      <c r="Z44" s="96" t="str">
        <f t="shared" si="15"/>
        <v/>
      </c>
      <c r="AA44" s="105"/>
      <c r="AB44" s="89"/>
      <c r="AC44" s="89"/>
      <c r="AD44" s="89"/>
      <c r="AE44" s="89"/>
      <c r="AF44" s="89"/>
      <c r="AG44" s="89"/>
      <c r="AH44" s="86"/>
      <c r="AI44" s="86"/>
      <c r="AJ44" s="86"/>
      <c r="AK44" s="86"/>
      <c r="AL44" s="86"/>
      <c r="AM44" s="86"/>
      <c r="AN44" s="86"/>
      <c r="AO44" s="86"/>
      <c r="AP44" s="86"/>
      <c r="AQ44" s="28"/>
      <c r="AR44" s="45"/>
      <c r="AS44" s="85"/>
      <c r="AT44" s="85"/>
      <c r="AU44" s="20"/>
      <c r="AV44" s="20"/>
    </row>
    <row r="45" spans="1:48" ht="13.5" customHeight="1" x14ac:dyDescent="0.25">
      <c r="A45" s="3" t="str">
        <f t="shared" si="5"/>
        <v/>
      </c>
      <c r="B45" s="86"/>
      <c r="C45" s="100"/>
      <c r="D45" s="87" t="str">
        <f>IF(B45="","",(VLOOKUP(B45,'APP BACKGROUND'!A:C,2,0)))</f>
        <v/>
      </c>
      <c r="E45" s="88" t="str">
        <f>IF(B45="","",(VLOOKUP(B45,'APP BACKGROUND'!A:D,4,0)))</f>
        <v/>
      </c>
      <c r="F45" s="84" t="str">
        <f>IF(B45="","",(VLOOKUP(Application!B45,'APP BACKGROUND'!A:G,7,0)))</f>
        <v/>
      </c>
      <c r="G45" s="83"/>
      <c r="H45" s="89"/>
      <c r="I45" s="92" t="str">
        <f>IF(B:B="","",(VLOOKUP(Application!B45,'APP BACKGROUND'!A:C,3,0)))</f>
        <v/>
      </c>
      <c r="J45" s="90" t="str">
        <f t="shared" si="6"/>
        <v/>
      </c>
      <c r="K45" s="91" t="str">
        <f t="shared" si="7"/>
        <v/>
      </c>
      <c r="L45" s="91" t="str">
        <f t="shared" si="8"/>
        <v/>
      </c>
      <c r="M45" s="91" t="str">
        <f t="shared" si="9"/>
        <v/>
      </c>
      <c r="N45" s="91" t="str">
        <f t="shared" si="10"/>
        <v/>
      </c>
      <c r="O45" s="91" t="str">
        <f t="shared" si="11"/>
        <v/>
      </c>
      <c r="P45" s="91" t="str">
        <f t="shared" si="12"/>
        <v/>
      </c>
      <c r="Q45" s="85"/>
      <c r="R45" s="17" t="str">
        <f t="shared" si="13"/>
        <v/>
      </c>
      <c r="S45" s="28" t="str">
        <f t="shared" si="14"/>
        <v/>
      </c>
      <c r="T45" s="28"/>
      <c r="U45" s="28"/>
      <c r="V45" s="84"/>
      <c r="W45" s="84"/>
      <c r="X45" s="83"/>
      <c r="Y45" s="104"/>
      <c r="Z45" s="96" t="str">
        <f t="shared" si="15"/>
        <v/>
      </c>
      <c r="AA45" s="105"/>
      <c r="AB45" s="89"/>
      <c r="AC45" s="89"/>
      <c r="AD45" s="89"/>
      <c r="AE45" s="89"/>
      <c r="AF45" s="89"/>
      <c r="AG45" s="89"/>
      <c r="AH45" s="86"/>
      <c r="AI45" s="86"/>
      <c r="AJ45" s="86"/>
      <c r="AK45" s="86"/>
      <c r="AL45" s="86"/>
      <c r="AM45" s="86"/>
      <c r="AN45" s="86"/>
      <c r="AO45" s="86"/>
      <c r="AP45" s="86"/>
      <c r="AQ45" s="28"/>
      <c r="AR45" s="45"/>
      <c r="AS45" s="85"/>
      <c r="AT45" s="85"/>
      <c r="AU45" s="20"/>
      <c r="AV45" s="20"/>
    </row>
    <row r="46" spans="1:48" ht="13.5" customHeight="1" x14ac:dyDescent="0.25">
      <c r="A46" s="3" t="str">
        <f t="shared" si="5"/>
        <v/>
      </c>
      <c r="B46" s="86"/>
      <c r="C46" s="100"/>
      <c r="D46" s="87" t="str">
        <f>IF(B46="","",(VLOOKUP(B46,'APP BACKGROUND'!A:C,2,0)))</f>
        <v/>
      </c>
      <c r="E46" s="88" t="str">
        <f>IF(B46="","",(VLOOKUP(B46,'APP BACKGROUND'!A:D,4,0)))</f>
        <v/>
      </c>
      <c r="F46" s="84" t="str">
        <f>IF(B46="","",(VLOOKUP(Application!B46,'APP BACKGROUND'!A:G,7,0)))</f>
        <v/>
      </c>
      <c r="G46" s="83"/>
      <c r="H46" s="89"/>
      <c r="I46" s="92" t="str">
        <f>IF(B:B="","",(VLOOKUP(Application!B46,'APP BACKGROUND'!A:C,3,0)))</f>
        <v/>
      </c>
      <c r="J46" s="90" t="str">
        <f t="shared" si="6"/>
        <v/>
      </c>
      <c r="K46" s="91" t="str">
        <f t="shared" si="7"/>
        <v/>
      </c>
      <c r="L46" s="91" t="str">
        <f t="shared" si="8"/>
        <v/>
      </c>
      <c r="M46" s="91" t="str">
        <f t="shared" si="9"/>
        <v/>
      </c>
      <c r="N46" s="91" t="str">
        <f t="shared" si="10"/>
        <v/>
      </c>
      <c r="O46" s="91" t="str">
        <f t="shared" si="11"/>
        <v/>
      </c>
      <c r="P46" s="91" t="str">
        <f t="shared" si="12"/>
        <v/>
      </c>
      <c r="Q46" s="85"/>
      <c r="R46" s="17" t="str">
        <f t="shared" si="13"/>
        <v/>
      </c>
      <c r="S46" s="28" t="str">
        <f t="shared" si="14"/>
        <v/>
      </c>
      <c r="T46" s="28"/>
      <c r="U46" s="28"/>
      <c r="V46" s="84"/>
      <c r="W46" s="84"/>
      <c r="X46" s="83"/>
      <c r="Y46" s="104"/>
      <c r="Z46" s="96" t="str">
        <f t="shared" si="15"/>
        <v/>
      </c>
      <c r="AA46" s="105"/>
      <c r="AB46" s="89"/>
      <c r="AC46" s="89"/>
      <c r="AD46" s="89"/>
      <c r="AE46" s="89"/>
      <c r="AF46" s="89"/>
      <c r="AG46" s="89"/>
      <c r="AH46" s="86"/>
      <c r="AI46" s="86"/>
      <c r="AJ46" s="86"/>
      <c r="AK46" s="86"/>
      <c r="AL46" s="86"/>
      <c r="AM46" s="86"/>
      <c r="AN46" s="86"/>
      <c r="AO46" s="86"/>
      <c r="AP46" s="86"/>
      <c r="AQ46" s="28"/>
      <c r="AR46" s="45"/>
      <c r="AS46" s="85"/>
      <c r="AT46" s="85"/>
      <c r="AU46" s="20"/>
      <c r="AV46" s="20"/>
    </row>
    <row r="47" spans="1:48" ht="13.5" customHeight="1" x14ac:dyDescent="0.25">
      <c r="A47" s="3" t="str">
        <f t="shared" si="5"/>
        <v/>
      </c>
      <c r="B47" s="86"/>
      <c r="C47" s="100"/>
      <c r="D47" s="87" t="str">
        <f>IF(B47="","",(VLOOKUP(B47,'APP BACKGROUND'!A:C,2,0)))</f>
        <v/>
      </c>
      <c r="E47" s="88" t="str">
        <f>IF(B47="","",(VLOOKUP(B47,'APP BACKGROUND'!A:D,4,0)))</f>
        <v/>
      </c>
      <c r="F47" s="84" t="str">
        <f>IF(B47="","",(VLOOKUP(Application!B47,'APP BACKGROUND'!A:G,7,0)))</f>
        <v/>
      </c>
      <c r="G47" s="83"/>
      <c r="H47" s="89"/>
      <c r="I47" s="92" t="str">
        <f>IF(B:B="","",(VLOOKUP(Application!B47,'APP BACKGROUND'!A:C,3,0)))</f>
        <v/>
      </c>
      <c r="J47" s="90" t="str">
        <f t="shared" si="6"/>
        <v/>
      </c>
      <c r="K47" s="91" t="str">
        <f t="shared" si="7"/>
        <v/>
      </c>
      <c r="L47" s="91" t="str">
        <f t="shared" si="8"/>
        <v/>
      </c>
      <c r="M47" s="91" t="str">
        <f t="shared" si="9"/>
        <v/>
      </c>
      <c r="N47" s="91" t="str">
        <f t="shared" si="10"/>
        <v/>
      </c>
      <c r="O47" s="91" t="str">
        <f t="shared" si="11"/>
        <v/>
      </c>
      <c r="P47" s="91" t="str">
        <f t="shared" si="12"/>
        <v/>
      </c>
      <c r="Q47" s="85"/>
      <c r="R47" s="17" t="str">
        <f t="shared" si="13"/>
        <v/>
      </c>
      <c r="S47" s="28" t="str">
        <f t="shared" si="14"/>
        <v/>
      </c>
      <c r="T47" s="28"/>
      <c r="U47" s="28"/>
      <c r="V47" s="84"/>
      <c r="W47" s="84"/>
      <c r="X47" s="83"/>
      <c r="Y47" s="104"/>
      <c r="Z47" s="96" t="str">
        <f t="shared" si="15"/>
        <v/>
      </c>
      <c r="AA47" s="105"/>
      <c r="AB47" s="89"/>
      <c r="AC47" s="89"/>
      <c r="AD47" s="89"/>
      <c r="AE47" s="89"/>
      <c r="AF47" s="89"/>
      <c r="AG47" s="89"/>
      <c r="AH47" s="86"/>
      <c r="AI47" s="86"/>
      <c r="AJ47" s="86"/>
      <c r="AK47" s="86"/>
      <c r="AL47" s="86"/>
      <c r="AM47" s="86"/>
      <c r="AN47" s="86"/>
      <c r="AO47" s="86"/>
      <c r="AP47" s="86"/>
      <c r="AQ47" s="28"/>
      <c r="AR47" s="45"/>
      <c r="AS47" s="85"/>
      <c r="AT47" s="85"/>
      <c r="AU47" s="20"/>
      <c r="AV47" s="20"/>
    </row>
    <row r="48" spans="1:48" ht="13.5" customHeight="1" x14ac:dyDescent="0.25">
      <c r="A48" s="3" t="str">
        <f t="shared" si="5"/>
        <v/>
      </c>
      <c r="B48" s="86"/>
      <c r="C48" s="100"/>
      <c r="D48" s="87" t="str">
        <f>IF(B48="","",(VLOOKUP(B48,'APP BACKGROUND'!A:C,2,0)))</f>
        <v/>
      </c>
      <c r="E48" s="88" t="str">
        <f>IF(B48="","",(VLOOKUP(B48,'APP BACKGROUND'!A:D,4,0)))</f>
        <v/>
      </c>
      <c r="F48" s="84" t="str">
        <f>IF(B48="","",(VLOOKUP(Application!B48,'APP BACKGROUND'!A:G,7,0)))</f>
        <v/>
      </c>
      <c r="G48" s="83"/>
      <c r="H48" s="89"/>
      <c r="I48" s="92" t="str">
        <f>IF(B:B="","",(VLOOKUP(Application!B48,'APP BACKGROUND'!A:C,3,0)))</f>
        <v/>
      </c>
      <c r="J48" s="90" t="str">
        <f t="shared" si="6"/>
        <v/>
      </c>
      <c r="K48" s="91" t="str">
        <f t="shared" si="7"/>
        <v/>
      </c>
      <c r="L48" s="91" t="str">
        <f t="shared" si="8"/>
        <v/>
      </c>
      <c r="M48" s="91" t="str">
        <f t="shared" si="9"/>
        <v/>
      </c>
      <c r="N48" s="91" t="str">
        <f t="shared" si="10"/>
        <v/>
      </c>
      <c r="O48" s="91" t="str">
        <f t="shared" si="11"/>
        <v/>
      </c>
      <c r="P48" s="91" t="str">
        <f t="shared" si="12"/>
        <v/>
      </c>
      <c r="Q48" s="85"/>
      <c r="R48" s="17" t="str">
        <f t="shared" si="13"/>
        <v/>
      </c>
      <c r="S48" s="28" t="str">
        <f t="shared" si="14"/>
        <v/>
      </c>
      <c r="T48" s="28"/>
      <c r="U48" s="28"/>
      <c r="V48" s="84"/>
      <c r="W48" s="84"/>
      <c r="X48" s="83"/>
      <c r="Y48" s="104"/>
      <c r="Z48" s="96" t="str">
        <f t="shared" si="15"/>
        <v/>
      </c>
      <c r="AA48" s="105"/>
      <c r="AB48" s="89"/>
      <c r="AC48" s="89"/>
      <c r="AD48" s="89"/>
      <c r="AE48" s="89"/>
      <c r="AF48" s="89"/>
      <c r="AG48" s="89"/>
      <c r="AH48" s="86"/>
      <c r="AI48" s="86"/>
      <c r="AJ48" s="86"/>
      <c r="AK48" s="86"/>
      <c r="AL48" s="86"/>
      <c r="AM48" s="86"/>
      <c r="AN48" s="86"/>
      <c r="AO48" s="86"/>
      <c r="AP48" s="86"/>
      <c r="AQ48" s="28"/>
      <c r="AR48" s="45"/>
      <c r="AS48" s="85"/>
      <c r="AT48" s="85"/>
      <c r="AU48" s="20"/>
      <c r="AV48" s="20"/>
    </row>
    <row r="49" spans="1:48" ht="13.5" customHeight="1" x14ac:dyDescent="0.25">
      <c r="A49" s="3" t="str">
        <f t="shared" si="5"/>
        <v/>
      </c>
      <c r="B49" s="86"/>
      <c r="C49" s="100"/>
      <c r="D49" s="87" t="str">
        <f>IF(B49="","",(VLOOKUP(B49,'APP BACKGROUND'!A:C,2,0)))</f>
        <v/>
      </c>
      <c r="E49" s="88" t="str">
        <f>IF(B49="","",(VLOOKUP(B49,'APP BACKGROUND'!A:D,4,0)))</f>
        <v/>
      </c>
      <c r="F49" s="84" t="str">
        <f>IF(B49="","",(VLOOKUP(Application!B49,'APP BACKGROUND'!A:G,7,0)))</f>
        <v/>
      </c>
      <c r="G49" s="83"/>
      <c r="H49" s="89"/>
      <c r="I49" s="92" t="str">
        <f>IF(B:B="","",(VLOOKUP(Application!B49,'APP BACKGROUND'!A:C,3,0)))</f>
        <v/>
      </c>
      <c r="J49" s="90" t="str">
        <f t="shared" si="6"/>
        <v/>
      </c>
      <c r="K49" s="91" t="str">
        <f t="shared" si="7"/>
        <v/>
      </c>
      <c r="L49" s="91" t="str">
        <f t="shared" si="8"/>
        <v/>
      </c>
      <c r="M49" s="91" t="str">
        <f t="shared" si="9"/>
        <v/>
      </c>
      <c r="N49" s="91" t="str">
        <f t="shared" si="10"/>
        <v/>
      </c>
      <c r="O49" s="91" t="str">
        <f t="shared" si="11"/>
        <v/>
      </c>
      <c r="P49" s="91" t="str">
        <f t="shared" si="12"/>
        <v/>
      </c>
      <c r="Q49" s="85"/>
      <c r="R49" s="17" t="str">
        <f t="shared" si="13"/>
        <v/>
      </c>
      <c r="S49" s="28" t="str">
        <f t="shared" si="14"/>
        <v/>
      </c>
      <c r="T49" s="28"/>
      <c r="U49" s="28"/>
      <c r="V49" s="84"/>
      <c r="W49" s="84"/>
      <c r="X49" s="83"/>
      <c r="Y49" s="104"/>
      <c r="Z49" s="96" t="str">
        <f t="shared" si="15"/>
        <v/>
      </c>
      <c r="AA49" s="105"/>
      <c r="AB49" s="89"/>
      <c r="AC49" s="89"/>
      <c r="AD49" s="89"/>
      <c r="AE49" s="89"/>
      <c r="AF49" s="89"/>
      <c r="AG49" s="89"/>
      <c r="AH49" s="86"/>
      <c r="AI49" s="86"/>
      <c r="AJ49" s="86"/>
      <c r="AK49" s="86"/>
      <c r="AL49" s="86"/>
      <c r="AM49" s="86"/>
      <c r="AN49" s="86"/>
      <c r="AO49" s="86"/>
      <c r="AP49" s="86"/>
      <c r="AQ49" s="28"/>
      <c r="AR49" s="45"/>
      <c r="AS49" s="85"/>
      <c r="AT49" s="85"/>
      <c r="AU49" s="20"/>
      <c r="AV49" s="20"/>
    </row>
    <row r="50" spans="1:48" ht="13.5" customHeight="1" x14ac:dyDescent="0.25">
      <c r="A50" s="3" t="str">
        <f t="shared" si="5"/>
        <v/>
      </c>
      <c r="B50" s="86"/>
      <c r="C50" s="100"/>
      <c r="D50" s="87" t="str">
        <f>IF(B50="","",(VLOOKUP(B50,'APP BACKGROUND'!A:C,2,0)))</f>
        <v/>
      </c>
      <c r="E50" s="88" t="str">
        <f>IF(B50="","",(VLOOKUP(B50,'APP BACKGROUND'!A:D,4,0)))</f>
        <v/>
      </c>
      <c r="F50" s="84" t="str">
        <f>IF(B50="","",(VLOOKUP(Application!B50,'APP BACKGROUND'!A:G,7,0)))</f>
        <v/>
      </c>
      <c r="G50" s="83"/>
      <c r="H50" s="89"/>
      <c r="I50" s="92" t="str">
        <f>IF(B:B="","",(VLOOKUP(Application!B50,'APP BACKGROUND'!A:C,3,0)))</f>
        <v/>
      </c>
      <c r="J50" s="90" t="str">
        <f t="shared" si="6"/>
        <v/>
      </c>
      <c r="K50" s="91" t="str">
        <f t="shared" si="7"/>
        <v/>
      </c>
      <c r="L50" s="91" t="str">
        <f t="shared" si="8"/>
        <v/>
      </c>
      <c r="M50" s="91" t="str">
        <f t="shared" si="9"/>
        <v/>
      </c>
      <c r="N50" s="91" t="str">
        <f t="shared" si="10"/>
        <v/>
      </c>
      <c r="O50" s="91" t="str">
        <f t="shared" si="11"/>
        <v/>
      </c>
      <c r="P50" s="91" t="str">
        <f t="shared" si="12"/>
        <v/>
      </c>
      <c r="Q50" s="85"/>
      <c r="R50" s="17" t="str">
        <f t="shared" si="13"/>
        <v/>
      </c>
      <c r="S50" s="28" t="str">
        <f t="shared" si="14"/>
        <v/>
      </c>
      <c r="T50" s="28"/>
      <c r="U50" s="28"/>
      <c r="V50" s="84"/>
      <c r="W50" s="84"/>
      <c r="X50" s="83"/>
      <c r="Y50" s="104"/>
      <c r="Z50" s="96" t="str">
        <f t="shared" si="15"/>
        <v/>
      </c>
      <c r="AA50" s="105"/>
      <c r="AB50" s="89"/>
      <c r="AC50" s="89"/>
      <c r="AD50" s="89"/>
      <c r="AE50" s="89"/>
      <c r="AF50" s="89"/>
      <c r="AG50" s="89"/>
      <c r="AH50" s="86"/>
      <c r="AI50" s="86"/>
      <c r="AJ50" s="86"/>
      <c r="AK50" s="86"/>
      <c r="AL50" s="86"/>
      <c r="AM50" s="86"/>
      <c r="AN50" s="86"/>
      <c r="AO50" s="86"/>
      <c r="AP50" s="86"/>
      <c r="AQ50" s="28"/>
      <c r="AR50" s="45"/>
      <c r="AS50" s="85"/>
      <c r="AT50" s="85"/>
      <c r="AU50" s="20"/>
      <c r="AV50" s="20"/>
    </row>
    <row r="51" spans="1:48" ht="13.5" customHeight="1" x14ac:dyDescent="0.25">
      <c r="A51" s="3" t="str">
        <f t="shared" si="5"/>
        <v/>
      </c>
      <c r="B51" s="86"/>
      <c r="C51" s="100"/>
      <c r="D51" s="87" t="str">
        <f>IF(B51="","",(VLOOKUP(B51,'APP BACKGROUND'!A:C,2,0)))</f>
        <v/>
      </c>
      <c r="E51" s="88" t="str">
        <f>IF(B51="","",(VLOOKUP(B51,'APP BACKGROUND'!A:D,4,0)))</f>
        <v/>
      </c>
      <c r="F51" s="84" t="str">
        <f>IF(B51="","",(VLOOKUP(Application!B51,'APP BACKGROUND'!A:G,7,0)))</f>
        <v/>
      </c>
      <c r="G51" s="83"/>
      <c r="H51" s="89"/>
      <c r="I51" s="92" t="str">
        <f>IF(B:B="","",(VLOOKUP(Application!B51,'APP BACKGROUND'!A:C,3,0)))</f>
        <v/>
      </c>
      <c r="J51" s="90" t="str">
        <f t="shared" si="6"/>
        <v/>
      </c>
      <c r="K51" s="91" t="str">
        <f t="shared" si="7"/>
        <v/>
      </c>
      <c r="L51" s="91" t="str">
        <f t="shared" si="8"/>
        <v/>
      </c>
      <c r="M51" s="91" t="str">
        <f t="shared" si="9"/>
        <v/>
      </c>
      <c r="N51" s="91" t="str">
        <f t="shared" si="10"/>
        <v/>
      </c>
      <c r="O51" s="91" t="str">
        <f t="shared" si="11"/>
        <v/>
      </c>
      <c r="P51" s="91" t="str">
        <f t="shared" si="12"/>
        <v/>
      </c>
      <c r="Q51" s="85"/>
      <c r="R51" s="17" t="str">
        <f t="shared" si="13"/>
        <v/>
      </c>
      <c r="S51" s="28" t="str">
        <f t="shared" si="14"/>
        <v/>
      </c>
      <c r="T51" s="28"/>
      <c r="U51" s="28"/>
      <c r="V51" s="84"/>
      <c r="W51" s="84"/>
      <c r="X51" s="83"/>
      <c r="Y51" s="104"/>
      <c r="Z51" s="96" t="str">
        <f t="shared" si="15"/>
        <v/>
      </c>
      <c r="AA51" s="105"/>
      <c r="AB51" s="89"/>
      <c r="AC51" s="89"/>
      <c r="AD51" s="89"/>
      <c r="AE51" s="89"/>
      <c r="AF51" s="89"/>
      <c r="AG51" s="89"/>
      <c r="AH51" s="86"/>
      <c r="AI51" s="86"/>
      <c r="AJ51" s="86"/>
      <c r="AK51" s="86"/>
      <c r="AL51" s="86"/>
      <c r="AM51" s="86"/>
      <c r="AN51" s="86"/>
      <c r="AO51" s="86"/>
      <c r="AP51" s="86"/>
      <c r="AQ51" s="28"/>
      <c r="AR51" s="45"/>
      <c r="AS51" s="85"/>
      <c r="AT51" s="85"/>
      <c r="AU51" s="20"/>
      <c r="AV51" s="20"/>
    </row>
    <row r="52" spans="1:48" ht="13.5" customHeight="1" x14ac:dyDescent="0.25">
      <c r="A52" s="3" t="str">
        <f t="shared" si="5"/>
        <v/>
      </c>
      <c r="B52" s="86"/>
      <c r="C52" s="100"/>
      <c r="D52" s="87" t="str">
        <f>IF(B52="","",(VLOOKUP(B52,'APP BACKGROUND'!A:C,2,0)))</f>
        <v/>
      </c>
      <c r="E52" s="88" t="str">
        <f>IF(B52="","",(VLOOKUP(B52,'APP BACKGROUND'!A:D,4,0)))</f>
        <v/>
      </c>
      <c r="F52" s="84" t="str">
        <f>IF(B52="","",(VLOOKUP(Application!B52,'APP BACKGROUND'!A:G,7,0)))</f>
        <v/>
      </c>
      <c r="G52" s="83"/>
      <c r="H52" s="89"/>
      <c r="I52" s="92" t="str">
        <f>IF(B:B="","",(VLOOKUP(Application!B52,'APP BACKGROUND'!A:C,3,0)))</f>
        <v/>
      </c>
      <c r="J52" s="90" t="str">
        <f t="shared" si="6"/>
        <v/>
      </c>
      <c r="K52" s="91" t="str">
        <f t="shared" si="7"/>
        <v/>
      </c>
      <c r="L52" s="91" t="str">
        <f t="shared" si="8"/>
        <v/>
      </c>
      <c r="M52" s="91" t="str">
        <f t="shared" si="9"/>
        <v/>
      </c>
      <c r="N52" s="91" t="str">
        <f t="shared" si="10"/>
        <v/>
      </c>
      <c r="O52" s="91" t="str">
        <f t="shared" si="11"/>
        <v/>
      </c>
      <c r="P52" s="91" t="str">
        <f t="shared" si="12"/>
        <v/>
      </c>
      <c r="Q52" s="85"/>
      <c r="R52" s="17" t="str">
        <f t="shared" si="13"/>
        <v/>
      </c>
      <c r="S52" s="28" t="str">
        <f t="shared" si="14"/>
        <v/>
      </c>
      <c r="T52" s="28"/>
      <c r="U52" s="28"/>
      <c r="V52" s="84"/>
      <c r="W52" s="84"/>
      <c r="X52" s="83"/>
      <c r="Y52" s="104"/>
      <c r="Z52" s="96" t="str">
        <f t="shared" si="15"/>
        <v/>
      </c>
      <c r="AA52" s="105"/>
      <c r="AB52" s="89"/>
      <c r="AC52" s="89"/>
      <c r="AD52" s="89"/>
      <c r="AE52" s="89"/>
      <c r="AF52" s="89"/>
      <c r="AG52" s="89"/>
      <c r="AH52" s="86"/>
      <c r="AI52" s="86"/>
      <c r="AJ52" s="86"/>
      <c r="AK52" s="86"/>
      <c r="AL52" s="86"/>
      <c r="AM52" s="86"/>
      <c r="AN52" s="86"/>
      <c r="AO52" s="86"/>
      <c r="AP52" s="86"/>
      <c r="AQ52" s="28"/>
      <c r="AR52" s="45"/>
      <c r="AS52" s="85"/>
      <c r="AT52" s="85"/>
      <c r="AU52" s="20"/>
      <c r="AV52" s="20"/>
    </row>
    <row r="53" spans="1:48" ht="13.5" customHeight="1" x14ac:dyDescent="0.25">
      <c r="A53" s="3" t="str">
        <f t="shared" si="5"/>
        <v/>
      </c>
      <c r="B53" s="86"/>
      <c r="C53" s="100"/>
      <c r="D53" s="87" t="str">
        <f>IF(B53="","",(VLOOKUP(B53,'APP BACKGROUND'!A:C,2,0)))</f>
        <v/>
      </c>
      <c r="E53" s="88" t="str">
        <f>IF(B53="","",(VLOOKUP(B53,'APP BACKGROUND'!A:D,4,0)))</f>
        <v/>
      </c>
      <c r="F53" s="84" t="str">
        <f>IF(B53="","",(VLOOKUP(Application!B53,'APP BACKGROUND'!A:G,7,0)))</f>
        <v/>
      </c>
      <c r="G53" s="83"/>
      <c r="H53" s="89"/>
      <c r="I53" s="92" t="str">
        <f>IF(B:B="","",(VLOOKUP(Application!B53,'APP BACKGROUND'!A:C,3,0)))</f>
        <v/>
      </c>
      <c r="J53" s="90" t="str">
        <f t="shared" si="6"/>
        <v/>
      </c>
      <c r="K53" s="91" t="str">
        <f t="shared" si="7"/>
        <v/>
      </c>
      <c r="L53" s="91" t="str">
        <f t="shared" si="8"/>
        <v/>
      </c>
      <c r="M53" s="91" t="str">
        <f t="shared" si="9"/>
        <v/>
      </c>
      <c r="N53" s="91" t="str">
        <f t="shared" si="10"/>
        <v/>
      </c>
      <c r="O53" s="91" t="str">
        <f t="shared" si="11"/>
        <v/>
      </c>
      <c r="P53" s="91" t="str">
        <f t="shared" si="12"/>
        <v/>
      </c>
      <c r="Q53" s="85"/>
      <c r="R53" s="17" t="str">
        <f t="shared" si="13"/>
        <v/>
      </c>
      <c r="S53" s="28" t="str">
        <f t="shared" si="14"/>
        <v/>
      </c>
      <c r="T53" s="28"/>
      <c r="U53" s="28"/>
      <c r="V53" s="84"/>
      <c r="W53" s="84"/>
      <c r="X53" s="83"/>
      <c r="Y53" s="104"/>
      <c r="Z53" s="96" t="str">
        <f t="shared" si="15"/>
        <v/>
      </c>
      <c r="AA53" s="105"/>
      <c r="AB53" s="89"/>
      <c r="AC53" s="89"/>
      <c r="AD53" s="89"/>
      <c r="AE53" s="89"/>
      <c r="AF53" s="89"/>
      <c r="AG53" s="89"/>
      <c r="AH53" s="86"/>
      <c r="AI53" s="86"/>
      <c r="AJ53" s="86"/>
      <c r="AK53" s="86"/>
      <c r="AL53" s="86"/>
      <c r="AM53" s="86"/>
      <c r="AN53" s="86"/>
      <c r="AO53" s="86"/>
      <c r="AP53" s="86"/>
      <c r="AQ53" s="28"/>
      <c r="AR53" s="45"/>
      <c r="AS53" s="85"/>
      <c r="AT53" s="85"/>
      <c r="AU53" s="20"/>
      <c r="AV53" s="20"/>
    </row>
    <row r="54" spans="1:48" ht="13.5" customHeight="1" x14ac:dyDescent="0.25">
      <c r="A54" s="3" t="str">
        <f t="shared" si="5"/>
        <v/>
      </c>
      <c r="B54" s="86"/>
      <c r="C54" s="100"/>
      <c r="D54" s="87" t="str">
        <f>IF(B54="","",(VLOOKUP(B54,'APP BACKGROUND'!A:C,2,0)))</f>
        <v/>
      </c>
      <c r="E54" s="88" t="str">
        <f>IF(B54="","",(VLOOKUP(B54,'APP BACKGROUND'!A:D,4,0)))</f>
        <v/>
      </c>
      <c r="F54" s="84" t="str">
        <f>IF(B54="","",(VLOOKUP(Application!B54,'APP BACKGROUND'!A:G,7,0)))</f>
        <v/>
      </c>
      <c r="G54" s="83"/>
      <c r="H54" s="89"/>
      <c r="I54" s="92" t="str">
        <f>IF(B:B="","",(VLOOKUP(Application!B54,'APP BACKGROUND'!A:C,3,0)))</f>
        <v/>
      </c>
      <c r="J54" s="90" t="str">
        <f t="shared" si="6"/>
        <v/>
      </c>
      <c r="K54" s="91" t="str">
        <f t="shared" si="7"/>
        <v/>
      </c>
      <c r="L54" s="91" t="str">
        <f t="shared" si="8"/>
        <v/>
      </c>
      <c r="M54" s="91" t="str">
        <f t="shared" si="9"/>
        <v/>
      </c>
      <c r="N54" s="91" t="str">
        <f t="shared" si="10"/>
        <v/>
      </c>
      <c r="O54" s="91" t="str">
        <f t="shared" si="11"/>
        <v/>
      </c>
      <c r="P54" s="91" t="str">
        <f t="shared" si="12"/>
        <v/>
      </c>
      <c r="Q54" s="85"/>
      <c r="R54" s="17" t="str">
        <f t="shared" si="13"/>
        <v/>
      </c>
      <c r="S54" s="28" t="str">
        <f t="shared" si="14"/>
        <v/>
      </c>
      <c r="T54" s="28"/>
      <c r="U54" s="28"/>
      <c r="V54" s="84"/>
      <c r="W54" s="84"/>
      <c r="X54" s="83"/>
      <c r="Y54" s="104"/>
      <c r="Z54" s="96" t="str">
        <f t="shared" si="15"/>
        <v/>
      </c>
      <c r="AA54" s="105"/>
      <c r="AB54" s="89"/>
      <c r="AC54" s="89"/>
      <c r="AD54" s="89"/>
      <c r="AE54" s="89"/>
      <c r="AF54" s="89"/>
      <c r="AG54" s="89"/>
      <c r="AH54" s="86"/>
      <c r="AI54" s="86"/>
      <c r="AJ54" s="86"/>
      <c r="AK54" s="86"/>
      <c r="AL54" s="86"/>
      <c r="AM54" s="86"/>
      <c r="AN54" s="86"/>
      <c r="AO54" s="86"/>
      <c r="AP54" s="86"/>
      <c r="AQ54" s="28"/>
      <c r="AR54" s="45"/>
      <c r="AS54" s="85"/>
      <c r="AT54" s="85"/>
      <c r="AU54" s="20"/>
      <c r="AV54" s="20"/>
    </row>
    <row r="55" spans="1:48" ht="13.5" customHeight="1" x14ac:dyDescent="0.25">
      <c r="A55" s="3" t="str">
        <f t="shared" si="5"/>
        <v/>
      </c>
      <c r="B55" s="86"/>
      <c r="C55" s="100"/>
      <c r="D55" s="87" t="str">
        <f>IF(B55="","",(VLOOKUP(B55,'APP BACKGROUND'!A:C,2,0)))</f>
        <v/>
      </c>
      <c r="E55" s="88" t="str">
        <f>IF(B55="","",(VLOOKUP(B55,'APP BACKGROUND'!A:D,4,0)))</f>
        <v/>
      </c>
      <c r="F55" s="84" t="str">
        <f>IF(B55="","",(VLOOKUP(Application!B55,'APP BACKGROUND'!A:G,7,0)))</f>
        <v/>
      </c>
      <c r="G55" s="83"/>
      <c r="H55" s="89"/>
      <c r="I55" s="92" t="str">
        <f>IF(B:B="","",(VLOOKUP(Application!B55,'APP BACKGROUND'!A:C,3,0)))</f>
        <v/>
      </c>
      <c r="J55" s="90" t="str">
        <f t="shared" si="6"/>
        <v/>
      </c>
      <c r="K55" s="91" t="str">
        <f t="shared" si="7"/>
        <v/>
      </c>
      <c r="L55" s="91" t="str">
        <f t="shared" si="8"/>
        <v/>
      </c>
      <c r="M55" s="91" t="str">
        <f t="shared" si="9"/>
        <v/>
      </c>
      <c r="N55" s="91" t="str">
        <f t="shared" si="10"/>
        <v/>
      </c>
      <c r="O55" s="91" t="str">
        <f t="shared" si="11"/>
        <v/>
      </c>
      <c r="P55" s="91" t="str">
        <f t="shared" si="12"/>
        <v/>
      </c>
      <c r="Q55" s="85"/>
      <c r="R55" s="17" t="str">
        <f t="shared" si="13"/>
        <v/>
      </c>
      <c r="S55" s="28" t="str">
        <f t="shared" si="14"/>
        <v/>
      </c>
      <c r="T55" s="28"/>
      <c r="U55" s="28"/>
      <c r="V55" s="84"/>
      <c r="W55" s="84"/>
      <c r="X55" s="83"/>
      <c r="Y55" s="104"/>
      <c r="Z55" s="96" t="str">
        <f t="shared" si="15"/>
        <v/>
      </c>
      <c r="AA55" s="105"/>
      <c r="AB55" s="89"/>
      <c r="AC55" s="89"/>
      <c r="AD55" s="89"/>
      <c r="AE55" s="89"/>
      <c r="AF55" s="89"/>
      <c r="AG55" s="89"/>
      <c r="AH55" s="86"/>
      <c r="AI55" s="86"/>
      <c r="AJ55" s="86"/>
      <c r="AK55" s="86"/>
      <c r="AL55" s="86"/>
      <c r="AM55" s="86"/>
      <c r="AN55" s="86"/>
      <c r="AO55" s="86"/>
      <c r="AP55" s="86"/>
      <c r="AQ55" s="28"/>
      <c r="AR55" s="45"/>
      <c r="AS55" s="85"/>
      <c r="AT55" s="85"/>
      <c r="AU55" s="20"/>
      <c r="AV55" s="20"/>
    </row>
    <row r="56" spans="1:48" ht="13.5" customHeight="1" x14ac:dyDescent="0.25">
      <c r="A56" s="3" t="str">
        <f t="shared" si="5"/>
        <v/>
      </c>
      <c r="B56" s="86"/>
      <c r="C56" s="100"/>
      <c r="D56" s="87" t="str">
        <f>IF(B56="","",(VLOOKUP(B56,'APP BACKGROUND'!A:C,2,0)))</f>
        <v/>
      </c>
      <c r="E56" s="88" t="str">
        <f>IF(B56="","",(VLOOKUP(B56,'APP BACKGROUND'!A:D,4,0)))</f>
        <v/>
      </c>
      <c r="F56" s="84" t="str">
        <f>IF(B56="","",(VLOOKUP(Application!B56,'APP BACKGROUND'!A:G,7,0)))</f>
        <v/>
      </c>
      <c r="G56" s="83"/>
      <c r="H56" s="89"/>
      <c r="I56" s="92" t="str">
        <f>IF(B:B="","",(VLOOKUP(Application!B56,'APP BACKGROUND'!A:C,3,0)))</f>
        <v/>
      </c>
      <c r="J56" s="90" t="str">
        <f t="shared" si="6"/>
        <v/>
      </c>
      <c r="K56" s="91" t="str">
        <f t="shared" si="7"/>
        <v/>
      </c>
      <c r="L56" s="91" t="str">
        <f t="shared" si="8"/>
        <v/>
      </c>
      <c r="M56" s="91" t="str">
        <f t="shared" si="9"/>
        <v/>
      </c>
      <c r="N56" s="91" t="str">
        <f t="shared" si="10"/>
        <v/>
      </c>
      <c r="O56" s="91" t="str">
        <f t="shared" si="11"/>
        <v/>
      </c>
      <c r="P56" s="91" t="str">
        <f t="shared" si="12"/>
        <v/>
      </c>
      <c r="Q56" s="85"/>
      <c r="R56" s="17" t="str">
        <f t="shared" si="13"/>
        <v/>
      </c>
      <c r="S56" s="28" t="str">
        <f t="shared" si="14"/>
        <v/>
      </c>
      <c r="T56" s="28"/>
      <c r="U56" s="28"/>
      <c r="V56" s="84"/>
      <c r="W56" s="84"/>
      <c r="X56" s="83"/>
      <c r="Y56" s="104"/>
      <c r="Z56" s="96" t="str">
        <f t="shared" si="15"/>
        <v/>
      </c>
      <c r="AA56" s="105"/>
      <c r="AB56" s="89"/>
      <c r="AC56" s="89"/>
      <c r="AD56" s="89"/>
      <c r="AE56" s="89"/>
      <c r="AF56" s="89"/>
      <c r="AG56" s="89"/>
      <c r="AH56" s="86"/>
      <c r="AI56" s="86"/>
      <c r="AJ56" s="86"/>
      <c r="AK56" s="86"/>
      <c r="AL56" s="86"/>
      <c r="AM56" s="86"/>
      <c r="AN56" s="86"/>
      <c r="AO56" s="86"/>
      <c r="AP56" s="86"/>
      <c r="AQ56" s="28"/>
      <c r="AR56" s="45"/>
      <c r="AS56" s="85"/>
      <c r="AT56" s="85"/>
      <c r="AU56" s="20"/>
      <c r="AV56" s="20"/>
    </row>
    <row r="57" spans="1:48" ht="13.5" customHeight="1" x14ac:dyDescent="0.25">
      <c r="A57" s="3" t="str">
        <f t="shared" si="5"/>
        <v/>
      </c>
      <c r="B57" s="86"/>
      <c r="C57" s="100"/>
      <c r="D57" s="87" t="str">
        <f>IF(B57="","",(VLOOKUP(B57,'APP BACKGROUND'!A:C,2,0)))</f>
        <v/>
      </c>
      <c r="E57" s="88" t="str">
        <f>IF(B57="","",(VLOOKUP(B57,'APP BACKGROUND'!A:D,4,0)))</f>
        <v/>
      </c>
      <c r="F57" s="84" t="str">
        <f>IF(B57="","",(VLOOKUP(Application!B57,'APP BACKGROUND'!A:G,7,0)))</f>
        <v/>
      </c>
      <c r="G57" s="83"/>
      <c r="H57" s="89"/>
      <c r="I57" s="92" t="str">
        <f>IF(B:B="","",(VLOOKUP(Application!B57,'APP BACKGROUND'!A:C,3,0)))</f>
        <v/>
      </c>
      <c r="J57" s="90" t="str">
        <f t="shared" si="6"/>
        <v/>
      </c>
      <c r="K57" s="91" t="str">
        <f t="shared" si="7"/>
        <v/>
      </c>
      <c r="L57" s="91" t="str">
        <f t="shared" si="8"/>
        <v/>
      </c>
      <c r="M57" s="91" t="str">
        <f t="shared" si="9"/>
        <v/>
      </c>
      <c r="N57" s="91" t="str">
        <f t="shared" si="10"/>
        <v/>
      </c>
      <c r="O57" s="91" t="str">
        <f t="shared" si="11"/>
        <v/>
      </c>
      <c r="P57" s="91" t="str">
        <f t="shared" si="12"/>
        <v/>
      </c>
      <c r="Q57" s="85"/>
      <c r="R57" s="17" t="str">
        <f t="shared" si="13"/>
        <v/>
      </c>
      <c r="S57" s="28" t="str">
        <f t="shared" si="14"/>
        <v/>
      </c>
      <c r="T57" s="28"/>
      <c r="U57" s="28"/>
      <c r="V57" s="84"/>
      <c r="W57" s="84"/>
      <c r="X57" s="83"/>
      <c r="Y57" s="104"/>
      <c r="Z57" s="96" t="str">
        <f t="shared" si="15"/>
        <v/>
      </c>
      <c r="AA57" s="105"/>
      <c r="AB57" s="89"/>
      <c r="AC57" s="89"/>
      <c r="AD57" s="89"/>
      <c r="AE57" s="89"/>
      <c r="AF57" s="89"/>
      <c r="AG57" s="89"/>
      <c r="AH57" s="86"/>
      <c r="AI57" s="86"/>
      <c r="AJ57" s="86"/>
      <c r="AK57" s="86"/>
      <c r="AL57" s="86"/>
      <c r="AM57" s="86"/>
      <c r="AN57" s="86"/>
      <c r="AO57" s="86"/>
      <c r="AP57" s="86"/>
      <c r="AQ57" s="28"/>
      <c r="AR57" s="45"/>
      <c r="AS57" s="85"/>
      <c r="AT57" s="85"/>
      <c r="AU57" s="20"/>
      <c r="AV57" s="20"/>
    </row>
    <row r="58" spans="1:48" ht="13.5" customHeight="1" x14ac:dyDescent="0.25">
      <c r="A58" s="3" t="str">
        <f t="shared" si="5"/>
        <v/>
      </c>
      <c r="B58" s="86"/>
      <c r="C58" s="100"/>
      <c r="D58" s="87" t="str">
        <f>IF(B58="","",(VLOOKUP(B58,'APP BACKGROUND'!A:C,2,0)))</f>
        <v/>
      </c>
      <c r="E58" s="88" t="str">
        <f>IF(B58="","",(VLOOKUP(B58,'APP BACKGROUND'!A:D,4,0)))</f>
        <v/>
      </c>
      <c r="F58" s="84" t="str">
        <f>IF(B58="","",(VLOOKUP(Application!B58,'APP BACKGROUND'!A:G,7,0)))</f>
        <v/>
      </c>
      <c r="G58" s="83"/>
      <c r="H58" s="89"/>
      <c r="I58" s="92" t="str">
        <f>IF(B:B="","",(VLOOKUP(Application!B58,'APP BACKGROUND'!A:C,3,0)))</f>
        <v/>
      </c>
      <c r="J58" s="90" t="str">
        <f t="shared" si="6"/>
        <v/>
      </c>
      <c r="K58" s="91" t="str">
        <f t="shared" si="7"/>
        <v/>
      </c>
      <c r="L58" s="91" t="str">
        <f t="shared" si="8"/>
        <v/>
      </c>
      <c r="M58" s="91" t="str">
        <f t="shared" si="9"/>
        <v/>
      </c>
      <c r="N58" s="91" t="str">
        <f t="shared" si="10"/>
        <v/>
      </c>
      <c r="O58" s="91" t="str">
        <f t="shared" si="11"/>
        <v/>
      </c>
      <c r="P58" s="91" t="str">
        <f t="shared" si="12"/>
        <v/>
      </c>
      <c r="Q58" s="85"/>
      <c r="R58" s="17" t="str">
        <f t="shared" si="13"/>
        <v/>
      </c>
      <c r="S58" s="28" t="str">
        <f t="shared" si="14"/>
        <v/>
      </c>
      <c r="T58" s="28"/>
      <c r="U58" s="28"/>
      <c r="V58" s="84"/>
      <c r="W58" s="84"/>
      <c r="X58" s="83"/>
      <c r="Y58" s="104"/>
      <c r="Z58" s="96" t="str">
        <f t="shared" si="15"/>
        <v/>
      </c>
      <c r="AA58" s="105"/>
      <c r="AB58" s="89"/>
      <c r="AC58" s="89"/>
      <c r="AD58" s="89"/>
      <c r="AE58" s="89"/>
      <c r="AF58" s="89"/>
      <c r="AG58" s="89"/>
      <c r="AH58" s="86"/>
      <c r="AI58" s="86"/>
      <c r="AJ58" s="86"/>
      <c r="AK58" s="86"/>
      <c r="AL58" s="86"/>
      <c r="AM58" s="86"/>
      <c r="AN58" s="86"/>
      <c r="AO58" s="86"/>
      <c r="AP58" s="86"/>
      <c r="AQ58" s="28"/>
      <c r="AR58" s="45"/>
      <c r="AS58" s="85"/>
      <c r="AT58" s="85"/>
      <c r="AU58" s="20"/>
      <c r="AV58" s="20"/>
    </row>
    <row r="59" spans="1:48" ht="13.5" customHeight="1" x14ac:dyDescent="0.25">
      <c r="A59" s="3" t="str">
        <f t="shared" si="5"/>
        <v/>
      </c>
      <c r="B59" s="86"/>
      <c r="C59" s="100"/>
      <c r="D59" s="87" t="str">
        <f>IF(B59="","",(VLOOKUP(B59,'APP BACKGROUND'!A:C,2,0)))</f>
        <v/>
      </c>
      <c r="E59" s="88" t="str">
        <f>IF(B59="","",(VLOOKUP(B59,'APP BACKGROUND'!A:D,4,0)))</f>
        <v/>
      </c>
      <c r="F59" s="84" t="str">
        <f>IF(B59="","",(VLOOKUP(Application!B59,'APP BACKGROUND'!A:G,7,0)))</f>
        <v/>
      </c>
      <c r="G59" s="83"/>
      <c r="H59" s="89"/>
      <c r="I59" s="92" t="str">
        <f>IF(B:B="","",(VLOOKUP(Application!B59,'APP BACKGROUND'!A:C,3,0)))</f>
        <v/>
      </c>
      <c r="J59" s="90" t="str">
        <f t="shared" si="6"/>
        <v/>
      </c>
      <c r="K59" s="91" t="str">
        <f t="shared" si="7"/>
        <v/>
      </c>
      <c r="L59" s="91" t="str">
        <f t="shared" si="8"/>
        <v/>
      </c>
      <c r="M59" s="91" t="str">
        <f t="shared" si="9"/>
        <v/>
      </c>
      <c r="N59" s="91" t="str">
        <f t="shared" si="10"/>
        <v/>
      </c>
      <c r="O59" s="91" t="str">
        <f t="shared" si="11"/>
        <v/>
      </c>
      <c r="P59" s="91" t="str">
        <f t="shared" si="12"/>
        <v/>
      </c>
      <c r="Q59" s="85"/>
      <c r="R59" s="17" t="str">
        <f t="shared" si="13"/>
        <v/>
      </c>
      <c r="S59" s="28" t="str">
        <f t="shared" si="14"/>
        <v/>
      </c>
      <c r="T59" s="28"/>
      <c r="U59" s="28"/>
      <c r="V59" s="84"/>
      <c r="W59" s="84"/>
      <c r="X59" s="83"/>
      <c r="Y59" s="104"/>
      <c r="Z59" s="96" t="str">
        <f t="shared" si="15"/>
        <v/>
      </c>
      <c r="AA59" s="105"/>
      <c r="AB59" s="89"/>
      <c r="AC59" s="89"/>
      <c r="AD59" s="89"/>
      <c r="AE59" s="89"/>
      <c r="AF59" s="89"/>
      <c r="AG59" s="89"/>
      <c r="AH59" s="86"/>
      <c r="AI59" s="86"/>
      <c r="AJ59" s="86"/>
      <c r="AK59" s="86"/>
      <c r="AL59" s="86"/>
      <c r="AM59" s="86"/>
      <c r="AN59" s="86"/>
      <c r="AO59" s="86"/>
      <c r="AP59" s="86"/>
      <c r="AQ59" s="28"/>
      <c r="AR59" s="45"/>
      <c r="AS59" s="85"/>
      <c r="AT59" s="85"/>
      <c r="AU59" s="20"/>
      <c r="AV59" s="20"/>
    </row>
    <row r="60" spans="1:48" ht="13.5" customHeight="1" x14ac:dyDescent="0.25">
      <c r="A60" s="3" t="str">
        <f t="shared" si="5"/>
        <v/>
      </c>
      <c r="B60" s="86"/>
      <c r="C60" s="100"/>
      <c r="D60" s="87" t="str">
        <f>IF(B60="","",(VLOOKUP(B60,'APP BACKGROUND'!A:C,2,0)))</f>
        <v/>
      </c>
      <c r="E60" s="88" t="str">
        <f>IF(B60="","",(VLOOKUP(B60,'APP BACKGROUND'!A:D,4,0)))</f>
        <v/>
      </c>
      <c r="F60" s="84" t="str">
        <f>IF(B60="","",(VLOOKUP(Application!B60,'APP BACKGROUND'!A:G,7,0)))</f>
        <v/>
      </c>
      <c r="G60" s="83"/>
      <c r="H60" s="89"/>
      <c r="I60" s="92" t="str">
        <f>IF(B:B="","",(VLOOKUP(Application!B60,'APP BACKGROUND'!A:C,3,0)))</f>
        <v/>
      </c>
      <c r="J60" s="90" t="str">
        <f t="shared" si="6"/>
        <v/>
      </c>
      <c r="K60" s="91" t="str">
        <f t="shared" si="7"/>
        <v/>
      </c>
      <c r="L60" s="91" t="str">
        <f t="shared" si="8"/>
        <v/>
      </c>
      <c r="M60" s="91" t="str">
        <f t="shared" si="9"/>
        <v/>
      </c>
      <c r="N60" s="91" t="str">
        <f t="shared" si="10"/>
        <v/>
      </c>
      <c r="O60" s="91" t="str">
        <f t="shared" si="11"/>
        <v/>
      </c>
      <c r="P60" s="91" t="str">
        <f t="shared" si="12"/>
        <v/>
      </c>
      <c r="Q60" s="85"/>
      <c r="R60" s="17" t="str">
        <f t="shared" si="13"/>
        <v/>
      </c>
      <c r="S60" s="28" t="str">
        <f t="shared" si="14"/>
        <v/>
      </c>
      <c r="T60" s="28"/>
      <c r="U60" s="28"/>
      <c r="V60" s="84"/>
      <c r="W60" s="84"/>
      <c r="X60" s="83"/>
      <c r="Y60" s="104"/>
      <c r="Z60" s="96" t="str">
        <f t="shared" si="15"/>
        <v/>
      </c>
      <c r="AA60" s="105"/>
      <c r="AB60" s="89"/>
      <c r="AC60" s="89"/>
      <c r="AD60" s="89"/>
      <c r="AE60" s="89"/>
      <c r="AF60" s="89"/>
      <c r="AG60" s="89"/>
      <c r="AH60" s="86"/>
      <c r="AI60" s="86"/>
      <c r="AJ60" s="86"/>
      <c r="AK60" s="86"/>
      <c r="AL60" s="86"/>
      <c r="AM60" s="86"/>
      <c r="AN60" s="86"/>
      <c r="AO60" s="86"/>
      <c r="AP60" s="86"/>
      <c r="AQ60" s="28"/>
      <c r="AR60" s="45"/>
      <c r="AS60" s="85"/>
      <c r="AT60" s="85"/>
      <c r="AU60" s="20"/>
      <c r="AV60" s="20"/>
    </row>
    <row r="61" spans="1:48" ht="13.5" customHeight="1" x14ac:dyDescent="0.25">
      <c r="A61" s="3" t="str">
        <f t="shared" si="5"/>
        <v/>
      </c>
      <c r="B61" s="86"/>
      <c r="C61" s="100"/>
      <c r="D61" s="87" t="str">
        <f>IF(B61="","",(VLOOKUP(B61,'APP BACKGROUND'!A:C,2,0)))</f>
        <v/>
      </c>
      <c r="E61" s="88" t="str">
        <f>IF(B61="","",(VLOOKUP(B61,'APP BACKGROUND'!A:D,4,0)))</f>
        <v/>
      </c>
      <c r="F61" s="84" t="str">
        <f>IF(B61="","",(VLOOKUP(Application!B61,'APP BACKGROUND'!A:G,7,0)))</f>
        <v/>
      </c>
      <c r="G61" s="83"/>
      <c r="H61" s="89"/>
      <c r="I61" s="92" t="str">
        <f>IF(B:B="","",(VLOOKUP(Application!B61,'APP BACKGROUND'!A:C,3,0)))</f>
        <v/>
      </c>
      <c r="J61" s="90" t="str">
        <f t="shared" si="6"/>
        <v/>
      </c>
      <c r="K61" s="91" t="str">
        <f t="shared" si="7"/>
        <v/>
      </c>
      <c r="L61" s="91" t="str">
        <f t="shared" si="8"/>
        <v/>
      </c>
      <c r="M61" s="91" t="str">
        <f t="shared" si="9"/>
        <v/>
      </c>
      <c r="N61" s="91" t="str">
        <f t="shared" si="10"/>
        <v/>
      </c>
      <c r="O61" s="91" t="str">
        <f t="shared" si="11"/>
        <v/>
      </c>
      <c r="P61" s="91" t="str">
        <f t="shared" si="12"/>
        <v/>
      </c>
      <c r="Q61" s="85"/>
      <c r="R61" s="17" t="str">
        <f t="shared" si="13"/>
        <v/>
      </c>
      <c r="S61" s="28" t="str">
        <f t="shared" si="14"/>
        <v/>
      </c>
      <c r="T61" s="28"/>
      <c r="U61" s="28"/>
      <c r="V61" s="84"/>
      <c r="W61" s="84"/>
      <c r="X61" s="83"/>
      <c r="Y61" s="104"/>
      <c r="Z61" s="96" t="str">
        <f t="shared" si="15"/>
        <v/>
      </c>
      <c r="AA61" s="105"/>
      <c r="AB61" s="89"/>
      <c r="AC61" s="89"/>
      <c r="AD61" s="89"/>
      <c r="AE61" s="89"/>
      <c r="AF61" s="89"/>
      <c r="AG61" s="89"/>
      <c r="AH61" s="86"/>
      <c r="AI61" s="86"/>
      <c r="AJ61" s="86"/>
      <c r="AK61" s="86"/>
      <c r="AL61" s="86"/>
      <c r="AM61" s="86"/>
      <c r="AN61" s="86"/>
      <c r="AO61" s="86"/>
      <c r="AP61" s="86"/>
      <c r="AQ61" s="28"/>
      <c r="AR61" s="45"/>
      <c r="AS61" s="85"/>
      <c r="AT61" s="85"/>
      <c r="AU61" s="20"/>
      <c r="AV61" s="20"/>
    </row>
    <row r="62" spans="1:48" ht="13.5" customHeight="1" x14ac:dyDescent="0.25">
      <c r="A62" s="3" t="str">
        <f t="shared" si="5"/>
        <v/>
      </c>
      <c r="B62" s="86"/>
      <c r="C62" s="100"/>
      <c r="D62" s="87" t="str">
        <f>IF(B62="","",(VLOOKUP(B62,'APP BACKGROUND'!A:C,2,0)))</f>
        <v/>
      </c>
      <c r="E62" s="88" t="str">
        <f>IF(B62="","",(VLOOKUP(B62,'APP BACKGROUND'!A:D,4,0)))</f>
        <v/>
      </c>
      <c r="F62" s="84" t="str">
        <f>IF(B62="","",(VLOOKUP(Application!B62,'APP BACKGROUND'!A:G,7,0)))</f>
        <v/>
      </c>
      <c r="G62" s="83"/>
      <c r="H62" s="89"/>
      <c r="I62" s="92" t="str">
        <f>IF(B:B="","",(VLOOKUP(Application!B62,'APP BACKGROUND'!A:C,3,0)))</f>
        <v/>
      </c>
      <c r="J62" s="90" t="str">
        <f t="shared" si="6"/>
        <v/>
      </c>
      <c r="K62" s="91" t="str">
        <f t="shared" si="7"/>
        <v/>
      </c>
      <c r="L62" s="91" t="str">
        <f t="shared" si="8"/>
        <v/>
      </c>
      <c r="M62" s="91" t="str">
        <f t="shared" si="9"/>
        <v/>
      </c>
      <c r="N62" s="91" t="str">
        <f t="shared" si="10"/>
        <v/>
      </c>
      <c r="O62" s="91" t="str">
        <f t="shared" si="11"/>
        <v/>
      </c>
      <c r="P62" s="91" t="str">
        <f t="shared" si="12"/>
        <v/>
      </c>
      <c r="Q62" s="85"/>
      <c r="R62" s="17" t="str">
        <f t="shared" si="13"/>
        <v/>
      </c>
      <c r="S62" s="28" t="str">
        <f t="shared" si="14"/>
        <v/>
      </c>
      <c r="T62" s="28"/>
      <c r="U62" s="28"/>
      <c r="V62" s="84"/>
      <c r="W62" s="84"/>
      <c r="X62" s="83"/>
      <c r="Y62" s="104"/>
      <c r="Z62" s="96" t="str">
        <f t="shared" si="15"/>
        <v/>
      </c>
      <c r="AA62" s="105"/>
      <c r="AB62" s="89"/>
      <c r="AC62" s="89"/>
      <c r="AD62" s="89"/>
      <c r="AE62" s="89"/>
      <c r="AF62" s="89"/>
      <c r="AG62" s="89"/>
      <c r="AH62" s="86"/>
      <c r="AI62" s="86"/>
      <c r="AJ62" s="86"/>
      <c r="AK62" s="86"/>
      <c r="AL62" s="86"/>
      <c r="AM62" s="86"/>
      <c r="AN62" s="86"/>
      <c r="AO62" s="86"/>
      <c r="AP62" s="86"/>
      <c r="AQ62" s="28"/>
      <c r="AR62" s="45"/>
      <c r="AS62" s="85"/>
      <c r="AT62" s="85"/>
      <c r="AU62" s="20"/>
      <c r="AV62" s="20"/>
    </row>
    <row r="63" spans="1:48" ht="13.5" customHeight="1" x14ac:dyDescent="0.25">
      <c r="A63" s="3" t="str">
        <f t="shared" si="5"/>
        <v/>
      </c>
      <c r="B63" s="86"/>
      <c r="C63" s="100"/>
      <c r="D63" s="87" t="str">
        <f>IF(B63="","",(VLOOKUP(B63,'APP BACKGROUND'!A:C,2,0)))</f>
        <v/>
      </c>
      <c r="E63" s="88" t="str">
        <f>IF(B63="","",(VLOOKUP(B63,'APP BACKGROUND'!A:D,4,0)))</f>
        <v/>
      </c>
      <c r="F63" s="84" t="str">
        <f>IF(B63="","",(VLOOKUP(Application!B63,'APP BACKGROUND'!A:G,7,0)))</f>
        <v/>
      </c>
      <c r="G63" s="83"/>
      <c r="H63" s="89"/>
      <c r="I63" s="92" t="str">
        <f>IF(B:B="","",(VLOOKUP(Application!B63,'APP BACKGROUND'!A:C,3,0)))</f>
        <v/>
      </c>
      <c r="J63" s="90" t="str">
        <f t="shared" si="6"/>
        <v/>
      </c>
      <c r="K63" s="91" t="str">
        <f t="shared" si="7"/>
        <v/>
      </c>
      <c r="L63" s="91" t="str">
        <f t="shared" si="8"/>
        <v/>
      </c>
      <c r="M63" s="91" t="str">
        <f t="shared" si="9"/>
        <v/>
      </c>
      <c r="N63" s="91" t="str">
        <f t="shared" si="10"/>
        <v/>
      </c>
      <c r="O63" s="91" t="str">
        <f t="shared" si="11"/>
        <v/>
      </c>
      <c r="P63" s="91" t="str">
        <f t="shared" si="12"/>
        <v/>
      </c>
      <c r="Q63" s="85"/>
      <c r="R63" s="17" t="str">
        <f t="shared" si="13"/>
        <v/>
      </c>
      <c r="S63" s="28" t="str">
        <f t="shared" si="14"/>
        <v/>
      </c>
      <c r="T63" s="28"/>
      <c r="U63" s="28"/>
      <c r="V63" s="84"/>
      <c r="W63" s="84"/>
      <c r="X63" s="83"/>
      <c r="Y63" s="104"/>
      <c r="Z63" s="96" t="str">
        <f t="shared" si="15"/>
        <v/>
      </c>
      <c r="AA63" s="105"/>
      <c r="AB63" s="89"/>
      <c r="AC63" s="89"/>
      <c r="AD63" s="89"/>
      <c r="AE63" s="89"/>
      <c r="AF63" s="89"/>
      <c r="AG63" s="89"/>
      <c r="AH63" s="86"/>
      <c r="AI63" s="86"/>
      <c r="AJ63" s="86"/>
      <c r="AK63" s="86"/>
      <c r="AL63" s="86"/>
      <c r="AM63" s="86"/>
      <c r="AN63" s="86"/>
      <c r="AO63" s="86"/>
      <c r="AP63" s="86"/>
      <c r="AQ63" s="28"/>
      <c r="AR63" s="45"/>
      <c r="AS63" s="85"/>
      <c r="AT63" s="85"/>
      <c r="AU63" s="20"/>
      <c r="AV63" s="20"/>
    </row>
    <row r="64" spans="1:48" ht="15" x14ac:dyDescent="0.25">
      <c r="A64" s="3" t="str">
        <f t="shared" si="5"/>
        <v/>
      </c>
      <c r="B64" s="86"/>
      <c r="C64" s="100"/>
      <c r="D64" s="87" t="str">
        <f>IF(B64="","",(VLOOKUP(B64,'APP BACKGROUND'!A:C,2,0)))</f>
        <v/>
      </c>
      <c r="E64" s="88" t="str">
        <f>IF(B64="","",(VLOOKUP(B64,'APP BACKGROUND'!A:D,4,0)))</f>
        <v/>
      </c>
      <c r="F64" s="84" t="str">
        <f>IF(B64="","",(VLOOKUP(Application!B64,'APP BACKGROUND'!A:G,7,0)))</f>
        <v/>
      </c>
      <c r="G64" s="83"/>
      <c r="H64" s="89"/>
      <c r="I64" s="92" t="str">
        <f>IF(B:B="","",(VLOOKUP(Application!B64,'APP BACKGROUND'!A:C,3,0)))</f>
        <v/>
      </c>
      <c r="J64" s="90" t="str">
        <f t="shared" si="6"/>
        <v/>
      </c>
      <c r="K64" s="91" t="str">
        <f t="shared" si="7"/>
        <v/>
      </c>
      <c r="L64" s="91" t="str">
        <f t="shared" si="8"/>
        <v/>
      </c>
      <c r="M64" s="91" t="str">
        <f t="shared" si="9"/>
        <v/>
      </c>
      <c r="N64" s="91" t="str">
        <f t="shared" si="10"/>
        <v/>
      </c>
      <c r="O64" s="91" t="str">
        <f t="shared" si="11"/>
        <v/>
      </c>
      <c r="P64" s="91" t="str">
        <f t="shared" si="12"/>
        <v/>
      </c>
      <c r="Q64" s="85"/>
      <c r="R64" s="17" t="str">
        <f t="shared" si="13"/>
        <v/>
      </c>
      <c r="S64" s="28" t="str">
        <f t="shared" si="14"/>
        <v/>
      </c>
      <c r="T64" s="28"/>
      <c r="U64" s="28"/>
      <c r="V64" s="84"/>
      <c r="W64" s="84"/>
      <c r="X64" s="83"/>
      <c r="Y64" s="104"/>
      <c r="Z64" s="96" t="str">
        <f t="shared" si="15"/>
        <v/>
      </c>
      <c r="AA64" s="105"/>
      <c r="AB64" s="89"/>
      <c r="AC64" s="89"/>
      <c r="AD64" s="89"/>
      <c r="AE64" s="89"/>
      <c r="AF64" s="89"/>
      <c r="AG64" s="89"/>
      <c r="AH64" s="86"/>
      <c r="AI64" s="86"/>
      <c r="AJ64" s="86"/>
      <c r="AK64" s="86"/>
      <c r="AL64" s="86"/>
      <c r="AM64" s="86"/>
      <c r="AN64" s="86"/>
      <c r="AO64" s="86"/>
      <c r="AP64" s="86"/>
      <c r="AQ64" s="28"/>
      <c r="AR64" s="45"/>
      <c r="AS64" s="85"/>
      <c r="AT64" s="85"/>
      <c r="AU64" s="20"/>
      <c r="AV64" s="20"/>
    </row>
    <row r="65" spans="1:48" ht="15" x14ac:dyDescent="0.25">
      <c r="A65" s="3" t="str">
        <f t="shared" si="5"/>
        <v/>
      </c>
      <c r="B65" s="86"/>
      <c r="C65" s="100"/>
      <c r="D65" s="87" t="str">
        <f>IF(B65="","",(VLOOKUP(B65,'APP BACKGROUND'!A:C,2,0)))</f>
        <v/>
      </c>
      <c r="E65" s="88" t="str">
        <f>IF(B65="","",(VLOOKUP(B65,'APP BACKGROUND'!A:D,4,0)))</f>
        <v/>
      </c>
      <c r="F65" s="84" t="str">
        <f>IF(B65="","",(VLOOKUP(Application!B65,'APP BACKGROUND'!A:G,7,0)))</f>
        <v/>
      </c>
      <c r="G65" s="83"/>
      <c r="H65" s="89"/>
      <c r="I65" s="92" t="str">
        <f>IF(B:B="","",(VLOOKUP(Application!B65,'APP BACKGROUND'!A:C,3,0)))</f>
        <v/>
      </c>
      <c r="J65" s="90" t="str">
        <f t="shared" si="6"/>
        <v/>
      </c>
      <c r="K65" s="91" t="str">
        <f t="shared" si="7"/>
        <v/>
      </c>
      <c r="L65" s="91" t="str">
        <f t="shared" si="8"/>
        <v/>
      </c>
      <c r="M65" s="91" t="str">
        <f t="shared" si="9"/>
        <v/>
      </c>
      <c r="N65" s="91" t="str">
        <f t="shared" si="10"/>
        <v/>
      </c>
      <c r="O65" s="91" t="str">
        <f t="shared" si="11"/>
        <v/>
      </c>
      <c r="P65" s="91" t="str">
        <f t="shared" si="12"/>
        <v/>
      </c>
      <c r="Q65" s="85"/>
      <c r="R65" s="17" t="str">
        <f t="shared" si="13"/>
        <v/>
      </c>
      <c r="S65" s="28" t="str">
        <f t="shared" si="14"/>
        <v/>
      </c>
      <c r="T65" s="28"/>
      <c r="U65" s="28"/>
      <c r="V65" s="84"/>
      <c r="W65" s="84"/>
      <c r="X65" s="83"/>
      <c r="Y65" s="104"/>
      <c r="Z65" s="96" t="str">
        <f t="shared" si="15"/>
        <v/>
      </c>
      <c r="AA65" s="105"/>
      <c r="AB65" s="89"/>
      <c r="AC65" s="89"/>
      <c r="AD65" s="89"/>
      <c r="AE65" s="89"/>
      <c r="AF65" s="89"/>
      <c r="AG65" s="89"/>
      <c r="AH65" s="86"/>
      <c r="AI65" s="86"/>
      <c r="AJ65" s="86"/>
      <c r="AK65" s="86"/>
      <c r="AL65" s="86"/>
      <c r="AM65" s="86"/>
      <c r="AN65" s="86"/>
      <c r="AO65" s="86"/>
      <c r="AP65" s="86"/>
      <c r="AQ65" s="28"/>
      <c r="AR65" s="45"/>
      <c r="AS65" s="85"/>
      <c r="AT65" s="85"/>
      <c r="AU65" s="20"/>
      <c r="AV65" s="20"/>
    </row>
    <row r="66" spans="1:48" ht="15" x14ac:dyDescent="0.25">
      <c r="A66" s="3" t="str">
        <f t="shared" si="5"/>
        <v/>
      </c>
      <c r="B66" s="86"/>
      <c r="C66" s="100"/>
      <c r="D66" s="87" t="str">
        <f>IF(B66="","",(VLOOKUP(B66,'APP BACKGROUND'!A:C,2,0)))</f>
        <v/>
      </c>
      <c r="E66" s="88" t="str">
        <f>IF(B66="","",(VLOOKUP(B66,'APP BACKGROUND'!A:D,4,0)))</f>
        <v/>
      </c>
      <c r="F66" s="84" t="str">
        <f>IF(B66="","",(VLOOKUP(Application!B66,'APP BACKGROUND'!A:G,7,0)))</f>
        <v/>
      </c>
      <c r="G66" s="83"/>
      <c r="H66" s="89"/>
      <c r="I66" s="92" t="str">
        <f>IF(B:B="","",(VLOOKUP(Application!B66,'APP BACKGROUND'!A:C,3,0)))</f>
        <v/>
      </c>
      <c r="J66" s="90" t="str">
        <f t="shared" si="6"/>
        <v/>
      </c>
      <c r="K66" s="91" t="str">
        <f t="shared" si="7"/>
        <v/>
      </c>
      <c r="L66" s="91" t="str">
        <f t="shared" si="8"/>
        <v/>
      </c>
      <c r="M66" s="91" t="str">
        <f t="shared" si="9"/>
        <v/>
      </c>
      <c r="N66" s="91" t="str">
        <f t="shared" si="10"/>
        <v/>
      </c>
      <c r="O66" s="91" t="str">
        <f t="shared" si="11"/>
        <v/>
      </c>
      <c r="P66" s="91" t="str">
        <f t="shared" si="12"/>
        <v/>
      </c>
      <c r="Q66" s="85"/>
      <c r="R66" s="17" t="str">
        <f t="shared" si="13"/>
        <v/>
      </c>
      <c r="S66" s="28" t="str">
        <f t="shared" si="14"/>
        <v/>
      </c>
      <c r="T66" s="28"/>
      <c r="U66" s="28"/>
      <c r="V66" s="84"/>
      <c r="W66" s="84"/>
      <c r="X66" s="83"/>
      <c r="Y66" s="104"/>
      <c r="Z66" s="96" t="str">
        <f t="shared" si="15"/>
        <v/>
      </c>
      <c r="AA66" s="105"/>
      <c r="AB66" s="89"/>
      <c r="AC66" s="89"/>
      <c r="AD66" s="89"/>
      <c r="AE66" s="89"/>
      <c r="AF66" s="89"/>
      <c r="AG66" s="89"/>
      <c r="AH66" s="86"/>
      <c r="AI66" s="86"/>
      <c r="AJ66" s="86"/>
      <c r="AK66" s="86"/>
      <c r="AL66" s="86"/>
      <c r="AM66" s="86"/>
      <c r="AN66" s="86"/>
      <c r="AO66" s="86"/>
      <c r="AP66" s="86"/>
      <c r="AQ66" s="28"/>
      <c r="AR66" s="45"/>
      <c r="AS66" s="85"/>
      <c r="AT66" s="85"/>
      <c r="AU66" s="20"/>
      <c r="AV66" s="20"/>
    </row>
    <row r="67" spans="1:48" ht="15" x14ac:dyDescent="0.25">
      <c r="A67" s="3" t="str">
        <f t="shared" si="5"/>
        <v/>
      </c>
      <c r="B67" s="86"/>
      <c r="C67" s="100"/>
      <c r="D67" s="87" t="str">
        <f>IF(B67="","",(VLOOKUP(B67,'APP BACKGROUND'!A:C,2,0)))</f>
        <v/>
      </c>
      <c r="E67" s="88" t="str">
        <f>IF(B67="","",(VLOOKUP(B67,'APP BACKGROUND'!A:D,4,0)))</f>
        <v/>
      </c>
      <c r="F67" s="84" t="str">
        <f>IF(B67="","",(VLOOKUP(Application!B67,'APP BACKGROUND'!A:G,7,0)))</f>
        <v/>
      </c>
      <c r="G67" s="83"/>
      <c r="H67" s="89"/>
      <c r="I67" s="92" t="str">
        <f>IF(B:B="","",(VLOOKUP(Application!B67,'APP BACKGROUND'!A:C,3,0)))</f>
        <v/>
      </c>
      <c r="J67" s="90" t="str">
        <f t="shared" si="6"/>
        <v/>
      </c>
      <c r="K67" s="91" t="str">
        <f t="shared" si="7"/>
        <v/>
      </c>
      <c r="L67" s="91" t="str">
        <f t="shared" si="8"/>
        <v/>
      </c>
      <c r="M67" s="91" t="str">
        <f t="shared" si="9"/>
        <v/>
      </c>
      <c r="N67" s="91" t="str">
        <f t="shared" si="10"/>
        <v/>
      </c>
      <c r="O67" s="91" t="str">
        <f t="shared" si="11"/>
        <v/>
      </c>
      <c r="P67" s="91" t="str">
        <f t="shared" si="12"/>
        <v/>
      </c>
      <c r="Q67" s="85"/>
      <c r="R67" s="17" t="str">
        <f t="shared" si="13"/>
        <v/>
      </c>
      <c r="S67" s="28" t="str">
        <f t="shared" si="14"/>
        <v/>
      </c>
      <c r="T67" s="28"/>
      <c r="U67" s="28"/>
      <c r="V67" s="84"/>
      <c r="W67" s="84"/>
      <c r="X67" s="83"/>
      <c r="Y67" s="104"/>
      <c r="Z67" s="96" t="str">
        <f t="shared" si="15"/>
        <v/>
      </c>
      <c r="AA67" s="105"/>
      <c r="AB67" s="89"/>
      <c r="AC67" s="89"/>
      <c r="AD67" s="89"/>
      <c r="AE67" s="89"/>
      <c r="AF67" s="89"/>
      <c r="AG67" s="89"/>
      <c r="AH67" s="86"/>
      <c r="AI67" s="86"/>
      <c r="AJ67" s="86"/>
      <c r="AK67" s="86"/>
      <c r="AL67" s="86"/>
      <c r="AM67" s="86"/>
      <c r="AN67" s="86"/>
      <c r="AO67" s="86"/>
      <c r="AP67" s="86"/>
      <c r="AQ67" s="28"/>
      <c r="AR67" s="45"/>
      <c r="AS67" s="85"/>
      <c r="AT67" s="85"/>
      <c r="AU67" s="20"/>
      <c r="AV67" s="20"/>
    </row>
    <row r="68" spans="1:48" ht="15" x14ac:dyDescent="0.25">
      <c r="A68" s="3" t="str">
        <f t="shared" si="5"/>
        <v/>
      </c>
      <c r="B68" s="86"/>
      <c r="C68" s="100"/>
      <c r="D68" s="87" t="str">
        <f>IF(B68="","",(VLOOKUP(B68,'APP BACKGROUND'!A:C,2,0)))</f>
        <v/>
      </c>
      <c r="E68" s="88" t="str">
        <f>IF(B68="","",(VLOOKUP(B68,'APP BACKGROUND'!A:D,4,0)))</f>
        <v/>
      </c>
      <c r="F68" s="84" t="str">
        <f>IF(B68="","",(VLOOKUP(Application!B68,'APP BACKGROUND'!A:G,7,0)))</f>
        <v/>
      </c>
      <c r="G68" s="83"/>
      <c r="H68" s="89"/>
      <c r="I68" s="92" t="str">
        <f>IF(B:B="","",(VLOOKUP(Application!B68,'APP BACKGROUND'!A:C,3,0)))</f>
        <v/>
      </c>
      <c r="J68" s="90" t="str">
        <f t="shared" si="6"/>
        <v/>
      </c>
      <c r="K68" s="91" t="str">
        <f t="shared" si="7"/>
        <v/>
      </c>
      <c r="L68" s="91" t="str">
        <f t="shared" si="8"/>
        <v/>
      </c>
      <c r="M68" s="91" t="str">
        <f t="shared" si="9"/>
        <v/>
      </c>
      <c r="N68" s="91" t="str">
        <f t="shared" si="10"/>
        <v/>
      </c>
      <c r="O68" s="91" t="str">
        <f t="shared" si="11"/>
        <v/>
      </c>
      <c r="P68" s="91" t="str">
        <f t="shared" si="12"/>
        <v/>
      </c>
      <c r="Q68" s="85"/>
      <c r="R68" s="17" t="str">
        <f t="shared" si="13"/>
        <v/>
      </c>
      <c r="S68" s="28" t="str">
        <f t="shared" si="14"/>
        <v/>
      </c>
      <c r="T68" s="28"/>
      <c r="U68" s="28"/>
      <c r="V68" s="84"/>
      <c r="W68" s="84"/>
      <c r="X68" s="83"/>
      <c r="Y68" s="104"/>
      <c r="Z68" s="96" t="str">
        <f t="shared" si="15"/>
        <v/>
      </c>
      <c r="AA68" s="105"/>
      <c r="AB68" s="89"/>
      <c r="AC68" s="89"/>
      <c r="AD68" s="89"/>
      <c r="AE68" s="89"/>
      <c r="AF68" s="89"/>
      <c r="AG68" s="89"/>
      <c r="AH68" s="86"/>
      <c r="AI68" s="86"/>
      <c r="AJ68" s="86"/>
      <c r="AK68" s="86"/>
      <c r="AL68" s="86"/>
      <c r="AM68" s="86"/>
      <c r="AN68" s="86"/>
      <c r="AO68" s="86"/>
      <c r="AP68" s="86"/>
      <c r="AQ68" s="28"/>
      <c r="AR68" s="45"/>
      <c r="AS68" s="85"/>
      <c r="AT68" s="85"/>
      <c r="AU68" s="20"/>
      <c r="AV68" s="20"/>
    </row>
    <row r="69" spans="1:48" ht="15" x14ac:dyDescent="0.25">
      <c r="A69" s="3" t="str">
        <f t="shared" si="5"/>
        <v/>
      </c>
      <c r="B69" s="86"/>
      <c r="C69" s="100"/>
      <c r="D69" s="87" t="str">
        <f>IF(B69="","",(VLOOKUP(B69,'APP BACKGROUND'!A:C,2,0)))</f>
        <v/>
      </c>
      <c r="E69" s="88" t="str">
        <f>IF(B69="","",(VLOOKUP(B69,'APP BACKGROUND'!A:D,4,0)))</f>
        <v/>
      </c>
      <c r="F69" s="84" t="str">
        <f>IF(B69="","",(VLOOKUP(Application!B69,'APP BACKGROUND'!A:G,7,0)))</f>
        <v/>
      </c>
      <c r="G69" s="83"/>
      <c r="H69" s="89"/>
      <c r="I69" s="92" t="str">
        <f>IF(B:B="","",(VLOOKUP(Application!B69,'APP BACKGROUND'!A:C,3,0)))</f>
        <v/>
      </c>
      <c r="J69" s="90" t="str">
        <f t="shared" si="6"/>
        <v/>
      </c>
      <c r="K69" s="91" t="str">
        <f t="shared" si="7"/>
        <v/>
      </c>
      <c r="L69" s="91" t="str">
        <f t="shared" si="8"/>
        <v/>
      </c>
      <c r="M69" s="91" t="str">
        <f t="shared" si="9"/>
        <v/>
      </c>
      <c r="N69" s="91" t="str">
        <f t="shared" si="10"/>
        <v/>
      </c>
      <c r="O69" s="91" t="str">
        <f t="shared" si="11"/>
        <v/>
      </c>
      <c r="P69" s="91" t="str">
        <f t="shared" si="12"/>
        <v/>
      </c>
      <c r="Q69" s="85"/>
      <c r="R69" s="17" t="str">
        <f t="shared" si="13"/>
        <v/>
      </c>
      <c r="S69" s="28" t="str">
        <f t="shared" si="14"/>
        <v/>
      </c>
      <c r="T69" s="28"/>
      <c r="U69" s="28"/>
      <c r="V69" s="84"/>
      <c r="W69" s="84"/>
      <c r="X69" s="83"/>
      <c r="Y69" s="104"/>
      <c r="Z69" s="96" t="str">
        <f t="shared" si="15"/>
        <v/>
      </c>
      <c r="AA69" s="105"/>
      <c r="AB69" s="89"/>
      <c r="AC69" s="89"/>
      <c r="AD69" s="89"/>
      <c r="AE69" s="89"/>
      <c r="AF69" s="89"/>
      <c r="AG69" s="89"/>
      <c r="AH69" s="86"/>
      <c r="AI69" s="86"/>
      <c r="AJ69" s="86"/>
      <c r="AK69" s="86"/>
      <c r="AL69" s="86"/>
      <c r="AM69" s="86"/>
      <c r="AN69" s="86"/>
      <c r="AO69" s="86"/>
      <c r="AP69" s="86"/>
      <c r="AQ69" s="28"/>
      <c r="AR69" s="45"/>
      <c r="AS69" s="85"/>
      <c r="AT69" s="85"/>
      <c r="AU69" s="20"/>
      <c r="AV69" s="20"/>
    </row>
    <row r="70" spans="1:48" ht="15" x14ac:dyDescent="0.25">
      <c r="A70" s="3" t="str">
        <f t="shared" si="5"/>
        <v/>
      </c>
      <c r="B70" s="86"/>
      <c r="C70" s="100"/>
      <c r="D70" s="87" t="str">
        <f>IF(B70="","",(VLOOKUP(B70,'APP BACKGROUND'!A:C,2,0)))</f>
        <v/>
      </c>
      <c r="E70" s="88" t="str">
        <f>IF(B70="","",(VLOOKUP(B70,'APP BACKGROUND'!A:D,4,0)))</f>
        <v/>
      </c>
      <c r="F70" s="84" t="str">
        <f>IF(B70="","",(VLOOKUP(Application!B70,'APP BACKGROUND'!A:G,7,0)))</f>
        <v/>
      </c>
      <c r="G70" s="83"/>
      <c r="H70" s="89"/>
      <c r="I70" s="92" t="str">
        <f>IF(B:B="","",(VLOOKUP(Application!B70,'APP BACKGROUND'!A:C,3,0)))</f>
        <v/>
      </c>
      <c r="J70" s="90" t="str">
        <f t="shared" si="6"/>
        <v/>
      </c>
      <c r="K70" s="91" t="str">
        <f t="shared" si="7"/>
        <v/>
      </c>
      <c r="L70" s="91" t="str">
        <f t="shared" si="8"/>
        <v/>
      </c>
      <c r="M70" s="91" t="str">
        <f t="shared" si="9"/>
        <v/>
      </c>
      <c r="N70" s="91" t="str">
        <f t="shared" si="10"/>
        <v/>
      </c>
      <c r="O70" s="91" t="str">
        <f t="shared" si="11"/>
        <v/>
      </c>
      <c r="P70" s="91" t="str">
        <f t="shared" si="12"/>
        <v/>
      </c>
      <c r="Q70" s="85"/>
      <c r="R70" s="17" t="str">
        <f t="shared" si="13"/>
        <v/>
      </c>
      <c r="S70" s="28" t="str">
        <f t="shared" si="14"/>
        <v/>
      </c>
      <c r="T70" s="28"/>
      <c r="U70" s="28"/>
      <c r="V70" s="84"/>
      <c r="W70" s="84"/>
      <c r="X70" s="83"/>
      <c r="Y70" s="104"/>
      <c r="Z70" s="96" t="str">
        <f t="shared" si="15"/>
        <v/>
      </c>
      <c r="AA70" s="105"/>
      <c r="AB70" s="89"/>
      <c r="AC70" s="89"/>
      <c r="AD70" s="89"/>
      <c r="AE70" s="89"/>
      <c r="AF70" s="89"/>
      <c r="AG70" s="89"/>
      <c r="AH70" s="86"/>
      <c r="AI70" s="86"/>
      <c r="AJ70" s="86"/>
      <c r="AK70" s="86"/>
      <c r="AL70" s="86"/>
      <c r="AM70" s="86"/>
      <c r="AN70" s="86"/>
      <c r="AO70" s="86"/>
      <c r="AP70" s="86"/>
      <c r="AQ70" s="28"/>
      <c r="AR70" s="45"/>
      <c r="AS70" s="85"/>
      <c r="AT70" s="85"/>
      <c r="AU70" s="20"/>
      <c r="AV70" s="20"/>
    </row>
    <row r="71" spans="1:48" ht="15" x14ac:dyDescent="0.25">
      <c r="A71" s="3" t="str">
        <f t="shared" si="5"/>
        <v/>
      </c>
      <c r="B71" s="86"/>
      <c r="C71" s="100"/>
      <c r="D71" s="87" t="str">
        <f>IF(B71="","",(VLOOKUP(B71,'APP BACKGROUND'!A:C,2,0)))</f>
        <v/>
      </c>
      <c r="E71" s="88" t="str">
        <f>IF(B71="","",(VLOOKUP(B71,'APP BACKGROUND'!A:D,4,0)))</f>
        <v/>
      </c>
      <c r="F71" s="84" t="str">
        <f>IF(B71="","",(VLOOKUP(Application!B71,'APP BACKGROUND'!A:G,7,0)))</f>
        <v/>
      </c>
      <c r="G71" s="83"/>
      <c r="H71" s="89"/>
      <c r="I71" s="92" t="str">
        <f>IF(B:B="","",(VLOOKUP(Application!B71,'APP BACKGROUND'!A:C,3,0)))</f>
        <v/>
      </c>
      <c r="J71" s="90" t="str">
        <f t="shared" si="6"/>
        <v/>
      </c>
      <c r="K71" s="91" t="str">
        <f t="shared" si="7"/>
        <v/>
      </c>
      <c r="L71" s="91" t="str">
        <f t="shared" si="8"/>
        <v/>
      </c>
      <c r="M71" s="91" t="str">
        <f t="shared" si="9"/>
        <v/>
      </c>
      <c r="N71" s="91" t="str">
        <f t="shared" si="10"/>
        <v/>
      </c>
      <c r="O71" s="91" t="str">
        <f t="shared" si="11"/>
        <v/>
      </c>
      <c r="P71" s="91" t="str">
        <f t="shared" si="12"/>
        <v/>
      </c>
      <c r="Q71" s="85"/>
      <c r="R71" s="17" t="str">
        <f t="shared" si="13"/>
        <v/>
      </c>
      <c r="S71" s="28" t="str">
        <f t="shared" si="14"/>
        <v/>
      </c>
      <c r="T71" s="28"/>
      <c r="U71" s="28"/>
      <c r="V71" s="84"/>
      <c r="W71" s="84"/>
      <c r="X71" s="83"/>
      <c r="Y71" s="104"/>
      <c r="Z71" s="96" t="str">
        <f t="shared" si="15"/>
        <v/>
      </c>
      <c r="AA71" s="105"/>
      <c r="AB71" s="89"/>
      <c r="AC71" s="89"/>
      <c r="AD71" s="89"/>
      <c r="AE71" s="89"/>
      <c r="AF71" s="89"/>
      <c r="AG71" s="89"/>
      <c r="AH71" s="86"/>
      <c r="AI71" s="86"/>
      <c r="AJ71" s="86"/>
      <c r="AK71" s="86"/>
      <c r="AL71" s="86"/>
      <c r="AM71" s="86"/>
      <c r="AN71" s="86"/>
      <c r="AO71" s="86"/>
      <c r="AP71" s="86"/>
      <c r="AQ71" s="28"/>
      <c r="AR71" s="45"/>
      <c r="AS71" s="85"/>
      <c r="AT71" s="85"/>
      <c r="AU71" s="20"/>
      <c r="AV71" s="20"/>
    </row>
    <row r="72" spans="1:48" ht="15" x14ac:dyDescent="0.25">
      <c r="A72" s="3" t="str">
        <f t="shared" si="5"/>
        <v/>
      </c>
      <c r="B72" s="86"/>
      <c r="C72" s="100"/>
      <c r="D72" s="87" t="str">
        <f>IF(B72="","",(VLOOKUP(B72,'APP BACKGROUND'!A:C,2,0)))</f>
        <v/>
      </c>
      <c r="E72" s="88" t="str">
        <f>IF(B72="","",(VLOOKUP(B72,'APP BACKGROUND'!A:D,4,0)))</f>
        <v/>
      </c>
      <c r="F72" s="84" t="str">
        <f>IF(B72="","",(VLOOKUP(Application!B72,'APP BACKGROUND'!A:G,7,0)))</f>
        <v/>
      </c>
      <c r="G72" s="83"/>
      <c r="H72" s="89"/>
      <c r="I72" s="92" t="str">
        <f>IF(B:B="","",(VLOOKUP(Application!B72,'APP BACKGROUND'!A:C,3,0)))</f>
        <v/>
      </c>
      <c r="J72" s="90" t="str">
        <f t="shared" si="6"/>
        <v/>
      </c>
      <c r="K72" s="91" t="str">
        <f t="shared" si="7"/>
        <v/>
      </c>
      <c r="L72" s="91" t="str">
        <f t="shared" si="8"/>
        <v/>
      </c>
      <c r="M72" s="91" t="str">
        <f t="shared" si="9"/>
        <v/>
      </c>
      <c r="N72" s="91" t="str">
        <f t="shared" si="10"/>
        <v/>
      </c>
      <c r="O72" s="91" t="str">
        <f t="shared" si="11"/>
        <v/>
      </c>
      <c r="P72" s="91" t="str">
        <f t="shared" si="12"/>
        <v/>
      </c>
      <c r="Q72" s="85"/>
      <c r="R72" s="17" t="str">
        <f t="shared" si="13"/>
        <v/>
      </c>
      <c r="S72" s="28" t="str">
        <f t="shared" si="14"/>
        <v/>
      </c>
      <c r="T72" s="28"/>
      <c r="U72" s="28"/>
      <c r="V72" s="84"/>
      <c r="W72" s="84"/>
      <c r="X72" s="83"/>
      <c r="Y72" s="104"/>
      <c r="Z72" s="96" t="str">
        <f t="shared" si="15"/>
        <v/>
      </c>
      <c r="AA72" s="105"/>
      <c r="AB72" s="89"/>
      <c r="AC72" s="89"/>
      <c r="AD72" s="89"/>
      <c r="AE72" s="89"/>
      <c r="AF72" s="89"/>
      <c r="AG72" s="89"/>
      <c r="AH72" s="86"/>
      <c r="AI72" s="86"/>
      <c r="AJ72" s="86"/>
      <c r="AK72" s="86"/>
      <c r="AL72" s="86"/>
      <c r="AM72" s="86"/>
      <c r="AN72" s="86"/>
      <c r="AO72" s="86"/>
      <c r="AP72" s="86"/>
      <c r="AQ72" s="28"/>
      <c r="AR72" s="45"/>
      <c r="AS72" s="85"/>
      <c r="AT72" s="85"/>
      <c r="AU72" s="20"/>
      <c r="AV72" s="20"/>
    </row>
    <row r="73" spans="1:48" ht="15" x14ac:dyDescent="0.25">
      <c r="A73" s="3" t="str">
        <f t="shared" si="5"/>
        <v/>
      </c>
      <c r="B73" s="86"/>
      <c r="C73" s="100"/>
      <c r="D73" s="87" t="str">
        <f>IF(B73="","",(VLOOKUP(B73,'APP BACKGROUND'!A:C,2,0)))</f>
        <v/>
      </c>
      <c r="E73" s="88" t="str">
        <f>IF(B73="","",(VLOOKUP(B73,'APP BACKGROUND'!A:D,4,0)))</f>
        <v/>
      </c>
      <c r="F73" s="84" t="str">
        <f>IF(B73="","",(VLOOKUP(Application!B73,'APP BACKGROUND'!A:G,7,0)))</f>
        <v/>
      </c>
      <c r="G73" s="83"/>
      <c r="H73" s="89"/>
      <c r="I73" s="92" t="str">
        <f>IF(B:B="","",(VLOOKUP(Application!B73,'APP BACKGROUND'!A:C,3,0)))</f>
        <v/>
      </c>
      <c r="J73" s="90" t="str">
        <f t="shared" si="6"/>
        <v/>
      </c>
      <c r="K73" s="91" t="str">
        <f t="shared" si="7"/>
        <v/>
      </c>
      <c r="L73" s="91" t="str">
        <f t="shared" si="8"/>
        <v/>
      </c>
      <c r="M73" s="91" t="str">
        <f t="shared" si="9"/>
        <v/>
      </c>
      <c r="N73" s="91" t="str">
        <f t="shared" si="10"/>
        <v/>
      </c>
      <c r="O73" s="91" t="str">
        <f t="shared" si="11"/>
        <v/>
      </c>
      <c r="P73" s="91" t="str">
        <f t="shared" si="12"/>
        <v/>
      </c>
      <c r="Q73" s="85"/>
      <c r="R73" s="17" t="str">
        <f t="shared" si="13"/>
        <v/>
      </c>
      <c r="S73" s="28" t="str">
        <f t="shared" si="14"/>
        <v/>
      </c>
      <c r="T73" s="28"/>
      <c r="U73" s="28"/>
      <c r="V73" s="84"/>
      <c r="W73" s="84"/>
      <c r="X73" s="83"/>
      <c r="Y73" s="104"/>
      <c r="Z73" s="96" t="str">
        <f t="shared" si="15"/>
        <v/>
      </c>
      <c r="AA73" s="105"/>
      <c r="AB73" s="89"/>
      <c r="AC73" s="89"/>
      <c r="AD73" s="89"/>
      <c r="AE73" s="89"/>
      <c r="AF73" s="89"/>
      <c r="AG73" s="89"/>
      <c r="AH73" s="86"/>
      <c r="AI73" s="86"/>
      <c r="AJ73" s="86"/>
      <c r="AK73" s="86"/>
      <c r="AL73" s="86"/>
      <c r="AM73" s="86"/>
      <c r="AN73" s="86"/>
      <c r="AO73" s="86"/>
      <c r="AP73" s="86"/>
      <c r="AQ73" s="28"/>
      <c r="AR73" s="45"/>
      <c r="AS73" s="85"/>
      <c r="AT73" s="85"/>
      <c r="AU73" s="20"/>
      <c r="AV73" s="20"/>
    </row>
    <row r="74" spans="1:48" ht="15" x14ac:dyDescent="0.25">
      <c r="A74" s="3" t="str">
        <f t="shared" si="5"/>
        <v/>
      </c>
      <c r="B74" s="86"/>
      <c r="C74" s="100"/>
      <c r="D74" s="87" t="str">
        <f>IF(B74="","",(VLOOKUP(B74,'APP BACKGROUND'!A:C,2,0)))</f>
        <v/>
      </c>
      <c r="E74" s="88" t="str">
        <f>IF(B74="","",(VLOOKUP(B74,'APP BACKGROUND'!A:D,4,0)))</f>
        <v/>
      </c>
      <c r="F74" s="84" t="str">
        <f>IF(B74="","",(VLOOKUP(Application!B74,'APP BACKGROUND'!A:G,7,0)))</f>
        <v/>
      </c>
      <c r="G74" s="83"/>
      <c r="H74" s="89"/>
      <c r="I74" s="92" t="str">
        <f>IF(B:B="","",(VLOOKUP(Application!B74,'APP BACKGROUND'!A:C,3,0)))</f>
        <v/>
      </c>
      <c r="J74" s="90" t="str">
        <f t="shared" si="6"/>
        <v/>
      </c>
      <c r="K74" s="91" t="str">
        <f t="shared" si="7"/>
        <v/>
      </c>
      <c r="L74" s="91" t="str">
        <f t="shared" si="8"/>
        <v/>
      </c>
      <c r="M74" s="91" t="str">
        <f t="shared" si="9"/>
        <v/>
      </c>
      <c r="N74" s="91" t="str">
        <f t="shared" si="10"/>
        <v/>
      </c>
      <c r="O74" s="91" t="str">
        <f t="shared" si="11"/>
        <v/>
      </c>
      <c r="P74" s="91" t="str">
        <f t="shared" si="12"/>
        <v/>
      </c>
      <c r="Q74" s="85"/>
      <c r="R74" s="17" t="str">
        <f t="shared" si="13"/>
        <v/>
      </c>
      <c r="S74" s="28" t="str">
        <f t="shared" si="14"/>
        <v/>
      </c>
      <c r="T74" s="28"/>
      <c r="U74" s="28"/>
      <c r="V74" s="84"/>
      <c r="W74" s="84"/>
      <c r="X74" s="83"/>
      <c r="Y74" s="104"/>
      <c r="Z74" s="96" t="str">
        <f t="shared" si="15"/>
        <v/>
      </c>
      <c r="AA74" s="105"/>
      <c r="AB74" s="89"/>
      <c r="AC74" s="89"/>
      <c r="AD74" s="89"/>
      <c r="AE74" s="89"/>
      <c r="AF74" s="89"/>
      <c r="AG74" s="89"/>
      <c r="AH74" s="86"/>
      <c r="AI74" s="86"/>
      <c r="AJ74" s="86"/>
      <c r="AK74" s="86"/>
      <c r="AL74" s="86"/>
      <c r="AM74" s="86"/>
      <c r="AN74" s="86"/>
      <c r="AO74" s="86"/>
      <c r="AP74" s="86"/>
      <c r="AQ74" s="28"/>
      <c r="AR74" s="45"/>
      <c r="AS74" s="85"/>
      <c r="AT74" s="85"/>
      <c r="AU74" s="20"/>
      <c r="AV74" s="20"/>
    </row>
    <row r="75" spans="1:48" ht="15" x14ac:dyDescent="0.25">
      <c r="A75" s="3" t="str">
        <f t="shared" si="5"/>
        <v/>
      </c>
      <c r="B75" s="86"/>
      <c r="C75" s="100"/>
      <c r="D75" s="87" t="str">
        <f>IF(B75="","",(VLOOKUP(B75,'APP BACKGROUND'!A:C,2,0)))</f>
        <v/>
      </c>
      <c r="E75" s="88" t="str">
        <f>IF(B75="","",(VLOOKUP(B75,'APP BACKGROUND'!A:D,4,0)))</f>
        <v/>
      </c>
      <c r="F75" s="84" t="str">
        <f>IF(B75="","",(VLOOKUP(Application!B75,'APP BACKGROUND'!A:G,7,0)))</f>
        <v/>
      </c>
      <c r="G75" s="83"/>
      <c r="H75" s="89"/>
      <c r="I75" s="92" t="str">
        <f>IF(B:B="","",(VLOOKUP(Application!B75,'APP BACKGROUND'!A:C,3,0)))</f>
        <v/>
      </c>
      <c r="J75" s="90" t="str">
        <f t="shared" si="6"/>
        <v/>
      </c>
      <c r="K75" s="91" t="str">
        <f t="shared" si="7"/>
        <v/>
      </c>
      <c r="L75" s="91" t="str">
        <f t="shared" si="8"/>
        <v/>
      </c>
      <c r="M75" s="91" t="str">
        <f t="shared" si="9"/>
        <v/>
      </c>
      <c r="N75" s="91" t="str">
        <f t="shared" si="10"/>
        <v/>
      </c>
      <c r="O75" s="91" t="str">
        <f t="shared" si="11"/>
        <v/>
      </c>
      <c r="P75" s="91" t="str">
        <f t="shared" si="12"/>
        <v/>
      </c>
      <c r="Q75" s="85"/>
      <c r="R75" s="17" t="str">
        <f t="shared" si="13"/>
        <v/>
      </c>
      <c r="S75" s="28" t="str">
        <f t="shared" si="14"/>
        <v/>
      </c>
      <c r="T75" s="28"/>
      <c r="U75" s="28"/>
      <c r="V75" s="84"/>
      <c r="W75" s="84"/>
      <c r="X75" s="83"/>
      <c r="Y75" s="104"/>
      <c r="Z75" s="96" t="str">
        <f t="shared" si="15"/>
        <v/>
      </c>
      <c r="AA75" s="105"/>
      <c r="AB75" s="89"/>
      <c r="AC75" s="89"/>
      <c r="AD75" s="89"/>
      <c r="AE75" s="89"/>
      <c r="AF75" s="89"/>
      <c r="AG75" s="89"/>
      <c r="AH75" s="86"/>
      <c r="AI75" s="86"/>
      <c r="AJ75" s="86"/>
      <c r="AK75" s="86"/>
      <c r="AL75" s="86"/>
      <c r="AM75" s="86"/>
      <c r="AN75" s="86"/>
      <c r="AO75" s="86"/>
      <c r="AP75" s="86"/>
      <c r="AQ75" s="28"/>
      <c r="AR75" s="45"/>
      <c r="AS75" s="85"/>
      <c r="AT75" s="85"/>
      <c r="AU75" s="20"/>
      <c r="AV75" s="20"/>
    </row>
    <row r="76" spans="1:48" ht="15" x14ac:dyDescent="0.25">
      <c r="A76" s="3" t="str">
        <f t="shared" si="5"/>
        <v/>
      </c>
      <c r="B76" s="86"/>
      <c r="C76" s="100"/>
      <c r="D76" s="87" t="str">
        <f>IF(B76="","",(VLOOKUP(B76,'APP BACKGROUND'!A:C,2,0)))</f>
        <v/>
      </c>
      <c r="E76" s="88" t="str">
        <f>IF(B76="","",(VLOOKUP(B76,'APP BACKGROUND'!A:D,4,0)))</f>
        <v/>
      </c>
      <c r="F76" s="84" t="str">
        <f>IF(B76="","",(VLOOKUP(Application!B76,'APP BACKGROUND'!A:G,7,0)))</f>
        <v/>
      </c>
      <c r="G76" s="83"/>
      <c r="H76" s="89"/>
      <c r="I76" s="92" t="str">
        <f>IF(B:B="","",(VLOOKUP(Application!B76,'APP BACKGROUND'!A:C,3,0)))</f>
        <v/>
      </c>
      <c r="J76" s="90" t="str">
        <f t="shared" si="6"/>
        <v/>
      </c>
      <c r="K76" s="91" t="str">
        <f t="shared" si="7"/>
        <v/>
      </c>
      <c r="L76" s="91" t="str">
        <f t="shared" si="8"/>
        <v/>
      </c>
      <c r="M76" s="91" t="str">
        <f t="shared" si="9"/>
        <v/>
      </c>
      <c r="N76" s="91" t="str">
        <f t="shared" si="10"/>
        <v/>
      </c>
      <c r="O76" s="91" t="str">
        <f t="shared" si="11"/>
        <v/>
      </c>
      <c r="P76" s="91" t="str">
        <f t="shared" si="12"/>
        <v/>
      </c>
      <c r="Q76" s="85"/>
      <c r="R76" s="17" t="str">
        <f t="shared" si="13"/>
        <v/>
      </c>
      <c r="S76" s="28" t="str">
        <f t="shared" si="14"/>
        <v/>
      </c>
      <c r="T76" s="28"/>
      <c r="U76" s="28"/>
      <c r="V76" s="84"/>
      <c r="W76" s="84"/>
      <c r="X76" s="83"/>
      <c r="Y76" s="104"/>
      <c r="Z76" s="96" t="str">
        <f t="shared" si="15"/>
        <v/>
      </c>
      <c r="AA76" s="105"/>
      <c r="AB76" s="89"/>
      <c r="AC76" s="89"/>
      <c r="AD76" s="89"/>
      <c r="AE76" s="89"/>
      <c r="AF76" s="89"/>
      <c r="AG76" s="89"/>
      <c r="AH76" s="86"/>
      <c r="AI76" s="86"/>
      <c r="AJ76" s="86"/>
      <c r="AK76" s="86"/>
      <c r="AL76" s="86"/>
      <c r="AM76" s="86"/>
      <c r="AN76" s="86"/>
      <c r="AO76" s="86"/>
      <c r="AP76" s="86"/>
      <c r="AQ76" s="28"/>
      <c r="AR76" s="45"/>
      <c r="AS76" s="85"/>
      <c r="AT76" s="85"/>
      <c r="AU76" s="20"/>
      <c r="AV76" s="20"/>
    </row>
    <row r="77" spans="1:48" ht="15" x14ac:dyDescent="0.25">
      <c r="A77" s="3" t="str">
        <f t="shared" ref="A77:A140" si="16">IF(C77="",IF(B77&lt;&gt;"","SELECT INVOICE",""),"")</f>
        <v/>
      </c>
      <c r="B77" s="86"/>
      <c r="C77" s="100"/>
      <c r="D77" s="87" t="str">
        <f>IF(B77="","",(VLOOKUP(B77,'APP BACKGROUND'!A:C,2,0)))</f>
        <v/>
      </c>
      <c r="E77" s="88" t="str">
        <f>IF(B77="","",(VLOOKUP(B77,'APP BACKGROUND'!A:D,4,0)))</f>
        <v/>
      </c>
      <c r="F77" s="84" t="str">
        <f>IF(B77="","",(VLOOKUP(Application!B77,'APP BACKGROUND'!A:G,7,0)))</f>
        <v/>
      </c>
      <c r="G77" s="83"/>
      <c r="H77" s="89"/>
      <c r="I77" s="92" t="str">
        <f>IF(B:B="","",(VLOOKUP(Application!B77,'APP BACKGROUND'!A:C,3,0)))</f>
        <v/>
      </c>
      <c r="J77" s="90" t="str">
        <f t="shared" ref="J77:J140" si="17">IF(B:B="","",Q77/F77)</f>
        <v/>
      </c>
      <c r="K77" s="91" t="str">
        <f t="shared" ref="K77:K140" si="18">IF(B:B="","",IF(AND(J77&gt;0),1,""))</f>
        <v/>
      </c>
      <c r="L77" s="91" t="str">
        <f t="shared" ref="L77:L140" si="19">IF(OR(I77="Wine",I77="Refreshment Beverage",I77="Beer",E77="",F77=""),"",IF(AND(J77=""),"",IF((J77*100)&gt;=5,"",1)))</f>
        <v/>
      </c>
      <c r="M77" s="91" t="str">
        <f t="shared" ref="M77:M140" si="20">IF(B:B="","",IF(OR(H77="",I77="Spirits",B77="",D77="",E77="",F77=""),"",IF(AND(J77=""),"",IF(AND(H77="Hot Buy",(J77*100)&lt;=20),1,IF((J77*100)&gt;=10,"",1)))))</f>
        <v/>
      </c>
      <c r="N77" s="91" t="str">
        <f t="shared" ref="N77:N140" si="21">IF(B:B="","",IF(OR(H77="",I77="",B77="",D77="",E77="",F77=""),1,IF(AND(Q77=""),1,"")))</f>
        <v/>
      </c>
      <c r="O77" s="91" t="str">
        <f t="shared" ref="O77:O140" si="22">IF(OR(H77="",B77="",D77="",E77="",F77=""),"",IF(AND(J77=""),"",IF((J77*100)&lt;=20,"",1)))</f>
        <v/>
      </c>
      <c r="P77" s="91" t="str">
        <f t="shared" ref="P77:P140" si="23">IF(OR(D77="",E77="",F77=""),"",IF(AND(K77=""),"",IF(AND(H77="LTO"),"",IF((J77*100)&gt;=15,"",1))))</f>
        <v/>
      </c>
      <c r="Q77" s="85"/>
      <c r="R77" s="17" t="str">
        <f t="shared" ref="R77:R140" si="24">IF(H77="","",(F77-Q77))</f>
        <v/>
      </c>
      <c r="S77" s="28" t="str">
        <f t="shared" ref="S77:S140" si="25">IF(H77="","",IF(OR(L77=1,M77=1,N77=1,Q77="",P77=1),"No","Yes"))</f>
        <v/>
      </c>
      <c r="T77" s="28"/>
      <c r="U77" s="28"/>
      <c r="V77" s="84"/>
      <c r="W77" s="84"/>
      <c r="X77" s="83"/>
      <c r="Y77" s="104"/>
      <c r="Z77" s="96" t="str">
        <f t="shared" ref="Z77:Z140" si="26">IF(B:B="","",IF(V77="Multi-sku buy 3",ROUNDUP(SUM(AVERAGEIF(X:X,X77,F:F)*3/1.99),0),IF(V77="Multi-sku buy 2",ROUNDUP(SUM((AVERAGEIF(X:X,X77,F:F)*2)/1.99),0),IF(V77="Max Miles",ROUNDUP(SUM(F77/1.5),0),IF(AND(OR(V77="At Shelf",V77="BUNDLE BUY"),F77&lt;10),2,IF(AND(OR(V77="At Shelf",V77="BUNDLE BUY"),F77&lt;15),3,IF(AND(OR(V77="At Shelf",V77="BUNDLE BUY"),F77&lt;20),4,IF(AND(OR(V77="At Shelf",V77="BUNDLE BUY"),F77&lt;30),6,IF(AND(OR(V77="At Shelf",V77="BUNDLE BUY"),F77&lt;40),8,IF(AND(OR(V77="At Shelf",V77="BUNDLE BUY"),F77&lt;50),10,IF(AND(OR(V77="At Shelf",V77="BUNDLE BUY"),F77&gt;49.99),12,"")))))))))))</f>
        <v/>
      </c>
      <c r="AA77" s="105"/>
      <c r="AB77" s="89"/>
      <c r="AC77" s="89"/>
      <c r="AD77" s="89"/>
      <c r="AE77" s="89"/>
      <c r="AF77" s="89"/>
      <c r="AG77" s="89"/>
      <c r="AH77" s="86"/>
      <c r="AI77" s="86"/>
      <c r="AJ77" s="86"/>
      <c r="AK77" s="86"/>
      <c r="AL77" s="86"/>
      <c r="AM77" s="86"/>
      <c r="AN77" s="86"/>
      <c r="AO77" s="86"/>
      <c r="AP77" s="86"/>
      <c r="AQ77" s="28"/>
      <c r="AR77" s="45"/>
      <c r="AS77" s="85"/>
      <c r="AT77" s="85"/>
      <c r="AU77" s="20"/>
      <c r="AV77" s="20"/>
    </row>
    <row r="78" spans="1:48" ht="15" x14ac:dyDescent="0.25">
      <c r="A78" s="3" t="str">
        <f t="shared" si="16"/>
        <v/>
      </c>
      <c r="B78" s="86"/>
      <c r="C78" s="100"/>
      <c r="D78" s="87" t="str">
        <f>IF(B78="","",(VLOOKUP(B78,'APP BACKGROUND'!A:C,2,0)))</f>
        <v/>
      </c>
      <c r="E78" s="88" t="str">
        <f>IF(B78="","",(VLOOKUP(B78,'APP BACKGROUND'!A:D,4,0)))</f>
        <v/>
      </c>
      <c r="F78" s="84" t="str">
        <f>IF(B78="","",(VLOOKUP(Application!B78,'APP BACKGROUND'!A:G,7,0)))</f>
        <v/>
      </c>
      <c r="G78" s="83"/>
      <c r="H78" s="89"/>
      <c r="I78" s="92" t="str">
        <f>IF(B:B="","",(VLOOKUP(Application!B78,'APP BACKGROUND'!A:C,3,0)))</f>
        <v/>
      </c>
      <c r="J78" s="90" t="str">
        <f t="shared" si="17"/>
        <v/>
      </c>
      <c r="K78" s="91" t="str">
        <f t="shared" si="18"/>
        <v/>
      </c>
      <c r="L78" s="91" t="str">
        <f t="shared" si="19"/>
        <v/>
      </c>
      <c r="M78" s="91" t="str">
        <f t="shared" si="20"/>
        <v/>
      </c>
      <c r="N78" s="91" t="str">
        <f t="shared" si="21"/>
        <v/>
      </c>
      <c r="O78" s="91" t="str">
        <f t="shared" si="22"/>
        <v/>
      </c>
      <c r="P78" s="91" t="str">
        <f t="shared" si="23"/>
        <v/>
      </c>
      <c r="Q78" s="85"/>
      <c r="R78" s="17" t="str">
        <f t="shared" si="24"/>
        <v/>
      </c>
      <c r="S78" s="28" t="str">
        <f t="shared" si="25"/>
        <v/>
      </c>
      <c r="T78" s="28"/>
      <c r="U78" s="28"/>
      <c r="V78" s="84"/>
      <c r="W78" s="84"/>
      <c r="X78" s="83"/>
      <c r="Y78" s="104"/>
      <c r="Z78" s="96" t="str">
        <f t="shared" si="26"/>
        <v/>
      </c>
      <c r="AA78" s="105"/>
      <c r="AB78" s="89"/>
      <c r="AC78" s="89"/>
      <c r="AD78" s="89"/>
      <c r="AE78" s="89"/>
      <c r="AF78" s="89"/>
      <c r="AG78" s="89"/>
      <c r="AH78" s="86"/>
      <c r="AI78" s="86"/>
      <c r="AJ78" s="86"/>
      <c r="AK78" s="86"/>
      <c r="AL78" s="86"/>
      <c r="AM78" s="86"/>
      <c r="AN78" s="86"/>
      <c r="AO78" s="86"/>
      <c r="AP78" s="86"/>
      <c r="AQ78" s="28"/>
      <c r="AR78" s="45"/>
      <c r="AS78" s="85"/>
      <c r="AT78" s="85"/>
      <c r="AU78" s="20"/>
      <c r="AV78" s="20"/>
    </row>
    <row r="79" spans="1:48" ht="15" x14ac:dyDescent="0.25">
      <c r="A79" s="3" t="str">
        <f t="shared" si="16"/>
        <v/>
      </c>
      <c r="B79" s="86"/>
      <c r="C79" s="100"/>
      <c r="D79" s="87" t="str">
        <f>IF(B79="","",(VLOOKUP(B79,'APP BACKGROUND'!A:C,2,0)))</f>
        <v/>
      </c>
      <c r="E79" s="88" t="str">
        <f>IF(B79="","",(VLOOKUP(B79,'APP BACKGROUND'!A:D,4,0)))</f>
        <v/>
      </c>
      <c r="F79" s="84" t="str">
        <f>IF(B79="","",(VLOOKUP(Application!B79,'APP BACKGROUND'!A:G,7,0)))</f>
        <v/>
      </c>
      <c r="G79" s="83"/>
      <c r="H79" s="89"/>
      <c r="I79" s="92" t="str">
        <f>IF(B:B="","",(VLOOKUP(Application!B79,'APP BACKGROUND'!A:C,3,0)))</f>
        <v/>
      </c>
      <c r="J79" s="90" t="str">
        <f t="shared" si="17"/>
        <v/>
      </c>
      <c r="K79" s="91" t="str">
        <f t="shared" si="18"/>
        <v/>
      </c>
      <c r="L79" s="91" t="str">
        <f t="shared" si="19"/>
        <v/>
      </c>
      <c r="M79" s="91" t="str">
        <f t="shared" si="20"/>
        <v/>
      </c>
      <c r="N79" s="91" t="str">
        <f t="shared" si="21"/>
        <v/>
      </c>
      <c r="O79" s="91" t="str">
        <f t="shared" si="22"/>
        <v/>
      </c>
      <c r="P79" s="91" t="str">
        <f t="shared" si="23"/>
        <v/>
      </c>
      <c r="Q79" s="85"/>
      <c r="R79" s="17" t="str">
        <f t="shared" si="24"/>
        <v/>
      </c>
      <c r="S79" s="28" t="str">
        <f t="shared" si="25"/>
        <v/>
      </c>
      <c r="T79" s="28"/>
      <c r="U79" s="28"/>
      <c r="V79" s="84"/>
      <c r="W79" s="84"/>
      <c r="X79" s="83"/>
      <c r="Y79" s="104"/>
      <c r="Z79" s="96" t="str">
        <f t="shared" si="26"/>
        <v/>
      </c>
      <c r="AA79" s="105"/>
      <c r="AB79" s="89"/>
      <c r="AC79" s="89"/>
      <c r="AD79" s="89"/>
      <c r="AE79" s="89"/>
      <c r="AF79" s="89"/>
      <c r="AG79" s="89"/>
      <c r="AH79" s="86"/>
      <c r="AI79" s="86"/>
      <c r="AJ79" s="86"/>
      <c r="AK79" s="86"/>
      <c r="AL79" s="86"/>
      <c r="AM79" s="86"/>
      <c r="AN79" s="86"/>
      <c r="AO79" s="86"/>
      <c r="AP79" s="86"/>
      <c r="AQ79" s="28"/>
      <c r="AR79" s="45"/>
      <c r="AS79" s="85"/>
      <c r="AT79" s="85"/>
      <c r="AU79" s="20"/>
      <c r="AV79" s="20"/>
    </row>
    <row r="80" spans="1:48" ht="15" x14ac:dyDescent="0.25">
      <c r="A80" s="3" t="str">
        <f t="shared" si="16"/>
        <v/>
      </c>
      <c r="B80" s="86"/>
      <c r="C80" s="100"/>
      <c r="D80" s="87" t="str">
        <f>IF(B80="","",(VLOOKUP(B80,'APP BACKGROUND'!A:C,2,0)))</f>
        <v/>
      </c>
      <c r="E80" s="88" t="str">
        <f>IF(B80="","",(VLOOKUP(B80,'APP BACKGROUND'!A:D,4,0)))</f>
        <v/>
      </c>
      <c r="F80" s="84" t="str">
        <f>IF(B80="","",(VLOOKUP(Application!B80,'APP BACKGROUND'!A:G,7,0)))</f>
        <v/>
      </c>
      <c r="G80" s="83"/>
      <c r="H80" s="89"/>
      <c r="I80" s="92" t="str">
        <f>IF(B:B="","",(VLOOKUP(Application!B80,'APP BACKGROUND'!A:C,3,0)))</f>
        <v/>
      </c>
      <c r="J80" s="90" t="str">
        <f t="shared" si="17"/>
        <v/>
      </c>
      <c r="K80" s="91" t="str">
        <f t="shared" si="18"/>
        <v/>
      </c>
      <c r="L80" s="91" t="str">
        <f t="shared" si="19"/>
        <v/>
      </c>
      <c r="M80" s="91" t="str">
        <f t="shared" si="20"/>
        <v/>
      </c>
      <c r="N80" s="91" t="str">
        <f t="shared" si="21"/>
        <v/>
      </c>
      <c r="O80" s="91" t="str">
        <f t="shared" si="22"/>
        <v/>
      </c>
      <c r="P80" s="91" t="str">
        <f t="shared" si="23"/>
        <v/>
      </c>
      <c r="Q80" s="85"/>
      <c r="R80" s="17" t="str">
        <f t="shared" si="24"/>
        <v/>
      </c>
      <c r="S80" s="28" t="str">
        <f t="shared" si="25"/>
        <v/>
      </c>
      <c r="T80" s="28"/>
      <c r="U80" s="28"/>
      <c r="V80" s="84"/>
      <c r="W80" s="84"/>
      <c r="X80" s="83"/>
      <c r="Y80" s="104"/>
      <c r="Z80" s="96" t="str">
        <f t="shared" si="26"/>
        <v/>
      </c>
      <c r="AA80" s="105"/>
      <c r="AB80" s="89"/>
      <c r="AC80" s="89"/>
      <c r="AD80" s="89"/>
      <c r="AE80" s="89"/>
      <c r="AF80" s="89"/>
      <c r="AG80" s="89"/>
      <c r="AH80" s="86"/>
      <c r="AI80" s="86"/>
      <c r="AJ80" s="86"/>
      <c r="AK80" s="86"/>
      <c r="AL80" s="86"/>
      <c r="AM80" s="86"/>
      <c r="AN80" s="86"/>
      <c r="AO80" s="86"/>
      <c r="AP80" s="86"/>
      <c r="AQ80" s="28"/>
      <c r="AR80" s="45"/>
      <c r="AS80" s="85"/>
      <c r="AT80" s="85"/>
      <c r="AU80" s="20"/>
      <c r="AV80" s="20"/>
    </row>
    <row r="81" spans="1:48" ht="15" x14ac:dyDescent="0.25">
      <c r="A81" s="3" t="str">
        <f t="shared" si="16"/>
        <v/>
      </c>
      <c r="B81" s="86"/>
      <c r="C81" s="100"/>
      <c r="D81" s="87" t="str">
        <f>IF(B81="","",(VLOOKUP(B81,'APP BACKGROUND'!A:C,2,0)))</f>
        <v/>
      </c>
      <c r="E81" s="88" t="str">
        <f>IF(B81="","",(VLOOKUP(B81,'APP BACKGROUND'!A:D,4,0)))</f>
        <v/>
      </c>
      <c r="F81" s="84" t="str">
        <f>IF(B81="","",(VLOOKUP(Application!B81,'APP BACKGROUND'!A:G,7,0)))</f>
        <v/>
      </c>
      <c r="G81" s="83"/>
      <c r="H81" s="89"/>
      <c r="I81" s="92" t="str">
        <f>IF(B:B="","",(VLOOKUP(Application!B81,'APP BACKGROUND'!A:C,3,0)))</f>
        <v/>
      </c>
      <c r="J81" s="90" t="str">
        <f t="shared" si="17"/>
        <v/>
      </c>
      <c r="K81" s="91" t="str">
        <f t="shared" si="18"/>
        <v/>
      </c>
      <c r="L81" s="91" t="str">
        <f t="shared" si="19"/>
        <v/>
      </c>
      <c r="M81" s="91" t="str">
        <f t="shared" si="20"/>
        <v/>
      </c>
      <c r="N81" s="91" t="str">
        <f t="shared" si="21"/>
        <v/>
      </c>
      <c r="O81" s="91" t="str">
        <f t="shared" si="22"/>
        <v/>
      </c>
      <c r="P81" s="91" t="str">
        <f t="shared" si="23"/>
        <v/>
      </c>
      <c r="Q81" s="85"/>
      <c r="R81" s="17" t="str">
        <f t="shared" si="24"/>
        <v/>
      </c>
      <c r="S81" s="28" t="str">
        <f t="shared" si="25"/>
        <v/>
      </c>
      <c r="T81" s="28"/>
      <c r="U81" s="28"/>
      <c r="V81" s="84"/>
      <c r="W81" s="84"/>
      <c r="X81" s="83"/>
      <c r="Y81" s="104"/>
      <c r="Z81" s="96" t="str">
        <f t="shared" si="26"/>
        <v/>
      </c>
      <c r="AA81" s="105"/>
      <c r="AB81" s="89"/>
      <c r="AC81" s="89"/>
      <c r="AD81" s="89"/>
      <c r="AE81" s="89"/>
      <c r="AF81" s="89"/>
      <c r="AG81" s="89"/>
      <c r="AH81" s="86"/>
      <c r="AI81" s="86"/>
      <c r="AJ81" s="86"/>
      <c r="AK81" s="86"/>
      <c r="AL81" s="86"/>
      <c r="AM81" s="86"/>
      <c r="AN81" s="86"/>
      <c r="AO81" s="86"/>
      <c r="AP81" s="86"/>
      <c r="AQ81" s="28"/>
      <c r="AR81" s="45"/>
      <c r="AS81" s="85"/>
      <c r="AT81" s="85"/>
      <c r="AU81" s="20"/>
      <c r="AV81" s="20"/>
    </row>
    <row r="82" spans="1:48" ht="15" x14ac:dyDescent="0.25">
      <c r="A82" s="3" t="str">
        <f t="shared" si="16"/>
        <v/>
      </c>
      <c r="B82" s="86"/>
      <c r="C82" s="100"/>
      <c r="D82" s="87" t="str">
        <f>IF(B82="","",(VLOOKUP(B82,'APP BACKGROUND'!A:C,2,0)))</f>
        <v/>
      </c>
      <c r="E82" s="88" t="str">
        <f>IF(B82="","",(VLOOKUP(B82,'APP BACKGROUND'!A:D,4,0)))</f>
        <v/>
      </c>
      <c r="F82" s="84" t="str">
        <f>IF(B82="","",(VLOOKUP(Application!B82,'APP BACKGROUND'!A:G,7,0)))</f>
        <v/>
      </c>
      <c r="G82" s="83"/>
      <c r="H82" s="89"/>
      <c r="I82" s="92" t="str">
        <f>IF(B:B="","",(VLOOKUP(Application!B82,'APP BACKGROUND'!A:C,3,0)))</f>
        <v/>
      </c>
      <c r="J82" s="90" t="str">
        <f t="shared" si="17"/>
        <v/>
      </c>
      <c r="K82" s="91" t="str">
        <f t="shared" si="18"/>
        <v/>
      </c>
      <c r="L82" s="91" t="str">
        <f t="shared" si="19"/>
        <v/>
      </c>
      <c r="M82" s="91" t="str">
        <f t="shared" si="20"/>
        <v/>
      </c>
      <c r="N82" s="91" t="str">
        <f t="shared" si="21"/>
        <v/>
      </c>
      <c r="O82" s="91" t="str">
        <f t="shared" si="22"/>
        <v/>
      </c>
      <c r="P82" s="91" t="str">
        <f t="shared" si="23"/>
        <v/>
      </c>
      <c r="Q82" s="85"/>
      <c r="R82" s="17" t="str">
        <f t="shared" si="24"/>
        <v/>
      </c>
      <c r="S82" s="28" t="str">
        <f t="shared" si="25"/>
        <v/>
      </c>
      <c r="T82" s="28"/>
      <c r="U82" s="28"/>
      <c r="V82" s="84"/>
      <c r="W82" s="84"/>
      <c r="X82" s="83"/>
      <c r="Y82" s="104"/>
      <c r="Z82" s="96" t="str">
        <f t="shared" si="26"/>
        <v/>
      </c>
      <c r="AA82" s="105"/>
      <c r="AB82" s="89"/>
      <c r="AC82" s="89"/>
      <c r="AD82" s="89"/>
      <c r="AE82" s="89"/>
      <c r="AF82" s="89"/>
      <c r="AG82" s="89"/>
      <c r="AH82" s="86"/>
      <c r="AI82" s="86"/>
      <c r="AJ82" s="86"/>
      <c r="AK82" s="86"/>
      <c r="AL82" s="86"/>
      <c r="AM82" s="86"/>
      <c r="AN82" s="86"/>
      <c r="AO82" s="86"/>
      <c r="AP82" s="86"/>
      <c r="AQ82" s="28"/>
      <c r="AR82" s="45"/>
      <c r="AS82" s="85"/>
      <c r="AT82" s="85"/>
      <c r="AU82" s="20"/>
      <c r="AV82" s="20"/>
    </row>
    <row r="83" spans="1:48" ht="15" x14ac:dyDescent="0.25">
      <c r="A83" s="3" t="str">
        <f t="shared" si="16"/>
        <v/>
      </c>
      <c r="B83" s="86"/>
      <c r="C83" s="100"/>
      <c r="D83" s="87" t="str">
        <f>IF(B83="","",(VLOOKUP(B83,'APP BACKGROUND'!A:C,2,0)))</f>
        <v/>
      </c>
      <c r="E83" s="88" t="str">
        <f>IF(B83="","",(VLOOKUP(B83,'APP BACKGROUND'!A:D,4,0)))</f>
        <v/>
      </c>
      <c r="F83" s="84" t="str">
        <f>IF(B83="","",(VLOOKUP(Application!B83,'APP BACKGROUND'!A:G,7,0)))</f>
        <v/>
      </c>
      <c r="G83" s="83"/>
      <c r="H83" s="89"/>
      <c r="I83" s="92" t="str">
        <f>IF(B:B="","",(VLOOKUP(Application!B83,'APP BACKGROUND'!A:C,3,0)))</f>
        <v/>
      </c>
      <c r="J83" s="90" t="str">
        <f t="shared" si="17"/>
        <v/>
      </c>
      <c r="K83" s="91" t="str">
        <f t="shared" si="18"/>
        <v/>
      </c>
      <c r="L83" s="91" t="str">
        <f t="shared" si="19"/>
        <v/>
      </c>
      <c r="M83" s="91" t="str">
        <f t="shared" si="20"/>
        <v/>
      </c>
      <c r="N83" s="91" t="str">
        <f t="shared" si="21"/>
        <v/>
      </c>
      <c r="O83" s="91" t="str">
        <f t="shared" si="22"/>
        <v/>
      </c>
      <c r="P83" s="91" t="str">
        <f t="shared" si="23"/>
        <v/>
      </c>
      <c r="Q83" s="85"/>
      <c r="R83" s="17" t="str">
        <f t="shared" si="24"/>
        <v/>
      </c>
      <c r="S83" s="28" t="str">
        <f t="shared" si="25"/>
        <v/>
      </c>
      <c r="T83" s="28"/>
      <c r="U83" s="28"/>
      <c r="V83" s="84"/>
      <c r="W83" s="84"/>
      <c r="X83" s="83"/>
      <c r="Y83" s="104"/>
      <c r="Z83" s="96" t="str">
        <f t="shared" si="26"/>
        <v/>
      </c>
      <c r="AA83" s="105"/>
      <c r="AB83" s="89"/>
      <c r="AC83" s="89"/>
      <c r="AD83" s="89"/>
      <c r="AE83" s="89"/>
      <c r="AF83" s="89"/>
      <c r="AG83" s="89"/>
      <c r="AH83" s="86"/>
      <c r="AI83" s="86"/>
      <c r="AJ83" s="86"/>
      <c r="AK83" s="86"/>
      <c r="AL83" s="86"/>
      <c r="AM83" s="86"/>
      <c r="AN83" s="86"/>
      <c r="AO83" s="86"/>
      <c r="AP83" s="86"/>
      <c r="AQ83" s="28"/>
      <c r="AR83" s="45"/>
      <c r="AS83" s="85"/>
      <c r="AT83" s="85"/>
      <c r="AU83" s="20"/>
      <c r="AV83" s="20"/>
    </row>
    <row r="84" spans="1:48" ht="15" x14ac:dyDescent="0.25">
      <c r="A84" s="3" t="str">
        <f t="shared" si="16"/>
        <v/>
      </c>
      <c r="B84" s="86"/>
      <c r="C84" s="100"/>
      <c r="D84" s="87" t="str">
        <f>IF(B84="","",(VLOOKUP(B84,'APP BACKGROUND'!A:C,2,0)))</f>
        <v/>
      </c>
      <c r="E84" s="88" t="str">
        <f>IF(B84="","",(VLOOKUP(B84,'APP BACKGROUND'!A:D,4,0)))</f>
        <v/>
      </c>
      <c r="F84" s="84" t="str">
        <f>IF(B84="","",(VLOOKUP(Application!B84,'APP BACKGROUND'!A:G,7,0)))</f>
        <v/>
      </c>
      <c r="G84" s="83"/>
      <c r="H84" s="89"/>
      <c r="I84" s="92" t="str">
        <f>IF(B:B="","",(VLOOKUP(Application!B84,'APP BACKGROUND'!A:C,3,0)))</f>
        <v/>
      </c>
      <c r="J84" s="90" t="str">
        <f t="shared" si="17"/>
        <v/>
      </c>
      <c r="K84" s="91" t="str">
        <f t="shared" si="18"/>
        <v/>
      </c>
      <c r="L84" s="91" t="str">
        <f t="shared" si="19"/>
        <v/>
      </c>
      <c r="M84" s="91" t="str">
        <f t="shared" si="20"/>
        <v/>
      </c>
      <c r="N84" s="91" t="str">
        <f t="shared" si="21"/>
        <v/>
      </c>
      <c r="O84" s="91" t="str">
        <f t="shared" si="22"/>
        <v/>
      </c>
      <c r="P84" s="91" t="str">
        <f t="shared" si="23"/>
        <v/>
      </c>
      <c r="Q84" s="85"/>
      <c r="R84" s="17" t="str">
        <f t="shared" si="24"/>
        <v/>
      </c>
      <c r="S84" s="28" t="str">
        <f t="shared" si="25"/>
        <v/>
      </c>
      <c r="T84" s="28"/>
      <c r="U84" s="28"/>
      <c r="V84" s="84"/>
      <c r="W84" s="84"/>
      <c r="X84" s="83"/>
      <c r="Y84" s="104"/>
      <c r="Z84" s="96" t="str">
        <f t="shared" si="26"/>
        <v/>
      </c>
      <c r="AA84" s="105"/>
      <c r="AB84" s="89"/>
      <c r="AC84" s="89"/>
      <c r="AD84" s="89"/>
      <c r="AE84" s="89"/>
      <c r="AF84" s="89"/>
      <c r="AG84" s="89"/>
      <c r="AH84" s="86"/>
      <c r="AI84" s="86"/>
      <c r="AJ84" s="86"/>
      <c r="AK84" s="86"/>
      <c r="AL84" s="86"/>
      <c r="AM84" s="86"/>
      <c r="AN84" s="86"/>
      <c r="AO84" s="86"/>
      <c r="AP84" s="86"/>
      <c r="AQ84" s="28"/>
      <c r="AR84" s="45"/>
      <c r="AS84" s="85"/>
      <c r="AT84" s="85"/>
      <c r="AU84" s="20"/>
      <c r="AV84" s="20"/>
    </row>
    <row r="85" spans="1:48" ht="15" x14ac:dyDescent="0.25">
      <c r="A85" s="3" t="str">
        <f t="shared" si="16"/>
        <v/>
      </c>
      <c r="B85" s="86"/>
      <c r="C85" s="100"/>
      <c r="D85" s="87" t="str">
        <f>IF(B85="","",(VLOOKUP(B85,'APP BACKGROUND'!A:C,2,0)))</f>
        <v/>
      </c>
      <c r="E85" s="88" t="str">
        <f>IF(B85="","",(VLOOKUP(B85,'APP BACKGROUND'!A:D,4,0)))</f>
        <v/>
      </c>
      <c r="F85" s="84" t="str">
        <f>IF(B85="","",(VLOOKUP(Application!B85,'APP BACKGROUND'!A:G,7,0)))</f>
        <v/>
      </c>
      <c r="G85" s="83"/>
      <c r="H85" s="89"/>
      <c r="I85" s="92" t="str">
        <f>IF(B:B="","",(VLOOKUP(Application!B85,'APP BACKGROUND'!A:C,3,0)))</f>
        <v/>
      </c>
      <c r="J85" s="90" t="str">
        <f t="shared" si="17"/>
        <v/>
      </c>
      <c r="K85" s="91" t="str">
        <f t="shared" si="18"/>
        <v/>
      </c>
      <c r="L85" s="91" t="str">
        <f t="shared" si="19"/>
        <v/>
      </c>
      <c r="M85" s="91" t="str">
        <f t="shared" si="20"/>
        <v/>
      </c>
      <c r="N85" s="91" t="str">
        <f t="shared" si="21"/>
        <v/>
      </c>
      <c r="O85" s="91" t="str">
        <f t="shared" si="22"/>
        <v/>
      </c>
      <c r="P85" s="91" t="str">
        <f t="shared" si="23"/>
        <v/>
      </c>
      <c r="Q85" s="85"/>
      <c r="R85" s="17" t="str">
        <f t="shared" si="24"/>
        <v/>
      </c>
      <c r="S85" s="28" t="str">
        <f t="shared" si="25"/>
        <v/>
      </c>
      <c r="T85" s="28"/>
      <c r="U85" s="28"/>
      <c r="V85" s="84"/>
      <c r="W85" s="84"/>
      <c r="X85" s="83"/>
      <c r="Y85" s="104"/>
      <c r="Z85" s="96" t="str">
        <f t="shared" si="26"/>
        <v/>
      </c>
      <c r="AA85" s="105"/>
      <c r="AB85" s="89"/>
      <c r="AC85" s="89"/>
      <c r="AD85" s="89"/>
      <c r="AE85" s="89"/>
      <c r="AF85" s="89"/>
      <c r="AG85" s="89"/>
      <c r="AH85" s="86"/>
      <c r="AI85" s="86"/>
      <c r="AJ85" s="86"/>
      <c r="AK85" s="86"/>
      <c r="AL85" s="86"/>
      <c r="AM85" s="86"/>
      <c r="AN85" s="86"/>
      <c r="AO85" s="86"/>
      <c r="AP85" s="86"/>
      <c r="AQ85" s="28"/>
      <c r="AR85" s="45"/>
      <c r="AS85" s="85"/>
      <c r="AT85" s="85"/>
      <c r="AU85" s="20"/>
      <c r="AV85" s="20"/>
    </row>
    <row r="86" spans="1:48" ht="15" x14ac:dyDescent="0.25">
      <c r="A86" s="3" t="str">
        <f t="shared" si="16"/>
        <v/>
      </c>
      <c r="B86" s="86"/>
      <c r="C86" s="100"/>
      <c r="D86" s="87" t="str">
        <f>IF(B86="","",(VLOOKUP(B86,'APP BACKGROUND'!A:C,2,0)))</f>
        <v/>
      </c>
      <c r="E86" s="88" t="str">
        <f>IF(B86="","",(VLOOKUP(B86,'APP BACKGROUND'!A:D,4,0)))</f>
        <v/>
      </c>
      <c r="F86" s="84" t="str">
        <f>IF(B86="","",(VLOOKUP(Application!B86,'APP BACKGROUND'!A:G,7,0)))</f>
        <v/>
      </c>
      <c r="G86" s="83"/>
      <c r="H86" s="89"/>
      <c r="I86" s="92" t="str">
        <f>IF(B:B="","",(VLOOKUP(Application!B86,'APP BACKGROUND'!A:C,3,0)))</f>
        <v/>
      </c>
      <c r="J86" s="90" t="str">
        <f t="shared" si="17"/>
        <v/>
      </c>
      <c r="K86" s="91" t="str">
        <f t="shared" si="18"/>
        <v/>
      </c>
      <c r="L86" s="91" t="str">
        <f t="shared" si="19"/>
        <v/>
      </c>
      <c r="M86" s="91" t="str">
        <f t="shared" si="20"/>
        <v/>
      </c>
      <c r="N86" s="91" t="str">
        <f t="shared" si="21"/>
        <v/>
      </c>
      <c r="O86" s="91" t="str">
        <f t="shared" si="22"/>
        <v/>
      </c>
      <c r="P86" s="91" t="str">
        <f t="shared" si="23"/>
        <v/>
      </c>
      <c r="Q86" s="85"/>
      <c r="R86" s="17" t="str">
        <f t="shared" si="24"/>
        <v/>
      </c>
      <c r="S86" s="28" t="str">
        <f t="shared" si="25"/>
        <v/>
      </c>
      <c r="T86" s="28"/>
      <c r="U86" s="28"/>
      <c r="V86" s="84"/>
      <c r="W86" s="84"/>
      <c r="X86" s="83"/>
      <c r="Y86" s="104"/>
      <c r="Z86" s="96" t="str">
        <f t="shared" si="26"/>
        <v/>
      </c>
      <c r="AA86" s="105"/>
      <c r="AB86" s="89"/>
      <c r="AC86" s="89"/>
      <c r="AD86" s="89"/>
      <c r="AE86" s="89"/>
      <c r="AF86" s="89"/>
      <c r="AG86" s="89"/>
      <c r="AH86" s="86"/>
      <c r="AI86" s="86"/>
      <c r="AJ86" s="86"/>
      <c r="AK86" s="86"/>
      <c r="AL86" s="86"/>
      <c r="AM86" s="86"/>
      <c r="AN86" s="86"/>
      <c r="AO86" s="86"/>
      <c r="AP86" s="86"/>
      <c r="AQ86" s="28"/>
      <c r="AR86" s="45"/>
      <c r="AS86" s="85"/>
      <c r="AT86" s="85"/>
      <c r="AU86" s="20"/>
      <c r="AV86" s="20"/>
    </row>
    <row r="87" spans="1:48" ht="15" x14ac:dyDescent="0.25">
      <c r="A87" s="3" t="str">
        <f t="shared" si="16"/>
        <v/>
      </c>
      <c r="B87" s="86"/>
      <c r="C87" s="100"/>
      <c r="D87" s="87" t="str">
        <f>IF(B87="","",(VLOOKUP(B87,'APP BACKGROUND'!A:C,2,0)))</f>
        <v/>
      </c>
      <c r="E87" s="88" t="str">
        <f>IF(B87="","",(VLOOKUP(B87,'APP BACKGROUND'!A:D,4,0)))</f>
        <v/>
      </c>
      <c r="F87" s="84" t="str">
        <f>IF(B87="","",(VLOOKUP(Application!B87,'APP BACKGROUND'!A:G,7,0)))</f>
        <v/>
      </c>
      <c r="G87" s="83"/>
      <c r="H87" s="89"/>
      <c r="I87" s="92" t="str">
        <f>IF(B:B="","",(VLOOKUP(Application!B87,'APP BACKGROUND'!A:C,3,0)))</f>
        <v/>
      </c>
      <c r="J87" s="90" t="str">
        <f t="shared" si="17"/>
        <v/>
      </c>
      <c r="K87" s="91" t="str">
        <f t="shared" si="18"/>
        <v/>
      </c>
      <c r="L87" s="91" t="str">
        <f t="shared" si="19"/>
        <v/>
      </c>
      <c r="M87" s="91" t="str">
        <f t="shared" si="20"/>
        <v/>
      </c>
      <c r="N87" s="91" t="str">
        <f t="shared" si="21"/>
        <v/>
      </c>
      <c r="O87" s="91" t="str">
        <f t="shared" si="22"/>
        <v/>
      </c>
      <c r="P87" s="91" t="str">
        <f t="shared" si="23"/>
        <v/>
      </c>
      <c r="Q87" s="85"/>
      <c r="R87" s="17" t="str">
        <f t="shared" si="24"/>
        <v/>
      </c>
      <c r="S87" s="28" t="str">
        <f t="shared" si="25"/>
        <v/>
      </c>
      <c r="T87" s="28"/>
      <c r="U87" s="28"/>
      <c r="V87" s="84"/>
      <c r="W87" s="84"/>
      <c r="X87" s="83"/>
      <c r="Y87" s="104"/>
      <c r="Z87" s="96" t="str">
        <f t="shared" si="26"/>
        <v/>
      </c>
      <c r="AA87" s="105"/>
      <c r="AB87" s="89"/>
      <c r="AC87" s="89"/>
      <c r="AD87" s="89"/>
      <c r="AE87" s="89"/>
      <c r="AF87" s="89"/>
      <c r="AG87" s="89"/>
      <c r="AH87" s="86"/>
      <c r="AI87" s="86"/>
      <c r="AJ87" s="86"/>
      <c r="AK87" s="86"/>
      <c r="AL87" s="86"/>
      <c r="AM87" s="86"/>
      <c r="AN87" s="86"/>
      <c r="AO87" s="86"/>
      <c r="AP87" s="86"/>
      <c r="AQ87" s="28"/>
      <c r="AR87" s="45"/>
      <c r="AS87" s="85"/>
      <c r="AT87" s="85"/>
      <c r="AU87" s="20"/>
      <c r="AV87" s="20"/>
    </row>
    <row r="88" spans="1:48" ht="15" x14ac:dyDescent="0.25">
      <c r="A88" s="3" t="str">
        <f t="shared" si="16"/>
        <v/>
      </c>
      <c r="B88" s="86"/>
      <c r="C88" s="100"/>
      <c r="D88" s="87" t="str">
        <f>IF(B88="","",(VLOOKUP(B88,'APP BACKGROUND'!A:C,2,0)))</f>
        <v/>
      </c>
      <c r="E88" s="88" t="str">
        <f>IF(B88="","",(VLOOKUP(B88,'APP BACKGROUND'!A:D,4,0)))</f>
        <v/>
      </c>
      <c r="F88" s="84" t="str">
        <f>IF(B88="","",(VLOOKUP(Application!B88,'APP BACKGROUND'!A:G,7,0)))</f>
        <v/>
      </c>
      <c r="G88" s="83"/>
      <c r="H88" s="89"/>
      <c r="I88" s="92" t="str">
        <f>IF(B:B="","",(VLOOKUP(Application!B88,'APP BACKGROUND'!A:C,3,0)))</f>
        <v/>
      </c>
      <c r="J88" s="90" t="str">
        <f t="shared" si="17"/>
        <v/>
      </c>
      <c r="K88" s="91" t="str">
        <f t="shared" si="18"/>
        <v/>
      </c>
      <c r="L88" s="91" t="str">
        <f t="shared" si="19"/>
        <v/>
      </c>
      <c r="M88" s="91" t="str">
        <f t="shared" si="20"/>
        <v/>
      </c>
      <c r="N88" s="91" t="str">
        <f t="shared" si="21"/>
        <v/>
      </c>
      <c r="O88" s="91" t="str">
        <f t="shared" si="22"/>
        <v/>
      </c>
      <c r="P88" s="91" t="str">
        <f t="shared" si="23"/>
        <v/>
      </c>
      <c r="Q88" s="85"/>
      <c r="R88" s="17" t="str">
        <f t="shared" si="24"/>
        <v/>
      </c>
      <c r="S88" s="28" t="str">
        <f t="shared" si="25"/>
        <v/>
      </c>
      <c r="T88" s="28"/>
      <c r="U88" s="28"/>
      <c r="V88" s="84"/>
      <c r="W88" s="84"/>
      <c r="X88" s="83"/>
      <c r="Y88" s="104"/>
      <c r="Z88" s="96" t="str">
        <f t="shared" si="26"/>
        <v/>
      </c>
      <c r="AA88" s="105"/>
      <c r="AB88" s="89"/>
      <c r="AC88" s="89"/>
      <c r="AD88" s="89"/>
      <c r="AE88" s="89"/>
      <c r="AF88" s="89"/>
      <c r="AG88" s="89"/>
      <c r="AH88" s="86"/>
      <c r="AI88" s="86"/>
      <c r="AJ88" s="86"/>
      <c r="AK88" s="86"/>
      <c r="AL88" s="86"/>
      <c r="AM88" s="86"/>
      <c r="AN88" s="86"/>
      <c r="AO88" s="86"/>
      <c r="AP88" s="86"/>
      <c r="AQ88" s="28"/>
      <c r="AR88" s="45"/>
      <c r="AS88" s="85"/>
      <c r="AT88" s="85"/>
      <c r="AU88" s="20"/>
      <c r="AV88" s="20"/>
    </row>
    <row r="89" spans="1:48" ht="15" x14ac:dyDescent="0.25">
      <c r="A89" s="3" t="str">
        <f t="shared" si="16"/>
        <v/>
      </c>
      <c r="B89" s="86"/>
      <c r="C89" s="100"/>
      <c r="D89" s="87" t="str">
        <f>IF(B89="","",(VLOOKUP(B89,'APP BACKGROUND'!A:C,2,0)))</f>
        <v/>
      </c>
      <c r="E89" s="88" t="str">
        <f>IF(B89="","",(VLOOKUP(B89,'APP BACKGROUND'!A:D,4,0)))</f>
        <v/>
      </c>
      <c r="F89" s="84" t="str">
        <f>IF(B89="","",(VLOOKUP(Application!B89,'APP BACKGROUND'!A:G,7,0)))</f>
        <v/>
      </c>
      <c r="G89" s="83"/>
      <c r="H89" s="89"/>
      <c r="I89" s="92" t="str">
        <f>IF(B:B="","",(VLOOKUP(Application!B89,'APP BACKGROUND'!A:C,3,0)))</f>
        <v/>
      </c>
      <c r="J89" s="90" t="str">
        <f t="shared" si="17"/>
        <v/>
      </c>
      <c r="K89" s="91" t="str">
        <f t="shared" si="18"/>
        <v/>
      </c>
      <c r="L89" s="91" t="str">
        <f t="shared" si="19"/>
        <v/>
      </c>
      <c r="M89" s="91" t="str">
        <f t="shared" si="20"/>
        <v/>
      </c>
      <c r="N89" s="91" t="str">
        <f t="shared" si="21"/>
        <v/>
      </c>
      <c r="O89" s="91" t="str">
        <f t="shared" si="22"/>
        <v/>
      </c>
      <c r="P89" s="91" t="str">
        <f t="shared" si="23"/>
        <v/>
      </c>
      <c r="Q89" s="85"/>
      <c r="R89" s="17" t="str">
        <f t="shared" si="24"/>
        <v/>
      </c>
      <c r="S89" s="28" t="str">
        <f t="shared" si="25"/>
        <v/>
      </c>
      <c r="T89" s="28"/>
      <c r="U89" s="28"/>
      <c r="V89" s="84"/>
      <c r="W89" s="84"/>
      <c r="X89" s="83"/>
      <c r="Y89" s="104"/>
      <c r="Z89" s="96" t="str">
        <f t="shared" si="26"/>
        <v/>
      </c>
      <c r="AA89" s="105"/>
      <c r="AB89" s="89"/>
      <c r="AC89" s="89"/>
      <c r="AD89" s="89"/>
      <c r="AE89" s="89"/>
      <c r="AF89" s="89"/>
      <c r="AG89" s="89"/>
      <c r="AH89" s="86"/>
      <c r="AI89" s="86"/>
      <c r="AJ89" s="86"/>
      <c r="AK89" s="86"/>
      <c r="AL89" s="86"/>
      <c r="AM89" s="86"/>
      <c r="AN89" s="86"/>
      <c r="AO89" s="86"/>
      <c r="AP89" s="86"/>
      <c r="AQ89" s="28"/>
      <c r="AR89" s="45"/>
      <c r="AS89" s="85"/>
      <c r="AT89" s="85"/>
      <c r="AU89" s="20"/>
      <c r="AV89" s="20"/>
    </row>
    <row r="90" spans="1:48" ht="15" x14ac:dyDescent="0.25">
      <c r="A90" s="3" t="str">
        <f t="shared" si="16"/>
        <v/>
      </c>
      <c r="B90" s="86"/>
      <c r="C90" s="100"/>
      <c r="D90" s="87" t="str">
        <f>IF(B90="","",(VLOOKUP(B90,'APP BACKGROUND'!A:C,2,0)))</f>
        <v/>
      </c>
      <c r="E90" s="88" t="str">
        <f>IF(B90="","",(VLOOKUP(B90,'APP BACKGROUND'!A:D,4,0)))</f>
        <v/>
      </c>
      <c r="F90" s="84" t="str">
        <f>IF(B90="","",(VLOOKUP(Application!B90,'APP BACKGROUND'!A:G,7,0)))</f>
        <v/>
      </c>
      <c r="G90" s="83"/>
      <c r="H90" s="89"/>
      <c r="I90" s="92" t="str">
        <f>IF(B:B="","",(VLOOKUP(Application!B90,'APP BACKGROUND'!A:C,3,0)))</f>
        <v/>
      </c>
      <c r="J90" s="90" t="str">
        <f t="shared" si="17"/>
        <v/>
      </c>
      <c r="K90" s="91" t="str">
        <f t="shared" si="18"/>
        <v/>
      </c>
      <c r="L90" s="91" t="str">
        <f t="shared" si="19"/>
        <v/>
      </c>
      <c r="M90" s="91" t="str">
        <f t="shared" si="20"/>
        <v/>
      </c>
      <c r="N90" s="91" t="str">
        <f t="shared" si="21"/>
        <v/>
      </c>
      <c r="O90" s="91" t="str">
        <f t="shared" si="22"/>
        <v/>
      </c>
      <c r="P90" s="91" t="str">
        <f t="shared" si="23"/>
        <v/>
      </c>
      <c r="Q90" s="85"/>
      <c r="R90" s="17" t="str">
        <f t="shared" si="24"/>
        <v/>
      </c>
      <c r="S90" s="28" t="str">
        <f t="shared" si="25"/>
        <v/>
      </c>
      <c r="T90" s="28"/>
      <c r="U90" s="28"/>
      <c r="V90" s="84"/>
      <c r="W90" s="84"/>
      <c r="X90" s="83"/>
      <c r="Y90" s="104"/>
      <c r="Z90" s="96" t="str">
        <f t="shared" si="26"/>
        <v/>
      </c>
      <c r="AA90" s="105"/>
      <c r="AB90" s="89"/>
      <c r="AC90" s="89"/>
      <c r="AD90" s="89"/>
      <c r="AE90" s="89"/>
      <c r="AF90" s="89"/>
      <c r="AG90" s="89"/>
      <c r="AH90" s="86"/>
      <c r="AI90" s="86"/>
      <c r="AJ90" s="86"/>
      <c r="AK90" s="86"/>
      <c r="AL90" s="86"/>
      <c r="AM90" s="86"/>
      <c r="AN90" s="86"/>
      <c r="AO90" s="86"/>
      <c r="AP90" s="86"/>
      <c r="AQ90" s="28"/>
      <c r="AR90" s="45"/>
      <c r="AS90" s="85"/>
      <c r="AT90" s="85"/>
      <c r="AU90" s="20"/>
      <c r="AV90" s="20"/>
    </row>
    <row r="91" spans="1:48" ht="15" x14ac:dyDescent="0.25">
      <c r="A91" s="3" t="str">
        <f t="shared" si="16"/>
        <v/>
      </c>
      <c r="B91" s="86"/>
      <c r="C91" s="100"/>
      <c r="D91" s="87" t="str">
        <f>IF(B91="","",(VLOOKUP(B91,'APP BACKGROUND'!A:C,2,0)))</f>
        <v/>
      </c>
      <c r="E91" s="88" t="str">
        <f>IF(B91="","",(VLOOKUP(B91,'APP BACKGROUND'!A:D,4,0)))</f>
        <v/>
      </c>
      <c r="F91" s="84" t="str">
        <f>IF(B91="","",(VLOOKUP(Application!B91,'APP BACKGROUND'!A:G,7,0)))</f>
        <v/>
      </c>
      <c r="G91" s="83"/>
      <c r="H91" s="89"/>
      <c r="I91" s="92" t="str">
        <f>IF(B:B="","",(VLOOKUP(Application!B91,'APP BACKGROUND'!A:C,3,0)))</f>
        <v/>
      </c>
      <c r="J91" s="90" t="str">
        <f t="shared" si="17"/>
        <v/>
      </c>
      <c r="K91" s="91" t="str">
        <f t="shared" si="18"/>
        <v/>
      </c>
      <c r="L91" s="91" t="str">
        <f t="shared" si="19"/>
        <v/>
      </c>
      <c r="M91" s="91" t="str">
        <f t="shared" si="20"/>
        <v/>
      </c>
      <c r="N91" s="91" t="str">
        <f t="shared" si="21"/>
        <v/>
      </c>
      <c r="O91" s="91" t="str">
        <f t="shared" si="22"/>
        <v/>
      </c>
      <c r="P91" s="91" t="str">
        <f t="shared" si="23"/>
        <v/>
      </c>
      <c r="Q91" s="85"/>
      <c r="R91" s="17" t="str">
        <f t="shared" si="24"/>
        <v/>
      </c>
      <c r="S91" s="28" t="str">
        <f t="shared" si="25"/>
        <v/>
      </c>
      <c r="T91" s="28"/>
      <c r="U91" s="28"/>
      <c r="V91" s="84"/>
      <c r="W91" s="84"/>
      <c r="X91" s="83"/>
      <c r="Y91" s="104"/>
      <c r="Z91" s="96" t="str">
        <f t="shared" si="26"/>
        <v/>
      </c>
      <c r="AA91" s="105"/>
      <c r="AB91" s="89"/>
      <c r="AC91" s="89"/>
      <c r="AD91" s="89"/>
      <c r="AE91" s="89"/>
      <c r="AF91" s="89"/>
      <c r="AG91" s="89"/>
      <c r="AH91" s="86"/>
      <c r="AI91" s="86"/>
      <c r="AJ91" s="86"/>
      <c r="AK91" s="86"/>
      <c r="AL91" s="86"/>
      <c r="AM91" s="86"/>
      <c r="AN91" s="86"/>
      <c r="AO91" s="86"/>
      <c r="AP91" s="86"/>
      <c r="AQ91" s="28"/>
      <c r="AR91" s="45"/>
      <c r="AS91" s="85"/>
      <c r="AT91" s="85"/>
      <c r="AU91" s="20"/>
      <c r="AV91" s="20"/>
    </row>
    <row r="92" spans="1:48" ht="15" x14ac:dyDescent="0.25">
      <c r="A92" s="3" t="str">
        <f t="shared" si="16"/>
        <v/>
      </c>
      <c r="B92" s="86"/>
      <c r="C92" s="100"/>
      <c r="D92" s="87" t="str">
        <f>IF(B92="","",(VLOOKUP(B92,'APP BACKGROUND'!A:C,2,0)))</f>
        <v/>
      </c>
      <c r="E92" s="88" t="str">
        <f>IF(B92="","",(VLOOKUP(B92,'APP BACKGROUND'!A:D,4,0)))</f>
        <v/>
      </c>
      <c r="F92" s="84" t="str">
        <f>IF(B92="","",(VLOOKUP(Application!B92,'APP BACKGROUND'!A:G,7,0)))</f>
        <v/>
      </c>
      <c r="G92" s="83"/>
      <c r="H92" s="89"/>
      <c r="I92" s="92" t="str">
        <f>IF(B:B="","",(VLOOKUP(Application!B92,'APP BACKGROUND'!A:C,3,0)))</f>
        <v/>
      </c>
      <c r="J92" s="90" t="str">
        <f t="shared" si="17"/>
        <v/>
      </c>
      <c r="K92" s="91" t="str">
        <f t="shared" si="18"/>
        <v/>
      </c>
      <c r="L92" s="91" t="str">
        <f t="shared" si="19"/>
        <v/>
      </c>
      <c r="M92" s="91" t="str">
        <f t="shared" si="20"/>
        <v/>
      </c>
      <c r="N92" s="91" t="str">
        <f t="shared" si="21"/>
        <v/>
      </c>
      <c r="O92" s="91" t="str">
        <f t="shared" si="22"/>
        <v/>
      </c>
      <c r="P92" s="91" t="str">
        <f t="shared" si="23"/>
        <v/>
      </c>
      <c r="Q92" s="85"/>
      <c r="R92" s="17" t="str">
        <f t="shared" si="24"/>
        <v/>
      </c>
      <c r="S92" s="28" t="str">
        <f t="shared" si="25"/>
        <v/>
      </c>
      <c r="T92" s="28"/>
      <c r="U92" s="28"/>
      <c r="V92" s="84"/>
      <c r="W92" s="84"/>
      <c r="X92" s="83"/>
      <c r="Y92" s="104"/>
      <c r="Z92" s="96" t="str">
        <f t="shared" si="26"/>
        <v/>
      </c>
      <c r="AA92" s="105"/>
      <c r="AB92" s="89"/>
      <c r="AC92" s="89"/>
      <c r="AD92" s="89"/>
      <c r="AE92" s="89"/>
      <c r="AF92" s="89"/>
      <c r="AG92" s="89"/>
      <c r="AH92" s="86"/>
      <c r="AI92" s="86"/>
      <c r="AJ92" s="86"/>
      <c r="AK92" s="86"/>
      <c r="AL92" s="86"/>
      <c r="AM92" s="86"/>
      <c r="AN92" s="86"/>
      <c r="AO92" s="86"/>
      <c r="AP92" s="86"/>
      <c r="AQ92" s="28"/>
      <c r="AR92" s="45"/>
      <c r="AS92" s="85"/>
      <c r="AT92" s="85"/>
      <c r="AU92" s="20"/>
      <c r="AV92" s="20"/>
    </row>
    <row r="93" spans="1:48" ht="15" x14ac:dyDescent="0.25">
      <c r="A93" s="3" t="str">
        <f t="shared" si="16"/>
        <v/>
      </c>
      <c r="B93" s="86"/>
      <c r="C93" s="100"/>
      <c r="D93" s="87" t="str">
        <f>IF(B93="","",(VLOOKUP(B93,'APP BACKGROUND'!A:C,2,0)))</f>
        <v/>
      </c>
      <c r="E93" s="88" t="str">
        <f>IF(B93="","",(VLOOKUP(B93,'APP BACKGROUND'!A:D,4,0)))</f>
        <v/>
      </c>
      <c r="F93" s="84" t="str">
        <f>IF(B93="","",(VLOOKUP(Application!B93,'APP BACKGROUND'!A:G,7,0)))</f>
        <v/>
      </c>
      <c r="G93" s="83"/>
      <c r="H93" s="89"/>
      <c r="I93" s="92" t="str">
        <f>IF(B:B="","",(VLOOKUP(Application!B93,'APP BACKGROUND'!A:C,3,0)))</f>
        <v/>
      </c>
      <c r="J93" s="90" t="str">
        <f t="shared" si="17"/>
        <v/>
      </c>
      <c r="K93" s="91" t="str">
        <f t="shared" si="18"/>
        <v/>
      </c>
      <c r="L93" s="91" t="str">
        <f t="shared" si="19"/>
        <v/>
      </c>
      <c r="M93" s="91" t="str">
        <f t="shared" si="20"/>
        <v/>
      </c>
      <c r="N93" s="91" t="str">
        <f t="shared" si="21"/>
        <v/>
      </c>
      <c r="O93" s="91" t="str">
        <f t="shared" si="22"/>
        <v/>
      </c>
      <c r="P93" s="91" t="str">
        <f t="shared" si="23"/>
        <v/>
      </c>
      <c r="Q93" s="85"/>
      <c r="R93" s="17" t="str">
        <f t="shared" si="24"/>
        <v/>
      </c>
      <c r="S93" s="28" t="str">
        <f t="shared" si="25"/>
        <v/>
      </c>
      <c r="T93" s="28"/>
      <c r="U93" s="28"/>
      <c r="V93" s="84"/>
      <c r="W93" s="84"/>
      <c r="X93" s="83"/>
      <c r="Y93" s="104"/>
      <c r="Z93" s="96" t="str">
        <f t="shared" si="26"/>
        <v/>
      </c>
      <c r="AA93" s="105"/>
      <c r="AB93" s="89"/>
      <c r="AC93" s="89"/>
      <c r="AD93" s="89"/>
      <c r="AE93" s="89"/>
      <c r="AF93" s="89"/>
      <c r="AG93" s="89"/>
      <c r="AH93" s="86"/>
      <c r="AI93" s="86"/>
      <c r="AJ93" s="86"/>
      <c r="AK93" s="86"/>
      <c r="AL93" s="86"/>
      <c r="AM93" s="86"/>
      <c r="AN93" s="86"/>
      <c r="AO93" s="86"/>
      <c r="AP93" s="86"/>
      <c r="AQ93" s="28"/>
      <c r="AR93" s="45"/>
      <c r="AS93" s="85"/>
      <c r="AT93" s="85"/>
      <c r="AU93" s="20"/>
      <c r="AV93" s="20"/>
    </row>
    <row r="94" spans="1:48" ht="15" x14ac:dyDescent="0.25">
      <c r="A94" s="3" t="str">
        <f t="shared" si="16"/>
        <v/>
      </c>
      <c r="B94" s="86"/>
      <c r="C94" s="100"/>
      <c r="D94" s="87" t="str">
        <f>IF(B94="","",(VLOOKUP(B94,'APP BACKGROUND'!A:C,2,0)))</f>
        <v/>
      </c>
      <c r="E94" s="88" t="str">
        <f>IF(B94="","",(VLOOKUP(B94,'APP BACKGROUND'!A:D,4,0)))</f>
        <v/>
      </c>
      <c r="F94" s="84" t="str">
        <f>IF(B94="","",(VLOOKUP(Application!B94,'APP BACKGROUND'!A:G,7,0)))</f>
        <v/>
      </c>
      <c r="G94" s="83"/>
      <c r="H94" s="89"/>
      <c r="I94" s="92" t="str">
        <f>IF(B:B="","",(VLOOKUP(Application!B94,'APP BACKGROUND'!A:C,3,0)))</f>
        <v/>
      </c>
      <c r="J94" s="90" t="str">
        <f t="shared" si="17"/>
        <v/>
      </c>
      <c r="K94" s="91" t="str">
        <f t="shared" si="18"/>
        <v/>
      </c>
      <c r="L94" s="91" t="str">
        <f t="shared" si="19"/>
        <v/>
      </c>
      <c r="M94" s="91" t="str">
        <f t="shared" si="20"/>
        <v/>
      </c>
      <c r="N94" s="91" t="str">
        <f t="shared" si="21"/>
        <v/>
      </c>
      <c r="O94" s="91" t="str">
        <f t="shared" si="22"/>
        <v/>
      </c>
      <c r="P94" s="91" t="str">
        <f t="shared" si="23"/>
        <v/>
      </c>
      <c r="Q94" s="85"/>
      <c r="R94" s="17" t="str">
        <f t="shared" si="24"/>
        <v/>
      </c>
      <c r="S94" s="28" t="str">
        <f t="shared" si="25"/>
        <v/>
      </c>
      <c r="T94" s="28"/>
      <c r="U94" s="28"/>
      <c r="V94" s="84"/>
      <c r="W94" s="84"/>
      <c r="X94" s="83"/>
      <c r="Y94" s="104"/>
      <c r="Z94" s="96" t="str">
        <f t="shared" si="26"/>
        <v/>
      </c>
      <c r="AA94" s="105"/>
      <c r="AB94" s="89"/>
      <c r="AC94" s="89"/>
      <c r="AD94" s="89"/>
      <c r="AE94" s="89"/>
      <c r="AF94" s="89"/>
      <c r="AG94" s="89"/>
      <c r="AH94" s="86"/>
      <c r="AI94" s="86"/>
      <c r="AJ94" s="86"/>
      <c r="AK94" s="86"/>
      <c r="AL94" s="86"/>
      <c r="AM94" s="86"/>
      <c r="AN94" s="86"/>
      <c r="AO94" s="86"/>
      <c r="AP94" s="86"/>
      <c r="AQ94" s="28"/>
      <c r="AR94" s="45"/>
      <c r="AS94" s="85"/>
      <c r="AT94" s="85"/>
      <c r="AU94" s="20"/>
      <c r="AV94" s="20"/>
    </row>
    <row r="95" spans="1:48" ht="15" x14ac:dyDescent="0.25">
      <c r="A95" s="3" t="str">
        <f t="shared" si="16"/>
        <v/>
      </c>
      <c r="B95" s="86"/>
      <c r="C95" s="100"/>
      <c r="D95" s="87" t="str">
        <f>IF(B95="","",(VLOOKUP(B95,'APP BACKGROUND'!A:C,2,0)))</f>
        <v/>
      </c>
      <c r="E95" s="88" t="str">
        <f>IF(B95="","",(VLOOKUP(B95,'APP BACKGROUND'!A:D,4,0)))</f>
        <v/>
      </c>
      <c r="F95" s="84" t="str">
        <f>IF(B95="","",(VLOOKUP(Application!B95,'APP BACKGROUND'!A:G,7,0)))</f>
        <v/>
      </c>
      <c r="G95" s="83"/>
      <c r="H95" s="89"/>
      <c r="I95" s="92" t="str">
        <f>IF(B:B="","",(VLOOKUP(Application!B95,'APP BACKGROUND'!A:C,3,0)))</f>
        <v/>
      </c>
      <c r="J95" s="90" t="str">
        <f t="shared" si="17"/>
        <v/>
      </c>
      <c r="K95" s="91" t="str">
        <f t="shared" si="18"/>
        <v/>
      </c>
      <c r="L95" s="91" t="str">
        <f t="shared" si="19"/>
        <v/>
      </c>
      <c r="M95" s="91" t="str">
        <f t="shared" si="20"/>
        <v/>
      </c>
      <c r="N95" s="91" t="str">
        <f t="shared" si="21"/>
        <v/>
      </c>
      <c r="O95" s="91" t="str">
        <f t="shared" si="22"/>
        <v/>
      </c>
      <c r="P95" s="91" t="str">
        <f t="shared" si="23"/>
        <v/>
      </c>
      <c r="Q95" s="85"/>
      <c r="R95" s="17" t="str">
        <f t="shared" si="24"/>
        <v/>
      </c>
      <c r="S95" s="28" t="str">
        <f t="shared" si="25"/>
        <v/>
      </c>
      <c r="T95" s="28"/>
      <c r="U95" s="28"/>
      <c r="V95" s="84"/>
      <c r="W95" s="84"/>
      <c r="X95" s="83"/>
      <c r="Y95" s="104"/>
      <c r="Z95" s="96" t="str">
        <f t="shared" si="26"/>
        <v/>
      </c>
      <c r="AA95" s="105"/>
      <c r="AB95" s="89"/>
      <c r="AC95" s="89"/>
      <c r="AD95" s="89"/>
      <c r="AE95" s="89"/>
      <c r="AF95" s="89"/>
      <c r="AG95" s="89"/>
      <c r="AH95" s="86"/>
      <c r="AI95" s="86"/>
      <c r="AJ95" s="86"/>
      <c r="AK95" s="86"/>
      <c r="AL95" s="86"/>
      <c r="AM95" s="86"/>
      <c r="AN95" s="86"/>
      <c r="AO95" s="86"/>
      <c r="AP95" s="86"/>
      <c r="AQ95" s="28"/>
      <c r="AR95" s="45"/>
      <c r="AS95" s="85"/>
      <c r="AT95" s="85"/>
      <c r="AU95" s="20"/>
      <c r="AV95" s="20"/>
    </row>
    <row r="96" spans="1:48" ht="15" x14ac:dyDescent="0.25">
      <c r="A96" s="3" t="str">
        <f t="shared" si="16"/>
        <v/>
      </c>
      <c r="B96" s="86"/>
      <c r="C96" s="100"/>
      <c r="D96" s="87" t="str">
        <f>IF(B96="","",(VLOOKUP(B96,'APP BACKGROUND'!A:C,2,0)))</f>
        <v/>
      </c>
      <c r="E96" s="88" t="str">
        <f>IF(B96="","",(VLOOKUP(B96,'APP BACKGROUND'!A:D,4,0)))</f>
        <v/>
      </c>
      <c r="F96" s="84" t="str">
        <f>IF(B96="","",(VLOOKUP(Application!B96,'APP BACKGROUND'!A:G,7,0)))</f>
        <v/>
      </c>
      <c r="G96" s="83"/>
      <c r="H96" s="89"/>
      <c r="I96" s="92" t="str">
        <f>IF(B:B="","",(VLOOKUP(Application!B96,'APP BACKGROUND'!A:C,3,0)))</f>
        <v/>
      </c>
      <c r="J96" s="90" t="str">
        <f t="shared" si="17"/>
        <v/>
      </c>
      <c r="K96" s="91" t="str">
        <f t="shared" si="18"/>
        <v/>
      </c>
      <c r="L96" s="91" t="str">
        <f t="shared" si="19"/>
        <v/>
      </c>
      <c r="M96" s="91" t="str">
        <f t="shared" si="20"/>
        <v/>
      </c>
      <c r="N96" s="91" t="str">
        <f t="shared" si="21"/>
        <v/>
      </c>
      <c r="O96" s="91" t="str">
        <f t="shared" si="22"/>
        <v/>
      </c>
      <c r="P96" s="91" t="str">
        <f t="shared" si="23"/>
        <v/>
      </c>
      <c r="Q96" s="85"/>
      <c r="R96" s="17" t="str">
        <f t="shared" si="24"/>
        <v/>
      </c>
      <c r="S96" s="28" t="str">
        <f t="shared" si="25"/>
        <v/>
      </c>
      <c r="T96" s="28"/>
      <c r="U96" s="28"/>
      <c r="V96" s="84"/>
      <c r="W96" s="84"/>
      <c r="X96" s="83"/>
      <c r="Y96" s="104"/>
      <c r="Z96" s="96" t="str">
        <f t="shared" si="26"/>
        <v/>
      </c>
      <c r="AA96" s="105"/>
      <c r="AB96" s="89"/>
      <c r="AC96" s="89"/>
      <c r="AD96" s="89"/>
      <c r="AE96" s="89"/>
      <c r="AF96" s="89"/>
      <c r="AG96" s="89"/>
      <c r="AH96" s="86"/>
      <c r="AI96" s="86"/>
      <c r="AJ96" s="86"/>
      <c r="AK96" s="86"/>
      <c r="AL96" s="86"/>
      <c r="AM96" s="86"/>
      <c r="AN96" s="86"/>
      <c r="AO96" s="86"/>
      <c r="AP96" s="86"/>
      <c r="AQ96" s="28"/>
      <c r="AR96" s="45"/>
      <c r="AS96" s="85"/>
      <c r="AT96" s="85"/>
      <c r="AU96" s="20"/>
      <c r="AV96" s="20"/>
    </row>
    <row r="97" spans="1:48" ht="15" x14ac:dyDescent="0.25">
      <c r="A97" s="3" t="str">
        <f t="shared" si="16"/>
        <v/>
      </c>
      <c r="B97" s="86"/>
      <c r="C97" s="100"/>
      <c r="D97" s="87" t="str">
        <f>IF(B97="","",(VLOOKUP(B97,'APP BACKGROUND'!A:C,2,0)))</f>
        <v/>
      </c>
      <c r="E97" s="88" t="str">
        <f>IF(B97="","",(VLOOKUP(B97,'APP BACKGROUND'!A:D,4,0)))</f>
        <v/>
      </c>
      <c r="F97" s="84" t="str">
        <f>IF(B97="","",(VLOOKUP(Application!B97,'APP BACKGROUND'!A:G,7,0)))</f>
        <v/>
      </c>
      <c r="G97" s="83"/>
      <c r="H97" s="89"/>
      <c r="I97" s="92" t="str">
        <f>IF(B:B="","",(VLOOKUP(Application!B97,'APP BACKGROUND'!A:C,3,0)))</f>
        <v/>
      </c>
      <c r="J97" s="90" t="str">
        <f t="shared" si="17"/>
        <v/>
      </c>
      <c r="K97" s="91" t="str">
        <f t="shared" si="18"/>
        <v/>
      </c>
      <c r="L97" s="91" t="str">
        <f t="shared" si="19"/>
        <v/>
      </c>
      <c r="M97" s="91" t="str">
        <f t="shared" si="20"/>
        <v/>
      </c>
      <c r="N97" s="91" t="str">
        <f t="shared" si="21"/>
        <v/>
      </c>
      <c r="O97" s="91" t="str">
        <f t="shared" si="22"/>
        <v/>
      </c>
      <c r="P97" s="91" t="str">
        <f t="shared" si="23"/>
        <v/>
      </c>
      <c r="Q97" s="85"/>
      <c r="R97" s="17" t="str">
        <f t="shared" si="24"/>
        <v/>
      </c>
      <c r="S97" s="28" t="str">
        <f t="shared" si="25"/>
        <v/>
      </c>
      <c r="T97" s="28"/>
      <c r="U97" s="28"/>
      <c r="V97" s="84"/>
      <c r="W97" s="84"/>
      <c r="X97" s="83"/>
      <c r="Y97" s="104"/>
      <c r="Z97" s="96" t="str">
        <f t="shared" si="26"/>
        <v/>
      </c>
      <c r="AA97" s="105"/>
      <c r="AB97" s="89"/>
      <c r="AC97" s="89"/>
      <c r="AD97" s="89"/>
      <c r="AE97" s="89"/>
      <c r="AF97" s="89"/>
      <c r="AG97" s="89"/>
      <c r="AH97" s="86"/>
      <c r="AI97" s="86"/>
      <c r="AJ97" s="86"/>
      <c r="AK97" s="86"/>
      <c r="AL97" s="86"/>
      <c r="AM97" s="86"/>
      <c r="AN97" s="86"/>
      <c r="AO97" s="86"/>
      <c r="AP97" s="86"/>
      <c r="AQ97" s="28"/>
      <c r="AR97" s="45"/>
      <c r="AS97" s="85"/>
      <c r="AT97" s="85"/>
      <c r="AU97" s="20"/>
      <c r="AV97" s="20"/>
    </row>
    <row r="98" spans="1:48" ht="15" x14ac:dyDescent="0.25">
      <c r="A98" s="3" t="str">
        <f t="shared" si="16"/>
        <v/>
      </c>
      <c r="B98" s="86"/>
      <c r="C98" s="100"/>
      <c r="D98" s="87" t="str">
        <f>IF(B98="","",(VLOOKUP(B98,'APP BACKGROUND'!A:C,2,0)))</f>
        <v/>
      </c>
      <c r="E98" s="88" t="str">
        <f>IF(B98="","",(VLOOKUP(B98,'APP BACKGROUND'!A:D,4,0)))</f>
        <v/>
      </c>
      <c r="F98" s="84" t="str">
        <f>IF(B98="","",(VLOOKUP(Application!B98,'APP BACKGROUND'!A:G,7,0)))</f>
        <v/>
      </c>
      <c r="G98" s="83"/>
      <c r="H98" s="89"/>
      <c r="I98" s="92" t="str">
        <f>IF(B:B="","",(VLOOKUP(Application!B98,'APP BACKGROUND'!A:C,3,0)))</f>
        <v/>
      </c>
      <c r="J98" s="90" t="str">
        <f t="shared" si="17"/>
        <v/>
      </c>
      <c r="K98" s="91" t="str">
        <f t="shared" si="18"/>
        <v/>
      </c>
      <c r="L98" s="91" t="str">
        <f t="shared" si="19"/>
        <v/>
      </c>
      <c r="M98" s="91" t="str">
        <f t="shared" si="20"/>
        <v/>
      </c>
      <c r="N98" s="91" t="str">
        <f t="shared" si="21"/>
        <v/>
      </c>
      <c r="O98" s="91" t="str">
        <f t="shared" si="22"/>
        <v/>
      </c>
      <c r="P98" s="91" t="str">
        <f t="shared" si="23"/>
        <v/>
      </c>
      <c r="Q98" s="85"/>
      <c r="R98" s="17" t="str">
        <f t="shared" si="24"/>
        <v/>
      </c>
      <c r="S98" s="28" t="str">
        <f t="shared" si="25"/>
        <v/>
      </c>
      <c r="T98" s="28"/>
      <c r="U98" s="28"/>
      <c r="V98" s="84"/>
      <c r="W98" s="84"/>
      <c r="X98" s="83"/>
      <c r="Y98" s="104"/>
      <c r="Z98" s="96" t="str">
        <f t="shared" si="26"/>
        <v/>
      </c>
      <c r="AA98" s="105"/>
      <c r="AB98" s="89"/>
      <c r="AC98" s="89"/>
      <c r="AD98" s="89"/>
      <c r="AE98" s="89"/>
      <c r="AF98" s="89"/>
      <c r="AG98" s="89"/>
      <c r="AH98" s="86"/>
      <c r="AI98" s="86"/>
      <c r="AJ98" s="86"/>
      <c r="AK98" s="86"/>
      <c r="AL98" s="86"/>
      <c r="AM98" s="86"/>
      <c r="AN98" s="86"/>
      <c r="AO98" s="86"/>
      <c r="AP98" s="86"/>
      <c r="AQ98" s="28"/>
      <c r="AR98" s="45"/>
      <c r="AS98" s="85"/>
      <c r="AT98" s="85"/>
      <c r="AU98" s="20"/>
      <c r="AV98" s="20"/>
    </row>
    <row r="99" spans="1:48" ht="15" x14ac:dyDescent="0.25">
      <c r="A99" s="3" t="str">
        <f t="shared" si="16"/>
        <v/>
      </c>
      <c r="B99" s="86"/>
      <c r="C99" s="100"/>
      <c r="D99" s="87" t="str">
        <f>IF(B99="","",(VLOOKUP(B99,'APP BACKGROUND'!A:C,2,0)))</f>
        <v/>
      </c>
      <c r="E99" s="88" t="str">
        <f>IF(B99="","",(VLOOKUP(B99,'APP BACKGROUND'!A:D,4,0)))</f>
        <v/>
      </c>
      <c r="F99" s="84" t="str">
        <f>IF(B99="","",(VLOOKUP(Application!B99,'APP BACKGROUND'!A:G,7,0)))</f>
        <v/>
      </c>
      <c r="G99" s="83"/>
      <c r="H99" s="89"/>
      <c r="I99" s="92" t="str">
        <f>IF(B:B="","",(VLOOKUP(Application!B99,'APP BACKGROUND'!A:C,3,0)))</f>
        <v/>
      </c>
      <c r="J99" s="90" t="str">
        <f t="shared" si="17"/>
        <v/>
      </c>
      <c r="K99" s="91" t="str">
        <f t="shared" si="18"/>
        <v/>
      </c>
      <c r="L99" s="91" t="str">
        <f t="shared" si="19"/>
        <v/>
      </c>
      <c r="M99" s="91" t="str">
        <f t="shared" si="20"/>
        <v/>
      </c>
      <c r="N99" s="91" t="str">
        <f t="shared" si="21"/>
        <v/>
      </c>
      <c r="O99" s="91" t="str">
        <f t="shared" si="22"/>
        <v/>
      </c>
      <c r="P99" s="91" t="str">
        <f t="shared" si="23"/>
        <v/>
      </c>
      <c r="Q99" s="85"/>
      <c r="R99" s="17" t="str">
        <f t="shared" si="24"/>
        <v/>
      </c>
      <c r="S99" s="28" t="str">
        <f t="shared" si="25"/>
        <v/>
      </c>
      <c r="T99" s="28"/>
      <c r="U99" s="28"/>
      <c r="V99" s="84"/>
      <c r="W99" s="84"/>
      <c r="X99" s="83"/>
      <c r="Y99" s="104"/>
      <c r="Z99" s="96" t="str">
        <f t="shared" si="26"/>
        <v/>
      </c>
      <c r="AA99" s="105"/>
      <c r="AB99" s="89"/>
      <c r="AC99" s="89"/>
      <c r="AD99" s="89"/>
      <c r="AE99" s="89"/>
      <c r="AF99" s="89"/>
      <c r="AG99" s="89"/>
      <c r="AH99" s="86"/>
      <c r="AI99" s="86"/>
      <c r="AJ99" s="86"/>
      <c r="AK99" s="86"/>
      <c r="AL99" s="86"/>
      <c r="AM99" s="86"/>
      <c r="AN99" s="86"/>
      <c r="AO99" s="86"/>
      <c r="AP99" s="86"/>
      <c r="AQ99" s="28"/>
      <c r="AR99" s="45"/>
      <c r="AS99" s="85"/>
      <c r="AT99" s="85"/>
      <c r="AU99" s="20"/>
      <c r="AV99" s="20"/>
    </row>
    <row r="100" spans="1:48" ht="15" x14ac:dyDescent="0.25">
      <c r="A100" s="3" t="str">
        <f t="shared" si="16"/>
        <v/>
      </c>
      <c r="B100" s="86"/>
      <c r="C100" s="100"/>
      <c r="D100" s="87" t="str">
        <f>IF(B100="","",(VLOOKUP(B100,'APP BACKGROUND'!A:C,2,0)))</f>
        <v/>
      </c>
      <c r="E100" s="88" t="str">
        <f>IF(B100="","",(VLOOKUP(B100,'APP BACKGROUND'!A:D,4,0)))</f>
        <v/>
      </c>
      <c r="F100" s="84" t="str">
        <f>IF(B100="","",(VLOOKUP(Application!B100,'APP BACKGROUND'!A:G,7,0)))</f>
        <v/>
      </c>
      <c r="G100" s="83"/>
      <c r="H100" s="89"/>
      <c r="I100" s="92" t="str">
        <f>IF(B:B="","",(VLOOKUP(Application!B100,'APP BACKGROUND'!A:C,3,0)))</f>
        <v/>
      </c>
      <c r="J100" s="90" t="str">
        <f t="shared" si="17"/>
        <v/>
      </c>
      <c r="K100" s="91" t="str">
        <f t="shared" si="18"/>
        <v/>
      </c>
      <c r="L100" s="91" t="str">
        <f t="shared" si="19"/>
        <v/>
      </c>
      <c r="M100" s="91" t="str">
        <f t="shared" si="20"/>
        <v/>
      </c>
      <c r="N100" s="91" t="str">
        <f t="shared" si="21"/>
        <v/>
      </c>
      <c r="O100" s="91" t="str">
        <f t="shared" si="22"/>
        <v/>
      </c>
      <c r="P100" s="91" t="str">
        <f t="shared" si="23"/>
        <v/>
      </c>
      <c r="Q100" s="85"/>
      <c r="R100" s="17" t="str">
        <f t="shared" si="24"/>
        <v/>
      </c>
      <c r="S100" s="28" t="str">
        <f t="shared" si="25"/>
        <v/>
      </c>
      <c r="T100" s="28"/>
      <c r="U100" s="28"/>
      <c r="V100" s="84"/>
      <c r="W100" s="84"/>
      <c r="X100" s="83"/>
      <c r="Y100" s="104"/>
      <c r="Z100" s="96" t="str">
        <f t="shared" si="26"/>
        <v/>
      </c>
      <c r="AA100" s="105"/>
      <c r="AB100" s="89"/>
      <c r="AC100" s="89"/>
      <c r="AD100" s="89"/>
      <c r="AE100" s="89"/>
      <c r="AF100" s="89"/>
      <c r="AG100" s="89"/>
      <c r="AH100" s="86"/>
      <c r="AI100" s="86"/>
      <c r="AJ100" s="86"/>
      <c r="AK100" s="86"/>
      <c r="AL100" s="86"/>
      <c r="AM100" s="86"/>
      <c r="AN100" s="86"/>
      <c r="AO100" s="86"/>
      <c r="AP100" s="86"/>
      <c r="AQ100" s="28"/>
      <c r="AR100" s="45"/>
      <c r="AS100" s="85"/>
      <c r="AT100" s="85"/>
      <c r="AU100" s="20"/>
      <c r="AV100" s="20"/>
    </row>
    <row r="101" spans="1:48" ht="15" x14ac:dyDescent="0.25">
      <c r="A101" s="3" t="str">
        <f t="shared" si="16"/>
        <v/>
      </c>
      <c r="B101" s="86"/>
      <c r="C101" s="100"/>
      <c r="D101" s="87" t="str">
        <f>IF(B101="","",(VLOOKUP(B101,'APP BACKGROUND'!A:C,2,0)))</f>
        <v/>
      </c>
      <c r="E101" s="88" t="str">
        <f>IF(B101="","",(VLOOKUP(B101,'APP BACKGROUND'!A:D,4,0)))</f>
        <v/>
      </c>
      <c r="F101" s="84" t="str">
        <f>IF(B101="","",(VLOOKUP(Application!B101,'APP BACKGROUND'!A:G,7,0)))</f>
        <v/>
      </c>
      <c r="G101" s="83"/>
      <c r="H101" s="89"/>
      <c r="I101" s="92" t="str">
        <f>IF(B:B="","",(VLOOKUP(Application!B101,'APP BACKGROUND'!A:C,3,0)))</f>
        <v/>
      </c>
      <c r="J101" s="90" t="str">
        <f t="shared" si="17"/>
        <v/>
      </c>
      <c r="K101" s="91" t="str">
        <f t="shared" si="18"/>
        <v/>
      </c>
      <c r="L101" s="91" t="str">
        <f t="shared" si="19"/>
        <v/>
      </c>
      <c r="M101" s="91" t="str">
        <f t="shared" si="20"/>
        <v/>
      </c>
      <c r="N101" s="91" t="str">
        <f t="shared" si="21"/>
        <v/>
      </c>
      <c r="O101" s="91" t="str">
        <f t="shared" si="22"/>
        <v/>
      </c>
      <c r="P101" s="91" t="str">
        <f t="shared" si="23"/>
        <v/>
      </c>
      <c r="Q101" s="85"/>
      <c r="R101" s="17" t="str">
        <f t="shared" si="24"/>
        <v/>
      </c>
      <c r="S101" s="28" t="str">
        <f t="shared" si="25"/>
        <v/>
      </c>
      <c r="T101" s="28"/>
      <c r="U101" s="28"/>
      <c r="V101" s="84"/>
      <c r="W101" s="84"/>
      <c r="X101" s="83"/>
      <c r="Y101" s="104"/>
      <c r="Z101" s="96" t="str">
        <f t="shared" si="26"/>
        <v/>
      </c>
      <c r="AA101" s="105"/>
      <c r="AB101" s="89"/>
      <c r="AC101" s="89"/>
      <c r="AD101" s="89"/>
      <c r="AE101" s="89"/>
      <c r="AF101" s="89"/>
      <c r="AG101" s="89"/>
      <c r="AH101" s="86"/>
      <c r="AI101" s="86"/>
      <c r="AJ101" s="86"/>
      <c r="AK101" s="86"/>
      <c r="AL101" s="86"/>
      <c r="AM101" s="86"/>
      <c r="AN101" s="86"/>
      <c r="AO101" s="86"/>
      <c r="AP101" s="86"/>
      <c r="AQ101" s="28"/>
      <c r="AR101" s="45"/>
      <c r="AS101" s="85"/>
      <c r="AT101" s="85"/>
      <c r="AU101" s="20"/>
      <c r="AV101" s="20"/>
    </row>
    <row r="102" spans="1:48" ht="15" x14ac:dyDescent="0.25">
      <c r="A102" s="3" t="str">
        <f t="shared" si="16"/>
        <v/>
      </c>
      <c r="B102" s="86"/>
      <c r="C102" s="100"/>
      <c r="D102" s="87" t="str">
        <f>IF(B102="","",(VLOOKUP(B102,'APP BACKGROUND'!A:C,2,0)))</f>
        <v/>
      </c>
      <c r="E102" s="88" t="str">
        <f>IF(B102="","",(VLOOKUP(B102,'APP BACKGROUND'!A:D,4,0)))</f>
        <v/>
      </c>
      <c r="F102" s="84" t="str">
        <f>IF(B102="","",(VLOOKUP(Application!B102,'APP BACKGROUND'!A:G,7,0)))</f>
        <v/>
      </c>
      <c r="G102" s="83"/>
      <c r="H102" s="89"/>
      <c r="I102" s="92" t="str">
        <f>IF(B:B="","",(VLOOKUP(Application!B102,'APP BACKGROUND'!A:C,3,0)))</f>
        <v/>
      </c>
      <c r="J102" s="90" t="str">
        <f t="shared" si="17"/>
        <v/>
      </c>
      <c r="K102" s="91" t="str">
        <f t="shared" si="18"/>
        <v/>
      </c>
      <c r="L102" s="91" t="str">
        <f t="shared" si="19"/>
        <v/>
      </c>
      <c r="M102" s="91" t="str">
        <f t="shared" si="20"/>
        <v/>
      </c>
      <c r="N102" s="91" t="str">
        <f t="shared" si="21"/>
        <v/>
      </c>
      <c r="O102" s="91" t="str">
        <f t="shared" si="22"/>
        <v/>
      </c>
      <c r="P102" s="91" t="str">
        <f t="shared" si="23"/>
        <v/>
      </c>
      <c r="Q102" s="85"/>
      <c r="R102" s="17" t="str">
        <f t="shared" si="24"/>
        <v/>
      </c>
      <c r="S102" s="28" t="str">
        <f t="shared" si="25"/>
        <v/>
      </c>
      <c r="T102" s="28"/>
      <c r="U102" s="28"/>
      <c r="V102" s="84"/>
      <c r="W102" s="84"/>
      <c r="X102" s="83"/>
      <c r="Y102" s="104"/>
      <c r="Z102" s="96" t="str">
        <f t="shared" si="26"/>
        <v/>
      </c>
      <c r="AA102" s="105"/>
      <c r="AB102" s="89"/>
      <c r="AC102" s="89"/>
      <c r="AD102" s="89"/>
      <c r="AE102" s="89"/>
      <c r="AF102" s="89"/>
      <c r="AG102" s="89"/>
      <c r="AH102" s="86"/>
      <c r="AI102" s="86"/>
      <c r="AJ102" s="86"/>
      <c r="AK102" s="86"/>
      <c r="AL102" s="86"/>
      <c r="AM102" s="86"/>
      <c r="AN102" s="86"/>
      <c r="AO102" s="86"/>
      <c r="AP102" s="86"/>
      <c r="AQ102" s="28"/>
      <c r="AR102" s="45"/>
      <c r="AS102" s="85"/>
      <c r="AT102" s="85"/>
      <c r="AU102" s="20"/>
      <c r="AV102" s="20"/>
    </row>
    <row r="103" spans="1:48" ht="15" x14ac:dyDescent="0.25">
      <c r="A103" s="3" t="str">
        <f t="shared" si="16"/>
        <v/>
      </c>
      <c r="B103" s="86"/>
      <c r="C103" s="100"/>
      <c r="D103" s="87" t="str">
        <f>IF(B103="","",(VLOOKUP(B103,'APP BACKGROUND'!A:C,2,0)))</f>
        <v/>
      </c>
      <c r="E103" s="88" t="str">
        <f>IF(B103="","",(VLOOKUP(B103,'APP BACKGROUND'!A:D,4,0)))</f>
        <v/>
      </c>
      <c r="F103" s="84" t="str">
        <f>IF(B103="","",(VLOOKUP(Application!B103,'APP BACKGROUND'!A:G,7,0)))</f>
        <v/>
      </c>
      <c r="G103" s="83"/>
      <c r="H103" s="89"/>
      <c r="I103" s="92" t="str">
        <f>IF(B:B="","",(VLOOKUP(Application!B103,'APP BACKGROUND'!A:C,3,0)))</f>
        <v/>
      </c>
      <c r="J103" s="90" t="str">
        <f t="shared" si="17"/>
        <v/>
      </c>
      <c r="K103" s="91" t="str">
        <f t="shared" si="18"/>
        <v/>
      </c>
      <c r="L103" s="91" t="str">
        <f t="shared" si="19"/>
        <v/>
      </c>
      <c r="M103" s="91" t="str">
        <f t="shared" si="20"/>
        <v/>
      </c>
      <c r="N103" s="91" t="str">
        <f t="shared" si="21"/>
        <v/>
      </c>
      <c r="O103" s="91" t="str">
        <f t="shared" si="22"/>
        <v/>
      </c>
      <c r="P103" s="91" t="str">
        <f t="shared" si="23"/>
        <v/>
      </c>
      <c r="Q103" s="85"/>
      <c r="R103" s="17" t="str">
        <f t="shared" si="24"/>
        <v/>
      </c>
      <c r="S103" s="28" t="str">
        <f t="shared" si="25"/>
        <v/>
      </c>
      <c r="T103" s="28"/>
      <c r="U103" s="28"/>
      <c r="V103" s="84"/>
      <c r="W103" s="84"/>
      <c r="X103" s="83"/>
      <c r="Y103" s="104"/>
      <c r="Z103" s="96" t="str">
        <f t="shared" si="26"/>
        <v/>
      </c>
      <c r="AA103" s="105"/>
      <c r="AB103" s="89"/>
      <c r="AC103" s="89"/>
      <c r="AD103" s="89"/>
      <c r="AE103" s="89"/>
      <c r="AF103" s="89"/>
      <c r="AG103" s="89"/>
      <c r="AH103" s="86"/>
      <c r="AI103" s="86"/>
      <c r="AJ103" s="86"/>
      <c r="AK103" s="86"/>
      <c r="AL103" s="86"/>
      <c r="AM103" s="86"/>
      <c r="AN103" s="86"/>
      <c r="AO103" s="86"/>
      <c r="AP103" s="86"/>
      <c r="AQ103" s="28"/>
      <c r="AR103" s="45"/>
      <c r="AS103" s="85"/>
      <c r="AT103" s="85"/>
      <c r="AU103" s="20"/>
      <c r="AV103" s="20"/>
    </row>
    <row r="104" spans="1:48" ht="15" x14ac:dyDescent="0.25">
      <c r="A104" s="3" t="str">
        <f t="shared" si="16"/>
        <v/>
      </c>
      <c r="B104" s="86"/>
      <c r="C104" s="100"/>
      <c r="D104" s="87" t="str">
        <f>IF(B104="","",(VLOOKUP(B104,'APP BACKGROUND'!A:C,2,0)))</f>
        <v/>
      </c>
      <c r="E104" s="88" t="str">
        <f>IF(B104="","",(VLOOKUP(B104,'APP BACKGROUND'!A:D,4,0)))</f>
        <v/>
      </c>
      <c r="F104" s="84" t="str">
        <f>IF(B104="","",(VLOOKUP(Application!B104,'APP BACKGROUND'!A:G,7,0)))</f>
        <v/>
      </c>
      <c r="G104" s="83"/>
      <c r="H104" s="89"/>
      <c r="I104" s="92" t="str">
        <f>IF(B:B="","",(VLOOKUP(Application!B104,'APP BACKGROUND'!A:C,3,0)))</f>
        <v/>
      </c>
      <c r="J104" s="90" t="str">
        <f t="shared" si="17"/>
        <v/>
      </c>
      <c r="K104" s="91" t="str">
        <f t="shared" si="18"/>
        <v/>
      </c>
      <c r="L104" s="91" t="str">
        <f t="shared" si="19"/>
        <v/>
      </c>
      <c r="M104" s="91" t="str">
        <f t="shared" si="20"/>
        <v/>
      </c>
      <c r="N104" s="91" t="str">
        <f t="shared" si="21"/>
        <v/>
      </c>
      <c r="O104" s="91" t="str">
        <f t="shared" si="22"/>
        <v/>
      </c>
      <c r="P104" s="91" t="str">
        <f t="shared" si="23"/>
        <v/>
      </c>
      <c r="Q104" s="85"/>
      <c r="R104" s="17" t="str">
        <f t="shared" si="24"/>
        <v/>
      </c>
      <c r="S104" s="28" t="str">
        <f t="shared" si="25"/>
        <v/>
      </c>
      <c r="T104" s="28"/>
      <c r="U104" s="28"/>
      <c r="V104" s="84"/>
      <c r="W104" s="84"/>
      <c r="X104" s="83"/>
      <c r="Y104" s="104"/>
      <c r="Z104" s="96" t="str">
        <f t="shared" si="26"/>
        <v/>
      </c>
      <c r="AA104" s="105"/>
      <c r="AB104" s="89"/>
      <c r="AC104" s="89"/>
      <c r="AD104" s="89"/>
      <c r="AE104" s="89"/>
      <c r="AF104" s="89"/>
      <c r="AG104" s="89"/>
      <c r="AH104" s="86"/>
      <c r="AI104" s="86"/>
      <c r="AJ104" s="86"/>
      <c r="AK104" s="86"/>
      <c r="AL104" s="86"/>
      <c r="AM104" s="86"/>
      <c r="AN104" s="86"/>
      <c r="AO104" s="86"/>
      <c r="AP104" s="86"/>
      <c r="AQ104" s="28"/>
      <c r="AR104" s="45"/>
      <c r="AS104" s="85"/>
      <c r="AT104" s="85"/>
      <c r="AU104" s="20"/>
      <c r="AV104" s="20"/>
    </row>
    <row r="105" spans="1:48" ht="15" x14ac:dyDescent="0.25">
      <c r="A105" s="3" t="str">
        <f t="shared" si="16"/>
        <v/>
      </c>
      <c r="B105" s="86"/>
      <c r="C105" s="100"/>
      <c r="D105" s="87" t="str">
        <f>IF(B105="","",(VLOOKUP(B105,'APP BACKGROUND'!A:C,2,0)))</f>
        <v/>
      </c>
      <c r="E105" s="88" t="str">
        <f>IF(B105="","",(VLOOKUP(B105,'APP BACKGROUND'!A:D,4,0)))</f>
        <v/>
      </c>
      <c r="F105" s="84" t="str">
        <f>IF(B105="","",(VLOOKUP(Application!B105,'APP BACKGROUND'!A:G,7,0)))</f>
        <v/>
      </c>
      <c r="G105" s="83"/>
      <c r="H105" s="89"/>
      <c r="I105" s="92" t="str">
        <f>IF(B:B="","",(VLOOKUP(Application!B105,'APP BACKGROUND'!A:C,3,0)))</f>
        <v/>
      </c>
      <c r="J105" s="90" t="str">
        <f t="shared" si="17"/>
        <v/>
      </c>
      <c r="K105" s="91" t="str">
        <f t="shared" si="18"/>
        <v/>
      </c>
      <c r="L105" s="91" t="str">
        <f t="shared" si="19"/>
        <v/>
      </c>
      <c r="M105" s="91" t="str">
        <f t="shared" si="20"/>
        <v/>
      </c>
      <c r="N105" s="91" t="str">
        <f t="shared" si="21"/>
        <v/>
      </c>
      <c r="O105" s="91" t="str">
        <f t="shared" si="22"/>
        <v/>
      </c>
      <c r="P105" s="91" t="str">
        <f t="shared" si="23"/>
        <v/>
      </c>
      <c r="Q105" s="85"/>
      <c r="R105" s="17" t="str">
        <f t="shared" si="24"/>
        <v/>
      </c>
      <c r="S105" s="28" t="str">
        <f t="shared" si="25"/>
        <v/>
      </c>
      <c r="T105" s="28"/>
      <c r="U105" s="28"/>
      <c r="V105" s="84"/>
      <c r="W105" s="84"/>
      <c r="X105" s="83"/>
      <c r="Y105" s="104"/>
      <c r="Z105" s="96" t="str">
        <f t="shared" si="26"/>
        <v/>
      </c>
      <c r="AA105" s="105"/>
      <c r="AB105" s="89"/>
      <c r="AC105" s="89"/>
      <c r="AD105" s="89"/>
      <c r="AE105" s="89"/>
      <c r="AF105" s="89"/>
      <c r="AG105" s="89"/>
      <c r="AH105" s="86"/>
      <c r="AI105" s="86"/>
      <c r="AJ105" s="86"/>
      <c r="AK105" s="86"/>
      <c r="AL105" s="86"/>
      <c r="AM105" s="86"/>
      <c r="AN105" s="86"/>
      <c r="AO105" s="86"/>
      <c r="AP105" s="86"/>
      <c r="AQ105" s="28"/>
      <c r="AR105" s="45"/>
      <c r="AS105" s="85"/>
      <c r="AT105" s="85"/>
      <c r="AU105" s="20"/>
      <c r="AV105" s="20"/>
    </row>
    <row r="106" spans="1:48" ht="15" x14ac:dyDescent="0.25">
      <c r="A106" s="3" t="str">
        <f t="shared" si="16"/>
        <v/>
      </c>
      <c r="B106" s="86"/>
      <c r="C106" s="100"/>
      <c r="D106" s="87" t="str">
        <f>IF(B106="","",(VLOOKUP(B106,'APP BACKGROUND'!A:C,2,0)))</f>
        <v/>
      </c>
      <c r="E106" s="88" t="str">
        <f>IF(B106="","",(VLOOKUP(B106,'APP BACKGROUND'!A:D,4,0)))</f>
        <v/>
      </c>
      <c r="F106" s="84" t="str">
        <f>IF(B106="","",(VLOOKUP(Application!B106,'APP BACKGROUND'!A:G,7,0)))</f>
        <v/>
      </c>
      <c r="G106" s="83"/>
      <c r="H106" s="89"/>
      <c r="I106" s="92" t="str">
        <f>IF(B:B="","",(VLOOKUP(Application!B106,'APP BACKGROUND'!A:C,3,0)))</f>
        <v/>
      </c>
      <c r="J106" s="90" t="str">
        <f t="shared" si="17"/>
        <v/>
      </c>
      <c r="K106" s="91" t="str">
        <f t="shared" si="18"/>
        <v/>
      </c>
      <c r="L106" s="91" t="str">
        <f t="shared" si="19"/>
        <v/>
      </c>
      <c r="M106" s="91" t="str">
        <f t="shared" si="20"/>
        <v/>
      </c>
      <c r="N106" s="91" t="str">
        <f t="shared" si="21"/>
        <v/>
      </c>
      <c r="O106" s="91" t="str">
        <f t="shared" si="22"/>
        <v/>
      </c>
      <c r="P106" s="91" t="str">
        <f t="shared" si="23"/>
        <v/>
      </c>
      <c r="Q106" s="85"/>
      <c r="R106" s="17" t="str">
        <f t="shared" si="24"/>
        <v/>
      </c>
      <c r="S106" s="28" t="str">
        <f t="shared" si="25"/>
        <v/>
      </c>
      <c r="T106" s="28"/>
      <c r="U106" s="28"/>
      <c r="V106" s="84"/>
      <c r="W106" s="84"/>
      <c r="X106" s="83"/>
      <c r="Y106" s="104"/>
      <c r="Z106" s="96" t="str">
        <f t="shared" si="26"/>
        <v/>
      </c>
      <c r="AA106" s="105"/>
      <c r="AB106" s="89"/>
      <c r="AC106" s="89"/>
      <c r="AD106" s="89"/>
      <c r="AE106" s="89"/>
      <c r="AF106" s="89"/>
      <c r="AG106" s="89"/>
      <c r="AH106" s="86"/>
      <c r="AI106" s="86"/>
      <c r="AJ106" s="86"/>
      <c r="AK106" s="86"/>
      <c r="AL106" s="86"/>
      <c r="AM106" s="86"/>
      <c r="AN106" s="86"/>
      <c r="AO106" s="86"/>
      <c r="AP106" s="86"/>
      <c r="AQ106" s="28"/>
      <c r="AR106" s="45"/>
      <c r="AS106" s="85"/>
      <c r="AT106" s="85"/>
      <c r="AU106" s="20"/>
      <c r="AV106" s="20"/>
    </row>
    <row r="107" spans="1:48" ht="15" x14ac:dyDescent="0.25">
      <c r="A107" s="3" t="str">
        <f t="shared" si="16"/>
        <v/>
      </c>
      <c r="B107" s="86"/>
      <c r="C107" s="100"/>
      <c r="D107" s="87" t="str">
        <f>IF(B107="","",(VLOOKUP(B107,'APP BACKGROUND'!A:C,2,0)))</f>
        <v/>
      </c>
      <c r="E107" s="88" t="str">
        <f>IF(B107="","",(VLOOKUP(B107,'APP BACKGROUND'!A:D,4,0)))</f>
        <v/>
      </c>
      <c r="F107" s="84" t="str">
        <f>IF(B107="","",(VLOOKUP(Application!B107,'APP BACKGROUND'!A:G,7,0)))</f>
        <v/>
      </c>
      <c r="G107" s="83"/>
      <c r="H107" s="89"/>
      <c r="I107" s="92" t="str">
        <f>IF(B:B="","",(VLOOKUP(Application!B107,'APP BACKGROUND'!A:C,3,0)))</f>
        <v/>
      </c>
      <c r="J107" s="90" t="str">
        <f t="shared" si="17"/>
        <v/>
      </c>
      <c r="K107" s="91" t="str">
        <f t="shared" si="18"/>
        <v/>
      </c>
      <c r="L107" s="91" t="str">
        <f t="shared" si="19"/>
        <v/>
      </c>
      <c r="M107" s="91" t="str">
        <f t="shared" si="20"/>
        <v/>
      </c>
      <c r="N107" s="91" t="str">
        <f t="shared" si="21"/>
        <v/>
      </c>
      <c r="O107" s="91" t="str">
        <f t="shared" si="22"/>
        <v/>
      </c>
      <c r="P107" s="91" t="str">
        <f t="shared" si="23"/>
        <v/>
      </c>
      <c r="Q107" s="85"/>
      <c r="R107" s="17" t="str">
        <f t="shared" si="24"/>
        <v/>
      </c>
      <c r="S107" s="28" t="str">
        <f t="shared" si="25"/>
        <v/>
      </c>
      <c r="T107" s="28"/>
      <c r="U107" s="28"/>
      <c r="V107" s="84"/>
      <c r="W107" s="84"/>
      <c r="X107" s="83"/>
      <c r="Y107" s="104"/>
      <c r="Z107" s="96" t="str">
        <f t="shared" si="26"/>
        <v/>
      </c>
      <c r="AA107" s="105"/>
      <c r="AB107" s="89"/>
      <c r="AC107" s="89"/>
      <c r="AD107" s="89"/>
      <c r="AE107" s="89"/>
      <c r="AF107" s="89"/>
      <c r="AG107" s="89"/>
      <c r="AH107" s="86"/>
      <c r="AI107" s="86"/>
      <c r="AJ107" s="86"/>
      <c r="AK107" s="86"/>
      <c r="AL107" s="86"/>
      <c r="AM107" s="86"/>
      <c r="AN107" s="86"/>
      <c r="AO107" s="86"/>
      <c r="AP107" s="86"/>
      <c r="AQ107" s="28"/>
      <c r="AR107" s="45"/>
      <c r="AS107" s="85"/>
      <c r="AT107" s="85"/>
      <c r="AU107" s="20"/>
      <c r="AV107" s="20"/>
    </row>
    <row r="108" spans="1:48" ht="15" x14ac:dyDescent="0.25">
      <c r="A108" s="3" t="str">
        <f t="shared" si="16"/>
        <v/>
      </c>
      <c r="B108" s="86"/>
      <c r="C108" s="100"/>
      <c r="D108" s="87" t="str">
        <f>IF(B108="","",(VLOOKUP(B108,'APP BACKGROUND'!A:C,2,0)))</f>
        <v/>
      </c>
      <c r="E108" s="88" t="str">
        <f>IF(B108="","",(VLOOKUP(B108,'APP BACKGROUND'!A:D,4,0)))</f>
        <v/>
      </c>
      <c r="F108" s="84" t="str">
        <f>IF(B108="","",(VLOOKUP(Application!B108,'APP BACKGROUND'!A:G,7,0)))</f>
        <v/>
      </c>
      <c r="G108" s="83"/>
      <c r="H108" s="89"/>
      <c r="I108" s="92" t="str">
        <f>IF(B:B="","",(VLOOKUP(Application!B108,'APP BACKGROUND'!A:C,3,0)))</f>
        <v/>
      </c>
      <c r="J108" s="90" t="str">
        <f t="shared" si="17"/>
        <v/>
      </c>
      <c r="K108" s="91" t="str">
        <f t="shared" si="18"/>
        <v/>
      </c>
      <c r="L108" s="91" t="str">
        <f t="shared" si="19"/>
        <v/>
      </c>
      <c r="M108" s="91" t="str">
        <f t="shared" si="20"/>
        <v/>
      </c>
      <c r="N108" s="91" t="str">
        <f t="shared" si="21"/>
        <v/>
      </c>
      <c r="O108" s="91" t="str">
        <f t="shared" si="22"/>
        <v/>
      </c>
      <c r="P108" s="91" t="str">
        <f t="shared" si="23"/>
        <v/>
      </c>
      <c r="Q108" s="85"/>
      <c r="R108" s="17" t="str">
        <f t="shared" si="24"/>
        <v/>
      </c>
      <c r="S108" s="28" t="str">
        <f t="shared" si="25"/>
        <v/>
      </c>
      <c r="T108" s="28"/>
      <c r="U108" s="28"/>
      <c r="V108" s="84"/>
      <c r="W108" s="84"/>
      <c r="X108" s="83"/>
      <c r="Y108" s="104"/>
      <c r="Z108" s="96" t="str">
        <f t="shared" si="26"/>
        <v/>
      </c>
      <c r="AA108" s="105"/>
      <c r="AB108" s="89"/>
      <c r="AC108" s="89"/>
      <c r="AD108" s="89"/>
      <c r="AE108" s="89"/>
      <c r="AF108" s="89"/>
      <c r="AG108" s="89"/>
      <c r="AH108" s="86"/>
      <c r="AI108" s="86"/>
      <c r="AJ108" s="86"/>
      <c r="AK108" s="86"/>
      <c r="AL108" s="86"/>
      <c r="AM108" s="86"/>
      <c r="AN108" s="86"/>
      <c r="AO108" s="86"/>
      <c r="AP108" s="86"/>
      <c r="AQ108" s="28"/>
      <c r="AR108" s="45"/>
      <c r="AS108" s="85"/>
      <c r="AT108" s="85"/>
      <c r="AU108" s="20"/>
      <c r="AV108" s="20"/>
    </row>
    <row r="109" spans="1:48" ht="15" x14ac:dyDescent="0.25">
      <c r="A109" s="3" t="str">
        <f t="shared" si="16"/>
        <v/>
      </c>
      <c r="B109" s="86"/>
      <c r="C109" s="100"/>
      <c r="D109" s="87" t="str">
        <f>IF(B109="","",(VLOOKUP(B109,'APP BACKGROUND'!A:C,2,0)))</f>
        <v/>
      </c>
      <c r="E109" s="88" t="str">
        <f>IF(B109="","",(VLOOKUP(B109,'APP BACKGROUND'!A:D,4,0)))</f>
        <v/>
      </c>
      <c r="F109" s="84" t="str">
        <f>IF(B109="","",(VLOOKUP(Application!B109,'APP BACKGROUND'!A:G,7,0)))</f>
        <v/>
      </c>
      <c r="G109" s="83"/>
      <c r="H109" s="89"/>
      <c r="I109" s="92" t="str">
        <f>IF(B:B="","",(VLOOKUP(Application!B109,'APP BACKGROUND'!A:C,3,0)))</f>
        <v/>
      </c>
      <c r="J109" s="90" t="str">
        <f t="shared" si="17"/>
        <v/>
      </c>
      <c r="K109" s="91" t="str">
        <f t="shared" si="18"/>
        <v/>
      </c>
      <c r="L109" s="91" t="str">
        <f t="shared" si="19"/>
        <v/>
      </c>
      <c r="M109" s="91" t="str">
        <f t="shared" si="20"/>
        <v/>
      </c>
      <c r="N109" s="91" t="str">
        <f t="shared" si="21"/>
        <v/>
      </c>
      <c r="O109" s="91" t="str">
        <f t="shared" si="22"/>
        <v/>
      </c>
      <c r="P109" s="91" t="str">
        <f t="shared" si="23"/>
        <v/>
      </c>
      <c r="Q109" s="85"/>
      <c r="R109" s="17" t="str">
        <f t="shared" si="24"/>
        <v/>
      </c>
      <c r="S109" s="28" t="str">
        <f t="shared" si="25"/>
        <v/>
      </c>
      <c r="T109" s="28"/>
      <c r="U109" s="28"/>
      <c r="V109" s="84"/>
      <c r="W109" s="84"/>
      <c r="X109" s="83"/>
      <c r="Y109" s="104"/>
      <c r="Z109" s="96" t="str">
        <f t="shared" si="26"/>
        <v/>
      </c>
      <c r="AA109" s="105"/>
      <c r="AB109" s="89"/>
      <c r="AC109" s="89"/>
      <c r="AD109" s="89"/>
      <c r="AE109" s="89"/>
      <c r="AF109" s="89"/>
      <c r="AG109" s="89"/>
      <c r="AH109" s="86"/>
      <c r="AI109" s="86"/>
      <c r="AJ109" s="86"/>
      <c r="AK109" s="86"/>
      <c r="AL109" s="86"/>
      <c r="AM109" s="86"/>
      <c r="AN109" s="86"/>
      <c r="AO109" s="86"/>
      <c r="AP109" s="86"/>
      <c r="AQ109" s="28"/>
      <c r="AR109" s="45"/>
      <c r="AS109" s="85"/>
      <c r="AT109" s="85"/>
      <c r="AU109" s="20"/>
      <c r="AV109" s="20"/>
    </row>
    <row r="110" spans="1:48" ht="15" x14ac:dyDescent="0.25">
      <c r="A110" s="3" t="str">
        <f t="shared" si="16"/>
        <v/>
      </c>
      <c r="B110" s="86"/>
      <c r="C110" s="100"/>
      <c r="D110" s="87" t="str">
        <f>IF(B110="","",(VLOOKUP(B110,'APP BACKGROUND'!A:C,2,0)))</f>
        <v/>
      </c>
      <c r="E110" s="88" t="str">
        <f>IF(B110="","",(VLOOKUP(B110,'APP BACKGROUND'!A:D,4,0)))</f>
        <v/>
      </c>
      <c r="F110" s="84" t="str">
        <f>IF(B110="","",(VLOOKUP(Application!B110,'APP BACKGROUND'!A:G,7,0)))</f>
        <v/>
      </c>
      <c r="G110" s="83"/>
      <c r="H110" s="89"/>
      <c r="I110" s="92" t="str">
        <f>IF(B:B="","",(VLOOKUP(Application!B110,'APP BACKGROUND'!A:C,3,0)))</f>
        <v/>
      </c>
      <c r="J110" s="90" t="str">
        <f t="shared" si="17"/>
        <v/>
      </c>
      <c r="K110" s="91" t="str">
        <f t="shared" si="18"/>
        <v/>
      </c>
      <c r="L110" s="91" t="str">
        <f t="shared" si="19"/>
        <v/>
      </c>
      <c r="M110" s="91" t="str">
        <f t="shared" si="20"/>
        <v/>
      </c>
      <c r="N110" s="91" t="str">
        <f t="shared" si="21"/>
        <v/>
      </c>
      <c r="O110" s="91" t="str">
        <f t="shared" si="22"/>
        <v/>
      </c>
      <c r="P110" s="91" t="str">
        <f t="shared" si="23"/>
        <v/>
      </c>
      <c r="Q110" s="85"/>
      <c r="R110" s="17" t="str">
        <f t="shared" si="24"/>
        <v/>
      </c>
      <c r="S110" s="28" t="str">
        <f t="shared" si="25"/>
        <v/>
      </c>
      <c r="T110" s="28"/>
      <c r="U110" s="28"/>
      <c r="V110" s="84"/>
      <c r="W110" s="84"/>
      <c r="X110" s="83"/>
      <c r="Y110" s="104"/>
      <c r="Z110" s="96" t="str">
        <f t="shared" si="26"/>
        <v/>
      </c>
      <c r="AA110" s="105"/>
      <c r="AB110" s="89"/>
      <c r="AC110" s="89"/>
      <c r="AD110" s="89"/>
      <c r="AE110" s="89"/>
      <c r="AF110" s="89"/>
      <c r="AG110" s="89"/>
      <c r="AH110" s="86"/>
      <c r="AI110" s="86"/>
      <c r="AJ110" s="86"/>
      <c r="AK110" s="86"/>
      <c r="AL110" s="86"/>
      <c r="AM110" s="86"/>
      <c r="AN110" s="86"/>
      <c r="AO110" s="86"/>
      <c r="AP110" s="86"/>
      <c r="AQ110" s="28"/>
      <c r="AR110" s="45"/>
      <c r="AS110" s="85"/>
      <c r="AT110" s="85"/>
      <c r="AU110" s="20"/>
      <c r="AV110" s="20"/>
    </row>
    <row r="111" spans="1:48" ht="15" x14ac:dyDescent="0.25">
      <c r="A111" s="3" t="str">
        <f t="shared" si="16"/>
        <v/>
      </c>
      <c r="B111" s="86"/>
      <c r="C111" s="100"/>
      <c r="D111" s="87" t="str">
        <f>IF(B111="","",(VLOOKUP(B111,'APP BACKGROUND'!A:C,2,0)))</f>
        <v/>
      </c>
      <c r="E111" s="88" t="str">
        <f>IF(B111="","",(VLOOKUP(B111,'APP BACKGROUND'!A:D,4,0)))</f>
        <v/>
      </c>
      <c r="F111" s="84" t="str">
        <f>IF(B111="","",(VLOOKUP(Application!B111,'APP BACKGROUND'!A:G,7,0)))</f>
        <v/>
      </c>
      <c r="G111" s="83"/>
      <c r="H111" s="89"/>
      <c r="I111" s="92" t="str">
        <f>IF(B:B="","",(VLOOKUP(Application!B111,'APP BACKGROUND'!A:C,3,0)))</f>
        <v/>
      </c>
      <c r="J111" s="90" t="str">
        <f t="shared" si="17"/>
        <v/>
      </c>
      <c r="K111" s="91" t="str">
        <f t="shared" si="18"/>
        <v/>
      </c>
      <c r="L111" s="91" t="str">
        <f t="shared" si="19"/>
        <v/>
      </c>
      <c r="M111" s="91" t="str">
        <f t="shared" si="20"/>
        <v/>
      </c>
      <c r="N111" s="91" t="str">
        <f t="shared" si="21"/>
        <v/>
      </c>
      <c r="O111" s="91" t="str">
        <f t="shared" si="22"/>
        <v/>
      </c>
      <c r="P111" s="91" t="str">
        <f t="shared" si="23"/>
        <v/>
      </c>
      <c r="Q111" s="85"/>
      <c r="R111" s="17" t="str">
        <f t="shared" si="24"/>
        <v/>
      </c>
      <c r="S111" s="28" t="str">
        <f t="shared" si="25"/>
        <v/>
      </c>
      <c r="T111" s="28"/>
      <c r="U111" s="28"/>
      <c r="V111" s="84"/>
      <c r="W111" s="84"/>
      <c r="X111" s="83"/>
      <c r="Y111" s="104"/>
      <c r="Z111" s="96" t="str">
        <f t="shared" si="26"/>
        <v/>
      </c>
      <c r="AA111" s="105"/>
      <c r="AB111" s="89"/>
      <c r="AC111" s="89"/>
      <c r="AD111" s="89"/>
      <c r="AE111" s="89"/>
      <c r="AF111" s="89"/>
      <c r="AG111" s="89"/>
      <c r="AH111" s="86"/>
      <c r="AI111" s="86"/>
      <c r="AJ111" s="86"/>
      <c r="AK111" s="86"/>
      <c r="AL111" s="86"/>
      <c r="AM111" s="86"/>
      <c r="AN111" s="86"/>
      <c r="AO111" s="86"/>
      <c r="AP111" s="86"/>
      <c r="AQ111" s="28"/>
      <c r="AR111" s="45"/>
      <c r="AS111" s="85"/>
      <c r="AT111" s="85"/>
      <c r="AU111" s="20"/>
      <c r="AV111" s="20"/>
    </row>
    <row r="112" spans="1:48" ht="15" x14ac:dyDescent="0.25">
      <c r="A112" s="3" t="str">
        <f t="shared" si="16"/>
        <v/>
      </c>
      <c r="B112" s="86"/>
      <c r="C112" s="100"/>
      <c r="D112" s="87" t="str">
        <f>IF(B112="","",(VLOOKUP(B112,'APP BACKGROUND'!A:C,2,0)))</f>
        <v/>
      </c>
      <c r="E112" s="88" t="str">
        <f>IF(B112="","",(VLOOKUP(B112,'APP BACKGROUND'!A:D,4,0)))</f>
        <v/>
      </c>
      <c r="F112" s="84" t="str">
        <f>IF(B112="","",(VLOOKUP(Application!B112,'APP BACKGROUND'!A:G,7,0)))</f>
        <v/>
      </c>
      <c r="G112" s="83"/>
      <c r="H112" s="89"/>
      <c r="I112" s="92" t="str">
        <f>IF(B:B="","",(VLOOKUP(Application!B112,'APP BACKGROUND'!A:C,3,0)))</f>
        <v/>
      </c>
      <c r="J112" s="90" t="str">
        <f t="shared" si="17"/>
        <v/>
      </c>
      <c r="K112" s="91" t="str">
        <f t="shared" si="18"/>
        <v/>
      </c>
      <c r="L112" s="91" t="str">
        <f t="shared" si="19"/>
        <v/>
      </c>
      <c r="M112" s="91" t="str">
        <f t="shared" si="20"/>
        <v/>
      </c>
      <c r="N112" s="91" t="str">
        <f t="shared" si="21"/>
        <v/>
      </c>
      <c r="O112" s="91" t="str">
        <f t="shared" si="22"/>
        <v/>
      </c>
      <c r="P112" s="91" t="str">
        <f t="shared" si="23"/>
        <v/>
      </c>
      <c r="Q112" s="85"/>
      <c r="R112" s="17" t="str">
        <f t="shared" si="24"/>
        <v/>
      </c>
      <c r="S112" s="28" t="str">
        <f t="shared" si="25"/>
        <v/>
      </c>
      <c r="T112" s="28"/>
      <c r="U112" s="28"/>
      <c r="V112" s="84"/>
      <c r="W112" s="84"/>
      <c r="X112" s="83"/>
      <c r="Y112" s="104"/>
      <c r="Z112" s="96" t="str">
        <f t="shared" si="26"/>
        <v/>
      </c>
      <c r="AA112" s="105"/>
      <c r="AB112" s="89"/>
      <c r="AC112" s="89"/>
      <c r="AD112" s="89"/>
      <c r="AE112" s="89"/>
      <c r="AF112" s="89"/>
      <c r="AG112" s="89"/>
      <c r="AH112" s="86"/>
      <c r="AI112" s="86"/>
      <c r="AJ112" s="86"/>
      <c r="AK112" s="86"/>
      <c r="AL112" s="86"/>
      <c r="AM112" s="86"/>
      <c r="AN112" s="86"/>
      <c r="AO112" s="86"/>
      <c r="AP112" s="86"/>
      <c r="AQ112" s="28"/>
      <c r="AR112" s="45"/>
      <c r="AS112" s="85"/>
      <c r="AT112" s="85"/>
      <c r="AU112" s="20"/>
      <c r="AV112" s="20"/>
    </row>
    <row r="113" spans="1:48" ht="15" x14ac:dyDescent="0.25">
      <c r="A113" s="3" t="str">
        <f t="shared" si="16"/>
        <v/>
      </c>
      <c r="B113" s="86"/>
      <c r="C113" s="100"/>
      <c r="D113" s="87" t="str">
        <f>IF(B113="","",(VLOOKUP(B113,'APP BACKGROUND'!A:C,2,0)))</f>
        <v/>
      </c>
      <c r="E113" s="88" t="str">
        <f>IF(B113="","",(VLOOKUP(B113,'APP BACKGROUND'!A:D,4,0)))</f>
        <v/>
      </c>
      <c r="F113" s="84" t="str">
        <f>IF(B113="","",(VLOOKUP(Application!B113,'APP BACKGROUND'!A:G,7,0)))</f>
        <v/>
      </c>
      <c r="G113" s="83"/>
      <c r="H113" s="89"/>
      <c r="I113" s="92" t="str">
        <f>IF(B:B="","",(VLOOKUP(Application!B113,'APP BACKGROUND'!A:C,3,0)))</f>
        <v/>
      </c>
      <c r="J113" s="90" t="str">
        <f t="shared" si="17"/>
        <v/>
      </c>
      <c r="K113" s="91" t="str">
        <f t="shared" si="18"/>
        <v/>
      </c>
      <c r="L113" s="91" t="str">
        <f t="shared" si="19"/>
        <v/>
      </c>
      <c r="M113" s="91" t="str">
        <f t="shared" si="20"/>
        <v/>
      </c>
      <c r="N113" s="91" t="str">
        <f t="shared" si="21"/>
        <v/>
      </c>
      <c r="O113" s="91" t="str">
        <f t="shared" si="22"/>
        <v/>
      </c>
      <c r="P113" s="91" t="str">
        <f t="shared" si="23"/>
        <v/>
      </c>
      <c r="Q113" s="85"/>
      <c r="R113" s="17" t="str">
        <f t="shared" si="24"/>
        <v/>
      </c>
      <c r="S113" s="28" t="str">
        <f t="shared" si="25"/>
        <v/>
      </c>
      <c r="T113" s="28"/>
      <c r="U113" s="28"/>
      <c r="V113" s="84"/>
      <c r="W113" s="84"/>
      <c r="X113" s="83"/>
      <c r="Y113" s="104"/>
      <c r="Z113" s="96" t="str">
        <f t="shared" si="26"/>
        <v/>
      </c>
      <c r="AA113" s="105"/>
      <c r="AB113" s="89"/>
      <c r="AC113" s="89"/>
      <c r="AD113" s="89"/>
      <c r="AE113" s="89"/>
      <c r="AF113" s="89"/>
      <c r="AG113" s="89"/>
      <c r="AH113" s="86"/>
      <c r="AI113" s="86"/>
      <c r="AJ113" s="86"/>
      <c r="AK113" s="86"/>
      <c r="AL113" s="86"/>
      <c r="AM113" s="86"/>
      <c r="AN113" s="86"/>
      <c r="AO113" s="86"/>
      <c r="AP113" s="86"/>
      <c r="AQ113" s="28"/>
      <c r="AR113" s="45"/>
      <c r="AS113" s="85"/>
      <c r="AT113" s="85"/>
      <c r="AU113" s="20"/>
      <c r="AV113" s="20"/>
    </row>
    <row r="114" spans="1:48" ht="15" x14ac:dyDescent="0.25">
      <c r="A114" s="3" t="str">
        <f t="shared" si="16"/>
        <v/>
      </c>
      <c r="B114" s="86"/>
      <c r="C114" s="100"/>
      <c r="D114" s="87" t="str">
        <f>IF(B114="","",(VLOOKUP(B114,'APP BACKGROUND'!A:C,2,0)))</f>
        <v/>
      </c>
      <c r="E114" s="88" t="str">
        <f>IF(B114="","",(VLOOKUP(B114,'APP BACKGROUND'!A:D,4,0)))</f>
        <v/>
      </c>
      <c r="F114" s="84" t="str">
        <f>IF(B114="","",(VLOOKUP(Application!B114,'APP BACKGROUND'!A:G,7,0)))</f>
        <v/>
      </c>
      <c r="G114" s="83"/>
      <c r="H114" s="89"/>
      <c r="I114" s="92" t="str">
        <f>IF(B:B="","",(VLOOKUP(Application!B114,'APP BACKGROUND'!A:C,3,0)))</f>
        <v/>
      </c>
      <c r="J114" s="90" t="str">
        <f t="shared" si="17"/>
        <v/>
      </c>
      <c r="K114" s="91" t="str">
        <f t="shared" si="18"/>
        <v/>
      </c>
      <c r="L114" s="91" t="str">
        <f t="shared" si="19"/>
        <v/>
      </c>
      <c r="M114" s="91" t="str">
        <f t="shared" si="20"/>
        <v/>
      </c>
      <c r="N114" s="91" t="str">
        <f t="shared" si="21"/>
        <v/>
      </c>
      <c r="O114" s="91" t="str">
        <f t="shared" si="22"/>
        <v/>
      </c>
      <c r="P114" s="91" t="str">
        <f t="shared" si="23"/>
        <v/>
      </c>
      <c r="Q114" s="85"/>
      <c r="R114" s="17" t="str">
        <f t="shared" si="24"/>
        <v/>
      </c>
      <c r="S114" s="28" t="str">
        <f t="shared" si="25"/>
        <v/>
      </c>
      <c r="T114" s="28"/>
      <c r="U114" s="28"/>
      <c r="V114" s="84"/>
      <c r="W114" s="84"/>
      <c r="X114" s="83"/>
      <c r="Y114" s="104"/>
      <c r="Z114" s="96" t="str">
        <f t="shared" si="26"/>
        <v/>
      </c>
      <c r="AA114" s="105"/>
      <c r="AB114" s="89"/>
      <c r="AC114" s="89"/>
      <c r="AD114" s="89"/>
      <c r="AE114" s="89"/>
      <c r="AF114" s="89"/>
      <c r="AG114" s="89"/>
      <c r="AH114" s="86"/>
      <c r="AI114" s="86"/>
      <c r="AJ114" s="86"/>
      <c r="AK114" s="86"/>
      <c r="AL114" s="86"/>
      <c r="AM114" s="86"/>
      <c r="AN114" s="86"/>
      <c r="AO114" s="86"/>
      <c r="AP114" s="86"/>
      <c r="AQ114" s="28"/>
      <c r="AR114" s="45"/>
      <c r="AS114" s="85"/>
      <c r="AT114" s="85"/>
      <c r="AU114" s="20"/>
      <c r="AV114" s="20"/>
    </row>
    <row r="115" spans="1:48" ht="15" x14ac:dyDescent="0.25">
      <c r="A115" s="3" t="str">
        <f t="shared" si="16"/>
        <v/>
      </c>
      <c r="B115" s="86"/>
      <c r="C115" s="100"/>
      <c r="D115" s="87" t="str">
        <f>IF(B115="","",(VLOOKUP(B115,'APP BACKGROUND'!A:C,2,0)))</f>
        <v/>
      </c>
      <c r="E115" s="88" t="str">
        <f>IF(B115="","",(VLOOKUP(B115,'APP BACKGROUND'!A:D,4,0)))</f>
        <v/>
      </c>
      <c r="F115" s="84" t="str">
        <f>IF(B115="","",(VLOOKUP(Application!B115,'APP BACKGROUND'!A:G,7,0)))</f>
        <v/>
      </c>
      <c r="G115" s="83"/>
      <c r="H115" s="89"/>
      <c r="I115" s="92" t="str">
        <f>IF(B:B="","",(VLOOKUP(Application!B115,'APP BACKGROUND'!A:C,3,0)))</f>
        <v/>
      </c>
      <c r="J115" s="90" t="str">
        <f t="shared" si="17"/>
        <v/>
      </c>
      <c r="K115" s="91" t="str">
        <f t="shared" si="18"/>
        <v/>
      </c>
      <c r="L115" s="91" t="str">
        <f t="shared" si="19"/>
        <v/>
      </c>
      <c r="M115" s="91" t="str">
        <f t="shared" si="20"/>
        <v/>
      </c>
      <c r="N115" s="91" t="str">
        <f t="shared" si="21"/>
        <v/>
      </c>
      <c r="O115" s="91" t="str">
        <f t="shared" si="22"/>
        <v/>
      </c>
      <c r="P115" s="91" t="str">
        <f t="shared" si="23"/>
        <v/>
      </c>
      <c r="Q115" s="85"/>
      <c r="R115" s="17" t="str">
        <f t="shared" si="24"/>
        <v/>
      </c>
      <c r="S115" s="28" t="str">
        <f t="shared" si="25"/>
        <v/>
      </c>
      <c r="T115" s="28"/>
      <c r="U115" s="28"/>
      <c r="V115" s="84"/>
      <c r="W115" s="84"/>
      <c r="X115" s="83"/>
      <c r="Y115" s="104"/>
      <c r="Z115" s="96" t="str">
        <f t="shared" si="26"/>
        <v/>
      </c>
      <c r="AA115" s="105"/>
      <c r="AB115" s="89"/>
      <c r="AC115" s="89"/>
      <c r="AD115" s="89"/>
      <c r="AE115" s="89"/>
      <c r="AF115" s="89"/>
      <c r="AG115" s="89"/>
      <c r="AH115" s="86"/>
      <c r="AI115" s="86"/>
      <c r="AJ115" s="86"/>
      <c r="AK115" s="86"/>
      <c r="AL115" s="86"/>
      <c r="AM115" s="86"/>
      <c r="AN115" s="86"/>
      <c r="AO115" s="86"/>
      <c r="AP115" s="86"/>
      <c r="AQ115" s="28"/>
      <c r="AR115" s="45"/>
      <c r="AS115" s="85"/>
      <c r="AT115" s="85"/>
      <c r="AU115" s="20"/>
      <c r="AV115" s="20"/>
    </row>
    <row r="116" spans="1:48" ht="15" x14ac:dyDescent="0.25">
      <c r="A116" s="3" t="str">
        <f t="shared" si="16"/>
        <v/>
      </c>
      <c r="B116" s="86"/>
      <c r="C116" s="100"/>
      <c r="D116" s="87" t="str">
        <f>IF(B116="","",(VLOOKUP(B116,'APP BACKGROUND'!A:C,2,0)))</f>
        <v/>
      </c>
      <c r="E116" s="88" t="str">
        <f>IF(B116="","",(VLOOKUP(B116,'APP BACKGROUND'!A:D,4,0)))</f>
        <v/>
      </c>
      <c r="F116" s="84" t="str">
        <f>IF(B116="","",(VLOOKUP(Application!B116,'APP BACKGROUND'!A:G,7,0)))</f>
        <v/>
      </c>
      <c r="G116" s="83"/>
      <c r="H116" s="89"/>
      <c r="I116" s="92" t="str">
        <f>IF(B:B="","",(VLOOKUP(Application!B116,'APP BACKGROUND'!A:C,3,0)))</f>
        <v/>
      </c>
      <c r="J116" s="90" t="str">
        <f t="shared" si="17"/>
        <v/>
      </c>
      <c r="K116" s="91" t="str">
        <f t="shared" si="18"/>
        <v/>
      </c>
      <c r="L116" s="91" t="str">
        <f t="shared" si="19"/>
        <v/>
      </c>
      <c r="M116" s="91" t="str">
        <f t="shared" si="20"/>
        <v/>
      </c>
      <c r="N116" s="91" t="str">
        <f t="shared" si="21"/>
        <v/>
      </c>
      <c r="O116" s="91" t="str">
        <f t="shared" si="22"/>
        <v/>
      </c>
      <c r="P116" s="91" t="str">
        <f t="shared" si="23"/>
        <v/>
      </c>
      <c r="Q116" s="85"/>
      <c r="R116" s="17" t="str">
        <f t="shared" si="24"/>
        <v/>
      </c>
      <c r="S116" s="28" t="str">
        <f t="shared" si="25"/>
        <v/>
      </c>
      <c r="T116" s="28"/>
      <c r="U116" s="28"/>
      <c r="V116" s="84"/>
      <c r="W116" s="84"/>
      <c r="X116" s="83"/>
      <c r="Y116" s="104"/>
      <c r="Z116" s="96" t="str">
        <f t="shared" si="26"/>
        <v/>
      </c>
      <c r="AA116" s="105"/>
      <c r="AB116" s="89"/>
      <c r="AC116" s="89"/>
      <c r="AD116" s="89"/>
      <c r="AE116" s="89"/>
      <c r="AF116" s="89"/>
      <c r="AG116" s="89"/>
      <c r="AH116" s="86"/>
      <c r="AI116" s="86"/>
      <c r="AJ116" s="86"/>
      <c r="AK116" s="86"/>
      <c r="AL116" s="86"/>
      <c r="AM116" s="86"/>
      <c r="AN116" s="86"/>
      <c r="AO116" s="86"/>
      <c r="AP116" s="86"/>
      <c r="AQ116" s="28"/>
      <c r="AR116" s="45"/>
      <c r="AS116" s="85"/>
      <c r="AT116" s="85"/>
      <c r="AU116" s="20"/>
      <c r="AV116" s="20"/>
    </row>
    <row r="117" spans="1:48" ht="15" x14ac:dyDescent="0.25">
      <c r="A117" s="3" t="str">
        <f t="shared" si="16"/>
        <v/>
      </c>
      <c r="B117" s="86"/>
      <c r="C117" s="100"/>
      <c r="D117" s="87" t="str">
        <f>IF(B117="","",(VLOOKUP(B117,'APP BACKGROUND'!A:C,2,0)))</f>
        <v/>
      </c>
      <c r="E117" s="88" t="str">
        <f>IF(B117="","",(VLOOKUP(B117,'APP BACKGROUND'!A:D,4,0)))</f>
        <v/>
      </c>
      <c r="F117" s="84" t="str">
        <f>IF(B117="","",(VLOOKUP(Application!B117,'APP BACKGROUND'!A:G,7,0)))</f>
        <v/>
      </c>
      <c r="G117" s="83"/>
      <c r="H117" s="89"/>
      <c r="I117" s="92" t="str">
        <f>IF(B:B="","",(VLOOKUP(Application!B117,'APP BACKGROUND'!A:C,3,0)))</f>
        <v/>
      </c>
      <c r="J117" s="90" t="str">
        <f t="shared" si="17"/>
        <v/>
      </c>
      <c r="K117" s="91" t="str">
        <f t="shared" si="18"/>
        <v/>
      </c>
      <c r="L117" s="91" t="str">
        <f t="shared" si="19"/>
        <v/>
      </c>
      <c r="M117" s="91" t="str">
        <f t="shared" si="20"/>
        <v/>
      </c>
      <c r="N117" s="91" t="str">
        <f t="shared" si="21"/>
        <v/>
      </c>
      <c r="O117" s="91" t="str">
        <f t="shared" si="22"/>
        <v/>
      </c>
      <c r="P117" s="91" t="str">
        <f t="shared" si="23"/>
        <v/>
      </c>
      <c r="Q117" s="85"/>
      <c r="R117" s="17" t="str">
        <f t="shared" si="24"/>
        <v/>
      </c>
      <c r="S117" s="28" t="str">
        <f t="shared" si="25"/>
        <v/>
      </c>
      <c r="T117" s="28"/>
      <c r="U117" s="28"/>
      <c r="V117" s="84"/>
      <c r="W117" s="84"/>
      <c r="X117" s="83"/>
      <c r="Y117" s="104"/>
      <c r="Z117" s="96" t="str">
        <f t="shared" si="26"/>
        <v/>
      </c>
      <c r="AA117" s="105"/>
      <c r="AB117" s="89"/>
      <c r="AC117" s="89"/>
      <c r="AD117" s="89"/>
      <c r="AE117" s="89"/>
      <c r="AF117" s="89"/>
      <c r="AG117" s="89"/>
      <c r="AH117" s="86"/>
      <c r="AI117" s="86"/>
      <c r="AJ117" s="86"/>
      <c r="AK117" s="86"/>
      <c r="AL117" s="86"/>
      <c r="AM117" s="86"/>
      <c r="AN117" s="86"/>
      <c r="AO117" s="86"/>
      <c r="AP117" s="86"/>
      <c r="AQ117" s="28"/>
      <c r="AR117" s="45"/>
      <c r="AS117" s="85"/>
      <c r="AT117" s="85"/>
      <c r="AU117" s="20"/>
      <c r="AV117" s="20"/>
    </row>
    <row r="118" spans="1:48" ht="15" x14ac:dyDescent="0.25">
      <c r="A118" s="3" t="str">
        <f t="shared" si="16"/>
        <v/>
      </c>
      <c r="B118" s="86"/>
      <c r="C118" s="100"/>
      <c r="D118" s="87" t="str">
        <f>IF(B118="","",(VLOOKUP(B118,'APP BACKGROUND'!A:C,2,0)))</f>
        <v/>
      </c>
      <c r="E118" s="88" t="str">
        <f>IF(B118="","",(VLOOKUP(B118,'APP BACKGROUND'!A:D,4,0)))</f>
        <v/>
      </c>
      <c r="F118" s="84" t="str">
        <f>IF(B118="","",(VLOOKUP(Application!B118,'APP BACKGROUND'!A:G,7,0)))</f>
        <v/>
      </c>
      <c r="G118" s="83"/>
      <c r="H118" s="89"/>
      <c r="I118" s="92" t="str">
        <f>IF(B:B="","",(VLOOKUP(Application!B118,'APP BACKGROUND'!A:C,3,0)))</f>
        <v/>
      </c>
      <c r="J118" s="90" t="str">
        <f t="shared" si="17"/>
        <v/>
      </c>
      <c r="K118" s="91" t="str">
        <f t="shared" si="18"/>
        <v/>
      </c>
      <c r="L118" s="91" t="str">
        <f t="shared" si="19"/>
        <v/>
      </c>
      <c r="M118" s="91" t="str">
        <f t="shared" si="20"/>
        <v/>
      </c>
      <c r="N118" s="91" t="str">
        <f t="shared" si="21"/>
        <v/>
      </c>
      <c r="O118" s="91" t="str">
        <f t="shared" si="22"/>
        <v/>
      </c>
      <c r="P118" s="91" t="str">
        <f t="shared" si="23"/>
        <v/>
      </c>
      <c r="Q118" s="85"/>
      <c r="R118" s="17" t="str">
        <f t="shared" si="24"/>
        <v/>
      </c>
      <c r="S118" s="28" t="str">
        <f t="shared" si="25"/>
        <v/>
      </c>
      <c r="T118" s="28"/>
      <c r="U118" s="28"/>
      <c r="V118" s="84"/>
      <c r="W118" s="84"/>
      <c r="X118" s="83"/>
      <c r="Y118" s="104"/>
      <c r="Z118" s="96" t="str">
        <f t="shared" si="26"/>
        <v/>
      </c>
      <c r="AA118" s="105"/>
      <c r="AB118" s="89"/>
      <c r="AC118" s="89"/>
      <c r="AD118" s="89"/>
      <c r="AE118" s="89"/>
      <c r="AF118" s="89"/>
      <c r="AG118" s="89"/>
      <c r="AH118" s="86"/>
      <c r="AI118" s="86"/>
      <c r="AJ118" s="86"/>
      <c r="AK118" s="86"/>
      <c r="AL118" s="86"/>
      <c r="AM118" s="86"/>
      <c r="AN118" s="86"/>
      <c r="AO118" s="86"/>
      <c r="AP118" s="86"/>
      <c r="AQ118" s="28"/>
      <c r="AR118" s="45"/>
      <c r="AS118" s="85"/>
      <c r="AT118" s="85"/>
      <c r="AU118" s="20"/>
      <c r="AV118" s="20"/>
    </row>
    <row r="119" spans="1:48" ht="15" x14ac:dyDescent="0.25">
      <c r="A119" s="3" t="str">
        <f t="shared" si="16"/>
        <v/>
      </c>
      <c r="B119" s="86"/>
      <c r="C119" s="100"/>
      <c r="D119" s="87" t="str">
        <f>IF(B119="","",(VLOOKUP(B119,'APP BACKGROUND'!A:C,2,0)))</f>
        <v/>
      </c>
      <c r="E119" s="88" t="str">
        <f>IF(B119="","",(VLOOKUP(B119,'APP BACKGROUND'!A:D,4,0)))</f>
        <v/>
      </c>
      <c r="F119" s="84" t="str">
        <f>IF(B119="","",(VLOOKUP(Application!B119,'APP BACKGROUND'!A:G,7,0)))</f>
        <v/>
      </c>
      <c r="G119" s="83"/>
      <c r="H119" s="89"/>
      <c r="I119" s="92" t="str">
        <f>IF(B:B="","",(VLOOKUP(Application!B119,'APP BACKGROUND'!A:C,3,0)))</f>
        <v/>
      </c>
      <c r="J119" s="90" t="str">
        <f t="shared" si="17"/>
        <v/>
      </c>
      <c r="K119" s="91" t="str">
        <f t="shared" si="18"/>
        <v/>
      </c>
      <c r="L119" s="91" t="str">
        <f t="shared" si="19"/>
        <v/>
      </c>
      <c r="M119" s="91" t="str">
        <f t="shared" si="20"/>
        <v/>
      </c>
      <c r="N119" s="91" t="str">
        <f t="shared" si="21"/>
        <v/>
      </c>
      <c r="O119" s="91" t="str">
        <f t="shared" si="22"/>
        <v/>
      </c>
      <c r="P119" s="91" t="str">
        <f t="shared" si="23"/>
        <v/>
      </c>
      <c r="Q119" s="85"/>
      <c r="R119" s="17" t="str">
        <f t="shared" si="24"/>
        <v/>
      </c>
      <c r="S119" s="28" t="str">
        <f t="shared" si="25"/>
        <v/>
      </c>
      <c r="T119" s="28"/>
      <c r="U119" s="28"/>
      <c r="V119" s="84"/>
      <c r="W119" s="84"/>
      <c r="X119" s="83"/>
      <c r="Y119" s="104"/>
      <c r="Z119" s="96" t="str">
        <f t="shared" si="26"/>
        <v/>
      </c>
      <c r="AA119" s="105"/>
      <c r="AB119" s="89"/>
      <c r="AC119" s="89"/>
      <c r="AD119" s="89"/>
      <c r="AE119" s="89"/>
      <c r="AF119" s="89"/>
      <c r="AG119" s="89"/>
      <c r="AH119" s="86"/>
      <c r="AI119" s="86"/>
      <c r="AJ119" s="86"/>
      <c r="AK119" s="86"/>
      <c r="AL119" s="86"/>
      <c r="AM119" s="86"/>
      <c r="AN119" s="86"/>
      <c r="AO119" s="86"/>
      <c r="AP119" s="86"/>
      <c r="AQ119" s="28"/>
      <c r="AR119" s="45"/>
      <c r="AS119" s="85"/>
      <c r="AT119" s="85"/>
      <c r="AU119" s="20"/>
      <c r="AV119" s="20"/>
    </row>
    <row r="120" spans="1:48" ht="15" x14ac:dyDescent="0.25">
      <c r="A120" s="3" t="str">
        <f t="shared" si="16"/>
        <v/>
      </c>
      <c r="B120" s="86"/>
      <c r="C120" s="100"/>
      <c r="D120" s="87" t="str">
        <f>IF(B120="","",(VLOOKUP(B120,'APP BACKGROUND'!A:C,2,0)))</f>
        <v/>
      </c>
      <c r="E120" s="88" t="str">
        <f>IF(B120="","",(VLOOKUP(B120,'APP BACKGROUND'!A:D,4,0)))</f>
        <v/>
      </c>
      <c r="F120" s="84" t="str">
        <f>IF(B120="","",(VLOOKUP(Application!B120,'APP BACKGROUND'!A:G,7,0)))</f>
        <v/>
      </c>
      <c r="G120" s="83"/>
      <c r="H120" s="89"/>
      <c r="I120" s="92" t="str">
        <f>IF(B:B="","",(VLOOKUP(Application!B120,'APP BACKGROUND'!A:C,3,0)))</f>
        <v/>
      </c>
      <c r="J120" s="90" t="str">
        <f t="shared" si="17"/>
        <v/>
      </c>
      <c r="K120" s="91" t="str">
        <f t="shared" si="18"/>
        <v/>
      </c>
      <c r="L120" s="91" t="str">
        <f t="shared" si="19"/>
        <v/>
      </c>
      <c r="M120" s="91" t="str">
        <f t="shared" si="20"/>
        <v/>
      </c>
      <c r="N120" s="91" t="str">
        <f t="shared" si="21"/>
        <v/>
      </c>
      <c r="O120" s="91" t="str">
        <f t="shared" si="22"/>
        <v/>
      </c>
      <c r="P120" s="91" t="str">
        <f t="shared" si="23"/>
        <v/>
      </c>
      <c r="Q120" s="85"/>
      <c r="R120" s="17" t="str">
        <f t="shared" si="24"/>
        <v/>
      </c>
      <c r="S120" s="28" t="str">
        <f t="shared" si="25"/>
        <v/>
      </c>
      <c r="T120" s="28"/>
      <c r="U120" s="28"/>
      <c r="V120" s="84"/>
      <c r="W120" s="84"/>
      <c r="X120" s="83"/>
      <c r="Y120" s="104"/>
      <c r="Z120" s="96" t="str">
        <f t="shared" si="26"/>
        <v/>
      </c>
      <c r="AA120" s="105"/>
      <c r="AB120" s="89"/>
      <c r="AC120" s="89"/>
      <c r="AD120" s="89"/>
      <c r="AE120" s="89"/>
      <c r="AF120" s="89"/>
      <c r="AG120" s="89"/>
      <c r="AH120" s="86"/>
      <c r="AI120" s="86"/>
      <c r="AJ120" s="86"/>
      <c r="AK120" s="86"/>
      <c r="AL120" s="86"/>
      <c r="AM120" s="86"/>
      <c r="AN120" s="86"/>
      <c r="AO120" s="86"/>
      <c r="AP120" s="86"/>
      <c r="AQ120" s="28"/>
      <c r="AR120" s="45"/>
      <c r="AS120" s="85"/>
      <c r="AT120" s="85"/>
      <c r="AU120" s="20"/>
      <c r="AV120" s="20"/>
    </row>
    <row r="121" spans="1:48" ht="15" x14ac:dyDescent="0.25">
      <c r="A121" s="3" t="str">
        <f t="shared" si="16"/>
        <v/>
      </c>
      <c r="B121" s="86"/>
      <c r="C121" s="100"/>
      <c r="D121" s="87" t="str">
        <f>IF(B121="","",(VLOOKUP(B121,'APP BACKGROUND'!A:C,2,0)))</f>
        <v/>
      </c>
      <c r="E121" s="88" t="str">
        <f>IF(B121="","",(VLOOKUP(B121,'APP BACKGROUND'!A:D,4,0)))</f>
        <v/>
      </c>
      <c r="F121" s="84" t="str">
        <f>IF(B121="","",(VLOOKUP(Application!B121,'APP BACKGROUND'!A:G,7,0)))</f>
        <v/>
      </c>
      <c r="G121" s="83"/>
      <c r="H121" s="89"/>
      <c r="I121" s="92" t="str">
        <f>IF(B:B="","",(VLOOKUP(Application!B121,'APP BACKGROUND'!A:C,3,0)))</f>
        <v/>
      </c>
      <c r="J121" s="90" t="str">
        <f t="shared" si="17"/>
        <v/>
      </c>
      <c r="K121" s="91" t="str">
        <f t="shared" si="18"/>
        <v/>
      </c>
      <c r="L121" s="91" t="str">
        <f t="shared" si="19"/>
        <v/>
      </c>
      <c r="M121" s="91" t="str">
        <f t="shared" si="20"/>
        <v/>
      </c>
      <c r="N121" s="91" t="str">
        <f t="shared" si="21"/>
        <v/>
      </c>
      <c r="O121" s="91" t="str">
        <f t="shared" si="22"/>
        <v/>
      </c>
      <c r="P121" s="91" t="str">
        <f t="shared" si="23"/>
        <v/>
      </c>
      <c r="Q121" s="85"/>
      <c r="R121" s="17" t="str">
        <f t="shared" si="24"/>
        <v/>
      </c>
      <c r="S121" s="28" t="str">
        <f t="shared" si="25"/>
        <v/>
      </c>
      <c r="T121" s="28"/>
      <c r="U121" s="28"/>
      <c r="V121" s="84"/>
      <c r="W121" s="84"/>
      <c r="X121" s="83"/>
      <c r="Y121" s="104"/>
      <c r="Z121" s="96" t="str">
        <f t="shared" si="26"/>
        <v/>
      </c>
      <c r="AA121" s="105"/>
      <c r="AB121" s="89"/>
      <c r="AC121" s="89"/>
      <c r="AD121" s="89"/>
      <c r="AE121" s="89"/>
      <c r="AF121" s="89"/>
      <c r="AG121" s="89"/>
      <c r="AH121" s="86"/>
      <c r="AI121" s="86"/>
      <c r="AJ121" s="86"/>
      <c r="AK121" s="86"/>
      <c r="AL121" s="86"/>
      <c r="AM121" s="86"/>
      <c r="AN121" s="86"/>
      <c r="AO121" s="86"/>
      <c r="AP121" s="86"/>
      <c r="AQ121" s="28"/>
      <c r="AR121" s="45"/>
      <c r="AS121" s="85"/>
      <c r="AT121" s="85"/>
      <c r="AU121" s="20"/>
      <c r="AV121" s="20"/>
    </row>
    <row r="122" spans="1:48" ht="15" x14ac:dyDescent="0.25">
      <c r="A122" s="3" t="str">
        <f t="shared" si="16"/>
        <v/>
      </c>
      <c r="B122" s="86"/>
      <c r="C122" s="100"/>
      <c r="D122" s="87" t="str">
        <f>IF(B122="","",(VLOOKUP(B122,'APP BACKGROUND'!A:C,2,0)))</f>
        <v/>
      </c>
      <c r="E122" s="88" t="str">
        <f>IF(B122="","",(VLOOKUP(B122,'APP BACKGROUND'!A:D,4,0)))</f>
        <v/>
      </c>
      <c r="F122" s="84" t="str">
        <f>IF(B122="","",(VLOOKUP(Application!B122,'APP BACKGROUND'!A:G,7,0)))</f>
        <v/>
      </c>
      <c r="G122" s="83"/>
      <c r="H122" s="89"/>
      <c r="I122" s="92" t="str">
        <f>IF(B:B="","",(VLOOKUP(Application!B122,'APP BACKGROUND'!A:C,3,0)))</f>
        <v/>
      </c>
      <c r="J122" s="90" t="str">
        <f t="shared" si="17"/>
        <v/>
      </c>
      <c r="K122" s="91" t="str">
        <f t="shared" si="18"/>
        <v/>
      </c>
      <c r="L122" s="91" t="str">
        <f t="shared" si="19"/>
        <v/>
      </c>
      <c r="M122" s="91" t="str">
        <f t="shared" si="20"/>
        <v/>
      </c>
      <c r="N122" s="91" t="str">
        <f t="shared" si="21"/>
        <v/>
      </c>
      <c r="O122" s="91" t="str">
        <f t="shared" si="22"/>
        <v/>
      </c>
      <c r="P122" s="91" t="str">
        <f t="shared" si="23"/>
        <v/>
      </c>
      <c r="Q122" s="85"/>
      <c r="R122" s="17" t="str">
        <f t="shared" si="24"/>
        <v/>
      </c>
      <c r="S122" s="28" t="str">
        <f t="shared" si="25"/>
        <v/>
      </c>
      <c r="T122" s="28"/>
      <c r="U122" s="28"/>
      <c r="V122" s="84"/>
      <c r="W122" s="84"/>
      <c r="X122" s="83"/>
      <c r="Y122" s="104"/>
      <c r="Z122" s="96" t="str">
        <f t="shared" si="26"/>
        <v/>
      </c>
      <c r="AA122" s="105"/>
      <c r="AB122" s="89"/>
      <c r="AC122" s="89"/>
      <c r="AD122" s="89"/>
      <c r="AE122" s="89"/>
      <c r="AF122" s="89"/>
      <c r="AG122" s="89"/>
      <c r="AH122" s="86"/>
      <c r="AI122" s="86"/>
      <c r="AJ122" s="86"/>
      <c r="AK122" s="86"/>
      <c r="AL122" s="86"/>
      <c r="AM122" s="86"/>
      <c r="AN122" s="86"/>
      <c r="AO122" s="86"/>
      <c r="AP122" s="86"/>
      <c r="AQ122" s="28"/>
      <c r="AR122" s="45"/>
      <c r="AS122" s="85"/>
      <c r="AT122" s="85"/>
      <c r="AU122" s="20"/>
      <c r="AV122" s="20"/>
    </row>
    <row r="123" spans="1:48" ht="15" x14ac:dyDescent="0.25">
      <c r="A123" s="3" t="str">
        <f t="shared" si="16"/>
        <v/>
      </c>
      <c r="B123" s="86"/>
      <c r="C123" s="100"/>
      <c r="D123" s="87" t="str">
        <f>IF(B123="","",(VLOOKUP(B123,'APP BACKGROUND'!A:C,2,0)))</f>
        <v/>
      </c>
      <c r="E123" s="88" t="str">
        <f>IF(B123="","",(VLOOKUP(B123,'APP BACKGROUND'!A:D,4,0)))</f>
        <v/>
      </c>
      <c r="F123" s="84" t="str">
        <f>IF(B123="","",(VLOOKUP(Application!B123,'APP BACKGROUND'!A:G,7,0)))</f>
        <v/>
      </c>
      <c r="G123" s="83"/>
      <c r="H123" s="89"/>
      <c r="I123" s="92" t="str">
        <f>IF(B:B="","",(VLOOKUP(Application!B123,'APP BACKGROUND'!A:C,3,0)))</f>
        <v/>
      </c>
      <c r="J123" s="90" t="str">
        <f t="shared" si="17"/>
        <v/>
      </c>
      <c r="K123" s="91" t="str">
        <f t="shared" si="18"/>
        <v/>
      </c>
      <c r="L123" s="91" t="str">
        <f t="shared" si="19"/>
        <v/>
      </c>
      <c r="M123" s="91" t="str">
        <f t="shared" si="20"/>
        <v/>
      </c>
      <c r="N123" s="91" t="str">
        <f t="shared" si="21"/>
        <v/>
      </c>
      <c r="O123" s="91" t="str">
        <f t="shared" si="22"/>
        <v/>
      </c>
      <c r="P123" s="91" t="str">
        <f t="shared" si="23"/>
        <v/>
      </c>
      <c r="Q123" s="85"/>
      <c r="R123" s="17" t="str">
        <f t="shared" si="24"/>
        <v/>
      </c>
      <c r="S123" s="28" t="str">
        <f t="shared" si="25"/>
        <v/>
      </c>
      <c r="T123" s="28"/>
      <c r="U123" s="28"/>
      <c r="V123" s="84"/>
      <c r="W123" s="84"/>
      <c r="X123" s="83"/>
      <c r="Y123" s="104"/>
      <c r="Z123" s="96" t="str">
        <f t="shared" si="26"/>
        <v/>
      </c>
      <c r="AA123" s="105"/>
      <c r="AB123" s="89"/>
      <c r="AC123" s="89"/>
      <c r="AD123" s="89"/>
      <c r="AE123" s="89"/>
      <c r="AF123" s="89"/>
      <c r="AG123" s="89"/>
      <c r="AH123" s="86"/>
      <c r="AI123" s="86"/>
      <c r="AJ123" s="86"/>
      <c r="AK123" s="86"/>
      <c r="AL123" s="86"/>
      <c r="AM123" s="86"/>
      <c r="AN123" s="86"/>
      <c r="AO123" s="86"/>
      <c r="AP123" s="86"/>
      <c r="AQ123" s="28"/>
      <c r="AR123" s="45"/>
      <c r="AS123" s="85"/>
      <c r="AT123" s="85"/>
      <c r="AU123" s="20"/>
      <c r="AV123" s="20"/>
    </row>
    <row r="124" spans="1:48" ht="15" x14ac:dyDescent="0.25">
      <c r="A124" s="3" t="str">
        <f t="shared" si="16"/>
        <v/>
      </c>
      <c r="B124" s="86"/>
      <c r="C124" s="100"/>
      <c r="D124" s="87" t="str">
        <f>IF(B124="","",(VLOOKUP(B124,'APP BACKGROUND'!A:C,2,0)))</f>
        <v/>
      </c>
      <c r="E124" s="88" t="str">
        <f>IF(B124="","",(VLOOKUP(B124,'APP BACKGROUND'!A:D,4,0)))</f>
        <v/>
      </c>
      <c r="F124" s="84" t="str">
        <f>IF(B124="","",(VLOOKUP(Application!B124,'APP BACKGROUND'!A:G,7,0)))</f>
        <v/>
      </c>
      <c r="G124" s="83"/>
      <c r="H124" s="89"/>
      <c r="I124" s="92" t="str">
        <f>IF(B:B="","",(VLOOKUP(Application!B124,'APP BACKGROUND'!A:C,3,0)))</f>
        <v/>
      </c>
      <c r="J124" s="90" t="str">
        <f t="shared" si="17"/>
        <v/>
      </c>
      <c r="K124" s="91" t="str">
        <f t="shared" si="18"/>
        <v/>
      </c>
      <c r="L124" s="91" t="str">
        <f t="shared" si="19"/>
        <v/>
      </c>
      <c r="M124" s="91" t="str">
        <f t="shared" si="20"/>
        <v/>
      </c>
      <c r="N124" s="91" t="str">
        <f t="shared" si="21"/>
        <v/>
      </c>
      <c r="O124" s="91" t="str">
        <f t="shared" si="22"/>
        <v/>
      </c>
      <c r="P124" s="91" t="str">
        <f t="shared" si="23"/>
        <v/>
      </c>
      <c r="Q124" s="85"/>
      <c r="R124" s="17" t="str">
        <f t="shared" si="24"/>
        <v/>
      </c>
      <c r="S124" s="28" t="str">
        <f t="shared" si="25"/>
        <v/>
      </c>
      <c r="T124" s="28"/>
      <c r="U124" s="28"/>
      <c r="V124" s="84"/>
      <c r="W124" s="84"/>
      <c r="X124" s="83"/>
      <c r="Y124" s="104"/>
      <c r="Z124" s="96" t="str">
        <f t="shared" si="26"/>
        <v/>
      </c>
      <c r="AA124" s="105"/>
      <c r="AB124" s="89"/>
      <c r="AC124" s="89"/>
      <c r="AD124" s="89"/>
      <c r="AE124" s="89"/>
      <c r="AF124" s="89"/>
      <c r="AG124" s="89"/>
      <c r="AH124" s="86"/>
      <c r="AI124" s="86"/>
      <c r="AJ124" s="86"/>
      <c r="AK124" s="86"/>
      <c r="AL124" s="86"/>
      <c r="AM124" s="86"/>
      <c r="AN124" s="86"/>
      <c r="AO124" s="86"/>
      <c r="AP124" s="86"/>
      <c r="AQ124" s="28"/>
      <c r="AR124" s="45"/>
      <c r="AS124" s="85"/>
      <c r="AT124" s="85"/>
      <c r="AU124" s="20"/>
      <c r="AV124" s="20"/>
    </row>
    <row r="125" spans="1:48" ht="15" x14ac:dyDescent="0.25">
      <c r="A125" s="3" t="str">
        <f t="shared" si="16"/>
        <v/>
      </c>
      <c r="B125" s="86"/>
      <c r="C125" s="100"/>
      <c r="D125" s="87" t="str">
        <f>IF(B125="","",(VLOOKUP(B125,'APP BACKGROUND'!A:C,2,0)))</f>
        <v/>
      </c>
      <c r="E125" s="88" t="str">
        <f>IF(B125="","",(VLOOKUP(B125,'APP BACKGROUND'!A:D,4,0)))</f>
        <v/>
      </c>
      <c r="F125" s="84" t="str">
        <f>IF(B125="","",(VLOOKUP(Application!B125,'APP BACKGROUND'!A:G,7,0)))</f>
        <v/>
      </c>
      <c r="G125" s="83"/>
      <c r="H125" s="89"/>
      <c r="I125" s="92" t="str">
        <f>IF(B:B="","",(VLOOKUP(Application!B125,'APP BACKGROUND'!A:C,3,0)))</f>
        <v/>
      </c>
      <c r="J125" s="90" t="str">
        <f t="shared" si="17"/>
        <v/>
      </c>
      <c r="K125" s="91" t="str">
        <f t="shared" si="18"/>
        <v/>
      </c>
      <c r="L125" s="91" t="str">
        <f t="shared" si="19"/>
        <v/>
      </c>
      <c r="M125" s="91" t="str">
        <f t="shared" si="20"/>
        <v/>
      </c>
      <c r="N125" s="91" t="str">
        <f t="shared" si="21"/>
        <v/>
      </c>
      <c r="O125" s="91" t="str">
        <f t="shared" si="22"/>
        <v/>
      </c>
      <c r="P125" s="91" t="str">
        <f t="shared" si="23"/>
        <v/>
      </c>
      <c r="Q125" s="85"/>
      <c r="R125" s="17" t="str">
        <f t="shared" si="24"/>
        <v/>
      </c>
      <c r="S125" s="28" t="str">
        <f t="shared" si="25"/>
        <v/>
      </c>
      <c r="T125" s="28"/>
      <c r="U125" s="28"/>
      <c r="V125" s="84"/>
      <c r="W125" s="84"/>
      <c r="X125" s="83"/>
      <c r="Y125" s="104"/>
      <c r="Z125" s="96" t="str">
        <f t="shared" si="26"/>
        <v/>
      </c>
      <c r="AA125" s="105"/>
      <c r="AB125" s="89"/>
      <c r="AC125" s="89"/>
      <c r="AD125" s="89"/>
      <c r="AE125" s="89"/>
      <c r="AF125" s="89"/>
      <c r="AG125" s="89"/>
      <c r="AH125" s="86"/>
      <c r="AI125" s="86"/>
      <c r="AJ125" s="86"/>
      <c r="AK125" s="86"/>
      <c r="AL125" s="86"/>
      <c r="AM125" s="86"/>
      <c r="AN125" s="86"/>
      <c r="AO125" s="86"/>
      <c r="AP125" s="86"/>
      <c r="AQ125" s="28"/>
      <c r="AR125" s="45"/>
      <c r="AS125" s="85"/>
      <c r="AT125" s="85"/>
      <c r="AU125" s="20"/>
      <c r="AV125" s="20"/>
    </row>
    <row r="126" spans="1:48" ht="15" x14ac:dyDescent="0.25">
      <c r="A126" s="3" t="str">
        <f t="shared" si="16"/>
        <v/>
      </c>
      <c r="B126" s="86"/>
      <c r="C126" s="100"/>
      <c r="D126" s="87" t="str">
        <f>IF(B126="","",(VLOOKUP(B126,'APP BACKGROUND'!A:C,2,0)))</f>
        <v/>
      </c>
      <c r="E126" s="88" t="str">
        <f>IF(B126="","",(VLOOKUP(B126,'APP BACKGROUND'!A:D,4,0)))</f>
        <v/>
      </c>
      <c r="F126" s="84" t="str">
        <f>IF(B126="","",(VLOOKUP(Application!B126,'APP BACKGROUND'!A:G,7,0)))</f>
        <v/>
      </c>
      <c r="G126" s="83"/>
      <c r="H126" s="89"/>
      <c r="I126" s="92" t="str">
        <f>IF(B:B="","",(VLOOKUP(Application!B126,'APP BACKGROUND'!A:C,3,0)))</f>
        <v/>
      </c>
      <c r="J126" s="90" t="str">
        <f t="shared" si="17"/>
        <v/>
      </c>
      <c r="K126" s="91" t="str">
        <f t="shared" si="18"/>
        <v/>
      </c>
      <c r="L126" s="91" t="str">
        <f t="shared" si="19"/>
        <v/>
      </c>
      <c r="M126" s="91" t="str">
        <f t="shared" si="20"/>
        <v/>
      </c>
      <c r="N126" s="91" t="str">
        <f t="shared" si="21"/>
        <v/>
      </c>
      <c r="O126" s="91" t="str">
        <f t="shared" si="22"/>
        <v/>
      </c>
      <c r="P126" s="91" t="str">
        <f t="shared" si="23"/>
        <v/>
      </c>
      <c r="Q126" s="85"/>
      <c r="R126" s="17" t="str">
        <f t="shared" si="24"/>
        <v/>
      </c>
      <c r="S126" s="28" t="str">
        <f t="shared" si="25"/>
        <v/>
      </c>
      <c r="T126" s="28"/>
      <c r="U126" s="28"/>
      <c r="V126" s="84"/>
      <c r="W126" s="84"/>
      <c r="X126" s="83"/>
      <c r="Y126" s="104"/>
      <c r="Z126" s="96" t="str">
        <f t="shared" si="26"/>
        <v/>
      </c>
      <c r="AA126" s="105"/>
      <c r="AB126" s="89"/>
      <c r="AC126" s="89"/>
      <c r="AD126" s="89"/>
      <c r="AE126" s="89"/>
      <c r="AF126" s="89"/>
      <c r="AG126" s="89"/>
      <c r="AH126" s="86"/>
      <c r="AI126" s="86"/>
      <c r="AJ126" s="86"/>
      <c r="AK126" s="86"/>
      <c r="AL126" s="86"/>
      <c r="AM126" s="86"/>
      <c r="AN126" s="86"/>
      <c r="AO126" s="86"/>
      <c r="AP126" s="86"/>
      <c r="AQ126" s="28"/>
      <c r="AR126" s="45"/>
      <c r="AS126" s="85"/>
      <c r="AT126" s="85"/>
      <c r="AU126" s="20"/>
      <c r="AV126" s="20"/>
    </row>
    <row r="127" spans="1:48" ht="15" x14ac:dyDescent="0.25">
      <c r="A127" s="3" t="str">
        <f t="shared" si="16"/>
        <v/>
      </c>
      <c r="B127" s="86"/>
      <c r="C127" s="100"/>
      <c r="D127" s="87" t="str">
        <f>IF(B127="","",(VLOOKUP(B127,'APP BACKGROUND'!A:C,2,0)))</f>
        <v/>
      </c>
      <c r="E127" s="88" t="str">
        <f>IF(B127="","",(VLOOKUP(B127,'APP BACKGROUND'!A:D,4,0)))</f>
        <v/>
      </c>
      <c r="F127" s="84" t="str">
        <f>IF(B127="","",(VLOOKUP(Application!B127,'APP BACKGROUND'!A:G,7,0)))</f>
        <v/>
      </c>
      <c r="G127" s="83"/>
      <c r="H127" s="89"/>
      <c r="I127" s="92" t="str">
        <f>IF(B:B="","",(VLOOKUP(Application!B127,'APP BACKGROUND'!A:C,3,0)))</f>
        <v/>
      </c>
      <c r="J127" s="90" t="str">
        <f t="shared" si="17"/>
        <v/>
      </c>
      <c r="K127" s="91" t="str">
        <f t="shared" si="18"/>
        <v/>
      </c>
      <c r="L127" s="91" t="str">
        <f t="shared" si="19"/>
        <v/>
      </c>
      <c r="M127" s="91" t="str">
        <f t="shared" si="20"/>
        <v/>
      </c>
      <c r="N127" s="91" t="str">
        <f t="shared" si="21"/>
        <v/>
      </c>
      <c r="O127" s="91" t="str">
        <f t="shared" si="22"/>
        <v/>
      </c>
      <c r="P127" s="91" t="str">
        <f t="shared" si="23"/>
        <v/>
      </c>
      <c r="Q127" s="85"/>
      <c r="R127" s="17" t="str">
        <f t="shared" si="24"/>
        <v/>
      </c>
      <c r="S127" s="28" t="str">
        <f t="shared" si="25"/>
        <v/>
      </c>
      <c r="T127" s="28"/>
      <c r="U127" s="28"/>
      <c r="V127" s="84"/>
      <c r="W127" s="84"/>
      <c r="X127" s="83"/>
      <c r="Y127" s="104"/>
      <c r="Z127" s="96" t="str">
        <f t="shared" si="26"/>
        <v/>
      </c>
      <c r="AA127" s="105"/>
      <c r="AB127" s="89"/>
      <c r="AC127" s="89"/>
      <c r="AD127" s="89"/>
      <c r="AE127" s="89"/>
      <c r="AF127" s="89"/>
      <c r="AG127" s="89"/>
      <c r="AH127" s="86"/>
      <c r="AI127" s="86"/>
      <c r="AJ127" s="86"/>
      <c r="AK127" s="86"/>
      <c r="AL127" s="86"/>
      <c r="AM127" s="86"/>
      <c r="AN127" s="86"/>
      <c r="AO127" s="86"/>
      <c r="AP127" s="86"/>
      <c r="AQ127" s="28"/>
      <c r="AR127" s="45"/>
      <c r="AS127" s="85"/>
      <c r="AT127" s="85"/>
      <c r="AU127" s="20"/>
      <c r="AV127" s="20"/>
    </row>
    <row r="128" spans="1:48" ht="15" x14ac:dyDescent="0.25">
      <c r="A128" s="3" t="str">
        <f t="shared" si="16"/>
        <v/>
      </c>
      <c r="B128" s="86"/>
      <c r="C128" s="100"/>
      <c r="D128" s="87" t="str">
        <f>IF(B128="","",(VLOOKUP(B128,'APP BACKGROUND'!A:C,2,0)))</f>
        <v/>
      </c>
      <c r="E128" s="88" t="str">
        <f>IF(B128="","",(VLOOKUP(B128,'APP BACKGROUND'!A:D,4,0)))</f>
        <v/>
      </c>
      <c r="F128" s="84" t="str">
        <f>IF(B128="","",(VLOOKUP(Application!B128,'APP BACKGROUND'!A:G,7,0)))</f>
        <v/>
      </c>
      <c r="G128" s="83"/>
      <c r="H128" s="89"/>
      <c r="I128" s="92" t="str">
        <f>IF(B:B="","",(VLOOKUP(Application!B128,'APP BACKGROUND'!A:C,3,0)))</f>
        <v/>
      </c>
      <c r="J128" s="90" t="str">
        <f t="shared" si="17"/>
        <v/>
      </c>
      <c r="K128" s="91" t="str">
        <f t="shared" si="18"/>
        <v/>
      </c>
      <c r="L128" s="91" t="str">
        <f t="shared" si="19"/>
        <v/>
      </c>
      <c r="M128" s="91" t="str">
        <f t="shared" si="20"/>
        <v/>
      </c>
      <c r="N128" s="91" t="str">
        <f t="shared" si="21"/>
        <v/>
      </c>
      <c r="O128" s="91" t="str">
        <f t="shared" si="22"/>
        <v/>
      </c>
      <c r="P128" s="91" t="str">
        <f t="shared" si="23"/>
        <v/>
      </c>
      <c r="Q128" s="85"/>
      <c r="R128" s="17" t="str">
        <f t="shared" si="24"/>
        <v/>
      </c>
      <c r="S128" s="28" t="str">
        <f t="shared" si="25"/>
        <v/>
      </c>
      <c r="T128" s="28"/>
      <c r="U128" s="28"/>
      <c r="V128" s="84"/>
      <c r="W128" s="84"/>
      <c r="X128" s="83"/>
      <c r="Y128" s="104"/>
      <c r="Z128" s="96" t="str">
        <f t="shared" si="26"/>
        <v/>
      </c>
      <c r="AA128" s="105"/>
      <c r="AB128" s="89"/>
      <c r="AC128" s="89"/>
      <c r="AD128" s="89"/>
      <c r="AE128" s="89"/>
      <c r="AF128" s="89"/>
      <c r="AG128" s="89"/>
      <c r="AH128" s="86"/>
      <c r="AI128" s="86"/>
      <c r="AJ128" s="86"/>
      <c r="AK128" s="86"/>
      <c r="AL128" s="86"/>
      <c r="AM128" s="86"/>
      <c r="AN128" s="86"/>
      <c r="AO128" s="86"/>
      <c r="AP128" s="86"/>
      <c r="AQ128" s="28"/>
      <c r="AR128" s="45"/>
      <c r="AS128" s="85"/>
      <c r="AT128" s="85"/>
      <c r="AU128" s="20"/>
      <c r="AV128" s="20"/>
    </row>
    <row r="129" spans="1:48" ht="15" x14ac:dyDescent="0.25">
      <c r="A129" s="3" t="str">
        <f t="shared" si="16"/>
        <v/>
      </c>
      <c r="B129" s="86"/>
      <c r="C129" s="100"/>
      <c r="D129" s="87" t="str">
        <f>IF(B129="","",(VLOOKUP(B129,'APP BACKGROUND'!A:C,2,0)))</f>
        <v/>
      </c>
      <c r="E129" s="88" t="str">
        <f>IF(B129="","",(VLOOKUP(B129,'APP BACKGROUND'!A:D,4,0)))</f>
        <v/>
      </c>
      <c r="F129" s="84" t="str">
        <f>IF(B129="","",(VLOOKUP(Application!B129,'APP BACKGROUND'!A:G,7,0)))</f>
        <v/>
      </c>
      <c r="G129" s="83"/>
      <c r="H129" s="89"/>
      <c r="I129" s="92" t="str">
        <f>IF(B:B="","",(VLOOKUP(Application!B129,'APP BACKGROUND'!A:C,3,0)))</f>
        <v/>
      </c>
      <c r="J129" s="90" t="str">
        <f t="shared" si="17"/>
        <v/>
      </c>
      <c r="K129" s="91" t="str">
        <f t="shared" si="18"/>
        <v/>
      </c>
      <c r="L129" s="91" t="str">
        <f t="shared" si="19"/>
        <v/>
      </c>
      <c r="M129" s="91" t="str">
        <f t="shared" si="20"/>
        <v/>
      </c>
      <c r="N129" s="91" t="str">
        <f t="shared" si="21"/>
        <v/>
      </c>
      <c r="O129" s="91" t="str">
        <f t="shared" si="22"/>
        <v/>
      </c>
      <c r="P129" s="91" t="str">
        <f t="shared" si="23"/>
        <v/>
      </c>
      <c r="Q129" s="85"/>
      <c r="R129" s="17" t="str">
        <f t="shared" si="24"/>
        <v/>
      </c>
      <c r="S129" s="28" t="str">
        <f t="shared" si="25"/>
        <v/>
      </c>
      <c r="T129" s="28"/>
      <c r="U129" s="28"/>
      <c r="V129" s="84"/>
      <c r="W129" s="84"/>
      <c r="X129" s="83"/>
      <c r="Y129" s="104"/>
      <c r="Z129" s="96" t="str">
        <f t="shared" si="26"/>
        <v/>
      </c>
      <c r="AA129" s="105"/>
      <c r="AB129" s="89"/>
      <c r="AC129" s="89"/>
      <c r="AD129" s="89"/>
      <c r="AE129" s="89"/>
      <c r="AF129" s="89"/>
      <c r="AG129" s="89"/>
      <c r="AH129" s="86"/>
      <c r="AI129" s="86"/>
      <c r="AJ129" s="86"/>
      <c r="AK129" s="86"/>
      <c r="AL129" s="86"/>
      <c r="AM129" s="86"/>
      <c r="AN129" s="86"/>
      <c r="AO129" s="86"/>
      <c r="AP129" s="86"/>
      <c r="AQ129" s="28"/>
      <c r="AR129" s="45"/>
      <c r="AS129" s="85"/>
      <c r="AT129" s="85"/>
      <c r="AU129" s="20"/>
      <c r="AV129" s="20"/>
    </row>
    <row r="130" spans="1:48" ht="15" x14ac:dyDescent="0.25">
      <c r="A130" s="3" t="str">
        <f t="shared" si="16"/>
        <v/>
      </c>
      <c r="B130" s="86"/>
      <c r="C130" s="100"/>
      <c r="D130" s="87" t="str">
        <f>IF(B130="","",(VLOOKUP(B130,'APP BACKGROUND'!A:C,2,0)))</f>
        <v/>
      </c>
      <c r="E130" s="88" t="str">
        <f>IF(B130="","",(VLOOKUP(B130,'APP BACKGROUND'!A:D,4,0)))</f>
        <v/>
      </c>
      <c r="F130" s="84" t="str">
        <f>IF(B130="","",(VLOOKUP(Application!B130,'APP BACKGROUND'!A:G,7,0)))</f>
        <v/>
      </c>
      <c r="G130" s="83"/>
      <c r="H130" s="89"/>
      <c r="I130" s="92" t="str">
        <f>IF(B:B="","",(VLOOKUP(Application!B130,'APP BACKGROUND'!A:C,3,0)))</f>
        <v/>
      </c>
      <c r="J130" s="90" t="str">
        <f t="shared" si="17"/>
        <v/>
      </c>
      <c r="K130" s="91" t="str">
        <f t="shared" si="18"/>
        <v/>
      </c>
      <c r="L130" s="91" t="str">
        <f t="shared" si="19"/>
        <v/>
      </c>
      <c r="M130" s="91" t="str">
        <f t="shared" si="20"/>
        <v/>
      </c>
      <c r="N130" s="91" t="str">
        <f t="shared" si="21"/>
        <v/>
      </c>
      <c r="O130" s="91" t="str">
        <f t="shared" si="22"/>
        <v/>
      </c>
      <c r="P130" s="91" t="str">
        <f t="shared" si="23"/>
        <v/>
      </c>
      <c r="Q130" s="85"/>
      <c r="R130" s="17" t="str">
        <f t="shared" si="24"/>
        <v/>
      </c>
      <c r="S130" s="28" t="str">
        <f t="shared" si="25"/>
        <v/>
      </c>
      <c r="T130" s="28"/>
      <c r="U130" s="28"/>
      <c r="V130" s="84"/>
      <c r="W130" s="84"/>
      <c r="X130" s="83"/>
      <c r="Y130" s="104"/>
      <c r="Z130" s="96" t="str">
        <f t="shared" si="26"/>
        <v/>
      </c>
      <c r="AA130" s="105"/>
      <c r="AB130" s="89"/>
      <c r="AC130" s="89"/>
      <c r="AD130" s="89"/>
      <c r="AE130" s="89"/>
      <c r="AF130" s="89"/>
      <c r="AG130" s="89"/>
      <c r="AH130" s="86"/>
      <c r="AI130" s="86"/>
      <c r="AJ130" s="86"/>
      <c r="AK130" s="86"/>
      <c r="AL130" s="86"/>
      <c r="AM130" s="86"/>
      <c r="AN130" s="86"/>
      <c r="AO130" s="86"/>
      <c r="AP130" s="86"/>
      <c r="AQ130" s="28"/>
      <c r="AR130" s="45"/>
      <c r="AS130" s="85"/>
      <c r="AT130" s="85"/>
      <c r="AU130" s="20"/>
      <c r="AV130" s="20"/>
    </row>
    <row r="131" spans="1:48" ht="15" x14ac:dyDescent="0.25">
      <c r="A131" s="3" t="str">
        <f t="shared" si="16"/>
        <v/>
      </c>
      <c r="B131" s="86"/>
      <c r="C131" s="100"/>
      <c r="D131" s="87" t="str">
        <f>IF(B131="","",(VLOOKUP(B131,'APP BACKGROUND'!A:C,2,0)))</f>
        <v/>
      </c>
      <c r="E131" s="88" t="str">
        <f>IF(B131="","",(VLOOKUP(B131,'APP BACKGROUND'!A:D,4,0)))</f>
        <v/>
      </c>
      <c r="F131" s="84" t="str">
        <f>IF(B131="","",(VLOOKUP(Application!B131,'APP BACKGROUND'!A:G,7,0)))</f>
        <v/>
      </c>
      <c r="G131" s="83"/>
      <c r="H131" s="89"/>
      <c r="I131" s="92" t="str">
        <f>IF(B:B="","",(VLOOKUP(Application!B131,'APP BACKGROUND'!A:C,3,0)))</f>
        <v/>
      </c>
      <c r="J131" s="90" t="str">
        <f t="shared" si="17"/>
        <v/>
      </c>
      <c r="K131" s="91" t="str">
        <f t="shared" si="18"/>
        <v/>
      </c>
      <c r="L131" s="91" t="str">
        <f t="shared" si="19"/>
        <v/>
      </c>
      <c r="M131" s="91" t="str">
        <f t="shared" si="20"/>
        <v/>
      </c>
      <c r="N131" s="91" t="str">
        <f t="shared" si="21"/>
        <v/>
      </c>
      <c r="O131" s="91" t="str">
        <f t="shared" si="22"/>
        <v/>
      </c>
      <c r="P131" s="91" t="str">
        <f t="shared" si="23"/>
        <v/>
      </c>
      <c r="Q131" s="85"/>
      <c r="R131" s="17" t="str">
        <f t="shared" si="24"/>
        <v/>
      </c>
      <c r="S131" s="28" t="str">
        <f t="shared" si="25"/>
        <v/>
      </c>
      <c r="T131" s="28"/>
      <c r="U131" s="28"/>
      <c r="V131" s="84"/>
      <c r="W131" s="84"/>
      <c r="X131" s="83"/>
      <c r="Y131" s="104"/>
      <c r="Z131" s="96" t="str">
        <f t="shared" si="26"/>
        <v/>
      </c>
      <c r="AA131" s="105"/>
      <c r="AB131" s="89"/>
      <c r="AC131" s="89"/>
      <c r="AD131" s="89"/>
      <c r="AE131" s="89"/>
      <c r="AF131" s="89"/>
      <c r="AG131" s="89"/>
      <c r="AH131" s="86"/>
      <c r="AI131" s="86"/>
      <c r="AJ131" s="86"/>
      <c r="AK131" s="86"/>
      <c r="AL131" s="86"/>
      <c r="AM131" s="86"/>
      <c r="AN131" s="86"/>
      <c r="AO131" s="86"/>
      <c r="AP131" s="86"/>
      <c r="AQ131" s="28"/>
      <c r="AR131" s="45"/>
      <c r="AS131" s="85"/>
      <c r="AT131" s="85"/>
      <c r="AU131" s="20"/>
      <c r="AV131" s="20"/>
    </row>
    <row r="132" spans="1:48" ht="15" x14ac:dyDescent="0.25">
      <c r="A132" s="3" t="str">
        <f t="shared" si="16"/>
        <v/>
      </c>
      <c r="B132" s="86"/>
      <c r="C132" s="100"/>
      <c r="D132" s="87" t="str">
        <f>IF(B132="","",(VLOOKUP(B132,'APP BACKGROUND'!A:C,2,0)))</f>
        <v/>
      </c>
      <c r="E132" s="88" t="str">
        <f>IF(B132="","",(VLOOKUP(B132,'APP BACKGROUND'!A:D,4,0)))</f>
        <v/>
      </c>
      <c r="F132" s="84" t="str">
        <f>IF(B132="","",(VLOOKUP(Application!B132,'APP BACKGROUND'!A:G,7,0)))</f>
        <v/>
      </c>
      <c r="G132" s="83"/>
      <c r="H132" s="89"/>
      <c r="I132" s="92" t="str">
        <f>IF(B:B="","",(VLOOKUP(Application!B132,'APP BACKGROUND'!A:C,3,0)))</f>
        <v/>
      </c>
      <c r="J132" s="90" t="str">
        <f t="shared" si="17"/>
        <v/>
      </c>
      <c r="K132" s="91" t="str">
        <f t="shared" si="18"/>
        <v/>
      </c>
      <c r="L132" s="91" t="str">
        <f t="shared" si="19"/>
        <v/>
      </c>
      <c r="M132" s="91" t="str">
        <f t="shared" si="20"/>
        <v/>
      </c>
      <c r="N132" s="91" t="str">
        <f t="shared" si="21"/>
        <v/>
      </c>
      <c r="O132" s="91" t="str">
        <f t="shared" si="22"/>
        <v/>
      </c>
      <c r="P132" s="91" t="str">
        <f t="shared" si="23"/>
        <v/>
      </c>
      <c r="Q132" s="85"/>
      <c r="R132" s="17" t="str">
        <f t="shared" si="24"/>
        <v/>
      </c>
      <c r="S132" s="28" t="str">
        <f t="shared" si="25"/>
        <v/>
      </c>
      <c r="T132" s="28"/>
      <c r="U132" s="28"/>
      <c r="V132" s="84"/>
      <c r="W132" s="84"/>
      <c r="X132" s="83"/>
      <c r="Y132" s="104"/>
      <c r="Z132" s="96" t="str">
        <f t="shared" si="26"/>
        <v/>
      </c>
      <c r="AA132" s="105"/>
      <c r="AB132" s="89"/>
      <c r="AC132" s="89"/>
      <c r="AD132" s="89"/>
      <c r="AE132" s="89"/>
      <c r="AF132" s="89"/>
      <c r="AG132" s="89"/>
      <c r="AH132" s="86"/>
      <c r="AI132" s="86"/>
      <c r="AJ132" s="86"/>
      <c r="AK132" s="86"/>
      <c r="AL132" s="86"/>
      <c r="AM132" s="86"/>
      <c r="AN132" s="86"/>
      <c r="AO132" s="86"/>
      <c r="AP132" s="86"/>
      <c r="AQ132" s="28"/>
      <c r="AR132" s="45"/>
      <c r="AS132" s="85"/>
      <c r="AT132" s="85"/>
      <c r="AU132" s="20"/>
      <c r="AV132" s="20"/>
    </row>
    <row r="133" spans="1:48" ht="15" x14ac:dyDescent="0.25">
      <c r="A133" s="3" t="str">
        <f t="shared" si="16"/>
        <v/>
      </c>
      <c r="B133" s="86"/>
      <c r="C133" s="100"/>
      <c r="D133" s="87" t="str">
        <f>IF(B133="","",(VLOOKUP(B133,'APP BACKGROUND'!A:C,2,0)))</f>
        <v/>
      </c>
      <c r="E133" s="88" t="str">
        <f>IF(B133="","",(VLOOKUP(B133,'APP BACKGROUND'!A:D,4,0)))</f>
        <v/>
      </c>
      <c r="F133" s="84" t="str">
        <f>IF(B133="","",(VLOOKUP(Application!B133,'APP BACKGROUND'!A:G,7,0)))</f>
        <v/>
      </c>
      <c r="G133" s="83"/>
      <c r="H133" s="89"/>
      <c r="I133" s="92" t="str">
        <f>IF(B:B="","",(VLOOKUP(Application!B133,'APP BACKGROUND'!A:C,3,0)))</f>
        <v/>
      </c>
      <c r="J133" s="90" t="str">
        <f t="shared" si="17"/>
        <v/>
      </c>
      <c r="K133" s="91" t="str">
        <f t="shared" si="18"/>
        <v/>
      </c>
      <c r="L133" s="91" t="str">
        <f t="shared" si="19"/>
        <v/>
      </c>
      <c r="M133" s="91" t="str">
        <f t="shared" si="20"/>
        <v/>
      </c>
      <c r="N133" s="91" t="str">
        <f t="shared" si="21"/>
        <v/>
      </c>
      <c r="O133" s="91" t="str">
        <f t="shared" si="22"/>
        <v/>
      </c>
      <c r="P133" s="91" t="str">
        <f t="shared" si="23"/>
        <v/>
      </c>
      <c r="Q133" s="85"/>
      <c r="R133" s="17" t="str">
        <f t="shared" si="24"/>
        <v/>
      </c>
      <c r="S133" s="28" t="str">
        <f t="shared" si="25"/>
        <v/>
      </c>
      <c r="T133" s="28"/>
      <c r="U133" s="28"/>
      <c r="V133" s="84"/>
      <c r="W133" s="84"/>
      <c r="X133" s="83"/>
      <c r="Y133" s="104"/>
      <c r="Z133" s="96" t="str">
        <f t="shared" si="26"/>
        <v/>
      </c>
      <c r="AA133" s="105"/>
      <c r="AB133" s="89"/>
      <c r="AC133" s="89"/>
      <c r="AD133" s="89"/>
      <c r="AE133" s="89"/>
      <c r="AF133" s="89"/>
      <c r="AG133" s="89"/>
      <c r="AH133" s="86"/>
      <c r="AI133" s="86"/>
      <c r="AJ133" s="86"/>
      <c r="AK133" s="86"/>
      <c r="AL133" s="86"/>
      <c r="AM133" s="86"/>
      <c r="AN133" s="86"/>
      <c r="AO133" s="86"/>
      <c r="AP133" s="86"/>
      <c r="AQ133" s="28"/>
      <c r="AR133" s="45"/>
      <c r="AS133" s="85"/>
      <c r="AT133" s="85"/>
      <c r="AU133" s="20"/>
      <c r="AV133" s="20"/>
    </row>
    <row r="134" spans="1:48" ht="15" x14ac:dyDescent="0.25">
      <c r="A134" s="3" t="str">
        <f t="shared" si="16"/>
        <v/>
      </c>
      <c r="B134" s="86"/>
      <c r="C134" s="100"/>
      <c r="D134" s="87" t="str">
        <f>IF(B134="","",(VLOOKUP(B134,'APP BACKGROUND'!A:C,2,0)))</f>
        <v/>
      </c>
      <c r="E134" s="88" t="str">
        <f>IF(B134="","",(VLOOKUP(B134,'APP BACKGROUND'!A:D,4,0)))</f>
        <v/>
      </c>
      <c r="F134" s="84" t="str">
        <f>IF(B134="","",(VLOOKUP(Application!B134,'APP BACKGROUND'!A:G,7,0)))</f>
        <v/>
      </c>
      <c r="G134" s="83"/>
      <c r="H134" s="89"/>
      <c r="I134" s="92" t="str">
        <f>IF(B:B="","",(VLOOKUP(Application!B134,'APP BACKGROUND'!A:C,3,0)))</f>
        <v/>
      </c>
      <c r="J134" s="90" t="str">
        <f t="shared" si="17"/>
        <v/>
      </c>
      <c r="K134" s="91" t="str">
        <f t="shared" si="18"/>
        <v/>
      </c>
      <c r="L134" s="91" t="str">
        <f t="shared" si="19"/>
        <v/>
      </c>
      <c r="M134" s="91" t="str">
        <f t="shared" si="20"/>
        <v/>
      </c>
      <c r="N134" s="91" t="str">
        <f t="shared" si="21"/>
        <v/>
      </c>
      <c r="O134" s="91" t="str">
        <f t="shared" si="22"/>
        <v/>
      </c>
      <c r="P134" s="91" t="str">
        <f t="shared" si="23"/>
        <v/>
      </c>
      <c r="Q134" s="85"/>
      <c r="R134" s="17" t="str">
        <f t="shared" si="24"/>
        <v/>
      </c>
      <c r="S134" s="28" t="str">
        <f t="shared" si="25"/>
        <v/>
      </c>
      <c r="T134" s="28"/>
      <c r="U134" s="28"/>
      <c r="V134" s="84"/>
      <c r="W134" s="84"/>
      <c r="X134" s="83"/>
      <c r="Y134" s="104"/>
      <c r="Z134" s="96" t="str">
        <f t="shared" si="26"/>
        <v/>
      </c>
      <c r="AA134" s="105"/>
      <c r="AB134" s="89"/>
      <c r="AC134" s="89"/>
      <c r="AD134" s="89"/>
      <c r="AE134" s="89"/>
      <c r="AF134" s="89"/>
      <c r="AG134" s="89"/>
      <c r="AH134" s="86"/>
      <c r="AI134" s="86"/>
      <c r="AJ134" s="86"/>
      <c r="AK134" s="86"/>
      <c r="AL134" s="86"/>
      <c r="AM134" s="86"/>
      <c r="AN134" s="86"/>
      <c r="AO134" s="86"/>
      <c r="AP134" s="86"/>
      <c r="AQ134" s="28"/>
      <c r="AR134" s="45"/>
      <c r="AS134" s="85"/>
      <c r="AT134" s="85"/>
      <c r="AU134" s="20"/>
      <c r="AV134" s="20"/>
    </row>
    <row r="135" spans="1:48" ht="15" x14ac:dyDescent="0.25">
      <c r="A135" s="3" t="str">
        <f t="shared" si="16"/>
        <v/>
      </c>
      <c r="B135" s="86"/>
      <c r="C135" s="100"/>
      <c r="D135" s="87" t="str">
        <f>IF(B135="","",(VLOOKUP(B135,'APP BACKGROUND'!A:C,2,0)))</f>
        <v/>
      </c>
      <c r="E135" s="88" t="str">
        <f>IF(B135="","",(VLOOKUP(B135,'APP BACKGROUND'!A:D,4,0)))</f>
        <v/>
      </c>
      <c r="F135" s="84" t="str">
        <f>IF(B135="","",(VLOOKUP(Application!B135,'APP BACKGROUND'!A:G,7,0)))</f>
        <v/>
      </c>
      <c r="G135" s="83"/>
      <c r="H135" s="89"/>
      <c r="I135" s="92" t="str">
        <f>IF(B:B="","",(VLOOKUP(Application!B135,'APP BACKGROUND'!A:C,3,0)))</f>
        <v/>
      </c>
      <c r="J135" s="90" t="str">
        <f t="shared" si="17"/>
        <v/>
      </c>
      <c r="K135" s="91" t="str">
        <f t="shared" si="18"/>
        <v/>
      </c>
      <c r="L135" s="91" t="str">
        <f t="shared" si="19"/>
        <v/>
      </c>
      <c r="M135" s="91" t="str">
        <f t="shared" si="20"/>
        <v/>
      </c>
      <c r="N135" s="91" t="str">
        <f t="shared" si="21"/>
        <v/>
      </c>
      <c r="O135" s="91" t="str">
        <f t="shared" si="22"/>
        <v/>
      </c>
      <c r="P135" s="91" t="str">
        <f t="shared" si="23"/>
        <v/>
      </c>
      <c r="Q135" s="85"/>
      <c r="R135" s="17" t="str">
        <f t="shared" si="24"/>
        <v/>
      </c>
      <c r="S135" s="28" t="str">
        <f t="shared" si="25"/>
        <v/>
      </c>
      <c r="T135" s="28"/>
      <c r="U135" s="28"/>
      <c r="V135" s="84"/>
      <c r="W135" s="84"/>
      <c r="X135" s="83"/>
      <c r="Y135" s="104"/>
      <c r="Z135" s="96" t="str">
        <f t="shared" si="26"/>
        <v/>
      </c>
      <c r="AA135" s="105"/>
      <c r="AB135" s="89"/>
      <c r="AC135" s="89"/>
      <c r="AD135" s="89"/>
      <c r="AE135" s="89"/>
      <c r="AF135" s="89"/>
      <c r="AG135" s="89"/>
      <c r="AH135" s="86"/>
      <c r="AI135" s="86"/>
      <c r="AJ135" s="86"/>
      <c r="AK135" s="86"/>
      <c r="AL135" s="86"/>
      <c r="AM135" s="86"/>
      <c r="AN135" s="86"/>
      <c r="AO135" s="86"/>
      <c r="AP135" s="86"/>
      <c r="AQ135" s="28"/>
      <c r="AR135" s="45"/>
      <c r="AS135" s="85"/>
      <c r="AT135" s="85"/>
      <c r="AU135" s="20"/>
      <c r="AV135" s="20"/>
    </row>
    <row r="136" spans="1:48" ht="15" x14ac:dyDescent="0.25">
      <c r="A136" s="3" t="str">
        <f t="shared" si="16"/>
        <v/>
      </c>
      <c r="B136" s="86"/>
      <c r="C136" s="100"/>
      <c r="D136" s="87" t="str">
        <f>IF(B136="","",(VLOOKUP(B136,'APP BACKGROUND'!A:C,2,0)))</f>
        <v/>
      </c>
      <c r="E136" s="88" t="str">
        <f>IF(B136="","",(VLOOKUP(B136,'APP BACKGROUND'!A:D,4,0)))</f>
        <v/>
      </c>
      <c r="F136" s="84" t="str">
        <f>IF(B136="","",(VLOOKUP(Application!B136,'APP BACKGROUND'!A:G,7,0)))</f>
        <v/>
      </c>
      <c r="G136" s="83"/>
      <c r="H136" s="89"/>
      <c r="I136" s="92" t="str">
        <f>IF(B:B="","",(VLOOKUP(Application!B136,'APP BACKGROUND'!A:C,3,0)))</f>
        <v/>
      </c>
      <c r="J136" s="90" t="str">
        <f t="shared" si="17"/>
        <v/>
      </c>
      <c r="K136" s="91" t="str">
        <f t="shared" si="18"/>
        <v/>
      </c>
      <c r="L136" s="91" t="str">
        <f t="shared" si="19"/>
        <v/>
      </c>
      <c r="M136" s="91" t="str">
        <f t="shared" si="20"/>
        <v/>
      </c>
      <c r="N136" s="91" t="str">
        <f t="shared" si="21"/>
        <v/>
      </c>
      <c r="O136" s="91" t="str">
        <f t="shared" si="22"/>
        <v/>
      </c>
      <c r="P136" s="91" t="str">
        <f t="shared" si="23"/>
        <v/>
      </c>
      <c r="Q136" s="85"/>
      <c r="R136" s="17" t="str">
        <f t="shared" si="24"/>
        <v/>
      </c>
      <c r="S136" s="28" t="str">
        <f t="shared" si="25"/>
        <v/>
      </c>
      <c r="T136" s="28"/>
      <c r="U136" s="28"/>
      <c r="V136" s="84"/>
      <c r="W136" s="84"/>
      <c r="X136" s="83"/>
      <c r="Y136" s="104"/>
      <c r="Z136" s="96" t="str">
        <f t="shared" si="26"/>
        <v/>
      </c>
      <c r="AA136" s="105"/>
      <c r="AB136" s="89"/>
      <c r="AC136" s="89"/>
      <c r="AD136" s="89"/>
      <c r="AE136" s="89"/>
      <c r="AF136" s="89"/>
      <c r="AG136" s="89"/>
      <c r="AH136" s="86"/>
      <c r="AI136" s="86"/>
      <c r="AJ136" s="86"/>
      <c r="AK136" s="86"/>
      <c r="AL136" s="86"/>
      <c r="AM136" s="86"/>
      <c r="AN136" s="86"/>
      <c r="AO136" s="86"/>
      <c r="AP136" s="86"/>
      <c r="AQ136" s="28"/>
      <c r="AR136" s="45"/>
      <c r="AS136" s="85"/>
      <c r="AT136" s="85"/>
      <c r="AU136" s="20"/>
      <c r="AV136" s="20"/>
    </row>
    <row r="137" spans="1:48" ht="15" x14ac:dyDescent="0.25">
      <c r="A137" s="3" t="str">
        <f t="shared" si="16"/>
        <v/>
      </c>
      <c r="B137" s="86"/>
      <c r="C137" s="100"/>
      <c r="D137" s="87" t="str">
        <f>IF(B137="","",(VLOOKUP(B137,'APP BACKGROUND'!A:C,2,0)))</f>
        <v/>
      </c>
      <c r="E137" s="88" t="str">
        <f>IF(B137="","",(VLOOKUP(B137,'APP BACKGROUND'!A:D,4,0)))</f>
        <v/>
      </c>
      <c r="F137" s="84" t="str">
        <f>IF(B137="","",(VLOOKUP(Application!B137,'APP BACKGROUND'!A:G,7,0)))</f>
        <v/>
      </c>
      <c r="G137" s="83"/>
      <c r="H137" s="89"/>
      <c r="I137" s="92" t="str">
        <f>IF(B:B="","",(VLOOKUP(Application!B137,'APP BACKGROUND'!A:C,3,0)))</f>
        <v/>
      </c>
      <c r="J137" s="90" t="str">
        <f t="shared" si="17"/>
        <v/>
      </c>
      <c r="K137" s="91" t="str">
        <f t="shared" si="18"/>
        <v/>
      </c>
      <c r="L137" s="91" t="str">
        <f t="shared" si="19"/>
        <v/>
      </c>
      <c r="M137" s="91" t="str">
        <f t="shared" si="20"/>
        <v/>
      </c>
      <c r="N137" s="91" t="str">
        <f t="shared" si="21"/>
        <v/>
      </c>
      <c r="O137" s="91" t="str">
        <f t="shared" si="22"/>
        <v/>
      </c>
      <c r="P137" s="91" t="str">
        <f t="shared" si="23"/>
        <v/>
      </c>
      <c r="Q137" s="85"/>
      <c r="R137" s="17" t="str">
        <f t="shared" si="24"/>
        <v/>
      </c>
      <c r="S137" s="28" t="str">
        <f t="shared" si="25"/>
        <v/>
      </c>
      <c r="T137" s="28"/>
      <c r="U137" s="28"/>
      <c r="V137" s="84"/>
      <c r="W137" s="84"/>
      <c r="X137" s="83"/>
      <c r="Y137" s="104"/>
      <c r="Z137" s="96" t="str">
        <f t="shared" si="26"/>
        <v/>
      </c>
      <c r="AA137" s="105"/>
      <c r="AB137" s="89"/>
      <c r="AC137" s="89"/>
      <c r="AD137" s="89"/>
      <c r="AE137" s="89"/>
      <c r="AF137" s="89"/>
      <c r="AG137" s="89"/>
      <c r="AH137" s="86"/>
      <c r="AI137" s="86"/>
      <c r="AJ137" s="86"/>
      <c r="AK137" s="86"/>
      <c r="AL137" s="86"/>
      <c r="AM137" s="86"/>
      <c r="AN137" s="86"/>
      <c r="AO137" s="86"/>
      <c r="AP137" s="86"/>
      <c r="AQ137" s="28"/>
      <c r="AR137" s="45"/>
      <c r="AS137" s="85"/>
      <c r="AT137" s="85"/>
      <c r="AU137" s="20"/>
      <c r="AV137" s="20"/>
    </row>
    <row r="138" spans="1:48" ht="15" x14ac:dyDescent="0.25">
      <c r="A138" s="3" t="str">
        <f t="shared" si="16"/>
        <v/>
      </c>
      <c r="B138" s="86"/>
      <c r="C138" s="100"/>
      <c r="D138" s="87" t="str">
        <f>IF(B138="","",(VLOOKUP(B138,'APP BACKGROUND'!A:C,2,0)))</f>
        <v/>
      </c>
      <c r="E138" s="88" t="str">
        <f>IF(B138="","",(VLOOKUP(B138,'APP BACKGROUND'!A:D,4,0)))</f>
        <v/>
      </c>
      <c r="F138" s="84" t="str">
        <f>IF(B138="","",(VLOOKUP(Application!B138,'APP BACKGROUND'!A:G,7,0)))</f>
        <v/>
      </c>
      <c r="G138" s="83"/>
      <c r="H138" s="89"/>
      <c r="I138" s="92" t="str">
        <f>IF(B:B="","",(VLOOKUP(Application!B138,'APP BACKGROUND'!A:C,3,0)))</f>
        <v/>
      </c>
      <c r="J138" s="90" t="str">
        <f t="shared" si="17"/>
        <v/>
      </c>
      <c r="K138" s="91" t="str">
        <f t="shared" si="18"/>
        <v/>
      </c>
      <c r="L138" s="91" t="str">
        <f t="shared" si="19"/>
        <v/>
      </c>
      <c r="M138" s="91" t="str">
        <f t="shared" si="20"/>
        <v/>
      </c>
      <c r="N138" s="91" t="str">
        <f t="shared" si="21"/>
        <v/>
      </c>
      <c r="O138" s="91" t="str">
        <f t="shared" si="22"/>
        <v/>
      </c>
      <c r="P138" s="91" t="str">
        <f t="shared" si="23"/>
        <v/>
      </c>
      <c r="Q138" s="85"/>
      <c r="R138" s="17" t="str">
        <f t="shared" si="24"/>
        <v/>
      </c>
      <c r="S138" s="28" t="str">
        <f t="shared" si="25"/>
        <v/>
      </c>
      <c r="T138" s="28"/>
      <c r="U138" s="28"/>
      <c r="V138" s="84"/>
      <c r="W138" s="84"/>
      <c r="X138" s="83"/>
      <c r="Y138" s="104"/>
      <c r="Z138" s="96" t="str">
        <f t="shared" si="26"/>
        <v/>
      </c>
      <c r="AA138" s="105"/>
      <c r="AB138" s="89"/>
      <c r="AC138" s="89"/>
      <c r="AD138" s="89"/>
      <c r="AE138" s="89"/>
      <c r="AF138" s="89"/>
      <c r="AG138" s="89"/>
      <c r="AH138" s="86"/>
      <c r="AI138" s="86"/>
      <c r="AJ138" s="86"/>
      <c r="AK138" s="86"/>
      <c r="AL138" s="86"/>
      <c r="AM138" s="86"/>
      <c r="AN138" s="86"/>
      <c r="AO138" s="86"/>
      <c r="AP138" s="86"/>
      <c r="AQ138" s="28"/>
      <c r="AR138" s="45"/>
      <c r="AS138" s="85"/>
      <c r="AT138" s="85"/>
      <c r="AU138" s="20"/>
      <c r="AV138" s="20"/>
    </row>
    <row r="139" spans="1:48" ht="15" x14ac:dyDescent="0.25">
      <c r="A139" s="3" t="str">
        <f t="shared" si="16"/>
        <v/>
      </c>
      <c r="B139" s="86"/>
      <c r="C139" s="100"/>
      <c r="D139" s="87" t="str">
        <f>IF(B139="","",(VLOOKUP(B139,'APP BACKGROUND'!A:C,2,0)))</f>
        <v/>
      </c>
      <c r="E139" s="88" t="str">
        <f>IF(B139="","",(VLOOKUP(B139,'APP BACKGROUND'!A:D,4,0)))</f>
        <v/>
      </c>
      <c r="F139" s="84" t="str">
        <f>IF(B139="","",(VLOOKUP(Application!B139,'APP BACKGROUND'!A:G,7,0)))</f>
        <v/>
      </c>
      <c r="G139" s="83"/>
      <c r="H139" s="89"/>
      <c r="I139" s="92" t="str">
        <f>IF(B:B="","",(VLOOKUP(Application!B139,'APP BACKGROUND'!A:C,3,0)))</f>
        <v/>
      </c>
      <c r="J139" s="90" t="str">
        <f t="shared" si="17"/>
        <v/>
      </c>
      <c r="K139" s="91" t="str">
        <f t="shared" si="18"/>
        <v/>
      </c>
      <c r="L139" s="91" t="str">
        <f t="shared" si="19"/>
        <v/>
      </c>
      <c r="M139" s="91" t="str">
        <f t="shared" si="20"/>
        <v/>
      </c>
      <c r="N139" s="91" t="str">
        <f t="shared" si="21"/>
        <v/>
      </c>
      <c r="O139" s="91" t="str">
        <f t="shared" si="22"/>
        <v/>
      </c>
      <c r="P139" s="91" t="str">
        <f t="shared" si="23"/>
        <v/>
      </c>
      <c r="Q139" s="85"/>
      <c r="R139" s="17" t="str">
        <f t="shared" si="24"/>
        <v/>
      </c>
      <c r="S139" s="28" t="str">
        <f t="shared" si="25"/>
        <v/>
      </c>
      <c r="T139" s="28"/>
      <c r="U139" s="28"/>
      <c r="V139" s="84"/>
      <c r="W139" s="84"/>
      <c r="X139" s="83"/>
      <c r="Y139" s="104"/>
      <c r="Z139" s="96" t="str">
        <f t="shared" si="26"/>
        <v/>
      </c>
      <c r="AA139" s="105"/>
      <c r="AB139" s="89"/>
      <c r="AC139" s="89"/>
      <c r="AD139" s="89"/>
      <c r="AE139" s="89"/>
      <c r="AF139" s="89"/>
      <c r="AG139" s="89"/>
      <c r="AH139" s="86"/>
      <c r="AI139" s="86"/>
      <c r="AJ139" s="86"/>
      <c r="AK139" s="86"/>
      <c r="AL139" s="86"/>
      <c r="AM139" s="86"/>
      <c r="AN139" s="86"/>
      <c r="AO139" s="86"/>
      <c r="AP139" s="86"/>
      <c r="AQ139" s="28"/>
      <c r="AR139" s="45"/>
      <c r="AS139" s="85"/>
      <c r="AT139" s="85"/>
      <c r="AU139" s="20"/>
      <c r="AV139" s="20"/>
    </row>
    <row r="140" spans="1:48" ht="15" x14ac:dyDescent="0.25">
      <c r="A140" s="3" t="str">
        <f t="shared" si="16"/>
        <v/>
      </c>
      <c r="B140" s="86"/>
      <c r="C140" s="100"/>
      <c r="D140" s="87" t="str">
        <f>IF(B140="","",(VLOOKUP(B140,'APP BACKGROUND'!A:C,2,0)))</f>
        <v/>
      </c>
      <c r="E140" s="88" t="str">
        <f>IF(B140="","",(VLOOKUP(B140,'APP BACKGROUND'!A:D,4,0)))</f>
        <v/>
      </c>
      <c r="F140" s="84" t="str">
        <f>IF(B140="","",(VLOOKUP(Application!B140,'APP BACKGROUND'!A:G,7,0)))</f>
        <v/>
      </c>
      <c r="G140" s="83"/>
      <c r="H140" s="89"/>
      <c r="I140" s="92" t="str">
        <f>IF(B:B="","",(VLOOKUP(Application!B140,'APP BACKGROUND'!A:C,3,0)))</f>
        <v/>
      </c>
      <c r="J140" s="90" t="str">
        <f t="shared" si="17"/>
        <v/>
      </c>
      <c r="K140" s="91" t="str">
        <f t="shared" si="18"/>
        <v/>
      </c>
      <c r="L140" s="91" t="str">
        <f t="shared" si="19"/>
        <v/>
      </c>
      <c r="M140" s="91" t="str">
        <f t="shared" si="20"/>
        <v/>
      </c>
      <c r="N140" s="91" t="str">
        <f t="shared" si="21"/>
        <v/>
      </c>
      <c r="O140" s="91" t="str">
        <f t="shared" si="22"/>
        <v/>
      </c>
      <c r="P140" s="91" t="str">
        <f t="shared" si="23"/>
        <v/>
      </c>
      <c r="Q140" s="85"/>
      <c r="R140" s="17" t="str">
        <f t="shared" si="24"/>
        <v/>
      </c>
      <c r="S140" s="28" t="str">
        <f t="shared" si="25"/>
        <v/>
      </c>
      <c r="T140" s="28"/>
      <c r="U140" s="28"/>
      <c r="V140" s="84"/>
      <c r="W140" s="84"/>
      <c r="X140" s="83"/>
      <c r="Y140" s="104"/>
      <c r="Z140" s="96" t="str">
        <f t="shared" si="26"/>
        <v/>
      </c>
      <c r="AA140" s="105"/>
      <c r="AB140" s="89"/>
      <c r="AC140" s="89"/>
      <c r="AD140" s="89"/>
      <c r="AE140" s="89"/>
      <c r="AF140" s="89"/>
      <c r="AG140" s="89"/>
      <c r="AH140" s="86"/>
      <c r="AI140" s="86"/>
      <c r="AJ140" s="86"/>
      <c r="AK140" s="86"/>
      <c r="AL140" s="86"/>
      <c r="AM140" s="86"/>
      <c r="AN140" s="86"/>
      <c r="AO140" s="86"/>
      <c r="AP140" s="86"/>
      <c r="AQ140" s="28"/>
      <c r="AR140" s="45"/>
      <c r="AS140" s="85"/>
      <c r="AT140" s="85"/>
      <c r="AU140" s="20"/>
      <c r="AV140" s="20"/>
    </row>
    <row r="141" spans="1:48" ht="15" x14ac:dyDescent="0.25">
      <c r="A141" s="3" t="str">
        <f t="shared" ref="A141:A204" si="27">IF(C141="",IF(B141&lt;&gt;"","SELECT INVOICE",""),"")</f>
        <v/>
      </c>
      <c r="B141" s="86"/>
      <c r="C141" s="100"/>
      <c r="D141" s="87" t="str">
        <f>IF(B141="","",(VLOOKUP(B141,'APP BACKGROUND'!A:C,2,0)))</f>
        <v/>
      </c>
      <c r="E141" s="88" t="str">
        <f>IF(B141="","",(VLOOKUP(B141,'APP BACKGROUND'!A:D,4,0)))</f>
        <v/>
      </c>
      <c r="F141" s="84" t="str">
        <f>IF(B141="","",(VLOOKUP(Application!B141,'APP BACKGROUND'!A:G,7,0)))</f>
        <v/>
      </c>
      <c r="G141" s="83"/>
      <c r="H141" s="89"/>
      <c r="I141" s="92" t="str">
        <f>IF(B:B="","",(VLOOKUP(Application!B141,'APP BACKGROUND'!A:C,3,0)))</f>
        <v/>
      </c>
      <c r="J141" s="90" t="str">
        <f t="shared" ref="J141:J204" si="28">IF(B:B="","",Q141/F141)</f>
        <v/>
      </c>
      <c r="K141" s="91" t="str">
        <f t="shared" ref="K141:K204" si="29">IF(B:B="","",IF(AND(J141&gt;0),1,""))</f>
        <v/>
      </c>
      <c r="L141" s="91" t="str">
        <f t="shared" ref="L141:L204" si="30">IF(OR(I141="Wine",I141="Refreshment Beverage",I141="Beer",E141="",F141=""),"",IF(AND(J141=""),"",IF((J141*100)&gt;=5,"",1)))</f>
        <v/>
      </c>
      <c r="M141" s="91" t="str">
        <f t="shared" ref="M141:M204" si="31">IF(B:B="","",IF(OR(H141="",I141="Spirits",B141="",D141="",E141="",F141=""),"",IF(AND(J141=""),"",IF(AND(H141="Hot Buy",(J141*100)&lt;=20),1,IF((J141*100)&gt;=10,"",1)))))</f>
        <v/>
      </c>
      <c r="N141" s="91" t="str">
        <f t="shared" ref="N141:N204" si="32">IF(B:B="","",IF(OR(H141="",I141="",B141="",D141="",E141="",F141=""),1,IF(AND(Q141=""),1,"")))</f>
        <v/>
      </c>
      <c r="O141" s="91" t="str">
        <f t="shared" ref="O141:O204" si="33">IF(OR(H141="",B141="",D141="",E141="",F141=""),"",IF(AND(J141=""),"",IF((J141*100)&lt;=20,"",1)))</f>
        <v/>
      </c>
      <c r="P141" s="91" t="str">
        <f t="shared" ref="P141:P204" si="34">IF(OR(D141="",E141="",F141=""),"",IF(AND(K141=""),"",IF(AND(H141="LTO"),"",IF((J141*100)&gt;=15,"",1))))</f>
        <v/>
      </c>
      <c r="Q141" s="85"/>
      <c r="R141" s="17" t="str">
        <f t="shared" ref="R141:R204" si="35">IF(H141="","",(F141-Q141))</f>
        <v/>
      </c>
      <c r="S141" s="28" t="str">
        <f t="shared" ref="S141:S204" si="36">IF(H141="","",IF(OR(L141=1,M141=1,N141=1,Q141="",P141=1),"No","Yes"))</f>
        <v/>
      </c>
      <c r="T141" s="28"/>
      <c r="U141" s="28"/>
      <c r="V141" s="84"/>
      <c r="W141" s="84"/>
      <c r="X141" s="83"/>
      <c r="Y141" s="104"/>
      <c r="Z141" s="96" t="str">
        <f t="shared" ref="Z141:Z204" si="37">IF(B:B="","",IF(V141="Multi-sku buy 3",ROUNDUP(SUM(AVERAGEIF(X:X,X141,F:F)*3/1.99),0),IF(V141="Multi-sku buy 2",ROUNDUP(SUM((AVERAGEIF(X:X,X141,F:F)*2)/1.99),0),IF(V141="Max Miles",ROUNDUP(SUM(F141/1.5),0),IF(AND(OR(V141="At Shelf",V141="BUNDLE BUY"),F141&lt;10),2,IF(AND(OR(V141="At Shelf",V141="BUNDLE BUY"),F141&lt;15),3,IF(AND(OR(V141="At Shelf",V141="BUNDLE BUY"),F141&lt;20),4,IF(AND(OR(V141="At Shelf",V141="BUNDLE BUY"),F141&lt;30),6,IF(AND(OR(V141="At Shelf",V141="BUNDLE BUY"),F141&lt;40),8,IF(AND(OR(V141="At Shelf",V141="BUNDLE BUY"),F141&lt;50),10,IF(AND(OR(V141="At Shelf",V141="BUNDLE BUY"),F141&gt;49.99),12,"")))))))))))</f>
        <v/>
      </c>
      <c r="AA141" s="105"/>
      <c r="AB141" s="89"/>
      <c r="AC141" s="89"/>
      <c r="AD141" s="89"/>
      <c r="AE141" s="89"/>
      <c r="AF141" s="89"/>
      <c r="AG141" s="89"/>
      <c r="AH141" s="86"/>
      <c r="AI141" s="86"/>
      <c r="AJ141" s="86"/>
      <c r="AK141" s="86"/>
      <c r="AL141" s="86"/>
      <c r="AM141" s="86"/>
      <c r="AN141" s="86"/>
      <c r="AO141" s="86"/>
      <c r="AP141" s="86"/>
      <c r="AQ141" s="28"/>
      <c r="AR141" s="45"/>
      <c r="AS141" s="85"/>
      <c r="AT141" s="85"/>
      <c r="AU141" s="20"/>
      <c r="AV141" s="20"/>
    </row>
    <row r="142" spans="1:48" ht="15" x14ac:dyDescent="0.25">
      <c r="A142" s="3" t="str">
        <f t="shared" si="27"/>
        <v/>
      </c>
      <c r="B142" s="86"/>
      <c r="C142" s="100"/>
      <c r="D142" s="87" t="str">
        <f>IF(B142="","",(VLOOKUP(B142,'APP BACKGROUND'!A:C,2,0)))</f>
        <v/>
      </c>
      <c r="E142" s="88" t="str">
        <f>IF(B142="","",(VLOOKUP(B142,'APP BACKGROUND'!A:D,4,0)))</f>
        <v/>
      </c>
      <c r="F142" s="84" t="str">
        <f>IF(B142="","",(VLOOKUP(Application!B142,'APP BACKGROUND'!A:G,7,0)))</f>
        <v/>
      </c>
      <c r="G142" s="83"/>
      <c r="H142" s="89"/>
      <c r="I142" s="92" t="str">
        <f>IF(B:B="","",(VLOOKUP(Application!B142,'APP BACKGROUND'!A:C,3,0)))</f>
        <v/>
      </c>
      <c r="J142" s="90" t="str">
        <f t="shared" si="28"/>
        <v/>
      </c>
      <c r="K142" s="91" t="str">
        <f t="shared" si="29"/>
        <v/>
      </c>
      <c r="L142" s="91" t="str">
        <f t="shared" si="30"/>
        <v/>
      </c>
      <c r="M142" s="91" t="str">
        <f t="shared" si="31"/>
        <v/>
      </c>
      <c r="N142" s="91" t="str">
        <f t="shared" si="32"/>
        <v/>
      </c>
      <c r="O142" s="91" t="str">
        <f t="shared" si="33"/>
        <v/>
      </c>
      <c r="P142" s="91" t="str">
        <f t="shared" si="34"/>
        <v/>
      </c>
      <c r="Q142" s="85"/>
      <c r="R142" s="17" t="str">
        <f t="shared" si="35"/>
        <v/>
      </c>
      <c r="S142" s="28" t="str">
        <f t="shared" si="36"/>
        <v/>
      </c>
      <c r="T142" s="28"/>
      <c r="U142" s="28"/>
      <c r="V142" s="84"/>
      <c r="W142" s="84"/>
      <c r="X142" s="83"/>
      <c r="Y142" s="104"/>
      <c r="Z142" s="96" t="str">
        <f t="shared" si="37"/>
        <v/>
      </c>
      <c r="AA142" s="105"/>
      <c r="AB142" s="89"/>
      <c r="AC142" s="89"/>
      <c r="AD142" s="89"/>
      <c r="AE142" s="89"/>
      <c r="AF142" s="89"/>
      <c r="AG142" s="89"/>
      <c r="AH142" s="86"/>
      <c r="AI142" s="86"/>
      <c r="AJ142" s="86"/>
      <c r="AK142" s="86"/>
      <c r="AL142" s="86"/>
      <c r="AM142" s="86"/>
      <c r="AN142" s="86"/>
      <c r="AO142" s="86"/>
      <c r="AP142" s="86"/>
      <c r="AQ142" s="28"/>
      <c r="AR142" s="45"/>
      <c r="AS142" s="85"/>
      <c r="AT142" s="85"/>
      <c r="AU142" s="20"/>
      <c r="AV142" s="20"/>
    </row>
    <row r="143" spans="1:48" ht="15" x14ac:dyDescent="0.25">
      <c r="A143" s="3" t="str">
        <f t="shared" si="27"/>
        <v/>
      </c>
      <c r="B143" s="86"/>
      <c r="C143" s="100"/>
      <c r="D143" s="87" t="str">
        <f>IF(B143="","",(VLOOKUP(B143,'APP BACKGROUND'!A:C,2,0)))</f>
        <v/>
      </c>
      <c r="E143" s="88" t="str">
        <f>IF(B143="","",(VLOOKUP(B143,'APP BACKGROUND'!A:D,4,0)))</f>
        <v/>
      </c>
      <c r="F143" s="84" t="str">
        <f>IF(B143="","",(VLOOKUP(Application!B143,'APP BACKGROUND'!A:G,7,0)))</f>
        <v/>
      </c>
      <c r="G143" s="83"/>
      <c r="H143" s="89"/>
      <c r="I143" s="92" t="str">
        <f>IF(B:B="","",(VLOOKUP(Application!B143,'APP BACKGROUND'!A:C,3,0)))</f>
        <v/>
      </c>
      <c r="J143" s="90" t="str">
        <f t="shared" si="28"/>
        <v/>
      </c>
      <c r="K143" s="91" t="str">
        <f t="shared" si="29"/>
        <v/>
      </c>
      <c r="L143" s="91" t="str">
        <f t="shared" si="30"/>
        <v/>
      </c>
      <c r="M143" s="91" t="str">
        <f t="shared" si="31"/>
        <v/>
      </c>
      <c r="N143" s="91" t="str">
        <f t="shared" si="32"/>
        <v/>
      </c>
      <c r="O143" s="91" t="str">
        <f t="shared" si="33"/>
        <v/>
      </c>
      <c r="P143" s="91" t="str">
        <f t="shared" si="34"/>
        <v/>
      </c>
      <c r="Q143" s="85"/>
      <c r="R143" s="17" t="str">
        <f t="shared" si="35"/>
        <v/>
      </c>
      <c r="S143" s="28" t="str">
        <f t="shared" si="36"/>
        <v/>
      </c>
      <c r="T143" s="28"/>
      <c r="U143" s="28"/>
      <c r="V143" s="84"/>
      <c r="W143" s="84"/>
      <c r="X143" s="83"/>
      <c r="Y143" s="104"/>
      <c r="Z143" s="96" t="str">
        <f t="shared" si="37"/>
        <v/>
      </c>
      <c r="AA143" s="105"/>
      <c r="AB143" s="89"/>
      <c r="AC143" s="89"/>
      <c r="AD143" s="89"/>
      <c r="AE143" s="89"/>
      <c r="AF143" s="89"/>
      <c r="AG143" s="89"/>
      <c r="AH143" s="86"/>
      <c r="AI143" s="86"/>
      <c r="AJ143" s="86"/>
      <c r="AK143" s="86"/>
      <c r="AL143" s="86"/>
      <c r="AM143" s="86"/>
      <c r="AN143" s="86"/>
      <c r="AO143" s="86"/>
      <c r="AP143" s="86"/>
      <c r="AQ143" s="28"/>
      <c r="AR143" s="45"/>
      <c r="AS143" s="85"/>
      <c r="AT143" s="85"/>
      <c r="AU143" s="20"/>
      <c r="AV143" s="20"/>
    </row>
    <row r="144" spans="1:48" ht="15" x14ac:dyDescent="0.25">
      <c r="A144" s="3" t="str">
        <f t="shared" si="27"/>
        <v/>
      </c>
      <c r="B144" s="86"/>
      <c r="C144" s="100"/>
      <c r="D144" s="87" t="str">
        <f>IF(B144="","",(VLOOKUP(B144,'APP BACKGROUND'!A:C,2,0)))</f>
        <v/>
      </c>
      <c r="E144" s="88" t="str">
        <f>IF(B144="","",(VLOOKUP(B144,'APP BACKGROUND'!A:D,4,0)))</f>
        <v/>
      </c>
      <c r="F144" s="84" t="str">
        <f>IF(B144="","",(VLOOKUP(Application!B144,'APP BACKGROUND'!A:G,7,0)))</f>
        <v/>
      </c>
      <c r="G144" s="83"/>
      <c r="H144" s="89"/>
      <c r="I144" s="92" t="str">
        <f>IF(B:B="","",(VLOOKUP(Application!B144,'APP BACKGROUND'!A:C,3,0)))</f>
        <v/>
      </c>
      <c r="J144" s="90" t="str">
        <f t="shared" si="28"/>
        <v/>
      </c>
      <c r="K144" s="91" t="str">
        <f t="shared" si="29"/>
        <v/>
      </c>
      <c r="L144" s="91" t="str">
        <f t="shared" si="30"/>
        <v/>
      </c>
      <c r="M144" s="91" t="str">
        <f t="shared" si="31"/>
        <v/>
      </c>
      <c r="N144" s="91" t="str">
        <f t="shared" si="32"/>
        <v/>
      </c>
      <c r="O144" s="91" t="str">
        <f t="shared" si="33"/>
        <v/>
      </c>
      <c r="P144" s="91" t="str">
        <f t="shared" si="34"/>
        <v/>
      </c>
      <c r="Q144" s="85"/>
      <c r="R144" s="17" t="str">
        <f t="shared" si="35"/>
        <v/>
      </c>
      <c r="S144" s="28" t="str">
        <f t="shared" si="36"/>
        <v/>
      </c>
      <c r="T144" s="28"/>
      <c r="U144" s="28"/>
      <c r="V144" s="84"/>
      <c r="W144" s="84"/>
      <c r="X144" s="83"/>
      <c r="Y144" s="104"/>
      <c r="Z144" s="96" t="str">
        <f t="shared" si="37"/>
        <v/>
      </c>
      <c r="AA144" s="105"/>
      <c r="AB144" s="89"/>
      <c r="AC144" s="89"/>
      <c r="AD144" s="89"/>
      <c r="AE144" s="89"/>
      <c r="AF144" s="89"/>
      <c r="AG144" s="89"/>
      <c r="AH144" s="86"/>
      <c r="AI144" s="86"/>
      <c r="AJ144" s="86"/>
      <c r="AK144" s="86"/>
      <c r="AL144" s="86"/>
      <c r="AM144" s="86"/>
      <c r="AN144" s="86"/>
      <c r="AO144" s="86"/>
      <c r="AP144" s="86"/>
      <c r="AQ144" s="28"/>
      <c r="AR144" s="45"/>
      <c r="AS144" s="85"/>
      <c r="AT144" s="85"/>
      <c r="AU144" s="20"/>
      <c r="AV144" s="20"/>
    </row>
    <row r="145" spans="1:48" ht="15" x14ac:dyDescent="0.25">
      <c r="A145" s="3" t="str">
        <f t="shared" si="27"/>
        <v/>
      </c>
      <c r="B145" s="86"/>
      <c r="C145" s="100"/>
      <c r="D145" s="87" t="str">
        <f>IF(B145="","",(VLOOKUP(B145,'APP BACKGROUND'!A:C,2,0)))</f>
        <v/>
      </c>
      <c r="E145" s="88" t="str">
        <f>IF(B145="","",(VLOOKUP(B145,'APP BACKGROUND'!A:D,4,0)))</f>
        <v/>
      </c>
      <c r="F145" s="84" t="str">
        <f>IF(B145="","",(VLOOKUP(Application!B145,'APP BACKGROUND'!A:G,7,0)))</f>
        <v/>
      </c>
      <c r="G145" s="83"/>
      <c r="H145" s="89"/>
      <c r="I145" s="92" t="str">
        <f>IF(B:B="","",(VLOOKUP(Application!B145,'APP BACKGROUND'!A:C,3,0)))</f>
        <v/>
      </c>
      <c r="J145" s="90" t="str">
        <f t="shared" si="28"/>
        <v/>
      </c>
      <c r="K145" s="91" t="str">
        <f t="shared" si="29"/>
        <v/>
      </c>
      <c r="L145" s="91" t="str">
        <f t="shared" si="30"/>
        <v/>
      </c>
      <c r="M145" s="91" t="str">
        <f t="shared" si="31"/>
        <v/>
      </c>
      <c r="N145" s="91" t="str">
        <f t="shared" si="32"/>
        <v/>
      </c>
      <c r="O145" s="91" t="str">
        <f t="shared" si="33"/>
        <v/>
      </c>
      <c r="P145" s="91" t="str">
        <f t="shared" si="34"/>
        <v/>
      </c>
      <c r="Q145" s="85"/>
      <c r="R145" s="17" t="str">
        <f t="shared" si="35"/>
        <v/>
      </c>
      <c r="S145" s="28" t="str">
        <f t="shared" si="36"/>
        <v/>
      </c>
      <c r="T145" s="28"/>
      <c r="U145" s="28"/>
      <c r="V145" s="84"/>
      <c r="W145" s="84"/>
      <c r="X145" s="83"/>
      <c r="Y145" s="104"/>
      <c r="Z145" s="96" t="str">
        <f t="shared" si="37"/>
        <v/>
      </c>
      <c r="AA145" s="105"/>
      <c r="AB145" s="89"/>
      <c r="AC145" s="89"/>
      <c r="AD145" s="89"/>
      <c r="AE145" s="89"/>
      <c r="AF145" s="89"/>
      <c r="AG145" s="89"/>
      <c r="AH145" s="86"/>
      <c r="AI145" s="86"/>
      <c r="AJ145" s="86"/>
      <c r="AK145" s="86"/>
      <c r="AL145" s="86"/>
      <c r="AM145" s="86"/>
      <c r="AN145" s="86"/>
      <c r="AO145" s="86"/>
      <c r="AP145" s="86"/>
      <c r="AQ145" s="28"/>
      <c r="AR145" s="45"/>
      <c r="AS145" s="85"/>
      <c r="AT145" s="85"/>
      <c r="AU145" s="20"/>
      <c r="AV145" s="20"/>
    </row>
    <row r="146" spans="1:48" ht="15" x14ac:dyDescent="0.25">
      <c r="A146" s="3" t="str">
        <f t="shared" si="27"/>
        <v/>
      </c>
      <c r="B146" s="86"/>
      <c r="C146" s="100"/>
      <c r="D146" s="87" t="str">
        <f>IF(B146="","",(VLOOKUP(B146,'APP BACKGROUND'!A:C,2,0)))</f>
        <v/>
      </c>
      <c r="E146" s="88" t="str">
        <f>IF(B146="","",(VLOOKUP(B146,'APP BACKGROUND'!A:D,4,0)))</f>
        <v/>
      </c>
      <c r="F146" s="84" t="str">
        <f>IF(B146="","",(VLOOKUP(Application!B146,'APP BACKGROUND'!A:G,7,0)))</f>
        <v/>
      </c>
      <c r="G146" s="83"/>
      <c r="H146" s="89"/>
      <c r="I146" s="92" t="str">
        <f>IF(B:B="","",(VLOOKUP(Application!B146,'APP BACKGROUND'!A:C,3,0)))</f>
        <v/>
      </c>
      <c r="J146" s="90" t="str">
        <f t="shared" si="28"/>
        <v/>
      </c>
      <c r="K146" s="91" t="str">
        <f t="shared" si="29"/>
        <v/>
      </c>
      <c r="L146" s="91" t="str">
        <f t="shared" si="30"/>
        <v/>
      </c>
      <c r="M146" s="91" t="str">
        <f t="shared" si="31"/>
        <v/>
      </c>
      <c r="N146" s="91" t="str">
        <f t="shared" si="32"/>
        <v/>
      </c>
      <c r="O146" s="91" t="str">
        <f t="shared" si="33"/>
        <v/>
      </c>
      <c r="P146" s="91" t="str">
        <f t="shared" si="34"/>
        <v/>
      </c>
      <c r="Q146" s="85"/>
      <c r="R146" s="17" t="str">
        <f t="shared" si="35"/>
        <v/>
      </c>
      <c r="S146" s="28" t="str">
        <f t="shared" si="36"/>
        <v/>
      </c>
      <c r="T146" s="28"/>
      <c r="U146" s="28"/>
      <c r="V146" s="84"/>
      <c r="W146" s="84"/>
      <c r="X146" s="83"/>
      <c r="Y146" s="104"/>
      <c r="Z146" s="96" t="str">
        <f t="shared" si="37"/>
        <v/>
      </c>
      <c r="AA146" s="105"/>
      <c r="AB146" s="89"/>
      <c r="AC146" s="89"/>
      <c r="AD146" s="89"/>
      <c r="AE146" s="89"/>
      <c r="AF146" s="89"/>
      <c r="AG146" s="89"/>
      <c r="AH146" s="86"/>
      <c r="AI146" s="86"/>
      <c r="AJ146" s="86"/>
      <c r="AK146" s="86"/>
      <c r="AL146" s="86"/>
      <c r="AM146" s="86"/>
      <c r="AN146" s="86"/>
      <c r="AO146" s="86"/>
      <c r="AP146" s="86"/>
      <c r="AQ146" s="28"/>
      <c r="AR146" s="45"/>
      <c r="AS146" s="85"/>
      <c r="AT146" s="85"/>
      <c r="AU146" s="20"/>
      <c r="AV146" s="20"/>
    </row>
    <row r="147" spans="1:48" ht="15" x14ac:dyDescent="0.25">
      <c r="A147" s="3" t="str">
        <f t="shared" si="27"/>
        <v/>
      </c>
      <c r="B147" s="86"/>
      <c r="C147" s="100"/>
      <c r="D147" s="87" t="str">
        <f>IF(B147="","",(VLOOKUP(B147,'APP BACKGROUND'!A:C,2,0)))</f>
        <v/>
      </c>
      <c r="E147" s="88" t="str">
        <f>IF(B147="","",(VLOOKUP(B147,'APP BACKGROUND'!A:D,4,0)))</f>
        <v/>
      </c>
      <c r="F147" s="84" t="str">
        <f>IF(B147="","",(VLOOKUP(Application!B147,'APP BACKGROUND'!A:G,7,0)))</f>
        <v/>
      </c>
      <c r="G147" s="83"/>
      <c r="H147" s="89"/>
      <c r="I147" s="92" t="str">
        <f>IF(B:B="","",(VLOOKUP(Application!B147,'APP BACKGROUND'!A:C,3,0)))</f>
        <v/>
      </c>
      <c r="J147" s="90" t="str">
        <f t="shared" si="28"/>
        <v/>
      </c>
      <c r="K147" s="91" t="str">
        <f t="shared" si="29"/>
        <v/>
      </c>
      <c r="L147" s="91" t="str">
        <f t="shared" si="30"/>
        <v/>
      </c>
      <c r="M147" s="91" t="str">
        <f t="shared" si="31"/>
        <v/>
      </c>
      <c r="N147" s="91" t="str">
        <f t="shared" si="32"/>
        <v/>
      </c>
      <c r="O147" s="91" t="str">
        <f t="shared" si="33"/>
        <v/>
      </c>
      <c r="P147" s="91" t="str">
        <f t="shared" si="34"/>
        <v/>
      </c>
      <c r="Q147" s="85"/>
      <c r="R147" s="17" t="str">
        <f t="shared" si="35"/>
        <v/>
      </c>
      <c r="S147" s="28" t="str">
        <f t="shared" si="36"/>
        <v/>
      </c>
      <c r="T147" s="28"/>
      <c r="U147" s="28"/>
      <c r="V147" s="84"/>
      <c r="W147" s="84"/>
      <c r="X147" s="83"/>
      <c r="Y147" s="104"/>
      <c r="Z147" s="96" t="str">
        <f t="shared" si="37"/>
        <v/>
      </c>
      <c r="AA147" s="105"/>
      <c r="AB147" s="89"/>
      <c r="AC147" s="89"/>
      <c r="AD147" s="89"/>
      <c r="AE147" s="89"/>
      <c r="AF147" s="89"/>
      <c r="AG147" s="89"/>
      <c r="AH147" s="86"/>
      <c r="AI147" s="86"/>
      <c r="AJ147" s="86"/>
      <c r="AK147" s="86"/>
      <c r="AL147" s="86"/>
      <c r="AM147" s="86"/>
      <c r="AN147" s="86"/>
      <c r="AO147" s="86"/>
      <c r="AP147" s="86"/>
      <c r="AQ147" s="28"/>
      <c r="AR147" s="45"/>
      <c r="AS147" s="85"/>
      <c r="AT147" s="85"/>
      <c r="AU147" s="20"/>
      <c r="AV147" s="20"/>
    </row>
    <row r="148" spans="1:48" ht="15" x14ac:dyDescent="0.25">
      <c r="A148" s="3" t="str">
        <f t="shared" si="27"/>
        <v/>
      </c>
      <c r="B148" s="86"/>
      <c r="C148" s="100"/>
      <c r="D148" s="87" t="str">
        <f>IF(B148="","",(VLOOKUP(B148,'APP BACKGROUND'!A:C,2,0)))</f>
        <v/>
      </c>
      <c r="E148" s="88" t="str">
        <f>IF(B148="","",(VLOOKUP(B148,'APP BACKGROUND'!A:D,4,0)))</f>
        <v/>
      </c>
      <c r="F148" s="84" t="str">
        <f>IF(B148="","",(VLOOKUP(Application!B148,'APP BACKGROUND'!A:G,7,0)))</f>
        <v/>
      </c>
      <c r="G148" s="83"/>
      <c r="H148" s="89"/>
      <c r="I148" s="92" t="str">
        <f>IF(B:B="","",(VLOOKUP(Application!B148,'APP BACKGROUND'!A:C,3,0)))</f>
        <v/>
      </c>
      <c r="J148" s="90" t="str">
        <f t="shared" si="28"/>
        <v/>
      </c>
      <c r="K148" s="91" t="str">
        <f t="shared" si="29"/>
        <v/>
      </c>
      <c r="L148" s="91" t="str">
        <f t="shared" si="30"/>
        <v/>
      </c>
      <c r="M148" s="91" t="str">
        <f t="shared" si="31"/>
        <v/>
      </c>
      <c r="N148" s="91" t="str">
        <f t="shared" si="32"/>
        <v/>
      </c>
      <c r="O148" s="91" t="str">
        <f t="shared" si="33"/>
        <v/>
      </c>
      <c r="P148" s="91" t="str">
        <f t="shared" si="34"/>
        <v/>
      </c>
      <c r="Q148" s="85"/>
      <c r="R148" s="17" t="str">
        <f t="shared" si="35"/>
        <v/>
      </c>
      <c r="S148" s="28" t="str">
        <f t="shared" si="36"/>
        <v/>
      </c>
      <c r="T148" s="28"/>
      <c r="U148" s="28"/>
      <c r="V148" s="84"/>
      <c r="W148" s="84"/>
      <c r="X148" s="83"/>
      <c r="Y148" s="104"/>
      <c r="Z148" s="96" t="str">
        <f t="shared" si="37"/>
        <v/>
      </c>
      <c r="AA148" s="105"/>
      <c r="AB148" s="89"/>
      <c r="AC148" s="89"/>
      <c r="AD148" s="89"/>
      <c r="AE148" s="89"/>
      <c r="AF148" s="89"/>
      <c r="AG148" s="89"/>
      <c r="AH148" s="86"/>
      <c r="AI148" s="86"/>
      <c r="AJ148" s="86"/>
      <c r="AK148" s="86"/>
      <c r="AL148" s="86"/>
      <c r="AM148" s="86"/>
      <c r="AN148" s="86"/>
      <c r="AO148" s="86"/>
      <c r="AP148" s="86"/>
      <c r="AQ148" s="28"/>
      <c r="AR148" s="45"/>
      <c r="AS148" s="85"/>
      <c r="AT148" s="85"/>
      <c r="AU148" s="20"/>
      <c r="AV148" s="20"/>
    </row>
    <row r="149" spans="1:48" ht="15" x14ac:dyDescent="0.25">
      <c r="A149" s="3" t="str">
        <f t="shared" si="27"/>
        <v/>
      </c>
      <c r="B149" s="86"/>
      <c r="C149" s="100"/>
      <c r="D149" s="87" t="str">
        <f>IF(B149="","",(VLOOKUP(B149,'APP BACKGROUND'!A:C,2,0)))</f>
        <v/>
      </c>
      <c r="E149" s="88" t="str">
        <f>IF(B149="","",(VLOOKUP(B149,'APP BACKGROUND'!A:D,4,0)))</f>
        <v/>
      </c>
      <c r="F149" s="84" t="str">
        <f>IF(B149="","",(VLOOKUP(Application!B149,'APP BACKGROUND'!A:G,7,0)))</f>
        <v/>
      </c>
      <c r="G149" s="83"/>
      <c r="H149" s="89"/>
      <c r="I149" s="92" t="str">
        <f>IF(B:B="","",(VLOOKUP(Application!B149,'APP BACKGROUND'!A:C,3,0)))</f>
        <v/>
      </c>
      <c r="J149" s="90" t="str">
        <f t="shared" si="28"/>
        <v/>
      </c>
      <c r="K149" s="91" t="str">
        <f t="shared" si="29"/>
        <v/>
      </c>
      <c r="L149" s="91" t="str">
        <f t="shared" si="30"/>
        <v/>
      </c>
      <c r="M149" s="91" t="str">
        <f t="shared" si="31"/>
        <v/>
      </c>
      <c r="N149" s="91" t="str">
        <f t="shared" si="32"/>
        <v/>
      </c>
      <c r="O149" s="91" t="str">
        <f t="shared" si="33"/>
        <v/>
      </c>
      <c r="P149" s="91" t="str">
        <f t="shared" si="34"/>
        <v/>
      </c>
      <c r="Q149" s="85"/>
      <c r="R149" s="17" t="str">
        <f t="shared" si="35"/>
        <v/>
      </c>
      <c r="S149" s="28" t="str">
        <f t="shared" si="36"/>
        <v/>
      </c>
      <c r="T149" s="28"/>
      <c r="U149" s="28"/>
      <c r="V149" s="84"/>
      <c r="W149" s="84"/>
      <c r="X149" s="83"/>
      <c r="Y149" s="104"/>
      <c r="Z149" s="96" t="str">
        <f t="shared" si="37"/>
        <v/>
      </c>
      <c r="AA149" s="105"/>
      <c r="AB149" s="89"/>
      <c r="AC149" s="89"/>
      <c r="AD149" s="89"/>
      <c r="AE149" s="89"/>
      <c r="AF149" s="89"/>
      <c r="AG149" s="89"/>
      <c r="AH149" s="86"/>
      <c r="AI149" s="86"/>
      <c r="AJ149" s="86"/>
      <c r="AK149" s="86"/>
      <c r="AL149" s="86"/>
      <c r="AM149" s="86"/>
      <c r="AN149" s="86"/>
      <c r="AO149" s="86"/>
      <c r="AP149" s="86"/>
      <c r="AQ149" s="28"/>
      <c r="AR149" s="45"/>
      <c r="AS149" s="85"/>
      <c r="AT149" s="85"/>
      <c r="AU149" s="20"/>
      <c r="AV149" s="20"/>
    </row>
    <row r="150" spans="1:48" ht="15" x14ac:dyDescent="0.25">
      <c r="A150" s="3" t="str">
        <f t="shared" si="27"/>
        <v/>
      </c>
      <c r="B150" s="86"/>
      <c r="C150" s="100"/>
      <c r="D150" s="87" t="str">
        <f>IF(B150="","",(VLOOKUP(B150,'APP BACKGROUND'!A:C,2,0)))</f>
        <v/>
      </c>
      <c r="E150" s="88" t="str">
        <f>IF(B150="","",(VLOOKUP(B150,'APP BACKGROUND'!A:D,4,0)))</f>
        <v/>
      </c>
      <c r="F150" s="84" t="str">
        <f>IF(B150="","",(VLOOKUP(Application!B150,'APP BACKGROUND'!A:G,7,0)))</f>
        <v/>
      </c>
      <c r="G150" s="83"/>
      <c r="H150" s="89"/>
      <c r="I150" s="92" t="str">
        <f>IF(B:B="","",(VLOOKUP(Application!B150,'APP BACKGROUND'!A:C,3,0)))</f>
        <v/>
      </c>
      <c r="J150" s="90" t="str">
        <f t="shared" si="28"/>
        <v/>
      </c>
      <c r="K150" s="91" t="str">
        <f t="shared" si="29"/>
        <v/>
      </c>
      <c r="L150" s="91" t="str">
        <f t="shared" si="30"/>
        <v/>
      </c>
      <c r="M150" s="91" t="str">
        <f t="shared" si="31"/>
        <v/>
      </c>
      <c r="N150" s="91" t="str">
        <f t="shared" si="32"/>
        <v/>
      </c>
      <c r="O150" s="91" t="str">
        <f t="shared" si="33"/>
        <v/>
      </c>
      <c r="P150" s="91" t="str">
        <f t="shared" si="34"/>
        <v/>
      </c>
      <c r="Q150" s="85"/>
      <c r="R150" s="17" t="str">
        <f t="shared" si="35"/>
        <v/>
      </c>
      <c r="S150" s="28" t="str">
        <f t="shared" si="36"/>
        <v/>
      </c>
      <c r="T150" s="28"/>
      <c r="U150" s="28"/>
      <c r="V150" s="84"/>
      <c r="W150" s="84"/>
      <c r="X150" s="83"/>
      <c r="Y150" s="104"/>
      <c r="Z150" s="96" t="str">
        <f t="shared" si="37"/>
        <v/>
      </c>
      <c r="AA150" s="105"/>
      <c r="AB150" s="89"/>
      <c r="AC150" s="89"/>
      <c r="AD150" s="89"/>
      <c r="AE150" s="89"/>
      <c r="AF150" s="89"/>
      <c r="AG150" s="89"/>
      <c r="AH150" s="86"/>
      <c r="AI150" s="86"/>
      <c r="AJ150" s="86"/>
      <c r="AK150" s="86"/>
      <c r="AL150" s="86"/>
      <c r="AM150" s="86"/>
      <c r="AN150" s="86"/>
      <c r="AO150" s="86"/>
      <c r="AP150" s="86"/>
      <c r="AQ150" s="28"/>
      <c r="AR150" s="45"/>
      <c r="AS150" s="85"/>
      <c r="AT150" s="85"/>
      <c r="AU150" s="20"/>
      <c r="AV150" s="20"/>
    </row>
    <row r="151" spans="1:48" ht="15" x14ac:dyDescent="0.25">
      <c r="A151" s="3" t="str">
        <f t="shared" si="27"/>
        <v/>
      </c>
      <c r="B151" s="86"/>
      <c r="C151" s="100"/>
      <c r="D151" s="87" t="str">
        <f>IF(B151="","",(VLOOKUP(B151,'APP BACKGROUND'!A:C,2,0)))</f>
        <v/>
      </c>
      <c r="E151" s="88" t="str">
        <f>IF(B151="","",(VLOOKUP(B151,'APP BACKGROUND'!A:D,4,0)))</f>
        <v/>
      </c>
      <c r="F151" s="84" t="str">
        <f>IF(B151="","",(VLOOKUP(Application!B151,'APP BACKGROUND'!A:G,7,0)))</f>
        <v/>
      </c>
      <c r="G151" s="83"/>
      <c r="H151" s="89"/>
      <c r="I151" s="92" t="str">
        <f>IF(B:B="","",(VLOOKUP(Application!B151,'APP BACKGROUND'!A:C,3,0)))</f>
        <v/>
      </c>
      <c r="J151" s="90" t="str">
        <f t="shared" si="28"/>
        <v/>
      </c>
      <c r="K151" s="91" t="str">
        <f t="shared" si="29"/>
        <v/>
      </c>
      <c r="L151" s="91" t="str">
        <f t="shared" si="30"/>
        <v/>
      </c>
      <c r="M151" s="91" t="str">
        <f t="shared" si="31"/>
        <v/>
      </c>
      <c r="N151" s="91" t="str">
        <f t="shared" si="32"/>
        <v/>
      </c>
      <c r="O151" s="91" t="str">
        <f t="shared" si="33"/>
        <v/>
      </c>
      <c r="P151" s="91" t="str">
        <f t="shared" si="34"/>
        <v/>
      </c>
      <c r="Q151" s="85"/>
      <c r="R151" s="17" t="str">
        <f t="shared" si="35"/>
        <v/>
      </c>
      <c r="S151" s="28" t="str">
        <f t="shared" si="36"/>
        <v/>
      </c>
      <c r="T151" s="28"/>
      <c r="U151" s="28"/>
      <c r="V151" s="84"/>
      <c r="W151" s="84"/>
      <c r="X151" s="83"/>
      <c r="Y151" s="104"/>
      <c r="Z151" s="96" t="str">
        <f t="shared" si="37"/>
        <v/>
      </c>
      <c r="AA151" s="105"/>
      <c r="AB151" s="89"/>
      <c r="AC151" s="89"/>
      <c r="AD151" s="89"/>
      <c r="AE151" s="89"/>
      <c r="AF151" s="89"/>
      <c r="AG151" s="89"/>
      <c r="AH151" s="86"/>
      <c r="AI151" s="86"/>
      <c r="AJ151" s="86"/>
      <c r="AK151" s="86"/>
      <c r="AL151" s="86"/>
      <c r="AM151" s="86"/>
      <c r="AN151" s="86"/>
      <c r="AO151" s="86"/>
      <c r="AP151" s="86"/>
      <c r="AQ151" s="28"/>
      <c r="AR151" s="45"/>
      <c r="AS151" s="85"/>
      <c r="AT151" s="85"/>
      <c r="AU151" s="20"/>
      <c r="AV151" s="20"/>
    </row>
    <row r="152" spans="1:48" ht="15" x14ac:dyDescent="0.25">
      <c r="A152" s="3" t="str">
        <f t="shared" si="27"/>
        <v/>
      </c>
      <c r="B152" s="86"/>
      <c r="C152" s="100"/>
      <c r="D152" s="87" t="str">
        <f>IF(B152="","",(VLOOKUP(B152,'APP BACKGROUND'!A:C,2,0)))</f>
        <v/>
      </c>
      <c r="E152" s="88" t="str">
        <f>IF(B152="","",(VLOOKUP(B152,'APP BACKGROUND'!A:D,4,0)))</f>
        <v/>
      </c>
      <c r="F152" s="84" t="str">
        <f>IF(B152="","",(VLOOKUP(Application!B152,'APP BACKGROUND'!A:G,7,0)))</f>
        <v/>
      </c>
      <c r="G152" s="83"/>
      <c r="H152" s="89"/>
      <c r="I152" s="92" t="str">
        <f>IF(B:B="","",(VLOOKUP(Application!B152,'APP BACKGROUND'!A:C,3,0)))</f>
        <v/>
      </c>
      <c r="J152" s="90" t="str">
        <f t="shared" si="28"/>
        <v/>
      </c>
      <c r="K152" s="91" t="str">
        <f t="shared" si="29"/>
        <v/>
      </c>
      <c r="L152" s="91" t="str">
        <f t="shared" si="30"/>
        <v/>
      </c>
      <c r="M152" s="91" t="str">
        <f t="shared" si="31"/>
        <v/>
      </c>
      <c r="N152" s="91" t="str">
        <f t="shared" si="32"/>
        <v/>
      </c>
      <c r="O152" s="91" t="str">
        <f t="shared" si="33"/>
        <v/>
      </c>
      <c r="P152" s="91" t="str">
        <f t="shared" si="34"/>
        <v/>
      </c>
      <c r="Q152" s="85"/>
      <c r="R152" s="17" t="str">
        <f t="shared" si="35"/>
        <v/>
      </c>
      <c r="S152" s="28" t="str">
        <f t="shared" si="36"/>
        <v/>
      </c>
      <c r="T152" s="28"/>
      <c r="U152" s="28"/>
      <c r="V152" s="84"/>
      <c r="W152" s="84"/>
      <c r="X152" s="83"/>
      <c r="Y152" s="104"/>
      <c r="Z152" s="96" t="str">
        <f t="shared" si="37"/>
        <v/>
      </c>
      <c r="AA152" s="105"/>
      <c r="AB152" s="89"/>
      <c r="AC152" s="89"/>
      <c r="AD152" s="89"/>
      <c r="AE152" s="89"/>
      <c r="AF152" s="89"/>
      <c r="AG152" s="89"/>
      <c r="AH152" s="86"/>
      <c r="AI152" s="86"/>
      <c r="AJ152" s="86"/>
      <c r="AK152" s="86"/>
      <c r="AL152" s="86"/>
      <c r="AM152" s="86"/>
      <c r="AN152" s="86"/>
      <c r="AO152" s="86"/>
      <c r="AP152" s="86"/>
      <c r="AQ152" s="28"/>
      <c r="AR152" s="45"/>
      <c r="AS152" s="85"/>
      <c r="AT152" s="85"/>
      <c r="AU152" s="20"/>
      <c r="AV152" s="20"/>
    </row>
    <row r="153" spans="1:48" ht="15" x14ac:dyDescent="0.25">
      <c r="A153" s="3" t="str">
        <f t="shared" si="27"/>
        <v/>
      </c>
      <c r="B153" s="86"/>
      <c r="C153" s="100"/>
      <c r="D153" s="87" t="str">
        <f>IF(B153="","",(VLOOKUP(B153,'APP BACKGROUND'!A:C,2,0)))</f>
        <v/>
      </c>
      <c r="E153" s="88" t="str">
        <f>IF(B153="","",(VLOOKUP(B153,'APP BACKGROUND'!A:D,4,0)))</f>
        <v/>
      </c>
      <c r="F153" s="84" t="str">
        <f>IF(B153="","",(VLOOKUP(Application!B153,'APP BACKGROUND'!A:G,7,0)))</f>
        <v/>
      </c>
      <c r="G153" s="83"/>
      <c r="H153" s="89"/>
      <c r="I153" s="92" t="str">
        <f>IF(B:B="","",(VLOOKUP(Application!B153,'APP BACKGROUND'!A:C,3,0)))</f>
        <v/>
      </c>
      <c r="J153" s="90" t="str">
        <f t="shared" si="28"/>
        <v/>
      </c>
      <c r="K153" s="91" t="str">
        <f t="shared" si="29"/>
        <v/>
      </c>
      <c r="L153" s="91" t="str">
        <f t="shared" si="30"/>
        <v/>
      </c>
      <c r="M153" s="91" t="str">
        <f t="shared" si="31"/>
        <v/>
      </c>
      <c r="N153" s="91" t="str">
        <f t="shared" si="32"/>
        <v/>
      </c>
      <c r="O153" s="91" t="str">
        <f t="shared" si="33"/>
        <v/>
      </c>
      <c r="P153" s="91" t="str">
        <f t="shared" si="34"/>
        <v/>
      </c>
      <c r="Q153" s="85"/>
      <c r="R153" s="17" t="str">
        <f t="shared" si="35"/>
        <v/>
      </c>
      <c r="S153" s="28" t="str">
        <f t="shared" si="36"/>
        <v/>
      </c>
      <c r="T153" s="28"/>
      <c r="U153" s="28"/>
      <c r="V153" s="84"/>
      <c r="W153" s="84"/>
      <c r="X153" s="83"/>
      <c r="Y153" s="104"/>
      <c r="Z153" s="96" t="str">
        <f t="shared" si="37"/>
        <v/>
      </c>
      <c r="AA153" s="105"/>
      <c r="AB153" s="89"/>
      <c r="AC153" s="89"/>
      <c r="AD153" s="89"/>
      <c r="AE153" s="89"/>
      <c r="AF153" s="89"/>
      <c r="AG153" s="89"/>
      <c r="AH153" s="86"/>
      <c r="AI153" s="86"/>
      <c r="AJ153" s="86"/>
      <c r="AK153" s="86"/>
      <c r="AL153" s="86"/>
      <c r="AM153" s="86"/>
      <c r="AN153" s="86"/>
      <c r="AO153" s="86"/>
      <c r="AP153" s="86"/>
      <c r="AQ153" s="28"/>
      <c r="AR153" s="45"/>
      <c r="AS153" s="85"/>
      <c r="AT153" s="85"/>
      <c r="AU153" s="20"/>
      <c r="AV153" s="20"/>
    </row>
    <row r="154" spans="1:48" ht="15" x14ac:dyDescent="0.25">
      <c r="A154" s="3" t="str">
        <f t="shared" si="27"/>
        <v/>
      </c>
      <c r="B154" s="86"/>
      <c r="C154" s="100"/>
      <c r="D154" s="87" t="str">
        <f>IF(B154="","",(VLOOKUP(B154,'APP BACKGROUND'!A:C,2,0)))</f>
        <v/>
      </c>
      <c r="E154" s="88" t="str">
        <f>IF(B154="","",(VLOOKUP(B154,'APP BACKGROUND'!A:D,4,0)))</f>
        <v/>
      </c>
      <c r="F154" s="84" t="str">
        <f>IF(B154="","",(VLOOKUP(Application!B154,'APP BACKGROUND'!A:G,7,0)))</f>
        <v/>
      </c>
      <c r="G154" s="83"/>
      <c r="H154" s="89"/>
      <c r="I154" s="92" t="str">
        <f>IF(B:B="","",(VLOOKUP(Application!B154,'APP BACKGROUND'!A:C,3,0)))</f>
        <v/>
      </c>
      <c r="J154" s="90" t="str">
        <f t="shared" si="28"/>
        <v/>
      </c>
      <c r="K154" s="91" t="str">
        <f t="shared" si="29"/>
        <v/>
      </c>
      <c r="L154" s="91" t="str">
        <f t="shared" si="30"/>
        <v/>
      </c>
      <c r="M154" s="91" t="str">
        <f t="shared" si="31"/>
        <v/>
      </c>
      <c r="N154" s="91" t="str">
        <f t="shared" si="32"/>
        <v/>
      </c>
      <c r="O154" s="91" t="str">
        <f t="shared" si="33"/>
        <v/>
      </c>
      <c r="P154" s="91" t="str">
        <f t="shared" si="34"/>
        <v/>
      </c>
      <c r="Q154" s="85"/>
      <c r="R154" s="17" t="str">
        <f t="shared" si="35"/>
        <v/>
      </c>
      <c r="S154" s="28" t="str">
        <f t="shared" si="36"/>
        <v/>
      </c>
      <c r="T154" s="28"/>
      <c r="U154" s="28"/>
      <c r="V154" s="84"/>
      <c r="W154" s="84"/>
      <c r="X154" s="83"/>
      <c r="Y154" s="104"/>
      <c r="Z154" s="96" t="str">
        <f t="shared" si="37"/>
        <v/>
      </c>
      <c r="AA154" s="105"/>
      <c r="AB154" s="89"/>
      <c r="AC154" s="89"/>
      <c r="AD154" s="89"/>
      <c r="AE154" s="89"/>
      <c r="AF154" s="89"/>
      <c r="AG154" s="89"/>
      <c r="AH154" s="86"/>
      <c r="AI154" s="86"/>
      <c r="AJ154" s="86"/>
      <c r="AK154" s="86"/>
      <c r="AL154" s="86"/>
      <c r="AM154" s="86"/>
      <c r="AN154" s="86"/>
      <c r="AO154" s="86"/>
      <c r="AP154" s="86"/>
      <c r="AQ154" s="28"/>
      <c r="AR154" s="45"/>
      <c r="AS154" s="85"/>
      <c r="AT154" s="85"/>
      <c r="AU154" s="20"/>
      <c r="AV154" s="20"/>
    </row>
    <row r="155" spans="1:48" ht="15" x14ac:dyDescent="0.25">
      <c r="A155" s="3" t="str">
        <f t="shared" si="27"/>
        <v/>
      </c>
      <c r="B155" s="86"/>
      <c r="C155" s="100"/>
      <c r="D155" s="87" t="str">
        <f>IF(B155="","",(VLOOKUP(B155,'APP BACKGROUND'!A:C,2,0)))</f>
        <v/>
      </c>
      <c r="E155" s="88" t="str">
        <f>IF(B155="","",(VLOOKUP(B155,'APP BACKGROUND'!A:D,4,0)))</f>
        <v/>
      </c>
      <c r="F155" s="84" t="str">
        <f>IF(B155="","",(VLOOKUP(Application!B155,'APP BACKGROUND'!A:G,7,0)))</f>
        <v/>
      </c>
      <c r="G155" s="83"/>
      <c r="H155" s="89"/>
      <c r="I155" s="92" t="str">
        <f>IF(B:B="","",(VLOOKUP(Application!B155,'APP BACKGROUND'!A:C,3,0)))</f>
        <v/>
      </c>
      <c r="J155" s="90" t="str">
        <f t="shared" si="28"/>
        <v/>
      </c>
      <c r="K155" s="91" t="str">
        <f t="shared" si="29"/>
        <v/>
      </c>
      <c r="L155" s="91" t="str">
        <f t="shared" si="30"/>
        <v/>
      </c>
      <c r="M155" s="91" t="str">
        <f t="shared" si="31"/>
        <v/>
      </c>
      <c r="N155" s="91" t="str">
        <f t="shared" si="32"/>
        <v/>
      </c>
      <c r="O155" s="91" t="str">
        <f t="shared" si="33"/>
        <v/>
      </c>
      <c r="P155" s="91" t="str">
        <f t="shared" si="34"/>
        <v/>
      </c>
      <c r="Q155" s="85"/>
      <c r="R155" s="17" t="str">
        <f t="shared" si="35"/>
        <v/>
      </c>
      <c r="S155" s="28" t="str">
        <f t="shared" si="36"/>
        <v/>
      </c>
      <c r="T155" s="28"/>
      <c r="U155" s="28"/>
      <c r="V155" s="84"/>
      <c r="W155" s="84"/>
      <c r="X155" s="83"/>
      <c r="Y155" s="104"/>
      <c r="Z155" s="96" t="str">
        <f t="shared" si="37"/>
        <v/>
      </c>
      <c r="AA155" s="105"/>
      <c r="AB155" s="89"/>
      <c r="AC155" s="89"/>
      <c r="AD155" s="89"/>
      <c r="AE155" s="89"/>
      <c r="AF155" s="89"/>
      <c r="AG155" s="89"/>
      <c r="AH155" s="86"/>
      <c r="AI155" s="86"/>
      <c r="AJ155" s="86"/>
      <c r="AK155" s="86"/>
      <c r="AL155" s="86"/>
      <c r="AM155" s="86"/>
      <c r="AN155" s="86"/>
      <c r="AO155" s="86"/>
      <c r="AP155" s="86"/>
      <c r="AQ155" s="28"/>
      <c r="AR155" s="45"/>
      <c r="AS155" s="85"/>
      <c r="AT155" s="85"/>
      <c r="AU155" s="20"/>
      <c r="AV155" s="20"/>
    </row>
    <row r="156" spans="1:48" ht="15" x14ac:dyDescent="0.25">
      <c r="A156" s="3" t="str">
        <f t="shared" si="27"/>
        <v/>
      </c>
      <c r="B156" s="86"/>
      <c r="C156" s="100"/>
      <c r="D156" s="87" t="str">
        <f>IF(B156="","",(VLOOKUP(B156,'APP BACKGROUND'!A:C,2,0)))</f>
        <v/>
      </c>
      <c r="E156" s="88" t="str">
        <f>IF(B156="","",(VLOOKUP(B156,'APP BACKGROUND'!A:D,4,0)))</f>
        <v/>
      </c>
      <c r="F156" s="84" t="str">
        <f>IF(B156="","",(VLOOKUP(Application!B156,'APP BACKGROUND'!A:G,7,0)))</f>
        <v/>
      </c>
      <c r="G156" s="83"/>
      <c r="H156" s="89"/>
      <c r="I156" s="92" t="str">
        <f>IF(B:B="","",(VLOOKUP(Application!B156,'APP BACKGROUND'!A:C,3,0)))</f>
        <v/>
      </c>
      <c r="J156" s="90" t="str">
        <f t="shared" si="28"/>
        <v/>
      </c>
      <c r="K156" s="91" t="str">
        <f t="shared" si="29"/>
        <v/>
      </c>
      <c r="L156" s="91" t="str">
        <f t="shared" si="30"/>
        <v/>
      </c>
      <c r="M156" s="91" t="str">
        <f t="shared" si="31"/>
        <v/>
      </c>
      <c r="N156" s="91" t="str">
        <f t="shared" si="32"/>
        <v/>
      </c>
      <c r="O156" s="91" t="str">
        <f t="shared" si="33"/>
        <v/>
      </c>
      <c r="P156" s="91" t="str">
        <f t="shared" si="34"/>
        <v/>
      </c>
      <c r="Q156" s="85"/>
      <c r="R156" s="17" t="str">
        <f t="shared" si="35"/>
        <v/>
      </c>
      <c r="S156" s="28" t="str">
        <f t="shared" si="36"/>
        <v/>
      </c>
      <c r="T156" s="28"/>
      <c r="U156" s="28"/>
      <c r="V156" s="84"/>
      <c r="W156" s="84"/>
      <c r="X156" s="83"/>
      <c r="Y156" s="104"/>
      <c r="Z156" s="96" t="str">
        <f t="shared" si="37"/>
        <v/>
      </c>
      <c r="AA156" s="105"/>
      <c r="AB156" s="89"/>
      <c r="AC156" s="89"/>
      <c r="AD156" s="89"/>
      <c r="AE156" s="89"/>
      <c r="AF156" s="89"/>
      <c r="AG156" s="89"/>
      <c r="AH156" s="86"/>
      <c r="AI156" s="86"/>
      <c r="AJ156" s="86"/>
      <c r="AK156" s="86"/>
      <c r="AL156" s="86"/>
      <c r="AM156" s="86"/>
      <c r="AN156" s="86"/>
      <c r="AO156" s="86"/>
      <c r="AP156" s="86"/>
      <c r="AQ156" s="28"/>
      <c r="AR156" s="45"/>
      <c r="AS156" s="85"/>
      <c r="AT156" s="85"/>
      <c r="AU156" s="20"/>
      <c r="AV156" s="20"/>
    </row>
    <row r="157" spans="1:48" ht="15" x14ac:dyDescent="0.25">
      <c r="A157" s="3" t="str">
        <f t="shared" si="27"/>
        <v/>
      </c>
      <c r="B157" s="86"/>
      <c r="C157" s="100"/>
      <c r="D157" s="87" t="str">
        <f>IF(B157="","",(VLOOKUP(B157,'APP BACKGROUND'!A:C,2,0)))</f>
        <v/>
      </c>
      <c r="E157" s="88" t="str">
        <f>IF(B157="","",(VLOOKUP(B157,'APP BACKGROUND'!A:D,4,0)))</f>
        <v/>
      </c>
      <c r="F157" s="84" t="str">
        <f>IF(B157="","",(VLOOKUP(Application!B157,'APP BACKGROUND'!A:G,7,0)))</f>
        <v/>
      </c>
      <c r="G157" s="83"/>
      <c r="H157" s="89"/>
      <c r="I157" s="92" t="str">
        <f>IF(B:B="","",(VLOOKUP(Application!B157,'APP BACKGROUND'!A:C,3,0)))</f>
        <v/>
      </c>
      <c r="J157" s="90" t="str">
        <f t="shared" si="28"/>
        <v/>
      </c>
      <c r="K157" s="91" t="str">
        <f t="shared" si="29"/>
        <v/>
      </c>
      <c r="L157" s="91" t="str">
        <f t="shared" si="30"/>
        <v/>
      </c>
      <c r="M157" s="91" t="str">
        <f t="shared" si="31"/>
        <v/>
      </c>
      <c r="N157" s="91" t="str">
        <f t="shared" si="32"/>
        <v/>
      </c>
      <c r="O157" s="91" t="str">
        <f t="shared" si="33"/>
        <v/>
      </c>
      <c r="P157" s="91" t="str">
        <f t="shared" si="34"/>
        <v/>
      </c>
      <c r="Q157" s="85"/>
      <c r="R157" s="17" t="str">
        <f t="shared" si="35"/>
        <v/>
      </c>
      <c r="S157" s="28" t="str">
        <f t="shared" si="36"/>
        <v/>
      </c>
      <c r="T157" s="28"/>
      <c r="U157" s="28"/>
      <c r="V157" s="84"/>
      <c r="W157" s="84"/>
      <c r="X157" s="83"/>
      <c r="Y157" s="104"/>
      <c r="Z157" s="96" t="str">
        <f t="shared" si="37"/>
        <v/>
      </c>
      <c r="AA157" s="105"/>
      <c r="AB157" s="89"/>
      <c r="AC157" s="89"/>
      <c r="AD157" s="89"/>
      <c r="AE157" s="89"/>
      <c r="AF157" s="89"/>
      <c r="AG157" s="89"/>
      <c r="AH157" s="86"/>
      <c r="AI157" s="86"/>
      <c r="AJ157" s="86"/>
      <c r="AK157" s="86"/>
      <c r="AL157" s="86"/>
      <c r="AM157" s="86"/>
      <c r="AN157" s="86"/>
      <c r="AO157" s="86"/>
      <c r="AP157" s="86"/>
      <c r="AQ157" s="28"/>
      <c r="AR157" s="45"/>
      <c r="AS157" s="85"/>
      <c r="AT157" s="85"/>
      <c r="AU157" s="20"/>
      <c r="AV157" s="20"/>
    </row>
    <row r="158" spans="1:48" ht="15" x14ac:dyDescent="0.25">
      <c r="A158" s="3" t="str">
        <f t="shared" si="27"/>
        <v/>
      </c>
      <c r="B158" s="86"/>
      <c r="C158" s="100"/>
      <c r="D158" s="87" t="str">
        <f>IF(B158="","",(VLOOKUP(B158,'APP BACKGROUND'!A:C,2,0)))</f>
        <v/>
      </c>
      <c r="E158" s="88" t="str">
        <f>IF(B158="","",(VLOOKUP(B158,'APP BACKGROUND'!A:D,4,0)))</f>
        <v/>
      </c>
      <c r="F158" s="84" t="str">
        <f>IF(B158="","",(VLOOKUP(Application!B158,'APP BACKGROUND'!A:G,7,0)))</f>
        <v/>
      </c>
      <c r="G158" s="83"/>
      <c r="H158" s="89"/>
      <c r="I158" s="92" t="str">
        <f>IF(B:B="","",(VLOOKUP(Application!B158,'APP BACKGROUND'!A:C,3,0)))</f>
        <v/>
      </c>
      <c r="J158" s="90" t="str">
        <f t="shared" si="28"/>
        <v/>
      </c>
      <c r="K158" s="91" t="str">
        <f t="shared" si="29"/>
        <v/>
      </c>
      <c r="L158" s="91" t="str">
        <f t="shared" si="30"/>
        <v/>
      </c>
      <c r="M158" s="91" t="str">
        <f t="shared" si="31"/>
        <v/>
      </c>
      <c r="N158" s="91" t="str">
        <f t="shared" si="32"/>
        <v/>
      </c>
      <c r="O158" s="91" t="str">
        <f t="shared" si="33"/>
        <v/>
      </c>
      <c r="P158" s="91" t="str">
        <f t="shared" si="34"/>
        <v/>
      </c>
      <c r="Q158" s="85"/>
      <c r="R158" s="17" t="str">
        <f t="shared" si="35"/>
        <v/>
      </c>
      <c r="S158" s="28" t="str">
        <f t="shared" si="36"/>
        <v/>
      </c>
      <c r="T158" s="28"/>
      <c r="U158" s="28"/>
      <c r="V158" s="84"/>
      <c r="W158" s="84"/>
      <c r="X158" s="83"/>
      <c r="Y158" s="104"/>
      <c r="Z158" s="96" t="str">
        <f t="shared" si="37"/>
        <v/>
      </c>
      <c r="AA158" s="105"/>
      <c r="AB158" s="89"/>
      <c r="AC158" s="89"/>
      <c r="AD158" s="89"/>
      <c r="AE158" s="89"/>
      <c r="AF158" s="89"/>
      <c r="AG158" s="89"/>
      <c r="AH158" s="86"/>
      <c r="AI158" s="86"/>
      <c r="AJ158" s="86"/>
      <c r="AK158" s="86"/>
      <c r="AL158" s="86"/>
      <c r="AM158" s="86"/>
      <c r="AN158" s="86"/>
      <c r="AO158" s="86"/>
      <c r="AP158" s="86"/>
      <c r="AQ158" s="28"/>
      <c r="AR158" s="45"/>
      <c r="AS158" s="85"/>
      <c r="AT158" s="85"/>
      <c r="AU158" s="20"/>
      <c r="AV158" s="20"/>
    </row>
    <row r="159" spans="1:48" ht="15" x14ac:dyDescent="0.25">
      <c r="A159" s="3" t="str">
        <f t="shared" si="27"/>
        <v/>
      </c>
      <c r="B159" s="86"/>
      <c r="C159" s="100"/>
      <c r="D159" s="87" t="str">
        <f>IF(B159="","",(VLOOKUP(B159,'APP BACKGROUND'!A:C,2,0)))</f>
        <v/>
      </c>
      <c r="E159" s="88" t="str">
        <f>IF(B159="","",(VLOOKUP(B159,'APP BACKGROUND'!A:D,4,0)))</f>
        <v/>
      </c>
      <c r="F159" s="84" t="str">
        <f>IF(B159="","",(VLOOKUP(Application!B159,'APP BACKGROUND'!A:G,7,0)))</f>
        <v/>
      </c>
      <c r="G159" s="83"/>
      <c r="H159" s="89"/>
      <c r="I159" s="92" t="str">
        <f>IF(B:B="","",(VLOOKUP(Application!B159,'APP BACKGROUND'!A:C,3,0)))</f>
        <v/>
      </c>
      <c r="J159" s="90" t="str">
        <f t="shared" si="28"/>
        <v/>
      </c>
      <c r="K159" s="91" t="str">
        <f t="shared" si="29"/>
        <v/>
      </c>
      <c r="L159" s="91" t="str">
        <f t="shared" si="30"/>
        <v/>
      </c>
      <c r="M159" s="91" t="str">
        <f t="shared" si="31"/>
        <v/>
      </c>
      <c r="N159" s="91" t="str">
        <f t="shared" si="32"/>
        <v/>
      </c>
      <c r="O159" s="91" t="str">
        <f t="shared" si="33"/>
        <v/>
      </c>
      <c r="P159" s="91" t="str">
        <f t="shared" si="34"/>
        <v/>
      </c>
      <c r="Q159" s="85"/>
      <c r="R159" s="17" t="str">
        <f t="shared" si="35"/>
        <v/>
      </c>
      <c r="S159" s="28" t="str">
        <f t="shared" si="36"/>
        <v/>
      </c>
      <c r="T159" s="28"/>
      <c r="U159" s="28"/>
      <c r="V159" s="84"/>
      <c r="W159" s="84"/>
      <c r="X159" s="83"/>
      <c r="Y159" s="104"/>
      <c r="Z159" s="96" t="str">
        <f t="shared" si="37"/>
        <v/>
      </c>
      <c r="AA159" s="105"/>
      <c r="AB159" s="89"/>
      <c r="AC159" s="89"/>
      <c r="AD159" s="89"/>
      <c r="AE159" s="89"/>
      <c r="AF159" s="89"/>
      <c r="AG159" s="89"/>
      <c r="AH159" s="86"/>
      <c r="AI159" s="86"/>
      <c r="AJ159" s="86"/>
      <c r="AK159" s="86"/>
      <c r="AL159" s="86"/>
      <c r="AM159" s="86"/>
      <c r="AN159" s="86"/>
      <c r="AO159" s="86"/>
      <c r="AP159" s="86"/>
      <c r="AQ159" s="28"/>
      <c r="AR159" s="45"/>
      <c r="AS159" s="85"/>
      <c r="AT159" s="85"/>
      <c r="AU159" s="20"/>
      <c r="AV159" s="20"/>
    </row>
    <row r="160" spans="1:48" ht="15" x14ac:dyDescent="0.25">
      <c r="A160" s="3" t="str">
        <f t="shared" si="27"/>
        <v/>
      </c>
      <c r="B160" s="86"/>
      <c r="C160" s="100"/>
      <c r="D160" s="87" t="str">
        <f>IF(B160="","",(VLOOKUP(B160,'APP BACKGROUND'!A:C,2,0)))</f>
        <v/>
      </c>
      <c r="E160" s="88" t="str">
        <f>IF(B160="","",(VLOOKUP(B160,'APP BACKGROUND'!A:D,4,0)))</f>
        <v/>
      </c>
      <c r="F160" s="84" t="str">
        <f>IF(B160="","",(VLOOKUP(Application!B160,'APP BACKGROUND'!A:G,7,0)))</f>
        <v/>
      </c>
      <c r="G160" s="83"/>
      <c r="H160" s="89"/>
      <c r="I160" s="92" t="str">
        <f>IF(B:B="","",(VLOOKUP(Application!B160,'APP BACKGROUND'!A:C,3,0)))</f>
        <v/>
      </c>
      <c r="J160" s="90" t="str">
        <f t="shared" si="28"/>
        <v/>
      </c>
      <c r="K160" s="91" t="str">
        <f t="shared" si="29"/>
        <v/>
      </c>
      <c r="L160" s="91" t="str">
        <f t="shared" si="30"/>
        <v/>
      </c>
      <c r="M160" s="91" t="str">
        <f t="shared" si="31"/>
        <v/>
      </c>
      <c r="N160" s="91" t="str">
        <f t="shared" si="32"/>
        <v/>
      </c>
      <c r="O160" s="91" t="str">
        <f t="shared" si="33"/>
        <v/>
      </c>
      <c r="P160" s="91" t="str">
        <f t="shared" si="34"/>
        <v/>
      </c>
      <c r="Q160" s="85"/>
      <c r="R160" s="17" t="str">
        <f t="shared" si="35"/>
        <v/>
      </c>
      <c r="S160" s="28" t="str">
        <f t="shared" si="36"/>
        <v/>
      </c>
      <c r="T160" s="28"/>
      <c r="U160" s="28"/>
      <c r="V160" s="84"/>
      <c r="W160" s="84"/>
      <c r="X160" s="83"/>
      <c r="Y160" s="104"/>
      <c r="Z160" s="96" t="str">
        <f t="shared" si="37"/>
        <v/>
      </c>
      <c r="AA160" s="105"/>
      <c r="AB160" s="89"/>
      <c r="AC160" s="89"/>
      <c r="AD160" s="89"/>
      <c r="AE160" s="89"/>
      <c r="AF160" s="89"/>
      <c r="AG160" s="89"/>
      <c r="AH160" s="86"/>
      <c r="AI160" s="86"/>
      <c r="AJ160" s="86"/>
      <c r="AK160" s="86"/>
      <c r="AL160" s="86"/>
      <c r="AM160" s="86"/>
      <c r="AN160" s="86"/>
      <c r="AO160" s="86"/>
      <c r="AP160" s="86"/>
      <c r="AQ160" s="28"/>
      <c r="AR160" s="45"/>
      <c r="AS160" s="85"/>
      <c r="AT160" s="85"/>
      <c r="AU160" s="20"/>
      <c r="AV160" s="20"/>
    </row>
    <row r="161" spans="1:48" ht="15" x14ac:dyDescent="0.25">
      <c r="A161" s="3" t="str">
        <f t="shared" si="27"/>
        <v/>
      </c>
      <c r="B161" s="86"/>
      <c r="C161" s="100"/>
      <c r="D161" s="87" t="str">
        <f>IF(B161="","",(VLOOKUP(B161,'APP BACKGROUND'!A:C,2,0)))</f>
        <v/>
      </c>
      <c r="E161" s="88" t="str">
        <f>IF(B161="","",(VLOOKUP(B161,'APP BACKGROUND'!A:D,4,0)))</f>
        <v/>
      </c>
      <c r="F161" s="84" t="str">
        <f>IF(B161="","",(VLOOKUP(Application!B161,'APP BACKGROUND'!A:G,7,0)))</f>
        <v/>
      </c>
      <c r="G161" s="83"/>
      <c r="H161" s="89"/>
      <c r="I161" s="92" t="str">
        <f>IF(B:B="","",(VLOOKUP(Application!B161,'APP BACKGROUND'!A:C,3,0)))</f>
        <v/>
      </c>
      <c r="J161" s="90" t="str">
        <f t="shared" si="28"/>
        <v/>
      </c>
      <c r="K161" s="91" t="str">
        <f t="shared" si="29"/>
        <v/>
      </c>
      <c r="L161" s="91" t="str">
        <f t="shared" si="30"/>
        <v/>
      </c>
      <c r="M161" s="91" t="str">
        <f t="shared" si="31"/>
        <v/>
      </c>
      <c r="N161" s="91" t="str">
        <f t="shared" si="32"/>
        <v/>
      </c>
      <c r="O161" s="91" t="str">
        <f t="shared" si="33"/>
        <v/>
      </c>
      <c r="P161" s="91" t="str">
        <f t="shared" si="34"/>
        <v/>
      </c>
      <c r="Q161" s="85"/>
      <c r="R161" s="17" t="str">
        <f t="shared" si="35"/>
        <v/>
      </c>
      <c r="S161" s="28" t="str">
        <f t="shared" si="36"/>
        <v/>
      </c>
      <c r="T161" s="28"/>
      <c r="U161" s="28"/>
      <c r="V161" s="84"/>
      <c r="W161" s="84"/>
      <c r="X161" s="83"/>
      <c r="Y161" s="104"/>
      <c r="Z161" s="96" t="str">
        <f t="shared" si="37"/>
        <v/>
      </c>
      <c r="AA161" s="105"/>
      <c r="AB161" s="89"/>
      <c r="AC161" s="89"/>
      <c r="AD161" s="89"/>
      <c r="AE161" s="89"/>
      <c r="AF161" s="89"/>
      <c r="AG161" s="89"/>
      <c r="AH161" s="86"/>
      <c r="AI161" s="86"/>
      <c r="AJ161" s="86"/>
      <c r="AK161" s="86"/>
      <c r="AL161" s="86"/>
      <c r="AM161" s="86"/>
      <c r="AN161" s="86"/>
      <c r="AO161" s="86"/>
      <c r="AP161" s="86"/>
      <c r="AQ161" s="28"/>
      <c r="AR161" s="45"/>
      <c r="AS161" s="85"/>
      <c r="AT161" s="85"/>
      <c r="AU161" s="20"/>
      <c r="AV161" s="20"/>
    </row>
    <row r="162" spans="1:48" ht="15" x14ac:dyDescent="0.25">
      <c r="A162" s="3" t="str">
        <f t="shared" si="27"/>
        <v/>
      </c>
      <c r="B162" s="86"/>
      <c r="C162" s="100"/>
      <c r="D162" s="87" t="str">
        <f>IF(B162="","",(VLOOKUP(B162,'APP BACKGROUND'!A:C,2,0)))</f>
        <v/>
      </c>
      <c r="E162" s="88" t="str">
        <f>IF(B162="","",(VLOOKUP(B162,'APP BACKGROUND'!A:D,4,0)))</f>
        <v/>
      </c>
      <c r="F162" s="84" t="str">
        <f>IF(B162="","",(VLOOKUP(Application!B162,'APP BACKGROUND'!A:G,7,0)))</f>
        <v/>
      </c>
      <c r="G162" s="83"/>
      <c r="H162" s="89"/>
      <c r="I162" s="92" t="str">
        <f>IF(B:B="","",(VLOOKUP(Application!B162,'APP BACKGROUND'!A:C,3,0)))</f>
        <v/>
      </c>
      <c r="J162" s="90" t="str">
        <f t="shared" si="28"/>
        <v/>
      </c>
      <c r="K162" s="91" t="str">
        <f t="shared" si="29"/>
        <v/>
      </c>
      <c r="L162" s="91" t="str">
        <f t="shared" si="30"/>
        <v/>
      </c>
      <c r="M162" s="91" t="str">
        <f t="shared" si="31"/>
        <v/>
      </c>
      <c r="N162" s="91" t="str">
        <f t="shared" si="32"/>
        <v/>
      </c>
      <c r="O162" s="91" t="str">
        <f t="shared" si="33"/>
        <v/>
      </c>
      <c r="P162" s="91" t="str">
        <f t="shared" si="34"/>
        <v/>
      </c>
      <c r="Q162" s="85"/>
      <c r="R162" s="17" t="str">
        <f t="shared" si="35"/>
        <v/>
      </c>
      <c r="S162" s="28" t="str">
        <f t="shared" si="36"/>
        <v/>
      </c>
      <c r="T162" s="28"/>
      <c r="U162" s="28"/>
      <c r="V162" s="84"/>
      <c r="W162" s="84"/>
      <c r="X162" s="83"/>
      <c r="Y162" s="104"/>
      <c r="Z162" s="96" t="str">
        <f t="shared" si="37"/>
        <v/>
      </c>
      <c r="AA162" s="105"/>
      <c r="AB162" s="89"/>
      <c r="AC162" s="89"/>
      <c r="AD162" s="89"/>
      <c r="AE162" s="89"/>
      <c r="AF162" s="89"/>
      <c r="AG162" s="89"/>
      <c r="AH162" s="86"/>
      <c r="AI162" s="86"/>
      <c r="AJ162" s="86"/>
      <c r="AK162" s="86"/>
      <c r="AL162" s="86"/>
      <c r="AM162" s="86"/>
      <c r="AN162" s="86"/>
      <c r="AO162" s="86"/>
      <c r="AP162" s="86"/>
      <c r="AQ162" s="28"/>
      <c r="AR162" s="45"/>
      <c r="AS162" s="85"/>
      <c r="AT162" s="85"/>
      <c r="AU162" s="20"/>
      <c r="AV162" s="20"/>
    </row>
    <row r="163" spans="1:48" ht="15" x14ac:dyDescent="0.25">
      <c r="A163" s="3" t="str">
        <f t="shared" si="27"/>
        <v/>
      </c>
      <c r="B163" s="86"/>
      <c r="C163" s="100"/>
      <c r="D163" s="87" t="str">
        <f>IF(B163="","",(VLOOKUP(B163,'APP BACKGROUND'!A:C,2,0)))</f>
        <v/>
      </c>
      <c r="E163" s="88" t="str">
        <f>IF(B163="","",(VLOOKUP(B163,'APP BACKGROUND'!A:D,4,0)))</f>
        <v/>
      </c>
      <c r="F163" s="84" t="str">
        <f>IF(B163="","",(VLOOKUP(Application!B163,'APP BACKGROUND'!A:G,7,0)))</f>
        <v/>
      </c>
      <c r="G163" s="83"/>
      <c r="H163" s="89"/>
      <c r="I163" s="92" t="str">
        <f>IF(B:B="","",(VLOOKUP(Application!B163,'APP BACKGROUND'!A:C,3,0)))</f>
        <v/>
      </c>
      <c r="J163" s="90" t="str">
        <f t="shared" si="28"/>
        <v/>
      </c>
      <c r="K163" s="91" t="str">
        <f t="shared" si="29"/>
        <v/>
      </c>
      <c r="L163" s="91" t="str">
        <f t="shared" si="30"/>
        <v/>
      </c>
      <c r="M163" s="91" t="str">
        <f t="shared" si="31"/>
        <v/>
      </c>
      <c r="N163" s="91" t="str">
        <f t="shared" si="32"/>
        <v/>
      </c>
      <c r="O163" s="91" t="str">
        <f t="shared" si="33"/>
        <v/>
      </c>
      <c r="P163" s="91" t="str">
        <f t="shared" si="34"/>
        <v/>
      </c>
      <c r="Q163" s="85"/>
      <c r="R163" s="17" t="str">
        <f t="shared" si="35"/>
        <v/>
      </c>
      <c r="S163" s="28" t="str">
        <f t="shared" si="36"/>
        <v/>
      </c>
      <c r="T163" s="28"/>
      <c r="U163" s="28"/>
      <c r="V163" s="84"/>
      <c r="W163" s="84"/>
      <c r="X163" s="83"/>
      <c r="Y163" s="104"/>
      <c r="Z163" s="96" t="str">
        <f t="shared" si="37"/>
        <v/>
      </c>
      <c r="AA163" s="105"/>
      <c r="AB163" s="89"/>
      <c r="AC163" s="89"/>
      <c r="AD163" s="89"/>
      <c r="AE163" s="89"/>
      <c r="AF163" s="89"/>
      <c r="AG163" s="89"/>
      <c r="AH163" s="86"/>
      <c r="AI163" s="86"/>
      <c r="AJ163" s="86"/>
      <c r="AK163" s="86"/>
      <c r="AL163" s="86"/>
      <c r="AM163" s="86"/>
      <c r="AN163" s="86"/>
      <c r="AO163" s="86"/>
      <c r="AP163" s="86"/>
      <c r="AQ163" s="28"/>
      <c r="AR163" s="45"/>
      <c r="AS163" s="85"/>
      <c r="AT163" s="85"/>
      <c r="AU163" s="20"/>
      <c r="AV163" s="20"/>
    </row>
    <row r="164" spans="1:48" ht="15" x14ac:dyDescent="0.25">
      <c r="A164" s="3" t="str">
        <f t="shared" si="27"/>
        <v/>
      </c>
      <c r="B164" s="86"/>
      <c r="C164" s="100"/>
      <c r="D164" s="87" t="str">
        <f>IF(B164="","",(VLOOKUP(B164,'APP BACKGROUND'!A:C,2,0)))</f>
        <v/>
      </c>
      <c r="E164" s="88" t="str">
        <f>IF(B164="","",(VLOOKUP(B164,'APP BACKGROUND'!A:D,4,0)))</f>
        <v/>
      </c>
      <c r="F164" s="84" t="str">
        <f>IF(B164="","",(VLOOKUP(Application!B164,'APP BACKGROUND'!A:G,7,0)))</f>
        <v/>
      </c>
      <c r="G164" s="83"/>
      <c r="H164" s="89"/>
      <c r="I164" s="92" t="str">
        <f>IF(B:B="","",(VLOOKUP(Application!B164,'APP BACKGROUND'!A:C,3,0)))</f>
        <v/>
      </c>
      <c r="J164" s="90" t="str">
        <f t="shared" si="28"/>
        <v/>
      </c>
      <c r="K164" s="91" t="str">
        <f t="shared" si="29"/>
        <v/>
      </c>
      <c r="L164" s="91" t="str">
        <f t="shared" si="30"/>
        <v/>
      </c>
      <c r="M164" s="91" t="str">
        <f t="shared" si="31"/>
        <v/>
      </c>
      <c r="N164" s="91" t="str">
        <f t="shared" si="32"/>
        <v/>
      </c>
      <c r="O164" s="91" t="str">
        <f t="shared" si="33"/>
        <v/>
      </c>
      <c r="P164" s="91" t="str">
        <f t="shared" si="34"/>
        <v/>
      </c>
      <c r="Q164" s="85"/>
      <c r="R164" s="17" t="str">
        <f t="shared" si="35"/>
        <v/>
      </c>
      <c r="S164" s="28" t="str">
        <f t="shared" si="36"/>
        <v/>
      </c>
      <c r="T164" s="28"/>
      <c r="U164" s="28"/>
      <c r="V164" s="84"/>
      <c r="W164" s="84"/>
      <c r="X164" s="83"/>
      <c r="Y164" s="104"/>
      <c r="Z164" s="96" t="str">
        <f t="shared" si="37"/>
        <v/>
      </c>
      <c r="AA164" s="105"/>
      <c r="AB164" s="89"/>
      <c r="AC164" s="89"/>
      <c r="AD164" s="89"/>
      <c r="AE164" s="89"/>
      <c r="AF164" s="89"/>
      <c r="AG164" s="89"/>
      <c r="AH164" s="86"/>
      <c r="AI164" s="86"/>
      <c r="AJ164" s="86"/>
      <c r="AK164" s="86"/>
      <c r="AL164" s="86"/>
      <c r="AM164" s="86"/>
      <c r="AN164" s="86"/>
      <c r="AO164" s="86"/>
      <c r="AP164" s="86"/>
      <c r="AQ164" s="28"/>
      <c r="AR164" s="45"/>
      <c r="AS164" s="85"/>
      <c r="AT164" s="85"/>
      <c r="AU164" s="20"/>
      <c r="AV164" s="20"/>
    </row>
    <row r="165" spans="1:48" ht="15" x14ac:dyDescent="0.25">
      <c r="A165" s="3" t="str">
        <f t="shared" si="27"/>
        <v/>
      </c>
      <c r="B165" s="86"/>
      <c r="C165" s="100"/>
      <c r="D165" s="87" t="str">
        <f>IF(B165="","",(VLOOKUP(B165,'APP BACKGROUND'!A:C,2,0)))</f>
        <v/>
      </c>
      <c r="E165" s="88" t="str">
        <f>IF(B165="","",(VLOOKUP(B165,'APP BACKGROUND'!A:D,4,0)))</f>
        <v/>
      </c>
      <c r="F165" s="84" t="str">
        <f>IF(B165="","",(VLOOKUP(Application!B165,'APP BACKGROUND'!A:G,7,0)))</f>
        <v/>
      </c>
      <c r="G165" s="83"/>
      <c r="H165" s="89"/>
      <c r="I165" s="92" t="str">
        <f>IF(B:B="","",(VLOOKUP(Application!B165,'APP BACKGROUND'!A:C,3,0)))</f>
        <v/>
      </c>
      <c r="J165" s="90" t="str">
        <f t="shared" si="28"/>
        <v/>
      </c>
      <c r="K165" s="91" t="str">
        <f t="shared" si="29"/>
        <v/>
      </c>
      <c r="L165" s="91" t="str">
        <f t="shared" si="30"/>
        <v/>
      </c>
      <c r="M165" s="91" t="str">
        <f t="shared" si="31"/>
        <v/>
      </c>
      <c r="N165" s="91" t="str">
        <f t="shared" si="32"/>
        <v/>
      </c>
      <c r="O165" s="91" t="str">
        <f t="shared" si="33"/>
        <v/>
      </c>
      <c r="P165" s="91" t="str">
        <f t="shared" si="34"/>
        <v/>
      </c>
      <c r="Q165" s="85"/>
      <c r="R165" s="17" t="str">
        <f t="shared" si="35"/>
        <v/>
      </c>
      <c r="S165" s="28" t="str">
        <f t="shared" si="36"/>
        <v/>
      </c>
      <c r="T165" s="28"/>
      <c r="U165" s="28"/>
      <c r="V165" s="84"/>
      <c r="W165" s="84"/>
      <c r="X165" s="83"/>
      <c r="Y165" s="104"/>
      <c r="Z165" s="96" t="str">
        <f t="shared" si="37"/>
        <v/>
      </c>
      <c r="AA165" s="105"/>
      <c r="AB165" s="89"/>
      <c r="AC165" s="89"/>
      <c r="AD165" s="89"/>
      <c r="AE165" s="89"/>
      <c r="AF165" s="89"/>
      <c r="AG165" s="89"/>
      <c r="AH165" s="86"/>
      <c r="AI165" s="86"/>
      <c r="AJ165" s="86"/>
      <c r="AK165" s="86"/>
      <c r="AL165" s="86"/>
      <c r="AM165" s="86"/>
      <c r="AN165" s="86"/>
      <c r="AO165" s="86"/>
      <c r="AP165" s="86"/>
      <c r="AQ165" s="28"/>
      <c r="AR165" s="45"/>
      <c r="AS165" s="85"/>
      <c r="AT165" s="85"/>
      <c r="AU165" s="20"/>
      <c r="AV165" s="20"/>
    </row>
    <row r="166" spans="1:48" ht="15" x14ac:dyDescent="0.25">
      <c r="A166" s="3" t="str">
        <f t="shared" si="27"/>
        <v/>
      </c>
      <c r="B166" s="86"/>
      <c r="C166" s="100"/>
      <c r="D166" s="87" t="str">
        <f>IF(B166="","",(VLOOKUP(B166,'APP BACKGROUND'!A:C,2,0)))</f>
        <v/>
      </c>
      <c r="E166" s="88" t="str">
        <f>IF(B166="","",(VLOOKUP(B166,'APP BACKGROUND'!A:D,4,0)))</f>
        <v/>
      </c>
      <c r="F166" s="84" t="str">
        <f>IF(B166="","",(VLOOKUP(Application!B166,'APP BACKGROUND'!A:G,7,0)))</f>
        <v/>
      </c>
      <c r="G166" s="83"/>
      <c r="H166" s="89"/>
      <c r="I166" s="92" t="str">
        <f>IF(B:B="","",(VLOOKUP(Application!B166,'APP BACKGROUND'!A:C,3,0)))</f>
        <v/>
      </c>
      <c r="J166" s="90" t="str">
        <f t="shared" si="28"/>
        <v/>
      </c>
      <c r="K166" s="91" t="str">
        <f t="shared" si="29"/>
        <v/>
      </c>
      <c r="L166" s="91" t="str">
        <f t="shared" si="30"/>
        <v/>
      </c>
      <c r="M166" s="91" t="str">
        <f t="shared" si="31"/>
        <v/>
      </c>
      <c r="N166" s="91" t="str">
        <f t="shared" si="32"/>
        <v/>
      </c>
      <c r="O166" s="91" t="str">
        <f t="shared" si="33"/>
        <v/>
      </c>
      <c r="P166" s="91" t="str">
        <f t="shared" si="34"/>
        <v/>
      </c>
      <c r="Q166" s="85"/>
      <c r="R166" s="17" t="str">
        <f t="shared" si="35"/>
        <v/>
      </c>
      <c r="S166" s="28" t="str">
        <f t="shared" si="36"/>
        <v/>
      </c>
      <c r="T166" s="28"/>
      <c r="U166" s="28"/>
      <c r="V166" s="84"/>
      <c r="W166" s="84"/>
      <c r="X166" s="83"/>
      <c r="Y166" s="104"/>
      <c r="Z166" s="96" t="str">
        <f t="shared" si="37"/>
        <v/>
      </c>
      <c r="AA166" s="105"/>
      <c r="AB166" s="89"/>
      <c r="AC166" s="89"/>
      <c r="AD166" s="89"/>
      <c r="AE166" s="89"/>
      <c r="AF166" s="89"/>
      <c r="AG166" s="89"/>
      <c r="AH166" s="86"/>
      <c r="AI166" s="86"/>
      <c r="AJ166" s="86"/>
      <c r="AK166" s="86"/>
      <c r="AL166" s="86"/>
      <c r="AM166" s="86"/>
      <c r="AN166" s="86"/>
      <c r="AO166" s="86"/>
      <c r="AP166" s="86"/>
      <c r="AQ166" s="28"/>
      <c r="AR166" s="45"/>
      <c r="AS166" s="85"/>
      <c r="AT166" s="85"/>
      <c r="AU166" s="20"/>
      <c r="AV166" s="20"/>
    </row>
    <row r="167" spans="1:48" ht="15" x14ac:dyDescent="0.25">
      <c r="A167" s="3" t="str">
        <f t="shared" si="27"/>
        <v/>
      </c>
      <c r="B167" s="86"/>
      <c r="C167" s="100"/>
      <c r="D167" s="87" t="str">
        <f>IF(B167="","",(VLOOKUP(B167,'APP BACKGROUND'!A:C,2,0)))</f>
        <v/>
      </c>
      <c r="E167" s="88" t="str">
        <f>IF(B167="","",(VLOOKUP(B167,'APP BACKGROUND'!A:D,4,0)))</f>
        <v/>
      </c>
      <c r="F167" s="84" t="str">
        <f>IF(B167="","",(VLOOKUP(Application!B167,'APP BACKGROUND'!A:G,7,0)))</f>
        <v/>
      </c>
      <c r="G167" s="83"/>
      <c r="H167" s="89"/>
      <c r="I167" s="92" t="str">
        <f>IF(B:B="","",(VLOOKUP(Application!B167,'APP BACKGROUND'!A:C,3,0)))</f>
        <v/>
      </c>
      <c r="J167" s="90" t="str">
        <f t="shared" si="28"/>
        <v/>
      </c>
      <c r="K167" s="91" t="str">
        <f t="shared" si="29"/>
        <v/>
      </c>
      <c r="L167" s="91" t="str">
        <f t="shared" si="30"/>
        <v/>
      </c>
      <c r="M167" s="91" t="str">
        <f t="shared" si="31"/>
        <v/>
      </c>
      <c r="N167" s="91" t="str">
        <f t="shared" si="32"/>
        <v/>
      </c>
      <c r="O167" s="91" t="str">
        <f t="shared" si="33"/>
        <v/>
      </c>
      <c r="P167" s="91" t="str">
        <f t="shared" si="34"/>
        <v/>
      </c>
      <c r="Q167" s="85"/>
      <c r="R167" s="17" t="str">
        <f t="shared" si="35"/>
        <v/>
      </c>
      <c r="S167" s="28" t="str">
        <f t="shared" si="36"/>
        <v/>
      </c>
      <c r="T167" s="28"/>
      <c r="U167" s="28"/>
      <c r="V167" s="84"/>
      <c r="W167" s="84"/>
      <c r="X167" s="83"/>
      <c r="Y167" s="104"/>
      <c r="Z167" s="96" t="str">
        <f t="shared" si="37"/>
        <v/>
      </c>
      <c r="AA167" s="105"/>
      <c r="AB167" s="89"/>
      <c r="AC167" s="89"/>
      <c r="AD167" s="89"/>
      <c r="AE167" s="89"/>
      <c r="AF167" s="89"/>
      <c r="AG167" s="89"/>
      <c r="AH167" s="86"/>
      <c r="AI167" s="86"/>
      <c r="AJ167" s="86"/>
      <c r="AK167" s="86"/>
      <c r="AL167" s="86"/>
      <c r="AM167" s="86"/>
      <c r="AN167" s="86"/>
      <c r="AO167" s="86"/>
      <c r="AP167" s="86"/>
      <c r="AQ167" s="28"/>
      <c r="AR167" s="45"/>
      <c r="AS167" s="85"/>
      <c r="AT167" s="85"/>
      <c r="AU167" s="20"/>
      <c r="AV167" s="20"/>
    </row>
    <row r="168" spans="1:48" ht="15" x14ac:dyDescent="0.25">
      <c r="A168" s="3" t="str">
        <f t="shared" si="27"/>
        <v/>
      </c>
      <c r="B168" s="86"/>
      <c r="C168" s="100"/>
      <c r="D168" s="87" t="str">
        <f>IF(B168="","",(VLOOKUP(B168,'APP BACKGROUND'!A:C,2,0)))</f>
        <v/>
      </c>
      <c r="E168" s="88" t="str">
        <f>IF(B168="","",(VLOOKUP(B168,'APP BACKGROUND'!A:D,4,0)))</f>
        <v/>
      </c>
      <c r="F168" s="84" t="str">
        <f>IF(B168="","",(VLOOKUP(Application!B168,'APP BACKGROUND'!A:G,7,0)))</f>
        <v/>
      </c>
      <c r="G168" s="83"/>
      <c r="H168" s="89"/>
      <c r="I168" s="92" t="str">
        <f>IF(B:B="","",(VLOOKUP(Application!B168,'APP BACKGROUND'!A:C,3,0)))</f>
        <v/>
      </c>
      <c r="J168" s="90" t="str">
        <f t="shared" si="28"/>
        <v/>
      </c>
      <c r="K168" s="91" t="str">
        <f t="shared" si="29"/>
        <v/>
      </c>
      <c r="L168" s="91" t="str">
        <f t="shared" si="30"/>
        <v/>
      </c>
      <c r="M168" s="91" t="str">
        <f t="shared" si="31"/>
        <v/>
      </c>
      <c r="N168" s="91" t="str">
        <f t="shared" si="32"/>
        <v/>
      </c>
      <c r="O168" s="91" t="str">
        <f t="shared" si="33"/>
        <v/>
      </c>
      <c r="P168" s="91" t="str">
        <f t="shared" si="34"/>
        <v/>
      </c>
      <c r="Q168" s="85"/>
      <c r="R168" s="17" t="str">
        <f t="shared" si="35"/>
        <v/>
      </c>
      <c r="S168" s="28" t="str">
        <f t="shared" si="36"/>
        <v/>
      </c>
      <c r="T168" s="28"/>
      <c r="U168" s="28"/>
      <c r="V168" s="84"/>
      <c r="W168" s="84"/>
      <c r="X168" s="83"/>
      <c r="Y168" s="104"/>
      <c r="Z168" s="96" t="str">
        <f t="shared" si="37"/>
        <v/>
      </c>
      <c r="AA168" s="105"/>
      <c r="AB168" s="89"/>
      <c r="AC168" s="89"/>
      <c r="AD168" s="89"/>
      <c r="AE168" s="89"/>
      <c r="AF168" s="89"/>
      <c r="AG168" s="89"/>
      <c r="AH168" s="86"/>
      <c r="AI168" s="86"/>
      <c r="AJ168" s="86"/>
      <c r="AK168" s="86"/>
      <c r="AL168" s="86"/>
      <c r="AM168" s="86"/>
      <c r="AN168" s="86"/>
      <c r="AO168" s="86"/>
      <c r="AP168" s="86"/>
      <c r="AQ168" s="28"/>
      <c r="AR168" s="45"/>
      <c r="AS168" s="85"/>
      <c r="AT168" s="85"/>
      <c r="AU168" s="20"/>
      <c r="AV168" s="20"/>
    </row>
    <row r="169" spans="1:48" ht="15" x14ac:dyDescent="0.25">
      <c r="A169" s="3" t="str">
        <f t="shared" si="27"/>
        <v/>
      </c>
      <c r="B169" s="86"/>
      <c r="C169" s="100"/>
      <c r="D169" s="87" t="str">
        <f>IF(B169="","",(VLOOKUP(B169,'APP BACKGROUND'!A:C,2,0)))</f>
        <v/>
      </c>
      <c r="E169" s="88" t="str">
        <f>IF(B169="","",(VLOOKUP(B169,'APP BACKGROUND'!A:D,4,0)))</f>
        <v/>
      </c>
      <c r="F169" s="84" t="str">
        <f>IF(B169="","",(VLOOKUP(Application!B169,'APP BACKGROUND'!A:G,7,0)))</f>
        <v/>
      </c>
      <c r="G169" s="83"/>
      <c r="H169" s="89"/>
      <c r="I169" s="92" t="str">
        <f>IF(B:B="","",(VLOOKUP(Application!B169,'APP BACKGROUND'!A:C,3,0)))</f>
        <v/>
      </c>
      <c r="J169" s="90" t="str">
        <f t="shared" si="28"/>
        <v/>
      </c>
      <c r="K169" s="91" t="str">
        <f t="shared" si="29"/>
        <v/>
      </c>
      <c r="L169" s="91" t="str">
        <f t="shared" si="30"/>
        <v/>
      </c>
      <c r="M169" s="91" t="str">
        <f t="shared" si="31"/>
        <v/>
      </c>
      <c r="N169" s="91" t="str">
        <f t="shared" si="32"/>
        <v/>
      </c>
      <c r="O169" s="91" t="str">
        <f t="shared" si="33"/>
        <v/>
      </c>
      <c r="P169" s="91" t="str">
        <f t="shared" si="34"/>
        <v/>
      </c>
      <c r="Q169" s="85"/>
      <c r="R169" s="17" t="str">
        <f t="shared" si="35"/>
        <v/>
      </c>
      <c r="S169" s="28" t="str">
        <f t="shared" si="36"/>
        <v/>
      </c>
      <c r="T169" s="28"/>
      <c r="U169" s="28"/>
      <c r="V169" s="84"/>
      <c r="W169" s="84"/>
      <c r="X169" s="83"/>
      <c r="Y169" s="104"/>
      <c r="Z169" s="96" t="str">
        <f t="shared" si="37"/>
        <v/>
      </c>
      <c r="AA169" s="105"/>
      <c r="AB169" s="89"/>
      <c r="AC169" s="89"/>
      <c r="AD169" s="89"/>
      <c r="AE169" s="89"/>
      <c r="AF169" s="89"/>
      <c r="AG169" s="89"/>
      <c r="AH169" s="86"/>
      <c r="AI169" s="86"/>
      <c r="AJ169" s="86"/>
      <c r="AK169" s="86"/>
      <c r="AL169" s="86"/>
      <c r="AM169" s="86"/>
      <c r="AN169" s="86"/>
      <c r="AO169" s="86"/>
      <c r="AP169" s="86"/>
      <c r="AQ169" s="28"/>
      <c r="AR169" s="45"/>
      <c r="AS169" s="85"/>
      <c r="AT169" s="85"/>
      <c r="AU169" s="20"/>
      <c r="AV169" s="20"/>
    </row>
    <row r="170" spans="1:48" ht="15" x14ac:dyDescent="0.25">
      <c r="A170" s="3" t="str">
        <f t="shared" si="27"/>
        <v/>
      </c>
      <c r="B170" s="86"/>
      <c r="C170" s="100"/>
      <c r="D170" s="87" t="str">
        <f>IF(B170="","",(VLOOKUP(B170,'APP BACKGROUND'!A:C,2,0)))</f>
        <v/>
      </c>
      <c r="E170" s="88" t="str">
        <f>IF(B170="","",(VLOOKUP(B170,'APP BACKGROUND'!A:D,4,0)))</f>
        <v/>
      </c>
      <c r="F170" s="84" t="str">
        <f>IF(B170="","",(VLOOKUP(Application!B170,'APP BACKGROUND'!A:G,7,0)))</f>
        <v/>
      </c>
      <c r="G170" s="83"/>
      <c r="H170" s="89"/>
      <c r="I170" s="92" t="str">
        <f>IF(B:B="","",(VLOOKUP(Application!B170,'APP BACKGROUND'!A:C,3,0)))</f>
        <v/>
      </c>
      <c r="J170" s="90" t="str">
        <f t="shared" si="28"/>
        <v/>
      </c>
      <c r="K170" s="91" t="str">
        <f t="shared" si="29"/>
        <v/>
      </c>
      <c r="L170" s="91" t="str">
        <f t="shared" si="30"/>
        <v/>
      </c>
      <c r="M170" s="91" t="str">
        <f t="shared" si="31"/>
        <v/>
      </c>
      <c r="N170" s="91" t="str">
        <f t="shared" si="32"/>
        <v/>
      </c>
      <c r="O170" s="91" t="str">
        <f t="shared" si="33"/>
        <v/>
      </c>
      <c r="P170" s="91" t="str">
        <f t="shared" si="34"/>
        <v/>
      </c>
      <c r="Q170" s="85"/>
      <c r="R170" s="17" t="str">
        <f t="shared" si="35"/>
        <v/>
      </c>
      <c r="S170" s="28" t="str">
        <f t="shared" si="36"/>
        <v/>
      </c>
      <c r="T170" s="28"/>
      <c r="U170" s="28"/>
      <c r="V170" s="84"/>
      <c r="W170" s="84"/>
      <c r="X170" s="83"/>
      <c r="Y170" s="104"/>
      <c r="Z170" s="96" t="str">
        <f t="shared" si="37"/>
        <v/>
      </c>
      <c r="AA170" s="105"/>
      <c r="AB170" s="89"/>
      <c r="AC170" s="89"/>
      <c r="AD170" s="89"/>
      <c r="AE170" s="89"/>
      <c r="AF170" s="89"/>
      <c r="AG170" s="89"/>
      <c r="AH170" s="86"/>
      <c r="AI170" s="86"/>
      <c r="AJ170" s="86"/>
      <c r="AK170" s="86"/>
      <c r="AL170" s="86"/>
      <c r="AM170" s="86"/>
      <c r="AN170" s="86"/>
      <c r="AO170" s="86"/>
      <c r="AP170" s="86"/>
      <c r="AQ170" s="28"/>
      <c r="AR170" s="45"/>
      <c r="AS170" s="85"/>
      <c r="AT170" s="85"/>
      <c r="AU170" s="20"/>
      <c r="AV170" s="20"/>
    </row>
    <row r="171" spans="1:48" ht="15" x14ac:dyDescent="0.25">
      <c r="A171" s="3" t="str">
        <f t="shared" si="27"/>
        <v/>
      </c>
      <c r="B171" s="86"/>
      <c r="C171" s="100"/>
      <c r="D171" s="87" t="str">
        <f>IF(B171="","",(VLOOKUP(B171,'APP BACKGROUND'!A:C,2,0)))</f>
        <v/>
      </c>
      <c r="E171" s="88" t="str">
        <f>IF(B171="","",(VLOOKUP(B171,'APP BACKGROUND'!A:D,4,0)))</f>
        <v/>
      </c>
      <c r="F171" s="84" t="str">
        <f>IF(B171="","",(VLOOKUP(Application!B171,'APP BACKGROUND'!A:G,7,0)))</f>
        <v/>
      </c>
      <c r="G171" s="83"/>
      <c r="H171" s="89"/>
      <c r="I171" s="92" t="str">
        <f>IF(B:B="","",(VLOOKUP(Application!B171,'APP BACKGROUND'!A:C,3,0)))</f>
        <v/>
      </c>
      <c r="J171" s="90" t="str">
        <f t="shared" si="28"/>
        <v/>
      </c>
      <c r="K171" s="91" t="str">
        <f t="shared" si="29"/>
        <v/>
      </c>
      <c r="L171" s="91" t="str">
        <f t="shared" si="30"/>
        <v/>
      </c>
      <c r="M171" s="91" t="str">
        <f t="shared" si="31"/>
        <v/>
      </c>
      <c r="N171" s="91" t="str">
        <f t="shared" si="32"/>
        <v/>
      </c>
      <c r="O171" s="91" t="str">
        <f t="shared" si="33"/>
        <v/>
      </c>
      <c r="P171" s="91" t="str">
        <f t="shared" si="34"/>
        <v/>
      </c>
      <c r="Q171" s="85"/>
      <c r="R171" s="17" t="str">
        <f t="shared" si="35"/>
        <v/>
      </c>
      <c r="S171" s="28" t="str">
        <f t="shared" si="36"/>
        <v/>
      </c>
      <c r="T171" s="28"/>
      <c r="U171" s="28"/>
      <c r="V171" s="84"/>
      <c r="W171" s="84"/>
      <c r="X171" s="83"/>
      <c r="Y171" s="104"/>
      <c r="Z171" s="96" t="str">
        <f t="shared" si="37"/>
        <v/>
      </c>
      <c r="AA171" s="105"/>
      <c r="AB171" s="89"/>
      <c r="AC171" s="89"/>
      <c r="AD171" s="89"/>
      <c r="AE171" s="89"/>
      <c r="AF171" s="89"/>
      <c r="AG171" s="89"/>
      <c r="AH171" s="86"/>
      <c r="AI171" s="86"/>
      <c r="AJ171" s="86"/>
      <c r="AK171" s="86"/>
      <c r="AL171" s="86"/>
      <c r="AM171" s="86"/>
      <c r="AN171" s="86"/>
      <c r="AO171" s="86"/>
      <c r="AP171" s="86"/>
      <c r="AQ171" s="28"/>
      <c r="AR171" s="45"/>
      <c r="AS171" s="85"/>
      <c r="AT171" s="85"/>
      <c r="AU171" s="20"/>
      <c r="AV171" s="20"/>
    </row>
    <row r="172" spans="1:48" ht="15" x14ac:dyDescent="0.25">
      <c r="A172" s="3" t="str">
        <f t="shared" si="27"/>
        <v/>
      </c>
      <c r="B172" s="86"/>
      <c r="C172" s="100"/>
      <c r="D172" s="87" t="str">
        <f>IF(B172="","",(VLOOKUP(B172,'APP BACKGROUND'!A:C,2,0)))</f>
        <v/>
      </c>
      <c r="E172" s="88" t="str">
        <f>IF(B172="","",(VLOOKUP(B172,'APP BACKGROUND'!A:D,4,0)))</f>
        <v/>
      </c>
      <c r="F172" s="84" t="str">
        <f>IF(B172="","",(VLOOKUP(Application!B172,'APP BACKGROUND'!A:G,7,0)))</f>
        <v/>
      </c>
      <c r="G172" s="83"/>
      <c r="H172" s="89"/>
      <c r="I172" s="92" t="str">
        <f>IF(B:B="","",(VLOOKUP(Application!B172,'APP BACKGROUND'!A:C,3,0)))</f>
        <v/>
      </c>
      <c r="J172" s="90" t="str">
        <f t="shared" si="28"/>
        <v/>
      </c>
      <c r="K172" s="91" t="str">
        <f t="shared" si="29"/>
        <v/>
      </c>
      <c r="L172" s="91" t="str">
        <f t="shared" si="30"/>
        <v/>
      </c>
      <c r="M172" s="91" t="str">
        <f t="shared" si="31"/>
        <v/>
      </c>
      <c r="N172" s="91" t="str">
        <f t="shared" si="32"/>
        <v/>
      </c>
      <c r="O172" s="91" t="str">
        <f t="shared" si="33"/>
        <v/>
      </c>
      <c r="P172" s="91" t="str">
        <f t="shared" si="34"/>
        <v/>
      </c>
      <c r="Q172" s="85"/>
      <c r="R172" s="17" t="str">
        <f t="shared" si="35"/>
        <v/>
      </c>
      <c r="S172" s="28" t="str">
        <f t="shared" si="36"/>
        <v/>
      </c>
      <c r="T172" s="28"/>
      <c r="U172" s="28"/>
      <c r="V172" s="84"/>
      <c r="W172" s="84"/>
      <c r="X172" s="83"/>
      <c r="Y172" s="104"/>
      <c r="Z172" s="96" t="str">
        <f t="shared" si="37"/>
        <v/>
      </c>
      <c r="AA172" s="105"/>
      <c r="AB172" s="89"/>
      <c r="AC172" s="89"/>
      <c r="AD172" s="89"/>
      <c r="AE172" s="89"/>
      <c r="AF172" s="89"/>
      <c r="AG172" s="89"/>
      <c r="AH172" s="86"/>
      <c r="AI172" s="86"/>
      <c r="AJ172" s="86"/>
      <c r="AK172" s="86"/>
      <c r="AL172" s="86"/>
      <c r="AM172" s="86"/>
      <c r="AN172" s="86"/>
      <c r="AO172" s="86"/>
      <c r="AP172" s="86"/>
      <c r="AQ172" s="28"/>
      <c r="AR172" s="45"/>
      <c r="AS172" s="85"/>
      <c r="AT172" s="85"/>
      <c r="AU172" s="20"/>
      <c r="AV172" s="20"/>
    </row>
    <row r="173" spans="1:48" ht="15" x14ac:dyDescent="0.25">
      <c r="A173" s="3" t="str">
        <f t="shared" si="27"/>
        <v/>
      </c>
      <c r="B173" s="86"/>
      <c r="C173" s="100"/>
      <c r="D173" s="87" t="str">
        <f>IF(B173="","",(VLOOKUP(B173,'APP BACKGROUND'!A:C,2,0)))</f>
        <v/>
      </c>
      <c r="E173" s="88" t="str">
        <f>IF(B173="","",(VLOOKUP(B173,'APP BACKGROUND'!A:D,4,0)))</f>
        <v/>
      </c>
      <c r="F173" s="84" t="str">
        <f>IF(B173="","",(VLOOKUP(Application!B173,'APP BACKGROUND'!A:G,7,0)))</f>
        <v/>
      </c>
      <c r="G173" s="83"/>
      <c r="H173" s="89"/>
      <c r="I173" s="92" t="str">
        <f>IF(B:B="","",(VLOOKUP(Application!B173,'APP BACKGROUND'!A:C,3,0)))</f>
        <v/>
      </c>
      <c r="J173" s="90" t="str">
        <f t="shared" si="28"/>
        <v/>
      </c>
      <c r="K173" s="91" t="str">
        <f t="shared" si="29"/>
        <v/>
      </c>
      <c r="L173" s="91" t="str">
        <f t="shared" si="30"/>
        <v/>
      </c>
      <c r="M173" s="91" t="str">
        <f t="shared" si="31"/>
        <v/>
      </c>
      <c r="N173" s="91" t="str">
        <f t="shared" si="32"/>
        <v/>
      </c>
      <c r="O173" s="91" t="str">
        <f t="shared" si="33"/>
        <v/>
      </c>
      <c r="P173" s="91" t="str">
        <f t="shared" si="34"/>
        <v/>
      </c>
      <c r="Q173" s="85"/>
      <c r="R173" s="17" t="str">
        <f t="shared" si="35"/>
        <v/>
      </c>
      <c r="S173" s="28" t="str">
        <f t="shared" si="36"/>
        <v/>
      </c>
      <c r="T173" s="28"/>
      <c r="U173" s="28"/>
      <c r="V173" s="84"/>
      <c r="W173" s="84"/>
      <c r="X173" s="83"/>
      <c r="Y173" s="104"/>
      <c r="Z173" s="96" t="str">
        <f t="shared" si="37"/>
        <v/>
      </c>
      <c r="AA173" s="105"/>
      <c r="AB173" s="89"/>
      <c r="AC173" s="89"/>
      <c r="AD173" s="89"/>
      <c r="AE173" s="89"/>
      <c r="AF173" s="89"/>
      <c r="AG173" s="89"/>
      <c r="AH173" s="86"/>
      <c r="AI173" s="86"/>
      <c r="AJ173" s="86"/>
      <c r="AK173" s="86"/>
      <c r="AL173" s="86"/>
      <c r="AM173" s="86"/>
      <c r="AN173" s="86"/>
      <c r="AO173" s="86"/>
      <c r="AP173" s="86"/>
      <c r="AQ173" s="28"/>
      <c r="AR173" s="45"/>
      <c r="AS173" s="85"/>
      <c r="AT173" s="85"/>
      <c r="AU173" s="20"/>
      <c r="AV173" s="20"/>
    </row>
    <row r="174" spans="1:48" ht="15" x14ac:dyDescent="0.25">
      <c r="A174" s="3" t="str">
        <f t="shared" si="27"/>
        <v/>
      </c>
      <c r="B174" s="86"/>
      <c r="C174" s="100"/>
      <c r="D174" s="87" t="str">
        <f>IF(B174="","",(VLOOKUP(B174,'APP BACKGROUND'!A:C,2,0)))</f>
        <v/>
      </c>
      <c r="E174" s="88" t="str">
        <f>IF(B174="","",(VLOOKUP(B174,'APP BACKGROUND'!A:D,4,0)))</f>
        <v/>
      </c>
      <c r="F174" s="84" t="str">
        <f>IF(B174="","",(VLOOKUP(Application!B174,'APP BACKGROUND'!A:G,7,0)))</f>
        <v/>
      </c>
      <c r="G174" s="83"/>
      <c r="H174" s="89"/>
      <c r="I174" s="92" t="str">
        <f>IF(B:B="","",(VLOOKUP(Application!B174,'APP BACKGROUND'!A:C,3,0)))</f>
        <v/>
      </c>
      <c r="J174" s="90" t="str">
        <f t="shared" si="28"/>
        <v/>
      </c>
      <c r="K174" s="91" t="str">
        <f t="shared" si="29"/>
        <v/>
      </c>
      <c r="L174" s="91" t="str">
        <f t="shared" si="30"/>
        <v/>
      </c>
      <c r="M174" s="91" t="str">
        <f t="shared" si="31"/>
        <v/>
      </c>
      <c r="N174" s="91" t="str">
        <f t="shared" si="32"/>
        <v/>
      </c>
      <c r="O174" s="91" t="str">
        <f t="shared" si="33"/>
        <v/>
      </c>
      <c r="P174" s="91" t="str">
        <f t="shared" si="34"/>
        <v/>
      </c>
      <c r="Q174" s="85"/>
      <c r="R174" s="17" t="str">
        <f t="shared" si="35"/>
        <v/>
      </c>
      <c r="S174" s="28" t="str">
        <f t="shared" si="36"/>
        <v/>
      </c>
      <c r="T174" s="28"/>
      <c r="U174" s="28"/>
      <c r="V174" s="84"/>
      <c r="W174" s="84"/>
      <c r="X174" s="83"/>
      <c r="Y174" s="104"/>
      <c r="Z174" s="96" t="str">
        <f t="shared" si="37"/>
        <v/>
      </c>
      <c r="AA174" s="105"/>
      <c r="AB174" s="89"/>
      <c r="AC174" s="89"/>
      <c r="AD174" s="89"/>
      <c r="AE174" s="89"/>
      <c r="AF174" s="89"/>
      <c r="AG174" s="89"/>
      <c r="AH174" s="86"/>
      <c r="AI174" s="86"/>
      <c r="AJ174" s="86"/>
      <c r="AK174" s="86"/>
      <c r="AL174" s="86"/>
      <c r="AM174" s="86"/>
      <c r="AN174" s="86"/>
      <c r="AO174" s="86"/>
      <c r="AP174" s="86"/>
      <c r="AQ174" s="28"/>
      <c r="AR174" s="45"/>
      <c r="AS174" s="85"/>
      <c r="AT174" s="85"/>
      <c r="AU174" s="20"/>
      <c r="AV174" s="20"/>
    </row>
    <row r="175" spans="1:48" ht="15" x14ac:dyDescent="0.25">
      <c r="A175" s="3" t="str">
        <f t="shared" si="27"/>
        <v/>
      </c>
      <c r="B175" s="86"/>
      <c r="C175" s="100"/>
      <c r="D175" s="87" t="str">
        <f>IF(B175="","",(VLOOKUP(B175,'APP BACKGROUND'!A:C,2,0)))</f>
        <v/>
      </c>
      <c r="E175" s="88" t="str">
        <f>IF(B175="","",(VLOOKUP(B175,'APP BACKGROUND'!A:D,4,0)))</f>
        <v/>
      </c>
      <c r="F175" s="84" t="str">
        <f>IF(B175="","",(VLOOKUP(Application!B175,'APP BACKGROUND'!A:G,7,0)))</f>
        <v/>
      </c>
      <c r="G175" s="83"/>
      <c r="H175" s="89"/>
      <c r="I175" s="92" t="str">
        <f>IF(B:B="","",(VLOOKUP(Application!B175,'APP BACKGROUND'!A:C,3,0)))</f>
        <v/>
      </c>
      <c r="J175" s="90" t="str">
        <f t="shared" si="28"/>
        <v/>
      </c>
      <c r="K175" s="91" t="str">
        <f t="shared" si="29"/>
        <v/>
      </c>
      <c r="L175" s="91" t="str">
        <f t="shared" si="30"/>
        <v/>
      </c>
      <c r="M175" s="91" t="str">
        <f t="shared" si="31"/>
        <v/>
      </c>
      <c r="N175" s="91" t="str">
        <f t="shared" si="32"/>
        <v/>
      </c>
      <c r="O175" s="91" t="str">
        <f t="shared" si="33"/>
        <v/>
      </c>
      <c r="P175" s="91" t="str">
        <f t="shared" si="34"/>
        <v/>
      </c>
      <c r="Q175" s="85"/>
      <c r="R175" s="17" t="str">
        <f t="shared" si="35"/>
        <v/>
      </c>
      <c r="S175" s="28" t="str">
        <f t="shared" si="36"/>
        <v/>
      </c>
      <c r="T175" s="28"/>
      <c r="U175" s="28"/>
      <c r="V175" s="84"/>
      <c r="W175" s="84"/>
      <c r="X175" s="83"/>
      <c r="Y175" s="104"/>
      <c r="Z175" s="96" t="str">
        <f t="shared" si="37"/>
        <v/>
      </c>
      <c r="AA175" s="105"/>
      <c r="AB175" s="89"/>
      <c r="AC175" s="89"/>
      <c r="AD175" s="89"/>
      <c r="AE175" s="89"/>
      <c r="AF175" s="89"/>
      <c r="AG175" s="89"/>
      <c r="AH175" s="86"/>
      <c r="AI175" s="86"/>
      <c r="AJ175" s="86"/>
      <c r="AK175" s="86"/>
      <c r="AL175" s="86"/>
      <c r="AM175" s="86"/>
      <c r="AN175" s="86"/>
      <c r="AO175" s="86"/>
      <c r="AP175" s="86"/>
      <c r="AQ175" s="28"/>
      <c r="AR175" s="45"/>
      <c r="AS175" s="85"/>
      <c r="AT175" s="85"/>
      <c r="AU175" s="20"/>
      <c r="AV175" s="20"/>
    </row>
    <row r="176" spans="1:48" ht="15" x14ac:dyDescent="0.25">
      <c r="A176" s="3" t="str">
        <f t="shared" si="27"/>
        <v/>
      </c>
      <c r="B176" s="86"/>
      <c r="C176" s="100"/>
      <c r="D176" s="87" t="str">
        <f>IF(B176="","",(VLOOKUP(B176,'APP BACKGROUND'!A:C,2,0)))</f>
        <v/>
      </c>
      <c r="E176" s="88" t="str">
        <f>IF(B176="","",(VLOOKUP(B176,'APP BACKGROUND'!A:D,4,0)))</f>
        <v/>
      </c>
      <c r="F176" s="84" t="str">
        <f>IF(B176="","",(VLOOKUP(Application!B176,'APP BACKGROUND'!A:G,7,0)))</f>
        <v/>
      </c>
      <c r="G176" s="83"/>
      <c r="H176" s="89"/>
      <c r="I176" s="92" t="str">
        <f>IF(B:B="","",(VLOOKUP(Application!B176,'APP BACKGROUND'!A:C,3,0)))</f>
        <v/>
      </c>
      <c r="J176" s="90" t="str">
        <f t="shared" si="28"/>
        <v/>
      </c>
      <c r="K176" s="91" t="str">
        <f t="shared" si="29"/>
        <v/>
      </c>
      <c r="L176" s="91" t="str">
        <f t="shared" si="30"/>
        <v/>
      </c>
      <c r="M176" s="91" t="str">
        <f t="shared" si="31"/>
        <v/>
      </c>
      <c r="N176" s="91" t="str">
        <f t="shared" si="32"/>
        <v/>
      </c>
      <c r="O176" s="91" t="str">
        <f t="shared" si="33"/>
        <v/>
      </c>
      <c r="P176" s="91" t="str">
        <f t="shared" si="34"/>
        <v/>
      </c>
      <c r="Q176" s="85"/>
      <c r="R176" s="17" t="str">
        <f t="shared" si="35"/>
        <v/>
      </c>
      <c r="S176" s="28" t="str">
        <f t="shared" si="36"/>
        <v/>
      </c>
      <c r="T176" s="28"/>
      <c r="U176" s="28"/>
      <c r="V176" s="84"/>
      <c r="W176" s="84"/>
      <c r="X176" s="83"/>
      <c r="Y176" s="104"/>
      <c r="Z176" s="96" t="str">
        <f t="shared" si="37"/>
        <v/>
      </c>
      <c r="AA176" s="105"/>
      <c r="AB176" s="89"/>
      <c r="AC176" s="89"/>
      <c r="AD176" s="89"/>
      <c r="AE176" s="89"/>
      <c r="AF176" s="89"/>
      <c r="AG176" s="89"/>
      <c r="AH176" s="86"/>
      <c r="AI176" s="86"/>
      <c r="AJ176" s="86"/>
      <c r="AK176" s="86"/>
      <c r="AL176" s="86"/>
      <c r="AM176" s="86"/>
      <c r="AN176" s="86"/>
      <c r="AO176" s="86"/>
      <c r="AP176" s="86"/>
      <c r="AQ176" s="28"/>
      <c r="AR176" s="45"/>
      <c r="AS176" s="85"/>
      <c r="AT176" s="85"/>
      <c r="AU176" s="20"/>
      <c r="AV176" s="20"/>
    </row>
    <row r="177" spans="1:48" ht="15" x14ac:dyDescent="0.25">
      <c r="A177" s="3" t="str">
        <f t="shared" si="27"/>
        <v/>
      </c>
      <c r="B177" s="86"/>
      <c r="C177" s="100"/>
      <c r="D177" s="87" t="str">
        <f>IF(B177="","",(VLOOKUP(B177,'APP BACKGROUND'!A:C,2,0)))</f>
        <v/>
      </c>
      <c r="E177" s="88" t="str">
        <f>IF(B177="","",(VLOOKUP(B177,'APP BACKGROUND'!A:D,4,0)))</f>
        <v/>
      </c>
      <c r="F177" s="84" t="str">
        <f>IF(B177="","",(VLOOKUP(Application!B177,'APP BACKGROUND'!A:G,7,0)))</f>
        <v/>
      </c>
      <c r="G177" s="83"/>
      <c r="H177" s="89"/>
      <c r="I177" s="92" t="str">
        <f>IF(B:B="","",(VLOOKUP(Application!B177,'APP BACKGROUND'!A:C,3,0)))</f>
        <v/>
      </c>
      <c r="J177" s="90" t="str">
        <f t="shared" si="28"/>
        <v/>
      </c>
      <c r="K177" s="91" t="str">
        <f t="shared" si="29"/>
        <v/>
      </c>
      <c r="L177" s="91" t="str">
        <f t="shared" si="30"/>
        <v/>
      </c>
      <c r="M177" s="91" t="str">
        <f t="shared" si="31"/>
        <v/>
      </c>
      <c r="N177" s="91" t="str">
        <f t="shared" si="32"/>
        <v/>
      </c>
      <c r="O177" s="91" t="str">
        <f t="shared" si="33"/>
        <v/>
      </c>
      <c r="P177" s="91" t="str">
        <f t="shared" si="34"/>
        <v/>
      </c>
      <c r="Q177" s="85"/>
      <c r="R177" s="17" t="str">
        <f t="shared" si="35"/>
        <v/>
      </c>
      <c r="S177" s="28" t="str">
        <f t="shared" si="36"/>
        <v/>
      </c>
      <c r="T177" s="28"/>
      <c r="U177" s="28"/>
      <c r="V177" s="84"/>
      <c r="W177" s="84"/>
      <c r="X177" s="83"/>
      <c r="Y177" s="104"/>
      <c r="Z177" s="96" t="str">
        <f t="shared" si="37"/>
        <v/>
      </c>
      <c r="AA177" s="105"/>
      <c r="AB177" s="89"/>
      <c r="AC177" s="89"/>
      <c r="AD177" s="89"/>
      <c r="AE177" s="89"/>
      <c r="AF177" s="89"/>
      <c r="AG177" s="89"/>
      <c r="AH177" s="86"/>
      <c r="AI177" s="86"/>
      <c r="AJ177" s="86"/>
      <c r="AK177" s="86"/>
      <c r="AL177" s="86"/>
      <c r="AM177" s="86"/>
      <c r="AN177" s="86"/>
      <c r="AO177" s="86"/>
      <c r="AP177" s="86"/>
      <c r="AQ177" s="28"/>
      <c r="AR177" s="45"/>
      <c r="AS177" s="85"/>
      <c r="AT177" s="85"/>
      <c r="AU177" s="20"/>
      <c r="AV177" s="20"/>
    </row>
    <row r="178" spans="1:48" ht="15" x14ac:dyDescent="0.25">
      <c r="A178" s="3" t="str">
        <f t="shared" si="27"/>
        <v/>
      </c>
      <c r="B178" s="86"/>
      <c r="C178" s="100"/>
      <c r="D178" s="87" t="str">
        <f>IF(B178="","",(VLOOKUP(B178,'APP BACKGROUND'!A:C,2,0)))</f>
        <v/>
      </c>
      <c r="E178" s="88" t="str">
        <f>IF(B178="","",(VLOOKUP(B178,'APP BACKGROUND'!A:D,4,0)))</f>
        <v/>
      </c>
      <c r="F178" s="84" t="str">
        <f>IF(B178="","",(VLOOKUP(Application!B178,'APP BACKGROUND'!A:G,7,0)))</f>
        <v/>
      </c>
      <c r="G178" s="83"/>
      <c r="H178" s="89"/>
      <c r="I178" s="92" t="str">
        <f>IF(B:B="","",(VLOOKUP(Application!B178,'APP BACKGROUND'!A:C,3,0)))</f>
        <v/>
      </c>
      <c r="J178" s="90" t="str">
        <f t="shared" si="28"/>
        <v/>
      </c>
      <c r="K178" s="91" t="str">
        <f t="shared" si="29"/>
        <v/>
      </c>
      <c r="L178" s="91" t="str">
        <f t="shared" si="30"/>
        <v/>
      </c>
      <c r="M178" s="91" t="str">
        <f t="shared" si="31"/>
        <v/>
      </c>
      <c r="N178" s="91" t="str">
        <f t="shared" si="32"/>
        <v/>
      </c>
      <c r="O178" s="91" t="str">
        <f t="shared" si="33"/>
        <v/>
      </c>
      <c r="P178" s="91" t="str">
        <f t="shared" si="34"/>
        <v/>
      </c>
      <c r="Q178" s="85"/>
      <c r="R178" s="17" t="str">
        <f t="shared" si="35"/>
        <v/>
      </c>
      <c r="S178" s="28" t="str">
        <f t="shared" si="36"/>
        <v/>
      </c>
      <c r="T178" s="28"/>
      <c r="U178" s="28"/>
      <c r="V178" s="84"/>
      <c r="W178" s="84"/>
      <c r="X178" s="83"/>
      <c r="Y178" s="104"/>
      <c r="Z178" s="96" t="str">
        <f t="shared" si="37"/>
        <v/>
      </c>
      <c r="AA178" s="105"/>
      <c r="AB178" s="89"/>
      <c r="AC178" s="89"/>
      <c r="AD178" s="89"/>
      <c r="AE178" s="89"/>
      <c r="AF178" s="89"/>
      <c r="AG178" s="89"/>
      <c r="AH178" s="86"/>
      <c r="AI178" s="86"/>
      <c r="AJ178" s="86"/>
      <c r="AK178" s="86"/>
      <c r="AL178" s="86"/>
      <c r="AM178" s="86"/>
      <c r="AN178" s="86"/>
      <c r="AO178" s="86"/>
      <c r="AP178" s="86"/>
      <c r="AQ178" s="28"/>
      <c r="AR178" s="45"/>
      <c r="AS178" s="85"/>
      <c r="AT178" s="85"/>
      <c r="AU178" s="20"/>
      <c r="AV178" s="20"/>
    </row>
    <row r="179" spans="1:48" ht="15" x14ac:dyDescent="0.25">
      <c r="A179" s="3" t="str">
        <f t="shared" si="27"/>
        <v/>
      </c>
      <c r="B179" s="86"/>
      <c r="C179" s="100"/>
      <c r="D179" s="87" t="str">
        <f>IF(B179="","",(VLOOKUP(B179,'APP BACKGROUND'!A:C,2,0)))</f>
        <v/>
      </c>
      <c r="E179" s="88" t="str">
        <f>IF(B179="","",(VLOOKUP(B179,'APP BACKGROUND'!A:D,4,0)))</f>
        <v/>
      </c>
      <c r="F179" s="84" t="str">
        <f>IF(B179="","",(VLOOKUP(Application!B179,'APP BACKGROUND'!A:G,7,0)))</f>
        <v/>
      </c>
      <c r="G179" s="83"/>
      <c r="H179" s="89"/>
      <c r="I179" s="92" t="str">
        <f>IF(B:B="","",(VLOOKUP(Application!B179,'APP BACKGROUND'!A:C,3,0)))</f>
        <v/>
      </c>
      <c r="J179" s="90" t="str">
        <f t="shared" si="28"/>
        <v/>
      </c>
      <c r="K179" s="91" t="str">
        <f t="shared" si="29"/>
        <v/>
      </c>
      <c r="L179" s="91" t="str">
        <f t="shared" si="30"/>
        <v/>
      </c>
      <c r="M179" s="91" t="str">
        <f t="shared" si="31"/>
        <v/>
      </c>
      <c r="N179" s="91" t="str">
        <f t="shared" si="32"/>
        <v/>
      </c>
      <c r="O179" s="91" t="str">
        <f t="shared" si="33"/>
        <v/>
      </c>
      <c r="P179" s="91" t="str">
        <f t="shared" si="34"/>
        <v/>
      </c>
      <c r="Q179" s="85"/>
      <c r="R179" s="17" t="str">
        <f t="shared" si="35"/>
        <v/>
      </c>
      <c r="S179" s="28" t="str">
        <f t="shared" si="36"/>
        <v/>
      </c>
      <c r="T179" s="28"/>
      <c r="U179" s="28"/>
      <c r="V179" s="84"/>
      <c r="W179" s="84"/>
      <c r="X179" s="83"/>
      <c r="Y179" s="104"/>
      <c r="Z179" s="96" t="str">
        <f t="shared" si="37"/>
        <v/>
      </c>
      <c r="AA179" s="105"/>
      <c r="AB179" s="89"/>
      <c r="AC179" s="89"/>
      <c r="AD179" s="89"/>
      <c r="AE179" s="89"/>
      <c r="AF179" s="89"/>
      <c r="AG179" s="89"/>
      <c r="AH179" s="86"/>
      <c r="AI179" s="86"/>
      <c r="AJ179" s="86"/>
      <c r="AK179" s="86"/>
      <c r="AL179" s="86"/>
      <c r="AM179" s="86"/>
      <c r="AN179" s="86"/>
      <c r="AO179" s="86"/>
      <c r="AP179" s="86"/>
      <c r="AQ179" s="28"/>
      <c r="AR179" s="45"/>
      <c r="AS179" s="85"/>
      <c r="AT179" s="85"/>
      <c r="AU179" s="20"/>
      <c r="AV179" s="20"/>
    </row>
    <row r="180" spans="1:48" ht="15" x14ac:dyDescent="0.25">
      <c r="A180" s="3" t="str">
        <f t="shared" si="27"/>
        <v/>
      </c>
      <c r="B180" s="86"/>
      <c r="C180" s="100"/>
      <c r="D180" s="87" t="str">
        <f>IF(B180="","",(VLOOKUP(B180,'APP BACKGROUND'!A:C,2,0)))</f>
        <v/>
      </c>
      <c r="E180" s="88" t="str">
        <f>IF(B180="","",(VLOOKUP(B180,'APP BACKGROUND'!A:D,4,0)))</f>
        <v/>
      </c>
      <c r="F180" s="84" t="str">
        <f>IF(B180="","",(VLOOKUP(Application!B180,'APP BACKGROUND'!A:G,7,0)))</f>
        <v/>
      </c>
      <c r="G180" s="83"/>
      <c r="H180" s="89"/>
      <c r="I180" s="92" t="str">
        <f>IF(B:B="","",(VLOOKUP(Application!B180,'APP BACKGROUND'!A:C,3,0)))</f>
        <v/>
      </c>
      <c r="J180" s="90" t="str">
        <f t="shared" si="28"/>
        <v/>
      </c>
      <c r="K180" s="91" t="str">
        <f t="shared" si="29"/>
        <v/>
      </c>
      <c r="L180" s="91" t="str">
        <f t="shared" si="30"/>
        <v/>
      </c>
      <c r="M180" s="91" t="str">
        <f t="shared" si="31"/>
        <v/>
      </c>
      <c r="N180" s="91" t="str">
        <f t="shared" si="32"/>
        <v/>
      </c>
      <c r="O180" s="91" t="str">
        <f t="shared" si="33"/>
        <v/>
      </c>
      <c r="P180" s="91" t="str">
        <f t="shared" si="34"/>
        <v/>
      </c>
      <c r="Q180" s="85"/>
      <c r="R180" s="17" t="str">
        <f t="shared" si="35"/>
        <v/>
      </c>
      <c r="S180" s="28" t="str">
        <f t="shared" si="36"/>
        <v/>
      </c>
      <c r="T180" s="28"/>
      <c r="U180" s="28"/>
      <c r="V180" s="84"/>
      <c r="W180" s="84"/>
      <c r="X180" s="83"/>
      <c r="Y180" s="104"/>
      <c r="Z180" s="96" t="str">
        <f t="shared" si="37"/>
        <v/>
      </c>
      <c r="AA180" s="105"/>
      <c r="AB180" s="89"/>
      <c r="AC180" s="89"/>
      <c r="AD180" s="89"/>
      <c r="AE180" s="89"/>
      <c r="AF180" s="89"/>
      <c r="AG180" s="89"/>
      <c r="AH180" s="86"/>
      <c r="AI180" s="86"/>
      <c r="AJ180" s="86"/>
      <c r="AK180" s="86"/>
      <c r="AL180" s="86"/>
      <c r="AM180" s="86"/>
      <c r="AN180" s="86"/>
      <c r="AO180" s="86"/>
      <c r="AP180" s="86"/>
      <c r="AQ180" s="28"/>
      <c r="AR180" s="45"/>
      <c r="AS180" s="85"/>
      <c r="AT180" s="85"/>
      <c r="AU180" s="20"/>
      <c r="AV180" s="20"/>
    </row>
    <row r="181" spans="1:48" ht="15" x14ac:dyDescent="0.25">
      <c r="A181" s="3" t="str">
        <f t="shared" si="27"/>
        <v/>
      </c>
      <c r="B181" s="86"/>
      <c r="C181" s="100"/>
      <c r="D181" s="87" t="str">
        <f>IF(B181="","",(VLOOKUP(B181,'APP BACKGROUND'!A:C,2,0)))</f>
        <v/>
      </c>
      <c r="E181" s="88" t="str">
        <f>IF(B181="","",(VLOOKUP(B181,'APP BACKGROUND'!A:D,4,0)))</f>
        <v/>
      </c>
      <c r="F181" s="84" t="str">
        <f>IF(B181="","",(VLOOKUP(Application!B181,'APP BACKGROUND'!A:G,7,0)))</f>
        <v/>
      </c>
      <c r="G181" s="83"/>
      <c r="H181" s="89"/>
      <c r="I181" s="92" t="str">
        <f>IF(B:B="","",(VLOOKUP(Application!B181,'APP BACKGROUND'!A:C,3,0)))</f>
        <v/>
      </c>
      <c r="J181" s="90" t="str">
        <f t="shared" si="28"/>
        <v/>
      </c>
      <c r="K181" s="91" t="str">
        <f t="shared" si="29"/>
        <v/>
      </c>
      <c r="L181" s="91" t="str">
        <f t="shared" si="30"/>
        <v/>
      </c>
      <c r="M181" s="91" t="str">
        <f t="shared" si="31"/>
        <v/>
      </c>
      <c r="N181" s="91" t="str">
        <f t="shared" si="32"/>
        <v/>
      </c>
      <c r="O181" s="91" t="str">
        <f t="shared" si="33"/>
        <v/>
      </c>
      <c r="P181" s="91" t="str">
        <f t="shared" si="34"/>
        <v/>
      </c>
      <c r="Q181" s="85"/>
      <c r="R181" s="17" t="str">
        <f t="shared" si="35"/>
        <v/>
      </c>
      <c r="S181" s="28" t="str">
        <f t="shared" si="36"/>
        <v/>
      </c>
      <c r="T181" s="28"/>
      <c r="U181" s="28"/>
      <c r="V181" s="84"/>
      <c r="W181" s="84"/>
      <c r="X181" s="83"/>
      <c r="Y181" s="104"/>
      <c r="Z181" s="96" t="str">
        <f t="shared" si="37"/>
        <v/>
      </c>
      <c r="AA181" s="105"/>
      <c r="AB181" s="89"/>
      <c r="AC181" s="89"/>
      <c r="AD181" s="89"/>
      <c r="AE181" s="89"/>
      <c r="AF181" s="89"/>
      <c r="AG181" s="89"/>
      <c r="AH181" s="86"/>
      <c r="AI181" s="86"/>
      <c r="AJ181" s="86"/>
      <c r="AK181" s="86"/>
      <c r="AL181" s="86"/>
      <c r="AM181" s="86"/>
      <c r="AN181" s="86"/>
      <c r="AO181" s="86"/>
      <c r="AP181" s="86"/>
      <c r="AQ181" s="28"/>
      <c r="AR181" s="45"/>
      <c r="AS181" s="85"/>
      <c r="AT181" s="85"/>
      <c r="AU181" s="20"/>
      <c r="AV181" s="20"/>
    </row>
    <row r="182" spans="1:48" ht="15" x14ac:dyDescent="0.25">
      <c r="A182" s="3" t="str">
        <f t="shared" si="27"/>
        <v/>
      </c>
      <c r="B182" s="86"/>
      <c r="C182" s="100"/>
      <c r="D182" s="87" t="str">
        <f>IF(B182="","",(VLOOKUP(B182,'APP BACKGROUND'!A:C,2,0)))</f>
        <v/>
      </c>
      <c r="E182" s="88" t="str">
        <f>IF(B182="","",(VLOOKUP(B182,'APP BACKGROUND'!A:D,4,0)))</f>
        <v/>
      </c>
      <c r="F182" s="84" t="str">
        <f>IF(B182="","",(VLOOKUP(Application!B182,'APP BACKGROUND'!A:G,7,0)))</f>
        <v/>
      </c>
      <c r="G182" s="83"/>
      <c r="H182" s="89"/>
      <c r="I182" s="92" t="str">
        <f>IF(B:B="","",(VLOOKUP(Application!B182,'APP BACKGROUND'!A:C,3,0)))</f>
        <v/>
      </c>
      <c r="J182" s="90" t="str">
        <f t="shared" si="28"/>
        <v/>
      </c>
      <c r="K182" s="91" t="str">
        <f t="shared" si="29"/>
        <v/>
      </c>
      <c r="L182" s="91" t="str">
        <f t="shared" si="30"/>
        <v/>
      </c>
      <c r="M182" s="91" t="str">
        <f t="shared" si="31"/>
        <v/>
      </c>
      <c r="N182" s="91" t="str">
        <f t="shared" si="32"/>
        <v/>
      </c>
      <c r="O182" s="91" t="str">
        <f t="shared" si="33"/>
        <v/>
      </c>
      <c r="P182" s="91" t="str">
        <f t="shared" si="34"/>
        <v/>
      </c>
      <c r="Q182" s="85"/>
      <c r="R182" s="17" t="str">
        <f t="shared" si="35"/>
        <v/>
      </c>
      <c r="S182" s="28" t="str">
        <f t="shared" si="36"/>
        <v/>
      </c>
      <c r="T182" s="28"/>
      <c r="U182" s="28"/>
      <c r="V182" s="84"/>
      <c r="W182" s="84"/>
      <c r="X182" s="83"/>
      <c r="Y182" s="104"/>
      <c r="Z182" s="96" t="str">
        <f t="shared" si="37"/>
        <v/>
      </c>
      <c r="AA182" s="105"/>
      <c r="AB182" s="89"/>
      <c r="AC182" s="89"/>
      <c r="AD182" s="89"/>
      <c r="AE182" s="89"/>
      <c r="AF182" s="89"/>
      <c r="AG182" s="89"/>
      <c r="AH182" s="86"/>
      <c r="AI182" s="86"/>
      <c r="AJ182" s="86"/>
      <c r="AK182" s="86"/>
      <c r="AL182" s="86"/>
      <c r="AM182" s="86"/>
      <c r="AN182" s="86"/>
      <c r="AO182" s="86"/>
      <c r="AP182" s="86"/>
      <c r="AQ182" s="28"/>
      <c r="AR182" s="45"/>
      <c r="AS182" s="85"/>
      <c r="AT182" s="85"/>
      <c r="AU182" s="20"/>
      <c r="AV182" s="20"/>
    </row>
    <row r="183" spans="1:48" ht="15" x14ac:dyDescent="0.25">
      <c r="A183" s="3" t="str">
        <f t="shared" si="27"/>
        <v/>
      </c>
      <c r="B183" s="86"/>
      <c r="C183" s="100"/>
      <c r="D183" s="87" t="str">
        <f>IF(B183="","",(VLOOKUP(B183,'APP BACKGROUND'!A:C,2,0)))</f>
        <v/>
      </c>
      <c r="E183" s="88" t="str">
        <f>IF(B183="","",(VLOOKUP(B183,'APP BACKGROUND'!A:D,4,0)))</f>
        <v/>
      </c>
      <c r="F183" s="84" t="str">
        <f>IF(B183="","",(VLOOKUP(Application!B183,'APP BACKGROUND'!A:G,7,0)))</f>
        <v/>
      </c>
      <c r="G183" s="83"/>
      <c r="H183" s="89"/>
      <c r="I183" s="92" t="str">
        <f>IF(B:B="","",(VLOOKUP(Application!B183,'APP BACKGROUND'!A:C,3,0)))</f>
        <v/>
      </c>
      <c r="J183" s="90" t="str">
        <f t="shared" si="28"/>
        <v/>
      </c>
      <c r="K183" s="91" t="str">
        <f t="shared" si="29"/>
        <v/>
      </c>
      <c r="L183" s="91" t="str">
        <f t="shared" si="30"/>
        <v/>
      </c>
      <c r="M183" s="91" t="str">
        <f t="shared" si="31"/>
        <v/>
      </c>
      <c r="N183" s="91" t="str">
        <f t="shared" si="32"/>
        <v/>
      </c>
      <c r="O183" s="91" t="str">
        <f t="shared" si="33"/>
        <v/>
      </c>
      <c r="P183" s="91" t="str">
        <f t="shared" si="34"/>
        <v/>
      </c>
      <c r="Q183" s="85"/>
      <c r="R183" s="17" t="str">
        <f t="shared" si="35"/>
        <v/>
      </c>
      <c r="S183" s="28" t="str">
        <f t="shared" si="36"/>
        <v/>
      </c>
      <c r="T183" s="28"/>
      <c r="U183" s="28"/>
      <c r="V183" s="84"/>
      <c r="W183" s="84"/>
      <c r="X183" s="83"/>
      <c r="Y183" s="104"/>
      <c r="Z183" s="96" t="str">
        <f t="shared" si="37"/>
        <v/>
      </c>
      <c r="AA183" s="105"/>
      <c r="AB183" s="89"/>
      <c r="AC183" s="89"/>
      <c r="AD183" s="89"/>
      <c r="AE183" s="89"/>
      <c r="AF183" s="89"/>
      <c r="AG183" s="89"/>
      <c r="AH183" s="86"/>
      <c r="AI183" s="86"/>
      <c r="AJ183" s="86"/>
      <c r="AK183" s="86"/>
      <c r="AL183" s="86"/>
      <c r="AM183" s="86"/>
      <c r="AN183" s="86"/>
      <c r="AO183" s="86"/>
      <c r="AP183" s="86"/>
      <c r="AQ183" s="28"/>
      <c r="AR183" s="45"/>
      <c r="AS183" s="85"/>
      <c r="AT183" s="85"/>
      <c r="AU183" s="20"/>
      <c r="AV183" s="20"/>
    </row>
    <row r="184" spans="1:48" ht="15" x14ac:dyDescent="0.25">
      <c r="A184" s="3" t="str">
        <f t="shared" si="27"/>
        <v/>
      </c>
      <c r="B184" s="86"/>
      <c r="C184" s="100"/>
      <c r="D184" s="87" t="str">
        <f>IF(B184="","",(VLOOKUP(B184,'APP BACKGROUND'!A:C,2,0)))</f>
        <v/>
      </c>
      <c r="E184" s="88" t="str">
        <f>IF(B184="","",(VLOOKUP(B184,'APP BACKGROUND'!A:D,4,0)))</f>
        <v/>
      </c>
      <c r="F184" s="84" t="str">
        <f>IF(B184="","",(VLOOKUP(Application!B184,'APP BACKGROUND'!A:G,7,0)))</f>
        <v/>
      </c>
      <c r="G184" s="83"/>
      <c r="H184" s="89"/>
      <c r="I184" s="92" t="str">
        <f>IF(B:B="","",(VLOOKUP(Application!B184,'APP BACKGROUND'!A:C,3,0)))</f>
        <v/>
      </c>
      <c r="J184" s="90" t="str">
        <f t="shared" si="28"/>
        <v/>
      </c>
      <c r="K184" s="91" t="str">
        <f t="shared" si="29"/>
        <v/>
      </c>
      <c r="L184" s="91" t="str">
        <f t="shared" si="30"/>
        <v/>
      </c>
      <c r="M184" s="91" t="str">
        <f t="shared" si="31"/>
        <v/>
      </c>
      <c r="N184" s="91" t="str">
        <f t="shared" si="32"/>
        <v/>
      </c>
      <c r="O184" s="91" t="str">
        <f t="shared" si="33"/>
        <v/>
      </c>
      <c r="P184" s="91" t="str">
        <f t="shared" si="34"/>
        <v/>
      </c>
      <c r="Q184" s="85"/>
      <c r="R184" s="17" t="str">
        <f t="shared" si="35"/>
        <v/>
      </c>
      <c r="S184" s="28" t="str">
        <f t="shared" si="36"/>
        <v/>
      </c>
      <c r="T184" s="28"/>
      <c r="U184" s="28"/>
      <c r="V184" s="84"/>
      <c r="W184" s="84"/>
      <c r="X184" s="83"/>
      <c r="Y184" s="104"/>
      <c r="Z184" s="96" t="str">
        <f t="shared" si="37"/>
        <v/>
      </c>
      <c r="AA184" s="105"/>
      <c r="AB184" s="89"/>
      <c r="AC184" s="89"/>
      <c r="AD184" s="89"/>
      <c r="AE184" s="89"/>
      <c r="AF184" s="89"/>
      <c r="AG184" s="89"/>
      <c r="AH184" s="86"/>
      <c r="AI184" s="86"/>
      <c r="AJ184" s="86"/>
      <c r="AK184" s="86"/>
      <c r="AL184" s="86"/>
      <c r="AM184" s="86"/>
      <c r="AN184" s="86"/>
      <c r="AO184" s="86"/>
      <c r="AP184" s="86"/>
      <c r="AQ184" s="28"/>
      <c r="AR184" s="45"/>
      <c r="AS184" s="85"/>
      <c r="AT184" s="85"/>
      <c r="AU184" s="20"/>
      <c r="AV184" s="20"/>
    </row>
    <row r="185" spans="1:48" ht="15" x14ac:dyDescent="0.25">
      <c r="A185" s="3" t="str">
        <f t="shared" si="27"/>
        <v/>
      </c>
      <c r="B185" s="86"/>
      <c r="C185" s="100"/>
      <c r="D185" s="87" t="str">
        <f>IF(B185="","",(VLOOKUP(B185,'APP BACKGROUND'!A:C,2,0)))</f>
        <v/>
      </c>
      <c r="E185" s="88" t="str">
        <f>IF(B185="","",(VLOOKUP(B185,'APP BACKGROUND'!A:D,4,0)))</f>
        <v/>
      </c>
      <c r="F185" s="84" t="str">
        <f>IF(B185="","",(VLOOKUP(Application!B185,'APP BACKGROUND'!A:G,7,0)))</f>
        <v/>
      </c>
      <c r="G185" s="83"/>
      <c r="H185" s="89"/>
      <c r="I185" s="92" t="str">
        <f>IF(B:B="","",(VLOOKUP(Application!B185,'APP BACKGROUND'!A:C,3,0)))</f>
        <v/>
      </c>
      <c r="J185" s="90" t="str">
        <f t="shared" si="28"/>
        <v/>
      </c>
      <c r="K185" s="91" t="str">
        <f t="shared" si="29"/>
        <v/>
      </c>
      <c r="L185" s="91" t="str">
        <f t="shared" si="30"/>
        <v/>
      </c>
      <c r="M185" s="91" t="str">
        <f t="shared" si="31"/>
        <v/>
      </c>
      <c r="N185" s="91" t="str">
        <f t="shared" si="32"/>
        <v/>
      </c>
      <c r="O185" s="91" t="str">
        <f t="shared" si="33"/>
        <v/>
      </c>
      <c r="P185" s="91" t="str">
        <f t="shared" si="34"/>
        <v/>
      </c>
      <c r="Q185" s="85"/>
      <c r="R185" s="17" t="str">
        <f t="shared" si="35"/>
        <v/>
      </c>
      <c r="S185" s="28" t="str">
        <f t="shared" si="36"/>
        <v/>
      </c>
      <c r="T185" s="28"/>
      <c r="U185" s="28"/>
      <c r="V185" s="84"/>
      <c r="W185" s="84"/>
      <c r="X185" s="83"/>
      <c r="Y185" s="104"/>
      <c r="Z185" s="96" t="str">
        <f t="shared" si="37"/>
        <v/>
      </c>
      <c r="AA185" s="105"/>
      <c r="AB185" s="89"/>
      <c r="AC185" s="89"/>
      <c r="AD185" s="89"/>
      <c r="AE185" s="89"/>
      <c r="AF185" s="89"/>
      <c r="AG185" s="89"/>
      <c r="AH185" s="86"/>
      <c r="AI185" s="86"/>
      <c r="AJ185" s="86"/>
      <c r="AK185" s="86"/>
      <c r="AL185" s="86"/>
      <c r="AM185" s="86"/>
      <c r="AN185" s="86"/>
      <c r="AO185" s="86"/>
      <c r="AP185" s="86"/>
      <c r="AQ185" s="28"/>
      <c r="AR185" s="45"/>
      <c r="AS185" s="85"/>
      <c r="AT185" s="85"/>
      <c r="AU185" s="20"/>
      <c r="AV185" s="20"/>
    </row>
    <row r="186" spans="1:48" ht="15" x14ac:dyDescent="0.25">
      <c r="A186" s="3" t="str">
        <f t="shared" si="27"/>
        <v/>
      </c>
      <c r="B186" s="86"/>
      <c r="C186" s="100"/>
      <c r="D186" s="87" t="str">
        <f>IF(B186="","",(VLOOKUP(B186,'APP BACKGROUND'!A:C,2,0)))</f>
        <v/>
      </c>
      <c r="E186" s="88" t="str">
        <f>IF(B186="","",(VLOOKUP(B186,'APP BACKGROUND'!A:D,4,0)))</f>
        <v/>
      </c>
      <c r="F186" s="84" t="str">
        <f>IF(B186="","",(VLOOKUP(Application!B186,'APP BACKGROUND'!A:G,7,0)))</f>
        <v/>
      </c>
      <c r="G186" s="83"/>
      <c r="H186" s="89"/>
      <c r="I186" s="92" t="str">
        <f>IF(B:B="","",(VLOOKUP(Application!B186,'APP BACKGROUND'!A:C,3,0)))</f>
        <v/>
      </c>
      <c r="J186" s="90" t="str">
        <f t="shared" si="28"/>
        <v/>
      </c>
      <c r="K186" s="91" t="str">
        <f t="shared" si="29"/>
        <v/>
      </c>
      <c r="L186" s="91" t="str">
        <f t="shared" si="30"/>
        <v/>
      </c>
      <c r="M186" s="91" t="str">
        <f t="shared" si="31"/>
        <v/>
      </c>
      <c r="N186" s="91" t="str">
        <f t="shared" si="32"/>
        <v/>
      </c>
      <c r="O186" s="91" t="str">
        <f t="shared" si="33"/>
        <v/>
      </c>
      <c r="P186" s="91" t="str">
        <f t="shared" si="34"/>
        <v/>
      </c>
      <c r="Q186" s="85"/>
      <c r="R186" s="17" t="str">
        <f t="shared" si="35"/>
        <v/>
      </c>
      <c r="S186" s="28" t="str">
        <f t="shared" si="36"/>
        <v/>
      </c>
      <c r="T186" s="28"/>
      <c r="U186" s="28"/>
      <c r="V186" s="84"/>
      <c r="W186" s="84"/>
      <c r="X186" s="83"/>
      <c r="Y186" s="104"/>
      <c r="Z186" s="96" t="str">
        <f t="shared" si="37"/>
        <v/>
      </c>
      <c r="AA186" s="105"/>
      <c r="AB186" s="89"/>
      <c r="AC186" s="89"/>
      <c r="AD186" s="89"/>
      <c r="AE186" s="89"/>
      <c r="AF186" s="89"/>
      <c r="AG186" s="89"/>
      <c r="AH186" s="86"/>
      <c r="AI186" s="86"/>
      <c r="AJ186" s="86"/>
      <c r="AK186" s="86"/>
      <c r="AL186" s="86"/>
      <c r="AM186" s="86"/>
      <c r="AN186" s="86"/>
      <c r="AO186" s="86"/>
      <c r="AP186" s="86"/>
      <c r="AQ186" s="28"/>
      <c r="AR186" s="45"/>
      <c r="AS186" s="85"/>
      <c r="AT186" s="85"/>
      <c r="AU186" s="20"/>
      <c r="AV186" s="20"/>
    </row>
    <row r="187" spans="1:48" ht="15" x14ac:dyDescent="0.25">
      <c r="A187" s="3" t="str">
        <f t="shared" si="27"/>
        <v/>
      </c>
      <c r="B187" s="86"/>
      <c r="C187" s="100"/>
      <c r="D187" s="87" t="str">
        <f>IF(B187="","",(VLOOKUP(B187,'APP BACKGROUND'!A:C,2,0)))</f>
        <v/>
      </c>
      <c r="E187" s="88" t="str">
        <f>IF(B187="","",(VLOOKUP(B187,'APP BACKGROUND'!A:D,4,0)))</f>
        <v/>
      </c>
      <c r="F187" s="84" t="str">
        <f>IF(B187="","",(VLOOKUP(Application!B187,'APP BACKGROUND'!A:G,7,0)))</f>
        <v/>
      </c>
      <c r="G187" s="83"/>
      <c r="H187" s="89"/>
      <c r="I187" s="92" t="str">
        <f>IF(B:B="","",(VLOOKUP(Application!B187,'APP BACKGROUND'!A:C,3,0)))</f>
        <v/>
      </c>
      <c r="J187" s="90" t="str">
        <f t="shared" si="28"/>
        <v/>
      </c>
      <c r="K187" s="91" t="str">
        <f t="shared" si="29"/>
        <v/>
      </c>
      <c r="L187" s="91" t="str">
        <f t="shared" si="30"/>
        <v/>
      </c>
      <c r="M187" s="91" t="str">
        <f t="shared" si="31"/>
        <v/>
      </c>
      <c r="N187" s="91" t="str">
        <f t="shared" si="32"/>
        <v/>
      </c>
      <c r="O187" s="91" t="str">
        <f t="shared" si="33"/>
        <v/>
      </c>
      <c r="P187" s="91" t="str">
        <f t="shared" si="34"/>
        <v/>
      </c>
      <c r="Q187" s="85"/>
      <c r="R187" s="17" t="str">
        <f t="shared" si="35"/>
        <v/>
      </c>
      <c r="S187" s="28" t="str">
        <f t="shared" si="36"/>
        <v/>
      </c>
      <c r="T187" s="28"/>
      <c r="U187" s="28"/>
      <c r="V187" s="84"/>
      <c r="W187" s="84"/>
      <c r="X187" s="83"/>
      <c r="Y187" s="104"/>
      <c r="Z187" s="96" t="str">
        <f t="shared" si="37"/>
        <v/>
      </c>
      <c r="AA187" s="105"/>
      <c r="AB187" s="89"/>
      <c r="AC187" s="89"/>
      <c r="AD187" s="89"/>
      <c r="AE187" s="89"/>
      <c r="AF187" s="89"/>
      <c r="AG187" s="89"/>
      <c r="AH187" s="86"/>
      <c r="AI187" s="86"/>
      <c r="AJ187" s="86"/>
      <c r="AK187" s="86"/>
      <c r="AL187" s="86"/>
      <c r="AM187" s="86"/>
      <c r="AN187" s="86"/>
      <c r="AO187" s="86"/>
      <c r="AP187" s="86"/>
      <c r="AQ187" s="28"/>
      <c r="AR187" s="45"/>
      <c r="AS187" s="85"/>
      <c r="AT187" s="85"/>
      <c r="AU187" s="20"/>
      <c r="AV187" s="20"/>
    </row>
    <row r="188" spans="1:48" ht="15" x14ac:dyDescent="0.25">
      <c r="A188" s="3" t="str">
        <f t="shared" si="27"/>
        <v/>
      </c>
      <c r="B188" s="86"/>
      <c r="C188" s="100"/>
      <c r="D188" s="87" t="str">
        <f>IF(B188="","",(VLOOKUP(B188,'APP BACKGROUND'!A:C,2,0)))</f>
        <v/>
      </c>
      <c r="E188" s="88" t="str">
        <f>IF(B188="","",(VLOOKUP(B188,'APP BACKGROUND'!A:D,4,0)))</f>
        <v/>
      </c>
      <c r="F188" s="84" t="str">
        <f>IF(B188="","",(VLOOKUP(Application!B188,'APP BACKGROUND'!A:G,7,0)))</f>
        <v/>
      </c>
      <c r="G188" s="83"/>
      <c r="H188" s="89"/>
      <c r="I188" s="92" t="str">
        <f>IF(B:B="","",(VLOOKUP(Application!B188,'APP BACKGROUND'!A:C,3,0)))</f>
        <v/>
      </c>
      <c r="J188" s="90" t="str">
        <f t="shared" si="28"/>
        <v/>
      </c>
      <c r="K188" s="91" t="str">
        <f t="shared" si="29"/>
        <v/>
      </c>
      <c r="L188" s="91" t="str">
        <f t="shared" si="30"/>
        <v/>
      </c>
      <c r="M188" s="91" t="str">
        <f t="shared" si="31"/>
        <v/>
      </c>
      <c r="N188" s="91" t="str">
        <f t="shared" si="32"/>
        <v/>
      </c>
      <c r="O188" s="91" t="str">
        <f t="shared" si="33"/>
        <v/>
      </c>
      <c r="P188" s="91" t="str">
        <f t="shared" si="34"/>
        <v/>
      </c>
      <c r="Q188" s="85"/>
      <c r="R188" s="17" t="str">
        <f t="shared" si="35"/>
        <v/>
      </c>
      <c r="S188" s="28" t="str">
        <f t="shared" si="36"/>
        <v/>
      </c>
      <c r="T188" s="28"/>
      <c r="U188" s="28"/>
      <c r="V188" s="84"/>
      <c r="W188" s="84"/>
      <c r="X188" s="83"/>
      <c r="Y188" s="104"/>
      <c r="Z188" s="96" t="str">
        <f t="shared" si="37"/>
        <v/>
      </c>
      <c r="AA188" s="105"/>
      <c r="AB188" s="89"/>
      <c r="AC188" s="89"/>
      <c r="AD188" s="89"/>
      <c r="AE188" s="89"/>
      <c r="AF188" s="89"/>
      <c r="AG188" s="89"/>
      <c r="AH188" s="86"/>
      <c r="AI188" s="86"/>
      <c r="AJ188" s="86"/>
      <c r="AK188" s="86"/>
      <c r="AL188" s="86"/>
      <c r="AM188" s="86"/>
      <c r="AN188" s="86"/>
      <c r="AO188" s="86"/>
      <c r="AP188" s="86"/>
      <c r="AQ188" s="28"/>
      <c r="AR188" s="45"/>
      <c r="AS188" s="85"/>
      <c r="AT188" s="85"/>
      <c r="AU188" s="20"/>
      <c r="AV188" s="20"/>
    </row>
    <row r="189" spans="1:48" ht="15" x14ac:dyDescent="0.25">
      <c r="A189" s="3" t="str">
        <f t="shared" si="27"/>
        <v/>
      </c>
      <c r="B189" s="86"/>
      <c r="C189" s="100"/>
      <c r="D189" s="87" t="str">
        <f>IF(B189="","",(VLOOKUP(B189,'APP BACKGROUND'!A:C,2,0)))</f>
        <v/>
      </c>
      <c r="E189" s="88" t="str">
        <f>IF(B189="","",(VLOOKUP(B189,'APP BACKGROUND'!A:D,4,0)))</f>
        <v/>
      </c>
      <c r="F189" s="84" t="str">
        <f>IF(B189="","",(VLOOKUP(Application!B189,'APP BACKGROUND'!A:G,7,0)))</f>
        <v/>
      </c>
      <c r="G189" s="83"/>
      <c r="H189" s="89"/>
      <c r="I189" s="92" t="str">
        <f>IF(B:B="","",(VLOOKUP(Application!B189,'APP BACKGROUND'!A:C,3,0)))</f>
        <v/>
      </c>
      <c r="J189" s="90" t="str">
        <f t="shared" si="28"/>
        <v/>
      </c>
      <c r="K189" s="91" t="str">
        <f t="shared" si="29"/>
        <v/>
      </c>
      <c r="L189" s="91" t="str">
        <f t="shared" si="30"/>
        <v/>
      </c>
      <c r="M189" s="91" t="str">
        <f t="shared" si="31"/>
        <v/>
      </c>
      <c r="N189" s="91" t="str">
        <f t="shared" si="32"/>
        <v/>
      </c>
      <c r="O189" s="91" t="str">
        <f t="shared" si="33"/>
        <v/>
      </c>
      <c r="P189" s="91" t="str">
        <f t="shared" si="34"/>
        <v/>
      </c>
      <c r="Q189" s="85"/>
      <c r="R189" s="17" t="str">
        <f t="shared" si="35"/>
        <v/>
      </c>
      <c r="S189" s="28" t="str">
        <f t="shared" si="36"/>
        <v/>
      </c>
      <c r="T189" s="28"/>
      <c r="U189" s="28"/>
      <c r="V189" s="84"/>
      <c r="W189" s="84"/>
      <c r="X189" s="83"/>
      <c r="Y189" s="104"/>
      <c r="Z189" s="96" t="str">
        <f t="shared" si="37"/>
        <v/>
      </c>
      <c r="AA189" s="105"/>
      <c r="AB189" s="89"/>
      <c r="AC189" s="89"/>
      <c r="AD189" s="89"/>
      <c r="AE189" s="89"/>
      <c r="AF189" s="89"/>
      <c r="AG189" s="89"/>
      <c r="AH189" s="86"/>
      <c r="AI189" s="86"/>
      <c r="AJ189" s="86"/>
      <c r="AK189" s="86"/>
      <c r="AL189" s="86"/>
      <c r="AM189" s="86"/>
      <c r="AN189" s="86"/>
      <c r="AO189" s="86"/>
      <c r="AP189" s="86"/>
      <c r="AQ189" s="28"/>
      <c r="AR189" s="45"/>
      <c r="AS189" s="85"/>
      <c r="AT189" s="85"/>
      <c r="AU189" s="20"/>
      <c r="AV189" s="20"/>
    </row>
    <row r="190" spans="1:48" ht="15" x14ac:dyDescent="0.25">
      <c r="A190" s="3" t="str">
        <f t="shared" si="27"/>
        <v/>
      </c>
      <c r="B190" s="86"/>
      <c r="C190" s="100"/>
      <c r="D190" s="87" t="str">
        <f>IF(B190="","",(VLOOKUP(B190,'APP BACKGROUND'!A:C,2,0)))</f>
        <v/>
      </c>
      <c r="E190" s="88" t="str">
        <f>IF(B190="","",(VLOOKUP(B190,'APP BACKGROUND'!A:D,4,0)))</f>
        <v/>
      </c>
      <c r="F190" s="84" t="str">
        <f>IF(B190="","",(VLOOKUP(Application!B190,'APP BACKGROUND'!A:G,7,0)))</f>
        <v/>
      </c>
      <c r="G190" s="83"/>
      <c r="H190" s="89"/>
      <c r="I190" s="92" t="str">
        <f>IF(B:B="","",(VLOOKUP(Application!B190,'APP BACKGROUND'!A:C,3,0)))</f>
        <v/>
      </c>
      <c r="J190" s="90" t="str">
        <f t="shared" si="28"/>
        <v/>
      </c>
      <c r="K190" s="91" t="str">
        <f t="shared" si="29"/>
        <v/>
      </c>
      <c r="L190" s="91" t="str">
        <f t="shared" si="30"/>
        <v/>
      </c>
      <c r="M190" s="91" t="str">
        <f t="shared" si="31"/>
        <v/>
      </c>
      <c r="N190" s="91" t="str">
        <f t="shared" si="32"/>
        <v/>
      </c>
      <c r="O190" s="91" t="str">
        <f t="shared" si="33"/>
        <v/>
      </c>
      <c r="P190" s="91" t="str">
        <f t="shared" si="34"/>
        <v/>
      </c>
      <c r="Q190" s="85"/>
      <c r="R190" s="17" t="str">
        <f t="shared" si="35"/>
        <v/>
      </c>
      <c r="S190" s="28" t="str">
        <f t="shared" si="36"/>
        <v/>
      </c>
      <c r="T190" s="28"/>
      <c r="U190" s="28"/>
      <c r="V190" s="84"/>
      <c r="W190" s="84"/>
      <c r="X190" s="83"/>
      <c r="Y190" s="104"/>
      <c r="Z190" s="96" t="str">
        <f t="shared" si="37"/>
        <v/>
      </c>
      <c r="AA190" s="105"/>
      <c r="AB190" s="89"/>
      <c r="AC190" s="89"/>
      <c r="AD190" s="89"/>
      <c r="AE190" s="89"/>
      <c r="AF190" s="89"/>
      <c r="AG190" s="89"/>
      <c r="AH190" s="86"/>
      <c r="AI190" s="86"/>
      <c r="AJ190" s="86"/>
      <c r="AK190" s="86"/>
      <c r="AL190" s="86"/>
      <c r="AM190" s="86"/>
      <c r="AN190" s="86"/>
      <c r="AO190" s="86"/>
      <c r="AP190" s="86"/>
      <c r="AQ190" s="28"/>
      <c r="AR190" s="45"/>
      <c r="AS190" s="85"/>
      <c r="AT190" s="85"/>
      <c r="AU190" s="20"/>
      <c r="AV190" s="20"/>
    </row>
    <row r="191" spans="1:48" ht="15" x14ac:dyDescent="0.25">
      <c r="A191" s="3" t="str">
        <f t="shared" si="27"/>
        <v/>
      </c>
      <c r="B191" s="86"/>
      <c r="C191" s="100"/>
      <c r="D191" s="87" t="str">
        <f>IF(B191="","",(VLOOKUP(B191,'APP BACKGROUND'!A:C,2,0)))</f>
        <v/>
      </c>
      <c r="E191" s="88" t="str">
        <f>IF(B191="","",(VLOOKUP(B191,'APP BACKGROUND'!A:D,4,0)))</f>
        <v/>
      </c>
      <c r="F191" s="84" t="str">
        <f>IF(B191="","",(VLOOKUP(Application!B191,'APP BACKGROUND'!A:G,7,0)))</f>
        <v/>
      </c>
      <c r="G191" s="83"/>
      <c r="H191" s="89"/>
      <c r="I191" s="92" t="str">
        <f>IF(B:B="","",(VLOOKUP(Application!B191,'APP BACKGROUND'!A:C,3,0)))</f>
        <v/>
      </c>
      <c r="J191" s="90" t="str">
        <f t="shared" si="28"/>
        <v/>
      </c>
      <c r="K191" s="91" t="str">
        <f t="shared" si="29"/>
        <v/>
      </c>
      <c r="L191" s="91" t="str">
        <f t="shared" si="30"/>
        <v/>
      </c>
      <c r="M191" s="91" t="str">
        <f t="shared" si="31"/>
        <v/>
      </c>
      <c r="N191" s="91" t="str">
        <f t="shared" si="32"/>
        <v/>
      </c>
      <c r="O191" s="91" t="str">
        <f t="shared" si="33"/>
        <v/>
      </c>
      <c r="P191" s="91" t="str">
        <f t="shared" si="34"/>
        <v/>
      </c>
      <c r="Q191" s="85"/>
      <c r="R191" s="17" t="str">
        <f t="shared" si="35"/>
        <v/>
      </c>
      <c r="S191" s="28" t="str">
        <f t="shared" si="36"/>
        <v/>
      </c>
      <c r="T191" s="28"/>
      <c r="U191" s="28"/>
      <c r="V191" s="84"/>
      <c r="W191" s="84"/>
      <c r="X191" s="83"/>
      <c r="Y191" s="104"/>
      <c r="Z191" s="96" t="str">
        <f t="shared" si="37"/>
        <v/>
      </c>
      <c r="AA191" s="105"/>
      <c r="AB191" s="89"/>
      <c r="AC191" s="89"/>
      <c r="AD191" s="89"/>
      <c r="AE191" s="89"/>
      <c r="AF191" s="89"/>
      <c r="AG191" s="89"/>
      <c r="AH191" s="86"/>
      <c r="AI191" s="86"/>
      <c r="AJ191" s="86"/>
      <c r="AK191" s="86"/>
      <c r="AL191" s="86"/>
      <c r="AM191" s="86"/>
      <c r="AN191" s="86"/>
      <c r="AO191" s="86"/>
      <c r="AP191" s="86"/>
      <c r="AQ191" s="28"/>
      <c r="AR191" s="45"/>
      <c r="AS191" s="85"/>
      <c r="AT191" s="85"/>
      <c r="AU191" s="20"/>
      <c r="AV191" s="20"/>
    </row>
    <row r="192" spans="1:48" ht="15" x14ac:dyDescent="0.25">
      <c r="A192" s="3" t="str">
        <f t="shared" si="27"/>
        <v/>
      </c>
      <c r="B192" s="86"/>
      <c r="C192" s="100"/>
      <c r="D192" s="87" t="str">
        <f>IF(B192="","",(VLOOKUP(B192,'APP BACKGROUND'!A:C,2,0)))</f>
        <v/>
      </c>
      <c r="E192" s="88" t="str">
        <f>IF(B192="","",(VLOOKUP(B192,'APP BACKGROUND'!A:D,4,0)))</f>
        <v/>
      </c>
      <c r="F192" s="84" t="str">
        <f>IF(B192="","",(VLOOKUP(Application!B192,'APP BACKGROUND'!A:G,7,0)))</f>
        <v/>
      </c>
      <c r="G192" s="83"/>
      <c r="H192" s="89"/>
      <c r="I192" s="92" t="str">
        <f>IF(B:B="","",(VLOOKUP(Application!B192,'APP BACKGROUND'!A:C,3,0)))</f>
        <v/>
      </c>
      <c r="J192" s="90" t="str">
        <f t="shared" si="28"/>
        <v/>
      </c>
      <c r="K192" s="91" t="str">
        <f t="shared" si="29"/>
        <v/>
      </c>
      <c r="L192" s="91" t="str">
        <f t="shared" si="30"/>
        <v/>
      </c>
      <c r="M192" s="91" t="str">
        <f t="shared" si="31"/>
        <v/>
      </c>
      <c r="N192" s="91" t="str">
        <f t="shared" si="32"/>
        <v/>
      </c>
      <c r="O192" s="91" t="str">
        <f t="shared" si="33"/>
        <v/>
      </c>
      <c r="P192" s="91" t="str">
        <f t="shared" si="34"/>
        <v/>
      </c>
      <c r="Q192" s="85"/>
      <c r="R192" s="17" t="str">
        <f t="shared" si="35"/>
        <v/>
      </c>
      <c r="S192" s="28" t="str">
        <f t="shared" si="36"/>
        <v/>
      </c>
      <c r="T192" s="28"/>
      <c r="U192" s="28"/>
      <c r="V192" s="84"/>
      <c r="W192" s="84"/>
      <c r="X192" s="83"/>
      <c r="Y192" s="104"/>
      <c r="Z192" s="96" t="str">
        <f t="shared" si="37"/>
        <v/>
      </c>
      <c r="AA192" s="105"/>
      <c r="AB192" s="89"/>
      <c r="AC192" s="89"/>
      <c r="AD192" s="89"/>
      <c r="AE192" s="89"/>
      <c r="AF192" s="89"/>
      <c r="AG192" s="89"/>
      <c r="AH192" s="86"/>
      <c r="AI192" s="86"/>
      <c r="AJ192" s="86"/>
      <c r="AK192" s="86"/>
      <c r="AL192" s="86"/>
      <c r="AM192" s="86"/>
      <c r="AN192" s="86"/>
      <c r="AO192" s="86"/>
      <c r="AP192" s="86"/>
      <c r="AQ192" s="28"/>
      <c r="AR192" s="45"/>
      <c r="AS192" s="85"/>
      <c r="AT192" s="85"/>
      <c r="AU192" s="20"/>
      <c r="AV192" s="20"/>
    </row>
    <row r="193" spans="1:48" ht="15" x14ac:dyDescent="0.25">
      <c r="A193" s="3" t="str">
        <f t="shared" si="27"/>
        <v/>
      </c>
      <c r="B193" s="86"/>
      <c r="C193" s="100"/>
      <c r="D193" s="87" t="str">
        <f>IF(B193="","",(VLOOKUP(B193,'APP BACKGROUND'!A:C,2,0)))</f>
        <v/>
      </c>
      <c r="E193" s="88" t="str">
        <f>IF(B193="","",(VLOOKUP(B193,'APP BACKGROUND'!A:D,4,0)))</f>
        <v/>
      </c>
      <c r="F193" s="84" t="str">
        <f>IF(B193="","",(VLOOKUP(Application!B193,'APP BACKGROUND'!A:G,7,0)))</f>
        <v/>
      </c>
      <c r="G193" s="83"/>
      <c r="H193" s="89"/>
      <c r="I193" s="92" t="str">
        <f>IF(B:B="","",(VLOOKUP(Application!B193,'APP BACKGROUND'!A:C,3,0)))</f>
        <v/>
      </c>
      <c r="J193" s="90" t="str">
        <f t="shared" si="28"/>
        <v/>
      </c>
      <c r="K193" s="91" t="str">
        <f t="shared" si="29"/>
        <v/>
      </c>
      <c r="L193" s="91" t="str">
        <f t="shared" si="30"/>
        <v/>
      </c>
      <c r="M193" s="91" t="str">
        <f t="shared" si="31"/>
        <v/>
      </c>
      <c r="N193" s="91" t="str">
        <f t="shared" si="32"/>
        <v/>
      </c>
      <c r="O193" s="91" t="str">
        <f t="shared" si="33"/>
        <v/>
      </c>
      <c r="P193" s="91" t="str">
        <f t="shared" si="34"/>
        <v/>
      </c>
      <c r="Q193" s="85"/>
      <c r="R193" s="17" t="str">
        <f t="shared" si="35"/>
        <v/>
      </c>
      <c r="S193" s="28" t="str">
        <f t="shared" si="36"/>
        <v/>
      </c>
      <c r="T193" s="28"/>
      <c r="U193" s="28"/>
      <c r="V193" s="84"/>
      <c r="W193" s="84"/>
      <c r="X193" s="83"/>
      <c r="Y193" s="104"/>
      <c r="Z193" s="96" t="str">
        <f t="shared" si="37"/>
        <v/>
      </c>
      <c r="AA193" s="105"/>
      <c r="AB193" s="89"/>
      <c r="AC193" s="89"/>
      <c r="AD193" s="89"/>
      <c r="AE193" s="89"/>
      <c r="AF193" s="89"/>
      <c r="AG193" s="89"/>
      <c r="AH193" s="86"/>
      <c r="AI193" s="86"/>
      <c r="AJ193" s="86"/>
      <c r="AK193" s="86"/>
      <c r="AL193" s="86"/>
      <c r="AM193" s="86"/>
      <c r="AN193" s="86"/>
      <c r="AO193" s="86"/>
      <c r="AP193" s="86"/>
      <c r="AQ193" s="28"/>
      <c r="AR193" s="45"/>
      <c r="AS193" s="85"/>
      <c r="AT193" s="85"/>
      <c r="AU193" s="20"/>
      <c r="AV193" s="20"/>
    </row>
    <row r="194" spans="1:48" ht="15" x14ac:dyDescent="0.25">
      <c r="A194" s="3" t="str">
        <f t="shared" si="27"/>
        <v/>
      </c>
      <c r="B194" s="86"/>
      <c r="C194" s="100"/>
      <c r="D194" s="87" t="str">
        <f>IF(B194="","",(VLOOKUP(B194,'APP BACKGROUND'!A:C,2,0)))</f>
        <v/>
      </c>
      <c r="E194" s="88" t="str">
        <f>IF(B194="","",(VLOOKUP(B194,'APP BACKGROUND'!A:D,4,0)))</f>
        <v/>
      </c>
      <c r="F194" s="84" t="str">
        <f>IF(B194="","",(VLOOKUP(Application!B194,'APP BACKGROUND'!A:G,7,0)))</f>
        <v/>
      </c>
      <c r="G194" s="83"/>
      <c r="H194" s="89"/>
      <c r="I194" s="92" t="str">
        <f>IF(B:B="","",(VLOOKUP(Application!B194,'APP BACKGROUND'!A:C,3,0)))</f>
        <v/>
      </c>
      <c r="J194" s="90" t="str">
        <f t="shared" si="28"/>
        <v/>
      </c>
      <c r="K194" s="91" t="str">
        <f t="shared" si="29"/>
        <v/>
      </c>
      <c r="L194" s="91" t="str">
        <f t="shared" si="30"/>
        <v/>
      </c>
      <c r="M194" s="91" t="str">
        <f t="shared" si="31"/>
        <v/>
      </c>
      <c r="N194" s="91" t="str">
        <f t="shared" si="32"/>
        <v/>
      </c>
      <c r="O194" s="91" t="str">
        <f t="shared" si="33"/>
        <v/>
      </c>
      <c r="P194" s="91" t="str">
        <f t="shared" si="34"/>
        <v/>
      </c>
      <c r="Q194" s="85"/>
      <c r="R194" s="17" t="str">
        <f t="shared" si="35"/>
        <v/>
      </c>
      <c r="S194" s="28" t="str">
        <f t="shared" si="36"/>
        <v/>
      </c>
      <c r="T194" s="28"/>
      <c r="U194" s="28"/>
      <c r="V194" s="84"/>
      <c r="W194" s="84"/>
      <c r="X194" s="83"/>
      <c r="Y194" s="104"/>
      <c r="Z194" s="96" t="str">
        <f t="shared" si="37"/>
        <v/>
      </c>
      <c r="AA194" s="105"/>
      <c r="AB194" s="89"/>
      <c r="AC194" s="89"/>
      <c r="AD194" s="89"/>
      <c r="AE194" s="89"/>
      <c r="AF194" s="89"/>
      <c r="AG194" s="89"/>
      <c r="AH194" s="86"/>
      <c r="AI194" s="86"/>
      <c r="AJ194" s="86"/>
      <c r="AK194" s="86"/>
      <c r="AL194" s="86"/>
      <c r="AM194" s="86"/>
      <c r="AN194" s="86"/>
      <c r="AO194" s="86"/>
      <c r="AP194" s="86"/>
      <c r="AQ194" s="28"/>
      <c r="AR194" s="45"/>
      <c r="AS194" s="85"/>
      <c r="AT194" s="85"/>
      <c r="AU194" s="20"/>
      <c r="AV194" s="20"/>
    </row>
    <row r="195" spans="1:48" ht="15" x14ac:dyDescent="0.25">
      <c r="A195" s="3" t="str">
        <f t="shared" si="27"/>
        <v/>
      </c>
      <c r="B195" s="86"/>
      <c r="C195" s="100"/>
      <c r="D195" s="87" t="str">
        <f>IF(B195="","",(VLOOKUP(B195,'APP BACKGROUND'!A:C,2,0)))</f>
        <v/>
      </c>
      <c r="E195" s="88" t="str">
        <f>IF(B195="","",(VLOOKUP(B195,'APP BACKGROUND'!A:D,4,0)))</f>
        <v/>
      </c>
      <c r="F195" s="84" t="str">
        <f>IF(B195="","",(VLOOKUP(Application!B195,'APP BACKGROUND'!A:G,7,0)))</f>
        <v/>
      </c>
      <c r="G195" s="83"/>
      <c r="H195" s="89"/>
      <c r="I195" s="92" t="str">
        <f>IF(B:B="","",(VLOOKUP(Application!B195,'APP BACKGROUND'!A:C,3,0)))</f>
        <v/>
      </c>
      <c r="J195" s="90" t="str">
        <f t="shared" si="28"/>
        <v/>
      </c>
      <c r="K195" s="91" t="str">
        <f t="shared" si="29"/>
        <v/>
      </c>
      <c r="L195" s="91" t="str">
        <f t="shared" si="30"/>
        <v/>
      </c>
      <c r="M195" s="91" t="str">
        <f t="shared" si="31"/>
        <v/>
      </c>
      <c r="N195" s="91" t="str">
        <f t="shared" si="32"/>
        <v/>
      </c>
      <c r="O195" s="91" t="str">
        <f t="shared" si="33"/>
        <v/>
      </c>
      <c r="P195" s="91" t="str">
        <f t="shared" si="34"/>
        <v/>
      </c>
      <c r="Q195" s="85"/>
      <c r="R195" s="17" t="str">
        <f t="shared" si="35"/>
        <v/>
      </c>
      <c r="S195" s="28" t="str">
        <f t="shared" si="36"/>
        <v/>
      </c>
      <c r="T195" s="28"/>
      <c r="U195" s="28"/>
      <c r="V195" s="84"/>
      <c r="W195" s="84"/>
      <c r="X195" s="83"/>
      <c r="Y195" s="104"/>
      <c r="Z195" s="96" t="str">
        <f t="shared" si="37"/>
        <v/>
      </c>
      <c r="AA195" s="105"/>
      <c r="AB195" s="89"/>
      <c r="AC195" s="89"/>
      <c r="AD195" s="89"/>
      <c r="AE195" s="89"/>
      <c r="AF195" s="89"/>
      <c r="AG195" s="89"/>
      <c r="AH195" s="86"/>
      <c r="AI195" s="86"/>
      <c r="AJ195" s="86"/>
      <c r="AK195" s="86"/>
      <c r="AL195" s="86"/>
      <c r="AM195" s="86"/>
      <c r="AN195" s="86"/>
      <c r="AO195" s="86"/>
      <c r="AP195" s="86"/>
      <c r="AQ195" s="28"/>
      <c r="AR195" s="45"/>
      <c r="AS195" s="85"/>
      <c r="AT195" s="85"/>
      <c r="AU195" s="20"/>
      <c r="AV195" s="20"/>
    </row>
    <row r="196" spans="1:48" ht="15" x14ac:dyDescent="0.25">
      <c r="A196" s="3" t="str">
        <f t="shared" si="27"/>
        <v/>
      </c>
      <c r="B196" s="86"/>
      <c r="C196" s="100"/>
      <c r="D196" s="87" t="str">
        <f>IF(B196="","",(VLOOKUP(B196,'APP BACKGROUND'!A:C,2,0)))</f>
        <v/>
      </c>
      <c r="E196" s="88" t="str">
        <f>IF(B196="","",(VLOOKUP(B196,'APP BACKGROUND'!A:D,4,0)))</f>
        <v/>
      </c>
      <c r="F196" s="84" t="str">
        <f>IF(B196="","",(VLOOKUP(Application!B196,'APP BACKGROUND'!A:G,7,0)))</f>
        <v/>
      </c>
      <c r="G196" s="83"/>
      <c r="H196" s="89"/>
      <c r="I196" s="92" t="str">
        <f>IF(B:B="","",(VLOOKUP(Application!B196,'APP BACKGROUND'!A:C,3,0)))</f>
        <v/>
      </c>
      <c r="J196" s="90" t="str">
        <f t="shared" si="28"/>
        <v/>
      </c>
      <c r="K196" s="91" t="str">
        <f t="shared" si="29"/>
        <v/>
      </c>
      <c r="L196" s="91" t="str">
        <f t="shared" si="30"/>
        <v/>
      </c>
      <c r="M196" s="91" t="str">
        <f t="shared" si="31"/>
        <v/>
      </c>
      <c r="N196" s="91" t="str">
        <f t="shared" si="32"/>
        <v/>
      </c>
      <c r="O196" s="91" t="str">
        <f t="shared" si="33"/>
        <v/>
      </c>
      <c r="P196" s="91" t="str">
        <f t="shared" si="34"/>
        <v/>
      </c>
      <c r="Q196" s="85"/>
      <c r="R196" s="17" t="str">
        <f t="shared" si="35"/>
        <v/>
      </c>
      <c r="S196" s="28" t="str">
        <f t="shared" si="36"/>
        <v/>
      </c>
      <c r="T196" s="28"/>
      <c r="U196" s="28"/>
      <c r="V196" s="84"/>
      <c r="W196" s="84"/>
      <c r="X196" s="83"/>
      <c r="Y196" s="104"/>
      <c r="Z196" s="96" t="str">
        <f t="shared" si="37"/>
        <v/>
      </c>
      <c r="AA196" s="105"/>
      <c r="AB196" s="89"/>
      <c r="AC196" s="89"/>
      <c r="AD196" s="89"/>
      <c r="AE196" s="89"/>
      <c r="AF196" s="89"/>
      <c r="AG196" s="89"/>
      <c r="AH196" s="86"/>
      <c r="AI196" s="86"/>
      <c r="AJ196" s="86"/>
      <c r="AK196" s="86"/>
      <c r="AL196" s="86"/>
      <c r="AM196" s="86"/>
      <c r="AN196" s="86"/>
      <c r="AO196" s="86"/>
      <c r="AP196" s="86"/>
      <c r="AQ196" s="28"/>
      <c r="AR196" s="45"/>
      <c r="AS196" s="85"/>
      <c r="AT196" s="85"/>
      <c r="AU196" s="20"/>
      <c r="AV196" s="20"/>
    </row>
    <row r="197" spans="1:48" ht="15" x14ac:dyDescent="0.25">
      <c r="A197" s="3" t="str">
        <f t="shared" si="27"/>
        <v/>
      </c>
      <c r="B197" s="86"/>
      <c r="C197" s="100"/>
      <c r="D197" s="87" t="str">
        <f>IF(B197="","",(VLOOKUP(B197,'APP BACKGROUND'!A:C,2,0)))</f>
        <v/>
      </c>
      <c r="E197" s="88" t="str">
        <f>IF(B197="","",(VLOOKUP(B197,'APP BACKGROUND'!A:D,4,0)))</f>
        <v/>
      </c>
      <c r="F197" s="84" t="str">
        <f>IF(B197="","",(VLOOKUP(Application!B197,'APP BACKGROUND'!A:G,7,0)))</f>
        <v/>
      </c>
      <c r="G197" s="83"/>
      <c r="H197" s="89"/>
      <c r="I197" s="92" t="str">
        <f>IF(B:B="","",(VLOOKUP(Application!B197,'APP BACKGROUND'!A:C,3,0)))</f>
        <v/>
      </c>
      <c r="J197" s="90" t="str">
        <f t="shared" si="28"/>
        <v/>
      </c>
      <c r="K197" s="91" t="str">
        <f t="shared" si="29"/>
        <v/>
      </c>
      <c r="L197" s="91" t="str">
        <f t="shared" si="30"/>
        <v/>
      </c>
      <c r="M197" s="91" t="str">
        <f t="shared" si="31"/>
        <v/>
      </c>
      <c r="N197" s="91" t="str">
        <f t="shared" si="32"/>
        <v/>
      </c>
      <c r="O197" s="91" t="str">
        <f t="shared" si="33"/>
        <v/>
      </c>
      <c r="P197" s="91" t="str">
        <f t="shared" si="34"/>
        <v/>
      </c>
      <c r="Q197" s="85"/>
      <c r="R197" s="17" t="str">
        <f t="shared" si="35"/>
        <v/>
      </c>
      <c r="S197" s="28" t="str">
        <f t="shared" si="36"/>
        <v/>
      </c>
      <c r="T197" s="28"/>
      <c r="U197" s="28"/>
      <c r="V197" s="84"/>
      <c r="W197" s="84"/>
      <c r="X197" s="83"/>
      <c r="Y197" s="104"/>
      <c r="Z197" s="96" t="str">
        <f t="shared" si="37"/>
        <v/>
      </c>
      <c r="AA197" s="105"/>
      <c r="AB197" s="89"/>
      <c r="AC197" s="89"/>
      <c r="AD197" s="89"/>
      <c r="AE197" s="89"/>
      <c r="AF197" s="89"/>
      <c r="AG197" s="89"/>
      <c r="AH197" s="86"/>
      <c r="AI197" s="86"/>
      <c r="AJ197" s="86"/>
      <c r="AK197" s="86"/>
      <c r="AL197" s="86"/>
      <c r="AM197" s="86"/>
      <c r="AN197" s="86"/>
      <c r="AO197" s="86"/>
      <c r="AP197" s="86"/>
      <c r="AQ197" s="28"/>
      <c r="AR197" s="45"/>
      <c r="AS197" s="85"/>
      <c r="AT197" s="85"/>
      <c r="AU197" s="20"/>
      <c r="AV197" s="20"/>
    </row>
    <row r="198" spans="1:48" ht="15" x14ac:dyDescent="0.25">
      <c r="A198" s="3" t="str">
        <f t="shared" si="27"/>
        <v/>
      </c>
      <c r="B198" s="86"/>
      <c r="C198" s="100"/>
      <c r="D198" s="87" t="str">
        <f>IF(B198="","",(VLOOKUP(B198,'APP BACKGROUND'!A:C,2,0)))</f>
        <v/>
      </c>
      <c r="E198" s="88" t="str">
        <f>IF(B198="","",(VLOOKUP(B198,'APP BACKGROUND'!A:D,4,0)))</f>
        <v/>
      </c>
      <c r="F198" s="84" t="str">
        <f>IF(B198="","",(VLOOKUP(Application!B198,'APP BACKGROUND'!A:G,7,0)))</f>
        <v/>
      </c>
      <c r="G198" s="83"/>
      <c r="H198" s="89"/>
      <c r="I198" s="92" t="str">
        <f>IF(B:B="","",(VLOOKUP(Application!B198,'APP BACKGROUND'!A:C,3,0)))</f>
        <v/>
      </c>
      <c r="J198" s="90" t="str">
        <f t="shared" si="28"/>
        <v/>
      </c>
      <c r="K198" s="91" t="str">
        <f t="shared" si="29"/>
        <v/>
      </c>
      <c r="L198" s="91" t="str">
        <f t="shared" si="30"/>
        <v/>
      </c>
      <c r="M198" s="91" t="str">
        <f t="shared" si="31"/>
        <v/>
      </c>
      <c r="N198" s="91" t="str">
        <f t="shared" si="32"/>
        <v/>
      </c>
      <c r="O198" s="91" t="str">
        <f t="shared" si="33"/>
        <v/>
      </c>
      <c r="P198" s="91" t="str">
        <f t="shared" si="34"/>
        <v/>
      </c>
      <c r="Q198" s="85"/>
      <c r="R198" s="17" t="str">
        <f t="shared" si="35"/>
        <v/>
      </c>
      <c r="S198" s="28" t="str">
        <f t="shared" si="36"/>
        <v/>
      </c>
      <c r="T198" s="28"/>
      <c r="U198" s="28"/>
      <c r="V198" s="84"/>
      <c r="W198" s="84"/>
      <c r="X198" s="83"/>
      <c r="Y198" s="104"/>
      <c r="Z198" s="96" t="str">
        <f t="shared" si="37"/>
        <v/>
      </c>
      <c r="AA198" s="105"/>
      <c r="AB198" s="89"/>
      <c r="AC198" s="89"/>
      <c r="AD198" s="89"/>
      <c r="AE198" s="89"/>
      <c r="AF198" s="89"/>
      <c r="AG198" s="89"/>
      <c r="AH198" s="86"/>
      <c r="AI198" s="86"/>
      <c r="AJ198" s="86"/>
      <c r="AK198" s="86"/>
      <c r="AL198" s="86"/>
      <c r="AM198" s="86"/>
      <c r="AN198" s="86"/>
      <c r="AO198" s="86"/>
      <c r="AP198" s="86"/>
      <c r="AQ198" s="28"/>
      <c r="AR198" s="45"/>
      <c r="AS198" s="85"/>
      <c r="AT198" s="85"/>
      <c r="AU198" s="20"/>
      <c r="AV198" s="20"/>
    </row>
    <row r="199" spans="1:48" ht="15" x14ac:dyDescent="0.25">
      <c r="A199" s="3" t="str">
        <f t="shared" si="27"/>
        <v/>
      </c>
      <c r="B199" s="86"/>
      <c r="C199" s="100"/>
      <c r="D199" s="87" t="str">
        <f>IF(B199="","",(VLOOKUP(B199,'APP BACKGROUND'!A:C,2,0)))</f>
        <v/>
      </c>
      <c r="E199" s="88" t="str">
        <f>IF(B199="","",(VLOOKUP(B199,'APP BACKGROUND'!A:D,4,0)))</f>
        <v/>
      </c>
      <c r="F199" s="84" t="str">
        <f>IF(B199="","",(VLOOKUP(Application!B199,'APP BACKGROUND'!A:G,7,0)))</f>
        <v/>
      </c>
      <c r="G199" s="83"/>
      <c r="H199" s="89"/>
      <c r="I199" s="92" t="str">
        <f>IF(B:B="","",(VLOOKUP(Application!B199,'APP BACKGROUND'!A:C,3,0)))</f>
        <v/>
      </c>
      <c r="J199" s="90" t="str">
        <f t="shared" si="28"/>
        <v/>
      </c>
      <c r="K199" s="91" t="str">
        <f t="shared" si="29"/>
        <v/>
      </c>
      <c r="L199" s="91" t="str">
        <f t="shared" si="30"/>
        <v/>
      </c>
      <c r="M199" s="91" t="str">
        <f t="shared" si="31"/>
        <v/>
      </c>
      <c r="N199" s="91" t="str">
        <f t="shared" si="32"/>
        <v/>
      </c>
      <c r="O199" s="91" t="str">
        <f t="shared" si="33"/>
        <v/>
      </c>
      <c r="P199" s="91" t="str">
        <f t="shared" si="34"/>
        <v/>
      </c>
      <c r="Q199" s="85"/>
      <c r="R199" s="17" t="str">
        <f t="shared" si="35"/>
        <v/>
      </c>
      <c r="S199" s="28" t="str">
        <f t="shared" si="36"/>
        <v/>
      </c>
      <c r="T199" s="28"/>
      <c r="U199" s="28"/>
      <c r="V199" s="84"/>
      <c r="W199" s="84"/>
      <c r="X199" s="83"/>
      <c r="Y199" s="104"/>
      <c r="Z199" s="96" t="str">
        <f t="shared" si="37"/>
        <v/>
      </c>
      <c r="AA199" s="105"/>
      <c r="AB199" s="89"/>
      <c r="AC199" s="89"/>
      <c r="AD199" s="89"/>
      <c r="AE199" s="89"/>
      <c r="AF199" s="89"/>
      <c r="AG199" s="89"/>
      <c r="AH199" s="86"/>
      <c r="AI199" s="86"/>
      <c r="AJ199" s="86"/>
      <c r="AK199" s="86"/>
      <c r="AL199" s="86"/>
      <c r="AM199" s="86"/>
      <c r="AN199" s="86"/>
      <c r="AO199" s="86"/>
      <c r="AP199" s="86"/>
      <c r="AQ199" s="28"/>
      <c r="AR199" s="45"/>
      <c r="AS199" s="85"/>
      <c r="AT199" s="85"/>
      <c r="AU199" s="20"/>
      <c r="AV199" s="20"/>
    </row>
    <row r="200" spans="1:48" ht="15" x14ac:dyDescent="0.25">
      <c r="A200" s="3" t="str">
        <f t="shared" si="27"/>
        <v/>
      </c>
      <c r="B200" s="86"/>
      <c r="C200" s="100"/>
      <c r="D200" s="87" t="str">
        <f>IF(B200="","",(VLOOKUP(B200,'APP BACKGROUND'!A:C,2,0)))</f>
        <v/>
      </c>
      <c r="E200" s="88" t="str">
        <f>IF(B200="","",(VLOOKUP(B200,'APP BACKGROUND'!A:D,4,0)))</f>
        <v/>
      </c>
      <c r="F200" s="84" t="str">
        <f>IF(B200="","",(VLOOKUP(Application!B200,'APP BACKGROUND'!A:G,7,0)))</f>
        <v/>
      </c>
      <c r="G200" s="83"/>
      <c r="H200" s="89"/>
      <c r="I200" s="92" t="str">
        <f>IF(B:B="","",(VLOOKUP(Application!B200,'APP BACKGROUND'!A:C,3,0)))</f>
        <v/>
      </c>
      <c r="J200" s="90" t="str">
        <f t="shared" si="28"/>
        <v/>
      </c>
      <c r="K200" s="91" t="str">
        <f t="shared" si="29"/>
        <v/>
      </c>
      <c r="L200" s="91" t="str">
        <f t="shared" si="30"/>
        <v/>
      </c>
      <c r="M200" s="91" t="str">
        <f t="shared" si="31"/>
        <v/>
      </c>
      <c r="N200" s="91" t="str">
        <f t="shared" si="32"/>
        <v/>
      </c>
      <c r="O200" s="91" t="str">
        <f t="shared" si="33"/>
        <v/>
      </c>
      <c r="P200" s="91" t="str">
        <f t="shared" si="34"/>
        <v/>
      </c>
      <c r="Q200" s="85"/>
      <c r="R200" s="17" t="str">
        <f t="shared" si="35"/>
        <v/>
      </c>
      <c r="S200" s="28" t="str">
        <f t="shared" si="36"/>
        <v/>
      </c>
      <c r="T200" s="28"/>
      <c r="U200" s="28"/>
      <c r="V200" s="84"/>
      <c r="W200" s="84"/>
      <c r="X200" s="83"/>
      <c r="Y200" s="104"/>
      <c r="Z200" s="96" t="str">
        <f t="shared" si="37"/>
        <v/>
      </c>
      <c r="AA200" s="105"/>
      <c r="AB200" s="89"/>
      <c r="AC200" s="89"/>
      <c r="AD200" s="89"/>
      <c r="AE200" s="89"/>
      <c r="AF200" s="89"/>
      <c r="AG200" s="89"/>
      <c r="AH200" s="86"/>
      <c r="AI200" s="86"/>
      <c r="AJ200" s="86"/>
      <c r="AK200" s="86"/>
      <c r="AL200" s="86"/>
      <c r="AM200" s="86"/>
      <c r="AN200" s="86"/>
      <c r="AO200" s="86"/>
      <c r="AP200" s="86"/>
      <c r="AQ200" s="28"/>
      <c r="AR200" s="45"/>
      <c r="AS200" s="85"/>
      <c r="AT200" s="85"/>
      <c r="AU200" s="20"/>
      <c r="AV200" s="20"/>
    </row>
    <row r="201" spans="1:48" ht="15" x14ac:dyDescent="0.25">
      <c r="A201" s="3" t="str">
        <f t="shared" si="27"/>
        <v/>
      </c>
      <c r="B201" s="86"/>
      <c r="C201" s="100"/>
      <c r="D201" s="87" t="str">
        <f>IF(B201="","",(VLOOKUP(B201,'APP BACKGROUND'!A:C,2,0)))</f>
        <v/>
      </c>
      <c r="E201" s="88" t="str">
        <f>IF(B201="","",(VLOOKUP(B201,'APP BACKGROUND'!A:D,4,0)))</f>
        <v/>
      </c>
      <c r="F201" s="84" t="str">
        <f>IF(B201="","",(VLOOKUP(Application!B201,'APP BACKGROUND'!A:G,7,0)))</f>
        <v/>
      </c>
      <c r="G201" s="83"/>
      <c r="H201" s="89"/>
      <c r="I201" s="92" t="str">
        <f>IF(B:B="","",(VLOOKUP(Application!B201,'APP BACKGROUND'!A:C,3,0)))</f>
        <v/>
      </c>
      <c r="J201" s="90" t="str">
        <f t="shared" si="28"/>
        <v/>
      </c>
      <c r="K201" s="91" t="str">
        <f t="shared" si="29"/>
        <v/>
      </c>
      <c r="L201" s="91" t="str">
        <f t="shared" si="30"/>
        <v/>
      </c>
      <c r="M201" s="91" t="str">
        <f t="shared" si="31"/>
        <v/>
      </c>
      <c r="N201" s="91" t="str">
        <f t="shared" si="32"/>
        <v/>
      </c>
      <c r="O201" s="91" t="str">
        <f t="shared" si="33"/>
        <v/>
      </c>
      <c r="P201" s="91" t="str">
        <f t="shared" si="34"/>
        <v/>
      </c>
      <c r="Q201" s="85"/>
      <c r="R201" s="17" t="str">
        <f t="shared" si="35"/>
        <v/>
      </c>
      <c r="S201" s="28" t="str">
        <f t="shared" si="36"/>
        <v/>
      </c>
      <c r="T201" s="28"/>
      <c r="U201" s="28"/>
      <c r="V201" s="84"/>
      <c r="W201" s="84"/>
      <c r="X201" s="83"/>
      <c r="Y201" s="104"/>
      <c r="Z201" s="96" t="str">
        <f t="shared" si="37"/>
        <v/>
      </c>
      <c r="AA201" s="105"/>
      <c r="AB201" s="89"/>
      <c r="AC201" s="89"/>
      <c r="AD201" s="89"/>
      <c r="AE201" s="89"/>
      <c r="AF201" s="89"/>
      <c r="AG201" s="89"/>
      <c r="AH201" s="86"/>
      <c r="AI201" s="86"/>
      <c r="AJ201" s="86"/>
      <c r="AK201" s="86"/>
      <c r="AL201" s="86"/>
      <c r="AM201" s="86"/>
      <c r="AN201" s="86"/>
      <c r="AO201" s="86"/>
      <c r="AP201" s="86"/>
      <c r="AQ201" s="28"/>
      <c r="AR201" s="45"/>
      <c r="AS201" s="85"/>
      <c r="AT201" s="85"/>
      <c r="AU201" s="20"/>
      <c r="AV201" s="20"/>
    </row>
    <row r="202" spans="1:48" ht="15" x14ac:dyDescent="0.25">
      <c r="A202" s="3" t="str">
        <f t="shared" si="27"/>
        <v/>
      </c>
      <c r="B202" s="86"/>
      <c r="C202" s="100"/>
      <c r="D202" s="87" t="str">
        <f>IF(B202="","",(VLOOKUP(B202,'APP BACKGROUND'!A:C,2,0)))</f>
        <v/>
      </c>
      <c r="E202" s="88" t="str">
        <f>IF(B202="","",(VLOOKUP(B202,'APP BACKGROUND'!A:D,4,0)))</f>
        <v/>
      </c>
      <c r="F202" s="84" t="str">
        <f>IF(B202="","",(VLOOKUP(Application!B202,'APP BACKGROUND'!A:G,7,0)))</f>
        <v/>
      </c>
      <c r="G202" s="83"/>
      <c r="H202" s="89"/>
      <c r="I202" s="92" t="str">
        <f>IF(B:B="","",(VLOOKUP(Application!B202,'APP BACKGROUND'!A:C,3,0)))</f>
        <v/>
      </c>
      <c r="J202" s="90" t="str">
        <f t="shared" si="28"/>
        <v/>
      </c>
      <c r="K202" s="91" t="str">
        <f t="shared" si="29"/>
        <v/>
      </c>
      <c r="L202" s="91" t="str">
        <f t="shared" si="30"/>
        <v/>
      </c>
      <c r="M202" s="91" t="str">
        <f t="shared" si="31"/>
        <v/>
      </c>
      <c r="N202" s="91" t="str">
        <f t="shared" si="32"/>
        <v/>
      </c>
      <c r="O202" s="91" t="str">
        <f t="shared" si="33"/>
        <v/>
      </c>
      <c r="P202" s="91" t="str">
        <f t="shared" si="34"/>
        <v/>
      </c>
      <c r="Q202" s="85"/>
      <c r="R202" s="17" t="str">
        <f t="shared" si="35"/>
        <v/>
      </c>
      <c r="S202" s="28" t="str">
        <f t="shared" si="36"/>
        <v/>
      </c>
      <c r="T202" s="28"/>
      <c r="U202" s="28"/>
      <c r="V202" s="84"/>
      <c r="W202" s="84"/>
      <c r="X202" s="83"/>
      <c r="Y202" s="104"/>
      <c r="Z202" s="96" t="str">
        <f t="shared" si="37"/>
        <v/>
      </c>
      <c r="AA202" s="105"/>
      <c r="AB202" s="89"/>
      <c r="AC202" s="89"/>
      <c r="AD202" s="89"/>
      <c r="AE202" s="89"/>
      <c r="AF202" s="89"/>
      <c r="AG202" s="89"/>
      <c r="AH202" s="86"/>
      <c r="AI202" s="86"/>
      <c r="AJ202" s="86"/>
      <c r="AK202" s="86"/>
      <c r="AL202" s="86"/>
      <c r="AM202" s="86"/>
      <c r="AN202" s="86"/>
      <c r="AO202" s="86"/>
      <c r="AP202" s="86"/>
      <c r="AQ202" s="28"/>
      <c r="AR202" s="45"/>
      <c r="AS202" s="85"/>
      <c r="AT202" s="85"/>
      <c r="AU202" s="20"/>
      <c r="AV202" s="20"/>
    </row>
    <row r="203" spans="1:48" ht="15" x14ac:dyDescent="0.25">
      <c r="A203" s="3" t="str">
        <f t="shared" si="27"/>
        <v/>
      </c>
      <c r="B203" s="86"/>
      <c r="C203" s="100"/>
      <c r="D203" s="87" t="str">
        <f>IF(B203="","",(VLOOKUP(B203,'APP BACKGROUND'!A:C,2,0)))</f>
        <v/>
      </c>
      <c r="E203" s="88" t="str">
        <f>IF(B203="","",(VLOOKUP(B203,'APP BACKGROUND'!A:D,4,0)))</f>
        <v/>
      </c>
      <c r="F203" s="84" t="str">
        <f>IF(B203="","",(VLOOKUP(Application!B203,'APP BACKGROUND'!A:G,7,0)))</f>
        <v/>
      </c>
      <c r="G203" s="83"/>
      <c r="H203" s="89"/>
      <c r="I203" s="92" t="str">
        <f>IF(B:B="","",(VLOOKUP(Application!B203,'APP BACKGROUND'!A:C,3,0)))</f>
        <v/>
      </c>
      <c r="J203" s="90" t="str">
        <f t="shared" si="28"/>
        <v/>
      </c>
      <c r="K203" s="91" t="str">
        <f t="shared" si="29"/>
        <v/>
      </c>
      <c r="L203" s="91" t="str">
        <f t="shared" si="30"/>
        <v/>
      </c>
      <c r="M203" s="91" t="str">
        <f t="shared" si="31"/>
        <v/>
      </c>
      <c r="N203" s="91" t="str">
        <f t="shared" si="32"/>
        <v/>
      </c>
      <c r="O203" s="91" t="str">
        <f t="shared" si="33"/>
        <v/>
      </c>
      <c r="P203" s="91" t="str">
        <f t="shared" si="34"/>
        <v/>
      </c>
      <c r="Q203" s="85"/>
      <c r="R203" s="17" t="str">
        <f t="shared" si="35"/>
        <v/>
      </c>
      <c r="S203" s="28" t="str">
        <f t="shared" si="36"/>
        <v/>
      </c>
      <c r="T203" s="28"/>
      <c r="U203" s="28"/>
      <c r="V203" s="84"/>
      <c r="W203" s="84"/>
      <c r="X203" s="83"/>
      <c r="Y203" s="104"/>
      <c r="Z203" s="96" t="str">
        <f t="shared" si="37"/>
        <v/>
      </c>
      <c r="AA203" s="105"/>
      <c r="AB203" s="89"/>
      <c r="AC203" s="89"/>
      <c r="AD203" s="89"/>
      <c r="AE203" s="89"/>
      <c r="AF203" s="89"/>
      <c r="AG203" s="89"/>
      <c r="AH203" s="86"/>
      <c r="AI203" s="86"/>
      <c r="AJ203" s="86"/>
      <c r="AK203" s="86"/>
      <c r="AL203" s="86"/>
      <c r="AM203" s="86"/>
      <c r="AN203" s="86"/>
      <c r="AO203" s="86"/>
      <c r="AP203" s="86"/>
      <c r="AQ203" s="28"/>
      <c r="AR203" s="45"/>
      <c r="AS203" s="85"/>
      <c r="AT203" s="85"/>
      <c r="AU203" s="20"/>
      <c r="AV203" s="20"/>
    </row>
    <row r="204" spans="1:48" ht="15" x14ac:dyDescent="0.25">
      <c r="A204" s="3" t="str">
        <f t="shared" si="27"/>
        <v/>
      </c>
      <c r="B204" s="86"/>
      <c r="C204" s="100"/>
      <c r="D204" s="87" t="str">
        <f>IF(B204="","",(VLOOKUP(B204,'APP BACKGROUND'!A:C,2,0)))</f>
        <v/>
      </c>
      <c r="E204" s="88" t="str">
        <f>IF(B204="","",(VLOOKUP(B204,'APP BACKGROUND'!A:D,4,0)))</f>
        <v/>
      </c>
      <c r="F204" s="84" t="str">
        <f>IF(B204="","",(VLOOKUP(Application!B204,'APP BACKGROUND'!A:G,7,0)))</f>
        <v/>
      </c>
      <c r="G204" s="83"/>
      <c r="H204" s="89"/>
      <c r="I204" s="92" t="str">
        <f>IF(B:B="","",(VLOOKUP(Application!B204,'APP BACKGROUND'!A:C,3,0)))</f>
        <v/>
      </c>
      <c r="J204" s="90" t="str">
        <f t="shared" si="28"/>
        <v/>
      </c>
      <c r="K204" s="91" t="str">
        <f t="shared" si="29"/>
        <v/>
      </c>
      <c r="L204" s="91" t="str">
        <f t="shared" si="30"/>
        <v/>
      </c>
      <c r="M204" s="91" t="str">
        <f t="shared" si="31"/>
        <v/>
      </c>
      <c r="N204" s="91" t="str">
        <f t="shared" si="32"/>
        <v/>
      </c>
      <c r="O204" s="91" t="str">
        <f t="shared" si="33"/>
        <v/>
      </c>
      <c r="P204" s="91" t="str">
        <f t="shared" si="34"/>
        <v/>
      </c>
      <c r="Q204" s="85"/>
      <c r="R204" s="17" t="str">
        <f t="shared" si="35"/>
        <v/>
      </c>
      <c r="S204" s="28" t="str">
        <f t="shared" si="36"/>
        <v/>
      </c>
      <c r="T204" s="28"/>
      <c r="U204" s="28"/>
      <c r="V204" s="84"/>
      <c r="W204" s="84"/>
      <c r="X204" s="83"/>
      <c r="Y204" s="104"/>
      <c r="Z204" s="96" t="str">
        <f t="shared" si="37"/>
        <v/>
      </c>
      <c r="AA204" s="105"/>
      <c r="AB204" s="89"/>
      <c r="AC204" s="89"/>
      <c r="AD204" s="89"/>
      <c r="AE204" s="89"/>
      <c r="AF204" s="89"/>
      <c r="AG204" s="89"/>
      <c r="AH204" s="86"/>
      <c r="AI204" s="86"/>
      <c r="AJ204" s="86"/>
      <c r="AK204" s="86"/>
      <c r="AL204" s="86"/>
      <c r="AM204" s="86"/>
      <c r="AN204" s="86"/>
      <c r="AO204" s="86"/>
      <c r="AP204" s="86"/>
      <c r="AQ204" s="28"/>
      <c r="AR204" s="45"/>
      <c r="AS204" s="85"/>
      <c r="AT204" s="85"/>
      <c r="AU204" s="20"/>
      <c r="AV204" s="20"/>
    </row>
    <row r="205" spans="1:48" ht="15" x14ac:dyDescent="0.25">
      <c r="A205" s="3" t="str">
        <f t="shared" ref="A205:A268" si="38">IF(C205="",IF(B205&lt;&gt;"","SELECT INVOICE",""),"")</f>
        <v/>
      </c>
      <c r="B205" s="86"/>
      <c r="C205" s="100"/>
      <c r="D205" s="87" t="str">
        <f>IF(B205="","",(VLOOKUP(B205,'APP BACKGROUND'!A:C,2,0)))</f>
        <v/>
      </c>
      <c r="E205" s="88" t="str">
        <f>IF(B205="","",(VLOOKUP(B205,'APP BACKGROUND'!A:D,4,0)))</f>
        <v/>
      </c>
      <c r="F205" s="84" t="str">
        <f>IF(B205="","",(VLOOKUP(Application!B205,'APP BACKGROUND'!A:G,7,0)))</f>
        <v/>
      </c>
      <c r="G205" s="83"/>
      <c r="H205" s="89"/>
      <c r="I205" s="92" t="str">
        <f>IF(B:B="","",(VLOOKUP(Application!B205,'APP BACKGROUND'!A:C,3,0)))</f>
        <v/>
      </c>
      <c r="J205" s="90" t="str">
        <f t="shared" ref="J205:J268" si="39">IF(B:B="","",Q205/F205)</f>
        <v/>
      </c>
      <c r="K205" s="91" t="str">
        <f t="shared" ref="K205:K268" si="40">IF(B:B="","",IF(AND(J205&gt;0),1,""))</f>
        <v/>
      </c>
      <c r="L205" s="91" t="str">
        <f t="shared" ref="L205:L268" si="41">IF(OR(I205="Wine",I205="Refreshment Beverage",I205="Beer",E205="",F205=""),"",IF(AND(J205=""),"",IF((J205*100)&gt;=5,"",1)))</f>
        <v/>
      </c>
      <c r="M205" s="91" t="str">
        <f t="shared" ref="M205:M268" si="42">IF(B:B="","",IF(OR(H205="",I205="Spirits",B205="",D205="",E205="",F205=""),"",IF(AND(J205=""),"",IF(AND(H205="Hot Buy",(J205*100)&lt;=20),1,IF((J205*100)&gt;=10,"",1)))))</f>
        <v/>
      </c>
      <c r="N205" s="91" t="str">
        <f t="shared" ref="N205:N268" si="43">IF(B:B="","",IF(OR(H205="",I205="",B205="",D205="",E205="",F205=""),1,IF(AND(Q205=""),1,"")))</f>
        <v/>
      </c>
      <c r="O205" s="91" t="str">
        <f t="shared" ref="O205:O268" si="44">IF(OR(H205="",B205="",D205="",E205="",F205=""),"",IF(AND(J205=""),"",IF((J205*100)&lt;=20,"",1)))</f>
        <v/>
      </c>
      <c r="P205" s="91" t="str">
        <f t="shared" ref="P205:P268" si="45">IF(OR(D205="",E205="",F205=""),"",IF(AND(K205=""),"",IF(AND(H205="LTO"),"",IF((J205*100)&gt;=15,"",1))))</f>
        <v/>
      </c>
      <c r="Q205" s="85"/>
      <c r="R205" s="17" t="str">
        <f t="shared" ref="R205:R268" si="46">IF(H205="","",(F205-Q205))</f>
        <v/>
      </c>
      <c r="S205" s="28" t="str">
        <f t="shared" ref="S205:S268" si="47">IF(H205="","",IF(OR(L205=1,M205=1,N205=1,Q205="",P205=1),"No","Yes"))</f>
        <v/>
      </c>
      <c r="T205" s="28"/>
      <c r="U205" s="28"/>
      <c r="V205" s="84"/>
      <c r="W205" s="84"/>
      <c r="X205" s="83"/>
      <c r="Y205" s="104"/>
      <c r="Z205" s="96" t="str">
        <f t="shared" ref="Z205:Z268" si="48">IF(B:B="","",IF(V205="Multi-sku buy 3",ROUNDUP(SUM(AVERAGEIF(X:X,X205,F:F)*3/1.99),0),IF(V205="Multi-sku buy 2",ROUNDUP(SUM((AVERAGEIF(X:X,X205,F:F)*2)/1.99),0),IF(V205="Max Miles",ROUNDUP(SUM(F205/1.5),0),IF(AND(OR(V205="At Shelf",V205="BUNDLE BUY"),F205&lt;10),2,IF(AND(OR(V205="At Shelf",V205="BUNDLE BUY"),F205&lt;15),3,IF(AND(OR(V205="At Shelf",V205="BUNDLE BUY"),F205&lt;20),4,IF(AND(OR(V205="At Shelf",V205="BUNDLE BUY"),F205&lt;30),6,IF(AND(OR(V205="At Shelf",V205="BUNDLE BUY"),F205&lt;40),8,IF(AND(OR(V205="At Shelf",V205="BUNDLE BUY"),F205&lt;50),10,IF(AND(OR(V205="At Shelf",V205="BUNDLE BUY"),F205&gt;49.99),12,"")))))))))))</f>
        <v/>
      </c>
      <c r="AA205" s="105"/>
      <c r="AB205" s="89"/>
      <c r="AC205" s="89"/>
      <c r="AD205" s="89"/>
      <c r="AE205" s="89"/>
      <c r="AF205" s="89"/>
      <c r="AG205" s="89"/>
      <c r="AH205" s="86"/>
      <c r="AI205" s="86"/>
      <c r="AJ205" s="86"/>
      <c r="AK205" s="86"/>
      <c r="AL205" s="86"/>
      <c r="AM205" s="86"/>
      <c r="AN205" s="86"/>
      <c r="AO205" s="86"/>
      <c r="AP205" s="86"/>
      <c r="AQ205" s="28"/>
      <c r="AR205" s="45"/>
      <c r="AS205" s="85"/>
      <c r="AT205" s="85"/>
      <c r="AU205" s="20"/>
      <c r="AV205" s="20"/>
    </row>
    <row r="206" spans="1:48" ht="15" x14ac:dyDescent="0.25">
      <c r="A206" s="3" t="str">
        <f t="shared" si="38"/>
        <v/>
      </c>
      <c r="B206" s="86"/>
      <c r="C206" s="100"/>
      <c r="D206" s="87" t="str">
        <f>IF(B206="","",(VLOOKUP(B206,'APP BACKGROUND'!A:C,2,0)))</f>
        <v/>
      </c>
      <c r="E206" s="88" t="str">
        <f>IF(B206="","",(VLOOKUP(B206,'APP BACKGROUND'!A:D,4,0)))</f>
        <v/>
      </c>
      <c r="F206" s="84" t="str">
        <f>IF(B206="","",(VLOOKUP(Application!B206,'APP BACKGROUND'!A:G,7,0)))</f>
        <v/>
      </c>
      <c r="G206" s="83"/>
      <c r="H206" s="89"/>
      <c r="I206" s="92" t="str">
        <f>IF(B:B="","",(VLOOKUP(Application!B206,'APP BACKGROUND'!A:C,3,0)))</f>
        <v/>
      </c>
      <c r="J206" s="90" t="str">
        <f t="shared" si="39"/>
        <v/>
      </c>
      <c r="K206" s="91" t="str">
        <f t="shared" si="40"/>
        <v/>
      </c>
      <c r="L206" s="91" t="str">
        <f t="shared" si="41"/>
        <v/>
      </c>
      <c r="M206" s="91" t="str">
        <f t="shared" si="42"/>
        <v/>
      </c>
      <c r="N206" s="91" t="str">
        <f t="shared" si="43"/>
        <v/>
      </c>
      <c r="O206" s="91" t="str">
        <f t="shared" si="44"/>
        <v/>
      </c>
      <c r="P206" s="91" t="str">
        <f t="shared" si="45"/>
        <v/>
      </c>
      <c r="Q206" s="85"/>
      <c r="R206" s="17" t="str">
        <f t="shared" si="46"/>
        <v/>
      </c>
      <c r="S206" s="28" t="str">
        <f t="shared" si="47"/>
        <v/>
      </c>
      <c r="T206" s="28"/>
      <c r="U206" s="28"/>
      <c r="V206" s="84"/>
      <c r="W206" s="84"/>
      <c r="X206" s="83"/>
      <c r="Y206" s="104"/>
      <c r="Z206" s="96" t="str">
        <f t="shared" si="48"/>
        <v/>
      </c>
      <c r="AA206" s="105"/>
      <c r="AB206" s="89"/>
      <c r="AC206" s="89"/>
      <c r="AD206" s="89"/>
      <c r="AE206" s="89"/>
      <c r="AF206" s="89"/>
      <c r="AG206" s="89"/>
      <c r="AH206" s="86"/>
      <c r="AI206" s="86"/>
      <c r="AJ206" s="86"/>
      <c r="AK206" s="86"/>
      <c r="AL206" s="86"/>
      <c r="AM206" s="86"/>
      <c r="AN206" s="86"/>
      <c r="AO206" s="86"/>
      <c r="AP206" s="86"/>
      <c r="AQ206" s="28"/>
      <c r="AR206" s="45"/>
      <c r="AS206" s="85"/>
      <c r="AT206" s="85"/>
      <c r="AU206" s="20"/>
      <c r="AV206" s="20"/>
    </row>
    <row r="207" spans="1:48" ht="15" x14ac:dyDescent="0.25">
      <c r="A207" s="3" t="str">
        <f t="shared" si="38"/>
        <v/>
      </c>
      <c r="B207" s="86"/>
      <c r="C207" s="100"/>
      <c r="D207" s="87" t="str">
        <f>IF(B207="","",(VLOOKUP(B207,'APP BACKGROUND'!A:C,2,0)))</f>
        <v/>
      </c>
      <c r="E207" s="88" t="str">
        <f>IF(B207="","",(VLOOKUP(B207,'APP BACKGROUND'!A:D,4,0)))</f>
        <v/>
      </c>
      <c r="F207" s="84" t="str">
        <f>IF(B207="","",(VLOOKUP(Application!B207,'APP BACKGROUND'!A:G,7,0)))</f>
        <v/>
      </c>
      <c r="G207" s="83"/>
      <c r="H207" s="89"/>
      <c r="I207" s="92" t="str">
        <f>IF(B:B="","",(VLOOKUP(Application!B207,'APP BACKGROUND'!A:C,3,0)))</f>
        <v/>
      </c>
      <c r="J207" s="90" t="str">
        <f t="shared" si="39"/>
        <v/>
      </c>
      <c r="K207" s="91" t="str">
        <f t="shared" si="40"/>
        <v/>
      </c>
      <c r="L207" s="91" t="str">
        <f t="shared" si="41"/>
        <v/>
      </c>
      <c r="M207" s="91" t="str">
        <f t="shared" si="42"/>
        <v/>
      </c>
      <c r="N207" s="91" t="str">
        <f t="shared" si="43"/>
        <v/>
      </c>
      <c r="O207" s="91" t="str">
        <f t="shared" si="44"/>
        <v/>
      </c>
      <c r="P207" s="91" t="str">
        <f t="shared" si="45"/>
        <v/>
      </c>
      <c r="Q207" s="85"/>
      <c r="R207" s="17" t="str">
        <f t="shared" si="46"/>
        <v/>
      </c>
      <c r="S207" s="28" t="str">
        <f t="shared" si="47"/>
        <v/>
      </c>
      <c r="T207" s="28"/>
      <c r="U207" s="28"/>
      <c r="V207" s="84"/>
      <c r="W207" s="84"/>
      <c r="X207" s="83"/>
      <c r="Y207" s="104"/>
      <c r="Z207" s="96" t="str">
        <f t="shared" si="48"/>
        <v/>
      </c>
      <c r="AA207" s="105"/>
      <c r="AB207" s="89"/>
      <c r="AC207" s="89"/>
      <c r="AD207" s="89"/>
      <c r="AE207" s="89"/>
      <c r="AF207" s="89"/>
      <c r="AG207" s="89"/>
      <c r="AH207" s="86"/>
      <c r="AI207" s="86"/>
      <c r="AJ207" s="86"/>
      <c r="AK207" s="86"/>
      <c r="AL207" s="86"/>
      <c r="AM207" s="86"/>
      <c r="AN207" s="86"/>
      <c r="AO207" s="86"/>
      <c r="AP207" s="86"/>
      <c r="AQ207" s="28"/>
      <c r="AR207" s="45"/>
      <c r="AS207" s="85"/>
      <c r="AT207" s="85"/>
      <c r="AU207" s="20"/>
      <c r="AV207" s="20"/>
    </row>
    <row r="208" spans="1:48" ht="15" x14ac:dyDescent="0.25">
      <c r="A208" s="3" t="str">
        <f t="shared" si="38"/>
        <v/>
      </c>
      <c r="B208" s="86"/>
      <c r="C208" s="100"/>
      <c r="D208" s="87" t="str">
        <f>IF(B208="","",(VLOOKUP(B208,'APP BACKGROUND'!A:C,2,0)))</f>
        <v/>
      </c>
      <c r="E208" s="88" t="str">
        <f>IF(B208="","",(VLOOKUP(B208,'APP BACKGROUND'!A:D,4,0)))</f>
        <v/>
      </c>
      <c r="F208" s="84" t="str">
        <f>IF(B208="","",(VLOOKUP(Application!B208,'APP BACKGROUND'!A:G,7,0)))</f>
        <v/>
      </c>
      <c r="G208" s="83"/>
      <c r="H208" s="89"/>
      <c r="I208" s="92" t="str">
        <f>IF(B:B="","",(VLOOKUP(Application!B208,'APP BACKGROUND'!A:C,3,0)))</f>
        <v/>
      </c>
      <c r="J208" s="90" t="str">
        <f t="shared" si="39"/>
        <v/>
      </c>
      <c r="K208" s="91" t="str">
        <f t="shared" si="40"/>
        <v/>
      </c>
      <c r="L208" s="91" t="str">
        <f t="shared" si="41"/>
        <v/>
      </c>
      <c r="M208" s="91" t="str">
        <f t="shared" si="42"/>
        <v/>
      </c>
      <c r="N208" s="91" t="str">
        <f t="shared" si="43"/>
        <v/>
      </c>
      <c r="O208" s="91" t="str">
        <f t="shared" si="44"/>
        <v/>
      </c>
      <c r="P208" s="91" t="str">
        <f t="shared" si="45"/>
        <v/>
      </c>
      <c r="Q208" s="85"/>
      <c r="R208" s="17" t="str">
        <f t="shared" si="46"/>
        <v/>
      </c>
      <c r="S208" s="28" t="str">
        <f t="shared" si="47"/>
        <v/>
      </c>
      <c r="T208" s="28"/>
      <c r="U208" s="28"/>
      <c r="V208" s="84"/>
      <c r="W208" s="84"/>
      <c r="X208" s="83"/>
      <c r="Y208" s="104"/>
      <c r="Z208" s="96" t="str">
        <f t="shared" si="48"/>
        <v/>
      </c>
      <c r="AA208" s="105"/>
      <c r="AB208" s="89"/>
      <c r="AC208" s="89"/>
      <c r="AD208" s="89"/>
      <c r="AE208" s="89"/>
      <c r="AF208" s="89"/>
      <c r="AG208" s="89"/>
      <c r="AH208" s="86"/>
      <c r="AI208" s="86"/>
      <c r="AJ208" s="86"/>
      <c r="AK208" s="86"/>
      <c r="AL208" s="86"/>
      <c r="AM208" s="86"/>
      <c r="AN208" s="86"/>
      <c r="AO208" s="86"/>
      <c r="AP208" s="86"/>
      <c r="AQ208" s="28"/>
      <c r="AR208" s="45"/>
      <c r="AS208" s="85"/>
      <c r="AT208" s="85"/>
      <c r="AU208" s="20"/>
      <c r="AV208" s="20"/>
    </row>
    <row r="209" spans="1:48" ht="15" x14ac:dyDescent="0.25">
      <c r="A209" s="3" t="str">
        <f t="shared" si="38"/>
        <v/>
      </c>
      <c r="B209" s="86"/>
      <c r="C209" s="100"/>
      <c r="D209" s="87" t="str">
        <f>IF(B209="","",(VLOOKUP(B209,'APP BACKGROUND'!A:C,2,0)))</f>
        <v/>
      </c>
      <c r="E209" s="88" t="str">
        <f>IF(B209="","",(VLOOKUP(B209,'APP BACKGROUND'!A:D,4,0)))</f>
        <v/>
      </c>
      <c r="F209" s="84" t="str">
        <f>IF(B209="","",(VLOOKUP(Application!B209,'APP BACKGROUND'!A:G,7,0)))</f>
        <v/>
      </c>
      <c r="G209" s="83"/>
      <c r="H209" s="89"/>
      <c r="I209" s="92" t="str">
        <f>IF(B:B="","",(VLOOKUP(Application!B209,'APP BACKGROUND'!A:C,3,0)))</f>
        <v/>
      </c>
      <c r="J209" s="90" t="str">
        <f t="shared" si="39"/>
        <v/>
      </c>
      <c r="K209" s="91" t="str">
        <f t="shared" si="40"/>
        <v/>
      </c>
      <c r="L209" s="91" t="str">
        <f t="shared" si="41"/>
        <v/>
      </c>
      <c r="M209" s="91" t="str">
        <f t="shared" si="42"/>
        <v/>
      </c>
      <c r="N209" s="91" t="str">
        <f t="shared" si="43"/>
        <v/>
      </c>
      <c r="O209" s="91" t="str">
        <f t="shared" si="44"/>
        <v/>
      </c>
      <c r="P209" s="91" t="str">
        <f t="shared" si="45"/>
        <v/>
      </c>
      <c r="Q209" s="85"/>
      <c r="R209" s="17" t="str">
        <f t="shared" si="46"/>
        <v/>
      </c>
      <c r="S209" s="28" t="str">
        <f t="shared" si="47"/>
        <v/>
      </c>
      <c r="T209" s="28"/>
      <c r="U209" s="28"/>
      <c r="V209" s="84"/>
      <c r="W209" s="84"/>
      <c r="X209" s="83"/>
      <c r="Y209" s="104"/>
      <c r="Z209" s="96" t="str">
        <f t="shared" si="48"/>
        <v/>
      </c>
      <c r="AA209" s="105"/>
      <c r="AB209" s="89"/>
      <c r="AC209" s="89"/>
      <c r="AD209" s="89"/>
      <c r="AE209" s="89"/>
      <c r="AF209" s="89"/>
      <c r="AG209" s="89"/>
      <c r="AH209" s="86"/>
      <c r="AI209" s="86"/>
      <c r="AJ209" s="86"/>
      <c r="AK209" s="86"/>
      <c r="AL209" s="86"/>
      <c r="AM209" s="86"/>
      <c r="AN209" s="86"/>
      <c r="AO209" s="86"/>
      <c r="AP209" s="86"/>
      <c r="AQ209" s="28"/>
      <c r="AR209" s="45"/>
      <c r="AS209" s="85"/>
      <c r="AT209" s="85"/>
      <c r="AU209" s="20"/>
      <c r="AV209" s="20"/>
    </row>
    <row r="210" spans="1:48" ht="15" x14ac:dyDescent="0.25">
      <c r="A210" s="3" t="str">
        <f t="shared" si="38"/>
        <v/>
      </c>
      <c r="B210" s="86"/>
      <c r="C210" s="100"/>
      <c r="D210" s="87" t="str">
        <f>IF(B210="","",(VLOOKUP(B210,'APP BACKGROUND'!A:C,2,0)))</f>
        <v/>
      </c>
      <c r="E210" s="88" t="str">
        <f>IF(B210="","",(VLOOKUP(B210,'APP BACKGROUND'!A:D,4,0)))</f>
        <v/>
      </c>
      <c r="F210" s="84" t="str">
        <f>IF(B210="","",(VLOOKUP(Application!B210,'APP BACKGROUND'!A:G,7,0)))</f>
        <v/>
      </c>
      <c r="G210" s="83"/>
      <c r="H210" s="89"/>
      <c r="I210" s="92" t="str">
        <f>IF(B:B="","",(VLOOKUP(Application!B210,'APP BACKGROUND'!A:C,3,0)))</f>
        <v/>
      </c>
      <c r="J210" s="90" t="str">
        <f t="shared" si="39"/>
        <v/>
      </c>
      <c r="K210" s="91" t="str">
        <f t="shared" si="40"/>
        <v/>
      </c>
      <c r="L210" s="91" t="str">
        <f t="shared" si="41"/>
        <v/>
      </c>
      <c r="M210" s="91" t="str">
        <f t="shared" si="42"/>
        <v/>
      </c>
      <c r="N210" s="91" t="str">
        <f t="shared" si="43"/>
        <v/>
      </c>
      <c r="O210" s="91" t="str">
        <f t="shared" si="44"/>
        <v/>
      </c>
      <c r="P210" s="91" t="str">
        <f t="shared" si="45"/>
        <v/>
      </c>
      <c r="Q210" s="85"/>
      <c r="R210" s="17" t="str">
        <f t="shared" si="46"/>
        <v/>
      </c>
      <c r="S210" s="28" t="str">
        <f t="shared" si="47"/>
        <v/>
      </c>
      <c r="T210" s="28"/>
      <c r="U210" s="28"/>
      <c r="V210" s="84"/>
      <c r="W210" s="84"/>
      <c r="X210" s="83"/>
      <c r="Y210" s="104"/>
      <c r="Z210" s="96" t="str">
        <f t="shared" si="48"/>
        <v/>
      </c>
      <c r="AA210" s="105"/>
      <c r="AB210" s="89"/>
      <c r="AC210" s="89"/>
      <c r="AD210" s="89"/>
      <c r="AE210" s="89"/>
      <c r="AF210" s="89"/>
      <c r="AG210" s="89"/>
      <c r="AH210" s="86"/>
      <c r="AI210" s="86"/>
      <c r="AJ210" s="86"/>
      <c r="AK210" s="86"/>
      <c r="AL210" s="86"/>
      <c r="AM210" s="86"/>
      <c r="AN210" s="86"/>
      <c r="AO210" s="86"/>
      <c r="AP210" s="86"/>
      <c r="AQ210" s="28"/>
      <c r="AR210" s="45"/>
      <c r="AS210" s="85"/>
      <c r="AT210" s="85"/>
      <c r="AU210" s="20"/>
      <c r="AV210" s="20"/>
    </row>
    <row r="211" spans="1:48" ht="15" x14ac:dyDescent="0.25">
      <c r="A211" s="3" t="str">
        <f t="shared" si="38"/>
        <v/>
      </c>
      <c r="B211" s="86"/>
      <c r="C211" s="100"/>
      <c r="D211" s="87" t="str">
        <f>IF(B211="","",(VLOOKUP(B211,'APP BACKGROUND'!A:C,2,0)))</f>
        <v/>
      </c>
      <c r="E211" s="88" t="str">
        <f>IF(B211="","",(VLOOKUP(B211,'APP BACKGROUND'!A:D,4,0)))</f>
        <v/>
      </c>
      <c r="F211" s="84" t="str">
        <f>IF(B211="","",(VLOOKUP(Application!B211,'APP BACKGROUND'!A:G,7,0)))</f>
        <v/>
      </c>
      <c r="G211" s="83"/>
      <c r="H211" s="89"/>
      <c r="I211" s="92" t="str">
        <f>IF(B:B="","",(VLOOKUP(Application!B211,'APP BACKGROUND'!A:C,3,0)))</f>
        <v/>
      </c>
      <c r="J211" s="90" t="str">
        <f t="shared" si="39"/>
        <v/>
      </c>
      <c r="K211" s="91" t="str">
        <f t="shared" si="40"/>
        <v/>
      </c>
      <c r="L211" s="91" t="str">
        <f t="shared" si="41"/>
        <v/>
      </c>
      <c r="M211" s="91" t="str">
        <f t="shared" si="42"/>
        <v/>
      </c>
      <c r="N211" s="91" t="str">
        <f t="shared" si="43"/>
        <v/>
      </c>
      <c r="O211" s="91" t="str">
        <f t="shared" si="44"/>
        <v/>
      </c>
      <c r="P211" s="91" t="str">
        <f t="shared" si="45"/>
        <v/>
      </c>
      <c r="Q211" s="85"/>
      <c r="R211" s="17" t="str">
        <f t="shared" si="46"/>
        <v/>
      </c>
      <c r="S211" s="28" t="str">
        <f t="shared" si="47"/>
        <v/>
      </c>
      <c r="T211" s="28"/>
      <c r="U211" s="28"/>
      <c r="V211" s="84"/>
      <c r="W211" s="84"/>
      <c r="X211" s="83"/>
      <c r="Y211" s="104"/>
      <c r="Z211" s="96" t="str">
        <f t="shared" si="48"/>
        <v/>
      </c>
      <c r="AA211" s="105"/>
      <c r="AB211" s="89"/>
      <c r="AC211" s="89"/>
      <c r="AD211" s="89"/>
      <c r="AE211" s="89"/>
      <c r="AF211" s="89"/>
      <c r="AG211" s="89"/>
      <c r="AH211" s="86"/>
      <c r="AI211" s="86"/>
      <c r="AJ211" s="86"/>
      <c r="AK211" s="86"/>
      <c r="AL211" s="86"/>
      <c r="AM211" s="86"/>
      <c r="AN211" s="86"/>
      <c r="AO211" s="86"/>
      <c r="AP211" s="86"/>
      <c r="AQ211" s="28"/>
      <c r="AR211" s="45"/>
      <c r="AS211" s="85"/>
      <c r="AT211" s="85"/>
      <c r="AU211" s="20"/>
      <c r="AV211" s="20"/>
    </row>
    <row r="212" spans="1:48" ht="15" x14ac:dyDescent="0.25">
      <c r="A212" s="3" t="str">
        <f t="shared" si="38"/>
        <v/>
      </c>
      <c r="B212" s="86"/>
      <c r="C212" s="100"/>
      <c r="D212" s="87" t="str">
        <f>IF(B212="","",(VLOOKUP(B212,'APP BACKGROUND'!A:C,2,0)))</f>
        <v/>
      </c>
      <c r="E212" s="88" t="str">
        <f>IF(B212="","",(VLOOKUP(B212,'APP BACKGROUND'!A:D,4,0)))</f>
        <v/>
      </c>
      <c r="F212" s="84" t="str">
        <f>IF(B212="","",(VLOOKUP(Application!B212,'APP BACKGROUND'!A:G,7,0)))</f>
        <v/>
      </c>
      <c r="G212" s="83"/>
      <c r="H212" s="89"/>
      <c r="I212" s="92" t="str">
        <f>IF(B:B="","",(VLOOKUP(Application!B212,'APP BACKGROUND'!A:C,3,0)))</f>
        <v/>
      </c>
      <c r="J212" s="90" t="str">
        <f t="shared" si="39"/>
        <v/>
      </c>
      <c r="K212" s="91" t="str">
        <f t="shared" si="40"/>
        <v/>
      </c>
      <c r="L212" s="91" t="str">
        <f t="shared" si="41"/>
        <v/>
      </c>
      <c r="M212" s="91" t="str">
        <f t="shared" si="42"/>
        <v/>
      </c>
      <c r="N212" s="91" t="str">
        <f t="shared" si="43"/>
        <v/>
      </c>
      <c r="O212" s="91" t="str">
        <f t="shared" si="44"/>
        <v/>
      </c>
      <c r="P212" s="91" t="str">
        <f t="shared" si="45"/>
        <v/>
      </c>
      <c r="Q212" s="85"/>
      <c r="R212" s="17" t="str">
        <f t="shared" si="46"/>
        <v/>
      </c>
      <c r="S212" s="28" t="str">
        <f t="shared" si="47"/>
        <v/>
      </c>
      <c r="T212" s="28"/>
      <c r="U212" s="28"/>
      <c r="V212" s="84"/>
      <c r="W212" s="84"/>
      <c r="X212" s="83"/>
      <c r="Y212" s="104"/>
      <c r="Z212" s="96" t="str">
        <f t="shared" si="48"/>
        <v/>
      </c>
      <c r="AA212" s="105"/>
      <c r="AB212" s="89"/>
      <c r="AC212" s="89"/>
      <c r="AD212" s="89"/>
      <c r="AE212" s="89"/>
      <c r="AF212" s="89"/>
      <c r="AG212" s="89"/>
      <c r="AH212" s="86"/>
      <c r="AI212" s="86"/>
      <c r="AJ212" s="86"/>
      <c r="AK212" s="86"/>
      <c r="AL212" s="86"/>
      <c r="AM212" s="86"/>
      <c r="AN212" s="86"/>
      <c r="AO212" s="86"/>
      <c r="AP212" s="86"/>
      <c r="AQ212" s="28"/>
      <c r="AR212" s="45"/>
      <c r="AS212" s="85"/>
      <c r="AT212" s="85"/>
      <c r="AU212" s="20"/>
      <c r="AV212" s="20"/>
    </row>
    <row r="213" spans="1:48" ht="15" x14ac:dyDescent="0.25">
      <c r="A213" s="3" t="str">
        <f t="shared" si="38"/>
        <v/>
      </c>
      <c r="B213" s="86"/>
      <c r="C213" s="100"/>
      <c r="D213" s="87" t="str">
        <f>IF(B213="","",(VLOOKUP(B213,'APP BACKGROUND'!A:C,2,0)))</f>
        <v/>
      </c>
      <c r="E213" s="88" t="str">
        <f>IF(B213="","",(VLOOKUP(B213,'APP BACKGROUND'!A:D,4,0)))</f>
        <v/>
      </c>
      <c r="F213" s="84" t="str">
        <f>IF(B213="","",(VLOOKUP(Application!B213,'APP BACKGROUND'!A:G,7,0)))</f>
        <v/>
      </c>
      <c r="G213" s="83"/>
      <c r="H213" s="89"/>
      <c r="I213" s="92" t="str">
        <f>IF(B:B="","",(VLOOKUP(Application!B213,'APP BACKGROUND'!A:C,3,0)))</f>
        <v/>
      </c>
      <c r="J213" s="90" t="str">
        <f t="shared" si="39"/>
        <v/>
      </c>
      <c r="K213" s="91" t="str">
        <f t="shared" si="40"/>
        <v/>
      </c>
      <c r="L213" s="91" t="str">
        <f t="shared" si="41"/>
        <v/>
      </c>
      <c r="M213" s="91" t="str">
        <f t="shared" si="42"/>
        <v/>
      </c>
      <c r="N213" s="91" t="str">
        <f t="shared" si="43"/>
        <v/>
      </c>
      <c r="O213" s="91" t="str">
        <f t="shared" si="44"/>
        <v/>
      </c>
      <c r="P213" s="91" t="str">
        <f t="shared" si="45"/>
        <v/>
      </c>
      <c r="Q213" s="85"/>
      <c r="R213" s="17" t="str">
        <f t="shared" si="46"/>
        <v/>
      </c>
      <c r="S213" s="28" t="str">
        <f t="shared" si="47"/>
        <v/>
      </c>
      <c r="T213" s="28"/>
      <c r="U213" s="28"/>
      <c r="V213" s="84"/>
      <c r="W213" s="84"/>
      <c r="X213" s="83"/>
      <c r="Y213" s="104"/>
      <c r="Z213" s="96" t="str">
        <f t="shared" si="48"/>
        <v/>
      </c>
      <c r="AA213" s="105"/>
      <c r="AB213" s="89"/>
      <c r="AC213" s="89"/>
      <c r="AD213" s="89"/>
      <c r="AE213" s="89"/>
      <c r="AF213" s="89"/>
      <c r="AG213" s="89"/>
      <c r="AH213" s="86"/>
      <c r="AI213" s="86"/>
      <c r="AJ213" s="86"/>
      <c r="AK213" s="86"/>
      <c r="AL213" s="86"/>
      <c r="AM213" s="86"/>
      <c r="AN213" s="86"/>
      <c r="AO213" s="86"/>
      <c r="AP213" s="86"/>
      <c r="AQ213" s="28"/>
      <c r="AR213" s="45"/>
      <c r="AS213" s="85"/>
      <c r="AT213" s="85"/>
      <c r="AU213" s="20"/>
      <c r="AV213" s="20"/>
    </row>
    <row r="214" spans="1:48" ht="15" x14ac:dyDescent="0.25">
      <c r="A214" s="3" t="str">
        <f t="shared" si="38"/>
        <v/>
      </c>
      <c r="B214" s="86"/>
      <c r="C214" s="100"/>
      <c r="D214" s="87" t="str">
        <f>IF(B214="","",(VLOOKUP(B214,'APP BACKGROUND'!A:C,2,0)))</f>
        <v/>
      </c>
      <c r="E214" s="88" t="str">
        <f>IF(B214="","",(VLOOKUP(B214,'APP BACKGROUND'!A:D,4,0)))</f>
        <v/>
      </c>
      <c r="F214" s="84" t="str">
        <f>IF(B214="","",(VLOOKUP(Application!B214,'APP BACKGROUND'!A:G,7,0)))</f>
        <v/>
      </c>
      <c r="G214" s="83"/>
      <c r="H214" s="89"/>
      <c r="I214" s="92" t="str">
        <f>IF(B:B="","",(VLOOKUP(Application!B214,'APP BACKGROUND'!A:C,3,0)))</f>
        <v/>
      </c>
      <c r="J214" s="90" t="str">
        <f t="shared" si="39"/>
        <v/>
      </c>
      <c r="K214" s="91" t="str">
        <f t="shared" si="40"/>
        <v/>
      </c>
      <c r="L214" s="91" t="str">
        <f t="shared" si="41"/>
        <v/>
      </c>
      <c r="M214" s="91" t="str">
        <f t="shared" si="42"/>
        <v/>
      </c>
      <c r="N214" s="91" t="str">
        <f t="shared" si="43"/>
        <v/>
      </c>
      <c r="O214" s="91" t="str">
        <f t="shared" si="44"/>
        <v/>
      </c>
      <c r="P214" s="91" t="str">
        <f t="shared" si="45"/>
        <v/>
      </c>
      <c r="Q214" s="85"/>
      <c r="R214" s="17" t="str">
        <f t="shared" si="46"/>
        <v/>
      </c>
      <c r="S214" s="28" t="str">
        <f t="shared" si="47"/>
        <v/>
      </c>
      <c r="T214" s="28"/>
      <c r="U214" s="28"/>
      <c r="V214" s="84"/>
      <c r="W214" s="84"/>
      <c r="X214" s="83"/>
      <c r="Y214" s="104"/>
      <c r="Z214" s="96" t="str">
        <f t="shared" si="48"/>
        <v/>
      </c>
      <c r="AA214" s="105"/>
      <c r="AB214" s="89"/>
      <c r="AC214" s="89"/>
      <c r="AD214" s="89"/>
      <c r="AE214" s="89"/>
      <c r="AF214" s="89"/>
      <c r="AG214" s="89"/>
      <c r="AH214" s="86"/>
      <c r="AI214" s="86"/>
      <c r="AJ214" s="86"/>
      <c r="AK214" s="86"/>
      <c r="AL214" s="86"/>
      <c r="AM214" s="86"/>
      <c r="AN214" s="86"/>
      <c r="AO214" s="86"/>
      <c r="AP214" s="86"/>
      <c r="AQ214" s="28"/>
      <c r="AR214" s="45"/>
      <c r="AS214" s="85"/>
      <c r="AT214" s="85"/>
      <c r="AU214" s="20"/>
      <c r="AV214" s="20"/>
    </row>
    <row r="215" spans="1:48" ht="15" x14ac:dyDescent="0.25">
      <c r="A215" s="3" t="str">
        <f t="shared" si="38"/>
        <v/>
      </c>
      <c r="B215" s="86"/>
      <c r="C215" s="100"/>
      <c r="D215" s="87" t="str">
        <f>IF(B215="","",(VLOOKUP(B215,'APP BACKGROUND'!A:C,2,0)))</f>
        <v/>
      </c>
      <c r="E215" s="88" t="str">
        <f>IF(B215="","",(VLOOKUP(B215,'APP BACKGROUND'!A:D,4,0)))</f>
        <v/>
      </c>
      <c r="F215" s="84" t="str">
        <f>IF(B215="","",(VLOOKUP(Application!B215,'APP BACKGROUND'!A:G,7,0)))</f>
        <v/>
      </c>
      <c r="G215" s="83"/>
      <c r="H215" s="89"/>
      <c r="I215" s="92" t="str">
        <f>IF(B:B="","",(VLOOKUP(Application!B215,'APP BACKGROUND'!A:C,3,0)))</f>
        <v/>
      </c>
      <c r="J215" s="90" t="str">
        <f t="shared" si="39"/>
        <v/>
      </c>
      <c r="K215" s="91" t="str">
        <f t="shared" si="40"/>
        <v/>
      </c>
      <c r="L215" s="91" t="str">
        <f t="shared" si="41"/>
        <v/>
      </c>
      <c r="M215" s="91" t="str">
        <f t="shared" si="42"/>
        <v/>
      </c>
      <c r="N215" s="91" t="str">
        <f t="shared" si="43"/>
        <v/>
      </c>
      <c r="O215" s="91" t="str">
        <f t="shared" si="44"/>
        <v/>
      </c>
      <c r="P215" s="91" t="str">
        <f t="shared" si="45"/>
        <v/>
      </c>
      <c r="Q215" s="85"/>
      <c r="R215" s="17" t="str">
        <f t="shared" si="46"/>
        <v/>
      </c>
      <c r="S215" s="28" t="str">
        <f t="shared" si="47"/>
        <v/>
      </c>
      <c r="T215" s="28"/>
      <c r="U215" s="28"/>
      <c r="V215" s="84"/>
      <c r="W215" s="84"/>
      <c r="X215" s="83"/>
      <c r="Y215" s="104"/>
      <c r="Z215" s="96" t="str">
        <f t="shared" si="48"/>
        <v/>
      </c>
      <c r="AA215" s="105"/>
      <c r="AB215" s="89"/>
      <c r="AC215" s="89"/>
      <c r="AD215" s="89"/>
      <c r="AE215" s="89"/>
      <c r="AF215" s="89"/>
      <c r="AG215" s="89"/>
      <c r="AH215" s="86"/>
      <c r="AI215" s="86"/>
      <c r="AJ215" s="86"/>
      <c r="AK215" s="86"/>
      <c r="AL215" s="86"/>
      <c r="AM215" s="86"/>
      <c r="AN215" s="86"/>
      <c r="AO215" s="86"/>
      <c r="AP215" s="86"/>
      <c r="AQ215" s="28"/>
      <c r="AR215" s="45"/>
      <c r="AS215" s="85"/>
      <c r="AT215" s="85"/>
      <c r="AU215" s="20"/>
      <c r="AV215" s="20"/>
    </row>
    <row r="216" spans="1:48" ht="15" x14ac:dyDescent="0.25">
      <c r="A216" s="3" t="str">
        <f t="shared" si="38"/>
        <v/>
      </c>
      <c r="B216" s="86"/>
      <c r="C216" s="100"/>
      <c r="D216" s="87" t="str">
        <f>IF(B216="","",(VLOOKUP(B216,'APP BACKGROUND'!A:C,2,0)))</f>
        <v/>
      </c>
      <c r="E216" s="88" t="str">
        <f>IF(B216="","",(VLOOKUP(B216,'APP BACKGROUND'!A:D,4,0)))</f>
        <v/>
      </c>
      <c r="F216" s="84" t="str">
        <f>IF(B216="","",(VLOOKUP(Application!B216,'APP BACKGROUND'!A:G,7,0)))</f>
        <v/>
      </c>
      <c r="G216" s="83"/>
      <c r="H216" s="89"/>
      <c r="I216" s="92" t="str">
        <f>IF(B:B="","",(VLOOKUP(Application!B216,'APP BACKGROUND'!A:C,3,0)))</f>
        <v/>
      </c>
      <c r="J216" s="90" t="str">
        <f t="shared" si="39"/>
        <v/>
      </c>
      <c r="K216" s="91" t="str">
        <f t="shared" si="40"/>
        <v/>
      </c>
      <c r="L216" s="91" t="str">
        <f t="shared" si="41"/>
        <v/>
      </c>
      <c r="M216" s="91" t="str">
        <f t="shared" si="42"/>
        <v/>
      </c>
      <c r="N216" s="91" t="str">
        <f t="shared" si="43"/>
        <v/>
      </c>
      <c r="O216" s="91" t="str">
        <f t="shared" si="44"/>
        <v/>
      </c>
      <c r="P216" s="91" t="str">
        <f t="shared" si="45"/>
        <v/>
      </c>
      <c r="Q216" s="85"/>
      <c r="R216" s="17" t="str">
        <f t="shared" si="46"/>
        <v/>
      </c>
      <c r="S216" s="28" t="str">
        <f t="shared" si="47"/>
        <v/>
      </c>
      <c r="T216" s="28"/>
      <c r="U216" s="28"/>
      <c r="V216" s="84"/>
      <c r="W216" s="84"/>
      <c r="X216" s="83"/>
      <c r="Y216" s="104"/>
      <c r="Z216" s="96" t="str">
        <f t="shared" si="48"/>
        <v/>
      </c>
      <c r="AA216" s="105"/>
      <c r="AB216" s="89"/>
      <c r="AC216" s="89"/>
      <c r="AD216" s="89"/>
      <c r="AE216" s="89"/>
      <c r="AF216" s="89"/>
      <c r="AG216" s="89"/>
      <c r="AH216" s="86"/>
      <c r="AI216" s="86"/>
      <c r="AJ216" s="86"/>
      <c r="AK216" s="86"/>
      <c r="AL216" s="86"/>
      <c r="AM216" s="86"/>
      <c r="AN216" s="86"/>
      <c r="AO216" s="86"/>
      <c r="AP216" s="86"/>
      <c r="AQ216" s="28"/>
      <c r="AR216" s="45"/>
      <c r="AS216" s="85"/>
      <c r="AT216" s="85"/>
      <c r="AU216" s="20"/>
      <c r="AV216" s="20"/>
    </row>
    <row r="217" spans="1:48" ht="15" x14ac:dyDescent="0.25">
      <c r="A217" s="3" t="str">
        <f t="shared" si="38"/>
        <v/>
      </c>
      <c r="B217" s="86"/>
      <c r="C217" s="100"/>
      <c r="D217" s="87" t="str">
        <f>IF(B217="","",(VLOOKUP(B217,'APP BACKGROUND'!A:C,2,0)))</f>
        <v/>
      </c>
      <c r="E217" s="88" t="str">
        <f>IF(B217="","",(VLOOKUP(B217,'APP BACKGROUND'!A:D,4,0)))</f>
        <v/>
      </c>
      <c r="F217" s="84" t="str">
        <f>IF(B217="","",(VLOOKUP(Application!B217,'APP BACKGROUND'!A:G,7,0)))</f>
        <v/>
      </c>
      <c r="G217" s="83"/>
      <c r="H217" s="89"/>
      <c r="I217" s="92" t="str">
        <f>IF(B:B="","",(VLOOKUP(Application!B217,'APP BACKGROUND'!A:C,3,0)))</f>
        <v/>
      </c>
      <c r="J217" s="90" t="str">
        <f t="shared" si="39"/>
        <v/>
      </c>
      <c r="K217" s="91" t="str">
        <f t="shared" si="40"/>
        <v/>
      </c>
      <c r="L217" s="91" t="str">
        <f t="shared" si="41"/>
        <v/>
      </c>
      <c r="M217" s="91" t="str">
        <f t="shared" si="42"/>
        <v/>
      </c>
      <c r="N217" s="91" t="str">
        <f t="shared" si="43"/>
        <v/>
      </c>
      <c r="O217" s="91" t="str">
        <f t="shared" si="44"/>
        <v/>
      </c>
      <c r="P217" s="91" t="str">
        <f t="shared" si="45"/>
        <v/>
      </c>
      <c r="Q217" s="85"/>
      <c r="R217" s="17" t="str">
        <f t="shared" si="46"/>
        <v/>
      </c>
      <c r="S217" s="28" t="str">
        <f t="shared" si="47"/>
        <v/>
      </c>
      <c r="T217" s="28"/>
      <c r="U217" s="28"/>
      <c r="V217" s="84"/>
      <c r="W217" s="84"/>
      <c r="X217" s="83"/>
      <c r="Y217" s="104"/>
      <c r="Z217" s="96" t="str">
        <f t="shared" si="48"/>
        <v/>
      </c>
      <c r="AA217" s="105"/>
      <c r="AB217" s="89"/>
      <c r="AC217" s="89"/>
      <c r="AD217" s="89"/>
      <c r="AE217" s="89"/>
      <c r="AF217" s="89"/>
      <c r="AG217" s="89"/>
      <c r="AH217" s="86"/>
      <c r="AI217" s="86"/>
      <c r="AJ217" s="86"/>
      <c r="AK217" s="86"/>
      <c r="AL217" s="86"/>
      <c r="AM217" s="86"/>
      <c r="AN217" s="86"/>
      <c r="AO217" s="86"/>
      <c r="AP217" s="86"/>
      <c r="AQ217" s="28"/>
      <c r="AR217" s="45"/>
      <c r="AS217" s="85"/>
      <c r="AT217" s="85"/>
      <c r="AU217" s="20"/>
      <c r="AV217" s="20"/>
    </row>
    <row r="218" spans="1:48" ht="15" x14ac:dyDescent="0.25">
      <c r="A218" s="3" t="str">
        <f t="shared" si="38"/>
        <v/>
      </c>
      <c r="B218" s="86"/>
      <c r="C218" s="100"/>
      <c r="D218" s="87" t="str">
        <f>IF(B218="","",(VLOOKUP(B218,'APP BACKGROUND'!A:C,2,0)))</f>
        <v/>
      </c>
      <c r="E218" s="88" t="str">
        <f>IF(B218="","",(VLOOKUP(B218,'APP BACKGROUND'!A:D,4,0)))</f>
        <v/>
      </c>
      <c r="F218" s="84" t="str">
        <f>IF(B218="","",(VLOOKUP(Application!B218,'APP BACKGROUND'!A:G,7,0)))</f>
        <v/>
      </c>
      <c r="G218" s="83"/>
      <c r="H218" s="89"/>
      <c r="I218" s="92" t="str">
        <f>IF(B:B="","",(VLOOKUP(Application!B218,'APP BACKGROUND'!A:C,3,0)))</f>
        <v/>
      </c>
      <c r="J218" s="90" t="str">
        <f t="shared" si="39"/>
        <v/>
      </c>
      <c r="K218" s="91" t="str">
        <f t="shared" si="40"/>
        <v/>
      </c>
      <c r="L218" s="91" t="str">
        <f t="shared" si="41"/>
        <v/>
      </c>
      <c r="M218" s="91" t="str">
        <f t="shared" si="42"/>
        <v/>
      </c>
      <c r="N218" s="91" t="str">
        <f t="shared" si="43"/>
        <v/>
      </c>
      <c r="O218" s="91" t="str">
        <f t="shared" si="44"/>
        <v/>
      </c>
      <c r="P218" s="91" t="str">
        <f t="shared" si="45"/>
        <v/>
      </c>
      <c r="Q218" s="85"/>
      <c r="R218" s="17" t="str">
        <f t="shared" si="46"/>
        <v/>
      </c>
      <c r="S218" s="28" t="str">
        <f t="shared" si="47"/>
        <v/>
      </c>
      <c r="T218" s="28"/>
      <c r="U218" s="28"/>
      <c r="V218" s="84"/>
      <c r="W218" s="84"/>
      <c r="X218" s="83"/>
      <c r="Y218" s="104"/>
      <c r="Z218" s="96" t="str">
        <f t="shared" si="48"/>
        <v/>
      </c>
      <c r="AA218" s="105"/>
      <c r="AB218" s="89"/>
      <c r="AC218" s="89"/>
      <c r="AD218" s="89"/>
      <c r="AE218" s="89"/>
      <c r="AF218" s="89"/>
      <c r="AG218" s="89"/>
      <c r="AH218" s="86"/>
      <c r="AI218" s="86"/>
      <c r="AJ218" s="86"/>
      <c r="AK218" s="86"/>
      <c r="AL218" s="86"/>
      <c r="AM218" s="86"/>
      <c r="AN218" s="86"/>
      <c r="AO218" s="86"/>
      <c r="AP218" s="86"/>
      <c r="AQ218" s="28"/>
      <c r="AR218" s="45"/>
      <c r="AS218" s="85"/>
      <c r="AT218" s="85"/>
      <c r="AU218" s="20"/>
      <c r="AV218" s="20"/>
    </row>
    <row r="219" spans="1:48" ht="15" x14ac:dyDescent="0.25">
      <c r="A219" s="3" t="str">
        <f t="shared" si="38"/>
        <v/>
      </c>
      <c r="B219" s="86"/>
      <c r="C219" s="100"/>
      <c r="D219" s="87" t="str">
        <f>IF(B219="","",(VLOOKUP(B219,'APP BACKGROUND'!A:C,2,0)))</f>
        <v/>
      </c>
      <c r="E219" s="88" t="str">
        <f>IF(B219="","",(VLOOKUP(B219,'APP BACKGROUND'!A:D,4,0)))</f>
        <v/>
      </c>
      <c r="F219" s="84" t="str">
        <f>IF(B219="","",(VLOOKUP(Application!B219,'APP BACKGROUND'!A:G,7,0)))</f>
        <v/>
      </c>
      <c r="G219" s="83"/>
      <c r="H219" s="89"/>
      <c r="I219" s="92" t="str">
        <f>IF(B:B="","",(VLOOKUP(Application!B219,'APP BACKGROUND'!A:C,3,0)))</f>
        <v/>
      </c>
      <c r="J219" s="90" t="str">
        <f t="shared" si="39"/>
        <v/>
      </c>
      <c r="K219" s="91" t="str">
        <f t="shared" si="40"/>
        <v/>
      </c>
      <c r="L219" s="91" t="str">
        <f t="shared" si="41"/>
        <v/>
      </c>
      <c r="M219" s="91" t="str">
        <f t="shared" si="42"/>
        <v/>
      </c>
      <c r="N219" s="91" t="str">
        <f t="shared" si="43"/>
        <v/>
      </c>
      <c r="O219" s="91" t="str">
        <f t="shared" si="44"/>
        <v/>
      </c>
      <c r="P219" s="91" t="str">
        <f t="shared" si="45"/>
        <v/>
      </c>
      <c r="Q219" s="85"/>
      <c r="R219" s="17" t="str">
        <f t="shared" si="46"/>
        <v/>
      </c>
      <c r="S219" s="28" t="str">
        <f t="shared" si="47"/>
        <v/>
      </c>
      <c r="T219" s="28"/>
      <c r="U219" s="28"/>
      <c r="V219" s="84"/>
      <c r="W219" s="84"/>
      <c r="X219" s="83"/>
      <c r="Y219" s="104"/>
      <c r="Z219" s="96" t="str">
        <f t="shared" si="48"/>
        <v/>
      </c>
      <c r="AA219" s="105"/>
      <c r="AB219" s="89"/>
      <c r="AC219" s="89"/>
      <c r="AD219" s="89"/>
      <c r="AE219" s="89"/>
      <c r="AF219" s="89"/>
      <c r="AG219" s="89"/>
      <c r="AH219" s="86"/>
      <c r="AI219" s="86"/>
      <c r="AJ219" s="86"/>
      <c r="AK219" s="86"/>
      <c r="AL219" s="86"/>
      <c r="AM219" s="86"/>
      <c r="AN219" s="86"/>
      <c r="AO219" s="86"/>
      <c r="AP219" s="86"/>
      <c r="AQ219" s="28"/>
      <c r="AR219" s="45"/>
      <c r="AS219" s="85"/>
      <c r="AT219" s="85"/>
      <c r="AU219" s="20"/>
      <c r="AV219" s="20"/>
    </row>
    <row r="220" spans="1:48" ht="15" x14ac:dyDescent="0.25">
      <c r="A220" s="3" t="str">
        <f t="shared" si="38"/>
        <v/>
      </c>
      <c r="B220" s="86"/>
      <c r="C220" s="100"/>
      <c r="D220" s="87" t="str">
        <f>IF(B220="","",(VLOOKUP(B220,'APP BACKGROUND'!A:C,2,0)))</f>
        <v/>
      </c>
      <c r="E220" s="88" t="str">
        <f>IF(B220="","",(VLOOKUP(B220,'APP BACKGROUND'!A:D,4,0)))</f>
        <v/>
      </c>
      <c r="F220" s="84" t="str">
        <f>IF(B220="","",(VLOOKUP(Application!B220,'APP BACKGROUND'!A:G,7,0)))</f>
        <v/>
      </c>
      <c r="G220" s="83"/>
      <c r="H220" s="89"/>
      <c r="I220" s="92" t="str">
        <f>IF(B:B="","",(VLOOKUP(Application!B220,'APP BACKGROUND'!A:C,3,0)))</f>
        <v/>
      </c>
      <c r="J220" s="90" t="str">
        <f t="shared" si="39"/>
        <v/>
      </c>
      <c r="K220" s="91" t="str">
        <f t="shared" si="40"/>
        <v/>
      </c>
      <c r="L220" s="91" t="str">
        <f t="shared" si="41"/>
        <v/>
      </c>
      <c r="M220" s="91" t="str">
        <f t="shared" si="42"/>
        <v/>
      </c>
      <c r="N220" s="91" t="str">
        <f t="shared" si="43"/>
        <v/>
      </c>
      <c r="O220" s="91" t="str">
        <f t="shared" si="44"/>
        <v/>
      </c>
      <c r="P220" s="91" t="str">
        <f t="shared" si="45"/>
        <v/>
      </c>
      <c r="Q220" s="85"/>
      <c r="R220" s="17" t="str">
        <f t="shared" si="46"/>
        <v/>
      </c>
      <c r="S220" s="28" t="str">
        <f t="shared" si="47"/>
        <v/>
      </c>
      <c r="T220" s="28"/>
      <c r="U220" s="28"/>
      <c r="V220" s="84"/>
      <c r="W220" s="84"/>
      <c r="X220" s="83"/>
      <c r="Y220" s="104"/>
      <c r="Z220" s="96" t="str">
        <f t="shared" si="48"/>
        <v/>
      </c>
      <c r="AA220" s="105"/>
      <c r="AB220" s="89"/>
      <c r="AC220" s="89"/>
      <c r="AD220" s="89"/>
      <c r="AE220" s="89"/>
      <c r="AF220" s="89"/>
      <c r="AG220" s="89"/>
      <c r="AH220" s="86"/>
      <c r="AI220" s="86"/>
      <c r="AJ220" s="86"/>
      <c r="AK220" s="86"/>
      <c r="AL220" s="86"/>
      <c r="AM220" s="86"/>
      <c r="AN220" s="86"/>
      <c r="AO220" s="86"/>
      <c r="AP220" s="86"/>
      <c r="AQ220" s="28"/>
      <c r="AR220" s="45"/>
      <c r="AS220" s="85"/>
      <c r="AT220" s="85"/>
      <c r="AU220" s="20"/>
      <c r="AV220" s="20"/>
    </row>
    <row r="221" spans="1:48" ht="15" x14ac:dyDescent="0.25">
      <c r="A221" s="3" t="str">
        <f t="shared" si="38"/>
        <v/>
      </c>
      <c r="B221" s="86"/>
      <c r="C221" s="100"/>
      <c r="D221" s="87" t="str">
        <f>IF(B221="","",(VLOOKUP(B221,'APP BACKGROUND'!A:C,2,0)))</f>
        <v/>
      </c>
      <c r="E221" s="88" t="str">
        <f>IF(B221="","",(VLOOKUP(B221,'APP BACKGROUND'!A:D,4,0)))</f>
        <v/>
      </c>
      <c r="F221" s="84" t="str">
        <f>IF(B221="","",(VLOOKUP(Application!B221,'APP BACKGROUND'!A:G,7,0)))</f>
        <v/>
      </c>
      <c r="G221" s="83"/>
      <c r="H221" s="89"/>
      <c r="I221" s="92" t="str">
        <f>IF(B:B="","",(VLOOKUP(Application!B221,'APP BACKGROUND'!A:C,3,0)))</f>
        <v/>
      </c>
      <c r="J221" s="90" t="str">
        <f t="shared" si="39"/>
        <v/>
      </c>
      <c r="K221" s="91" t="str">
        <f t="shared" si="40"/>
        <v/>
      </c>
      <c r="L221" s="91" t="str">
        <f t="shared" si="41"/>
        <v/>
      </c>
      <c r="M221" s="91" t="str">
        <f t="shared" si="42"/>
        <v/>
      </c>
      <c r="N221" s="91" t="str">
        <f t="shared" si="43"/>
        <v/>
      </c>
      <c r="O221" s="91" t="str">
        <f t="shared" si="44"/>
        <v/>
      </c>
      <c r="P221" s="91" t="str">
        <f t="shared" si="45"/>
        <v/>
      </c>
      <c r="Q221" s="85"/>
      <c r="R221" s="17" t="str">
        <f t="shared" si="46"/>
        <v/>
      </c>
      <c r="S221" s="28" t="str">
        <f t="shared" si="47"/>
        <v/>
      </c>
      <c r="T221" s="28"/>
      <c r="U221" s="28"/>
      <c r="V221" s="84"/>
      <c r="W221" s="84"/>
      <c r="X221" s="83"/>
      <c r="Y221" s="104"/>
      <c r="Z221" s="96" t="str">
        <f t="shared" si="48"/>
        <v/>
      </c>
      <c r="AA221" s="105"/>
      <c r="AB221" s="89"/>
      <c r="AC221" s="89"/>
      <c r="AD221" s="89"/>
      <c r="AE221" s="89"/>
      <c r="AF221" s="89"/>
      <c r="AG221" s="89"/>
      <c r="AH221" s="86"/>
      <c r="AI221" s="86"/>
      <c r="AJ221" s="86"/>
      <c r="AK221" s="86"/>
      <c r="AL221" s="86"/>
      <c r="AM221" s="86"/>
      <c r="AN221" s="86"/>
      <c r="AO221" s="86"/>
      <c r="AP221" s="86"/>
      <c r="AQ221" s="28"/>
      <c r="AR221" s="45"/>
      <c r="AS221" s="85"/>
      <c r="AT221" s="85"/>
      <c r="AU221" s="20"/>
      <c r="AV221" s="20"/>
    </row>
    <row r="222" spans="1:48" ht="15" x14ac:dyDescent="0.25">
      <c r="A222" s="3" t="str">
        <f t="shared" si="38"/>
        <v/>
      </c>
      <c r="B222" s="86"/>
      <c r="C222" s="100"/>
      <c r="D222" s="87" t="str">
        <f>IF(B222="","",(VLOOKUP(B222,'APP BACKGROUND'!A:C,2,0)))</f>
        <v/>
      </c>
      <c r="E222" s="88" t="str">
        <f>IF(B222="","",(VLOOKUP(B222,'APP BACKGROUND'!A:D,4,0)))</f>
        <v/>
      </c>
      <c r="F222" s="84" t="str">
        <f>IF(B222="","",(VLOOKUP(Application!B222,'APP BACKGROUND'!A:G,7,0)))</f>
        <v/>
      </c>
      <c r="G222" s="83"/>
      <c r="H222" s="89"/>
      <c r="I222" s="92" t="str">
        <f>IF(B:B="","",(VLOOKUP(Application!B222,'APP BACKGROUND'!A:C,3,0)))</f>
        <v/>
      </c>
      <c r="J222" s="90" t="str">
        <f t="shared" si="39"/>
        <v/>
      </c>
      <c r="K222" s="91" t="str">
        <f t="shared" si="40"/>
        <v/>
      </c>
      <c r="L222" s="91" t="str">
        <f t="shared" si="41"/>
        <v/>
      </c>
      <c r="M222" s="91" t="str">
        <f t="shared" si="42"/>
        <v/>
      </c>
      <c r="N222" s="91" t="str">
        <f t="shared" si="43"/>
        <v/>
      </c>
      <c r="O222" s="91" t="str">
        <f t="shared" si="44"/>
        <v/>
      </c>
      <c r="P222" s="91" t="str">
        <f t="shared" si="45"/>
        <v/>
      </c>
      <c r="Q222" s="85"/>
      <c r="R222" s="17" t="str">
        <f t="shared" si="46"/>
        <v/>
      </c>
      <c r="S222" s="28" t="str">
        <f t="shared" si="47"/>
        <v/>
      </c>
      <c r="T222" s="28"/>
      <c r="U222" s="28"/>
      <c r="V222" s="84"/>
      <c r="W222" s="84"/>
      <c r="X222" s="83"/>
      <c r="Y222" s="104"/>
      <c r="Z222" s="96" t="str">
        <f t="shared" si="48"/>
        <v/>
      </c>
      <c r="AA222" s="105"/>
      <c r="AB222" s="89"/>
      <c r="AC222" s="89"/>
      <c r="AD222" s="89"/>
      <c r="AE222" s="89"/>
      <c r="AF222" s="89"/>
      <c r="AG222" s="89"/>
      <c r="AH222" s="86"/>
      <c r="AI222" s="86"/>
      <c r="AJ222" s="86"/>
      <c r="AK222" s="86"/>
      <c r="AL222" s="86"/>
      <c r="AM222" s="86"/>
      <c r="AN222" s="86"/>
      <c r="AO222" s="86"/>
      <c r="AP222" s="86"/>
      <c r="AQ222" s="28"/>
      <c r="AR222" s="45"/>
      <c r="AS222" s="85"/>
      <c r="AT222" s="85"/>
      <c r="AU222" s="20"/>
      <c r="AV222" s="20"/>
    </row>
    <row r="223" spans="1:48" ht="15" x14ac:dyDescent="0.25">
      <c r="A223" s="3" t="str">
        <f t="shared" si="38"/>
        <v/>
      </c>
      <c r="B223" s="86"/>
      <c r="C223" s="100"/>
      <c r="D223" s="87" t="str">
        <f>IF(B223="","",(VLOOKUP(B223,'APP BACKGROUND'!A:C,2,0)))</f>
        <v/>
      </c>
      <c r="E223" s="88" t="str">
        <f>IF(B223="","",(VLOOKUP(B223,'APP BACKGROUND'!A:D,4,0)))</f>
        <v/>
      </c>
      <c r="F223" s="84" t="str">
        <f>IF(B223="","",(VLOOKUP(Application!B223,'APP BACKGROUND'!A:G,7,0)))</f>
        <v/>
      </c>
      <c r="G223" s="83"/>
      <c r="H223" s="89"/>
      <c r="I223" s="92" t="str">
        <f>IF(B:B="","",(VLOOKUP(Application!B223,'APP BACKGROUND'!A:C,3,0)))</f>
        <v/>
      </c>
      <c r="J223" s="90" t="str">
        <f t="shared" si="39"/>
        <v/>
      </c>
      <c r="K223" s="91" t="str">
        <f t="shared" si="40"/>
        <v/>
      </c>
      <c r="L223" s="91" t="str">
        <f t="shared" si="41"/>
        <v/>
      </c>
      <c r="M223" s="91" t="str">
        <f t="shared" si="42"/>
        <v/>
      </c>
      <c r="N223" s="91" t="str">
        <f t="shared" si="43"/>
        <v/>
      </c>
      <c r="O223" s="91" t="str">
        <f t="shared" si="44"/>
        <v/>
      </c>
      <c r="P223" s="91" t="str">
        <f t="shared" si="45"/>
        <v/>
      </c>
      <c r="Q223" s="85"/>
      <c r="R223" s="17" t="str">
        <f t="shared" si="46"/>
        <v/>
      </c>
      <c r="S223" s="28" t="str">
        <f t="shared" si="47"/>
        <v/>
      </c>
      <c r="T223" s="28"/>
      <c r="U223" s="28"/>
      <c r="V223" s="84"/>
      <c r="W223" s="84"/>
      <c r="X223" s="83"/>
      <c r="Y223" s="104"/>
      <c r="Z223" s="96" t="str">
        <f t="shared" si="48"/>
        <v/>
      </c>
      <c r="AA223" s="105"/>
      <c r="AB223" s="89"/>
      <c r="AC223" s="89"/>
      <c r="AD223" s="89"/>
      <c r="AE223" s="89"/>
      <c r="AF223" s="89"/>
      <c r="AG223" s="89"/>
      <c r="AH223" s="86"/>
      <c r="AI223" s="86"/>
      <c r="AJ223" s="86"/>
      <c r="AK223" s="86"/>
      <c r="AL223" s="86"/>
      <c r="AM223" s="86"/>
      <c r="AN223" s="86"/>
      <c r="AO223" s="86"/>
      <c r="AP223" s="86"/>
      <c r="AQ223" s="28"/>
      <c r="AR223" s="45"/>
      <c r="AS223" s="85"/>
      <c r="AT223" s="85"/>
      <c r="AU223" s="20"/>
      <c r="AV223" s="20"/>
    </row>
    <row r="224" spans="1:48" ht="15" x14ac:dyDescent="0.25">
      <c r="A224" s="3" t="str">
        <f t="shared" si="38"/>
        <v/>
      </c>
      <c r="B224" s="86"/>
      <c r="C224" s="100"/>
      <c r="D224" s="87" t="str">
        <f>IF(B224="","",(VLOOKUP(B224,'APP BACKGROUND'!A:C,2,0)))</f>
        <v/>
      </c>
      <c r="E224" s="88" t="str">
        <f>IF(B224="","",(VLOOKUP(B224,'APP BACKGROUND'!A:D,4,0)))</f>
        <v/>
      </c>
      <c r="F224" s="84" t="str">
        <f>IF(B224="","",(VLOOKUP(Application!B224,'APP BACKGROUND'!A:G,7,0)))</f>
        <v/>
      </c>
      <c r="G224" s="83"/>
      <c r="H224" s="89"/>
      <c r="I224" s="92" t="str">
        <f>IF(B:B="","",(VLOOKUP(Application!B224,'APP BACKGROUND'!A:C,3,0)))</f>
        <v/>
      </c>
      <c r="J224" s="90" t="str">
        <f t="shared" si="39"/>
        <v/>
      </c>
      <c r="K224" s="91" t="str">
        <f t="shared" si="40"/>
        <v/>
      </c>
      <c r="L224" s="91" t="str">
        <f t="shared" si="41"/>
        <v/>
      </c>
      <c r="M224" s="91" t="str">
        <f t="shared" si="42"/>
        <v/>
      </c>
      <c r="N224" s="91" t="str">
        <f t="shared" si="43"/>
        <v/>
      </c>
      <c r="O224" s="91" t="str">
        <f t="shared" si="44"/>
        <v/>
      </c>
      <c r="P224" s="91" t="str">
        <f t="shared" si="45"/>
        <v/>
      </c>
      <c r="Q224" s="85"/>
      <c r="R224" s="17" t="str">
        <f t="shared" si="46"/>
        <v/>
      </c>
      <c r="S224" s="28" t="str">
        <f t="shared" si="47"/>
        <v/>
      </c>
      <c r="T224" s="28"/>
      <c r="U224" s="28"/>
      <c r="V224" s="84"/>
      <c r="W224" s="84"/>
      <c r="X224" s="83"/>
      <c r="Y224" s="104"/>
      <c r="Z224" s="96" t="str">
        <f t="shared" si="48"/>
        <v/>
      </c>
      <c r="AA224" s="105"/>
      <c r="AB224" s="89"/>
      <c r="AC224" s="89"/>
      <c r="AD224" s="89"/>
      <c r="AE224" s="89"/>
      <c r="AF224" s="89"/>
      <c r="AG224" s="89"/>
      <c r="AH224" s="86"/>
      <c r="AI224" s="86"/>
      <c r="AJ224" s="86"/>
      <c r="AK224" s="86"/>
      <c r="AL224" s="86"/>
      <c r="AM224" s="86"/>
      <c r="AN224" s="86"/>
      <c r="AO224" s="86"/>
      <c r="AP224" s="86"/>
      <c r="AQ224" s="28"/>
      <c r="AR224" s="45"/>
      <c r="AS224" s="85"/>
      <c r="AT224" s="85"/>
      <c r="AU224" s="20"/>
      <c r="AV224" s="20"/>
    </row>
    <row r="225" spans="1:48" ht="15" x14ac:dyDescent="0.25">
      <c r="A225" s="3" t="str">
        <f t="shared" si="38"/>
        <v/>
      </c>
      <c r="B225" s="86"/>
      <c r="C225" s="100"/>
      <c r="D225" s="87" t="str">
        <f>IF(B225="","",(VLOOKUP(B225,'APP BACKGROUND'!A:C,2,0)))</f>
        <v/>
      </c>
      <c r="E225" s="88" t="str">
        <f>IF(B225="","",(VLOOKUP(B225,'APP BACKGROUND'!A:D,4,0)))</f>
        <v/>
      </c>
      <c r="F225" s="84" t="str">
        <f>IF(B225="","",(VLOOKUP(Application!B225,'APP BACKGROUND'!A:G,7,0)))</f>
        <v/>
      </c>
      <c r="G225" s="83"/>
      <c r="H225" s="89"/>
      <c r="I225" s="92" t="str">
        <f>IF(B:B="","",(VLOOKUP(Application!B225,'APP BACKGROUND'!A:C,3,0)))</f>
        <v/>
      </c>
      <c r="J225" s="90" t="str">
        <f t="shared" si="39"/>
        <v/>
      </c>
      <c r="K225" s="91" t="str">
        <f t="shared" si="40"/>
        <v/>
      </c>
      <c r="L225" s="91" t="str">
        <f t="shared" si="41"/>
        <v/>
      </c>
      <c r="M225" s="91" t="str">
        <f t="shared" si="42"/>
        <v/>
      </c>
      <c r="N225" s="91" t="str">
        <f t="shared" si="43"/>
        <v/>
      </c>
      <c r="O225" s="91" t="str">
        <f t="shared" si="44"/>
        <v/>
      </c>
      <c r="P225" s="91" t="str">
        <f t="shared" si="45"/>
        <v/>
      </c>
      <c r="Q225" s="85"/>
      <c r="R225" s="17" t="str">
        <f t="shared" si="46"/>
        <v/>
      </c>
      <c r="S225" s="28" t="str">
        <f t="shared" si="47"/>
        <v/>
      </c>
      <c r="T225" s="28"/>
      <c r="U225" s="28"/>
      <c r="V225" s="84"/>
      <c r="W225" s="84"/>
      <c r="X225" s="83"/>
      <c r="Y225" s="104"/>
      <c r="Z225" s="96" t="str">
        <f t="shared" si="48"/>
        <v/>
      </c>
      <c r="AA225" s="105"/>
      <c r="AB225" s="89"/>
      <c r="AC225" s="89"/>
      <c r="AD225" s="89"/>
      <c r="AE225" s="89"/>
      <c r="AF225" s="89"/>
      <c r="AG225" s="89"/>
      <c r="AH225" s="86"/>
      <c r="AI225" s="86"/>
      <c r="AJ225" s="86"/>
      <c r="AK225" s="86"/>
      <c r="AL225" s="86"/>
      <c r="AM225" s="86"/>
      <c r="AN225" s="86"/>
      <c r="AO225" s="86"/>
      <c r="AP225" s="86"/>
      <c r="AQ225" s="28"/>
      <c r="AR225" s="45"/>
      <c r="AS225" s="85"/>
      <c r="AT225" s="85"/>
      <c r="AU225" s="20"/>
      <c r="AV225" s="20"/>
    </row>
    <row r="226" spans="1:48" ht="15" x14ac:dyDescent="0.25">
      <c r="A226" s="3" t="str">
        <f t="shared" si="38"/>
        <v/>
      </c>
      <c r="B226" s="86"/>
      <c r="C226" s="100"/>
      <c r="D226" s="87" t="str">
        <f>IF(B226="","",(VLOOKUP(B226,'APP BACKGROUND'!A:C,2,0)))</f>
        <v/>
      </c>
      <c r="E226" s="88" t="str">
        <f>IF(B226="","",(VLOOKUP(B226,'APP BACKGROUND'!A:D,4,0)))</f>
        <v/>
      </c>
      <c r="F226" s="84" t="str">
        <f>IF(B226="","",(VLOOKUP(Application!B226,'APP BACKGROUND'!A:G,7,0)))</f>
        <v/>
      </c>
      <c r="G226" s="83"/>
      <c r="H226" s="89"/>
      <c r="I226" s="92" t="str">
        <f>IF(B:B="","",(VLOOKUP(Application!B226,'APP BACKGROUND'!A:C,3,0)))</f>
        <v/>
      </c>
      <c r="J226" s="90" t="str">
        <f t="shared" si="39"/>
        <v/>
      </c>
      <c r="K226" s="91" t="str">
        <f t="shared" si="40"/>
        <v/>
      </c>
      <c r="L226" s="91" t="str">
        <f t="shared" si="41"/>
        <v/>
      </c>
      <c r="M226" s="91" t="str">
        <f t="shared" si="42"/>
        <v/>
      </c>
      <c r="N226" s="91" t="str">
        <f t="shared" si="43"/>
        <v/>
      </c>
      <c r="O226" s="91" t="str">
        <f t="shared" si="44"/>
        <v/>
      </c>
      <c r="P226" s="91" t="str">
        <f t="shared" si="45"/>
        <v/>
      </c>
      <c r="Q226" s="85"/>
      <c r="R226" s="17" t="str">
        <f t="shared" si="46"/>
        <v/>
      </c>
      <c r="S226" s="28" t="str">
        <f t="shared" si="47"/>
        <v/>
      </c>
      <c r="T226" s="28"/>
      <c r="U226" s="28"/>
      <c r="V226" s="84"/>
      <c r="W226" s="84"/>
      <c r="X226" s="83"/>
      <c r="Y226" s="104"/>
      <c r="Z226" s="96" t="str">
        <f t="shared" si="48"/>
        <v/>
      </c>
      <c r="AA226" s="105"/>
      <c r="AB226" s="89"/>
      <c r="AC226" s="89"/>
      <c r="AD226" s="89"/>
      <c r="AE226" s="89"/>
      <c r="AF226" s="89"/>
      <c r="AG226" s="89"/>
      <c r="AH226" s="86"/>
      <c r="AI226" s="86"/>
      <c r="AJ226" s="86"/>
      <c r="AK226" s="86"/>
      <c r="AL226" s="86"/>
      <c r="AM226" s="86"/>
      <c r="AN226" s="86"/>
      <c r="AO226" s="86"/>
      <c r="AP226" s="86"/>
      <c r="AQ226" s="28"/>
      <c r="AR226" s="45"/>
      <c r="AS226" s="85"/>
      <c r="AT226" s="85"/>
      <c r="AU226" s="20"/>
      <c r="AV226" s="20"/>
    </row>
    <row r="227" spans="1:48" ht="15" x14ac:dyDescent="0.25">
      <c r="A227" s="3" t="str">
        <f t="shared" si="38"/>
        <v/>
      </c>
      <c r="B227" s="86"/>
      <c r="C227" s="100"/>
      <c r="D227" s="87" t="str">
        <f>IF(B227="","",(VLOOKUP(B227,'APP BACKGROUND'!A:C,2,0)))</f>
        <v/>
      </c>
      <c r="E227" s="88" t="str">
        <f>IF(B227="","",(VLOOKUP(B227,'APP BACKGROUND'!A:D,4,0)))</f>
        <v/>
      </c>
      <c r="F227" s="84" t="str">
        <f>IF(B227="","",(VLOOKUP(Application!B227,'APP BACKGROUND'!A:G,7,0)))</f>
        <v/>
      </c>
      <c r="G227" s="83"/>
      <c r="H227" s="89"/>
      <c r="I227" s="92" t="str">
        <f>IF(B:B="","",(VLOOKUP(Application!B227,'APP BACKGROUND'!A:C,3,0)))</f>
        <v/>
      </c>
      <c r="J227" s="90" t="str">
        <f t="shared" si="39"/>
        <v/>
      </c>
      <c r="K227" s="91" t="str">
        <f t="shared" si="40"/>
        <v/>
      </c>
      <c r="L227" s="91" t="str">
        <f t="shared" si="41"/>
        <v/>
      </c>
      <c r="M227" s="91" t="str">
        <f t="shared" si="42"/>
        <v/>
      </c>
      <c r="N227" s="91" t="str">
        <f t="shared" si="43"/>
        <v/>
      </c>
      <c r="O227" s="91" t="str">
        <f t="shared" si="44"/>
        <v/>
      </c>
      <c r="P227" s="91" t="str">
        <f t="shared" si="45"/>
        <v/>
      </c>
      <c r="Q227" s="85"/>
      <c r="R227" s="17" t="str">
        <f t="shared" si="46"/>
        <v/>
      </c>
      <c r="S227" s="28" t="str">
        <f t="shared" si="47"/>
        <v/>
      </c>
      <c r="T227" s="28"/>
      <c r="U227" s="28"/>
      <c r="V227" s="84"/>
      <c r="W227" s="84"/>
      <c r="X227" s="83"/>
      <c r="Y227" s="104"/>
      <c r="Z227" s="96" t="str">
        <f t="shared" si="48"/>
        <v/>
      </c>
      <c r="AA227" s="105"/>
      <c r="AB227" s="89"/>
      <c r="AC227" s="89"/>
      <c r="AD227" s="89"/>
      <c r="AE227" s="89"/>
      <c r="AF227" s="89"/>
      <c r="AG227" s="89"/>
      <c r="AH227" s="86"/>
      <c r="AI227" s="86"/>
      <c r="AJ227" s="86"/>
      <c r="AK227" s="86"/>
      <c r="AL227" s="86"/>
      <c r="AM227" s="86"/>
      <c r="AN227" s="86"/>
      <c r="AO227" s="86"/>
      <c r="AP227" s="86"/>
      <c r="AQ227" s="28"/>
      <c r="AR227" s="45"/>
      <c r="AS227" s="85"/>
      <c r="AT227" s="85"/>
      <c r="AU227" s="20"/>
      <c r="AV227" s="20"/>
    </row>
    <row r="228" spans="1:48" ht="15" x14ac:dyDescent="0.25">
      <c r="A228" s="3" t="str">
        <f t="shared" si="38"/>
        <v/>
      </c>
      <c r="B228" s="86"/>
      <c r="C228" s="100"/>
      <c r="D228" s="87" t="str">
        <f>IF(B228="","",(VLOOKUP(B228,'APP BACKGROUND'!A:C,2,0)))</f>
        <v/>
      </c>
      <c r="E228" s="88" t="str">
        <f>IF(B228="","",(VLOOKUP(B228,'APP BACKGROUND'!A:D,4,0)))</f>
        <v/>
      </c>
      <c r="F228" s="84" t="str">
        <f>IF(B228="","",(VLOOKUP(Application!B228,'APP BACKGROUND'!A:G,7,0)))</f>
        <v/>
      </c>
      <c r="G228" s="83"/>
      <c r="H228" s="89"/>
      <c r="I228" s="92" t="str">
        <f>IF(B:B="","",(VLOOKUP(Application!B228,'APP BACKGROUND'!A:C,3,0)))</f>
        <v/>
      </c>
      <c r="J228" s="90" t="str">
        <f t="shared" si="39"/>
        <v/>
      </c>
      <c r="K228" s="91" t="str">
        <f t="shared" si="40"/>
        <v/>
      </c>
      <c r="L228" s="91" t="str">
        <f t="shared" si="41"/>
        <v/>
      </c>
      <c r="M228" s="91" t="str">
        <f t="shared" si="42"/>
        <v/>
      </c>
      <c r="N228" s="91" t="str">
        <f t="shared" si="43"/>
        <v/>
      </c>
      <c r="O228" s="91" t="str">
        <f t="shared" si="44"/>
        <v/>
      </c>
      <c r="P228" s="91" t="str">
        <f t="shared" si="45"/>
        <v/>
      </c>
      <c r="Q228" s="85"/>
      <c r="R228" s="17" t="str">
        <f t="shared" si="46"/>
        <v/>
      </c>
      <c r="S228" s="28" t="str">
        <f t="shared" si="47"/>
        <v/>
      </c>
      <c r="T228" s="28"/>
      <c r="U228" s="28"/>
      <c r="V228" s="84"/>
      <c r="W228" s="84"/>
      <c r="X228" s="83"/>
      <c r="Y228" s="104"/>
      <c r="Z228" s="96" t="str">
        <f t="shared" si="48"/>
        <v/>
      </c>
      <c r="AA228" s="105"/>
      <c r="AB228" s="89"/>
      <c r="AC228" s="89"/>
      <c r="AD228" s="89"/>
      <c r="AE228" s="89"/>
      <c r="AF228" s="89"/>
      <c r="AG228" s="89"/>
      <c r="AH228" s="86"/>
      <c r="AI228" s="86"/>
      <c r="AJ228" s="86"/>
      <c r="AK228" s="86"/>
      <c r="AL228" s="86"/>
      <c r="AM228" s="86"/>
      <c r="AN228" s="86"/>
      <c r="AO228" s="86"/>
      <c r="AP228" s="86"/>
      <c r="AQ228" s="28"/>
      <c r="AR228" s="45"/>
      <c r="AS228" s="85"/>
      <c r="AT228" s="85"/>
      <c r="AU228" s="20"/>
      <c r="AV228" s="20"/>
    </row>
    <row r="229" spans="1:48" ht="15" x14ac:dyDescent="0.25">
      <c r="A229" s="3" t="str">
        <f t="shared" si="38"/>
        <v/>
      </c>
      <c r="B229" s="86"/>
      <c r="C229" s="100"/>
      <c r="D229" s="87" t="str">
        <f>IF(B229="","",(VLOOKUP(B229,'APP BACKGROUND'!A:C,2,0)))</f>
        <v/>
      </c>
      <c r="E229" s="88" t="str">
        <f>IF(B229="","",(VLOOKUP(B229,'APP BACKGROUND'!A:D,4,0)))</f>
        <v/>
      </c>
      <c r="F229" s="84" t="str">
        <f>IF(B229="","",(VLOOKUP(Application!B229,'APP BACKGROUND'!A:G,7,0)))</f>
        <v/>
      </c>
      <c r="G229" s="83"/>
      <c r="H229" s="89"/>
      <c r="I229" s="92" t="str">
        <f>IF(B:B="","",(VLOOKUP(Application!B229,'APP BACKGROUND'!A:C,3,0)))</f>
        <v/>
      </c>
      <c r="J229" s="90" t="str">
        <f t="shared" si="39"/>
        <v/>
      </c>
      <c r="K229" s="91" t="str">
        <f t="shared" si="40"/>
        <v/>
      </c>
      <c r="L229" s="91" t="str">
        <f t="shared" si="41"/>
        <v/>
      </c>
      <c r="M229" s="91" t="str">
        <f t="shared" si="42"/>
        <v/>
      </c>
      <c r="N229" s="91" t="str">
        <f t="shared" si="43"/>
        <v/>
      </c>
      <c r="O229" s="91" t="str">
        <f t="shared" si="44"/>
        <v/>
      </c>
      <c r="P229" s="91" t="str">
        <f t="shared" si="45"/>
        <v/>
      </c>
      <c r="Q229" s="85"/>
      <c r="R229" s="17" t="str">
        <f t="shared" si="46"/>
        <v/>
      </c>
      <c r="S229" s="28" t="str">
        <f t="shared" si="47"/>
        <v/>
      </c>
      <c r="T229" s="28"/>
      <c r="U229" s="28"/>
      <c r="V229" s="84"/>
      <c r="W229" s="84"/>
      <c r="X229" s="83"/>
      <c r="Y229" s="104"/>
      <c r="Z229" s="96" t="str">
        <f t="shared" si="48"/>
        <v/>
      </c>
      <c r="AA229" s="105"/>
      <c r="AB229" s="89"/>
      <c r="AC229" s="89"/>
      <c r="AD229" s="89"/>
      <c r="AE229" s="89"/>
      <c r="AF229" s="89"/>
      <c r="AG229" s="89"/>
      <c r="AH229" s="86"/>
      <c r="AI229" s="86"/>
      <c r="AJ229" s="86"/>
      <c r="AK229" s="86"/>
      <c r="AL229" s="86"/>
      <c r="AM229" s="86"/>
      <c r="AN229" s="86"/>
      <c r="AO229" s="86"/>
      <c r="AP229" s="86"/>
      <c r="AQ229" s="28"/>
      <c r="AR229" s="45"/>
      <c r="AS229" s="85"/>
      <c r="AT229" s="85"/>
      <c r="AU229" s="20"/>
      <c r="AV229" s="20"/>
    </row>
    <row r="230" spans="1:48" ht="15" x14ac:dyDescent="0.25">
      <c r="A230" s="3" t="str">
        <f t="shared" si="38"/>
        <v/>
      </c>
      <c r="B230" s="86"/>
      <c r="C230" s="100"/>
      <c r="D230" s="87" t="str">
        <f>IF(B230="","",(VLOOKUP(B230,'APP BACKGROUND'!A:C,2,0)))</f>
        <v/>
      </c>
      <c r="E230" s="88" t="str">
        <f>IF(B230="","",(VLOOKUP(B230,'APP BACKGROUND'!A:D,4,0)))</f>
        <v/>
      </c>
      <c r="F230" s="84" t="str">
        <f>IF(B230="","",(VLOOKUP(Application!B230,'APP BACKGROUND'!A:G,7,0)))</f>
        <v/>
      </c>
      <c r="G230" s="83"/>
      <c r="H230" s="89"/>
      <c r="I230" s="92" t="str">
        <f>IF(B:B="","",(VLOOKUP(Application!B230,'APP BACKGROUND'!A:C,3,0)))</f>
        <v/>
      </c>
      <c r="J230" s="90" t="str">
        <f t="shared" si="39"/>
        <v/>
      </c>
      <c r="K230" s="91" t="str">
        <f t="shared" si="40"/>
        <v/>
      </c>
      <c r="L230" s="91" t="str">
        <f t="shared" si="41"/>
        <v/>
      </c>
      <c r="M230" s="91" t="str">
        <f t="shared" si="42"/>
        <v/>
      </c>
      <c r="N230" s="91" t="str">
        <f t="shared" si="43"/>
        <v/>
      </c>
      <c r="O230" s="91" t="str">
        <f t="shared" si="44"/>
        <v/>
      </c>
      <c r="P230" s="91" t="str">
        <f t="shared" si="45"/>
        <v/>
      </c>
      <c r="Q230" s="85"/>
      <c r="R230" s="17" t="str">
        <f t="shared" si="46"/>
        <v/>
      </c>
      <c r="S230" s="28" t="str">
        <f t="shared" si="47"/>
        <v/>
      </c>
      <c r="T230" s="28"/>
      <c r="U230" s="28"/>
      <c r="V230" s="84"/>
      <c r="W230" s="84"/>
      <c r="X230" s="83"/>
      <c r="Y230" s="104"/>
      <c r="Z230" s="96" t="str">
        <f t="shared" si="48"/>
        <v/>
      </c>
      <c r="AA230" s="105"/>
      <c r="AB230" s="89"/>
      <c r="AC230" s="89"/>
      <c r="AD230" s="89"/>
      <c r="AE230" s="89"/>
      <c r="AF230" s="89"/>
      <c r="AG230" s="89"/>
      <c r="AH230" s="86"/>
      <c r="AI230" s="86"/>
      <c r="AJ230" s="86"/>
      <c r="AK230" s="86"/>
      <c r="AL230" s="86"/>
      <c r="AM230" s="86"/>
      <c r="AN230" s="86"/>
      <c r="AO230" s="86"/>
      <c r="AP230" s="86"/>
      <c r="AQ230" s="28"/>
      <c r="AR230" s="45"/>
      <c r="AS230" s="85"/>
      <c r="AT230" s="85"/>
      <c r="AU230" s="20"/>
      <c r="AV230" s="20"/>
    </row>
    <row r="231" spans="1:48" ht="15" x14ac:dyDescent="0.25">
      <c r="A231" s="3" t="str">
        <f t="shared" si="38"/>
        <v/>
      </c>
      <c r="B231" s="86"/>
      <c r="C231" s="100"/>
      <c r="D231" s="87" t="str">
        <f>IF(B231="","",(VLOOKUP(B231,'APP BACKGROUND'!A:C,2,0)))</f>
        <v/>
      </c>
      <c r="E231" s="88" t="str">
        <f>IF(B231="","",(VLOOKUP(B231,'APP BACKGROUND'!A:D,4,0)))</f>
        <v/>
      </c>
      <c r="F231" s="84" t="str">
        <f>IF(B231="","",(VLOOKUP(Application!B231,'APP BACKGROUND'!A:G,7,0)))</f>
        <v/>
      </c>
      <c r="G231" s="83"/>
      <c r="H231" s="89"/>
      <c r="I231" s="92" t="str">
        <f>IF(B:B="","",(VLOOKUP(Application!B231,'APP BACKGROUND'!A:C,3,0)))</f>
        <v/>
      </c>
      <c r="J231" s="90" t="str">
        <f t="shared" si="39"/>
        <v/>
      </c>
      <c r="K231" s="91" t="str">
        <f t="shared" si="40"/>
        <v/>
      </c>
      <c r="L231" s="91" t="str">
        <f t="shared" si="41"/>
        <v/>
      </c>
      <c r="M231" s="91" t="str">
        <f t="shared" si="42"/>
        <v/>
      </c>
      <c r="N231" s="91" t="str">
        <f t="shared" si="43"/>
        <v/>
      </c>
      <c r="O231" s="91" t="str">
        <f t="shared" si="44"/>
        <v/>
      </c>
      <c r="P231" s="91" t="str">
        <f t="shared" si="45"/>
        <v/>
      </c>
      <c r="Q231" s="85"/>
      <c r="R231" s="17" t="str">
        <f t="shared" si="46"/>
        <v/>
      </c>
      <c r="S231" s="28" t="str">
        <f t="shared" si="47"/>
        <v/>
      </c>
      <c r="T231" s="28"/>
      <c r="U231" s="28"/>
      <c r="V231" s="84"/>
      <c r="W231" s="84"/>
      <c r="X231" s="83"/>
      <c r="Y231" s="104"/>
      <c r="Z231" s="96" t="str">
        <f t="shared" si="48"/>
        <v/>
      </c>
      <c r="AA231" s="105"/>
      <c r="AB231" s="89"/>
      <c r="AC231" s="89"/>
      <c r="AD231" s="89"/>
      <c r="AE231" s="89"/>
      <c r="AF231" s="89"/>
      <c r="AG231" s="89"/>
      <c r="AH231" s="86"/>
      <c r="AI231" s="86"/>
      <c r="AJ231" s="86"/>
      <c r="AK231" s="86"/>
      <c r="AL231" s="86"/>
      <c r="AM231" s="86"/>
      <c r="AN231" s="86"/>
      <c r="AO231" s="86"/>
      <c r="AP231" s="86"/>
      <c r="AQ231" s="28"/>
      <c r="AR231" s="45"/>
      <c r="AS231" s="85"/>
      <c r="AT231" s="85"/>
      <c r="AU231" s="20"/>
      <c r="AV231" s="20"/>
    </row>
    <row r="232" spans="1:48" ht="15" x14ac:dyDescent="0.25">
      <c r="A232" s="3" t="str">
        <f t="shared" si="38"/>
        <v/>
      </c>
      <c r="B232" s="86"/>
      <c r="C232" s="100"/>
      <c r="D232" s="87" t="str">
        <f>IF(B232="","",(VLOOKUP(B232,'APP BACKGROUND'!A:C,2,0)))</f>
        <v/>
      </c>
      <c r="E232" s="88" t="str">
        <f>IF(B232="","",(VLOOKUP(B232,'APP BACKGROUND'!A:D,4,0)))</f>
        <v/>
      </c>
      <c r="F232" s="84" t="str">
        <f>IF(B232="","",(VLOOKUP(Application!B232,'APP BACKGROUND'!A:G,7,0)))</f>
        <v/>
      </c>
      <c r="G232" s="83"/>
      <c r="H232" s="89"/>
      <c r="I232" s="92" t="str">
        <f>IF(B:B="","",(VLOOKUP(Application!B232,'APP BACKGROUND'!A:C,3,0)))</f>
        <v/>
      </c>
      <c r="J232" s="90" t="str">
        <f t="shared" si="39"/>
        <v/>
      </c>
      <c r="K232" s="91" t="str">
        <f t="shared" si="40"/>
        <v/>
      </c>
      <c r="L232" s="91" t="str">
        <f t="shared" si="41"/>
        <v/>
      </c>
      <c r="M232" s="91" t="str">
        <f t="shared" si="42"/>
        <v/>
      </c>
      <c r="N232" s="91" t="str">
        <f t="shared" si="43"/>
        <v/>
      </c>
      <c r="O232" s="91" t="str">
        <f t="shared" si="44"/>
        <v/>
      </c>
      <c r="P232" s="91" t="str">
        <f t="shared" si="45"/>
        <v/>
      </c>
      <c r="Q232" s="85"/>
      <c r="R232" s="17" t="str">
        <f t="shared" si="46"/>
        <v/>
      </c>
      <c r="S232" s="28" t="str">
        <f t="shared" si="47"/>
        <v/>
      </c>
      <c r="T232" s="28"/>
      <c r="U232" s="28"/>
      <c r="V232" s="84"/>
      <c r="W232" s="84"/>
      <c r="X232" s="83"/>
      <c r="Y232" s="104"/>
      <c r="Z232" s="96" t="str">
        <f t="shared" si="48"/>
        <v/>
      </c>
      <c r="AA232" s="105"/>
      <c r="AB232" s="89"/>
      <c r="AC232" s="89"/>
      <c r="AD232" s="89"/>
      <c r="AE232" s="89"/>
      <c r="AF232" s="89"/>
      <c r="AG232" s="89"/>
      <c r="AH232" s="86"/>
      <c r="AI232" s="86"/>
      <c r="AJ232" s="86"/>
      <c r="AK232" s="86"/>
      <c r="AL232" s="86"/>
      <c r="AM232" s="86"/>
      <c r="AN232" s="86"/>
      <c r="AO232" s="86"/>
      <c r="AP232" s="86"/>
      <c r="AQ232" s="28"/>
      <c r="AR232" s="45"/>
      <c r="AS232" s="85"/>
      <c r="AT232" s="85"/>
      <c r="AU232" s="20"/>
      <c r="AV232" s="20"/>
    </row>
    <row r="233" spans="1:48" ht="15" x14ac:dyDescent="0.25">
      <c r="A233" s="3" t="str">
        <f t="shared" si="38"/>
        <v/>
      </c>
      <c r="B233" s="86"/>
      <c r="C233" s="100"/>
      <c r="D233" s="87" t="str">
        <f>IF(B233="","",(VLOOKUP(B233,'APP BACKGROUND'!A:C,2,0)))</f>
        <v/>
      </c>
      <c r="E233" s="88" t="str">
        <f>IF(B233="","",(VLOOKUP(B233,'APP BACKGROUND'!A:D,4,0)))</f>
        <v/>
      </c>
      <c r="F233" s="84" t="str">
        <f>IF(B233="","",(VLOOKUP(Application!B233,'APP BACKGROUND'!A:G,7,0)))</f>
        <v/>
      </c>
      <c r="G233" s="83"/>
      <c r="H233" s="89"/>
      <c r="I233" s="92" t="str">
        <f>IF(B:B="","",(VLOOKUP(Application!B233,'APP BACKGROUND'!A:C,3,0)))</f>
        <v/>
      </c>
      <c r="J233" s="90" t="str">
        <f t="shared" si="39"/>
        <v/>
      </c>
      <c r="K233" s="91" t="str">
        <f t="shared" si="40"/>
        <v/>
      </c>
      <c r="L233" s="91" t="str">
        <f t="shared" si="41"/>
        <v/>
      </c>
      <c r="M233" s="91" t="str">
        <f t="shared" si="42"/>
        <v/>
      </c>
      <c r="N233" s="91" t="str">
        <f t="shared" si="43"/>
        <v/>
      </c>
      <c r="O233" s="91" t="str">
        <f t="shared" si="44"/>
        <v/>
      </c>
      <c r="P233" s="91" t="str">
        <f t="shared" si="45"/>
        <v/>
      </c>
      <c r="Q233" s="85"/>
      <c r="R233" s="17" t="str">
        <f t="shared" si="46"/>
        <v/>
      </c>
      <c r="S233" s="28" t="str">
        <f t="shared" si="47"/>
        <v/>
      </c>
      <c r="T233" s="28"/>
      <c r="U233" s="28"/>
      <c r="V233" s="84"/>
      <c r="W233" s="84"/>
      <c r="X233" s="83"/>
      <c r="Y233" s="104"/>
      <c r="Z233" s="96" t="str">
        <f t="shared" si="48"/>
        <v/>
      </c>
      <c r="AA233" s="105"/>
      <c r="AB233" s="89"/>
      <c r="AC233" s="89"/>
      <c r="AD233" s="89"/>
      <c r="AE233" s="89"/>
      <c r="AF233" s="89"/>
      <c r="AG233" s="89"/>
      <c r="AH233" s="86"/>
      <c r="AI233" s="86"/>
      <c r="AJ233" s="86"/>
      <c r="AK233" s="86"/>
      <c r="AL233" s="86"/>
      <c r="AM233" s="86"/>
      <c r="AN233" s="86"/>
      <c r="AO233" s="86"/>
      <c r="AP233" s="86"/>
      <c r="AQ233" s="28"/>
      <c r="AR233" s="45"/>
      <c r="AS233" s="85"/>
      <c r="AT233" s="85"/>
      <c r="AU233" s="20"/>
      <c r="AV233" s="20"/>
    </row>
    <row r="234" spans="1:48" ht="15" x14ac:dyDescent="0.25">
      <c r="A234" s="3" t="str">
        <f t="shared" si="38"/>
        <v/>
      </c>
      <c r="B234" s="86"/>
      <c r="C234" s="100"/>
      <c r="D234" s="87" t="str">
        <f>IF(B234="","",(VLOOKUP(B234,'APP BACKGROUND'!A:C,2,0)))</f>
        <v/>
      </c>
      <c r="E234" s="88" t="str">
        <f>IF(B234="","",(VLOOKUP(B234,'APP BACKGROUND'!A:D,4,0)))</f>
        <v/>
      </c>
      <c r="F234" s="84" t="str">
        <f>IF(B234="","",(VLOOKUP(Application!B234,'APP BACKGROUND'!A:G,7,0)))</f>
        <v/>
      </c>
      <c r="G234" s="83"/>
      <c r="H234" s="89"/>
      <c r="I234" s="92" t="str">
        <f>IF(B:B="","",(VLOOKUP(Application!B234,'APP BACKGROUND'!A:C,3,0)))</f>
        <v/>
      </c>
      <c r="J234" s="90" t="str">
        <f t="shared" si="39"/>
        <v/>
      </c>
      <c r="K234" s="91" t="str">
        <f t="shared" si="40"/>
        <v/>
      </c>
      <c r="L234" s="91" t="str">
        <f t="shared" si="41"/>
        <v/>
      </c>
      <c r="M234" s="91" t="str">
        <f t="shared" si="42"/>
        <v/>
      </c>
      <c r="N234" s="91" t="str">
        <f t="shared" si="43"/>
        <v/>
      </c>
      <c r="O234" s="91" t="str">
        <f t="shared" si="44"/>
        <v/>
      </c>
      <c r="P234" s="91" t="str">
        <f t="shared" si="45"/>
        <v/>
      </c>
      <c r="Q234" s="85"/>
      <c r="R234" s="17" t="str">
        <f t="shared" si="46"/>
        <v/>
      </c>
      <c r="S234" s="28" t="str">
        <f t="shared" si="47"/>
        <v/>
      </c>
      <c r="T234" s="28"/>
      <c r="U234" s="28"/>
      <c r="V234" s="84"/>
      <c r="W234" s="84"/>
      <c r="X234" s="83"/>
      <c r="Y234" s="104"/>
      <c r="Z234" s="96" t="str">
        <f t="shared" si="48"/>
        <v/>
      </c>
      <c r="AA234" s="105"/>
      <c r="AB234" s="89"/>
      <c r="AC234" s="89"/>
      <c r="AD234" s="89"/>
      <c r="AE234" s="89"/>
      <c r="AF234" s="89"/>
      <c r="AG234" s="89"/>
      <c r="AH234" s="86"/>
      <c r="AI234" s="86"/>
      <c r="AJ234" s="86"/>
      <c r="AK234" s="86"/>
      <c r="AL234" s="86"/>
      <c r="AM234" s="86"/>
      <c r="AN234" s="86"/>
      <c r="AO234" s="86"/>
      <c r="AP234" s="86"/>
      <c r="AQ234" s="28"/>
      <c r="AR234" s="45"/>
      <c r="AS234" s="85"/>
      <c r="AT234" s="85"/>
      <c r="AU234" s="20"/>
      <c r="AV234" s="20"/>
    </row>
    <row r="235" spans="1:48" ht="15" x14ac:dyDescent="0.25">
      <c r="A235" s="3" t="str">
        <f t="shared" si="38"/>
        <v/>
      </c>
      <c r="B235" s="86"/>
      <c r="C235" s="100"/>
      <c r="D235" s="87" t="str">
        <f>IF(B235="","",(VLOOKUP(B235,'APP BACKGROUND'!A:C,2,0)))</f>
        <v/>
      </c>
      <c r="E235" s="88" t="str">
        <f>IF(B235="","",(VLOOKUP(B235,'APP BACKGROUND'!A:D,4,0)))</f>
        <v/>
      </c>
      <c r="F235" s="84" t="str">
        <f>IF(B235="","",(VLOOKUP(Application!B235,'APP BACKGROUND'!A:G,7,0)))</f>
        <v/>
      </c>
      <c r="G235" s="83"/>
      <c r="H235" s="89"/>
      <c r="I235" s="92" t="str">
        <f>IF(B:B="","",(VLOOKUP(Application!B235,'APP BACKGROUND'!A:C,3,0)))</f>
        <v/>
      </c>
      <c r="J235" s="90" t="str">
        <f t="shared" si="39"/>
        <v/>
      </c>
      <c r="K235" s="91" t="str">
        <f t="shared" si="40"/>
        <v/>
      </c>
      <c r="L235" s="91" t="str">
        <f t="shared" si="41"/>
        <v/>
      </c>
      <c r="M235" s="91" t="str">
        <f t="shared" si="42"/>
        <v/>
      </c>
      <c r="N235" s="91" t="str">
        <f t="shared" si="43"/>
        <v/>
      </c>
      <c r="O235" s="91" t="str">
        <f t="shared" si="44"/>
        <v/>
      </c>
      <c r="P235" s="91" t="str">
        <f t="shared" si="45"/>
        <v/>
      </c>
      <c r="Q235" s="85"/>
      <c r="R235" s="17" t="str">
        <f t="shared" si="46"/>
        <v/>
      </c>
      <c r="S235" s="28" t="str">
        <f t="shared" si="47"/>
        <v/>
      </c>
      <c r="T235" s="28"/>
      <c r="U235" s="28"/>
      <c r="V235" s="84"/>
      <c r="W235" s="84"/>
      <c r="X235" s="83"/>
      <c r="Y235" s="104"/>
      <c r="Z235" s="96" t="str">
        <f t="shared" si="48"/>
        <v/>
      </c>
      <c r="AA235" s="105"/>
      <c r="AB235" s="89"/>
      <c r="AC235" s="89"/>
      <c r="AD235" s="89"/>
      <c r="AE235" s="89"/>
      <c r="AF235" s="89"/>
      <c r="AG235" s="89"/>
      <c r="AH235" s="86"/>
      <c r="AI235" s="86"/>
      <c r="AJ235" s="86"/>
      <c r="AK235" s="86"/>
      <c r="AL235" s="86"/>
      <c r="AM235" s="86"/>
      <c r="AN235" s="86"/>
      <c r="AO235" s="86"/>
      <c r="AP235" s="86"/>
      <c r="AQ235" s="28"/>
      <c r="AR235" s="45"/>
      <c r="AS235" s="85"/>
      <c r="AT235" s="85"/>
      <c r="AU235" s="20"/>
      <c r="AV235" s="20"/>
    </row>
    <row r="236" spans="1:48" ht="15" x14ac:dyDescent="0.25">
      <c r="A236" s="3" t="str">
        <f t="shared" si="38"/>
        <v/>
      </c>
      <c r="B236" s="86"/>
      <c r="C236" s="100"/>
      <c r="D236" s="87" t="str">
        <f>IF(B236="","",(VLOOKUP(B236,'APP BACKGROUND'!A:C,2,0)))</f>
        <v/>
      </c>
      <c r="E236" s="88" t="str">
        <f>IF(B236="","",(VLOOKUP(B236,'APP BACKGROUND'!A:D,4,0)))</f>
        <v/>
      </c>
      <c r="F236" s="84" t="str">
        <f>IF(B236="","",(VLOOKUP(Application!B236,'APP BACKGROUND'!A:G,7,0)))</f>
        <v/>
      </c>
      <c r="G236" s="83"/>
      <c r="H236" s="89"/>
      <c r="I236" s="92" t="str">
        <f>IF(B:B="","",(VLOOKUP(Application!B236,'APP BACKGROUND'!A:C,3,0)))</f>
        <v/>
      </c>
      <c r="J236" s="90" t="str">
        <f t="shared" si="39"/>
        <v/>
      </c>
      <c r="K236" s="91" t="str">
        <f t="shared" si="40"/>
        <v/>
      </c>
      <c r="L236" s="91" t="str">
        <f t="shared" si="41"/>
        <v/>
      </c>
      <c r="M236" s="91" t="str">
        <f t="shared" si="42"/>
        <v/>
      </c>
      <c r="N236" s="91" t="str">
        <f t="shared" si="43"/>
        <v/>
      </c>
      <c r="O236" s="91" t="str">
        <f t="shared" si="44"/>
        <v/>
      </c>
      <c r="P236" s="91" t="str">
        <f t="shared" si="45"/>
        <v/>
      </c>
      <c r="Q236" s="85"/>
      <c r="R236" s="17" t="str">
        <f t="shared" si="46"/>
        <v/>
      </c>
      <c r="S236" s="28" t="str">
        <f t="shared" si="47"/>
        <v/>
      </c>
      <c r="T236" s="28"/>
      <c r="U236" s="28"/>
      <c r="V236" s="84"/>
      <c r="W236" s="84"/>
      <c r="X236" s="83"/>
      <c r="Y236" s="104"/>
      <c r="Z236" s="96" t="str">
        <f t="shared" si="48"/>
        <v/>
      </c>
      <c r="AA236" s="105"/>
      <c r="AB236" s="89"/>
      <c r="AC236" s="89"/>
      <c r="AD236" s="89"/>
      <c r="AE236" s="89"/>
      <c r="AF236" s="89"/>
      <c r="AG236" s="89"/>
      <c r="AH236" s="86"/>
      <c r="AI236" s="86"/>
      <c r="AJ236" s="86"/>
      <c r="AK236" s="86"/>
      <c r="AL236" s="86"/>
      <c r="AM236" s="86"/>
      <c r="AN236" s="86"/>
      <c r="AO236" s="86"/>
      <c r="AP236" s="86"/>
      <c r="AQ236" s="28"/>
      <c r="AR236" s="45"/>
      <c r="AS236" s="85"/>
      <c r="AT236" s="85"/>
      <c r="AU236" s="20"/>
      <c r="AV236" s="20"/>
    </row>
    <row r="237" spans="1:48" ht="15" x14ac:dyDescent="0.25">
      <c r="A237" s="3" t="str">
        <f t="shared" si="38"/>
        <v/>
      </c>
      <c r="B237" s="86"/>
      <c r="C237" s="100"/>
      <c r="D237" s="87" t="str">
        <f>IF(B237="","",(VLOOKUP(B237,'APP BACKGROUND'!A:C,2,0)))</f>
        <v/>
      </c>
      <c r="E237" s="88" t="str">
        <f>IF(B237="","",(VLOOKUP(B237,'APP BACKGROUND'!A:D,4,0)))</f>
        <v/>
      </c>
      <c r="F237" s="84" t="str">
        <f>IF(B237="","",(VLOOKUP(Application!B237,'APP BACKGROUND'!A:G,7,0)))</f>
        <v/>
      </c>
      <c r="G237" s="83"/>
      <c r="H237" s="89"/>
      <c r="I237" s="92" t="str">
        <f>IF(B:B="","",(VLOOKUP(Application!B237,'APP BACKGROUND'!A:C,3,0)))</f>
        <v/>
      </c>
      <c r="J237" s="90" t="str">
        <f t="shared" si="39"/>
        <v/>
      </c>
      <c r="K237" s="91" t="str">
        <f t="shared" si="40"/>
        <v/>
      </c>
      <c r="L237" s="91" t="str">
        <f t="shared" si="41"/>
        <v/>
      </c>
      <c r="M237" s="91" t="str">
        <f t="shared" si="42"/>
        <v/>
      </c>
      <c r="N237" s="91" t="str">
        <f t="shared" si="43"/>
        <v/>
      </c>
      <c r="O237" s="91" t="str">
        <f t="shared" si="44"/>
        <v/>
      </c>
      <c r="P237" s="91" t="str">
        <f t="shared" si="45"/>
        <v/>
      </c>
      <c r="Q237" s="85"/>
      <c r="R237" s="17" t="str">
        <f t="shared" si="46"/>
        <v/>
      </c>
      <c r="S237" s="28" t="str">
        <f t="shared" si="47"/>
        <v/>
      </c>
      <c r="T237" s="28"/>
      <c r="U237" s="28"/>
      <c r="V237" s="84"/>
      <c r="W237" s="84"/>
      <c r="X237" s="83"/>
      <c r="Y237" s="104"/>
      <c r="Z237" s="96" t="str">
        <f t="shared" si="48"/>
        <v/>
      </c>
      <c r="AA237" s="105"/>
      <c r="AB237" s="89"/>
      <c r="AC237" s="89"/>
      <c r="AD237" s="89"/>
      <c r="AE237" s="89"/>
      <c r="AF237" s="89"/>
      <c r="AG237" s="89"/>
      <c r="AH237" s="86"/>
      <c r="AI237" s="86"/>
      <c r="AJ237" s="86"/>
      <c r="AK237" s="86"/>
      <c r="AL237" s="86"/>
      <c r="AM237" s="86"/>
      <c r="AN237" s="86"/>
      <c r="AO237" s="86"/>
      <c r="AP237" s="86"/>
      <c r="AQ237" s="28"/>
      <c r="AR237" s="45"/>
      <c r="AS237" s="85"/>
      <c r="AT237" s="85"/>
      <c r="AU237" s="20"/>
      <c r="AV237" s="20"/>
    </row>
    <row r="238" spans="1:48" ht="15" x14ac:dyDescent="0.25">
      <c r="A238" s="3" t="str">
        <f t="shared" si="38"/>
        <v/>
      </c>
      <c r="B238" s="86"/>
      <c r="C238" s="100"/>
      <c r="D238" s="87" t="str">
        <f>IF(B238="","",(VLOOKUP(B238,'APP BACKGROUND'!A:C,2,0)))</f>
        <v/>
      </c>
      <c r="E238" s="88" t="str">
        <f>IF(B238="","",(VLOOKUP(B238,'APP BACKGROUND'!A:D,4,0)))</f>
        <v/>
      </c>
      <c r="F238" s="84" t="str">
        <f>IF(B238="","",(VLOOKUP(Application!B238,'APP BACKGROUND'!A:G,7,0)))</f>
        <v/>
      </c>
      <c r="G238" s="83"/>
      <c r="H238" s="89"/>
      <c r="I238" s="92" t="str">
        <f>IF(B:B="","",(VLOOKUP(Application!B238,'APP BACKGROUND'!A:C,3,0)))</f>
        <v/>
      </c>
      <c r="J238" s="90" t="str">
        <f t="shared" si="39"/>
        <v/>
      </c>
      <c r="K238" s="91" t="str">
        <f t="shared" si="40"/>
        <v/>
      </c>
      <c r="L238" s="91" t="str">
        <f t="shared" si="41"/>
        <v/>
      </c>
      <c r="M238" s="91" t="str">
        <f t="shared" si="42"/>
        <v/>
      </c>
      <c r="N238" s="91" t="str">
        <f t="shared" si="43"/>
        <v/>
      </c>
      <c r="O238" s="91" t="str">
        <f t="shared" si="44"/>
        <v/>
      </c>
      <c r="P238" s="91" t="str">
        <f t="shared" si="45"/>
        <v/>
      </c>
      <c r="Q238" s="85"/>
      <c r="R238" s="17" t="str">
        <f t="shared" si="46"/>
        <v/>
      </c>
      <c r="S238" s="28" t="str">
        <f t="shared" si="47"/>
        <v/>
      </c>
      <c r="T238" s="28"/>
      <c r="U238" s="28"/>
      <c r="V238" s="84"/>
      <c r="W238" s="84"/>
      <c r="X238" s="83"/>
      <c r="Y238" s="104"/>
      <c r="Z238" s="96" t="str">
        <f t="shared" si="48"/>
        <v/>
      </c>
      <c r="AA238" s="105"/>
      <c r="AB238" s="89"/>
      <c r="AC238" s="89"/>
      <c r="AD238" s="89"/>
      <c r="AE238" s="89"/>
      <c r="AF238" s="89"/>
      <c r="AG238" s="89"/>
      <c r="AH238" s="86"/>
      <c r="AI238" s="86"/>
      <c r="AJ238" s="86"/>
      <c r="AK238" s="86"/>
      <c r="AL238" s="86"/>
      <c r="AM238" s="86"/>
      <c r="AN238" s="86"/>
      <c r="AO238" s="86"/>
      <c r="AP238" s="86"/>
      <c r="AQ238" s="28"/>
      <c r="AR238" s="45"/>
      <c r="AS238" s="85"/>
      <c r="AT238" s="85"/>
      <c r="AU238" s="20"/>
      <c r="AV238" s="20"/>
    </row>
    <row r="239" spans="1:48" ht="15" x14ac:dyDescent="0.25">
      <c r="A239" s="3" t="str">
        <f t="shared" si="38"/>
        <v/>
      </c>
      <c r="B239" s="86"/>
      <c r="C239" s="100"/>
      <c r="D239" s="87" t="str">
        <f>IF(B239="","",(VLOOKUP(B239,'APP BACKGROUND'!A:C,2,0)))</f>
        <v/>
      </c>
      <c r="E239" s="88" t="str">
        <f>IF(B239="","",(VLOOKUP(B239,'APP BACKGROUND'!A:D,4,0)))</f>
        <v/>
      </c>
      <c r="F239" s="84" t="str">
        <f>IF(B239="","",(VLOOKUP(Application!B239,'APP BACKGROUND'!A:G,7,0)))</f>
        <v/>
      </c>
      <c r="G239" s="83"/>
      <c r="H239" s="89"/>
      <c r="I239" s="92" t="str">
        <f>IF(B:B="","",(VLOOKUP(Application!B239,'APP BACKGROUND'!A:C,3,0)))</f>
        <v/>
      </c>
      <c r="J239" s="90" t="str">
        <f t="shared" si="39"/>
        <v/>
      </c>
      <c r="K239" s="91" t="str">
        <f t="shared" si="40"/>
        <v/>
      </c>
      <c r="L239" s="91" t="str">
        <f t="shared" si="41"/>
        <v/>
      </c>
      <c r="M239" s="91" t="str">
        <f t="shared" si="42"/>
        <v/>
      </c>
      <c r="N239" s="91" t="str">
        <f t="shared" si="43"/>
        <v/>
      </c>
      <c r="O239" s="91" t="str">
        <f t="shared" si="44"/>
        <v/>
      </c>
      <c r="P239" s="91" t="str">
        <f t="shared" si="45"/>
        <v/>
      </c>
      <c r="Q239" s="85"/>
      <c r="R239" s="17" t="str">
        <f t="shared" si="46"/>
        <v/>
      </c>
      <c r="S239" s="28" t="str">
        <f t="shared" si="47"/>
        <v/>
      </c>
      <c r="T239" s="28"/>
      <c r="U239" s="28"/>
      <c r="V239" s="84"/>
      <c r="W239" s="84"/>
      <c r="X239" s="83"/>
      <c r="Y239" s="104"/>
      <c r="Z239" s="96" t="str">
        <f t="shared" si="48"/>
        <v/>
      </c>
      <c r="AA239" s="105"/>
      <c r="AB239" s="89"/>
      <c r="AC239" s="89"/>
      <c r="AD239" s="89"/>
      <c r="AE239" s="89"/>
      <c r="AF239" s="89"/>
      <c r="AG239" s="89"/>
      <c r="AH239" s="86"/>
      <c r="AI239" s="86"/>
      <c r="AJ239" s="86"/>
      <c r="AK239" s="86"/>
      <c r="AL239" s="86"/>
      <c r="AM239" s="86"/>
      <c r="AN239" s="86"/>
      <c r="AO239" s="86"/>
      <c r="AP239" s="86"/>
      <c r="AQ239" s="28"/>
      <c r="AR239" s="45"/>
      <c r="AS239" s="85"/>
      <c r="AT239" s="85"/>
      <c r="AU239" s="20"/>
      <c r="AV239" s="20"/>
    </row>
    <row r="240" spans="1:48" ht="15" x14ac:dyDescent="0.25">
      <c r="A240" s="3" t="str">
        <f t="shared" si="38"/>
        <v/>
      </c>
      <c r="B240" s="86"/>
      <c r="C240" s="100"/>
      <c r="D240" s="87" t="str">
        <f>IF(B240="","",(VLOOKUP(B240,'APP BACKGROUND'!A:C,2,0)))</f>
        <v/>
      </c>
      <c r="E240" s="88" t="str">
        <f>IF(B240="","",(VLOOKUP(B240,'APP BACKGROUND'!A:D,4,0)))</f>
        <v/>
      </c>
      <c r="F240" s="84" t="str">
        <f>IF(B240="","",(VLOOKUP(Application!B240,'APP BACKGROUND'!A:G,7,0)))</f>
        <v/>
      </c>
      <c r="G240" s="83"/>
      <c r="H240" s="89"/>
      <c r="I240" s="92" t="str">
        <f>IF(B:B="","",(VLOOKUP(Application!B240,'APP BACKGROUND'!A:C,3,0)))</f>
        <v/>
      </c>
      <c r="J240" s="90" t="str">
        <f t="shared" si="39"/>
        <v/>
      </c>
      <c r="K240" s="91" t="str">
        <f t="shared" si="40"/>
        <v/>
      </c>
      <c r="L240" s="91" t="str">
        <f t="shared" si="41"/>
        <v/>
      </c>
      <c r="M240" s="91" t="str">
        <f t="shared" si="42"/>
        <v/>
      </c>
      <c r="N240" s="91" t="str">
        <f t="shared" si="43"/>
        <v/>
      </c>
      <c r="O240" s="91" t="str">
        <f t="shared" si="44"/>
        <v/>
      </c>
      <c r="P240" s="91" t="str">
        <f t="shared" si="45"/>
        <v/>
      </c>
      <c r="Q240" s="85"/>
      <c r="R240" s="17" t="str">
        <f t="shared" si="46"/>
        <v/>
      </c>
      <c r="S240" s="28" t="str">
        <f t="shared" si="47"/>
        <v/>
      </c>
      <c r="T240" s="28"/>
      <c r="U240" s="28"/>
      <c r="V240" s="84"/>
      <c r="W240" s="84"/>
      <c r="X240" s="83"/>
      <c r="Y240" s="104"/>
      <c r="Z240" s="96" t="str">
        <f t="shared" si="48"/>
        <v/>
      </c>
      <c r="AA240" s="105"/>
      <c r="AB240" s="89"/>
      <c r="AC240" s="89"/>
      <c r="AD240" s="89"/>
      <c r="AE240" s="89"/>
      <c r="AF240" s="89"/>
      <c r="AG240" s="89"/>
      <c r="AH240" s="86"/>
      <c r="AI240" s="86"/>
      <c r="AJ240" s="86"/>
      <c r="AK240" s="86"/>
      <c r="AL240" s="86"/>
      <c r="AM240" s="86"/>
      <c r="AN240" s="86"/>
      <c r="AO240" s="86"/>
      <c r="AP240" s="86"/>
      <c r="AQ240" s="28"/>
      <c r="AR240" s="45"/>
      <c r="AS240" s="85"/>
      <c r="AT240" s="85"/>
      <c r="AU240" s="20"/>
      <c r="AV240" s="20"/>
    </row>
    <row r="241" spans="1:48" ht="15" x14ac:dyDescent="0.25">
      <c r="A241" s="3" t="str">
        <f t="shared" si="38"/>
        <v/>
      </c>
      <c r="B241" s="86"/>
      <c r="C241" s="100"/>
      <c r="D241" s="87" t="str">
        <f>IF(B241="","",(VLOOKUP(B241,'APP BACKGROUND'!A:C,2,0)))</f>
        <v/>
      </c>
      <c r="E241" s="88" t="str">
        <f>IF(B241="","",(VLOOKUP(B241,'APP BACKGROUND'!A:D,4,0)))</f>
        <v/>
      </c>
      <c r="F241" s="84" t="str">
        <f>IF(B241="","",(VLOOKUP(Application!B241,'APP BACKGROUND'!A:G,7,0)))</f>
        <v/>
      </c>
      <c r="G241" s="83"/>
      <c r="H241" s="89"/>
      <c r="I241" s="92" t="str">
        <f>IF(B:B="","",(VLOOKUP(Application!B241,'APP BACKGROUND'!A:C,3,0)))</f>
        <v/>
      </c>
      <c r="J241" s="90" t="str">
        <f t="shared" si="39"/>
        <v/>
      </c>
      <c r="K241" s="91" t="str">
        <f t="shared" si="40"/>
        <v/>
      </c>
      <c r="L241" s="91" t="str">
        <f t="shared" si="41"/>
        <v/>
      </c>
      <c r="M241" s="91" t="str">
        <f t="shared" si="42"/>
        <v/>
      </c>
      <c r="N241" s="91" t="str">
        <f t="shared" si="43"/>
        <v/>
      </c>
      <c r="O241" s="91" t="str">
        <f t="shared" si="44"/>
        <v/>
      </c>
      <c r="P241" s="91" t="str">
        <f t="shared" si="45"/>
        <v/>
      </c>
      <c r="Q241" s="85"/>
      <c r="R241" s="17" t="str">
        <f t="shared" si="46"/>
        <v/>
      </c>
      <c r="S241" s="28" t="str">
        <f t="shared" si="47"/>
        <v/>
      </c>
      <c r="T241" s="28"/>
      <c r="U241" s="28"/>
      <c r="V241" s="84"/>
      <c r="W241" s="84"/>
      <c r="X241" s="83"/>
      <c r="Y241" s="104"/>
      <c r="Z241" s="96" t="str">
        <f t="shared" si="48"/>
        <v/>
      </c>
      <c r="AA241" s="105"/>
      <c r="AB241" s="89"/>
      <c r="AC241" s="89"/>
      <c r="AD241" s="89"/>
      <c r="AE241" s="89"/>
      <c r="AF241" s="89"/>
      <c r="AG241" s="89"/>
      <c r="AH241" s="86"/>
      <c r="AI241" s="86"/>
      <c r="AJ241" s="86"/>
      <c r="AK241" s="86"/>
      <c r="AL241" s="86"/>
      <c r="AM241" s="86"/>
      <c r="AN241" s="86"/>
      <c r="AO241" s="86"/>
      <c r="AP241" s="86"/>
      <c r="AQ241" s="28"/>
      <c r="AR241" s="45"/>
      <c r="AS241" s="85"/>
      <c r="AT241" s="85"/>
      <c r="AU241" s="20"/>
      <c r="AV241" s="20"/>
    </row>
    <row r="242" spans="1:48" ht="15" x14ac:dyDescent="0.25">
      <c r="A242" s="3" t="str">
        <f t="shared" si="38"/>
        <v/>
      </c>
      <c r="B242" s="86"/>
      <c r="C242" s="100"/>
      <c r="D242" s="87" t="str">
        <f>IF(B242="","",(VLOOKUP(B242,'APP BACKGROUND'!A:C,2,0)))</f>
        <v/>
      </c>
      <c r="E242" s="88" t="str">
        <f>IF(B242="","",(VLOOKUP(B242,'APP BACKGROUND'!A:D,4,0)))</f>
        <v/>
      </c>
      <c r="F242" s="84" t="str">
        <f>IF(B242="","",(VLOOKUP(Application!B242,'APP BACKGROUND'!A:G,7,0)))</f>
        <v/>
      </c>
      <c r="G242" s="83"/>
      <c r="H242" s="89"/>
      <c r="I242" s="92" t="str">
        <f>IF(B:B="","",(VLOOKUP(Application!B242,'APP BACKGROUND'!A:C,3,0)))</f>
        <v/>
      </c>
      <c r="J242" s="90" t="str">
        <f t="shared" si="39"/>
        <v/>
      </c>
      <c r="K242" s="91" t="str">
        <f t="shared" si="40"/>
        <v/>
      </c>
      <c r="L242" s="91" t="str">
        <f t="shared" si="41"/>
        <v/>
      </c>
      <c r="M242" s="91" t="str">
        <f t="shared" si="42"/>
        <v/>
      </c>
      <c r="N242" s="91" t="str">
        <f t="shared" si="43"/>
        <v/>
      </c>
      <c r="O242" s="91" t="str">
        <f t="shared" si="44"/>
        <v/>
      </c>
      <c r="P242" s="91" t="str">
        <f t="shared" si="45"/>
        <v/>
      </c>
      <c r="Q242" s="85"/>
      <c r="R242" s="17" t="str">
        <f t="shared" si="46"/>
        <v/>
      </c>
      <c r="S242" s="28" t="str">
        <f t="shared" si="47"/>
        <v/>
      </c>
      <c r="T242" s="28"/>
      <c r="U242" s="28"/>
      <c r="V242" s="84"/>
      <c r="W242" s="84"/>
      <c r="X242" s="83"/>
      <c r="Y242" s="104"/>
      <c r="Z242" s="96" t="str">
        <f t="shared" si="48"/>
        <v/>
      </c>
      <c r="AA242" s="105"/>
      <c r="AB242" s="89"/>
      <c r="AC242" s="89"/>
      <c r="AD242" s="89"/>
      <c r="AE242" s="89"/>
      <c r="AF242" s="89"/>
      <c r="AG242" s="89"/>
      <c r="AH242" s="86"/>
      <c r="AI242" s="86"/>
      <c r="AJ242" s="86"/>
      <c r="AK242" s="86"/>
      <c r="AL242" s="86"/>
      <c r="AM242" s="86"/>
      <c r="AN242" s="86"/>
      <c r="AO242" s="86"/>
      <c r="AP242" s="86"/>
      <c r="AQ242" s="28"/>
      <c r="AR242" s="45"/>
      <c r="AS242" s="85"/>
      <c r="AT242" s="85"/>
      <c r="AU242" s="20"/>
      <c r="AV242" s="20"/>
    </row>
    <row r="243" spans="1:48" ht="15" x14ac:dyDescent="0.25">
      <c r="A243" s="3" t="str">
        <f t="shared" si="38"/>
        <v/>
      </c>
      <c r="B243" s="86"/>
      <c r="C243" s="100"/>
      <c r="D243" s="87" t="str">
        <f>IF(B243="","",(VLOOKUP(B243,'APP BACKGROUND'!A:C,2,0)))</f>
        <v/>
      </c>
      <c r="E243" s="88" t="str">
        <f>IF(B243="","",(VLOOKUP(B243,'APP BACKGROUND'!A:D,4,0)))</f>
        <v/>
      </c>
      <c r="F243" s="84" t="str">
        <f>IF(B243="","",(VLOOKUP(Application!B243,'APP BACKGROUND'!A:G,7,0)))</f>
        <v/>
      </c>
      <c r="G243" s="83"/>
      <c r="H243" s="89"/>
      <c r="I243" s="92" t="str">
        <f>IF(B:B="","",(VLOOKUP(Application!B243,'APP BACKGROUND'!A:C,3,0)))</f>
        <v/>
      </c>
      <c r="J243" s="90" t="str">
        <f t="shared" si="39"/>
        <v/>
      </c>
      <c r="K243" s="91" t="str">
        <f t="shared" si="40"/>
        <v/>
      </c>
      <c r="L243" s="91" t="str">
        <f t="shared" si="41"/>
        <v/>
      </c>
      <c r="M243" s="91" t="str">
        <f t="shared" si="42"/>
        <v/>
      </c>
      <c r="N243" s="91" t="str">
        <f t="shared" si="43"/>
        <v/>
      </c>
      <c r="O243" s="91" t="str">
        <f t="shared" si="44"/>
        <v/>
      </c>
      <c r="P243" s="91" t="str">
        <f t="shared" si="45"/>
        <v/>
      </c>
      <c r="Q243" s="85"/>
      <c r="R243" s="17" t="str">
        <f t="shared" si="46"/>
        <v/>
      </c>
      <c r="S243" s="28" t="str">
        <f t="shared" si="47"/>
        <v/>
      </c>
      <c r="T243" s="28"/>
      <c r="U243" s="28"/>
      <c r="V243" s="84"/>
      <c r="W243" s="84"/>
      <c r="X243" s="83"/>
      <c r="Y243" s="104"/>
      <c r="Z243" s="96" t="str">
        <f t="shared" si="48"/>
        <v/>
      </c>
      <c r="AA243" s="105"/>
      <c r="AB243" s="89"/>
      <c r="AC243" s="89"/>
      <c r="AD243" s="89"/>
      <c r="AE243" s="89"/>
      <c r="AF243" s="89"/>
      <c r="AG243" s="89"/>
      <c r="AH243" s="86"/>
      <c r="AI243" s="86"/>
      <c r="AJ243" s="86"/>
      <c r="AK243" s="86"/>
      <c r="AL243" s="86"/>
      <c r="AM243" s="86"/>
      <c r="AN243" s="86"/>
      <c r="AO243" s="86"/>
      <c r="AP243" s="86"/>
      <c r="AQ243" s="28"/>
      <c r="AR243" s="45"/>
      <c r="AS243" s="85"/>
      <c r="AT243" s="85"/>
      <c r="AU243" s="20"/>
      <c r="AV243" s="20"/>
    </row>
    <row r="244" spans="1:48" ht="15" x14ac:dyDescent="0.25">
      <c r="A244" s="3" t="str">
        <f t="shared" si="38"/>
        <v/>
      </c>
      <c r="B244" s="86"/>
      <c r="C244" s="100"/>
      <c r="D244" s="87" t="str">
        <f>IF(B244="","",(VLOOKUP(B244,'APP BACKGROUND'!A:C,2,0)))</f>
        <v/>
      </c>
      <c r="E244" s="88" t="str">
        <f>IF(B244="","",(VLOOKUP(B244,'APP BACKGROUND'!A:D,4,0)))</f>
        <v/>
      </c>
      <c r="F244" s="84" t="str">
        <f>IF(B244="","",(VLOOKUP(Application!B244,'APP BACKGROUND'!A:G,7,0)))</f>
        <v/>
      </c>
      <c r="G244" s="83"/>
      <c r="H244" s="89"/>
      <c r="I244" s="92" t="str">
        <f>IF(B:B="","",(VLOOKUP(Application!B244,'APP BACKGROUND'!A:C,3,0)))</f>
        <v/>
      </c>
      <c r="J244" s="90" t="str">
        <f t="shared" si="39"/>
        <v/>
      </c>
      <c r="K244" s="91" t="str">
        <f t="shared" si="40"/>
        <v/>
      </c>
      <c r="L244" s="91" t="str">
        <f t="shared" si="41"/>
        <v/>
      </c>
      <c r="M244" s="91" t="str">
        <f t="shared" si="42"/>
        <v/>
      </c>
      <c r="N244" s="91" t="str">
        <f t="shared" si="43"/>
        <v/>
      </c>
      <c r="O244" s="91" t="str">
        <f t="shared" si="44"/>
        <v/>
      </c>
      <c r="P244" s="91" t="str">
        <f t="shared" si="45"/>
        <v/>
      </c>
      <c r="Q244" s="85"/>
      <c r="R244" s="17" t="str">
        <f t="shared" si="46"/>
        <v/>
      </c>
      <c r="S244" s="28" t="str">
        <f t="shared" si="47"/>
        <v/>
      </c>
      <c r="T244" s="28"/>
      <c r="U244" s="28"/>
      <c r="V244" s="84"/>
      <c r="W244" s="84"/>
      <c r="X244" s="83"/>
      <c r="Y244" s="104"/>
      <c r="Z244" s="96" t="str">
        <f t="shared" si="48"/>
        <v/>
      </c>
      <c r="AA244" s="105"/>
      <c r="AB244" s="89"/>
      <c r="AC244" s="89"/>
      <c r="AD244" s="89"/>
      <c r="AE244" s="89"/>
      <c r="AF244" s="89"/>
      <c r="AG244" s="89"/>
      <c r="AH244" s="86"/>
      <c r="AI244" s="86"/>
      <c r="AJ244" s="86"/>
      <c r="AK244" s="86"/>
      <c r="AL244" s="86"/>
      <c r="AM244" s="86"/>
      <c r="AN244" s="86"/>
      <c r="AO244" s="86"/>
      <c r="AP244" s="86"/>
      <c r="AQ244" s="28"/>
      <c r="AR244" s="45"/>
      <c r="AS244" s="85"/>
      <c r="AT244" s="85"/>
      <c r="AU244" s="20"/>
      <c r="AV244" s="20"/>
    </row>
    <row r="245" spans="1:48" ht="15" x14ac:dyDescent="0.25">
      <c r="A245" s="3" t="str">
        <f t="shared" si="38"/>
        <v/>
      </c>
      <c r="B245" s="86"/>
      <c r="C245" s="100"/>
      <c r="D245" s="87" t="str">
        <f>IF(B245="","",(VLOOKUP(B245,'APP BACKGROUND'!A:C,2,0)))</f>
        <v/>
      </c>
      <c r="E245" s="88" t="str">
        <f>IF(B245="","",(VLOOKUP(B245,'APP BACKGROUND'!A:D,4,0)))</f>
        <v/>
      </c>
      <c r="F245" s="84" t="str">
        <f>IF(B245="","",(VLOOKUP(Application!B245,'APP BACKGROUND'!A:G,7,0)))</f>
        <v/>
      </c>
      <c r="G245" s="83"/>
      <c r="H245" s="89"/>
      <c r="I245" s="92" t="str">
        <f>IF(B:B="","",(VLOOKUP(Application!B245,'APP BACKGROUND'!A:C,3,0)))</f>
        <v/>
      </c>
      <c r="J245" s="90" t="str">
        <f t="shared" si="39"/>
        <v/>
      </c>
      <c r="K245" s="91" t="str">
        <f t="shared" si="40"/>
        <v/>
      </c>
      <c r="L245" s="91" t="str">
        <f t="shared" si="41"/>
        <v/>
      </c>
      <c r="M245" s="91" t="str">
        <f t="shared" si="42"/>
        <v/>
      </c>
      <c r="N245" s="91" t="str">
        <f t="shared" si="43"/>
        <v/>
      </c>
      <c r="O245" s="91" t="str">
        <f t="shared" si="44"/>
        <v/>
      </c>
      <c r="P245" s="91" t="str">
        <f t="shared" si="45"/>
        <v/>
      </c>
      <c r="Q245" s="85"/>
      <c r="R245" s="17" t="str">
        <f t="shared" si="46"/>
        <v/>
      </c>
      <c r="S245" s="28" t="str">
        <f t="shared" si="47"/>
        <v/>
      </c>
      <c r="T245" s="28"/>
      <c r="U245" s="28"/>
      <c r="V245" s="84"/>
      <c r="W245" s="84"/>
      <c r="X245" s="83"/>
      <c r="Y245" s="104"/>
      <c r="Z245" s="96" t="str">
        <f t="shared" si="48"/>
        <v/>
      </c>
      <c r="AA245" s="105"/>
      <c r="AB245" s="89"/>
      <c r="AC245" s="89"/>
      <c r="AD245" s="89"/>
      <c r="AE245" s="89"/>
      <c r="AF245" s="89"/>
      <c r="AG245" s="89"/>
      <c r="AH245" s="86"/>
      <c r="AI245" s="86"/>
      <c r="AJ245" s="86"/>
      <c r="AK245" s="86"/>
      <c r="AL245" s="86"/>
      <c r="AM245" s="86"/>
      <c r="AN245" s="86"/>
      <c r="AO245" s="86"/>
      <c r="AP245" s="86"/>
      <c r="AQ245" s="28"/>
      <c r="AR245" s="45"/>
      <c r="AS245" s="85"/>
      <c r="AT245" s="85"/>
      <c r="AU245" s="20"/>
      <c r="AV245" s="20"/>
    </row>
    <row r="246" spans="1:48" ht="15" x14ac:dyDescent="0.25">
      <c r="A246" s="3" t="str">
        <f t="shared" si="38"/>
        <v/>
      </c>
      <c r="B246" s="86"/>
      <c r="C246" s="100"/>
      <c r="D246" s="87" t="str">
        <f>IF(B246="","",(VLOOKUP(B246,'APP BACKGROUND'!A:C,2,0)))</f>
        <v/>
      </c>
      <c r="E246" s="88" t="str">
        <f>IF(B246="","",(VLOOKUP(B246,'APP BACKGROUND'!A:D,4,0)))</f>
        <v/>
      </c>
      <c r="F246" s="84" t="str">
        <f>IF(B246="","",(VLOOKUP(Application!B246,'APP BACKGROUND'!A:G,7,0)))</f>
        <v/>
      </c>
      <c r="G246" s="83"/>
      <c r="H246" s="89"/>
      <c r="I246" s="92" t="str">
        <f>IF(B:B="","",(VLOOKUP(Application!B246,'APP BACKGROUND'!A:C,3,0)))</f>
        <v/>
      </c>
      <c r="J246" s="90" t="str">
        <f t="shared" si="39"/>
        <v/>
      </c>
      <c r="K246" s="91" t="str">
        <f t="shared" si="40"/>
        <v/>
      </c>
      <c r="L246" s="91" t="str">
        <f t="shared" si="41"/>
        <v/>
      </c>
      <c r="M246" s="91" t="str">
        <f t="shared" si="42"/>
        <v/>
      </c>
      <c r="N246" s="91" t="str">
        <f t="shared" si="43"/>
        <v/>
      </c>
      <c r="O246" s="91" t="str">
        <f t="shared" si="44"/>
        <v/>
      </c>
      <c r="P246" s="91" t="str">
        <f t="shared" si="45"/>
        <v/>
      </c>
      <c r="Q246" s="85"/>
      <c r="R246" s="17" t="str">
        <f t="shared" si="46"/>
        <v/>
      </c>
      <c r="S246" s="28" t="str">
        <f t="shared" si="47"/>
        <v/>
      </c>
      <c r="T246" s="28"/>
      <c r="U246" s="28"/>
      <c r="V246" s="84"/>
      <c r="W246" s="84"/>
      <c r="X246" s="83"/>
      <c r="Y246" s="104"/>
      <c r="Z246" s="96" t="str">
        <f t="shared" si="48"/>
        <v/>
      </c>
      <c r="AA246" s="105"/>
      <c r="AB246" s="89"/>
      <c r="AC246" s="89"/>
      <c r="AD246" s="89"/>
      <c r="AE246" s="89"/>
      <c r="AF246" s="89"/>
      <c r="AG246" s="89"/>
      <c r="AH246" s="86"/>
      <c r="AI246" s="86"/>
      <c r="AJ246" s="86"/>
      <c r="AK246" s="86"/>
      <c r="AL246" s="86"/>
      <c r="AM246" s="86"/>
      <c r="AN246" s="86"/>
      <c r="AO246" s="86"/>
      <c r="AP246" s="86"/>
      <c r="AQ246" s="28"/>
      <c r="AR246" s="45"/>
      <c r="AS246" s="85"/>
      <c r="AT246" s="85"/>
      <c r="AU246" s="20"/>
      <c r="AV246" s="20"/>
    </row>
    <row r="247" spans="1:48" ht="15" x14ac:dyDescent="0.25">
      <c r="A247" s="3" t="str">
        <f t="shared" si="38"/>
        <v/>
      </c>
      <c r="B247" s="86"/>
      <c r="C247" s="100"/>
      <c r="D247" s="87" t="str">
        <f>IF(B247="","",(VLOOKUP(B247,'APP BACKGROUND'!A:C,2,0)))</f>
        <v/>
      </c>
      <c r="E247" s="88" t="str">
        <f>IF(B247="","",(VLOOKUP(B247,'APP BACKGROUND'!A:D,4,0)))</f>
        <v/>
      </c>
      <c r="F247" s="84" t="str">
        <f>IF(B247="","",(VLOOKUP(Application!B247,'APP BACKGROUND'!A:G,7,0)))</f>
        <v/>
      </c>
      <c r="G247" s="83"/>
      <c r="H247" s="89"/>
      <c r="I247" s="92" t="str">
        <f>IF(B:B="","",(VLOOKUP(Application!B247,'APP BACKGROUND'!A:C,3,0)))</f>
        <v/>
      </c>
      <c r="J247" s="90" t="str">
        <f t="shared" si="39"/>
        <v/>
      </c>
      <c r="K247" s="91" t="str">
        <f t="shared" si="40"/>
        <v/>
      </c>
      <c r="L247" s="91" t="str">
        <f t="shared" si="41"/>
        <v/>
      </c>
      <c r="M247" s="91" t="str">
        <f t="shared" si="42"/>
        <v/>
      </c>
      <c r="N247" s="91" t="str">
        <f t="shared" si="43"/>
        <v/>
      </c>
      <c r="O247" s="91" t="str">
        <f t="shared" si="44"/>
        <v/>
      </c>
      <c r="P247" s="91" t="str">
        <f t="shared" si="45"/>
        <v/>
      </c>
      <c r="Q247" s="85"/>
      <c r="R247" s="17" t="str">
        <f t="shared" si="46"/>
        <v/>
      </c>
      <c r="S247" s="28" t="str">
        <f t="shared" si="47"/>
        <v/>
      </c>
      <c r="T247" s="28"/>
      <c r="U247" s="28"/>
      <c r="V247" s="84"/>
      <c r="W247" s="84"/>
      <c r="X247" s="83"/>
      <c r="Y247" s="104"/>
      <c r="Z247" s="96" t="str">
        <f t="shared" si="48"/>
        <v/>
      </c>
      <c r="AA247" s="105"/>
      <c r="AB247" s="89"/>
      <c r="AC247" s="89"/>
      <c r="AD247" s="89"/>
      <c r="AE247" s="89"/>
      <c r="AF247" s="89"/>
      <c r="AG247" s="89"/>
      <c r="AH247" s="86"/>
      <c r="AI247" s="86"/>
      <c r="AJ247" s="86"/>
      <c r="AK247" s="86"/>
      <c r="AL247" s="86"/>
      <c r="AM247" s="86"/>
      <c r="AN247" s="86"/>
      <c r="AO247" s="86"/>
      <c r="AP247" s="86"/>
      <c r="AQ247" s="28"/>
      <c r="AR247" s="45"/>
      <c r="AS247" s="85"/>
      <c r="AT247" s="85"/>
      <c r="AU247" s="20"/>
      <c r="AV247" s="20"/>
    </row>
    <row r="248" spans="1:48" ht="15" x14ac:dyDescent="0.25">
      <c r="A248" s="3" t="str">
        <f t="shared" si="38"/>
        <v/>
      </c>
      <c r="B248" s="86"/>
      <c r="C248" s="100"/>
      <c r="D248" s="87" t="str">
        <f>IF(B248="","",(VLOOKUP(B248,'APP BACKGROUND'!A:C,2,0)))</f>
        <v/>
      </c>
      <c r="E248" s="88" t="str">
        <f>IF(B248="","",(VLOOKUP(B248,'APP BACKGROUND'!A:D,4,0)))</f>
        <v/>
      </c>
      <c r="F248" s="84" t="str">
        <f>IF(B248="","",(VLOOKUP(Application!B248,'APP BACKGROUND'!A:G,7,0)))</f>
        <v/>
      </c>
      <c r="G248" s="83"/>
      <c r="H248" s="89"/>
      <c r="I248" s="92" t="str">
        <f>IF(B:B="","",(VLOOKUP(Application!B248,'APP BACKGROUND'!A:C,3,0)))</f>
        <v/>
      </c>
      <c r="J248" s="90" t="str">
        <f t="shared" si="39"/>
        <v/>
      </c>
      <c r="K248" s="91" t="str">
        <f t="shared" si="40"/>
        <v/>
      </c>
      <c r="L248" s="91" t="str">
        <f t="shared" si="41"/>
        <v/>
      </c>
      <c r="M248" s="91" t="str">
        <f t="shared" si="42"/>
        <v/>
      </c>
      <c r="N248" s="91" t="str">
        <f t="shared" si="43"/>
        <v/>
      </c>
      <c r="O248" s="91" t="str">
        <f t="shared" si="44"/>
        <v/>
      </c>
      <c r="P248" s="91" t="str">
        <f t="shared" si="45"/>
        <v/>
      </c>
      <c r="Q248" s="85"/>
      <c r="R248" s="17" t="str">
        <f t="shared" si="46"/>
        <v/>
      </c>
      <c r="S248" s="28" t="str">
        <f t="shared" si="47"/>
        <v/>
      </c>
      <c r="T248" s="28"/>
      <c r="U248" s="28"/>
      <c r="V248" s="84"/>
      <c r="W248" s="84"/>
      <c r="X248" s="83"/>
      <c r="Y248" s="104"/>
      <c r="Z248" s="96" t="str">
        <f t="shared" si="48"/>
        <v/>
      </c>
      <c r="AA248" s="105"/>
      <c r="AB248" s="89"/>
      <c r="AC248" s="89"/>
      <c r="AD248" s="89"/>
      <c r="AE248" s="89"/>
      <c r="AF248" s="89"/>
      <c r="AG248" s="89"/>
      <c r="AH248" s="86"/>
      <c r="AI248" s="86"/>
      <c r="AJ248" s="86"/>
      <c r="AK248" s="86"/>
      <c r="AL248" s="86"/>
      <c r="AM248" s="86"/>
      <c r="AN248" s="86"/>
      <c r="AO248" s="86"/>
      <c r="AP248" s="86"/>
      <c r="AQ248" s="28"/>
      <c r="AR248" s="45"/>
      <c r="AS248" s="85"/>
      <c r="AT248" s="85"/>
      <c r="AU248" s="20"/>
      <c r="AV248" s="20"/>
    </row>
    <row r="249" spans="1:48" ht="15" x14ac:dyDescent="0.25">
      <c r="A249" s="3" t="str">
        <f t="shared" si="38"/>
        <v/>
      </c>
      <c r="B249" s="86"/>
      <c r="C249" s="100"/>
      <c r="D249" s="87" t="str">
        <f>IF(B249="","",(VLOOKUP(B249,'APP BACKGROUND'!A:C,2,0)))</f>
        <v/>
      </c>
      <c r="E249" s="88" t="str">
        <f>IF(B249="","",(VLOOKUP(B249,'APP BACKGROUND'!A:D,4,0)))</f>
        <v/>
      </c>
      <c r="F249" s="84" t="str">
        <f>IF(B249="","",(VLOOKUP(Application!B249,'APP BACKGROUND'!A:G,7,0)))</f>
        <v/>
      </c>
      <c r="G249" s="83"/>
      <c r="H249" s="89"/>
      <c r="I249" s="92" t="str">
        <f>IF(B:B="","",(VLOOKUP(Application!B249,'APP BACKGROUND'!A:C,3,0)))</f>
        <v/>
      </c>
      <c r="J249" s="90" t="str">
        <f t="shared" si="39"/>
        <v/>
      </c>
      <c r="K249" s="91" t="str">
        <f t="shared" si="40"/>
        <v/>
      </c>
      <c r="L249" s="91" t="str">
        <f t="shared" si="41"/>
        <v/>
      </c>
      <c r="M249" s="91" t="str">
        <f t="shared" si="42"/>
        <v/>
      </c>
      <c r="N249" s="91" t="str">
        <f t="shared" si="43"/>
        <v/>
      </c>
      <c r="O249" s="91" t="str">
        <f t="shared" si="44"/>
        <v/>
      </c>
      <c r="P249" s="91" t="str">
        <f t="shared" si="45"/>
        <v/>
      </c>
      <c r="Q249" s="85"/>
      <c r="R249" s="17" t="str">
        <f t="shared" si="46"/>
        <v/>
      </c>
      <c r="S249" s="28" t="str">
        <f t="shared" si="47"/>
        <v/>
      </c>
      <c r="T249" s="28"/>
      <c r="U249" s="28"/>
      <c r="V249" s="84"/>
      <c r="W249" s="84"/>
      <c r="X249" s="83"/>
      <c r="Y249" s="104"/>
      <c r="Z249" s="96" t="str">
        <f t="shared" si="48"/>
        <v/>
      </c>
      <c r="AA249" s="105"/>
      <c r="AB249" s="89"/>
      <c r="AC249" s="89"/>
      <c r="AD249" s="89"/>
      <c r="AE249" s="89"/>
      <c r="AF249" s="89"/>
      <c r="AG249" s="89"/>
      <c r="AH249" s="86"/>
      <c r="AI249" s="86"/>
      <c r="AJ249" s="86"/>
      <c r="AK249" s="86"/>
      <c r="AL249" s="86"/>
      <c r="AM249" s="86"/>
      <c r="AN249" s="86"/>
      <c r="AO249" s="86"/>
      <c r="AP249" s="86"/>
      <c r="AQ249" s="28"/>
      <c r="AR249" s="45"/>
      <c r="AS249" s="85"/>
      <c r="AT249" s="85"/>
      <c r="AU249" s="20"/>
      <c r="AV249" s="20"/>
    </row>
    <row r="250" spans="1:48" ht="15" x14ac:dyDescent="0.25">
      <c r="A250" s="3" t="str">
        <f t="shared" si="38"/>
        <v/>
      </c>
      <c r="B250" s="86"/>
      <c r="C250" s="100"/>
      <c r="D250" s="87" t="str">
        <f>IF(B250="","",(VLOOKUP(B250,'APP BACKGROUND'!A:C,2,0)))</f>
        <v/>
      </c>
      <c r="E250" s="88" t="str">
        <f>IF(B250="","",(VLOOKUP(B250,'APP BACKGROUND'!A:D,4,0)))</f>
        <v/>
      </c>
      <c r="F250" s="84" t="str">
        <f>IF(B250="","",(VLOOKUP(Application!B250,'APP BACKGROUND'!A:G,7,0)))</f>
        <v/>
      </c>
      <c r="G250" s="83"/>
      <c r="H250" s="89"/>
      <c r="I250" s="92" t="str">
        <f>IF(B:B="","",(VLOOKUP(Application!B250,'APP BACKGROUND'!A:C,3,0)))</f>
        <v/>
      </c>
      <c r="J250" s="90" t="str">
        <f t="shared" si="39"/>
        <v/>
      </c>
      <c r="K250" s="91" t="str">
        <f t="shared" si="40"/>
        <v/>
      </c>
      <c r="L250" s="91" t="str">
        <f t="shared" si="41"/>
        <v/>
      </c>
      <c r="M250" s="91" t="str">
        <f t="shared" si="42"/>
        <v/>
      </c>
      <c r="N250" s="91" t="str">
        <f t="shared" si="43"/>
        <v/>
      </c>
      <c r="O250" s="91" t="str">
        <f t="shared" si="44"/>
        <v/>
      </c>
      <c r="P250" s="91" t="str">
        <f t="shared" si="45"/>
        <v/>
      </c>
      <c r="Q250" s="85"/>
      <c r="R250" s="17" t="str">
        <f t="shared" si="46"/>
        <v/>
      </c>
      <c r="S250" s="28" t="str">
        <f t="shared" si="47"/>
        <v/>
      </c>
      <c r="T250" s="28"/>
      <c r="U250" s="28"/>
      <c r="V250" s="84"/>
      <c r="W250" s="84"/>
      <c r="X250" s="83"/>
      <c r="Y250" s="104"/>
      <c r="Z250" s="96" t="str">
        <f t="shared" si="48"/>
        <v/>
      </c>
      <c r="AA250" s="105"/>
      <c r="AB250" s="89"/>
      <c r="AC250" s="89"/>
      <c r="AD250" s="89"/>
      <c r="AE250" s="89"/>
      <c r="AF250" s="89"/>
      <c r="AG250" s="89"/>
      <c r="AH250" s="86"/>
      <c r="AI250" s="86"/>
      <c r="AJ250" s="86"/>
      <c r="AK250" s="86"/>
      <c r="AL250" s="86"/>
      <c r="AM250" s="86"/>
      <c r="AN250" s="86"/>
      <c r="AO250" s="86"/>
      <c r="AP250" s="86"/>
      <c r="AQ250" s="28"/>
      <c r="AR250" s="45"/>
      <c r="AS250" s="85"/>
      <c r="AT250" s="85"/>
      <c r="AU250" s="20"/>
      <c r="AV250" s="20"/>
    </row>
    <row r="251" spans="1:48" ht="15" x14ac:dyDescent="0.25">
      <c r="A251" s="3" t="str">
        <f t="shared" si="38"/>
        <v/>
      </c>
      <c r="B251" s="86"/>
      <c r="C251" s="100"/>
      <c r="D251" s="87" t="str">
        <f>IF(B251="","",(VLOOKUP(B251,'APP BACKGROUND'!A:C,2,0)))</f>
        <v/>
      </c>
      <c r="E251" s="88" t="str">
        <f>IF(B251="","",(VLOOKUP(B251,'APP BACKGROUND'!A:D,4,0)))</f>
        <v/>
      </c>
      <c r="F251" s="84" t="str">
        <f>IF(B251="","",(VLOOKUP(Application!B251,'APP BACKGROUND'!A:G,7,0)))</f>
        <v/>
      </c>
      <c r="G251" s="83"/>
      <c r="H251" s="89"/>
      <c r="I251" s="92" t="str">
        <f>IF(B:B="","",(VLOOKUP(Application!B251,'APP BACKGROUND'!A:C,3,0)))</f>
        <v/>
      </c>
      <c r="J251" s="90" t="str">
        <f t="shared" si="39"/>
        <v/>
      </c>
      <c r="K251" s="91" t="str">
        <f t="shared" si="40"/>
        <v/>
      </c>
      <c r="L251" s="91" t="str">
        <f t="shared" si="41"/>
        <v/>
      </c>
      <c r="M251" s="91" t="str">
        <f t="shared" si="42"/>
        <v/>
      </c>
      <c r="N251" s="91" t="str">
        <f t="shared" si="43"/>
        <v/>
      </c>
      <c r="O251" s="91" t="str">
        <f t="shared" si="44"/>
        <v/>
      </c>
      <c r="P251" s="91" t="str">
        <f t="shared" si="45"/>
        <v/>
      </c>
      <c r="Q251" s="85"/>
      <c r="R251" s="17" t="str">
        <f t="shared" si="46"/>
        <v/>
      </c>
      <c r="S251" s="28" t="str">
        <f t="shared" si="47"/>
        <v/>
      </c>
      <c r="T251" s="28"/>
      <c r="U251" s="28"/>
      <c r="V251" s="84"/>
      <c r="W251" s="84"/>
      <c r="X251" s="83"/>
      <c r="Y251" s="104"/>
      <c r="Z251" s="96" t="str">
        <f t="shared" si="48"/>
        <v/>
      </c>
      <c r="AA251" s="105"/>
      <c r="AB251" s="89"/>
      <c r="AC251" s="89"/>
      <c r="AD251" s="89"/>
      <c r="AE251" s="89"/>
      <c r="AF251" s="89"/>
      <c r="AG251" s="89"/>
      <c r="AH251" s="86"/>
      <c r="AI251" s="86"/>
      <c r="AJ251" s="86"/>
      <c r="AK251" s="86"/>
      <c r="AL251" s="86"/>
      <c r="AM251" s="86"/>
      <c r="AN251" s="86"/>
      <c r="AO251" s="86"/>
      <c r="AP251" s="86"/>
      <c r="AQ251" s="28"/>
      <c r="AR251" s="45"/>
      <c r="AS251" s="85"/>
      <c r="AT251" s="85"/>
      <c r="AU251" s="20"/>
      <c r="AV251" s="20"/>
    </row>
    <row r="252" spans="1:48" ht="15" x14ac:dyDescent="0.25">
      <c r="A252" s="3" t="str">
        <f t="shared" si="38"/>
        <v/>
      </c>
      <c r="B252" s="86"/>
      <c r="C252" s="100"/>
      <c r="D252" s="87" t="str">
        <f>IF(B252="","",(VLOOKUP(B252,'APP BACKGROUND'!A:C,2,0)))</f>
        <v/>
      </c>
      <c r="E252" s="88" t="str">
        <f>IF(B252="","",(VLOOKUP(B252,'APP BACKGROUND'!A:D,4,0)))</f>
        <v/>
      </c>
      <c r="F252" s="84" t="str">
        <f>IF(B252="","",(VLOOKUP(Application!B252,'APP BACKGROUND'!A:G,7,0)))</f>
        <v/>
      </c>
      <c r="G252" s="83"/>
      <c r="H252" s="89"/>
      <c r="I252" s="92" t="str">
        <f>IF(B:B="","",(VLOOKUP(Application!B252,'APP BACKGROUND'!A:C,3,0)))</f>
        <v/>
      </c>
      <c r="J252" s="90" t="str">
        <f t="shared" si="39"/>
        <v/>
      </c>
      <c r="K252" s="91" t="str">
        <f t="shared" si="40"/>
        <v/>
      </c>
      <c r="L252" s="91" t="str">
        <f t="shared" si="41"/>
        <v/>
      </c>
      <c r="M252" s="91" t="str">
        <f t="shared" si="42"/>
        <v/>
      </c>
      <c r="N252" s="91" t="str">
        <f t="shared" si="43"/>
        <v/>
      </c>
      <c r="O252" s="91" t="str">
        <f t="shared" si="44"/>
        <v/>
      </c>
      <c r="P252" s="91" t="str">
        <f t="shared" si="45"/>
        <v/>
      </c>
      <c r="Q252" s="85"/>
      <c r="R252" s="17" t="str">
        <f t="shared" si="46"/>
        <v/>
      </c>
      <c r="S252" s="28" t="str">
        <f t="shared" si="47"/>
        <v/>
      </c>
      <c r="T252" s="28"/>
      <c r="U252" s="28"/>
      <c r="V252" s="84"/>
      <c r="W252" s="84"/>
      <c r="X252" s="83"/>
      <c r="Y252" s="104"/>
      <c r="Z252" s="96" t="str">
        <f t="shared" si="48"/>
        <v/>
      </c>
      <c r="AA252" s="105"/>
      <c r="AB252" s="89"/>
      <c r="AC252" s="89"/>
      <c r="AD252" s="89"/>
      <c r="AE252" s="89"/>
      <c r="AF252" s="89"/>
      <c r="AG252" s="89"/>
      <c r="AH252" s="86"/>
      <c r="AI252" s="86"/>
      <c r="AJ252" s="86"/>
      <c r="AK252" s="86"/>
      <c r="AL252" s="86"/>
      <c r="AM252" s="86"/>
      <c r="AN252" s="86"/>
      <c r="AO252" s="86"/>
      <c r="AP252" s="86"/>
      <c r="AQ252" s="28"/>
      <c r="AR252" s="45"/>
      <c r="AS252" s="85"/>
      <c r="AT252" s="85"/>
      <c r="AU252" s="20"/>
      <c r="AV252" s="20"/>
    </row>
    <row r="253" spans="1:48" ht="15" x14ac:dyDescent="0.25">
      <c r="A253" s="3" t="str">
        <f t="shared" si="38"/>
        <v/>
      </c>
      <c r="B253" s="86"/>
      <c r="C253" s="100"/>
      <c r="D253" s="87" t="str">
        <f>IF(B253="","",(VLOOKUP(B253,'APP BACKGROUND'!A:C,2,0)))</f>
        <v/>
      </c>
      <c r="E253" s="88" t="str">
        <f>IF(B253="","",(VLOOKUP(B253,'APP BACKGROUND'!A:D,4,0)))</f>
        <v/>
      </c>
      <c r="F253" s="84" t="str">
        <f>IF(B253="","",(VLOOKUP(Application!B253,'APP BACKGROUND'!A:G,7,0)))</f>
        <v/>
      </c>
      <c r="G253" s="83"/>
      <c r="H253" s="89"/>
      <c r="I253" s="92" t="str">
        <f>IF(B:B="","",(VLOOKUP(Application!B253,'APP BACKGROUND'!A:C,3,0)))</f>
        <v/>
      </c>
      <c r="J253" s="90" t="str">
        <f t="shared" si="39"/>
        <v/>
      </c>
      <c r="K253" s="91" t="str">
        <f t="shared" si="40"/>
        <v/>
      </c>
      <c r="L253" s="91" t="str">
        <f t="shared" si="41"/>
        <v/>
      </c>
      <c r="M253" s="91" t="str">
        <f t="shared" si="42"/>
        <v/>
      </c>
      <c r="N253" s="91" t="str">
        <f t="shared" si="43"/>
        <v/>
      </c>
      <c r="O253" s="91" t="str">
        <f t="shared" si="44"/>
        <v/>
      </c>
      <c r="P253" s="91" t="str">
        <f t="shared" si="45"/>
        <v/>
      </c>
      <c r="Q253" s="85"/>
      <c r="R253" s="17" t="str">
        <f t="shared" si="46"/>
        <v/>
      </c>
      <c r="S253" s="28" t="str">
        <f t="shared" si="47"/>
        <v/>
      </c>
      <c r="T253" s="28"/>
      <c r="U253" s="28"/>
      <c r="V253" s="84"/>
      <c r="W253" s="84"/>
      <c r="X253" s="83"/>
      <c r="Y253" s="104"/>
      <c r="Z253" s="96" t="str">
        <f t="shared" si="48"/>
        <v/>
      </c>
      <c r="AA253" s="105"/>
      <c r="AB253" s="89"/>
      <c r="AC253" s="89"/>
      <c r="AD253" s="89"/>
      <c r="AE253" s="89"/>
      <c r="AF253" s="89"/>
      <c r="AG253" s="89"/>
      <c r="AH253" s="86"/>
      <c r="AI253" s="86"/>
      <c r="AJ253" s="86"/>
      <c r="AK253" s="86"/>
      <c r="AL253" s="86"/>
      <c r="AM253" s="86"/>
      <c r="AN253" s="86"/>
      <c r="AO253" s="86"/>
      <c r="AP253" s="86"/>
      <c r="AQ253" s="28"/>
      <c r="AR253" s="45"/>
      <c r="AS253" s="85"/>
      <c r="AT253" s="85"/>
      <c r="AU253" s="20"/>
      <c r="AV253" s="20"/>
    </row>
    <row r="254" spans="1:48" ht="15" x14ac:dyDescent="0.25">
      <c r="A254" s="3" t="str">
        <f t="shared" si="38"/>
        <v/>
      </c>
      <c r="B254" s="86"/>
      <c r="C254" s="100"/>
      <c r="D254" s="87" t="str">
        <f>IF(B254="","",(VLOOKUP(B254,'APP BACKGROUND'!A:C,2,0)))</f>
        <v/>
      </c>
      <c r="E254" s="88" t="str">
        <f>IF(B254="","",(VLOOKUP(B254,'APP BACKGROUND'!A:D,4,0)))</f>
        <v/>
      </c>
      <c r="F254" s="84" t="str">
        <f>IF(B254="","",(VLOOKUP(Application!B254,'APP BACKGROUND'!A:G,7,0)))</f>
        <v/>
      </c>
      <c r="G254" s="83"/>
      <c r="H254" s="89"/>
      <c r="I254" s="92" t="str">
        <f>IF(B:B="","",(VLOOKUP(Application!B254,'APP BACKGROUND'!A:C,3,0)))</f>
        <v/>
      </c>
      <c r="J254" s="90" t="str">
        <f t="shared" si="39"/>
        <v/>
      </c>
      <c r="K254" s="91" t="str">
        <f t="shared" si="40"/>
        <v/>
      </c>
      <c r="L254" s="91" t="str">
        <f t="shared" si="41"/>
        <v/>
      </c>
      <c r="M254" s="91" t="str">
        <f t="shared" si="42"/>
        <v/>
      </c>
      <c r="N254" s="91" t="str">
        <f t="shared" si="43"/>
        <v/>
      </c>
      <c r="O254" s="91" t="str">
        <f t="shared" si="44"/>
        <v/>
      </c>
      <c r="P254" s="91" t="str">
        <f t="shared" si="45"/>
        <v/>
      </c>
      <c r="Q254" s="85"/>
      <c r="R254" s="17" t="str">
        <f t="shared" si="46"/>
        <v/>
      </c>
      <c r="S254" s="28" t="str">
        <f t="shared" si="47"/>
        <v/>
      </c>
      <c r="T254" s="28"/>
      <c r="U254" s="28"/>
      <c r="V254" s="84"/>
      <c r="W254" s="84"/>
      <c r="X254" s="83"/>
      <c r="Y254" s="104"/>
      <c r="Z254" s="96" t="str">
        <f t="shared" si="48"/>
        <v/>
      </c>
      <c r="AA254" s="105"/>
      <c r="AB254" s="89"/>
      <c r="AC254" s="89"/>
      <c r="AD254" s="89"/>
      <c r="AE254" s="89"/>
      <c r="AF254" s="89"/>
      <c r="AG254" s="89"/>
      <c r="AH254" s="86"/>
      <c r="AI254" s="86"/>
      <c r="AJ254" s="86"/>
      <c r="AK254" s="86"/>
      <c r="AL254" s="86"/>
      <c r="AM254" s="86"/>
      <c r="AN254" s="86"/>
      <c r="AO254" s="86"/>
      <c r="AP254" s="86"/>
      <c r="AQ254" s="28"/>
      <c r="AR254" s="45"/>
      <c r="AS254" s="85"/>
      <c r="AT254" s="85"/>
      <c r="AU254" s="20"/>
      <c r="AV254" s="20"/>
    </row>
    <row r="255" spans="1:48" ht="15" x14ac:dyDescent="0.25">
      <c r="A255" s="3" t="str">
        <f t="shared" si="38"/>
        <v/>
      </c>
      <c r="B255" s="86"/>
      <c r="C255" s="100"/>
      <c r="D255" s="87" t="str">
        <f>IF(B255="","",(VLOOKUP(B255,'APP BACKGROUND'!A:C,2,0)))</f>
        <v/>
      </c>
      <c r="E255" s="88" t="str">
        <f>IF(B255="","",(VLOOKUP(B255,'APP BACKGROUND'!A:D,4,0)))</f>
        <v/>
      </c>
      <c r="F255" s="84" t="str">
        <f>IF(B255="","",(VLOOKUP(Application!B255,'APP BACKGROUND'!A:G,7,0)))</f>
        <v/>
      </c>
      <c r="G255" s="83"/>
      <c r="H255" s="89"/>
      <c r="I255" s="92" t="str">
        <f>IF(B:B="","",(VLOOKUP(Application!B255,'APP BACKGROUND'!A:C,3,0)))</f>
        <v/>
      </c>
      <c r="J255" s="90" t="str">
        <f t="shared" si="39"/>
        <v/>
      </c>
      <c r="K255" s="91" t="str">
        <f t="shared" si="40"/>
        <v/>
      </c>
      <c r="L255" s="91" t="str">
        <f t="shared" si="41"/>
        <v/>
      </c>
      <c r="M255" s="91" t="str">
        <f t="shared" si="42"/>
        <v/>
      </c>
      <c r="N255" s="91" t="str">
        <f t="shared" si="43"/>
        <v/>
      </c>
      <c r="O255" s="91" t="str">
        <f t="shared" si="44"/>
        <v/>
      </c>
      <c r="P255" s="91" t="str">
        <f t="shared" si="45"/>
        <v/>
      </c>
      <c r="Q255" s="85"/>
      <c r="R255" s="17" t="str">
        <f t="shared" si="46"/>
        <v/>
      </c>
      <c r="S255" s="28" t="str">
        <f t="shared" si="47"/>
        <v/>
      </c>
      <c r="T255" s="28"/>
      <c r="U255" s="28"/>
      <c r="V255" s="84"/>
      <c r="W255" s="84"/>
      <c r="X255" s="83"/>
      <c r="Y255" s="104"/>
      <c r="Z255" s="96" t="str">
        <f t="shared" si="48"/>
        <v/>
      </c>
      <c r="AA255" s="105"/>
      <c r="AB255" s="89"/>
      <c r="AC255" s="89"/>
      <c r="AD255" s="89"/>
      <c r="AE255" s="89"/>
      <c r="AF255" s="89"/>
      <c r="AG255" s="89"/>
      <c r="AH255" s="86"/>
      <c r="AI255" s="86"/>
      <c r="AJ255" s="86"/>
      <c r="AK255" s="86"/>
      <c r="AL255" s="86"/>
      <c r="AM255" s="86"/>
      <c r="AN255" s="86"/>
      <c r="AO255" s="86"/>
      <c r="AP255" s="86"/>
      <c r="AQ255" s="28"/>
      <c r="AR255" s="45"/>
      <c r="AS255" s="85"/>
      <c r="AT255" s="85"/>
      <c r="AU255" s="20"/>
      <c r="AV255" s="20"/>
    </row>
    <row r="256" spans="1:48" ht="15" x14ac:dyDescent="0.25">
      <c r="A256" s="3" t="str">
        <f t="shared" si="38"/>
        <v/>
      </c>
      <c r="B256" s="86"/>
      <c r="C256" s="100"/>
      <c r="D256" s="87" t="str">
        <f>IF(B256="","",(VLOOKUP(B256,'APP BACKGROUND'!A:C,2,0)))</f>
        <v/>
      </c>
      <c r="E256" s="88" t="str">
        <f>IF(B256="","",(VLOOKUP(B256,'APP BACKGROUND'!A:D,4,0)))</f>
        <v/>
      </c>
      <c r="F256" s="84" t="str">
        <f>IF(B256="","",(VLOOKUP(Application!B256,'APP BACKGROUND'!A:G,7,0)))</f>
        <v/>
      </c>
      <c r="G256" s="83"/>
      <c r="H256" s="89"/>
      <c r="I256" s="92" t="str">
        <f>IF(B:B="","",(VLOOKUP(Application!B256,'APP BACKGROUND'!A:C,3,0)))</f>
        <v/>
      </c>
      <c r="J256" s="90" t="str">
        <f t="shared" si="39"/>
        <v/>
      </c>
      <c r="K256" s="91" t="str">
        <f t="shared" si="40"/>
        <v/>
      </c>
      <c r="L256" s="91" t="str">
        <f t="shared" si="41"/>
        <v/>
      </c>
      <c r="M256" s="91" t="str">
        <f t="shared" si="42"/>
        <v/>
      </c>
      <c r="N256" s="91" t="str">
        <f t="shared" si="43"/>
        <v/>
      </c>
      <c r="O256" s="91" t="str">
        <f t="shared" si="44"/>
        <v/>
      </c>
      <c r="P256" s="91" t="str">
        <f t="shared" si="45"/>
        <v/>
      </c>
      <c r="Q256" s="85"/>
      <c r="R256" s="17" t="str">
        <f t="shared" si="46"/>
        <v/>
      </c>
      <c r="S256" s="28" t="str">
        <f t="shared" si="47"/>
        <v/>
      </c>
      <c r="T256" s="28"/>
      <c r="U256" s="28"/>
      <c r="V256" s="84"/>
      <c r="W256" s="84"/>
      <c r="X256" s="83"/>
      <c r="Y256" s="104"/>
      <c r="Z256" s="96" t="str">
        <f t="shared" si="48"/>
        <v/>
      </c>
      <c r="AA256" s="105"/>
      <c r="AB256" s="89"/>
      <c r="AC256" s="89"/>
      <c r="AD256" s="89"/>
      <c r="AE256" s="89"/>
      <c r="AF256" s="89"/>
      <c r="AG256" s="89"/>
      <c r="AH256" s="86"/>
      <c r="AI256" s="86"/>
      <c r="AJ256" s="86"/>
      <c r="AK256" s="86"/>
      <c r="AL256" s="86"/>
      <c r="AM256" s="86"/>
      <c r="AN256" s="86"/>
      <c r="AO256" s="86"/>
      <c r="AP256" s="86"/>
      <c r="AQ256" s="28"/>
      <c r="AR256" s="45"/>
      <c r="AS256" s="85"/>
      <c r="AT256" s="85"/>
      <c r="AU256" s="20"/>
      <c r="AV256" s="20"/>
    </row>
    <row r="257" spans="1:48" ht="15" x14ac:dyDescent="0.25">
      <c r="A257" s="3" t="str">
        <f t="shared" si="38"/>
        <v/>
      </c>
      <c r="B257" s="86"/>
      <c r="C257" s="100"/>
      <c r="D257" s="87" t="str">
        <f>IF(B257="","",(VLOOKUP(B257,'APP BACKGROUND'!A:C,2,0)))</f>
        <v/>
      </c>
      <c r="E257" s="88" t="str">
        <f>IF(B257="","",(VLOOKUP(B257,'APP BACKGROUND'!A:D,4,0)))</f>
        <v/>
      </c>
      <c r="F257" s="84" t="str">
        <f>IF(B257="","",(VLOOKUP(Application!B257,'APP BACKGROUND'!A:G,7,0)))</f>
        <v/>
      </c>
      <c r="G257" s="83"/>
      <c r="H257" s="89"/>
      <c r="I257" s="92" t="str">
        <f>IF(B:B="","",(VLOOKUP(Application!B257,'APP BACKGROUND'!A:C,3,0)))</f>
        <v/>
      </c>
      <c r="J257" s="90" t="str">
        <f t="shared" si="39"/>
        <v/>
      </c>
      <c r="K257" s="91" t="str">
        <f t="shared" si="40"/>
        <v/>
      </c>
      <c r="L257" s="91" t="str">
        <f t="shared" si="41"/>
        <v/>
      </c>
      <c r="M257" s="91" t="str">
        <f t="shared" si="42"/>
        <v/>
      </c>
      <c r="N257" s="91" t="str">
        <f t="shared" si="43"/>
        <v/>
      </c>
      <c r="O257" s="91" t="str">
        <f t="shared" si="44"/>
        <v/>
      </c>
      <c r="P257" s="91" t="str">
        <f t="shared" si="45"/>
        <v/>
      </c>
      <c r="Q257" s="85"/>
      <c r="R257" s="17" t="str">
        <f t="shared" si="46"/>
        <v/>
      </c>
      <c r="S257" s="28" t="str">
        <f t="shared" si="47"/>
        <v/>
      </c>
      <c r="T257" s="28"/>
      <c r="U257" s="28"/>
      <c r="V257" s="84"/>
      <c r="W257" s="84"/>
      <c r="X257" s="83"/>
      <c r="Y257" s="104"/>
      <c r="Z257" s="96" t="str">
        <f t="shared" si="48"/>
        <v/>
      </c>
      <c r="AA257" s="105"/>
      <c r="AB257" s="89"/>
      <c r="AC257" s="89"/>
      <c r="AD257" s="89"/>
      <c r="AE257" s="89"/>
      <c r="AF257" s="89"/>
      <c r="AG257" s="89"/>
      <c r="AH257" s="86"/>
      <c r="AI257" s="86"/>
      <c r="AJ257" s="86"/>
      <c r="AK257" s="86"/>
      <c r="AL257" s="86"/>
      <c r="AM257" s="86"/>
      <c r="AN257" s="86"/>
      <c r="AO257" s="86"/>
      <c r="AP257" s="86"/>
      <c r="AQ257" s="28"/>
      <c r="AR257" s="45"/>
      <c r="AS257" s="85"/>
      <c r="AT257" s="85"/>
      <c r="AU257" s="20"/>
      <c r="AV257" s="20"/>
    </row>
    <row r="258" spans="1:48" ht="15" x14ac:dyDescent="0.25">
      <c r="A258" s="3" t="str">
        <f t="shared" si="38"/>
        <v/>
      </c>
      <c r="B258" s="86"/>
      <c r="C258" s="100"/>
      <c r="D258" s="87" t="str">
        <f>IF(B258="","",(VLOOKUP(B258,'APP BACKGROUND'!A:C,2,0)))</f>
        <v/>
      </c>
      <c r="E258" s="88" t="str">
        <f>IF(B258="","",(VLOOKUP(B258,'APP BACKGROUND'!A:D,4,0)))</f>
        <v/>
      </c>
      <c r="F258" s="84" t="str">
        <f>IF(B258="","",(VLOOKUP(Application!B258,'APP BACKGROUND'!A:G,7,0)))</f>
        <v/>
      </c>
      <c r="G258" s="83"/>
      <c r="H258" s="89"/>
      <c r="I258" s="92" t="str">
        <f>IF(B:B="","",(VLOOKUP(Application!B258,'APP BACKGROUND'!A:C,3,0)))</f>
        <v/>
      </c>
      <c r="J258" s="90" t="str">
        <f t="shared" si="39"/>
        <v/>
      </c>
      <c r="K258" s="91" t="str">
        <f t="shared" si="40"/>
        <v/>
      </c>
      <c r="L258" s="91" t="str">
        <f t="shared" si="41"/>
        <v/>
      </c>
      <c r="M258" s="91" t="str">
        <f t="shared" si="42"/>
        <v/>
      </c>
      <c r="N258" s="91" t="str">
        <f t="shared" si="43"/>
        <v/>
      </c>
      <c r="O258" s="91" t="str">
        <f t="shared" si="44"/>
        <v/>
      </c>
      <c r="P258" s="91" t="str">
        <f t="shared" si="45"/>
        <v/>
      </c>
      <c r="Q258" s="85"/>
      <c r="R258" s="17" t="str">
        <f t="shared" si="46"/>
        <v/>
      </c>
      <c r="S258" s="28" t="str">
        <f t="shared" si="47"/>
        <v/>
      </c>
      <c r="T258" s="28"/>
      <c r="U258" s="28"/>
      <c r="V258" s="84"/>
      <c r="W258" s="84"/>
      <c r="X258" s="83"/>
      <c r="Y258" s="104"/>
      <c r="Z258" s="96" t="str">
        <f t="shared" si="48"/>
        <v/>
      </c>
      <c r="AA258" s="105"/>
      <c r="AB258" s="89"/>
      <c r="AC258" s="89"/>
      <c r="AD258" s="89"/>
      <c r="AE258" s="89"/>
      <c r="AF258" s="89"/>
      <c r="AG258" s="89"/>
      <c r="AH258" s="86"/>
      <c r="AI258" s="86"/>
      <c r="AJ258" s="86"/>
      <c r="AK258" s="86"/>
      <c r="AL258" s="86"/>
      <c r="AM258" s="86"/>
      <c r="AN258" s="86"/>
      <c r="AO258" s="86"/>
      <c r="AP258" s="86"/>
      <c r="AQ258" s="28"/>
      <c r="AR258" s="45"/>
      <c r="AS258" s="85"/>
      <c r="AT258" s="85"/>
      <c r="AU258" s="20"/>
      <c r="AV258" s="20"/>
    </row>
    <row r="259" spans="1:48" ht="15" x14ac:dyDescent="0.25">
      <c r="A259" s="3" t="str">
        <f t="shared" si="38"/>
        <v/>
      </c>
      <c r="B259" s="86"/>
      <c r="C259" s="100"/>
      <c r="D259" s="87" t="str">
        <f>IF(B259="","",(VLOOKUP(B259,'APP BACKGROUND'!A:C,2,0)))</f>
        <v/>
      </c>
      <c r="E259" s="88" t="str">
        <f>IF(B259="","",(VLOOKUP(B259,'APP BACKGROUND'!A:D,4,0)))</f>
        <v/>
      </c>
      <c r="F259" s="84" t="str">
        <f>IF(B259="","",(VLOOKUP(Application!B259,'APP BACKGROUND'!A:G,7,0)))</f>
        <v/>
      </c>
      <c r="G259" s="83"/>
      <c r="H259" s="89"/>
      <c r="I259" s="92" t="str">
        <f>IF(B:B="","",(VLOOKUP(Application!B259,'APP BACKGROUND'!A:C,3,0)))</f>
        <v/>
      </c>
      <c r="J259" s="90" t="str">
        <f t="shared" si="39"/>
        <v/>
      </c>
      <c r="K259" s="91" t="str">
        <f t="shared" si="40"/>
        <v/>
      </c>
      <c r="L259" s="91" t="str">
        <f t="shared" si="41"/>
        <v/>
      </c>
      <c r="M259" s="91" t="str">
        <f t="shared" si="42"/>
        <v/>
      </c>
      <c r="N259" s="91" t="str">
        <f t="shared" si="43"/>
        <v/>
      </c>
      <c r="O259" s="91" t="str">
        <f t="shared" si="44"/>
        <v/>
      </c>
      <c r="P259" s="91" t="str">
        <f t="shared" si="45"/>
        <v/>
      </c>
      <c r="Q259" s="85"/>
      <c r="R259" s="17" t="str">
        <f t="shared" si="46"/>
        <v/>
      </c>
      <c r="S259" s="28" t="str">
        <f t="shared" si="47"/>
        <v/>
      </c>
      <c r="T259" s="28"/>
      <c r="U259" s="28"/>
      <c r="V259" s="84"/>
      <c r="W259" s="84"/>
      <c r="X259" s="83"/>
      <c r="Y259" s="104"/>
      <c r="Z259" s="96" t="str">
        <f t="shared" si="48"/>
        <v/>
      </c>
      <c r="AA259" s="105"/>
      <c r="AB259" s="89"/>
      <c r="AC259" s="89"/>
      <c r="AD259" s="89"/>
      <c r="AE259" s="89"/>
      <c r="AF259" s="89"/>
      <c r="AG259" s="89"/>
      <c r="AH259" s="86"/>
      <c r="AI259" s="86"/>
      <c r="AJ259" s="86"/>
      <c r="AK259" s="86"/>
      <c r="AL259" s="86"/>
      <c r="AM259" s="86"/>
      <c r="AN259" s="86"/>
      <c r="AO259" s="86"/>
      <c r="AP259" s="86"/>
      <c r="AQ259" s="28"/>
      <c r="AR259" s="45"/>
      <c r="AS259" s="85"/>
      <c r="AT259" s="85"/>
      <c r="AU259" s="20"/>
      <c r="AV259" s="20"/>
    </row>
    <row r="260" spans="1:48" ht="15" x14ac:dyDescent="0.25">
      <c r="A260" s="3" t="str">
        <f t="shared" si="38"/>
        <v/>
      </c>
      <c r="B260" s="86"/>
      <c r="C260" s="100"/>
      <c r="D260" s="87" t="str">
        <f>IF(B260="","",(VLOOKUP(B260,'APP BACKGROUND'!A:C,2,0)))</f>
        <v/>
      </c>
      <c r="E260" s="88" t="str">
        <f>IF(B260="","",(VLOOKUP(B260,'APP BACKGROUND'!A:D,4,0)))</f>
        <v/>
      </c>
      <c r="F260" s="84" t="str">
        <f>IF(B260="","",(VLOOKUP(Application!B260,'APP BACKGROUND'!A:G,7,0)))</f>
        <v/>
      </c>
      <c r="G260" s="83"/>
      <c r="H260" s="89"/>
      <c r="I260" s="92" t="str">
        <f>IF(B:B="","",(VLOOKUP(Application!B260,'APP BACKGROUND'!A:C,3,0)))</f>
        <v/>
      </c>
      <c r="J260" s="90" t="str">
        <f t="shared" si="39"/>
        <v/>
      </c>
      <c r="K260" s="91" t="str">
        <f t="shared" si="40"/>
        <v/>
      </c>
      <c r="L260" s="91" t="str">
        <f t="shared" si="41"/>
        <v/>
      </c>
      <c r="M260" s="91" t="str">
        <f t="shared" si="42"/>
        <v/>
      </c>
      <c r="N260" s="91" t="str">
        <f t="shared" si="43"/>
        <v/>
      </c>
      <c r="O260" s="91" t="str">
        <f t="shared" si="44"/>
        <v/>
      </c>
      <c r="P260" s="91" t="str">
        <f t="shared" si="45"/>
        <v/>
      </c>
      <c r="Q260" s="85"/>
      <c r="R260" s="17" t="str">
        <f t="shared" si="46"/>
        <v/>
      </c>
      <c r="S260" s="28" t="str">
        <f t="shared" si="47"/>
        <v/>
      </c>
      <c r="T260" s="28"/>
      <c r="U260" s="28"/>
      <c r="V260" s="84"/>
      <c r="W260" s="84"/>
      <c r="X260" s="83"/>
      <c r="Y260" s="104"/>
      <c r="Z260" s="96" t="str">
        <f t="shared" si="48"/>
        <v/>
      </c>
      <c r="AA260" s="105"/>
      <c r="AB260" s="89"/>
      <c r="AC260" s="89"/>
      <c r="AD260" s="89"/>
      <c r="AE260" s="89"/>
      <c r="AF260" s="89"/>
      <c r="AG260" s="89"/>
      <c r="AH260" s="86"/>
      <c r="AI260" s="86"/>
      <c r="AJ260" s="86"/>
      <c r="AK260" s="86"/>
      <c r="AL260" s="86"/>
      <c r="AM260" s="86"/>
      <c r="AN260" s="86"/>
      <c r="AO260" s="86"/>
      <c r="AP260" s="86"/>
      <c r="AQ260" s="28"/>
      <c r="AR260" s="45"/>
      <c r="AS260" s="85"/>
      <c r="AT260" s="85"/>
      <c r="AU260" s="20"/>
      <c r="AV260" s="20"/>
    </row>
    <row r="261" spans="1:48" ht="15" x14ac:dyDescent="0.25">
      <c r="A261" s="3" t="str">
        <f t="shared" si="38"/>
        <v/>
      </c>
      <c r="B261" s="86"/>
      <c r="C261" s="100"/>
      <c r="D261" s="87" t="str">
        <f>IF(B261="","",(VLOOKUP(B261,'APP BACKGROUND'!A:C,2,0)))</f>
        <v/>
      </c>
      <c r="E261" s="88" t="str">
        <f>IF(B261="","",(VLOOKUP(B261,'APP BACKGROUND'!A:D,4,0)))</f>
        <v/>
      </c>
      <c r="F261" s="84" t="str">
        <f>IF(B261="","",(VLOOKUP(Application!B261,'APP BACKGROUND'!A:G,7,0)))</f>
        <v/>
      </c>
      <c r="G261" s="83"/>
      <c r="H261" s="89"/>
      <c r="I261" s="92" t="str">
        <f>IF(B:B="","",(VLOOKUP(Application!B261,'APP BACKGROUND'!A:C,3,0)))</f>
        <v/>
      </c>
      <c r="J261" s="90" t="str">
        <f t="shared" si="39"/>
        <v/>
      </c>
      <c r="K261" s="91" t="str">
        <f t="shared" si="40"/>
        <v/>
      </c>
      <c r="L261" s="91" t="str">
        <f t="shared" si="41"/>
        <v/>
      </c>
      <c r="M261" s="91" t="str">
        <f t="shared" si="42"/>
        <v/>
      </c>
      <c r="N261" s="91" t="str">
        <f t="shared" si="43"/>
        <v/>
      </c>
      <c r="O261" s="91" t="str">
        <f t="shared" si="44"/>
        <v/>
      </c>
      <c r="P261" s="91" t="str">
        <f t="shared" si="45"/>
        <v/>
      </c>
      <c r="Q261" s="85"/>
      <c r="R261" s="17" t="str">
        <f t="shared" si="46"/>
        <v/>
      </c>
      <c r="S261" s="28" t="str">
        <f t="shared" si="47"/>
        <v/>
      </c>
      <c r="T261" s="28"/>
      <c r="U261" s="28"/>
      <c r="V261" s="84"/>
      <c r="W261" s="84"/>
      <c r="X261" s="83"/>
      <c r="Y261" s="104"/>
      <c r="Z261" s="96" t="str">
        <f t="shared" si="48"/>
        <v/>
      </c>
      <c r="AA261" s="105"/>
      <c r="AB261" s="89"/>
      <c r="AC261" s="89"/>
      <c r="AD261" s="89"/>
      <c r="AE261" s="89"/>
      <c r="AF261" s="89"/>
      <c r="AG261" s="89"/>
      <c r="AH261" s="86"/>
      <c r="AI261" s="86"/>
      <c r="AJ261" s="86"/>
      <c r="AK261" s="86"/>
      <c r="AL261" s="86"/>
      <c r="AM261" s="86"/>
      <c r="AN261" s="86"/>
      <c r="AO261" s="86"/>
      <c r="AP261" s="86"/>
      <c r="AQ261" s="28"/>
      <c r="AR261" s="45"/>
      <c r="AS261" s="85"/>
      <c r="AT261" s="85"/>
      <c r="AU261" s="20"/>
      <c r="AV261" s="20"/>
    </row>
    <row r="262" spans="1:48" ht="15" x14ac:dyDescent="0.25">
      <c r="A262" s="3" t="str">
        <f t="shared" si="38"/>
        <v/>
      </c>
      <c r="B262" s="86"/>
      <c r="C262" s="100"/>
      <c r="D262" s="87" t="str">
        <f>IF(B262="","",(VLOOKUP(B262,'APP BACKGROUND'!A:C,2,0)))</f>
        <v/>
      </c>
      <c r="E262" s="88" t="str">
        <f>IF(B262="","",(VLOOKUP(B262,'APP BACKGROUND'!A:D,4,0)))</f>
        <v/>
      </c>
      <c r="F262" s="84" t="str">
        <f>IF(B262="","",(VLOOKUP(Application!B262,'APP BACKGROUND'!A:G,7,0)))</f>
        <v/>
      </c>
      <c r="G262" s="83"/>
      <c r="H262" s="89"/>
      <c r="I262" s="92" t="str">
        <f>IF(B:B="","",(VLOOKUP(Application!B262,'APP BACKGROUND'!A:C,3,0)))</f>
        <v/>
      </c>
      <c r="J262" s="90" t="str">
        <f t="shared" si="39"/>
        <v/>
      </c>
      <c r="K262" s="91" t="str">
        <f t="shared" si="40"/>
        <v/>
      </c>
      <c r="L262" s="91" t="str">
        <f t="shared" si="41"/>
        <v/>
      </c>
      <c r="M262" s="91" t="str">
        <f t="shared" si="42"/>
        <v/>
      </c>
      <c r="N262" s="91" t="str">
        <f t="shared" si="43"/>
        <v/>
      </c>
      <c r="O262" s="91" t="str">
        <f t="shared" si="44"/>
        <v/>
      </c>
      <c r="P262" s="91" t="str">
        <f t="shared" si="45"/>
        <v/>
      </c>
      <c r="Q262" s="85"/>
      <c r="R262" s="17" t="str">
        <f t="shared" si="46"/>
        <v/>
      </c>
      <c r="S262" s="28" t="str">
        <f t="shared" si="47"/>
        <v/>
      </c>
      <c r="T262" s="28"/>
      <c r="U262" s="28"/>
      <c r="V262" s="84"/>
      <c r="W262" s="84"/>
      <c r="X262" s="83"/>
      <c r="Y262" s="104"/>
      <c r="Z262" s="96" t="str">
        <f t="shared" si="48"/>
        <v/>
      </c>
      <c r="AA262" s="105"/>
      <c r="AB262" s="89"/>
      <c r="AC262" s="89"/>
      <c r="AD262" s="89"/>
      <c r="AE262" s="89"/>
      <c r="AF262" s="89"/>
      <c r="AG262" s="89"/>
      <c r="AH262" s="86"/>
      <c r="AI262" s="86"/>
      <c r="AJ262" s="86"/>
      <c r="AK262" s="86"/>
      <c r="AL262" s="86"/>
      <c r="AM262" s="86"/>
      <c r="AN262" s="86"/>
      <c r="AO262" s="86"/>
      <c r="AP262" s="86"/>
      <c r="AQ262" s="28"/>
      <c r="AR262" s="45"/>
      <c r="AS262" s="85"/>
      <c r="AT262" s="85"/>
      <c r="AU262" s="20"/>
      <c r="AV262" s="20"/>
    </row>
    <row r="263" spans="1:48" ht="15" x14ac:dyDescent="0.25">
      <c r="A263" s="3" t="str">
        <f t="shared" si="38"/>
        <v/>
      </c>
      <c r="B263" s="86"/>
      <c r="C263" s="100"/>
      <c r="D263" s="87" t="str">
        <f>IF(B263="","",(VLOOKUP(B263,'APP BACKGROUND'!A:C,2,0)))</f>
        <v/>
      </c>
      <c r="E263" s="88" t="str">
        <f>IF(B263="","",(VLOOKUP(B263,'APP BACKGROUND'!A:D,4,0)))</f>
        <v/>
      </c>
      <c r="F263" s="84" t="str">
        <f>IF(B263="","",(VLOOKUP(Application!B263,'APP BACKGROUND'!A:G,7,0)))</f>
        <v/>
      </c>
      <c r="G263" s="83"/>
      <c r="H263" s="89"/>
      <c r="I263" s="92" t="str">
        <f>IF(B:B="","",(VLOOKUP(Application!B263,'APP BACKGROUND'!A:C,3,0)))</f>
        <v/>
      </c>
      <c r="J263" s="90" t="str">
        <f t="shared" si="39"/>
        <v/>
      </c>
      <c r="K263" s="91" t="str">
        <f t="shared" si="40"/>
        <v/>
      </c>
      <c r="L263" s="91" t="str">
        <f t="shared" si="41"/>
        <v/>
      </c>
      <c r="M263" s="91" t="str">
        <f t="shared" si="42"/>
        <v/>
      </c>
      <c r="N263" s="91" t="str">
        <f t="shared" si="43"/>
        <v/>
      </c>
      <c r="O263" s="91" t="str">
        <f t="shared" si="44"/>
        <v/>
      </c>
      <c r="P263" s="91" t="str">
        <f t="shared" si="45"/>
        <v/>
      </c>
      <c r="Q263" s="85"/>
      <c r="R263" s="17" t="str">
        <f t="shared" si="46"/>
        <v/>
      </c>
      <c r="S263" s="28" t="str">
        <f t="shared" si="47"/>
        <v/>
      </c>
      <c r="T263" s="28"/>
      <c r="U263" s="28"/>
      <c r="V263" s="84"/>
      <c r="W263" s="84"/>
      <c r="X263" s="83"/>
      <c r="Y263" s="104"/>
      <c r="Z263" s="96" t="str">
        <f t="shared" si="48"/>
        <v/>
      </c>
      <c r="AA263" s="105"/>
      <c r="AB263" s="89"/>
      <c r="AC263" s="89"/>
      <c r="AD263" s="89"/>
      <c r="AE263" s="89"/>
      <c r="AF263" s="89"/>
      <c r="AG263" s="89"/>
      <c r="AH263" s="86"/>
      <c r="AI263" s="86"/>
      <c r="AJ263" s="86"/>
      <c r="AK263" s="86"/>
      <c r="AL263" s="86"/>
      <c r="AM263" s="86"/>
      <c r="AN263" s="86"/>
      <c r="AO263" s="86"/>
      <c r="AP263" s="86"/>
      <c r="AQ263" s="28"/>
      <c r="AR263" s="45"/>
      <c r="AS263" s="85"/>
      <c r="AT263" s="85"/>
      <c r="AU263" s="20"/>
      <c r="AV263" s="20"/>
    </row>
    <row r="264" spans="1:48" ht="15" x14ac:dyDescent="0.25">
      <c r="A264" s="3" t="str">
        <f t="shared" si="38"/>
        <v/>
      </c>
      <c r="B264" s="86"/>
      <c r="C264" s="100"/>
      <c r="D264" s="87" t="str">
        <f>IF(B264="","",(VLOOKUP(B264,'APP BACKGROUND'!A:C,2,0)))</f>
        <v/>
      </c>
      <c r="E264" s="88" t="str">
        <f>IF(B264="","",(VLOOKUP(B264,'APP BACKGROUND'!A:D,4,0)))</f>
        <v/>
      </c>
      <c r="F264" s="84" t="str">
        <f>IF(B264="","",(VLOOKUP(Application!B264,'APP BACKGROUND'!A:G,7,0)))</f>
        <v/>
      </c>
      <c r="G264" s="83"/>
      <c r="H264" s="89"/>
      <c r="I264" s="92" t="str">
        <f>IF(B:B="","",(VLOOKUP(Application!B264,'APP BACKGROUND'!A:C,3,0)))</f>
        <v/>
      </c>
      <c r="J264" s="90" t="str">
        <f t="shared" si="39"/>
        <v/>
      </c>
      <c r="K264" s="91" t="str">
        <f t="shared" si="40"/>
        <v/>
      </c>
      <c r="L264" s="91" t="str">
        <f t="shared" si="41"/>
        <v/>
      </c>
      <c r="M264" s="91" t="str">
        <f t="shared" si="42"/>
        <v/>
      </c>
      <c r="N264" s="91" t="str">
        <f t="shared" si="43"/>
        <v/>
      </c>
      <c r="O264" s="91" t="str">
        <f t="shared" si="44"/>
        <v/>
      </c>
      <c r="P264" s="91" t="str">
        <f t="shared" si="45"/>
        <v/>
      </c>
      <c r="Q264" s="85"/>
      <c r="R264" s="17" t="str">
        <f t="shared" si="46"/>
        <v/>
      </c>
      <c r="S264" s="28" t="str">
        <f t="shared" si="47"/>
        <v/>
      </c>
      <c r="T264" s="28"/>
      <c r="U264" s="28"/>
      <c r="V264" s="84"/>
      <c r="W264" s="84"/>
      <c r="X264" s="83"/>
      <c r="Y264" s="104"/>
      <c r="Z264" s="96" t="str">
        <f t="shared" si="48"/>
        <v/>
      </c>
      <c r="AA264" s="105"/>
      <c r="AB264" s="89"/>
      <c r="AC264" s="89"/>
      <c r="AD264" s="89"/>
      <c r="AE264" s="89"/>
      <c r="AF264" s="89"/>
      <c r="AG264" s="89"/>
      <c r="AH264" s="86"/>
      <c r="AI264" s="86"/>
      <c r="AJ264" s="86"/>
      <c r="AK264" s="86"/>
      <c r="AL264" s="86"/>
      <c r="AM264" s="86"/>
      <c r="AN264" s="86"/>
      <c r="AO264" s="86"/>
      <c r="AP264" s="86"/>
      <c r="AQ264" s="28"/>
      <c r="AR264" s="45"/>
      <c r="AS264" s="85"/>
      <c r="AT264" s="85"/>
      <c r="AU264" s="20"/>
      <c r="AV264" s="20"/>
    </row>
    <row r="265" spans="1:48" ht="15" x14ac:dyDescent="0.25">
      <c r="A265" s="3" t="str">
        <f t="shared" si="38"/>
        <v/>
      </c>
      <c r="B265" s="86"/>
      <c r="C265" s="100"/>
      <c r="D265" s="87" t="str">
        <f>IF(B265="","",(VLOOKUP(B265,'APP BACKGROUND'!A:C,2,0)))</f>
        <v/>
      </c>
      <c r="E265" s="88" t="str">
        <f>IF(B265="","",(VLOOKUP(B265,'APP BACKGROUND'!A:D,4,0)))</f>
        <v/>
      </c>
      <c r="F265" s="84" t="str">
        <f>IF(B265="","",(VLOOKUP(Application!B265,'APP BACKGROUND'!A:G,7,0)))</f>
        <v/>
      </c>
      <c r="G265" s="83"/>
      <c r="H265" s="89"/>
      <c r="I265" s="92" t="str">
        <f>IF(B:B="","",(VLOOKUP(Application!B265,'APP BACKGROUND'!A:C,3,0)))</f>
        <v/>
      </c>
      <c r="J265" s="90" t="str">
        <f t="shared" si="39"/>
        <v/>
      </c>
      <c r="K265" s="91" t="str">
        <f t="shared" si="40"/>
        <v/>
      </c>
      <c r="L265" s="91" t="str">
        <f t="shared" si="41"/>
        <v/>
      </c>
      <c r="M265" s="91" t="str">
        <f t="shared" si="42"/>
        <v/>
      </c>
      <c r="N265" s="91" t="str">
        <f t="shared" si="43"/>
        <v/>
      </c>
      <c r="O265" s="91" t="str">
        <f t="shared" si="44"/>
        <v/>
      </c>
      <c r="P265" s="91" t="str">
        <f t="shared" si="45"/>
        <v/>
      </c>
      <c r="Q265" s="85"/>
      <c r="R265" s="17" t="str">
        <f t="shared" si="46"/>
        <v/>
      </c>
      <c r="S265" s="28" t="str">
        <f t="shared" si="47"/>
        <v/>
      </c>
      <c r="T265" s="28"/>
      <c r="U265" s="28"/>
      <c r="V265" s="84"/>
      <c r="W265" s="84"/>
      <c r="X265" s="83"/>
      <c r="Y265" s="104"/>
      <c r="Z265" s="96" t="str">
        <f t="shared" si="48"/>
        <v/>
      </c>
      <c r="AA265" s="105"/>
      <c r="AB265" s="89"/>
      <c r="AC265" s="89"/>
      <c r="AD265" s="89"/>
      <c r="AE265" s="89"/>
      <c r="AF265" s="89"/>
      <c r="AG265" s="89"/>
      <c r="AH265" s="86"/>
      <c r="AI265" s="86"/>
      <c r="AJ265" s="86"/>
      <c r="AK265" s="86"/>
      <c r="AL265" s="86"/>
      <c r="AM265" s="86"/>
      <c r="AN265" s="86"/>
      <c r="AO265" s="86"/>
      <c r="AP265" s="86"/>
      <c r="AQ265" s="28"/>
      <c r="AR265" s="45"/>
      <c r="AS265" s="85"/>
      <c r="AT265" s="85"/>
      <c r="AU265" s="20"/>
      <c r="AV265" s="20"/>
    </row>
    <row r="266" spans="1:48" ht="15" x14ac:dyDescent="0.25">
      <c r="A266" s="3" t="str">
        <f t="shared" si="38"/>
        <v/>
      </c>
      <c r="B266" s="86"/>
      <c r="C266" s="100"/>
      <c r="D266" s="87" t="str">
        <f>IF(B266="","",(VLOOKUP(B266,'APP BACKGROUND'!A:C,2,0)))</f>
        <v/>
      </c>
      <c r="E266" s="88" t="str">
        <f>IF(B266="","",(VLOOKUP(B266,'APP BACKGROUND'!A:D,4,0)))</f>
        <v/>
      </c>
      <c r="F266" s="84" t="str">
        <f>IF(B266="","",(VLOOKUP(Application!B266,'APP BACKGROUND'!A:G,7,0)))</f>
        <v/>
      </c>
      <c r="G266" s="83"/>
      <c r="H266" s="89"/>
      <c r="I266" s="92" t="str">
        <f>IF(B:B="","",(VLOOKUP(Application!B266,'APP BACKGROUND'!A:C,3,0)))</f>
        <v/>
      </c>
      <c r="J266" s="90" t="str">
        <f t="shared" si="39"/>
        <v/>
      </c>
      <c r="K266" s="91" t="str">
        <f t="shared" si="40"/>
        <v/>
      </c>
      <c r="L266" s="91" t="str">
        <f t="shared" si="41"/>
        <v/>
      </c>
      <c r="M266" s="91" t="str">
        <f t="shared" si="42"/>
        <v/>
      </c>
      <c r="N266" s="91" t="str">
        <f t="shared" si="43"/>
        <v/>
      </c>
      <c r="O266" s="91" t="str">
        <f t="shared" si="44"/>
        <v/>
      </c>
      <c r="P266" s="91" t="str">
        <f t="shared" si="45"/>
        <v/>
      </c>
      <c r="Q266" s="85"/>
      <c r="R266" s="17" t="str">
        <f t="shared" si="46"/>
        <v/>
      </c>
      <c r="S266" s="28" t="str">
        <f t="shared" si="47"/>
        <v/>
      </c>
      <c r="T266" s="28"/>
      <c r="U266" s="28"/>
      <c r="V266" s="84"/>
      <c r="W266" s="84"/>
      <c r="X266" s="83"/>
      <c r="Y266" s="104"/>
      <c r="Z266" s="96" t="str">
        <f t="shared" si="48"/>
        <v/>
      </c>
      <c r="AA266" s="105"/>
      <c r="AB266" s="89"/>
      <c r="AC266" s="89"/>
      <c r="AD266" s="89"/>
      <c r="AE266" s="89"/>
      <c r="AF266" s="89"/>
      <c r="AG266" s="89"/>
      <c r="AH266" s="86"/>
      <c r="AI266" s="86"/>
      <c r="AJ266" s="86"/>
      <c r="AK266" s="86"/>
      <c r="AL266" s="86"/>
      <c r="AM266" s="86"/>
      <c r="AN266" s="86"/>
      <c r="AO266" s="86"/>
      <c r="AP266" s="86"/>
      <c r="AQ266" s="28"/>
      <c r="AR266" s="45"/>
      <c r="AS266" s="85"/>
      <c r="AT266" s="85"/>
      <c r="AU266" s="20"/>
      <c r="AV266" s="20"/>
    </row>
    <row r="267" spans="1:48" ht="15" x14ac:dyDescent="0.25">
      <c r="A267" s="3" t="str">
        <f t="shared" si="38"/>
        <v/>
      </c>
      <c r="B267" s="86"/>
      <c r="C267" s="100"/>
      <c r="D267" s="87" t="str">
        <f>IF(B267="","",(VLOOKUP(B267,'APP BACKGROUND'!A:C,2,0)))</f>
        <v/>
      </c>
      <c r="E267" s="88" t="str">
        <f>IF(B267="","",(VLOOKUP(B267,'APP BACKGROUND'!A:D,4,0)))</f>
        <v/>
      </c>
      <c r="F267" s="84" t="str">
        <f>IF(B267="","",(VLOOKUP(Application!B267,'APP BACKGROUND'!A:G,7,0)))</f>
        <v/>
      </c>
      <c r="G267" s="83"/>
      <c r="H267" s="89"/>
      <c r="I267" s="92" t="str">
        <f>IF(B:B="","",(VLOOKUP(Application!B267,'APP BACKGROUND'!A:C,3,0)))</f>
        <v/>
      </c>
      <c r="J267" s="90" t="str">
        <f t="shared" si="39"/>
        <v/>
      </c>
      <c r="K267" s="91" t="str">
        <f t="shared" si="40"/>
        <v/>
      </c>
      <c r="L267" s="91" t="str">
        <f t="shared" si="41"/>
        <v/>
      </c>
      <c r="M267" s="91" t="str">
        <f t="shared" si="42"/>
        <v/>
      </c>
      <c r="N267" s="91" t="str">
        <f t="shared" si="43"/>
        <v/>
      </c>
      <c r="O267" s="91" t="str">
        <f t="shared" si="44"/>
        <v/>
      </c>
      <c r="P267" s="91" t="str">
        <f t="shared" si="45"/>
        <v/>
      </c>
      <c r="Q267" s="85"/>
      <c r="R267" s="17" t="str">
        <f t="shared" si="46"/>
        <v/>
      </c>
      <c r="S267" s="28" t="str">
        <f t="shared" si="47"/>
        <v/>
      </c>
      <c r="T267" s="28"/>
      <c r="U267" s="28"/>
      <c r="V267" s="84"/>
      <c r="W267" s="84"/>
      <c r="X267" s="83"/>
      <c r="Y267" s="104"/>
      <c r="Z267" s="96" t="str">
        <f t="shared" si="48"/>
        <v/>
      </c>
      <c r="AA267" s="105"/>
      <c r="AB267" s="89"/>
      <c r="AC267" s="89"/>
      <c r="AD267" s="89"/>
      <c r="AE267" s="89"/>
      <c r="AF267" s="89"/>
      <c r="AG267" s="89"/>
      <c r="AH267" s="86"/>
      <c r="AI267" s="86"/>
      <c r="AJ267" s="86"/>
      <c r="AK267" s="86"/>
      <c r="AL267" s="86"/>
      <c r="AM267" s="86"/>
      <c r="AN267" s="86"/>
      <c r="AO267" s="86"/>
      <c r="AP267" s="86"/>
      <c r="AQ267" s="28"/>
      <c r="AR267" s="45"/>
      <c r="AS267" s="85"/>
      <c r="AT267" s="85"/>
      <c r="AU267" s="20"/>
      <c r="AV267" s="20"/>
    </row>
    <row r="268" spans="1:48" ht="15" x14ac:dyDescent="0.25">
      <c r="A268" s="3" t="str">
        <f t="shared" si="38"/>
        <v/>
      </c>
      <c r="B268" s="86"/>
      <c r="C268" s="100"/>
      <c r="D268" s="87" t="str">
        <f>IF(B268="","",(VLOOKUP(B268,'APP BACKGROUND'!A:C,2,0)))</f>
        <v/>
      </c>
      <c r="E268" s="88" t="str">
        <f>IF(B268="","",(VLOOKUP(B268,'APP BACKGROUND'!A:D,4,0)))</f>
        <v/>
      </c>
      <c r="F268" s="84" t="str">
        <f>IF(B268="","",(VLOOKUP(Application!B268,'APP BACKGROUND'!A:G,7,0)))</f>
        <v/>
      </c>
      <c r="G268" s="83"/>
      <c r="H268" s="89"/>
      <c r="I268" s="92" t="str">
        <f>IF(B:B="","",(VLOOKUP(Application!B268,'APP BACKGROUND'!A:C,3,0)))</f>
        <v/>
      </c>
      <c r="J268" s="90" t="str">
        <f t="shared" si="39"/>
        <v/>
      </c>
      <c r="K268" s="91" t="str">
        <f t="shared" si="40"/>
        <v/>
      </c>
      <c r="L268" s="91" t="str">
        <f t="shared" si="41"/>
        <v/>
      </c>
      <c r="M268" s="91" t="str">
        <f t="shared" si="42"/>
        <v/>
      </c>
      <c r="N268" s="91" t="str">
        <f t="shared" si="43"/>
        <v/>
      </c>
      <c r="O268" s="91" t="str">
        <f t="shared" si="44"/>
        <v/>
      </c>
      <c r="P268" s="91" t="str">
        <f t="shared" si="45"/>
        <v/>
      </c>
      <c r="Q268" s="85"/>
      <c r="R268" s="17" t="str">
        <f t="shared" si="46"/>
        <v/>
      </c>
      <c r="S268" s="28" t="str">
        <f t="shared" si="47"/>
        <v/>
      </c>
      <c r="T268" s="28"/>
      <c r="U268" s="28"/>
      <c r="V268" s="84"/>
      <c r="W268" s="84"/>
      <c r="X268" s="83"/>
      <c r="Y268" s="104"/>
      <c r="Z268" s="96" t="str">
        <f t="shared" si="48"/>
        <v/>
      </c>
      <c r="AA268" s="105"/>
      <c r="AB268" s="89"/>
      <c r="AC268" s="89"/>
      <c r="AD268" s="89"/>
      <c r="AE268" s="89"/>
      <c r="AF268" s="89"/>
      <c r="AG268" s="89"/>
      <c r="AH268" s="86"/>
      <c r="AI268" s="86"/>
      <c r="AJ268" s="86"/>
      <c r="AK268" s="86"/>
      <c r="AL268" s="86"/>
      <c r="AM268" s="86"/>
      <c r="AN268" s="86"/>
      <c r="AO268" s="86"/>
      <c r="AP268" s="86"/>
      <c r="AQ268" s="28"/>
      <c r="AR268" s="45"/>
      <c r="AS268" s="85"/>
      <c r="AT268" s="85"/>
      <c r="AU268" s="20"/>
      <c r="AV268" s="20"/>
    </row>
    <row r="269" spans="1:48" ht="15" x14ac:dyDescent="0.25">
      <c r="A269" s="3" t="str">
        <f t="shared" ref="A269:A290" si="49">IF(C269="",IF(B269&lt;&gt;"","SELECT INVOICE",""),"")</f>
        <v/>
      </c>
      <c r="B269" s="86"/>
      <c r="C269" s="100"/>
      <c r="D269" s="87" t="str">
        <f>IF(B269="","",(VLOOKUP(B269,'APP BACKGROUND'!A:C,2,0)))</f>
        <v/>
      </c>
      <c r="E269" s="88" t="str">
        <f>IF(B269="","",(VLOOKUP(B269,'APP BACKGROUND'!A:D,4,0)))</f>
        <v/>
      </c>
      <c r="F269" s="84" t="str">
        <f>IF(B269="","",(VLOOKUP(Application!B269,'APP BACKGROUND'!A:G,7,0)))</f>
        <v/>
      </c>
      <c r="G269" s="83"/>
      <c r="H269" s="89"/>
      <c r="I269" s="92" t="str">
        <f>IF(B:B="","",(VLOOKUP(Application!B269,'APP BACKGROUND'!A:C,3,0)))</f>
        <v/>
      </c>
      <c r="J269" s="90" t="str">
        <f t="shared" ref="J269:J314" si="50">IF(B:B="","",Q269/F269)</f>
        <v/>
      </c>
      <c r="K269" s="91" t="str">
        <f t="shared" ref="K269:K314" si="51">IF(B:B="","",IF(AND(J269&gt;0),1,""))</f>
        <v/>
      </c>
      <c r="L269" s="91" t="str">
        <f t="shared" ref="L269:L314" si="52">IF(OR(I269="Wine",I269="Refreshment Beverage",I269="Beer",E269="",F269=""),"",IF(AND(J269=""),"",IF((J269*100)&gt;=5,"",1)))</f>
        <v/>
      </c>
      <c r="M269" s="91" t="str">
        <f t="shared" ref="M269:M314" si="53">IF(B:B="","",IF(OR(H269="",I269="Spirits",B269="",D269="",E269="",F269=""),"",IF(AND(J269=""),"",IF(AND(H269="Hot Buy",(J269*100)&lt;=20),1,IF((J269*100)&gt;=10,"",1)))))</f>
        <v/>
      </c>
      <c r="N269" s="91" t="str">
        <f t="shared" ref="N269:N314" si="54">IF(B:B="","",IF(OR(H269="",I269="",B269="",D269="",E269="",F269=""),1,IF(AND(Q269=""),1,"")))</f>
        <v/>
      </c>
      <c r="O269" s="91" t="str">
        <f t="shared" ref="O269:O314" si="55">IF(OR(H269="",B269="",D269="",E269="",F269=""),"",IF(AND(J269=""),"",IF((J269*100)&lt;=20,"",1)))</f>
        <v/>
      </c>
      <c r="P269" s="91" t="str">
        <f t="shared" ref="P269:P314" si="56">IF(OR(D269="",E269="",F269=""),"",IF(AND(K269=""),"",IF(AND(H269="LTO"),"",IF((J269*100)&gt;=15,"",1))))</f>
        <v/>
      </c>
      <c r="Q269" s="85"/>
      <c r="R269" s="17" t="str">
        <f t="shared" ref="R269:R314" si="57">IF(H269="","",(F269-Q269))</f>
        <v/>
      </c>
      <c r="S269" s="28" t="str">
        <f t="shared" ref="S269:S314" si="58">IF(H269="","",IF(OR(L269=1,M269=1,N269=1,Q269="",P269=1),"No","Yes"))</f>
        <v/>
      </c>
      <c r="T269" s="28"/>
      <c r="U269" s="28"/>
      <c r="V269" s="84"/>
      <c r="W269" s="84"/>
      <c r="X269" s="83"/>
      <c r="Y269" s="104"/>
      <c r="Z269" s="96" t="str">
        <f t="shared" ref="Z269:Z332" si="59">IF(B:B="","",IF(V269="Multi-sku buy 3",ROUNDUP(SUM(AVERAGEIF(X:X,X269,F:F)*3/1.99),0),IF(V269="Multi-sku buy 2",ROUNDUP(SUM((AVERAGEIF(X:X,X269,F:F)*2)/1.99),0),IF(V269="Max Miles",ROUNDUP(SUM(F269/1.5),0),IF(AND(OR(V269="At Shelf",V269="BUNDLE BUY"),F269&lt;10),2,IF(AND(OR(V269="At Shelf",V269="BUNDLE BUY"),F269&lt;15),3,IF(AND(OR(V269="At Shelf",V269="BUNDLE BUY"),F269&lt;20),4,IF(AND(OR(V269="At Shelf",V269="BUNDLE BUY"),F269&lt;30),6,IF(AND(OR(V269="At Shelf",V269="BUNDLE BUY"),F269&lt;40),8,IF(AND(OR(V269="At Shelf",V269="BUNDLE BUY"),F269&lt;50),10,IF(AND(OR(V269="At Shelf",V269="BUNDLE BUY"),F269&gt;49.99),12,"")))))))))))</f>
        <v/>
      </c>
      <c r="AA269" s="105"/>
      <c r="AB269" s="89"/>
      <c r="AC269" s="89"/>
      <c r="AD269" s="89"/>
      <c r="AE269" s="89"/>
      <c r="AF269" s="89"/>
      <c r="AG269" s="89"/>
      <c r="AH269" s="86"/>
      <c r="AI269" s="86"/>
      <c r="AJ269" s="86"/>
      <c r="AK269" s="86"/>
      <c r="AL269" s="86"/>
      <c r="AM269" s="86"/>
      <c r="AN269" s="86"/>
      <c r="AO269" s="86"/>
      <c r="AP269" s="86"/>
      <c r="AQ269" s="28"/>
      <c r="AR269" s="45"/>
      <c r="AS269" s="85"/>
      <c r="AT269" s="85"/>
      <c r="AU269" s="20"/>
      <c r="AV269" s="20"/>
    </row>
    <row r="270" spans="1:48" ht="15" x14ac:dyDescent="0.25">
      <c r="A270" s="3" t="str">
        <f t="shared" si="49"/>
        <v/>
      </c>
      <c r="B270" s="86"/>
      <c r="C270" s="100"/>
      <c r="D270" s="87" t="str">
        <f>IF(B270="","",(VLOOKUP(B270,'APP BACKGROUND'!A:C,2,0)))</f>
        <v/>
      </c>
      <c r="E270" s="88" t="str">
        <f>IF(B270="","",(VLOOKUP(B270,'APP BACKGROUND'!A:D,4,0)))</f>
        <v/>
      </c>
      <c r="F270" s="84" t="str">
        <f>IF(B270="","",(VLOOKUP(Application!B270,'APP BACKGROUND'!A:G,7,0)))</f>
        <v/>
      </c>
      <c r="G270" s="83"/>
      <c r="H270" s="89"/>
      <c r="I270" s="92" t="str">
        <f>IF(B:B="","",(VLOOKUP(Application!B270,'APP BACKGROUND'!A:C,3,0)))</f>
        <v/>
      </c>
      <c r="J270" s="90" t="str">
        <f t="shared" si="50"/>
        <v/>
      </c>
      <c r="K270" s="91" t="str">
        <f t="shared" si="51"/>
        <v/>
      </c>
      <c r="L270" s="91" t="str">
        <f t="shared" si="52"/>
        <v/>
      </c>
      <c r="M270" s="91" t="str">
        <f t="shared" si="53"/>
        <v/>
      </c>
      <c r="N270" s="91" t="str">
        <f t="shared" si="54"/>
        <v/>
      </c>
      <c r="O270" s="91" t="str">
        <f t="shared" si="55"/>
        <v/>
      </c>
      <c r="P270" s="91" t="str">
        <f t="shared" si="56"/>
        <v/>
      </c>
      <c r="Q270" s="85"/>
      <c r="R270" s="17" t="str">
        <f t="shared" si="57"/>
        <v/>
      </c>
      <c r="S270" s="28" t="str">
        <f t="shared" si="58"/>
        <v/>
      </c>
      <c r="T270" s="28"/>
      <c r="U270" s="28"/>
      <c r="V270" s="84"/>
      <c r="W270" s="84"/>
      <c r="X270" s="83"/>
      <c r="Y270" s="104"/>
      <c r="Z270" s="96" t="str">
        <f t="shared" si="59"/>
        <v/>
      </c>
      <c r="AA270" s="105"/>
      <c r="AB270" s="89"/>
      <c r="AC270" s="89"/>
      <c r="AD270" s="89"/>
      <c r="AE270" s="89"/>
      <c r="AF270" s="89"/>
      <c r="AG270" s="89"/>
      <c r="AH270" s="86"/>
      <c r="AI270" s="86"/>
      <c r="AJ270" s="86"/>
      <c r="AK270" s="86"/>
      <c r="AL270" s="86"/>
      <c r="AM270" s="86"/>
      <c r="AN270" s="86"/>
      <c r="AO270" s="86"/>
      <c r="AP270" s="86"/>
      <c r="AQ270" s="28"/>
      <c r="AR270" s="45"/>
      <c r="AS270" s="85"/>
      <c r="AT270" s="85"/>
      <c r="AU270" s="20"/>
      <c r="AV270" s="20"/>
    </row>
    <row r="271" spans="1:48" ht="15" x14ac:dyDescent="0.25">
      <c r="A271" s="3" t="str">
        <f t="shared" si="49"/>
        <v/>
      </c>
      <c r="B271" s="86"/>
      <c r="C271" s="100"/>
      <c r="D271" s="87" t="str">
        <f>IF(B271="","",(VLOOKUP(B271,'APP BACKGROUND'!A:C,2,0)))</f>
        <v/>
      </c>
      <c r="E271" s="88" t="str">
        <f>IF(B271="","",(VLOOKUP(B271,'APP BACKGROUND'!A:D,4,0)))</f>
        <v/>
      </c>
      <c r="F271" s="84" t="str">
        <f>IF(B271="","",(VLOOKUP(Application!B271,'APP BACKGROUND'!A:G,7,0)))</f>
        <v/>
      </c>
      <c r="G271" s="83"/>
      <c r="H271" s="89"/>
      <c r="I271" s="92" t="str">
        <f>IF(B:B="","",(VLOOKUP(Application!B271,'APP BACKGROUND'!A:C,3,0)))</f>
        <v/>
      </c>
      <c r="J271" s="90" t="str">
        <f t="shared" si="50"/>
        <v/>
      </c>
      <c r="K271" s="91" t="str">
        <f t="shared" si="51"/>
        <v/>
      </c>
      <c r="L271" s="91" t="str">
        <f t="shared" si="52"/>
        <v/>
      </c>
      <c r="M271" s="91" t="str">
        <f t="shared" si="53"/>
        <v/>
      </c>
      <c r="N271" s="91" t="str">
        <f t="shared" si="54"/>
        <v/>
      </c>
      <c r="O271" s="91" t="str">
        <f t="shared" si="55"/>
        <v/>
      </c>
      <c r="P271" s="91" t="str">
        <f t="shared" si="56"/>
        <v/>
      </c>
      <c r="Q271" s="85"/>
      <c r="R271" s="17" t="str">
        <f t="shared" si="57"/>
        <v/>
      </c>
      <c r="S271" s="28" t="str">
        <f t="shared" si="58"/>
        <v/>
      </c>
      <c r="T271" s="28"/>
      <c r="U271" s="28"/>
      <c r="V271" s="84"/>
      <c r="W271" s="84"/>
      <c r="X271" s="83"/>
      <c r="Y271" s="104"/>
      <c r="Z271" s="96" t="str">
        <f t="shared" si="59"/>
        <v/>
      </c>
      <c r="AA271" s="105"/>
      <c r="AB271" s="89"/>
      <c r="AC271" s="89"/>
      <c r="AD271" s="89"/>
      <c r="AE271" s="89"/>
      <c r="AF271" s="89"/>
      <c r="AG271" s="89"/>
      <c r="AH271" s="86"/>
      <c r="AI271" s="86"/>
      <c r="AJ271" s="86"/>
      <c r="AK271" s="86"/>
      <c r="AL271" s="86"/>
      <c r="AM271" s="86"/>
      <c r="AN271" s="86"/>
      <c r="AO271" s="86"/>
      <c r="AP271" s="86"/>
      <c r="AQ271" s="28"/>
      <c r="AR271" s="45"/>
      <c r="AS271" s="85"/>
      <c r="AT271" s="85"/>
      <c r="AU271" s="20"/>
      <c r="AV271" s="20"/>
    </row>
    <row r="272" spans="1:48" ht="15" x14ac:dyDescent="0.25">
      <c r="A272" s="3" t="str">
        <f t="shared" si="49"/>
        <v/>
      </c>
      <c r="B272" s="86"/>
      <c r="C272" s="100"/>
      <c r="D272" s="87" t="str">
        <f>IF(B272="","",(VLOOKUP(B272,'APP BACKGROUND'!A:C,2,0)))</f>
        <v/>
      </c>
      <c r="E272" s="88" t="str">
        <f>IF(B272="","",(VLOOKUP(B272,'APP BACKGROUND'!A:D,4,0)))</f>
        <v/>
      </c>
      <c r="F272" s="84" t="str">
        <f>IF(B272="","",(VLOOKUP(Application!B272,'APP BACKGROUND'!A:G,7,0)))</f>
        <v/>
      </c>
      <c r="G272" s="83"/>
      <c r="H272" s="89"/>
      <c r="I272" s="92" t="str">
        <f>IF(B:B="","",(VLOOKUP(Application!B272,'APP BACKGROUND'!A:C,3,0)))</f>
        <v/>
      </c>
      <c r="J272" s="90" t="str">
        <f t="shared" si="50"/>
        <v/>
      </c>
      <c r="K272" s="91" t="str">
        <f t="shared" si="51"/>
        <v/>
      </c>
      <c r="L272" s="91" t="str">
        <f t="shared" si="52"/>
        <v/>
      </c>
      <c r="M272" s="91" t="str">
        <f t="shared" si="53"/>
        <v/>
      </c>
      <c r="N272" s="91" t="str">
        <f t="shared" si="54"/>
        <v/>
      </c>
      <c r="O272" s="91" t="str">
        <f t="shared" si="55"/>
        <v/>
      </c>
      <c r="P272" s="91" t="str">
        <f t="shared" si="56"/>
        <v/>
      </c>
      <c r="Q272" s="85"/>
      <c r="R272" s="17" t="str">
        <f t="shared" si="57"/>
        <v/>
      </c>
      <c r="S272" s="28" t="str">
        <f t="shared" si="58"/>
        <v/>
      </c>
      <c r="T272" s="28"/>
      <c r="U272" s="28"/>
      <c r="V272" s="84"/>
      <c r="W272" s="84"/>
      <c r="X272" s="83"/>
      <c r="Y272" s="104"/>
      <c r="Z272" s="96" t="str">
        <f t="shared" si="59"/>
        <v/>
      </c>
      <c r="AA272" s="105"/>
      <c r="AB272" s="89"/>
      <c r="AC272" s="89"/>
      <c r="AD272" s="89"/>
      <c r="AE272" s="89"/>
      <c r="AF272" s="89"/>
      <c r="AG272" s="89"/>
      <c r="AH272" s="86"/>
      <c r="AI272" s="86"/>
      <c r="AJ272" s="86"/>
      <c r="AK272" s="86"/>
      <c r="AL272" s="86"/>
      <c r="AM272" s="86"/>
      <c r="AN272" s="86"/>
      <c r="AO272" s="86"/>
      <c r="AP272" s="86"/>
      <c r="AQ272" s="28"/>
      <c r="AR272" s="45"/>
      <c r="AS272" s="85"/>
      <c r="AT272" s="85"/>
      <c r="AU272" s="20"/>
      <c r="AV272" s="20"/>
    </row>
    <row r="273" spans="1:48" ht="15" x14ac:dyDescent="0.25">
      <c r="A273" s="3" t="str">
        <f t="shared" si="49"/>
        <v/>
      </c>
      <c r="B273" s="86"/>
      <c r="C273" s="100"/>
      <c r="D273" s="87" t="str">
        <f>IF(B273="","",(VLOOKUP(B273,'APP BACKGROUND'!A:C,2,0)))</f>
        <v/>
      </c>
      <c r="E273" s="88" t="str">
        <f>IF(B273="","",(VLOOKUP(B273,'APP BACKGROUND'!A:D,4,0)))</f>
        <v/>
      </c>
      <c r="F273" s="84" t="str">
        <f>IF(B273="","",(VLOOKUP(Application!B273,'APP BACKGROUND'!A:G,7,0)))</f>
        <v/>
      </c>
      <c r="G273" s="83"/>
      <c r="H273" s="89"/>
      <c r="I273" s="92" t="str">
        <f>IF(B:B="","",(VLOOKUP(Application!B273,'APP BACKGROUND'!A:C,3,0)))</f>
        <v/>
      </c>
      <c r="J273" s="90" t="str">
        <f t="shared" si="50"/>
        <v/>
      </c>
      <c r="K273" s="91" t="str">
        <f t="shared" si="51"/>
        <v/>
      </c>
      <c r="L273" s="91" t="str">
        <f t="shared" si="52"/>
        <v/>
      </c>
      <c r="M273" s="91" t="str">
        <f t="shared" si="53"/>
        <v/>
      </c>
      <c r="N273" s="91" t="str">
        <f t="shared" si="54"/>
        <v/>
      </c>
      <c r="O273" s="91" t="str">
        <f t="shared" si="55"/>
        <v/>
      </c>
      <c r="P273" s="91" t="str">
        <f t="shared" si="56"/>
        <v/>
      </c>
      <c r="Q273" s="85"/>
      <c r="R273" s="17" t="str">
        <f t="shared" si="57"/>
        <v/>
      </c>
      <c r="S273" s="28" t="str">
        <f t="shared" si="58"/>
        <v/>
      </c>
      <c r="T273" s="28"/>
      <c r="U273" s="28"/>
      <c r="V273" s="84"/>
      <c r="W273" s="84"/>
      <c r="X273" s="83"/>
      <c r="Y273" s="104"/>
      <c r="Z273" s="96" t="str">
        <f t="shared" si="59"/>
        <v/>
      </c>
      <c r="AA273" s="105"/>
      <c r="AB273" s="89"/>
      <c r="AC273" s="89"/>
      <c r="AD273" s="89"/>
      <c r="AE273" s="89"/>
      <c r="AF273" s="89"/>
      <c r="AG273" s="89"/>
      <c r="AH273" s="86"/>
      <c r="AI273" s="86"/>
      <c r="AJ273" s="86"/>
      <c r="AK273" s="86"/>
      <c r="AL273" s="86"/>
      <c r="AM273" s="86"/>
      <c r="AN273" s="86"/>
      <c r="AO273" s="86"/>
      <c r="AP273" s="86"/>
      <c r="AQ273" s="28"/>
      <c r="AR273" s="45"/>
      <c r="AS273" s="85"/>
      <c r="AT273" s="85"/>
      <c r="AU273" s="20"/>
      <c r="AV273" s="20"/>
    </row>
    <row r="274" spans="1:48" ht="15" x14ac:dyDescent="0.25">
      <c r="A274" s="3" t="str">
        <f t="shared" si="49"/>
        <v/>
      </c>
      <c r="B274" s="86"/>
      <c r="C274" s="100"/>
      <c r="D274" s="87" t="str">
        <f>IF(B274="","",(VLOOKUP(B274,'APP BACKGROUND'!A:C,2,0)))</f>
        <v/>
      </c>
      <c r="E274" s="88" t="str">
        <f>IF(B274="","",(VLOOKUP(B274,'APP BACKGROUND'!A:D,4,0)))</f>
        <v/>
      </c>
      <c r="F274" s="84" t="str">
        <f>IF(B274="","",(VLOOKUP(Application!B274,'APP BACKGROUND'!A:G,7,0)))</f>
        <v/>
      </c>
      <c r="G274" s="83"/>
      <c r="H274" s="89"/>
      <c r="I274" s="92" t="str">
        <f>IF(B:B="","",(VLOOKUP(Application!B274,'APP BACKGROUND'!A:C,3,0)))</f>
        <v/>
      </c>
      <c r="J274" s="90" t="str">
        <f t="shared" si="50"/>
        <v/>
      </c>
      <c r="K274" s="91" t="str">
        <f t="shared" si="51"/>
        <v/>
      </c>
      <c r="L274" s="91" t="str">
        <f t="shared" si="52"/>
        <v/>
      </c>
      <c r="M274" s="91" t="str">
        <f t="shared" si="53"/>
        <v/>
      </c>
      <c r="N274" s="91" t="str">
        <f t="shared" si="54"/>
        <v/>
      </c>
      <c r="O274" s="91" t="str">
        <f t="shared" si="55"/>
        <v/>
      </c>
      <c r="P274" s="91" t="str">
        <f t="shared" si="56"/>
        <v/>
      </c>
      <c r="Q274" s="85"/>
      <c r="R274" s="17" t="str">
        <f t="shared" si="57"/>
        <v/>
      </c>
      <c r="S274" s="28" t="str">
        <f t="shared" si="58"/>
        <v/>
      </c>
      <c r="T274" s="28"/>
      <c r="U274" s="28"/>
      <c r="V274" s="84"/>
      <c r="W274" s="84"/>
      <c r="X274" s="83"/>
      <c r="Y274" s="104"/>
      <c r="Z274" s="96" t="str">
        <f t="shared" si="59"/>
        <v/>
      </c>
      <c r="AA274" s="105"/>
      <c r="AB274" s="89"/>
      <c r="AC274" s="89"/>
      <c r="AD274" s="89"/>
      <c r="AE274" s="89"/>
      <c r="AF274" s="89"/>
      <c r="AG274" s="89"/>
      <c r="AH274" s="86"/>
      <c r="AI274" s="86"/>
      <c r="AJ274" s="86"/>
      <c r="AK274" s="86"/>
      <c r="AL274" s="86"/>
      <c r="AM274" s="86"/>
      <c r="AN274" s="86"/>
      <c r="AO274" s="86"/>
      <c r="AP274" s="86"/>
      <c r="AQ274" s="28"/>
      <c r="AR274" s="45"/>
      <c r="AS274" s="85"/>
      <c r="AT274" s="85"/>
      <c r="AU274" s="20"/>
      <c r="AV274" s="20"/>
    </row>
    <row r="275" spans="1:48" ht="15" x14ac:dyDescent="0.25">
      <c r="A275" s="3" t="str">
        <f t="shared" si="49"/>
        <v/>
      </c>
      <c r="B275" s="86"/>
      <c r="C275" s="100"/>
      <c r="D275" s="87" t="str">
        <f>IF(B275="","",(VLOOKUP(B275,'APP BACKGROUND'!A:C,2,0)))</f>
        <v/>
      </c>
      <c r="E275" s="88" t="str">
        <f>IF(B275="","",(VLOOKUP(B275,'APP BACKGROUND'!A:D,4,0)))</f>
        <v/>
      </c>
      <c r="F275" s="84" t="str">
        <f>IF(B275="","",(VLOOKUP(Application!B275,'APP BACKGROUND'!A:G,7,0)))</f>
        <v/>
      </c>
      <c r="G275" s="83"/>
      <c r="H275" s="89"/>
      <c r="I275" s="92" t="str">
        <f>IF(B:B="","",(VLOOKUP(Application!B275,'APP BACKGROUND'!A:C,3,0)))</f>
        <v/>
      </c>
      <c r="J275" s="90" t="str">
        <f t="shared" si="50"/>
        <v/>
      </c>
      <c r="K275" s="91" t="str">
        <f t="shared" si="51"/>
        <v/>
      </c>
      <c r="L275" s="91" t="str">
        <f t="shared" si="52"/>
        <v/>
      </c>
      <c r="M275" s="91" t="str">
        <f t="shared" si="53"/>
        <v/>
      </c>
      <c r="N275" s="91" t="str">
        <f t="shared" si="54"/>
        <v/>
      </c>
      <c r="O275" s="91" t="str">
        <f t="shared" si="55"/>
        <v/>
      </c>
      <c r="P275" s="91" t="str">
        <f t="shared" si="56"/>
        <v/>
      </c>
      <c r="Q275" s="85"/>
      <c r="R275" s="17" t="str">
        <f t="shared" si="57"/>
        <v/>
      </c>
      <c r="S275" s="28" t="str">
        <f t="shared" si="58"/>
        <v/>
      </c>
      <c r="T275" s="28"/>
      <c r="U275" s="28"/>
      <c r="V275" s="84"/>
      <c r="W275" s="84"/>
      <c r="X275" s="83"/>
      <c r="Y275" s="104"/>
      <c r="Z275" s="96" t="str">
        <f t="shared" si="59"/>
        <v/>
      </c>
      <c r="AA275" s="105"/>
      <c r="AB275" s="89"/>
      <c r="AC275" s="89"/>
      <c r="AD275" s="89"/>
      <c r="AE275" s="89"/>
      <c r="AF275" s="89"/>
      <c r="AG275" s="89"/>
      <c r="AH275" s="86"/>
      <c r="AI275" s="86"/>
      <c r="AJ275" s="86"/>
      <c r="AK275" s="86"/>
      <c r="AL275" s="86"/>
      <c r="AM275" s="86"/>
      <c r="AN275" s="86"/>
      <c r="AO275" s="86"/>
      <c r="AP275" s="86"/>
      <c r="AQ275" s="28"/>
      <c r="AR275" s="45"/>
      <c r="AS275" s="85"/>
      <c r="AT275" s="85"/>
      <c r="AU275" s="20"/>
      <c r="AV275" s="20"/>
    </row>
    <row r="276" spans="1:48" ht="15" x14ac:dyDescent="0.25">
      <c r="A276" s="3" t="str">
        <f t="shared" si="49"/>
        <v/>
      </c>
      <c r="B276" s="86"/>
      <c r="C276" s="100"/>
      <c r="D276" s="87" t="str">
        <f>IF(B276="","",(VLOOKUP(B276,'APP BACKGROUND'!A:C,2,0)))</f>
        <v/>
      </c>
      <c r="E276" s="88" t="str">
        <f>IF(B276="","",(VLOOKUP(B276,'APP BACKGROUND'!A:D,4,0)))</f>
        <v/>
      </c>
      <c r="F276" s="84" t="str">
        <f>IF(B276="","",(VLOOKUP(Application!B276,'APP BACKGROUND'!A:G,7,0)))</f>
        <v/>
      </c>
      <c r="G276" s="83"/>
      <c r="H276" s="89"/>
      <c r="I276" s="92" t="str">
        <f>IF(B:B="","",(VLOOKUP(Application!B276,'APP BACKGROUND'!A:C,3,0)))</f>
        <v/>
      </c>
      <c r="J276" s="90" t="str">
        <f t="shared" si="50"/>
        <v/>
      </c>
      <c r="K276" s="91" t="str">
        <f t="shared" si="51"/>
        <v/>
      </c>
      <c r="L276" s="91" t="str">
        <f t="shared" si="52"/>
        <v/>
      </c>
      <c r="M276" s="91" t="str">
        <f t="shared" si="53"/>
        <v/>
      </c>
      <c r="N276" s="91" t="str">
        <f t="shared" si="54"/>
        <v/>
      </c>
      <c r="O276" s="91" t="str">
        <f t="shared" si="55"/>
        <v/>
      </c>
      <c r="P276" s="91" t="str">
        <f t="shared" si="56"/>
        <v/>
      </c>
      <c r="Q276" s="85"/>
      <c r="R276" s="17" t="str">
        <f t="shared" si="57"/>
        <v/>
      </c>
      <c r="S276" s="28" t="str">
        <f t="shared" si="58"/>
        <v/>
      </c>
      <c r="T276" s="28"/>
      <c r="U276" s="28"/>
      <c r="V276" s="84"/>
      <c r="W276" s="84"/>
      <c r="X276" s="83"/>
      <c r="Y276" s="104"/>
      <c r="Z276" s="96" t="str">
        <f t="shared" si="59"/>
        <v/>
      </c>
      <c r="AA276" s="105"/>
      <c r="AB276" s="89"/>
      <c r="AC276" s="89"/>
      <c r="AD276" s="89"/>
      <c r="AE276" s="89"/>
      <c r="AF276" s="89"/>
      <c r="AG276" s="89"/>
      <c r="AH276" s="86"/>
      <c r="AI276" s="86"/>
      <c r="AJ276" s="86"/>
      <c r="AK276" s="86"/>
      <c r="AL276" s="86"/>
      <c r="AM276" s="86"/>
      <c r="AN276" s="86"/>
      <c r="AO276" s="86"/>
      <c r="AP276" s="86"/>
      <c r="AQ276" s="28"/>
      <c r="AR276" s="45"/>
      <c r="AS276" s="85"/>
      <c r="AT276" s="85"/>
      <c r="AU276" s="20"/>
      <c r="AV276" s="20"/>
    </row>
    <row r="277" spans="1:48" ht="15" x14ac:dyDescent="0.25">
      <c r="A277" s="3" t="str">
        <f t="shared" si="49"/>
        <v/>
      </c>
      <c r="B277" s="86"/>
      <c r="C277" s="100"/>
      <c r="D277" s="87" t="str">
        <f>IF(B277="","",(VLOOKUP(B277,'APP BACKGROUND'!A:C,2,0)))</f>
        <v/>
      </c>
      <c r="E277" s="88" t="str">
        <f>IF(B277="","",(VLOOKUP(B277,'APP BACKGROUND'!A:D,4,0)))</f>
        <v/>
      </c>
      <c r="F277" s="84" t="str">
        <f>IF(B277="","",(VLOOKUP(Application!B277,'APP BACKGROUND'!A:G,7,0)))</f>
        <v/>
      </c>
      <c r="G277" s="83"/>
      <c r="H277" s="89"/>
      <c r="I277" s="92" t="str">
        <f>IF(B:B="","",(VLOOKUP(Application!B277,'APP BACKGROUND'!A:C,3,0)))</f>
        <v/>
      </c>
      <c r="J277" s="90" t="str">
        <f t="shared" si="50"/>
        <v/>
      </c>
      <c r="K277" s="91" t="str">
        <f t="shared" si="51"/>
        <v/>
      </c>
      <c r="L277" s="91" t="str">
        <f t="shared" si="52"/>
        <v/>
      </c>
      <c r="M277" s="91" t="str">
        <f t="shared" si="53"/>
        <v/>
      </c>
      <c r="N277" s="91" t="str">
        <f t="shared" si="54"/>
        <v/>
      </c>
      <c r="O277" s="91" t="str">
        <f t="shared" si="55"/>
        <v/>
      </c>
      <c r="P277" s="91" t="str">
        <f t="shared" si="56"/>
        <v/>
      </c>
      <c r="Q277" s="85"/>
      <c r="R277" s="17" t="str">
        <f t="shared" si="57"/>
        <v/>
      </c>
      <c r="S277" s="28" t="str">
        <f t="shared" si="58"/>
        <v/>
      </c>
      <c r="T277" s="28"/>
      <c r="U277" s="28"/>
      <c r="V277" s="84"/>
      <c r="W277" s="84"/>
      <c r="X277" s="83"/>
      <c r="Y277" s="104"/>
      <c r="Z277" s="96" t="str">
        <f t="shared" si="59"/>
        <v/>
      </c>
      <c r="AA277" s="105"/>
      <c r="AB277" s="89"/>
      <c r="AC277" s="89"/>
      <c r="AD277" s="89"/>
      <c r="AE277" s="89"/>
      <c r="AF277" s="89"/>
      <c r="AG277" s="89"/>
      <c r="AH277" s="86"/>
      <c r="AI277" s="86"/>
      <c r="AJ277" s="86"/>
      <c r="AK277" s="86"/>
      <c r="AL277" s="86"/>
      <c r="AM277" s="86"/>
      <c r="AN277" s="86"/>
      <c r="AO277" s="86"/>
      <c r="AP277" s="86"/>
      <c r="AQ277" s="28"/>
      <c r="AR277" s="45"/>
      <c r="AS277" s="85"/>
      <c r="AT277" s="85"/>
      <c r="AU277" s="20"/>
      <c r="AV277" s="20"/>
    </row>
    <row r="278" spans="1:48" ht="15" x14ac:dyDescent="0.25">
      <c r="A278" s="3" t="str">
        <f t="shared" si="49"/>
        <v/>
      </c>
      <c r="B278" s="86"/>
      <c r="C278" s="100"/>
      <c r="D278" s="87" t="str">
        <f>IF(B278="","",(VLOOKUP(B278,'APP BACKGROUND'!A:C,2,0)))</f>
        <v/>
      </c>
      <c r="E278" s="88" t="str">
        <f>IF(B278="","",(VLOOKUP(B278,'APP BACKGROUND'!A:D,4,0)))</f>
        <v/>
      </c>
      <c r="F278" s="84" t="str">
        <f>IF(B278="","",(VLOOKUP(Application!B278,'APP BACKGROUND'!A:G,7,0)))</f>
        <v/>
      </c>
      <c r="G278" s="83"/>
      <c r="H278" s="89"/>
      <c r="I278" s="92" t="str">
        <f>IF(B:B="","",(VLOOKUP(Application!B278,'APP BACKGROUND'!A:C,3,0)))</f>
        <v/>
      </c>
      <c r="J278" s="90" t="str">
        <f t="shared" si="50"/>
        <v/>
      </c>
      <c r="K278" s="91" t="str">
        <f t="shared" si="51"/>
        <v/>
      </c>
      <c r="L278" s="91" t="str">
        <f t="shared" si="52"/>
        <v/>
      </c>
      <c r="M278" s="91" t="str">
        <f t="shared" si="53"/>
        <v/>
      </c>
      <c r="N278" s="91" t="str">
        <f t="shared" si="54"/>
        <v/>
      </c>
      <c r="O278" s="91" t="str">
        <f t="shared" si="55"/>
        <v/>
      </c>
      <c r="P278" s="91" t="str">
        <f t="shared" si="56"/>
        <v/>
      </c>
      <c r="Q278" s="85"/>
      <c r="R278" s="17" t="str">
        <f t="shared" si="57"/>
        <v/>
      </c>
      <c r="S278" s="28" t="str">
        <f t="shared" si="58"/>
        <v/>
      </c>
      <c r="T278" s="28"/>
      <c r="U278" s="28"/>
      <c r="V278" s="84"/>
      <c r="W278" s="84"/>
      <c r="X278" s="83"/>
      <c r="Y278" s="104"/>
      <c r="Z278" s="96" t="str">
        <f t="shared" si="59"/>
        <v/>
      </c>
      <c r="AA278" s="105"/>
      <c r="AB278" s="89"/>
      <c r="AC278" s="89"/>
      <c r="AD278" s="89"/>
      <c r="AE278" s="89"/>
      <c r="AF278" s="89"/>
      <c r="AG278" s="89"/>
      <c r="AH278" s="86"/>
      <c r="AI278" s="86"/>
      <c r="AJ278" s="86"/>
      <c r="AK278" s="86"/>
      <c r="AL278" s="86"/>
      <c r="AM278" s="86"/>
      <c r="AN278" s="86"/>
      <c r="AO278" s="86"/>
      <c r="AP278" s="86"/>
      <c r="AQ278" s="28"/>
      <c r="AR278" s="45"/>
      <c r="AS278" s="85"/>
      <c r="AT278" s="85"/>
      <c r="AU278" s="20"/>
      <c r="AV278" s="20"/>
    </row>
    <row r="279" spans="1:48" ht="15" x14ac:dyDescent="0.25">
      <c r="A279" s="3" t="str">
        <f t="shared" si="49"/>
        <v/>
      </c>
      <c r="B279" s="86"/>
      <c r="C279" s="100"/>
      <c r="D279" s="87" t="str">
        <f>IF(B279="","",(VLOOKUP(B279,'APP BACKGROUND'!A:C,2,0)))</f>
        <v/>
      </c>
      <c r="E279" s="88" t="str">
        <f>IF(B279="","",(VLOOKUP(B279,'APP BACKGROUND'!A:D,4,0)))</f>
        <v/>
      </c>
      <c r="F279" s="84" t="str">
        <f>IF(B279="","",(VLOOKUP(Application!B279,'APP BACKGROUND'!A:G,7,0)))</f>
        <v/>
      </c>
      <c r="G279" s="83"/>
      <c r="H279" s="89"/>
      <c r="I279" s="92" t="str">
        <f>IF(B:B="","",(VLOOKUP(Application!B279,'APP BACKGROUND'!A:C,3,0)))</f>
        <v/>
      </c>
      <c r="J279" s="90" t="str">
        <f t="shared" si="50"/>
        <v/>
      </c>
      <c r="K279" s="91" t="str">
        <f t="shared" si="51"/>
        <v/>
      </c>
      <c r="L279" s="91" t="str">
        <f t="shared" si="52"/>
        <v/>
      </c>
      <c r="M279" s="91" t="str">
        <f t="shared" si="53"/>
        <v/>
      </c>
      <c r="N279" s="91" t="str">
        <f t="shared" si="54"/>
        <v/>
      </c>
      <c r="O279" s="91" t="str">
        <f t="shared" si="55"/>
        <v/>
      </c>
      <c r="P279" s="91" t="str">
        <f t="shared" si="56"/>
        <v/>
      </c>
      <c r="Q279" s="85"/>
      <c r="R279" s="17" t="str">
        <f t="shared" si="57"/>
        <v/>
      </c>
      <c r="S279" s="28" t="str">
        <f t="shared" si="58"/>
        <v/>
      </c>
      <c r="T279" s="28"/>
      <c r="U279" s="28"/>
      <c r="V279" s="84"/>
      <c r="W279" s="84"/>
      <c r="X279" s="83"/>
      <c r="Y279" s="104"/>
      <c r="Z279" s="96" t="str">
        <f t="shared" si="59"/>
        <v/>
      </c>
      <c r="AA279" s="105"/>
      <c r="AB279" s="89"/>
      <c r="AC279" s="89"/>
      <c r="AD279" s="89"/>
      <c r="AE279" s="89"/>
      <c r="AF279" s="89"/>
      <c r="AG279" s="89"/>
      <c r="AH279" s="86"/>
      <c r="AI279" s="86"/>
      <c r="AJ279" s="86"/>
      <c r="AK279" s="86"/>
      <c r="AL279" s="86"/>
      <c r="AM279" s="86"/>
      <c r="AN279" s="86"/>
      <c r="AO279" s="86"/>
      <c r="AP279" s="86"/>
      <c r="AQ279" s="28"/>
      <c r="AR279" s="45"/>
      <c r="AS279" s="85"/>
      <c r="AT279" s="85"/>
      <c r="AU279" s="20"/>
      <c r="AV279" s="20"/>
    </row>
    <row r="280" spans="1:48" ht="15" x14ac:dyDescent="0.25">
      <c r="A280" s="3" t="str">
        <f t="shared" si="49"/>
        <v/>
      </c>
      <c r="B280" s="86"/>
      <c r="C280" s="100"/>
      <c r="D280" s="87" t="str">
        <f>IF(B280="","",(VLOOKUP(B280,'APP BACKGROUND'!A:C,2,0)))</f>
        <v/>
      </c>
      <c r="E280" s="88" t="str">
        <f>IF(B280="","",(VLOOKUP(B280,'APP BACKGROUND'!A:D,4,0)))</f>
        <v/>
      </c>
      <c r="F280" s="84" t="str">
        <f>IF(B280="","",(VLOOKUP(Application!B280,'APP BACKGROUND'!A:G,7,0)))</f>
        <v/>
      </c>
      <c r="G280" s="83"/>
      <c r="H280" s="89"/>
      <c r="I280" s="92" t="str">
        <f>IF(B:B="","",(VLOOKUP(Application!B280,'APP BACKGROUND'!A:C,3,0)))</f>
        <v/>
      </c>
      <c r="J280" s="90" t="str">
        <f t="shared" si="50"/>
        <v/>
      </c>
      <c r="K280" s="91" t="str">
        <f t="shared" si="51"/>
        <v/>
      </c>
      <c r="L280" s="91" t="str">
        <f t="shared" si="52"/>
        <v/>
      </c>
      <c r="M280" s="91" t="str">
        <f t="shared" si="53"/>
        <v/>
      </c>
      <c r="N280" s="91" t="str">
        <f t="shared" si="54"/>
        <v/>
      </c>
      <c r="O280" s="91" t="str">
        <f t="shared" si="55"/>
        <v/>
      </c>
      <c r="P280" s="91" t="str">
        <f t="shared" si="56"/>
        <v/>
      </c>
      <c r="Q280" s="85"/>
      <c r="R280" s="17" t="str">
        <f t="shared" si="57"/>
        <v/>
      </c>
      <c r="S280" s="28" t="str">
        <f t="shared" si="58"/>
        <v/>
      </c>
      <c r="T280" s="28"/>
      <c r="U280" s="28"/>
      <c r="V280" s="84"/>
      <c r="W280" s="84"/>
      <c r="X280" s="83"/>
      <c r="Y280" s="104"/>
      <c r="Z280" s="96" t="str">
        <f t="shared" si="59"/>
        <v/>
      </c>
      <c r="AA280" s="105"/>
      <c r="AB280" s="89"/>
      <c r="AC280" s="89"/>
      <c r="AD280" s="89"/>
      <c r="AE280" s="89"/>
      <c r="AF280" s="89"/>
      <c r="AG280" s="89"/>
      <c r="AH280" s="86"/>
      <c r="AI280" s="86"/>
      <c r="AJ280" s="86"/>
      <c r="AK280" s="86"/>
      <c r="AL280" s="86"/>
      <c r="AM280" s="86"/>
      <c r="AN280" s="86"/>
      <c r="AO280" s="86"/>
      <c r="AP280" s="86"/>
      <c r="AQ280" s="28"/>
      <c r="AR280" s="45"/>
      <c r="AS280" s="85"/>
      <c r="AT280" s="85"/>
      <c r="AU280" s="20"/>
      <c r="AV280" s="20"/>
    </row>
    <row r="281" spans="1:48" ht="15" x14ac:dyDescent="0.25">
      <c r="A281" s="3" t="str">
        <f t="shared" si="49"/>
        <v/>
      </c>
      <c r="B281" s="86"/>
      <c r="C281" s="100"/>
      <c r="D281" s="87" t="str">
        <f>IF(B281="","",(VLOOKUP(B281,'APP BACKGROUND'!A:C,2,0)))</f>
        <v/>
      </c>
      <c r="E281" s="88" t="str">
        <f>IF(B281="","",(VLOOKUP(B281,'APP BACKGROUND'!A:D,4,0)))</f>
        <v/>
      </c>
      <c r="F281" s="84" t="str">
        <f>IF(B281="","",(VLOOKUP(Application!B281,'APP BACKGROUND'!A:G,7,0)))</f>
        <v/>
      </c>
      <c r="G281" s="83"/>
      <c r="H281" s="89"/>
      <c r="I281" s="92" t="str">
        <f>IF(B:B="","",(VLOOKUP(Application!B281,'APP BACKGROUND'!A:C,3,0)))</f>
        <v/>
      </c>
      <c r="J281" s="90" t="str">
        <f t="shared" si="50"/>
        <v/>
      </c>
      <c r="K281" s="91" t="str">
        <f t="shared" si="51"/>
        <v/>
      </c>
      <c r="L281" s="91" t="str">
        <f t="shared" si="52"/>
        <v/>
      </c>
      <c r="M281" s="91" t="str">
        <f t="shared" si="53"/>
        <v/>
      </c>
      <c r="N281" s="91" t="str">
        <f t="shared" si="54"/>
        <v/>
      </c>
      <c r="O281" s="91" t="str">
        <f t="shared" si="55"/>
        <v/>
      </c>
      <c r="P281" s="91" t="str">
        <f t="shared" si="56"/>
        <v/>
      </c>
      <c r="Q281" s="85"/>
      <c r="R281" s="17" t="str">
        <f t="shared" si="57"/>
        <v/>
      </c>
      <c r="S281" s="28" t="str">
        <f t="shared" si="58"/>
        <v/>
      </c>
      <c r="T281" s="28"/>
      <c r="U281" s="28"/>
      <c r="V281" s="84"/>
      <c r="W281" s="84"/>
      <c r="X281" s="83"/>
      <c r="Y281" s="104"/>
      <c r="Z281" s="96" t="str">
        <f t="shared" si="59"/>
        <v/>
      </c>
      <c r="AA281" s="105"/>
      <c r="AB281" s="89"/>
      <c r="AC281" s="89"/>
      <c r="AD281" s="89"/>
      <c r="AE281" s="89"/>
      <c r="AF281" s="89"/>
      <c r="AG281" s="89"/>
      <c r="AH281" s="86"/>
      <c r="AI281" s="86"/>
      <c r="AJ281" s="86"/>
      <c r="AK281" s="86"/>
      <c r="AL281" s="86"/>
      <c r="AM281" s="86"/>
      <c r="AN281" s="86"/>
      <c r="AO281" s="86"/>
      <c r="AP281" s="86"/>
      <c r="AQ281" s="28"/>
      <c r="AR281" s="45"/>
      <c r="AS281" s="85"/>
      <c r="AT281" s="85"/>
      <c r="AU281" s="20"/>
      <c r="AV281" s="20"/>
    </row>
    <row r="282" spans="1:48" ht="15" x14ac:dyDescent="0.25">
      <c r="A282" s="3" t="str">
        <f t="shared" si="49"/>
        <v/>
      </c>
      <c r="B282" s="86"/>
      <c r="C282" s="100"/>
      <c r="D282" s="87" t="str">
        <f>IF(B282="","",(VLOOKUP(B282,'APP BACKGROUND'!A:C,2,0)))</f>
        <v/>
      </c>
      <c r="E282" s="88" t="str">
        <f>IF(B282="","",(VLOOKUP(B282,'APP BACKGROUND'!A:D,4,0)))</f>
        <v/>
      </c>
      <c r="F282" s="84" t="str">
        <f>IF(B282="","",(VLOOKUP(Application!B282,'APP BACKGROUND'!A:G,7,0)))</f>
        <v/>
      </c>
      <c r="G282" s="83"/>
      <c r="H282" s="89"/>
      <c r="I282" s="92" t="str">
        <f>IF(B:B="","",(VLOOKUP(Application!B282,'APP BACKGROUND'!A:C,3,0)))</f>
        <v/>
      </c>
      <c r="J282" s="90" t="str">
        <f t="shared" si="50"/>
        <v/>
      </c>
      <c r="K282" s="91" t="str">
        <f t="shared" si="51"/>
        <v/>
      </c>
      <c r="L282" s="91" t="str">
        <f t="shared" si="52"/>
        <v/>
      </c>
      <c r="M282" s="91" t="str">
        <f t="shared" si="53"/>
        <v/>
      </c>
      <c r="N282" s="91" t="str">
        <f t="shared" si="54"/>
        <v/>
      </c>
      <c r="O282" s="91" t="str">
        <f t="shared" si="55"/>
        <v/>
      </c>
      <c r="P282" s="91" t="str">
        <f t="shared" si="56"/>
        <v/>
      </c>
      <c r="Q282" s="85"/>
      <c r="R282" s="17" t="str">
        <f t="shared" si="57"/>
        <v/>
      </c>
      <c r="S282" s="28" t="str">
        <f t="shared" si="58"/>
        <v/>
      </c>
      <c r="T282" s="28"/>
      <c r="U282" s="28"/>
      <c r="V282" s="84"/>
      <c r="W282" s="84"/>
      <c r="X282" s="83"/>
      <c r="Y282" s="104"/>
      <c r="Z282" s="96" t="str">
        <f t="shared" si="59"/>
        <v/>
      </c>
      <c r="AA282" s="105"/>
      <c r="AB282" s="89"/>
      <c r="AC282" s="89"/>
      <c r="AD282" s="89"/>
      <c r="AE282" s="89"/>
      <c r="AF282" s="89"/>
      <c r="AG282" s="89"/>
      <c r="AH282" s="86"/>
      <c r="AI282" s="86"/>
      <c r="AJ282" s="86"/>
      <c r="AK282" s="86"/>
      <c r="AL282" s="86"/>
      <c r="AM282" s="86"/>
      <c r="AN282" s="86"/>
      <c r="AO282" s="86"/>
      <c r="AP282" s="86"/>
      <c r="AQ282" s="28"/>
      <c r="AR282" s="45"/>
      <c r="AS282" s="85"/>
      <c r="AT282" s="85"/>
      <c r="AU282" s="20"/>
      <c r="AV282" s="20"/>
    </row>
    <row r="283" spans="1:48" ht="15" x14ac:dyDescent="0.25">
      <c r="A283" s="3" t="str">
        <f t="shared" si="49"/>
        <v/>
      </c>
      <c r="B283" s="86"/>
      <c r="C283" s="100"/>
      <c r="D283" s="87" t="str">
        <f>IF(B283="","",(VLOOKUP(B283,'APP BACKGROUND'!A:C,2,0)))</f>
        <v/>
      </c>
      <c r="E283" s="88" t="str">
        <f>IF(B283="","",(VLOOKUP(B283,'APP BACKGROUND'!A:D,4,0)))</f>
        <v/>
      </c>
      <c r="F283" s="84" t="str">
        <f>IF(B283="","",(VLOOKUP(Application!B283,'APP BACKGROUND'!A:G,7,0)))</f>
        <v/>
      </c>
      <c r="G283" s="83"/>
      <c r="H283" s="89"/>
      <c r="I283" s="92" t="str">
        <f>IF(B:B="","",(VLOOKUP(Application!B283,'APP BACKGROUND'!A:C,3,0)))</f>
        <v/>
      </c>
      <c r="J283" s="90" t="str">
        <f t="shared" si="50"/>
        <v/>
      </c>
      <c r="K283" s="91" t="str">
        <f t="shared" si="51"/>
        <v/>
      </c>
      <c r="L283" s="91" t="str">
        <f t="shared" si="52"/>
        <v/>
      </c>
      <c r="M283" s="91" t="str">
        <f t="shared" si="53"/>
        <v/>
      </c>
      <c r="N283" s="91" t="str">
        <f t="shared" si="54"/>
        <v/>
      </c>
      <c r="O283" s="91" t="str">
        <f t="shared" si="55"/>
        <v/>
      </c>
      <c r="P283" s="91" t="str">
        <f t="shared" si="56"/>
        <v/>
      </c>
      <c r="Q283" s="85"/>
      <c r="R283" s="17" t="str">
        <f t="shared" si="57"/>
        <v/>
      </c>
      <c r="S283" s="28" t="str">
        <f t="shared" si="58"/>
        <v/>
      </c>
      <c r="T283" s="28"/>
      <c r="U283" s="28"/>
      <c r="V283" s="84"/>
      <c r="W283" s="84"/>
      <c r="X283" s="83"/>
      <c r="Y283" s="104"/>
      <c r="Z283" s="96" t="str">
        <f t="shared" si="59"/>
        <v/>
      </c>
      <c r="AA283" s="105"/>
      <c r="AB283" s="89"/>
      <c r="AC283" s="89"/>
      <c r="AD283" s="89"/>
      <c r="AE283" s="89"/>
      <c r="AF283" s="89"/>
      <c r="AG283" s="89"/>
      <c r="AH283" s="86"/>
      <c r="AI283" s="86"/>
      <c r="AJ283" s="86"/>
      <c r="AK283" s="86"/>
      <c r="AL283" s="86"/>
      <c r="AM283" s="86"/>
      <c r="AN283" s="86"/>
      <c r="AO283" s="86"/>
      <c r="AP283" s="86"/>
      <c r="AQ283" s="28"/>
      <c r="AR283" s="45"/>
      <c r="AS283" s="85"/>
      <c r="AT283" s="85"/>
      <c r="AU283" s="20"/>
      <c r="AV283" s="20"/>
    </row>
    <row r="284" spans="1:48" ht="15" x14ac:dyDescent="0.25">
      <c r="A284" s="3" t="str">
        <f t="shared" si="49"/>
        <v/>
      </c>
      <c r="B284" s="86"/>
      <c r="C284" s="100"/>
      <c r="D284" s="87" t="str">
        <f>IF(B284="","",(VLOOKUP(B284,'APP BACKGROUND'!A:C,2,0)))</f>
        <v/>
      </c>
      <c r="E284" s="88" t="str">
        <f>IF(B284="","",(VLOOKUP(B284,'APP BACKGROUND'!A:D,4,0)))</f>
        <v/>
      </c>
      <c r="F284" s="84" t="str">
        <f>IF(B284="","",(VLOOKUP(Application!B284,'APP BACKGROUND'!A:G,7,0)))</f>
        <v/>
      </c>
      <c r="G284" s="83"/>
      <c r="H284" s="89"/>
      <c r="I284" s="92" t="str">
        <f>IF(B:B="","",(VLOOKUP(Application!B284,'APP BACKGROUND'!A:C,3,0)))</f>
        <v/>
      </c>
      <c r="J284" s="90" t="str">
        <f t="shared" si="50"/>
        <v/>
      </c>
      <c r="K284" s="91" t="str">
        <f t="shared" si="51"/>
        <v/>
      </c>
      <c r="L284" s="91" t="str">
        <f t="shared" si="52"/>
        <v/>
      </c>
      <c r="M284" s="91" t="str">
        <f t="shared" si="53"/>
        <v/>
      </c>
      <c r="N284" s="91" t="str">
        <f t="shared" si="54"/>
        <v/>
      </c>
      <c r="O284" s="91" t="str">
        <f t="shared" si="55"/>
        <v/>
      </c>
      <c r="P284" s="91" t="str">
        <f t="shared" si="56"/>
        <v/>
      </c>
      <c r="Q284" s="85"/>
      <c r="R284" s="17" t="str">
        <f t="shared" si="57"/>
        <v/>
      </c>
      <c r="S284" s="28" t="str">
        <f t="shared" si="58"/>
        <v/>
      </c>
      <c r="T284" s="28"/>
      <c r="U284" s="28"/>
      <c r="V284" s="84"/>
      <c r="W284" s="84"/>
      <c r="X284" s="83"/>
      <c r="Y284" s="104"/>
      <c r="Z284" s="96" t="str">
        <f t="shared" si="59"/>
        <v/>
      </c>
      <c r="AA284" s="105"/>
      <c r="AB284" s="89"/>
      <c r="AC284" s="89"/>
      <c r="AD284" s="89"/>
      <c r="AE284" s="89"/>
      <c r="AF284" s="89"/>
      <c r="AG284" s="89"/>
      <c r="AH284" s="86"/>
      <c r="AI284" s="86"/>
      <c r="AJ284" s="86"/>
      <c r="AK284" s="86"/>
      <c r="AL284" s="86"/>
      <c r="AM284" s="86"/>
      <c r="AN284" s="86"/>
      <c r="AO284" s="86"/>
      <c r="AP284" s="86"/>
      <c r="AQ284" s="28"/>
      <c r="AR284" s="45"/>
      <c r="AS284" s="85"/>
      <c r="AT284" s="85"/>
      <c r="AU284" s="20"/>
      <c r="AV284" s="20"/>
    </row>
    <row r="285" spans="1:48" ht="15" x14ac:dyDescent="0.25">
      <c r="A285" s="3" t="str">
        <f t="shared" si="49"/>
        <v/>
      </c>
      <c r="B285" s="86"/>
      <c r="C285" s="100"/>
      <c r="D285" s="87" t="str">
        <f>IF(B285="","",(VLOOKUP(B285,'APP BACKGROUND'!A:C,2,0)))</f>
        <v/>
      </c>
      <c r="E285" s="88" t="str">
        <f>IF(B285="","",(VLOOKUP(B285,'APP BACKGROUND'!A:D,4,0)))</f>
        <v/>
      </c>
      <c r="F285" s="84" t="str">
        <f>IF(B285="","",(VLOOKUP(Application!B285,'APP BACKGROUND'!A:G,7,0)))</f>
        <v/>
      </c>
      <c r="G285" s="83"/>
      <c r="H285" s="89"/>
      <c r="I285" s="92" t="str">
        <f>IF(B:B="","",(VLOOKUP(Application!B285,'APP BACKGROUND'!A:C,3,0)))</f>
        <v/>
      </c>
      <c r="J285" s="90" t="str">
        <f t="shared" si="50"/>
        <v/>
      </c>
      <c r="K285" s="91" t="str">
        <f t="shared" si="51"/>
        <v/>
      </c>
      <c r="L285" s="91" t="str">
        <f t="shared" si="52"/>
        <v/>
      </c>
      <c r="M285" s="91" t="str">
        <f t="shared" si="53"/>
        <v/>
      </c>
      <c r="N285" s="91" t="str">
        <f t="shared" si="54"/>
        <v/>
      </c>
      <c r="O285" s="91" t="str">
        <f t="shared" si="55"/>
        <v/>
      </c>
      <c r="P285" s="91" t="str">
        <f t="shared" si="56"/>
        <v/>
      </c>
      <c r="Q285" s="85"/>
      <c r="R285" s="17" t="str">
        <f t="shared" si="57"/>
        <v/>
      </c>
      <c r="S285" s="28" t="str">
        <f t="shared" si="58"/>
        <v/>
      </c>
      <c r="T285" s="28"/>
      <c r="U285" s="28"/>
      <c r="V285" s="84"/>
      <c r="W285" s="84"/>
      <c r="X285" s="83"/>
      <c r="Y285" s="104"/>
      <c r="Z285" s="96" t="str">
        <f t="shared" si="59"/>
        <v/>
      </c>
      <c r="AA285" s="105"/>
      <c r="AB285" s="89"/>
      <c r="AC285" s="89"/>
      <c r="AD285" s="89"/>
      <c r="AE285" s="89"/>
      <c r="AF285" s="89"/>
      <c r="AG285" s="89"/>
      <c r="AH285" s="86"/>
      <c r="AI285" s="86"/>
      <c r="AJ285" s="86"/>
      <c r="AK285" s="86"/>
      <c r="AL285" s="86"/>
      <c r="AM285" s="86"/>
      <c r="AN285" s="86"/>
      <c r="AO285" s="86"/>
      <c r="AP285" s="86"/>
      <c r="AQ285" s="28"/>
      <c r="AR285" s="45"/>
      <c r="AS285" s="85"/>
      <c r="AT285" s="85"/>
      <c r="AU285" s="20"/>
      <c r="AV285" s="20"/>
    </row>
    <row r="286" spans="1:48" ht="15" x14ac:dyDescent="0.25">
      <c r="A286" s="3" t="str">
        <f t="shared" si="49"/>
        <v/>
      </c>
      <c r="B286" s="86"/>
      <c r="C286" s="100"/>
      <c r="D286" s="87" t="str">
        <f>IF(B286="","",(VLOOKUP(B286,'APP BACKGROUND'!A:C,2,0)))</f>
        <v/>
      </c>
      <c r="E286" s="88" t="str">
        <f>IF(B286="","",(VLOOKUP(B286,'APP BACKGROUND'!A:D,4,0)))</f>
        <v/>
      </c>
      <c r="F286" s="84" t="str">
        <f>IF(B286="","",(VLOOKUP(Application!B286,'APP BACKGROUND'!A:G,7,0)))</f>
        <v/>
      </c>
      <c r="G286" s="83"/>
      <c r="H286" s="89"/>
      <c r="I286" s="92" t="str">
        <f>IF(B:B="","",(VLOOKUP(Application!B286,'APP BACKGROUND'!A:C,3,0)))</f>
        <v/>
      </c>
      <c r="J286" s="90" t="str">
        <f t="shared" si="50"/>
        <v/>
      </c>
      <c r="K286" s="91" t="str">
        <f t="shared" si="51"/>
        <v/>
      </c>
      <c r="L286" s="91" t="str">
        <f t="shared" si="52"/>
        <v/>
      </c>
      <c r="M286" s="91" t="str">
        <f t="shared" si="53"/>
        <v/>
      </c>
      <c r="N286" s="91" t="str">
        <f t="shared" si="54"/>
        <v/>
      </c>
      <c r="O286" s="91" t="str">
        <f t="shared" si="55"/>
        <v/>
      </c>
      <c r="P286" s="91" t="str">
        <f t="shared" si="56"/>
        <v/>
      </c>
      <c r="Q286" s="85"/>
      <c r="R286" s="17" t="str">
        <f t="shared" si="57"/>
        <v/>
      </c>
      <c r="S286" s="28" t="str">
        <f t="shared" si="58"/>
        <v/>
      </c>
      <c r="T286" s="28"/>
      <c r="U286" s="28"/>
      <c r="V286" s="84"/>
      <c r="W286" s="84"/>
      <c r="X286" s="83"/>
      <c r="Y286" s="104"/>
      <c r="Z286" s="96" t="str">
        <f t="shared" si="59"/>
        <v/>
      </c>
      <c r="AA286" s="105"/>
      <c r="AB286" s="89"/>
      <c r="AC286" s="89"/>
      <c r="AD286" s="89"/>
      <c r="AE286" s="89"/>
      <c r="AF286" s="89"/>
      <c r="AG286" s="89"/>
      <c r="AH286" s="86"/>
      <c r="AI286" s="86"/>
      <c r="AJ286" s="86"/>
      <c r="AK286" s="86"/>
      <c r="AL286" s="86"/>
      <c r="AM286" s="86"/>
      <c r="AN286" s="86"/>
      <c r="AO286" s="86"/>
      <c r="AP286" s="86"/>
      <c r="AQ286" s="28"/>
      <c r="AR286" s="45"/>
      <c r="AS286" s="85"/>
      <c r="AT286" s="85"/>
      <c r="AU286" s="20"/>
      <c r="AV286" s="20"/>
    </row>
    <row r="287" spans="1:48" ht="15" x14ac:dyDescent="0.25">
      <c r="A287" s="3" t="str">
        <f t="shared" si="49"/>
        <v/>
      </c>
      <c r="B287" s="86"/>
      <c r="C287" s="100"/>
      <c r="D287" s="87" t="str">
        <f>IF(B287="","",(VLOOKUP(B287,'APP BACKGROUND'!A:C,2,0)))</f>
        <v/>
      </c>
      <c r="E287" s="88" t="str">
        <f>IF(B287="","",(VLOOKUP(B287,'APP BACKGROUND'!A:D,4,0)))</f>
        <v/>
      </c>
      <c r="F287" s="84" t="str">
        <f>IF(B287="","",(VLOOKUP(Application!B287,'APP BACKGROUND'!A:G,7,0)))</f>
        <v/>
      </c>
      <c r="G287" s="83"/>
      <c r="H287" s="89"/>
      <c r="I287" s="92" t="str">
        <f>IF(B:B="","",(VLOOKUP(Application!B287,'APP BACKGROUND'!A:C,3,0)))</f>
        <v/>
      </c>
      <c r="J287" s="90" t="str">
        <f t="shared" si="50"/>
        <v/>
      </c>
      <c r="K287" s="91" t="str">
        <f t="shared" si="51"/>
        <v/>
      </c>
      <c r="L287" s="91" t="str">
        <f t="shared" si="52"/>
        <v/>
      </c>
      <c r="M287" s="91" t="str">
        <f t="shared" si="53"/>
        <v/>
      </c>
      <c r="N287" s="91" t="str">
        <f t="shared" si="54"/>
        <v/>
      </c>
      <c r="O287" s="91" t="str">
        <f t="shared" si="55"/>
        <v/>
      </c>
      <c r="P287" s="91" t="str">
        <f t="shared" si="56"/>
        <v/>
      </c>
      <c r="Q287" s="85"/>
      <c r="R287" s="17" t="str">
        <f t="shared" si="57"/>
        <v/>
      </c>
      <c r="S287" s="28" t="str">
        <f t="shared" si="58"/>
        <v/>
      </c>
      <c r="T287" s="28"/>
      <c r="U287" s="28"/>
      <c r="V287" s="84"/>
      <c r="W287" s="84"/>
      <c r="X287" s="83"/>
      <c r="Y287" s="104"/>
      <c r="Z287" s="96" t="str">
        <f t="shared" si="59"/>
        <v/>
      </c>
      <c r="AA287" s="105"/>
      <c r="AB287" s="89"/>
      <c r="AC287" s="89"/>
      <c r="AD287" s="89"/>
      <c r="AE287" s="89"/>
      <c r="AF287" s="89"/>
      <c r="AG287" s="89"/>
      <c r="AH287" s="86"/>
      <c r="AI287" s="86"/>
      <c r="AJ287" s="86"/>
      <c r="AK287" s="86"/>
      <c r="AL287" s="86"/>
      <c r="AM287" s="86"/>
      <c r="AN287" s="86"/>
      <c r="AO287" s="86"/>
      <c r="AP287" s="86"/>
      <c r="AQ287" s="28"/>
      <c r="AR287" s="45"/>
      <c r="AS287" s="85"/>
      <c r="AT287" s="85"/>
      <c r="AU287" s="20"/>
      <c r="AV287" s="20"/>
    </row>
    <row r="288" spans="1:48" ht="15" x14ac:dyDescent="0.25">
      <c r="A288" s="3" t="str">
        <f t="shared" si="49"/>
        <v/>
      </c>
      <c r="B288" s="86"/>
      <c r="C288" s="100"/>
      <c r="D288" s="87" t="str">
        <f>IF(B288="","",(VLOOKUP(B288,'APP BACKGROUND'!A:C,2,0)))</f>
        <v/>
      </c>
      <c r="E288" s="88" t="str">
        <f>IF(B288="","",(VLOOKUP(B288,'APP BACKGROUND'!A:D,4,0)))</f>
        <v/>
      </c>
      <c r="F288" s="84" t="str">
        <f>IF(B288="","",(VLOOKUP(Application!B288,'APP BACKGROUND'!A:G,7,0)))</f>
        <v/>
      </c>
      <c r="G288" s="83"/>
      <c r="H288" s="89"/>
      <c r="I288" s="92" t="str">
        <f>IF(B:B="","",(VLOOKUP(Application!B288,'APP BACKGROUND'!A:C,3,0)))</f>
        <v/>
      </c>
      <c r="J288" s="90" t="str">
        <f t="shared" si="50"/>
        <v/>
      </c>
      <c r="K288" s="91" t="str">
        <f t="shared" si="51"/>
        <v/>
      </c>
      <c r="L288" s="91" t="str">
        <f t="shared" si="52"/>
        <v/>
      </c>
      <c r="M288" s="91" t="str">
        <f t="shared" si="53"/>
        <v/>
      </c>
      <c r="N288" s="91" t="str">
        <f t="shared" si="54"/>
        <v/>
      </c>
      <c r="O288" s="91" t="str">
        <f t="shared" si="55"/>
        <v/>
      </c>
      <c r="P288" s="91" t="str">
        <f t="shared" si="56"/>
        <v/>
      </c>
      <c r="Q288" s="85"/>
      <c r="R288" s="17" t="str">
        <f t="shared" si="57"/>
        <v/>
      </c>
      <c r="S288" s="28" t="str">
        <f t="shared" si="58"/>
        <v/>
      </c>
      <c r="T288" s="28"/>
      <c r="U288" s="28"/>
      <c r="V288" s="84"/>
      <c r="W288" s="84"/>
      <c r="X288" s="83"/>
      <c r="Y288" s="104"/>
      <c r="Z288" s="96" t="str">
        <f t="shared" si="59"/>
        <v/>
      </c>
      <c r="AA288" s="105"/>
      <c r="AB288" s="89"/>
      <c r="AC288" s="89"/>
      <c r="AD288" s="89"/>
      <c r="AE288" s="89"/>
      <c r="AF288" s="89"/>
      <c r="AG288" s="89"/>
      <c r="AH288" s="86"/>
      <c r="AI288" s="86"/>
      <c r="AJ288" s="86"/>
      <c r="AK288" s="86"/>
      <c r="AL288" s="86"/>
      <c r="AM288" s="86"/>
      <c r="AN288" s="86"/>
      <c r="AO288" s="86"/>
      <c r="AP288" s="86"/>
      <c r="AQ288" s="28"/>
      <c r="AR288" s="45"/>
      <c r="AS288" s="85"/>
      <c r="AT288" s="85"/>
      <c r="AU288" s="20"/>
      <c r="AV288" s="20"/>
    </row>
    <row r="289" spans="1:48" ht="15" x14ac:dyDescent="0.25">
      <c r="A289" s="3" t="str">
        <f t="shared" si="49"/>
        <v/>
      </c>
      <c r="B289" s="86"/>
      <c r="C289" s="100"/>
      <c r="D289" s="87" t="str">
        <f>IF(B289="","",(VLOOKUP(B289,'APP BACKGROUND'!A:C,2,0)))</f>
        <v/>
      </c>
      <c r="E289" s="88" t="str">
        <f>IF(B289="","",(VLOOKUP(B289,'APP BACKGROUND'!A:D,4,0)))</f>
        <v/>
      </c>
      <c r="F289" s="84" t="str">
        <f>IF(B289="","",(VLOOKUP(Application!B289,'APP BACKGROUND'!A:G,7,0)))</f>
        <v/>
      </c>
      <c r="G289" s="83"/>
      <c r="H289" s="89"/>
      <c r="I289" s="92" t="str">
        <f>IF(B:B="","",(VLOOKUP(Application!B289,'APP BACKGROUND'!A:C,3,0)))</f>
        <v/>
      </c>
      <c r="J289" s="90" t="str">
        <f t="shared" si="50"/>
        <v/>
      </c>
      <c r="K289" s="91" t="str">
        <f t="shared" si="51"/>
        <v/>
      </c>
      <c r="L289" s="91" t="str">
        <f t="shared" si="52"/>
        <v/>
      </c>
      <c r="M289" s="91" t="str">
        <f t="shared" si="53"/>
        <v/>
      </c>
      <c r="N289" s="91" t="str">
        <f t="shared" si="54"/>
        <v/>
      </c>
      <c r="O289" s="91" t="str">
        <f t="shared" si="55"/>
        <v/>
      </c>
      <c r="P289" s="91" t="str">
        <f t="shared" si="56"/>
        <v/>
      </c>
      <c r="Q289" s="85"/>
      <c r="R289" s="17" t="str">
        <f t="shared" si="57"/>
        <v/>
      </c>
      <c r="S289" s="28" t="str">
        <f t="shared" si="58"/>
        <v/>
      </c>
      <c r="T289" s="28"/>
      <c r="U289" s="28"/>
      <c r="V289" s="84"/>
      <c r="W289" s="84"/>
      <c r="X289" s="83"/>
      <c r="Y289" s="104"/>
      <c r="Z289" s="96" t="str">
        <f t="shared" si="59"/>
        <v/>
      </c>
      <c r="AA289" s="105"/>
      <c r="AB289" s="89"/>
      <c r="AC289" s="89"/>
      <c r="AD289" s="89"/>
      <c r="AE289" s="89"/>
      <c r="AF289" s="89"/>
      <c r="AG289" s="89"/>
      <c r="AH289" s="86"/>
      <c r="AI289" s="86"/>
      <c r="AJ289" s="86"/>
      <c r="AK289" s="86"/>
      <c r="AL289" s="86"/>
      <c r="AM289" s="86"/>
      <c r="AN289" s="86"/>
      <c r="AO289" s="86"/>
      <c r="AP289" s="86"/>
      <c r="AQ289" s="28"/>
      <c r="AR289" s="45"/>
      <c r="AS289" s="85"/>
      <c r="AT289" s="85"/>
      <c r="AU289" s="20"/>
      <c r="AV289" s="20"/>
    </row>
    <row r="290" spans="1:48" ht="15" x14ac:dyDescent="0.25">
      <c r="A290" s="3" t="str">
        <f t="shared" si="49"/>
        <v/>
      </c>
      <c r="B290" s="86"/>
      <c r="C290" s="100"/>
      <c r="D290" s="87" t="str">
        <f>IF(B290="","",(VLOOKUP(B290,'APP BACKGROUND'!A:C,2,0)))</f>
        <v/>
      </c>
      <c r="E290" s="88" t="str">
        <f>IF(B290="","",(VLOOKUP(B290,'APP BACKGROUND'!A:D,4,0)))</f>
        <v/>
      </c>
      <c r="F290" s="84" t="str">
        <f>IF(B290="","",(VLOOKUP(Application!B290,'APP BACKGROUND'!A:G,7,0)))</f>
        <v/>
      </c>
      <c r="G290" s="83"/>
      <c r="H290" s="89"/>
      <c r="I290" s="92" t="str">
        <f>IF(B:B="","",(VLOOKUP(Application!B290,'APP BACKGROUND'!A:C,3,0)))</f>
        <v/>
      </c>
      <c r="J290" s="90" t="str">
        <f t="shared" si="50"/>
        <v/>
      </c>
      <c r="K290" s="91" t="str">
        <f t="shared" si="51"/>
        <v/>
      </c>
      <c r="L290" s="91" t="str">
        <f t="shared" si="52"/>
        <v/>
      </c>
      <c r="M290" s="91" t="str">
        <f t="shared" si="53"/>
        <v/>
      </c>
      <c r="N290" s="91" t="str">
        <f t="shared" si="54"/>
        <v/>
      </c>
      <c r="O290" s="91" t="str">
        <f t="shared" si="55"/>
        <v/>
      </c>
      <c r="P290" s="91" t="str">
        <f t="shared" si="56"/>
        <v/>
      </c>
      <c r="Q290" s="85"/>
      <c r="R290" s="17" t="str">
        <f t="shared" si="57"/>
        <v/>
      </c>
      <c r="S290" s="28" t="str">
        <f t="shared" si="58"/>
        <v/>
      </c>
      <c r="T290" s="28"/>
      <c r="U290" s="28"/>
      <c r="V290" s="84"/>
      <c r="W290" s="84"/>
      <c r="X290" s="83"/>
      <c r="Y290" s="104"/>
      <c r="Z290" s="96" t="str">
        <f t="shared" si="59"/>
        <v/>
      </c>
      <c r="AA290" s="105"/>
      <c r="AB290" s="89"/>
      <c r="AC290" s="89"/>
      <c r="AD290" s="89"/>
      <c r="AE290" s="89"/>
      <c r="AF290" s="89"/>
      <c r="AG290" s="89"/>
      <c r="AH290" s="86"/>
      <c r="AI290" s="86"/>
      <c r="AJ290" s="86"/>
      <c r="AK290" s="86"/>
      <c r="AL290" s="86"/>
      <c r="AM290" s="86"/>
      <c r="AN290" s="86"/>
      <c r="AO290" s="86"/>
      <c r="AP290" s="86"/>
      <c r="AQ290" s="28"/>
      <c r="AR290" s="45"/>
      <c r="AS290" s="85"/>
      <c r="AT290" s="85"/>
      <c r="AU290" s="20"/>
      <c r="AV290" s="20"/>
    </row>
    <row r="291" spans="1:48" ht="15" x14ac:dyDescent="0.25">
      <c r="B291" s="86"/>
      <c r="C291" s="100"/>
      <c r="D291" s="87" t="str">
        <f>IF(B291="","",(VLOOKUP(B291,'APP BACKGROUND'!A:C,2,0)))</f>
        <v/>
      </c>
      <c r="E291" s="88" t="str">
        <f>IF(B291="","",(VLOOKUP(B291,'APP BACKGROUND'!A:D,4,0)))</f>
        <v/>
      </c>
      <c r="F291" s="84" t="str">
        <f>IF(B291="","",(VLOOKUP(Application!B291,'APP BACKGROUND'!A:G,7,0)))</f>
        <v/>
      </c>
      <c r="G291" s="83"/>
      <c r="H291" s="89"/>
      <c r="I291" s="92" t="str">
        <f>IF(B:B="","",(VLOOKUP(Application!B291,'APP BACKGROUND'!A:C,3,0)))</f>
        <v/>
      </c>
      <c r="J291" s="90" t="str">
        <f t="shared" si="50"/>
        <v/>
      </c>
      <c r="K291" s="91" t="str">
        <f t="shared" si="51"/>
        <v/>
      </c>
      <c r="L291" s="91" t="str">
        <f t="shared" si="52"/>
        <v/>
      </c>
      <c r="M291" s="91" t="str">
        <f t="shared" si="53"/>
        <v/>
      </c>
      <c r="N291" s="91" t="str">
        <f t="shared" si="54"/>
        <v/>
      </c>
      <c r="O291" s="91" t="str">
        <f t="shared" si="55"/>
        <v/>
      </c>
      <c r="P291" s="91" t="str">
        <f t="shared" si="56"/>
        <v/>
      </c>
      <c r="Q291" s="85"/>
      <c r="R291" s="17" t="str">
        <f t="shared" si="57"/>
        <v/>
      </c>
      <c r="S291" s="28" t="str">
        <f t="shared" si="58"/>
        <v/>
      </c>
      <c r="T291" s="28"/>
      <c r="U291" s="28"/>
      <c r="V291" s="84"/>
      <c r="W291" s="84"/>
      <c r="X291" s="83"/>
      <c r="Y291" s="104"/>
      <c r="Z291" s="96" t="str">
        <f t="shared" si="59"/>
        <v/>
      </c>
      <c r="AA291" s="105"/>
      <c r="AB291" s="89"/>
      <c r="AC291" s="89"/>
      <c r="AD291" s="89"/>
      <c r="AE291" s="89"/>
      <c r="AF291" s="89"/>
      <c r="AG291" s="89"/>
      <c r="AH291" s="86"/>
      <c r="AI291" s="86"/>
      <c r="AJ291" s="86"/>
      <c r="AK291" s="86"/>
      <c r="AL291" s="86"/>
      <c r="AM291" s="86"/>
      <c r="AN291" s="86"/>
      <c r="AO291" s="86"/>
      <c r="AP291" s="86"/>
      <c r="AQ291" s="28"/>
      <c r="AR291" s="45"/>
      <c r="AS291" s="85"/>
      <c r="AT291" s="85"/>
      <c r="AU291" s="20"/>
      <c r="AV291" s="20"/>
    </row>
    <row r="292" spans="1:48" ht="15" x14ac:dyDescent="0.25">
      <c r="B292" s="86"/>
      <c r="C292" s="100"/>
      <c r="D292" s="87" t="str">
        <f>IF(B292="","",(VLOOKUP(B292,'APP BACKGROUND'!A:C,2,0)))</f>
        <v/>
      </c>
      <c r="E292" s="88" t="str">
        <f>IF(B292="","",(VLOOKUP(B292,'APP BACKGROUND'!A:D,4,0)))</f>
        <v/>
      </c>
      <c r="F292" s="84" t="str">
        <f>IF(B292="","",(VLOOKUP(Application!B292,'APP BACKGROUND'!A:G,7,0)))</f>
        <v/>
      </c>
      <c r="G292" s="83"/>
      <c r="H292" s="89"/>
      <c r="I292" s="92" t="str">
        <f>IF(B:B="","",(VLOOKUP(Application!B292,'APP BACKGROUND'!A:C,3,0)))</f>
        <v/>
      </c>
      <c r="J292" s="90" t="str">
        <f t="shared" si="50"/>
        <v/>
      </c>
      <c r="K292" s="91" t="str">
        <f t="shared" si="51"/>
        <v/>
      </c>
      <c r="L292" s="91" t="str">
        <f t="shared" si="52"/>
        <v/>
      </c>
      <c r="M292" s="91" t="str">
        <f t="shared" si="53"/>
        <v/>
      </c>
      <c r="N292" s="91" t="str">
        <f t="shared" si="54"/>
        <v/>
      </c>
      <c r="O292" s="91" t="str">
        <f t="shared" si="55"/>
        <v/>
      </c>
      <c r="P292" s="91" t="str">
        <f t="shared" si="56"/>
        <v/>
      </c>
      <c r="Q292" s="85"/>
      <c r="R292" s="17" t="str">
        <f t="shared" si="57"/>
        <v/>
      </c>
      <c r="S292" s="28" t="str">
        <f t="shared" si="58"/>
        <v/>
      </c>
      <c r="T292" s="28"/>
      <c r="U292" s="28"/>
      <c r="V292" s="84"/>
      <c r="W292" s="84"/>
      <c r="X292" s="83"/>
      <c r="Y292" s="104"/>
      <c r="Z292" s="96" t="str">
        <f t="shared" si="59"/>
        <v/>
      </c>
      <c r="AA292" s="105"/>
      <c r="AB292" s="89"/>
      <c r="AC292" s="89"/>
      <c r="AD292" s="89"/>
      <c r="AE292" s="89"/>
      <c r="AF292" s="89"/>
      <c r="AG292" s="89"/>
      <c r="AH292" s="86"/>
      <c r="AI292" s="86"/>
      <c r="AJ292" s="86"/>
      <c r="AK292" s="86"/>
      <c r="AL292" s="86"/>
      <c r="AM292" s="86"/>
      <c r="AN292" s="86"/>
      <c r="AO292" s="86"/>
      <c r="AP292" s="86"/>
      <c r="AQ292" s="28"/>
      <c r="AR292" s="45"/>
      <c r="AS292" s="85"/>
      <c r="AT292" s="85"/>
      <c r="AU292" s="20"/>
      <c r="AV292" s="20"/>
    </row>
    <row r="293" spans="1:48" ht="15" x14ac:dyDescent="0.25">
      <c r="B293" s="86"/>
      <c r="C293" s="100"/>
      <c r="D293" s="87" t="str">
        <f>IF(B293="","",(VLOOKUP(B293,'APP BACKGROUND'!A:C,2,0)))</f>
        <v/>
      </c>
      <c r="E293" s="88" t="str">
        <f>IF(B293="","",(VLOOKUP(B293,'APP BACKGROUND'!A:D,4,0)))</f>
        <v/>
      </c>
      <c r="F293" s="84" t="str">
        <f>IF(B293="","",(VLOOKUP(Application!B293,'APP BACKGROUND'!A:G,7,0)))</f>
        <v/>
      </c>
      <c r="G293" s="83"/>
      <c r="H293" s="89"/>
      <c r="I293" s="92" t="str">
        <f>IF(B:B="","",(VLOOKUP(Application!B293,'APP BACKGROUND'!A:C,3,0)))</f>
        <v/>
      </c>
      <c r="J293" s="90" t="str">
        <f t="shared" si="50"/>
        <v/>
      </c>
      <c r="K293" s="91" t="str">
        <f t="shared" si="51"/>
        <v/>
      </c>
      <c r="L293" s="91" t="str">
        <f t="shared" si="52"/>
        <v/>
      </c>
      <c r="M293" s="91" t="str">
        <f t="shared" si="53"/>
        <v/>
      </c>
      <c r="N293" s="91" t="str">
        <f t="shared" si="54"/>
        <v/>
      </c>
      <c r="O293" s="91" t="str">
        <f t="shared" si="55"/>
        <v/>
      </c>
      <c r="P293" s="91" t="str">
        <f t="shared" si="56"/>
        <v/>
      </c>
      <c r="Q293" s="85"/>
      <c r="R293" s="17" t="str">
        <f t="shared" si="57"/>
        <v/>
      </c>
      <c r="S293" s="28" t="str">
        <f t="shared" si="58"/>
        <v/>
      </c>
      <c r="T293" s="28"/>
      <c r="U293" s="28"/>
      <c r="V293" s="84"/>
      <c r="W293" s="84"/>
      <c r="X293" s="83"/>
      <c r="Y293" s="104"/>
      <c r="Z293" s="96" t="str">
        <f t="shared" si="59"/>
        <v/>
      </c>
      <c r="AA293" s="105"/>
      <c r="AB293" s="89"/>
      <c r="AC293" s="89"/>
      <c r="AD293" s="89"/>
      <c r="AE293" s="89"/>
      <c r="AF293" s="89"/>
      <c r="AG293" s="89"/>
      <c r="AH293" s="86"/>
      <c r="AI293" s="86"/>
      <c r="AJ293" s="86"/>
      <c r="AK293" s="86"/>
      <c r="AL293" s="86"/>
      <c r="AM293" s="86"/>
      <c r="AN293" s="86"/>
      <c r="AO293" s="86"/>
      <c r="AP293" s="86"/>
      <c r="AQ293" s="28"/>
      <c r="AR293" s="45"/>
      <c r="AS293" s="85"/>
      <c r="AT293" s="85"/>
      <c r="AU293" s="20"/>
      <c r="AV293" s="20"/>
    </row>
    <row r="294" spans="1:48" ht="15" x14ac:dyDescent="0.25">
      <c r="B294" s="86"/>
      <c r="C294" s="100"/>
      <c r="D294" s="87" t="str">
        <f>IF(B294="","",(VLOOKUP(B294,'APP BACKGROUND'!A:C,2,0)))</f>
        <v/>
      </c>
      <c r="E294" s="88" t="str">
        <f>IF(B294="","",(VLOOKUP(B294,'APP BACKGROUND'!A:D,4,0)))</f>
        <v/>
      </c>
      <c r="F294" s="84" t="str">
        <f>IF(B294="","",(VLOOKUP(Application!B294,'APP BACKGROUND'!A:G,7,0)))</f>
        <v/>
      </c>
      <c r="G294" s="83"/>
      <c r="H294" s="89"/>
      <c r="I294" s="92" t="str">
        <f>IF(B:B="","",(VLOOKUP(Application!B294,'APP BACKGROUND'!A:C,3,0)))</f>
        <v/>
      </c>
      <c r="J294" s="90" t="str">
        <f t="shared" si="50"/>
        <v/>
      </c>
      <c r="K294" s="91" t="str">
        <f t="shared" si="51"/>
        <v/>
      </c>
      <c r="L294" s="91" t="str">
        <f t="shared" si="52"/>
        <v/>
      </c>
      <c r="M294" s="91" t="str">
        <f t="shared" si="53"/>
        <v/>
      </c>
      <c r="N294" s="91" t="str">
        <f t="shared" si="54"/>
        <v/>
      </c>
      <c r="O294" s="91" t="str">
        <f t="shared" si="55"/>
        <v/>
      </c>
      <c r="P294" s="91" t="str">
        <f t="shared" si="56"/>
        <v/>
      </c>
      <c r="Q294" s="85"/>
      <c r="R294" s="17" t="str">
        <f t="shared" si="57"/>
        <v/>
      </c>
      <c r="S294" s="28" t="str">
        <f t="shared" si="58"/>
        <v/>
      </c>
      <c r="T294" s="28"/>
      <c r="U294" s="28"/>
      <c r="V294" s="84"/>
      <c r="W294" s="84"/>
      <c r="X294" s="83"/>
      <c r="Y294" s="104"/>
      <c r="Z294" s="96" t="str">
        <f t="shared" si="59"/>
        <v/>
      </c>
      <c r="AA294" s="105"/>
      <c r="AB294" s="89"/>
      <c r="AC294" s="89"/>
      <c r="AD294" s="89"/>
      <c r="AE294" s="89"/>
      <c r="AF294" s="89"/>
      <c r="AG294" s="89"/>
      <c r="AH294" s="86"/>
      <c r="AI294" s="86"/>
      <c r="AJ294" s="86"/>
      <c r="AK294" s="86"/>
      <c r="AL294" s="86"/>
      <c r="AM294" s="86"/>
      <c r="AN294" s="86"/>
      <c r="AO294" s="86"/>
      <c r="AP294" s="86"/>
      <c r="AQ294" s="28"/>
      <c r="AR294" s="45"/>
      <c r="AS294" s="85"/>
      <c r="AT294" s="85"/>
      <c r="AU294" s="20"/>
      <c r="AV294" s="20"/>
    </row>
    <row r="295" spans="1:48" ht="15" x14ac:dyDescent="0.25">
      <c r="B295" s="86"/>
      <c r="C295" s="100"/>
      <c r="D295" s="87" t="str">
        <f>IF(B295="","",(VLOOKUP(B295,'APP BACKGROUND'!A:C,2,0)))</f>
        <v/>
      </c>
      <c r="E295" s="88" t="str">
        <f>IF(B295="","",(VLOOKUP(B295,'APP BACKGROUND'!A:D,4,0)))</f>
        <v/>
      </c>
      <c r="F295" s="84" t="str">
        <f>IF(B295="","",(VLOOKUP(Application!B295,'APP BACKGROUND'!A:G,7,0)))</f>
        <v/>
      </c>
      <c r="G295" s="83"/>
      <c r="H295" s="89"/>
      <c r="I295" s="92" t="str">
        <f>IF(B:B="","",(VLOOKUP(Application!B295,'APP BACKGROUND'!A:C,3,0)))</f>
        <v/>
      </c>
      <c r="J295" s="90" t="str">
        <f t="shared" si="50"/>
        <v/>
      </c>
      <c r="K295" s="91" t="str">
        <f t="shared" si="51"/>
        <v/>
      </c>
      <c r="L295" s="91" t="str">
        <f t="shared" si="52"/>
        <v/>
      </c>
      <c r="M295" s="91" t="str">
        <f t="shared" si="53"/>
        <v/>
      </c>
      <c r="N295" s="91" t="str">
        <f t="shared" si="54"/>
        <v/>
      </c>
      <c r="O295" s="91" t="str">
        <f t="shared" si="55"/>
        <v/>
      </c>
      <c r="P295" s="91" t="str">
        <f t="shared" si="56"/>
        <v/>
      </c>
      <c r="Q295" s="85"/>
      <c r="R295" s="17" t="str">
        <f t="shared" si="57"/>
        <v/>
      </c>
      <c r="S295" s="28" t="str">
        <f t="shared" si="58"/>
        <v/>
      </c>
      <c r="T295" s="28"/>
      <c r="U295" s="28"/>
      <c r="V295" s="84"/>
      <c r="W295" s="84"/>
      <c r="X295" s="83"/>
      <c r="Y295" s="104"/>
      <c r="Z295" s="96" t="str">
        <f t="shared" si="59"/>
        <v/>
      </c>
      <c r="AA295" s="105"/>
      <c r="AB295" s="89"/>
      <c r="AC295" s="89"/>
      <c r="AD295" s="89"/>
      <c r="AE295" s="89"/>
      <c r="AF295" s="89"/>
      <c r="AG295" s="89"/>
      <c r="AH295" s="86"/>
      <c r="AI295" s="86"/>
      <c r="AJ295" s="86"/>
      <c r="AK295" s="86"/>
      <c r="AL295" s="86"/>
      <c r="AM295" s="86"/>
      <c r="AN295" s="86"/>
      <c r="AO295" s="86"/>
      <c r="AP295" s="86"/>
      <c r="AQ295" s="28"/>
      <c r="AR295" s="45"/>
      <c r="AS295" s="85"/>
      <c r="AT295" s="85"/>
      <c r="AU295" s="20"/>
      <c r="AV295" s="20"/>
    </row>
    <row r="296" spans="1:48" ht="15" x14ac:dyDescent="0.25">
      <c r="B296" s="86"/>
      <c r="C296" s="100"/>
      <c r="D296" s="87" t="str">
        <f>IF(B296="","",(VLOOKUP(B296,'APP BACKGROUND'!A:C,2,0)))</f>
        <v/>
      </c>
      <c r="E296" s="88" t="str">
        <f>IF(B296="","",(VLOOKUP(B296,'APP BACKGROUND'!A:D,4,0)))</f>
        <v/>
      </c>
      <c r="F296" s="84" t="str">
        <f>IF(B296="","",(VLOOKUP(Application!B296,'APP BACKGROUND'!A:G,7,0)))</f>
        <v/>
      </c>
      <c r="G296" s="83"/>
      <c r="H296" s="89"/>
      <c r="I296" s="92" t="str">
        <f>IF(B:B="","",(VLOOKUP(Application!B296,'APP BACKGROUND'!A:C,3,0)))</f>
        <v/>
      </c>
      <c r="J296" s="90" t="str">
        <f t="shared" si="50"/>
        <v/>
      </c>
      <c r="K296" s="91" t="str">
        <f t="shared" si="51"/>
        <v/>
      </c>
      <c r="L296" s="91" t="str">
        <f t="shared" si="52"/>
        <v/>
      </c>
      <c r="M296" s="91" t="str">
        <f t="shared" si="53"/>
        <v/>
      </c>
      <c r="N296" s="91" t="str">
        <f t="shared" si="54"/>
        <v/>
      </c>
      <c r="O296" s="91" t="str">
        <f t="shared" si="55"/>
        <v/>
      </c>
      <c r="P296" s="91" t="str">
        <f t="shared" si="56"/>
        <v/>
      </c>
      <c r="Q296" s="85"/>
      <c r="R296" s="17" t="str">
        <f t="shared" si="57"/>
        <v/>
      </c>
      <c r="S296" s="28" t="str">
        <f t="shared" si="58"/>
        <v/>
      </c>
      <c r="T296" s="28"/>
      <c r="U296" s="28"/>
      <c r="V296" s="84"/>
      <c r="W296" s="84"/>
      <c r="X296" s="83"/>
      <c r="Y296" s="104"/>
      <c r="Z296" s="96" t="str">
        <f t="shared" si="59"/>
        <v/>
      </c>
      <c r="AA296" s="105"/>
      <c r="AB296" s="89"/>
      <c r="AC296" s="89"/>
      <c r="AD296" s="89"/>
      <c r="AE296" s="89"/>
      <c r="AF296" s="89"/>
      <c r="AG296" s="89"/>
      <c r="AH296" s="86"/>
      <c r="AI296" s="86"/>
      <c r="AJ296" s="86"/>
      <c r="AK296" s="86"/>
      <c r="AL296" s="86"/>
      <c r="AM296" s="86"/>
      <c r="AN296" s="86"/>
      <c r="AO296" s="86"/>
      <c r="AP296" s="86"/>
      <c r="AQ296" s="28"/>
      <c r="AR296" s="45"/>
      <c r="AS296" s="85"/>
      <c r="AT296" s="85"/>
      <c r="AU296" s="20"/>
      <c r="AV296" s="20"/>
    </row>
    <row r="297" spans="1:48" ht="15" x14ac:dyDescent="0.25">
      <c r="B297" s="86"/>
      <c r="C297" s="100"/>
      <c r="D297" s="87" t="str">
        <f>IF(B297="","",(VLOOKUP(B297,'APP BACKGROUND'!A:C,2,0)))</f>
        <v/>
      </c>
      <c r="E297" s="88" t="str">
        <f>IF(B297="","",(VLOOKUP(B297,'APP BACKGROUND'!A:D,4,0)))</f>
        <v/>
      </c>
      <c r="F297" s="84" t="str">
        <f>IF(B297="","",(VLOOKUP(Application!B297,'APP BACKGROUND'!A:G,7,0)))</f>
        <v/>
      </c>
      <c r="G297" s="83"/>
      <c r="H297" s="89"/>
      <c r="I297" s="92" t="str">
        <f>IF(B:B="","",(VLOOKUP(Application!B297,'APP BACKGROUND'!A:C,3,0)))</f>
        <v/>
      </c>
      <c r="J297" s="90" t="str">
        <f t="shared" si="50"/>
        <v/>
      </c>
      <c r="K297" s="91" t="str">
        <f t="shared" si="51"/>
        <v/>
      </c>
      <c r="L297" s="91" t="str">
        <f t="shared" si="52"/>
        <v/>
      </c>
      <c r="M297" s="91" t="str">
        <f t="shared" si="53"/>
        <v/>
      </c>
      <c r="N297" s="91" t="str">
        <f t="shared" si="54"/>
        <v/>
      </c>
      <c r="O297" s="91" t="str">
        <f t="shared" si="55"/>
        <v/>
      </c>
      <c r="P297" s="91" t="str">
        <f t="shared" si="56"/>
        <v/>
      </c>
      <c r="Q297" s="85"/>
      <c r="R297" s="17" t="str">
        <f t="shared" si="57"/>
        <v/>
      </c>
      <c r="S297" s="28" t="str">
        <f t="shared" si="58"/>
        <v/>
      </c>
      <c r="T297" s="28"/>
      <c r="U297" s="28"/>
      <c r="V297" s="84"/>
      <c r="W297" s="84"/>
      <c r="X297" s="83"/>
      <c r="Y297" s="104"/>
      <c r="Z297" s="96" t="str">
        <f t="shared" si="59"/>
        <v/>
      </c>
      <c r="AA297" s="105"/>
      <c r="AB297" s="89"/>
      <c r="AC297" s="89"/>
      <c r="AD297" s="89"/>
      <c r="AE297" s="89"/>
      <c r="AF297" s="89"/>
      <c r="AG297" s="89"/>
      <c r="AH297" s="86"/>
      <c r="AI297" s="86"/>
      <c r="AJ297" s="86"/>
      <c r="AK297" s="86"/>
      <c r="AL297" s="86"/>
      <c r="AM297" s="86"/>
      <c r="AN297" s="86"/>
      <c r="AO297" s="86"/>
      <c r="AP297" s="86"/>
      <c r="AQ297" s="28"/>
      <c r="AR297" s="45"/>
      <c r="AS297" s="85"/>
      <c r="AT297" s="85"/>
      <c r="AU297" s="20"/>
      <c r="AV297" s="20"/>
    </row>
    <row r="298" spans="1:48" ht="15" x14ac:dyDescent="0.25">
      <c r="B298" s="86"/>
      <c r="C298" s="100"/>
      <c r="D298" s="87" t="str">
        <f>IF(B298="","",(VLOOKUP(B298,'APP BACKGROUND'!A:C,2,0)))</f>
        <v/>
      </c>
      <c r="E298" s="88" t="str">
        <f>IF(B298="","",(VLOOKUP(B298,'APP BACKGROUND'!A:D,4,0)))</f>
        <v/>
      </c>
      <c r="F298" s="84" t="str">
        <f>IF(B298="","",(VLOOKUP(Application!B298,'APP BACKGROUND'!A:G,7,0)))</f>
        <v/>
      </c>
      <c r="G298" s="83"/>
      <c r="H298" s="89"/>
      <c r="I298" s="92" t="str">
        <f>IF(B:B="","",(VLOOKUP(Application!B298,'APP BACKGROUND'!A:C,3,0)))</f>
        <v/>
      </c>
      <c r="J298" s="90" t="str">
        <f t="shared" si="50"/>
        <v/>
      </c>
      <c r="K298" s="91" t="str">
        <f t="shared" si="51"/>
        <v/>
      </c>
      <c r="L298" s="91" t="str">
        <f t="shared" si="52"/>
        <v/>
      </c>
      <c r="M298" s="91" t="str">
        <f t="shared" si="53"/>
        <v/>
      </c>
      <c r="N298" s="91" t="str">
        <f t="shared" si="54"/>
        <v/>
      </c>
      <c r="O298" s="91" t="str">
        <f t="shared" si="55"/>
        <v/>
      </c>
      <c r="P298" s="91" t="str">
        <f t="shared" si="56"/>
        <v/>
      </c>
      <c r="Q298" s="85"/>
      <c r="R298" s="17" t="str">
        <f t="shared" si="57"/>
        <v/>
      </c>
      <c r="S298" s="28" t="str">
        <f t="shared" si="58"/>
        <v/>
      </c>
      <c r="T298" s="28"/>
      <c r="U298" s="28"/>
      <c r="V298" s="84"/>
      <c r="W298" s="84"/>
      <c r="X298" s="83"/>
      <c r="Y298" s="104"/>
      <c r="Z298" s="96" t="str">
        <f t="shared" si="59"/>
        <v/>
      </c>
      <c r="AA298" s="105"/>
      <c r="AB298" s="89"/>
      <c r="AC298" s="89"/>
      <c r="AD298" s="89"/>
      <c r="AE298" s="89"/>
      <c r="AF298" s="89"/>
      <c r="AG298" s="89"/>
      <c r="AH298" s="86"/>
      <c r="AI298" s="86"/>
      <c r="AJ298" s="86"/>
      <c r="AK298" s="86"/>
      <c r="AL298" s="86"/>
      <c r="AM298" s="86"/>
      <c r="AN298" s="86"/>
      <c r="AO298" s="86"/>
      <c r="AP298" s="86"/>
      <c r="AQ298" s="28"/>
      <c r="AR298" s="45"/>
      <c r="AS298" s="85"/>
      <c r="AT298" s="85"/>
      <c r="AU298" s="20"/>
      <c r="AV298" s="20"/>
    </row>
    <row r="299" spans="1:48" ht="15" x14ac:dyDescent="0.25">
      <c r="B299" s="86"/>
      <c r="C299" s="100"/>
      <c r="D299" s="87" t="str">
        <f>IF(B299="","",(VLOOKUP(B299,'APP BACKGROUND'!A:C,2,0)))</f>
        <v/>
      </c>
      <c r="E299" s="88" t="str">
        <f>IF(B299="","",(VLOOKUP(B299,'APP BACKGROUND'!A:D,4,0)))</f>
        <v/>
      </c>
      <c r="F299" s="84" t="str">
        <f>IF(B299="","",(VLOOKUP(Application!B299,'APP BACKGROUND'!A:G,7,0)))</f>
        <v/>
      </c>
      <c r="G299" s="83"/>
      <c r="H299" s="89"/>
      <c r="I299" s="92" t="str">
        <f>IF(B:B="","",(VLOOKUP(Application!B299,'APP BACKGROUND'!A:C,3,0)))</f>
        <v/>
      </c>
      <c r="J299" s="90" t="str">
        <f t="shared" si="50"/>
        <v/>
      </c>
      <c r="K299" s="91" t="str">
        <f t="shared" si="51"/>
        <v/>
      </c>
      <c r="L299" s="91" t="str">
        <f t="shared" si="52"/>
        <v/>
      </c>
      <c r="M299" s="91" t="str">
        <f t="shared" si="53"/>
        <v/>
      </c>
      <c r="N299" s="91" t="str">
        <f t="shared" si="54"/>
        <v/>
      </c>
      <c r="O299" s="91" t="str">
        <f t="shared" si="55"/>
        <v/>
      </c>
      <c r="P299" s="91" t="str">
        <f t="shared" si="56"/>
        <v/>
      </c>
      <c r="Q299" s="85"/>
      <c r="R299" s="17" t="str">
        <f t="shared" si="57"/>
        <v/>
      </c>
      <c r="S299" s="28" t="str">
        <f t="shared" si="58"/>
        <v/>
      </c>
      <c r="T299" s="28"/>
      <c r="U299" s="28"/>
      <c r="V299" s="84"/>
      <c r="W299" s="84"/>
      <c r="X299" s="83"/>
      <c r="Y299" s="104"/>
      <c r="Z299" s="96" t="str">
        <f t="shared" si="59"/>
        <v/>
      </c>
      <c r="AA299" s="105"/>
      <c r="AB299" s="89"/>
      <c r="AC299" s="89"/>
      <c r="AD299" s="89"/>
      <c r="AE299" s="89"/>
      <c r="AF299" s="89"/>
      <c r="AG299" s="89"/>
      <c r="AH299" s="86"/>
      <c r="AI299" s="86"/>
      <c r="AJ299" s="86"/>
      <c r="AK299" s="86"/>
      <c r="AL299" s="86"/>
      <c r="AM299" s="86"/>
      <c r="AN299" s="86"/>
      <c r="AO299" s="86"/>
      <c r="AP299" s="86"/>
      <c r="AQ299" s="28"/>
      <c r="AR299" s="45"/>
      <c r="AS299" s="85"/>
      <c r="AT299" s="85"/>
      <c r="AU299" s="20"/>
      <c r="AV299" s="20"/>
    </row>
    <row r="300" spans="1:48" ht="15" x14ac:dyDescent="0.25">
      <c r="B300" s="86"/>
      <c r="C300" s="100"/>
      <c r="D300" s="87" t="str">
        <f>IF(B300="","",(VLOOKUP(B300,'APP BACKGROUND'!A:C,2,0)))</f>
        <v/>
      </c>
      <c r="E300" s="88" t="str">
        <f>IF(B300="","",(VLOOKUP(B300,'APP BACKGROUND'!A:D,4,0)))</f>
        <v/>
      </c>
      <c r="F300" s="84" t="str">
        <f>IF(B300="","",(VLOOKUP(Application!B300,'APP BACKGROUND'!A:G,7,0)))</f>
        <v/>
      </c>
      <c r="G300" s="83"/>
      <c r="H300" s="89"/>
      <c r="I300" s="92" t="str">
        <f>IF(B:B="","",(VLOOKUP(Application!B300,'APP BACKGROUND'!A:C,3,0)))</f>
        <v/>
      </c>
      <c r="J300" s="90" t="str">
        <f t="shared" si="50"/>
        <v/>
      </c>
      <c r="K300" s="91" t="str">
        <f t="shared" si="51"/>
        <v/>
      </c>
      <c r="L300" s="91" t="str">
        <f t="shared" si="52"/>
        <v/>
      </c>
      <c r="M300" s="91" t="str">
        <f t="shared" si="53"/>
        <v/>
      </c>
      <c r="N300" s="91" t="str">
        <f t="shared" si="54"/>
        <v/>
      </c>
      <c r="O300" s="91" t="str">
        <f t="shared" si="55"/>
        <v/>
      </c>
      <c r="P300" s="91" t="str">
        <f t="shared" si="56"/>
        <v/>
      </c>
      <c r="Q300" s="85"/>
      <c r="R300" s="17" t="str">
        <f t="shared" si="57"/>
        <v/>
      </c>
      <c r="S300" s="28" t="str">
        <f t="shared" si="58"/>
        <v/>
      </c>
      <c r="T300" s="28"/>
      <c r="U300" s="28"/>
      <c r="V300" s="84"/>
      <c r="W300" s="84"/>
      <c r="X300" s="83"/>
      <c r="Y300" s="104"/>
      <c r="Z300" s="96" t="str">
        <f t="shared" si="59"/>
        <v/>
      </c>
      <c r="AA300" s="105"/>
      <c r="AB300" s="89"/>
      <c r="AC300" s="89"/>
      <c r="AD300" s="89"/>
      <c r="AE300" s="89"/>
      <c r="AF300" s="89"/>
      <c r="AG300" s="89"/>
      <c r="AH300" s="86"/>
      <c r="AI300" s="86"/>
      <c r="AJ300" s="86"/>
      <c r="AK300" s="86"/>
      <c r="AL300" s="86"/>
      <c r="AM300" s="86"/>
      <c r="AN300" s="86"/>
      <c r="AO300" s="86"/>
      <c r="AP300" s="86"/>
      <c r="AQ300" s="28"/>
      <c r="AR300" s="45"/>
      <c r="AS300" s="85"/>
      <c r="AT300" s="85"/>
      <c r="AU300" s="20"/>
      <c r="AV300" s="20"/>
    </row>
    <row r="301" spans="1:48" ht="15" x14ac:dyDescent="0.25">
      <c r="B301" s="86"/>
      <c r="C301" s="100"/>
      <c r="D301" s="87" t="str">
        <f>IF(B301="","",(VLOOKUP(B301,'APP BACKGROUND'!A:C,2,0)))</f>
        <v/>
      </c>
      <c r="E301" s="88" t="str">
        <f>IF(B301="","",(VLOOKUP(B301,'APP BACKGROUND'!A:D,4,0)))</f>
        <v/>
      </c>
      <c r="F301" s="84" t="str">
        <f>IF(B301="","",(VLOOKUP(Application!B301,'APP BACKGROUND'!A:G,7,0)))</f>
        <v/>
      </c>
      <c r="G301" s="83"/>
      <c r="H301" s="89"/>
      <c r="I301" s="92" t="str">
        <f>IF(B:B="","",(VLOOKUP(Application!B301,'APP BACKGROUND'!A:C,3,0)))</f>
        <v/>
      </c>
      <c r="J301" s="90" t="str">
        <f t="shared" si="50"/>
        <v/>
      </c>
      <c r="K301" s="91" t="str">
        <f t="shared" si="51"/>
        <v/>
      </c>
      <c r="L301" s="91" t="str">
        <f t="shared" si="52"/>
        <v/>
      </c>
      <c r="M301" s="91" t="str">
        <f t="shared" si="53"/>
        <v/>
      </c>
      <c r="N301" s="91" t="str">
        <f t="shared" si="54"/>
        <v/>
      </c>
      <c r="O301" s="91" t="str">
        <f t="shared" si="55"/>
        <v/>
      </c>
      <c r="P301" s="91" t="str">
        <f t="shared" si="56"/>
        <v/>
      </c>
      <c r="Q301" s="85"/>
      <c r="R301" s="17" t="str">
        <f t="shared" si="57"/>
        <v/>
      </c>
      <c r="S301" s="28" t="str">
        <f t="shared" si="58"/>
        <v/>
      </c>
      <c r="T301" s="28"/>
      <c r="U301" s="28"/>
      <c r="V301" s="84"/>
      <c r="W301" s="84"/>
      <c r="X301" s="83"/>
      <c r="Y301" s="104"/>
      <c r="Z301" s="96" t="str">
        <f t="shared" si="59"/>
        <v/>
      </c>
      <c r="AA301" s="105"/>
      <c r="AB301" s="89"/>
      <c r="AC301" s="89"/>
      <c r="AD301" s="89"/>
      <c r="AE301" s="89"/>
      <c r="AF301" s="89"/>
      <c r="AG301" s="89"/>
      <c r="AH301" s="86"/>
      <c r="AI301" s="86"/>
      <c r="AJ301" s="86"/>
      <c r="AK301" s="86"/>
      <c r="AL301" s="86"/>
      <c r="AM301" s="86"/>
      <c r="AN301" s="86"/>
      <c r="AO301" s="86"/>
      <c r="AP301" s="86"/>
      <c r="AQ301" s="28"/>
      <c r="AR301" s="45"/>
      <c r="AS301" s="85"/>
      <c r="AT301" s="85"/>
      <c r="AU301" s="20"/>
      <c r="AV301" s="20"/>
    </row>
    <row r="302" spans="1:48" ht="15" x14ac:dyDescent="0.25">
      <c r="B302" s="86"/>
      <c r="C302" s="100"/>
      <c r="D302" s="87" t="str">
        <f>IF(B302="","",(VLOOKUP(B302,'APP BACKGROUND'!A:C,2,0)))</f>
        <v/>
      </c>
      <c r="E302" s="88" t="str">
        <f>IF(B302="","",(VLOOKUP(B302,'APP BACKGROUND'!A:D,4,0)))</f>
        <v/>
      </c>
      <c r="F302" s="84" t="str">
        <f>IF(B302="","",(VLOOKUP(Application!B302,'APP BACKGROUND'!A:G,7,0)))</f>
        <v/>
      </c>
      <c r="G302" s="83"/>
      <c r="H302" s="89"/>
      <c r="I302" s="92" t="str">
        <f>IF(B:B="","",(VLOOKUP(Application!B302,'APP BACKGROUND'!A:C,3,0)))</f>
        <v/>
      </c>
      <c r="J302" s="90" t="str">
        <f t="shared" si="50"/>
        <v/>
      </c>
      <c r="K302" s="91" t="str">
        <f t="shared" si="51"/>
        <v/>
      </c>
      <c r="L302" s="91" t="str">
        <f t="shared" si="52"/>
        <v/>
      </c>
      <c r="M302" s="91" t="str">
        <f t="shared" si="53"/>
        <v/>
      </c>
      <c r="N302" s="91" t="str">
        <f t="shared" si="54"/>
        <v/>
      </c>
      <c r="O302" s="91" t="str">
        <f t="shared" si="55"/>
        <v/>
      </c>
      <c r="P302" s="91" t="str">
        <f t="shared" si="56"/>
        <v/>
      </c>
      <c r="Q302" s="85"/>
      <c r="R302" s="17" t="str">
        <f t="shared" si="57"/>
        <v/>
      </c>
      <c r="S302" s="28" t="str">
        <f t="shared" si="58"/>
        <v/>
      </c>
      <c r="T302" s="28"/>
      <c r="U302" s="28"/>
      <c r="V302" s="84"/>
      <c r="W302" s="84"/>
      <c r="X302" s="83"/>
      <c r="Y302" s="104"/>
      <c r="Z302" s="96" t="str">
        <f t="shared" si="59"/>
        <v/>
      </c>
      <c r="AA302" s="105"/>
      <c r="AB302" s="89"/>
      <c r="AC302" s="89"/>
      <c r="AD302" s="89"/>
      <c r="AE302" s="89"/>
      <c r="AF302" s="89"/>
      <c r="AG302" s="89"/>
      <c r="AH302" s="86"/>
      <c r="AI302" s="86"/>
      <c r="AJ302" s="86"/>
      <c r="AK302" s="86"/>
      <c r="AL302" s="86"/>
      <c r="AM302" s="86"/>
      <c r="AN302" s="86"/>
      <c r="AO302" s="86"/>
      <c r="AP302" s="86"/>
      <c r="AQ302" s="28"/>
      <c r="AR302" s="45"/>
      <c r="AS302" s="85"/>
      <c r="AT302" s="85"/>
      <c r="AU302" s="20"/>
      <c r="AV302" s="20"/>
    </row>
    <row r="303" spans="1:48" ht="15" x14ac:dyDescent="0.25">
      <c r="B303" s="86"/>
      <c r="C303" s="100"/>
      <c r="D303" s="87" t="str">
        <f>IF(B303="","",(VLOOKUP(B303,'APP BACKGROUND'!A:C,2,0)))</f>
        <v/>
      </c>
      <c r="E303" s="88" t="str">
        <f>IF(B303="","",(VLOOKUP(B303,'APP BACKGROUND'!A:D,4,0)))</f>
        <v/>
      </c>
      <c r="F303" s="84" t="str">
        <f>IF(B303="","",(VLOOKUP(Application!B303,'APP BACKGROUND'!A:G,7,0)))</f>
        <v/>
      </c>
      <c r="G303" s="83"/>
      <c r="H303" s="89"/>
      <c r="I303" s="92" t="str">
        <f>IF(B:B="","",(VLOOKUP(Application!B303,'APP BACKGROUND'!A:C,3,0)))</f>
        <v/>
      </c>
      <c r="J303" s="90" t="str">
        <f t="shared" si="50"/>
        <v/>
      </c>
      <c r="K303" s="91" t="str">
        <f t="shared" si="51"/>
        <v/>
      </c>
      <c r="L303" s="91" t="str">
        <f t="shared" si="52"/>
        <v/>
      </c>
      <c r="M303" s="91" t="str">
        <f t="shared" si="53"/>
        <v/>
      </c>
      <c r="N303" s="91" t="str">
        <f t="shared" si="54"/>
        <v/>
      </c>
      <c r="O303" s="91" t="str">
        <f t="shared" si="55"/>
        <v/>
      </c>
      <c r="P303" s="91" t="str">
        <f t="shared" si="56"/>
        <v/>
      </c>
      <c r="Q303" s="85"/>
      <c r="R303" s="17" t="str">
        <f t="shared" si="57"/>
        <v/>
      </c>
      <c r="S303" s="28" t="str">
        <f t="shared" si="58"/>
        <v/>
      </c>
      <c r="T303" s="28"/>
      <c r="U303" s="28"/>
      <c r="V303" s="84"/>
      <c r="W303" s="84"/>
      <c r="X303" s="83"/>
      <c r="Y303" s="104"/>
      <c r="Z303" s="96" t="str">
        <f t="shared" si="59"/>
        <v/>
      </c>
      <c r="AA303" s="105"/>
      <c r="AB303" s="89"/>
      <c r="AC303" s="89"/>
      <c r="AD303" s="89"/>
      <c r="AE303" s="89"/>
      <c r="AF303" s="89"/>
      <c r="AG303" s="89"/>
      <c r="AH303" s="86"/>
      <c r="AI303" s="86"/>
      <c r="AJ303" s="86"/>
      <c r="AK303" s="86"/>
      <c r="AL303" s="86"/>
      <c r="AM303" s="86"/>
      <c r="AN303" s="86"/>
      <c r="AO303" s="86"/>
      <c r="AP303" s="86"/>
      <c r="AQ303" s="28"/>
      <c r="AR303" s="45"/>
      <c r="AS303" s="85"/>
      <c r="AT303" s="85"/>
      <c r="AU303" s="20"/>
      <c r="AV303" s="20"/>
    </row>
    <row r="304" spans="1:48" ht="15" x14ac:dyDescent="0.25">
      <c r="B304" s="86"/>
      <c r="C304" s="100"/>
      <c r="D304" s="87" t="str">
        <f>IF(B304="","",(VLOOKUP(B304,'APP BACKGROUND'!A:C,2,0)))</f>
        <v/>
      </c>
      <c r="E304" s="88" t="str">
        <f>IF(B304="","",(VLOOKUP(B304,'APP BACKGROUND'!A:D,4,0)))</f>
        <v/>
      </c>
      <c r="F304" s="84" t="str">
        <f>IF(B304="","",(VLOOKUP(Application!B304,'APP BACKGROUND'!A:G,7,0)))</f>
        <v/>
      </c>
      <c r="G304" s="83"/>
      <c r="H304" s="89"/>
      <c r="I304" s="92" t="str">
        <f>IF(B:B="","",(VLOOKUP(Application!B304,'APP BACKGROUND'!A:C,3,0)))</f>
        <v/>
      </c>
      <c r="J304" s="90" t="str">
        <f t="shared" si="50"/>
        <v/>
      </c>
      <c r="K304" s="91" t="str">
        <f t="shared" si="51"/>
        <v/>
      </c>
      <c r="L304" s="91" t="str">
        <f t="shared" si="52"/>
        <v/>
      </c>
      <c r="M304" s="91" t="str">
        <f t="shared" si="53"/>
        <v/>
      </c>
      <c r="N304" s="91" t="str">
        <f t="shared" si="54"/>
        <v/>
      </c>
      <c r="O304" s="91" t="str">
        <f t="shared" si="55"/>
        <v/>
      </c>
      <c r="P304" s="91" t="str">
        <f t="shared" si="56"/>
        <v/>
      </c>
      <c r="Q304" s="85"/>
      <c r="R304" s="17" t="str">
        <f t="shared" si="57"/>
        <v/>
      </c>
      <c r="S304" s="28" t="str">
        <f t="shared" si="58"/>
        <v/>
      </c>
      <c r="T304" s="28"/>
      <c r="U304" s="28"/>
      <c r="V304" s="84"/>
      <c r="W304" s="84"/>
      <c r="X304" s="83"/>
      <c r="Y304" s="104"/>
      <c r="Z304" s="96" t="str">
        <f t="shared" si="59"/>
        <v/>
      </c>
      <c r="AA304" s="105"/>
      <c r="AB304" s="89"/>
      <c r="AC304" s="89"/>
      <c r="AD304" s="89"/>
      <c r="AE304" s="89"/>
      <c r="AF304" s="89"/>
      <c r="AG304" s="89"/>
      <c r="AH304" s="86"/>
      <c r="AI304" s="86"/>
      <c r="AJ304" s="86"/>
      <c r="AK304" s="86"/>
      <c r="AL304" s="86"/>
      <c r="AM304" s="86"/>
      <c r="AN304" s="86"/>
      <c r="AO304" s="86"/>
      <c r="AP304" s="86"/>
      <c r="AQ304" s="28"/>
      <c r="AR304" s="45"/>
      <c r="AS304" s="85"/>
      <c r="AT304" s="85"/>
      <c r="AU304" s="20"/>
      <c r="AV304" s="20"/>
    </row>
    <row r="305" spans="2:48" ht="15" x14ac:dyDescent="0.25">
      <c r="B305" s="86"/>
      <c r="C305" s="100"/>
      <c r="D305" s="87" t="str">
        <f>IF(B305="","",(VLOOKUP(B305,'APP BACKGROUND'!A:C,2,0)))</f>
        <v/>
      </c>
      <c r="E305" s="88" t="str">
        <f>IF(B305="","",(VLOOKUP(B305,'APP BACKGROUND'!A:D,4,0)))</f>
        <v/>
      </c>
      <c r="F305" s="84" t="str">
        <f>IF(B305="","",(VLOOKUP(Application!B305,'APP BACKGROUND'!A:G,7,0)))</f>
        <v/>
      </c>
      <c r="G305" s="83"/>
      <c r="H305" s="89"/>
      <c r="I305" s="92" t="str">
        <f>IF(B:B="","",(VLOOKUP(Application!B305,'APP BACKGROUND'!A:C,3,0)))</f>
        <v/>
      </c>
      <c r="J305" s="90" t="str">
        <f t="shared" si="50"/>
        <v/>
      </c>
      <c r="K305" s="91" t="str">
        <f t="shared" si="51"/>
        <v/>
      </c>
      <c r="L305" s="91" t="str">
        <f t="shared" si="52"/>
        <v/>
      </c>
      <c r="M305" s="91" t="str">
        <f t="shared" si="53"/>
        <v/>
      </c>
      <c r="N305" s="91" t="str">
        <f t="shared" si="54"/>
        <v/>
      </c>
      <c r="O305" s="91" t="str">
        <f t="shared" si="55"/>
        <v/>
      </c>
      <c r="P305" s="91" t="str">
        <f t="shared" si="56"/>
        <v/>
      </c>
      <c r="Q305" s="85"/>
      <c r="R305" s="17" t="str">
        <f t="shared" si="57"/>
        <v/>
      </c>
      <c r="S305" s="28" t="str">
        <f t="shared" si="58"/>
        <v/>
      </c>
      <c r="T305" s="28"/>
      <c r="U305" s="28"/>
      <c r="V305" s="84"/>
      <c r="W305" s="84"/>
      <c r="X305" s="83"/>
      <c r="Y305" s="104"/>
      <c r="Z305" s="96" t="str">
        <f t="shared" si="59"/>
        <v/>
      </c>
      <c r="AA305" s="105"/>
      <c r="AB305" s="89"/>
      <c r="AC305" s="89"/>
      <c r="AD305" s="89"/>
      <c r="AE305" s="89"/>
      <c r="AF305" s="89"/>
      <c r="AG305" s="89"/>
      <c r="AH305" s="86"/>
      <c r="AI305" s="86"/>
      <c r="AJ305" s="86"/>
      <c r="AK305" s="86"/>
      <c r="AL305" s="86"/>
      <c r="AM305" s="86"/>
      <c r="AN305" s="86"/>
      <c r="AO305" s="86"/>
      <c r="AP305" s="86"/>
      <c r="AQ305" s="28"/>
      <c r="AR305" s="45"/>
      <c r="AS305" s="85"/>
      <c r="AT305" s="85"/>
      <c r="AU305" s="20"/>
      <c r="AV305" s="20"/>
    </row>
    <row r="306" spans="2:48" ht="15" x14ac:dyDescent="0.25">
      <c r="B306" s="86"/>
      <c r="C306" s="100"/>
      <c r="D306" s="87" t="str">
        <f>IF(B306="","",(VLOOKUP(B306,'APP BACKGROUND'!A:C,2,0)))</f>
        <v/>
      </c>
      <c r="E306" s="88" t="str">
        <f>IF(B306="","",(VLOOKUP(B306,'APP BACKGROUND'!A:D,4,0)))</f>
        <v/>
      </c>
      <c r="F306" s="84" t="str">
        <f>IF(B306="","",(VLOOKUP(Application!B306,'APP BACKGROUND'!A:G,7,0)))</f>
        <v/>
      </c>
      <c r="G306" s="83"/>
      <c r="H306" s="89"/>
      <c r="I306" s="92" t="str">
        <f>IF(B:B="","",(VLOOKUP(Application!B306,'APP BACKGROUND'!A:C,3,0)))</f>
        <v/>
      </c>
      <c r="J306" s="90" t="str">
        <f t="shared" si="50"/>
        <v/>
      </c>
      <c r="K306" s="91" t="str">
        <f t="shared" si="51"/>
        <v/>
      </c>
      <c r="L306" s="91" t="str">
        <f t="shared" si="52"/>
        <v/>
      </c>
      <c r="M306" s="91" t="str">
        <f t="shared" si="53"/>
        <v/>
      </c>
      <c r="N306" s="91" t="str">
        <f t="shared" si="54"/>
        <v/>
      </c>
      <c r="O306" s="91" t="str">
        <f t="shared" si="55"/>
        <v/>
      </c>
      <c r="P306" s="91" t="str">
        <f t="shared" si="56"/>
        <v/>
      </c>
      <c r="Q306" s="85"/>
      <c r="R306" s="17" t="str">
        <f t="shared" si="57"/>
        <v/>
      </c>
      <c r="S306" s="28" t="str">
        <f t="shared" si="58"/>
        <v/>
      </c>
      <c r="T306" s="28"/>
      <c r="U306" s="28"/>
      <c r="V306" s="84"/>
      <c r="W306" s="84"/>
      <c r="X306" s="83"/>
      <c r="Y306" s="104"/>
      <c r="Z306" s="96" t="str">
        <f t="shared" si="59"/>
        <v/>
      </c>
      <c r="AA306" s="105"/>
      <c r="AB306" s="89"/>
      <c r="AC306" s="89"/>
      <c r="AD306" s="89"/>
      <c r="AE306" s="89"/>
      <c r="AF306" s="89"/>
      <c r="AG306" s="89"/>
      <c r="AH306" s="86"/>
      <c r="AI306" s="86"/>
      <c r="AJ306" s="86"/>
      <c r="AK306" s="86"/>
      <c r="AL306" s="86"/>
      <c r="AM306" s="86"/>
      <c r="AN306" s="86"/>
      <c r="AO306" s="86"/>
      <c r="AP306" s="86"/>
      <c r="AQ306" s="28"/>
      <c r="AR306" s="45"/>
      <c r="AS306" s="85"/>
      <c r="AT306" s="85"/>
      <c r="AU306" s="20"/>
      <c r="AV306" s="20"/>
    </row>
    <row r="307" spans="2:48" ht="15" x14ac:dyDescent="0.25">
      <c r="B307" s="86"/>
      <c r="C307" s="100"/>
      <c r="D307" s="87" t="str">
        <f>IF(B307="","",(VLOOKUP(B307,'APP BACKGROUND'!A:C,2,0)))</f>
        <v/>
      </c>
      <c r="E307" s="88" t="str">
        <f>IF(B307="","",(VLOOKUP(B307,'APP BACKGROUND'!A:D,4,0)))</f>
        <v/>
      </c>
      <c r="F307" s="84" t="str">
        <f>IF(B307="","",(VLOOKUP(Application!B307,'APP BACKGROUND'!A:G,7,0)))</f>
        <v/>
      </c>
      <c r="G307" s="83"/>
      <c r="H307" s="89"/>
      <c r="I307" s="92" t="str">
        <f>IF(B:B="","",(VLOOKUP(Application!B307,'APP BACKGROUND'!A:C,3,0)))</f>
        <v/>
      </c>
      <c r="J307" s="90" t="str">
        <f t="shared" si="50"/>
        <v/>
      </c>
      <c r="K307" s="91" t="str">
        <f t="shared" si="51"/>
        <v/>
      </c>
      <c r="L307" s="91" t="str">
        <f t="shared" si="52"/>
        <v/>
      </c>
      <c r="M307" s="91" t="str">
        <f t="shared" si="53"/>
        <v/>
      </c>
      <c r="N307" s="91" t="str">
        <f t="shared" si="54"/>
        <v/>
      </c>
      <c r="O307" s="91" t="str">
        <f t="shared" si="55"/>
        <v/>
      </c>
      <c r="P307" s="91" t="str">
        <f t="shared" si="56"/>
        <v/>
      </c>
      <c r="Q307" s="85"/>
      <c r="R307" s="17" t="str">
        <f t="shared" si="57"/>
        <v/>
      </c>
      <c r="S307" s="28" t="str">
        <f t="shared" si="58"/>
        <v/>
      </c>
      <c r="T307" s="28"/>
      <c r="U307" s="28"/>
      <c r="V307" s="84"/>
      <c r="W307" s="84"/>
      <c r="X307" s="83"/>
      <c r="Y307" s="104"/>
      <c r="Z307" s="96" t="str">
        <f t="shared" si="59"/>
        <v/>
      </c>
      <c r="AA307" s="105"/>
      <c r="AB307" s="89"/>
      <c r="AC307" s="89"/>
      <c r="AD307" s="89"/>
      <c r="AE307" s="89"/>
      <c r="AF307" s="89"/>
      <c r="AG307" s="89"/>
      <c r="AH307" s="86"/>
      <c r="AI307" s="86"/>
      <c r="AJ307" s="86"/>
      <c r="AK307" s="86"/>
      <c r="AL307" s="86"/>
      <c r="AM307" s="86"/>
      <c r="AN307" s="86"/>
      <c r="AO307" s="86"/>
      <c r="AP307" s="86"/>
      <c r="AQ307" s="28"/>
      <c r="AR307" s="45"/>
      <c r="AS307" s="85"/>
      <c r="AT307" s="85"/>
      <c r="AU307" s="20"/>
      <c r="AV307" s="20"/>
    </row>
    <row r="308" spans="2:48" ht="15" x14ac:dyDescent="0.25">
      <c r="B308" s="86"/>
      <c r="C308" s="100"/>
      <c r="D308" s="87" t="str">
        <f>IF(B308="","",(VLOOKUP(B308,'APP BACKGROUND'!A:C,2,0)))</f>
        <v/>
      </c>
      <c r="E308" s="88" t="str">
        <f>IF(B308="","",(VLOOKUP(B308,'APP BACKGROUND'!A:D,4,0)))</f>
        <v/>
      </c>
      <c r="F308" s="84" t="str">
        <f>IF(B308="","",(VLOOKUP(Application!B308,'APP BACKGROUND'!A:G,7,0)))</f>
        <v/>
      </c>
      <c r="G308" s="83"/>
      <c r="H308" s="89"/>
      <c r="I308" s="92" t="str">
        <f>IF(B:B="","",(VLOOKUP(Application!B308,'APP BACKGROUND'!A:C,3,0)))</f>
        <v/>
      </c>
      <c r="J308" s="90" t="str">
        <f t="shared" si="50"/>
        <v/>
      </c>
      <c r="K308" s="91" t="str">
        <f t="shared" si="51"/>
        <v/>
      </c>
      <c r="L308" s="91" t="str">
        <f t="shared" si="52"/>
        <v/>
      </c>
      <c r="M308" s="91" t="str">
        <f t="shared" si="53"/>
        <v/>
      </c>
      <c r="N308" s="91" t="str">
        <f t="shared" si="54"/>
        <v/>
      </c>
      <c r="O308" s="91" t="str">
        <f t="shared" si="55"/>
        <v/>
      </c>
      <c r="P308" s="91" t="str">
        <f t="shared" si="56"/>
        <v/>
      </c>
      <c r="Q308" s="85"/>
      <c r="R308" s="17" t="str">
        <f t="shared" si="57"/>
        <v/>
      </c>
      <c r="S308" s="28" t="str">
        <f t="shared" si="58"/>
        <v/>
      </c>
      <c r="T308" s="28"/>
      <c r="U308" s="28"/>
      <c r="V308" s="84"/>
      <c r="W308" s="84"/>
      <c r="X308" s="83"/>
      <c r="Y308" s="104"/>
      <c r="Z308" s="96" t="str">
        <f t="shared" si="59"/>
        <v/>
      </c>
      <c r="AA308" s="105"/>
      <c r="AB308" s="89"/>
      <c r="AC308" s="89"/>
      <c r="AD308" s="89"/>
      <c r="AE308" s="89"/>
      <c r="AF308" s="89"/>
      <c r="AG308" s="89"/>
      <c r="AH308" s="86"/>
      <c r="AI308" s="86"/>
      <c r="AJ308" s="86"/>
      <c r="AK308" s="86"/>
      <c r="AL308" s="86"/>
      <c r="AM308" s="86"/>
      <c r="AN308" s="86"/>
      <c r="AO308" s="86"/>
      <c r="AP308" s="86"/>
      <c r="AQ308" s="28"/>
      <c r="AR308" s="45"/>
      <c r="AS308" s="85"/>
      <c r="AT308" s="85"/>
      <c r="AU308" s="20"/>
      <c r="AV308" s="20"/>
    </row>
    <row r="309" spans="2:48" ht="15" x14ac:dyDescent="0.25">
      <c r="B309" s="86"/>
      <c r="C309" s="100"/>
      <c r="D309" s="87" t="str">
        <f>IF(B309="","",(VLOOKUP(B309,'APP BACKGROUND'!A:C,2,0)))</f>
        <v/>
      </c>
      <c r="E309" s="88" t="str">
        <f>IF(B309="","",(VLOOKUP(B309,'APP BACKGROUND'!A:D,4,0)))</f>
        <v/>
      </c>
      <c r="F309" s="84" t="str">
        <f>IF(B309="","",(VLOOKUP(Application!B309,'APP BACKGROUND'!A:G,7,0)))</f>
        <v/>
      </c>
      <c r="G309" s="83"/>
      <c r="H309" s="89"/>
      <c r="I309" s="92" t="str">
        <f>IF(B:B="","",(VLOOKUP(Application!B309,'APP BACKGROUND'!A:C,3,0)))</f>
        <v/>
      </c>
      <c r="J309" s="90" t="str">
        <f t="shared" si="50"/>
        <v/>
      </c>
      <c r="K309" s="91" t="str">
        <f t="shared" si="51"/>
        <v/>
      </c>
      <c r="L309" s="91" t="str">
        <f t="shared" si="52"/>
        <v/>
      </c>
      <c r="M309" s="91" t="str">
        <f t="shared" si="53"/>
        <v/>
      </c>
      <c r="N309" s="91" t="str">
        <f t="shared" si="54"/>
        <v/>
      </c>
      <c r="O309" s="91" t="str">
        <f t="shared" si="55"/>
        <v/>
      </c>
      <c r="P309" s="91" t="str">
        <f t="shared" si="56"/>
        <v/>
      </c>
      <c r="Q309" s="85"/>
      <c r="R309" s="17" t="str">
        <f t="shared" si="57"/>
        <v/>
      </c>
      <c r="S309" s="28" t="str">
        <f t="shared" si="58"/>
        <v/>
      </c>
      <c r="T309" s="28"/>
      <c r="U309" s="28"/>
      <c r="V309" s="84"/>
      <c r="W309" s="84"/>
      <c r="X309" s="83"/>
      <c r="Y309" s="104"/>
      <c r="Z309" s="96" t="str">
        <f t="shared" si="59"/>
        <v/>
      </c>
      <c r="AA309" s="105"/>
      <c r="AB309" s="89"/>
      <c r="AC309" s="89"/>
      <c r="AD309" s="89"/>
      <c r="AE309" s="89"/>
      <c r="AF309" s="89"/>
      <c r="AG309" s="89"/>
      <c r="AH309" s="86"/>
      <c r="AI309" s="86"/>
      <c r="AJ309" s="86"/>
      <c r="AK309" s="86"/>
      <c r="AL309" s="86"/>
      <c r="AM309" s="86"/>
      <c r="AN309" s="86"/>
      <c r="AO309" s="86"/>
      <c r="AP309" s="86"/>
      <c r="AQ309" s="28"/>
      <c r="AR309" s="45"/>
      <c r="AS309" s="85"/>
      <c r="AT309" s="85"/>
      <c r="AU309" s="20"/>
      <c r="AV309" s="20"/>
    </row>
    <row r="310" spans="2:48" ht="15" x14ac:dyDescent="0.25">
      <c r="B310" s="86"/>
      <c r="C310" s="100"/>
      <c r="D310" s="87" t="str">
        <f>IF(B310="","",(VLOOKUP(B310,'APP BACKGROUND'!A:C,2,0)))</f>
        <v/>
      </c>
      <c r="E310" s="88" t="str">
        <f>IF(B310="","",(VLOOKUP(B310,'APP BACKGROUND'!A:D,4,0)))</f>
        <v/>
      </c>
      <c r="F310" s="84" t="str">
        <f>IF(B310="","",(VLOOKUP(Application!B310,'APP BACKGROUND'!A:G,7,0)))</f>
        <v/>
      </c>
      <c r="G310" s="83"/>
      <c r="H310" s="89"/>
      <c r="I310" s="92" t="str">
        <f>IF(B:B="","",(VLOOKUP(Application!B310,'APP BACKGROUND'!A:C,3,0)))</f>
        <v/>
      </c>
      <c r="J310" s="90" t="str">
        <f t="shared" si="50"/>
        <v/>
      </c>
      <c r="K310" s="91" t="str">
        <f t="shared" si="51"/>
        <v/>
      </c>
      <c r="L310" s="91" t="str">
        <f t="shared" si="52"/>
        <v/>
      </c>
      <c r="M310" s="91" t="str">
        <f t="shared" si="53"/>
        <v/>
      </c>
      <c r="N310" s="91" t="str">
        <f t="shared" si="54"/>
        <v/>
      </c>
      <c r="O310" s="91" t="str">
        <f t="shared" si="55"/>
        <v/>
      </c>
      <c r="P310" s="91" t="str">
        <f t="shared" si="56"/>
        <v/>
      </c>
      <c r="Q310" s="85"/>
      <c r="R310" s="17" t="str">
        <f t="shared" si="57"/>
        <v/>
      </c>
      <c r="S310" s="28" t="str">
        <f t="shared" si="58"/>
        <v/>
      </c>
      <c r="T310" s="28"/>
      <c r="U310" s="28"/>
      <c r="V310" s="84"/>
      <c r="W310" s="84"/>
      <c r="X310" s="83"/>
      <c r="Y310" s="104"/>
      <c r="Z310" s="96" t="str">
        <f t="shared" si="59"/>
        <v/>
      </c>
      <c r="AA310" s="105"/>
      <c r="AB310" s="89"/>
      <c r="AC310" s="89"/>
      <c r="AD310" s="89"/>
      <c r="AE310" s="89"/>
      <c r="AF310" s="89"/>
      <c r="AG310" s="89"/>
      <c r="AH310" s="86"/>
      <c r="AI310" s="86"/>
      <c r="AJ310" s="86"/>
      <c r="AK310" s="86"/>
      <c r="AL310" s="86"/>
      <c r="AM310" s="86"/>
      <c r="AN310" s="86"/>
      <c r="AO310" s="86"/>
      <c r="AP310" s="86"/>
      <c r="AQ310" s="28"/>
      <c r="AR310" s="45"/>
      <c r="AS310" s="85"/>
      <c r="AT310" s="85"/>
      <c r="AU310" s="20"/>
      <c r="AV310" s="20"/>
    </row>
    <row r="311" spans="2:48" ht="15" x14ac:dyDescent="0.25">
      <c r="B311" s="86"/>
      <c r="C311" s="100"/>
      <c r="D311" s="87" t="str">
        <f>IF(B311="","",(VLOOKUP(B311,'APP BACKGROUND'!A:C,2,0)))</f>
        <v/>
      </c>
      <c r="E311" s="88" t="str">
        <f>IF(B311="","",(VLOOKUP(B311,'APP BACKGROUND'!A:D,4,0)))</f>
        <v/>
      </c>
      <c r="F311" s="84" t="str">
        <f>IF(B311="","",(VLOOKUP(Application!B311,'APP BACKGROUND'!A:G,7,0)))</f>
        <v/>
      </c>
      <c r="G311" s="83"/>
      <c r="H311" s="89"/>
      <c r="I311" s="92" t="str">
        <f>IF(B:B="","",(VLOOKUP(Application!B311,'APP BACKGROUND'!A:C,3,0)))</f>
        <v/>
      </c>
      <c r="J311" s="90" t="str">
        <f t="shared" si="50"/>
        <v/>
      </c>
      <c r="K311" s="91" t="str">
        <f t="shared" si="51"/>
        <v/>
      </c>
      <c r="L311" s="91" t="str">
        <f t="shared" si="52"/>
        <v/>
      </c>
      <c r="M311" s="91" t="str">
        <f t="shared" si="53"/>
        <v/>
      </c>
      <c r="N311" s="91" t="str">
        <f t="shared" si="54"/>
        <v/>
      </c>
      <c r="O311" s="91" t="str">
        <f t="shared" si="55"/>
        <v/>
      </c>
      <c r="P311" s="91" t="str">
        <f t="shared" si="56"/>
        <v/>
      </c>
      <c r="Q311" s="85"/>
      <c r="R311" s="17" t="str">
        <f t="shared" si="57"/>
        <v/>
      </c>
      <c r="S311" s="28" t="str">
        <f t="shared" si="58"/>
        <v/>
      </c>
      <c r="T311" s="28"/>
      <c r="U311" s="28"/>
      <c r="V311" s="84"/>
      <c r="W311" s="84"/>
      <c r="X311" s="83"/>
      <c r="Y311" s="104"/>
      <c r="Z311" s="96" t="str">
        <f t="shared" si="59"/>
        <v/>
      </c>
      <c r="AA311" s="105"/>
      <c r="AB311" s="89"/>
      <c r="AC311" s="89"/>
      <c r="AD311" s="89"/>
      <c r="AE311" s="89"/>
      <c r="AF311" s="89"/>
      <c r="AG311" s="89"/>
      <c r="AH311" s="86"/>
      <c r="AI311" s="86"/>
      <c r="AJ311" s="86"/>
      <c r="AK311" s="86"/>
      <c r="AL311" s="86"/>
      <c r="AM311" s="86"/>
      <c r="AN311" s="86"/>
      <c r="AO311" s="86"/>
      <c r="AP311" s="86"/>
      <c r="AQ311" s="28"/>
      <c r="AR311" s="45"/>
      <c r="AS311" s="85"/>
      <c r="AT311" s="85"/>
      <c r="AU311" s="20"/>
      <c r="AV311" s="20"/>
    </row>
    <row r="312" spans="2:48" ht="15" x14ac:dyDescent="0.25">
      <c r="B312" s="86"/>
      <c r="C312" s="100"/>
      <c r="D312" s="87" t="str">
        <f>IF(B312="","",(VLOOKUP(B312,'APP BACKGROUND'!A:C,2,0)))</f>
        <v/>
      </c>
      <c r="E312" s="88" t="str">
        <f>IF(B312="","",(VLOOKUP(B312,'APP BACKGROUND'!A:D,4,0)))</f>
        <v/>
      </c>
      <c r="F312" s="84" t="str">
        <f>IF(B312="","",(VLOOKUP(Application!B312,'APP BACKGROUND'!A:G,7,0)))</f>
        <v/>
      </c>
      <c r="G312" s="83"/>
      <c r="H312" s="89"/>
      <c r="I312" s="92" t="str">
        <f>IF(B:B="","",(VLOOKUP(Application!B312,'APP BACKGROUND'!A:C,3,0)))</f>
        <v/>
      </c>
      <c r="J312" s="90" t="str">
        <f t="shared" si="50"/>
        <v/>
      </c>
      <c r="K312" s="91" t="str">
        <f t="shared" si="51"/>
        <v/>
      </c>
      <c r="L312" s="91" t="str">
        <f t="shared" si="52"/>
        <v/>
      </c>
      <c r="M312" s="91" t="str">
        <f t="shared" si="53"/>
        <v/>
      </c>
      <c r="N312" s="91" t="str">
        <f t="shared" si="54"/>
        <v/>
      </c>
      <c r="O312" s="91" t="str">
        <f t="shared" si="55"/>
        <v/>
      </c>
      <c r="P312" s="91" t="str">
        <f t="shared" si="56"/>
        <v/>
      </c>
      <c r="Q312" s="85"/>
      <c r="R312" s="17" t="str">
        <f t="shared" si="57"/>
        <v/>
      </c>
      <c r="S312" s="28" t="str">
        <f t="shared" si="58"/>
        <v/>
      </c>
      <c r="T312" s="28"/>
      <c r="U312" s="28"/>
      <c r="V312" s="84"/>
      <c r="W312" s="84"/>
      <c r="X312" s="83"/>
      <c r="Y312" s="104"/>
      <c r="Z312" s="96" t="str">
        <f t="shared" si="59"/>
        <v/>
      </c>
      <c r="AA312" s="105"/>
      <c r="AB312" s="89"/>
      <c r="AC312" s="89"/>
      <c r="AD312" s="89"/>
      <c r="AE312" s="89"/>
      <c r="AF312" s="89"/>
      <c r="AG312" s="89"/>
      <c r="AH312" s="86"/>
      <c r="AI312" s="86"/>
      <c r="AJ312" s="86"/>
      <c r="AK312" s="86"/>
      <c r="AL312" s="86"/>
      <c r="AM312" s="86"/>
      <c r="AN312" s="86"/>
      <c r="AO312" s="86"/>
      <c r="AP312" s="86"/>
      <c r="AQ312" s="28"/>
      <c r="AR312" s="45"/>
      <c r="AS312" s="85"/>
      <c r="AT312" s="85"/>
      <c r="AU312" s="20"/>
      <c r="AV312" s="20"/>
    </row>
    <row r="313" spans="2:48" ht="15" x14ac:dyDescent="0.25">
      <c r="B313" s="86"/>
      <c r="C313" s="100"/>
      <c r="D313" s="87" t="str">
        <f>IF(B313="","",(VLOOKUP(B313,'APP BACKGROUND'!A:C,2,0)))</f>
        <v/>
      </c>
      <c r="E313" s="88" t="str">
        <f>IF(B313="","",(VLOOKUP(B313,'APP BACKGROUND'!A:D,4,0)))</f>
        <v/>
      </c>
      <c r="F313" s="84" t="str">
        <f>IF(B313="","",(VLOOKUP(Application!B313,'APP BACKGROUND'!A:G,7,0)))</f>
        <v/>
      </c>
      <c r="G313" s="83"/>
      <c r="H313" s="89"/>
      <c r="I313" s="92" t="str">
        <f>IF(B:B="","",(VLOOKUP(Application!B313,'APP BACKGROUND'!A:C,3,0)))</f>
        <v/>
      </c>
      <c r="J313" s="90" t="str">
        <f t="shared" si="50"/>
        <v/>
      </c>
      <c r="K313" s="91" t="str">
        <f t="shared" si="51"/>
        <v/>
      </c>
      <c r="L313" s="91" t="str">
        <f t="shared" si="52"/>
        <v/>
      </c>
      <c r="M313" s="91" t="str">
        <f t="shared" si="53"/>
        <v/>
      </c>
      <c r="N313" s="91" t="str">
        <f t="shared" si="54"/>
        <v/>
      </c>
      <c r="O313" s="91" t="str">
        <f t="shared" si="55"/>
        <v/>
      </c>
      <c r="P313" s="91" t="str">
        <f t="shared" si="56"/>
        <v/>
      </c>
      <c r="Q313" s="85"/>
      <c r="R313" s="17" t="str">
        <f t="shared" si="57"/>
        <v/>
      </c>
      <c r="S313" s="28" t="str">
        <f t="shared" si="58"/>
        <v/>
      </c>
      <c r="T313" s="28"/>
      <c r="U313" s="28"/>
      <c r="V313" s="84"/>
      <c r="W313" s="84"/>
      <c r="X313" s="83"/>
      <c r="Y313" s="104"/>
      <c r="Z313" s="96" t="str">
        <f t="shared" si="59"/>
        <v/>
      </c>
      <c r="AA313" s="105"/>
      <c r="AB313" s="89"/>
      <c r="AC313" s="89"/>
      <c r="AD313" s="89"/>
      <c r="AE313" s="89"/>
      <c r="AF313" s="89"/>
      <c r="AG313" s="89"/>
      <c r="AH313" s="86"/>
      <c r="AI313" s="86"/>
      <c r="AJ313" s="86"/>
      <c r="AK313" s="86"/>
      <c r="AL313" s="86"/>
      <c r="AM313" s="86"/>
      <c r="AN313" s="86"/>
      <c r="AO313" s="86"/>
      <c r="AP313" s="86"/>
      <c r="AQ313" s="28"/>
      <c r="AR313" s="45"/>
      <c r="AS313" s="85"/>
      <c r="AT313" s="85"/>
      <c r="AU313" s="20"/>
      <c r="AV313" s="20"/>
    </row>
    <row r="314" spans="2:48" ht="15" x14ac:dyDescent="0.25">
      <c r="B314" s="86"/>
      <c r="C314" s="100"/>
      <c r="D314" s="87" t="str">
        <f>IF(B314="","",(VLOOKUP(B314,'APP BACKGROUND'!A:C,2,0)))</f>
        <v/>
      </c>
      <c r="E314" s="88" t="str">
        <f>IF(B314="","",(VLOOKUP(B314,'APP BACKGROUND'!A:D,4,0)))</f>
        <v/>
      </c>
      <c r="F314" s="84" t="str">
        <f>IF(B314="","",(VLOOKUP(Application!B314,'APP BACKGROUND'!A:G,7,0)))</f>
        <v/>
      </c>
      <c r="G314" s="83"/>
      <c r="H314" s="89"/>
      <c r="I314" s="92" t="str">
        <f>IF(B:B="","",(VLOOKUP(Application!B314,'APP BACKGROUND'!A:C,3,0)))</f>
        <v/>
      </c>
      <c r="J314" s="90" t="str">
        <f t="shared" si="50"/>
        <v/>
      </c>
      <c r="K314" s="91" t="str">
        <f t="shared" si="51"/>
        <v/>
      </c>
      <c r="L314" s="91" t="str">
        <f t="shared" si="52"/>
        <v/>
      </c>
      <c r="M314" s="91" t="str">
        <f t="shared" si="53"/>
        <v/>
      </c>
      <c r="N314" s="91" t="str">
        <f t="shared" si="54"/>
        <v/>
      </c>
      <c r="O314" s="91" t="str">
        <f t="shared" si="55"/>
        <v/>
      </c>
      <c r="P314" s="91" t="str">
        <f t="shared" si="56"/>
        <v/>
      </c>
      <c r="Q314" s="85"/>
      <c r="R314" s="17" t="str">
        <f t="shared" si="57"/>
        <v/>
      </c>
      <c r="S314" s="28" t="str">
        <f t="shared" si="58"/>
        <v/>
      </c>
      <c r="T314" s="28"/>
      <c r="U314" s="28"/>
      <c r="V314" s="84"/>
      <c r="W314" s="84"/>
      <c r="X314" s="83"/>
      <c r="Y314" s="104"/>
      <c r="Z314" s="96" t="str">
        <f t="shared" si="59"/>
        <v/>
      </c>
      <c r="AA314" s="105"/>
      <c r="AB314" s="89"/>
      <c r="AC314" s="89"/>
      <c r="AD314" s="89"/>
      <c r="AE314" s="89"/>
      <c r="AF314" s="89"/>
      <c r="AG314" s="89"/>
      <c r="AH314" s="86"/>
      <c r="AI314" s="86"/>
      <c r="AJ314" s="86"/>
      <c r="AK314" s="86"/>
      <c r="AL314" s="86"/>
      <c r="AM314" s="86"/>
      <c r="AN314" s="86"/>
      <c r="AO314" s="86"/>
      <c r="AP314" s="86"/>
      <c r="AQ314" s="28"/>
      <c r="AR314" s="45"/>
      <c r="AS314" s="85"/>
      <c r="AT314" s="85"/>
      <c r="AU314" s="20"/>
      <c r="AV314" s="20"/>
    </row>
    <row r="315" spans="2:48" ht="15" x14ac:dyDescent="0.25">
      <c r="B315" s="86"/>
      <c r="C315" s="100"/>
      <c r="D315" s="87" t="str">
        <f>IF(B315="","",(VLOOKUP(B315,'APP BACKGROUND'!A:C,2,0)))</f>
        <v/>
      </c>
      <c r="E315" s="88" t="str">
        <f>IF(B315="","",(VLOOKUP(B315,'APP BACKGROUND'!A:C,3,0)))</f>
        <v/>
      </c>
      <c r="F315" s="84" t="str">
        <f>IF(B315="","",(VLOOKUP(Application!B315,'APP BACKGROUND'!A:C,5,0)))</f>
        <v/>
      </c>
      <c r="G315" s="83"/>
      <c r="H315" s="89"/>
      <c r="I315" s="92" t="str">
        <f>IF(B:B="","",(VLOOKUP(Application!B315,'APP BACKGROUND'!A:C,6,0)))</f>
        <v/>
      </c>
      <c r="J315" s="90" t="str">
        <f t="shared" ref="J269:J332" si="60">IF(B:B="","",Q315/F315)</f>
        <v/>
      </c>
      <c r="K315" s="91" t="str">
        <f t="shared" ref="K269:K332" si="61">IF(B:B="","",IF(AND(J315&gt;0),1,""))</f>
        <v/>
      </c>
      <c r="L315" s="91" t="str">
        <f t="shared" ref="L269:L332" si="62">IF(OR(I315="Wine",I315="Refreshment Beverage",I315="Beer",E315="",F315=""),"",IF(AND(J315=""),"",IF((J315*100)&gt;=5,"",1)))</f>
        <v/>
      </c>
      <c r="M315" s="91" t="str">
        <f t="shared" ref="M269:M332" si="63">IF(B:B="","",IF(OR(H315="",I315="Spirits",B315="",D315="",E315="",F315=""),"",IF(AND(J315=""),"",IF(AND(H315="Hot Buy",(J315*100)&lt;=20),1,IF((J315*100)&gt;=10,"",1)))))</f>
        <v/>
      </c>
      <c r="N315" s="91" t="str">
        <f t="shared" ref="N269:N332" si="64">IF(B:B="","",IF(OR(H315="",I315="",B315="",D315="",E315="",F315=""),1,IF(AND(Q315=""),1,"")))</f>
        <v/>
      </c>
      <c r="O315" s="91" t="str">
        <f t="shared" ref="O269:O332" si="65">IF(OR(H315="",B315="",D315="",E315="",F315=""),"",IF(AND(J315=""),"",IF((J315*100)&lt;=20,"",1)))</f>
        <v/>
      </c>
      <c r="P315" s="91" t="str">
        <f t="shared" ref="P269:P332" si="66">IF(OR(D315="",E315="",F315=""),"",IF(AND(K315=""),"",IF(AND(H315="LTO"),"",IF((J315*100)&gt;=15,"",1))))</f>
        <v/>
      </c>
      <c r="Q315" s="85"/>
      <c r="R315" s="17" t="str">
        <f t="shared" ref="R269:R332" si="67">IF(H315="","",(F315-Q315))</f>
        <v/>
      </c>
      <c r="S315" s="28" t="str">
        <f t="shared" ref="S269:S332" si="68">IF(H315="","",IF(OR(L315=1,M315=1,N315=1,Q315="",P315=1),"No","Yes"))</f>
        <v/>
      </c>
      <c r="T315" s="28"/>
      <c r="U315" s="28"/>
      <c r="V315" s="84"/>
      <c r="W315" s="84"/>
      <c r="X315" s="83"/>
      <c r="Y315" s="104"/>
      <c r="Z315" s="96" t="str">
        <f t="shared" si="59"/>
        <v/>
      </c>
      <c r="AA315" s="105"/>
      <c r="AB315" s="89"/>
      <c r="AC315" s="89"/>
      <c r="AD315" s="89"/>
      <c r="AE315" s="89"/>
      <c r="AF315" s="89"/>
      <c r="AG315" s="89"/>
      <c r="AH315" s="86"/>
      <c r="AI315" s="86"/>
      <c r="AJ315" s="86"/>
      <c r="AK315" s="86"/>
      <c r="AL315" s="86"/>
      <c r="AM315" s="86"/>
      <c r="AN315" s="86"/>
      <c r="AO315" s="86"/>
      <c r="AP315" s="86"/>
      <c r="AQ315" s="28"/>
      <c r="AR315" s="45"/>
      <c r="AS315" s="85"/>
      <c r="AT315" s="85"/>
      <c r="AU315" s="20"/>
      <c r="AV315" s="20"/>
    </row>
    <row r="316" spans="2:48" ht="15" x14ac:dyDescent="0.25">
      <c r="B316" s="86"/>
      <c r="C316" s="100"/>
      <c r="D316" s="87" t="str">
        <f>IF(B316="","",(VLOOKUP(B316,'APP BACKGROUND'!A:C,2,0)))</f>
        <v/>
      </c>
      <c r="E316" s="88" t="str">
        <f>IF(B316="","",(VLOOKUP(B316,'APP BACKGROUND'!A:C,3,0)))</f>
        <v/>
      </c>
      <c r="F316" s="84" t="str">
        <f>IF(B316="","",(VLOOKUP(Application!B316,'APP BACKGROUND'!A:C,5,0)))</f>
        <v/>
      </c>
      <c r="G316" s="83"/>
      <c r="H316" s="89"/>
      <c r="I316" s="92" t="str">
        <f>IF(B:B="","",(VLOOKUP(Application!B316,'APP BACKGROUND'!A:C,6,0)))</f>
        <v/>
      </c>
      <c r="J316" s="90" t="str">
        <f t="shared" si="60"/>
        <v/>
      </c>
      <c r="K316" s="91" t="str">
        <f t="shared" si="61"/>
        <v/>
      </c>
      <c r="L316" s="91" t="str">
        <f t="shared" si="62"/>
        <v/>
      </c>
      <c r="M316" s="91" t="str">
        <f t="shared" si="63"/>
        <v/>
      </c>
      <c r="N316" s="91" t="str">
        <f t="shared" si="64"/>
        <v/>
      </c>
      <c r="O316" s="91" t="str">
        <f t="shared" si="65"/>
        <v/>
      </c>
      <c r="P316" s="91" t="str">
        <f t="shared" si="66"/>
        <v/>
      </c>
      <c r="Q316" s="85"/>
      <c r="R316" s="17" t="str">
        <f t="shared" si="67"/>
        <v/>
      </c>
      <c r="S316" s="28" t="str">
        <f t="shared" si="68"/>
        <v/>
      </c>
      <c r="T316" s="28"/>
      <c r="U316" s="28"/>
      <c r="V316" s="84"/>
      <c r="W316" s="84"/>
      <c r="X316" s="83"/>
      <c r="Y316" s="104"/>
      <c r="Z316" s="96" t="str">
        <f t="shared" si="59"/>
        <v/>
      </c>
      <c r="AA316" s="105"/>
      <c r="AB316" s="89"/>
      <c r="AC316" s="89"/>
      <c r="AD316" s="89"/>
      <c r="AE316" s="89"/>
      <c r="AF316" s="89"/>
      <c r="AG316" s="89"/>
      <c r="AH316" s="86"/>
      <c r="AI316" s="86"/>
      <c r="AJ316" s="86"/>
      <c r="AK316" s="86"/>
      <c r="AL316" s="86"/>
      <c r="AM316" s="86"/>
      <c r="AN316" s="86"/>
      <c r="AO316" s="86"/>
      <c r="AP316" s="86"/>
      <c r="AQ316" s="28"/>
      <c r="AR316" s="45"/>
      <c r="AS316" s="85"/>
      <c r="AT316" s="85"/>
      <c r="AU316" s="20"/>
      <c r="AV316" s="20"/>
    </row>
    <row r="317" spans="2:48" ht="15" x14ac:dyDescent="0.25">
      <c r="B317" s="86"/>
      <c r="C317" s="100"/>
      <c r="D317" s="87" t="str">
        <f>IF(B317="","",(VLOOKUP(B317,'APP BACKGROUND'!A:C,2,0)))</f>
        <v/>
      </c>
      <c r="E317" s="88" t="str">
        <f>IF(B317="","",(VLOOKUP(B317,'APP BACKGROUND'!A:C,3,0)))</f>
        <v/>
      </c>
      <c r="F317" s="84" t="str">
        <f>IF(B317="","",(VLOOKUP(Application!B317,'APP BACKGROUND'!A:C,5,0)))</f>
        <v/>
      </c>
      <c r="G317" s="83"/>
      <c r="H317" s="89"/>
      <c r="I317" s="92" t="str">
        <f>IF(B:B="","",(VLOOKUP(Application!B317,'APP BACKGROUND'!A:C,6,0)))</f>
        <v/>
      </c>
      <c r="J317" s="90" t="str">
        <f t="shared" si="60"/>
        <v/>
      </c>
      <c r="K317" s="91" t="str">
        <f t="shared" si="61"/>
        <v/>
      </c>
      <c r="L317" s="91" t="str">
        <f t="shared" si="62"/>
        <v/>
      </c>
      <c r="M317" s="91" t="str">
        <f t="shared" si="63"/>
        <v/>
      </c>
      <c r="N317" s="91" t="str">
        <f t="shared" si="64"/>
        <v/>
      </c>
      <c r="O317" s="91" t="str">
        <f t="shared" si="65"/>
        <v/>
      </c>
      <c r="P317" s="91" t="str">
        <f t="shared" si="66"/>
        <v/>
      </c>
      <c r="Q317" s="85"/>
      <c r="R317" s="17" t="str">
        <f t="shared" si="67"/>
        <v/>
      </c>
      <c r="S317" s="28" t="str">
        <f t="shared" si="68"/>
        <v/>
      </c>
      <c r="T317" s="28"/>
      <c r="U317" s="28"/>
      <c r="V317" s="84"/>
      <c r="W317" s="84"/>
      <c r="X317" s="83"/>
      <c r="Y317" s="104"/>
      <c r="Z317" s="96" t="str">
        <f t="shared" si="59"/>
        <v/>
      </c>
      <c r="AA317" s="105"/>
      <c r="AB317" s="89"/>
      <c r="AC317" s="89"/>
      <c r="AD317" s="89"/>
      <c r="AE317" s="89"/>
      <c r="AF317" s="89"/>
      <c r="AG317" s="89"/>
      <c r="AH317" s="86"/>
      <c r="AI317" s="86"/>
      <c r="AJ317" s="86"/>
      <c r="AK317" s="86"/>
      <c r="AL317" s="86"/>
      <c r="AM317" s="86"/>
      <c r="AN317" s="86"/>
      <c r="AO317" s="86"/>
      <c r="AP317" s="86"/>
      <c r="AQ317" s="28"/>
      <c r="AR317" s="45"/>
      <c r="AS317" s="85"/>
      <c r="AT317" s="85"/>
      <c r="AU317" s="20"/>
      <c r="AV317" s="20"/>
    </row>
    <row r="318" spans="2:48" ht="15" x14ac:dyDescent="0.25">
      <c r="B318" s="86"/>
      <c r="C318" s="100"/>
      <c r="D318" s="87" t="str">
        <f>IF(B318="","",(VLOOKUP(B318,'APP BACKGROUND'!A:C,2,0)))</f>
        <v/>
      </c>
      <c r="E318" s="88" t="str">
        <f>IF(B318="","",(VLOOKUP(B318,'APP BACKGROUND'!A:C,3,0)))</f>
        <v/>
      </c>
      <c r="F318" s="84" t="str">
        <f>IF(B318="","",(VLOOKUP(Application!B318,'APP BACKGROUND'!A:C,5,0)))</f>
        <v/>
      </c>
      <c r="G318" s="83"/>
      <c r="H318" s="89"/>
      <c r="I318" s="92" t="str">
        <f>IF(B:B="","",(VLOOKUP(Application!B318,'APP BACKGROUND'!A:C,6,0)))</f>
        <v/>
      </c>
      <c r="J318" s="90" t="str">
        <f t="shared" si="60"/>
        <v/>
      </c>
      <c r="K318" s="91" t="str">
        <f t="shared" si="61"/>
        <v/>
      </c>
      <c r="L318" s="91" t="str">
        <f t="shared" si="62"/>
        <v/>
      </c>
      <c r="M318" s="91" t="str">
        <f t="shared" si="63"/>
        <v/>
      </c>
      <c r="N318" s="91" t="str">
        <f t="shared" si="64"/>
        <v/>
      </c>
      <c r="O318" s="91" t="str">
        <f t="shared" si="65"/>
        <v/>
      </c>
      <c r="P318" s="91" t="str">
        <f t="shared" si="66"/>
        <v/>
      </c>
      <c r="Q318" s="85"/>
      <c r="R318" s="17" t="str">
        <f t="shared" si="67"/>
        <v/>
      </c>
      <c r="S318" s="28" t="str">
        <f t="shared" si="68"/>
        <v/>
      </c>
      <c r="T318" s="28"/>
      <c r="U318" s="28"/>
      <c r="V318" s="84"/>
      <c r="W318" s="84"/>
      <c r="X318" s="83"/>
      <c r="Y318" s="104"/>
      <c r="Z318" s="96" t="str">
        <f t="shared" si="59"/>
        <v/>
      </c>
      <c r="AA318" s="105"/>
      <c r="AB318" s="89"/>
      <c r="AC318" s="89"/>
      <c r="AD318" s="89"/>
      <c r="AE318" s="89"/>
      <c r="AF318" s="89"/>
      <c r="AG318" s="89"/>
      <c r="AH318" s="86"/>
      <c r="AI318" s="86"/>
      <c r="AJ318" s="86"/>
      <c r="AK318" s="86"/>
      <c r="AL318" s="86"/>
      <c r="AM318" s="86"/>
      <c r="AN318" s="86"/>
      <c r="AO318" s="86"/>
      <c r="AP318" s="86"/>
      <c r="AQ318" s="28"/>
      <c r="AR318" s="45"/>
      <c r="AS318" s="85"/>
      <c r="AT318" s="85"/>
      <c r="AU318" s="20"/>
      <c r="AV318" s="20"/>
    </row>
    <row r="319" spans="2:48" ht="15" x14ac:dyDescent="0.25">
      <c r="B319" s="86"/>
      <c r="C319" s="100"/>
      <c r="D319" s="87" t="str">
        <f>IF(B319="","",(VLOOKUP(B319,'APP BACKGROUND'!A:C,2,0)))</f>
        <v/>
      </c>
      <c r="E319" s="88" t="str">
        <f>IF(B319="","",(VLOOKUP(B319,'APP BACKGROUND'!A:C,3,0)))</f>
        <v/>
      </c>
      <c r="F319" s="84" t="str">
        <f>IF(B319="","",(VLOOKUP(Application!B319,'APP BACKGROUND'!A:C,5,0)))</f>
        <v/>
      </c>
      <c r="G319" s="83"/>
      <c r="H319" s="89"/>
      <c r="I319" s="92" t="str">
        <f>IF(B:B="","",(VLOOKUP(Application!B319,'APP BACKGROUND'!A:C,6,0)))</f>
        <v/>
      </c>
      <c r="J319" s="90" t="str">
        <f t="shared" si="60"/>
        <v/>
      </c>
      <c r="K319" s="91" t="str">
        <f t="shared" si="61"/>
        <v/>
      </c>
      <c r="L319" s="91" t="str">
        <f t="shared" si="62"/>
        <v/>
      </c>
      <c r="M319" s="91" t="str">
        <f t="shared" si="63"/>
        <v/>
      </c>
      <c r="N319" s="91" t="str">
        <f t="shared" si="64"/>
        <v/>
      </c>
      <c r="O319" s="91" t="str">
        <f t="shared" si="65"/>
        <v/>
      </c>
      <c r="P319" s="91" t="str">
        <f t="shared" si="66"/>
        <v/>
      </c>
      <c r="Q319" s="85"/>
      <c r="R319" s="17" t="str">
        <f t="shared" si="67"/>
        <v/>
      </c>
      <c r="S319" s="28" t="str">
        <f t="shared" si="68"/>
        <v/>
      </c>
      <c r="T319" s="28"/>
      <c r="U319" s="28"/>
      <c r="V319" s="84"/>
      <c r="W319" s="84"/>
      <c r="X319" s="83"/>
      <c r="Y319" s="104"/>
      <c r="Z319" s="96" t="str">
        <f t="shared" si="59"/>
        <v/>
      </c>
      <c r="AA319" s="105"/>
      <c r="AB319" s="89"/>
      <c r="AC319" s="89"/>
      <c r="AD319" s="89"/>
      <c r="AE319" s="89"/>
      <c r="AF319" s="89"/>
      <c r="AG319" s="89"/>
      <c r="AH319" s="86"/>
      <c r="AI319" s="86"/>
      <c r="AJ319" s="86"/>
      <c r="AK319" s="86"/>
      <c r="AL319" s="86"/>
      <c r="AM319" s="86"/>
      <c r="AN319" s="86"/>
      <c r="AO319" s="86"/>
      <c r="AP319" s="86"/>
      <c r="AQ319" s="28"/>
      <c r="AR319" s="45"/>
      <c r="AS319" s="85"/>
      <c r="AT319" s="85"/>
      <c r="AU319" s="20"/>
      <c r="AV319" s="20"/>
    </row>
    <row r="320" spans="2:48" ht="15" x14ac:dyDescent="0.25">
      <c r="B320" s="86"/>
      <c r="C320" s="100"/>
      <c r="D320" s="87" t="str">
        <f>IF(B320="","",(VLOOKUP(B320,'APP BACKGROUND'!A:C,2,0)))</f>
        <v/>
      </c>
      <c r="E320" s="88" t="str">
        <f>IF(B320="","",(VLOOKUP(B320,'APP BACKGROUND'!A:C,3,0)))</f>
        <v/>
      </c>
      <c r="F320" s="84" t="str">
        <f>IF(B320="","",(VLOOKUP(Application!B320,'APP BACKGROUND'!A:C,5,0)))</f>
        <v/>
      </c>
      <c r="G320" s="83"/>
      <c r="H320" s="89"/>
      <c r="I320" s="92" t="str">
        <f>IF(B:B="","",(VLOOKUP(Application!B320,'APP BACKGROUND'!A:C,6,0)))</f>
        <v/>
      </c>
      <c r="J320" s="90" t="str">
        <f t="shared" si="60"/>
        <v/>
      </c>
      <c r="K320" s="91" t="str">
        <f t="shared" si="61"/>
        <v/>
      </c>
      <c r="L320" s="91" t="str">
        <f t="shared" si="62"/>
        <v/>
      </c>
      <c r="M320" s="91" t="str">
        <f t="shared" si="63"/>
        <v/>
      </c>
      <c r="N320" s="91" t="str">
        <f t="shared" si="64"/>
        <v/>
      </c>
      <c r="O320" s="91" t="str">
        <f t="shared" si="65"/>
        <v/>
      </c>
      <c r="P320" s="91" t="str">
        <f t="shared" si="66"/>
        <v/>
      </c>
      <c r="Q320" s="85"/>
      <c r="R320" s="17" t="str">
        <f t="shared" si="67"/>
        <v/>
      </c>
      <c r="S320" s="28" t="str">
        <f t="shared" si="68"/>
        <v/>
      </c>
      <c r="T320" s="28"/>
      <c r="U320" s="28"/>
      <c r="V320" s="84"/>
      <c r="W320" s="84"/>
      <c r="X320" s="83"/>
      <c r="Y320" s="104"/>
      <c r="Z320" s="96" t="str">
        <f t="shared" si="59"/>
        <v/>
      </c>
      <c r="AA320" s="105"/>
      <c r="AB320" s="89"/>
      <c r="AC320" s="89"/>
      <c r="AD320" s="89"/>
      <c r="AE320" s="89"/>
      <c r="AF320" s="89"/>
      <c r="AG320" s="89"/>
      <c r="AH320" s="86"/>
      <c r="AI320" s="86"/>
      <c r="AJ320" s="86"/>
      <c r="AK320" s="86"/>
      <c r="AL320" s="86"/>
      <c r="AM320" s="86"/>
      <c r="AN320" s="86"/>
      <c r="AO320" s="86"/>
      <c r="AP320" s="86"/>
      <c r="AQ320" s="28"/>
      <c r="AR320" s="45"/>
      <c r="AS320" s="85"/>
      <c r="AT320" s="85"/>
      <c r="AU320" s="20"/>
      <c r="AV320" s="20"/>
    </row>
    <row r="321" spans="2:48" ht="15" x14ac:dyDescent="0.25">
      <c r="B321" s="86"/>
      <c r="C321" s="100"/>
      <c r="D321" s="87" t="str">
        <f>IF(B321="","",(VLOOKUP(B321,'APP BACKGROUND'!A:C,2,0)))</f>
        <v/>
      </c>
      <c r="E321" s="88" t="str">
        <f>IF(B321="","",(VLOOKUP(B321,'APP BACKGROUND'!A:C,3,0)))</f>
        <v/>
      </c>
      <c r="F321" s="84" t="str">
        <f>IF(B321="","",(VLOOKUP(Application!B321,'APP BACKGROUND'!A:C,5,0)))</f>
        <v/>
      </c>
      <c r="G321" s="83"/>
      <c r="H321" s="89"/>
      <c r="I321" s="92" t="str">
        <f>IF(B:B="","",(VLOOKUP(Application!B321,'APP BACKGROUND'!A:C,6,0)))</f>
        <v/>
      </c>
      <c r="J321" s="90" t="str">
        <f t="shared" si="60"/>
        <v/>
      </c>
      <c r="K321" s="91" t="str">
        <f t="shared" si="61"/>
        <v/>
      </c>
      <c r="L321" s="91" t="str">
        <f t="shared" si="62"/>
        <v/>
      </c>
      <c r="M321" s="91" t="str">
        <f t="shared" si="63"/>
        <v/>
      </c>
      <c r="N321" s="91" t="str">
        <f t="shared" si="64"/>
        <v/>
      </c>
      <c r="O321" s="91" t="str">
        <f t="shared" si="65"/>
        <v/>
      </c>
      <c r="P321" s="91" t="str">
        <f t="shared" si="66"/>
        <v/>
      </c>
      <c r="Q321" s="85"/>
      <c r="R321" s="17" t="str">
        <f t="shared" si="67"/>
        <v/>
      </c>
      <c r="S321" s="28" t="str">
        <f t="shared" si="68"/>
        <v/>
      </c>
      <c r="T321" s="28"/>
      <c r="U321" s="28"/>
      <c r="V321" s="84"/>
      <c r="W321" s="84"/>
      <c r="X321" s="83"/>
      <c r="Y321" s="104"/>
      <c r="Z321" s="96" t="str">
        <f t="shared" si="59"/>
        <v/>
      </c>
      <c r="AA321" s="105"/>
      <c r="AB321" s="89"/>
      <c r="AC321" s="89"/>
      <c r="AD321" s="89"/>
      <c r="AE321" s="89"/>
      <c r="AF321" s="89"/>
      <c r="AG321" s="89"/>
      <c r="AH321" s="86"/>
      <c r="AI321" s="86"/>
      <c r="AJ321" s="86"/>
      <c r="AK321" s="86"/>
      <c r="AL321" s="86"/>
      <c r="AM321" s="86"/>
      <c r="AN321" s="86"/>
      <c r="AO321" s="86"/>
      <c r="AP321" s="86"/>
      <c r="AQ321" s="28"/>
      <c r="AR321" s="45"/>
      <c r="AS321" s="85"/>
      <c r="AT321" s="85"/>
      <c r="AU321" s="20"/>
      <c r="AV321" s="20"/>
    </row>
    <row r="322" spans="2:48" ht="15" x14ac:dyDescent="0.25">
      <c r="B322" s="86"/>
      <c r="C322" s="100"/>
      <c r="D322" s="87" t="str">
        <f>IF(B322="","",(VLOOKUP(B322,'APP BACKGROUND'!A:C,2,0)))</f>
        <v/>
      </c>
      <c r="E322" s="88" t="str">
        <f>IF(B322="","",(VLOOKUP(B322,'APP BACKGROUND'!A:C,3,0)))</f>
        <v/>
      </c>
      <c r="F322" s="84" t="str">
        <f>IF(B322="","",(VLOOKUP(Application!B322,'APP BACKGROUND'!A:C,5,0)))</f>
        <v/>
      </c>
      <c r="G322" s="83"/>
      <c r="H322" s="89"/>
      <c r="I322" s="92" t="str">
        <f>IF(B:B="","",(VLOOKUP(Application!B322,'APP BACKGROUND'!A:C,6,0)))</f>
        <v/>
      </c>
      <c r="J322" s="90" t="str">
        <f t="shared" si="60"/>
        <v/>
      </c>
      <c r="K322" s="91" t="str">
        <f t="shared" si="61"/>
        <v/>
      </c>
      <c r="L322" s="91" t="str">
        <f t="shared" si="62"/>
        <v/>
      </c>
      <c r="M322" s="91" t="str">
        <f t="shared" si="63"/>
        <v/>
      </c>
      <c r="N322" s="91" t="str">
        <f t="shared" si="64"/>
        <v/>
      </c>
      <c r="O322" s="91" t="str">
        <f t="shared" si="65"/>
        <v/>
      </c>
      <c r="P322" s="91" t="str">
        <f t="shared" si="66"/>
        <v/>
      </c>
      <c r="Q322" s="85"/>
      <c r="R322" s="17" t="str">
        <f t="shared" si="67"/>
        <v/>
      </c>
      <c r="S322" s="28" t="str">
        <f t="shared" si="68"/>
        <v/>
      </c>
      <c r="T322" s="28"/>
      <c r="U322" s="28"/>
      <c r="V322" s="84"/>
      <c r="W322" s="84"/>
      <c r="X322" s="83"/>
      <c r="Y322" s="104"/>
      <c r="Z322" s="96" t="str">
        <f t="shared" si="59"/>
        <v/>
      </c>
      <c r="AA322" s="105"/>
      <c r="AB322" s="89"/>
      <c r="AC322" s="89"/>
      <c r="AD322" s="89"/>
      <c r="AE322" s="89"/>
      <c r="AF322" s="89"/>
      <c r="AG322" s="89"/>
      <c r="AH322" s="86"/>
      <c r="AI322" s="86"/>
      <c r="AJ322" s="86"/>
      <c r="AK322" s="86"/>
      <c r="AL322" s="86"/>
      <c r="AM322" s="86"/>
      <c r="AN322" s="86"/>
      <c r="AO322" s="86"/>
      <c r="AP322" s="86"/>
      <c r="AQ322" s="28"/>
      <c r="AR322" s="45"/>
      <c r="AS322" s="85"/>
      <c r="AT322" s="85"/>
      <c r="AU322" s="20"/>
      <c r="AV322" s="20"/>
    </row>
    <row r="323" spans="2:48" ht="15" x14ac:dyDescent="0.25">
      <c r="B323" s="86"/>
      <c r="C323" s="100"/>
      <c r="D323" s="87" t="str">
        <f>IF(B323="","",(VLOOKUP(B323,'APP BACKGROUND'!A:C,2,0)))</f>
        <v/>
      </c>
      <c r="E323" s="88" t="str">
        <f>IF(B323="","",(VLOOKUP(B323,'APP BACKGROUND'!A:C,3,0)))</f>
        <v/>
      </c>
      <c r="F323" s="84" t="str">
        <f>IF(B323="","",(VLOOKUP(Application!B323,'APP BACKGROUND'!A:C,5,0)))</f>
        <v/>
      </c>
      <c r="G323" s="83"/>
      <c r="H323" s="89"/>
      <c r="I323" s="92" t="str">
        <f>IF(B:B="","",(VLOOKUP(Application!B323,'APP BACKGROUND'!A:C,6,0)))</f>
        <v/>
      </c>
      <c r="J323" s="90" t="str">
        <f t="shared" si="60"/>
        <v/>
      </c>
      <c r="K323" s="91" t="str">
        <f t="shared" si="61"/>
        <v/>
      </c>
      <c r="L323" s="91" t="str">
        <f t="shared" si="62"/>
        <v/>
      </c>
      <c r="M323" s="91" t="str">
        <f t="shared" si="63"/>
        <v/>
      </c>
      <c r="N323" s="91" t="str">
        <f t="shared" si="64"/>
        <v/>
      </c>
      <c r="O323" s="91" t="str">
        <f t="shared" si="65"/>
        <v/>
      </c>
      <c r="P323" s="91" t="str">
        <f t="shared" si="66"/>
        <v/>
      </c>
      <c r="Q323" s="85"/>
      <c r="R323" s="17" t="str">
        <f t="shared" si="67"/>
        <v/>
      </c>
      <c r="S323" s="28" t="str">
        <f t="shared" si="68"/>
        <v/>
      </c>
      <c r="T323" s="28"/>
      <c r="U323" s="28"/>
      <c r="V323" s="84"/>
      <c r="W323" s="84"/>
      <c r="X323" s="83"/>
      <c r="Y323" s="104"/>
      <c r="Z323" s="96" t="str">
        <f t="shared" si="59"/>
        <v/>
      </c>
      <c r="AA323" s="105"/>
      <c r="AB323" s="89"/>
      <c r="AC323" s="89"/>
      <c r="AD323" s="89"/>
      <c r="AE323" s="89"/>
      <c r="AF323" s="89"/>
      <c r="AG323" s="89"/>
      <c r="AH323" s="86"/>
      <c r="AI323" s="86"/>
      <c r="AJ323" s="86"/>
      <c r="AK323" s="86"/>
      <c r="AL323" s="86"/>
      <c r="AM323" s="86"/>
      <c r="AN323" s="86"/>
      <c r="AO323" s="86"/>
      <c r="AP323" s="86"/>
      <c r="AQ323" s="28"/>
      <c r="AR323" s="45"/>
      <c r="AS323" s="85"/>
      <c r="AT323" s="85"/>
      <c r="AU323" s="20"/>
      <c r="AV323" s="20"/>
    </row>
    <row r="324" spans="2:48" ht="15" x14ac:dyDescent="0.25">
      <c r="B324" s="86"/>
      <c r="C324" s="100"/>
      <c r="D324" s="87" t="str">
        <f>IF(B324="","",(VLOOKUP(B324,'APP BACKGROUND'!A:C,2,0)))</f>
        <v/>
      </c>
      <c r="E324" s="88" t="str">
        <f>IF(B324="","",(VLOOKUP(B324,'APP BACKGROUND'!A:C,3,0)))</f>
        <v/>
      </c>
      <c r="F324" s="84" t="str">
        <f>IF(B324="","",(VLOOKUP(Application!B324,'APP BACKGROUND'!A:C,5,0)))</f>
        <v/>
      </c>
      <c r="G324" s="83"/>
      <c r="H324" s="89"/>
      <c r="I324" s="92" t="str">
        <f>IF(B:B="","",(VLOOKUP(Application!B324,'APP BACKGROUND'!A:C,6,0)))</f>
        <v/>
      </c>
      <c r="J324" s="90" t="str">
        <f t="shared" si="60"/>
        <v/>
      </c>
      <c r="K324" s="91" t="str">
        <f t="shared" si="61"/>
        <v/>
      </c>
      <c r="L324" s="91" t="str">
        <f t="shared" si="62"/>
        <v/>
      </c>
      <c r="M324" s="91" t="str">
        <f t="shared" si="63"/>
        <v/>
      </c>
      <c r="N324" s="91" t="str">
        <f t="shared" si="64"/>
        <v/>
      </c>
      <c r="O324" s="91" t="str">
        <f t="shared" si="65"/>
        <v/>
      </c>
      <c r="P324" s="91" t="str">
        <f t="shared" si="66"/>
        <v/>
      </c>
      <c r="Q324" s="85"/>
      <c r="R324" s="17" t="str">
        <f t="shared" si="67"/>
        <v/>
      </c>
      <c r="S324" s="28" t="str">
        <f t="shared" si="68"/>
        <v/>
      </c>
      <c r="T324" s="28"/>
      <c r="U324" s="28"/>
      <c r="V324" s="84"/>
      <c r="W324" s="84"/>
      <c r="X324" s="83"/>
      <c r="Y324" s="104"/>
      <c r="Z324" s="96" t="str">
        <f t="shared" si="59"/>
        <v/>
      </c>
      <c r="AA324" s="105"/>
      <c r="AB324" s="89"/>
      <c r="AC324" s="89"/>
      <c r="AD324" s="89"/>
      <c r="AE324" s="89"/>
      <c r="AF324" s="89"/>
      <c r="AG324" s="89"/>
      <c r="AH324" s="86"/>
      <c r="AI324" s="86"/>
      <c r="AJ324" s="86"/>
      <c r="AK324" s="86"/>
      <c r="AL324" s="86"/>
      <c r="AM324" s="86"/>
      <c r="AN324" s="86"/>
      <c r="AO324" s="86"/>
      <c r="AP324" s="86"/>
      <c r="AQ324" s="28"/>
      <c r="AR324" s="45"/>
      <c r="AS324" s="85"/>
      <c r="AT324" s="85"/>
      <c r="AU324" s="20"/>
      <c r="AV324" s="20"/>
    </row>
    <row r="325" spans="2:48" ht="15" x14ac:dyDescent="0.25">
      <c r="B325" s="86"/>
      <c r="C325" s="100"/>
      <c r="D325" s="87" t="str">
        <f>IF(B325="","",(VLOOKUP(B325,'APP BACKGROUND'!A:C,2,0)))</f>
        <v/>
      </c>
      <c r="E325" s="88" t="str">
        <f>IF(B325="","",(VLOOKUP(B325,'APP BACKGROUND'!A:C,3,0)))</f>
        <v/>
      </c>
      <c r="F325" s="84" t="str">
        <f>IF(B325="","",(VLOOKUP(Application!B325,'APP BACKGROUND'!A:C,5,0)))</f>
        <v/>
      </c>
      <c r="G325" s="83"/>
      <c r="H325" s="89"/>
      <c r="I325" s="92" t="str">
        <f>IF(B:B="","",(VLOOKUP(Application!B325,'APP BACKGROUND'!A:C,6,0)))</f>
        <v/>
      </c>
      <c r="J325" s="90" t="str">
        <f t="shared" si="60"/>
        <v/>
      </c>
      <c r="K325" s="91" t="str">
        <f t="shared" si="61"/>
        <v/>
      </c>
      <c r="L325" s="91" t="str">
        <f t="shared" si="62"/>
        <v/>
      </c>
      <c r="M325" s="91" t="str">
        <f t="shared" si="63"/>
        <v/>
      </c>
      <c r="N325" s="91" t="str">
        <f t="shared" si="64"/>
        <v/>
      </c>
      <c r="O325" s="91" t="str">
        <f t="shared" si="65"/>
        <v/>
      </c>
      <c r="P325" s="91" t="str">
        <f t="shared" si="66"/>
        <v/>
      </c>
      <c r="Q325" s="85"/>
      <c r="R325" s="17" t="str">
        <f t="shared" si="67"/>
        <v/>
      </c>
      <c r="S325" s="28" t="str">
        <f t="shared" si="68"/>
        <v/>
      </c>
      <c r="T325" s="28"/>
      <c r="U325" s="28"/>
      <c r="V325" s="84"/>
      <c r="W325" s="84"/>
      <c r="X325" s="83"/>
      <c r="Y325" s="104"/>
      <c r="Z325" s="96" t="str">
        <f t="shared" si="59"/>
        <v/>
      </c>
      <c r="AA325" s="105"/>
      <c r="AB325" s="89"/>
      <c r="AC325" s="89"/>
      <c r="AD325" s="89"/>
      <c r="AE325" s="89"/>
      <c r="AF325" s="89"/>
      <c r="AG325" s="89"/>
      <c r="AH325" s="86"/>
      <c r="AI325" s="86"/>
      <c r="AJ325" s="86"/>
      <c r="AK325" s="86"/>
      <c r="AL325" s="86"/>
      <c r="AM325" s="86"/>
      <c r="AN325" s="86"/>
      <c r="AO325" s="86"/>
      <c r="AP325" s="86"/>
      <c r="AQ325" s="28"/>
      <c r="AR325" s="45"/>
      <c r="AS325" s="85"/>
      <c r="AT325" s="85"/>
      <c r="AU325" s="20"/>
      <c r="AV325" s="20"/>
    </row>
    <row r="326" spans="2:48" ht="15" x14ac:dyDescent="0.25">
      <c r="B326" s="86"/>
      <c r="C326" s="100"/>
      <c r="D326" s="87" t="str">
        <f>IF(B326="","",(VLOOKUP(B326,'APP BACKGROUND'!A:C,2,0)))</f>
        <v/>
      </c>
      <c r="E326" s="88" t="str">
        <f>IF(B326="","",(VLOOKUP(B326,'APP BACKGROUND'!A:C,3,0)))</f>
        <v/>
      </c>
      <c r="F326" s="84" t="str">
        <f>IF(B326="","",(VLOOKUP(Application!B326,'APP BACKGROUND'!A:C,5,0)))</f>
        <v/>
      </c>
      <c r="G326" s="83"/>
      <c r="H326" s="89"/>
      <c r="I326" s="92" t="str">
        <f>IF(B:B="","",(VLOOKUP(Application!B326,'APP BACKGROUND'!A:C,6,0)))</f>
        <v/>
      </c>
      <c r="J326" s="90" t="str">
        <f t="shared" si="60"/>
        <v/>
      </c>
      <c r="K326" s="91" t="str">
        <f t="shared" si="61"/>
        <v/>
      </c>
      <c r="L326" s="91" t="str">
        <f t="shared" si="62"/>
        <v/>
      </c>
      <c r="M326" s="91" t="str">
        <f t="shared" si="63"/>
        <v/>
      </c>
      <c r="N326" s="91" t="str">
        <f t="shared" si="64"/>
        <v/>
      </c>
      <c r="O326" s="91" t="str">
        <f t="shared" si="65"/>
        <v/>
      </c>
      <c r="P326" s="91" t="str">
        <f t="shared" si="66"/>
        <v/>
      </c>
      <c r="Q326" s="85"/>
      <c r="R326" s="17" t="str">
        <f t="shared" si="67"/>
        <v/>
      </c>
      <c r="S326" s="28" t="str">
        <f t="shared" si="68"/>
        <v/>
      </c>
      <c r="T326" s="28"/>
      <c r="U326" s="28"/>
      <c r="V326" s="84"/>
      <c r="W326" s="84"/>
      <c r="X326" s="83"/>
      <c r="Y326" s="104"/>
      <c r="Z326" s="96" t="str">
        <f t="shared" si="59"/>
        <v/>
      </c>
      <c r="AA326" s="105"/>
      <c r="AB326" s="89"/>
      <c r="AC326" s="89"/>
      <c r="AD326" s="89"/>
      <c r="AE326" s="89"/>
      <c r="AF326" s="89"/>
      <c r="AG326" s="89"/>
      <c r="AH326" s="86"/>
      <c r="AI326" s="86"/>
      <c r="AJ326" s="86"/>
      <c r="AK326" s="86"/>
      <c r="AL326" s="86"/>
      <c r="AM326" s="86"/>
      <c r="AN326" s="86"/>
      <c r="AO326" s="86"/>
      <c r="AP326" s="86"/>
      <c r="AQ326" s="28"/>
      <c r="AR326" s="45"/>
      <c r="AS326" s="85"/>
      <c r="AT326" s="85"/>
      <c r="AU326" s="20"/>
      <c r="AV326" s="20"/>
    </row>
    <row r="327" spans="2:48" ht="15" x14ac:dyDescent="0.25">
      <c r="B327" s="86"/>
      <c r="C327" s="100"/>
      <c r="D327" s="87" t="str">
        <f>IF(B327="","",(VLOOKUP(B327,'APP BACKGROUND'!A:C,2,0)))</f>
        <v/>
      </c>
      <c r="E327" s="88" t="str">
        <f>IF(B327="","",(VLOOKUP(B327,'APP BACKGROUND'!A:C,3,0)))</f>
        <v/>
      </c>
      <c r="F327" s="84" t="str">
        <f>IF(B327="","",(VLOOKUP(Application!B327,'APP BACKGROUND'!A:C,5,0)))</f>
        <v/>
      </c>
      <c r="G327" s="83"/>
      <c r="H327" s="89"/>
      <c r="I327" s="92" t="str">
        <f>IF(B:B="","",(VLOOKUP(Application!B327,'APP BACKGROUND'!A:C,6,0)))</f>
        <v/>
      </c>
      <c r="J327" s="90" t="str">
        <f t="shared" si="60"/>
        <v/>
      </c>
      <c r="K327" s="91" t="str">
        <f t="shared" si="61"/>
        <v/>
      </c>
      <c r="L327" s="91" t="str">
        <f t="shared" si="62"/>
        <v/>
      </c>
      <c r="M327" s="91" t="str">
        <f t="shared" si="63"/>
        <v/>
      </c>
      <c r="N327" s="91" t="str">
        <f t="shared" si="64"/>
        <v/>
      </c>
      <c r="O327" s="91" t="str">
        <f t="shared" si="65"/>
        <v/>
      </c>
      <c r="P327" s="91" t="str">
        <f t="shared" si="66"/>
        <v/>
      </c>
      <c r="Q327" s="85"/>
      <c r="R327" s="17" t="str">
        <f t="shared" si="67"/>
        <v/>
      </c>
      <c r="S327" s="28" t="str">
        <f t="shared" si="68"/>
        <v/>
      </c>
      <c r="T327" s="28"/>
      <c r="U327" s="28"/>
      <c r="V327" s="84"/>
      <c r="W327" s="84"/>
      <c r="X327" s="83"/>
      <c r="Y327" s="104"/>
      <c r="Z327" s="96" t="str">
        <f t="shared" si="59"/>
        <v/>
      </c>
      <c r="AA327" s="105"/>
      <c r="AB327" s="89"/>
      <c r="AC327" s="89"/>
      <c r="AD327" s="89"/>
      <c r="AE327" s="89"/>
      <c r="AF327" s="89"/>
      <c r="AG327" s="89"/>
      <c r="AH327" s="86"/>
      <c r="AI327" s="86"/>
      <c r="AJ327" s="86"/>
      <c r="AK327" s="86"/>
      <c r="AL327" s="86"/>
      <c r="AM327" s="86"/>
      <c r="AN327" s="86"/>
      <c r="AO327" s="86"/>
      <c r="AP327" s="86"/>
      <c r="AQ327" s="28"/>
      <c r="AR327" s="45"/>
      <c r="AS327" s="85"/>
      <c r="AT327" s="85"/>
      <c r="AU327" s="20"/>
      <c r="AV327" s="20"/>
    </row>
    <row r="328" spans="2:48" ht="15" x14ac:dyDescent="0.25">
      <c r="B328" s="86"/>
      <c r="C328" s="100"/>
      <c r="D328" s="87" t="str">
        <f>IF(B328="","",(VLOOKUP(B328,'APP BACKGROUND'!A:C,2,0)))</f>
        <v/>
      </c>
      <c r="E328" s="88" t="str">
        <f>IF(B328="","",(VLOOKUP(B328,'APP BACKGROUND'!A:C,3,0)))</f>
        <v/>
      </c>
      <c r="F328" s="84" t="str">
        <f>IF(B328="","",(VLOOKUP(Application!B328,'APP BACKGROUND'!A:C,5,0)))</f>
        <v/>
      </c>
      <c r="G328" s="83"/>
      <c r="H328" s="89"/>
      <c r="I328" s="92" t="str">
        <f>IF(B:B="","",(VLOOKUP(Application!B328,'APP BACKGROUND'!A:C,6,0)))</f>
        <v/>
      </c>
      <c r="J328" s="90" t="str">
        <f t="shared" si="60"/>
        <v/>
      </c>
      <c r="K328" s="91" t="str">
        <f t="shared" si="61"/>
        <v/>
      </c>
      <c r="L328" s="91" t="str">
        <f t="shared" si="62"/>
        <v/>
      </c>
      <c r="M328" s="91" t="str">
        <f t="shared" si="63"/>
        <v/>
      </c>
      <c r="N328" s="91" t="str">
        <f t="shared" si="64"/>
        <v/>
      </c>
      <c r="O328" s="91" t="str">
        <f t="shared" si="65"/>
        <v/>
      </c>
      <c r="P328" s="91" t="str">
        <f t="shared" si="66"/>
        <v/>
      </c>
      <c r="Q328" s="85"/>
      <c r="R328" s="17" t="str">
        <f t="shared" si="67"/>
        <v/>
      </c>
      <c r="S328" s="28" t="str">
        <f t="shared" si="68"/>
        <v/>
      </c>
      <c r="T328" s="28"/>
      <c r="U328" s="28"/>
      <c r="V328" s="84"/>
      <c r="W328" s="84"/>
      <c r="X328" s="83"/>
      <c r="Y328" s="104"/>
      <c r="Z328" s="96" t="str">
        <f t="shared" si="59"/>
        <v/>
      </c>
      <c r="AA328" s="105"/>
      <c r="AB328" s="89"/>
      <c r="AC328" s="89"/>
      <c r="AD328" s="89"/>
      <c r="AE328" s="89"/>
      <c r="AF328" s="89"/>
      <c r="AG328" s="89"/>
      <c r="AH328" s="86"/>
      <c r="AI328" s="86"/>
      <c r="AJ328" s="86"/>
      <c r="AK328" s="86"/>
      <c r="AL328" s="86"/>
      <c r="AM328" s="86"/>
      <c r="AN328" s="86"/>
      <c r="AO328" s="86"/>
      <c r="AP328" s="86"/>
      <c r="AQ328" s="28"/>
      <c r="AR328" s="45"/>
      <c r="AS328" s="85"/>
      <c r="AT328" s="85"/>
      <c r="AU328" s="20"/>
      <c r="AV328" s="20"/>
    </row>
    <row r="329" spans="2:48" ht="15" x14ac:dyDescent="0.25">
      <c r="B329" s="86"/>
      <c r="C329" s="100"/>
      <c r="D329" s="87" t="str">
        <f>IF(B329="","",(VLOOKUP(B329,'APP BACKGROUND'!A:C,2,0)))</f>
        <v/>
      </c>
      <c r="E329" s="88" t="str">
        <f>IF(B329="","",(VLOOKUP(B329,'APP BACKGROUND'!A:C,3,0)))</f>
        <v/>
      </c>
      <c r="F329" s="84" t="str">
        <f>IF(B329="","",(VLOOKUP(Application!B329,'APP BACKGROUND'!A:C,5,0)))</f>
        <v/>
      </c>
      <c r="G329" s="83"/>
      <c r="H329" s="89"/>
      <c r="I329" s="92" t="str">
        <f>IF(B:B="","",(VLOOKUP(Application!B329,'APP BACKGROUND'!A:C,6,0)))</f>
        <v/>
      </c>
      <c r="J329" s="90" t="str">
        <f t="shared" si="60"/>
        <v/>
      </c>
      <c r="K329" s="91" t="str">
        <f t="shared" si="61"/>
        <v/>
      </c>
      <c r="L329" s="91" t="str">
        <f t="shared" si="62"/>
        <v/>
      </c>
      <c r="M329" s="91" t="str">
        <f t="shared" si="63"/>
        <v/>
      </c>
      <c r="N329" s="91" t="str">
        <f t="shared" si="64"/>
        <v/>
      </c>
      <c r="O329" s="91" t="str">
        <f t="shared" si="65"/>
        <v/>
      </c>
      <c r="P329" s="91" t="str">
        <f t="shared" si="66"/>
        <v/>
      </c>
      <c r="Q329" s="85"/>
      <c r="R329" s="17" t="str">
        <f t="shared" si="67"/>
        <v/>
      </c>
      <c r="S329" s="28" t="str">
        <f t="shared" si="68"/>
        <v/>
      </c>
      <c r="T329" s="28"/>
      <c r="U329" s="28"/>
      <c r="V329" s="84"/>
      <c r="W329" s="84"/>
      <c r="X329" s="83"/>
      <c r="Y329" s="104"/>
      <c r="Z329" s="96" t="str">
        <f t="shared" si="59"/>
        <v/>
      </c>
      <c r="AA329" s="105"/>
      <c r="AB329" s="89"/>
      <c r="AC329" s="89"/>
      <c r="AD329" s="89"/>
      <c r="AE329" s="89"/>
      <c r="AF329" s="89"/>
      <c r="AG329" s="89"/>
      <c r="AH329" s="86"/>
      <c r="AI329" s="86"/>
      <c r="AJ329" s="86"/>
      <c r="AK329" s="86"/>
      <c r="AL329" s="86"/>
      <c r="AM329" s="86"/>
      <c r="AN329" s="86"/>
      <c r="AO329" s="86"/>
      <c r="AP329" s="86"/>
      <c r="AQ329" s="28"/>
      <c r="AR329" s="45"/>
      <c r="AS329" s="85"/>
      <c r="AT329" s="85"/>
      <c r="AU329" s="20"/>
      <c r="AV329" s="20"/>
    </row>
    <row r="330" spans="2:48" ht="15" x14ac:dyDescent="0.25">
      <c r="B330" s="86"/>
      <c r="C330" s="100"/>
      <c r="D330" s="87" t="str">
        <f>IF(B330="","",(VLOOKUP(B330,'APP BACKGROUND'!A:C,2,0)))</f>
        <v/>
      </c>
      <c r="E330" s="88" t="str">
        <f>IF(B330="","",(VLOOKUP(B330,'APP BACKGROUND'!A:C,3,0)))</f>
        <v/>
      </c>
      <c r="F330" s="84" t="str">
        <f>IF(B330="","",(VLOOKUP(Application!B330,'APP BACKGROUND'!A:C,5,0)))</f>
        <v/>
      </c>
      <c r="G330" s="83"/>
      <c r="H330" s="89"/>
      <c r="I330" s="92" t="str">
        <f>IF(B:B="","",(VLOOKUP(Application!B330,'APP BACKGROUND'!A:C,6,0)))</f>
        <v/>
      </c>
      <c r="J330" s="90" t="str">
        <f t="shared" si="60"/>
        <v/>
      </c>
      <c r="K330" s="91" t="str">
        <f t="shared" si="61"/>
        <v/>
      </c>
      <c r="L330" s="91" t="str">
        <f t="shared" si="62"/>
        <v/>
      </c>
      <c r="M330" s="91" t="str">
        <f t="shared" si="63"/>
        <v/>
      </c>
      <c r="N330" s="91" t="str">
        <f t="shared" si="64"/>
        <v/>
      </c>
      <c r="O330" s="91" t="str">
        <f t="shared" si="65"/>
        <v/>
      </c>
      <c r="P330" s="91" t="str">
        <f t="shared" si="66"/>
        <v/>
      </c>
      <c r="Q330" s="85"/>
      <c r="R330" s="17" t="str">
        <f t="shared" si="67"/>
        <v/>
      </c>
      <c r="S330" s="28" t="str">
        <f t="shared" si="68"/>
        <v/>
      </c>
      <c r="T330" s="28"/>
      <c r="U330" s="28"/>
      <c r="V330" s="84"/>
      <c r="W330" s="84"/>
      <c r="X330" s="83"/>
      <c r="Y330" s="104"/>
      <c r="Z330" s="96" t="str">
        <f t="shared" si="59"/>
        <v/>
      </c>
      <c r="AA330" s="105"/>
      <c r="AB330" s="89"/>
      <c r="AC330" s="89"/>
      <c r="AD330" s="89"/>
      <c r="AE330" s="89"/>
      <c r="AF330" s="89"/>
      <c r="AG330" s="89"/>
      <c r="AH330" s="86"/>
      <c r="AI330" s="86"/>
      <c r="AJ330" s="86"/>
      <c r="AK330" s="86"/>
      <c r="AL330" s="86"/>
      <c r="AM330" s="86"/>
      <c r="AN330" s="86"/>
      <c r="AO330" s="86"/>
      <c r="AP330" s="86"/>
      <c r="AQ330" s="28"/>
      <c r="AR330" s="45"/>
      <c r="AS330" s="85"/>
      <c r="AT330" s="85"/>
      <c r="AU330" s="20"/>
      <c r="AV330" s="20"/>
    </row>
    <row r="331" spans="2:48" ht="15" x14ac:dyDescent="0.25">
      <c r="B331" s="86"/>
      <c r="C331" s="100"/>
      <c r="D331" s="87" t="str">
        <f>IF(B331="","",(VLOOKUP(B331,'APP BACKGROUND'!A:C,2,0)))</f>
        <v/>
      </c>
      <c r="E331" s="88" t="str">
        <f>IF(B331="","",(VLOOKUP(B331,'APP BACKGROUND'!A:C,3,0)))</f>
        <v/>
      </c>
      <c r="F331" s="84" t="str">
        <f>IF(B331="","",(VLOOKUP(Application!B331,'APP BACKGROUND'!A:C,5,0)))</f>
        <v/>
      </c>
      <c r="G331" s="83"/>
      <c r="H331" s="89"/>
      <c r="I331" s="92" t="str">
        <f>IF(B:B="","",(VLOOKUP(Application!B331,'APP BACKGROUND'!A:C,6,0)))</f>
        <v/>
      </c>
      <c r="J331" s="90" t="str">
        <f t="shared" si="60"/>
        <v/>
      </c>
      <c r="K331" s="91" t="str">
        <f t="shared" si="61"/>
        <v/>
      </c>
      <c r="L331" s="91" t="str">
        <f t="shared" si="62"/>
        <v/>
      </c>
      <c r="M331" s="91" t="str">
        <f t="shared" si="63"/>
        <v/>
      </c>
      <c r="N331" s="91" t="str">
        <f t="shared" si="64"/>
        <v/>
      </c>
      <c r="O331" s="91" t="str">
        <f t="shared" si="65"/>
        <v/>
      </c>
      <c r="P331" s="91" t="str">
        <f t="shared" si="66"/>
        <v/>
      </c>
      <c r="Q331" s="85"/>
      <c r="R331" s="17" t="str">
        <f t="shared" si="67"/>
        <v/>
      </c>
      <c r="S331" s="28" t="str">
        <f t="shared" si="68"/>
        <v/>
      </c>
      <c r="T331" s="28"/>
      <c r="U331" s="28"/>
      <c r="V331" s="84"/>
      <c r="W331" s="84"/>
      <c r="X331" s="83"/>
      <c r="Y331" s="104"/>
      <c r="Z331" s="96" t="str">
        <f t="shared" si="59"/>
        <v/>
      </c>
      <c r="AA331" s="105"/>
      <c r="AB331" s="89"/>
      <c r="AC331" s="89"/>
      <c r="AD331" s="89"/>
      <c r="AE331" s="89"/>
      <c r="AF331" s="89"/>
      <c r="AG331" s="89"/>
      <c r="AH331" s="86"/>
      <c r="AI331" s="86"/>
      <c r="AJ331" s="86"/>
      <c r="AK331" s="86"/>
      <c r="AL331" s="86"/>
      <c r="AM331" s="86"/>
      <c r="AN331" s="86"/>
      <c r="AO331" s="86"/>
      <c r="AP331" s="86"/>
      <c r="AQ331" s="28"/>
      <c r="AR331" s="45"/>
      <c r="AS331" s="85"/>
      <c r="AT331" s="85"/>
      <c r="AU331" s="20"/>
      <c r="AV331" s="20"/>
    </row>
    <row r="332" spans="2:48" ht="15" x14ac:dyDescent="0.25">
      <c r="B332" s="86"/>
      <c r="C332" s="100"/>
      <c r="D332" s="87" t="str">
        <f>IF(B332="","",(VLOOKUP(B332,'APP BACKGROUND'!A:C,2,0)))</f>
        <v/>
      </c>
      <c r="E332" s="88" t="str">
        <f>IF(B332="","",(VLOOKUP(B332,'APP BACKGROUND'!A:C,3,0)))</f>
        <v/>
      </c>
      <c r="F332" s="84" t="str">
        <f>IF(B332="","",(VLOOKUP(Application!B332,'APP BACKGROUND'!A:C,5,0)))</f>
        <v/>
      </c>
      <c r="G332" s="83"/>
      <c r="H332" s="89"/>
      <c r="I332" s="92" t="str">
        <f>IF(B:B="","",(VLOOKUP(Application!B332,'APP BACKGROUND'!A:C,6,0)))</f>
        <v/>
      </c>
      <c r="J332" s="90" t="str">
        <f t="shared" si="60"/>
        <v/>
      </c>
      <c r="K332" s="91" t="str">
        <f t="shared" si="61"/>
        <v/>
      </c>
      <c r="L332" s="91" t="str">
        <f t="shared" si="62"/>
        <v/>
      </c>
      <c r="M332" s="91" t="str">
        <f t="shared" si="63"/>
        <v/>
      </c>
      <c r="N332" s="91" t="str">
        <f t="shared" si="64"/>
        <v/>
      </c>
      <c r="O332" s="91" t="str">
        <f t="shared" si="65"/>
        <v/>
      </c>
      <c r="P332" s="91" t="str">
        <f t="shared" si="66"/>
        <v/>
      </c>
      <c r="Q332" s="85"/>
      <c r="R332" s="17" t="str">
        <f t="shared" si="67"/>
        <v/>
      </c>
      <c r="S332" s="28" t="str">
        <f t="shared" si="68"/>
        <v/>
      </c>
      <c r="T332" s="28"/>
      <c r="U332" s="28"/>
      <c r="V332" s="84"/>
      <c r="W332" s="84"/>
      <c r="X332" s="83"/>
      <c r="Y332" s="104"/>
      <c r="Z332" s="96" t="str">
        <f t="shared" si="59"/>
        <v/>
      </c>
      <c r="AA332" s="105"/>
      <c r="AB332" s="89"/>
      <c r="AC332" s="89"/>
      <c r="AD332" s="89"/>
      <c r="AE332" s="89"/>
      <c r="AF332" s="89"/>
      <c r="AG332" s="89"/>
      <c r="AH332" s="86"/>
      <c r="AI332" s="86"/>
      <c r="AJ332" s="86"/>
      <c r="AK332" s="86"/>
      <c r="AL332" s="86"/>
      <c r="AM332" s="86"/>
      <c r="AN332" s="86"/>
      <c r="AO332" s="86"/>
      <c r="AP332" s="86"/>
      <c r="AQ332" s="28"/>
      <c r="AR332" s="45"/>
      <c r="AS332" s="85"/>
      <c r="AT332" s="85"/>
      <c r="AU332" s="20"/>
      <c r="AV332" s="20"/>
    </row>
    <row r="333" spans="2:48" ht="15" x14ac:dyDescent="0.25">
      <c r="B333" s="86"/>
      <c r="C333" s="100"/>
      <c r="D333" s="87" t="str">
        <f>IF(B333="","",(VLOOKUP(B333,'APP BACKGROUND'!A:C,2,0)))</f>
        <v/>
      </c>
      <c r="E333" s="88" t="str">
        <f>IF(B333="","",(VLOOKUP(B333,'APP BACKGROUND'!A:C,3,0)))</f>
        <v/>
      </c>
      <c r="F333" s="84" t="str">
        <f>IF(B333="","",(VLOOKUP(Application!B333,'APP BACKGROUND'!A:C,5,0)))</f>
        <v/>
      </c>
      <c r="G333" s="83"/>
      <c r="H333" s="89"/>
      <c r="I333" s="92" t="str">
        <f>IF(B:B="","",(VLOOKUP(Application!B333,'APP BACKGROUND'!A:C,6,0)))</f>
        <v/>
      </c>
      <c r="J333" s="90" t="str">
        <f t="shared" ref="J333:J396" si="69">IF(B:B="","",Q333/F333)</f>
        <v/>
      </c>
      <c r="K333" s="91" t="str">
        <f t="shared" ref="K333:K396" si="70">IF(B:B="","",IF(AND(J333&gt;0),1,""))</f>
        <v/>
      </c>
      <c r="L333" s="91" t="str">
        <f t="shared" ref="L333:L396" si="71">IF(OR(I333="Wine",I333="Refreshment Beverage",I333="Beer",E333="",F333=""),"",IF(AND(J333=""),"",IF((J333*100)&gt;=5,"",1)))</f>
        <v/>
      </c>
      <c r="M333" s="91" t="str">
        <f t="shared" ref="M333:M396" si="72">IF(B:B="","",IF(OR(H333="",I333="Spirits",B333="",D333="",E333="",F333=""),"",IF(AND(J333=""),"",IF(AND(H333="Hot Buy",(J333*100)&lt;=20),1,IF((J333*100)&gt;=10,"",1)))))</f>
        <v/>
      </c>
      <c r="N333" s="91" t="str">
        <f t="shared" ref="N333:N396" si="73">IF(B:B="","",IF(OR(H333="",I333="",B333="",D333="",E333="",F333=""),1,IF(AND(Q333=""),1,"")))</f>
        <v/>
      </c>
      <c r="O333" s="91" t="str">
        <f t="shared" ref="O333:O396" si="74">IF(OR(H333="",B333="",D333="",E333="",F333=""),"",IF(AND(J333=""),"",IF((J333*100)&lt;=20,"",1)))</f>
        <v/>
      </c>
      <c r="P333" s="91" t="str">
        <f t="shared" ref="P333:P396" si="75">IF(OR(D333="",E333="",F333=""),"",IF(AND(K333=""),"",IF(AND(H333="LTO"),"",IF((J333*100)&gt;=15,"",1))))</f>
        <v/>
      </c>
      <c r="Q333" s="85"/>
      <c r="R333" s="17" t="str">
        <f t="shared" ref="R333:R396" si="76">IF(H333="","",(F333-Q333))</f>
        <v/>
      </c>
      <c r="S333" s="28" t="str">
        <f t="shared" ref="S333:S396" si="77">IF(H333="","",IF(OR(L333=1,M333=1,N333=1,Q333="",P333=1),"No","Yes"))</f>
        <v/>
      </c>
      <c r="T333" s="28"/>
      <c r="U333" s="28"/>
      <c r="V333" s="84"/>
      <c r="W333" s="84"/>
      <c r="X333" s="83"/>
      <c r="Y333" s="104"/>
      <c r="Z333" s="96" t="str">
        <f t="shared" ref="Z333:Z396" si="78">IF(B:B="","",IF(V333="Multi-sku buy 3",ROUNDUP(SUM(AVERAGEIF(X:X,X333,F:F)*3/1.99),0),IF(V333="Multi-sku buy 2",ROUNDUP(SUM((AVERAGEIF(X:X,X333,F:F)*2)/1.99),0),IF(V333="Max Miles",ROUNDUP(SUM(F333/1.5),0),IF(AND(OR(V333="At Shelf",V333="BUNDLE BUY"),F333&lt;10),2,IF(AND(OR(V333="At Shelf",V333="BUNDLE BUY"),F333&lt;15),3,IF(AND(OR(V333="At Shelf",V333="BUNDLE BUY"),F333&lt;20),4,IF(AND(OR(V333="At Shelf",V333="BUNDLE BUY"),F333&lt;30),6,IF(AND(OR(V333="At Shelf",V333="BUNDLE BUY"),F333&lt;40),8,IF(AND(OR(V333="At Shelf",V333="BUNDLE BUY"),F333&lt;50),10,IF(AND(OR(V333="At Shelf",V333="BUNDLE BUY"),F333&gt;49.99),12,"")))))))))))</f>
        <v/>
      </c>
      <c r="AA333" s="105"/>
      <c r="AB333" s="89"/>
      <c r="AC333" s="89"/>
      <c r="AD333" s="89"/>
      <c r="AE333" s="89"/>
      <c r="AF333" s="89"/>
      <c r="AG333" s="89"/>
      <c r="AH333" s="86"/>
      <c r="AI333" s="86"/>
      <c r="AJ333" s="86"/>
      <c r="AK333" s="86"/>
      <c r="AL333" s="86"/>
      <c r="AM333" s="86"/>
      <c r="AN333" s="86"/>
      <c r="AO333" s="86"/>
      <c r="AP333" s="86"/>
      <c r="AQ333" s="28"/>
      <c r="AR333" s="45"/>
      <c r="AS333" s="85"/>
      <c r="AT333" s="85"/>
      <c r="AU333" s="20"/>
      <c r="AV333" s="20"/>
    </row>
    <row r="334" spans="2:48" ht="15" x14ac:dyDescent="0.25">
      <c r="B334" s="86"/>
      <c r="C334" s="100"/>
      <c r="D334" s="87" t="str">
        <f>IF(B334="","",(VLOOKUP(B334,'APP BACKGROUND'!A:C,2,0)))</f>
        <v/>
      </c>
      <c r="E334" s="88" t="str">
        <f>IF(B334="","",(VLOOKUP(B334,'APP BACKGROUND'!A:C,3,0)))</f>
        <v/>
      </c>
      <c r="F334" s="84" t="str">
        <f>IF(B334="","",(VLOOKUP(Application!B334,'APP BACKGROUND'!A:C,5,0)))</f>
        <v/>
      </c>
      <c r="G334" s="83"/>
      <c r="H334" s="89"/>
      <c r="I334" s="92" t="str">
        <f>IF(B:B="","",(VLOOKUP(Application!B334,'APP BACKGROUND'!A:C,6,0)))</f>
        <v/>
      </c>
      <c r="J334" s="90" t="str">
        <f t="shared" si="69"/>
        <v/>
      </c>
      <c r="K334" s="91" t="str">
        <f t="shared" si="70"/>
        <v/>
      </c>
      <c r="L334" s="91" t="str">
        <f t="shared" si="71"/>
        <v/>
      </c>
      <c r="M334" s="91" t="str">
        <f t="shared" si="72"/>
        <v/>
      </c>
      <c r="N334" s="91" t="str">
        <f t="shared" si="73"/>
        <v/>
      </c>
      <c r="O334" s="91" t="str">
        <f t="shared" si="74"/>
        <v/>
      </c>
      <c r="P334" s="91" t="str">
        <f t="shared" si="75"/>
        <v/>
      </c>
      <c r="Q334" s="85"/>
      <c r="R334" s="17" t="str">
        <f t="shared" si="76"/>
        <v/>
      </c>
      <c r="S334" s="28" t="str">
        <f t="shared" si="77"/>
        <v/>
      </c>
      <c r="T334" s="28"/>
      <c r="U334" s="28"/>
      <c r="V334" s="84"/>
      <c r="W334" s="84"/>
      <c r="X334" s="83"/>
      <c r="Y334" s="104"/>
      <c r="Z334" s="96" t="str">
        <f t="shared" si="78"/>
        <v/>
      </c>
      <c r="AA334" s="105"/>
      <c r="AB334" s="89"/>
      <c r="AC334" s="89"/>
      <c r="AD334" s="89"/>
      <c r="AE334" s="89"/>
      <c r="AF334" s="89"/>
      <c r="AG334" s="89"/>
      <c r="AH334" s="86"/>
      <c r="AI334" s="86"/>
      <c r="AJ334" s="86"/>
      <c r="AK334" s="86"/>
      <c r="AL334" s="86"/>
      <c r="AM334" s="86"/>
      <c r="AN334" s="86"/>
      <c r="AO334" s="86"/>
      <c r="AP334" s="86"/>
      <c r="AQ334" s="28"/>
      <c r="AR334" s="45"/>
      <c r="AS334" s="85"/>
      <c r="AT334" s="85"/>
      <c r="AU334" s="20"/>
      <c r="AV334" s="20"/>
    </row>
    <row r="335" spans="2:48" ht="15" x14ac:dyDescent="0.25">
      <c r="B335" s="86"/>
      <c r="C335" s="100"/>
      <c r="D335" s="87" t="str">
        <f>IF(B335="","",(VLOOKUP(B335,'APP BACKGROUND'!A:C,2,0)))</f>
        <v/>
      </c>
      <c r="E335" s="88" t="str">
        <f>IF(B335="","",(VLOOKUP(B335,'APP BACKGROUND'!A:C,3,0)))</f>
        <v/>
      </c>
      <c r="F335" s="84" t="str">
        <f>IF(B335="","",(VLOOKUP(Application!B335,'APP BACKGROUND'!A:C,5,0)))</f>
        <v/>
      </c>
      <c r="G335" s="83"/>
      <c r="H335" s="89"/>
      <c r="I335" s="92" t="str">
        <f>IF(B:B="","",(VLOOKUP(Application!B335,'APP BACKGROUND'!A:C,6,0)))</f>
        <v/>
      </c>
      <c r="J335" s="90" t="str">
        <f t="shared" si="69"/>
        <v/>
      </c>
      <c r="K335" s="91" t="str">
        <f t="shared" si="70"/>
        <v/>
      </c>
      <c r="L335" s="91" t="str">
        <f t="shared" si="71"/>
        <v/>
      </c>
      <c r="M335" s="91" t="str">
        <f t="shared" si="72"/>
        <v/>
      </c>
      <c r="N335" s="91" t="str">
        <f t="shared" si="73"/>
        <v/>
      </c>
      <c r="O335" s="91" t="str">
        <f t="shared" si="74"/>
        <v/>
      </c>
      <c r="P335" s="91" t="str">
        <f t="shared" si="75"/>
        <v/>
      </c>
      <c r="Q335" s="85"/>
      <c r="R335" s="17" t="str">
        <f t="shared" si="76"/>
        <v/>
      </c>
      <c r="S335" s="28" t="str">
        <f t="shared" si="77"/>
        <v/>
      </c>
      <c r="T335" s="28"/>
      <c r="U335" s="28"/>
      <c r="V335" s="84"/>
      <c r="W335" s="84"/>
      <c r="X335" s="83"/>
      <c r="Y335" s="104"/>
      <c r="Z335" s="96" t="str">
        <f t="shared" si="78"/>
        <v/>
      </c>
      <c r="AA335" s="105"/>
      <c r="AB335" s="89"/>
      <c r="AC335" s="89"/>
      <c r="AD335" s="89"/>
      <c r="AE335" s="89"/>
      <c r="AF335" s="89"/>
      <c r="AG335" s="89"/>
      <c r="AH335" s="86"/>
      <c r="AI335" s="86"/>
      <c r="AJ335" s="86"/>
      <c r="AK335" s="86"/>
      <c r="AL335" s="86"/>
      <c r="AM335" s="86"/>
      <c r="AN335" s="86"/>
      <c r="AO335" s="86"/>
      <c r="AP335" s="86"/>
      <c r="AQ335" s="28"/>
      <c r="AR335" s="45"/>
      <c r="AS335" s="85"/>
      <c r="AT335" s="85"/>
      <c r="AU335" s="20"/>
      <c r="AV335" s="20"/>
    </row>
    <row r="336" spans="2:48" ht="15" x14ac:dyDescent="0.25">
      <c r="B336" s="86"/>
      <c r="C336" s="100"/>
      <c r="D336" s="87" t="str">
        <f>IF(B336="","",(VLOOKUP(B336,'APP BACKGROUND'!A:C,2,0)))</f>
        <v/>
      </c>
      <c r="E336" s="88" t="str">
        <f>IF(B336="","",(VLOOKUP(B336,'APP BACKGROUND'!A:C,3,0)))</f>
        <v/>
      </c>
      <c r="F336" s="84" t="str">
        <f>IF(B336="","",(VLOOKUP(Application!B336,'APP BACKGROUND'!A:C,5,0)))</f>
        <v/>
      </c>
      <c r="G336" s="83"/>
      <c r="H336" s="89"/>
      <c r="I336" s="92" t="str">
        <f>IF(B:B="","",(VLOOKUP(Application!B336,'APP BACKGROUND'!A:C,6,0)))</f>
        <v/>
      </c>
      <c r="J336" s="90" t="str">
        <f t="shared" si="69"/>
        <v/>
      </c>
      <c r="K336" s="91" t="str">
        <f t="shared" si="70"/>
        <v/>
      </c>
      <c r="L336" s="91" t="str">
        <f t="shared" si="71"/>
        <v/>
      </c>
      <c r="M336" s="91" t="str">
        <f t="shared" si="72"/>
        <v/>
      </c>
      <c r="N336" s="91" t="str">
        <f t="shared" si="73"/>
        <v/>
      </c>
      <c r="O336" s="91" t="str">
        <f t="shared" si="74"/>
        <v/>
      </c>
      <c r="P336" s="91" t="str">
        <f t="shared" si="75"/>
        <v/>
      </c>
      <c r="Q336" s="85"/>
      <c r="R336" s="17" t="str">
        <f t="shared" si="76"/>
        <v/>
      </c>
      <c r="S336" s="28" t="str">
        <f t="shared" si="77"/>
        <v/>
      </c>
      <c r="T336" s="28"/>
      <c r="U336" s="28"/>
      <c r="V336" s="84"/>
      <c r="W336" s="84"/>
      <c r="X336" s="83"/>
      <c r="Y336" s="104"/>
      <c r="Z336" s="96" t="str">
        <f t="shared" si="78"/>
        <v/>
      </c>
      <c r="AA336" s="105"/>
      <c r="AB336" s="89"/>
      <c r="AC336" s="89"/>
      <c r="AD336" s="89"/>
      <c r="AE336" s="89"/>
      <c r="AF336" s="89"/>
      <c r="AG336" s="89"/>
      <c r="AH336" s="86"/>
      <c r="AI336" s="86"/>
      <c r="AJ336" s="86"/>
      <c r="AK336" s="86"/>
      <c r="AL336" s="86"/>
      <c r="AM336" s="86"/>
      <c r="AN336" s="86"/>
      <c r="AO336" s="86"/>
      <c r="AP336" s="86"/>
      <c r="AQ336" s="28"/>
      <c r="AR336" s="45"/>
      <c r="AS336" s="85"/>
      <c r="AT336" s="85"/>
      <c r="AU336" s="20"/>
      <c r="AV336" s="20"/>
    </row>
    <row r="337" spans="2:48" ht="15" x14ac:dyDescent="0.25">
      <c r="B337" s="86"/>
      <c r="C337" s="100"/>
      <c r="D337" s="87" t="str">
        <f>IF(B337="","",(VLOOKUP(B337,'APP BACKGROUND'!A:C,2,0)))</f>
        <v/>
      </c>
      <c r="E337" s="88" t="str">
        <f>IF(B337="","",(VLOOKUP(B337,'APP BACKGROUND'!A:C,3,0)))</f>
        <v/>
      </c>
      <c r="F337" s="84" t="str">
        <f>IF(B337="","",(VLOOKUP(Application!B337,'APP BACKGROUND'!A:C,5,0)))</f>
        <v/>
      </c>
      <c r="G337" s="83"/>
      <c r="H337" s="89"/>
      <c r="I337" s="92" t="str">
        <f>IF(B:B="","",(VLOOKUP(Application!B337,'APP BACKGROUND'!A:C,6,0)))</f>
        <v/>
      </c>
      <c r="J337" s="90" t="str">
        <f t="shared" si="69"/>
        <v/>
      </c>
      <c r="K337" s="91" t="str">
        <f t="shared" si="70"/>
        <v/>
      </c>
      <c r="L337" s="91" t="str">
        <f t="shared" si="71"/>
        <v/>
      </c>
      <c r="M337" s="91" t="str">
        <f t="shared" si="72"/>
        <v/>
      </c>
      <c r="N337" s="91" t="str">
        <f t="shared" si="73"/>
        <v/>
      </c>
      <c r="O337" s="91" t="str">
        <f t="shared" si="74"/>
        <v/>
      </c>
      <c r="P337" s="91" t="str">
        <f t="shared" si="75"/>
        <v/>
      </c>
      <c r="Q337" s="85"/>
      <c r="R337" s="17" t="str">
        <f t="shared" si="76"/>
        <v/>
      </c>
      <c r="S337" s="28" t="str">
        <f t="shared" si="77"/>
        <v/>
      </c>
      <c r="T337" s="28"/>
      <c r="U337" s="28"/>
      <c r="V337" s="84"/>
      <c r="W337" s="84"/>
      <c r="X337" s="83"/>
      <c r="Y337" s="104"/>
      <c r="Z337" s="96" t="str">
        <f t="shared" si="78"/>
        <v/>
      </c>
      <c r="AA337" s="105"/>
      <c r="AB337" s="89"/>
      <c r="AC337" s="89"/>
      <c r="AD337" s="89"/>
      <c r="AE337" s="89"/>
      <c r="AF337" s="89"/>
      <c r="AG337" s="89"/>
      <c r="AH337" s="86"/>
      <c r="AI337" s="86"/>
      <c r="AJ337" s="86"/>
      <c r="AK337" s="86"/>
      <c r="AL337" s="86"/>
      <c r="AM337" s="86"/>
      <c r="AN337" s="86"/>
      <c r="AO337" s="86"/>
      <c r="AP337" s="86"/>
      <c r="AQ337" s="28"/>
      <c r="AR337" s="45"/>
      <c r="AS337" s="85"/>
      <c r="AT337" s="85"/>
      <c r="AU337" s="20"/>
      <c r="AV337" s="20"/>
    </row>
    <row r="338" spans="2:48" ht="15" x14ac:dyDescent="0.25">
      <c r="B338" s="86"/>
      <c r="C338" s="100"/>
      <c r="D338" s="87" t="str">
        <f>IF(B338="","",(VLOOKUP(B338,'APP BACKGROUND'!A:C,2,0)))</f>
        <v/>
      </c>
      <c r="E338" s="88" t="str">
        <f>IF(B338="","",(VLOOKUP(B338,'APP BACKGROUND'!A:C,3,0)))</f>
        <v/>
      </c>
      <c r="F338" s="84" t="str">
        <f>IF(B338="","",(VLOOKUP(Application!B338,'APP BACKGROUND'!A:C,5,0)))</f>
        <v/>
      </c>
      <c r="G338" s="83"/>
      <c r="H338" s="89"/>
      <c r="I338" s="92" t="str">
        <f>IF(B:B="","",(VLOOKUP(Application!B338,'APP BACKGROUND'!A:C,6,0)))</f>
        <v/>
      </c>
      <c r="J338" s="90" t="str">
        <f t="shared" si="69"/>
        <v/>
      </c>
      <c r="K338" s="91" t="str">
        <f t="shared" si="70"/>
        <v/>
      </c>
      <c r="L338" s="91" t="str">
        <f t="shared" si="71"/>
        <v/>
      </c>
      <c r="M338" s="91" t="str">
        <f t="shared" si="72"/>
        <v/>
      </c>
      <c r="N338" s="91" t="str">
        <f t="shared" si="73"/>
        <v/>
      </c>
      <c r="O338" s="91" t="str">
        <f t="shared" si="74"/>
        <v/>
      </c>
      <c r="P338" s="91" t="str">
        <f t="shared" si="75"/>
        <v/>
      </c>
      <c r="Q338" s="85"/>
      <c r="R338" s="17" t="str">
        <f t="shared" si="76"/>
        <v/>
      </c>
      <c r="S338" s="28" t="str">
        <f t="shared" si="77"/>
        <v/>
      </c>
      <c r="T338" s="28"/>
      <c r="U338" s="28"/>
      <c r="V338" s="84"/>
      <c r="W338" s="84"/>
      <c r="X338" s="83"/>
      <c r="Y338" s="104"/>
      <c r="Z338" s="96" t="str">
        <f t="shared" si="78"/>
        <v/>
      </c>
      <c r="AA338" s="105"/>
      <c r="AB338" s="89"/>
      <c r="AC338" s="89"/>
      <c r="AD338" s="89"/>
      <c r="AE338" s="89"/>
      <c r="AF338" s="89"/>
      <c r="AG338" s="89"/>
      <c r="AH338" s="86"/>
      <c r="AI338" s="86"/>
      <c r="AJ338" s="86"/>
      <c r="AK338" s="86"/>
      <c r="AL338" s="86"/>
      <c r="AM338" s="86"/>
      <c r="AN338" s="86"/>
      <c r="AO338" s="86"/>
      <c r="AP338" s="86"/>
      <c r="AQ338" s="28"/>
      <c r="AR338" s="45"/>
      <c r="AS338" s="85"/>
      <c r="AT338" s="85"/>
      <c r="AU338" s="20"/>
      <c r="AV338" s="20"/>
    </row>
    <row r="339" spans="2:48" ht="15" x14ac:dyDescent="0.25">
      <c r="B339" s="86"/>
      <c r="C339" s="100"/>
      <c r="D339" s="87" t="str">
        <f>IF(B339="","",(VLOOKUP(B339,'APP BACKGROUND'!A:C,2,0)))</f>
        <v/>
      </c>
      <c r="E339" s="88" t="str">
        <f>IF(B339="","",(VLOOKUP(B339,'APP BACKGROUND'!A:C,3,0)))</f>
        <v/>
      </c>
      <c r="F339" s="84" t="str">
        <f>IF(B339="","",(VLOOKUP(Application!B339,'APP BACKGROUND'!A:C,5,0)))</f>
        <v/>
      </c>
      <c r="G339" s="83"/>
      <c r="H339" s="89"/>
      <c r="I339" s="92" t="str">
        <f>IF(B:B="","",(VLOOKUP(Application!B339,'APP BACKGROUND'!A:C,6,0)))</f>
        <v/>
      </c>
      <c r="J339" s="90" t="str">
        <f t="shared" si="69"/>
        <v/>
      </c>
      <c r="K339" s="91" t="str">
        <f t="shared" si="70"/>
        <v/>
      </c>
      <c r="L339" s="91" t="str">
        <f t="shared" si="71"/>
        <v/>
      </c>
      <c r="M339" s="91" t="str">
        <f t="shared" si="72"/>
        <v/>
      </c>
      <c r="N339" s="91" t="str">
        <f t="shared" si="73"/>
        <v/>
      </c>
      <c r="O339" s="91" t="str">
        <f t="shared" si="74"/>
        <v/>
      </c>
      <c r="P339" s="91" t="str">
        <f t="shared" si="75"/>
        <v/>
      </c>
      <c r="Q339" s="85"/>
      <c r="R339" s="17" t="str">
        <f t="shared" si="76"/>
        <v/>
      </c>
      <c r="S339" s="28" t="str">
        <f t="shared" si="77"/>
        <v/>
      </c>
      <c r="T339" s="28"/>
      <c r="U339" s="28"/>
      <c r="V339" s="84"/>
      <c r="W339" s="84"/>
      <c r="X339" s="83"/>
      <c r="Y339" s="104"/>
      <c r="Z339" s="96" t="str">
        <f t="shared" si="78"/>
        <v/>
      </c>
      <c r="AA339" s="105"/>
      <c r="AB339" s="89"/>
      <c r="AC339" s="89"/>
      <c r="AD339" s="89"/>
      <c r="AE339" s="89"/>
      <c r="AF339" s="89"/>
      <c r="AG339" s="89"/>
      <c r="AH339" s="86"/>
      <c r="AI339" s="86"/>
      <c r="AJ339" s="86"/>
      <c r="AK339" s="86"/>
      <c r="AL339" s="86"/>
      <c r="AM339" s="86"/>
      <c r="AN339" s="86"/>
      <c r="AO339" s="86"/>
      <c r="AP339" s="86"/>
      <c r="AQ339" s="28"/>
      <c r="AR339" s="45"/>
      <c r="AS339" s="85"/>
      <c r="AT339" s="85"/>
      <c r="AU339" s="20"/>
      <c r="AV339" s="20"/>
    </row>
    <row r="340" spans="2:48" ht="15" x14ac:dyDescent="0.25">
      <c r="B340" s="86"/>
      <c r="C340" s="100"/>
      <c r="D340" s="87" t="str">
        <f>IF(B340="","",(VLOOKUP(B340,'APP BACKGROUND'!A:C,2,0)))</f>
        <v/>
      </c>
      <c r="E340" s="88" t="str">
        <f>IF(B340="","",(VLOOKUP(B340,'APP BACKGROUND'!A:C,3,0)))</f>
        <v/>
      </c>
      <c r="F340" s="84" t="str">
        <f>IF(B340="","",(VLOOKUP(Application!B340,'APP BACKGROUND'!A:C,5,0)))</f>
        <v/>
      </c>
      <c r="G340" s="83"/>
      <c r="H340" s="89"/>
      <c r="I340" s="92" t="str">
        <f>IF(B:B="","",(VLOOKUP(Application!B340,'APP BACKGROUND'!A:C,6,0)))</f>
        <v/>
      </c>
      <c r="J340" s="90" t="str">
        <f t="shared" si="69"/>
        <v/>
      </c>
      <c r="K340" s="91" t="str">
        <f t="shared" si="70"/>
        <v/>
      </c>
      <c r="L340" s="91" t="str">
        <f t="shared" si="71"/>
        <v/>
      </c>
      <c r="M340" s="91" t="str">
        <f t="shared" si="72"/>
        <v/>
      </c>
      <c r="N340" s="91" t="str">
        <f t="shared" si="73"/>
        <v/>
      </c>
      <c r="O340" s="91" t="str">
        <f t="shared" si="74"/>
        <v/>
      </c>
      <c r="P340" s="91" t="str">
        <f t="shared" si="75"/>
        <v/>
      </c>
      <c r="Q340" s="85"/>
      <c r="R340" s="17" t="str">
        <f t="shared" si="76"/>
        <v/>
      </c>
      <c r="S340" s="28" t="str">
        <f t="shared" si="77"/>
        <v/>
      </c>
      <c r="T340" s="28"/>
      <c r="U340" s="28"/>
      <c r="V340" s="84"/>
      <c r="W340" s="84"/>
      <c r="X340" s="83"/>
      <c r="Y340" s="104"/>
      <c r="Z340" s="96" t="str">
        <f t="shared" si="78"/>
        <v/>
      </c>
      <c r="AA340" s="105"/>
      <c r="AB340" s="89"/>
      <c r="AC340" s="89"/>
      <c r="AD340" s="89"/>
      <c r="AE340" s="89"/>
      <c r="AF340" s="89"/>
      <c r="AG340" s="89"/>
      <c r="AH340" s="86"/>
      <c r="AI340" s="86"/>
      <c r="AJ340" s="86"/>
      <c r="AK340" s="86"/>
      <c r="AL340" s="86"/>
      <c r="AM340" s="86"/>
      <c r="AN340" s="86"/>
      <c r="AO340" s="86"/>
      <c r="AP340" s="86"/>
      <c r="AQ340" s="28"/>
      <c r="AR340" s="45"/>
      <c r="AS340" s="85"/>
      <c r="AT340" s="85"/>
      <c r="AU340" s="20"/>
      <c r="AV340" s="20"/>
    </row>
    <row r="341" spans="2:48" ht="15" x14ac:dyDescent="0.25">
      <c r="B341" s="86"/>
      <c r="C341" s="100"/>
      <c r="D341" s="87" t="str">
        <f>IF(B341="","",(VLOOKUP(B341,'APP BACKGROUND'!A:C,2,0)))</f>
        <v/>
      </c>
      <c r="E341" s="88" t="str">
        <f>IF(B341="","",(VLOOKUP(B341,'APP BACKGROUND'!A:C,3,0)))</f>
        <v/>
      </c>
      <c r="F341" s="84" t="str">
        <f>IF(B341="","",(VLOOKUP(Application!B341,'APP BACKGROUND'!A:C,5,0)))</f>
        <v/>
      </c>
      <c r="G341" s="83"/>
      <c r="H341" s="89"/>
      <c r="I341" s="92" t="str">
        <f>IF(B:B="","",(VLOOKUP(Application!B341,'APP BACKGROUND'!A:C,6,0)))</f>
        <v/>
      </c>
      <c r="J341" s="90" t="str">
        <f t="shared" si="69"/>
        <v/>
      </c>
      <c r="K341" s="91" t="str">
        <f t="shared" si="70"/>
        <v/>
      </c>
      <c r="L341" s="91" t="str">
        <f t="shared" si="71"/>
        <v/>
      </c>
      <c r="M341" s="91" t="str">
        <f t="shared" si="72"/>
        <v/>
      </c>
      <c r="N341" s="91" t="str">
        <f t="shared" si="73"/>
        <v/>
      </c>
      <c r="O341" s="91" t="str">
        <f t="shared" si="74"/>
        <v/>
      </c>
      <c r="P341" s="91" t="str">
        <f t="shared" si="75"/>
        <v/>
      </c>
      <c r="Q341" s="85"/>
      <c r="R341" s="17" t="str">
        <f t="shared" si="76"/>
        <v/>
      </c>
      <c r="S341" s="28" t="str">
        <f t="shared" si="77"/>
        <v/>
      </c>
      <c r="T341" s="28"/>
      <c r="U341" s="28"/>
      <c r="V341" s="84"/>
      <c r="W341" s="84"/>
      <c r="X341" s="83"/>
      <c r="Y341" s="104"/>
      <c r="Z341" s="96" t="str">
        <f t="shared" si="78"/>
        <v/>
      </c>
      <c r="AA341" s="105"/>
      <c r="AB341" s="89"/>
      <c r="AC341" s="89"/>
      <c r="AD341" s="89"/>
      <c r="AE341" s="89"/>
      <c r="AF341" s="89"/>
      <c r="AG341" s="89"/>
      <c r="AH341" s="86"/>
      <c r="AI341" s="86"/>
      <c r="AJ341" s="86"/>
      <c r="AK341" s="86"/>
      <c r="AL341" s="86"/>
      <c r="AM341" s="86"/>
      <c r="AN341" s="86"/>
      <c r="AO341" s="86"/>
      <c r="AP341" s="86"/>
      <c r="AQ341" s="28"/>
      <c r="AR341" s="45"/>
      <c r="AS341" s="85"/>
      <c r="AT341" s="85"/>
      <c r="AU341" s="20"/>
      <c r="AV341" s="20"/>
    </row>
    <row r="342" spans="2:48" ht="15" x14ac:dyDescent="0.25">
      <c r="B342" s="86"/>
      <c r="C342" s="100"/>
      <c r="D342" s="87" t="str">
        <f>IF(B342="","",(VLOOKUP(B342,'APP BACKGROUND'!A:C,2,0)))</f>
        <v/>
      </c>
      <c r="E342" s="88" t="str">
        <f>IF(B342="","",(VLOOKUP(B342,'APP BACKGROUND'!A:C,3,0)))</f>
        <v/>
      </c>
      <c r="F342" s="84" t="str">
        <f>IF(B342="","",(VLOOKUP(Application!B342,'APP BACKGROUND'!A:C,5,0)))</f>
        <v/>
      </c>
      <c r="G342" s="83"/>
      <c r="H342" s="89"/>
      <c r="I342" s="92" t="str">
        <f>IF(B:B="","",(VLOOKUP(Application!B342,'APP BACKGROUND'!A:C,6,0)))</f>
        <v/>
      </c>
      <c r="J342" s="90" t="str">
        <f t="shared" si="69"/>
        <v/>
      </c>
      <c r="K342" s="91" t="str">
        <f t="shared" si="70"/>
        <v/>
      </c>
      <c r="L342" s="91" t="str">
        <f t="shared" si="71"/>
        <v/>
      </c>
      <c r="M342" s="91" t="str">
        <f t="shared" si="72"/>
        <v/>
      </c>
      <c r="N342" s="91" t="str">
        <f t="shared" si="73"/>
        <v/>
      </c>
      <c r="O342" s="91" t="str">
        <f t="shared" si="74"/>
        <v/>
      </c>
      <c r="P342" s="91" t="str">
        <f t="shared" si="75"/>
        <v/>
      </c>
      <c r="Q342" s="85"/>
      <c r="R342" s="17" t="str">
        <f t="shared" si="76"/>
        <v/>
      </c>
      <c r="S342" s="28" t="str">
        <f t="shared" si="77"/>
        <v/>
      </c>
      <c r="T342" s="28"/>
      <c r="U342" s="28"/>
      <c r="V342" s="84"/>
      <c r="W342" s="84"/>
      <c r="X342" s="83"/>
      <c r="Y342" s="104"/>
      <c r="Z342" s="96" t="str">
        <f t="shared" si="78"/>
        <v/>
      </c>
      <c r="AA342" s="105"/>
      <c r="AB342" s="89"/>
      <c r="AC342" s="89"/>
      <c r="AD342" s="89"/>
      <c r="AE342" s="89"/>
      <c r="AF342" s="89"/>
      <c r="AG342" s="89"/>
      <c r="AH342" s="86"/>
      <c r="AI342" s="86"/>
      <c r="AJ342" s="86"/>
      <c r="AK342" s="86"/>
      <c r="AL342" s="86"/>
      <c r="AM342" s="86"/>
      <c r="AN342" s="86"/>
      <c r="AO342" s="86"/>
      <c r="AP342" s="86"/>
      <c r="AQ342" s="28"/>
      <c r="AR342" s="45"/>
      <c r="AS342" s="85"/>
      <c r="AT342" s="85"/>
      <c r="AU342" s="20"/>
      <c r="AV342" s="20"/>
    </row>
    <row r="343" spans="2:48" ht="15" x14ac:dyDescent="0.25">
      <c r="B343" s="86"/>
      <c r="C343" s="100"/>
      <c r="D343" s="87" t="str">
        <f>IF(B343="","",(VLOOKUP(B343,'APP BACKGROUND'!A:C,2,0)))</f>
        <v/>
      </c>
      <c r="E343" s="88" t="str">
        <f>IF(B343="","",(VLOOKUP(B343,'APP BACKGROUND'!A:C,3,0)))</f>
        <v/>
      </c>
      <c r="F343" s="84" t="str">
        <f>IF(B343="","",(VLOOKUP(Application!B343,'APP BACKGROUND'!A:C,5,0)))</f>
        <v/>
      </c>
      <c r="G343" s="83"/>
      <c r="H343" s="89"/>
      <c r="I343" s="92" t="str">
        <f>IF(B:B="","",(VLOOKUP(Application!B343,'APP BACKGROUND'!A:C,6,0)))</f>
        <v/>
      </c>
      <c r="J343" s="90" t="str">
        <f t="shared" si="69"/>
        <v/>
      </c>
      <c r="K343" s="91" t="str">
        <f t="shared" si="70"/>
        <v/>
      </c>
      <c r="L343" s="91" t="str">
        <f t="shared" si="71"/>
        <v/>
      </c>
      <c r="M343" s="91" t="str">
        <f t="shared" si="72"/>
        <v/>
      </c>
      <c r="N343" s="91" t="str">
        <f t="shared" si="73"/>
        <v/>
      </c>
      <c r="O343" s="91" t="str">
        <f t="shared" si="74"/>
        <v/>
      </c>
      <c r="P343" s="91" t="str">
        <f t="shared" si="75"/>
        <v/>
      </c>
      <c r="Q343" s="85"/>
      <c r="R343" s="17" t="str">
        <f t="shared" si="76"/>
        <v/>
      </c>
      <c r="S343" s="28" t="str">
        <f t="shared" si="77"/>
        <v/>
      </c>
      <c r="T343" s="28"/>
      <c r="U343" s="28"/>
      <c r="V343" s="84"/>
      <c r="W343" s="84"/>
      <c r="X343" s="83"/>
      <c r="Y343" s="104"/>
      <c r="Z343" s="96" t="str">
        <f t="shared" si="78"/>
        <v/>
      </c>
      <c r="AA343" s="105"/>
      <c r="AB343" s="89"/>
      <c r="AC343" s="89"/>
      <c r="AD343" s="89"/>
      <c r="AE343" s="89"/>
      <c r="AF343" s="89"/>
      <c r="AG343" s="89"/>
      <c r="AH343" s="86"/>
      <c r="AI343" s="86"/>
      <c r="AJ343" s="86"/>
      <c r="AK343" s="86"/>
      <c r="AL343" s="86"/>
      <c r="AM343" s="86"/>
      <c r="AN343" s="86"/>
      <c r="AO343" s="86"/>
      <c r="AP343" s="86"/>
      <c r="AQ343" s="28"/>
      <c r="AR343" s="45"/>
      <c r="AS343" s="85"/>
      <c r="AT343" s="85"/>
      <c r="AU343" s="20"/>
      <c r="AV343" s="20"/>
    </row>
    <row r="344" spans="2:48" ht="15" x14ac:dyDescent="0.25">
      <c r="B344" s="86"/>
      <c r="C344" s="100"/>
      <c r="D344" s="87" t="str">
        <f>IF(B344="","",(VLOOKUP(B344,'APP BACKGROUND'!A:C,2,0)))</f>
        <v/>
      </c>
      <c r="E344" s="88" t="str">
        <f>IF(B344="","",(VLOOKUP(B344,'APP BACKGROUND'!A:C,3,0)))</f>
        <v/>
      </c>
      <c r="F344" s="84" t="str">
        <f>IF(B344="","",(VLOOKUP(Application!B344,'APP BACKGROUND'!A:C,5,0)))</f>
        <v/>
      </c>
      <c r="G344" s="83"/>
      <c r="H344" s="89"/>
      <c r="I344" s="92" t="str">
        <f>IF(B:B="","",(VLOOKUP(Application!B344,'APP BACKGROUND'!A:C,6,0)))</f>
        <v/>
      </c>
      <c r="J344" s="90" t="str">
        <f t="shared" si="69"/>
        <v/>
      </c>
      <c r="K344" s="91" t="str">
        <f t="shared" si="70"/>
        <v/>
      </c>
      <c r="L344" s="91" t="str">
        <f t="shared" si="71"/>
        <v/>
      </c>
      <c r="M344" s="91" t="str">
        <f t="shared" si="72"/>
        <v/>
      </c>
      <c r="N344" s="91" t="str">
        <f t="shared" si="73"/>
        <v/>
      </c>
      <c r="O344" s="91" t="str">
        <f t="shared" si="74"/>
        <v/>
      </c>
      <c r="P344" s="91" t="str">
        <f t="shared" si="75"/>
        <v/>
      </c>
      <c r="Q344" s="85"/>
      <c r="R344" s="17" t="str">
        <f t="shared" si="76"/>
        <v/>
      </c>
      <c r="S344" s="28" t="str">
        <f t="shared" si="77"/>
        <v/>
      </c>
      <c r="T344" s="28"/>
      <c r="U344" s="28"/>
      <c r="V344" s="84"/>
      <c r="W344" s="84"/>
      <c r="X344" s="83"/>
      <c r="Y344" s="104"/>
      <c r="Z344" s="96" t="str">
        <f t="shared" si="78"/>
        <v/>
      </c>
      <c r="AA344" s="105"/>
      <c r="AB344" s="89"/>
      <c r="AC344" s="89"/>
      <c r="AD344" s="89"/>
      <c r="AE344" s="89"/>
      <c r="AF344" s="89"/>
      <c r="AG344" s="89"/>
      <c r="AH344" s="86"/>
      <c r="AI344" s="86"/>
      <c r="AJ344" s="86"/>
      <c r="AK344" s="86"/>
      <c r="AL344" s="86"/>
      <c r="AM344" s="86"/>
      <c r="AN344" s="86"/>
      <c r="AO344" s="86"/>
      <c r="AP344" s="86"/>
      <c r="AQ344" s="28"/>
      <c r="AR344" s="45"/>
      <c r="AS344" s="85"/>
      <c r="AT344" s="85"/>
      <c r="AU344" s="20"/>
      <c r="AV344" s="20"/>
    </row>
    <row r="345" spans="2:48" ht="15" x14ac:dyDescent="0.25">
      <c r="B345" s="86"/>
      <c r="C345" s="100"/>
      <c r="D345" s="87" t="str">
        <f>IF(B345="","",(VLOOKUP(B345,'APP BACKGROUND'!A:C,2,0)))</f>
        <v/>
      </c>
      <c r="E345" s="88" t="str">
        <f>IF(B345="","",(VLOOKUP(B345,'APP BACKGROUND'!A:C,3,0)))</f>
        <v/>
      </c>
      <c r="F345" s="84" t="str">
        <f>IF(B345="","",(VLOOKUP(Application!B345,'APP BACKGROUND'!A:C,5,0)))</f>
        <v/>
      </c>
      <c r="G345" s="83"/>
      <c r="H345" s="89"/>
      <c r="I345" s="92" t="str">
        <f>IF(B:B="","",(VLOOKUP(Application!B345,'APP BACKGROUND'!A:C,6,0)))</f>
        <v/>
      </c>
      <c r="J345" s="90" t="str">
        <f t="shared" si="69"/>
        <v/>
      </c>
      <c r="K345" s="91" t="str">
        <f t="shared" si="70"/>
        <v/>
      </c>
      <c r="L345" s="91" t="str">
        <f t="shared" si="71"/>
        <v/>
      </c>
      <c r="M345" s="91" t="str">
        <f t="shared" si="72"/>
        <v/>
      </c>
      <c r="N345" s="91" t="str">
        <f t="shared" si="73"/>
        <v/>
      </c>
      <c r="O345" s="91" t="str">
        <f t="shared" si="74"/>
        <v/>
      </c>
      <c r="P345" s="91" t="str">
        <f t="shared" si="75"/>
        <v/>
      </c>
      <c r="Q345" s="85"/>
      <c r="R345" s="17" t="str">
        <f t="shared" si="76"/>
        <v/>
      </c>
      <c r="S345" s="28" t="str">
        <f t="shared" si="77"/>
        <v/>
      </c>
      <c r="T345" s="28"/>
      <c r="U345" s="28"/>
      <c r="V345" s="84"/>
      <c r="W345" s="84"/>
      <c r="X345" s="83"/>
      <c r="Y345" s="104"/>
      <c r="Z345" s="96" t="str">
        <f t="shared" si="78"/>
        <v/>
      </c>
      <c r="AA345" s="105"/>
      <c r="AB345" s="89"/>
      <c r="AC345" s="89"/>
      <c r="AD345" s="89"/>
      <c r="AE345" s="89"/>
      <c r="AF345" s="89"/>
      <c r="AG345" s="89"/>
      <c r="AH345" s="86"/>
      <c r="AI345" s="86"/>
      <c r="AJ345" s="86"/>
      <c r="AK345" s="86"/>
      <c r="AL345" s="86"/>
      <c r="AM345" s="86"/>
      <c r="AN345" s="86"/>
      <c r="AO345" s="86"/>
      <c r="AP345" s="86"/>
      <c r="AQ345" s="28"/>
      <c r="AR345" s="45"/>
      <c r="AS345" s="85"/>
      <c r="AT345" s="85"/>
      <c r="AU345" s="20"/>
      <c r="AV345" s="20"/>
    </row>
    <row r="346" spans="2:48" ht="15" x14ac:dyDescent="0.25">
      <c r="B346" s="86"/>
      <c r="C346" s="100"/>
      <c r="D346" s="87" t="str">
        <f>IF(B346="","",(VLOOKUP(B346,'APP BACKGROUND'!A:C,2,0)))</f>
        <v/>
      </c>
      <c r="E346" s="88" t="str">
        <f>IF(B346="","",(VLOOKUP(B346,'APP BACKGROUND'!A:C,3,0)))</f>
        <v/>
      </c>
      <c r="F346" s="84" t="str">
        <f>IF(B346="","",(VLOOKUP(Application!B346,'APP BACKGROUND'!A:C,5,0)))</f>
        <v/>
      </c>
      <c r="G346" s="83"/>
      <c r="H346" s="89"/>
      <c r="I346" s="92" t="str">
        <f>IF(B:B="","",(VLOOKUP(Application!B346,'APP BACKGROUND'!A:C,6,0)))</f>
        <v/>
      </c>
      <c r="J346" s="90" t="str">
        <f t="shared" si="69"/>
        <v/>
      </c>
      <c r="K346" s="91" t="str">
        <f t="shared" si="70"/>
        <v/>
      </c>
      <c r="L346" s="91" t="str">
        <f t="shared" si="71"/>
        <v/>
      </c>
      <c r="M346" s="91" t="str">
        <f t="shared" si="72"/>
        <v/>
      </c>
      <c r="N346" s="91" t="str">
        <f t="shared" si="73"/>
        <v/>
      </c>
      <c r="O346" s="91" t="str">
        <f t="shared" si="74"/>
        <v/>
      </c>
      <c r="P346" s="91" t="str">
        <f t="shared" si="75"/>
        <v/>
      </c>
      <c r="Q346" s="85"/>
      <c r="R346" s="17" t="str">
        <f t="shared" si="76"/>
        <v/>
      </c>
      <c r="S346" s="28" t="str">
        <f t="shared" si="77"/>
        <v/>
      </c>
      <c r="T346" s="28"/>
      <c r="U346" s="28"/>
      <c r="V346" s="84"/>
      <c r="W346" s="84"/>
      <c r="X346" s="83"/>
      <c r="Y346" s="104"/>
      <c r="Z346" s="96" t="str">
        <f t="shared" si="78"/>
        <v/>
      </c>
      <c r="AA346" s="105"/>
      <c r="AB346" s="89"/>
      <c r="AC346" s="89"/>
      <c r="AD346" s="89"/>
      <c r="AE346" s="89"/>
      <c r="AF346" s="89"/>
      <c r="AG346" s="89"/>
      <c r="AH346" s="86"/>
      <c r="AI346" s="86"/>
      <c r="AJ346" s="86"/>
      <c r="AK346" s="86"/>
      <c r="AL346" s="86"/>
      <c r="AM346" s="86"/>
      <c r="AN346" s="86"/>
      <c r="AO346" s="86"/>
      <c r="AP346" s="86"/>
      <c r="AQ346" s="28"/>
      <c r="AR346" s="45"/>
      <c r="AS346" s="85"/>
      <c r="AT346" s="85"/>
      <c r="AU346" s="20"/>
      <c r="AV346" s="20"/>
    </row>
    <row r="347" spans="2:48" ht="15" x14ac:dyDescent="0.25">
      <c r="B347" s="86"/>
      <c r="C347" s="100"/>
      <c r="D347" s="87" t="str">
        <f>IF(B347="","",(VLOOKUP(B347,'APP BACKGROUND'!A:C,2,0)))</f>
        <v/>
      </c>
      <c r="E347" s="88" t="str">
        <f>IF(B347="","",(VLOOKUP(B347,'APP BACKGROUND'!A:C,3,0)))</f>
        <v/>
      </c>
      <c r="F347" s="84" t="str">
        <f>IF(B347="","",(VLOOKUP(Application!B347,'APP BACKGROUND'!A:C,5,0)))</f>
        <v/>
      </c>
      <c r="G347" s="83"/>
      <c r="H347" s="89"/>
      <c r="I347" s="92" t="str">
        <f>IF(B:B="","",(VLOOKUP(Application!B347,'APP BACKGROUND'!A:C,6,0)))</f>
        <v/>
      </c>
      <c r="J347" s="90" t="str">
        <f t="shared" si="69"/>
        <v/>
      </c>
      <c r="K347" s="91" t="str">
        <f t="shared" si="70"/>
        <v/>
      </c>
      <c r="L347" s="91" t="str">
        <f t="shared" si="71"/>
        <v/>
      </c>
      <c r="M347" s="91" t="str">
        <f t="shared" si="72"/>
        <v/>
      </c>
      <c r="N347" s="91" t="str">
        <f t="shared" si="73"/>
        <v/>
      </c>
      <c r="O347" s="91" t="str">
        <f t="shared" si="74"/>
        <v/>
      </c>
      <c r="P347" s="91" t="str">
        <f t="shared" si="75"/>
        <v/>
      </c>
      <c r="Q347" s="85"/>
      <c r="R347" s="17" t="str">
        <f t="shared" si="76"/>
        <v/>
      </c>
      <c r="S347" s="28" t="str">
        <f t="shared" si="77"/>
        <v/>
      </c>
      <c r="T347" s="28"/>
      <c r="U347" s="28"/>
      <c r="V347" s="84"/>
      <c r="W347" s="84"/>
      <c r="X347" s="83"/>
      <c r="Y347" s="104"/>
      <c r="Z347" s="96" t="str">
        <f t="shared" si="78"/>
        <v/>
      </c>
      <c r="AA347" s="105"/>
      <c r="AB347" s="89"/>
      <c r="AC347" s="89"/>
      <c r="AD347" s="89"/>
      <c r="AE347" s="89"/>
      <c r="AF347" s="89"/>
      <c r="AG347" s="89"/>
      <c r="AH347" s="86"/>
      <c r="AI347" s="86"/>
      <c r="AJ347" s="86"/>
      <c r="AK347" s="86"/>
      <c r="AL347" s="86"/>
      <c r="AM347" s="86"/>
      <c r="AN347" s="86"/>
      <c r="AO347" s="86"/>
      <c r="AP347" s="86"/>
      <c r="AQ347" s="28"/>
      <c r="AR347" s="45"/>
      <c r="AS347" s="85"/>
      <c r="AT347" s="85"/>
      <c r="AU347" s="20"/>
      <c r="AV347" s="20"/>
    </row>
    <row r="348" spans="2:48" ht="15" x14ac:dyDescent="0.25">
      <c r="B348" s="86"/>
      <c r="C348" s="100"/>
      <c r="D348" s="87" t="str">
        <f>IF(B348="","",(VLOOKUP(B348,'APP BACKGROUND'!A:C,2,0)))</f>
        <v/>
      </c>
      <c r="E348" s="88" t="str">
        <f>IF(B348="","",(VLOOKUP(B348,'APP BACKGROUND'!A:C,3,0)))</f>
        <v/>
      </c>
      <c r="F348" s="84" t="str">
        <f>IF(B348="","",(VLOOKUP(Application!B348,'APP BACKGROUND'!A:C,5,0)))</f>
        <v/>
      </c>
      <c r="G348" s="83"/>
      <c r="H348" s="89"/>
      <c r="I348" s="92" t="str">
        <f>IF(B:B="","",(VLOOKUP(Application!B348,'APP BACKGROUND'!A:C,6,0)))</f>
        <v/>
      </c>
      <c r="J348" s="90" t="str">
        <f t="shared" si="69"/>
        <v/>
      </c>
      <c r="K348" s="91" t="str">
        <f t="shared" si="70"/>
        <v/>
      </c>
      <c r="L348" s="91" t="str">
        <f t="shared" si="71"/>
        <v/>
      </c>
      <c r="M348" s="91" t="str">
        <f t="shared" si="72"/>
        <v/>
      </c>
      <c r="N348" s="91" t="str">
        <f t="shared" si="73"/>
        <v/>
      </c>
      <c r="O348" s="91" t="str">
        <f t="shared" si="74"/>
        <v/>
      </c>
      <c r="P348" s="91" t="str">
        <f t="shared" si="75"/>
        <v/>
      </c>
      <c r="Q348" s="85"/>
      <c r="R348" s="17" t="str">
        <f t="shared" si="76"/>
        <v/>
      </c>
      <c r="S348" s="28" t="str">
        <f t="shared" si="77"/>
        <v/>
      </c>
      <c r="T348" s="28"/>
      <c r="U348" s="28"/>
      <c r="V348" s="84"/>
      <c r="W348" s="84"/>
      <c r="X348" s="83"/>
      <c r="Y348" s="104"/>
      <c r="Z348" s="96" t="str">
        <f t="shared" si="78"/>
        <v/>
      </c>
      <c r="AA348" s="105"/>
      <c r="AB348" s="89"/>
      <c r="AC348" s="89"/>
      <c r="AD348" s="89"/>
      <c r="AE348" s="89"/>
      <c r="AF348" s="89"/>
      <c r="AG348" s="89"/>
      <c r="AH348" s="86"/>
      <c r="AI348" s="86"/>
      <c r="AJ348" s="86"/>
      <c r="AK348" s="86"/>
      <c r="AL348" s="86"/>
      <c r="AM348" s="86"/>
      <c r="AN348" s="86"/>
      <c r="AO348" s="86"/>
      <c r="AP348" s="86"/>
      <c r="AQ348" s="28"/>
      <c r="AR348" s="45"/>
      <c r="AS348" s="85"/>
      <c r="AT348" s="85"/>
      <c r="AU348" s="20"/>
      <c r="AV348" s="20"/>
    </row>
    <row r="349" spans="2:48" ht="15" x14ac:dyDescent="0.25">
      <c r="B349" s="86"/>
      <c r="C349" s="100"/>
      <c r="D349" s="87" t="str">
        <f>IF(B349="","",(VLOOKUP(B349,'APP BACKGROUND'!A:C,2,0)))</f>
        <v/>
      </c>
      <c r="E349" s="88" t="str">
        <f>IF(B349="","",(VLOOKUP(B349,'APP BACKGROUND'!A:C,3,0)))</f>
        <v/>
      </c>
      <c r="F349" s="84" t="str">
        <f>IF(B349="","",(VLOOKUP(Application!B349,'APP BACKGROUND'!A:C,5,0)))</f>
        <v/>
      </c>
      <c r="G349" s="83"/>
      <c r="H349" s="89"/>
      <c r="I349" s="92" t="str">
        <f>IF(B:B="","",(VLOOKUP(Application!B349,'APP BACKGROUND'!A:C,6,0)))</f>
        <v/>
      </c>
      <c r="J349" s="90" t="str">
        <f t="shared" si="69"/>
        <v/>
      </c>
      <c r="K349" s="91" t="str">
        <f t="shared" si="70"/>
        <v/>
      </c>
      <c r="L349" s="91" t="str">
        <f t="shared" si="71"/>
        <v/>
      </c>
      <c r="M349" s="91" t="str">
        <f t="shared" si="72"/>
        <v/>
      </c>
      <c r="N349" s="91" t="str">
        <f t="shared" si="73"/>
        <v/>
      </c>
      <c r="O349" s="91" t="str">
        <f t="shared" si="74"/>
        <v/>
      </c>
      <c r="P349" s="91" t="str">
        <f t="shared" si="75"/>
        <v/>
      </c>
      <c r="Q349" s="85"/>
      <c r="R349" s="17" t="str">
        <f t="shared" si="76"/>
        <v/>
      </c>
      <c r="S349" s="28" t="str">
        <f t="shared" si="77"/>
        <v/>
      </c>
      <c r="T349" s="28"/>
      <c r="U349" s="28"/>
      <c r="V349" s="84"/>
      <c r="W349" s="84"/>
      <c r="X349" s="83"/>
      <c r="Y349" s="104"/>
      <c r="Z349" s="96" t="str">
        <f t="shared" si="78"/>
        <v/>
      </c>
      <c r="AA349" s="105"/>
      <c r="AB349" s="89"/>
      <c r="AC349" s="89"/>
      <c r="AD349" s="89"/>
      <c r="AE349" s="89"/>
      <c r="AF349" s="89"/>
      <c r="AG349" s="89"/>
      <c r="AH349" s="86"/>
      <c r="AI349" s="86"/>
      <c r="AJ349" s="86"/>
      <c r="AK349" s="86"/>
      <c r="AL349" s="86"/>
      <c r="AM349" s="86"/>
      <c r="AN349" s="86"/>
      <c r="AO349" s="86"/>
      <c r="AP349" s="86"/>
      <c r="AQ349" s="28"/>
      <c r="AR349" s="45"/>
      <c r="AS349" s="85"/>
      <c r="AT349" s="85"/>
      <c r="AU349" s="20"/>
      <c r="AV349" s="20"/>
    </row>
    <row r="350" spans="2:48" ht="15" x14ac:dyDescent="0.25">
      <c r="B350" s="86"/>
      <c r="C350" s="100"/>
      <c r="D350" s="87" t="str">
        <f>IF(B350="","",(VLOOKUP(B350,'APP BACKGROUND'!A:C,2,0)))</f>
        <v/>
      </c>
      <c r="E350" s="88" t="str">
        <f>IF(B350="","",(VLOOKUP(B350,'APP BACKGROUND'!A:C,3,0)))</f>
        <v/>
      </c>
      <c r="F350" s="84" t="str">
        <f>IF(B350="","",(VLOOKUP(Application!B350,'APP BACKGROUND'!A:C,5,0)))</f>
        <v/>
      </c>
      <c r="G350" s="83"/>
      <c r="H350" s="89"/>
      <c r="I350" s="92" t="str">
        <f>IF(B:B="","",(VLOOKUP(Application!B350,'APP BACKGROUND'!A:C,6,0)))</f>
        <v/>
      </c>
      <c r="J350" s="90" t="str">
        <f t="shared" si="69"/>
        <v/>
      </c>
      <c r="K350" s="91" t="str">
        <f t="shared" si="70"/>
        <v/>
      </c>
      <c r="L350" s="91" t="str">
        <f t="shared" si="71"/>
        <v/>
      </c>
      <c r="M350" s="91" t="str">
        <f t="shared" si="72"/>
        <v/>
      </c>
      <c r="N350" s="91" t="str">
        <f t="shared" si="73"/>
        <v/>
      </c>
      <c r="O350" s="91" t="str">
        <f t="shared" si="74"/>
        <v/>
      </c>
      <c r="P350" s="91" t="str">
        <f t="shared" si="75"/>
        <v/>
      </c>
      <c r="Q350" s="85"/>
      <c r="R350" s="17" t="str">
        <f t="shared" si="76"/>
        <v/>
      </c>
      <c r="S350" s="28" t="str">
        <f t="shared" si="77"/>
        <v/>
      </c>
      <c r="T350" s="28"/>
      <c r="U350" s="28"/>
      <c r="V350" s="84"/>
      <c r="W350" s="84"/>
      <c r="X350" s="83"/>
      <c r="Y350" s="104"/>
      <c r="Z350" s="96" t="str">
        <f t="shared" si="78"/>
        <v/>
      </c>
      <c r="AA350" s="105"/>
      <c r="AB350" s="89"/>
      <c r="AC350" s="89"/>
      <c r="AD350" s="89"/>
      <c r="AE350" s="89"/>
      <c r="AF350" s="89"/>
      <c r="AG350" s="89"/>
      <c r="AH350" s="86"/>
      <c r="AI350" s="86"/>
      <c r="AJ350" s="86"/>
      <c r="AK350" s="86"/>
      <c r="AL350" s="86"/>
      <c r="AM350" s="86"/>
      <c r="AN350" s="86"/>
      <c r="AO350" s="86"/>
      <c r="AP350" s="86"/>
      <c r="AQ350" s="28"/>
      <c r="AR350" s="45"/>
      <c r="AS350" s="85"/>
      <c r="AT350" s="85"/>
      <c r="AU350" s="20"/>
      <c r="AV350" s="20"/>
    </row>
    <row r="351" spans="2:48" ht="15" x14ac:dyDescent="0.25">
      <c r="B351" s="86"/>
      <c r="C351" s="100"/>
      <c r="D351" s="87" t="str">
        <f>IF(B351="","",(VLOOKUP(B351,'APP BACKGROUND'!A:C,2,0)))</f>
        <v/>
      </c>
      <c r="E351" s="88" t="str">
        <f>IF(B351="","",(VLOOKUP(B351,'APP BACKGROUND'!A:C,3,0)))</f>
        <v/>
      </c>
      <c r="F351" s="84" t="str">
        <f>IF(B351="","",(VLOOKUP(Application!B351,'APP BACKGROUND'!A:C,5,0)))</f>
        <v/>
      </c>
      <c r="G351" s="83"/>
      <c r="H351" s="89"/>
      <c r="I351" s="92" t="str">
        <f>IF(B:B="","",(VLOOKUP(Application!B351,'APP BACKGROUND'!A:C,6,0)))</f>
        <v/>
      </c>
      <c r="J351" s="90" t="str">
        <f t="shared" si="69"/>
        <v/>
      </c>
      <c r="K351" s="91" t="str">
        <f t="shared" si="70"/>
        <v/>
      </c>
      <c r="L351" s="91" t="str">
        <f t="shared" si="71"/>
        <v/>
      </c>
      <c r="M351" s="91" t="str">
        <f t="shared" si="72"/>
        <v/>
      </c>
      <c r="N351" s="91" t="str">
        <f t="shared" si="73"/>
        <v/>
      </c>
      <c r="O351" s="91" t="str">
        <f t="shared" si="74"/>
        <v/>
      </c>
      <c r="P351" s="91" t="str">
        <f t="shared" si="75"/>
        <v/>
      </c>
      <c r="Q351" s="85"/>
      <c r="R351" s="17" t="str">
        <f t="shared" si="76"/>
        <v/>
      </c>
      <c r="S351" s="28" t="str">
        <f t="shared" si="77"/>
        <v/>
      </c>
      <c r="T351" s="28"/>
      <c r="U351" s="28"/>
      <c r="V351" s="84"/>
      <c r="W351" s="84"/>
      <c r="X351" s="83"/>
      <c r="Y351" s="104"/>
      <c r="Z351" s="96" t="str">
        <f t="shared" si="78"/>
        <v/>
      </c>
      <c r="AA351" s="105"/>
      <c r="AB351" s="89"/>
      <c r="AC351" s="89"/>
      <c r="AD351" s="89"/>
      <c r="AE351" s="89"/>
      <c r="AF351" s="89"/>
      <c r="AG351" s="89"/>
      <c r="AH351" s="86"/>
      <c r="AI351" s="86"/>
      <c r="AJ351" s="86"/>
      <c r="AK351" s="86"/>
      <c r="AL351" s="86"/>
      <c r="AM351" s="86"/>
      <c r="AN351" s="86"/>
      <c r="AO351" s="86"/>
      <c r="AP351" s="86"/>
      <c r="AQ351" s="28"/>
      <c r="AR351" s="45"/>
      <c r="AS351" s="85"/>
      <c r="AT351" s="85"/>
      <c r="AU351" s="20"/>
      <c r="AV351" s="20"/>
    </row>
    <row r="352" spans="2:48" ht="15" x14ac:dyDescent="0.25">
      <c r="B352" s="86"/>
      <c r="C352" s="100"/>
      <c r="D352" s="87" t="str">
        <f>IF(B352="","",(VLOOKUP(B352,'APP BACKGROUND'!A:C,2,0)))</f>
        <v/>
      </c>
      <c r="E352" s="88" t="str">
        <f>IF(B352="","",(VLOOKUP(B352,'APP BACKGROUND'!A:C,3,0)))</f>
        <v/>
      </c>
      <c r="F352" s="84" t="str">
        <f>IF(B352="","",(VLOOKUP(Application!B352,'APP BACKGROUND'!A:C,5,0)))</f>
        <v/>
      </c>
      <c r="G352" s="83"/>
      <c r="H352" s="89"/>
      <c r="I352" s="92" t="str">
        <f>IF(B:B="","",(VLOOKUP(Application!B352,'APP BACKGROUND'!A:C,6,0)))</f>
        <v/>
      </c>
      <c r="J352" s="90" t="str">
        <f t="shared" si="69"/>
        <v/>
      </c>
      <c r="K352" s="91" t="str">
        <f t="shared" si="70"/>
        <v/>
      </c>
      <c r="L352" s="91" t="str">
        <f t="shared" si="71"/>
        <v/>
      </c>
      <c r="M352" s="91" t="str">
        <f t="shared" si="72"/>
        <v/>
      </c>
      <c r="N352" s="91" t="str">
        <f t="shared" si="73"/>
        <v/>
      </c>
      <c r="O352" s="91" t="str">
        <f t="shared" si="74"/>
        <v/>
      </c>
      <c r="P352" s="91" t="str">
        <f t="shared" si="75"/>
        <v/>
      </c>
      <c r="Q352" s="85"/>
      <c r="R352" s="17" t="str">
        <f t="shared" si="76"/>
        <v/>
      </c>
      <c r="S352" s="28" t="str">
        <f t="shared" si="77"/>
        <v/>
      </c>
      <c r="T352" s="28"/>
      <c r="U352" s="28"/>
      <c r="V352" s="84"/>
      <c r="W352" s="84"/>
      <c r="X352" s="83"/>
      <c r="Y352" s="104"/>
      <c r="Z352" s="96" t="str">
        <f t="shared" si="78"/>
        <v/>
      </c>
      <c r="AA352" s="105"/>
      <c r="AB352" s="89"/>
      <c r="AC352" s="89"/>
      <c r="AD352" s="89"/>
      <c r="AE352" s="89"/>
      <c r="AF352" s="89"/>
      <c r="AG352" s="89"/>
      <c r="AH352" s="86"/>
      <c r="AI352" s="86"/>
      <c r="AJ352" s="86"/>
      <c r="AK352" s="86"/>
      <c r="AL352" s="86"/>
      <c r="AM352" s="86"/>
      <c r="AN352" s="86"/>
      <c r="AO352" s="86"/>
      <c r="AP352" s="86"/>
      <c r="AQ352" s="28"/>
      <c r="AR352" s="45"/>
      <c r="AS352" s="85"/>
      <c r="AT352" s="85"/>
      <c r="AU352" s="20"/>
      <c r="AV352" s="20"/>
    </row>
    <row r="353" spans="2:48" ht="15" x14ac:dyDescent="0.25">
      <c r="B353" s="86"/>
      <c r="C353" s="100"/>
      <c r="D353" s="87" t="str">
        <f>IF(B353="","",(VLOOKUP(B353,'APP BACKGROUND'!A:C,2,0)))</f>
        <v/>
      </c>
      <c r="E353" s="88" t="str">
        <f>IF(B353="","",(VLOOKUP(B353,'APP BACKGROUND'!A:C,3,0)))</f>
        <v/>
      </c>
      <c r="F353" s="84" t="str">
        <f>IF(B353="","",(VLOOKUP(Application!B353,'APP BACKGROUND'!A:C,5,0)))</f>
        <v/>
      </c>
      <c r="G353" s="83"/>
      <c r="H353" s="89"/>
      <c r="I353" s="92" t="str">
        <f>IF(B:B="","",(VLOOKUP(Application!B353,'APP BACKGROUND'!A:C,6,0)))</f>
        <v/>
      </c>
      <c r="J353" s="90" t="str">
        <f t="shared" si="69"/>
        <v/>
      </c>
      <c r="K353" s="91" t="str">
        <f t="shared" si="70"/>
        <v/>
      </c>
      <c r="L353" s="91" t="str">
        <f t="shared" si="71"/>
        <v/>
      </c>
      <c r="M353" s="91" t="str">
        <f t="shared" si="72"/>
        <v/>
      </c>
      <c r="N353" s="91" t="str">
        <f t="shared" si="73"/>
        <v/>
      </c>
      <c r="O353" s="91" t="str">
        <f t="shared" si="74"/>
        <v/>
      </c>
      <c r="P353" s="91" t="str">
        <f t="shared" si="75"/>
        <v/>
      </c>
      <c r="Q353" s="85"/>
      <c r="R353" s="17" t="str">
        <f t="shared" si="76"/>
        <v/>
      </c>
      <c r="S353" s="28" t="str">
        <f t="shared" si="77"/>
        <v/>
      </c>
      <c r="T353" s="28"/>
      <c r="U353" s="28"/>
      <c r="V353" s="84"/>
      <c r="W353" s="84"/>
      <c r="X353" s="83"/>
      <c r="Y353" s="104"/>
      <c r="Z353" s="96" t="str">
        <f t="shared" si="78"/>
        <v/>
      </c>
      <c r="AA353" s="105"/>
      <c r="AB353" s="89"/>
      <c r="AC353" s="89"/>
      <c r="AD353" s="89"/>
      <c r="AE353" s="89"/>
      <c r="AF353" s="89"/>
      <c r="AG353" s="89"/>
      <c r="AH353" s="86"/>
      <c r="AI353" s="86"/>
      <c r="AJ353" s="86"/>
      <c r="AK353" s="86"/>
      <c r="AL353" s="86"/>
      <c r="AM353" s="86"/>
      <c r="AN353" s="86"/>
      <c r="AO353" s="86"/>
      <c r="AP353" s="86"/>
      <c r="AQ353" s="28"/>
      <c r="AR353" s="45"/>
      <c r="AS353" s="85"/>
      <c r="AT353" s="85"/>
      <c r="AU353" s="20"/>
      <c r="AV353" s="20"/>
    </row>
    <row r="354" spans="2:48" ht="15" x14ac:dyDescent="0.25">
      <c r="B354" s="86"/>
      <c r="C354" s="100"/>
      <c r="D354" s="87" t="str">
        <f>IF(B354="","",(VLOOKUP(B354,'APP BACKGROUND'!A:C,2,0)))</f>
        <v/>
      </c>
      <c r="E354" s="88" t="str">
        <f>IF(B354="","",(VLOOKUP(B354,'APP BACKGROUND'!A:C,3,0)))</f>
        <v/>
      </c>
      <c r="F354" s="84" t="str">
        <f>IF(B354="","",(VLOOKUP(Application!B354,'APP BACKGROUND'!A:C,5,0)))</f>
        <v/>
      </c>
      <c r="G354" s="83"/>
      <c r="H354" s="89"/>
      <c r="I354" s="92" t="str">
        <f>IF(B:B="","",(VLOOKUP(Application!B354,'APP BACKGROUND'!A:C,6,0)))</f>
        <v/>
      </c>
      <c r="J354" s="90" t="str">
        <f t="shared" si="69"/>
        <v/>
      </c>
      <c r="K354" s="91" t="str">
        <f t="shared" si="70"/>
        <v/>
      </c>
      <c r="L354" s="91" t="str">
        <f t="shared" si="71"/>
        <v/>
      </c>
      <c r="M354" s="91" t="str">
        <f t="shared" si="72"/>
        <v/>
      </c>
      <c r="N354" s="91" t="str">
        <f t="shared" si="73"/>
        <v/>
      </c>
      <c r="O354" s="91" t="str">
        <f t="shared" si="74"/>
        <v/>
      </c>
      <c r="P354" s="91" t="str">
        <f t="shared" si="75"/>
        <v/>
      </c>
      <c r="Q354" s="85"/>
      <c r="R354" s="17" t="str">
        <f t="shared" si="76"/>
        <v/>
      </c>
      <c r="S354" s="28" t="str">
        <f t="shared" si="77"/>
        <v/>
      </c>
      <c r="T354" s="28"/>
      <c r="U354" s="28"/>
      <c r="V354" s="84"/>
      <c r="W354" s="84"/>
      <c r="X354" s="83"/>
      <c r="Y354" s="104"/>
      <c r="Z354" s="96" t="str">
        <f t="shared" si="78"/>
        <v/>
      </c>
      <c r="AA354" s="105"/>
      <c r="AB354" s="89"/>
      <c r="AC354" s="89"/>
      <c r="AD354" s="89"/>
      <c r="AE354" s="89"/>
      <c r="AF354" s="89"/>
      <c r="AG354" s="89"/>
      <c r="AH354" s="86"/>
      <c r="AI354" s="86"/>
      <c r="AJ354" s="86"/>
      <c r="AK354" s="86"/>
      <c r="AL354" s="86"/>
      <c r="AM354" s="86"/>
      <c r="AN354" s="86"/>
      <c r="AO354" s="86"/>
      <c r="AP354" s="86"/>
      <c r="AQ354" s="28"/>
      <c r="AR354" s="45"/>
      <c r="AS354" s="85"/>
      <c r="AT354" s="85"/>
      <c r="AU354" s="20"/>
      <c r="AV354" s="20"/>
    </row>
    <row r="355" spans="2:48" ht="15" x14ac:dyDescent="0.25">
      <c r="B355" s="86"/>
      <c r="C355" s="100"/>
      <c r="D355" s="87" t="str">
        <f>IF(B355="","",(VLOOKUP(B355,'APP BACKGROUND'!A:C,2,0)))</f>
        <v/>
      </c>
      <c r="E355" s="88" t="str">
        <f>IF(B355="","",(VLOOKUP(B355,'APP BACKGROUND'!A:C,3,0)))</f>
        <v/>
      </c>
      <c r="F355" s="84" t="str">
        <f>IF(B355="","",(VLOOKUP(Application!B355,'APP BACKGROUND'!A:C,5,0)))</f>
        <v/>
      </c>
      <c r="G355" s="83"/>
      <c r="H355" s="89"/>
      <c r="I355" s="92" t="str">
        <f>IF(B:B="","",(VLOOKUP(Application!B355,'APP BACKGROUND'!A:C,6,0)))</f>
        <v/>
      </c>
      <c r="J355" s="90" t="str">
        <f t="shared" si="69"/>
        <v/>
      </c>
      <c r="K355" s="91" t="str">
        <f t="shared" si="70"/>
        <v/>
      </c>
      <c r="L355" s="91" t="str">
        <f t="shared" si="71"/>
        <v/>
      </c>
      <c r="M355" s="91" t="str">
        <f t="shared" si="72"/>
        <v/>
      </c>
      <c r="N355" s="91" t="str">
        <f t="shared" si="73"/>
        <v/>
      </c>
      <c r="O355" s="91" t="str">
        <f t="shared" si="74"/>
        <v/>
      </c>
      <c r="P355" s="91" t="str">
        <f t="shared" si="75"/>
        <v/>
      </c>
      <c r="Q355" s="85"/>
      <c r="R355" s="17" t="str">
        <f t="shared" si="76"/>
        <v/>
      </c>
      <c r="S355" s="28" t="str">
        <f t="shared" si="77"/>
        <v/>
      </c>
      <c r="T355" s="28"/>
      <c r="U355" s="28"/>
      <c r="V355" s="84"/>
      <c r="W355" s="84"/>
      <c r="X355" s="83"/>
      <c r="Y355" s="104"/>
      <c r="Z355" s="96" t="str">
        <f t="shared" si="78"/>
        <v/>
      </c>
      <c r="AA355" s="105"/>
      <c r="AB355" s="89"/>
      <c r="AC355" s="89"/>
      <c r="AD355" s="89"/>
      <c r="AE355" s="89"/>
      <c r="AF355" s="89"/>
      <c r="AG355" s="89"/>
      <c r="AH355" s="86"/>
      <c r="AI355" s="86"/>
      <c r="AJ355" s="86"/>
      <c r="AK355" s="86"/>
      <c r="AL355" s="86"/>
      <c r="AM355" s="86"/>
      <c r="AN355" s="86"/>
      <c r="AO355" s="86"/>
      <c r="AP355" s="86"/>
      <c r="AQ355" s="28"/>
      <c r="AR355" s="45"/>
      <c r="AS355" s="85"/>
      <c r="AT355" s="85"/>
      <c r="AU355" s="20"/>
      <c r="AV355" s="20"/>
    </row>
    <row r="356" spans="2:48" ht="15" x14ac:dyDescent="0.25">
      <c r="B356" s="86"/>
      <c r="C356" s="100"/>
      <c r="D356" s="87" t="str">
        <f>IF(B356="","",(VLOOKUP(B356,'APP BACKGROUND'!A:C,2,0)))</f>
        <v/>
      </c>
      <c r="E356" s="88" t="str">
        <f>IF(B356="","",(VLOOKUP(B356,'APP BACKGROUND'!A:C,3,0)))</f>
        <v/>
      </c>
      <c r="F356" s="84" t="str">
        <f>IF(B356="","",(VLOOKUP(Application!B356,'APP BACKGROUND'!A:C,5,0)))</f>
        <v/>
      </c>
      <c r="G356" s="83"/>
      <c r="H356" s="89"/>
      <c r="I356" s="92" t="str">
        <f>IF(B:B="","",(VLOOKUP(Application!B356,'APP BACKGROUND'!A:C,6,0)))</f>
        <v/>
      </c>
      <c r="J356" s="90" t="str">
        <f t="shared" si="69"/>
        <v/>
      </c>
      <c r="K356" s="91" t="str">
        <f t="shared" si="70"/>
        <v/>
      </c>
      <c r="L356" s="91" t="str">
        <f t="shared" si="71"/>
        <v/>
      </c>
      <c r="M356" s="91" t="str">
        <f t="shared" si="72"/>
        <v/>
      </c>
      <c r="N356" s="91" t="str">
        <f t="shared" si="73"/>
        <v/>
      </c>
      <c r="O356" s="91" t="str">
        <f t="shared" si="74"/>
        <v/>
      </c>
      <c r="P356" s="91" t="str">
        <f t="shared" si="75"/>
        <v/>
      </c>
      <c r="Q356" s="85"/>
      <c r="R356" s="17" t="str">
        <f t="shared" si="76"/>
        <v/>
      </c>
      <c r="S356" s="28" t="str">
        <f t="shared" si="77"/>
        <v/>
      </c>
      <c r="T356" s="28"/>
      <c r="U356" s="28"/>
      <c r="V356" s="84"/>
      <c r="W356" s="84"/>
      <c r="X356" s="83"/>
      <c r="Y356" s="104"/>
      <c r="Z356" s="96" t="str">
        <f t="shared" si="78"/>
        <v/>
      </c>
      <c r="AA356" s="105"/>
      <c r="AB356" s="89"/>
      <c r="AC356" s="89"/>
      <c r="AD356" s="89"/>
      <c r="AE356" s="89"/>
      <c r="AF356" s="89"/>
      <c r="AG356" s="89"/>
      <c r="AH356" s="86"/>
      <c r="AI356" s="86"/>
      <c r="AJ356" s="86"/>
      <c r="AK356" s="86"/>
      <c r="AL356" s="86"/>
      <c r="AM356" s="86"/>
      <c r="AN356" s="86"/>
      <c r="AO356" s="86"/>
      <c r="AP356" s="86"/>
      <c r="AQ356" s="28"/>
      <c r="AR356" s="45"/>
      <c r="AS356" s="85"/>
      <c r="AT356" s="85"/>
      <c r="AU356" s="20"/>
      <c r="AV356" s="20"/>
    </row>
    <row r="357" spans="2:48" ht="15" x14ac:dyDescent="0.25">
      <c r="B357" s="86"/>
      <c r="C357" s="100"/>
      <c r="D357" s="87" t="str">
        <f>IF(B357="","",(VLOOKUP(B357,'APP BACKGROUND'!A:C,2,0)))</f>
        <v/>
      </c>
      <c r="E357" s="88" t="str">
        <f>IF(B357="","",(VLOOKUP(B357,'APP BACKGROUND'!A:C,3,0)))</f>
        <v/>
      </c>
      <c r="F357" s="84" t="str">
        <f>IF(B357="","",(VLOOKUP(Application!B357,'APP BACKGROUND'!A:C,5,0)))</f>
        <v/>
      </c>
      <c r="G357" s="83"/>
      <c r="H357" s="89"/>
      <c r="I357" s="92" t="str">
        <f>IF(B:B="","",(VLOOKUP(Application!B357,'APP BACKGROUND'!A:C,6,0)))</f>
        <v/>
      </c>
      <c r="J357" s="90" t="str">
        <f t="shared" si="69"/>
        <v/>
      </c>
      <c r="K357" s="91" t="str">
        <f t="shared" si="70"/>
        <v/>
      </c>
      <c r="L357" s="91" t="str">
        <f t="shared" si="71"/>
        <v/>
      </c>
      <c r="M357" s="91" t="str">
        <f t="shared" si="72"/>
        <v/>
      </c>
      <c r="N357" s="91" t="str">
        <f t="shared" si="73"/>
        <v/>
      </c>
      <c r="O357" s="91" t="str">
        <f t="shared" si="74"/>
        <v/>
      </c>
      <c r="P357" s="91" t="str">
        <f t="shared" si="75"/>
        <v/>
      </c>
      <c r="Q357" s="85"/>
      <c r="R357" s="17" t="str">
        <f t="shared" si="76"/>
        <v/>
      </c>
      <c r="S357" s="28" t="str">
        <f t="shared" si="77"/>
        <v/>
      </c>
      <c r="T357" s="28"/>
      <c r="U357" s="28"/>
      <c r="V357" s="84"/>
      <c r="W357" s="84"/>
      <c r="X357" s="83"/>
      <c r="Y357" s="104"/>
      <c r="Z357" s="96" t="str">
        <f t="shared" si="78"/>
        <v/>
      </c>
      <c r="AA357" s="105"/>
      <c r="AB357" s="89"/>
      <c r="AC357" s="89"/>
      <c r="AD357" s="89"/>
      <c r="AE357" s="89"/>
      <c r="AF357" s="89"/>
      <c r="AG357" s="89"/>
      <c r="AH357" s="86"/>
      <c r="AI357" s="86"/>
      <c r="AJ357" s="86"/>
      <c r="AK357" s="86"/>
      <c r="AL357" s="86"/>
      <c r="AM357" s="86"/>
      <c r="AN357" s="86"/>
      <c r="AO357" s="86"/>
      <c r="AP357" s="86"/>
      <c r="AQ357" s="28"/>
      <c r="AR357" s="45"/>
      <c r="AS357" s="85"/>
      <c r="AT357" s="85"/>
      <c r="AU357" s="20"/>
      <c r="AV357" s="20"/>
    </row>
    <row r="358" spans="2:48" ht="15" x14ac:dyDescent="0.25">
      <c r="B358" s="86"/>
      <c r="C358" s="100"/>
      <c r="D358" s="87" t="str">
        <f>IF(B358="","",(VLOOKUP(B358,'APP BACKGROUND'!A:C,2,0)))</f>
        <v/>
      </c>
      <c r="E358" s="88" t="str">
        <f>IF(B358="","",(VLOOKUP(B358,'APP BACKGROUND'!A:C,3,0)))</f>
        <v/>
      </c>
      <c r="F358" s="84" t="str">
        <f>IF(B358="","",(VLOOKUP(Application!B358,'APP BACKGROUND'!A:C,5,0)))</f>
        <v/>
      </c>
      <c r="G358" s="83"/>
      <c r="H358" s="89"/>
      <c r="I358" s="92" t="str">
        <f>IF(B:B="","",(VLOOKUP(Application!B358,'APP BACKGROUND'!A:C,6,0)))</f>
        <v/>
      </c>
      <c r="J358" s="90" t="str">
        <f t="shared" si="69"/>
        <v/>
      </c>
      <c r="K358" s="91" t="str">
        <f t="shared" si="70"/>
        <v/>
      </c>
      <c r="L358" s="91" t="str">
        <f t="shared" si="71"/>
        <v/>
      </c>
      <c r="M358" s="91" t="str">
        <f t="shared" si="72"/>
        <v/>
      </c>
      <c r="N358" s="91" t="str">
        <f t="shared" si="73"/>
        <v/>
      </c>
      <c r="O358" s="91" t="str">
        <f t="shared" si="74"/>
        <v/>
      </c>
      <c r="P358" s="91" t="str">
        <f t="shared" si="75"/>
        <v/>
      </c>
      <c r="Q358" s="85"/>
      <c r="R358" s="17" t="str">
        <f t="shared" si="76"/>
        <v/>
      </c>
      <c r="S358" s="28" t="str">
        <f t="shared" si="77"/>
        <v/>
      </c>
      <c r="T358" s="28"/>
      <c r="U358" s="28"/>
      <c r="V358" s="84"/>
      <c r="W358" s="84"/>
      <c r="X358" s="83"/>
      <c r="Y358" s="104"/>
      <c r="Z358" s="96" t="str">
        <f t="shared" si="78"/>
        <v/>
      </c>
      <c r="AA358" s="105"/>
      <c r="AB358" s="89"/>
      <c r="AC358" s="89"/>
      <c r="AD358" s="89"/>
      <c r="AE358" s="89"/>
      <c r="AF358" s="89"/>
      <c r="AG358" s="89"/>
      <c r="AH358" s="86"/>
      <c r="AI358" s="86"/>
      <c r="AJ358" s="86"/>
      <c r="AK358" s="86"/>
      <c r="AL358" s="86"/>
      <c r="AM358" s="86"/>
      <c r="AN358" s="86"/>
      <c r="AO358" s="86"/>
      <c r="AP358" s="86"/>
      <c r="AQ358" s="28"/>
      <c r="AR358" s="45"/>
      <c r="AS358" s="85"/>
      <c r="AT358" s="85"/>
      <c r="AU358" s="20"/>
      <c r="AV358" s="20"/>
    </row>
    <row r="359" spans="2:48" ht="15" x14ac:dyDescent="0.25">
      <c r="B359" s="86"/>
      <c r="C359" s="100"/>
      <c r="D359" s="87" t="str">
        <f>IF(B359="","",(VLOOKUP(B359,'APP BACKGROUND'!A:C,2,0)))</f>
        <v/>
      </c>
      <c r="E359" s="88" t="str">
        <f>IF(B359="","",(VLOOKUP(B359,'APP BACKGROUND'!A:C,3,0)))</f>
        <v/>
      </c>
      <c r="F359" s="84" t="str">
        <f>IF(B359="","",(VLOOKUP(Application!B359,'APP BACKGROUND'!A:C,5,0)))</f>
        <v/>
      </c>
      <c r="G359" s="83"/>
      <c r="H359" s="89"/>
      <c r="I359" s="92" t="str">
        <f>IF(B:B="","",(VLOOKUP(Application!B359,'APP BACKGROUND'!A:C,6,0)))</f>
        <v/>
      </c>
      <c r="J359" s="90" t="str">
        <f t="shared" si="69"/>
        <v/>
      </c>
      <c r="K359" s="91" t="str">
        <f t="shared" si="70"/>
        <v/>
      </c>
      <c r="L359" s="91" t="str">
        <f t="shared" si="71"/>
        <v/>
      </c>
      <c r="M359" s="91" t="str">
        <f t="shared" si="72"/>
        <v/>
      </c>
      <c r="N359" s="91" t="str">
        <f t="shared" si="73"/>
        <v/>
      </c>
      <c r="O359" s="91" t="str">
        <f t="shared" si="74"/>
        <v/>
      </c>
      <c r="P359" s="91" t="str">
        <f t="shared" si="75"/>
        <v/>
      </c>
      <c r="Q359" s="85"/>
      <c r="R359" s="17" t="str">
        <f t="shared" si="76"/>
        <v/>
      </c>
      <c r="S359" s="28" t="str">
        <f t="shared" si="77"/>
        <v/>
      </c>
      <c r="T359" s="28"/>
      <c r="U359" s="28"/>
      <c r="V359" s="84"/>
      <c r="W359" s="84"/>
      <c r="X359" s="83"/>
      <c r="Y359" s="104"/>
      <c r="Z359" s="96" t="str">
        <f t="shared" si="78"/>
        <v/>
      </c>
      <c r="AA359" s="105"/>
      <c r="AB359" s="89"/>
      <c r="AC359" s="89"/>
      <c r="AD359" s="89"/>
      <c r="AE359" s="89"/>
      <c r="AF359" s="89"/>
      <c r="AG359" s="89"/>
      <c r="AH359" s="86"/>
      <c r="AI359" s="86"/>
      <c r="AJ359" s="86"/>
      <c r="AK359" s="86"/>
      <c r="AL359" s="86"/>
      <c r="AM359" s="86"/>
      <c r="AN359" s="86"/>
      <c r="AO359" s="86"/>
      <c r="AP359" s="86"/>
      <c r="AQ359" s="28"/>
      <c r="AR359" s="45"/>
      <c r="AS359" s="85"/>
      <c r="AT359" s="85"/>
      <c r="AU359" s="20"/>
      <c r="AV359" s="20"/>
    </row>
    <row r="360" spans="2:48" ht="15" x14ac:dyDescent="0.25">
      <c r="B360" s="86"/>
      <c r="C360" s="100"/>
      <c r="D360" s="87" t="str">
        <f>IF(B360="","",(VLOOKUP(B360,'APP BACKGROUND'!A:C,2,0)))</f>
        <v/>
      </c>
      <c r="E360" s="88" t="str">
        <f>IF(B360="","",(VLOOKUP(B360,'APP BACKGROUND'!A:C,3,0)))</f>
        <v/>
      </c>
      <c r="F360" s="84" t="str">
        <f>IF(B360="","",(VLOOKUP(Application!B360,'APP BACKGROUND'!A:C,5,0)))</f>
        <v/>
      </c>
      <c r="G360" s="83"/>
      <c r="H360" s="89"/>
      <c r="I360" s="92" t="str">
        <f>IF(B:B="","",(VLOOKUP(Application!B360,'APP BACKGROUND'!A:C,6,0)))</f>
        <v/>
      </c>
      <c r="J360" s="90" t="str">
        <f t="shared" si="69"/>
        <v/>
      </c>
      <c r="K360" s="91" t="str">
        <f t="shared" si="70"/>
        <v/>
      </c>
      <c r="L360" s="91" t="str">
        <f t="shared" si="71"/>
        <v/>
      </c>
      <c r="M360" s="91" t="str">
        <f t="shared" si="72"/>
        <v/>
      </c>
      <c r="N360" s="91" t="str">
        <f t="shared" si="73"/>
        <v/>
      </c>
      <c r="O360" s="91" t="str">
        <f t="shared" si="74"/>
        <v/>
      </c>
      <c r="P360" s="91" t="str">
        <f t="shared" si="75"/>
        <v/>
      </c>
      <c r="Q360" s="85"/>
      <c r="R360" s="17" t="str">
        <f t="shared" si="76"/>
        <v/>
      </c>
      <c r="S360" s="28" t="str">
        <f t="shared" si="77"/>
        <v/>
      </c>
      <c r="T360" s="28"/>
      <c r="U360" s="28"/>
      <c r="V360" s="84"/>
      <c r="W360" s="84"/>
      <c r="X360" s="83"/>
      <c r="Y360" s="104"/>
      <c r="Z360" s="96" t="str">
        <f t="shared" si="78"/>
        <v/>
      </c>
      <c r="AA360" s="105"/>
      <c r="AB360" s="89"/>
      <c r="AC360" s="89"/>
      <c r="AD360" s="89"/>
      <c r="AE360" s="89"/>
      <c r="AF360" s="89"/>
      <c r="AG360" s="89"/>
      <c r="AH360" s="86"/>
      <c r="AI360" s="86"/>
      <c r="AJ360" s="86"/>
      <c r="AK360" s="86"/>
      <c r="AL360" s="86"/>
      <c r="AM360" s="86"/>
      <c r="AN360" s="86"/>
      <c r="AO360" s="86"/>
      <c r="AP360" s="86"/>
      <c r="AQ360" s="28"/>
      <c r="AR360" s="45"/>
      <c r="AS360" s="85"/>
      <c r="AT360" s="85"/>
      <c r="AU360" s="20"/>
      <c r="AV360" s="20"/>
    </row>
    <row r="361" spans="2:48" ht="15" x14ac:dyDescent="0.25">
      <c r="B361" s="86"/>
      <c r="C361" s="100"/>
      <c r="D361" s="87" t="str">
        <f>IF(B361="","",(VLOOKUP(B361,'APP BACKGROUND'!A:C,2,0)))</f>
        <v/>
      </c>
      <c r="E361" s="88" t="str">
        <f>IF(B361="","",(VLOOKUP(B361,'APP BACKGROUND'!A:C,3,0)))</f>
        <v/>
      </c>
      <c r="F361" s="84" t="str">
        <f>IF(B361="","",(VLOOKUP(Application!B361,'APP BACKGROUND'!A:C,5,0)))</f>
        <v/>
      </c>
      <c r="G361" s="83"/>
      <c r="H361" s="89"/>
      <c r="I361" s="92" t="str">
        <f>IF(B:B="","",(VLOOKUP(Application!B361,'APP BACKGROUND'!A:C,6,0)))</f>
        <v/>
      </c>
      <c r="J361" s="90" t="str">
        <f t="shared" si="69"/>
        <v/>
      </c>
      <c r="K361" s="91" t="str">
        <f t="shared" si="70"/>
        <v/>
      </c>
      <c r="L361" s="91" t="str">
        <f t="shared" si="71"/>
        <v/>
      </c>
      <c r="M361" s="91" t="str">
        <f t="shared" si="72"/>
        <v/>
      </c>
      <c r="N361" s="91" t="str">
        <f t="shared" si="73"/>
        <v/>
      </c>
      <c r="O361" s="91" t="str">
        <f t="shared" si="74"/>
        <v/>
      </c>
      <c r="P361" s="91" t="str">
        <f t="shared" si="75"/>
        <v/>
      </c>
      <c r="Q361" s="85"/>
      <c r="R361" s="17" t="str">
        <f t="shared" si="76"/>
        <v/>
      </c>
      <c r="S361" s="28" t="str">
        <f t="shared" si="77"/>
        <v/>
      </c>
      <c r="T361" s="28"/>
      <c r="U361" s="28"/>
      <c r="V361" s="84"/>
      <c r="W361" s="84"/>
      <c r="X361" s="83"/>
      <c r="Y361" s="104"/>
      <c r="Z361" s="96" t="str">
        <f t="shared" si="78"/>
        <v/>
      </c>
      <c r="AA361" s="105"/>
      <c r="AB361" s="89"/>
      <c r="AC361" s="89"/>
      <c r="AD361" s="89"/>
      <c r="AE361" s="89"/>
      <c r="AF361" s="89"/>
      <c r="AG361" s="89"/>
      <c r="AH361" s="86"/>
      <c r="AI361" s="86"/>
      <c r="AJ361" s="86"/>
      <c r="AK361" s="86"/>
      <c r="AL361" s="86"/>
      <c r="AM361" s="86"/>
      <c r="AN361" s="86"/>
      <c r="AO361" s="86"/>
      <c r="AP361" s="86"/>
      <c r="AQ361" s="28"/>
      <c r="AR361" s="45"/>
      <c r="AS361" s="85"/>
      <c r="AT361" s="85"/>
      <c r="AU361" s="20"/>
      <c r="AV361" s="20"/>
    </row>
    <row r="362" spans="2:48" ht="15" x14ac:dyDescent="0.25">
      <c r="B362" s="86"/>
      <c r="C362" s="100"/>
      <c r="D362" s="87" t="str">
        <f>IF(B362="","",(VLOOKUP(B362,'APP BACKGROUND'!A:C,2,0)))</f>
        <v/>
      </c>
      <c r="E362" s="88" t="str">
        <f>IF(B362="","",(VLOOKUP(B362,'APP BACKGROUND'!A:C,3,0)))</f>
        <v/>
      </c>
      <c r="F362" s="84" t="str">
        <f>IF(B362="","",(VLOOKUP(Application!B362,'APP BACKGROUND'!A:C,5,0)))</f>
        <v/>
      </c>
      <c r="G362" s="83"/>
      <c r="H362" s="89"/>
      <c r="I362" s="92" t="str">
        <f>IF(B:B="","",(VLOOKUP(Application!B362,'APP BACKGROUND'!A:C,6,0)))</f>
        <v/>
      </c>
      <c r="J362" s="90" t="str">
        <f t="shared" si="69"/>
        <v/>
      </c>
      <c r="K362" s="91" t="str">
        <f t="shared" si="70"/>
        <v/>
      </c>
      <c r="L362" s="91" t="str">
        <f t="shared" si="71"/>
        <v/>
      </c>
      <c r="M362" s="91" t="str">
        <f t="shared" si="72"/>
        <v/>
      </c>
      <c r="N362" s="91" t="str">
        <f t="shared" si="73"/>
        <v/>
      </c>
      <c r="O362" s="91" t="str">
        <f t="shared" si="74"/>
        <v/>
      </c>
      <c r="P362" s="91" t="str">
        <f t="shared" si="75"/>
        <v/>
      </c>
      <c r="Q362" s="85"/>
      <c r="R362" s="17" t="str">
        <f t="shared" si="76"/>
        <v/>
      </c>
      <c r="S362" s="28" t="str">
        <f t="shared" si="77"/>
        <v/>
      </c>
      <c r="T362" s="28"/>
      <c r="U362" s="28"/>
      <c r="V362" s="84"/>
      <c r="W362" s="84"/>
      <c r="X362" s="83"/>
      <c r="Y362" s="104"/>
      <c r="Z362" s="96" t="str">
        <f t="shared" si="78"/>
        <v/>
      </c>
      <c r="AA362" s="105"/>
      <c r="AB362" s="89"/>
      <c r="AC362" s="89"/>
      <c r="AD362" s="89"/>
      <c r="AE362" s="89"/>
      <c r="AF362" s="89"/>
      <c r="AG362" s="89"/>
      <c r="AH362" s="86"/>
      <c r="AI362" s="86"/>
      <c r="AJ362" s="86"/>
      <c r="AK362" s="86"/>
      <c r="AL362" s="86"/>
      <c r="AM362" s="86"/>
      <c r="AN362" s="86"/>
      <c r="AO362" s="86"/>
      <c r="AP362" s="86"/>
      <c r="AQ362" s="28"/>
      <c r="AR362" s="45"/>
      <c r="AS362" s="85"/>
      <c r="AT362" s="85"/>
      <c r="AU362" s="20"/>
      <c r="AV362" s="20"/>
    </row>
    <row r="363" spans="2:48" ht="15" x14ac:dyDescent="0.25">
      <c r="B363" s="86"/>
      <c r="C363" s="100"/>
      <c r="D363" s="87" t="str">
        <f>IF(B363="","",(VLOOKUP(B363,'APP BACKGROUND'!A:C,2,0)))</f>
        <v/>
      </c>
      <c r="E363" s="88" t="str">
        <f>IF(B363="","",(VLOOKUP(B363,'APP BACKGROUND'!A:C,3,0)))</f>
        <v/>
      </c>
      <c r="F363" s="84" t="str">
        <f>IF(B363="","",(VLOOKUP(Application!B363,'APP BACKGROUND'!A:C,5,0)))</f>
        <v/>
      </c>
      <c r="G363" s="83"/>
      <c r="H363" s="89"/>
      <c r="I363" s="92" t="str">
        <f>IF(B:B="","",(VLOOKUP(Application!B363,'APP BACKGROUND'!A:C,6,0)))</f>
        <v/>
      </c>
      <c r="J363" s="90" t="str">
        <f t="shared" si="69"/>
        <v/>
      </c>
      <c r="K363" s="91" t="str">
        <f t="shared" si="70"/>
        <v/>
      </c>
      <c r="L363" s="91" t="str">
        <f t="shared" si="71"/>
        <v/>
      </c>
      <c r="M363" s="91" t="str">
        <f t="shared" si="72"/>
        <v/>
      </c>
      <c r="N363" s="91" t="str">
        <f t="shared" si="73"/>
        <v/>
      </c>
      <c r="O363" s="91" t="str">
        <f t="shared" si="74"/>
        <v/>
      </c>
      <c r="P363" s="91" t="str">
        <f t="shared" si="75"/>
        <v/>
      </c>
      <c r="Q363" s="85"/>
      <c r="R363" s="17" t="str">
        <f t="shared" si="76"/>
        <v/>
      </c>
      <c r="S363" s="28" t="str">
        <f t="shared" si="77"/>
        <v/>
      </c>
      <c r="T363" s="28"/>
      <c r="U363" s="28"/>
      <c r="V363" s="84"/>
      <c r="W363" s="84"/>
      <c r="X363" s="83"/>
      <c r="Y363" s="104"/>
      <c r="Z363" s="96" t="str">
        <f t="shared" si="78"/>
        <v/>
      </c>
      <c r="AA363" s="105"/>
      <c r="AB363" s="89"/>
      <c r="AC363" s="89"/>
      <c r="AD363" s="89"/>
      <c r="AE363" s="89"/>
      <c r="AF363" s="89"/>
      <c r="AG363" s="89"/>
      <c r="AH363" s="86"/>
      <c r="AI363" s="86"/>
      <c r="AJ363" s="86"/>
      <c r="AK363" s="86"/>
      <c r="AL363" s="86"/>
      <c r="AM363" s="86"/>
      <c r="AN363" s="86"/>
      <c r="AO363" s="86"/>
      <c r="AP363" s="86"/>
      <c r="AQ363" s="28"/>
      <c r="AR363" s="45"/>
      <c r="AS363" s="85"/>
      <c r="AT363" s="85"/>
      <c r="AU363" s="20"/>
      <c r="AV363" s="20"/>
    </row>
    <row r="364" spans="2:48" ht="15" x14ac:dyDescent="0.25">
      <c r="B364" s="86"/>
      <c r="C364" s="100"/>
      <c r="D364" s="87" t="str">
        <f>IF(B364="","",(VLOOKUP(B364,'APP BACKGROUND'!A:C,2,0)))</f>
        <v/>
      </c>
      <c r="E364" s="88" t="str">
        <f>IF(B364="","",(VLOOKUP(B364,'APP BACKGROUND'!A:C,3,0)))</f>
        <v/>
      </c>
      <c r="F364" s="84" t="str">
        <f>IF(B364="","",(VLOOKUP(Application!B364,'APP BACKGROUND'!A:C,5,0)))</f>
        <v/>
      </c>
      <c r="G364" s="83"/>
      <c r="H364" s="89"/>
      <c r="I364" s="92" t="str">
        <f>IF(B:B="","",(VLOOKUP(Application!B364,'APP BACKGROUND'!A:C,6,0)))</f>
        <v/>
      </c>
      <c r="J364" s="90" t="str">
        <f t="shared" si="69"/>
        <v/>
      </c>
      <c r="K364" s="91" t="str">
        <f t="shared" si="70"/>
        <v/>
      </c>
      <c r="L364" s="91" t="str">
        <f t="shared" si="71"/>
        <v/>
      </c>
      <c r="M364" s="91" t="str">
        <f t="shared" si="72"/>
        <v/>
      </c>
      <c r="N364" s="91" t="str">
        <f t="shared" si="73"/>
        <v/>
      </c>
      <c r="O364" s="91" t="str">
        <f t="shared" si="74"/>
        <v/>
      </c>
      <c r="P364" s="91" t="str">
        <f t="shared" si="75"/>
        <v/>
      </c>
      <c r="Q364" s="85"/>
      <c r="R364" s="17" t="str">
        <f t="shared" si="76"/>
        <v/>
      </c>
      <c r="S364" s="28" t="str">
        <f t="shared" si="77"/>
        <v/>
      </c>
      <c r="T364" s="28"/>
      <c r="U364" s="28"/>
      <c r="V364" s="84"/>
      <c r="W364" s="84"/>
      <c r="X364" s="83"/>
      <c r="Y364" s="104"/>
      <c r="Z364" s="96" t="str">
        <f t="shared" si="78"/>
        <v/>
      </c>
      <c r="AA364" s="105"/>
      <c r="AB364" s="89"/>
      <c r="AC364" s="89"/>
      <c r="AD364" s="89"/>
      <c r="AE364" s="89"/>
      <c r="AF364" s="89"/>
      <c r="AG364" s="89"/>
      <c r="AH364" s="86"/>
      <c r="AI364" s="86"/>
      <c r="AJ364" s="86"/>
      <c r="AK364" s="86"/>
      <c r="AL364" s="86"/>
      <c r="AM364" s="86"/>
      <c r="AN364" s="86"/>
      <c r="AO364" s="86"/>
      <c r="AP364" s="86"/>
      <c r="AQ364" s="28"/>
      <c r="AR364" s="45"/>
      <c r="AS364" s="85"/>
      <c r="AT364" s="85"/>
      <c r="AU364" s="20"/>
      <c r="AV364" s="20"/>
    </row>
    <row r="365" spans="2:48" ht="15" x14ac:dyDescent="0.25">
      <c r="B365" s="86"/>
      <c r="C365" s="100"/>
      <c r="D365" s="87" t="str">
        <f>IF(B365="","",(VLOOKUP(B365,'APP BACKGROUND'!A:C,2,0)))</f>
        <v/>
      </c>
      <c r="E365" s="88" t="str">
        <f>IF(B365="","",(VLOOKUP(B365,'APP BACKGROUND'!A:C,3,0)))</f>
        <v/>
      </c>
      <c r="F365" s="84" t="str">
        <f>IF(B365="","",(VLOOKUP(Application!B365,'APP BACKGROUND'!A:C,5,0)))</f>
        <v/>
      </c>
      <c r="G365" s="83"/>
      <c r="H365" s="89"/>
      <c r="I365" s="92" t="str">
        <f>IF(B:B="","",(VLOOKUP(Application!B365,'APP BACKGROUND'!A:C,6,0)))</f>
        <v/>
      </c>
      <c r="J365" s="90" t="str">
        <f t="shared" si="69"/>
        <v/>
      </c>
      <c r="K365" s="91" t="str">
        <f t="shared" si="70"/>
        <v/>
      </c>
      <c r="L365" s="91" t="str">
        <f t="shared" si="71"/>
        <v/>
      </c>
      <c r="M365" s="91" t="str">
        <f t="shared" si="72"/>
        <v/>
      </c>
      <c r="N365" s="91" t="str">
        <f t="shared" si="73"/>
        <v/>
      </c>
      <c r="O365" s="91" t="str">
        <f t="shared" si="74"/>
        <v/>
      </c>
      <c r="P365" s="91" t="str">
        <f t="shared" si="75"/>
        <v/>
      </c>
      <c r="Q365" s="85"/>
      <c r="R365" s="17" t="str">
        <f t="shared" si="76"/>
        <v/>
      </c>
      <c r="S365" s="28" t="str">
        <f t="shared" si="77"/>
        <v/>
      </c>
      <c r="T365" s="28"/>
      <c r="U365" s="28"/>
      <c r="V365" s="84"/>
      <c r="W365" s="84"/>
      <c r="X365" s="83"/>
      <c r="Y365" s="104"/>
      <c r="Z365" s="96" t="str">
        <f t="shared" si="78"/>
        <v/>
      </c>
      <c r="AA365" s="105"/>
      <c r="AB365" s="89"/>
      <c r="AC365" s="89"/>
      <c r="AD365" s="89"/>
      <c r="AE365" s="89"/>
      <c r="AF365" s="89"/>
      <c r="AG365" s="89"/>
      <c r="AH365" s="86"/>
      <c r="AI365" s="86"/>
      <c r="AJ365" s="86"/>
      <c r="AK365" s="86"/>
      <c r="AL365" s="86"/>
      <c r="AM365" s="86"/>
      <c r="AN365" s="86"/>
      <c r="AO365" s="86"/>
      <c r="AP365" s="86"/>
      <c r="AQ365" s="28"/>
      <c r="AR365" s="45"/>
      <c r="AS365" s="85"/>
      <c r="AT365" s="85"/>
      <c r="AU365" s="20"/>
      <c r="AV365" s="20"/>
    </row>
    <row r="366" spans="2:48" ht="15" x14ac:dyDescent="0.25">
      <c r="B366" s="86"/>
      <c r="C366" s="100"/>
      <c r="D366" s="87" t="str">
        <f>IF(B366="","",(VLOOKUP(B366,'APP BACKGROUND'!A:C,2,0)))</f>
        <v/>
      </c>
      <c r="E366" s="88" t="str">
        <f>IF(B366="","",(VLOOKUP(B366,'APP BACKGROUND'!A:C,3,0)))</f>
        <v/>
      </c>
      <c r="F366" s="84" t="str">
        <f>IF(B366="","",(VLOOKUP(Application!B366,'APP BACKGROUND'!A:C,5,0)))</f>
        <v/>
      </c>
      <c r="G366" s="83"/>
      <c r="H366" s="89"/>
      <c r="I366" s="92" t="str">
        <f>IF(B:B="","",(VLOOKUP(Application!B366,'APP BACKGROUND'!A:C,6,0)))</f>
        <v/>
      </c>
      <c r="J366" s="90" t="str">
        <f t="shared" si="69"/>
        <v/>
      </c>
      <c r="K366" s="91" t="str">
        <f t="shared" si="70"/>
        <v/>
      </c>
      <c r="L366" s="91" t="str">
        <f t="shared" si="71"/>
        <v/>
      </c>
      <c r="M366" s="91" t="str">
        <f t="shared" si="72"/>
        <v/>
      </c>
      <c r="N366" s="91" t="str">
        <f t="shared" si="73"/>
        <v/>
      </c>
      <c r="O366" s="91" t="str">
        <f t="shared" si="74"/>
        <v/>
      </c>
      <c r="P366" s="91" t="str">
        <f t="shared" si="75"/>
        <v/>
      </c>
      <c r="Q366" s="85"/>
      <c r="R366" s="17" t="str">
        <f t="shared" si="76"/>
        <v/>
      </c>
      <c r="S366" s="28" t="str">
        <f t="shared" si="77"/>
        <v/>
      </c>
      <c r="T366" s="28"/>
      <c r="U366" s="28"/>
      <c r="V366" s="84"/>
      <c r="W366" s="84"/>
      <c r="X366" s="83"/>
      <c r="Y366" s="104"/>
      <c r="Z366" s="96" t="str">
        <f t="shared" si="78"/>
        <v/>
      </c>
      <c r="AA366" s="105"/>
      <c r="AB366" s="89"/>
      <c r="AC366" s="89"/>
      <c r="AD366" s="89"/>
      <c r="AE366" s="89"/>
      <c r="AF366" s="89"/>
      <c r="AG366" s="89"/>
      <c r="AH366" s="86"/>
      <c r="AI366" s="86"/>
      <c r="AJ366" s="86"/>
      <c r="AK366" s="86"/>
      <c r="AL366" s="86"/>
      <c r="AM366" s="86"/>
      <c r="AN366" s="86"/>
      <c r="AO366" s="86"/>
      <c r="AP366" s="86"/>
      <c r="AQ366" s="28"/>
      <c r="AR366" s="45"/>
      <c r="AS366" s="85"/>
      <c r="AT366" s="85"/>
      <c r="AU366" s="20"/>
      <c r="AV366" s="20"/>
    </row>
    <row r="367" spans="2:48" ht="15" x14ac:dyDescent="0.25">
      <c r="B367" s="86"/>
      <c r="C367" s="100"/>
      <c r="D367" s="87" t="str">
        <f>IF(B367="","",(VLOOKUP(B367,'APP BACKGROUND'!A:C,2,0)))</f>
        <v/>
      </c>
      <c r="E367" s="88" t="str">
        <f>IF(B367="","",(VLOOKUP(B367,'APP BACKGROUND'!A:C,3,0)))</f>
        <v/>
      </c>
      <c r="F367" s="84" t="str">
        <f>IF(B367="","",(VLOOKUP(Application!B367,'APP BACKGROUND'!A:C,5,0)))</f>
        <v/>
      </c>
      <c r="G367" s="83"/>
      <c r="H367" s="89"/>
      <c r="I367" s="92" t="str">
        <f>IF(B:B="","",(VLOOKUP(Application!B367,'APP BACKGROUND'!A:C,6,0)))</f>
        <v/>
      </c>
      <c r="J367" s="90" t="str">
        <f t="shared" si="69"/>
        <v/>
      </c>
      <c r="K367" s="91" t="str">
        <f t="shared" si="70"/>
        <v/>
      </c>
      <c r="L367" s="91" t="str">
        <f t="shared" si="71"/>
        <v/>
      </c>
      <c r="M367" s="91" t="str">
        <f t="shared" si="72"/>
        <v/>
      </c>
      <c r="N367" s="91" t="str">
        <f t="shared" si="73"/>
        <v/>
      </c>
      <c r="O367" s="91" t="str">
        <f t="shared" si="74"/>
        <v/>
      </c>
      <c r="P367" s="91" t="str">
        <f t="shared" si="75"/>
        <v/>
      </c>
      <c r="Q367" s="85"/>
      <c r="R367" s="17" t="str">
        <f t="shared" si="76"/>
        <v/>
      </c>
      <c r="S367" s="28" t="str">
        <f t="shared" si="77"/>
        <v/>
      </c>
      <c r="T367" s="28"/>
      <c r="U367" s="28"/>
      <c r="V367" s="84"/>
      <c r="W367" s="84"/>
      <c r="X367" s="83"/>
      <c r="Y367" s="104"/>
      <c r="Z367" s="96" t="str">
        <f t="shared" si="78"/>
        <v/>
      </c>
      <c r="AA367" s="105"/>
      <c r="AB367" s="89"/>
      <c r="AC367" s="89"/>
      <c r="AD367" s="89"/>
      <c r="AE367" s="89"/>
      <c r="AF367" s="89"/>
      <c r="AG367" s="89"/>
      <c r="AH367" s="86"/>
      <c r="AI367" s="86"/>
      <c r="AJ367" s="86"/>
      <c r="AK367" s="86"/>
      <c r="AL367" s="86"/>
      <c r="AM367" s="86"/>
      <c r="AN367" s="86"/>
      <c r="AO367" s="86"/>
      <c r="AP367" s="86"/>
      <c r="AQ367" s="28"/>
      <c r="AR367" s="45"/>
      <c r="AS367" s="85"/>
      <c r="AT367" s="85"/>
      <c r="AU367" s="20"/>
      <c r="AV367" s="20"/>
    </row>
    <row r="368" spans="2:48" ht="15" x14ac:dyDescent="0.25">
      <c r="B368" s="86"/>
      <c r="C368" s="100"/>
      <c r="D368" s="87" t="str">
        <f>IF(B368="","",(VLOOKUP(B368,'APP BACKGROUND'!A:C,2,0)))</f>
        <v/>
      </c>
      <c r="E368" s="88" t="str">
        <f>IF(B368="","",(VLOOKUP(B368,'APP BACKGROUND'!A:C,3,0)))</f>
        <v/>
      </c>
      <c r="F368" s="84" t="str">
        <f>IF(B368="","",(VLOOKUP(Application!B368,'APP BACKGROUND'!A:C,5,0)))</f>
        <v/>
      </c>
      <c r="G368" s="83"/>
      <c r="H368" s="89"/>
      <c r="I368" s="92" t="str">
        <f>IF(B:B="","",(VLOOKUP(Application!B368,'APP BACKGROUND'!A:C,6,0)))</f>
        <v/>
      </c>
      <c r="J368" s="90" t="str">
        <f t="shared" si="69"/>
        <v/>
      </c>
      <c r="K368" s="91" t="str">
        <f t="shared" si="70"/>
        <v/>
      </c>
      <c r="L368" s="91" t="str">
        <f t="shared" si="71"/>
        <v/>
      </c>
      <c r="M368" s="91" t="str">
        <f t="shared" si="72"/>
        <v/>
      </c>
      <c r="N368" s="91" t="str">
        <f t="shared" si="73"/>
        <v/>
      </c>
      <c r="O368" s="91" t="str">
        <f t="shared" si="74"/>
        <v/>
      </c>
      <c r="P368" s="91" t="str">
        <f t="shared" si="75"/>
        <v/>
      </c>
      <c r="Q368" s="85"/>
      <c r="R368" s="17" t="str">
        <f t="shared" si="76"/>
        <v/>
      </c>
      <c r="S368" s="28" t="str">
        <f t="shared" si="77"/>
        <v/>
      </c>
      <c r="T368" s="28"/>
      <c r="U368" s="28"/>
      <c r="V368" s="84"/>
      <c r="W368" s="84"/>
      <c r="X368" s="83"/>
      <c r="Y368" s="104"/>
      <c r="Z368" s="96" t="str">
        <f t="shared" si="78"/>
        <v/>
      </c>
      <c r="AA368" s="105"/>
      <c r="AB368" s="89"/>
      <c r="AC368" s="89"/>
      <c r="AD368" s="89"/>
      <c r="AE368" s="89"/>
      <c r="AF368" s="89"/>
      <c r="AG368" s="89"/>
      <c r="AH368" s="86"/>
      <c r="AI368" s="86"/>
      <c r="AJ368" s="86"/>
      <c r="AK368" s="86"/>
      <c r="AL368" s="86"/>
      <c r="AM368" s="86"/>
      <c r="AN368" s="86"/>
      <c r="AO368" s="86"/>
      <c r="AP368" s="86"/>
      <c r="AQ368" s="28"/>
      <c r="AR368" s="45"/>
      <c r="AS368" s="85"/>
      <c r="AT368" s="85"/>
      <c r="AU368" s="20"/>
      <c r="AV368" s="20"/>
    </row>
    <row r="369" spans="2:48" ht="15" x14ac:dyDescent="0.25">
      <c r="B369" s="86"/>
      <c r="C369" s="100"/>
      <c r="D369" s="87" t="str">
        <f>IF(B369="","",(VLOOKUP(B369,'APP BACKGROUND'!A:C,2,0)))</f>
        <v/>
      </c>
      <c r="E369" s="88" t="str">
        <f>IF(B369="","",(VLOOKUP(B369,'APP BACKGROUND'!A:C,3,0)))</f>
        <v/>
      </c>
      <c r="F369" s="84" t="str">
        <f>IF(B369="","",(VLOOKUP(Application!B369,'APP BACKGROUND'!A:C,5,0)))</f>
        <v/>
      </c>
      <c r="G369" s="83"/>
      <c r="H369" s="89"/>
      <c r="I369" s="92" t="str">
        <f>IF(B:B="","",(VLOOKUP(Application!B369,'APP BACKGROUND'!A:C,6,0)))</f>
        <v/>
      </c>
      <c r="J369" s="90" t="str">
        <f t="shared" si="69"/>
        <v/>
      </c>
      <c r="K369" s="91" t="str">
        <f t="shared" si="70"/>
        <v/>
      </c>
      <c r="L369" s="91" t="str">
        <f t="shared" si="71"/>
        <v/>
      </c>
      <c r="M369" s="91" t="str">
        <f t="shared" si="72"/>
        <v/>
      </c>
      <c r="N369" s="91" t="str">
        <f t="shared" si="73"/>
        <v/>
      </c>
      <c r="O369" s="91" t="str">
        <f t="shared" si="74"/>
        <v/>
      </c>
      <c r="P369" s="91" t="str">
        <f t="shared" si="75"/>
        <v/>
      </c>
      <c r="Q369" s="85"/>
      <c r="R369" s="17" t="str">
        <f t="shared" si="76"/>
        <v/>
      </c>
      <c r="S369" s="28" t="str">
        <f t="shared" si="77"/>
        <v/>
      </c>
      <c r="T369" s="28"/>
      <c r="U369" s="28"/>
      <c r="V369" s="84"/>
      <c r="W369" s="84"/>
      <c r="X369" s="83"/>
      <c r="Y369" s="104"/>
      <c r="Z369" s="96" t="str">
        <f t="shared" si="78"/>
        <v/>
      </c>
      <c r="AA369" s="105"/>
      <c r="AB369" s="89"/>
      <c r="AC369" s="89"/>
      <c r="AD369" s="89"/>
      <c r="AE369" s="89"/>
      <c r="AF369" s="89"/>
      <c r="AG369" s="89"/>
      <c r="AH369" s="86"/>
      <c r="AI369" s="86"/>
      <c r="AJ369" s="86"/>
      <c r="AK369" s="86"/>
      <c r="AL369" s="86"/>
      <c r="AM369" s="86"/>
      <c r="AN369" s="86"/>
      <c r="AO369" s="86"/>
      <c r="AP369" s="86"/>
      <c r="AQ369" s="28"/>
      <c r="AR369" s="45"/>
      <c r="AS369" s="85"/>
      <c r="AT369" s="85"/>
      <c r="AU369" s="20"/>
      <c r="AV369" s="20"/>
    </row>
    <row r="370" spans="2:48" ht="15" x14ac:dyDescent="0.25">
      <c r="B370" s="86"/>
      <c r="C370" s="100"/>
      <c r="D370" s="87" t="str">
        <f>IF(B370="","",(VLOOKUP(B370,'APP BACKGROUND'!A:C,2,0)))</f>
        <v/>
      </c>
      <c r="E370" s="88" t="str">
        <f>IF(B370="","",(VLOOKUP(B370,'APP BACKGROUND'!A:C,3,0)))</f>
        <v/>
      </c>
      <c r="F370" s="84" t="str">
        <f>IF(B370="","",(VLOOKUP(Application!B370,'APP BACKGROUND'!A:C,5,0)))</f>
        <v/>
      </c>
      <c r="G370" s="83"/>
      <c r="H370" s="89"/>
      <c r="I370" s="92" t="str">
        <f>IF(B:B="","",(VLOOKUP(Application!B370,'APP BACKGROUND'!A:C,6,0)))</f>
        <v/>
      </c>
      <c r="J370" s="90" t="str">
        <f t="shared" si="69"/>
        <v/>
      </c>
      <c r="K370" s="91" t="str">
        <f t="shared" si="70"/>
        <v/>
      </c>
      <c r="L370" s="91" t="str">
        <f t="shared" si="71"/>
        <v/>
      </c>
      <c r="M370" s="91" t="str">
        <f t="shared" si="72"/>
        <v/>
      </c>
      <c r="N370" s="91" t="str">
        <f t="shared" si="73"/>
        <v/>
      </c>
      <c r="O370" s="91" t="str">
        <f t="shared" si="74"/>
        <v/>
      </c>
      <c r="P370" s="91" t="str">
        <f t="shared" si="75"/>
        <v/>
      </c>
      <c r="Q370" s="85"/>
      <c r="R370" s="17" t="str">
        <f t="shared" si="76"/>
        <v/>
      </c>
      <c r="S370" s="28" t="str">
        <f t="shared" si="77"/>
        <v/>
      </c>
      <c r="T370" s="28"/>
      <c r="U370" s="28"/>
      <c r="V370" s="84"/>
      <c r="W370" s="84"/>
      <c r="X370" s="83"/>
      <c r="Y370" s="104"/>
      <c r="Z370" s="96" t="str">
        <f t="shared" si="78"/>
        <v/>
      </c>
      <c r="AA370" s="105"/>
      <c r="AB370" s="89"/>
      <c r="AC370" s="89"/>
      <c r="AD370" s="89"/>
      <c r="AE370" s="89"/>
      <c r="AF370" s="89"/>
      <c r="AG370" s="89"/>
      <c r="AH370" s="86"/>
      <c r="AI370" s="86"/>
      <c r="AJ370" s="86"/>
      <c r="AK370" s="86"/>
      <c r="AL370" s="86"/>
      <c r="AM370" s="86"/>
      <c r="AN370" s="86"/>
      <c r="AO370" s="86"/>
      <c r="AP370" s="86"/>
      <c r="AQ370" s="28"/>
      <c r="AR370" s="45"/>
      <c r="AS370" s="85"/>
      <c r="AT370" s="85"/>
      <c r="AU370" s="20"/>
      <c r="AV370" s="20"/>
    </row>
    <row r="371" spans="2:48" ht="15" x14ac:dyDescent="0.25">
      <c r="B371" s="86"/>
      <c r="C371" s="100"/>
      <c r="D371" s="87" t="str">
        <f>IF(B371="","",(VLOOKUP(B371,'APP BACKGROUND'!A:C,2,0)))</f>
        <v/>
      </c>
      <c r="E371" s="88" t="str">
        <f>IF(B371="","",(VLOOKUP(B371,'APP BACKGROUND'!A:C,3,0)))</f>
        <v/>
      </c>
      <c r="F371" s="84" t="str">
        <f>IF(B371="","",(VLOOKUP(Application!B371,'APP BACKGROUND'!A:C,5,0)))</f>
        <v/>
      </c>
      <c r="G371" s="83"/>
      <c r="H371" s="89"/>
      <c r="I371" s="92" t="str">
        <f>IF(B:B="","",(VLOOKUP(Application!B371,'APP BACKGROUND'!A:C,6,0)))</f>
        <v/>
      </c>
      <c r="J371" s="90" t="str">
        <f t="shared" si="69"/>
        <v/>
      </c>
      <c r="K371" s="91" t="str">
        <f t="shared" si="70"/>
        <v/>
      </c>
      <c r="L371" s="91" t="str">
        <f t="shared" si="71"/>
        <v/>
      </c>
      <c r="M371" s="91" t="str">
        <f t="shared" si="72"/>
        <v/>
      </c>
      <c r="N371" s="91" t="str">
        <f t="shared" si="73"/>
        <v/>
      </c>
      <c r="O371" s="91" t="str">
        <f t="shared" si="74"/>
        <v/>
      </c>
      <c r="P371" s="91" t="str">
        <f t="shared" si="75"/>
        <v/>
      </c>
      <c r="Q371" s="85"/>
      <c r="R371" s="17" t="str">
        <f t="shared" si="76"/>
        <v/>
      </c>
      <c r="S371" s="28" t="str">
        <f t="shared" si="77"/>
        <v/>
      </c>
      <c r="T371" s="28"/>
      <c r="U371" s="28"/>
      <c r="V371" s="84"/>
      <c r="W371" s="84"/>
      <c r="X371" s="83"/>
      <c r="Y371" s="104"/>
      <c r="Z371" s="96" t="str">
        <f t="shared" si="78"/>
        <v/>
      </c>
      <c r="AA371" s="105"/>
      <c r="AB371" s="89"/>
      <c r="AC371" s="89"/>
      <c r="AD371" s="89"/>
      <c r="AE371" s="89"/>
      <c r="AF371" s="89"/>
      <c r="AG371" s="89"/>
      <c r="AH371" s="86"/>
      <c r="AI371" s="86"/>
      <c r="AJ371" s="86"/>
      <c r="AK371" s="86"/>
      <c r="AL371" s="86"/>
      <c r="AM371" s="86"/>
      <c r="AN371" s="86"/>
      <c r="AO371" s="86"/>
      <c r="AP371" s="86"/>
      <c r="AQ371" s="28"/>
      <c r="AR371" s="45"/>
      <c r="AS371" s="85"/>
      <c r="AT371" s="85"/>
      <c r="AU371" s="20"/>
      <c r="AV371" s="20"/>
    </row>
    <row r="372" spans="2:48" ht="15" x14ac:dyDescent="0.25">
      <c r="B372" s="86"/>
      <c r="C372" s="100"/>
      <c r="D372" s="87" t="str">
        <f>IF(B372="","",(VLOOKUP(B372,'APP BACKGROUND'!A:C,2,0)))</f>
        <v/>
      </c>
      <c r="E372" s="88" t="str">
        <f>IF(B372="","",(VLOOKUP(B372,'APP BACKGROUND'!A:C,3,0)))</f>
        <v/>
      </c>
      <c r="F372" s="84" t="str">
        <f>IF(B372="","",(VLOOKUP(Application!B372,'APP BACKGROUND'!A:C,5,0)))</f>
        <v/>
      </c>
      <c r="G372" s="83"/>
      <c r="H372" s="89"/>
      <c r="I372" s="92" t="str">
        <f>IF(B:B="","",(VLOOKUP(Application!B372,'APP BACKGROUND'!A:C,6,0)))</f>
        <v/>
      </c>
      <c r="J372" s="90" t="str">
        <f t="shared" si="69"/>
        <v/>
      </c>
      <c r="K372" s="91" t="str">
        <f t="shared" si="70"/>
        <v/>
      </c>
      <c r="L372" s="91" t="str">
        <f t="shared" si="71"/>
        <v/>
      </c>
      <c r="M372" s="91" t="str">
        <f t="shared" si="72"/>
        <v/>
      </c>
      <c r="N372" s="91" t="str">
        <f t="shared" si="73"/>
        <v/>
      </c>
      <c r="O372" s="91" t="str">
        <f t="shared" si="74"/>
        <v/>
      </c>
      <c r="P372" s="91" t="str">
        <f t="shared" si="75"/>
        <v/>
      </c>
      <c r="Q372" s="85"/>
      <c r="R372" s="17" t="str">
        <f t="shared" si="76"/>
        <v/>
      </c>
      <c r="S372" s="28" t="str">
        <f t="shared" si="77"/>
        <v/>
      </c>
      <c r="T372" s="28"/>
      <c r="U372" s="28"/>
      <c r="V372" s="84"/>
      <c r="W372" s="84"/>
      <c r="X372" s="83"/>
      <c r="Y372" s="104"/>
      <c r="Z372" s="96" t="str">
        <f t="shared" si="78"/>
        <v/>
      </c>
      <c r="AA372" s="105"/>
      <c r="AB372" s="89"/>
      <c r="AC372" s="89"/>
      <c r="AD372" s="89"/>
      <c r="AE372" s="89"/>
      <c r="AF372" s="89"/>
      <c r="AG372" s="89"/>
      <c r="AH372" s="86"/>
      <c r="AI372" s="86"/>
      <c r="AJ372" s="86"/>
      <c r="AK372" s="86"/>
      <c r="AL372" s="86"/>
      <c r="AM372" s="86"/>
      <c r="AN372" s="86"/>
      <c r="AO372" s="86"/>
      <c r="AP372" s="86"/>
      <c r="AQ372" s="28"/>
      <c r="AR372" s="45"/>
      <c r="AS372" s="85"/>
      <c r="AT372" s="85"/>
      <c r="AU372" s="20"/>
      <c r="AV372" s="20"/>
    </row>
    <row r="373" spans="2:48" ht="15" x14ac:dyDescent="0.25">
      <c r="B373" s="86"/>
      <c r="C373" s="100"/>
      <c r="D373" s="87" t="str">
        <f>IF(B373="","",(VLOOKUP(B373,'APP BACKGROUND'!A:C,2,0)))</f>
        <v/>
      </c>
      <c r="E373" s="88" t="str">
        <f>IF(B373="","",(VLOOKUP(B373,'APP BACKGROUND'!A:C,3,0)))</f>
        <v/>
      </c>
      <c r="F373" s="84" t="str">
        <f>IF(B373="","",(VLOOKUP(Application!B373,'APP BACKGROUND'!A:C,5,0)))</f>
        <v/>
      </c>
      <c r="G373" s="83"/>
      <c r="H373" s="89"/>
      <c r="I373" s="92" t="str">
        <f>IF(B:B="","",(VLOOKUP(Application!B373,'APP BACKGROUND'!A:C,6,0)))</f>
        <v/>
      </c>
      <c r="J373" s="90" t="str">
        <f t="shared" si="69"/>
        <v/>
      </c>
      <c r="K373" s="91" t="str">
        <f t="shared" si="70"/>
        <v/>
      </c>
      <c r="L373" s="91" t="str">
        <f t="shared" si="71"/>
        <v/>
      </c>
      <c r="M373" s="91" t="str">
        <f t="shared" si="72"/>
        <v/>
      </c>
      <c r="N373" s="91" t="str">
        <f t="shared" si="73"/>
        <v/>
      </c>
      <c r="O373" s="91" t="str">
        <f t="shared" si="74"/>
        <v/>
      </c>
      <c r="P373" s="91" t="str">
        <f t="shared" si="75"/>
        <v/>
      </c>
      <c r="Q373" s="85"/>
      <c r="R373" s="17" t="str">
        <f t="shared" si="76"/>
        <v/>
      </c>
      <c r="S373" s="28" t="str">
        <f t="shared" si="77"/>
        <v/>
      </c>
      <c r="T373" s="28"/>
      <c r="U373" s="28"/>
      <c r="V373" s="84"/>
      <c r="W373" s="84"/>
      <c r="X373" s="83"/>
      <c r="Y373" s="104"/>
      <c r="Z373" s="96" t="str">
        <f t="shared" si="78"/>
        <v/>
      </c>
      <c r="AA373" s="105"/>
      <c r="AB373" s="89"/>
      <c r="AC373" s="89"/>
      <c r="AD373" s="89"/>
      <c r="AE373" s="89"/>
      <c r="AF373" s="89"/>
      <c r="AG373" s="89"/>
      <c r="AH373" s="86"/>
      <c r="AI373" s="86"/>
      <c r="AJ373" s="86"/>
      <c r="AK373" s="86"/>
      <c r="AL373" s="86"/>
      <c r="AM373" s="86"/>
      <c r="AN373" s="86"/>
      <c r="AO373" s="86"/>
      <c r="AP373" s="86"/>
      <c r="AQ373" s="28"/>
      <c r="AR373" s="45"/>
      <c r="AS373" s="85"/>
      <c r="AT373" s="85"/>
      <c r="AU373" s="20"/>
      <c r="AV373" s="20"/>
    </row>
    <row r="374" spans="2:48" ht="15" x14ac:dyDescent="0.25">
      <c r="B374" s="86"/>
      <c r="C374" s="100"/>
      <c r="D374" s="87" t="str">
        <f>IF(B374="","",(VLOOKUP(B374,'APP BACKGROUND'!A:C,2,0)))</f>
        <v/>
      </c>
      <c r="E374" s="88" t="str">
        <f>IF(B374="","",(VLOOKUP(B374,'APP BACKGROUND'!A:C,3,0)))</f>
        <v/>
      </c>
      <c r="F374" s="84" t="str">
        <f>IF(B374="","",(VLOOKUP(Application!B374,'APP BACKGROUND'!A:C,5,0)))</f>
        <v/>
      </c>
      <c r="G374" s="83"/>
      <c r="H374" s="89"/>
      <c r="I374" s="92" t="str">
        <f>IF(B:B="","",(VLOOKUP(Application!B374,'APP BACKGROUND'!A:C,6,0)))</f>
        <v/>
      </c>
      <c r="J374" s="90" t="str">
        <f t="shared" si="69"/>
        <v/>
      </c>
      <c r="K374" s="91" t="str">
        <f t="shared" si="70"/>
        <v/>
      </c>
      <c r="L374" s="91" t="str">
        <f t="shared" si="71"/>
        <v/>
      </c>
      <c r="M374" s="91" t="str">
        <f t="shared" si="72"/>
        <v/>
      </c>
      <c r="N374" s="91" t="str">
        <f t="shared" si="73"/>
        <v/>
      </c>
      <c r="O374" s="91" t="str">
        <f t="shared" si="74"/>
        <v/>
      </c>
      <c r="P374" s="91" t="str">
        <f t="shared" si="75"/>
        <v/>
      </c>
      <c r="Q374" s="85"/>
      <c r="R374" s="17" t="str">
        <f t="shared" si="76"/>
        <v/>
      </c>
      <c r="S374" s="28" t="str">
        <f t="shared" si="77"/>
        <v/>
      </c>
      <c r="T374" s="28"/>
      <c r="U374" s="28"/>
      <c r="V374" s="84"/>
      <c r="W374" s="84"/>
      <c r="X374" s="83"/>
      <c r="Y374" s="104"/>
      <c r="Z374" s="96" t="str">
        <f t="shared" si="78"/>
        <v/>
      </c>
      <c r="AA374" s="105"/>
      <c r="AB374" s="89"/>
      <c r="AC374" s="89"/>
      <c r="AD374" s="89"/>
      <c r="AE374" s="89"/>
      <c r="AF374" s="89"/>
      <c r="AG374" s="89"/>
      <c r="AH374" s="86"/>
      <c r="AI374" s="86"/>
      <c r="AJ374" s="86"/>
      <c r="AK374" s="86"/>
      <c r="AL374" s="86"/>
      <c r="AM374" s="86"/>
      <c r="AN374" s="86"/>
      <c r="AO374" s="86"/>
      <c r="AP374" s="86"/>
      <c r="AQ374" s="28"/>
      <c r="AR374" s="45"/>
      <c r="AS374" s="85"/>
      <c r="AT374" s="85"/>
      <c r="AU374" s="20"/>
      <c r="AV374" s="20"/>
    </row>
    <row r="375" spans="2:48" ht="15" x14ac:dyDescent="0.25">
      <c r="B375" s="86"/>
      <c r="C375" s="100"/>
      <c r="D375" s="87" t="str">
        <f>IF(B375="","",(VLOOKUP(B375,'APP BACKGROUND'!A:C,2,0)))</f>
        <v/>
      </c>
      <c r="E375" s="88" t="str">
        <f>IF(B375="","",(VLOOKUP(B375,'APP BACKGROUND'!A:C,3,0)))</f>
        <v/>
      </c>
      <c r="F375" s="84" t="str">
        <f>IF(B375="","",(VLOOKUP(Application!B375,'APP BACKGROUND'!A:C,5,0)))</f>
        <v/>
      </c>
      <c r="G375" s="83"/>
      <c r="H375" s="89"/>
      <c r="I375" s="92" t="str">
        <f>IF(B:B="","",(VLOOKUP(Application!B375,'APP BACKGROUND'!A:C,6,0)))</f>
        <v/>
      </c>
      <c r="J375" s="90" t="str">
        <f t="shared" si="69"/>
        <v/>
      </c>
      <c r="K375" s="91" t="str">
        <f t="shared" si="70"/>
        <v/>
      </c>
      <c r="L375" s="91" t="str">
        <f t="shared" si="71"/>
        <v/>
      </c>
      <c r="M375" s="91" t="str">
        <f t="shared" si="72"/>
        <v/>
      </c>
      <c r="N375" s="91" t="str">
        <f t="shared" si="73"/>
        <v/>
      </c>
      <c r="O375" s="91" t="str">
        <f t="shared" si="74"/>
        <v/>
      </c>
      <c r="P375" s="91" t="str">
        <f t="shared" si="75"/>
        <v/>
      </c>
      <c r="Q375" s="85"/>
      <c r="R375" s="17" t="str">
        <f t="shared" si="76"/>
        <v/>
      </c>
      <c r="S375" s="28" t="str">
        <f t="shared" si="77"/>
        <v/>
      </c>
      <c r="T375" s="28"/>
      <c r="U375" s="28"/>
      <c r="V375" s="84"/>
      <c r="W375" s="84"/>
      <c r="X375" s="83"/>
      <c r="Y375" s="104"/>
      <c r="Z375" s="96" t="str">
        <f t="shared" si="78"/>
        <v/>
      </c>
      <c r="AA375" s="105"/>
      <c r="AB375" s="89"/>
      <c r="AC375" s="89"/>
      <c r="AD375" s="89"/>
      <c r="AE375" s="89"/>
      <c r="AF375" s="89"/>
      <c r="AG375" s="89"/>
      <c r="AH375" s="86"/>
      <c r="AI375" s="86"/>
      <c r="AJ375" s="86"/>
      <c r="AK375" s="86"/>
      <c r="AL375" s="86"/>
      <c r="AM375" s="86"/>
      <c r="AN375" s="86"/>
      <c r="AO375" s="86"/>
      <c r="AP375" s="86"/>
      <c r="AQ375" s="28"/>
      <c r="AR375" s="45"/>
      <c r="AS375" s="85"/>
      <c r="AT375" s="85"/>
      <c r="AU375" s="20"/>
      <c r="AV375" s="20"/>
    </row>
    <row r="376" spans="2:48" ht="15" x14ac:dyDescent="0.25">
      <c r="B376" s="86"/>
      <c r="C376" s="100"/>
      <c r="D376" s="87" t="str">
        <f>IF(B376="","",(VLOOKUP(B376,'APP BACKGROUND'!A:C,2,0)))</f>
        <v/>
      </c>
      <c r="E376" s="88" t="str">
        <f>IF(B376="","",(VLOOKUP(B376,'APP BACKGROUND'!A:C,3,0)))</f>
        <v/>
      </c>
      <c r="F376" s="84" t="str">
        <f>IF(B376="","",(VLOOKUP(Application!B376,'APP BACKGROUND'!A:C,5,0)))</f>
        <v/>
      </c>
      <c r="G376" s="83"/>
      <c r="H376" s="89"/>
      <c r="I376" s="92" t="str">
        <f>IF(B:B="","",(VLOOKUP(Application!B376,'APP BACKGROUND'!A:C,6,0)))</f>
        <v/>
      </c>
      <c r="J376" s="90" t="str">
        <f t="shared" si="69"/>
        <v/>
      </c>
      <c r="K376" s="91" t="str">
        <f t="shared" si="70"/>
        <v/>
      </c>
      <c r="L376" s="91" t="str">
        <f t="shared" si="71"/>
        <v/>
      </c>
      <c r="M376" s="91" t="str">
        <f t="shared" si="72"/>
        <v/>
      </c>
      <c r="N376" s="91" t="str">
        <f t="shared" si="73"/>
        <v/>
      </c>
      <c r="O376" s="91" t="str">
        <f t="shared" si="74"/>
        <v/>
      </c>
      <c r="P376" s="91" t="str">
        <f t="shared" si="75"/>
        <v/>
      </c>
      <c r="Q376" s="85"/>
      <c r="R376" s="17" t="str">
        <f t="shared" si="76"/>
        <v/>
      </c>
      <c r="S376" s="28" t="str">
        <f t="shared" si="77"/>
        <v/>
      </c>
      <c r="T376" s="28"/>
      <c r="U376" s="28"/>
      <c r="V376" s="84"/>
      <c r="W376" s="84"/>
      <c r="X376" s="83"/>
      <c r="Y376" s="104"/>
      <c r="Z376" s="96" t="str">
        <f t="shared" si="78"/>
        <v/>
      </c>
      <c r="AA376" s="105"/>
      <c r="AB376" s="89"/>
      <c r="AC376" s="89"/>
      <c r="AD376" s="89"/>
      <c r="AE376" s="89"/>
      <c r="AF376" s="89"/>
      <c r="AG376" s="89"/>
      <c r="AH376" s="86"/>
      <c r="AI376" s="86"/>
      <c r="AJ376" s="86"/>
      <c r="AK376" s="86"/>
      <c r="AL376" s="86"/>
      <c r="AM376" s="86"/>
      <c r="AN376" s="86"/>
      <c r="AO376" s="86"/>
      <c r="AP376" s="86"/>
      <c r="AQ376" s="28"/>
      <c r="AR376" s="45"/>
      <c r="AS376" s="85"/>
      <c r="AT376" s="85"/>
      <c r="AU376" s="20"/>
      <c r="AV376" s="20"/>
    </row>
    <row r="377" spans="2:48" ht="15" x14ac:dyDescent="0.25">
      <c r="B377" s="86"/>
      <c r="C377" s="100"/>
      <c r="D377" s="87" t="str">
        <f>IF(B377="","",(VLOOKUP(B377,'APP BACKGROUND'!A:C,2,0)))</f>
        <v/>
      </c>
      <c r="E377" s="88" t="str">
        <f>IF(B377="","",(VLOOKUP(B377,'APP BACKGROUND'!A:C,3,0)))</f>
        <v/>
      </c>
      <c r="F377" s="84" t="str">
        <f>IF(B377="","",(VLOOKUP(Application!B377,'APP BACKGROUND'!A:C,5,0)))</f>
        <v/>
      </c>
      <c r="G377" s="83"/>
      <c r="H377" s="89"/>
      <c r="I377" s="92" t="str">
        <f>IF(B:B="","",(VLOOKUP(Application!B377,'APP BACKGROUND'!A:C,6,0)))</f>
        <v/>
      </c>
      <c r="J377" s="90" t="str">
        <f t="shared" si="69"/>
        <v/>
      </c>
      <c r="K377" s="91" t="str">
        <f t="shared" si="70"/>
        <v/>
      </c>
      <c r="L377" s="91" t="str">
        <f t="shared" si="71"/>
        <v/>
      </c>
      <c r="M377" s="91" t="str">
        <f t="shared" si="72"/>
        <v/>
      </c>
      <c r="N377" s="91" t="str">
        <f t="shared" si="73"/>
        <v/>
      </c>
      <c r="O377" s="91" t="str">
        <f t="shared" si="74"/>
        <v/>
      </c>
      <c r="P377" s="91" t="str">
        <f t="shared" si="75"/>
        <v/>
      </c>
      <c r="Q377" s="85"/>
      <c r="R377" s="17" t="str">
        <f t="shared" si="76"/>
        <v/>
      </c>
      <c r="S377" s="28" t="str">
        <f t="shared" si="77"/>
        <v/>
      </c>
      <c r="T377" s="28"/>
      <c r="U377" s="28"/>
      <c r="V377" s="84"/>
      <c r="W377" s="84"/>
      <c r="X377" s="83"/>
      <c r="Y377" s="104"/>
      <c r="Z377" s="96" t="str">
        <f t="shared" si="78"/>
        <v/>
      </c>
      <c r="AA377" s="105"/>
      <c r="AB377" s="89"/>
      <c r="AC377" s="89"/>
      <c r="AD377" s="89"/>
      <c r="AE377" s="89"/>
      <c r="AF377" s="89"/>
      <c r="AG377" s="89"/>
      <c r="AH377" s="86"/>
      <c r="AI377" s="86"/>
      <c r="AJ377" s="86"/>
      <c r="AK377" s="86"/>
      <c r="AL377" s="86"/>
      <c r="AM377" s="86"/>
      <c r="AN377" s="86"/>
      <c r="AO377" s="86"/>
      <c r="AP377" s="86"/>
      <c r="AQ377" s="28"/>
      <c r="AR377" s="45"/>
      <c r="AS377" s="85"/>
      <c r="AT377" s="85"/>
      <c r="AU377" s="20"/>
      <c r="AV377" s="20"/>
    </row>
    <row r="378" spans="2:48" ht="15" x14ac:dyDescent="0.25">
      <c r="B378" s="86"/>
      <c r="C378" s="100"/>
      <c r="D378" s="87" t="str">
        <f>IF(B378="","",(VLOOKUP(B378,'APP BACKGROUND'!A:C,2,0)))</f>
        <v/>
      </c>
      <c r="E378" s="88" t="str">
        <f>IF(B378="","",(VLOOKUP(B378,'APP BACKGROUND'!A:C,3,0)))</f>
        <v/>
      </c>
      <c r="F378" s="84" t="str">
        <f>IF(B378="","",(VLOOKUP(Application!B378,'APP BACKGROUND'!A:C,5,0)))</f>
        <v/>
      </c>
      <c r="G378" s="83"/>
      <c r="H378" s="89"/>
      <c r="I378" s="92" t="str">
        <f>IF(B:B="","",(VLOOKUP(Application!B378,'APP BACKGROUND'!A:C,6,0)))</f>
        <v/>
      </c>
      <c r="J378" s="90" t="str">
        <f t="shared" si="69"/>
        <v/>
      </c>
      <c r="K378" s="91" t="str">
        <f t="shared" si="70"/>
        <v/>
      </c>
      <c r="L378" s="91" t="str">
        <f t="shared" si="71"/>
        <v/>
      </c>
      <c r="M378" s="91" t="str">
        <f t="shared" si="72"/>
        <v/>
      </c>
      <c r="N378" s="91" t="str">
        <f t="shared" si="73"/>
        <v/>
      </c>
      <c r="O378" s="91" t="str">
        <f t="shared" si="74"/>
        <v/>
      </c>
      <c r="P378" s="91" t="str">
        <f t="shared" si="75"/>
        <v/>
      </c>
      <c r="Q378" s="85"/>
      <c r="R378" s="17" t="str">
        <f t="shared" si="76"/>
        <v/>
      </c>
      <c r="S378" s="28" t="str">
        <f t="shared" si="77"/>
        <v/>
      </c>
      <c r="T378" s="28"/>
      <c r="U378" s="28"/>
      <c r="V378" s="84"/>
      <c r="W378" s="84"/>
      <c r="X378" s="83"/>
      <c r="Y378" s="104"/>
      <c r="Z378" s="96" t="str">
        <f t="shared" si="78"/>
        <v/>
      </c>
      <c r="AA378" s="105"/>
      <c r="AB378" s="89"/>
      <c r="AC378" s="89"/>
      <c r="AD378" s="89"/>
      <c r="AE378" s="89"/>
      <c r="AF378" s="89"/>
      <c r="AG378" s="89"/>
      <c r="AH378" s="86"/>
      <c r="AI378" s="86"/>
      <c r="AJ378" s="86"/>
      <c r="AK378" s="86"/>
      <c r="AL378" s="86"/>
      <c r="AM378" s="86"/>
      <c r="AN378" s="86"/>
      <c r="AO378" s="86"/>
      <c r="AP378" s="86"/>
      <c r="AQ378" s="28"/>
      <c r="AR378" s="45"/>
      <c r="AS378" s="85"/>
      <c r="AT378" s="85"/>
      <c r="AU378" s="20"/>
      <c r="AV378" s="20"/>
    </row>
    <row r="379" spans="2:48" ht="15" x14ac:dyDescent="0.25">
      <c r="B379" s="86"/>
      <c r="C379" s="100"/>
      <c r="D379" s="87" t="str">
        <f>IF(B379="","",(VLOOKUP(B379,'APP BACKGROUND'!A:C,2,0)))</f>
        <v/>
      </c>
      <c r="E379" s="88" t="str">
        <f>IF(B379="","",(VLOOKUP(B379,'APP BACKGROUND'!A:C,3,0)))</f>
        <v/>
      </c>
      <c r="F379" s="84" t="str">
        <f>IF(B379="","",(VLOOKUP(Application!B379,'APP BACKGROUND'!A:C,5,0)))</f>
        <v/>
      </c>
      <c r="G379" s="83"/>
      <c r="H379" s="89"/>
      <c r="I379" s="92" t="str">
        <f>IF(B:B="","",(VLOOKUP(Application!B379,'APP BACKGROUND'!A:C,6,0)))</f>
        <v/>
      </c>
      <c r="J379" s="90" t="str">
        <f t="shared" si="69"/>
        <v/>
      </c>
      <c r="K379" s="91" t="str">
        <f t="shared" si="70"/>
        <v/>
      </c>
      <c r="L379" s="91" t="str">
        <f t="shared" si="71"/>
        <v/>
      </c>
      <c r="M379" s="91" t="str">
        <f t="shared" si="72"/>
        <v/>
      </c>
      <c r="N379" s="91" t="str">
        <f t="shared" si="73"/>
        <v/>
      </c>
      <c r="O379" s="91" t="str">
        <f t="shared" si="74"/>
        <v/>
      </c>
      <c r="P379" s="91" t="str">
        <f t="shared" si="75"/>
        <v/>
      </c>
      <c r="Q379" s="85"/>
      <c r="R379" s="17" t="str">
        <f t="shared" si="76"/>
        <v/>
      </c>
      <c r="S379" s="28" t="str">
        <f t="shared" si="77"/>
        <v/>
      </c>
      <c r="T379" s="28"/>
      <c r="U379" s="28"/>
      <c r="V379" s="84"/>
      <c r="W379" s="84"/>
      <c r="X379" s="83"/>
      <c r="Y379" s="104"/>
      <c r="Z379" s="96" t="str">
        <f t="shared" si="78"/>
        <v/>
      </c>
      <c r="AA379" s="105"/>
      <c r="AB379" s="89"/>
      <c r="AC379" s="89"/>
      <c r="AD379" s="89"/>
      <c r="AE379" s="89"/>
      <c r="AF379" s="89"/>
      <c r="AG379" s="89"/>
      <c r="AH379" s="86"/>
      <c r="AI379" s="86"/>
      <c r="AJ379" s="86"/>
      <c r="AK379" s="86"/>
      <c r="AL379" s="86"/>
      <c r="AM379" s="86"/>
      <c r="AN379" s="86"/>
      <c r="AO379" s="86"/>
      <c r="AP379" s="86"/>
      <c r="AQ379" s="28"/>
      <c r="AR379" s="45"/>
      <c r="AS379" s="85"/>
      <c r="AT379" s="85"/>
      <c r="AU379" s="20"/>
      <c r="AV379" s="20"/>
    </row>
    <row r="380" spans="2:48" ht="15" x14ac:dyDescent="0.25">
      <c r="B380" s="86"/>
      <c r="C380" s="100"/>
      <c r="D380" s="87" t="str">
        <f>IF(B380="","",(VLOOKUP(B380,'APP BACKGROUND'!A:C,2,0)))</f>
        <v/>
      </c>
      <c r="E380" s="88" t="str">
        <f>IF(B380="","",(VLOOKUP(B380,'APP BACKGROUND'!A:C,3,0)))</f>
        <v/>
      </c>
      <c r="F380" s="84" t="str">
        <f>IF(B380="","",(VLOOKUP(Application!B380,'APP BACKGROUND'!A:C,5,0)))</f>
        <v/>
      </c>
      <c r="G380" s="83"/>
      <c r="H380" s="89"/>
      <c r="I380" s="92" t="str">
        <f>IF(B:B="","",(VLOOKUP(Application!B380,'APP BACKGROUND'!A:C,6,0)))</f>
        <v/>
      </c>
      <c r="J380" s="90" t="str">
        <f t="shared" si="69"/>
        <v/>
      </c>
      <c r="K380" s="91" t="str">
        <f t="shared" si="70"/>
        <v/>
      </c>
      <c r="L380" s="91" t="str">
        <f t="shared" si="71"/>
        <v/>
      </c>
      <c r="M380" s="91" t="str">
        <f t="shared" si="72"/>
        <v/>
      </c>
      <c r="N380" s="91" t="str">
        <f t="shared" si="73"/>
        <v/>
      </c>
      <c r="O380" s="91" t="str">
        <f t="shared" si="74"/>
        <v/>
      </c>
      <c r="P380" s="91" t="str">
        <f t="shared" si="75"/>
        <v/>
      </c>
      <c r="Q380" s="85"/>
      <c r="R380" s="17" t="str">
        <f t="shared" si="76"/>
        <v/>
      </c>
      <c r="S380" s="28" t="str">
        <f t="shared" si="77"/>
        <v/>
      </c>
      <c r="T380" s="28"/>
      <c r="U380" s="28"/>
      <c r="V380" s="84"/>
      <c r="W380" s="84"/>
      <c r="X380" s="83"/>
      <c r="Y380" s="104"/>
      <c r="Z380" s="96" t="str">
        <f t="shared" si="78"/>
        <v/>
      </c>
      <c r="AA380" s="105"/>
      <c r="AB380" s="89"/>
      <c r="AC380" s="89"/>
      <c r="AD380" s="89"/>
      <c r="AE380" s="89"/>
      <c r="AF380" s="89"/>
      <c r="AG380" s="89"/>
      <c r="AH380" s="86"/>
      <c r="AI380" s="86"/>
      <c r="AJ380" s="86"/>
      <c r="AK380" s="86"/>
      <c r="AL380" s="86"/>
      <c r="AM380" s="86"/>
      <c r="AN380" s="86"/>
      <c r="AO380" s="86"/>
      <c r="AP380" s="86"/>
      <c r="AQ380" s="28"/>
      <c r="AR380" s="45"/>
      <c r="AS380" s="85"/>
      <c r="AT380" s="85"/>
      <c r="AU380" s="20"/>
      <c r="AV380" s="20"/>
    </row>
    <row r="381" spans="2:48" ht="15" x14ac:dyDescent="0.25">
      <c r="B381" s="86"/>
      <c r="C381" s="100"/>
      <c r="D381" s="87" t="str">
        <f>IF(B381="","",(VLOOKUP(B381,'APP BACKGROUND'!A:C,2,0)))</f>
        <v/>
      </c>
      <c r="E381" s="88" t="str">
        <f>IF(B381="","",(VLOOKUP(B381,'APP BACKGROUND'!A:C,3,0)))</f>
        <v/>
      </c>
      <c r="F381" s="84" t="str">
        <f>IF(B381="","",(VLOOKUP(Application!B381,'APP BACKGROUND'!A:C,5,0)))</f>
        <v/>
      </c>
      <c r="G381" s="83"/>
      <c r="H381" s="89"/>
      <c r="I381" s="92" t="str">
        <f>IF(B:B="","",(VLOOKUP(Application!B381,'APP BACKGROUND'!A:C,6,0)))</f>
        <v/>
      </c>
      <c r="J381" s="90" t="str">
        <f t="shared" si="69"/>
        <v/>
      </c>
      <c r="K381" s="91" t="str">
        <f t="shared" si="70"/>
        <v/>
      </c>
      <c r="L381" s="91" t="str">
        <f t="shared" si="71"/>
        <v/>
      </c>
      <c r="M381" s="91" t="str">
        <f t="shared" si="72"/>
        <v/>
      </c>
      <c r="N381" s="91" t="str">
        <f t="shared" si="73"/>
        <v/>
      </c>
      <c r="O381" s="91" t="str">
        <f t="shared" si="74"/>
        <v/>
      </c>
      <c r="P381" s="91" t="str">
        <f t="shared" si="75"/>
        <v/>
      </c>
      <c r="Q381" s="85"/>
      <c r="R381" s="17" t="str">
        <f t="shared" si="76"/>
        <v/>
      </c>
      <c r="S381" s="28" t="str">
        <f t="shared" si="77"/>
        <v/>
      </c>
      <c r="T381" s="28"/>
      <c r="U381" s="28"/>
      <c r="V381" s="84"/>
      <c r="W381" s="84"/>
      <c r="X381" s="83"/>
      <c r="Y381" s="104"/>
      <c r="Z381" s="96" t="str">
        <f t="shared" si="78"/>
        <v/>
      </c>
      <c r="AA381" s="105"/>
      <c r="AB381" s="89"/>
      <c r="AC381" s="89"/>
      <c r="AD381" s="89"/>
      <c r="AE381" s="89"/>
      <c r="AF381" s="89"/>
      <c r="AG381" s="89"/>
      <c r="AH381" s="86"/>
      <c r="AI381" s="86"/>
      <c r="AJ381" s="86"/>
      <c r="AK381" s="86"/>
      <c r="AL381" s="86"/>
      <c r="AM381" s="86"/>
      <c r="AN381" s="86"/>
      <c r="AO381" s="86"/>
      <c r="AP381" s="86"/>
      <c r="AQ381" s="28"/>
      <c r="AR381" s="45"/>
      <c r="AS381" s="85"/>
      <c r="AT381" s="85"/>
      <c r="AU381" s="20"/>
      <c r="AV381" s="20"/>
    </row>
    <row r="382" spans="2:48" ht="15" x14ac:dyDescent="0.25">
      <c r="B382" s="86"/>
      <c r="C382" s="100"/>
      <c r="D382" s="87" t="str">
        <f>IF(B382="","",(VLOOKUP(B382,'APP BACKGROUND'!A:C,2,0)))</f>
        <v/>
      </c>
      <c r="E382" s="88" t="str">
        <f>IF(B382="","",(VLOOKUP(B382,'APP BACKGROUND'!A:C,3,0)))</f>
        <v/>
      </c>
      <c r="F382" s="84" t="str">
        <f>IF(B382="","",(VLOOKUP(Application!B382,'APP BACKGROUND'!A:C,5,0)))</f>
        <v/>
      </c>
      <c r="G382" s="83"/>
      <c r="H382" s="89"/>
      <c r="I382" s="92" t="str">
        <f>IF(B:B="","",(VLOOKUP(Application!B382,'APP BACKGROUND'!A:C,6,0)))</f>
        <v/>
      </c>
      <c r="J382" s="90" t="str">
        <f t="shared" si="69"/>
        <v/>
      </c>
      <c r="K382" s="91" t="str">
        <f t="shared" si="70"/>
        <v/>
      </c>
      <c r="L382" s="91" t="str">
        <f t="shared" si="71"/>
        <v/>
      </c>
      <c r="M382" s="91" t="str">
        <f t="shared" si="72"/>
        <v/>
      </c>
      <c r="N382" s="91" t="str">
        <f t="shared" si="73"/>
        <v/>
      </c>
      <c r="O382" s="91" t="str">
        <f t="shared" si="74"/>
        <v/>
      </c>
      <c r="P382" s="91" t="str">
        <f t="shared" si="75"/>
        <v/>
      </c>
      <c r="Q382" s="85"/>
      <c r="R382" s="17" t="str">
        <f t="shared" si="76"/>
        <v/>
      </c>
      <c r="S382" s="28" t="str">
        <f t="shared" si="77"/>
        <v/>
      </c>
      <c r="T382" s="28"/>
      <c r="U382" s="28"/>
      <c r="V382" s="84"/>
      <c r="W382" s="84"/>
      <c r="X382" s="83"/>
      <c r="Y382" s="104"/>
      <c r="Z382" s="96" t="str">
        <f t="shared" si="78"/>
        <v/>
      </c>
      <c r="AA382" s="105"/>
      <c r="AB382" s="89"/>
      <c r="AC382" s="89"/>
      <c r="AD382" s="89"/>
      <c r="AE382" s="89"/>
      <c r="AF382" s="89"/>
      <c r="AG382" s="89"/>
      <c r="AH382" s="86"/>
      <c r="AI382" s="86"/>
      <c r="AJ382" s="86"/>
      <c r="AK382" s="86"/>
      <c r="AL382" s="86"/>
      <c r="AM382" s="86"/>
      <c r="AN382" s="86"/>
      <c r="AO382" s="86"/>
      <c r="AP382" s="86"/>
      <c r="AQ382" s="28"/>
      <c r="AR382" s="45"/>
      <c r="AS382" s="85"/>
      <c r="AT382" s="85"/>
      <c r="AU382" s="20"/>
      <c r="AV382" s="20"/>
    </row>
    <row r="383" spans="2:48" ht="15" x14ac:dyDescent="0.25">
      <c r="B383" s="86"/>
      <c r="C383" s="100"/>
      <c r="D383" s="87" t="str">
        <f>IF(B383="","",(VLOOKUP(B383,'APP BACKGROUND'!A:C,2,0)))</f>
        <v/>
      </c>
      <c r="E383" s="88" t="str">
        <f>IF(B383="","",(VLOOKUP(B383,'APP BACKGROUND'!A:C,3,0)))</f>
        <v/>
      </c>
      <c r="F383" s="84" t="str">
        <f>IF(B383="","",(VLOOKUP(Application!B383,'APP BACKGROUND'!A:C,5,0)))</f>
        <v/>
      </c>
      <c r="G383" s="83"/>
      <c r="H383" s="89"/>
      <c r="I383" s="92" t="str">
        <f>IF(B:B="","",(VLOOKUP(Application!B383,'APP BACKGROUND'!A:C,6,0)))</f>
        <v/>
      </c>
      <c r="J383" s="90" t="str">
        <f t="shared" si="69"/>
        <v/>
      </c>
      <c r="K383" s="91" t="str">
        <f t="shared" si="70"/>
        <v/>
      </c>
      <c r="L383" s="91" t="str">
        <f t="shared" si="71"/>
        <v/>
      </c>
      <c r="M383" s="91" t="str">
        <f t="shared" si="72"/>
        <v/>
      </c>
      <c r="N383" s="91" t="str">
        <f t="shared" si="73"/>
        <v/>
      </c>
      <c r="O383" s="91" t="str">
        <f t="shared" si="74"/>
        <v/>
      </c>
      <c r="P383" s="91" t="str">
        <f t="shared" si="75"/>
        <v/>
      </c>
      <c r="Q383" s="85"/>
      <c r="R383" s="17" t="str">
        <f t="shared" si="76"/>
        <v/>
      </c>
      <c r="S383" s="28" t="str">
        <f t="shared" si="77"/>
        <v/>
      </c>
      <c r="T383" s="28"/>
      <c r="U383" s="28"/>
      <c r="V383" s="84"/>
      <c r="W383" s="84"/>
      <c r="X383" s="83"/>
      <c r="Y383" s="104"/>
      <c r="Z383" s="96" t="str">
        <f t="shared" si="78"/>
        <v/>
      </c>
      <c r="AA383" s="105"/>
      <c r="AB383" s="89"/>
      <c r="AC383" s="89"/>
      <c r="AD383" s="89"/>
      <c r="AE383" s="89"/>
      <c r="AF383" s="89"/>
      <c r="AG383" s="89"/>
      <c r="AH383" s="86"/>
      <c r="AI383" s="86"/>
      <c r="AJ383" s="86"/>
      <c r="AK383" s="86"/>
      <c r="AL383" s="86"/>
      <c r="AM383" s="86"/>
      <c r="AN383" s="86"/>
      <c r="AO383" s="86"/>
      <c r="AP383" s="86"/>
      <c r="AQ383" s="28"/>
      <c r="AR383" s="45"/>
      <c r="AS383" s="85"/>
      <c r="AT383" s="85"/>
      <c r="AU383" s="20"/>
      <c r="AV383" s="20"/>
    </row>
    <row r="384" spans="2:48" ht="15" x14ac:dyDescent="0.25">
      <c r="B384" s="86"/>
      <c r="C384" s="100"/>
      <c r="D384" s="87" t="str">
        <f>IF(B384="","",(VLOOKUP(B384,'APP BACKGROUND'!A:C,2,0)))</f>
        <v/>
      </c>
      <c r="E384" s="88" t="str">
        <f>IF(B384="","",(VLOOKUP(B384,'APP BACKGROUND'!A:C,3,0)))</f>
        <v/>
      </c>
      <c r="F384" s="84" t="str">
        <f>IF(B384="","",(VLOOKUP(Application!B384,'APP BACKGROUND'!A:C,5,0)))</f>
        <v/>
      </c>
      <c r="G384" s="83"/>
      <c r="H384" s="89"/>
      <c r="I384" s="92" t="str">
        <f>IF(B:B="","",(VLOOKUP(Application!B384,'APP BACKGROUND'!A:C,6,0)))</f>
        <v/>
      </c>
      <c r="J384" s="90" t="str">
        <f t="shared" si="69"/>
        <v/>
      </c>
      <c r="K384" s="91" t="str">
        <f t="shared" si="70"/>
        <v/>
      </c>
      <c r="L384" s="91" t="str">
        <f t="shared" si="71"/>
        <v/>
      </c>
      <c r="M384" s="91" t="str">
        <f t="shared" si="72"/>
        <v/>
      </c>
      <c r="N384" s="91" t="str">
        <f t="shared" si="73"/>
        <v/>
      </c>
      <c r="O384" s="91" t="str">
        <f t="shared" si="74"/>
        <v/>
      </c>
      <c r="P384" s="91" t="str">
        <f t="shared" si="75"/>
        <v/>
      </c>
      <c r="Q384" s="85"/>
      <c r="R384" s="17" t="str">
        <f t="shared" si="76"/>
        <v/>
      </c>
      <c r="S384" s="28" t="str">
        <f t="shared" si="77"/>
        <v/>
      </c>
      <c r="T384" s="28"/>
      <c r="U384" s="28"/>
      <c r="V384" s="84"/>
      <c r="W384" s="84"/>
      <c r="X384" s="83"/>
      <c r="Y384" s="104"/>
      <c r="Z384" s="96" t="str">
        <f t="shared" si="78"/>
        <v/>
      </c>
      <c r="AA384" s="105"/>
      <c r="AB384" s="89"/>
      <c r="AC384" s="89"/>
      <c r="AD384" s="89"/>
      <c r="AE384" s="89"/>
      <c r="AF384" s="89"/>
      <c r="AG384" s="89"/>
      <c r="AH384" s="86"/>
      <c r="AI384" s="86"/>
      <c r="AJ384" s="86"/>
      <c r="AK384" s="86"/>
      <c r="AL384" s="86"/>
      <c r="AM384" s="86"/>
      <c r="AN384" s="86"/>
      <c r="AO384" s="86"/>
      <c r="AP384" s="86"/>
      <c r="AQ384" s="28"/>
      <c r="AR384" s="45"/>
      <c r="AS384" s="85"/>
      <c r="AT384" s="85"/>
      <c r="AU384" s="20"/>
      <c r="AV384" s="20"/>
    </row>
    <row r="385" spans="2:48" ht="15" x14ac:dyDescent="0.25">
      <c r="B385" s="86"/>
      <c r="C385" s="100"/>
      <c r="D385" s="87" t="str">
        <f>IF(B385="","",(VLOOKUP(B385,'APP BACKGROUND'!A:C,2,0)))</f>
        <v/>
      </c>
      <c r="E385" s="88" t="str">
        <f>IF(B385="","",(VLOOKUP(B385,'APP BACKGROUND'!A:C,3,0)))</f>
        <v/>
      </c>
      <c r="F385" s="84" t="str">
        <f>IF(B385="","",(VLOOKUP(Application!B385,'APP BACKGROUND'!A:C,5,0)))</f>
        <v/>
      </c>
      <c r="G385" s="83"/>
      <c r="H385" s="89"/>
      <c r="I385" s="92" t="str">
        <f>IF(B:B="","",(VLOOKUP(Application!B385,'APP BACKGROUND'!A:C,6,0)))</f>
        <v/>
      </c>
      <c r="J385" s="90" t="str">
        <f t="shared" si="69"/>
        <v/>
      </c>
      <c r="K385" s="91" t="str">
        <f t="shared" si="70"/>
        <v/>
      </c>
      <c r="L385" s="91" t="str">
        <f t="shared" si="71"/>
        <v/>
      </c>
      <c r="M385" s="91" t="str">
        <f t="shared" si="72"/>
        <v/>
      </c>
      <c r="N385" s="91" t="str">
        <f t="shared" si="73"/>
        <v/>
      </c>
      <c r="O385" s="91" t="str">
        <f t="shared" si="74"/>
        <v/>
      </c>
      <c r="P385" s="91" t="str">
        <f t="shared" si="75"/>
        <v/>
      </c>
      <c r="Q385" s="85"/>
      <c r="R385" s="17" t="str">
        <f t="shared" si="76"/>
        <v/>
      </c>
      <c r="S385" s="28" t="str">
        <f t="shared" si="77"/>
        <v/>
      </c>
      <c r="T385" s="28"/>
      <c r="U385" s="28"/>
      <c r="V385" s="84"/>
      <c r="W385" s="84"/>
      <c r="X385" s="83"/>
      <c r="Y385" s="104"/>
      <c r="Z385" s="96" t="str">
        <f t="shared" si="78"/>
        <v/>
      </c>
      <c r="AA385" s="105"/>
      <c r="AB385" s="89"/>
      <c r="AC385" s="89"/>
      <c r="AD385" s="89"/>
      <c r="AE385" s="89"/>
      <c r="AF385" s="89"/>
      <c r="AG385" s="89"/>
      <c r="AH385" s="86"/>
      <c r="AI385" s="86"/>
      <c r="AJ385" s="86"/>
      <c r="AK385" s="86"/>
      <c r="AL385" s="86"/>
      <c r="AM385" s="86"/>
      <c r="AN385" s="86"/>
      <c r="AO385" s="86"/>
      <c r="AP385" s="86"/>
      <c r="AQ385" s="28"/>
      <c r="AR385" s="45"/>
      <c r="AS385" s="85"/>
      <c r="AT385" s="85"/>
      <c r="AU385" s="20"/>
      <c r="AV385" s="20"/>
    </row>
    <row r="386" spans="2:48" ht="15" x14ac:dyDescent="0.25">
      <c r="B386" s="86"/>
      <c r="C386" s="100"/>
      <c r="D386" s="87" t="str">
        <f>IF(B386="","",(VLOOKUP(B386,'APP BACKGROUND'!A:C,2,0)))</f>
        <v/>
      </c>
      <c r="E386" s="88" t="str">
        <f>IF(B386="","",(VLOOKUP(B386,'APP BACKGROUND'!A:C,3,0)))</f>
        <v/>
      </c>
      <c r="F386" s="84" t="str">
        <f>IF(B386="","",(VLOOKUP(Application!B386,'APP BACKGROUND'!A:C,5,0)))</f>
        <v/>
      </c>
      <c r="G386" s="83"/>
      <c r="H386" s="89"/>
      <c r="I386" s="92" t="str">
        <f>IF(B:B="","",(VLOOKUP(Application!B386,'APP BACKGROUND'!A:C,6,0)))</f>
        <v/>
      </c>
      <c r="J386" s="90" t="str">
        <f t="shared" si="69"/>
        <v/>
      </c>
      <c r="K386" s="91" t="str">
        <f t="shared" si="70"/>
        <v/>
      </c>
      <c r="L386" s="91" t="str">
        <f t="shared" si="71"/>
        <v/>
      </c>
      <c r="M386" s="91" t="str">
        <f t="shared" si="72"/>
        <v/>
      </c>
      <c r="N386" s="91" t="str">
        <f t="shared" si="73"/>
        <v/>
      </c>
      <c r="O386" s="91" t="str">
        <f t="shared" si="74"/>
        <v/>
      </c>
      <c r="P386" s="91" t="str">
        <f t="shared" si="75"/>
        <v/>
      </c>
      <c r="Q386" s="85"/>
      <c r="R386" s="17" t="str">
        <f t="shared" si="76"/>
        <v/>
      </c>
      <c r="S386" s="28" t="str">
        <f t="shared" si="77"/>
        <v/>
      </c>
      <c r="T386" s="28"/>
      <c r="U386" s="28"/>
      <c r="V386" s="84"/>
      <c r="W386" s="84"/>
      <c r="X386" s="83"/>
      <c r="Y386" s="104"/>
      <c r="Z386" s="96" t="str">
        <f t="shared" si="78"/>
        <v/>
      </c>
      <c r="AA386" s="105"/>
      <c r="AB386" s="89"/>
      <c r="AC386" s="89"/>
      <c r="AD386" s="89"/>
      <c r="AE386" s="89"/>
      <c r="AF386" s="89"/>
      <c r="AG386" s="89"/>
      <c r="AH386" s="86"/>
      <c r="AI386" s="86"/>
      <c r="AJ386" s="86"/>
      <c r="AK386" s="86"/>
      <c r="AL386" s="86"/>
      <c r="AM386" s="86"/>
      <c r="AN386" s="86"/>
      <c r="AO386" s="86"/>
      <c r="AP386" s="86"/>
      <c r="AQ386" s="28"/>
      <c r="AR386" s="45"/>
      <c r="AS386" s="85"/>
      <c r="AT386" s="85"/>
      <c r="AU386" s="20"/>
      <c r="AV386" s="20"/>
    </row>
    <row r="387" spans="2:48" ht="15" x14ac:dyDescent="0.25">
      <c r="B387" s="86"/>
      <c r="C387" s="100"/>
      <c r="D387" s="87" t="str">
        <f>IF(B387="","",(VLOOKUP(B387,'APP BACKGROUND'!A:C,2,0)))</f>
        <v/>
      </c>
      <c r="E387" s="88" t="str">
        <f>IF(B387="","",(VLOOKUP(B387,'APP BACKGROUND'!A:C,3,0)))</f>
        <v/>
      </c>
      <c r="F387" s="84" t="str">
        <f>IF(B387="","",(VLOOKUP(Application!B387,'APP BACKGROUND'!A:C,5,0)))</f>
        <v/>
      </c>
      <c r="G387" s="83"/>
      <c r="H387" s="89"/>
      <c r="I387" s="92" t="str">
        <f>IF(B:B="","",(VLOOKUP(Application!B387,'APP BACKGROUND'!A:C,6,0)))</f>
        <v/>
      </c>
      <c r="J387" s="90" t="str">
        <f t="shared" si="69"/>
        <v/>
      </c>
      <c r="K387" s="91" t="str">
        <f t="shared" si="70"/>
        <v/>
      </c>
      <c r="L387" s="91" t="str">
        <f t="shared" si="71"/>
        <v/>
      </c>
      <c r="M387" s="91" t="str">
        <f t="shared" si="72"/>
        <v/>
      </c>
      <c r="N387" s="91" t="str">
        <f t="shared" si="73"/>
        <v/>
      </c>
      <c r="O387" s="91" t="str">
        <f t="shared" si="74"/>
        <v/>
      </c>
      <c r="P387" s="91" t="str">
        <f t="shared" si="75"/>
        <v/>
      </c>
      <c r="Q387" s="85"/>
      <c r="R387" s="17" t="str">
        <f t="shared" si="76"/>
        <v/>
      </c>
      <c r="S387" s="28" t="str">
        <f t="shared" si="77"/>
        <v/>
      </c>
      <c r="T387" s="28"/>
      <c r="U387" s="28"/>
      <c r="V387" s="84"/>
      <c r="W387" s="84"/>
      <c r="X387" s="83"/>
      <c r="Y387" s="104"/>
      <c r="Z387" s="96" t="str">
        <f t="shared" si="78"/>
        <v/>
      </c>
      <c r="AA387" s="105"/>
      <c r="AB387" s="89"/>
      <c r="AC387" s="89"/>
      <c r="AD387" s="89"/>
      <c r="AE387" s="89"/>
      <c r="AF387" s="89"/>
      <c r="AG387" s="89"/>
      <c r="AH387" s="86"/>
      <c r="AI387" s="86"/>
      <c r="AJ387" s="86"/>
      <c r="AK387" s="86"/>
      <c r="AL387" s="86"/>
      <c r="AM387" s="86"/>
      <c r="AN387" s="86"/>
      <c r="AO387" s="86"/>
      <c r="AP387" s="86"/>
      <c r="AQ387" s="28"/>
      <c r="AR387" s="45"/>
      <c r="AS387" s="85"/>
      <c r="AT387" s="85"/>
      <c r="AU387" s="20"/>
      <c r="AV387" s="20"/>
    </row>
    <row r="388" spans="2:48" ht="15" x14ac:dyDescent="0.25">
      <c r="B388" s="86"/>
      <c r="C388" s="100"/>
      <c r="D388" s="87" t="str">
        <f>IF(B388="","",(VLOOKUP(B388,'APP BACKGROUND'!A:C,2,0)))</f>
        <v/>
      </c>
      <c r="E388" s="88" t="str">
        <f>IF(B388="","",(VLOOKUP(B388,'APP BACKGROUND'!A:C,3,0)))</f>
        <v/>
      </c>
      <c r="F388" s="84" t="str">
        <f>IF(B388="","",(VLOOKUP(Application!B388,'APP BACKGROUND'!A:C,5,0)))</f>
        <v/>
      </c>
      <c r="G388" s="83"/>
      <c r="H388" s="89"/>
      <c r="I388" s="92" t="str">
        <f>IF(B:B="","",(VLOOKUP(Application!B388,'APP BACKGROUND'!A:C,6,0)))</f>
        <v/>
      </c>
      <c r="J388" s="90" t="str">
        <f t="shared" si="69"/>
        <v/>
      </c>
      <c r="K388" s="91" t="str">
        <f t="shared" si="70"/>
        <v/>
      </c>
      <c r="L388" s="91" t="str">
        <f t="shared" si="71"/>
        <v/>
      </c>
      <c r="M388" s="91" t="str">
        <f t="shared" si="72"/>
        <v/>
      </c>
      <c r="N388" s="91" t="str">
        <f t="shared" si="73"/>
        <v/>
      </c>
      <c r="O388" s="91" t="str">
        <f t="shared" si="74"/>
        <v/>
      </c>
      <c r="P388" s="91" t="str">
        <f t="shared" si="75"/>
        <v/>
      </c>
      <c r="Q388" s="85"/>
      <c r="R388" s="17" t="str">
        <f t="shared" si="76"/>
        <v/>
      </c>
      <c r="S388" s="28" t="str">
        <f t="shared" si="77"/>
        <v/>
      </c>
      <c r="T388" s="28"/>
      <c r="U388" s="28"/>
      <c r="V388" s="84"/>
      <c r="W388" s="84"/>
      <c r="X388" s="83"/>
      <c r="Y388" s="104"/>
      <c r="Z388" s="96" t="str">
        <f t="shared" si="78"/>
        <v/>
      </c>
      <c r="AA388" s="105"/>
      <c r="AB388" s="89"/>
      <c r="AC388" s="89"/>
      <c r="AD388" s="89"/>
      <c r="AE388" s="89"/>
      <c r="AF388" s="89"/>
      <c r="AG388" s="89"/>
      <c r="AH388" s="86"/>
      <c r="AI388" s="86"/>
      <c r="AJ388" s="86"/>
      <c r="AK388" s="86"/>
      <c r="AL388" s="86"/>
      <c r="AM388" s="86"/>
      <c r="AN388" s="86"/>
      <c r="AO388" s="86"/>
      <c r="AP388" s="86"/>
      <c r="AQ388" s="28"/>
      <c r="AR388" s="45"/>
      <c r="AS388" s="85"/>
      <c r="AT388" s="85"/>
      <c r="AU388" s="20"/>
      <c r="AV388" s="20"/>
    </row>
    <row r="389" spans="2:48" ht="15" x14ac:dyDescent="0.25">
      <c r="B389" s="86"/>
      <c r="C389" s="100"/>
      <c r="D389" s="87" t="str">
        <f>IF(B389="","",(VLOOKUP(B389,'APP BACKGROUND'!A:C,2,0)))</f>
        <v/>
      </c>
      <c r="E389" s="88" t="str">
        <f>IF(B389="","",(VLOOKUP(B389,'APP BACKGROUND'!A:C,3,0)))</f>
        <v/>
      </c>
      <c r="F389" s="84" t="str">
        <f>IF(B389="","",(VLOOKUP(Application!B389,'APP BACKGROUND'!A:C,5,0)))</f>
        <v/>
      </c>
      <c r="G389" s="83"/>
      <c r="H389" s="89"/>
      <c r="I389" s="92" t="str">
        <f>IF(B:B="","",(VLOOKUP(Application!B389,'APP BACKGROUND'!A:C,6,0)))</f>
        <v/>
      </c>
      <c r="J389" s="90" t="str">
        <f t="shared" si="69"/>
        <v/>
      </c>
      <c r="K389" s="91" t="str">
        <f t="shared" si="70"/>
        <v/>
      </c>
      <c r="L389" s="91" t="str">
        <f t="shared" si="71"/>
        <v/>
      </c>
      <c r="M389" s="91" t="str">
        <f t="shared" si="72"/>
        <v/>
      </c>
      <c r="N389" s="91" t="str">
        <f t="shared" si="73"/>
        <v/>
      </c>
      <c r="O389" s="91" t="str">
        <f t="shared" si="74"/>
        <v/>
      </c>
      <c r="P389" s="91" t="str">
        <f t="shared" si="75"/>
        <v/>
      </c>
      <c r="Q389" s="85"/>
      <c r="R389" s="17" t="str">
        <f t="shared" si="76"/>
        <v/>
      </c>
      <c r="S389" s="28" t="str">
        <f t="shared" si="77"/>
        <v/>
      </c>
      <c r="T389" s="28"/>
      <c r="U389" s="28"/>
      <c r="V389" s="84"/>
      <c r="W389" s="84"/>
      <c r="X389" s="83"/>
      <c r="Y389" s="104"/>
      <c r="Z389" s="96" t="str">
        <f t="shared" si="78"/>
        <v/>
      </c>
      <c r="AA389" s="105"/>
      <c r="AB389" s="89"/>
      <c r="AC389" s="89"/>
      <c r="AD389" s="89"/>
      <c r="AE389" s="89"/>
      <c r="AF389" s="89"/>
      <c r="AG389" s="89"/>
      <c r="AH389" s="86"/>
      <c r="AI389" s="86"/>
      <c r="AJ389" s="86"/>
      <c r="AK389" s="86"/>
      <c r="AL389" s="86"/>
      <c r="AM389" s="86"/>
      <c r="AN389" s="86"/>
      <c r="AO389" s="86"/>
      <c r="AP389" s="86"/>
      <c r="AQ389" s="28"/>
      <c r="AR389" s="45"/>
      <c r="AS389" s="85"/>
      <c r="AT389" s="85"/>
      <c r="AU389" s="20"/>
      <c r="AV389" s="20"/>
    </row>
    <row r="390" spans="2:48" ht="15" x14ac:dyDescent="0.25">
      <c r="B390" s="86"/>
      <c r="C390" s="100"/>
      <c r="D390" s="87" t="str">
        <f>IF(B390="","",(VLOOKUP(B390,'APP BACKGROUND'!A:C,2,0)))</f>
        <v/>
      </c>
      <c r="E390" s="88" t="str">
        <f>IF(B390="","",(VLOOKUP(B390,'APP BACKGROUND'!A:C,3,0)))</f>
        <v/>
      </c>
      <c r="F390" s="84" t="str">
        <f>IF(B390="","",(VLOOKUP(Application!B390,'APP BACKGROUND'!A:C,5,0)))</f>
        <v/>
      </c>
      <c r="G390" s="83"/>
      <c r="H390" s="89"/>
      <c r="I390" s="92" t="str">
        <f>IF(B:B="","",(VLOOKUP(Application!B390,'APP BACKGROUND'!A:C,6,0)))</f>
        <v/>
      </c>
      <c r="J390" s="90" t="str">
        <f t="shared" si="69"/>
        <v/>
      </c>
      <c r="K390" s="91" t="str">
        <f t="shared" si="70"/>
        <v/>
      </c>
      <c r="L390" s="91" t="str">
        <f t="shared" si="71"/>
        <v/>
      </c>
      <c r="M390" s="91" t="str">
        <f t="shared" si="72"/>
        <v/>
      </c>
      <c r="N390" s="91" t="str">
        <f t="shared" si="73"/>
        <v/>
      </c>
      <c r="O390" s="91" t="str">
        <f t="shared" si="74"/>
        <v/>
      </c>
      <c r="P390" s="91" t="str">
        <f t="shared" si="75"/>
        <v/>
      </c>
      <c r="Q390" s="85"/>
      <c r="R390" s="17" t="str">
        <f t="shared" si="76"/>
        <v/>
      </c>
      <c r="S390" s="28" t="str">
        <f t="shared" si="77"/>
        <v/>
      </c>
      <c r="T390" s="28"/>
      <c r="U390" s="28"/>
      <c r="V390" s="84"/>
      <c r="W390" s="84"/>
      <c r="X390" s="83"/>
      <c r="Y390" s="104"/>
      <c r="Z390" s="96" t="str">
        <f t="shared" si="78"/>
        <v/>
      </c>
      <c r="AA390" s="105"/>
      <c r="AB390" s="89"/>
      <c r="AC390" s="89"/>
      <c r="AD390" s="89"/>
      <c r="AE390" s="89"/>
      <c r="AF390" s="89"/>
      <c r="AG390" s="89"/>
      <c r="AH390" s="86"/>
      <c r="AI390" s="86"/>
      <c r="AJ390" s="86"/>
      <c r="AK390" s="86"/>
      <c r="AL390" s="86"/>
      <c r="AM390" s="86"/>
      <c r="AN390" s="86"/>
      <c r="AO390" s="86"/>
      <c r="AP390" s="86"/>
      <c r="AQ390" s="28"/>
      <c r="AR390" s="45"/>
      <c r="AS390" s="85"/>
      <c r="AT390" s="85"/>
      <c r="AU390" s="20"/>
      <c r="AV390" s="20"/>
    </row>
    <row r="391" spans="2:48" ht="15" x14ac:dyDescent="0.25">
      <c r="B391" s="86"/>
      <c r="C391" s="100"/>
      <c r="D391" s="87" t="str">
        <f>IF(B391="","",(VLOOKUP(B391,'APP BACKGROUND'!A:C,2,0)))</f>
        <v/>
      </c>
      <c r="E391" s="88" t="str">
        <f>IF(B391="","",(VLOOKUP(B391,'APP BACKGROUND'!A:C,3,0)))</f>
        <v/>
      </c>
      <c r="F391" s="84" t="str">
        <f>IF(B391="","",(VLOOKUP(Application!B391,'APP BACKGROUND'!A:C,5,0)))</f>
        <v/>
      </c>
      <c r="G391" s="83"/>
      <c r="H391" s="89"/>
      <c r="I391" s="92" t="str">
        <f>IF(B:B="","",(VLOOKUP(Application!B391,'APP BACKGROUND'!A:C,6,0)))</f>
        <v/>
      </c>
      <c r="J391" s="90" t="str">
        <f t="shared" si="69"/>
        <v/>
      </c>
      <c r="K391" s="91" t="str">
        <f t="shared" si="70"/>
        <v/>
      </c>
      <c r="L391" s="91" t="str">
        <f t="shared" si="71"/>
        <v/>
      </c>
      <c r="M391" s="91" t="str">
        <f t="shared" si="72"/>
        <v/>
      </c>
      <c r="N391" s="91" t="str">
        <f t="shared" si="73"/>
        <v/>
      </c>
      <c r="O391" s="91" t="str">
        <f t="shared" si="74"/>
        <v/>
      </c>
      <c r="P391" s="91" t="str">
        <f t="shared" si="75"/>
        <v/>
      </c>
      <c r="Q391" s="85"/>
      <c r="R391" s="17" t="str">
        <f t="shared" si="76"/>
        <v/>
      </c>
      <c r="S391" s="28" t="str">
        <f t="shared" si="77"/>
        <v/>
      </c>
      <c r="T391" s="28"/>
      <c r="U391" s="28"/>
      <c r="V391" s="84"/>
      <c r="W391" s="84"/>
      <c r="X391" s="83"/>
      <c r="Y391" s="104"/>
      <c r="Z391" s="96" t="str">
        <f t="shared" si="78"/>
        <v/>
      </c>
      <c r="AA391" s="105"/>
      <c r="AB391" s="89"/>
      <c r="AC391" s="89"/>
      <c r="AD391" s="89"/>
      <c r="AE391" s="89"/>
      <c r="AF391" s="89"/>
      <c r="AG391" s="89"/>
      <c r="AH391" s="86"/>
      <c r="AI391" s="86"/>
      <c r="AJ391" s="86"/>
      <c r="AK391" s="86"/>
      <c r="AL391" s="86"/>
      <c r="AM391" s="86"/>
      <c r="AN391" s="86"/>
      <c r="AO391" s="86"/>
      <c r="AP391" s="86"/>
      <c r="AQ391" s="28"/>
      <c r="AR391" s="45"/>
      <c r="AS391" s="85"/>
      <c r="AT391" s="85"/>
      <c r="AU391" s="20"/>
      <c r="AV391" s="20"/>
    </row>
    <row r="392" spans="2:48" ht="15" x14ac:dyDescent="0.25">
      <c r="B392" s="86"/>
      <c r="C392" s="100"/>
      <c r="D392" s="87" t="str">
        <f>IF(B392="","",(VLOOKUP(B392,'APP BACKGROUND'!A:C,2,0)))</f>
        <v/>
      </c>
      <c r="E392" s="88" t="str">
        <f>IF(B392="","",(VLOOKUP(B392,'APP BACKGROUND'!A:C,3,0)))</f>
        <v/>
      </c>
      <c r="F392" s="84" t="str">
        <f>IF(B392="","",(VLOOKUP(Application!B392,'APP BACKGROUND'!A:C,5,0)))</f>
        <v/>
      </c>
      <c r="G392" s="83"/>
      <c r="H392" s="89"/>
      <c r="I392" s="92" t="str">
        <f>IF(B:B="","",(VLOOKUP(Application!B392,'APP BACKGROUND'!A:C,6,0)))</f>
        <v/>
      </c>
      <c r="J392" s="90" t="str">
        <f t="shared" si="69"/>
        <v/>
      </c>
      <c r="K392" s="91" t="str">
        <f t="shared" si="70"/>
        <v/>
      </c>
      <c r="L392" s="91" t="str">
        <f t="shared" si="71"/>
        <v/>
      </c>
      <c r="M392" s="91" t="str">
        <f t="shared" si="72"/>
        <v/>
      </c>
      <c r="N392" s="91" t="str">
        <f t="shared" si="73"/>
        <v/>
      </c>
      <c r="O392" s="91" t="str">
        <f t="shared" si="74"/>
        <v/>
      </c>
      <c r="P392" s="91" t="str">
        <f t="shared" si="75"/>
        <v/>
      </c>
      <c r="Q392" s="85"/>
      <c r="R392" s="17" t="str">
        <f t="shared" si="76"/>
        <v/>
      </c>
      <c r="S392" s="28" t="str">
        <f t="shared" si="77"/>
        <v/>
      </c>
      <c r="T392" s="28"/>
      <c r="U392" s="28"/>
      <c r="V392" s="84"/>
      <c r="W392" s="84"/>
      <c r="X392" s="83"/>
      <c r="Y392" s="104"/>
      <c r="Z392" s="96" t="str">
        <f t="shared" si="78"/>
        <v/>
      </c>
      <c r="AA392" s="105"/>
      <c r="AB392" s="89"/>
      <c r="AC392" s="89"/>
      <c r="AD392" s="89"/>
      <c r="AE392" s="89"/>
      <c r="AF392" s="89"/>
      <c r="AG392" s="89"/>
      <c r="AH392" s="86"/>
      <c r="AI392" s="86"/>
      <c r="AJ392" s="86"/>
      <c r="AK392" s="86"/>
      <c r="AL392" s="86"/>
      <c r="AM392" s="86"/>
      <c r="AN392" s="86"/>
      <c r="AO392" s="86"/>
      <c r="AP392" s="86"/>
      <c r="AQ392" s="28"/>
      <c r="AR392" s="45"/>
      <c r="AS392" s="85"/>
      <c r="AT392" s="85"/>
      <c r="AU392" s="20"/>
      <c r="AV392" s="20"/>
    </row>
    <row r="393" spans="2:48" ht="15" x14ac:dyDescent="0.25">
      <c r="B393" s="86"/>
      <c r="C393" s="100"/>
      <c r="D393" s="87" t="str">
        <f>IF(B393="","",(VLOOKUP(B393,'APP BACKGROUND'!A:C,2,0)))</f>
        <v/>
      </c>
      <c r="E393" s="88" t="str">
        <f>IF(B393="","",(VLOOKUP(B393,'APP BACKGROUND'!A:C,3,0)))</f>
        <v/>
      </c>
      <c r="F393" s="84" t="str">
        <f>IF(B393="","",(VLOOKUP(Application!B393,'APP BACKGROUND'!A:C,5,0)))</f>
        <v/>
      </c>
      <c r="G393" s="83"/>
      <c r="H393" s="89"/>
      <c r="I393" s="92" t="str">
        <f>IF(B:B="","",(VLOOKUP(Application!B393,'APP BACKGROUND'!A:C,6,0)))</f>
        <v/>
      </c>
      <c r="J393" s="90" t="str">
        <f t="shared" si="69"/>
        <v/>
      </c>
      <c r="K393" s="91" t="str">
        <f t="shared" si="70"/>
        <v/>
      </c>
      <c r="L393" s="91" t="str">
        <f t="shared" si="71"/>
        <v/>
      </c>
      <c r="M393" s="91" t="str">
        <f t="shared" si="72"/>
        <v/>
      </c>
      <c r="N393" s="91" t="str">
        <f t="shared" si="73"/>
        <v/>
      </c>
      <c r="O393" s="91" t="str">
        <f t="shared" si="74"/>
        <v/>
      </c>
      <c r="P393" s="91" t="str">
        <f t="shared" si="75"/>
        <v/>
      </c>
      <c r="Q393" s="85"/>
      <c r="R393" s="17" t="str">
        <f t="shared" si="76"/>
        <v/>
      </c>
      <c r="S393" s="28" t="str">
        <f t="shared" si="77"/>
        <v/>
      </c>
      <c r="T393" s="28"/>
      <c r="U393" s="28"/>
      <c r="V393" s="84"/>
      <c r="W393" s="84"/>
      <c r="X393" s="83"/>
      <c r="Y393" s="104"/>
      <c r="Z393" s="96" t="str">
        <f t="shared" si="78"/>
        <v/>
      </c>
      <c r="AA393" s="105"/>
      <c r="AB393" s="89"/>
      <c r="AC393" s="89"/>
      <c r="AD393" s="89"/>
      <c r="AE393" s="89"/>
      <c r="AF393" s="89"/>
      <c r="AG393" s="89"/>
      <c r="AH393" s="86"/>
      <c r="AI393" s="86"/>
      <c r="AJ393" s="86"/>
      <c r="AK393" s="86"/>
      <c r="AL393" s="86"/>
      <c r="AM393" s="86"/>
      <c r="AN393" s="86"/>
      <c r="AO393" s="86"/>
      <c r="AP393" s="86"/>
      <c r="AQ393" s="28"/>
      <c r="AR393" s="45"/>
      <c r="AS393" s="85"/>
      <c r="AT393" s="85"/>
      <c r="AU393" s="20"/>
      <c r="AV393" s="20"/>
    </row>
    <row r="394" spans="2:48" ht="15" x14ac:dyDescent="0.25">
      <c r="B394" s="86"/>
      <c r="C394" s="100"/>
      <c r="D394" s="87" t="str">
        <f>IF(B394="","",(VLOOKUP(B394,'APP BACKGROUND'!A:C,2,0)))</f>
        <v/>
      </c>
      <c r="E394" s="88" t="str">
        <f>IF(B394="","",(VLOOKUP(B394,'APP BACKGROUND'!A:C,3,0)))</f>
        <v/>
      </c>
      <c r="F394" s="84" t="str">
        <f>IF(B394="","",(VLOOKUP(Application!B394,'APP BACKGROUND'!A:C,5,0)))</f>
        <v/>
      </c>
      <c r="G394" s="83"/>
      <c r="H394" s="89"/>
      <c r="I394" s="92" t="str">
        <f>IF(B:B="","",(VLOOKUP(Application!B394,'APP BACKGROUND'!A:C,6,0)))</f>
        <v/>
      </c>
      <c r="J394" s="90" t="str">
        <f t="shared" si="69"/>
        <v/>
      </c>
      <c r="K394" s="91" t="str">
        <f t="shared" si="70"/>
        <v/>
      </c>
      <c r="L394" s="91" t="str">
        <f t="shared" si="71"/>
        <v/>
      </c>
      <c r="M394" s="91" t="str">
        <f t="shared" si="72"/>
        <v/>
      </c>
      <c r="N394" s="91" t="str">
        <f t="shared" si="73"/>
        <v/>
      </c>
      <c r="O394" s="91" t="str">
        <f t="shared" si="74"/>
        <v/>
      </c>
      <c r="P394" s="91" t="str">
        <f t="shared" si="75"/>
        <v/>
      </c>
      <c r="Q394" s="85"/>
      <c r="R394" s="17" t="str">
        <f t="shared" si="76"/>
        <v/>
      </c>
      <c r="S394" s="28" t="str">
        <f t="shared" si="77"/>
        <v/>
      </c>
      <c r="T394" s="28"/>
      <c r="U394" s="28"/>
      <c r="V394" s="84"/>
      <c r="W394" s="84"/>
      <c r="X394" s="83"/>
      <c r="Y394" s="104"/>
      <c r="Z394" s="96" t="str">
        <f t="shared" si="78"/>
        <v/>
      </c>
      <c r="AA394" s="105"/>
      <c r="AB394" s="89"/>
      <c r="AC394" s="89"/>
      <c r="AD394" s="89"/>
      <c r="AE394" s="89"/>
      <c r="AF394" s="89"/>
      <c r="AG394" s="89"/>
      <c r="AH394" s="86"/>
      <c r="AI394" s="86"/>
      <c r="AJ394" s="86"/>
      <c r="AK394" s="86"/>
      <c r="AL394" s="86"/>
      <c r="AM394" s="86"/>
      <c r="AN394" s="86"/>
      <c r="AO394" s="86"/>
      <c r="AP394" s="86"/>
      <c r="AQ394" s="28"/>
      <c r="AR394" s="45"/>
      <c r="AS394" s="85"/>
      <c r="AT394" s="85"/>
      <c r="AU394" s="20"/>
      <c r="AV394" s="20"/>
    </row>
    <row r="395" spans="2:48" ht="15" x14ac:dyDescent="0.25">
      <c r="B395" s="86"/>
      <c r="C395" s="100"/>
      <c r="D395" s="87" t="str">
        <f>IF(B395="","",(VLOOKUP(B395,'APP BACKGROUND'!A:C,2,0)))</f>
        <v/>
      </c>
      <c r="E395" s="88" t="str">
        <f>IF(B395="","",(VLOOKUP(B395,'APP BACKGROUND'!A:C,3,0)))</f>
        <v/>
      </c>
      <c r="F395" s="84" t="str">
        <f>IF(B395="","",(VLOOKUP(Application!B395,'APP BACKGROUND'!A:C,5,0)))</f>
        <v/>
      </c>
      <c r="G395" s="83"/>
      <c r="H395" s="89"/>
      <c r="I395" s="92" t="str">
        <f>IF(B:B="","",(VLOOKUP(Application!B395,'APP BACKGROUND'!A:C,6,0)))</f>
        <v/>
      </c>
      <c r="J395" s="90" t="str">
        <f t="shared" si="69"/>
        <v/>
      </c>
      <c r="K395" s="91" t="str">
        <f t="shared" si="70"/>
        <v/>
      </c>
      <c r="L395" s="91" t="str">
        <f t="shared" si="71"/>
        <v/>
      </c>
      <c r="M395" s="91" t="str">
        <f t="shared" si="72"/>
        <v/>
      </c>
      <c r="N395" s="91" t="str">
        <f t="shared" si="73"/>
        <v/>
      </c>
      <c r="O395" s="91" t="str">
        <f t="shared" si="74"/>
        <v/>
      </c>
      <c r="P395" s="91" t="str">
        <f t="shared" si="75"/>
        <v/>
      </c>
      <c r="Q395" s="85"/>
      <c r="R395" s="17" t="str">
        <f t="shared" si="76"/>
        <v/>
      </c>
      <c r="S395" s="28" t="str">
        <f t="shared" si="77"/>
        <v/>
      </c>
      <c r="T395" s="28"/>
      <c r="U395" s="28"/>
      <c r="V395" s="84"/>
      <c r="W395" s="84"/>
      <c r="X395" s="83"/>
      <c r="Y395" s="104"/>
      <c r="Z395" s="96" t="str">
        <f t="shared" si="78"/>
        <v/>
      </c>
      <c r="AA395" s="105"/>
      <c r="AB395" s="89"/>
      <c r="AC395" s="89"/>
      <c r="AD395" s="89"/>
      <c r="AE395" s="89"/>
      <c r="AF395" s="89"/>
      <c r="AG395" s="89"/>
      <c r="AH395" s="86"/>
      <c r="AI395" s="86"/>
      <c r="AJ395" s="86"/>
      <c r="AK395" s="86"/>
      <c r="AL395" s="86"/>
      <c r="AM395" s="86"/>
      <c r="AN395" s="86"/>
      <c r="AO395" s="86"/>
      <c r="AP395" s="86"/>
      <c r="AQ395" s="28"/>
      <c r="AR395" s="45"/>
      <c r="AS395" s="85"/>
      <c r="AT395" s="85"/>
      <c r="AU395" s="20"/>
      <c r="AV395" s="20"/>
    </row>
    <row r="396" spans="2:48" ht="15" x14ac:dyDescent="0.25">
      <c r="B396" s="86"/>
      <c r="C396" s="100"/>
      <c r="D396" s="87" t="str">
        <f>IF(B396="","",(VLOOKUP(B396,'APP BACKGROUND'!A:C,2,0)))</f>
        <v/>
      </c>
      <c r="E396" s="88" t="str">
        <f>IF(B396="","",(VLOOKUP(B396,'APP BACKGROUND'!A:C,3,0)))</f>
        <v/>
      </c>
      <c r="F396" s="84" t="str">
        <f>IF(B396="","",(VLOOKUP(Application!B396,'APP BACKGROUND'!A:C,5,0)))</f>
        <v/>
      </c>
      <c r="G396" s="83"/>
      <c r="H396" s="89"/>
      <c r="I396" s="92" t="str">
        <f>IF(B:B="","",(VLOOKUP(Application!B396,'APP BACKGROUND'!A:C,6,0)))</f>
        <v/>
      </c>
      <c r="J396" s="90" t="str">
        <f t="shared" si="69"/>
        <v/>
      </c>
      <c r="K396" s="91" t="str">
        <f t="shared" si="70"/>
        <v/>
      </c>
      <c r="L396" s="91" t="str">
        <f t="shared" si="71"/>
        <v/>
      </c>
      <c r="M396" s="91" t="str">
        <f t="shared" si="72"/>
        <v/>
      </c>
      <c r="N396" s="91" t="str">
        <f t="shared" si="73"/>
        <v/>
      </c>
      <c r="O396" s="91" t="str">
        <f t="shared" si="74"/>
        <v/>
      </c>
      <c r="P396" s="91" t="str">
        <f t="shared" si="75"/>
        <v/>
      </c>
      <c r="Q396" s="85"/>
      <c r="R396" s="17" t="str">
        <f t="shared" si="76"/>
        <v/>
      </c>
      <c r="S396" s="28" t="str">
        <f t="shared" si="77"/>
        <v/>
      </c>
      <c r="T396" s="28"/>
      <c r="U396" s="28"/>
      <c r="V396" s="84"/>
      <c r="W396" s="84"/>
      <c r="X396" s="83"/>
      <c r="Y396" s="104"/>
      <c r="Z396" s="96" t="str">
        <f t="shared" si="78"/>
        <v/>
      </c>
      <c r="AA396" s="105"/>
      <c r="AB396" s="89"/>
      <c r="AC396" s="89"/>
      <c r="AD396" s="89"/>
      <c r="AE396" s="89"/>
      <c r="AF396" s="89"/>
      <c r="AG396" s="89"/>
      <c r="AH396" s="86"/>
      <c r="AI396" s="86"/>
      <c r="AJ396" s="86"/>
      <c r="AK396" s="86"/>
      <c r="AL396" s="86"/>
      <c r="AM396" s="86"/>
      <c r="AN396" s="86"/>
      <c r="AO396" s="86"/>
      <c r="AP396" s="86"/>
      <c r="AQ396" s="28"/>
      <c r="AR396" s="45"/>
      <c r="AS396" s="85"/>
      <c r="AT396" s="85"/>
      <c r="AU396" s="20"/>
      <c r="AV396" s="20"/>
    </row>
    <row r="397" spans="2:48" ht="15" x14ac:dyDescent="0.25">
      <c r="B397" s="86"/>
      <c r="C397" s="100"/>
      <c r="D397" s="87" t="str">
        <f>IF(B397="","",(VLOOKUP(B397,'APP BACKGROUND'!A:C,2,0)))</f>
        <v/>
      </c>
      <c r="E397" s="88" t="str">
        <f>IF(B397="","",(VLOOKUP(B397,'APP BACKGROUND'!A:C,3,0)))</f>
        <v/>
      </c>
      <c r="F397" s="84" t="str">
        <f>IF(B397="","",(VLOOKUP(Application!B397,'APP BACKGROUND'!A:C,5,0)))</f>
        <v/>
      </c>
      <c r="G397" s="83"/>
      <c r="H397" s="89"/>
      <c r="I397" s="92" t="str">
        <f>IF(B:B="","",(VLOOKUP(Application!B397,'APP BACKGROUND'!A:C,6,0)))</f>
        <v/>
      </c>
      <c r="J397" s="90" t="str">
        <f t="shared" ref="J397:J460" si="79">IF(B:B="","",Q397/F397)</f>
        <v/>
      </c>
      <c r="K397" s="91" t="str">
        <f t="shared" ref="K397:K460" si="80">IF(B:B="","",IF(AND(J397&gt;0),1,""))</f>
        <v/>
      </c>
      <c r="L397" s="91" t="str">
        <f t="shared" ref="L397:L460" si="81">IF(OR(I397="Wine",I397="Refreshment Beverage",I397="Beer",E397="",F397=""),"",IF(AND(J397=""),"",IF((J397*100)&gt;=5,"",1)))</f>
        <v/>
      </c>
      <c r="M397" s="91" t="str">
        <f t="shared" ref="M397:M460" si="82">IF(B:B="","",IF(OR(H397="",I397="Spirits",B397="",D397="",E397="",F397=""),"",IF(AND(J397=""),"",IF(AND(H397="Hot Buy",(J397*100)&lt;=20),1,IF((J397*100)&gt;=10,"",1)))))</f>
        <v/>
      </c>
      <c r="N397" s="91" t="str">
        <f t="shared" ref="N397:N460" si="83">IF(B:B="","",IF(OR(H397="",I397="",B397="",D397="",E397="",F397=""),1,IF(AND(Q397=""),1,"")))</f>
        <v/>
      </c>
      <c r="O397" s="91" t="str">
        <f t="shared" ref="O397:O460" si="84">IF(OR(H397="",B397="",D397="",E397="",F397=""),"",IF(AND(J397=""),"",IF((J397*100)&lt;=20,"",1)))</f>
        <v/>
      </c>
      <c r="P397" s="91" t="str">
        <f t="shared" ref="P397:P460" si="85">IF(OR(D397="",E397="",F397=""),"",IF(AND(K397=""),"",IF(AND(H397="LTO"),"",IF((J397*100)&gt;=15,"",1))))</f>
        <v/>
      </c>
      <c r="Q397" s="85"/>
      <c r="R397" s="17" t="str">
        <f t="shared" ref="R397:R460" si="86">IF(H397="","",(F397-Q397))</f>
        <v/>
      </c>
      <c r="S397" s="28" t="str">
        <f t="shared" ref="S397:S460" si="87">IF(H397="","",IF(OR(L397=1,M397=1,N397=1,Q397="",P397=1),"No","Yes"))</f>
        <v/>
      </c>
      <c r="T397" s="28"/>
      <c r="U397" s="28"/>
      <c r="V397" s="84"/>
      <c r="W397" s="84"/>
      <c r="X397" s="83"/>
      <c r="Y397" s="104"/>
      <c r="Z397" s="96" t="str">
        <f t="shared" ref="Z397:Z460" si="88">IF(B:B="","",IF(V397="Multi-sku buy 3",ROUNDUP(SUM(AVERAGEIF(X:X,X397,F:F)*3/1.99),0),IF(V397="Multi-sku buy 2",ROUNDUP(SUM((AVERAGEIF(X:X,X397,F:F)*2)/1.99),0),IF(V397="Max Miles",ROUNDUP(SUM(F397/1.5),0),IF(AND(OR(V397="At Shelf",V397="BUNDLE BUY"),F397&lt;10),2,IF(AND(OR(V397="At Shelf",V397="BUNDLE BUY"),F397&lt;15),3,IF(AND(OR(V397="At Shelf",V397="BUNDLE BUY"),F397&lt;20),4,IF(AND(OR(V397="At Shelf",V397="BUNDLE BUY"),F397&lt;30),6,IF(AND(OR(V397="At Shelf",V397="BUNDLE BUY"),F397&lt;40),8,IF(AND(OR(V397="At Shelf",V397="BUNDLE BUY"),F397&lt;50),10,IF(AND(OR(V397="At Shelf",V397="BUNDLE BUY"),F397&gt;49.99),12,"")))))))))))</f>
        <v/>
      </c>
      <c r="AA397" s="105"/>
      <c r="AB397" s="89"/>
      <c r="AC397" s="89"/>
      <c r="AD397" s="89"/>
      <c r="AE397" s="89"/>
      <c r="AF397" s="89"/>
      <c r="AG397" s="89"/>
      <c r="AH397" s="86"/>
      <c r="AI397" s="86"/>
      <c r="AJ397" s="86"/>
      <c r="AK397" s="86"/>
      <c r="AL397" s="86"/>
      <c r="AM397" s="86"/>
      <c r="AN397" s="86"/>
      <c r="AO397" s="86"/>
      <c r="AP397" s="86"/>
      <c r="AQ397" s="28"/>
      <c r="AR397" s="45"/>
      <c r="AS397" s="85"/>
      <c r="AT397" s="85"/>
      <c r="AU397" s="20"/>
      <c r="AV397" s="20"/>
    </row>
    <row r="398" spans="2:48" ht="15" x14ac:dyDescent="0.25">
      <c r="B398" s="86"/>
      <c r="C398" s="100"/>
      <c r="D398" s="87" t="str">
        <f>IF(B398="","",(VLOOKUP(B398,'APP BACKGROUND'!A:C,2,0)))</f>
        <v/>
      </c>
      <c r="E398" s="88" t="str">
        <f>IF(B398="","",(VLOOKUP(B398,'APP BACKGROUND'!A:C,3,0)))</f>
        <v/>
      </c>
      <c r="F398" s="84" t="str">
        <f>IF(B398="","",(VLOOKUP(Application!B398,'APP BACKGROUND'!A:C,5,0)))</f>
        <v/>
      </c>
      <c r="G398" s="83"/>
      <c r="H398" s="89"/>
      <c r="I398" s="92" t="str">
        <f>IF(B:B="","",(VLOOKUP(Application!B398,'APP BACKGROUND'!A:C,6,0)))</f>
        <v/>
      </c>
      <c r="J398" s="90" t="str">
        <f t="shared" si="79"/>
        <v/>
      </c>
      <c r="K398" s="91" t="str">
        <f t="shared" si="80"/>
        <v/>
      </c>
      <c r="L398" s="91" t="str">
        <f t="shared" si="81"/>
        <v/>
      </c>
      <c r="M398" s="91" t="str">
        <f t="shared" si="82"/>
        <v/>
      </c>
      <c r="N398" s="91" t="str">
        <f t="shared" si="83"/>
        <v/>
      </c>
      <c r="O398" s="91" t="str">
        <f t="shared" si="84"/>
        <v/>
      </c>
      <c r="P398" s="91" t="str">
        <f t="shared" si="85"/>
        <v/>
      </c>
      <c r="Q398" s="85"/>
      <c r="R398" s="17" t="str">
        <f t="shared" si="86"/>
        <v/>
      </c>
      <c r="S398" s="28" t="str">
        <f t="shared" si="87"/>
        <v/>
      </c>
      <c r="T398" s="28"/>
      <c r="U398" s="28"/>
      <c r="V398" s="84"/>
      <c r="W398" s="84"/>
      <c r="X398" s="83"/>
      <c r="Y398" s="104"/>
      <c r="Z398" s="96" t="str">
        <f t="shared" si="88"/>
        <v/>
      </c>
      <c r="AA398" s="105"/>
      <c r="AB398" s="89"/>
      <c r="AC398" s="89"/>
      <c r="AD398" s="89"/>
      <c r="AE398" s="89"/>
      <c r="AF398" s="89"/>
      <c r="AG398" s="89"/>
      <c r="AH398" s="86"/>
      <c r="AI398" s="86"/>
      <c r="AJ398" s="86"/>
      <c r="AK398" s="86"/>
      <c r="AL398" s="86"/>
      <c r="AM398" s="86"/>
      <c r="AN398" s="86"/>
      <c r="AO398" s="86"/>
      <c r="AP398" s="86"/>
      <c r="AQ398" s="28"/>
      <c r="AR398" s="45"/>
      <c r="AS398" s="85"/>
      <c r="AT398" s="85"/>
      <c r="AU398" s="20"/>
      <c r="AV398" s="20"/>
    </row>
    <row r="399" spans="2:48" ht="15" x14ac:dyDescent="0.25">
      <c r="B399" s="86"/>
      <c r="C399" s="100"/>
      <c r="D399" s="87" t="str">
        <f>IF(B399="","",(VLOOKUP(B399,'APP BACKGROUND'!A:C,2,0)))</f>
        <v/>
      </c>
      <c r="E399" s="88" t="str">
        <f>IF(B399="","",(VLOOKUP(B399,'APP BACKGROUND'!A:C,3,0)))</f>
        <v/>
      </c>
      <c r="F399" s="84" t="str">
        <f>IF(B399="","",(VLOOKUP(Application!B399,'APP BACKGROUND'!A:C,5,0)))</f>
        <v/>
      </c>
      <c r="G399" s="83"/>
      <c r="H399" s="89"/>
      <c r="I399" s="92" t="str">
        <f>IF(B:B="","",(VLOOKUP(Application!B399,'APP BACKGROUND'!A:C,6,0)))</f>
        <v/>
      </c>
      <c r="J399" s="90" t="str">
        <f t="shared" si="79"/>
        <v/>
      </c>
      <c r="K399" s="91" t="str">
        <f t="shared" si="80"/>
        <v/>
      </c>
      <c r="L399" s="91" t="str">
        <f t="shared" si="81"/>
        <v/>
      </c>
      <c r="M399" s="91" t="str">
        <f t="shared" si="82"/>
        <v/>
      </c>
      <c r="N399" s="91" t="str">
        <f t="shared" si="83"/>
        <v/>
      </c>
      <c r="O399" s="91" t="str">
        <f t="shared" si="84"/>
        <v/>
      </c>
      <c r="P399" s="91" t="str">
        <f t="shared" si="85"/>
        <v/>
      </c>
      <c r="Q399" s="85"/>
      <c r="R399" s="17" t="str">
        <f t="shared" si="86"/>
        <v/>
      </c>
      <c r="S399" s="28" t="str">
        <f t="shared" si="87"/>
        <v/>
      </c>
      <c r="T399" s="28"/>
      <c r="U399" s="28"/>
      <c r="V399" s="84"/>
      <c r="W399" s="84"/>
      <c r="X399" s="83"/>
      <c r="Y399" s="104"/>
      <c r="Z399" s="96" t="str">
        <f t="shared" si="88"/>
        <v/>
      </c>
      <c r="AA399" s="105"/>
      <c r="AB399" s="89"/>
      <c r="AC399" s="89"/>
      <c r="AD399" s="89"/>
      <c r="AE399" s="89"/>
      <c r="AF399" s="89"/>
      <c r="AG399" s="89"/>
      <c r="AH399" s="86"/>
      <c r="AI399" s="86"/>
      <c r="AJ399" s="86"/>
      <c r="AK399" s="86"/>
      <c r="AL399" s="86"/>
      <c r="AM399" s="86"/>
      <c r="AN399" s="86"/>
      <c r="AO399" s="86"/>
      <c r="AP399" s="86"/>
      <c r="AQ399" s="28"/>
      <c r="AR399" s="45"/>
      <c r="AS399" s="85"/>
      <c r="AT399" s="85"/>
      <c r="AU399" s="20"/>
      <c r="AV399" s="20"/>
    </row>
    <row r="400" spans="2:48" ht="15" x14ac:dyDescent="0.25">
      <c r="B400" s="86"/>
      <c r="C400" s="100"/>
      <c r="D400" s="87" t="str">
        <f>IF(B400="","",(VLOOKUP(B400,'APP BACKGROUND'!A:C,2,0)))</f>
        <v/>
      </c>
      <c r="E400" s="88" t="str">
        <f>IF(B400="","",(VLOOKUP(B400,'APP BACKGROUND'!A:C,3,0)))</f>
        <v/>
      </c>
      <c r="F400" s="84" t="str">
        <f>IF(B400="","",(VLOOKUP(Application!B400,'APP BACKGROUND'!A:C,5,0)))</f>
        <v/>
      </c>
      <c r="G400" s="83"/>
      <c r="H400" s="89"/>
      <c r="I400" s="92" t="str">
        <f>IF(B:B="","",(VLOOKUP(Application!B400,'APP BACKGROUND'!A:C,6,0)))</f>
        <v/>
      </c>
      <c r="J400" s="90" t="str">
        <f t="shared" si="79"/>
        <v/>
      </c>
      <c r="K400" s="91" t="str">
        <f t="shared" si="80"/>
        <v/>
      </c>
      <c r="L400" s="91" t="str">
        <f t="shared" si="81"/>
        <v/>
      </c>
      <c r="M400" s="91" t="str">
        <f t="shared" si="82"/>
        <v/>
      </c>
      <c r="N400" s="91" t="str">
        <f t="shared" si="83"/>
        <v/>
      </c>
      <c r="O400" s="91" t="str">
        <f t="shared" si="84"/>
        <v/>
      </c>
      <c r="P400" s="91" t="str">
        <f t="shared" si="85"/>
        <v/>
      </c>
      <c r="Q400" s="85"/>
      <c r="R400" s="17" t="str">
        <f t="shared" si="86"/>
        <v/>
      </c>
      <c r="S400" s="28" t="str">
        <f t="shared" si="87"/>
        <v/>
      </c>
      <c r="T400" s="28"/>
      <c r="U400" s="28"/>
      <c r="V400" s="84"/>
      <c r="W400" s="84"/>
      <c r="X400" s="83"/>
      <c r="Y400" s="104"/>
      <c r="Z400" s="96" t="str">
        <f t="shared" si="88"/>
        <v/>
      </c>
      <c r="AA400" s="105"/>
      <c r="AB400" s="89"/>
      <c r="AC400" s="89"/>
      <c r="AD400" s="89"/>
      <c r="AE400" s="89"/>
      <c r="AF400" s="89"/>
      <c r="AG400" s="89"/>
      <c r="AH400" s="86"/>
      <c r="AI400" s="86"/>
      <c r="AJ400" s="86"/>
      <c r="AK400" s="86"/>
      <c r="AL400" s="86"/>
      <c r="AM400" s="86"/>
      <c r="AN400" s="86"/>
      <c r="AO400" s="86"/>
      <c r="AP400" s="86"/>
      <c r="AQ400" s="28"/>
      <c r="AR400" s="45"/>
      <c r="AS400" s="85"/>
      <c r="AT400" s="85"/>
      <c r="AU400" s="20"/>
      <c r="AV400" s="20"/>
    </row>
    <row r="401" spans="2:48" ht="15" x14ac:dyDescent="0.25">
      <c r="B401" s="86"/>
      <c r="C401" s="100"/>
      <c r="D401" s="87" t="str">
        <f>IF(B401="","",(VLOOKUP(B401,'APP BACKGROUND'!A:C,2,0)))</f>
        <v/>
      </c>
      <c r="E401" s="88" t="str">
        <f>IF(B401="","",(VLOOKUP(B401,'APP BACKGROUND'!A:C,3,0)))</f>
        <v/>
      </c>
      <c r="F401" s="84" t="str">
        <f>IF(B401="","",(VLOOKUP(Application!B401,'APP BACKGROUND'!A:C,5,0)))</f>
        <v/>
      </c>
      <c r="G401" s="83"/>
      <c r="H401" s="89"/>
      <c r="I401" s="92" t="str">
        <f>IF(B:B="","",(VLOOKUP(Application!B401,'APP BACKGROUND'!A:C,6,0)))</f>
        <v/>
      </c>
      <c r="J401" s="90" t="str">
        <f t="shared" si="79"/>
        <v/>
      </c>
      <c r="K401" s="91" t="str">
        <f t="shared" si="80"/>
        <v/>
      </c>
      <c r="L401" s="91" t="str">
        <f t="shared" si="81"/>
        <v/>
      </c>
      <c r="M401" s="91" t="str">
        <f t="shared" si="82"/>
        <v/>
      </c>
      <c r="N401" s="91" t="str">
        <f t="shared" si="83"/>
        <v/>
      </c>
      <c r="O401" s="91" t="str">
        <f t="shared" si="84"/>
        <v/>
      </c>
      <c r="P401" s="91" t="str">
        <f t="shared" si="85"/>
        <v/>
      </c>
      <c r="Q401" s="85"/>
      <c r="R401" s="17" t="str">
        <f t="shared" si="86"/>
        <v/>
      </c>
      <c r="S401" s="28" t="str">
        <f t="shared" si="87"/>
        <v/>
      </c>
      <c r="T401" s="28"/>
      <c r="U401" s="28"/>
      <c r="V401" s="84"/>
      <c r="W401" s="84"/>
      <c r="X401" s="83"/>
      <c r="Y401" s="104"/>
      <c r="Z401" s="96" t="str">
        <f t="shared" si="88"/>
        <v/>
      </c>
      <c r="AA401" s="105"/>
      <c r="AB401" s="89"/>
      <c r="AC401" s="89"/>
      <c r="AD401" s="89"/>
      <c r="AE401" s="89"/>
      <c r="AF401" s="89"/>
      <c r="AG401" s="89"/>
      <c r="AH401" s="86"/>
      <c r="AI401" s="86"/>
      <c r="AJ401" s="86"/>
      <c r="AK401" s="86"/>
      <c r="AL401" s="86"/>
      <c r="AM401" s="86"/>
      <c r="AN401" s="86"/>
      <c r="AO401" s="86"/>
      <c r="AP401" s="86"/>
      <c r="AQ401" s="28"/>
      <c r="AR401" s="45"/>
      <c r="AS401" s="85"/>
      <c r="AT401" s="85"/>
      <c r="AU401" s="20"/>
      <c r="AV401" s="20"/>
    </row>
    <row r="402" spans="2:48" ht="15" x14ac:dyDescent="0.25">
      <c r="B402" s="86"/>
      <c r="C402" s="100"/>
      <c r="D402" s="87" t="str">
        <f>IF(B402="","",(VLOOKUP(B402,'APP BACKGROUND'!A:C,2,0)))</f>
        <v/>
      </c>
      <c r="E402" s="88" t="str">
        <f>IF(B402="","",(VLOOKUP(B402,'APP BACKGROUND'!A:C,3,0)))</f>
        <v/>
      </c>
      <c r="F402" s="84" t="str">
        <f>IF(B402="","",(VLOOKUP(Application!B402,'APP BACKGROUND'!A:C,5,0)))</f>
        <v/>
      </c>
      <c r="G402" s="83"/>
      <c r="H402" s="89"/>
      <c r="I402" s="92" t="str">
        <f>IF(B:B="","",(VLOOKUP(Application!B402,'APP BACKGROUND'!A:C,6,0)))</f>
        <v/>
      </c>
      <c r="J402" s="90" t="str">
        <f t="shared" si="79"/>
        <v/>
      </c>
      <c r="K402" s="91" t="str">
        <f t="shared" si="80"/>
        <v/>
      </c>
      <c r="L402" s="91" t="str">
        <f t="shared" si="81"/>
        <v/>
      </c>
      <c r="M402" s="91" t="str">
        <f t="shared" si="82"/>
        <v/>
      </c>
      <c r="N402" s="91" t="str">
        <f t="shared" si="83"/>
        <v/>
      </c>
      <c r="O402" s="91" t="str">
        <f t="shared" si="84"/>
        <v/>
      </c>
      <c r="P402" s="91" t="str">
        <f t="shared" si="85"/>
        <v/>
      </c>
      <c r="Q402" s="85"/>
      <c r="R402" s="17" t="str">
        <f t="shared" si="86"/>
        <v/>
      </c>
      <c r="S402" s="28" t="str">
        <f t="shared" si="87"/>
        <v/>
      </c>
      <c r="T402" s="28"/>
      <c r="U402" s="28"/>
      <c r="V402" s="84"/>
      <c r="W402" s="84"/>
      <c r="X402" s="83"/>
      <c r="Y402" s="104"/>
      <c r="Z402" s="96" t="str">
        <f t="shared" si="88"/>
        <v/>
      </c>
      <c r="AA402" s="105"/>
      <c r="AB402" s="89"/>
      <c r="AC402" s="89"/>
      <c r="AD402" s="89"/>
      <c r="AE402" s="89"/>
      <c r="AF402" s="89"/>
      <c r="AG402" s="89"/>
      <c r="AH402" s="86"/>
      <c r="AI402" s="86"/>
      <c r="AJ402" s="86"/>
      <c r="AK402" s="86"/>
      <c r="AL402" s="86"/>
      <c r="AM402" s="86"/>
      <c r="AN402" s="86"/>
      <c r="AO402" s="86"/>
      <c r="AP402" s="86"/>
      <c r="AQ402" s="28"/>
      <c r="AR402" s="45"/>
      <c r="AS402" s="85"/>
      <c r="AT402" s="85"/>
      <c r="AU402" s="20"/>
      <c r="AV402" s="20"/>
    </row>
    <row r="403" spans="2:48" ht="15" x14ac:dyDescent="0.25">
      <c r="B403" s="86"/>
      <c r="C403" s="100"/>
      <c r="D403" s="87" t="str">
        <f>IF(B403="","",(VLOOKUP(B403,'APP BACKGROUND'!A:C,2,0)))</f>
        <v/>
      </c>
      <c r="E403" s="88" t="str">
        <f>IF(B403="","",(VLOOKUP(B403,'APP BACKGROUND'!A:C,3,0)))</f>
        <v/>
      </c>
      <c r="F403" s="84" t="str">
        <f>IF(B403="","",(VLOOKUP(Application!B403,'APP BACKGROUND'!A:C,5,0)))</f>
        <v/>
      </c>
      <c r="G403" s="83"/>
      <c r="H403" s="89"/>
      <c r="I403" s="92" t="str">
        <f>IF(B:B="","",(VLOOKUP(Application!B403,'APP BACKGROUND'!A:C,6,0)))</f>
        <v/>
      </c>
      <c r="J403" s="90" t="str">
        <f t="shared" si="79"/>
        <v/>
      </c>
      <c r="K403" s="91" t="str">
        <f t="shared" si="80"/>
        <v/>
      </c>
      <c r="L403" s="91" t="str">
        <f t="shared" si="81"/>
        <v/>
      </c>
      <c r="M403" s="91" t="str">
        <f t="shared" si="82"/>
        <v/>
      </c>
      <c r="N403" s="91" t="str">
        <f t="shared" si="83"/>
        <v/>
      </c>
      <c r="O403" s="91" t="str">
        <f t="shared" si="84"/>
        <v/>
      </c>
      <c r="P403" s="91" t="str">
        <f t="shared" si="85"/>
        <v/>
      </c>
      <c r="Q403" s="85"/>
      <c r="R403" s="17" t="str">
        <f t="shared" si="86"/>
        <v/>
      </c>
      <c r="S403" s="28" t="str">
        <f t="shared" si="87"/>
        <v/>
      </c>
      <c r="T403" s="28"/>
      <c r="U403" s="28"/>
      <c r="V403" s="84"/>
      <c r="W403" s="84"/>
      <c r="X403" s="83"/>
      <c r="Y403" s="104"/>
      <c r="Z403" s="96" t="str">
        <f t="shared" si="88"/>
        <v/>
      </c>
      <c r="AA403" s="105"/>
      <c r="AB403" s="89"/>
      <c r="AC403" s="89"/>
      <c r="AD403" s="89"/>
      <c r="AE403" s="89"/>
      <c r="AF403" s="89"/>
      <c r="AG403" s="89"/>
      <c r="AH403" s="86"/>
      <c r="AI403" s="86"/>
      <c r="AJ403" s="86"/>
      <c r="AK403" s="86"/>
      <c r="AL403" s="86"/>
      <c r="AM403" s="86"/>
      <c r="AN403" s="86"/>
      <c r="AO403" s="86"/>
      <c r="AP403" s="86"/>
      <c r="AQ403" s="28"/>
      <c r="AR403" s="45"/>
      <c r="AS403" s="85"/>
      <c r="AT403" s="85"/>
      <c r="AU403" s="20"/>
      <c r="AV403" s="20"/>
    </row>
    <row r="404" spans="2:48" ht="15" x14ac:dyDescent="0.25">
      <c r="B404" s="86"/>
      <c r="C404" s="100"/>
      <c r="D404" s="87" t="str">
        <f>IF(B404="","",(VLOOKUP(B404,'APP BACKGROUND'!A:C,2,0)))</f>
        <v/>
      </c>
      <c r="E404" s="88" t="str">
        <f>IF(B404="","",(VLOOKUP(B404,'APP BACKGROUND'!A:C,3,0)))</f>
        <v/>
      </c>
      <c r="F404" s="84" t="str">
        <f>IF(B404="","",(VLOOKUP(Application!B404,'APP BACKGROUND'!A:C,5,0)))</f>
        <v/>
      </c>
      <c r="G404" s="83"/>
      <c r="H404" s="89"/>
      <c r="I404" s="92" t="str">
        <f>IF(B:B="","",(VLOOKUP(Application!B404,'APP BACKGROUND'!A:C,6,0)))</f>
        <v/>
      </c>
      <c r="J404" s="90" t="str">
        <f t="shared" si="79"/>
        <v/>
      </c>
      <c r="K404" s="91" t="str">
        <f t="shared" si="80"/>
        <v/>
      </c>
      <c r="L404" s="91" t="str">
        <f t="shared" si="81"/>
        <v/>
      </c>
      <c r="M404" s="91" t="str">
        <f t="shared" si="82"/>
        <v/>
      </c>
      <c r="N404" s="91" t="str">
        <f t="shared" si="83"/>
        <v/>
      </c>
      <c r="O404" s="91" t="str">
        <f t="shared" si="84"/>
        <v/>
      </c>
      <c r="P404" s="91" t="str">
        <f t="shared" si="85"/>
        <v/>
      </c>
      <c r="Q404" s="85"/>
      <c r="R404" s="17" t="str">
        <f t="shared" si="86"/>
        <v/>
      </c>
      <c r="S404" s="28" t="str">
        <f t="shared" si="87"/>
        <v/>
      </c>
      <c r="T404" s="28"/>
      <c r="U404" s="28"/>
      <c r="V404" s="84"/>
      <c r="W404" s="84"/>
      <c r="X404" s="83"/>
      <c r="Y404" s="104"/>
      <c r="Z404" s="96" t="str">
        <f t="shared" si="88"/>
        <v/>
      </c>
      <c r="AA404" s="105"/>
      <c r="AB404" s="89"/>
      <c r="AC404" s="89"/>
      <c r="AD404" s="89"/>
      <c r="AE404" s="89"/>
      <c r="AF404" s="89"/>
      <c r="AG404" s="89"/>
      <c r="AH404" s="86"/>
      <c r="AI404" s="86"/>
      <c r="AJ404" s="86"/>
      <c r="AK404" s="86"/>
      <c r="AL404" s="86"/>
      <c r="AM404" s="86"/>
      <c r="AN404" s="86"/>
      <c r="AO404" s="86"/>
      <c r="AP404" s="86"/>
      <c r="AQ404" s="28"/>
      <c r="AR404" s="45"/>
      <c r="AS404" s="85"/>
      <c r="AT404" s="85"/>
      <c r="AU404" s="20"/>
      <c r="AV404" s="20"/>
    </row>
    <row r="405" spans="2:48" ht="15" x14ac:dyDescent="0.25">
      <c r="B405" s="86"/>
      <c r="C405" s="100"/>
      <c r="D405" s="87" t="str">
        <f>IF(B405="","",(VLOOKUP(B405,'APP BACKGROUND'!A:C,2,0)))</f>
        <v/>
      </c>
      <c r="E405" s="88" t="str">
        <f>IF(B405="","",(VLOOKUP(B405,'APP BACKGROUND'!A:C,3,0)))</f>
        <v/>
      </c>
      <c r="F405" s="84" t="str">
        <f>IF(B405="","",(VLOOKUP(Application!B405,'APP BACKGROUND'!A:C,5,0)))</f>
        <v/>
      </c>
      <c r="G405" s="83"/>
      <c r="H405" s="89"/>
      <c r="I405" s="92" t="str">
        <f>IF(B:B="","",(VLOOKUP(Application!B405,'APP BACKGROUND'!A:C,6,0)))</f>
        <v/>
      </c>
      <c r="J405" s="90" t="str">
        <f t="shared" si="79"/>
        <v/>
      </c>
      <c r="K405" s="91" t="str">
        <f t="shared" si="80"/>
        <v/>
      </c>
      <c r="L405" s="91" t="str">
        <f t="shared" si="81"/>
        <v/>
      </c>
      <c r="M405" s="91" t="str">
        <f t="shared" si="82"/>
        <v/>
      </c>
      <c r="N405" s="91" t="str">
        <f t="shared" si="83"/>
        <v/>
      </c>
      <c r="O405" s="91" t="str">
        <f t="shared" si="84"/>
        <v/>
      </c>
      <c r="P405" s="91" t="str">
        <f t="shared" si="85"/>
        <v/>
      </c>
      <c r="Q405" s="85"/>
      <c r="R405" s="17" t="str">
        <f t="shared" si="86"/>
        <v/>
      </c>
      <c r="S405" s="28" t="str">
        <f t="shared" si="87"/>
        <v/>
      </c>
      <c r="T405" s="28"/>
      <c r="U405" s="28"/>
      <c r="V405" s="84"/>
      <c r="W405" s="84"/>
      <c r="X405" s="83"/>
      <c r="Y405" s="104"/>
      <c r="Z405" s="96" t="str">
        <f t="shared" si="88"/>
        <v/>
      </c>
      <c r="AA405" s="105"/>
      <c r="AB405" s="89"/>
      <c r="AC405" s="89"/>
      <c r="AD405" s="89"/>
      <c r="AE405" s="89"/>
      <c r="AF405" s="89"/>
      <c r="AG405" s="89"/>
      <c r="AH405" s="86"/>
      <c r="AI405" s="86"/>
      <c r="AJ405" s="86"/>
      <c r="AK405" s="86"/>
      <c r="AL405" s="86"/>
      <c r="AM405" s="86"/>
      <c r="AN405" s="86"/>
      <c r="AO405" s="86"/>
      <c r="AP405" s="86"/>
      <c r="AQ405" s="28"/>
      <c r="AR405" s="45"/>
      <c r="AS405" s="85"/>
      <c r="AT405" s="85"/>
      <c r="AU405" s="20"/>
      <c r="AV405" s="20"/>
    </row>
    <row r="406" spans="2:48" ht="15" x14ac:dyDescent="0.25">
      <c r="B406" s="86"/>
      <c r="C406" s="100"/>
      <c r="D406" s="87" t="str">
        <f>IF(B406="","",(VLOOKUP(B406,'APP BACKGROUND'!A:C,2,0)))</f>
        <v/>
      </c>
      <c r="E406" s="88" t="str">
        <f>IF(B406="","",(VLOOKUP(B406,'APP BACKGROUND'!A:C,3,0)))</f>
        <v/>
      </c>
      <c r="F406" s="84" t="str">
        <f>IF(B406="","",(VLOOKUP(Application!B406,'APP BACKGROUND'!A:C,5,0)))</f>
        <v/>
      </c>
      <c r="G406" s="83"/>
      <c r="H406" s="89"/>
      <c r="I406" s="92" t="str">
        <f>IF(B:B="","",(VLOOKUP(Application!B406,'APP BACKGROUND'!A:C,6,0)))</f>
        <v/>
      </c>
      <c r="J406" s="90" t="str">
        <f t="shared" si="79"/>
        <v/>
      </c>
      <c r="K406" s="91" t="str">
        <f t="shared" si="80"/>
        <v/>
      </c>
      <c r="L406" s="91" t="str">
        <f t="shared" si="81"/>
        <v/>
      </c>
      <c r="M406" s="91" t="str">
        <f t="shared" si="82"/>
        <v/>
      </c>
      <c r="N406" s="91" t="str">
        <f t="shared" si="83"/>
        <v/>
      </c>
      <c r="O406" s="91" t="str">
        <f t="shared" si="84"/>
        <v/>
      </c>
      <c r="P406" s="91" t="str">
        <f t="shared" si="85"/>
        <v/>
      </c>
      <c r="Q406" s="85"/>
      <c r="R406" s="17" t="str">
        <f t="shared" si="86"/>
        <v/>
      </c>
      <c r="S406" s="28" t="str">
        <f t="shared" si="87"/>
        <v/>
      </c>
      <c r="T406" s="28"/>
      <c r="U406" s="28"/>
      <c r="V406" s="84"/>
      <c r="W406" s="84"/>
      <c r="X406" s="83"/>
      <c r="Y406" s="104"/>
      <c r="Z406" s="96" t="str">
        <f t="shared" si="88"/>
        <v/>
      </c>
      <c r="AA406" s="105"/>
      <c r="AB406" s="89"/>
      <c r="AC406" s="89"/>
      <c r="AD406" s="89"/>
      <c r="AE406" s="89"/>
      <c r="AF406" s="89"/>
      <c r="AG406" s="89"/>
      <c r="AH406" s="86"/>
      <c r="AI406" s="86"/>
      <c r="AJ406" s="86"/>
      <c r="AK406" s="86"/>
      <c r="AL406" s="86"/>
      <c r="AM406" s="86"/>
      <c r="AN406" s="86"/>
      <c r="AO406" s="86"/>
      <c r="AP406" s="86"/>
      <c r="AQ406" s="28"/>
      <c r="AR406" s="45"/>
      <c r="AS406" s="85"/>
      <c r="AT406" s="85"/>
      <c r="AU406" s="20"/>
      <c r="AV406" s="20"/>
    </row>
    <row r="407" spans="2:48" ht="15" x14ac:dyDescent="0.25">
      <c r="B407" s="86"/>
      <c r="C407" s="100"/>
      <c r="D407" s="87" t="str">
        <f>IF(B407="","",(VLOOKUP(B407,'APP BACKGROUND'!A:C,2,0)))</f>
        <v/>
      </c>
      <c r="E407" s="88" t="str">
        <f>IF(B407="","",(VLOOKUP(B407,'APP BACKGROUND'!A:C,3,0)))</f>
        <v/>
      </c>
      <c r="F407" s="84" t="str">
        <f>IF(B407="","",(VLOOKUP(Application!B407,'APP BACKGROUND'!A:C,5,0)))</f>
        <v/>
      </c>
      <c r="G407" s="83"/>
      <c r="H407" s="89"/>
      <c r="I407" s="92" t="str">
        <f>IF(B:B="","",(VLOOKUP(Application!B407,'APP BACKGROUND'!A:C,6,0)))</f>
        <v/>
      </c>
      <c r="J407" s="90" t="str">
        <f t="shared" si="79"/>
        <v/>
      </c>
      <c r="K407" s="91" t="str">
        <f t="shared" si="80"/>
        <v/>
      </c>
      <c r="L407" s="91" t="str">
        <f t="shared" si="81"/>
        <v/>
      </c>
      <c r="M407" s="91" t="str">
        <f t="shared" si="82"/>
        <v/>
      </c>
      <c r="N407" s="91" t="str">
        <f t="shared" si="83"/>
        <v/>
      </c>
      <c r="O407" s="91" t="str">
        <f t="shared" si="84"/>
        <v/>
      </c>
      <c r="P407" s="91" t="str">
        <f t="shared" si="85"/>
        <v/>
      </c>
      <c r="Q407" s="85"/>
      <c r="R407" s="17" t="str">
        <f t="shared" si="86"/>
        <v/>
      </c>
      <c r="S407" s="28" t="str">
        <f t="shared" si="87"/>
        <v/>
      </c>
      <c r="T407" s="28"/>
      <c r="U407" s="28"/>
      <c r="V407" s="84"/>
      <c r="W407" s="84"/>
      <c r="X407" s="83"/>
      <c r="Y407" s="104"/>
      <c r="Z407" s="96" t="str">
        <f t="shared" si="88"/>
        <v/>
      </c>
      <c r="AA407" s="105"/>
      <c r="AB407" s="89"/>
      <c r="AC407" s="89"/>
      <c r="AD407" s="89"/>
      <c r="AE407" s="89"/>
      <c r="AF407" s="89"/>
      <c r="AG407" s="89"/>
      <c r="AH407" s="86"/>
      <c r="AI407" s="86"/>
      <c r="AJ407" s="86"/>
      <c r="AK407" s="86"/>
      <c r="AL407" s="86"/>
      <c r="AM407" s="86"/>
      <c r="AN407" s="86"/>
      <c r="AO407" s="86"/>
      <c r="AP407" s="86"/>
      <c r="AQ407" s="28"/>
      <c r="AR407" s="45"/>
      <c r="AS407" s="85"/>
      <c r="AT407" s="85"/>
      <c r="AU407" s="20"/>
      <c r="AV407" s="20"/>
    </row>
    <row r="408" spans="2:48" ht="15" x14ac:dyDescent="0.25">
      <c r="B408" s="86"/>
      <c r="C408" s="100"/>
      <c r="D408" s="87" t="str">
        <f>IF(B408="","",(VLOOKUP(B408,'APP BACKGROUND'!A:C,2,0)))</f>
        <v/>
      </c>
      <c r="E408" s="88" t="str">
        <f>IF(B408="","",(VLOOKUP(B408,'APP BACKGROUND'!A:C,3,0)))</f>
        <v/>
      </c>
      <c r="F408" s="84" t="str">
        <f>IF(B408="","",(VLOOKUP(Application!B408,'APP BACKGROUND'!A:C,5,0)))</f>
        <v/>
      </c>
      <c r="G408" s="83"/>
      <c r="H408" s="89"/>
      <c r="I408" s="92" t="str">
        <f>IF(B:B="","",(VLOOKUP(Application!B408,'APP BACKGROUND'!A:C,6,0)))</f>
        <v/>
      </c>
      <c r="J408" s="90" t="str">
        <f t="shared" si="79"/>
        <v/>
      </c>
      <c r="K408" s="91" t="str">
        <f t="shared" si="80"/>
        <v/>
      </c>
      <c r="L408" s="91" t="str">
        <f t="shared" si="81"/>
        <v/>
      </c>
      <c r="M408" s="91" t="str">
        <f t="shared" si="82"/>
        <v/>
      </c>
      <c r="N408" s="91" t="str">
        <f t="shared" si="83"/>
        <v/>
      </c>
      <c r="O408" s="91" t="str">
        <f t="shared" si="84"/>
        <v/>
      </c>
      <c r="P408" s="91" t="str">
        <f t="shared" si="85"/>
        <v/>
      </c>
      <c r="Q408" s="85"/>
      <c r="R408" s="17" t="str">
        <f t="shared" si="86"/>
        <v/>
      </c>
      <c r="S408" s="28" t="str">
        <f t="shared" si="87"/>
        <v/>
      </c>
      <c r="T408" s="28"/>
      <c r="U408" s="28"/>
      <c r="V408" s="84"/>
      <c r="W408" s="84"/>
      <c r="X408" s="83"/>
      <c r="Y408" s="104"/>
      <c r="Z408" s="96" t="str">
        <f t="shared" si="88"/>
        <v/>
      </c>
      <c r="AA408" s="105"/>
      <c r="AB408" s="89"/>
      <c r="AC408" s="89"/>
      <c r="AD408" s="89"/>
      <c r="AE408" s="89"/>
      <c r="AF408" s="89"/>
      <c r="AG408" s="89"/>
      <c r="AH408" s="86"/>
      <c r="AI408" s="86"/>
      <c r="AJ408" s="86"/>
      <c r="AK408" s="86"/>
      <c r="AL408" s="86"/>
      <c r="AM408" s="86"/>
      <c r="AN408" s="86"/>
      <c r="AO408" s="86"/>
      <c r="AP408" s="86"/>
      <c r="AQ408" s="28"/>
      <c r="AR408" s="45"/>
      <c r="AS408" s="85"/>
      <c r="AT408" s="85"/>
      <c r="AU408" s="20"/>
      <c r="AV408" s="20"/>
    </row>
    <row r="409" spans="2:48" ht="15" x14ac:dyDescent="0.25">
      <c r="B409" s="86"/>
      <c r="C409" s="100"/>
      <c r="D409" s="87" t="str">
        <f>IF(B409="","",(VLOOKUP(B409,'APP BACKGROUND'!A:C,2,0)))</f>
        <v/>
      </c>
      <c r="E409" s="88" t="str">
        <f>IF(B409="","",(VLOOKUP(B409,'APP BACKGROUND'!A:C,3,0)))</f>
        <v/>
      </c>
      <c r="F409" s="84" t="str">
        <f>IF(B409="","",(VLOOKUP(Application!B409,'APP BACKGROUND'!A:C,5,0)))</f>
        <v/>
      </c>
      <c r="G409" s="83"/>
      <c r="H409" s="89"/>
      <c r="I409" s="92" t="str">
        <f>IF(B:B="","",(VLOOKUP(Application!B409,'APP BACKGROUND'!A:C,6,0)))</f>
        <v/>
      </c>
      <c r="J409" s="90" t="str">
        <f t="shared" si="79"/>
        <v/>
      </c>
      <c r="K409" s="91" t="str">
        <f t="shared" si="80"/>
        <v/>
      </c>
      <c r="L409" s="91" t="str">
        <f t="shared" si="81"/>
        <v/>
      </c>
      <c r="M409" s="91" t="str">
        <f t="shared" si="82"/>
        <v/>
      </c>
      <c r="N409" s="91" t="str">
        <f t="shared" si="83"/>
        <v/>
      </c>
      <c r="O409" s="91" t="str">
        <f t="shared" si="84"/>
        <v/>
      </c>
      <c r="P409" s="91" t="str">
        <f t="shared" si="85"/>
        <v/>
      </c>
      <c r="Q409" s="85"/>
      <c r="R409" s="17" t="str">
        <f t="shared" si="86"/>
        <v/>
      </c>
      <c r="S409" s="28" t="str">
        <f t="shared" si="87"/>
        <v/>
      </c>
      <c r="T409" s="28"/>
      <c r="U409" s="28"/>
      <c r="V409" s="84"/>
      <c r="W409" s="84"/>
      <c r="X409" s="83"/>
      <c r="Y409" s="104"/>
      <c r="Z409" s="96" t="str">
        <f t="shared" si="88"/>
        <v/>
      </c>
      <c r="AA409" s="105"/>
      <c r="AB409" s="89"/>
      <c r="AC409" s="89"/>
      <c r="AD409" s="89"/>
      <c r="AE409" s="89"/>
      <c r="AF409" s="89"/>
      <c r="AG409" s="89"/>
      <c r="AH409" s="86"/>
      <c r="AI409" s="86"/>
      <c r="AJ409" s="86"/>
      <c r="AK409" s="86"/>
      <c r="AL409" s="86"/>
      <c r="AM409" s="86"/>
      <c r="AN409" s="86"/>
      <c r="AO409" s="86"/>
      <c r="AP409" s="86"/>
      <c r="AQ409" s="28"/>
      <c r="AR409" s="45"/>
      <c r="AS409" s="85"/>
      <c r="AT409" s="85"/>
      <c r="AU409" s="20"/>
      <c r="AV409" s="20"/>
    </row>
    <row r="410" spans="2:48" ht="15" x14ac:dyDescent="0.25">
      <c r="B410" s="86"/>
      <c r="C410" s="100"/>
      <c r="D410" s="87" t="str">
        <f>IF(B410="","",(VLOOKUP(B410,'APP BACKGROUND'!A:C,2,0)))</f>
        <v/>
      </c>
      <c r="E410" s="88" t="str">
        <f>IF(B410="","",(VLOOKUP(B410,'APP BACKGROUND'!A:C,3,0)))</f>
        <v/>
      </c>
      <c r="F410" s="84" t="str">
        <f>IF(B410="","",(VLOOKUP(Application!B410,'APP BACKGROUND'!A:C,5,0)))</f>
        <v/>
      </c>
      <c r="G410" s="83"/>
      <c r="H410" s="89"/>
      <c r="I410" s="92" t="str">
        <f>IF(B:B="","",(VLOOKUP(Application!B410,'APP BACKGROUND'!A:C,6,0)))</f>
        <v/>
      </c>
      <c r="J410" s="90" t="str">
        <f t="shared" si="79"/>
        <v/>
      </c>
      <c r="K410" s="91" t="str">
        <f t="shared" si="80"/>
        <v/>
      </c>
      <c r="L410" s="91" t="str">
        <f t="shared" si="81"/>
        <v/>
      </c>
      <c r="M410" s="91" t="str">
        <f t="shared" si="82"/>
        <v/>
      </c>
      <c r="N410" s="91" t="str">
        <f t="shared" si="83"/>
        <v/>
      </c>
      <c r="O410" s="91" t="str">
        <f t="shared" si="84"/>
        <v/>
      </c>
      <c r="P410" s="91" t="str">
        <f t="shared" si="85"/>
        <v/>
      </c>
      <c r="Q410" s="85"/>
      <c r="R410" s="17" t="str">
        <f t="shared" si="86"/>
        <v/>
      </c>
      <c r="S410" s="28" t="str">
        <f t="shared" si="87"/>
        <v/>
      </c>
      <c r="T410" s="28"/>
      <c r="U410" s="28"/>
      <c r="V410" s="84"/>
      <c r="W410" s="84"/>
      <c r="X410" s="83"/>
      <c r="Y410" s="104"/>
      <c r="Z410" s="96" t="str">
        <f t="shared" si="88"/>
        <v/>
      </c>
      <c r="AA410" s="105"/>
      <c r="AB410" s="89"/>
      <c r="AC410" s="89"/>
      <c r="AD410" s="89"/>
      <c r="AE410" s="89"/>
      <c r="AF410" s="89"/>
      <c r="AG410" s="89"/>
      <c r="AH410" s="86"/>
      <c r="AI410" s="86"/>
      <c r="AJ410" s="86"/>
      <c r="AK410" s="86"/>
      <c r="AL410" s="86"/>
      <c r="AM410" s="86"/>
      <c r="AN410" s="86"/>
      <c r="AO410" s="86"/>
      <c r="AP410" s="86"/>
      <c r="AQ410" s="28"/>
      <c r="AR410" s="45"/>
      <c r="AS410" s="85"/>
      <c r="AT410" s="85"/>
      <c r="AU410" s="20"/>
      <c r="AV410" s="20"/>
    </row>
    <row r="411" spans="2:48" ht="15" x14ac:dyDescent="0.25">
      <c r="B411" s="86"/>
      <c r="C411" s="100"/>
      <c r="D411" s="87" t="str">
        <f>IF(B411="","",(VLOOKUP(B411,'APP BACKGROUND'!A:C,2,0)))</f>
        <v/>
      </c>
      <c r="E411" s="88" t="str">
        <f>IF(B411="","",(VLOOKUP(B411,'APP BACKGROUND'!A:C,3,0)))</f>
        <v/>
      </c>
      <c r="F411" s="84" t="str">
        <f>IF(B411="","",(VLOOKUP(Application!B411,'APP BACKGROUND'!A:C,5,0)))</f>
        <v/>
      </c>
      <c r="G411" s="83"/>
      <c r="H411" s="89"/>
      <c r="I411" s="92" t="str">
        <f>IF(B:B="","",(VLOOKUP(Application!B411,'APP BACKGROUND'!A:C,6,0)))</f>
        <v/>
      </c>
      <c r="J411" s="90" t="str">
        <f t="shared" si="79"/>
        <v/>
      </c>
      <c r="K411" s="91" t="str">
        <f t="shared" si="80"/>
        <v/>
      </c>
      <c r="L411" s="91" t="str">
        <f t="shared" si="81"/>
        <v/>
      </c>
      <c r="M411" s="91" t="str">
        <f t="shared" si="82"/>
        <v/>
      </c>
      <c r="N411" s="91" t="str">
        <f t="shared" si="83"/>
        <v/>
      </c>
      <c r="O411" s="91" t="str">
        <f t="shared" si="84"/>
        <v/>
      </c>
      <c r="P411" s="91" t="str">
        <f t="shared" si="85"/>
        <v/>
      </c>
      <c r="Q411" s="85"/>
      <c r="R411" s="17" t="str">
        <f t="shared" si="86"/>
        <v/>
      </c>
      <c r="S411" s="28" t="str">
        <f t="shared" si="87"/>
        <v/>
      </c>
      <c r="T411" s="28"/>
      <c r="U411" s="28"/>
      <c r="V411" s="84"/>
      <c r="W411" s="84"/>
      <c r="X411" s="83"/>
      <c r="Y411" s="104"/>
      <c r="Z411" s="96" t="str">
        <f t="shared" si="88"/>
        <v/>
      </c>
      <c r="AA411" s="105"/>
      <c r="AB411" s="89"/>
      <c r="AC411" s="89"/>
      <c r="AD411" s="89"/>
      <c r="AE411" s="89"/>
      <c r="AF411" s="89"/>
      <c r="AG411" s="89"/>
      <c r="AH411" s="86"/>
      <c r="AI411" s="86"/>
      <c r="AJ411" s="86"/>
      <c r="AK411" s="86"/>
      <c r="AL411" s="86"/>
      <c r="AM411" s="86"/>
      <c r="AN411" s="86"/>
      <c r="AO411" s="86"/>
      <c r="AP411" s="86"/>
      <c r="AQ411" s="28"/>
      <c r="AR411" s="45"/>
      <c r="AS411" s="85"/>
      <c r="AT411" s="85"/>
      <c r="AU411" s="20"/>
      <c r="AV411" s="20"/>
    </row>
    <row r="412" spans="2:48" ht="15" x14ac:dyDescent="0.25">
      <c r="B412" s="86"/>
      <c r="C412" s="100"/>
      <c r="D412" s="87" t="str">
        <f>IF(B412="","",(VLOOKUP(B412,'APP BACKGROUND'!A:C,2,0)))</f>
        <v/>
      </c>
      <c r="E412" s="88" t="str">
        <f>IF(B412="","",(VLOOKUP(B412,'APP BACKGROUND'!A:C,3,0)))</f>
        <v/>
      </c>
      <c r="F412" s="84" t="str">
        <f>IF(B412="","",(VLOOKUP(Application!B412,'APP BACKGROUND'!A:C,5,0)))</f>
        <v/>
      </c>
      <c r="G412" s="83"/>
      <c r="H412" s="89"/>
      <c r="I412" s="92" t="str">
        <f>IF(B:B="","",(VLOOKUP(Application!B412,'APP BACKGROUND'!A:C,6,0)))</f>
        <v/>
      </c>
      <c r="J412" s="90" t="str">
        <f t="shared" si="79"/>
        <v/>
      </c>
      <c r="K412" s="91" t="str">
        <f t="shared" si="80"/>
        <v/>
      </c>
      <c r="L412" s="91" t="str">
        <f t="shared" si="81"/>
        <v/>
      </c>
      <c r="M412" s="91" t="str">
        <f t="shared" si="82"/>
        <v/>
      </c>
      <c r="N412" s="91" t="str">
        <f t="shared" si="83"/>
        <v/>
      </c>
      <c r="O412" s="91" t="str">
        <f t="shared" si="84"/>
        <v/>
      </c>
      <c r="P412" s="91" t="str">
        <f t="shared" si="85"/>
        <v/>
      </c>
      <c r="Q412" s="85"/>
      <c r="R412" s="17" t="str">
        <f t="shared" si="86"/>
        <v/>
      </c>
      <c r="S412" s="28" t="str">
        <f t="shared" si="87"/>
        <v/>
      </c>
      <c r="T412" s="28"/>
      <c r="U412" s="28"/>
      <c r="V412" s="84"/>
      <c r="W412" s="84"/>
      <c r="X412" s="83"/>
      <c r="Y412" s="104"/>
      <c r="Z412" s="96" t="str">
        <f t="shared" si="88"/>
        <v/>
      </c>
      <c r="AA412" s="105"/>
      <c r="AB412" s="89"/>
      <c r="AC412" s="89"/>
      <c r="AD412" s="89"/>
      <c r="AE412" s="89"/>
      <c r="AF412" s="89"/>
      <c r="AG412" s="89"/>
      <c r="AH412" s="86"/>
      <c r="AI412" s="86"/>
      <c r="AJ412" s="86"/>
      <c r="AK412" s="86"/>
      <c r="AL412" s="86"/>
      <c r="AM412" s="86"/>
      <c r="AN412" s="86"/>
      <c r="AO412" s="86"/>
      <c r="AP412" s="86"/>
      <c r="AQ412" s="28"/>
      <c r="AR412" s="45"/>
      <c r="AS412" s="85"/>
      <c r="AT412" s="85"/>
      <c r="AU412" s="20"/>
      <c r="AV412" s="20"/>
    </row>
    <row r="413" spans="2:48" ht="15" x14ac:dyDescent="0.25">
      <c r="B413" s="86"/>
      <c r="C413" s="100"/>
      <c r="D413" s="87" t="str">
        <f>IF(B413="","",(VLOOKUP(B413,'APP BACKGROUND'!A:C,2,0)))</f>
        <v/>
      </c>
      <c r="E413" s="88" t="str">
        <f>IF(B413="","",(VLOOKUP(B413,'APP BACKGROUND'!A:C,3,0)))</f>
        <v/>
      </c>
      <c r="F413" s="84" t="str">
        <f>IF(B413="","",(VLOOKUP(Application!B413,'APP BACKGROUND'!A:C,5,0)))</f>
        <v/>
      </c>
      <c r="G413" s="83"/>
      <c r="H413" s="89"/>
      <c r="I413" s="92" t="str">
        <f>IF(B:B="","",(VLOOKUP(Application!B413,'APP BACKGROUND'!A:C,6,0)))</f>
        <v/>
      </c>
      <c r="J413" s="90" t="str">
        <f t="shared" si="79"/>
        <v/>
      </c>
      <c r="K413" s="91" t="str">
        <f t="shared" si="80"/>
        <v/>
      </c>
      <c r="L413" s="91" t="str">
        <f t="shared" si="81"/>
        <v/>
      </c>
      <c r="M413" s="91" t="str">
        <f t="shared" si="82"/>
        <v/>
      </c>
      <c r="N413" s="91" t="str">
        <f t="shared" si="83"/>
        <v/>
      </c>
      <c r="O413" s="91" t="str">
        <f t="shared" si="84"/>
        <v/>
      </c>
      <c r="P413" s="91" t="str">
        <f t="shared" si="85"/>
        <v/>
      </c>
      <c r="Q413" s="85"/>
      <c r="R413" s="17" t="str">
        <f t="shared" si="86"/>
        <v/>
      </c>
      <c r="S413" s="28" t="str">
        <f t="shared" si="87"/>
        <v/>
      </c>
      <c r="T413" s="28"/>
      <c r="U413" s="28"/>
      <c r="V413" s="84"/>
      <c r="W413" s="84"/>
      <c r="X413" s="83"/>
      <c r="Y413" s="104"/>
      <c r="Z413" s="96" t="str">
        <f t="shared" si="88"/>
        <v/>
      </c>
      <c r="AA413" s="105"/>
      <c r="AB413" s="89"/>
      <c r="AC413" s="89"/>
      <c r="AD413" s="89"/>
      <c r="AE413" s="89"/>
      <c r="AF413" s="89"/>
      <c r="AG413" s="89"/>
      <c r="AH413" s="86"/>
      <c r="AI413" s="86"/>
      <c r="AJ413" s="86"/>
      <c r="AK413" s="86"/>
      <c r="AL413" s="86"/>
      <c r="AM413" s="86"/>
      <c r="AN413" s="86"/>
      <c r="AO413" s="86"/>
      <c r="AP413" s="86"/>
      <c r="AQ413" s="28"/>
      <c r="AR413" s="45"/>
      <c r="AS413" s="85"/>
      <c r="AT413" s="85"/>
      <c r="AU413" s="20"/>
      <c r="AV413" s="20"/>
    </row>
    <row r="414" spans="2:48" ht="15" x14ac:dyDescent="0.25">
      <c r="B414" s="86"/>
      <c r="C414" s="100"/>
      <c r="D414" s="87" t="str">
        <f>IF(B414="","",(VLOOKUP(B414,'APP BACKGROUND'!A:C,2,0)))</f>
        <v/>
      </c>
      <c r="E414" s="88" t="str">
        <f>IF(B414="","",(VLOOKUP(B414,'APP BACKGROUND'!A:C,3,0)))</f>
        <v/>
      </c>
      <c r="F414" s="84" t="str">
        <f>IF(B414="","",(VLOOKUP(Application!B414,'APP BACKGROUND'!A:C,5,0)))</f>
        <v/>
      </c>
      <c r="G414" s="83"/>
      <c r="H414" s="89"/>
      <c r="I414" s="92" t="str">
        <f>IF(B:B="","",(VLOOKUP(Application!B414,'APP BACKGROUND'!A:C,6,0)))</f>
        <v/>
      </c>
      <c r="J414" s="90" t="str">
        <f t="shared" si="79"/>
        <v/>
      </c>
      <c r="K414" s="91" t="str">
        <f t="shared" si="80"/>
        <v/>
      </c>
      <c r="L414" s="91" t="str">
        <f t="shared" si="81"/>
        <v/>
      </c>
      <c r="M414" s="91" t="str">
        <f t="shared" si="82"/>
        <v/>
      </c>
      <c r="N414" s="91" t="str">
        <f t="shared" si="83"/>
        <v/>
      </c>
      <c r="O414" s="91" t="str">
        <f t="shared" si="84"/>
        <v/>
      </c>
      <c r="P414" s="91" t="str">
        <f t="shared" si="85"/>
        <v/>
      </c>
      <c r="Q414" s="85"/>
      <c r="R414" s="17" t="str">
        <f t="shared" si="86"/>
        <v/>
      </c>
      <c r="S414" s="28" t="str">
        <f t="shared" si="87"/>
        <v/>
      </c>
      <c r="T414" s="28"/>
      <c r="U414" s="28"/>
      <c r="V414" s="84"/>
      <c r="W414" s="84"/>
      <c r="X414" s="83"/>
      <c r="Y414" s="104"/>
      <c r="Z414" s="96" t="str">
        <f t="shared" si="88"/>
        <v/>
      </c>
      <c r="AA414" s="105"/>
      <c r="AB414" s="89"/>
      <c r="AC414" s="89"/>
      <c r="AD414" s="89"/>
      <c r="AE414" s="89"/>
      <c r="AF414" s="89"/>
      <c r="AG414" s="89"/>
      <c r="AH414" s="86"/>
      <c r="AI414" s="86"/>
      <c r="AJ414" s="86"/>
      <c r="AK414" s="86"/>
      <c r="AL414" s="86"/>
      <c r="AM414" s="86"/>
      <c r="AN414" s="86"/>
      <c r="AO414" s="86"/>
      <c r="AP414" s="86"/>
      <c r="AQ414" s="28"/>
      <c r="AR414" s="45"/>
      <c r="AS414" s="85"/>
      <c r="AT414" s="85"/>
      <c r="AU414" s="20"/>
      <c r="AV414" s="20"/>
    </row>
    <row r="415" spans="2:48" ht="15" x14ac:dyDescent="0.25">
      <c r="B415" s="86"/>
      <c r="C415" s="100"/>
      <c r="D415" s="87" t="str">
        <f>IF(B415="","",(VLOOKUP(B415,'APP BACKGROUND'!A:C,2,0)))</f>
        <v/>
      </c>
      <c r="E415" s="88" t="str">
        <f>IF(B415="","",(VLOOKUP(B415,'APP BACKGROUND'!A:C,3,0)))</f>
        <v/>
      </c>
      <c r="F415" s="84" t="str">
        <f>IF(B415="","",(VLOOKUP(Application!B415,'APP BACKGROUND'!A:C,5,0)))</f>
        <v/>
      </c>
      <c r="G415" s="83"/>
      <c r="H415" s="89"/>
      <c r="I415" s="92" t="str">
        <f>IF(B:B="","",(VLOOKUP(Application!B415,'APP BACKGROUND'!A:C,6,0)))</f>
        <v/>
      </c>
      <c r="J415" s="90" t="str">
        <f t="shared" si="79"/>
        <v/>
      </c>
      <c r="K415" s="91" t="str">
        <f t="shared" si="80"/>
        <v/>
      </c>
      <c r="L415" s="91" t="str">
        <f t="shared" si="81"/>
        <v/>
      </c>
      <c r="M415" s="91" t="str">
        <f t="shared" si="82"/>
        <v/>
      </c>
      <c r="N415" s="91" t="str">
        <f t="shared" si="83"/>
        <v/>
      </c>
      <c r="O415" s="91" t="str">
        <f t="shared" si="84"/>
        <v/>
      </c>
      <c r="P415" s="91" t="str">
        <f t="shared" si="85"/>
        <v/>
      </c>
      <c r="Q415" s="85"/>
      <c r="R415" s="17" t="str">
        <f t="shared" si="86"/>
        <v/>
      </c>
      <c r="S415" s="28" t="str">
        <f t="shared" si="87"/>
        <v/>
      </c>
      <c r="T415" s="28"/>
      <c r="U415" s="28"/>
      <c r="V415" s="84"/>
      <c r="W415" s="84"/>
      <c r="X415" s="83"/>
      <c r="Y415" s="104"/>
      <c r="Z415" s="96" t="str">
        <f t="shared" si="88"/>
        <v/>
      </c>
      <c r="AA415" s="105"/>
      <c r="AB415" s="89"/>
      <c r="AC415" s="89"/>
      <c r="AD415" s="89"/>
      <c r="AE415" s="89"/>
      <c r="AF415" s="89"/>
      <c r="AG415" s="89"/>
      <c r="AH415" s="86"/>
      <c r="AI415" s="86"/>
      <c r="AJ415" s="86"/>
      <c r="AK415" s="86"/>
      <c r="AL415" s="86"/>
      <c r="AM415" s="86"/>
      <c r="AN415" s="86"/>
      <c r="AO415" s="86"/>
      <c r="AP415" s="86"/>
      <c r="AQ415" s="28"/>
      <c r="AR415" s="45"/>
      <c r="AS415" s="85"/>
      <c r="AT415" s="85"/>
      <c r="AU415" s="20"/>
      <c r="AV415" s="20"/>
    </row>
    <row r="416" spans="2:48" ht="15" x14ac:dyDescent="0.25">
      <c r="B416" s="86"/>
      <c r="C416" s="100"/>
      <c r="D416" s="87" t="str">
        <f>IF(B416="","",(VLOOKUP(B416,'APP BACKGROUND'!A:C,2,0)))</f>
        <v/>
      </c>
      <c r="E416" s="88" t="str">
        <f>IF(B416="","",(VLOOKUP(B416,'APP BACKGROUND'!A:C,3,0)))</f>
        <v/>
      </c>
      <c r="F416" s="84" t="str">
        <f>IF(B416="","",(VLOOKUP(Application!B416,'APP BACKGROUND'!A:C,5,0)))</f>
        <v/>
      </c>
      <c r="G416" s="83"/>
      <c r="H416" s="89"/>
      <c r="I416" s="92" t="str">
        <f>IF(B:B="","",(VLOOKUP(Application!B416,'APP BACKGROUND'!A:C,6,0)))</f>
        <v/>
      </c>
      <c r="J416" s="90" t="str">
        <f t="shared" si="79"/>
        <v/>
      </c>
      <c r="K416" s="91" t="str">
        <f t="shared" si="80"/>
        <v/>
      </c>
      <c r="L416" s="91" t="str">
        <f t="shared" si="81"/>
        <v/>
      </c>
      <c r="M416" s="91" t="str">
        <f t="shared" si="82"/>
        <v/>
      </c>
      <c r="N416" s="91" t="str">
        <f t="shared" si="83"/>
        <v/>
      </c>
      <c r="O416" s="91" t="str">
        <f t="shared" si="84"/>
        <v/>
      </c>
      <c r="P416" s="91" t="str">
        <f t="shared" si="85"/>
        <v/>
      </c>
      <c r="Q416" s="85"/>
      <c r="R416" s="17" t="str">
        <f t="shared" si="86"/>
        <v/>
      </c>
      <c r="S416" s="28" t="str">
        <f t="shared" si="87"/>
        <v/>
      </c>
      <c r="T416" s="28"/>
      <c r="U416" s="28"/>
      <c r="V416" s="84"/>
      <c r="W416" s="84"/>
      <c r="X416" s="83"/>
      <c r="Y416" s="104"/>
      <c r="Z416" s="96" t="str">
        <f t="shared" si="88"/>
        <v/>
      </c>
      <c r="AA416" s="105"/>
      <c r="AB416" s="89"/>
      <c r="AC416" s="89"/>
      <c r="AD416" s="89"/>
      <c r="AE416" s="89"/>
      <c r="AF416" s="89"/>
      <c r="AG416" s="89"/>
      <c r="AH416" s="86"/>
      <c r="AI416" s="86"/>
      <c r="AJ416" s="86"/>
      <c r="AK416" s="86"/>
      <c r="AL416" s="86"/>
      <c r="AM416" s="86"/>
      <c r="AN416" s="86"/>
      <c r="AO416" s="86"/>
      <c r="AP416" s="86"/>
      <c r="AQ416" s="28"/>
      <c r="AR416" s="45"/>
      <c r="AS416" s="85"/>
      <c r="AT416" s="85"/>
      <c r="AU416" s="20"/>
      <c r="AV416" s="20"/>
    </row>
    <row r="417" spans="2:48" ht="15" x14ac:dyDescent="0.25">
      <c r="B417" s="86"/>
      <c r="C417" s="100"/>
      <c r="D417" s="87" t="str">
        <f>IF(B417="","",(VLOOKUP(B417,'APP BACKGROUND'!A:C,2,0)))</f>
        <v/>
      </c>
      <c r="E417" s="88" t="str">
        <f>IF(B417="","",(VLOOKUP(B417,'APP BACKGROUND'!A:C,3,0)))</f>
        <v/>
      </c>
      <c r="F417" s="84" t="str">
        <f>IF(B417="","",(VLOOKUP(Application!B417,'APP BACKGROUND'!A:C,5,0)))</f>
        <v/>
      </c>
      <c r="G417" s="83"/>
      <c r="H417" s="89"/>
      <c r="I417" s="92" t="str">
        <f>IF(B:B="","",(VLOOKUP(Application!B417,'APP BACKGROUND'!A:C,6,0)))</f>
        <v/>
      </c>
      <c r="J417" s="90" t="str">
        <f t="shared" si="79"/>
        <v/>
      </c>
      <c r="K417" s="91" t="str">
        <f t="shared" si="80"/>
        <v/>
      </c>
      <c r="L417" s="91" t="str">
        <f t="shared" si="81"/>
        <v/>
      </c>
      <c r="M417" s="91" t="str">
        <f t="shared" si="82"/>
        <v/>
      </c>
      <c r="N417" s="91" t="str">
        <f t="shared" si="83"/>
        <v/>
      </c>
      <c r="O417" s="91" t="str">
        <f t="shared" si="84"/>
        <v/>
      </c>
      <c r="P417" s="91" t="str">
        <f t="shared" si="85"/>
        <v/>
      </c>
      <c r="Q417" s="85"/>
      <c r="R417" s="17" t="str">
        <f t="shared" si="86"/>
        <v/>
      </c>
      <c r="S417" s="28" t="str">
        <f t="shared" si="87"/>
        <v/>
      </c>
      <c r="T417" s="28"/>
      <c r="U417" s="28"/>
      <c r="V417" s="84"/>
      <c r="W417" s="84"/>
      <c r="X417" s="83"/>
      <c r="Y417" s="104"/>
      <c r="Z417" s="96" t="str">
        <f t="shared" si="88"/>
        <v/>
      </c>
      <c r="AA417" s="105"/>
      <c r="AB417" s="89"/>
      <c r="AC417" s="89"/>
      <c r="AD417" s="89"/>
      <c r="AE417" s="89"/>
      <c r="AF417" s="89"/>
      <c r="AG417" s="89"/>
      <c r="AH417" s="86"/>
      <c r="AI417" s="86"/>
      <c r="AJ417" s="86"/>
      <c r="AK417" s="86"/>
      <c r="AL417" s="86"/>
      <c r="AM417" s="86"/>
      <c r="AN417" s="86"/>
      <c r="AO417" s="86"/>
      <c r="AP417" s="86"/>
      <c r="AQ417" s="28"/>
      <c r="AR417" s="45"/>
      <c r="AS417" s="85"/>
      <c r="AT417" s="85"/>
      <c r="AU417" s="20"/>
      <c r="AV417" s="20"/>
    </row>
    <row r="418" spans="2:48" ht="15" x14ac:dyDescent="0.25">
      <c r="B418" s="86"/>
      <c r="C418" s="100"/>
      <c r="D418" s="87" t="str">
        <f>IF(B418="","",(VLOOKUP(B418,'APP BACKGROUND'!A:C,2,0)))</f>
        <v/>
      </c>
      <c r="E418" s="88" t="str">
        <f>IF(B418="","",(VLOOKUP(B418,'APP BACKGROUND'!A:C,3,0)))</f>
        <v/>
      </c>
      <c r="F418" s="84" t="str">
        <f>IF(B418="","",(VLOOKUP(Application!B418,'APP BACKGROUND'!A:C,5,0)))</f>
        <v/>
      </c>
      <c r="G418" s="83"/>
      <c r="H418" s="89"/>
      <c r="I418" s="92" t="str">
        <f>IF(B:B="","",(VLOOKUP(Application!B418,'APP BACKGROUND'!A:C,6,0)))</f>
        <v/>
      </c>
      <c r="J418" s="90" t="str">
        <f t="shared" si="79"/>
        <v/>
      </c>
      <c r="K418" s="91" t="str">
        <f t="shared" si="80"/>
        <v/>
      </c>
      <c r="L418" s="91" t="str">
        <f t="shared" si="81"/>
        <v/>
      </c>
      <c r="M418" s="91" t="str">
        <f t="shared" si="82"/>
        <v/>
      </c>
      <c r="N418" s="91" t="str">
        <f t="shared" si="83"/>
        <v/>
      </c>
      <c r="O418" s="91" t="str">
        <f t="shared" si="84"/>
        <v/>
      </c>
      <c r="P418" s="91" t="str">
        <f t="shared" si="85"/>
        <v/>
      </c>
      <c r="Q418" s="85"/>
      <c r="R418" s="17" t="str">
        <f t="shared" si="86"/>
        <v/>
      </c>
      <c r="S418" s="28" t="str">
        <f t="shared" si="87"/>
        <v/>
      </c>
      <c r="T418" s="28"/>
      <c r="U418" s="28"/>
      <c r="V418" s="84"/>
      <c r="W418" s="84"/>
      <c r="X418" s="83"/>
      <c r="Y418" s="104"/>
      <c r="Z418" s="96" t="str">
        <f t="shared" si="88"/>
        <v/>
      </c>
      <c r="AA418" s="105"/>
      <c r="AB418" s="89"/>
      <c r="AC418" s="89"/>
      <c r="AD418" s="89"/>
      <c r="AE418" s="89"/>
      <c r="AF418" s="89"/>
      <c r="AG418" s="89"/>
      <c r="AH418" s="86"/>
      <c r="AI418" s="86"/>
      <c r="AJ418" s="86"/>
      <c r="AK418" s="86"/>
      <c r="AL418" s="86"/>
      <c r="AM418" s="86"/>
      <c r="AN418" s="86"/>
      <c r="AO418" s="86"/>
      <c r="AP418" s="86"/>
      <c r="AQ418" s="28"/>
      <c r="AR418" s="45"/>
      <c r="AS418" s="85"/>
      <c r="AT418" s="85"/>
      <c r="AU418" s="20"/>
      <c r="AV418" s="20"/>
    </row>
    <row r="419" spans="2:48" ht="15" x14ac:dyDescent="0.25">
      <c r="B419" s="86"/>
      <c r="C419" s="100"/>
      <c r="D419" s="87" t="str">
        <f>IF(B419="","",(VLOOKUP(B419,'APP BACKGROUND'!A:C,2,0)))</f>
        <v/>
      </c>
      <c r="E419" s="88" t="str">
        <f>IF(B419="","",(VLOOKUP(B419,'APP BACKGROUND'!A:C,3,0)))</f>
        <v/>
      </c>
      <c r="F419" s="84" t="str">
        <f>IF(B419="","",(VLOOKUP(Application!B419,'APP BACKGROUND'!A:C,5,0)))</f>
        <v/>
      </c>
      <c r="G419" s="83"/>
      <c r="H419" s="89"/>
      <c r="I419" s="92" t="str">
        <f>IF(B:B="","",(VLOOKUP(Application!B419,'APP BACKGROUND'!A:C,6,0)))</f>
        <v/>
      </c>
      <c r="J419" s="90" t="str">
        <f t="shared" si="79"/>
        <v/>
      </c>
      <c r="K419" s="91" t="str">
        <f t="shared" si="80"/>
        <v/>
      </c>
      <c r="L419" s="91" t="str">
        <f t="shared" si="81"/>
        <v/>
      </c>
      <c r="M419" s="91" t="str">
        <f t="shared" si="82"/>
        <v/>
      </c>
      <c r="N419" s="91" t="str">
        <f t="shared" si="83"/>
        <v/>
      </c>
      <c r="O419" s="91" t="str">
        <f t="shared" si="84"/>
        <v/>
      </c>
      <c r="P419" s="91" t="str">
        <f t="shared" si="85"/>
        <v/>
      </c>
      <c r="Q419" s="85"/>
      <c r="R419" s="17" t="str">
        <f t="shared" si="86"/>
        <v/>
      </c>
      <c r="S419" s="28" t="str">
        <f t="shared" si="87"/>
        <v/>
      </c>
      <c r="T419" s="28"/>
      <c r="U419" s="28"/>
      <c r="V419" s="84"/>
      <c r="W419" s="84"/>
      <c r="X419" s="83"/>
      <c r="Y419" s="104"/>
      <c r="Z419" s="96" t="str">
        <f t="shared" si="88"/>
        <v/>
      </c>
      <c r="AA419" s="105"/>
      <c r="AB419" s="89"/>
      <c r="AC419" s="89"/>
      <c r="AD419" s="89"/>
      <c r="AE419" s="89"/>
      <c r="AF419" s="89"/>
      <c r="AG419" s="89"/>
      <c r="AH419" s="86"/>
      <c r="AI419" s="86"/>
      <c r="AJ419" s="86"/>
      <c r="AK419" s="86"/>
      <c r="AL419" s="86"/>
      <c r="AM419" s="86"/>
      <c r="AN419" s="86"/>
      <c r="AO419" s="86"/>
      <c r="AP419" s="86"/>
      <c r="AQ419" s="28"/>
      <c r="AR419" s="45"/>
      <c r="AS419" s="85"/>
      <c r="AT419" s="85"/>
      <c r="AU419" s="20"/>
      <c r="AV419" s="20"/>
    </row>
    <row r="420" spans="2:48" ht="15" x14ac:dyDescent="0.25">
      <c r="B420" s="86"/>
      <c r="C420" s="100"/>
      <c r="D420" s="87" t="str">
        <f>IF(B420="","",(VLOOKUP(B420,'APP BACKGROUND'!A:C,2,0)))</f>
        <v/>
      </c>
      <c r="E420" s="88" t="str">
        <f>IF(B420="","",(VLOOKUP(B420,'APP BACKGROUND'!A:C,3,0)))</f>
        <v/>
      </c>
      <c r="F420" s="84" t="str">
        <f>IF(B420="","",(VLOOKUP(Application!B420,'APP BACKGROUND'!A:C,5,0)))</f>
        <v/>
      </c>
      <c r="G420" s="83"/>
      <c r="H420" s="89"/>
      <c r="I420" s="92" t="str">
        <f>IF(B:B="","",(VLOOKUP(Application!B420,'APP BACKGROUND'!A:C,6,0)))</f>
        <v/>
      </c>
      <c r="J420" s="90" t="str">
        <f t="shared" si="79"/>
        <v/>
      </c>
      <c r="K420" s="91" t="str">
        <f t="shared" si="80"/>
        <v/>
      </c>
      <c r="L420" s="91" t="str">
        <f t="shared" si="81"/>
        <v/>
      </c>
      <c r="M420" s="91" t="str">
        <f t="shared" si="82"/>
        <v/>
      </c>
      <c r="N420" s="91" t="str">
        <f t="shared" si="83"/>
        <v/>
      </c>
      <c r="O420" s="91" t="str">
        <f t="shared" si="84"/>
        <v/>
      </c>
      <c r="P420" s="91" t="str">
        <f t="shared" si="85"/>
        <v/>
      </c>
      <c r="Q420" s="85"/>
      <c r="R420" s="17" t="str">
        <f t="shared" si="86"/>
        <v/>
      </c>
      <c r="S420" s="28" t="str">
        <f t="shared" si="87"/>
        <v/>
      </c>
      <c r="T420" s="28"/>
      <c r="U420" s="28"/>
      <c r="V420" s="84"/>
      <c r="W420" s="84"/>
      <c r="X420" s="83"/>
      <c r="Y420" s="104"/>
      <c r="Z420" s="96" t="str">
        <f t="shared" si="88"/>
        <v/>
      </c>
      <c r="AA420" s="105"/>
      <c r="AB420" s="89"/>
      <c r="AC420" s="89"/>
      <c r="AD420" s="89"/>
      <c r="AE420" s="89"/>
      <c r="AF420" s="89"/>
      <c r="AG420" s="89"/>
      <c r="AH420" s="86"/>
      <c r="AI420" s="86"/>
      <c r="AJ420" s="86"/>
      <c r="AK420" s="86"/>
      <c r="AL420" s="86"/>
      <c r="AM420" s="86"/>
      <c r="AN420" s="86"/>
      <c r="AO420" s="86"/>
      <c r="AP420" s="86"/>
      <c r="AQ420" s="28"/>
      <c r="AR420" s="45"/>
      <c r="AS420" s="85"/>
      <c r="AT420" s="85"/>
      <c r="AU420" s="20"/>
      <c r="AV420" s="20"/>
    </row>
    <row r="421" spans="2:48" ht="15" x14ac:dyDescent="0.25">
      <c r="B421" s="86"/>
      <c r="C421" s="100"/>
      <c r="D421" s="87" t="str">
        <f>IF(B421="","",(VLOOKUP(B421,'APP BACKGROUND'!A:C,2,0)))</f>
        <v/>
      </c>
      <c r="E421" s="88" t="str">
        <f>IF(B421="","",(VLOOKUP(B421,'APP BACKGROUND'!A:C,3,0)))</f>
        <v/>
      </c>
      <c r="F421" s="84" t="str">
        <f>IF(B421="","",(VLOOKUP(Application!B421,'APP BACKGROUND'!A:C,5,0)))</f>
        <v/>
      </c>
      <c r="G421" s="83"/>
      <c r="H421" s="89"/>
      <c r="I421" s="92" t="str">
        <f>IF(B:B="","",(VLOOKUP(Application!B421,'APP BACKGROUND'!A:C,6,0)))</f>
        <v/>
      </c>
      <c r="J421" s="90" t="str">
        <f t="shared" si="79"/>
        <v/>
      </c>
      <c r="K421" s="91" t="str">
        <f t="shared" si="80"/>
        <v/>
      </c>
      <c r="L421" s="91" t="str">
        <f t="shared" si="81"/>
        <v/>
      </c>
      <c r="M421" s="91" t="str">
        <f t="shared" si="82"/>
        <v/>
      </c>
      <c r="N421" s="91" t="str">
        <f t="shared" si="83"/>
        <v/>
      </c>
      <c r="O421" s="91" t="str">
        <f t="shared" si="84"/>
        <v/>
      </c>
      <c r="P421" s="91" t="str">
        <f t="shared" si="85"/>
        <v/>
      </c>
      <c r="Q421" s="85"/>
      <c r="R421" s="17" t="str">
        <f t="shared" si="86"/>
        <v/>
      </c>
      <c r="S421" s="28" t="str">
        <f t="shared" si="87"/>
        <v/>
      </c>
      <c r="T421" s="28"/>
      <c r="U421" s="28"/>
      <c r="V421" s="84"/>
      <c r="W421" s="84"/>
      <c r="X421" s="83"/>
      <c r="Y421" s="104"/>
      <c r="Z421" s="96" t="str">
        <f t="shared" si="88"/>
        <v/>
      </c>
      <c r="AA421" s="105"/>
      <c r="AB421" s="89"/>
      <c r="AC421" s="89"/>
      <c r="AD421" s="89"/>
      <c r="AE421" s="89"/>
      <c r="AF421" s="89"/>
      <c r="AG421" s="89"/>
      <c r="AH421" s="86"/>
      <c r="AI421" s="86"/>
      <c r="AJ421" s="86"/>
      <c r="AK421" s="86"/>
      <c r="AL421" s="86"/>
      <c r="AM421" s="86"/>
      <c r="AN421" s="86"/>
      <c r="AO421" s="86"/>
      <c r="AP421" s="86"/>
      <c r="AQ421" s="28"/>
      <c r="AR421" s="45"/>
      <c r="AS421" s="85"/>
      <c r="AT421" s="85"/>
      <c r="AU421" s="20"/>
      <c r="AV421" s="20"/>
    </row>
    <row r="422" spans="2:48" ht="15" x14ac:dyDescent="0.25">
      <c r="B422" s="86"/>
      <c r="C422" s="100"/>
      <c r="D422" s="87" t="str">
        <f>IF(B422="","",(VLOOKUP(B422,'APP BACKGROUND'!A:C,2,0)))</f>
        <v/>
      </c>
      <c r="E422" s="88" t="str">
        <f>IF(B422="","",(VLOOKUP(B422,'APP BACKGROUND'!A:C,3,0)))</f>
        <v/>
      </c>
      <c r="F422" s="84" t="str">
        <f>IF(B422="","",(VLOOKUP(Application!B422,'APP BACKGROUND'!A:C,5,0)))</f>
        <v/>
      </c>
      <c r="G422" s="83"/>
      <c r="H422" s="89"/>
      <c r="I422" s="92" t="str">
        <f>IF(B:B="","",(VLOOKUP(Application!B422,'APP BACKGROUND'!A:C,6,0)))</f>
        <v/>
      </c>
      <c r="J422" s="90" t="str">
        <f t="shared" si="79"/>
        <v/>
      </c>
      <c r="K422" s="91" t="str">
        <f t="shared" si="80"/>
        <v/>
      </c>
      <c r="L422" s="91" t="str">
        <f t="shared" si="81"/>
        <v/>
      </c>
      <c r="M422" s="91" t="str">
        <f t="shared" si="82"/>
        <v/>
      </c>
      <c r="N422" s="91" t="str">
        <f t="shared" si="83"/>
        <v/>
      </c>
      <c r="O422" s="91" t="str">
        <f t="shared" si="84"/>
        <v/>
      </c>
      <c r="P422" s="91" t="str">
        <f t="shared" si="85"/>
        <v/>
      </c>
      <c r="Q422" s="85"/>
      <c r="R422" s="17" t="str">
        <f t="shared" si="86"/>
        <v/>
      </c>
      <c r="S422" s="28" t="str">
        <f t="shared" si="87"/>
        <v/>
      </c>
      <c r="T422" s="28"/>
      <c r="U422" s="28"/>
      <c r="V422" s="84"/>
      <c r="W422" s="84"/>
      <c r="X422" s="83"/>
      <c r="Y422" s="104"/>
      <c r="Z422" s="96" t="str">
        <f t="shared" si="88"/>
        <v/>
      </c>
      <c r="AA422" s="105"/>
      <c r="AB422" s="89"/>
      <c r="AC422" s="89"/>
      <c r="AD422" s="89"/>
      <c r="AE422" s="89"/>
      <c r="AF422" s="89"/>
      <c r="AG422" s="89"/>
      <c r="AH422" s="86"/>
      <c r="AI422" s="86"/>
      <c r="AJ422" s="86"/>
      <c r="AK422" s="86"/>
      <c r="AL422" s="86"/>
      <c r="AM422" s="86"/>
      <c r="AN422" s="86"/>
      <c r="AO422" s="86"/>
      <c r="AP422" s="86"/>
      <c r="AQ422" s="28"/>
      <c r="AR422" s="45"/>
      <c r="AS422" s="85"/>
      <c r="AT422" s="85"/>
      <c r="AU422" s="20"/>
      <c r="AV422" s="20"/>
    </row>
    <row r="423" spans="2:48" ht="15" x14ac:dyDescent="0.25">
      <c r="B423" s="86"/>
      <c r="C423" s="100"/>
      <c r="D423" s="87" t="str">
        <f>IF(B423="","",(VLOOKUP(B423,'APP BACKGROUND'!A:C,2,0)))</f>
        <v/>
      </c>
      <c r="E423" s="88" t="str">
        <f>IF(B423="","",(VLOOKUP(B423,'APP BACKGROUND'!A:C,3,0)))</f>
        <v/>
      </c>
      <c r="F423" s="84" t="str">
        <f>IF(B423="","",(VLOOKUP(Application!B423,'APP BACKGROUND'!A:C,5,0)))</f>
        <v/>
      </c>
      <c r="G423" s="83"/>
      <c r="H423" s="89"/>
      <c r="I423" s="92" t="str">
        <f>IF(B:B="","",(VLOOKUP(Application!B423,'APP BACKGROUND'!A:C,6,0)))</f>
        <v/>
      </c>
      <c r="J423" s="90" t="str">
        <f t="shared" si="79"/>
        <v/>
      </c>
      <c r="K423" s="91" t="str">
        <f t="shared" si="80"/>
        <v/>
      </c>
      <c r="L423" s="91" t="str">
        <f t="shared" si="81"/>
        <v/>
      </c>
      <c r="M423" s="91" t="str">
        <f t="shared" si="82"/>
        <v/>
      </c>
      <c r="N423" s="91" t="str">
        <f t="shared" si="83"/>
        <v/>
      </c>
      <c r="O423" s="91" t="str">
        <f t="shared" si="84"/>
        <v/>
      </c>
      <c r="P423" s="91" t="str">
        <f t="shared" si="85"/>
        <v/>
      </c>
      <c r="Q423" s="85"/>
      <c r="R423" s="17" t="str">
        <f t="shared" si="86"/>
        <v/>
      </c>
      <c r="S423" s="28" t="str">
        <f t="shared" si="87"/>
        <v/>
      </c>
      <c r="T423" s="28"/>
      <c r="U423" s="28"/>
      <c r="V423" s="84"/>
      <c r="W423" s="84"/>
      <c r="X423" s="83"/>
      <c r="Y423" s="104"/>
      <c r="Z423" s="96" t="str">
        <f t="shared" si="88"/>
        <v/>
      </c>
      <c r="AA423" s="105"/>
      <c r="AB423" s="89"/>
      <c r="AC423" s="89"/>
      <c r="AD423" s="89"/>
      <c r="AE423" s="89"/>
      <c r="AF423" s="89"/>
      <c r="AG423" s="89"/>
      <c r="AH423" s="86"/>
      <c r="AI423" s="86"/>
      <c r="AJ423" s="86"/>
      <c r="AK423" s="86"/>
      <c r="AL423" s="86"/>
      <c r="AM423" s="86"/>
      <c r="AN423" s="86"/>
      <c r="AO423" s="86"/>
      <c r="AP423" s="86"/>
      <c r="AQ423" s="28"/>
      <c r="AR423" s="45"/>
      <c r="AS423" s="85"/>
      <c r="AT423" s="85"/>
      <c r="AU423" s="20"/>
      <c r="AV423" s="20"/>
    </row>
    <row r="424" spans="2:48" ht="15" x14ac:dyDescent="0.25">
      <c r="B424" s="86"/>
      <c r="C424" s="100"/>
      <c r="D424" s="87" t="str">
        <f>IF(B424="","",(VLOOKUP(B424,'APP BACKGROUND'!A:C,2,0)))</f>
        <v/>
      </c>
      <c r="E424" s="88" t="str">
        <f>IF(B424="","",(VLOOKUP(B424,'APP BACKGROUND'!A:C,3,0)))</f>
        <v/>
      </c>
      <c r="F424" s="84" t="str">
        <f>IF(B424="","",(VLOOKUP(Application!B424,'APP BACKGROUND'!A:C,5,0)))</f>
        <v/>
      </c>
      <c r="G424" s="83"/>
      <c r="H424" s="89"/>
      <c r="I424" s="92" t="str">
        <f>IF(B:B="","",(VLOOKUP(Application!B424,'APP BACKGROUND'!A:C,6,0)))</f>
        <v/>
      </c>
      <c r="J424" s="90" t="str">
        <f t="shared" si="79"/>
        <v/>
      </c>
      <c r="K424" s="91" t="str">
        <f t="shared" si="80"/>
        <v/>
      </c>
      <c r="L424" s="91" t="str">
        <f t="shared" si="81"/>
        <v/>
      </c>
      <c r="M424" s="91" t="str">
        <f t="shared" si="82"/>
        <v/>
      </c>
      <c r="N424" s="91" t="str">
        <f t="shared" si="83"/>
        <v/>
      </c>
      <c r="O424" s="91" t="str">
        <f t="shared" si="84"/>
        <v/>
      </c>
      <c r="P424" s="91" t="str">
        <f t="shared" si="85"/>
        <v/>
      </c>
      <c r="Q424" s="85"/>
      <c r="R424" s="17" t="str">
        <f t="shared" si="86"/>
        <v/>
      </c>
      <c r="S424" s="28" t="str">
        <f t="shared" si="87"/>
        <v/>
      </c>
      <c r="T424" s="28"/>
      <c r="U424" s="28"/>
      <c r="V424" s="84"/>
      <c r="W424" s="84"/>
      <c r="X424" s="83"/>
      <c r="Y424" s="104"/>
      <c r="Z424" s="96" t="str">
        <f t="shared" si="88"/>
        <v/>
      </c>
      <c r="AA424" s="105"/>
      <c r="AB424" s="89"/>
      <c r="AC424" s="89"/>
      <c r="AD424" s="89"/>
      <c r="AE424" s="89"/>
      <c r="AF424" s="89"/>
      <c r="AG424" s="89"/>
      <c r="AH424" s="86"/>
      <c r="AI424" s="86"/>
      <c r="AJ424" s="86"/>
      <c r="AK424" s="86"/>
      <c r="AL424" s="86"/>
      <c r="AM424" s="86"/>
      <c r="AN424" s="86"/>
      <c r="AO424" s="86"/>
      <c r="AP424" s="86"/>
      <c r="AQ424" s="28"/>
      <c r="AR424" s="45"/>
      <c r="AS424" s="85"/>
      <c r="AT424" s="85"/>
      <c r="AU424" s="20"/>
      <c r="AV424" s="20"/>
    </row>
    <row r="425" spans="2:48" ht="15" x14ac:dyDescent="0.25">
      <c r="B425" s="86"/>
      <c r="C425" s="100"/>
      <c r="D425" s="87" t="str">
        <f>IF(B425="","",(VLOOKUP(B425,'APP BACKGROUND'!A:C,2,0)))</f>
        <v/>
      </c>
      <c r="E425" s="88" t="str">
        <f>IF(B425="","",(VLOOKUP(B425,'APP BACKGROUND'!A:C,3,0)))</f>
        <v/>
      </c>
      <c r="F425" s="84" t="str">
        <f>IF(B425="","",(VLOOKUP(Application!B425,'APP BACKGROUND'!A:C,5,0)))</f>
        <v/>
      </c>
      <c r="G425" s="83"/>
      <c r="H425" s="89"/>
      <c r="I425" s="92" t="str">
        <f>IF(B:B="","",(VLOOKUP(Application!B425,'APP BACKGROUND'!A:C,6,0)))</f>
        <v/>
      </c>
      <c r="J425" s="90" t="str">
        <f t="shared" si="79"/>
        <v/>
      </c>
      <c r="K425" s="91" t="str">
        <f t="shared" si="80"/>
        <v/>
      </c>
      <c r="L425" s="91" t="str">
        <f t="shared" si="81"/>
        <v/>
      </c>
      <c r="M425" s="91" t="str">
        <f t="shared" si="82"/>
        <v/>
      </c>
      <c r="N425" s="91" t="str">
        <f t="shared" si="83"/>
        <v/>
      </c>
      <c r="O425" s="91" t="str">
        <f t="shared" si="84"/>
        <v/>
      </c>
      <c r="P425" s="91" t="str">
        <f t="shared" si="85"/>
        <v/>
      </c>
      <c r="Q425" s="85"/>
      <c r="R425" s="17" t="str">
        <f t="shared" si="86"/>
        <v/>
      </c>
      <c r="S425" s="28" t="str">
        <f t="shared" si="87"/>
        <v/>
      </c>
      <c r="T425" s="28"/>
      <c r="U425" s="28"/>
      <c r="V425" s="84"/>
      <c r="W425" s="84"/>
      <c r="X425" s="83"/>
      <c r="Y425" s="104"/>
      <c r="Z425" s="96" t="str">
        <f t="shared" si="88"/>
        <v/>
      </c>
      <c r="AA425" s="105"/>
      <c r="AB425" s="89"/>
      <c r="AC425" s="89"/>
      <c r="AD425" s="89"/>
      <c r="AE425" s="89"/>
      <c r="AF425" s="89"/>
      <c r="AG425" s="89"/>
      <c r="AH425" s="86"/>
      <c r="AI425" s="86"/>
      <c r="AJ425" s="86"/>
      <c r="AK425" s="86"/>
      <c r="AL425" s="86"/>
      <c r="AM425" s="86"/>
      <c r="AN425" s="86"/>
      <c r="AO425" s="86"/>
      <c r="AP425" s="86"/>
      <c r="AQ425" s="28"/>
      <c r="AR425" s="45"/>
      <c r="AS425" s="85"/>
      <c r="AT425" s="85"/>
      <c r="AU425" s="20"/>
      <c r="AV425" s="20"/>
    </row>
    <row r="426" spans="2:48" ht="15" x14ac:dyDescent="0.25">
      <c r="B426" s="86"/>
      <c r="C426" s="100"/>
      <c r="D426" s="87" t="str">
        <f>IF(B426="","",(VLOOKUP(B426,'APP BACKGROUND'!A:C,2,0)))</f>
        <v/>
      </c>
      <c r="E426" s="88" t="str">
        <f>IF(B426="","",(VLOOKUP(B426,'APP BACKGROUND'!A:C,3,0)))</f>
        <v/>
      </c>
      <c r="F426" s="84" t="str">
        <f>IF(B426="","",(VLOOKUP(Application!B426,'APP BACKGROUND'!A:C,5,0)))</f>
        <v/>
      </c>
      <c r="G426" s="83"/>
      <c r="H426" s="89"/>
      <c r="I426" s="92" t="str">
        <f>IF(B:B="","",(VLOOKUP(Application!B426,'APP BACKGROUND'!A:C,6,0)))</f>
        <v/>
      </c>
      <c r="J426" s="90" t="str">
        <f t="shared" si="79"/>
        <v/>
      </c>
      <c r="K426" s="91" t="str">
        <f t="shared" si="80"/>
        <v/>
      </c>
      <c r="L426" s="91" t="str">
        <f t="shared" si="81"/>
        <v/>
      </c>
      <c r="M426" s="91" t="str">
        <f t="shared" si="82"/>
        <v/>
      </c>
      <c r="N426" s="91" t="str">
        <f t="shared" si="83"/>
        <v/>
      </c>
      <c r="O426" s="91" t="str">
        <f t="shared" si="84"/>
        <v/>
      </c>
      <c r="P426" s="91" t="str">
        <f t="shared" si="85"/>
        <v/>
      </c>
      <c r="Q426" s="85"/>
      <c r="R426" s="17" t="str">
        <f t="shared" si="86"/>
        <v/>
      </c>
      <c r="S426" s="28" t="str">
        <f t="shared" si="87"/>
        <v/>
      </c>
      <c r="T426" s="28"/>
      <c r="U426" s="28"/>
      <c r="V426" s="84"/>
      <c r="W426" s="84"/>
      <c r="X426" s="83"/>
      <c r="Y426" s="104"/>
      <c r="Z426" s="96" t="str">
        <f t="shared" si="88"/>
        <v/>
      </c>
      <c r="AA426" s="105"/>
      <c r="AB426" s="89"/>
      <c r="AC426" s="89"/>
      <c r="AD426" s="89"/>
      <c r="AE426" s="89"/>
      <c r="AF426" s="89"/>
      <c r="AG426" s="89"/>
      <c r="AH426" s="86"/>
      <c r="AI426" s="86"/>
      <c r="AJ426" s="86"/>
      <c r="AK426" s="86"/>
      <c r="AL426" s="86"/>
      <c r="AM426" s="86"/>
      <c r="AN426" s="86"/>
      <c r="AO426" s="86"/>
      <c r="AP426" s="86"/>
      <c r="AQ426" s="28"/>
      <c r="AR426" s="45"/>
      <c r="AS426" s="85"/>
      <c r="AT426" s="85"/>
      <c r="AU426" s="20"/>
      <c r="AV426" s="20"/>
    </row>
    <row r="427" spans="2:48" ht="15" x14ac:dyDescent="0.25">
      <c r="B427" s="86"/>
      <c r="C427" s="100"/>
      <c r="D427" s="87" t="str">
        <f>IF(B427="","",(VLOOKUP(B427,'APP BACKGROUND'!A:C,2,0)))</f>
        <v/>
      </c>
      <c r="E427" s="88" t="str">
        <f>IF(B427="","",(VLOOKUP(B427,'APP BACKGROUND'!A:C,3,0)))</f>
        <v/>
      </c>
      <c r="F427" s="84" t="str">
        <f>IF(B427="","",(VLOOKUP(Application!B427,'APP BACKGROUND'!A:C,5,0)))</f>
        <v/>
      </c>
      <c r="G427" s="83"/>
      <c r="H427" s="89"/>
      <c r="I427" s="92" t="str">
        <f>IF(B:B="","",(VLOOKUP(Application!B427,'APP BACKGROUND'!A:C,6,0)))</f>
        <v/>
      </c>
      <c r="J427" s="90" t="str">
        <f t="shared" si="79"/>
        <v/>
      </c>
      <c r="K427" s="91" t="str">
        <f t="shared" si="80"/>
        <v/>
      </c>
      <c r="L427" s="91" t="str">
        <f t="shared" si="81"/>
        <v/>
      </c>
      <c r="M427" s="91" t="str">
        <f t="shared" si="82"/>
        <v/>
      </c>
      <c r="N427" s="91" t="str">
        <f t="shared" si="83"/>
        <v/>
      </c>
      <c r="O427" s="91" t="str">
        <f t="shared" si="84"/>
        <v/>
      </c>
      <c r="P427" s="91" t="str">
        <f t="shared" si="85"/>
        <v/>
      </c>
      <c r="Q427" s="85"/>
      <c r="R427" s="17" t="str">
        <f t="shared" si="86"/>
        <v/>
      </c>
      <c r="S427" s="28" t="str">
        <f t="shared" si="87"/>
        <v/>
      </c>
      <c r="T427" s="28"/>
      <c r="U427" s="28"/>
      <c r="V427" s="84"/>
      <c r="W427" s="84"/>
      <c r="X427" s="83"/>
      <c r="Y427" s="104"/>
      <c r="Z427" s="96" t="str">
        <f t="shared" si="88"/>
        <v/>
      </c>
      <c r="AA427" s="105"/>
      <c r="AB427" s="89"/>
      <c r="AC427" s="89"/>
      <c r="AD427" s="89"/>
      <c r="AE427" s="89"/>
      <c r="AF427" s="89"/>
      <c r="AG427" s="89"/>
      <c r="AH427" s="86"/>
      <c r="AI427" s="86"/>
      <c r="AJ427" s="86"/>
      <c r="AK427" s="86"/>
      <c r="AL427" s="86"/>
      <c r="AM427" s="86"/>
      <c r="AN427" s="86"/>
      <c r="AO427" s="86"/>
      <c r="AP427" s="86"/>
      <c r="AQ427" s="28"/>
      <c r="AR427" s="45"/>
      <c r="AS427" s="85"/>
      <c r="AT427" s="85"/>
      <c r="AU427" s="20"/>
      <c r="AV427" s="20"/>
    </row>
    <row r="428" spans="2:48" ht="15" x14ac:dyDescent="0.25">
      <c r="B428" s="86"/>
      <c r="C428" s="100"/>
      <c r="D428" s="87" t="str">
        <f>IF(B428="","",(VLOOKUP(B428,'APP BACKGROUND'!A:C,2,0)))</f>
        <v/>
      </c>
      <c r="E428" s="88" t="str">
        <f>IF(B428="","",(VLOOKUP(B428,'APP BACKGROUND'!A:C,3,0)))</f>
        <v/>
      </c>
      <c r="F428" s="84" t="str">
        <f>IF(B428="","",(VLOOKUP(Application!B428,'APP BACKGROUND'!A:C,5,0)))</f>
        <v/>
      </c>
      <c r="G428" s="83"/>
      <c r="H428" s="89"/>
      <c r="I428" s="92" t="str">
        <f>IF(B:B="","",(VLOOKUP(Application!B428,'APP BACKGROUND'!A:C,6,0)))</f>
        <v/>
      </c>
      <c r="J428" s="90" t="str">
        <f t="shared" si="79"/>
        <v/>
      </c>
      <c r="K428" s="91" t="str">
        <f t="shared" si="80"/>
        <v/>
      </c>
      <c r="L428" s="91" t="str">
        <f t="shared" si="81"/>
        <v/>
      </c>
      <c r="M428" s="91" t="str">
        <f t="shared" si="82"/>
        <v/>
      </c>
      <c r="N428" s="91" t="str">
        <f t="shared" si="83"/>
        <v/>
      </c>
      <c r="O428" s="91" t="str">
        <f t="shared" si="84"/>
        <v/>
      </c>
      <c r="P428" s="91" t="str">
        <f t="shared" si="85"/>
        <v/>
      </c>
      <c r="Q428" s="85"/>
      <c r="R428" s="17" t="str">
        <f t="shared" si="86"/>
        <v/>
      </c>
      <c r="S428" s="28" t="str">
        <f t="shared" si="87"/>
        <v/>
      </c>
      <c r="T428" s="28"/>
      <c r="U428" s="28"/>
      <c r="V428" s="84"/>
      <c r="W428" s="84"/>
      <c r="X428" s="83"/>
      <c r="Y428" s="104"/>
      <c r="Z428" s="96" t="str">
        <f t="shared" si="88"/>
        <v/>
      </c>
      <c r="AA428" s="105"/>
      <c r="AB428" s="89"/>
      <c r="AC428" s="89"/>
      <c r="AD428" s="89"/>
      <c r="AE428" s="89"/>
      <c r="AF428" s="89"/>
      <c r="AG428" s="89"/>
      <c r="AH428" s="86"/>
      <c r="AI428" s="86"/>
      <c r="AJ428" s="86"/>
      <c r="AK428" s="86"/>
      <c r="AL428" s="86"/>
      <c r="AM428" s="86"/>
      <c r="AN428" s="86"/>
      <c r="AO428" s="86"/>
      <c r="AP428" s="86"/>
      <c r="AQ428" s="28"/>
      <c r="AR428" s="45"/>
      <c r="AS428" s="85"/>
      <c r="AT428" s="85"/>
      <c r="AU428" s="20"/>
      <c r="AV428" s="20"/>
    </row>
    <row r="429" spans="2:48" ht="15" x14ac:dyDescent="0.25">
      <c r="B429" s="86"/>
      <c r="C429" s="100"/>
      <c r="D429" s="87" t="str">
        <f>IF(B429="","",(VLOOKUP(B429,'APP BACKGROUND'!A:C,2,0)))</f>
        <v/>
      </c>
      <c r="E429" s="88" t="str">
        <f>IF(B429="","",(VLOOKUP(B429,'APP BACKGROUND'!A:C,3,0)))</f>
        <v/>
      </c>
      <c r="F429" s="84" t="str">
        <f>IF(B429="","",(VLOOKUP(Application!B429,'APP BACKGROUND'!A:C,5,0)))</f>
        <v/>
      </c>
      <c r="G429" s="83"/>
      <c r="H429" s="89"/>
      <c r="I429" s="92" t="str">
        <f>IF(B:B="","",(VLOOKUP(Application!B429,'APP BACKGROUND'!A:C,6,0)))</f>
        <v/>
      </c>
      <c r="J429" s="90" t="str">
        <f t="shared" si="79"/>
        <v/>
      </c>
      <c r="K429" s="91" t="str">
        <f t="shared" si="80"/>
        <v/>
      </c>
      <c r="L429" s="91" t="str">
        <f t="shared" si="81"/>
        <v/>
      </c>
      <c r="M429" s="91" t="str">
        <f t="shared" si="82"/>
        <v/>
      </c>
      <c r="N429" s="91" t="str">
        <f t="shared" si="83"/>
        <v/>
      </c>
      <c r="O429" s="91" t="str">
        <f t="shared" si="84"/>
        <v/>
      </c>
      <c r="P429" s="91" t="str">
        <f t="shared" si="85"/>
        <v/>
      </c>
      <c r="Q429" s="85"/>
      <c r="R429" s="17" t="str">
        <f t="shared" si="86"/>
        <v/>
      </c>
      <c r="S429" s="28" t="str">
        <f t="shared" si="87"/>
        <v/>
      </c>
      <c r="T429" s="28"/>
      <c r="U429" s="28"/>
      <c r="V429" s="84"/>
      <c r="W429" s="84"/>
      <c r="X429" s="83"/>
      <c r="Y429" s="104"/>
      <c r="Z429" s="96" t="str">
        <f t="shared" si="88"/>
        <v/>
      </c>
      <c r="AA429" s="105"/>
      <c r="AB429" s="89"/>
      <c r="AC429" s="89"/>
      <c r="AD429" s="89"/>
      <c r="AE429" s="89"/>
      <c r="AF429" s="89"/>
      <c r="AG429" s="89"/>
      <c r="AH429" s="86"/>
      <c r="AI429" s="86"/>
      <c r="AJ429" s="86"/>
      <c r="AK429" s="86"/>
      <c r="AL429" s="86"/>
      <c r="AM429" s="86"/>
      <c r="AN429" s="86"/>
      <c r="AO429" s="86"/>
      <c r="AP429" s="86"/>
      <c r="AQ429" s="28"/>
      <c r="AR429" s="45"/>
      <c r="AS429" s="85"/>
      <c r="AT429" s="85"/>
      <c r="AU429" s="20"/>
      <c r="AV429" s="20"/>
    </row>
    <row r="430" spans="2:48" ht="15" x14ac:dyDescent="0.25">
      <c r="B430" s="86"/>
      <c r="C430" s="100"/>
      <c r="D430" s="87" t="str">
        <f>IF(B430="","",(VLOOKUP(B430,'APP BACKGROUND'!A:C,2,0)))</f>
        <v/>
      </c>
      <c r="E430" s="88" t="str">
        <f>IF(B430="","",(VLOOKUP(B430,'APP BACKGROUND'!A:C,3,0)))</f>
        <v/>
      </c>
      <c r="F430" s="84" t="str">
        <f>IF(B430="","",(VLOOKUP(Application!B430,'APP BACKGROUND'!A:C,5,0)))</f>
        <v/>
      </c>
      <c r="G430" s="83"/>
      <c r="H430" s="89"/>
      <c r="I430" s="92" t="str">
        <f>IF(B:B="","",(VLOOKUP(Application!B430,'APP BACKGROUND'!A:C,6,0)))</f>
        <v/>
      </c>
      <c r="J430" s="90" t="str">
        <f t="shared" si="79"/>
        <v/>
      </c>
      <c r="K430" s="91" t="str">
        <f t="shared" si="80"/>
        <v/>
      </c>
      <c r="L430" s="91" t="str">
        <f t="shared" si="81"/>
        <v/>
      </c>
      <c r="M430" s="91" t="str">
        <f t="shared" si="82"/>
        <v/>
      </c>
      <c r="N430" s="91" t="str">
        <f t="shared" si="83"/>
        <v/>
      </c>
      <c r="O430" s="91" t="str">
        <f t="shared" si="84"/>
        <v/>
      </c>
      <c r="P430" s="91" t="str">
        <f t="shared" si="85"/>
        <v/>
      </c>
      <c r="Q430" s="85"/>
      <c r="R430" s="17" t="str">
        <f t="shared" si="86"/>
        <v/>
      </c>
      <c r="S430" s="28" t="str">
        <f t="shared" si="87"/>
        <v/>
      </c>
      <c r="T430" s="28"/>
      <c r="U430" s="28"/>
      <c r="V430" s="84"/>
      <c r="W430" s="84"/>
      <c r="X430" s="83"/>
      <c r="Y430" s="104"/>
      <c r="Z430" s="96" t="str">
        <f t="shared" si="88"/>
        <v/>
      </c>
      <c r="AA430" s="105"/>
      <c r="AB430" s="89"/>
      <c r="AC430" s="89"/>
      <c r="AD430" s="89"/>
      <c r="AE430" s="89"/>
      <c r="AF430" s="89"/>
      <c r="AG430" s="89"/>
      <c r="AH430" s="86"/>
      <c r="AI430" s="86"/>
      <c r="AJ430" s="86"/>
      <c r="AK430" s="86"/>
      <c r="AL430" s="86"/>
      <c r="AM430" s="86"/>
      <c r="AN430" s="86"/>
      <c r="AO430" s="86"/>
      <c r="AP430" s="86"/>
      <c r="AQ430" s="28"/>
      <c r="AR430" s="45"/>
      <c r="AS430" s="85"/>
      <c r="AT430" s="85"/>
      <c r="AU430" s="20"/>
      <c r="AV430" s="20"/>
    </row>
    <row r="431" spans="2:48" ht="15" x14ac:dyDescent="0.25">
      <c r="B431" s="86"/>
      <c r="C431" s="100"/>
      <c r="D431" s="87" t="str">
        <f>IF(B431="","",(VLOOKUP(B431,'APP BACKGROUND'!A:C,2,0)))</f>
        <v/>
      </c>
      <c r="E431" s="88" t="str">
        <f>IF(B431="","",(VLOOKUP(B431,'APP BACKGROUND'!A:C,3,0)))</f>
        <v/>
      </c>
      <c r="F431" s="84" t="str">
        <f>IF(B431="","",(VLOOKUP(Application!B431,'APP BACKGROUND'!A:C,5,0)))</f>
        <v/>
      </c>
      <c r="G431" s="83"/>
      <c r="H431" s="89"/>
      <c r="I431" s="92" t="str">
        <f>IF(B:B="","",(VLOOKUP(Application!B431,'APP BACKGROUND'!A:C,6,0)))</f>
        <v/>
      </c>
      <c r="J431" s="90" t="str">
        <f t="shared" si="79"/>
        <v/>
      </c>
      <c r="K431" s="91" t="str">
        <f t="shared" si="80"/>
        <v/>
      </c>
      <c r="L431" s="91" t="str">
        <f t="shared" si="81"/>
        <v/>
      </c>
      <c r="M431" s="91" t="str">
        <f t="shared" si="82"/>
        <v/>
      </c>
      <c r="N431" s="91" t="str">
        <f t="shared" si="83"/>
        <v/>
      </c>
      <c r="O431" s="91" t="str">
        <f t="shared" si="84"/>
        <v/>
      </c>
      <c r="P431" s="91" t="str">
        <f t="shared" si="85"/>
        <v/>
      </c>
      <c r="Q431" s="85"/>
      <c r="R431" s="17" t="str">
        <f t="shared" si="86"/>
        <v/>
      </c>
      <c r="S431" s="28" t="str">
        <f t="shared" si="87"/>
        <v/>
      </c>
      <c r="T431" s="28"/>
      <c r="U431" s="28"/>
      <c r="V431" s="84"/>
      <c r="W431" s="84"/>
      <c r="X431" s="83"/>
      <c r="Y431" s="104"/>
      <c r="Z431" s="96" t="str">
        <f t="shared" si="88"/>
        <v/>
      </c>
      <c r="AA431" s="105"/>
      <c r="AB431" s="89"/>
      <c r="AC431" s="89"/>
      <c r="AD431" s="89"/>
      <c r="AE431" s="89"/>
      <c r="AF431" s="89"/>
      <c r="AG431" s="89"/>
      <c r="AH431" s="86"/>
      <c r="AI431" s="86"/>
      <c r="AJ431" s="86"/>
      <c r="AK431" s="86"/>
      <c r="AL431" s="86"/>
      <c r="AM431" s="86"/>
      <c r="AN431" s="86"/>
      <c r="AO431" s="86"/>
      <c r="AP431" s="86"/>
      <c r="AQ431" s="28"/>
      <c r="AR431" s="45"/>
      <c r="AS431" s="85"/>
      <c r="AT431" s="85"/>
      <c r="AU431" s="20"/>
      <c r="AV431" s="20"/>
    </row>
    <row r="432" spans="2:48" ht="15" x14ac:dyDescent="0.25">
      <c r="B432" s="86"/>
      <c r="C432" s="100"/>
      <c r="D432" s="87" t="str">
        <f>IF(B432="","",(VLOOKUP(B432,'APP BACKGROUND'!A:C,2,0)))</f>
        <v/>
      </c>
      <c r="E432" s="88" t="str">
        <f>IF(B432="","",(VLOOKUP(B432,'APP BACKGROUND'!A:C,3,0)))</f>
        <v/>
      </c>
      <c r="F432" s="84" t="str">
        <f>IF(B432="","",(VLOOKUP(Application!B432,'APP BACKGROUND'!A:C,5,0)))</f>
        <v/>
      </c>
      <c r="G432" s="83"/>
      <c r="H432" s="89"/>
      <c r="I432" s="92" t="str">
        <f>IF(B:B="","",(VLOOKUP(Application!B432,'APP BACKGROUND'!A:C,6,0)))</f>
        <v/>
      </c>
      <c r="J432" s="90" t="str">
        <f t="shared" si="79"/>
        <v/>
      </c>
      <c r="K432" s="91" t="str">
        <f t="shared" si="80"/>
        <v/>
      </c>
      <c r="L432" s="91" t="str">
        <f t="shared" si="81"/>
        <v/>
      </c>
      <c r="M432" s="91" t="str">
        <f t="shared" si="82"/>
        <v/>
      </c>
      <c r="N432" s="91" t="str">
        <f t="shared" si="83"/>
        <v/>
      </c>
      <c r="O432" s="91" t="str">
        <f t="shared" si="84"/>
        <v/>
      </c>
      <c r="P432" s="91" t="str">
        <f t="shared" si="85"/>
        <v/>
      </c>
      <c r="Q432" s="85"/>
      <c r="R432" s="17" t="str">
        <f t="shared" si="86"/>
        <v/>
      </c>
      <c r="S432" s="28" t="str">
        <f t="shared" si="87"/>
        <v/>
      </c>
      <c r="T432" s="28"/>
      <c r="U432" s="28"/>
      <c r="V432" s="84"/>
      <c r="W432" s="84"/>
      <c r="X432" s="83"/>
      <c r="Y432" s="104"/>
      <c r="Z432" s="96" t="str">
        <f t="shared" si="88"/>
        <v/>
      </c>
      <c r="AA432" s="105"/>
      <c r="AB432" s="89"/>
      <c r="AC432" s="89"/>
      <c r="AD432" s="89"/>
      <c r="AE432" s="89"/>
      <c r="AF432" s="89"/>
      <c r="AG432" s="89"/>
      <c r="AH432" s="86"/>
      <c r="AI432" s="86"/>
      <c r="AJ432" s="86"/>
      <c r="AK432" s="86"/>
      <c r="AL432" s="86"/>
      <c r="AM432" s="86"/>
      <c r="AN432" s="86"/>
      <c r="AO432" s="86"/>
      <c r="AP432" s="86"/>
      <c r="AQ432" s="28"/>
      <c r="AR432" s="45"/>
      <c r="AS432" s="85"/>
      <c r="AT432" s="85"/>
      <c r="AU432" s="20"/>
      <c r="AV432" s="20"/>
    </row>
    <row r="433" spans="2:48" ht="15" x14ac:dyDescent="0.25">
      <c r="B433" s="86"/>
      <c r="C433" s="100"/>
      <c r="D433" s="87" t="str">
        <f>IF(B433="","",(VLOOKUP(B433,'APP BACKGROUND'!A:C,2,0)))</f>
        <v/>
      </c>
      <c r="E433" s="88" t="str">
        <f>IF(B433="","",(VLOOKUP(B433,'APP BACKGROUND'!A:C,3,0)))</f>
        <v/>
      </c>
      <c r="F433" s="84" t="str">
        <f>IF(B433="","",(VLOOKUP(Application!B433,'APP BACKGROUND'!A:C,5,0)))</f>
        <v/>
      </c>
      <c r="G433" s="83"/>
      <c r="H433" s="89"/>
      <c r="I433" s="92" t="str">
        <f>IF(B:B="","",(VLOOKUP(Application!B433,'APP BACKGROUND'!A:C,6,0)))</f>
        <v/>
      </c>
      <c r="J433" s="90" t="str">
        <f t="shared" si="79"/>
        <v/>
      </c>
      <c r="K433" s="91" t="str">
        <f t="shared" si="80"/>
        <v/>
      </c>
      <c r="L433" s="91" t="str">
        <f t="shared" si="81"/>
        <v/>
      </c>
      <c r="M433" s="91" t="str">
        <f t="shared" si="82"/>
        <v/>
      </c>
      <c r="N433" s="91" t="str">
        <f t="shared" si="83"/>
        <v/>
      </c>
      <c r="O433" s="91" t="str">
        <f t="shared" si="84"/>
        <v/>
      </c>
      <c r="P433" s="91" t="str">
        <f t="shared" si="85"/>
        <v/>
      </c>
      <c r="Q433" s="85"/>
      <c r="R433" s="17" t="str">
        <f t="shared" si="86"/>
        <v/>
      </c>
      <c r="S433" s="28" t="str">
        <f t="shared" si="87"/>
        <v/>
      </c>
      <c r="T433" s="28"/>
      <c r="U433" s="28"/>
      <c r="V433" s="84"/>
      <c r="W433" s="84"/>
      <c r="X433" s="83"/>
      <c r="Y433" s="104"/>
      <c r="Z433" s="96" t="str">
        <f t="shared" si="88"/>
        <v/>
      </c>
      <c r="AA433" s="105"/>
      <c r="AB433" s="89"/>
      <c r="AC433" s="89"/>
      <c r="AD433" s="89"/>
      <c r="AE433" s="89"/>
      <c r="AF433" s="89"/>
      <c r="AG433" s="89"/>
      <c r="AH433" s="86"/>
      <c r="AI433" s="86"/>
      <c r="AJ433" s="86"/>
      <c r="AK433" s="86"/>
      <c r="AL433" s="86"/>
      <c r="AM433" s="86"/>
      <c r="AN433" s="86"/>
      <c r="AO433" s="86"/>
      <c r="AP433" s="86"/>
      <c r="AQ433" s="28"/>
      <c r="AR433" s="45"/>
      <c r="AS433" s="85"/>
      <c r="AT433" s="85"/>
      <c r="AU433" s="20"/>
      <c r="AV433" s="20"/>
    </row>
    <row r="434" spans="2:48" ht="15" x14ac:dyDescent="0.25">
      <c r="B434" s="86"/>
      <c r="C434" s="100"/>
      <c r="D434" s="87" t="str">
        <f>IF(B434="","",(VLOOKUP(B434,'APP BACKGROUND'!A:C,2,0)))</f>
        <v/>
      </c>
      <c r="E434" s="88" t="str">
        <f>IF(B434="","",(VLOOKUP(B434,'APP BACKGROUND'!A:C,3,0)))</f>
        <v/>
      </c>
      <c r="F434" s="84" t="str">
        <f>IF(B434="","",(VLOOKUP(Application!B434,'APP BACKGROUND'!A:C,5,0)))</f>
        <v/>
      </c>
      <c r="G434" s="83"/>
      <c r="H434" s="89"/>
      <c r="I434" s="92" t="str">
        <f>IF(B:B="","",(VLOOKUP(Application!B434,'APP BACKGROUND'!A:C,6,0)))</f>
        <v/>
      </c>
      <c r="J434" s="90" t="str">
        <f t="shared" si="79"/>
        <v/>
      </c>
      <c r="K434" s="91" t="str">
        <f t="shared" si="80"/>
        <v/>
      </c>
      <c r="L434" s="91" t="str">
        <f t="shared" si="81"/>
        <v/>
      </c>
      <c r="M434" s="91" t="str">
        <f t="shared" si="82"/>
        <v/>
      </c>
      <c r="N434" s="91" t="str">
        <f t="shared" si="83"/>
        <v/>
      </c>
      <c r="O434" s="91" t="str">
        <f t="shared" si="84"/>
        <v/>
      </c>
      <c r="P434" s="91" t="str">
        <f t="shared" si="85"/>
        <v/>
      </c>
      <c r="Q434" s="85"/>
      <c r="R434" s="17" t="str">
        <f t="shared" si="86"/>
        <v/>
      </c>
      <c r="S434" s="28" t="str">
        <f t="shared" si="87"/>
        <v/>
      </c>
      <c r="T434" s="28"/>
      <c r="U434" s="28"/>
      <c r="V434" s="84"/>
      <c r="W434" s="84"/>
      <c r="X434" s="83"/>
      <c r="Y434" s="104"/>
      <c r="Z434" s="96" t="str">
        <f t="shared" si="88"/>
        <v/>
      </c>
      <c r="AA434" s="105"/>
      <c r="AB434" s="89"/>
      <c r="AC434" s="89"/>
      <c r="AD434" s="89"/>
      <c r="AE434" s="89"/>
      <c r="AF434" s="89"/>
      <c r="AG434" s="89"/>
      <c r="AH434" s="86"/>
      <c r="AI434" s="86"/>
      <c r="AJ434" s="86"/>
      <c r="AK434" s="86"/>
      <c r="AL434" s="86"/>
      <c r="AM434" s="86"/>
      <c r="AN434" s="86"/>
      <c r="AO434" s="86"/>
      <c r="AP434" s="86"/>
      <c r="AQ434" s="28"/>
      <c r="AR434" s="45"/>
      <c r="AS434" s="85"/>
      <c r="AT434" s="85"/>
      <c r="AU434" s="20"/>
      <c r="AV434" s="20"/>
    </row>
    <row r="435" spans="2:48" ht="15" x14ac:dyDescent="0.25">
      <c r="B435" s="86"/>
      <c r="C435" s="100"/>
      <c r="D435" s="87" t="str">
        <f>IF(B435="","",(VLOOKUP(B435,'APP BACKGROUND'!A:C,2,0)))</f>
        <v/>
      </c>
      <c r="E435" s="88" t="str">
        <f>IF(B435="","",(VLOOKUP(B435,'APP BACKGROUND'!A:C,3,0)))</f>
        <v/>
      </c>
      <c r="F435" s="84" t="str">
        <f>IF(B435="","",(VLOOKUP(Application!B435,'APP BACKGROUND'!A:C,5,0)))</f>
        <v/>
      </c>
      <c r="G435" s="83"/>
      <c r="H435" s="89"/>
      <c r="I435" s="92" t="str">
        <f>IF(B:B="","",(VLOOKUP(Application!B435,'APP BACKGROUND'!A:C,6,0)))</f>
        <v/>
      </c>
      <c r="J435" s="90" t="str">
        <f t="shared" si="79"/>
        <v/>
      </c>
      <c r="K435" s="91" t="str">
        <f t="shared" si="80"/>
        <v/>
      </c>
      <c r="L435" s="91" t="str">
        <f t="shared" si="81"/>
        <v/>
      </c>
      <c r="M435" s="91" t="str">
        <f t="shared" si="82"/>
        <v/>
      </c>
      <c r="N435" s="91" t="str">
        <f t="shared" si="83"/>
        <v/>
      </c>
      <c r="O435" s="91" t="str">
        <f t="shared" si="84"/>
        <v/>
      </c>
      <c r="P435" s="91" t="str">
        <f t="shared" si="85"/>
        <v/>
      </c>
      <c r="Q435" s="85"/>
      <c r="R435" s="17" t="str">
        <f t="shared" si="86"/>
        <v/>
      </c>
      <c r="S435" s="28" t="str">
        <f t="shared" si="87"/>
        <v/>
      </c>
      <c r="T435" s="28"/>
      <c r="U435" s="28"/>
      <c r="V435" s="84"/>
      <c r="W435" s="84"/>
      <c r="X435" s="83"/>
      <c r="Y435" s="104"/>
      <c r="Z435" s="96" t="str">
        <f t="shared" si="88"/>
        <v/>
      </c>
      <c r="AA435" s="105"/>
      <c r="AB435" s="89"/>
      <c r="AC435" s="89"/>
      <c r="AD435" s="89"/>
      <c r="AE435" s="89"/>
      <c r="AF435" s="89"/>
      <c r="AG435" s="89"/>
      <c r="AH435" s="86"/>
      <c r="AI435" s="86"/>
      <c r="AJ435" s="86"/>
      <c r="AK435" s="86"/>
      <c r="AL435" s="86"/>
      <c r="AM435" s="86"/>
      <c r="AN435" s="86"/>
      <c r="AO435" s="86"/>
      <c r="AP435" s="86"/>
      <c r="AQ435" s="28"/>
      <c r="AR435" s="45"/>
      <c r="AS435" s="85"/>
      <c r="AT435" s="85"/>
      <c r="AU435" s="20"/>
      <c r="AV435" s="20"/>
    </row>
    <row r="436" spans="2:48" ht="15" x14ac:dyDescent="0.25">
      <c r="B436" s="86"/>
      <c r="C436" s="100"/>
      <c r="D436" s="87" t="str">
        <f>IF(B436="","",(VLOOKUP(B436,'APP BACKGROUND'!A:C,2,0)))</f>
        <v/>
      </c>
      <c r="E436" s="88" t="str">
        <f>IF(B436="","",(VLOOKUP(B436,'APP BACKGROUND'!A:C,3,0)))</f>
        <v/>
      </c>
      <c r="F436" s="84" t="str">
        <f>IF(B436="","",(VLOOKUP(Application!B436,'APP BACKGROUND'!A:C,5,0)))</f>
        <v/>
      </c>
      <c r="G436" s="83"/>
      <c r="H436" s="89"/>
      <c r="I436" s="92" t="str">
        <f>IF(B:B="","",(VLOOKUP(Application!B436,'APP BACKGROUND'!A:C,6,0)))</f>
        <v/>
      </c>
      <c r="J436" s="90" t="str">
        <f t="shared" si="79"/>
        <v/>
      </c>
      <c r="K436" s="91" t="str">
        <f t="shared" si="80"/>
        <v/>
      </c>
      <c r="L436" s="91" t="str">
        <f t="shared" si="81"/>
        <v/>
      </c>
      <c r="M436" s="91" t="str">
        <f t="shared" si="82"/>
        <v/>
      </c>
      <c r="N436" s="91" t="str">
        <f t="shared" si="83"/>
        <v/>
      </c>
      <c r="O436" s="91" t="str">
        <f t="shared" si="84"/>
        <v/>
      </c>
      <c r="P436" s="91" t="str">
        <f t="shared" si="85"/>
        <v/>
      </c>
      <c r="Q436" s="85"/>
      <c r="R436" s="17" t="str">
        <f t="shared" si="86"/>
        <v/>
      </c>
      <c r="S436" s="28" t="str">
        <f t="shared" si="87"/>
        <v/>
      </c>
      <c r="T436" s="28"/>
      <c r="U436" s="28"/>
      <c r="V436" s="84"/>
      <c r="W436" s="84"/>
      <c r="X436" s="83"/>
      <c r="Y436" s="104"/>
      <c r="Z436" s="96" t="str">
        <f t="shared" si="88"/>
        <v/>
      </c>
      <c r="AA436" s="105"/>
      <c r="AB436" s="89"/>
      <c r="AC436" s="89"/>
      <c r="AD436" s="89"/>
      <c r="AE436" s="89"/>
      <c r="AF436" s="89"/>
      <c r="AG436" s="89"/>
      <c r="AH436" s="86"/>
      <c r="AI436" s="86"/>
      <c r="AJ436" s="86"/>
      <c r="AK436" s="86"/>
      <c r="AL436" s="86"/>
      <c r="AM436" s="86"/>
      <c r="AN436" s="86"/>
      <c r="AO436" s="86"/>
      <c r="AP436" s="86"/>
      <c r="AQ436" s="28"/>
      <c r="AR436" s="45"/>
      <c r="AS436" s="85"/>
      <c r="AT436" s="85"/>
      <c r="AU436" s="20"/>
      <c r="AV436" s="20"/>
    </row>
    <row r="437" spans="2:48" ht="15" x14ac:dyDescent="0.25">
      <c r="B437" s="86"/>
      <c r="C437" s="100"/>
      <c r="D437" s="87" t="str">
        <f>IF(B437="","",(VLOOKUP(B437,'APP BACKGROUND'!A:C,2,0)))</f>
        <v/>
      </c>
      <c r="E437" s="88" t="str">
        <f>IF(B437="","",(VLOOKUP(B437,'APP BACKGROUND'!A:C,3,0)))</f>
        <v/>
      </c>
      <c r="F437" s="84" t="str">
        <f>IF(B437="","",(VLOOKUP(Application!B437,'APP BACKGROUND'!A:C,5,0)))</f>
        <v/>
      </c>
      <c r="G437" s="83"/>
      <c r="H437" s="89"/>
      <c r="I437" s="92" t="str">
        <f>IF(B:B="","",(VLOOKUP(Application!B437,'APP BACKGROUND'!A:C,6,0)))</f>
        <v/>
      </c>
      <c r="J437" s="90" t="str">
        <f t="shared" si="79"/>
        <v/>
      </c>
      <c r="K437" s="91" t="str">
        <f t="shared" si="80"/>
        <v/>
      </c>
      <c r="L437" s="91" t="str">
        <f t="shared" si="81"/>
        <v/>
      </c>
      <c r="M437" s="91" t="str">
        <f t="shared" si="82"/>
        <v/>
      </c>
      <c r="N437" s="91" t="str">
        <f t="shared" si="83"/>
        <v/>
      </c>
      <c r="O437" s="91" t="str">
        <f t="shared" si="84"/>
        <v/>
      </c>
      <c r="P437" s="91" t="str">
        <f t="shared" si="85"/>
        <v/>
      </c>
      <c r="Q437" s="85"/>
      <c r="R437" s="17" t="str">
        <f t="shared" si="86"/>
        <v/>
      </c>
      <c r="S437" s="28" t="str">
        <f t="shared" si="87"/>
        <v/>
      </c>
      <c r="T437" s="28"/>
      <c r="U437" s="28"/>
      <c r="V437" s="84"/>
      <c r="W437" s="84"/>
      <c r="X437" s="83"/>
      <c r="Y437" s="104"/>
      <c r="Z437" s="96" t="str">
        <f t="shared" si="88"/>
        <v/>
      </c>
      <c r="AA437" s="105"/>
      <c r="AB437" s="89"/>
      <c r="AC437" s="89"/>
      <c r="AD437" s="89"/>
      <c r="AE437" s="89"/>
      <c r="AF437" s="89"/>
      <c r="AG437" s="89"/>
      <c r="AH437" s="86"/>
      <c r="AI437" s="86"/>
      <c r="AJ437" s="86"/>
      <c r="AK437" s="86"/>
      <c r="AL437" s="86"/>
      <c r="AM437" s="86"/>
      <c r="AN437" s="86"/>
      <c r="AO437" s="86"/>
      <c r="AP437" s="86"/>
      <c r="AQ437" s="28"/>
      <c r="AR437" s="45"/>
      <c r="AS437" s="85"/>
      <c r="AT437" s="85"/>
      <c r="AU437" s="20"/>
      <c r="AV437" s="20"/>
    </row>
    <row r="438" spans="2:48" ht="15" x14ac:dyDescent="0.25">
      <c r="B438" s="86"/>
      <c r="C438" s="100"/>
      <c r="D438" s="87" t="str">
        <f>IF(B438="","",(VLOOKUP(B438,'APP BACKGROUND'!A:C,2,0)))</f>
        <v/>
      </c>
      <c r="E438" s="88" t="str">
        <f>IF(B438="","",(VLOOKUP(B438,'APP BACKGROUND'!A:C,3,0)))</f>
        <v/>
      </c>
      <c r="F438" s="84" t="str">
        <f>IF(B438="","",(VLOOKUP(Application!B438,'APP BACKGROUND'!A:C,5,0)))</f>
        <v/>
      </c>
      <c r="G438" s="83"/>
      <c r="H438" s="89"/>
      <c r="I438" s="92" t="str">
        <f>IF(B:B="","",(VLOOKUP(Application!B438,'APP BACKGROUND'!A:C,6,0)))</f>
        <v/>
      </c>
      <c r="J438" s="90" t="str">
        <f t="shared" si="79"/>
        <v/>
      </c>
      <c r="K438" s="91" t="str">
        <f t="shared" si="80"/>
        <v/>
      </c>
      <c r="L438" s="91" t="str">
        <f t="shared" si="81"/>
        <v/>
      </c>
      <c r="M438" s="91" t="str">
        <f t="shared" si="82"/>
        <v/>
      </c>
      <c r="N438" s="91" t="str">
        <f t="shared" si="83"/>
        <v/>
      </c>
      <c r="O438" s="91" t="str">
        <f t="shared" si="84"/>
        <v/>
      </c>
      <c r="P438" s="91" t="str">
        <f t="shared" si="85"/>
        <v/>
      </c>
      <c r="Q438" s="85"/>
      <c r="R438" s="17" t="str">
        <f t="shared" si="86"/>
        <v/>
      </c>
      <c r="S438" s="28" t="str">
        <f t="shared" si="87"/>
        <v/>
      </c>
      <c r="T438" s="28"/>
      <c r="U438" s="28"/>
      <c r="V438" s="84"/>
      <c r="W438" s="84"/>
      <c r="X438" s="83"/>
      <c r="Y438" s="104"/>
      <c r="Z438" s="96" t="str">
        <f t="shared" si="88"/>
        <v/>
      </c>
      <c r="AA438" s="105"/>
      <c r="AB438" s="89"/>
      <c r="AC438" s="89"/>
      <c r="AD438" s="89"/>
      <c r="AE438" s="89"/>
      <c r="AF438" s="89"/>
      <c r="AG438" s="89"/>
      <c r="AH438" s="86"/>
      <c r="AI438" s="86"/>
      <c r="AJ438" s="86"/>
      <c r="AK438" s="86"/>
      <c r="AL438" s="86"/>
      <c r="AM438" s="86"/>
      <c r="AN438" s="86"/>
      <c r="AO438" s="86"/>
      <c r="AP438" s="86"/>
      <c r="AQ438" s="28"/>
      <c r="AR438" s="45"/>
      <c r="AS438" s="85"/>
      <c r="AT438" s="85"/>
      <c r="AU438" s="20"/>
      <c r="AV438" s="20"/>
    </row>
    <row r="439" spans="2:48" ht="15" x14ac:dyDescent="0.25">
      <c r="B439" s="86"/>
      <c r="C439" s="100"/>
      <c r="D439" s="87" t="str">
        <f>IF(B439="","",(VLOOKUP(B439,'APP BACKGROUND'!A:C,2,0)))</f>
        <v/>
      </c>
      <c r="E439" s="88" t="str">
        <f>IF(B439="","",(VLOOKUP(B439,'APP BACKGROUND'!A:C,3,0)))</f>
        <v/>
      </c>
      <c r="F439" s="84" t="str">
        <f>IF(B439="","",(VLOOKUP(Application!B439,'APP BACKGROUND'!A:C,5,0)))</f>
        <v/>
      </c>
      <c r="G439" s="83"/>
      <c r="H439" s="89"/>
      <c r="I439" s="92" t="str">
        <f>IF(B:B="","",(VLOOKUP(Application!B439,'APP BACKGROUND'!A:C,6,0)))</f>
        <v/>
      </c>
      <c r="J439" s="90" t="str">
        <f t="shared" si="79"/>
        <v/>
      </c>
      <c r="K439" s="91" t="str">
        <f t="shared" si="80"/>
        <v/>
      </c>
      <c r="L439" s="91" t="str">
        <f t="shared" si="81"/>
        <v/>
      </c>
      <c r="M439" s="91" t="str">
        <f t="shared" si="82"/>
        <v/>
      </c>
      <c r="N439" s="91" t="str">
        <f t="shared" si="83"/>
        <v/>
      </c>
      <c r="O439" s="91" t="str">
        <f t="shared" si="84"/>
        <v/>
      </c>
      <c r="P439" s="91" t="str">
        <f t="shared" si="85"/>
        <v/>
      </c>
      <c r="Q439" s="85"/>
      <c r="R439" s="17" t="str">
        <f t="shared" si="86"/>
        <v/>
      </c>
      <c r="S439" s="28" t="str">
        <f t="shared" si="87"/>
        <v/>
      </c>
      <c r="T439" s="28"/>
      <c r="U439" s="28"/>
      <c r="V439" s="84"/>
      <c r="W439" s="84"/>
      <c r="X439" s="83"/>
      <c r="Y439" s="104"/>
      <c r="Z439" s="96" t="str">
        <f t="shared" si="88"/>
        <v/>
      </c>
      <c r="AA439" s="105"/>
      <c r="AB439" s="89"/>
      <c r="AC439" s="89"/>
      <c r="AD439" s="89"/>
      <c r="AE439" s="89"/>
      <c r="AF439" s="89"/>
      <c r="AG439" s="89"/>
      <c r="AH439" s="86"/>
      <c r="AI439" s="86"/>
      <c r="AJ439" s="86"/>
      <c r="AK439" s="86"/>
      <c r="AL439" s="86"/>
      <c r="AM439" s="86"/>
      <c r="AN439" s="86"/>
      <c r="AO439" s="86"/>
      <c r="AP439" s="86"/>
      <c r="AQ439" s="28"/>
      <c r="AR439" s="45"/>
      <c r="AS439" s="85"/>
      <c r="AT439" s="85"/>
      <c r="AU439" s="20"/>
      <c r="AV439" s="20"/>
    </row>
    <row r="440" spans="2:48" ht="15" x14ac:dyDescent="0.25">
      <c r="B440" s="86"/>
      <c r="C440" s="100"/>
      <c r="D440" s="87" t="str">
        <f>IF(B440="","",(VLOOKUP(B440,'APP BACKGROUND'!A:C,2,0)))</f>
        <v/>
      </c>
      <c r="E440" s="88" t="str">
        <f>IF(B440="","",(VLOOKUP(B440,'APP BACKGROUND'!A:C,3,0)))</f>
        <v/>
      </c>
      <c r="F440" s="84" t="str">
        <f>IF(B440="","",(VLOOKUP(Application!B440,'APP BACKGROUND'!A:C,5,0)))</f>
        <v/>
      </c>
      <c r="G440" s="83"/>
      <c r="H440" s="89"/>
      <c r="I440" s="92" t="str">
        <f>IF(B:B="","",(VLOOKUP(Application!B440,'APP BACKGROUND'!A:C,6,0)))</f>
        <v/>
      </c>
      <c r="J440" s="90" t="str">
        <f t="shared" si="79"/>
        <v/>
      </c>
      <c r="K440" s="91" t="str">
        <f t="shared" si="80"/>
        <v/>
      </c>
      <c r="L440" s="91" t="str">
        <f t="shared" si="81"/>
        <v/>
      </c>
      <c r="M440" s="91" t="str">
        <f t="shared" si="82"/>
        <v/>
      </c>
      <c r="N440" s="91" t="str">
        <f t="shared" si="83"/>
        <v/>
      </c>
      <c r="O440" s="91" t="str">
        <f t="shared" si="84"/>
        <v/>
      </c>
      <c r="P440" s="91" t="str">
        <f t="shared" si="85"/>
        <v/>
      </c>
      <c r="Q440" s="85"/>
      <c r="R440" s="17" t="str">
        <f t="shared" si="86"/>
        <v/>
      </c>
      <c r="S440" s="28" t="str">
        <f t="shared" si="87"/>
        <v/>
      </c>
      <c r="T440" s="28"/>
      <c r="U440" s="28"/>
      <c r="V440" s="84"/>
      <c r="W440" s="84"/>
      <c r="X440" s="83"/>
      <c r="Y440" s="104"/>
      <c r="Z440" s="96" t="str">
        <f t="shared" si="88"/>
        <v/>
      </c>
      <c r="AA440" s="105"/>
      <c r="AB440" s="89"/>
      <c r="AC440" s="89"/>
      <c r="AD440" s="89"/>
      <c r="AE440" s="89"/>
      <c r="AF440" s="89"/>
      <c r="AG440" s="89"/>
      <c r="AH440" s="86"/>
      <c r="AI440" s="86"/>
      <c r="AJ440" s="86"/>
      <c r="AK440" s="86"/>
      <c r="AL440" s="86"/>
      <c r="AM440" s="86"/>
      <c r="AN440" s="86"/>
      <c r="AO440" s="86"/>
      <c r="AP440" s="86"/>
      <c r="AQ440" s="28"/>
      <c r="AR440" s="45"/>
      <c r="AS440" s="85"/>
      <c r="AT440" s="85"/>
      <c r="AU440" s="20"/>
      <c r="AV440" s="20"/>
    </row>
    <row r="441" spans="2:48" ht="15" x14ac:dyDescent="0.25">
      <c r="B441" s="86"/>
      <c r="C441" s="100"/>
      <c r="D441" s="87" t="str">
        <f>IF(B441="","",(VLOOKUP(B441,'APP BACKGROUND'!A:C,2,0)))</f>
        <v/>
      </c>
      <c r="E441" s="88" t="str">
        <f>IF(B441="","",(VLOOKUP(B441,'APP BACKGROUND'!A:C,3,0)))</f>
        <v/>
      </c>
      <c r="F441" s="84" t="str">
        <f>IF(B441="","",(VLOOKUP(Application!B441,'APP BACKGROUND'!A:C,5,0)))</f>
        <v/>
      </c>
      <c r="G441" s="83"/>
      <c r="H441" s="89"/>
      <c r="I441" s="92" t="str">
        <f>IF(B:B="","",(VLOOKUP(Application!B441,'APP BACKGROUND'!A:C,6,0)))</f>
        <v/>
      </c>
      <c r="J441" s="90" t="str">
        <f t="shared" si="79"/>
        <v/>
      </c>
      <c r="K441" s="91" t="str">
        <f t="shared" si="80"/>
        <v/>
      </c>
      <c r="L441" s="91" t="str">
        <f t="shared" si="81"/>
        <v/>
      </c>
      <c r="M441" s="91" t="str">
        <f t="shared" si="82"/>
        <v/>
      </c>
      <c r="N441" s="91" t="str">
        <f t="shared" si="83"/>
        <v/>
      </c>
      <c r="O441" s="91" t="str">
        <f t="shared" si="84"/>
        <v/>
      </c>
      <c r="P441" s="91" t="str">
        <f t="shared" si="85"/>
        <v/>
      </c>
      <c r="Q441" s="85"/>
      <c r="R441" s="17" t="str">
        <f t="shared" si="86"/>
        <v/>
      </c>
      <c r="S441" s="28" t="str">
        <f t="shared" si="87"/>
        <v/>
      </c>
      <c r="T441" s="28"/>
      <c r="U441" s="28"/>
      <c r="V441" s="84"/>
      <c r="W441" s="84"/>
      <c r="X441" s="83"/>
      <c r="Y441" s="104"/>
      <c r="Z441" s="96" t="str">
        <f t="shared" si="88"/>
        <v/>
      </c>
      <c r="AA441" s="105"/>
      <c r="AB441" s="89"/>
      <c r="AC441" s="89"/>
      <c r="AD441" s="89"/>
      <c r="AE441" s="89"/>
      <c r="AF441" s="89"/>
      <c r="AG441" s="89"/>
      <c r="AH441" s="86"/>
      <c r="AI441" s="86"/>
      <c r="AJ441" s="86"/>
      <c r="AK441" s="86"/>
      <c r="AL441" s="86"/>
      <c r="AM441" s="86"/>
      <c r="AN441" s="86"/>
      <c r="AO441" s="86"/>
      <c r="AP441" s="86"/>
      <c r="AQ441" s="28"/>
      <c r="AR441" s="45"/>
      <c r="AS441" s="85"/>
      <c r="AT441" s="85"/>
      <c r="AU441" s="20"/>
      <c r="AV441" s="20"/>
    </row>
    <row r="442" spans="2:48" ht="15" x14ac:dyDescent="0.25">
      <c r="B442" s="86"/>
      <c r="C442" s="100"/>
      <c r="D442" s="87" t="str">
        <f>IF(B442="","",(VLOOKUP(B442,'APP BACKGROUND'!A:C,2,0)))</f>
        <v/>
      </c>
      <c r="E442" s="88" t="str">
        <f>IF(B442="","",(VLOOKUP(B442,'APP BACKGROUND'!A:C,3,0)))</f>
        <v/>
      </c>
      <c r="F442" s="84" t="str">
        <f>IF(B442="","",(VLOOKUP(Application!B442,'APP BACKGROUND'!A:C,5,0)))</f>
        <v/>
      </c>
      <c r="G442" s="83"/>
      <c r="H442" s="89"/>
      <c r="I442" s="92" t="str">
        <f>IF(B:B="","",(VLOOKUP(Application!B442,'APP BACKGROUND'!A:C,6,0)))</f>
        <v/>
      </c>
      <c r="J442" s="90" t="str">
        <f t="shared" si="79"/>
        <v/>
      </c>
      <c r="K442" s="91" t="str">
        <f t="shared" si="80"/>
        <v/>
      </c>
      <c r="L442" s="91" t="str">
        <f t="shared" si="81"/>
        <v/>
      </c>
      <c r="M442" s="91" t="str">
        <f t="shared" si="82"/>
        <v/>
      </c>
      <c r="N442" s="91" t="str">
        <f t="shared" si="83"/>
        <v/>
      </c>
      <c r="O442" s="91" t="str">
        <f t="shared" si="84"/>
        <v/>
      </c>
      <c r="P442" s="91" t="str">
        <f t="shared" si="85"/>
        <v/>
      </c>
      <c r="Q442" s="85"/>
      <c r="R442" s="17" t="str">
        <f t="shared" si="86"/>
        <v/>
      </c>
      <c r="S442" s="28" t="str">
        <f t="shared" si="87"/>
        <v/>
      </c>
      <c r="T442" s="28"/>
      <c r="U442" s="28"/>
      <c r="V442" s="84"/>
      <c r="W442" s="84"/>
      <c r="X442" s="83"/>
      <c r="Y442" s="104"/>
      <c r="Z442" s="96" t="str">
        <f t="shared" si="88"/>
        <v/>
      </c>
      <c r="AA442" s="105"/>
      <c r="AB442" s="89"/>
      <c r="AC442" s="89"/>
      <c r="AD442" s="89"/>
      <c r="AE442" s="89"/>
      <c r="AF442" s="89"/>
      <c r="AG442" s="89"/>
      <c r="AH442" s="86"/>
      <c r="AI442" s="86"/>
      <c r="AJ442" s="86"/>
      <c r="AK442" s="86"/>
      <c r="AL442" s="86"/>
      <c r="AM442" s="86"/>
      <c r="AN442" s="86"/>
      <c r="AO442" s="86"/>
      <c r="AP442" s="86"/>
      <c r="AQ442" s="28"/>
      <c r="AR442" s="45"/>
      <c r="AS442" s="85"/>
      <c r="AT442" s="85"/>
      <c r="AU442" s="20"/>
      <c r="AV442" s="20"/>
    </row>
    <row r="443" spans="2:48" ht="15" x14ac:dyDescent="0.25">
      <c r="B443" s="86"/>
      <c r="C443" s="100"/>
      <c r="D443" s="87" t="str">
        <f>IF(B443="","",(VLOOKUP(B443,'APP BACKGROUND'!A:C,2,0)))</f>
        <v/>
      </c>
      <c r="E443" s="88" t="str">
        <f>IF(B443="","",(VLOOKUP(B443,'APP BACKGROUND'!A:C,3,0)))</f>
        <v/>
      </c>
      <c r="F443" s="84" t="str">
        <f>IF(B443="","",(VLOOKUP(Application!B443,'APP BACKGROUND'!A:C,5,0)))</f>
        <v/>
      </c>
      <c r="G443" s="83"/>
      <c r="H443" s="89"/>
      <c r="I443" s="92" t="str">
        <f>IF(B:B="","",(VLOOKUP(Application!B443,'APP BACKGROUND'!A:C,6,0)))</f>
        <v/>
      </c>
      <c r="J443" s="90" t="str">
        <f t="shared" si="79"/>
        <v/>
      </c>
      <c r="K443" s="91" t="str">
        <f t="shared" si="80"/>
        <v/>
      </c>
      <c r="L443" s="91" t="str">
        <f t="shared" si="81"/>
        <v/>
      </c>
      <c r="M443" s="91" t="str">
        <f t="shared" si="82"/>
        <v/>
      </c>
      <c r="N443" s="91" t="str">
        <f t="shared" si="83"/>
        <v/>
      </c>
      <c r="O443" s="91" t="str">
        <f t="shared" si="84"/>
        <v/>
      </c>
      <c r="P443" s="91" t="str">
        <f t="shared" si="85"/>
        <v/>
      </c>
      <c r="Q443" s="85"/>
      <c r="R443" s="17" t="str">
        <f t="shared" si="86"/>
        <v/>
      </c>
      <c r="S443" s="28" t="str">
        <f t="shared" si="87"/>
        <v/>
      </c>
      <c r="T443" s="28"/>
      <c r="U443" s="28"/>
      <c r="V443" s="84"/>
      <c r="W443" s="84"/>
      <c r="X443" s="83"/>
      <c r="Y443" s="104"/>
      <c r="Z443" s="96" t="str">
        <f t="shared" si="88"/>
        <v/>
      </c>
      <c r="AA443" s="105"/>
      <c r="AB443" s="89"/>
      <c r="AC443" s="89"/>
      <c r="AD443" s="89"/>
      <c r="AE443" s="89"/>
      <c r="AF443" s="89"/>
      <c r="AG443" s="89"/>
      <c r="AH443" s="86"/>
      <c r="AI443" s="86"/>
      <c r="AJ443" s="86"/>
      <c r="AK443" s="86"/>
      <c r="AL443" s="86"/>
      <c r="AM443" s="86"/>
      <c r="AN443" s="86"/>
      <c r="AO443" s="86"/>
      <c r="AP443" s="86"/>
      <c r="AQ443" s="28"/>
      <c r="AR443" s="45"/>
      <c r="AS443" s="85"/>
      <c r="AT443" s="85"/>
      <c r="AU443" s="20"/>
      <c r="AV443" s="20"/>
    </row>
    <row r="444" spans="2:48" ht="15" x14ac:dyDescent="0.25">
      <c r="B444" s="86"/>
      <c r="C444" s="100"/>
      <c r="D444" s="87" t="str">
        <f>IF(B444="","",(VLOOKUP(B444,'APP BACKGROUND'!A:C,2,0)))</f>
        <v/>
      </c>
      <c r="E444" s="88" t="str">
        <f>IF(B444="","",(VLOOKUP(B444,'APP BACKGROUND'!A:C,3,0)))</f>
        <v/>
      </c>
      <c r="F444" s="84" t="str">
        <f>IF(B444="","",(VLOOKUP(Application!B444,'APP BACKGROUND'!A:C,5,0)))</f>
        <v/>
      </c>
      <c r="G444" s="83"/>
      <c r="H444" s="89"/>
      <c r="I444" s="92" t="str">
        <f>IF(B:B="","",(VLOOKUP(Application!B444,'APP BACKGROUND'!A:C,6,0)))</f>
        <v/>
      </c>
      <c r="J444" s="90" t="str">
        <f t="shared" si="79"/>
        <v/>
      </c>
      <c r="K444" s="91" t="str">
        <f t="shared" si="80"/>
        <v/>
      </c>
      <c r="L444" s="91" t="str">
        <f t="shared" si="81"/>
        <v/>
      </c>
      <c r="M444" s="91" t="str">
        <f t="shared" si="82"/>
        <v/>
      </c>
      <c r="N444" s="91" t="str">
        <f t="shared" si="83"/>
        <v/>
      </c>
      <c r="O444" s="91" t="str">
        <f t="shared" si="84"/>
        <v/>
      </c>
      <c r="P444" s="91" t="str">
        <f t="shared" si="85"/>
        <v/>
      </c>
      <c r="Q444" s="85"/>
      <c r="R444" s="17" t="str">
        <f t="shared" si="86"/>
        <v/>
      </c>
      <c r="S444" s="28" t="str">
        <f t="shared" si="87"/>
        <v/>
      </c>
      <c r="T444" s="28"/>
      <c r="U444" s="28"/>
      <c r="V444" s="84"/>
      <c r="W444" s="84"/>
      <c r="X444" s="83"/>
      <c r="Y444" s="104"/>
      <c r="Z444" s="96" t="str">
        <f t="shared" si="88"/>
        <v/>
      </c>
      <c r="AA444" s="105"/>
      <c r="AB444" s="89"/>
      <c r="AC444" s="89"/>
      <c r="AD444" s="89"/>
      <c r="AE444" s="89"/>
      <c r="AF444" s="89"/>
      <c r="AG444" s="89"/>
      <c r="AH444" s="86"/>
      <c r="AI444" s="86"/>
      <c r="AJ444" s="86"/>
      <c r="AK444" s="86"/>
      <c r="AL444" s="86"/>
      <c r="AM444" s="86"/>
      <c r="AN444" s="86"/>
      <c r="AO444" s="86"/>
      <c r="AP444" s="86"/>
      <c r="AQ444" s="28"/>
      <c r="AR444" s="45"/>
      <c r="AS444" s="85"/>
      <c r="AT444" s="85"/>
      <c r="AU444" s="20"/>
      <c r="AV444" s="20"/>
    </row>
    <row r="445" spans="2:48" ht="15" x14ac:dyDescent="0.25">
      <c r="B445" s="86"/>
      <c r="C445" s="100"/>
      <c r="D445" s="87" t="str">
        <f>IF(B445="","",(VLOOKUP(B445,'APP BACKGROUND'!A:C,2,0)))</f>
        <v/>
      </c>
      <c r="E445" s="88" t="str">
        <f>IF(B445="","",(VLOOKUP(B445,'APP BACKGROUND'!A:C,3,0)))</f>
        <v/>
      </c>
      <c r="F445" s="84" t="str">
        <f>IF(B445="","",(VLOOKUP(Application!B445,'APP BACKGROUND'!A:C,5,0)))</f>
        <v/>
      </c>
      <c r="G445" s="83"/>
      <c r="H445" s="89"/>
      <c r="I445" s="92" t="str">
        <f>IF(B:B="","",(VLOOKUP(Application!B445,'APP BACKGROUND'!A:C,6,0)))</f>
        <v/>
      </c>
      <c r="J445" s="90" t="str">
        <f t="shared" si="79"/>
        <v/>
      </c>
      <c r="K445" s="91" t="str">
        <f t="shared" si="80"/>
        <v/>
      </c>
      <c r="L445" s="91" t="str">
        <f t="shared" si="81"/>
        <v/>
      </c>
      <c r="M445" s="91" t="str">
        <f t="shared" si="82"/>
        <v/>
      </c>
      <c r="N445" s="91" t="str">
        <f t="shared" si="83"/>
        <v/>
      </c>
      <c r="O445" s="91" t="str">
        <f t="shared" si="84"/>
        <v/>
      </c>
      <c r="P445" s="91" t="str">
        <f t="shared" si="85"/>
        <v/>
      </c>
      <c r="Q445" s="85"/>
      <c r="R445" s="17" t="str">
        <f t="shared" si="86"/>
        <v/>
      </c>
      <c r="S445" s="28" t="str">
        <f t="shared" si="87"/>
        <v/>
      </c>
      <c r="T445" s="28"/>
      <c r="U445" s="28"/>
      <c r="V445" s="84"/>
      <c r="W445" s="84"/>
      <c r="X445" s="83"/>
      <c r="Y445" s="104"/>
      <c r="Z445" s="96" t="str">
        <f t="shared" si="88"/>
        <v/>
      </c>
      <c r="AA445" s="105"/>
      <c r="AB445" s="89"/>
      <c r="AC445" s="89"/>
      <c r="AD445" s="89"/>
      <c r="AE445" s="89"/>
      <c r="AF445" s="89"/>
      <c r="AG445" s="89"/>
      <c r="AH445" s="86"/>
      <c r="AI445" s="86"/>
      <c r="AJ445" s="86"/>
      <c r="AK445" s="86"/>
      <c r="AL445" s="86"/>
      <c r="AM445" s="86"/>
      <c r="AN445" s="86"/>
      <c r="AO445" s="86"/>
      <c r="AP445" s="86"/>
      <c r="AQ445" s="28"/>
      <c r="AR445" s="45"/>
      <c r="AS445" s="85"/>
      <c r="AT445" s="85"/>
      <c r="AU445" s="20"/>
      <c r="AV445" s="20"/>
    </row>
    <row r="446" spans="2:48" ht="15" x14ac:dyDescent="0.25">
      <c r="B446" s="86"/>
      <c r="C446" s="100"/>
      <c r="D446" s="87" t="str">
        <f>IF(B446="","",(VLOOKUP(B446,'APP BACKGROUND'!A:C,2,0)))</f>
        <v/>
      </c>
      <c r="E446" s="88" t="str">
        <f>IF(B446="","",(VLOOKUP(B446,'APP BACKGROUND'!A:C,3,0)))</f>
        <v/>
      </c>
      <c r="F446" s="84" t="str">
        <f>IF(B446="","",(VLOOKUP(Application!B446,'APP BACKGROUND'!A:C,5,0)))</f>
        <v/>
      </c>
      <c r="G446" s="83"/>
      <c r="H446" s="89"/>
      <c r="I446" s="92" t="str">
        <f>IF(B:B="","",(VLOOKUP(Application!B446,'APP BACKGROUND'!A:C,6,0)))</f>
        <v/>
      </c>
      <c r="J446" s="90" t="str">
        <f t="shared" si="79"/>
        <v/>
      </c>
      <c r="K446" s="91" t="str">
        <f t="shared" si="80"/>
        <v/>
      </c>
      <c r="L446" s="91" t="str">
        <f t="shared" si="81"/>
        <v/>
      </c>
      <c r="M446" s="91" t="str">
        <f t="shared" si="82"/>
        <v/>
      </c>
      <c r="N446" s="91" t="str">
        <f t="shared" si="83"/>
        <v/>
      </c>
      <c r="O446" s="91" t="str">
        <f t="shared" si="84"/>
        <v/>
      </c>
      <c r="P446" s="91" t="str">
        <f t="shared" si="85"/>
        <v/>
      </c>
      <c r="Q446" s="85"/>
      <c r="R446" s="17" t="str">
        <f t="shared" si="86"/>
        <v/>
      </c>
      <c r="S446" s="28" t="str">
        <f t="shared" si="87"/>
        <v/>
      </c>
      <c r="T446" s="28"/>
      <c r="U446" s="28"/>
      <c r="V446" s="84"/>
      <c r="W446" s="84"/>
      <c r="X446" s="83"/>
      <c r="Y446" s="104"/>
      <c r="Z446" s="96" t="str">
        <f t="shared" si="88"/>
        <v/>
      </c>
      <c r="AA446" s="105"/>
      <c r="AB446" s="89"/>
      <c r="AC446" s="89"/>
      <c r="AD446" s="89"/>
      <c r="AE446" s="89"/>
      <c r="AF446" s="89"/>
      <c r="AG446" s="89"/>
      <c r="AH446" s="86"/>
      <c r="AI446" s="86"/>
      <c r="AJ446" s="86"/>
      <c r="AK446" s="86"/>
      <c r="AL446" s="86"/>
      <c r="AM446" s="86"/>
      <c r="AN446" s="86"/>
      <c r="AO446" s="86"/>
      <c r="AP446" s="86"/>
      <c r="AQ446" s="28"/>
      <c r="AR446" s="45"/>
      <c r="AS446" s="85"/>
      <c r="AT446" s="85"/>
      <c r="AU446" s="20"/>
      <c r="AV446" s="20"/>
    </row>
    <row r="447" spans="2:48" ht="15" x14ac:dyDescent="0.25">
      <c r="B447" s="86"/>
      <c r="C447" s="100"/>
      <c r="D447" s="87" t="str">
        <f>IF(B447="","",(VLOOKUP(B447,'APP BACKGROUND'!A:C,2,0)))</f>
        <v/>
      </c>
      <c r="E447" s="88" t="str">
        <f>IF(B447="","",(VLOOKUP(B447,'APP BACKGROUND'!A:C,3,0)))</f>
        <v/>
      </c>
      <c r="F447" s="84" t="str">
        <f>IF(B447="","",(VLOOKUP(Application!B447,'APP BACKGROUND'!A:C,5,0)))</f>
        <v/>
      </c>
      <c r="G447" s="83"/>
      <c r="H447" s="89"/>
      <c r="I447" s="92" t="str">
        <f>IF(B:B="","",(VLOOKUP(Application!B447,'APP BACKGROUND'!A:C,6,0)))</f>
        <v/>
      </c>
      <c r="J447" s="90" t="str">
        <f t="shared" si="79"/>
        <v/>
      </c>
      <c r="K447" s="91" t="str">
        <f t="shared" si="80"/>
        <v/>
      </c>
      <c r="L447" s="91" t="str">
        <f t="shared" si="81"/>
        <v/>
      </c>
      <c r="M447" s="91" t="str">
        <f t="shared" si="82"/>
        <v/>
      </c>
      <c r="N447" s="91" t="str">
        <f t="shared" si="83"/>
        <v/>
      </c>
      <c r="O447" s="91" t="str">
        <f t="shared" si="84"/>
        <v/>
      </c>
      <c r="P447" s="91" t="str">
        <f t="shared" si="85"/>
        <v/>
      </c>
      <c r="Q447" s="85"/>
      <c r="R447" s="17" t="str">
        <f t="shared" si="86"/>
        <v/>
      </c>
      <c r="S447" s="28" t="str">
        <f t="shared" si="87"/>
        <v/>
      </c>
      <c r="T447" s="28"/>
      <c r="U447" s="28"/>
      <c r="V447" s="84"/>
      <c r="W447" s="84"/>
      <c r="X447" s="83"/>
      <c r="Y447" s="104"/>
      <c r="Z447" s="96" t="str">
        <f t="shared" si="88"/>
        <v/>
      </c>
      <c r="AA447" s="105"/>
      <c r="AB447" s="89"/>
      <c r="AC447" s="89"/>
      <c r="AD447" s="89"/>
      <c r="AE447" s="89"/>
      <c r="AF447" s="89"/>
      <c r="AG447" s="89"/>
      <c r="AH447" s="86"/>
      <c r="AI447" s="86"/>
      <c r="AJ447" s="86"/>
      <c r="AK447" s="86"/>
      <c r="AL447" s="86"/>
      <c r="AM447" s="86"/>
      <c r="AN447" s="86"/>
      <c r="AO447" s="86"/>
      <c r="AP447" s="86"/>
      <c r="AQ447" s="28"/>
      <c r="AR447" s="45"/>
      <c r="AS447" s="85"/>
      <c r="AT447" s="85"/>
      <c r="AU447" s="20"/>
      <c r="AV447" s="20"/>
    </row>
    <row r="448" spans="2:48" ht="15" x14ac:dyDescent="0.25">
      <c r="B448" s="86"/>
      <c r="C448" s="100"/>
      <c r="D448" s="87" t="str">
        <f>IF(B448="","",(VLOOKUP(B448,'APP BACKGROUND'!A:C,2,0)))</f>
        <v/>
      </c>
      <c r="E448" s="88" t="str">
        <f>IF(B448="","",(VLOOKUP(B448,'APP BACKGROUND'!A:C,3,0)))</f>
        <v/>
      </c>
      <c r="F448" s="84" t="str">
        <f>IF(B448="","",(VLOOKUP(Application!B448,'APP BACKGROUND'!A:C,5,0)))</f>
        <v/>
      </c>
      <c r="G448" s="83"/>
      <c r="H448" s="89"/>
      <c r="I448" s="92" t="str">
        <f>IF(B:B="","",(VLOOKUP(Application!B448,'APP BACKGROUND'!A:C,6,0)))</f>
        <v/>
      </c>
      <c r="J448" s="90" t="str">
        <f t="shared" si="79"/>
        <v/>
      </c>
      <c r="K448" s="91" t="str">
        <f t="shared" si="80"/>
        <v/>
      </c>
      <c r="L448" s="91" t="str">
        <f t="shared" si="81"/>
        <v/>
      </c>
      <c r="M448" s="91" t="str">
        <f t="shared" si="82"/>
        <v/>
      </c>
      <c r="N448" s="91" t="str">
        <f t="shared" si="83"/>
        <v/>
      </c>
      <c r="O448" s="91" t="str">
        <f t="shared" si="84"/>
        <v/>
      </c>
      <c r="P448" s="91" t="str">
        <f t="shared" si="85"/>
        <v/>
      </c>
      <c r="Q448" s="85"/>
      <c r="R448" s="17" t="str">
        <f t="shared" si="86"/>
        <v/>
      </c>
      <c r="S448" s="28" t="str">
        <f t="shared" si="87"/>
        <v/>
      </c>
      <c r="T448" s="28"/>
      <c r="U448" s="28"/>
      <c r="V448" s="84"/>
      <c r="W448" s="84"/>
      <c r="X448" s="83"/>
      <c r="Y448" s="104"/>
      <c r="Z448" s="96" t="str">
        <f t="shared" si="88"/>
        <v/>
      </c>
      <c r="AA448" s="105"/>
      <c r="AB448" s="89"/>
      <c r="AC448" s="89"/>
      <c r="AD448" s="89"/>
      <c r="AE448" s="89"/>
      <c r="AF448" s="89"/>
      <c r="AG448" s="89"/>
      <c r="AH448" s="86"/>
      <c r="AI448" s="86"/>
      <c r="AJ448" s="86"/>
      <c r="AK448" s="86"/>
      <c r="AL448" s="86"/>
      <c r="AM448" s="86"/>
      <c r="AN448" s="86"/>
      <c r="AO448" s="86"/>
      <c r="AP448" s="86"/>
      <c r="AQ448" s="28"/>
      <c r="AR448" s="45"/>
      <c r="AS448" s="85"/>
      <c r="AT448" s="85"/>
      <c r="AU448" s="20"/>
      <c r="AV448" s="20"/>
    </row>
    <row r="449" spans="2:48" ht="15" x14ac:dyDescent="0.25">
      <c r="B449" s="86"/>
      <c r="C449" s="100"/>
      <c r="D449" s="87" t="str">
        <f>IF(B449="","",(VLOOKUP(B449,'APP BACKGROUND'!A:C,2,0)))</f>
        <v/>
      </c>
      <c r="E449" s="88" t="str">
        <f>IF(B449="","",(VLOOKUP(B449,'APP BACKGROUND'!A:C,3,0)))</f>
        <v/>
      </c>
      <c r="F449" s="84" t="str">
        <f>IF(B449="","",(VLOOKUP(Application!B449,'APP BACKGROUND'!A:C,5,0)))</f>
        <v/>
      </c>
      <c r="G449" s="83"/>
      <c r="H449" s="89"/>
      <c r="I449" s="92" t="str">
        <f>IF(B:B="","",(VLOOKUP(Application!B449,'APP BACKGROUND'!A:C,6,0)))</f>
        <v/>
      </c>
      <c r="J449" s="90" t="str">
        <f t="shared" si="79"/>
        <v/>
      </c>
      <c r="K449" s="91" t="str">
        <f t="shared" si="80"/>
        <v/>
      </c>
      <c r="L449" s="91" t="str">
        <f t="shared" si="81"/>
        <v/>
      </c>
      <c r="M449" s="91" t="str">
        <f t="shared" si="82"/>
        <v/>
      </c>
      <c r="N449" s="91" t="str">
        <f t="shared" si="83"/>
        <v/>
      </c>
      <c r="O449" s="91" t="str">
        <f t="shared" si="84"/>
        <v/>
      </c>
      <c r="P449" s="91" t="str">
        <f t="shared" si="85"/>
        <v/>
      </c>
      <c r="Q449" s="85"/>
      <c r="R449" s="17" t="str">
        <f t="shared" si="86"/>
        <v/>
      </c>
      <c r="S449" s="28" t="str">
        <f t="shared" si="87"/>
        <v/>
      </c>
      <c r="T449" s="28"/>
      <c r="U449" s="28"/>
      <c r="V449" s="84"/>
      <c r="W449" s="84"/>
      <c r="X449" s="83"/>
      <c r="Y449" s="104"/>
      <c r="Z449" s="96" t="str">
        <f t="shared" si="88"/>
        <v/>
      </c>
      <c r="AA449" s="105"/>
      <c r="AB449" s="89"/>
      <c r="AC449" s="89"/>
      <c r="AD449" s="89"/>
      <c r="AE449" s="89"/>
      <c r="AF449" s="89"/>
      <c r="AG449" s="89"/>
      <c r="AH449" s="86"/>
      <c r="AI449" s="86"/>
      <c r="AJ449" s="86"/>
      <c r="AK449" s="86"/>
      <c r="AL449" s="86"/>
      <c r="AM449" s="86"/>
      <c r="AN449" s="86"/>
      <c r="AO449" s="86"/>
      <c r="AP449" s="86"/>
      <c r="AQ449" s="28"/>
      <c r="AR449" s="45"/>
      <c r="AS449" s="85"/>
      <c r="AT449" s="85"/>
      <c r="AU449" s="20"/>
      <c r="AV449" s="20"/>
    </row>
    <row r="450" spans="2:48" ht="15" x14ac:dyDescent="0.25">
      <c r="B450" s="86"/>
      <c r="C450" s="100"/>
      <c r="D450" s="87" t="str">
        <f>IF(B450="","",(VLOOKUP(B450,'APP BACKGROUND'!A:C,2,0)))</f>
        <v/>
      </c>
      <c r="E450" s="88" t="str">
        <f>IF(B450="","",(VLOOKUP(B450,'APP BACKGROUND'!A:C,3,0)))</f>
        <v/>
      </c>
      <c r="F450" s="84" t="str">
        <f>IF(B450="","",(VLOOKUP(Application!B450,'APP BACKGROUND'!A:C,5,0)))</f>
        <v/>
      </c>
      <c r="G450" s="83"/>
      <c r="H450" s="89"/>
      <c r="I450" s="92" t="str">
        <f>IF(B:B="","",(VLOOKUP(Application!B450,'APP BACKGROUND'!A:C,6,0)))</f>
        <v/>
      </c>
      <c r="J450" s="90" t="str">
        <f t="shared" si="79"/>
        <v/>
      </c>
      <c r="K450" s="91" t="str">
        <f t="shared" si="80"/>
        <v/>
      </c>
      <c r="L450" s="91" t="str">
        <f t="shared" si="81"/>
        <v/>
      </c>
      <c r="M450" s="91" t="str">
        <f t="shared" si="82"/>
        <v/>
      </c>
      <c r="N450" s="91" t="str">
        <f t="shared" si="83"/>
        <v/>
      </c>
      <c r="O450" s="91" t="str">
        <f t="shared" si="84"/>
        <v/>
      </c>
      <c r="P450" s="91" t="str">
        <f t="shared" si="85"/>
        <v/>
      </c>
      <c r="Q450" s="85"/>
      <c r="R450" s="17" t="str">
        <f t="shared" si="86"/>
        <v/>
      </c>
      <c r="S450" s="28" t="str">
        <f t="shared" si="87"/>
        <v/>
      </c>
      <c r="T450" s="28"/>
      <c r="U450" s="28"/>
      <c r="V450" s="84"/>
      <c r="W450" s="84"/>
      <c r="X450" s="83"/>
      <c r="Y450" s="104"/>
      <c r="Z450" s="96" t="str">
        <f t="shared" si="88"/>
        <v/>
      </c>
      <c r="AA450" s="105"/>
      <c r="AB450" s="89"/>
      <c r="AC450" s="89"/>
      <c r="AD450" s="89"/>
      <c r="AE450" s="89"/>
      <c r="AF450" s="89"/>
      <c r="AG450" s="89"/>
      <c r="AH450" s="86"/>
      <c r="AI450" s="86"/>
      <c r="AJ450" s="86"/>
      <c r="AK450" s="86"/>
      <c r="AL450" s="86"/>
      <c r="AM450" s="86"/>
      <c r="AN450" s="86"/>
      <c r="AO450" s="86"/>
      <c r="AP450" s="86"/>
      <c r="AQ450" s="28"/>
      <c r="AR450" s="45"/>
      <c r="AS450" s="85"/>
      <c r="AT450" s="85"/>
      <c r="AU450" s="20"/>
      <c r="AV450" s="20"/>
    </row>
    <row r="451" spans="2:48" ht="15" x14ac:dyDescent="0.25">
      <c r="B451" s="86"/>
      <c r="C451" s="100"/>
      <c r="D451" s="87" t="str">
        <f>IF(B451="","",(VLOOKUP(B451,'APP BACKGROUND'!A:C,2,0)))</f>
        <v/>
      </c>
      <c r="E451" s="88" t="str">
        <f>IF(B451="","",(VLOOKUP(B451,'APP BACKGROUND'!A:C,3,0)))</f>
        <v/>
      </c>
      <c r="F451" s="84" t="str">
        <f>IF(B451="","",(VLOOKUP(Application!B451,'APP BACKGROUND'!A:C,5,0)))</f>
        <v/>
      </c>
      <c r="G451" s="83"/>
      <c r="H451" s="89"/>
      <c r="I451" s="92" t="str">
        <f>IF(B:B="","",(VLOOKUP(Application!B451,'APP BACKGROUND'!A:C,6,0)))</f>
        <v/>
      </c>
      <c r="J451" s="90" t="str">
        <f t="shared" si="79"/>
        <v/>
      </c>
      <c r="K451" s="91" t="str">
        <f t="shared" si="80"/>
        <v/>
      </c>
      <c r="L451" s="91" t="str">
        <f t="shared" si="81"/>
        <v/>
      </c>
      <c r="M451" s="91" t="str">
        <f t="shared" si="82"/>
        <v/>
      </c>
      <c r="N451" s="91" t="str">
        <f t="shared" si="83"/>
        <v/>
      </c>
      <c r="O451" s="91" t="str">
        <f t="shared" si="84"/>
        <v/>
      </c>
      <c r="P451" s="91" t="str">
        <f t="shared" si="85"/>
        <v/>
      </c>
      <c r="Q451" s="85"/>
      <c r="R451" s="17" t="str">
        <f t="shared" si="86"/>
        <v/>
      </c>
      <c r="S451" s="28" t="str">
        <f t="shared" si="87"/>
        <v/>
      </c>
      <c r="T451" s="28"/>
      <c r="U451" s="28"/>
      <c r="V451" s="84"/>
      <c r="W451" s="84"/>
      <c r="X451" s="83"/>
      <c r="Y451" s="104"/>
      <c r="Z451" s="96" t="str">
        <f t="shared" si="88"/>
        <v/>
      </c>
      <c r="AA451" s="105"/>
      <c r="AB451" s="89"/>
      <c r="AC451" s="89"/>
      <c r="AD451" s="89"/>
      <c r="AE451" s="89"/>
      <c r="AF451" s="89"/>
      <c r="AG451" s="89"/>
      <c r="AH451" s="86"/>
      <c r="AI451" s="86"/>
      <c r="AJ451" s="86"/>
      <c r="AK451" s="86"/>
      <c r="AL451" s="86"/>
      <c r="AM451" s="86"/>
      <c r="AN451" s="86"/>
      <c r="AO451" s="86"/>
      <c r="AP451" s="86"/>
      <c r="AQ451" s="28"/>
      <c r="AR451" s="45"/>
      <c r="AS451" s="85"/>
      <c r="AT451" s="85"/>
      <c r="AU451" s="20"/>
      <c r="AV451" s="20"/>
    </row>
    <row r="452" spans="2:48" ht="15" x14ac:dyDescent="0.25">
      <c r="B452" s="86"/>
      <c r="C452" s="100"/>
      <c r="D452" s="87" t="str">
        <f>IF(B452="","",(VLOOKUP(B452,'APP BACKGROUND'!A:C,2,0)))</f>
        <v/>
      </c>
      <c r="E452" s="88" t="str">
        <f>IF(B452="","",(VLOOKUP(B452,'APP BACKGROUND'!A:C,3,0)))</f>
        <v/>
      </c>
      <c r="F452" s="84" t="str">
        <f>IF(B452="","",(VLOOKUP(Application!B452,'APP BACKGROUND'!A:C,5,0)))</f>
        <v/>
      </c>
      <c r="G452" s="83"/>
      <c r="H452" s="89"/>
      <c r="I452" s="92" t="str">
        <f>IF(B:B="","",(VLOOKUP(Application!B452,'APP BACKGROUND'!A:C,6,0)))</f>
        <v/>
      </c>
      <c r="J452" s="90" t="str">
        <f t="shared" si="79"/>
        <v/>
      </c>
      <c r="K452" s="91" t="str">
        <f t="shared" si="80"/>
        <v/>
      </c>
      <c r="L452" s="91" t="str">
        <f t="shared" si="81"/>
        <v/>
      </c>
      <c r="M452" s="91" t="str">
        <f t="shared" si="82"/>
        <v/>
      </c>
      <c r="N452" s="91" t="str">
        <f t="shared" si="83"/>
        <v/>
      </c>
      <c r="O452" s="91" t="str">
        <f t="shared" si="84"/>
        <v/>
      </c>
      <c r="P452" s="91" t="str">
        <f t="shared" si="85"/>
        <v/>
      </c>
      <c r="Q452" s="85"/>
      <c r="R452" s="17" t="str">
        <f t="shared" si="86"/>
        <v/>
      </c>
      <c r="S452" s="28" t="str">
        <f t="shared" si="87"/>
        <v/>
      </c>
      <c r="T452" s="28"/>
      <c r="U452" s="28"/>
      <c r="V452" s="84"/>
      <c r="W452" s="84"/>
      <c r="X452" s="83"/>
      <c r="Y452" s="104"/>
      <c r="Z452" s="96" t="str">
        <f t="shared" si="88"/>
        <v/>
      </c>
      <c r="AA452" s="105"/>
      <c r="AB452" s="89"/>
      <c r="AC452" s="89"/>
      <c r="AD452" s="89"/>
      <c r="AE452" s="89"/>
      <c r="AF452" s="89"/>
      <c r="AG452" s="89"/>
      <c r="AH452" s="86"/>
      <c r="AI452" s="86"/>
      <c r="AJ452" s="86"/>
      <c r="AK452" s="86"/>
      <c r="AL452" s="86"/>
      <c r="AM452" s="86"/>
      <c r="AN452" s="86"/>
      <c r="AO452" s="86"/>
      <c r="AP452" s="86"/>
      <c r="AQ452" s="28"/>
      <c r="AR452" s="45"/>
      <c r="AS452" s="85"/>
      <c r="AT452" s="85"/>
      <c r="AU452" s="20"/>
      <c r="AV452" s="20"/>
    </row>
    <row r="453" spans="2:48" ht="15" x14ac:dyDescent="0.25">
      <c r="B453" s="86"/>
      <c r="C453" s="100"/>
      <c r="D453" s="87" t="str">
        <f>IF(B453="","",(VLOOKUP(B453,'APP BACKGROUND'!A:C,2,0)))</f>
        <v/>
      </c>
      <c r="E453" s="88" t="str">
        <f>IF(B453="","",(VLOOKUP(B453,'APP BACKGROUND'!A:C,3,0)))</f>
        <v/>
      </c>
      <c r="F453" s="84" t="str">
        <f>IF(B453="","",(VLOOKUP(Application!B453,'APP BACKGROUND'!A:C,5,0)))</f>
        <v/>
      </c>
      <c r="G453" s="83"/>
      <c r="H453" s="89"/>
      <c r="I453" s="92" t="str">
        <f>IF(B:B="","",(VLOOKUP(Application!B453,'APP BACKGROUND'!A:C,6,0)))</f>
        <v/>
      </c>
      <c r="J453" s="90" t="str">
        <f t="shared" si="79"/>
        <v/>
      </c>
      <c r="K453" s="91" t="str">
        <f t="shared" si="80"/>
        <v/>
      </c>
      <c r="L453" s="91" t="str">
        <f t="shared" si="81"/>
        <v/>
      </c>
      <c r="M453" s="91" t="str">
        <f t="shared" si="82"/>
        <v/>
      </c>
      <c r="N453" s="91" t="str">
        <f t="shared" si="83"/>
        <v/>
      </c>
      <c r="O453" s="91" t="str">
        <f t="shared" si="84"/>
        <v/>
      </c>
      <c r="P453" s="91" t="str">
        <f t="shared" si="85"/>
        <v/>
      </c>
      <c r="Q453" s="85"/>
      <c r="R453" s="17" t="str">
        <f t="shared" si="86"/>
        <v/>
      </c>
      <c r="S453" s="28" t="str">
        <f t="shared" si="87"/>
        <v/>
      </c>
      <c r="T453" s="28"/>
      <c r="U453" s="28"/>
      <c r="V453" s="84"/>
      <c r="W453" s="84"/>
      <c r="X453" s="83"/>
      <c r="Y453" s="104"/>
      <c r="Z453" s="96" t="str">
        <f t="shared" si="88"/>
        <v/>
      </c>
      <c r="AA453" s="105"/>
      <c r="AB453" s="89"/>
      <c r="AC453" s="89"/>
      <c r="AD453" s="89"/>
      <c r="AE453" s="89"/>
      <c r="AF453" s="89"/>
      <c r="AG453" s="89"/>
      <c r="AH453" s="86"/>
      <c r="AI453" s="86"/>
      <c r="AJ453" s="86"/>
      <c r="AK453" s="86"/>
      <c r="AL453" s="86"/>
      <c r="AM453" s="86"/>
      <c r="AN453" s="86"/>
      <c r="AO453" s="86"/>
      <c r="AP453" s="86"/>
      <c r="AQ453" s="28"/>
      <c r="AR453" s="45"/>
      <c r="AS453" s="85"/>
      <c r="AT453" s="85"/>
      <c r="AU453" s="20"/>
      <c r="AV453" s="20"/>
    </row>
    <row r="454" spans="2:48" ht="15" x14ac:dyDescent="0.25">
      <c r="B454" s="86"/>
      <c r="C454" s="100"/>
      <c r="D454" s="87" t="str">
        <f>IF(B454="","",(VLOOKUP(B454,'APP BACKGROUND'!A:C,2,0)))</f>
        <v/>
      </c>
      <c r="E454" s="88" t="str">
        <f>IF(B454="","",(VLOOKUP(B454,'APP BACKGROUND'!A:C,3,0)))</f>
        <v/>
      </c>
      <c r="F454" s="84" t="str">
        <f>IF(B454="","",(VLOOKUP(Application!B454,'APP BACKGROUND'!A:C,5,0)))</f>
        <v/>
      </c>
      <c r="G454" s="83"/>
      <c r="H454" s="89"/>
      <c r="I454" s="92" t="str">
        <f>IF(B:B="","",(VLOOKUP(Application!B454,'APP BACKGROUND'!A:C,6,0)))</f>
        <v/>
      </c>
      <c r="J454" s="90" t="str">
        <f t="shared" si="79"/>
        <v/>
      </c>
      <c r="K454" s="91" t="str">
        <f t="shared" si="80"/>
        <v/>
      </c>
      <c r="L454" s="91" t="str">
        <f t="shared" si="81"/>
        <v/>
      </c>
      <c r="M454" s="91" t="str">
        <f t="shared" si="82"/>
        <v/>
      </c>
      <c r="N454" s="91" t="str">
        <f t="shared" si="83"/>
        <v/>
      </c>
      <c r="O454" s="91" t="str">
        <f t="shared" si="84"/>
        <v/>
      </c>
      <c r="P454" s="91" t="str">
        <f t="shared" si="85"/>
        <v/>
      </c>
      <c r="Q454" s="85"/>
      <c r="R454" s="17" t="str">
        <f t="shared" si="86"/>
        <v/>
      </c>
      <c r="S454" s="28" t="str">
        <f t="shared" si="87"/>
        <v/>
      </c>
      <c r="T454" s="28"/>
      <c r="U454" s="28"/>
      <c r="V454" s="84"/>
      <c r="W454" s="84"/>
      <c r="X454" s="83"/>
      <c r="Y454" s="104"/>
      <c r="Z454" s="96" t="str">
        <f t="shared" si="88"/>
        <v/>
      </c>
      <c r="AA454" s="105"/>
      <c r="AB454" s="89"/>
      <c r="AC454" s="89"/>
      <c r="AD454" s="89"/>
      <c r="AE454" s="89"/>
      <c r="AF454" s="89"/>
      <c r="AG454" s="89"/>
      <c r="AH454" s="86"/>
      <c r="AI454" s="86"/>
      <c r="AJ454" s="86"/>
      <c r="AK454" s="86"/>
      <c r="AL454" s="86"/>
      <c r="AM454" s="86"/>
      <c r="AN454" s="86"/>
      <c r="AO454" s="86"/>
      <c r="AP454" s="86"/>
      <c r="AQ454" s="28"/>
      <c r="AR454" s="45"/>
      <c r="AS454" s="85"/>
      <c r="AT454" s="85"/>
      <c r="AU454" s="20"/>
      <c r="AV454" s="20"/>
    </row>
    <row r="455" spans="2:48" ht="15" x14ac:dyDescent="0.25">
      <c r="B455" s="86"/>
      <c r="C455" s="100"/>
      <c r="D455" s="87" t="str">
        <f>IF(B455="","",(VLOOKUP(B455,'APP BACKGROUND'!A:C,2,0)))</f>
        <v/>
      </c>
      <c r="E455" s="88" t="str">
        <f>IF(B455="","",(VLOOKUP(B455,'APP BACKGROUND'!A:C,3,0)))</f>
        <v/>
      </c>
      <c r="F455" s="84" t="str">
        <f>IF(B455="","",(VLOOKUP(Application!B455,'APP BACKGROUND'!A:C,5,0)))</f>
        <v/>
      </c>
      <c r="G455" s="83"/>
      <c r="H455" s="89"/>
      <c r="I455" s="92" t="str">
        <f>IF(B:B="","",(VLOOKUP(Application!B455,'APP BACKGROUND'!A:C,6,0)))</f>
        <v/>
      </c>
      <c r="J455" s="90" t="str">
        <f t="shared" si="79"/>
        <v/>
      </c>
      <c r="K455" s="91" t="str">
        <f t="shared" si="80"/>
        <v/>
      </c>
      <c r="L455" s="91" t="str">
        <f t="shared" si="81"/>
        <v/>
      </c>
      <c r="M455" s="91" t="str">
        <f t="shared" si="82"/>
        <v/>
      </c>
      <c r="N455" s="91" t="str">
        <f t="shared" si="83"/>
        <v/>
      </c>
      <c r="O455" s="91" t="str">
        <f t="shared" si="84"/>
        <v/>
      </c>
      <c r="P455" s="91" t="str">
        <f t="shared" si="85"/>
        <v/>
      </c>
      <c r="Q455" s="85"/>
      <c r="R455" s="17" t="str">
        <f t="shared" si="86"/>
        <v/>
      </c>
      <c r="S455" s="28" t="str">
        <f t="shared" si="87"/>
        <v/>
      </c>
      <c r="T455" s="28"/>
      <c r="U455" s="28"/>
      <c r="V455" s="84"/>
      <c r="W455" s="84"/>
      <c r="X455" s="83"/>
      <c r="Y455" s="104"/>
      <c r="Z455" s="96" t="str">
        <f t="shared" si="88"/>
        <v/>
      </c>
      <c r="AA455" s="105"/>
      <c r="AB455" s="89"/>
      <c r="AC455" s="89"/>
      <c r="AD455" s="89"/>
      <c r="AE455" s="89"/>
      <c r="AF455" s="89"/>
      <c r="AG455" s="89"/>
      <c r="AH455" s="86"/>
      <c r="AI455" s="86"/>
      <c r="AJ455" s="86"/>
      <c r="AK455" s="86"/>
      <c r="AL455" s="86"/>
      <c r="AM455" s="86"/>
      <c r="AN455" s="86"/>
      <c r="AO455" s="86"/>
      <c r="AP455" s="86"/>
      <c r="AQ455" s="28"/>
      <c r="AR455" s="45"/>
      <c r="AS455" s="85"/>
      <c r="AT455" s="85"/>
      <c r="AU455" s="20"/>
      <c r="AV455" s="20"/>
    </row>
    <row r="456" spans="2:48" ht="15" x14ac:dyDescent="0.25">
      <c r="B456" s="86"/>
      <c r="C456" s="100"/>
      <c r="D456" s="87" t="str">
        <f>IF(B456="","",(VLOOKUP(B456,'APP BACKGROUND'!A:C,2,0)))</f>
        <v/>
      </c>
      <c r="E456" s="88" t="str">
        <f>IF(B456="","",(VLOOKUP(B456,'APP BACKGROUND'!A:C,3,0)))</f>
        <v/>
      </c>
      <c r="F456" s="84" t="str">
        <f>IF(B456="","",(VLOOKUP(Application!B456,'APP BACKGROUND'!A:C,5,0)))</f>
        <v/>
      </c>
      <c r="G456" s="83"/>
      <c r="H456" s="89"/>
      <c r="I456" s="92" t="str">
        <f>IF(B:B="","",(VLOOKUP(Application!B456,'APP BACKGROUND'!A:C,6,0)))</f>
        <v/>
      </c>
      <c r="J456" s="90" t="str">
        <f t="shared" si="79"/>
        <v/>
      </c>
      <c r="K456" s="91" t="str">
        <f t="shared" si="80"/>
        <v/>
      </c>
      <c r="L456" s="91" t="str">
        <f t="shared" si="81"/>
        <v/>
      </c>
      <c r="M456" s="91" t="str">
        <f t="shared" si="82"/>
        <v/>
      </c>
      <c r="N456" s="91" t="str">
        <f t="shared" si="83"/>
        <v/>
      </c>
      <c r="O456" s="91" t="str">
        <f t="shared" si="84"/>
        <v/>
      </c>
      <c r="P456" s="91" t="str">
        <f t="shared" si="85"/>
        <v/>
      </c>
      <c r="Q456" s="85"/>
      <c r="R456" s="17" t="str">
        <f t="shared" si="86"/>
        <v/>
      </c>
      <c r="S456" s="28" t="str">
        <f t="shared" si="87"/>
        <v/>
      </c>
      <c r="T456" s="28"/>
      <c r="U456" s="28"/>
      <c r="V456" s="84"/>
      <c r="W456" s="84"/>
      <c r="X456" s="83"/>
      <c r="Y456" s="104"/>
      <c r="Z456" s="96" t="str">
        <f t="shared" si="88"/>
        <v/>
      </c>
      <c r="AA456" s="105"/>
      <c r="AB456" s="89"/>
      <c r="AC456" s="89"/>
      <c r="AD456" s="89"/>
      <c r="AE456" s="89"/>
      <c r="AF456" s="89"/>
      <c r="AG456" s="89"/>
      <c r="AH456" s="86"/>
      <c r="AI456" s="86"/>
      <c r="AJ456" s="86"/>
      <c r="AK456" s="86"/>
      <c r="AL456" s="86"/>
      <c r="AM456" s="86"/>
      <c r="AN456" s="86"/>
      <c r="AO456" s="86"/>
      <c r="AP456" s="86"/>
      <c r="AQ456" s="28"/>
      <c r="AR456" s="45"/>
      <c r="AS456" s="85"/>
      <c r="AT456" s="85"/>
      <c r="AU456" s="20"/>
      <c r="AV456" s="20"/>
    </row>
    <row r="457" spans="2:48" ht="15" x14ac:dyDescent="0.25">
      <c r="B457" s="86"/>
      <c r="C457" s="100"/>
      <c r="D457" s="87" t="str">
        <f>IF(B457="","",(VLOOKUP(B457,'APP BACKGROUND'!A:C,2,0)))</f>
        <v/>
      </c>
      <c r="E457" s="88" t="str">
        <f>IF(B457="","",(VLOOKUP(B457,'APP BACKGROUND'!A:C,3,0)))</f>
        <v/>
      </c>
      <c r="F457" s="84" t="str">
        <f>IF(B457="","",(VLOOKUP(Application!B457,'APP BACKGROUND'!A:C,5,0)))</f>
        <v/>
      </c>
      <c r="G457" s="83"/>
      <c r="H457" s="89"/>
      <c r="I457" s="92" t="str">
        <f>IF(B:B="","",(VLOOKUP(Application!B457,'APP BACKGROUND'!A:C,6,0)))</f>
        <v/>
      </c>
      <c r="J457" s="90" t="str">
        <f t="shared" si="79"/>
        <v/>
      </c>
      <c r="K457" s="91" t="str">
        <f t="shared" si="80"/>
        <v/>
      </c>
      <c r="L457" s="91" t="str">
        <f t="shared" si="81"/>
        <v/>
      </c>
      <c r="M457" s="91" t="str">
        <f t="shared" si="82"/>
        <v/>
      </c>
      <c r="N457" s="91" t="str">
        <f t="shared" si="83"/>
        <v/>
      </c>
      <c r="O457" s="91" t="str">
        <f t="shared" si="84"/>
        <v/>
      </c>
      <c r="P457" s="91" t="str">
        <f t="shared" si="85"/>
        <v/>
      </c>
      <c r="Q457" s="85"/>
      <c r="R457" s="17" t="str">
        <f t="shared" si="86"/>
        <v/>
      </c>
      <c r="S457" s="28" t="str">
        <f t="shared" si="87"/>
        <v/>
      </c>
      <c r="T457" s="28"/>
      <c r="U457" s="28"/>
      <c r="V457" s="84"/>
      <c r="W457" s="84"/>
      <c r="X457" s="83"/>
      <c r="Y457" s="104"/>
      <c r="Z457" s="96" t="str">
        <f t="shared" si="88"/>
        <v/>
      </c>
      <c r="AA457" s="105"/>
      <c r="AB457" s="89"/>
      <c r="AC457" s="89"/>
      <c r="AD457" s="89"/>
      <c r="AE457" s="89"/>
      <c r="AF457" s="89"/>
      <c r="AG457" s="89"/>
      <c r="AH457" s="86"/>
      <c r="AI457" s="86"/>
      <c r="AJ457" s="86"/>
      <c r="AK457" s="86"/>
      <c r="AL457" s="86"/>
      <c r="AM457" s="86"/>
      <c r="AN457" s="86"/>
      <c r="AO457" s="86"/>
      <c r="AP457" s="86"/>
      <c r="AQ457" s="28"/>
      <c r="AR457" s="45"/>
      <c r="AS457" s="85"/>
      <c r="AT457" s="85"/>
      <c r="AU457" s="20"/>
      <c r="AV457" s="20"/>
    </row>
    <row r="458" spans="2:48" ht="15" x14ac:dyDescent="0.25">
      <c r="B458" s="86"/>
      <c r="C458" s="100"/>
      <c r="D458" s="87" t="str">
        <f>IF(B458="","",(VLOOKUP(B458,'APP BACKGROUND'!A:C,2,0)))</f>
        <v/>
      </c>
      <c r="E458" s="88" t="str">
        <f>IF(B458="","",(VLOOKUP(B458,'APP BACKGROUND'!A:C,3,0)))</f>
        <v/>
      </c>
      <c r="F458" s="84" t="str">
        <f>IF(B458="","",(VLOOKUP(Application!B458,'APP BACKGROUND'!A:C,5,0)))</f>
        <v/>
      </c>
      <c r="G458" s="83"/>
      <c r="H458" s="89"/>
      <c r="I458" s="92" t="str">
        <f>IF(B:B="","",(VLOOKUP(Application!B458,'APP BACKGROUND'!A:C,6,0)))</f>
        <v/>
      </c>
      <c r="J458" s="90" t="str">
        <f t="shared" si="79"/>
        <v/>
      </c>
      <c r="K458" s="91" t="str">
        <f t="shared" si="80"/>
        <v/>
      </c>
      <c r="L458" s="91" t="str">
        <f t="shared" si="81"/>
        <v/>
      </c>
      <c r="M458" s="91" t="str">
        <f t="shared" si="82"/>
        <v/>
      </c>
      <c r="N458" s="91" t="str">
        <f t="shared" si="83"/>
        <v/>
      </c>
      <c r="O458" s="91" t="str">
        <f t="shared" si="84"/>
        <v/>
      </c>
      <c r="P458" s="91" t="str">
        <f t="shared" si="85"/>
        <v/>
      </c>
      <c r="Q458" s="85"/>
      <c r="R458" s="17" t="str">
        <f t="shared" si="86"/>
        <v/>
      </c>
      <c r="S458" s="28" t="str">
        <f t="shared" si="87"/>
        <v/>
      </c>
      <c r="T458" s="28"/>
      <c r="U458" s="28"/>
      <c r="V458" s="84"/>
      <c r="W458" s="84"/>
      <c r="X458" s="83"/>
      <c r="Y458" s="104"/>
      <c r="Z458" s="96" t="str">
        <f t="shared" si="88"/>
        <v/>
      </c>
      <c r="AA458" s="105"/>
      <c r="AB458" s="89"/>
      <c r="AC458" s="89"/>
      <c r="AD458" s="89"/>
      <c r="AE458" s="89"/>
      <c r="AF458" s="89"/>
      <c r="AG458" s="89"/>
      <c r="AH458" s="86"/>
      <c r="AI458" s="86"/>
      <c r="AJ458" s="86"/>
      <c r="AK458" s="86"/>
      <c r="AL458" s="86"/>
      <c r="AM458" s="86"/>
      <c r="AN458" s="86"/>
      <c r="AO458" s="86"/>
      <c r="AP458" s="86"/>
      <c r="AQ458" s="28"/>
      <c r="AR458" s="45"/>
      <c r="AS458" s="85"/>
      <c r="AT458" s="85"/>
      <c r="AU458" s="20"/>
      <c r="AV458" s="20"/>
    </row>
    <row r="459" spans="2:48" ht="15" x14ac:dyDescent="0.25">
      <c r="B459" s="86"/>
      <c r="C459" s="100"/>
      <c r="D459" s="87" t="str">
        <f>IF(B459="","",(VLOOKUP(B459,'APP BACKGROUND'!A:C,2,0)))</f>
        <v/>
      </c>
      <c r="E459" s="88" t="str">
        <f>IF(B459="","",(VLOOKUP(B459,'APP BACKGROUND'!A:C,3,0)))</f>
        <v/>
      </c>
      <c r="F459" s="84" t="str">
        <f>IF(B459="","",(VLOOKUP(Application!B459,'APP BACKGROUND'!A:C,5,0)))</f>
        <v/>
      </c>
      <c r="G459" s="83"/>
      <c r="H459" s="89"/>
      <c r="I459" s="92" t="str">
        <f>IF(B:B="","",(VLOOKUP(Application!B459,'APP BACKGROUND'!A:C,6,0)))</f>
        <v/>
      </c>
      <c r="J459" s="90" t="str">
        <f t="shared" si="79"/>
        <v/>
      </c>
      <c r="K459" s="91" t="str">
        <f t="shared" si="80"/>
        <v/>
      </c>
      <c r="L459" s="91" t="str">
        <f t="shared" si="81"/>
        <v/>
      </c>
      <c r="M459" s="91" t="str">
        <f t="shared" si="82"/>
        <v/>
      </c>
      <c r="N459" s="91" t="str">
        <f t="shared" si="83"/>
        <v/>
      </c>
      <c r="O459" s="91" t="str">
        <f t="shared" si="84"/>
        <v/>
      </c>
      <c r="P459" s="91" t="str">
        <f t="shared" si="85"/>
        <v/>
      </c>
      <c r="Q459" s="85"/>
      <c r="R459" s="17" t="str">
        <f t="shared" si="86"/>
        <v/>
      </c>
      <c r="S459" s="28" t="str">
        <f t="shared" si="87"/>
        <v/>
      </c>
      <c r="T459" s="28"/>
      <c r="U459" s="28"/>
      <c r="V459" s="84"/>
      <c r="W459" s="84"/>
      <c r="X459" s="83"/>
      <c r="Y459" s="104"/>
      <c r="Z459" s="96" t="str">
        <f t="shared" si="88"/>
        <v/>
      </c>
      <c r="AA459" s="105"/>
      <c r="AB459" s="89"/>
      <c r="AC459" s="89"/>
      <c r="AD459" s="89"/>
      <c r="AE459" s="89"/>
      <c r="AF459" s="89"/>
      <c r="AG459" s="89"/>
      <c r="AH459" s="86"/>
      <c r="AI459" s="86"/>
      <c r="AJ459" s="86"/>
      <c r="AK459" s="86"/>
      <c r="AL459" s="86"/>
      <c r="AM459" s="86"/>
      <c r="AN459" s="86"/>
      <c r="AO459" s="86"/>
      <c r="AP459" s="86"/>
      <c r="AQ459" s="28"/>
      <c r="AR459" s="45"/>
      <c r="AS459" s="85"/>
      <c r="AT459" s="85"/>
      <c r="AU459" s="20"/>
      <c r="AV459" s="20"/>
    </row>
    <row r="460" spans="2:48" ht="15" x14ac:dyDescent="0.25">
      <c r="B460" s="86"/>
      <c r="C460" s="100"/>
      <c r="D460" s="87" t="str">
        <f>IF(B460="","",(VLOOKUP(B460,'APP BACKGROUND'!A:C,2,0)))</f>
        <v/>
      </c>
      <c r="E460" s="88" t="str">
        <f>IF(B460="","",(VLOOKUP(B460,'APP BACKGROUND'!A:C,3,0)))</f>
        <v/>
      </c>
      <c r="F460" s="84" t="str">
        <f>IF(B460="","",(VLOOKUP(Application!B460,'APP BACKGROUND'!A:C,5,0)))</f>
        <v/>
      </c>
      <c r="G460" s="83"/>
      <c r="H460" s="89"/>
      <c r="I460" s="92" t="str">
        <f>IF(B:B="","",(VLOOKUP(Application!B460,'APP BACKGROUND'!A:C,6,0)))</f>
        <v/>
      </c>
      <c r="J460" s="90" t="str">
        <f t="shared" si="79"/>
        <v/>
      </c>
      <c r="K460" s="91" t="str">
        <f t="shared" si="80"/>
        <v/>
      </c>
      <c r="L460" s="91" t="str">
        <f t="shared" si="81"/>
        <v/>
      </c>
      <c r="M460" s="91" t="str">
        <f t="shared" si="82"/>
        <v/>
      </c>
      <c r="N460" s="91" t="str">
        <f t="shared" si="83"/>
        <v/>
      </c>
      <c r="O460" s="91" t="str">
        <f t="shared" si="84"/>
        <v/>
      </c>
      <c r="P460" s="91" t="str">
        <f t="shared" si="85"/>
        <v/>
      </c>
      <c r="Q460" s="85"/>
      <c r="R460" s="17" t="str">
        <f t="shared" si="86"/>
        <v/>
      </c>
      <c r="S460" s="28" t="str">
        <f t="shared" si="87"/>
        <v/>
      </c>
      <c r="T460" s="28"/>
      <c r="U460" s="28"/>
      <c r="V460" s="84"/>
      <c r="W460" s="84"/>
      <c r="X460" s="83"/>
      <c r="Y460" s="104"/>
      <c r="Z460" s="96" t="str">
        <f t="shared" si="88"/>
        <v/>
      </c>
      <c r="AA460" s="105"/>
      <c r="AB460" s="89"/>
      <c r="AC460" s="89"/>
      <c r="AD460" s="89"/>
      <c r="AE460" s="89"/>
      <c r="AF460" s="89"/>
      <c r="AG460" s="89"/>
      <c r="AH460" s="86"/>
      <c r="AI460" s="86"/>
      <c r="AJ460" s="86"/>
      <c r="AK460" s="86"/>
      <c r="AL460" s="86"/>
      <c r="AM460" s="86"/>
      <c r="AN460" s="86"/>
      <c r="AO460" s="86"/>
      <c r="AP460" s="86"/>
      <c r="AQ460" s="28"/>
      <c r="AR460" s="45"/>
      <c r="AS460" s="85"/>
      <c r="AT460" s="85"/>
      <c r="AU460" s="20"/>
      <c r="AV460" s="20"/>
    </row>
    <row r="461" spans="2:48" ht="15" x14ac:dyDescent="0.25">
      <c r="B461" s="86"/>
      <c r="C461" s="100"/>
      <c r="D461" s="87" t="str">
        <f>IF(B461="","",(VLOOKUP(B461,'APP BACKGROUND'!A:C,2,0)))</f>
        <v/>
      </c>
      <c r="E461" s="88" t="str">
        <f>IF(B461="","",(VLOOKUP(B461,'APP BACKGROUND'!A:C,3,0)))</f>
        <v/>
      </c>
      <c r="F461" s="84" t="str">
        <f>IF(B461="","",(VLOOKUP(Application!B461,'APP BACKGROUND'!A:C,5,0)))</f>
        <v/>
      </c>
      <c r="G461" s="83"/>
      <c r="H461" s="89"/>
      <c r="I461" s="92" t="str">
        <f>IF(B:B="","",(VLOOKUP(Application!B461,'APP BACKGROUND'!A:C,6,0)))</f>
        <v/>
      </c>
      <c r="J461" s="90" t="str">
        <f t="shared" ref="J461:J524" si="89">IF(B:B="","",Q461/F461)</f>
        <v/>
      </c>
      <c r="K461" s="91" t="str">
        <f t="shared" ref="K461:K524" si="90">IF(B:B="","",IF(AND(J461&gt;0),1,""))</f>
        <v/>
      </c>
      <c r="L461" s="91" t="str">
        <f t="shared" ref="L461:L524" si="91">IF(OR(I461="Wine",I461="Refreshment Beverage",I461="Beer",E461="",F461=""),"",IF(AND(J461=""),"",IF((J461*100)&gt;=5,"",1)))</f>
        <v/>
      </c>
      <c r="M461" s="91" t="str">
        <f t="shared" ref="M461:M524" si="92">IF(B:B="","",IF(OR(H461="",I461="Spirits",B461="",D461="",E461="",F461=""),"",IF(AND(J461=""),"",IF(AND(H461="Hot Buy",(J461*100)&lt;=20),1,IF((J461*100)&gt;=10,"",1)))))</f>
        <v/>
      </c>
      <c r="N461" s="91" t="str">
        <f t="shared" ref="N461:N524" si="93">IF(B:B="","",IF(OR(H461="",I461="",B461="",D461="",E461="",F461=""),1,IF(AND(Q461=""),1,"")))</f>
        <v/>
      </c>
      <c r="O461" s="91" t="str">
        <f t="shared" ref="O461:O524" si="94">IF(OR(H461="",B461="",D461="",E461="",F461=""),"",IF(AND(J461=""),"",IF((J461*100)&lt;=20,"",1)))</f>
        <v/>
      </c>
      <c r="P461" s="91" t="str">
        <f t="shared" ref="P461:P524" si="95">IF(OR(D461="",E461="",F461=""),"",IF(AND(K461=""),"",IF(AND(H461="LTO"),"",IF((J461*100)&gt;=15,"",1))))</f>
        <v/>
      </c>
      <c r="Q461" s="85"/>
      <c r="R461" s="17" t="str">
        <f t="shared" ref="R461:R524" si="96">IF(H461="","",(F461-Q461))</f>
        <v/>
      </c>
      <c r="S461" s="28" t="str">
        <f t="shared" ref="S461:S524" si="97">IF(H461="","",IF(OR(L461=1,M461=1,N461=1,Q461="",P461=1),"No","Yes"))</f>
        <v/>
      </c>
      <c r="T461" s="28"/>
      <c r="U461" s="28"/>
      <c r="V461" s="84"/>
      <c r="W461" s="84"/>
      <c r="X461" s="83"/>
      <c r="Y461" s="104"/>
      <c r="Z461" s="96" t="str">
        <f t="shared" ref="Z461:Z524" si="98">IF(B:B="","",IF(V461="Multi-sku buy 3",ROUNDUP(SUM(AVERAGEIF(X:X,X461,F:F)*3/1.99),0),IF(V461="Multi-sku buy 2",ROUNDUP(SUM((AVERAGEIF(X:X,X461,F:F)*2)/1.99),0),IF(V461="Max Miles",ROUNDUP(SUM(F461/1.5),0),IF(AND(OR(V461="At Shelf",V461="BUNDLE BUY"),F461&lt;10),2,IF(AND(OR(V461="At Shelf",V461="BUNDLE BUY"),F461&lt;15),3,IF(AND(OR(V461="At Shelf",V461="BUNDLE BUY"),F461&lt;20),4,IF(AND(OR(V461="At Shelf",V461="BUNDLE BUY"),F461&lt;30),6,IF(AND(OR(V461="At Shelf",V461="BUNDLE BUY"),F461&lt;40),8,IF(AND(OR(V461="At Shelf",V461="BUNDLE BUY"),F461&lt;50),10,IF(AND(OR(V461="At Shelf",V461="BUNDLE BUY"),F461&gt;49.99),12,"")))))))))))</f>
        <v/>
      </c>
      <c r="AA461" s="105"/>
      <c r="AB461" s="89"/>
      <c r="AC461" s="89"/>
      <c r="AD461" s="89"/>
      <c r="AE461" s="89"/>
      <c r="AF461" s="89"/>
      <c r="AG461" s="89"/>
      <c r="AH461" s="86"/>
      <c r="AI461" s="86"/>
      <c r="AJ461" s="86"/>
      <c r="AK461" s="86"/>
      <c r="AL461" s="86"/>
      <c r="AM461" s="86"/>
      <c r="AN461" s="86"/>
      <c r="AO461" s="86"/>
      <c r="AP461" s="86"/>
      <c r="AQ461" s="28"/>
      <c r="AR461" s="45"/>
      <c r="AS461" s="85"/>
      <c r="AT461" s="85"/>
      <c r="AU461" s="20"/>
      <c r="AV461" s="20"/>
    </row>
    <row r="462" spans="2:48" ht="15" x14ac:dyDescent="0.25">
      <c r="B462" s="86"/>
      <c r="C462" s="100"/>
      <c r="D462" s="87" t="str">
        <f>IF(B462="","",(VLOOKUP(B462,'APP BACKGROUND'!A:C,2,0)))</f>
        <v/>
      </c>
      <c r="E462" s="88" t="str">
        <f>IF(B462="","",(VLOOKUP(B462,'APP BACKGROUND'!A:C,3,0)))</f>
        <v/>
      </c>
      <c r="F462" s="84" t="str">
        <f>IF(B462="","",(VLOOKUP(Application!B462,'APP BACKGROUND'!A:C,5,0)))</f>
        <v/>
      </c>
      <c r="G462" s="83"/>
      <c r="H462" s="89"/>
      <c r="I462" s="92" t="str">
        <f>IF(B:B="","",(VLOOKUP(Application!B462,'APP BACKGROUND'!A:C,6,0)))</f>
        <v/>
      </c>
      <c r="J462" s="90" t="str">
        <f t="shared" si="89"/>
        <v/>
      </c>
      <c r="K462" s="91" t="str">
        <f t="shared" si="90"/>
        <v/>
      </c>
      <c r="L462" s="91" t="str">
        <f t="shared" si="91"/>
        <v/>
      </c>
      <c r="M462" s="91" t="str">
        <f t="shared" si="92"/>
        <v/>
      </c>
      <c r="N462" s="91" t="str">
        <f t="shared" si="93"/>
        <v/>
      </c>
      <c r="O462" s="91" t="str">
        <f t="shared" si="94"/>
        <v/>
      </c>
      <c r="P462" s="91" t="str">
        <f t="shared" si="95"/>
        <v/>
      </c>
      <c r="Q462" s="85"/>
      <c r="R462" s="17" t="str">
        <f t="shared" si="96"/>
        <v/>
      </c>
      <c r="S462" s="28" t="str">
        <f t="shared" si="97"/>
        <v/>
      </c>
      <c r="T462" s="28"/>
      <c r="U462" s="28"/>
      <c r="V462" s="84"/>
      <c r="W462" s="84"/>
      <c r="X462" s="83"/>
      <c r="Y462" s="104"/>
      <c r="Z462" s="96" t="str">
        <f t="shared" si="98"/>
        <v/>
      </c>
      <c r="AA462" s="105"/>
      <c r="AB462" s="89"/>
      <c r="AC462" s="89"/>
      <c r="AD462" s="89"/>
      <c r="AE462" s="89"/>
      <c r="AF462" s="89"/>
      <c r="AG462" s="89"/>
      <c r="AH462" s="86"/>
      <c r="AI462" s="86"/>
      <c r="AJ462" s="86"/>
      <c r="AK462" s="86"/>
      <c r="AL462" s="86"/>
      <c r="AM462" s="86"/>
      <c r="AN462" s="86"/>
      <c r="AO462" s="86"/>
      <c r="AP462" s="86"/>
      <c r="AQ462" s="28"/>
      <c r="AR462" s="45"/>
      <c r="AS462" s="85"/>
      <c r="AT462" s="85"/>
      <c r="AU462" s="20"/>
      <c r="AV462" s="20"/>
    </row>
    <row r="463" spans="2:48" ht="15" x14ac:dyDescent="0.25">
      <c r="B463" s="86"/>
      <c r="C463" s="100"/>
      <c r="D463" s="87" t="str">
        <f>IF(B463="","",(VLOOKUP(B463,'APP BACKGROUND'!A:C,2,0)))</f>
        <v/>
      </c>
      <c r="E463" s="88" t="str">
        <f>IF(B463="","",(VLOOKUP(B463,'APP BACKGROUND'!A:C,3,0)))</f>
        <v/>
      </c>
      <c r="F463" s="84" t="str">
        <f>IF(B463="","",(VLOOKUP(Application!B463,'APP BACKGROUND'!A:C,5,0)))</f>
        <v/>
      </c>
      <c r="G463" s="83"/>
      <c r="H463" s="89"/>
      <c r="I463" s="92" t="str">
        <f>IF(B:B="","",(VLOOKUP(Application!B463,'APP BACKGROUND'!A:C,6,0)))</f>
        <v/>
      </c>
      <c r="J463" s="90" t="str">
        <f t="shared" si="89"/>
        <v/>
      </c>
      <c r="K463" s="91" t="str">
        <f t="shared" si="90"/>
        <v/>
      </c>
      <c r="L463" s="91" t="str">
        <f t="shared" si="91"/>
        <v/>
      </c>
      <c r="M463" s="91" t="str">
        <f t="shared" si="92"/>
        <v/>
      </c>
      <c r="N463" s="91" t="str">
        <f t="shared" si="93"/>
        <v/>
      </c>
      <c r="O463" s="91" t="str">
        <f t="shared" si="94"/>
        <v/>
      </c>
      <c r="P463" s="91" t="str">
        <f t="shared" si="95"/>
        <v/>
      </c>
      <c r="Q463" s="85"/>
      <c r="R463" s="17" t="str">
        <f t="shared" si="96"/>
        <v/>
      </c>
      <c r="S463" s="28" t="str">
        <f t="shared" si="97"/>
        <v/>
      </c>
      <c r="T463" s="28"/>
      <c r="U463" s="28"/>
      <c r="V463" s="84"/>
      <c r="W463" s="84"/>
      <c r="X463" s="83"/>
      <c r="Y463" s="104"/>
      <c r="Z463" s="96" t="str">
        <f t="shared" si="98"/>
        <v/>
      </c>
      <c r="AA463" s="105"/>
      <c r="AB463" s="89"/>
      <c r="AC463" s="89"/>
      <c r="AD463" s="89"/>
      <c r="AE463" s="89"/>
      <c r="AF463" s="89"/>
      <c r="AG463" s="89"/>
      <c r="AH463" s="86"/>
      <c r="AI463" s="86"/>
      <c r="AJ463" s="86"/>
      <c r="AK463" s="86"/>
      <c r="AL463" s="86"/>
      <c r="AM463" s="86"/>
      <c r="AN463" s="86"/>
      <c r="AO463" s="86"/>
      <c r="AP463" s="86"/>
      <c r="AQ463" s="28"/>
      <c r="AR463" s="45"/>
      <c r="AS463" s="85"/>
      <c r="AT463" s="85"/>
      <c r="AU463" s="20"/>
      <c r="AV463" s="20"/>
    </row>
    <row r="464" spans="2:48" ht="15" x14ac:dyDescent="0.25">
      <c r="B464" s="86"/>
      <c r="C464" s="100"/>
      <c r="D464" s="87" t="str">
        <f>IF(B464="","",(VLOOKUP(B464,'APP BACKGROUND'!A:C,2,0)))</f>
        <v/>
      </c>
      <c r="E464" s="88" t="str">
        <f>IF(B464="","",(VLOOKUP(B464,'APP BACKGROUND'!A:C,3,0)))</f>
        <v/>
      </c>
      <c r="F464" s="84" t="str">
        <f>IF(B464="","",(VLOOKUP(Application!B464,'APP BACKGROUND'!A:C,5,0)))</f>
        <v/>
      </c>
      <c r="G464" s="83"/>
      <c r="H464" s="89"/>
      <c r="I464" s="92" t="str">
        <f>IF(B:B="","",(VLOOKUP(Application!B464,'APP BACKGROUND'!A:C,6,0)))</f>
        <v/>
      </c>
      <c r="J464" s="90" t="str">
        <f t="shared" si="89"/>
        <v/>
      </c>
      <c r="K464" s="91" t="str">
        <f t="shared" si="90"/>
        <v/>
      </c>
      <c r="L464" s="91" t="str">
        <f t="shared" si="91"/>
        <v/>
      </c>
      <c r="M464" s="91" t="str">
        <f t="shared" si="92"/>
        <v/>
      </c>
      <c r="N464" s="91" t="str">
        <f t="shared" si="93"/>
        <v/>
      </c>
      <c r="O464" s="91" t="str">
        <f t="shared" si="94"/>
        <v/>
      </c>
      <c r="P464" s="91" t="str">
        <f t="shared" si="95"/>
        <v/>
      </c>
      <c r="Q464" s="85"/>
      <c r="R464" s="17" t="str">
        <f t="shared" si="96"/>
        <v/>
      </c>
      <c r="S464" s="28" t="str">
        <f t="shared" si="97"/>
        <v/>
      </c>
      <c r="T464" s="28"/>
      <c r="U464" s="28"/>
      <c r="V464" s="84"/>
      <c r="W464" s="84"/>
      <c r="X464" s="83"/>
      <c r="Y464" s="104"/>
      <c r="Z464" s="96" t="str">
        <f t="shared" si="98"/>
        <v/>
      </c>
      <c r="AA464" s="105"/>
      <c r="AB464" s="89"/>
      <c r="AC464" s="89"/>
      <c r="AD464" s="89"/>
      <c r="AE464" s="89"/>
      <c r="AF464" s="89"/>
      <c r="AG464" s="89"/>
      <c r="AH464" s="86"/>
      <c r="AI464" s="86"/>
      <c r="AJ464" s="86"/>
      <c r="AK464" s="86"/>
      <c r="AL464" s="86"/>
      <c r="AM464" s="86"/>
      <c r="AN464" s="86"/>
      <c r="AO464" s="86"/>
      <c r="AP464" s="86"/>
      <c r="AQ464" s="28"/>
      <c r="AR464" s="45"/>
      <c r="AS464" s="85"/>
      <c r="AT464" s="85"/>
      <c r="AU464" s="20"/>
      <c r="AV464" s="20"/>
    </row>
    <row r="465" spans="2:48" ht="15" x14ac:dyDescent="0.25">
      <c r="B465" s="86"/>
      <c r="C465" s="100"/>
      <c r="D465" s="87" t="str">
        <f>IF(B465="","",(VLOOKUP(B465,'APP BACKGROUND'!A:C,2,0)))</f>
        <v/>
      </c>
      <c r="E465" s="88" t="str">
        <f>IF(B465="","",(VLOOKUP(B465,'APP BACKGROUND'!A:C,3,0)))</f>
        <v/>
      </c>
      <c r="F465" s="84" t="str">
        <f>IF(B465="","",(VLOOKUP(Application!B465,'APP BACKGROUND'!A:C,5,0)))</f>
        <v/>
      </c>
      <c r="G465" s="83"/>
      <c r="H465" s="89"/>
      <c r="I465" s="92" t="str">
        <f>IF(B:B="","",(VLOOKUP(Application!B465,'APP BACKGROUND'!A:C,6,0)))</f>
        <v/>
      </c>
      <c r="J465" s="90" t="str">
        <f t="shared" si="89"/>
        <v/>
      </c>
      <c r="K465" s="91" t="str">
        <f t="shared" si="90"/>
        <v/>
      </c>
      <c r="L465" s="91" t="str">
        <f t="shared" si="91"/>
        <v/>
      </c>
      <c r="M465" s="91" t="str">
        <f t="shared" si="92"/>
        <v/>
      </c>
      <c r="N465" s="91" t="str">
        <f t="shared" si="93"/>
        <v/>
      </c>
      <c r="O465" s="91" t="str">
        <f t="shared" si="94"/>
        <v/>
      </c>
      <c r="P465" s="91" t="str">
        <f t="shared" si="95"/>
        <v/>
      </c>
      <c r="Q465" s="85"/>
      <c r="R465" s="17" t="str">
        <f t="shared" si="96"/>
        <v/>
      </c>
      <c r="S465" s="28" t="str">
        <f t="shared" si="97"/>
        <v/>
      </c>
      <c r="T465" s="28"/>
      <c r="U465" s="28"/>
      <c r="V465" s="84"/>
      <c r="W465" s="84"/>
      <c r="X465" s="83"/>
      <c r="Y465" s="104"/>
      <c r="Z465" s="96" t="str">
        <f t="shared" si="98"/>
        <v/>
      </c>
      <c r="AA465" s="105"/>
      <c r="AB465" s="89"/>
      <c r="AC465" s="89"/>
      <c r="AD465" s="89"/>
      <c r="AE465" s="89"/>
      <c r="AF465" s="89"/>
      <c r="AG465" s="89"/>
      <c r="AH465" s="86"/>
      <c r="AI465" s="86"/>
      <c r="AJ465" s="86"/>
      <c r="AK465" s="86"/>
      <c r="AL465" s="86"/>
      <c r="AM465" s="86"/>
      <c r="AN465" s="86"/>
      <c r="AO465" s="86"/>
      <c r="AP465" s="86"/>
      <c r="AQ465" s="28"/>
      <c r="AR465" s="45"/>
      <c r="AS465" s="85"/>
      <c r="AT465" s="85"/>
      <c r="AU465" s="20"/>
      <c r="AV465" s="20"/>
    </row>
    <row r="466" spans="2:48" ht="15" x14ac:dyDescent="0.25">
      <c r="B466" s="86"/>
      <c r="C466" s="100"/>
      <c r="D466" s="87" t="str">
        <f>IF(B466="","",(VLOOKUP(B466,'APP BACKGROUND'!A:C,2,0)))</f>
        <v/>
      </c>
      <c r="E466" s="88" t="str">
        <f>IF(B466="","",(VLOOKUP(B466,'APP BACKGROUND'!A:C,3,0)))</f>
        <v/>
      </c>
      <c r="F466" s="84" t="str">
        <f>IF(B466="","",(VLOOKUP(Application!B466,'APP BACKGROUND'!A:C,5,0)))</f>
        <v/>
      </c>
      <c r="G466" s="83"/>
      <c r="H466" s="89"/>
      <c r="I466" s="92" t="str">
        <f>IF(B:B="","",(VLOOKUP(Application!B466,'APP BACKGROUND'!A:C,6,0)))</f>
        <v/>
      </c>
      <c r="J466" s="90" t="str">
        <f t="shared" si="89"/>
        <v/>
      </c>
      <c r="K466" s="91" t="str">
        <f t="shared" si="90"/>
        <v/>
      </c>
      <c r="L466" s="91" t="str">
        <f t="shared" si="91"/>
        <v/>
      </c>
      <c r="M466" s="91" t="str">
        <f t="shared" si="92"/>
        <v/>
      </c>
      <c r="N466" s="91" t="str">
        <f t="shared" si="93"/>
        <v/>
      </c>
      <c r="O466" s="91" t="str">
        <f t="shared" si="94"/>
        <v/>
      </c>
      <c r="P466" s="91" t="str">
        <f t="shared" si="95"/>
        <v/>
      </c>
      <c r="Q466" s="85"/>
      <c r="R466" s="17" t="str">
        <f t="shared" si="96"/>
        <v/>
      </c>
      <c r="S466" s="28" t="str">
        <f t="shared" si="97"/>
        <v/>
      </c>
      <c r="T466" s="28"/>
      <c r="U466" s="28"/>
      <c r="V466" s="84"/>
      <c r="W466" s="84"/>
      <c r="X466" s="83"/>
      <c r="Y466" s="104"/>
      <c r="Z466" s="96" t="str">
        <f t="shared" si="98"/>
        <v/>
      </c>
      <c r="AA466" s="105"/>
      <c r="AB466" s="89"/>
      <c r="AC466" s="89"/>
      <c r="AD466" s="89"/>
      <c r="AE466" s="89"/>
      <c r="AF466" s="89"/>
      <c r="AG466" s="89"/>
      <c r="AH466" s="86"/>
      <c r="AI466" s="86"/>
      <c r="AJ466" s="86"/>
      <c r="AK466" s="86"/>
      <c r="AL466" s="86"/>
      <c r="AM466" s="86"/>
      <c r="AN466" s="86"/>
      <c r="AO466" s="86"/>
      <c r="AP466" s="86"/>
      <c r="AQ466" s="28"/>
      <c r="AR466" s="45"/>
      <c r="AS466" s="85"/>
      <c r="AT466" s="85"/>
      <c r="AU466" s="20"/>
      <c r="AV466" s="20"/>
    </row>
    <row r="467" spans="2:48" ht="15" x14ac:dyDescent="0.25">
      <c r="B467" s="86"/>
      <c r="C467" s="100"/>
      <c r="D467" s="87" t="str">
        <f>IF(B467="","",(VLOOKUP(B467,'APP BACKGROUND'!A:C,2,0)))</f>
        <v/>
      </c>
      <c r="E467" s="88" t="str">
        <f>IF(B467="","",(VLOOKUP(B467,'APP BACKGROUND'!A:C,3,0)))</f>
        <v/>
      </c>
      <c r="F467" s="84" t="str">
        <f>IF(B467="","",(VLOOKUP(Application!B467,'APP BACKGROUND'!A:C,5,0)))</f>
        <v/>
      </c>
      <c r="G467" s="83"/>
      <c r="H467" s="89"/>
      <c r="I467" s="92" t="str">
        <f>IF(B:B="","",(VLOOKUP(Application!B467,'APP BACKGROUND'!A:C,6,0)))</f>
        <v/>
      </c>
      <c r="J467" s="90" t="str">
        <f t="shared" si="89"/>
        <v/>
      </c>
      <c r="K467" s="91" t="str">
        <f t="shared" si="90"/>
        <v/>
      </c>
      <c r="L467" s="91" t="str">
        <f t="shared" si="91"/>
        <v/>
      </c>
      <c r="M467" s="91" t="str">
        <f t="shared" si="92"/>
        <v/>
      </c>
      <c r="N467" s="91" t="str">
        <f t="shared" si="93"/>
        <v/>
      </c>
      <c r="O467" s="91" t="str">
        <f t="shared" si="94"/>
        <v/>
      </c>
      <c r="P467" s="91" t="str">
        <f t="shared" si="95"/>
        <v/>
      </c>
      <c r="Q467" s="85"/>
      <c r="R467" s="17" t="str">
        <f t="shared" si="96"/>
        <v/>
      </c>
      <c r="S467" s="28" t="str">
        <f t="shared" si="97"/>
        <v/>
      </c>
      <c r="T467" s="28"/>
      <c r="U467" s="28"/>
      <c r="V467" s="84"/>
      <c r="W467" s="84"/>
      <c r="X467" s="83"/>
      <c r="Y467" s="104"/>
      <c r="Z467" s="96" t="str">
        <f t="shared" si="98"/>
        <v/>
      </c>
      <c r="AA467" s="105"/>
      <c r="AB467" s="89"/>
      <c r="AC467" s="89"/>
      <c r="AD467" s="89"/>
      <c r="AE467" s="89"/>
      <c r="AF467" s="89"/>
      <c r="AG467" s="89"/>
      <c r="AH467" s="86"/>
      <c r="AI467" s="86"/>
      <c r="AJ467" s="86"/>
      <c r="AK467" s="86"/>
      <c r="AL467" s="86"/>
      <c r="AM467" s="86"/>
      <c r="AN467" s="86"/>
      <c r="AO467" s="86"/>
      <c r="AP467" s="86"/>
      <c r="AQ467" s="28"/>
      <c r="AR467" s="45"/>
      <c r="AS467" s="85"/>
      <c r="AT467" s="85"/>
      <c r="AU467" s="20"/>
      <c r="AV467" s="20"/>
    </row>
    <row r="468" spans="2:48" ht="15" x14ac:dyDescent="0.25">
      <c r="B468" s="86"/>
      <c r="C468" s="100"/>
      <c r="D468" s="87" t="str">
        <f>IF(B468="","",(VLOOKUP(B468,'APP BACKGROUND'!A:C,2,0)))</f>
        <v/>
      </c>
      <c r="E468" s="88" t="str">
        <f>IF(B468="","",(VLOOKUP(B468,'APP BACKGROUND'!A:C,3,0)))</f>
        <v/>
      </c>
      <c r="F468" s="84" t="str">
        <f>IF(B468="","",(VLOOKUP(Application!B468,'APP BACKGROUND'!A:C,5,0)))</f>
        <v/>
      </c>
      <c r="G468" s="83"/>
      <c r="H468" s="89"/>
      <c r="I468" s="92" t="str">
        <f>IF(B:B="","",(VLOOKUP(Application!B468,'APP BACKGROUND'!A:C,6,0)))</f>
        <v/>
      </c>
      <c r="J468" s="90" t="str">
        <f t="shared" si="89"/>
        <v/>
      </c>
      <c r="K468" s="91" t="str">
        <f t="shared" si="90"/>
        <v/>
      </c>
      <c r="L468" s="91" t="str">
        <f t="shared" si="91"/>
        <v/>
      </c>
      <c r="M468" s="91" t="str">
        <f t="shared" si="92"/>
        <v/>
      </c>
      <c r="N468" s="91" t="str">
        <f t="shared" si="93"/>
        <v/>
      </c>
      <c r="O468" s="91" t="str">
        <f t="shared" si="94"/>
        <v/>
      </c>
      <c r="P468" s="91" t="str">
        <f t="shared" si="95"/>
        <v/>
      </c>
      <c r="Q468" s="85"/>
      <c r="R468" s="17" t="str">
        <f t="shared" si="96"/>
        <v/>
      </c>
      <c r="S468" s="28" t="str">
        <f t="shared" si="97"/>
        <v/>
      </c>
      <c r="T468" s="28"/>
      <c r="U468" s="28"/>
      <c r="V468" s="84"/>
      <c r="W468" s="84"/>
      <c r="X468" s="83"/>
      <c r="Y468" s="104"/>
      <c r="Z468" s="96" t="str">
        <f t="shared" si="98"/>
        <v/>
      </c>
      <c r="AA468" s="105"/>
      <c r="AB468" s="89"/>
      <c r="AC468" s="89"/>
      <c r="AD468" s="89"/>
      <c r="AE468" s="89"/>
      <c r="AF468" s="89"/>
      <c r="AG468" s="89"/>
      <c r="AH468" s="86"/>
      <c r="AI468" s="86"/>
      <c r="AJ468" s="86"/>
      <c r="AK468" s="86"/>
      <c r="AL468" s="86"/>
      <c r="AM468" s="86"/>
      <c r="AN468" s="86"/>
      <c r="AO468" s="86"/>
      <c r="AP468" s="86"/>
      <c r="AQ468" s="28"/>
      <c r="AR468" s="45"/>
      <c r="AS468" s="85"/>
      <c r="AT468" s="85"/>
      <c r="AU468" s="20"/>
      <c r="AV468" s="20"/>
    </row>
    <row r="469" spans="2:48" ht="15" x14ac:dyDescent="0.25">
      <c r="B469" s="86"/>
      <c r="C469" s="100"/>
      <c r="D469" s="87" t="str">
        <f>IF(B469="","",(VLOOKUP(B469,'APP BACKGROUND'!A:C,2,0)))</f>
        <v/>
      </c>
      <c r="E469" s="88" t="str">
        <f>IF(B469="","",(VLOOKUP(B469,'APP BACKGROUND'!A:C,3,0)))</f>
        <v/>
      </c>
      <c r="F469" s="84" t="str">
        <f>IF(B469="","",(VLOOKUP(Application!B469,'APP BACKGROUND'!A:C,5,0)))</f>
        <v/>
      </c>
      <c r="G469" s="83"/>
      <c r="H469" s="89"/>
      <c r="I469" s="92" t="str">
        <f>IF(B:B="","",(VLOOKUP(Application!B469,'APP BACKGROUND'!A:C,6,0)))</f>
        <v/>
      </c>
      <c r="J469" s="90" t="str">
        <f t="shared" si="89"/>
        <v/>
      </c>
      <c r="K469" s="91" t="str">
        <f t="shared" si="90"/>
        <v/>
      </c>
      <c r="L469" s="91" t="str">
        <f t="shared" si="91"/>
        <v/>
      </c>
      <c r="M469" s="91" t="str">
        <f t="shared" si="92"/>
        <v/>
      </c>
      <c r="N469" s="91" t="str">
        <f t="shared" si="93"/>
        <v/>
      </c>
      <c r="O469" s="91" t="str">
        <f t="shared" si="94"/>
        <v/>
      </c>
      <c r="P469" s="91" t="str">
        <f t="shared" si="95"/>
        <v/>
      </c>
      <c r="Q469" s="85"/>
      <c r="R469" s="17" t="str">
        <f t="shared" si="96"/>
        <v/>
      </c>
      <c r="S469" s="28" t="str">
        <f t="shared" si="97"/>
        <v/>
      </c>
      <c r="T469" s="28"/>
      <c r="U469" s="28"/>
      <c r="V469" s="84"/>
      <c r="W469" s="84"/>
      <c r="X469" s="83"/>
      <c r="Y469" s="104"/>
      <c r="Z469" s="96" t="str">
        <f t="shared" si="98"/>
        <v/>
      </c>
      <c r="AA469" s="105"/>
      <c r="AB469" s="89"/>
      <c r="AC469" s="89"/>
      <c r="AD469" s="89"/>
      <c r="AE469" s="89"/>
      <c r="AF469" s="89"/>
      <c r="AG469" s="89"/>
      <c r="AH469" s="86"/>
      <c r="AI469" s="86"/>
      <c r="AJ469" s="86"/>
      <c r="AK469" s="86"/>
      <c r="AL469" s="86"/>
      <c r="AM469" s="86"/>
      <c r="AN469" s="86"/>
      <c r="AO469" s="86"/>
      <c r="AP469" s="86"/>
      <c r="AQ469" s="28"/>
      <c r="AR469" s="45"/>
      <c r="AS469" s="85"/>
      <c r="AT469" s="85"/>
      <c r="AU469" s="20"/>
      <c r="AV469" s="20"/>
    </row>
    <row r="470" spans="2:48" ht="15" x14ac:dyDescent="0.25">
      <c r="B470" s="86"/>
      <c r="C470" s="100"/>
      <c r="D470" s="87" t="str">
        <f>IF(B470="","",(VLOOKUP(B470,'APP BACKGROUND'!A:C,2,0)))</f>
        <v/>
      </c>
      <c r="E470" s="88" t="str">
        <f>IF(B470="","",(VLOOKUP(B470,'APP BACKGROUND'!A:C,3,0)))</f>
        <v/>
      </c>
      <c r="F470" s="84" t="str">
        <f>IF(B470="","",(VLOOKUP(Application!B470,'APP BACKGROUND'!A:C,5,0)))</f>
        <v/>
      </c>
      <c r="G470" s="83"/>
      <c r="H470" s="89"/>
      <c r="I470" s="92" t="str">
        <f>IF(B:B="","",(VLOOKUP(Application!B470,'APP BACKGROUND'!A:C,6,0)))</f>
        <v/>
      </c>
      <c r="J470" s="90" t="str">
        <f t="shared" si="89"/>
        <v/>
      </c>
      <c r="K470" s="91" t="str">
        <f t="shared" si="90"/>
        <v/>
      </c>
      <c r="L470" s="91" t="str">
        <f t="shared" si="91"/>
        <v/>
      </c>
      <c r="M470" s="91" t="str">
        <f t="shared" si="92"/>
        <v/>
      </c>
      <c r="N470" s="91" t="str">
        <f t="shared" si="93"/>
        <v/>
      </c>
      <c r="O470" s="91" t="str">
        <f t="shared" si="94"/>
        <v/>
      </c>
      <c r="P470" s="91" t="str">
        <f t="shared" si="95"/>
        <v/>
      </c>
      <c r="Q470" s="85"/>
      <c r="R470" s="17" t="str">
        <f t="shared" si="96"/>
        <v/>
      </c>
      <c r="S470" s="28" t="str">
        <f t="shared" si="97"/>
        <v/>
      </c>
      <c r="T470" s="28"/>
      <c r="U470" s="28"/>
      <c r="V470" s="84"/>
      <c r="W470" s="84"/>
      <c r="X470" s="83"/>
      <c r="Y470" s="104"/>
      <c r="Z470" s="96" t="str">
        <f t="shared" si="98"/>
        <v/>
      </c>
      <c r="AA470" s="105"/>
      <c r="AB470" s="89"/>
      <c r="AC470" s="89"/>
      <c r="AD470" s="89"/>
      <c r="AE470" s="89"/>
      <c r="AF470" s="89"/>
      <c r="AG470" s="89"/>
      <c r="AH470" s="86"/>
      <c r="AI470" s="86"/>
      <c r="AJ470" s="86"/>
      <c r="AK470" s="86"/>
      <c r="AL470" s="86"/>
      <c r="AM470" s="86"/>
      <c r="AN470" s="86"/>
      <c r="AO470" s="86"/>
      <c r="AP470" s="86"/>
      <c r="AQ470" s="28"/>
      <c r="AR470" s="45"/>
      <c r="AS470" s="85"/>
      <c r="AT470" s="85"/>
      <c r="AU470" s="20"/>
      <c r="AV470" s="20"/>
    </row>
    <row r="471" spans="2:48" ht="15" x14ac:dyDescent="0.25">
      <c r="B471" s="86"/>
      <c r="C471" s="100"/>
      <c r="D471" s="87" t="str">
        <f>IF(B471="","",(VLOOKUP(B471,'APP BACKGROUND'!A:C,2,0)))</f>
        <v/>
      </c>
      <c r="E471" s="88" t="str">
        <f>IF(B471="","",(VLOOKUP(B471,'APP BACKGROUND'!A:C,3,0)))</f>
        <v/>
      </c>
      <c r="F471" s="84" t="str">
        <f>IF(B471="","",(VLOOKUP(Application!B471,'APP BACKGROUND'!A:C,5,0)))</f>
        <v/>
      </c>
      <c r="G471" s="83"/>
      <c r="H471" s="89"/>
      <c r="I471" s="92" t="str">
        <f>IF(B:B="","",(VLOOKUP(Application!B471,'APP BACKGROUND'!A:C,6,0)))</f>
        <v/>
      </c>
      <c r="J471" s="90" t="str">
        <f t="shared" si="89"/>
        <v/>
      </c>
      <c r="K471" s="91" t="str">
        <f t="shared" si="90"/>
        <v/>
      </c>
      <c r="L471" s="91" t="str">
        <f t="shared" si="91"/>
        <v/>
      </c>
      <c r="M471" s="91" t="str">
        <f t="shared" si="92"/>
        <v/>
      </c>
      <c r="N471" s="91" t="str">
        <f t="shared" si="93"/>
        <v/>
      </c>
      <c r="O471" s="91" t="str">
        <f t="shared" si="94"/>
        <v/>
      </c>
      <c r="P471" s="91" t="str">
        <f t="shared" si="95"/>
        <v/>
      </c>
      <c r="Q471" s="85"/>
      <c r="R471" s="17" t="str">
        <f t="shared" si="96"/>
        <v/>
      </c>
      <c r="S471" s="28" t="str">
        <f t="shared" si="97"/>
        <v/>
      </c>
      <c r="T471" s="28"/>
      <c r="U471" s="28"/>
      <c r="V471" s="84"/>
      <c r="W471" s="84"/>
      <c r="X471" s="83"/>
      <c r="Y471" s="104"/>
      <c r="Z471" s="96" t="str">
        <f t="shared" si="98"/>
        <v/>
      </c>
      <c r="AA471" s="105"/>
      <c r="AB471" s="89"/>
      <c r="AC471" s="89"/>
      <c r="AD471" s="89"/>
      <c r="AE471" s="89"/>
      <c r="AF471" s="89"/>
      <c r="AG471" s="89"/>
      <c r="AH471" s="86"/>
      <c r="AI471" s="86"/>
      <c r="AJ471" s="86"/>
      <c r="AK471" s="86"/>
      <c r="AL471" s="86"/>
      <c r="AM471" s="86"/>
      <c r="AN471" s="86"/>
      <c r="AO471" s="86"/>
      <c r="AP471" s="86"/>
      <c r="AQ471" s="28"/>
      <c r="AR471" s="45"/>
      <c r="AS471" s="85"/>
      <c r="AT471" s="85"/>
      <c r="AU471" s="20"/>
      <c r="AV471" s="20"/>
    </row>
    <row r="472" spans="2:48" ht="15" x14ac:dyDescent="0.25">
      <c r="B472" s="86"/>
      <c r="C472" s="100"/>
      <c r="D472" s="87" t="str">
        <f>IF(B472="","",(VLOOKUP(B472,'APP BACKGROUND'!A:C,2,0)))</f>
        <v/>
      </c>
      <c r="E472" s="88" t="str">
        <f>IF(B472="","",(VLOOKUP(B472,'APP BACKGROUND'!A:C,3,0)))</f>
        <v/>
      </c>
      <c r="F472" s="84" t="str">
        <f>IF(B472="","",(VLOOKUP(Application!B472,'APP BACKGROUND'!A:C,5,0)))</f>
        <v/>
      </c>
      <c r="G472" s="83"/>
      <c r="H472" s="89"/>
      <c r="I472" s="92" t="str">
        <f>IF(B:B="","",(VLOOKUP(Application!B472,'APP BACKGROUND'!A:C,6,0)))</f>
        <v/>
      </c>
      <c r="J472" s="90" t="str">
        <f t="shared" si="89"/>
        <v/>
      </c>
      <c r="K472" s="91" t="str">
        <f t="shared" si="90"/>
        <v/>
      </c>
      <c r="L472" s="91" t="str">
        <f t="shared" si="91"/>
        <v/>
      </c>
      <c r="M472" s="91" t="str">
        <f t="shared" si="92"/>
        <v/>
      </c>
      <c r="N472" s="91" t="str">
        <f t="shared" si="93"/>
        <v/>
      </c>
      <c r="O472" s="91" t="str">
        <f t="shared" si="94"/>
        <v/>
      </c>
      <c r="P472" s="91" t="str">
        <f t="shared" si="95"/>
        <v/>
      </c>
      <c r="Q472" s="85"/>
      <c r="R472" s="17" t="str">
        <f t="shared" si="96"/>
        <v/>
      </c>
      <c r="S472" s="28" t="str">
        <f t="shared" si="97"/>
        <v/>
      </c>
      <c r="T472" s="28"/>
      <c r="U472" s="28"/>
      <c r="V472" s="84"/>
      <c r="W472" s="84"/>
      <c r="X472" s="83"/>
      <c r="Y472" s="104"/>
      <c r="Z472" s="96" t="str">
        <f t="shared" si="98"/>
        <v/>
      </c>
      <c r="AA472" s="105"/>
      <c r="AB472" s="89"/>
      <c r="AC472" s="89"/>
      <c r="AD472" s="89"/>
      <c r="AE472" s="89"/>
      <c r="AF472" s="89"/>
      <c r="AG472" s="89"/>
      <c r="AH472" s="86"/>
      <c r="AI472" s="86"/>
      <c r="AJ472" s="86"/>
      <c r="AK472" s="86"/>
      <c r="AL472" s="86"/>
      <c r="AM472" s="86"/>
      <c r="AN472" s="86"/>
      <c r="AO472" s="86"/>
      <c r="AP472" s="86"/>
      <c r="AQ472" s="28"/>
      <c r="AR472" s="45"/>
      <c r="AS472" s="85"/>
      <c r="AT472" s="85"/>
      <c r="AU472" s="20"/>
      <c r="AV472" s="20"/>
    </row>
    <row r="473" spans="2:48" ht="15" x14ac:dyDescent="0.25">
      <c r="B473" s="86"/>
      <c r="C473" s="100"/>
      <c r="D473" s="87" t="str">
        <f>IF(B473="","",(VLOOKUP(B473,'APP BACKGROUND'!A:C,2,0)))</f>
        <v/>
      </c>
      <c r="E473" s="88" t="str">
        <f>IF(B473="","",(VLOOKUP(B473,'APP BACKGROUND'!A:C,3,0)))</f>
        <v/>
      </c>
      <c r="F473" s="84" t="str">
        <f>IF(B473="","",(VLOOKUP(Application!B473,'APP BACKGROUND'!A:C,5,0)))</f>
        <v/>
      </c>
      <c r="G473" s="83"/>
      <c r="H473" s="89"/>
      <c r="I473" s="92" t="str">
        <f>IF(B:B="","",(VLOOKUP(Application!B473,'APP BACKGROUND'!A:C,6,0)))</f>
        <v/>
      </c>
      <c r="J473" s="90" t="str">
        <f t="shared" si="89"/>
        <v/>
      </c>
      <c r="K473" s="91" t="str">
        <f t="shared" si="90"/>
        <v/>
      </c>
      <c r="L473" s="91" t="str">
        <f t="shared" si="91"/>
        <v/>
      </c>
      <c r="M473" s="91" t="str">
        <f t="shared" si="92"/>
        <v/>
      </c>
      <c r="N473" s="91" t="str">
        <f t="shared" si="93"/>
        <v/>
      </c>
      <c r="O473" s="91" t="str">
        <f t="shared" si="94"/>
        <v/>
      </c>
      <c r="P473" s="91" t="str">
        <f t="shared" si="95"/>
        <v/>
      </c>
      <c r="Q473" s="85"/>
      <c r="R473" s="17" t="str">
        <f t="shared" si="96"/>
        <v/>
      </c>
      <c r="S473" s="28" t="str">
        <f t="shared" si="97"/>
        <v/>
      </c>
      <c r="T473" s="28"/>
      <c r="U473" s="28"/>
      <c r="V473" s="84"/>
      <c r="W473" s="84"/>
      <c r="X473" s="83"/>
      <c r="Y473" s="104"/>
      <c r="Z473" s="96" t="str">
        <f t="shared" si="98"/>
        <v/>
      </c>
      <c r="AA473" s="105"/>
      <c r="AB473" s="89"/>
      <c r="AC473" s="89"/>
      <c r="AD473" s="89"/>
      <c r="AE473" s="89"/>
      <c r="AF473" s="89"/>
      <c r="AG473" s="89"/>
      <c r="AH473" s="86"/>
      <c r="AI473" s="86"/>
      <c r="AJ473" s="86"/>
      <c r="AK473" s="86"/>
      <c r="AL473" s="86"/>
      <c r="AM473" s="86"/>
      <c r="AN473" s="86"/>
      <c r="AO473" s="86"/>
      <c r="AP473" s="86"/>
      <c r="AQ473" s="28"/>
      <c r="AR473" s="45"/>
      <c r="AS473" s="85"/>
      <c r="AT473" s="85"/>
      <c r="AU473" s="20"/>
      <c r="AV473" s="20"/>
    </row>
    <row r="474" spans="2:48" ht="15" x14ac:dyDescent="0.25">
      <c r="B474" s="86"/>
      <c r="C474" s="100"/>
      <c r="D474" s="87" t="str">
        <f>IF(B474="","",(VLOOKUP(B474,'APP BACKGROUND'!A:C,2,0)))</f>
        <v/>
      </c>
      <c r="E474" s="88" t="str">
        <f>IF(B474="","",(VLOOKUP(B474,'APP BACKGROUND'!A:C,3,0)))</f>
        <v/>
      </c>
      <c r="F474" s="84" t="str">
        <f>IF(B474="","",(VLOOKUP(Application!B474,'APP BACKGROUND'!A:C,5,0)))</f>
        <v/>
      </c>
      <c r="G474" s="83"/>
      <c r="H474" s="89"/>
      <c r="I474" s="92" t="str">
        <f>IF(B:B="","",(VLOOKUP(Application!B474,'APP BACKGROUND'!A:C,6,0)))</f>
        <v/>
      </c>
      <c r="J474" s="90" t="str">
        <f t="shared" si="89"/>
        <v/>
      </c>
      <c r="K474" s="91" t="str">
        <f t="shared" si="90"/>
        <v/>
      </c>
      <c r="L474" s="91" t="str">
        <f t="shared" si="91"/>
        <v/>
      </c>
      <c r="M474" s="91" t="str">
        <f t="shared" si="92"/>
        <v/>
      </c>
      <c r="N474" s="91" t="str">
        <f t="shared" si="93"/>
        <v/>
      </c>
      <c r="O474" s="91" t="str">
        <f t="shared" si="94"/>
        <v/>
      </c>
      <c r="P474" s="91" t="str">
        <f t="shared" si="95"/>
        <v/>
      </c>
      <c r="Q474" s="85"/>
      <c r="R474" s="17" t="str">
        <f t="shared" si="96"/>
        <v/>
      </c>
      <c r="S474" s="28" t="str">
        <f t="shared" si="97"/>
        <v/>
      </c>
      <c r="T474" s="28"/>
      <c r="U474" s="28"/>
      <c r="V474" s="84"/>
      <c r="W474" s="84"/>
      <c r="X474" s="83"/>
      <c r="Y474" s="104"/>
      <c r="Z474" s="96" t="str">
        <f t="shared" si="98"/>
        <v/>
      </c>
      <c r="AA474" s="105"/>
      <c r="AB474" s="89"/>
      <c r="AC474" s="89"/>
      <c r="AD474" s="89"/>
      <c r="AE474" s="89"/>
      <c r="AF474" s="89"/>
      <c r="AG474" s="89"/>
      <c r="AH474" s="86"/>
      <c r="AI474" s="86"/>
      <c r="AJ474" s="86"/>
      <c r="AK474" s="86"/>
      <c r="AL474" s="86"/>
      <c r="AM474" s="86"/>
      <c r="AN474" s="86"/>
      <c r="AO474" s="86"/>
      <c r="AP474" s="86"/>
      <c r="AQ474" s="28"/>
      <c r="AR474" s="45"/>
      <c r="AS474" s="85"/>
      <c r="AT474" s="85"/>
      <c r="AU474" s="20"/>
      <c r="AV474" s="20"/>
    </row>
    <row r="475" spans="2:48" ht="15" x14ac:dyDescent="0.25">
      <c r="B475" s="86"/>
      <c r="C475" s="100"/>
      <c r="D475" s="87" t="str">
        <f>IF(B475="","",(VLOOKUP(B475,'APP BACKGROUND'!A:C,2,0)))</f>
        <v/>
      </c>
      <c r="E475" s="88" t="str">
        <f>IF(B475="","",(VLOOKUP(B475,'APP BACKGROUND'!A:C,3,0)))</f>
        <v/>
      </c>
      <c r="F475" s="84" t="str">
        <f>IF(B475="","",(VLOOKUP(Application!B475,'APP BACKGROUND'!A:C,5,0)))</f>
        <v/>
      </c>
      <c r="G475" s="83"/>
      <c r="H475" s="89"/>
      <c r="I475" s="92" t="str">
        <f>IF(B:B="","",(VLOOKUP(Application!B475,'APP BACKGROUND'!A:C,6,0)))</f>
        <v/>
      </c>
      <c r="J475" s="90" t="str">
        <f t="shared" si="89"/>
        <v/>
      </c>
      <c r="K475" s="91" t="str">
        <f t="shared" si="90"/>
        <v/>
      </c>
      <c r="L475" s="91" t="str">
        <f t="shared" si="91"/>
        <v/>
      </c>
      <c r="M475" s="91" t="str">
        <f t="shared" si="92"/>
        <v/>
      </c>
      <c r="N475" s="91" t="str">
        <f t="shared" si="93"/>
        <v/>
      </c>
      <c r="O475" s="91" t="str">
        <f t="shared" si="94"/>
        <v/>
      </c>
      <c r="P475" s="91" t="str">
        <f t="shared" si="95"/>
        <v/>
      </c>
      <c r="Q475" s="85"/>
      <c r="R475" s="17" t="str">
        <f t="shared" si="96"/>
        <v/>
      </c>
      <c r="S475" s="28" t="str">
        <f t="shared" si="97"/>
        <v/>
      </c>
      <c r="T475" s="28"/>
      <c r="U475" s="28"/>
      <c r="V475" s="84"/>
      <c r="W475" s="84"/>
      <c r="X475" s="83"/>
      <c r="Y475" s="104"/>
      <c r="Z475" s="96" t="str">
        <f t="shared" si="98"/>
        <v/>
      </c>
      <c r="AA475" s="105"/>
      <c r="AB475" s="89"/>
      <c r="AC475" s="89"/>
      <c r="AD475" s="89"/>
      <c r="AE475" s="89"/>
      <c r="AF475" s="89"/>
      <c r="AG475" s="89"/>
      <c r="AH475" s="86"/>
      <c r="AI475" s="86"/>
      <c r="AJ475" s="86"/>
      <c r="AK475" s="86"/>
      <c r="AL475" s="86"/>
      <c r="AM475" s="86"/>
      <c r="AN475" s="86"/>
      <c r="AO475" s="86"/>
      <c r="AP475" s="86"/>
      <c r="AQ475" s="28"/>
      <c r="AR475" s="45"/>
      <c r="AS475" s="85"/>
      <c r="AT475" s="85"/>
      <c r="AU475" s="20"/>
      <c r="AV475" s="20"/>
    </row>
    <row r="476" spans="2:48" ht="15" x14ac:dyDescent="0.25">
      <c r="B476" s="86"/>
      <c r="C476" s="100"/>
      <c r="D476" s="87" t="str">
        <f>IF(B476="","",(VLOOKUP(B476,'APP BACKGROUND'!A:C,2,0)))</f>
        <v/>
      </c>
      <c r="E476" s="88" t="str">
        <f>IF(B476="","",(VLOOKUP(B476,'APP BACKGROUND'!A:C,3,0)))</f>
        <v/>
      </c>
      <c r="F476" s="84" t="str">
        <f>IF(B476="","",(VLOOKUP(Application!B476,'APP BACKGROUND'!A:C,5,0)))</f>
        <v/>
      </c>
      <c r="G476" s="83"/>
      <c r="H476" s="89"/>
      <c r="I476" s="92" t="str">
        <f>IF(B:B="","",(VLOOKUP(Application!B476,'APP BACKGROUND'!A:C,6,0)))</f>
        <v/>
      </c>
      <c r="J476" s="90" t="str">
        <f t="shared" si="89"/>
        <v/>
      </c>
      <c r="K476" s="91" t="str">
        <f t="shared" si="90"/>
        <v/>
      </c>
      <c r="L476" s="91" t="str">
        <f t="shared" si="91"/>
        <v/>
      </c>
      <c r="M476" s="91" t="str">
        <f t="shared" si="92"/>
        <v/>
      </c>
      <c r="N476" s="91" t="str">
        <f t="shared" si="93"/>
        <v/>
      </c>
      <c r="O476" s="91" t="str">
        <f t="shared" si="94"/>
        <v/>
      </c>
      <c r="P476" s="91" t="str">
        <f t="shared" si="95"/>
        <v/>
      </c>
      <c r="Q476" s="85"/>
      <c r="R476" s="17" t="str">
        <f t="shared" si="96"/>
        <v/>
      </c>
      <c r="S476" s="28" t="str">
        <f t="shared" si="97"/>
        <v/>
      </c>
      <c r="T476" s="28"/>
      <c r="U476" s="28"/>
      <c r="V476" s="84"/>
      <c r="W476" s="84"/>
      <c r="X476" s="83"/>
      <c r="Y476" s="104"/>
      <c r="Z476" s="96" t="str">
        <f t="shared" si="98"/>
        <v/>
      </c>
      <c r="AA476" s="105"/>
      <c r="AB476" s="89"/>
      <c r="AC476" s="89"/>
      <c r="AD476" s="89"/>
      <c r="AE476" s="89"/>
      <c r="AF476" s="89"/>
      <c r="AG476" s="89"/>
      <c r="AH476" s="86"/>
      <c r="AI476" s="86"/>
      <c r="AJ476" s="86"/>
      <c r="AK476" s="86"/>
      <c r="AL476" s="86"/>
      <c r="AM476" s="86"/>
      <c r="AN476" s="86"/>
      <c r="AO476" s="86"/>
      <c r="AP476" s="86"/>
      <c r="AQ476" s="28"/>
      <c r="AR476" s="45"/>
      <c r="AS476" s="85"/>
      <c r="AT476" s="85"/>
      <c r="AU476" s="20"/>
      <c r="AV476" s="20"/>
    </row>
    <row r="477" spans="2:48" ht="15" x14ac:dyDescent="0.25">
      <c r="B477" s="86"/>
      <c r="C477" s="100"/>
      <c r="D477" s="87" t="str">
        <f>IF(B477="","",(VLOOKUP(B477,'APP BACKGROUND'!A:C,2,0)))</f>
        <v/>
      </c>
      <c r="E477" s="88" t="str">
        <f>IF(B477="","",(VLOOKUP(B477,'APP BACKGROUND'!A:C,3,0)))</f>
        <v/>
      </c>
      <c r="F477" s="84" t="str">
        <f>IF(B477="","",(VLOOKUP(Application!B477,'APP BACKGROUND'!A:C,5,0)))</f>
        <v/>
      </c>
      <c r="G477" s="83"/>
      <c r="H477" s="89"/>
      <c r="I477" s="92" t="str">
        <f>IF(B:B="","",(VLOOKUP(Application!B477,'APP BACKGROUND'!A:C,6,0)))</f>
        <v/>
      </c>
      <c r="J477" s="90" t="str">
        <f t="shared" si="89"/>
        <v/>
      </c>
      <c r="K477" s="91" t="str">
        <f t="shared" si="90"/>
        <v/>
      </c>
      <c r="L477" s="91" t="str">
        <f t="shared" si="91"/>
        <v/>
      </c>
      <c r="M477" s="91" t="str">
        <f t="shared" si="92"/>
        <v/>
      </c>
      <c r="N477" s="91" t="str">
        <f t="shared" si="93"/>
        <v/>
      </c>
      <c r="O477" s="91" t="str">
        <f t="shared" si="94"/>
        <v/>
      </c>
      <c r="P477" s="91" t="str">
        <f t="shared" si="95"/>
        <v/>
      </c>
      <c r="Q477" s="85"/>
      <c r="R477" s="17" t="str">
        <f t="shared" si="96"/>
        <v/>
      </c>
      <c r="S477" s="28" t="str">
        <f t="shared" si="97"/>
        <v/>
      </c>
      <c r="T477" s="28"/>
      <c r="U477" s="28"/>
      <c r="V477" s="84"/>
      <c r="W477" s="84"/>
      <c r="X477" s="83"/>
      <c r="Y477" s="104"/>
      <c r="Z477" s="96" t="str">
        <f t="shared" si="98"/>
        <v/>
      </c>
      <c r="AA477" s="105"/>
      <c r="AB477" s="89"/>
      <c r="AC477" s="89"/>
      <c r="AD477" s="89"/>
      <c r="AE477" s="89"/>
      <c r="AF477" s="89"/>
      <c r="AG477" s="89"/>
      <c r="AH477" s="86"/>
      <c r="AI477" s="86"/>
      <c r="AJ477" s="86"/>
      <c r="AK477" s="86"/>
      <c r="AL477" s="86"/>
      <c r="AM477" s="86"/>
      <c r="AN477" s="86"/>
      <c r="AO477" s="86"/>
      <c r="AP477" s="86"/>
      <c r="AQ477" s="28"/>
      <c r="AR477" s="45"/>
      <c r="AS477" s="85"/>
      <c r="AT477" s="85"/>
      <c r="AU477" s="20"/>
      <c r="AV477" s="20"/>
    </row>
    <row r="478" spans="2:48" ht="15" x14ac:dyDescent="0.25">
      <c r="B478" s="86"/>
      <c r="C478" s="100"/>
      <c r="D478" s="87" t="str">
        <f>IF(B478="","",(VLOOKUP(B478,'APP BACKGROUND'!A:C,2,0)))</f>
        <v/>
      </c>
      <c r="E478" s="88" t="str">
        <f>IF(B478="","",(VLOOKUP(B478,'APP BACKGROUND'!A:C,3,0)))</f>
        <v/>
      </c>
      <c r="F478" s="84" t="str">
        <f>IF(B478="","",(VLOOKUP(Application!B478,'APP BACKGROUND'!A:C,5,0)))</f>
        <v/>
      </c>
      <c r="G478" s="83"/>
      <c r="H478" s="89"/>
      <c r="I478" s="92" t="str">
        <f>IF(B:B="","",(VLOOKUP(Application!B478,'APP BACKGROUND'!A:C,6,0)))</f>
        <v/>
      </c>
      <c r="J478" s="90" t="str">
        <f t="shared" si="89"/>
        <v/>
      </c>
      <c r="K478" s="91" t="str">
        <f t="shared" si="90"/>
        <v/>
      </c>
      <c r="L478" s="91" t="str">
        <f t="shared" si="91"/>
        <v/>
      </c>
      <c r="M478" s="91" t="str">
        <f t="shared" si="92"/>
        <v/>
      </c>
      <c r="N478" s="91" t="str">
        <f t="shared" si="93"/>
        <v/>
      </c>
      <c r="O478" s="91" t="str">
        <f t="shared" si="94"/>
        <v/>
      </c>
      <c r="P478" s="91" t="str">
        <f t="shared" si="95"/>
        <v/>
      </c>
      <c r="Q478" s="85"/>
      <c r="R478" s="17" t="str">
        <f t="shared" si="96"/>
        <v/>
      </c>
      <c r="S478" s="28" t="str">
        <f t="shared" si="97"/>
        <v/>
      </c>
      <c r="T478" s="28"/>
      <c r="U478" s="28"/>
      <c r="V478" s="84"/>
      <c r="W478" s="84"/>
      <c r="X478" s="83"/>
      <c r="Y478" s="104"/>
      <c r="Z478" s="96" t="str">
        <f t="shared" si="98"/>
        <v/>
      </c>
      <c r="AA478" s="105"/>
      <c r="AB478" s="89"/>
      <c r="AC478" s="89"/>
      <c r="AD478" s="89"/>
      <c r="AE478" s="89"/>
      <c r="AF478" s="89"/>
      <c r="AG478" s="89"/>
      <c r="AH478" s="86"/>
      <c r="AI478" s="86"/>
      <c r="AJ478" s="86"/>
      <c r="AK478" s="86"/>
      <c r="AL478" s="86"/>
      <c r="AM478" s="86"/>
      <c r="AN478" s="86"/>
      <c r="AO478" s="86"/>
      <c r="AP478" s="86"/>
      <c r="AQ478" s="28"/>
      <c r="AR478" s="45"/>
      <c r="AS478" s="85"/>
      <c r="AT478" s="85"/>
      <c r="AU478" s="20"/>
      <c r="AV478" s="20"/>
    </row>
    <row r="479" spans="2:48" ht="15" x14ac:dyDescent="0.25">
      <c r="B479" s="86"/>
      <c r="C479" s="100"/>
      <c r="D479" s="87" t="str">
        <f>IF(B479="","",(VLOOKUP(B479,'APP BACKGROUND'!A:C,2,0)))</f>
        <v/>
      </c>
      <c r="E479" s="88" t="str">
        <f>IF(B479="","",(VLOOKUP(B479,'APP BACKGROUND'!A:C,3,0)))</f>
        <v/>
      </c>
      <c r="F479" s="84" t="str">
        <f>IF(B479="","",(VLOOKUP(Application!B479,'APP BACKGROUND'!A:C,5,0)))</f>
        <v/>
      </c>
      <c r="G479" s="83"/>
      <c r="H479" s="89"/>
      <c r="I479" s="92" t="str">
        <f>IF(B:B="","",(VLOOKUP(Application!B479,'APP BACKGROUND'!A:C,6,0)))</f>
        <v/>
      </c>
      <c r="J479" s="90" t="str">
        <f t="shared" si="89"/>
        <v/>
      </c>
      <c r="K479" s="91" t="str">
        <f t="shared" si="90"/>
        <v/>
      </c>
      <c r="L479" s="91" t="str">
        <f t="shared" si="91"/>
        <v/>
      </c>
      <c r="M479" s="91" t="str">
        <f t="shared" si="92"/>
        <v/>
      </c>
      <c r="N479" s="91" t="str">
        <f t="shared" si="93"/>
        <v/>
      </c>
      <c r="O479" s="91" t="str">
        <f t="shared" si="94"/>
        <v/>
      </c>
      <c r="P479" s="91" t="str">
        <f t="shared" si="95"/>
        <v/>
      </c>
      <c r="Q479" s="85"/>
      <c r="R479" s="17" t="str">
        <f t="shared" si="96"/>
        <v/>
      </c>
      <c r="S479" s="28" t="str">
        <f t="shared" si="97"/>
        <v/>
      </c>
      <c r="T479" s="28"/>
      <c r="U479" s="28"/>
      <c r="V479" s="84"/>
      <c r="W479" s="84"/>
      <c r="X479" s="83"/>
      <c r="Y479" s="104"/>
      <c r="Z479" s="96" t="str">
        <f t="shared" si="98"/>
        <v/>
      </c>
      <c r="AA479" s="105"/>
      <c r="AB479" s="89"/>
      <c r="AC479" s="89"/>
      <c r="AD479" s="89"/>
      <c r="AE479" s="89"/>
      <c r="AF479" s="89"/>
      <c r="AG479" s="89"/>
      <c r="AH479" s="86"/>
      <c r="AI479" s="86"/>
      <c r="AJ479" s="86"/>
      <c r="AK479" s="86"/>
      <c r="AL479" s="86"/>
      <c r="AM479" s="86"/>
      <c r="AN479" s="86"/>
      <c r="AO479" s="86"/>
      <c r="AP479" s="86"/>
      <c r="AQ479" s="28"/>
      <c r="AR479" s="45"/>
      <c r="AS479" s="85"/>
      <c r="AT479" s="85"/>
      <c r="AU479" s="20"/>
      <c r="AV479" s="20"/>
    </row>
    <row r="480" spans="2:48" ht="15" x14ac:dyDescent="0.25">
      <c r="B480" s="86"/>
      <c r="C480" s="100"/>
      <c r="D480" s="87" t="str">
        <f>IF(B480="","",(VLOOKUP(B480,'APP BACKGROUND'!A:C,2,0)))</f>
        <v/>
      </c>
      <c r="E480" s="88" t="str">
        <f>IF(B480="","",(VLOOKUP(B480,'APP BACKGROUND'!A:C,3,0)))</f>
        <v/>
      </c>
      <c r="F480" s="84" t="str">
        <f>IF(B480="","",(VLOOKUP(Application!B480,'APP BACKGROUND'!A:C,5,0)))</f>
        <v/>
      </c>
      <c r="G480" s="83"/>
      <c r="H480" s="89"/>
      <c r="I480" s="92" t="str">
        <f>IF(B:B="","",(VLOOKUP(Application!B480,'APP BACKGROUND'!A:C,6,0)))</f>
        <v/>
      </c>
      <c r="J480" s="90" t="str">
        <f t="shared" si="89"/>
        <v/>
      </c>
      <c r="K480" s="91" t="str">
        <f t="shared" si="90"/>
        <v/>
      </c>
      <c r="L480" s="91" t="str">
        <f t="shared" si="91"/>
        <v/>
      </c>
      <c r="M480" s="91" t="str">
        <f t="shared" si="92"/>
        <v/>
      </c>
      <c r="N480" s="91" t="str">
        <f t="shared" si="93"/>
        <v/>
      </c>
      <c r="O480" s="91" t="str">
        <f t="shared" si="94"/>
        <v/>
      </c>
      <c r="P480" s="91" t="str">
        <f t="shared" si="95"/>
        <v/>
      </c>
      <c r="Q480" s="85"/>
      <c r="R480" s="17" t="str">
        <f t="shared" si="96"/>
        <v/>
      </c>
      <c r="S480" s="28" t="str">
        <f t="shared" si="97"/>
        <v/>
      </c>
      <c r="T480" s="28"/>
      <c r="U480" s="28"/>
      <c r="V480" s="84"/>
      <c r="W480" s="84"/>
      <c r="X480" s="83"/>
      <c r="Y480" s="104"/>
      <c r="Z480" s="96" t="str">
        <f t="shared" si="98"/>
        <v/>
      </c>
      <c r="AA480" s="105"/>
      <c r="AB480" s="89"/>
      <c r="AC480" s="89"/>
      <c r="AD480" s="89"/>
      <c r="AE480" s="89"/>
      <c r="AF480" s="89"/>
      <c r="AG480" s="89"/>
      <c r="AH480" s="86"/>
      <c r="AI480" s="86"/>
      <c r="AJ480" s="86"/>
      <c r="AK480" s="86"/>
      <c r="AL480" s="86"/>
      <c r="AM480" s="86"/>
      <c r="AN480" s="86"/>
      <c r="AO480" s="86"/>
      <c r="AP480" s="86"/>
      <c r="AQ480" s="28"/>
      <c r="AR480" s="45"/>
      <c r="AS480" s="85"/>
      <c r="AT480" s="85"/>
      <c r="AU480" s="20"/>
      <c r="AV480" s="20"/>
    </row>
    <row r="481" spans="2:48" ht="15" x14ac:dyDescent="0.25">
      <c r="B481" s="86"/>
      <c r="C481" s="100"/>
      <c r="D481" s="87" t="str">
        <f>IF(B481="","",(VLOOKUP(B481,'APP BACKGROUND'!A:C,2,0)))</f>
        <v/>
      </c>
      <c r="E481" s="88" t="str">
        <f>IF(B481="","",(VLOOKUP(B481,'APP BACKGROUND'!A:C,3,0)))</f>
        <v/>
      </c>
      <c r="F481" s="84" t="str">
        <f>IF(B481="","",(VLOOKUP(Application!B481,'APP BACKGROUND'!A:C,5,0)))</f>
        <v/>
      </c>
      <c r="G481" s="83"/>
      <c r="H481" s="89"/>
      <c r="I481" s="92" t="str">
        <f>IF(B:B="","",(VLOOKUP(Application!B481,'APP BACKGROUND'!A:C,6,0)))</f>
        <v/>
      </c>
      <c r="J481" s="90" t="str">
        <f t="shared" si="89"/>
        <v/>
      </c>
      <c r="K481" s="91" t="str">
        <f t="shared" si="90"/>
        <v/>
      </c>
      <c r="L481" s="91" t="str">
        <f t="shared" si="91"/>
        <v/>
      </c>
      <c r="M481" s="91" t="str">
        <f t="shared" si="92"/>
        <v/>
      </c>
      <c r="N481" s="91" t="str">
        <f t="shared" si="93"/>
        <v/>
      </c>
      <c r="O481" s="91" t="str">
        <f t="shared" si="94"/>
        <v/>
      </c>
      <c r="P481" s="91" t="str">
        <f t="shared" si="95"/>
        <v/>
      </c>
      <c r="Q481" s="85"/>
      <c r="R481" s="17" t="str">
        <f t="shared" si="96"/>
        <v/>
      </c>
      <c r="S481" s="28" t="str">
        <f t="shared" si="97"/>
        <v/>
      </c>
      <c r="T481" s="28"/>
      <c r="U481" s="28"/>
      <c r="V481" s="84"/>
      <c r="W481" s="84"/>
      <c r="X481" s="83"/>
      <c r="Y481" s="104"/>
      <c r="Z481" s="96" t="str">
        <f t="shared" si="98"/>
        <v/>
      </c>
      <c r="AA481" s="105"/>
      <c r="AB481" s="89"/>
      <c r="AC481" s="89"/>
      <c r="AD481" s="89"/>
      <c r="AE481" s="89"/>
      <c r="AF481" s="89"/>
      <c r="AG481" s="89"/>
      <c r="AH481" s="86"/>
      <c r="AI481" s="86"/>
      <c r="AJ481" s="86"/>
      <c r="AK481" s="86"/>
      <c r="AL481" s="86"/>
      <c r="AM481" s="86"/>
      <c r="AN481" s="86"/>
      <c r="AO481" s="86"/>
      <c r="AP481" s="86"/>
      <c r="AQ481" s="28"/>
      <c r="AR481" s="45"/>
      <c r="AS481" s="85"/>
      <c r="AT481" s="85"/>
      <c r="AU481" s="20"/>
      <c r="AV481" s="20"/>
    </row>
    <row r="482" spans="2:48" ht="15" x14ac:dyDescent="0.25">
      <c r="B482" s="86"/>
      <c r="C482" s="100"/>
      <c r="D482" s="87" t="str">
        <f>IF(B482="","",(VLOOKUP(B482,'APP BACKGROUND'!A:C,2,0)))</f>
        <v/>
      </c>
      <c r="E482" s="88" t="str">
        <f>IF(B482="","",(VLOOKUP(B482,'APP BACKGROUND'!A:C,3,0)))</f>
        <v/>
      </c>
      <c r="F482" s="84" t="str">
        <f>IF(B482="","",(VLOOKUP(Application!B482,'APP BACKGROUND'!A:C,5,0)))</f>
        <v/>
      </c>
      <c r="G482" s="83"/>
      <c r="H482" s="89"/>
      <c r="I482" s="92" t="str">
        <f>IF(B:B="","",(VLOOKUP(Application!B482,'APP BACKGROUND'!A:C,6,0)))</f>
        <v/>
      </c>
      <c r="J482" s="90" t="str">
        <f t="shared" si="89"/>
        <v/>
      </c>
      <c r="K482" s="91" t="str">
        <f t="shared" si="90"/>
        <v/>
      </c>
      <c r="L482" s="91" t="str">
        <f t="shared" si="91"/>
        <v/>
      </c>
      <c r="M482" s="91" t="str">
        <f t="shared" si="92"/>
        <v/>
      </c>
      <c r="N482" s="91" t="str">
        <f t="shared" si="93"/>
        <v/>
      </c>
      <c r="O482" s="91" t="str">
        <f t="shared" si="94"/>
        <v/>
      </c>
      <c r="P482" s="91" t="str">
        <f t="shared" si="95"/>
        <v/>
      </c>
      <c r="Q482" s="85"/>
      <c r="R482" s="17" t="str">
        <f t="shared" si="96"/>
        <v/>
      </c>
      <c r="S482" s="28" t="str">
        <f t="shared" si="97"/>
        <v/>
      </c>
      <c r="T482" s="28"/>
      <c r="U482" s="28"/>
      <c r="V482" s="84"/>
      <c r="W482" s="84"/>
      <c r="X482" s="83"/>
      <c r="Y482" s="104"/>
      <c r="Z482" s="96" t="str">
        <f t="shared" si="98"/>
        <v/>
      </c>
      <c r="AA482" s="105"/>
      <c r="AB482" s="89"/>
      <c r="AC482" s="89"/>
      <c r="AD482" s="89"/>
      <c r="AE482" s="89"/>
      <c r="AF482" s="89"/>
      <c r="AG482" s="89"/>
      <c r="AH482" s="86"/>
      <c r="AI482" s="86"/>
      <c r="AJ482" s="86"/>
      <c r="AK482" s="86"/>
      <c r="AL482" s="86"/>
      <c r="AM482" s="86"/>
      <c r="AN482" s="86"/>
      <c r="AO482" s="86"/>
      <c r="AP482" s="86"/>
      <c r="AQ482" s="28"/>
      <c r="AR482" s="45"/>
      <c r="AS482" s="85"/>
      <c r="AT482" s="85"/>
      <c r="AU482" s="20"/>
      <c r="AV482" s="20"/>
    </row>
    <row r="483" spans="2:48" ht="15" x14ac:dyDescent="0.25">
      <c r="B483" s="86"/>
      <c r="C483" s="100"/>
      <c r="D483" s="87" t="str">
        <f>IF(B483="","",(VLOOKUP(B483,'APP BACKGROUND'!A:C,2,0)))</f>
        <v/>
      </c>
      <c r="E483" s="88" t="str">
        <f>IF(B483="","",(VLOOKUP(B483,'APP BACKGROUND'!A:C,3,0)))</f>
        <v/>
      </c>
      <c r="F483" s="84" t="str">
        <f>IF(B483="","",(VLOOKUP(Application!B483,'APP BACKGROUND'!A:C,5,0)))</f>
        <v/>
      </c>
      <c r="G483" s="83"/>
      <c r="H483" s="89"/>
      <c r="I483" s="92" t="str">
        <f>IF(B:B="","",(VLOOKUP(Application!B483,'APP BACKGROUND'!A:C,6,0)))</f>
        <v/>
      </c>
      <c r="J483" s="90" t="str">
        <f t="shared" si="89"/>
        <v/>
      </c>
      <c r="K483" s="91" t="str">
        <f t="shared" si="90"/>
        <v/>
      </c>
      <c r="L483" s="91" t="str">
        <f t="shared" si="91"/>
        <v/>
      </c>
      <c r="M483" s="91" t="str">
        <f t="shared" si="92"/>
        <v/>
      </c>
      <c r="N483" s="91" t="str">
        <f t="shared" si="93"/>
        <v/>
      </c>
      <c r="O483" s="91" t="str">
        <f t="shared" si="94"/>
        <v/>
      </c>
      <c r="P483" s="91" t="str">
        <f t="shared" si="95"/>
        <v/>
      </c>
      <c r="Q483" s="85"/>
      <c r="R483" s="17" t="str">
        <f t="shared" si="96"/>
        <v/>
      </c>
      <c r="S483" s="28" t="str">
        <f t="shared" si="97"/>
        <v/>
      </c>
      <c r="T483" s="28"/>
      <c r="U483" s="28"/>
      <c r="V483" s="84"/>
      <c r="W483" s="84"/>
      <c r="X483" s="83"/>
      <c r="Y483" s="104"/>
      <c r="Z483" s="96" t="str">
        <f t="shared" si="98"/>
        <v/>
      </c>
      <c r="AA483" s="105"/>
      <c r="AB483" s="89"/>
      <c r="AC483" s="89"/>
      <c r="AD483" s="89"/>
      <c r="AE483" s="89"/>
      <c r="AF483" s="89"/>
      <c r="AG483" s="89"/>
      <c r="AH483" s="86"/>
      <c r="AI483" s="86"/>
      <c r="AJ483" s="86"/>
      <c r="AK483" s="86"/>
      <c r="AL483" s="86"/>
      <c r="AM483" s="86"/>
      <c r="AN483" s="86"/>
      <c r="AO483" s="86"/>
      <c r="AP483" s="86"/>
      <c r="AQ483" s="28"/>
      <c r="AR483" s="45"/>
      <c r="AS483" s="85"/>
      <c r="AT483" s="85"/>
      <c r="AU483" s="20"/>
      <c r="AV483" s="20"/>
    </row>
    <row r="484" spans="2:48" ht="15" x14ac:dyDescent="0.25">
      <c r="B484" s="86"/>
      <c r="C484" s="100"/>
      <c r="D484" s="87" t="str">
        <f>IF(B484="","",(VLOOKUP(B484,'APP BACKGROUND'!A:C,2,0)))</f>
        <v/>
      </c>
      <c r="E484" s="88" t="str">
        <f>IF(B484="","",(VLOOKUP(B484,'APP BACKGROUND'!A:C,3,0)))</f>
        <v/>
      </c>
      <c r="F484" s="84" t="str">
        <f>IF(B484="","",(VLOOKUP(Application!B484,'APP BACKGROUND'!A:C,5,0)))</f>
        <v/>
      </c>
      <c r="G484" s="83"/>
      <c r="H484" s="89"/>
      <c r="I484" s="92" t="str">
        <f>IF(B:B="","",(VLOOKUP(Application!B484,'APP BACKGROUND'!A:C,6,0)))</f>
        <v/>
      </c>
      <c r="J484" s="90" t="str">
        <f t="shared" si="89"/>
        <v/>
      </c>
      <c r="K484" s="91" t="str">
        <f t="shared" si="90"/>
        <v/>
      </c>
      <c r="L484" s="91" t="str">
        <f t="shared" si="91"/>
        <v/>
      </c>
      <c r="M484" s="91" t="str">
        <f t="shared" si="92"/>
        <v/>
      </c>
      <c r="N484" s="91" t="str">
        <f t="shared" si="93"/>
        <v/>
      </c>
      <c r="O484" s="91" t="str">
        <f t="shared" si="94"/>
        <v/>
      </c>
      <c r="P484" s="91" t="str">
        <f t="shared" si="95"/>
        <v/>
      </c>
      <c r="Q484" s="85"/>
      <c r="R484" s="17" t="str">
        <f t="shared" si="96"/>
        <v/>
      </c>
      <c r="S484" s="28" t="str">
        <f t="shared" si="97"/>
        <v/>
      </c>
      <c r="T484" s="28"/>
      <c r="U484" s="28"/>
      <c r="V484" s="84"/>
      <c r="W484" s="84"/>
      <c r="X484" s="83"/>
      <c r="Y484" s="104"/>
      <c r="Z484" s="96" t="str">
        <f t="shared" si="98"/>
        <v/>
      </c>
      <c r="AA484" s="105"/>
      <c r="AB484" s="89"/>
      <c r="AC484" s="89"/>
      <c r="AD484" s="89"/>
      <c r="AE484" s="89"/>
      <c r="AF484" s="89"/>
      <c r="AG484" s="89"/>
      <c r="AH484" s="86"/>
      <c r="AI484" s="86"/>
      <c r="AJ484" s="86"/>
      <c r="AK484" s="86"/>
      <c r="AL484" s="86"/>
      <c r="AM484" s="86"/>
      <c r="AN484" s="86"/>
      <c r="AO484" s="86"/>
      <c r="AP484" s="86"/>
      <c r="AQ484" s="28"/>
      <c r="AR484" s="45"/>
      <c r="AS484" s="85"/>
      <c r="AT484" s="85"/>
      <c r="AU484" s="20"/>
      <c r="AV484" s="20"/>
    </row>
    <row r="485" spans="2:48" ht="15" x14ac:dyDescent="0.25">
      <c r="B485" s="86"/>
      <c r="C485" s="100"/>
      <c r="D485" s="87" t="str">
        <f>IF(B485="","",(VLOOKUP(B485,'APP BACKGROUND'!A:C,2,0)))</f>
        <v/>
      </c>
      <c r="E485" s="88" t="str">
        <f>IF(B485="","",(VLOOKUP(B485,'APP BACKGROUND'!A:C,3,0)))</f>
        <v/>
      </c>
      <c r="F485" s="84" t="str">
        <f>IF(B485="","",(VLOOKUP(Application!B485,'APP BACKGROUND'!A:C,5,0)))</f>
        <v/>
      </c>
      <c r="G485" s="83"/>
      <c r="H485" s="89"/>
      <c r="I485" s="92" t="str">
        <f>IF(B:B="","",(VLOOKUP(Application!B485,'APP BACKGROUND'!A:C,6,0)))</f>
        <v/>
      </c>
      <c r="J485" s="90" t="str">
        <f t="shared" si="89"/>
        <v/>
      </c>
      <c r="K485" s="91" t="str">
        <f t="shared" si="90"/>
        <v/>
      </c>
      <c r="L485" s="91" t="str">
        <f t="shared" si="91"/>
        <v/>
      </c>
      <c r="M485" s="91" t="str">
        <f t="shared" si="92"/>
        <v/>
      </c>
      <c r="N485" s="91" t="str">
        <f t="shared" si="93"/>
        <v/>
      </c>
      <c r="O485" s="91" t="str">
        <f t="shared" si="94"/>
        <v/>
      </c>
      <c r="P485" s="91" t="str">
        <f t="shared" si="95"/>
        <v/>
      </c>
      <c r="Q485" s="85"/>
      <c r="R485" s="17" t="str">
        <f t="shared" si="96"/>
        <v/>
      </c>
      <c r="S485" s="28" t="str">
        <f t="shared" si="97"/>
        <v/>
      </c>
      <c r="T485" s="28"/>
      <c r="U485" s="28"/>
      <c r="V485" s="84"/>
      <c r="W485" s="84"/>
      <c r="X485" s="83"/>
      <c r="Y485" s="104"/>
      <c r="Z485" s="96" t="str">
        <f t="shared" si="98"/>
        <v/>
      </c>
      <c r="AA485" s="105"/>
      <c r="AB485" s="89"/>
      <c r="AC485" s="89"/>
      <c r="AD485" s="89"/>
      <c r="AE485" s="89"/>
      <c r="AF485" s="89"/>
      <c r="AG485" s="89"/>
      <c r="AH485" s="86"/>
      <c r="AI485" s="86"/>
      <c r="AJ485" s="86"/>
      <c r="AK485" s="86"/>
      <c r="AL485" s="86"/>
      <c r="AM485" s="86"/>
      <c r="AN485" s="86"/>
      <c r="AO485" s="86"/>
      <c r="AP485" s="86"/>
      <c r="AQ485" s="28"/>
      <c r="AR485" s="45"/>
      <c r="AS485" s="85"/>
      <c r="AT485" s="85"/>
      <c r="AU485" s="20"/>
      <c r="AV485" s="20"/>
    </row>
    <row r="486" spans="2:48" ht="15" x14ac:dyDescent="0.25">
      <c r="B486" s="86"/>
      <c r="C486" s="100"/>
      <c r="D486" s="87" t="str">
        <f>IF(B486="","",(VLOOKUP(B486,'APP BACKGROUND'!A:C,2,0)))</f>
        <v/>
      </c>
      <c r="E486" s="88" t="str">
        <f>IF(B486="","",(VLOOKUP(B486,'APP BACKGROUND'!A:C,3,0)))</f>
        <v/>
      </c>
      <c r="F486" s="84" t="str">
        <f>IF(B486="","",(VLOOKUP(Application!B486,'APP BACKGROUND'!A:C,5,0)))</f>
        <v/>
      </c>
      <c r="G486" s="83"/>
      <c r="H486" s="89"/>
      <c r="I486" s="92" t="str">
        <f>IF(B:B="","",(VLOOKUP(Application!B486,'APP BACKGROUND'!A:C,6,0)))</f>
        <v/>
      </c>
      <c r="J486" s="90" t="str">
        <f t="shared" si="89"/>
        <v/>
      </c>
      <c r="K486" s="91" t="str">
        <f t="shared" si="90"/>
        <v/>
      </c>
      <c r="L486" s="91" t="str">
        <f t="shared" si="91"/>
        <v/>
      </c>
      <c r="M486" s="91" t="str">
        <f t="shared" si="92"/>
        <v/>
      </c>
      <c r="N486" s="91" t="str">
        <f t="shared" si="93"/>
        <v/>
      </c>
      <c r="O486" s="91" t="str">
        <f t="shared" si="94"/>
        <v/>
      </c>
      <c r="P486" s="91" t="str">
        <f t="shared" si="95"/>
        <v/>
      </c>
      <c r="Q486" s="85"/>
      <c r="R486" s="17" t="str">
        <f t="shared" si="96"/>
        <v/>
      </c>
      <c r="S486" s="28" t="str">
        <f t="shared" si="97"/>
        <v/>
      </c>
      <c r="T486" s="28"/>
      <c r="U486" s="28"/>
      <c r="V486" s="84"/>
      <c r="W486" s="84"/>
      <c r="X486" s="83"/>
      <c r="Y486" s="104"/>
      <c r="Z486" s="96" t="str">
        <f t="shared" si="98"/>
        <v/>
      </c>
      <c r="AA486" s="105"/>
      <c r="AB486" s="89"/>
      <c r="AC486" s="89"/>
      <c r="AD486" s="89"/>
      <c r="AE486" s="89"/>
      <c r="AF486" s="89"/>
      <c r="AG486" s="89"/>
      <c r="AH486" s="86"/>
      <c r="AI486" s="86"/>
      <c r="AJ486" s="86"/>
      <c r="AK486" s="86"/>
      <c r="AL486" s="86"/>
      <c r="AM486" s="86"/>
      <c r="AN486" s="86"/>
      <c r="AO486" s="86"/>
      <c r="AP486" s="86"/>
      <c r="AQ486" s="28"/>
      <c r="AR486" s="45"/>
      <c r="AS486" s="85"/>
      <c r="AT486" s="85"/>
      <c r="AU486" s="20"/>
      <c r="AV486" s="20"/>
    </row>
    <row r="487" spans="2:48" ht="15" x14ac:dyDescent="0.25">
      <c r="B487" s="86"/>
      <c r="C487" s="100"/>
      <c r="D487" s="87" t="str">
        <f>IF(B487="","",(VLOOKUP(B487,'APP BACKGROUND'!A:C,2,0)))</f>
        <v/>
      </c>
      <c r="E487" s="88" t="str">
        <f>IF(B487="","",(VLOOKUP(B487,'APP BACKGROUND'!A:C,3,0)))</f>
        <v/>
      </c>
      <c r="F487" s="84" t="str">
        <f>IF(B487="","",(VLOOKUP(Application!B487,'APP BACKGROUND'!A:C,5,0)))</f>
        <v/>
      </c>
      <c r="G487" s="83"/>
      <c r="H487" s="89"/>
      <c r="I487" s="92" t="str">
        <f>IF(B:B="","",(VLOOKUP(Application!B487,'APP BACKGROUND'!A:C,6,0)))</f>
        <v/>
      </c>
      <c r="J487" s="90" t="str">
        <f t="shared" si="89"/>
        <v/>
      </c>
      <c r="K487" s="91" t="str">
        <f t="shared" si="90"/>
        <v/>
      </c>
      <c r="L487" s="91" t="str">
        <f t="shared" si="91"/>
        <v/>
      </c>
      <c r="M487" s="91" t="str">
        <f t="shared" si="92"/>
        <v/>
      </c>
      <c r="N487" s="91" t="str">
        <f t="shared" si="93"/>
        <v/>
      </c>
      <c r="O487" s="91" t="str">
        <f t="shared" si="94"/>
        <v/>
      </c>
      <c r="P487" s="91" t="str">
        <f t="shared" si="95"/>
        <v/>
      </c>
      <c r="Q487" s="85"/>
      <c r="R487" s="17" t="str">
        <f t="shared" si="96"/>
        <v/>
      </c>
      <c r="S487" s="28" t="str">
        <f t="shared" si="97"/>
        <v/>
      </c>
      <c r="T487" s="28"/>
      <c r="U487" s="28"/>
      <c r="V487" s="84"/>
      <c r="W487" s="84"/>
      <c r="X487" s="83"/>
      <c r="Y487" s="104"/>
      <c r="Z487" s="96" t="str">
        <f t="shared" si="98"/>
        <v/>
      </c>
      <c r="AA487" s="105"/>
      <c r="AB487" s="89"/>
      <c r="AC487" s="89"/>
      <c r="AD487" s="89"/>
      <c r="AE487" s="89"/>
      <c r="AF487" s="89"/>
      <c r="AG487" s="89"/>
      <c r="AH487" s="86"/>
      <c r="AI487" s="86"/>
      <c r="AJ487" s="86"/>
      <c r="AK487" s="86"/>
      <c r="AL487" s="86"/>
      <c r="AM487" s="86"/>
      <c r="AN487" s="86"/>
      <c r="AO487" s="86"/>
      <c r="AP487" s="86"/>
      <c r="AQ487" s="28"/>
      <c r="AR487" s="45"/>
      <c r="AS487" s="85"/>
      <c r="AT487" s="85"/>
      <c r="AU487" s="20"/>
      <c r="AV487" s="20"/>
    </row>
    <row r="488" spans="2:48" ht="15" x14ac:dyDescent="0.25">
      <c r="B488" s="86"/>
      <c r="C488" s="100"/>
      <c r="D488" s="87" t="str">
        <f>IF(B488="","",(VLOOKUP(B488,'APP BACKGROUND'!A:C,2,0)))</f>
        <v/>
      </c>
      <c r="E488" s="88" t="str">
        <f>IF(B488="","",(VLOOKUP(B488,'APP BACKGROUND'!A:C,3,0)))</f>
        <v/>
      </c>
      <c r="F488" s="84" t="str">
        <f>IF(B488="","",(VLOOKUP(Application!B488,'APP BACKGROUND'!A:C,5,0)))</f>
        <v/>
      </c>
      <c r="G488" s="83"/>
      <c r="H488" s="89"/>
      <c r="I488" s="92" t="str">
        <f>IF(B:B="","",(VLOOKUP(Application!B488,'APP BACKGROUND'!A:C,6,0)))</f>
        <v/>
      </c>
      <c r="J488" s="90" t="str">
        <f t="shared" si="89"/>
        <v/>
      </c>
      <c r="K488" s="91" t="str">
        <f t="shared" si="90"/>
        <v/>
      </c>
      <c r="L488" s="91" t="str">
        <f t="shared" si="91"/>
        <v/>
      </c>
      <c r="M488" s="91" t="str">
        <f t="shared" si="92"/>
        <v/>
      </c>
      <c r="N488" s="91" t="str">
        <f t="shared" si="93"/>
        <v/>
      </c>
      <c r="O488" s="91" t="str">
        <f t="shared" si="94"/>
        <v/>
      </c>
      <c r="P488" s="91" t="str">
        <f t="shared" si="95"/>
        <v/>
      </c>
      <c r="Q488" s="85"/>
      <c r="R488" s="17" t="str">
        <f t="shared" si="96"/>
        <v/>
      </c>
      <c r="S488" s="28" t="str">
        <f t="shared" si="97"/>
        <v/>
      </c>
      <c r="T488" s="28"/>
      <c r="U488" s="28"/>
      <c r="V488" s="84"/>
      <c r="W488" s="84"/>
      <c r="X488" s="83"/>
      <c r="Y488" s="104"/>
      <c r="Z488" s="96" t="str">
        <f t="shared" si="98"/>
        <v/>
      </c>
      <c r="AA488" s="105"/>
      <c r="AB488" s="89"/>
      <c r="AC488" s="89"/>
      <c r="AD488" s="89"/>
      <c r="AE488" s="89"/>
      <c r="AF488" s="89"/>
      <c r="AG488" s="89"/>
      <c r="AH488" s="86"/>
      <c r="AI488" s="86"/>
      <c r="AJ488" s="86"/>
      <c r="AK488" s="86"/>
      <c r="AL488" s="86"/>
      <c r="AM488" s="86"/>
      <c r="AN488" s="86"/>
      <c r="AO488" s="86"/>
      <c r="AP488" s="86"/>
      <c r="AQ488" s="28"/>
      <c r="AR488" s="45"/>
      <c r="AS488" s="85"/>
      <c r="AT488" s="85"/>
      <c r="AU488" s="20"/>
      <c r="AV488" s="20"/>
    </row>
    <row r="489" spans="2:48" ht="15" x14ac:dyDescent="0.25">
      <c r="B489" s="86"/>
      <c r="C489" s="100"/>
      <c r="D489" s="87" t="str">
        <f>IF(B489="","",(VLOOKUP(B489,'APP BACKGROUND'!A:C,2,0)))</f>
        <v/>
      </c>
      <c r="E489" s="88" t="str">
        <f>IF(B489="","",(VLOOKUP(B489,'APP BACKGROUND'!A:C,3,0)))</f>
        <v/>
      </c>
      <c r="F489" s="84" t="str">
        <f>IF(B489="","",(VLOOKUP(Application!B489,'APP BACKGROUND'!A:C,5,0)))</f>
        <v/>
      </c>
      <c r="G489" s="83"/>
      <c r="H489" s="89"/>
      <c r="I489" s="92" t="str">
        <f>IF(B:B="","",(VLOOKUP(Application!B489,'APP BACKGROUND'!A:C,6,0)))</f>
        <v/>
      </c>
      <c r="J489" s="90" t="str">
        <f t="shared" si="89"/>
        <v/>
      </c>
      <c r="K489" s="91" t="str">
        <f t="shared" si="90"/>
        <v/>
      </c>
      <c r="L489" s="91" t="str">
        <f t="shared" si="91"/>
        <v/>
      </c>
      <c r="M489" s="91" t="str">
        <f t="shared" si="92"/>
        <v/>
      </c>
      <c r="N489" s="91" t="str">
        <f t="shared" si="93"/>
        <v/>
      </c>
      <c r="O489" s="91" t="str">
        <f t="shared" si="94"/>
        <v/>
      </c>
      <c r="P489" s="91" t="str">
        <f t="shared" si="95"/>
        <v/>
      </c>
      <c r="Q489" s="85"/>
      <c r="R489" s="17" t="str">
        <f t="shared" si="96"/>
        <v/>
      </c>
      <c r="S489" s="28" t="str">
        <f t="shared" si="97"/>
        <v/>
      </c>
      <c r="T489" s="28"/>
      <c r="U489" s="28"/>
      <c r="V489" s="84"/>
      <c r="W489" s="84"/>
      <c r="X489" s="83"/>
      <c r="Y489" s="104"/>
      <c r="Z489" s="96" t="str">
        <f t="shared" si="98"/>
        <v/>
      </c>
      <c r="AA489" s="105"/>
      <c r="AB489" s="89"/>
      <c r="AC489" s="89"/>
      <c r="AD489" s="89"/>
      <c r="AE489" s="89"/>
      <c r="AF489" s="89"/>
      <c r="AG489" s="89"/>
      <c r="AH489" s="86"/>
      <c r="AI489" s="86"/>
      <c r="AJ489" s="86"/>
      <c r="AK489" s="86"/>
      <c r="AL489" s="86"/>
      <c r="AM489" s="86"/>
      <c r="AN489" s="86"/>
      <c r="AO489" s="86"/>
      <c r="AP489" s="86"/>
      <c r="AQ489" s="28"/>
      <c r="AR489" s="45"/>
      <c r="AS489" s="85"/>
      <c r="AT489" s="85"/>
      <c r="AU489" s="20"/>
      <c r="AV489" s="20"/>
    </row>
    <row r="490" spans="2:48" ht="15" x14ac:dyDescent="0.25">
      <c r="B490" s="86"/>
      <c r="C490" s="100"/>
      <c r="D490" s="87" t="str">
        <f>IF(B490="","",(VLOOKUP(B490,'APP BACKGROUND'!A:C,2,0)))</f>
        <v/>
      </c>
      <c r="E490" s="88" t="str">
        <f>IF(B490="","",(VLOOKUP(B490,'APP BACKGROUND'!A:C,3,0)))</f>
        <v/>
      </c>
      <c r="F490" s="84" t="str">
        <f>IF(B490="","",(VLOOKUP(Application!B490,'APP BACKGROUND'!A:C,5,0)))</f>
        <v/>
      </c>
      <c r="G490" s="83"/>
      <c r="H490" s="89"/>
      <c r="I490" s="92" t="str">
        <f>IF(B:B="","",(VLOOKUP(Application!B490,'APP BACKGROUND'!A:C,6,0)))</f>
        <v/>
      </c>
      <c r="J490" s="90" t="str">
        <f t="shared" si="89"/>
        <v/>
      </c>
      <c r="K490" s="91" t="str">
        <f t="shared" si="90"/>
        <v/>
      </c>
      <c r="L490" s="91" t="str">
        <f t="shared" si="91"/>
        <v/>
      </c>
      <c r="M490" s="91" t="str">
        <f t="shared" si="92"/>
        <v/>
      </c>
      <c r="N490" s="91" t="str">
        <f t="shared" si="93"/>
        <v/>
      </c>
      <c r="O490" s="91" t="str">
        <f t="shared" si="94"/>
        <v/>
      </c>
      <c r="P490" s="91" t="str">
        <f t="shared" si="95"/>
        <v/>
      </c>
      <c r="Q490" s="85"/>
      <c r="R490" s="17" t="str">
        <f t="shared" si="96"/>
        <v/>
      </c>
      <c r="S490" s="28" t="str">
        <f t="shared" si="97"/>
        <v/>
      </c>
      <c r="T490" s="28"/>
      <c r="U490" s="28"/>
      <c r="V490" s="84"/>
      <c r="W490" s="84"/>
      <c r="X490" s="83"/>
      <c r="Y490" s="104"/>
      <c r="Z490" s="96" t="str">
        <f t="shared" si="98"/>
        <v/>
      </c>
      <c r="AA490" s="105"/>
      <c r="AB490" s="89"/>
      <c r="AC490" s="89"/>
      <c r="AD490" s="89"/>
      <c r="AE490" s="89"/>
      <c r="AF490" s="89"/>
      <c r="AG490" s="89"/>
      <c r="AH490" s="86"/>
      <c r="AI490" s="86"/>
      <c r="AJ490" s="86"/>
      <c r="AK490" s="86"/>
      <c r="AL490" s="86"/>
      <c r="AM490" s="86"/>
      <c r="AN490" s="86"/>
      <c r="AO490" s="86"/>
      <c r="AP490" s="86"/>
      <c r="AQ490" s="28"/>
      <c r="AR490" s="45"/>
      <c r="AS490" s="85"/>
      <c r="AT490" s="85"/>
      <c r="AU490" s="20"/>
      <c r="AV490" s="20"/>
    </row>
    <row r="491" spans="2:48" ht="15" x14ac:dyDescent="0.25">
      <c r="B491" s="86"/>
      <c r="C491" s="100"/>
      <c r="D491" s="87" t="str">
        <f>IF(B491="","",(VLOOKUP(B491,'APP BACKGROUND'!A:C,2,0)))</f>
        <v/>
      </c>
      <c r="E491" s="88" t="str">
        <f>IF(B491="","",(VLOOKUP(B491,'APP BACKGROUND'!A:C,3,0)))</f>
        <v/>
      </c>
      <c r="F491" s="84" t="str">
        <f>IF(B491="","",(VLOOKUP(Application!B491,'APP BACKGROUND'!A:C,5,0)))</f>
        <v/>
      </c>
      <c r="G491" s="83"/>
      <c r="H491" s="89"/>
      <c r="I491" s="92" t="str">
        <f>IF(B:B="","",(VLOOKUP(Application!B491,'APP BACKGROUND'!A:C,6,0)))</f>
        <v/>
      </c>
      <c r="J491" s="90" t="str">
        <f t="shared" si="89"/>
        <v/>
      </c>
      <c r="K491" s="91" t="str">
        <f t="shared" si="90"/>
        <v/>
      </c>
      <c r="L491" s="91" t="str">
        <f t="shared" si="91"/>
        <v/>
      </c>
      <c r="M491" s="91" t="str">
        <f t="shared" si="92"/>
        <v/>
      </c>
      <c r="N491" s="91" t="str">
        <f t="shared" si="93"/>
        <v/>
      </c>
      <c r="O491" s="91" t="str">
        <f t="shared" si="94"/>
        <v/>
      </c>
      <c r="P491" s="91" t="str">
        <f t="shared" si="95"/>
        <v/>
      </c>
      <c r="Q491" s="85"/>
      <c r="R491" s="17" t="str">
        <f t="shared" si="96"/>
        <v/>
      </c>
      <c r="S491" s="28" t="str">
        <f t="shared" si="97"/>
        <v/>
      </c>
      <c r="T491" s="28"/>
      <c r="U491" s="28"/>
      <c r="V491" s="84"/>
      <c r="W491" s="84"/>
      <c r="X491" s="83"/>
      <c r="Y491" s="104"/>
      <c r="Z491" s="96" t="str">
        <f t="shared" si="98"/>
        <v/>
      </c>
      <c r="AA491" s="105"/>
      <c r="AB491" s="89"/>
      <c r="AC491" s="89"/>
      <c r="AD491" s="89"/>
      <c r="AE491" s="89"/>
      <c r="AF491" s="89"/>
      <c r="AG491" s="89"/>
      <c r="AH491" s="86"/>
      <c r="AI491" s="86"/>
      <c r="AJ491" s="86"/>
      <c r="AK491" s="86"/>
      <c r="AL491" s="86"/>
      <c r="AM491" s="86"/>
      <c r="AN491" s="86"/>
      <c r="AO491" s="86"/>
      <c r="AP491" s="86"/>
      <c r="AQ491" s="28"/>
      <c r="AR491" s="45"/>
      <c r="AS491" s="85"/>
      <c r="AT491" s="85"/>
      <c r="AU491" s="20"/>
      <c r="AV491" s="20"/>
    </row>
    <row r="492" spans="2:48" ht="15" x14ac:dyDescent="0.25">
      <c r="B492" s="86"/>
      <c r="C492" s="100"/>
      <c r="D492" s="87" t="str">
        <f>IF(B492="","",(VLOOKUP(B492,'APP BACKGROUND'!A:C,2,0)))</f>
        <v/>
      </c>
      <c r="E492" s="88" t="str">
        <f>IF(B492="","",(VLOOKUP(B492,'APP BACKGROUND'!A:C,3,0)))</f>
        <v/>
      </c>
      <c r="F492" s="84" t="str">
        <f>IF(B492="","",(VLOOKUP(Application!B492,'APP BACKGROUND'!A:C,5,0)))</f>
        <v/>
      </c>
      <c r="G492" s="83"/>
      <c r="H492" s="89"/>
      <c r="I492" s="92" t="str">
        <f>IF(B:B="","",(VLOOKUP(Application!B492,'APP BACKGROUND'!A:C,6,0)))</f>
        <v/>
      </c>
      <c r="J492" s="90" t="str">
        <f t="shared" si="89"/>
        <v/>
      </c>
      <c r="K492" s="91" t="str">
        <f t="shared" si="90"/>
        <v/>
      </c>
      <c r="L492" s="91" t="str">
        <f t="shared" si="91"/>
        <v/>
      </c>
      <c r="M492" s="91" t="str">
        <f t="shared" si="92"/>
        <v/>
      </c>
      <c r="N492" s="91" t="str">
        <f t="shared" si="93"/>
        <v/>
      </c>
      <c r="O492" s="91" t="str">
        <f t="shared" si="94"/>
        <v/>
      </c>
      <c r="P492" s="91" t="str">
        <f t="shared" si="95"/>
        <v/>
      </c>
      <c r="Q492" s="85"/>
      <c r="R492" s="17" t="str">
        <f t="shared" si="96"/>
        <v/>
      </c>
      <c r="S492" s="28" t="str">
        <f t="shared" si="97"/>
        <v/>
      </c>
      <c r="T492" s="28"/>
      <c r="U492" s="28"/>
      <c r="V492" s="84"/>
      <c r="W492" s="84"/>
      <c r="X492" s="83"/>
      <c r="Y492" s="104"/>
      <c r="Z492" s="96" t="str">
        <f t="shared" si="98"/>
        <v/>
      </c>
      <c r="AA492" s="105"/>
      <c r="AB492" s="89"/>
      <c r="AC492" s="89"/>
      <c r="AD492" s="89"/>
      <c r="AE492" s="89"/>
      <c r="AF492" s="89"/>
      <c r="AG492" s="89"/>
      <c r="AH492" s="86"/>
      <c r="AI492" s="86"/>
      <c r="AJ492" s="86"/>
      <c r="AK492" s="86"/>
      <c r="AL492" s="86"/>
      <c r="AM492" s="86"/>
      <c r="AN492" s="86"/>
      <c r="AO492" s="86"/>
      <c r="AP492" s="86"/>
      <c r="AQ492" s="28"/>
      <c r="AR492" s="45"/>
      <c r="AS492" s="85"/>
      <c r="AT492" s="85"/>
      <c r="AU492" s="20"/>
      <c r="AV492" s="20"/>
    </row>
    <row r="493" spans="2:48" ht="15" x14ac:dyDescent="0.25">
      <c r="B493" s="86"/>
      <c r="C493" s="100"/>
      <c r="D493" s="87" t="str">
        <f>IF(B493="","",(VLOOKUP(B493,'APP BACKGROUND'!A:C,2,0)))</f>
        <v/>
      </c>
      <c r="E493" s="88" t="str">
        <f>IF(B493="","",(VLOOKUP(B493,'APP BACKGROUND'!A:C,3,0)))</f>
        <v/>
      </c>
      <c r="F493" s="84" t="str">
        <f>IF(B493="","",(VLOOKUP(Application!B493,'APP BACKGROUND'!A:C,5,0)))</f>
        <v/>
      </c>
      <c r="G493" s="83"/>
      <c r="H493" s="89"/>
      <c r="I493" s="92" t="str">
        <f>IF(B:B="","",(VLOOKUP(Application!B493,'APP BACKGROUND'!A:C,6,0)))</f>
        <v/>
      </c>
      <c r="J493" s="90" t="str">
        <f t="shared" si="89"/>
        <v/>
      </c>
      <c r="K493" s="91" t="str">
        <f t="shared" si="90"/>
        <v/>
      </c>
      <c r="L493" s="91" t="str">
        <f t="shared" si="91"/>
        <v/>
      </c>
      <c r="M493" s="91" t="str">
        <f t="shared" si="92"/>
        <v/>
      </c>
      <c r="N493" s="91" t="str">
        <f t="shared" si="93"/>
        <v/>
      </c>
      <c r="O493" s="91" t="str">
        <f t="shared" si="94"/>
        <v/>
      </c>
      <c r="P493" s="91" t="str">
        <f t="shared" si="95"/>
        <v/>
      </c>
      <c r="Q493" s="85"/>
      <c r="R493" s="17" t="str">
        <f t="shared" si="96"/>
        <v/>
      </c>
      <c r="S493" s="28" t="str">
        <f t="shared" si="97"/>
        <v/>
      </c>
      <c r="T493" s="28"/>
      <c r="U493" s="28"/>
      <c r="V493" s="84"/>
      <c r="W493" s="84"/>
      <c r="X493" s="83"/>
      <c r="Y493" s="104"/>
      <c r="Z493" s="96" t="str">
        <f t="shared" si="98"/>
        <v/>
      </c>
      <c r="AA493" s="105"/>
      <c r="AB493" s="89"/>
      <c r="AC493" s="89"/>
      <c r="AD493" s="89"/>
      <c r="AE493" s="89"/>
      <c r="AF493" s="89"/>
      <c r="AG493" s="89"/>
      <c r="AH493" s="86"/>
      <c r="AI493" s="86"/>
      <c r="AJ493" s="86"/>
      <c r="AK493" s="86"/>
      <c r="AL493" s="86"/>
      <c r="AM493" s="86"/>
      <c r="AN493" s="86"/>
      <c r="AO493" s="86"/>
      <c r="AP493" s="86"/>
      <c r="AQ493" s="28"/>
      <c r="AR493" s="45"/>
      <c r="AS493" s="85"/>
      <c r="AT493" s="85"/>
      <c r="AU493" s="20"/>
      <c r="AV493" s="20"/>
    </row>
    <row r="494" spans="2:48" ht="15" x14ac:dyDescent="0.25">
      <c r="B494" s="86"/>
      <c r="C494" s="100"/>
      <c r="D494" s="87" t="str">
        <f>IF(B494="","",(VLOOKUP(B494,'APP BACKGROUND'!A:C,2,0)))</f>
        <v/>
      </c>
      <c r="E494" s="88" t="str">
        <f>IF(B494="","",(VLOOKUP(B494,'APP BACKGROUND'!A:C,3,0)))</f>
        <v/>
      </c>
      <c r="F494" s="84" t="str">
        <f>IF(B494="","",(VLOOKUP(Application!B494,'APP BACKGROUND'!A:C,5,0)))</f>
        <v/>
      </c>
      <c r="G494" s="83"/>
      <c r="H494" s="89"/>
      <c r="I494" s="92" t="str">
        <f>IF(B:B="","",(VLOOKUP(Application!B494,'APP BACKGROUND'!A:C,6,0)))</f>
        <v/>
      </c>
      <c r="J494" s="90" t="str">
        <f t="shared" si="89"/>
        <v/>
      </c>
      <c r="K494" s="91" t="str">
        <f t="shared" si="90"/>
        <v/>
      </c>
      <c r="L494" s="91" t="str">
        <f t="shared" si="91"/>
        <v/>
      </c>
      <c r="M494" s="91" t="str">
        <f t="shared" si="92"/>
        <v/>
      </c>
      <c r="N494" s="91" t="str">
        <f t="shared" si="93"/>
        <v/>
      </c>
      <c r="O494" s="91" t="str">
        <f t="shared" si="94"/>
        <v/>
      </c>
      <c r="P494" s="91" t="str">
        <f t="shared" si="95"/>
        <v/>
      </c>
      <c r="Q494" s="85"/>
      <c r="R494" s="17" t="str">
        <f t="shared" si="96"/>
        <v/>
      </c>
      <c r="S494" s="28" t="str">
        <f t="shared" si="97"/>
        <v/>
      </c>
      <c r="T494" s="28"/>
      <c r="U494" s="28"/>
      <c r="V494" s="84"/>
      <c r="W494" s="84"/>
      <c r="X494" s="83"/>
      <c r="Y494" s="104"/>
      <c r="Z494" s="96" t="str">
        <f t="shared" si="98"/>
        <v/>
      </c>
      <c r="AA494" s="105"/>
      <c r="AB494" s="89"/>
      <c r="AC494" s="89"/>
      <c r="AD494" s="89"/>
      <c r="AE494" s="89"/>
      <c r="AF494" s="89"/>
      <c r="AG494" s="89"/>
      <c r="AH494" s="86"/>
      <c r="AI494" s="86"/>
      <c r="AJ494" s="86"/>
      <c r="AK494" s="86"/>
      <c r="AL494" s="86"/>
      <c r="AM494" s="86"/>
      <c r="AN494" s="86"/>
      <c r="AO494" s="86"/>
      <c r="AP494" s="86"/>
      <c r="AQ494" s="28"/>
      <c r="AR494" s="45"/>
      <c r="AS494" s="85"/>
      <c r="AT494" s="85"/>
      <c r="AU494" s="20"/>
      <c r="AV494" s="20"/>
    </row>
    <row r="495" spans="2:48" ht="15" x14ac:dyDescent="0.25">
      <c r="B495" s="86"/>
      <c r="C495" s="100"/>
      <c r="D495" s="87" t="str">
        <f>IF(B495="","",(VLOOKUP(B495,'APP BACKGROUND'!A:C,2,0)))</f>
        <v/>
      </c>
      <c r="E495" s="88" t="str">
        <f>IF(B495="","",(VLOOKUP(B495,'APP BACKGROUND'!A:C,3,0)))</f>
        <v/>
      </c>
      <c r="F495" s="84" t="str">
        <f>IF(B495="","",(VLOOKUP(Application!B495,'APP BACKGROUND'!A:C,5,0)))</f>
        <v/>
      </c>
      <c r="G495" s="83"/>
      <c r="H495" s="89"/>
      <c r="I495" s="92" t="str">
        <f>IF(B:B="","",(VLOOKUP(Application!B495,'APP BACKGROUND'!A:C,6,0)))</f>
        <v/>
      </c>
      <c r="J495" s="90" t="str">
        <f t="shared" si="89"/>
        <v/>
      </c>
      <c r="K495" s="91" t="str">
        <f t="shared" si="90"/>
        <v/>
      </c>
      <c r="L495" s="91" t="str">
        <f t="shared" si="91"/>
        <v/>
      </c>
      <c r="M495" s="91" t="str">
        <f t="shared" si="92"/>
        <v/>
      </c>
      <c r="N495" s="91" t="str">
        <f t="shared" si="93"/>
        <v/>
      </c>
      <c r="O495" s="91" t="str">
        <f t="shared" si="94"/>
        <v/>
      </c>
      <c r="P495" s="91" t="str">
        <f t="shared" si="95"/>
        <v/>
      </c>
      <c r="Q495" s="85"/>
      <c r="R495" s="17" t="str">
        <f t="shared" si="96"/>
        <v/>
      </c>
      <c r="S495" s="28" t="str">
        <f t="shared" si="97"/>
        <v/>
      </c>
      <c r="T495" s="28"/>
      <c r="U495" s="28"/>
      <c r="V495" s="84"/>
      <c r="W495" s="84"/>
      <c r="X495" s="83"/>
      <c r="Y495" s="104"/>
      <c r="Z495" s="96" t="str">
        <f t="shared" si="98"/>
        <v/>
      </c>
      <c r="AA495" s="105"/>
      <c r="AB495" s="89"/>
      <c r="AC495" s="89"/>
      <c r="AD495" s="89"/>
      <c r="AE495" s="89"/>
      <c r="AF495" s="89"/>
      <c r="AG495" s="89"/>
      <c r="AH495" s="86"/>
      <c r="AI495" s="86"/>
      <c r="AJ495" s="86"/>
      <c r="AK495" s="86"/>
      <c r="AL495" s="86"/>
      <c r="AM495" s="86"/>
      <c r="AN495" s="86"/>
      <c r="AO495" s="86"/>
      <c r="AP495" s="86"/>
      <c r="AQ495" s="28"/>
      <c r="AR495" s="45"/>
      <c r="AS495" s="85"/>
      <c r="AT495" s="85"/>
      <c r="AU495" s="20"/>
      <c r="AV495" s="20"/>
    </row>
    <row r="496" spans="2:48" ht="15" x14ac:dyDescent="0.25">
      <c r="B496" s="86"/>
      <c r="C496" s="100"/>
      <c r="D496" s="87" t="str">
        <f>IF(B496="","",(VLOOKUP(B496,'APP BACKGROUND'!A:C,2,0)))</f>
        <v/>
      </c>
      <c r="E496" s="88" t="str">
        <f>IF(B496="","",(VLOOKUP(B496,'APP BACKGROUND'!A:C,3,0)))</f>
        <v/>
      </c>
      <c r="F496" s="84" t="str">
        <f>IF(B496="","",(VLOOKUP(Application!B496,'APP BACKGROUND'!A:C,5,0)))</f>
        <v/>
      </c>
      <c r="G496" s="83"/>
      <c r="H496" s="89"/>
      <c r="I496" s="92" t="str">
        <f>IF(B:B="","",(VLOOKUP(Application!B496,'APP BACKGROUND'!A:C,6,0)))</f>
        <v/>
      </c>
      <c r="J496" s="90" t="str">
        <f t="shared" si="89"/>
        <v/>
      </c>
      <c r="K496" s="91" t="str">
        <f t="shared" si="90"/>
        <v/>
      </c>
      <c r="L496" s="91" t="str">
        <f t="shared" si="91"/>
        <v/>
      </c>
      <c r="M496" s="91" t="str">
        <f t="shared" si="92"/>
        <v/>
      </c>
      <c r="N496" s="91" t="str">
        <f t="shared" si="93"/>
        <v/>
      </c>
      <c r="O496" s="91" t="str">
        <f t="shared" si="94"/>
        <v/>
      </c>
      <c r="P496" s="91" t="str">
        <f t="shared" si="95"/>
        <v/>
      </c>
      <c r="Q496" s="85"/>
      <c r="R496" s="17" t="str">
        <f t="shared" si="96"/>
        <v/>
      </c>
      <c r="S496" s="28" t="str">
        <f t="shared" si="97"/>
        <v/>
      </c>
      <c r="T496" s="28"/>
      <c r="U496" s="28"/>
      <c r="V496" s="84"/>
      <c r="W496" s="84"/>
      <c r="X496" s="83"/>
      <c r="Y496" s="104"/>
      <c r="Z496" s="96" t="str">
        <f t="shared" si="98"/>
        <v/>
      </c>
      <c r="AA496" s="105"/>
      <c r="AB496" s="89"/>
      <c r="AC496" s="89"/>
      <c r="AD496" s="89"/>
      <c r="AE496" s="89"/>
      <c r="AF496" s="89"/>
      <c r="AG496" s="89"/>
      <c r="AH496" s="86"/>
      <c r="AI496" s="86"/>
      <c r="AJ496" s="86"/>
      <c r="AK496" s="86"/>
      <c r="AL496" s="86"/>
      <c r="AM496" s="86"/>
      <c r="AN496" s="86"/>
      <c r="AO496" s="86"/>
      <c r="AP496" s="86"/>
      <c r="AQ496" s="28"/>
      <c r="AR496" s="45"/>
      <c r="AS496" s="85"/>
      <c r="AT496" s="85"/>
      <c r="AU496" s="20"/>
      <c r="AV496" s="20"/>
    </row>
    <row r="497" spans="2:48" ht="15" x14ac:dyDescent="0.25">
      <c r="B497" s="86"/>
      <c r="C497" s="100"/>
      <c r="D497" s="87" t="str">
        <f>IF(B497="","",(VLOOKUP(B497,'APP BACKGROUND'!A:C,2,0)))</f>
        <v/>
      </c>
      <c r="E497" s="88" t="str">
        <f>IF(B497="","",(VLOOKUP(B497,'APP BACKGROUND'!A:C,3,0)))</f>
        <v/>
      </c>
      <c r="F497" s="84" t="str">
        <f>IF(B497="","",(VLOOKUP(Application!B497,'APP BACKGROUND'!A:C,5,0)))</f>
        <v/>
      </c>
      <c r="G497" s="83"/>
      <c r="H497" s="89"/>
      <c r="I497" s="92" t="str">
        <f>IF(B:B="","",(VLOOKUP(Application!B497,'APP BACKGROUND'!A:C,6,0)))</f>
        <v/>
      </c>
      <c r="J497" s="90" t="str">
        <f t="shared" si="89"/>
        <v/>
      </c>
      <c r="K497" s="91" t="str">
        <f t="shared" si="90"/>
        <v/>
      </c>
      <c r="L497" s="91" t="str">
        <f t="shared" si="91"/>
        <v/>
      </c>
      <c r="M497" s="91" t="str">
        <f t="shared" si="92"/>
        <v/>
      </c>
      <c r="N497" s="91" t="str">
        <f t="shared" si="93"/>
        <v/>
      </c>
      <c r="O497" s="91" t="str">
        <f t="shared" si="94"/>
        <v/>
      </c>
      <c r="P497" s="91" t="str">
        <f t="shared" si="95"/>
        <v/>
      </c>
      <c r="Q497" s="85"/>
      <c r="R497" s="17" t="str">
        <f t="shared" si="96"/>
        <v/>
      </c>
      <c r="S497" s="28" t="str">
        <f t="shared" si="97"/>
        <v/>
      </c>
      <c r="T497" s="28"/>
      <c r="U497" s="28"/>
      <c r="V497" s="84"/>
      <c r="W497" s="84"/>
      <c r="X497" s="83"/>
      <c r="Y497" s="104"/>
      <c r="Z497" s="96" t="str">
        <f t="shared" si="98"/>
        <v/>
      </c>
      <c r="AA497" s="105"/>
      <c r="AB497" s="89"/>
      <c r="AC497" s="89"/>
      <c r="AD497" s="89"/>
      <c r="AE497" s="89"/>
      <c r="AF497" s="89"/>
      <c r="AG497" s="89"/>
      <c r="AH497" s="86"/>
      <c r="AI497" s="86"/>
      <c r="AJ497" s="86"/>
      <c r="AK497" s="86"/>
      <c r="AL497" s="86"/>
      <c r="AM497" s="86"/>
      <c r="AN497" s="86"/>
      <c r="AO497" s="86"/>
      <c r="AP497" s="86"/>
      <c r="AQ497" s="28"/>
      <c r="AR497" s="45"/>
      <c r="AS497" s="85"/>
      <c r="AT497" s="85"/>
      <c r="AU497" s="20"/>
      <c r="AV497" s="20"/>
    </row>
    <row r="498" spans="2:48" ht="15" x14ac:dyDescent="0.25">
      <c r="B498" s="86"/>
      <c r="C498" s="100"/>
      <c r="D498" s="87" t="str">
        <f>IF(B498="","",(VLOOKUP(B498,'APP BACKGROUND'!A:C,2,0)))</f>
        <v/>
      </c>
      <c r="E498" s="88" t="str">
        <f>IF(B498="","",(VLOOKUP(B498,'APP BACKGROUND'!A:C,3,0)))</f>
        <v/>
      </c>
      <c r="F498" s="84" t="str">
        <f>IF(B498="","",(VLOOKUP(Application!B498,'APP BACKGROUND'!A:C,5,0)))</f>
        <v/>
      </c>
      <c r="G498" s="83"/>
      <c r="H498" s="89"/>
      <c r="I498" s="92" t="str">
        <f>IF(B:B="","",(VLOOKUP(Application!B498,'APP BACKGROUND'!A:C,6,0)))</f>
        <v/>
      </c>
      <c r="J498" s="90" t="str">
        <f t="shared" si="89"/>
        <v/>
      </c>
      <c r="K498" s="91" t="str">
        <f t="shared" si="90"/>
        <v/>
      </c>
      <c r="L498" s="91" t="str">
        <f t="shared" si="91"/>
        <v/>
      </c>
      <c r="M498" s="91" t="str">
        <f t="shared" si="92"/>
        <v/>
      </c>
      <c r="N498" s="91" t="str">
        <f t="shared" si="93"/>
        <v/>
      </c>
      <c r="O498" s="91" t="str">
        <f t="shared" si="94"/>
        <v/>
      </c>
      <c r="P498" s="91" t="str">
        <f t="shared" si="95"/>
        <v/>
      </c>
      <c r="Q498" s="85"/>
      <c r="R498" s="17" t="str">
        <f t="shared" si="96"/>
        <v/>
      </c>
      <c r="S498" s="28" t="str">
        <f t="shared" si="97"/>
        <v/>
      </c>
      <c r="T498" s="28"/>
      <c r="U498" s="28"/>
      <c r="V498" s="84"/>
      <c r="W498" s="84"/>
      <c r="X498" s="83"/>
      <c r="Y498" s="104"/>
      <c r="Z498" s="96" t="str">
        <f t="shared" si="98"/>
        <v/>
      </c>
      <c r="AA498" s="105"/>
      <c r="AB498" s="89"/>
      <c r="AC498" s="89"/>
      <c r="AD498" s="89"/>
      <c r="AE498" s="89"/>
      <c r="AF498" s="89"/>
      <c r="AG498" s="89"/>
      <c r="AH498" s="86"/>
      <c r="AI498" s="86"/>
      <c r="AJ498" s="86"/>
      <c r="AK498" s="86"/>
      <c r="AL498" s="86"/>
      <c r="AM498" s="86"/>
      <c r="AN498" s="86"/>
      <c r="AO498" s="86"/>
      <c r="AP498" s="86"/>
      <c r="AQ498" s="28"/>
      <c r="AR498" s="45"/>
      <c r="AS498" s="85"/>
      <c r="AT498" s="85"/>
      <c r="AU498" s="20"/>
      <c r="AV498" s="20"/>
    </row>
    <row r="499" spans="2:48" ht="15" x14ac:dyDescent="0.25">
      <c r="B499" s="86"/>
      <c r="C499" s="100"/>
      <c r="D499" s="87" t="str">
        <f>IF(B499="","",(VLOOKUP(B499,'APP BACKGROUND'!A:C,2,0)))</f>
        <v/>
      </c>
      <c r="E499" s="88" t="str">
        <f>IF(B499="","",(VLOOKUP(B499,'APP BACKGROUND'!A:C,3,0)))</f>
        <v/>
      </c>
      <c r="F499" s="84" t="str">
        <f>IF(B499="","",(VLOOKUP(Application!B499,'APP BACKGROUND'!A:C,5,0)))</f>
        <v/>
      </c>
      <c r="G499" s="83"/>
      <c r="H499" s="89"/>
      <c r="I499" s="92" t="str">
        <f>IF(B:B="","",(VLOOKUP(Application!B499,'APP BACKGROUND'!A:C,6,0)))</f>
        <v/>
      </c>
      <c r="J499" s="90" t="str">
        <f t="shared" si="89"/>
        <v/>
      </c>
      <c r="K499" s="91" t="str">
        <f t="shared" si="90"/>
        <v/>
      </c>
      <c r="L499" s="91" t="str">
        <f t="shared" si="91"/>
        <v/>
      </c>
      <c r="M499" s="91" t="str">
        <f t="shared" si="92"/>
        <v/>
      </c>
      <c r="N499" s="91" t="str">
        <f t="shared" si="93"/>
        <v/>
      </c>
      <c r="O499" s="91" t="str">
        <f t="shared" si="94"/>
        <v/>
      </c>
      <c r="P499" s="91" t="str">
        <f t="shared" si="95"/>
        <v/>
      </c>
      <c r="Q499" s="85"/>
      <c r="R499" s="17" t="str">
        <f t="shared" si="96"/>
        <v/>
      </c>
      <c r="S499" s="28" t="str">
        <f t="shared" si="97"/>
        <v/>
      </c>
      <c r="T499" s="28"/>
      <c r="U499" s="28"/>
      <c r="V499" s="84"/>
      <c r="W499" s="84"/>
      <c r="X499" s="83"/>
      <c r="Y499" s="104"/>
      <c r="Z499" s="96" t="str">
        <f t="shared" si="98"/>
        <v/>
      </c>
      <c r="AA499" s="105"/>
      <c r="AB499" s="89"/>
      <c r="AC499" s="89"/>
      <c r="AD499" s="89"/>
      <c r="AE499" s="89"/>
      <c r="AF499" s="89"/>
      <c r="AG499" s="89"/>
      <c r="AH499" s="86"/>
      <c r="AI499" s="86"/>
      <c r="AJ499" s="86"/>
      <c r="AK499" s="86"/>
      <c r="AL499" s="86"/>
      <c r="AM499" s="86"/>
      <c r="AN499" s="86"/>
      <c r="AO499" s="86"/>
      <c r="AP499" s="86"/>
      <c r="AQ499" s="28"/>
      <c r="AR499" s="45"/>
      <c r="AS499" s="85"/>
      <c r="AT499" s="85"/>
      <c r="AU499" s="20"/>
      <c r="AV499" s="20"/>
    </row>
    <row r="500" spans="2:48" ht="15" x14ac:dyDescent="0.25">
      <c r="B500" s="86"/>
      <c r="C500" s="100"/>
      <c r="D500" s="87" t="str">
        <f>IF(B500="","",(VLOOKUP(B500,'APP BACKGROUND'!A:C,2,0)))</f>
        <v/>
      </c>
      <c r="E500" s="88" t="str">
        <f>IF(B500="","",(VLOOKUP(B500,'APP BACKGROUND'!A:C,3,0)))</f>
        <v/>
      </c>
      <c r="F500" s="84" t="str">
        <f>IF(B500="","",(VLOOKUP(Application!B500,'APP BACKGROUND'!A:C,5,0)))</f>
        <v/>
      </c>
      <c r="G500" s="83"/>
      <c r="H500" s="89"/>
      <c r="I500" s="92" t="str">
        <f>IF(B:B="","",(VLOOKUP(Application!B500,'APP BACKGROUND'!A:C,6,0)))</f>
        <v/>
      </c>
      <c r="J500" s="90" t="str">
        <f t="shared" si="89"/>
        <v/>
      </c>
      <c r="K500" s="91" t="str">
        <f t="shared" si="90"/>
        <v/>
      </c>
      <c r="L500" s="91" t="str">
        <f t="shared" si="91"/>
        <v/>
      </c>
      <c r="M500" s="91" t="str">
        <f t="shared" si="92"/>
        <v/>
      </c>
      <c r="N500" s="91" t="str">
        <f t="shared" si="93"/>
        <v/>
      </c>
      <c r="O500" s="91" t="str">
        <f t="shared" si="94"/>
        <v/>
      </c>
      <c r="P500" s="91" t="str">
        <f t="shared" si="95"/>
        <v/>
      </c>
      <c r="Q500" s="85"/>
      <c r="R500" s="17" t="str">
        <f t="shared" si="96"/>
        <v/>
      </c>
      <c r="S500" s="28" t="str">
        <f t="shared" si="97"/>
        <v/>
      </c>
      <c r="T500" s="28"/>
      <c r="U500" s="28"/>
      <c r="V500" s="84"/>
      <c r="W500" s="84"/>
      <c r="X500" s="83"/>
      <c r="Y500" s="104"/>
      <c r="Z500" s="96" t="str">
        <f t="shared" si="98"/>
        <v/>
      </c>
      <c r="AA500" s="105"/>
      <c r="AB500" s="89"/>
      <c r="AC500" s="89"/>
      <c r="AD500" s="89"/>
      <c r="AE500" s="89"/>
      <c r="AF500" s="89"/>
      <c r="AG500" s="89"/>
      <c r="AH500" s="86"/>
      <c r="AI500" s="86"/>
      <c r="AJ500" s="86"/>
      <c r="AK500" s="86"/>
      <c r="AL500" s="86"/>
      <c r="AM500" s="86"/>
      <c r="AN500" s="86"/>
      <c r="AO500" s="86"/>
      <c r="AP500" s="86"/>
      <c r="AQ500" s="28"/>
      <c r="AR500" s="45"/>
      <c r="AS500" s="85"/>
      <c r="AT500" s="85"/>
      <c r="AU500" s="20"/>
      <c r="AV500" s="20"/>
    </row>
    <row r="501" spans="2:48" ht="15" x14ac:dyDescent="0.25">
      <c r="B501" s="86"/>
      <c r="C501" s="100"/>
      <c r="D501" s="87" t="str">
        <f>IF(B501="","",(VLOOKUP(B501,'APP BACKGROUND'!A:C,2,0)))</f>
        <v/>
      </c>
      <c r="E501" s="88" t="str">
        <f>IF(B501="","",(VLOOKUP(B501,'APP BACKGROUND'!A:C,3,0)))</f>
        <v/>
      </c>
      <c r="F501" s="84" t="str">
        <f>IF(B501="","",(VLOOKUP(Application!B501,'APP BACKGROUND'!A:C,5,0)))</f>
        <v/>
      </c>
      <c r="G501" s="83"/>
      <c r="H501" s="89"/>
      <c r="I501" s="92" t="str">
        <f>IF(B:B="","",(VLOOKUP(Application!B501,'APP BACKGROUND'!A:C,6,0)))</f>
        <v/>
      </c>
      <c r="J501" s="90" t="str">
        <f t="shared" si="89"/>
        <v/>
      </c>
      <c r="K501" s="91" t="str">
        <f t="shared" si="90"/>
        <v/>
      </c>
      <c r="L501" s="91" t="str">
        <f t="shared" si="91"/>
        <v/>
      </c>
      <c r="M501" s="91" t="str">
        <f t="shared" si="92"/>
        <v/>
      </c>
      <c r="N501" s="91" t="str">
        <f t="shared" si="93"/>
        <v/>
      </c>
      <c r="O501" s="91" t="str">
        <f t="shared" si="94"/>
        <v/>
      </c>
      <c r="P501" s="91" t="str">
        <f t="shared" si="95"/>
        <v/>
      </c>
      <c r="Q501" s="85"/>
      <c r="R501" s="17" t="str">
        <f t="shared" si="96"/>
        <v/>
      </c>
      <c r="S501" s="28" t="str">
        <f t="shared" si="97"/>
        <v/>
      </c>
      <c r="T501" s="28"/>
      <c r="U501" s="28"/>
      <c r="V501" s="84"/>
      <c r="W501" s="84"/>
      <c r="X501" s="83"/>
      <c r="Y501" s="104"/>
      <c r="Z501" s="96" t="str">
        <f t="shared" si="98"/>
        <v/>
      </c>
      <c r="AA501" s="105"/>
      <c r="AB501" s="89"/>
      <c r="AC501" s="89"/>
      <c r="AD501" s="89"/>
      <c r="AE501" s="89"/>
      <c r="AF501" s="89"/>
      <c r="AG501" s="89"/>
      <c r="AH501" s="86"/>
      <c r="AI501" s="86"/>
      <c r="AJ501" s="86"/>
      <c r="AK501" s="86"/>
      <c r="AL501" s="86"/>
      <c r="AM501" s="86"/>
      <c r="AN501" s="86"/>
      <c r="AO501" s="86"/>
      <c r="AP501" s="86"/>
      <c r="AQ501" s="28"/>
      <c r="AR501" s="45"/>
      <c r="AS501" s="85"/>
      <c r="AT501" s="85"/>
      <c r="AU501" s="20"/>
      <c r="AV501" s="20"/>
    </row>
    <row r="502" spans="2:48" ht="15" x14ac:dyDescent="0.25">
      <c r="B502" s="86"/>
      <c r="C502" s="100"/>
      <c r="D502" s="87" t="str">
        <f>IF(B502="","",(VLOOKUP(B502,'APP BACKGROUND'!A:C,2,0)))</f>
        <v/>
      </c>
      <c r="E502" s="88" t="str">
        <f>IF(B502="","",(VLOOKUP(B502,'APP BACKGROUND'!A:C,3,0)))</f>
        <v/>
      </c>
      <c r="F502" s="84" t="str">
        <f>IF(B502="","",(VLOOKUP(Application!B502,'APP BACKGROUND'!A:C,5,0)))</f>
        <v/>
      </c>
      <c r="G502" s="83"/>
      <c r="H502" s="89"/>
      <c r="I502" s="92" t="str">
        <f>IF(B:B="","",(VLOOKUP(Application!B502,'APP BACKGROUND'!A:C,6,0)))</f>
        <v/>
      </c>
      <c r="J502" s="90" t="str">
        <f t="shared" si="89"/>
        <v/>
      </c>
      <c r="K502" s="91" t="str">
        <f t="shared" si="90"/>
        <v/>
      </c>
      <c r="L502" s="91" t="str">
        <f t="shared" si="91"/>
        <v/>
      </c>
      <c r="M502" s="91" t="str">
        <f t="shared" si="92"/>
        <v/>
      </c>
      <c r="N502" s="91" t="str">
        <f t="shared" si="93"/>
        <v/>
      </c>
      <c r="O502" s="91" t="str">
        <f t="shared" si="94"/>
        <v/>
      </c>
      <c r="P502" s="91" t="str">
        <f t="shared" si="95"/>
        <v/>
      </c>
      <c r="Q502" s="85"/>
      <c r="R502" s="17" t="str">
        <f t="shared" si="96"/>
        <v/>
      </c>
      <c r="S502" s="28" t="str">
        <f t="shared" si="97"/>
        <v/>
      </c>
      <c r="T502" s="28"/>
      <c r="U502" s="28"/>
      <c r="V502" s="84"/>
      <c r="W502" s="84"/>
      <c r="X502" s="83"/>
      <c r="Y502" s="104"/>
      <c r="Z502" s="96" t="str">
        <f t="shared" si="98"/>
        <v/>
      </c>
      <c r="AA502" s="105"/>
      <c r="AB502" s="89"/>
      <c r="AC502" s="89"/>
      <c r="AD502" s="89"/>
      <c r="AE502" s="89"/>
      <c r="AF502" s="89"/>
      <c r="AG502" s="89"/>
      <c r="AH502" s="86"/>
      <c r="AI502" s="86"/>
      <c r="AJ502" s="86"/>
      <c r="AK502" s="86"/>
      <c r="AL502" s="86"/>
      <c r="AM502" s="86"/>
      <c r="AN502" s="86"/>
      <c r="AO502" s="86"/>
      <c r="AP502" s="86"/>
      <c r="AQ502" s="28"/>
      <c r="AR502" s="45"/>
      <c r="AS502" s="85"/>
      <c r="AT502" s="85"/>
      <c r="AU502" s="20"/>
      <c r="AV502" s="20"/>
    </row>
    <row r="503" spans="2:48" ht="15" x14ac:dyDescent="0.25">
      <c r="B503" s="86"/>
      <c r="C503" s="100"/>
      <c r="D503" s="87" t="str">
        <f>IF(B503="","",(VLOOKUP(B503,'APP BACKGROUND'!A:C,2,0)))</f>
        <v/>
      </c>
      <c r="E503" s="88" t="str">
        <f>IF(B503="","",(VLOOKUP(B503,'APP BACKGROUND'!A:C,3,0)))</f>
        <v/>
      </c>
      <c r="F503" s="84" t="str">
        <f>IF(B503="","",(VLOOKUP(Application!B503,'APP BACKGROUND'!A:C,5,0)))</f>
        <v/>
      </c>
      <c r="G503" s="83"/>
      <c r="H503" s="89"/>
      <c r="I503" s="92" t="str">
        <f>IF(B:B="","",(VLOOKUP(Application!B503,'APP BACKGROUND'!A:C,6,0)))</f>
        <v/>
      </c>
      <c r="J503" s="90" t="str">
        <f t="shared" si="89"/>
        <v/>
      </c>
      <c r="K503" s="91" t="str">
        <f t="shared" si="90"/>
        <v/>
      </c>
      <c r="L503" s="91" t="str">
        <f t="shared" si="91"/>
        <v/>
      </c>
      <c r="M503" s="91" t="str">
        <f t="shared" si="92"/>
        <v/>
      </c>
      <c r="N503" s="91" t="str">
        <f t="shared" si="93"/>
        <v/>
      </c>
      <c r="O503" s="91" t="str">
        <f t="shared" si="94"/>
        <v/>
      </c>
      <c r="P503" s="91" t="str">
        <f t="shared" si="95"/>
        <v/>
      </c>
      <c r="Q503" s="85"/>
      <c r="R503" s="17" t="str">
        <f t="shared" si="96"/>
        <v/>
      </c>
      <c r="S503" s="28" t="str">
        <f t="shared" si="97"/>
        <v/>
      </c>
      <c r="T503" s="28"/>
      <c r="U503" s="28"/>
      <c r="V503" s="84"/>
      <c r="W503" s="84"/>
      <c r="X503" s="83"/>
      <c r="Y503" s="104"/>
      <c r="Z503" s="96" t="str">
        <f t="shared" si="98"/>
        <v/>
      </c>
      <c r="AA503" s="105"/>
      <c r="AB503" s="89"/>
      <c r="AC503" s="89"/>
      <c r="AD503" s="89"/>
      <c r="AE503" s="89"/>
      <c r="AF503" s="89"/>
      <c r="AG503" s="89"/>
      <c r="AH503" s="86"/>
      <c r="AI503" s="86"/>
      <c r="AJ503" s="86"/>
      <c r="AK503" s="86"/>
      <c r="AL503" s="86"/>
      <c r="AM503" s="86"/>
      <c r="AN503" s="86"/>
      <c r="AO503" s="86"/>
      <c r="AP503" s="86"/>
      <c r="AQ503" s="28"/>
      <c r="AR503" s="45"/>
      <c r="AS503" s="85"/>
      <c r="AT503" s="85"/>
      <c r="AU503" s="20"/>
      <c r="AV503" s="20"/>
    </row>
    <row r="504" spans="2:48" ht="15" x14ac:dyDescent="0.25">
      <c r="B504" s="86"/>
      <c r="C504" s="100"/>
      <c r="D504" s="87" t="str">
        <f>IF(B504="","",(VLOOKUP(B504,'APP BACKGROUND'!A:C,2,0)))</f>
        <v/>
      </c>
      <c r="E504" s="88" t="str">
        <f>IF(B504="","",(VLOOKUP(B504,'APP BACKGROUND'!A:C,3,0)))</f>
        <v/>
      </c>
      <c r="F504" s="84" t="str">
        <f>IF(B504="","",(VLOOKUP(Application!B504,'APP BACKGROUND'!A:C,5,0)))</f>
        <v/>
      </c>
      <c r="G504" s="83"/>
      <c r="H504" s="89"/>
      <c r="I504" s="92" t="str">
        <f>IF(B:B="","",(VLOOKUP(Application!B504,'APP BACKGROUND'!A:C,6,0)))</f>
        <v/>
      </c>
      <c r="J504" s="90" t="str">
        <f t="shared" si="89"/>
        <v/>
      </c>
      <c r="K504" s="91" t="str">
        <f t="shared" si="90"/>
        <v/>
      </c>
      <c r="L504" s="91" t="str">
        <f t="shared" si="91"/>
        <v/>
      </c>
      <c r="M504" s="91" t="str">
        <f t="shared" si="92"/>
        <v/>
      </c>
      <c r="N504" s="91" t="str">
        <f t="shared" si="93"/>
        <v/>
      </c>
      <c r="O504" s="91" t="str">
        <f t="shared" si="94"/>
        <v/>
      </c>
      <c r="P504" s="91" t="str">
        <f t="shared" si="95"/>
        <v/>
      </c>
      <c r="Q504" s="85"/>
      <c r="R504" s="17" t="str">
        <f t="shared" si="96"/>
        <v/>
      </c>
      <c r="S504" s="28" t="str">
        <f t="shared" si="97"/>
        <v/>
      </c>
      <c r="T504" s="28"/>
      <c r="U504" s="28"/>
      <c r="V504" s="84"/>
      <c r="W504" s="84"/>
      <c r="X504" s="83"/>
      <c r="Y504" s="104"/>
      <c r="Z504" s="96" t="str">
        <f t="shared" si="98"/>
        <v/>
      </c>
      <c r="AA504" s="105"/>
      <c r="AB504" s="89"/>
      <c r="AC504" s="89"/>
      <c r="AD504" s="89"/>
      <c r="AE504" s="89"/>
      <c r="AF504" s="89"/>
      <c r="AG504" s="89"/>
      <c r="AH504" s="86"/>
      <c r="AI504" s="86"/>
      <c r="AJ504" s="86"/>
      <c r="AK504" s="86"/>
      <c r="AL504" s="86"/>
      <c r="AM504" s="86"/>
      <c r="AN504" s="86"/>
      <c r="AO504" s="86"/>
      <c r="AP504" s="86"/>
      <c r="AQ504" s="28"/>
      <c r="AR504" s="45"/>
      <c r="AS504" s="85"/>
      <c r="AT504" s="85"/>
      <c r="AU504" s="20"/>
      <c r="AV504" s="20"/>
    </row>
    <row r="505" spans="2:48" ht="15" x14ac:dyDescent="0.25">
      <c r="B505" s="86"/>
      <c r="C505" s="100"/>
      <c r="D505" s="87" t="str">
        <f>IF(B505="","",(VLOOKUP(B505,'APP BACKGROUND'!A:C,2,0)))</f>
        <v/>
      </c>
      <c r="E505" s="88" t="str">
        <f>IF(B505="","",(VLOOKUP(B505,'APP BACKGROUND'!A:C,3,0)))</f>
        <v/>
      </c>
      <c r="F505" s="84" t="str">
        <f>IF(B505="","",(VLOOKUP(Application!B505,'APP BACKGROUND'!A:C,5,0)))</f>
        <v/>
      </c>
      <c r="G505" s="83"/>
      <c r="H505" s="89"/>
      <c r="I505" s="92" t="str">
        <f>IF(B:B="","",(VLOOKUP(Application!B505,'APP BACKGROUND'!A:C,6,0)))</f>
        <v/>
      </c>
      <c r="J505" s="90" t="str">
        <f t="shared" si="89"/>
        <v/>
      </c>
      <c r="K505" s="91" t="str">
        <f t="shared" si="90"/>
        <v/>
      </c>
      <c r="L505" s="91" t="str">
        <f t="shared" si="91"/>
        <v/>
      </c>
      <c r="M505" s="91" t="str">
        <f t="shared" si="92"/>
        <v/>
      </c>
      <c r="N505" s="91" t="str">
        <f t="shared" si="93"/>
        <v/>
      </c>
      <c r="O505" s="91" t="str">
        <f t="shared" si="94"/>
        <v/>
      </c>
      <c r="P505" s="91" t="str">
        <f t="shared" si="95"/>
        <v/>
      </c>
      <c r="Q505" s="85"/>
      <c r="R505" s="17" t="str">
        <f t="shared" si="96"/>
        <v/>
      </c>
      <c r="S505" s="28" t="str">
        <f t="shared" si="97"/>
        <v/>
      </c>
      <c r="T505" s="28"/>
      <c r="U505" s="28"/>
      <c r="V505" s="84"/>
      <c r="W505" s="84"/>
      <c r="X505" s="83"/>
      <c r="Y505" s="104"/>
      <c r="Z505" s="96" t="str">
        <f t="shared" si="98"/>
        <v/>
      </c>
      <c r="AA505" s="105"/>
      <c r="AB505" s="89"/>
      <c r="AC505" s="89"/>
      <c r="AD505" s="89"/>
      <c r="AE505" s="89"/>
      <c r="AF505" s="89"/>
      <c r="AG505" s="89"/>
      <c r="AH505" s="86"/>
      <c r="AI505" s="86"/>
      <c r="AJ505" s="86"/>
      <c r="AK505" s="86"/>
      <c r="AL505" s="86"/>
      <c r="AM505" s="86"/>
      <c r="AN505" s="86"/>
      <c r="AO505" s="86"/>
      <c r="AP505" s="86"/>
      <c r="AQ505" s="28"/>
      <c r="AR505" s="45"/>
      <c r="AS505" s="85"/>
      <c r="AT505" s="85"/>
      <c r="AU505" s="20"/>
      <c r="AV505" s="20"/>
    </row>
    <row r="506" spans="2:48" ht="15" x14ac:dyDescent="0.25">
      <c r="B506" s="86"/>
      <c r="C506" s="100"/>
      <c r="D506" s="87" t="str">
        <f>IF(B506="","",(VLOOKUP(B506,'APP BACKGROUND'!A:C,2,0)))</f>
        <v/>
      </c>
      <c r="E506" s="88" t="str">
        <f>IF(B506="","",(VLOOKUP(B506,'APP BACKGROUND'!A:C,3,0)))</f>
        <v/>
      </c>
      <c r="F506" s="84" t="str">
        <f>IF(B506="","",(VLOOKUP(Application!B506,'APP BACKGROUND'!A:C,5,0)))</f>
        <v/>
      </c>
      <c r="G506" s="83"/>
      <c r="H506" s="89"/>
      <c r="I506" s="92" t="str">
        <f>IF(B:B="","",(VLOOKUP(Application!B506,'APP BACKGROUND'!A:C,6,0)))</f>
        <v/>
      </c>
      <c r="J506" s="90" t="str">
        <f t="shared" si="89"/>
        <v/>
      </c>
      <c r="K506" s="91" t="str">
        <f t="shared" si="90"/>
        <v/>
      </c>
      <c r="L506" s="91" t="str">
        <f t="shared" si="91"/>
        <v/>
      </c>
      <c r="M506" s="91" t="str">
        <f t="shared" si="92"/>
        <v/>
      </c>
      <c r="N506" s="91" t="str">
        <f t="shared" si="93"/>
        <v/>
      </c>
      <c r="O506" s="91" t="str">
        <f t="shared" si="94"/>
        <v/>
      </c>
      <c r="P506" s="91" t="str">
        <f t="shared" si="95"/>
        <v/>
      </c>
      <c r="Q506" s="85"/>
      <c r="R506" s="17" t="str">
        <f t="shared" si="96"/>
        <v/>
      </c>
      <c r="S506" s="28" t="str">
        <f t="shared" si="97"/>
        <v/>
      </c>
      <c r="T506" s="28"/>
      <c r="U506" s="28"/>
      <c r="V506" s="84"/>
      <c r="W506" s="84"/>
      <c r="X506" s="83"/>
      <c r="Y506" s="104"/>
      <c r="Z506" s="96" t="str">
        <f t="shared" si="98"/>
        <v/>
      </c>
      <c r="AA506" s="105"/>
      <c r="AB506" s="89"/>
      <c r="AC506" s="89"/>
      <c r="AD506" s="89"/>
      <c r="AE506" s="89"/>
      <c r="AF506" s="89"/>
      <c r="AG506" s="89"/>
      <c r="AH506" s="86"/>
      <c r="AI506" s="86"/>
      <c r="AJ506" s="86"/>
      <c r="AK506" s="86"/>
      <c r="AL506" s="86"/>
      <c r="AM506" s="86"/>
      <c r="AN506" s="86"/>
      <c r="AO506" s="86"/>
      <c r="AP506" s="86"/>
      <c r="AQ506" s="28"/>
      <c r="AR506" s="45"/>
      <c r="AS506" s="85"/>
      <c r="AT506" s="85"/>
      <c r="AU506" s="20"/>
      <c r="AV506" s="20"/>
    </row>
    <row r="507" spans="2:48" ht="15" x14ac:dyDescent="0.25">
      <c r="B507" s="86"/>
      <c r="C507" s="100"/>
      <c r="D507" s="87" t="str">
        <f>IF(B507="","",(VLOOKUP(B507,'APP BACKGROUND'!A:C,2,0)))</f>
        <v/>
      </c>
      <c r="E507" s="88" t="str">
        <f>IF(B507="","",(VLOOKUP(B507,'APP BACKGROUND'!A:C,3,0)))</f>
        <v/>
      </c>
      <c r="F507" s="84" t="str">
        <f>IF(B507="","",(VLOOKUP(Application!B507,'APP BACKGROUND'!A:C,5,0)))</f>
        <v/>
      </c>
      <c r="G507" s="83"/>
      <c r="H507" s="89"/>
      <c r="I507" s="92" t="str">
        <f>IF(B:B="","",(VLOOKUP(Application!B507,'APP BACKGROUND'!A:C,6,0)))</f>
        <v/>
      </c>
      <c r="J507" s="90" t="str">
        <f t="shared" si="89"/>
        <v/>
      </c>
      <c r="K507" s="91" t="str">
        <f t="shared" si="90"/>
        <v/>
      </c>
      <c r="L507" s="91" t="str">
        <f t="shared" si="91"/>
        <v/>
      </c>
      <c r="M507" s="91" t="str">
        <f t="shared" si="92"/>
        <v/>
      </c>
      <c r="N507" s="91" t="str">
        <f t="shared" si="93"/>
        <v/>
      </c>
      <c r="O507" s="91" t="str">
        <f t="shared" si="94"/>
        <v/>
      </c>
      <c r="P507" s="91" t="str">
        <f t="shared" si="95"/>
        <v/>
      </c>
      <c r="Q507" s="85"/>
      <c r="R507" s="17" t="str">
        <f t="shared" si="96"/>
        <v/>
      </c>
      <c r="S507" s="28" t="str">
        <f t="shared" si="97"/>
        <v/>
      </c>
      <c r="T507" s="28"/>
      <c r="U507" s="28"/>
      <c r="V507" s="84"/>
      <c r="W507" s="84"/>
      <c r="X507" s="83"/>
      <c r="Y507" s="104"/>
      <c r="Z507" s="96" t="str">
        <f t="shared" si="98"/>
        <v/>
      </c>
      <c r="AA507" s="105"/>
      <c r="AB507" s="89"/>
      <c r="AC507" s="89"/>
      <c r="AD507" s="89"/>
      <c r="AE507" s="89"/>
      <c r="AF507" s="89"/>
      <c r="AG507" s="89"/>
      <c r="AH507" s="86"/>
      <c r="AI507" s="86"/>
      <c r="AJ507" s="86"/>
      <c r="AK507" s="86"/>
      <c r="AL507" s="86"/>
      <c r="AM507" s="86"/>
      <c r="AN507" s="86"/>
      <c r="AO507" s="86"/>
      <c r="AP507" s="86"/>
      <c r="AQ507" s="28"/>
      <c r="AR507" s="45"/>
      <c r="AS507" s="85"/>
      <c r="AT507" s="85"/>
      <c r="AU507" s="20"/>
      <c r="AV507" s="20"/>
    </row>
    <row r="508" spans="2:48" ht="15" x14ac:dyDescent="0.25">
      <c r="B508" s="86"/>
      <c r="C508" s="100"/>
      <c r="D508" s="87" t="str">
        <f>IF(B508="","",(VLOOKUP(B508,'APP BACKGROUND'!A:C,2,0)))</f>
        <v/>
      </c>
      <c r="E508" s="88" t="str">
        <f>IF(B508="","",(VLOOKUP(B508,'APP BACKGROUND'!A:C,3,0)))</f>
        <v/>
      </c>
      <c r="F508" s="84" t="str">
        <f>IF(B508="","",(VLOOKUP(Application!B508,'APP BACKGROUND'!A:C,5,0)))</f>
        <v/>
      </c>
      <c r="G508" s="83"/>
      <c r="H508" s="89"/>
      <c r="I508" s="92" t="str">
        <f>IF(B:B="","",(VLOOKUP(Application!B508,'APP BACKGROUND'!A:C,6,0)))</f>
        <v/>
      </c>
      <c r="J508" s="90" t="str">
        <f t="shared" si="89"/>
        <v/>
      </c>
      <c r="K508" s="91" t="str">
        <f t="shared" si="90"/>
        <v/>
      </c>
      <c r="L508" s="91" t="str">
        <f t="shared" si="91"/>
        <v/>
      </c>
      <c r="M508" s="91" t="str">
        <f t="shared" si="92"/>
        <v/>
      </c>
      <c r="N508" s="91" t="str">
        <f t="shared" si="93"/>
        <v/>
      </c>
      <c r="O508" s="91" t="str">
        <f t="shared" si="94"/>
        <v/>
      </c>
      <c r="P508" s="91" t="str">
        <f t="shared" si="95"/>
        <v/>
      </c>
      <c r="Q508" s="85"/>
      <c r="R508" s="17" t="str">
        <f t="shared" si="96"/>
        <v/>
      </c>
      <c r="S508" s="28" t="str">
        <f t="shared" si="97"/>
        <v/>
      </c>
      <c r="T508" s="28"/>
      <c r="U508" s="28"/>
      <c r="V508" s="84"/>
      <c r="W508" s="84"/>
      <c r="X508" s="83"/>
      <c r="Y508" s="104"/>
      <c r="Z508" s="96" t="str">
        <f t="shared" si="98"/>
        <v/>
      </c>
      <c r="AA508" s="105"/>
      <c r="AB508" s="89"/>
      <c r="AC508" s="89"/>
      <c r="AD508" s="89"/>
      <c r="AE508" s="89"/>
      <c r="AF508" s="89"/>
      <c r="AG508" s="89"/>
      <c r="AH508" s="86"/>
      <c r="AI508" s="86"/>
      <c r="AJ508" s="86"/>
      <c r="AK508" s="86"/>
      <c r="AL508" s="86"/>
      <c r="AM508" s="86"/>
      <c r="AN508" s="86"/>
      <c r="AO508" s="86"/>
      <c r="AP508" s="86"/>
      <c r="AQ508" s="28"/>
      <c r="AR508" s="45"/>
      <c r="AS508" s="85"/>
      <c r="AT508" s="85"/>
      <c r="AU508" s="20"/>
      <c r="AV508" s="20"/>
    </row>
    <row r="509" spans="2:48" ht="15" x14ac:dyDescent="0.25">
      <c r="B509" s="86"/>
      <c r="C509" s="100"/>
      <c r="D509" s="87" t="str">
        <f>IF(B509="","",(VLOOKUP(B509,'APP BACKGROUND'!A:C,2,0)))</f>
        <v/>
      </c>
      <c r="E509" s="88" t="str">
        <f>IF(B509="","",(VLOOKUP(B509,'APP BACKGROUND'!A:C,3,0)))</f>
        <v/>
      </c>
      <c r="F509" s="84" t="str">
        <f>IF(B509="","",(VLOOKUP(Application!B509,'APP BACKGROUND'!A:C,5,0)))</f>
        <v/>
      </c>
      <c r="G509" s="83"/>
      <c r="H509" s="89"/>
      <c r="I509" s="92" t="str">
        <f>IF(B:B="","",(VLOOKUP(Application!B509,'APP BACKGROUND'!A:C,6,0)))</f>
        <v/>
      </c>
      <c r="J509" s="90" t="str">
        <f t="shared" si="89"/>
        <v/>
      </c>
      <c r="K509" s="91" t="str">
        <f t="shared" si="90"/>
        <v/>
      </c>
      <c r="L509" s="91" t="str">
        <f t="shared" si="91"/>
        <v/>
      </c>
      <c r="M509" s="91" t="str">
        <f t="shared" si="92"/>
        <v/>
      </c>
      <c r="N509" s="91" t="str">
        <f t="shared" si="93"/>
        <v/>
      </c>
      <c r="O509" s="91" t="str">
        <f t="shared" si="94"/>
        <v/>
      </c>
      <c r="P509" s="91" t="str">
        <f t="shared" si="95"/>
        <v/>
      </c>
      <c r="Q509" s="85"/>
      <c r="R509" s="17" t="str">
        <f t="shared" si="96"/>
        <v/>
      </c>
      <c r="S509" s="28" t="str">
        <f t="shared" si="97"/>
        <v/>
      </c>
      <c r="T509" s="28"/>
      <c r="U509" s="28"/>
      <c r="V509" s="84"/>
      <c r="W509" s="84"/>
      <c r="X509" s="83"/>
      <c r="Y509" s="104"/>
      <c r="Z509" s="96" t="str">
        <f t="shared" si="98"/>
        <v/>
      </c>
      <c r="AA509" s="105"/>
      <c r="AB509" s="89"/>
      <c r="AC509" s="89"/>
      <c r="AD509" s="89"/>
      <c r="AE509" s="89"/>
      <c r="AF509" s="89"/>
      <c r="AG509" s="89"/>
      <c r="AH509" s="86"/>
      <c r="AI509" s="86"/>
      <c r="AJ509" s="86"/>
      <c r="AK509" s="86"/>
      <c r="AL509" s="86"/>
      <c r="AM509" s="86"/>
      <c r="AN509" s="86"/>
      <c r="AO509" s="86"/>
      <c r="AP509" s="86"/>
      <c r="AQ509" s="28"/>
      <c r="AR509" s="45"/>
      <c r="AS509" s="85"/>
      <c r="AT509" s="85"/>
      <c r="AU509" s="20"/>
      <c r="AV509" s="20"/>
    </row>
    <row r="510" spans="2:48" ht="15" x14ac:dyDescent="0.25">
      <c r="B510" s="86"/>
      <c r="C510" s="100"/>
      <c r="D510" s="87" t="str">
        <f>IF(B510="","",(VLOOKUP(B510,'APP BACKGROUND'!A:C,2,0)))</f>
        <v/>
      </c>
      <c r="E510" s="88" t="str">
        <f>IF(B510="","",(VLOOKUP(B510,'APP BACKGROUND'!A:C,3,0)))</f>
        <v/>
      </c>
      <c r="F510" s="84" t="str">
        <f>IF(B510="","",(VLOOKUP(Application!B510,'APP BACKGROUND'!A:C,5,0)))</f>
        <v/>
      </c>
      <c r="G510" s="83"/>
      <c r="H510" s="89"/>
      <c r="I510" s="92" t="str">
        <f>IF(B:B="","",(VLOOKUP(Application!B510,'APP BACKGROUND'!A:C,6,0)))</f>
        <v/>
      </c>
      <c r="J510" s="90" t="str">
        <f t="shared" si="89"/>
        <v/>
      </c>
      <c r="K510" s="91" t="str">
        <f t="shared" si="90"/>
        <v/>
      </c>
      <c r="L510" s="91" t="str">
        <f t="shared" si="91"/>
        <v/>
      </c>
      <c r="M510" s="91" t="str">
        <f t="shared" si="92"/>
        <v/>
      </c>
      <c r="N510" s="91" t="str">
        <f t="shared" si="93"/>
        <v/>
      </c>
      <c r="O510" s="91" t="str">
        <f t="shared" si="94"/>
        <v/>
      </c>
      <c r="P510" s="91" t="str">
        <f t="shared" si="95"/>
        <v/>
      </c>
      <c r="Q510" s="85"/>
      <c r="R510" s="17" t="str">
        <f t="shared" si="96"/>
        <v/>
      </c>
      <c r="S510" s="28" t="str">
        <f t="shared" si="97"/>
        <v/>
      </c>
      <c r="T510" s="28"/>
      <c r="U510" s="28"/>
      <c r="V510" s="84"/>
      <c r="W510" s="84"/>
      <c r="X510" s="83"/>
      <c r="Y510" s="104"/>
      <c r="Z510" s="96" t="str">
        <f t="shared" si="98"/>
        <v/>
      </c>
      <c r="AA510" s="105"/>
      <c r="AB510" s="89"/>
      <c r="AC510" s="89"/>
      <c r="AD510" s="89"/>
      <c r="AE510" s="89"/>
      <c r="AF510" s="89"/>
      <c r="AG510" s="89"/>
      <c r="AH510" s="86"/>
      <c r="AI510" s="86"/>
      <c r="AJ510" s="86"/>
      <c r="AK510" s="86"/>
      <c r="AL510" s="86"/>
      <c r="AM510" s="86"/>
      <c r="AN510" s="86"/>
      <c r="AO510" s="86"/>
      <c r="AP510" s="86"/>
      <c r="AQ510" s="28"/>
      <c r="AR510" s="45"/>
      <c r="AS510" s="85"/>
      <c r="AT510" s="85"/>
      <c r="AU510" s="20"/>
      <c r="AV510" s="20"/>
    </row>
    <row r="511" spans="2:48" ht="15" x14ac:dyDescent="0.25">
      <c r="B511" s="86"/>
      <c r="C511" s="100"/>
      <c r="D511" s="87" t="str">
        <f>IF(B511="","",(VLOOKUP(B511,'APP BACKGROUND'!A:C,2,0)))</f>
        <v/>
      </c>
      <c r="E511" s="88" t="str">
        <f>IF(B511="","",(VLOOKUP(B511,'APP BACKGROUND'!A:C,3,0)))</f>
        <v/>
      </c>
      <c r="F511" s="84" t="str">
        <f>IF(B511="","",(VLOOKUP(Application!B511,'APP BACKGROUND'!A:C,5,0)))</f>
        <v/>
      </c>
      <c r="G511" s="83"/>
      <c r="H511" s="89"/>
      <c r="I511" s="92" t="str">
        <f>IF(B:B="","",(VLOOKUP(Application!B511,'APP BACKGROUND'!A:C,6,0)))</f>
        <v/>
      </c>
      <c r="J511" s="90" t="str">
        <f t="shared" si="89"/>
        <v/>
      </c>
      <c r="K511" s="91" t="str">
        <f t="shared" si="90"/>
        <v/>
      </c>
      <c r="L511" s="91" t="str">
        <f t="shared" si="91"/>
        <v/>
      </c>
      <c r="M511" s="91" t="str">
        <f t="shared" si="92"/>
        <v/>
      </c>
      <c r="N511" s="91" t="str">
        <f t="shared" si="93"/>
        <v/>
      </c>
      <c r="O511" s="91" t="str">
        <f t="shared" si="94"/>
        <v/>
      </c>
      <c r="P511" s="91" t="str">
        <f t="shared" si="95"/>
        <v/>
      </c>
      <c r="Q511" s="85"/>
      <c r="R511" s="17" t="str">
        <f t="shared" si="96"/>
        <v/>
      </c>
      <c r="S511" s="28" t="str">
        <f t="shared" si="97"/>
        <v/>
      </c>
      <c r="T511" s="28"/>
      <c r="U511" s="28"/>
      <c r="V511" s="84"/>
      <c r="W511" s="84"/>
      <c r="X511" s="83"/>
      <c r="Y511" s="104"/>
      <c r="Z511" s="96" t="str">
        <f t="shared" si="98"/>
        <v/>
      </c>
      <c r="AA511" s="105"/>
      <c r="AB511" s="89"/>
      <c r="AC511" s="89"/>
      <c r="AD511" s="89"/>
      <c r="AE511" s="89"/>
      <c r="AF511" s="89"/>
      <c r="AG511" s="89"/>
      <c r="AH511" s="86"/>
      <c r="AI511" s="86"/>
      <c r="AJ511" s="86"/>
      <c r="AK511" s="86"/>
      <c r="AL511" s="86"/>
      <c r="AM511" s="86"/>
      <c r="AN511" s="86"/>
      <c r="AO511" s="86"/>
      <c r="AP511" s="86"/>
      <c r="AQ511" s="28"/>
      <c r="AR511" s="45"/>
      <c r="AS511" s="85"/>
      <c r="AT511" s="85"/>
      <c r="AU511" s="20"/>
      <c r="AV511" s="20"/>
    </row>
    <row r="512" spans="2:48" ht="15" x14ac:dyDescent="0.25">
      <c r="B512" s="86"/>
      <c r="C512" s="100"/>
      <c r="D512" s="87" t="str">
        <f>IF(B512="","",(VLOOKUP(B512,'APP BACKGROUND'!A:C,2,0)))</f>
        <v/>
      </c>
      <c r="E512" s="88" t="str">
        <f>IF(B512="","",(VLOOKUP(B512,'APP BACKGROUND'!A:C,3,0)))</f>
        <v/>
      </c>
      <c r="F512" s="84" t="str">
        <f>IF(B512="","",(VLOOKUP(Application!B512,'APP BACKGROUND'!A:C,5,0)))</f>
        <v/>
      </c>
      <c r="G512" s="83"/>
      <c r="H512" s="89"/>
      <c r="I512" s="92" t="str">
        <f>IF(B:B="","",(VLOOKUP(Application!B512,'APP BACKGROUND'!A:C,6,0)))</f>
        <v/>
      </c>
      <c r="J512" s="90" t="str">
        <f t="shared" si="89"/>
        <v/>
      </c>
      <c r="K512" s="91" t="str">
        <f t="shared" si="90"/>
        <v/>
      </c>
      <c r="L512" s="91" t="str">
        <f t="shared" si="91"/>
        <v/>
      </c>
      <c r="M512" s="91" t="str">
        <f t="shared" si="92"/>
        <v/>
      </c>
      <c r="N512" s="91" t="str">
        <f t="shared" si="93"/>
        <v/>
      </c>
      <c r="O512" s="91" t="str">
        <f t="shared" si="94"/>
        <v/>
      </c>
      <c r="P512" s="91" t="str">
        <f t="shared" si="95"/>
        <v/>
      </c>
      <c r="Q512" s="85"/>
      <c r="R512" s="17" t="str">
        <f t="shared" si="96"/>
        <v/>
      </c>
      <c r="S512" s="28" t="str">
        <f t="shared" si="97"/>
        <v/>
      </c>
      <c r="T512" s="28"/>
      <c r="U512" s="28"/>
      <c r="V512" s="84"/>
      <c r="W512" s="84"/>
      <c r="X512" s="83"/>
      <c r="Y512" s="104"/>
      <c r="Z512" s="96" t="str">
        <f t="shared" si="98"/>
        <v/>
      </c>
      <c r="AA512" s="105"/>
      <c r="AB512" s="89"/>
      <c r="AC512" s="89"/>
      <c r="AD512" s="89"/>
      <c r="AE512" s="89"/>
      <c r="AF512" s="89"/>
      <c r="AG512" s="89"/>
      <c r="AH512" s="86"/>
      <c r="AI512" s="86"/>
      <c r="AJ512" s="86"/>
      <c r="AK512" s="86"/>
      <c r="AL512" s="86"/>
      <c r="AM512" s="86"/>
      <c r="AN512" s="86"/>
      <c r="AO512" s="86"/>
      <c r="AP512" s="86"/>
      <c r="AQ512" s="28"/>
      <c r="AR512" s="45"/>
      <c r="AS512" s="85"/>
      <c r="AT512" s="85"/>
      <c r="AU512" s="20"/>
      <c r="AV512" s="20"/>
    </row>
    <row r="513" spans="2:48" ht="15" x14ac:dyDescent="0.25">
      <c r="B513" s="86"/>
      <c r="C513" s="100"/>
      <c r="D513" s="87" t="str">
        <f>IF(B513="","",(VLOOKUP(B513,'APP BACKGROUND'!A:C,2,0)))</f>
        <v/>
      </c>
      <c r="E513" s="88" t="str">
        <f>IF(B513="","",(VLOOKUP(B513,'APP BACKGROUND'!A:C,3,0)))</f>
        <v/>
      </c>
      <c r="F513" s="84" t="str">
        <f>IF(B513="","",(VLOOKUP(Application!B513,'APP BACKGROUND'!A:C,5,0)))</f>
        <v/>
      </c>
      <c r="G513" s="83"/>
      <c r="H513" s="89"/>
      <c r="I513" s="92" t="str">
        <f>IF(B:B="","",(VLOOKUP(Application!B513,'APP BACKGROUND'!A:C,6,0)))</f>
        <v/>
      </c>
      <c r="J513" s="90" t="str">
        <f t="shared" si="89"/>
        <v/>
      </c>
      <c r="K513" s="91" t="str">
        <f t="shared" si="90"/>
        <v/>
      </c>
      <c r="L513" s="91" t="str">
        <f t="shared" si="91"/>
        <v/>
      </c>
      <c r="M513" s="91" t="str">
        <f t="shared" si="92"/>
        <v/>
      </c>
      <c r="N513" s="91" t="str">
        <f t="shared" si="93"/>
        <v/>
      </c>
      <c r="O513" s="91" t="str">
        <f t="shared" si="94"/>
        <v/>
      </c>
      <c r="P513" s="91" t="str">
        <f t="shared" si="95"/>
        <v/>
      </c>
      <c r="Q513" s="85"/>
      <c r="R513" s="17" t="str">
        <f t="shared" si="96"/>
        <v/>
      </c>
      <c r="S513" s="28" t="str">
        <f t="shared" si="97"/>
        <v/>
      </c>
      <c r="T513" s="28"/>
      <c r="U513" s="28"/>
      <c r="V513" s="84"/>
      <c r="W513" s="84"/>
      <c r="X513" s="83"/>
      <c r="Y513" s="104"/>
      <c r="Z513" s="96" t="str">
        <f t="shared" si="98"/>
        <v/>
      </c>
      <c r="AA513" s="105"/>
      <c r="AB513" s="89"/>
      <c r="AC513" s="89"/>
      <c r="AD513" s="89"/>
      <c r="AE513" s="89"/>
      <c r="AF513" s="89"/>
      <c r="AG513" s="89"/>
      <c r="AH513" s="86"/>
      <c r="AI513" s="86"/>
      <c r="AJ513" s="86"/>
      <c r="AK513" s="86"/>
      <c r="AL513" s="86"/>
      <c r="AM513" s="86"/>
      <c r="AN513" s="86"/>
      <c r="AO513" s="86"/>
      <c r="AP513" s="86"/>
      <c r="AQ513" s="28"/>
      <c r="AR513" s="45"/>
      <c r="AS513" s="85"/>
      <c r="AT513" s="85"/>
      <c r="AU513" s="20"/>
      <c r="AV513" s="20"/>
    </row>
    <row r="514" spans="2:48" ht="15" x14ac:dyDescent="0.25">
      <c r="B514" s="86"/>
      <c r="C514" s="100"/>
      <c r="D514" s="87" t="str">
        <f>IF(B514="","",(VLOOKUP(B514,'APP BACKGROUND'!A:C,2,0)))</f>
        <v/>
      </c>
      <c r="E514" s="88" t="str">
        <f>IF(B514="","",(VLOOKUP(B514,'APP BACKGROUND'!A:C,3,0)))</f>
        <v/>
      </c>
      <c r="F514" s="84" t="str">
        <f>IF(B514="","",(VLOOKUP(Application!B514,'APP BACKGROUND'!A:C,5,0)))</f>
        <v/>
      </c>
      <c r="G514" s="83"/>
      <c r="H514" s="89"/>
      <c r="I514" s="92" t="str">
        <f>IF(B:B="","",(VLOOKUP(Application!B514,'APP BACKGROUND'!A:C,6,0)))</f>
        <v/>
      </c>
      <c r="J514" s="90" t="str">
        <f t="shared" si="89"/>
        <v/>
      </c>
      <c r="K514" s="91" t="str">
        <f t="shared" si="90"/>
        <v/>
      </c>
      <c r="L514" s="91" t="str">
        <f t="shared" si="91"/>
        <v/>
      </c>
      <c r="M514" s="91" t="str">
        <f t="shared" si="92"/>
        <v/>
      </c>
      <c r="N514" s="91" t="str">
        <f t="shared" si="93"/>
        <v/>
      </c>
      <c r="O514" s="91" t="str">
        <f t="shared" si="94"/>
        <v/>
      </c>
      <c r="P514" s="91" t="str">
        <f t="shared" si="95"/>
        <v/>
      </c>
      <c r="Q514" s="85"/>
      <c r="R514" s="17" t="str">
        <f t="shared" si="96"/>
        <v/>
      </c>
      <c r="S514" s="28" t="str">
        <f t="shared" si="97"/>
        <v/>
      </c>
      <c r="T514" s="28"/>
      <c r="U514" s="28"/>
      <c r="V514" s="84"/>
      <c r="W514" s="84"/>
      <c r="X514" s="83"/>
      <c r="Y514" s="104"/>
      <c r="Z514" s="96" t="str">
        <f t="shared" si="98"/>
        <v/>
      </c>
      <c r="AA514" s="105"/>
      <c r="AB514" s="89"/>
      <c r="AC514" s="89"/>
      <c r="AD514" s="89"/>
      <c r="AE514" s="89"/>
      <c r="AF514" s="89"/>
      <c r="AG514" s="89"/>
      <c r="AH514" s="86"/>
      <c r="AI514" s="86"/>
      <c r="AJ514" s="86"/>
      <c r="AK514" s="86"/>
      <c r="AL514" s="86"/>
      <c r="AM514" s="86"/>
      <c r="AN514" s="86"/>
      <c r="AO514" s="86"/>
      <c r="AP514" s="86"/>
      <c r="AQ514" s="28"/>
      <c r="AR514" s="45"/>
      <c r="AS514" s="85"/>
      <c r="AT514" s="85"/>
      <c r="AU514" s="20"/>
      <c r="AV514" s="20"/>
    </row>
    <row r="515" spans="2:48" ht="15" x14ac:dyDescent="0.25">
      <c r="B515" s="86"/>
      <c r="C515" s="100"/>
      <c r="D515" s="87" t="str">
        <f>IF(B515="","",(VLOOKUP(B515,'APP BACKGROUND'!A:C,2,0)))</f>
        <v/>
      </c>
      <c r="E515" s="88" t="str">
        <f>IF(B515="","",(VLOOKUP(B515,'APP BACKGROUND'!A:C,3,0)))</f>
        <v/>
      </c>
      <c r="F515" s="84" t="str">
        <f>IF(B515="","",(VLOOKUP(Application!B515,'APP BACKGROUND'!A:C,5,0)))</f>
        <v/>
      </c>
      <c r="G515" s="83"/>
      <c r="H515" s="89"/>
      <c r="I515" s="92" t="str">
        <f>IF(B:B="","",(VLOOKUP(Application!B515,'APP BACKGROUND'!A:C,6,0)))</f>
        <v/>
      </c>
      <c r="J515" s="90" t="str">
        <f t="shared" si="89"/>
        <v/>
      </c>
      <c r="K515" s="91" t="str">
        <f t="shared" si="90"/>
        <v/>
      </c>
      <c r="L515" s="91" t="str">
        <f t="shared" si="91"/>
        <v/>
      </c>
      <c r="M515" s="91" t="str">
        <f t="shared" si="92"/>
        <v/>
      </c>
      <c r="N515" s="91" t="str">
        <f t="shared" si="93"/>
        <v/>
      </c>
      <c r="O515" s="91" t="str">
        <f t="shared" si="94"/>
        <v/>
      </c>
      <c r="P515" s="91" t="str">
        <f t="shared" si="95"/>
        <v/>
      </c>
      <c r="Q515" s="85"/>
      <c r="R515" s="17" t="str">
        <f t="shared" si="96"/>
        <v/>
      </c>
      <c r="S515" s="28" t="str">
        <f t="shared" si="97"/>
        <v/>
      </c>
      <c r="T515" s="28"/>
      <c r="U515" s="28"/>
      <c r="V515" s="84"/>
      <c r="W515" s="84"/>
      <c r="X515" s="83"/>
      <c r="Y515" s="104"/>
      <c r="Z515" s="96" t="str">
        <f t="shared" si="98"/>
        <v/>
      </c>
      <c r="AA515" s="105"/>
      <c r="AB515" s="89"/>
      <c r="AC515" s="89"/>
      <c r="AD515" s="89"/>
      <c r="AE515" s="89"/>
      <c r="AF515" s="89"/>
      <c r="AG515" s="89"/>
      <c r="AH515" s="86"/>
      <c r="AI515" s="86"/>
      <c r="AJ515" s="86"/>
      <c r="AK515" s="86"/>
      <c r="AL515" s="86"/>
      <c r="AM515" s="86"/>
      <c r="AN515" s="86"/>
      <c r="AO515" s="86"/>
      <c r="AP515" s="86"/>
      <c r="AQ515" s="28"/>
      <c r="AR515" s="45"/>
      <c r="AS515" s="85"/>
      <c r="AT515" s="85"/>
      <c r="AU515" s="20"/>
      <c r="AV515" s="20"/>
    </row>
    <row r="516" spans="2:48" ht="15" x14ac:dyDescent="0.25">
      <c r="B516" s="86"/>
      <c r="C516" s="100"/>
      <c r="D516" s="87" t="str">
        <f>IF(B516="","",(VLOOKUP(B516,'APP BACKGROUND'!A:C,2,0)))</f>
        <v/>
      </c>
      <c r="E516" s="88" t="str">
        <f>IF(B516="","",(VLOOKUP(B516,'APP BACKGROUND'!A:C,3,0)))</f>
        <v/>
      </c>
      <c r="F516" s="84" t="str">
        <f>IF(B516="","",(VLOOKUP(Application!B516,'APP BACKGROUND'!A:C,5,0)))</f>
        <v/>
      </c>
      <c r="G516" s="83"/>
      <c r="H516" s="89"/>
      <c r="I516" s="92" t="str">
        <f>IF(B:B="","",(VLOOKUP(Application!B516,'APP BACKGROUND'!A:C,6,0)))</f>
        <v/>
      </c>
      <c r="J516" s="90" t="str">
        <f t="shared" si="89"/>
        <v/>
      </c>
      <c r="K516" s="91" t="str">
        <f t="shared" si="90"/>
        <v/>
      </c>
      <c r="L516" s="91" t="str">
        <f t="shared" si="91"/>
        <v/>
      </c>
      <c r="M516" s="91" t="str">
        <f t="shared" si="92"/>
        <v/>
      </c>
      <c r="N516" s="91" t="str">
        <f t="shared" si="93"/>
        <v/>
      </c>
      <c r="O516" s="91" t="str">
        <f t="shared" si="94"/>
        <v/>
      </c>
      <c r="P516" s="91" t="str">
        <f t="shared" si="95"/>
        <v/>
      </c>
      <c r="Q516" s="85"/>
      <c r="R516" s="17" t="str">
        <f t="shared" si="96"/>
        <v/>
      </c>
      <c r="S516" s="28" t="str">
        <f t="shared" si="97"/>
        <v/>
      </c>
      <c r="T516" s="28"/>
      <c r="U516" s="28"/>
      <c r="V516" s="84"/>
      <c r="W516" s="84"/>
      <c r="X516" s="83"/>
      <c r="Y516" s="104"/>
      <c r="Z516" s="96" t="str">
        <f t="shared" si="98"/>
        <v/>
      </c>
      <c r="AA516" s="105"/>
      <c r="AB516" s="89"/>
      <c r="AC516" s="89"/>
      <c r="AD516" s="89"/>
      <c r="AE516" s="89"/>
      <c r="AF516" s="89"/>
      <c r="AG516" s="89"/>
      <c r="AH516" s="86"/>
      <c r="AI516" s="86"/>
      <c r="AJ516" s="86"/>
      <c r="AK516" s="86"/>
      <c r="AL516" s="86"/>
      <c r="AM516" s="86"/>
      <c r="AN516" s="86"/>
      <c r="AO516" s="86"/>
      <c r="AP516" s="86"/>
      <c r="AQ516" s="28"/>
      <c r="AR516" s="45"/>
      <c r="AS516" s="85"/>
      <c r="AT516" s="85"/>
      <c r="AU516" s="20"/>
      <c r="AV516" s="20"/>
    </row>
    <row r="517" spans="2:48" ht="15" x14ac:dyDescent="0.25">
      <c r="B517" s="86"/>
      <c r="C517" s="100"/>
      <c r="D517" s="87" t="str">
        <f>IF(B517="","",(VLOOKUP(B517,'APP BACKGROUND'!A:C,2,0)))</f>
        <v/>
      </c>
      <c r="E517" s="88" t="str">
        <f>IF(B517="","",(VLOOKUP(B517,'APP BACKGROUND'!A:C,3,0)))</f>
        <v/>
      </c>
      <c r="F517" s="84" t="str">
        <f>IF(B517="","",(VLOOKUP(Application!B517,'APP BACKGROUND'!A:C,5,0)))</f>
        <v/>
      </c>
      <c r="G517" s="83"/>
      <c r="H517" s="89"/>
      <c r="I517" s="92" t="str">
        <f>IF(B:B="","",(VLOOKUP(Application!B517,'APP BACKGROUND'!A:C,6,0)))</f>
        <v/>
      </c>
      <c r="J517" s="90" t="str">
        <f t="shared" si="89"/>
        <v/>
      </c>
      <c r="K517" s="91" t="str">
        <f t="shared" si="90"/>
        <v/>
      </c>
      <c r="L517" s="91" t="str">
        <f t="shared" si="91"/>
        <v/>
      </c>
      <c r="M517" s="91" t="str">
        <f t="shared" si="92"/>
        <v/>
      </c>
      <c r="N517" s="91" t="str">
        <f t="shared" si="93"/>
        <v/>
      </c>
      <c r="O517" s="91" t="str">
        <f t="shared" si="94"/>
        <v/>
      </c>
      <c r="P517" s="91" t="str">
        <f t="shared" si="95"/>
        <v/>
      </c>
      <c r="Q517" s="85"/>
      <c r="R517" s="17" t="str">
        <f t="shared" si="96"/>
        <v/>
      </c>
      <c r="S517" s="28" t="str">
        <f t="shared" si="97"/>
        <v/>
      </c>
      <c r="T517" s="28"/>
      <c r="U517" s="28"/>
      <c r="V517" s="84"/>
      <c r="W517" s="84"/>
      <c r="X517" s="83"/>
      <c r="Y517" s="104"/>
      <c r="Z517" s="96" t="str">
        <f t="shared" si="98"/>
        <v/>
      </c>
      <c r="AA517" s="105"/>
      <c r="AB517" s="89"/>
      <c r="AC517" s="89"/>
      <c r="AD517" s="89"/>
      <c r="AE517" s="89"/>
      <c r="AF517" s="89"/>
      <c r="AG517" s="89"/>
      <c r="AH517" s="86"/>
      <c r="AI517" s="86"/>
      <c r="AJ517" s="86"/>
      <c r="AK517" s="86"/>
      <c r="AL517" s="86"/>
      <c r="AM517" s="86"/>
      <c r="AN517" s="86"/>
      <c r="AO517" s="86"/>
      <c r="AP517" s="86"/>
      <c r="AQ517" s="28"/>
      <c r="AR517" s="45"/>
      <c r="AS517" s="85"/>
      <c r="AT517" s="85"/>
      <c r="AU517" s="20"/>
      <c r="AV517" s="20"/>
    </row>
    <row r="518" spans="2:48" ht="15" x14ac:dyDescent="0.25">
      <c r="B518" s="86"/>
      <c r="C518" s="100"/>
      <c r="D518" s="87" t="str">
        <f>IF(B518="","",(VLOOKUP(B518,'APP BACKGROUND'!A:C,2,0)))</f>
        <v/>
      </c>
      <c r="E518" s="88" t="str">
        <f>IF(B518="","",(VLOOKUP(B518,'APP BACKGROUND'!A:C,3,0)))</f>
        <v/>
      </c>
      <c r="F518" s="84" t="str">
        <f>IF(B518="","",(VLOOKUP(Application!B518,'APP BACKGROUND'!A:C,5,0)))</f>
        <v/>
      </c>
      <c r="G518" s="83"/>
      <c r="H518" s="89"/>
      <c r="I518" s="92" t="str">
        <f>IF(B:B="","",(VLOOKUP(Application!B518,'APP BACKGROUND'!A:C,6,0)))</f>
        <v/>
      </c>
      <c r="J518" s="90" t="str">
        <f t="shared" si="89"/>
        <v/>
      </c>
      <c r="K518" s="91" t="str">
        <f t="shared" si="90"/>
        <v/>
      </c>
      <c r="L518" s="91" t="str">
        <f t="shared" si="91"/>
        <v/>
      </c>
      <c r="M518" s="91" t="str">
        <f t="shared" si="92"/>
        <v/>
      </c>
      <c r="N518" s="91" t="str">
        <f t="shared" si="93"/>
        <v/>
      </c>
      <c r="O518" s="91" t="str">
        <f t="shared" si="94"/>
        <v/>
      </c>
      <c r="P518" s="91" t="str">
        <f t="shared" si="95"/>
        <v/>
      </c>
      <c r="Q518" s="85"/>
      <c r="R518" s="17" t="str">
        <f t="shared" si="96"/>
        <v/>
      </c>
      <c r="S518" s="28" t="str">
        <f t="shared" si="97"/>
        <v/>
      </c>
      <c r="T518" s="28"/>
      <c r="U518" s="28"/>
      <c r="V518" s="84"/>
      <c r="W518" s="84"/>
      <c r="X518" s="83"/>
      <c r="Y518" s="104"/>
      <c r="Z518" s="96" t="str">
        <f t="shared" si="98"/>
        <v/>
      </c>
      <c r="AA518" s="105"/>
      <c r="AB518" s="89"/>
      <c r="AC518" s="89"/>
      <c r="AD518" s="89"/>
      <c r="AE518" s="89"/>
      <c r="AF518" s="89"/>
      <c r="AG518" s="89"/>
      <c r="AH518" s="86"/>
      <c r="AI518" s="86"/>
      <c r="AJ518" s="86"/>
      <c r="AK518" s="86"/>
      <c r="AL518" s="86"/>
      <c r="AM518" s="86"/>
      <c r="AN518" s="86"/>
      <c r="AO518" s="86"/>
      <c r="AP518" s="86"/>
      <c r="AQ518" s="28"/>
      <c r="AR518" s="45"/>
      <c r="AS518" s="85"/>
      <c r="AT518" s="85"/>
      <c r="AU518" s="20"/>
      <c r="AV518" s="20"/>
    </row>
    <row r="519" spans="2:48" ht="15" x14ac:dyDescent="0.25">
      <c r="B519" s="86"/>
      <c r="C519" s="100"/>
      <c r="D519" s="87" t="str">
        <f>IF(B519="","",(VLOOKUP(B519,'APP BACKGROUND'!A:C,2,0)))</f>
        <v/>
      </c>
      <c r="E519" s="88" t="str">
        <f>IF(B519="","",(VLOOKUP(B519,'APP BACKGROUND'!A:C,3,0)))</f>
        <v/>
      </c>
      <c r="F519" s="84" t="str">
        <f>IF(B519="","",(VLOOKUP(Application!B519,'APP BACKGROUND'!A:C,5,0)))</f>
        <v/>
      </c>
      <c r="G519" s="83"/>
      <c r="H519" s="89"/>
      <c r="I519" s="92" t="str">
        <f>IF(B:B="","",(VLOOKUP(Application!B519,'APP BACKGROUND'!A:C,6,0)))</f>
        <v/>
      </c>
      <c r="J519" s="90" t="str">
        <f t="shared" si="89"/>
        <v/>
      </c>
      <c r="K519" s="91" t="str">
        <f t="shared" si="90"/>
        <v/>
      </c>
      <c r="L519" s="91" t="str">
        <f t="shared" si="91"/>
        <v/>
      </c>
      <c r="M519" s="91" t="str">
        <f t="shared" si="92"/>
        <v/>
      </c>
      <c r="N519" s="91" t="str">
        <f t="shared" si="93"/>
        <v/>
      </c>
      <c r="O519" s="91" t="str">
        <f t="shared" si="94"/>
        <v/>
      </c>
      <c r="P519" s="91" t="str">
        <f t="shared" si="95"/>
        <v/>
      </c>
      <c r="Q519" s="85"/>
      <c r="R519" s="17" t="str">
        <f t="shared" si="96"/>
        <v/>
      </c>
      <c r="S519" s="28" t="str">
        <f t="shared" si="97"/>
        <v/>
      </c>
      <c r="T519" s="28"/>
      <c r="U519" s="28"/>
      <c r="V519" s="84"/>
      <c r="W519" s="84"/>
      <c r="X519" s="83"/>
      <c r="Y519" s="104"/>
      <c r="Z519" s="96" t="str">
        <f t="shared" si="98"/>
        <v/>
      </c>
      <c r="AA519" s="105"/>
      <c r="AB519" s="89"/>
      <c r="AC519" s="89"/>
      <c r="AD519" s="89"/>
      <c r="AE519" s="89"/>
      <c r="AF519" s="89"/>
      <c r="AG519" s="89"/>
      <c r="AH519" s="86"/>
      <c r="AI519" s="86"/>
      <c r="AJ519" s="86"/>
      <c r="AK519" s="86"/>
      <c r="AL519" s="86"/>
      <c r="AM519" s="86"/>
      <c r="AN519" s="86"/>
      <c r="AO519" s="86"/>
      <c r="AP519" s="86"/>
      <c r="AQ519" s="28"/>
      <c r="AR519" s="45"/>
      <c r="AS519" s="85"/>
      <c r="AT519" s="85"/>
      <c r="AU519" s="20"/>
      <c r="AV519" s="20"/>
    </row>
    <row r="520" spans="2:48" ht="15" x14ac:dyDescent="0.25">
      <c r="B520" s="86"/>
      <c r="C520" s="100"/>
      <c r="D520" s="87" t="str">
        <f>IF(B520="","",(VLOOKUP(B520,'APP BACKGROUND'!A:C,2,0)))</f>
        <v/>
      </c>
      <c r="E520" s="88" t="str">
        <f>IF(B520="","",(VLOOKUP(B520,'APP BACKGROUND'!A:C,3,0)))</f>
        <v/>
      </c>
      <c r="F520" s="84" t="str">
        <f>IF(B520="","",(VLOOKUP(Application!B520,'APP BACKGROUND'!A:C,5,0)))</f>
        <v/>
      </c>
      <c r="G520" s="83"/>
      <c r="H520" s="89"/>
      <c r="I520" s="92" t="str">
        <f>IF(B:B="","",(VLOOKUP(Application!B520,'APP BACKGROUND'!A:C,6,0)))</f>
        <v/>
      </c>
      <c r="J520" s="90" t="str">
        <f t="shared" si="89"/>
        <v/>
      </c>
      <c r="K520" s="91" t="str">
        <f t="shared" si="90"/>
        <v/>
      </c>
      <c r="L520" s="91" t="str">
        <f t="shared" si="91"/>
        <v/>
      </c>
      <c r="M520" s="91" t="str">
        <f t="shared" si="92"/>
        <v/>
      </c>
      <c r="N520" s="91" t="str">
        <f t="shared" si="93"/>
        <v/>
      </c>
      <c r="O520" s="91" t="str">
        <f t="shared" si="94"/>
        <v/>
      </c>
      <c r="P520" s="91" t="str">
        <f t="shared" si="95"/>
        <v/>
      </c>
      <c r="Q520" s="85"/>
      <c r="R520" s="17" t="str">
        <f t="shared" si="96"/>
        <v/>
      </c>
      <c r="S520" s="28" t="str">
        <f t="shared" si="97"/>
        <v/>
      </c>
      <c r="T520" s="28"/>
      <c r="U520" s="28"/>
      <c r="V520" s="84"/>
      <c r="W520" s="84"/>
      <c r="X520" s="83"/>
      <c r="Y520" s="104"/>
      <c r="Z520" s="96" t="str">
        <f t="shared" si="98"/>
        <v/>
      </c>
      <c r="AA520" s="105"/>
      <c r="AB520" s="89"/>
      <c r="AC520" s="89"/>
      <c r="AD520" s="89"/>
      <c r="AE520" s="89"/>
      <c r="AF520" s="89"/>
      <c r="AG520" s="89"/>
      <c r="AH520" s="86"/>
      <c r="AI520" s="86"/>
      <c r="AJ520" s="86"/>
      <c r="AK520" s="86"/>
      <c r="AL520" s="86"/>
      <c r="AM520" s="86"/>
      <c r="AN520" s="86"/>
      <c r="AO520" s="86"/>
      <c r="AP520" s="86"/>
      <c r="AQ520" s="28"/>
      <c r="AR520" s="45"/>
      <c r="AS520" s="85"/>
      <c r="AT520" s="85"/>
      <c r="AU520" s="20"/>
      <c r="AV520" s="20"/>
    </row>
    <row r="521" spans="2:48" ht="15" x14ac:dyDescent="0.25">
      <c r="B521" s="86"/>
      <c r="C521" s="100"/>
      <c r="D521" s="87" t="str">
        <f>IF(B521="","",(VLOOKUP(B521,'APP BACKGROUND'!A:C,2,0)))</f>
        <v/>
      </c>
      <c r="E521" s="88" t="str">
        <f>IF(B521="","",(VLOOKUP(B521,'APP BACKGROUND'!A:C,3,0)))</f>
        <v/>
      </c>
      <c r="F521" s="84" t="str">
        <f>IF(B521="","",(VLOOKUP(Application!B521,'APP BACKGROUND'!A:C,5,0)))</f>
        <v/>
      </c>
      <c r="G521" s="83"/>
      <c r="H521" s="89"/>
      <c r="I521" s="92" t="str">
        <f>IF(B:B="","",(VLOOKUP(Application!B521,'APP BACKGROUND'!A:C,6,0)))</f>
        <v/>
      </c>
      <c r="J521" s="90" t="str">
        <f t="shared" si="89"/>
        <v/>
      </c>
      <c r="K521" s="91" t="str">
        <f t="shared" si="90"/>
        <v/>
      </c>
      <c r="L521" s="91" t="str">
        <f t="shared" si="91"/>
        <v/>
      </c>
      <c r="M521" s="91" t="str">
        <f t="shared" si="92"/>
        <v/>
      </c>
      <c r="N521" s="91" t="str">
        <f t="shared" si="93"/>
        <v/>
      </c>
      <c r="O521" s="91" t="str">
        <f t="shared" si="94"/>
        <v/>
      </c>
      <c r="P521" s="91" t="str">
        <f t="shared" si="95"/>
        <v/>
      </c>
      <c r="Q521" s="85"/>
      <c r="R521" s="17" t="str">
        <f t="shared" si="96"/>
        <v/>
      </c>
      <c r="S521" s="28" t="str">
        <f t="shared" si="97"/>
        <v/>
      </c>
      <c r="T521" s="28"/>
      <c r="U521" s="28"/>
      <c r="V521" s="84"/>
      <c r="W521" s="84"/>
      <c r="X521" s="83"/>
      <c r="Y521" s="104"/>
      <c r="Z521" s="96" t="str">
        <f t="shared" si="98"/>
        <v/>
      </c>
      <c r="AA521" s="105"/>
      <c r="AB521" s="89"/>
      <c r="AC521" s="89"/>
      <c r="AD521" s="89"/>
      <c r="AE521" s="89"/>
      <c r="AF521" s="89"/>
      <c r="AG521" s="89"/>
      <c r="AH521" s="86"/>
      <c r="AI521" s="86"/>
      <c r="AJ521" s="86"/>
      <c r="AK521" s="86"/>
      <c r="AL521" s="86"/>
      <c r="AM521" s="86"/>
      <c r="AN521" s="86"/>
      <c r="AO521" s="86"/>
      <c r="AP521" s="86"/>
      <c r="AQ521" s="28"/>
      <c r="AR521" s="45"/>
      <c r="AS521" s="85"/>
      <c r="AT521" s="85"/>
      <c r="AU521" s="20"/>
      <c r="AV521" s="20"/>
    </row>
    <row r="522" spans="2:48" ht="15" x14ac:dyDescent="0.25">
      <c r="B522" s="86"/>
      <c r="C522" s="100"/>
      <c r="D522" s="87" t="str">
        <f>IF(B522="","",(VLOOKUP(B522,'APP BACKGROUND'!A:C,2,0)))</f>
        <v/>
      </c>
      <c r="E522" s="88" t="str">
        <f>IF(B522="","",(VLOOKUP(B522,'APP BACKGROUND'!A:C,3,0)))</f>
        <v/>
      </c>
      <c r="F522" s="84" t="str">
        <f>IF(B522="","",(VLOOKUP(Application!B522,'APP BACKGROUND'!A:C,5,0)))</f>
        <v/>
      </c>
      <c r="G522" s="83"/>
      <c r="H522" s="89"/>
      <c r="I522" s="92" t="str">
        <f>IF(B:B="","",(VLOOKUP(Application!B522,'APP BACKGROUND'!A:C,6,0)))</f>
        <v/>
      </c>
      <c r="J522" s="90" t="str">
        <f t="shared" si="89"/>
        <v/>
      </c>
      <c r="K522" s="91" t="str">
        <f t="shared" si="90"/>
        <v/>
      </c>
      <c r="L522" s="91" t="str">
        <f t="shared" si="91"/>
        <v/>
      </c>
      <c r="M522" s="91" t="str">
        <f t="shared" si="92"/>
        <v/>
      </c>
      <c r="N522" s="91" t="str">
        <f t="shared" si="93"/>
        <v/>
      </c>
      <c r="O522" s="91" t="str">
        <f t="shared" si="94"/>
        <v/>
      </c>
      <c r="P522" s="91" t="str">
        <f t="shared" si="95"/>
        <v/>
      </c>
      <c r="Q522" s="85"/>
      <c r="R522" s="17" t="str">
        <f t="shared" si="96"/>
        <v/>
      </c>
      <c r="S522" s="28" t="str">
        <f t="shared" si="97"/>
        <v/>
      </c>
      <c r="T522" s="28"/>
      <c r="U522" s="28"/>
      <c r="V522" s="84"/>
      <c r="W522" s="84"/>
      <c r="X522" s="83"/>
      <c r="Y522" s="104"/>
      <c r="Z522" s="96" t="str">
        <f t="shared" si="98"/>
        <v/>
      </c>
      <c r="AA522" s="105"/>
      <c r="AB522" s="89"/>
      <c r="AC522" s="89"/>
      <c r="AD522" s="89"/>
      <c r="AE522" s="89"/>
      <c r="AF522" s="89"/>
      <c r="AG522" s="89"/>
      <c r="AH522" s="86"/>
      <c r="AI522" s="86"/>
      <c r="AJ522" s="86"/>
      <c r="AK522" s="86"/>
      <c r="AL522" s="86"/>
      <c r="AM522" s="86"/>
      <c r="AN522" s="86"/>
      <c r="AO522" s="86"/>
      <c r="AP522" s="86"/>
      <c r="AQ522" s="28"/>
      <c r="AR522" s="45"/>
      <c r="AS522" s="85"/>
      <c r="AT522" s="85"/>
      <c r="AU522" s="20"/>
      <c r="AV522" s="20"/>
    </row>
    <row r="523" spans="2:48" ht="15" x14ac:dyDescent="0.25">
      <c r="B523" s="86"/>
      <c r="C523" s="100"/>
      <c r="D523" s="87" t="str">
        <f>IF(B523="","",(VLOOKUP(B523,'APP BACKGROUND'!A:C,2,0)))</f>
        <v/>
      </c>
      <c r="E523" s="88" t="str">
        <f>IF(B523="","",(VLOOKUP(B523,'APP BACKGROUND'!A:C,3,0)))</f>
        <v/>
      </c>
      <c r="F523" s="84" t="str">
        <f>IF(B523="","",(VLOOKUP(Application!B523,'APP BACKGROUND'!A:C,5,0)))</f>
        <v/>
      </c>
      <c r="G523" s="83"/>
      <c r="H523" s="89"/>
      <c r="I523" s="92" t="str">
        <f>IF(B:B="","",(VLOOKUP(Application!B523,'APP BACKGROUND'!A:C,6,0)))</f>
        <v/>
      </c>
      <c r="J523" s="90" t="str">
        <f t="shared" si="89"/>
        <v/>
      </c>
      <c r="K523" s="91" t="str">
        <f t="shared" si="90"/>
        <v/>
      </c>
      <c r="L523" s="91" t="str">
        <f t="shared" si="91"/>
        <v/>
      </c>
      <c r="M523" s="91" t="str">
        <f t="shared" si="92"/>
        <v/>
      </c>
      <c r="N523" s="91" t="str">
        <f t="shared" si="93"/>
        <v/>
      </c>
      <c r="O523" s="91" t="str">
        <f t="shared" si="94"/>
        <v/>
      </c>
      <c r="P523" s="91" t="str">
        <f t="shared" si="95"/>
        <v/>
      </c>
      <c r="Q523" s="85"/>
      <c r="R523" s="17" t="str">
        <f t="shared" si="96"/>
        <v/>
      </c>
      <c r="S523" s="28" t="str">
        <f t="shared" si="97"/>
        <v/>
      </c>
      <c r="T523" s="28"/>
      <c r="U523" s="28"/>
      <c r="V523" s="84"/>
      <c r="W523" s="84"/>
      <c r="X523" s="83"/>
      <c r="Y523" s="104"/>
      <c r="Z523" s="96" t="str">
        <f t="shared" si="98"/>
        <v/>
      </c>
      <c r="AA523" s="105"/>
      <c r="AB523" s="89"/>
      <c r="AC523" s="89"/>
      <c r="AD523" s="89"/>
      <c r="AE523" s="89"/>
      <c r="AF523" s="89"/>
      <c r="AG523" s="89"/>
      <c r="AH523" s="86"/>
      <c r="AI523" s="86"/>
      <c r="AJ523" s="86"/>
      <c r="AK523" s="86"/>
      <c r="AL523" s="86"/>
      <c r="AM523" s="86"/>
      <c r="AN523" s="86"/>
      <c r="AO523" s="86"/>
      <c r="AP523" s="86"/>
      <c r="AQ523" s="28"/>
      <c r="AR523" s="45"/>
      <c r="AS523" s="85"/>
      <c r="AT523" s="85"/>
      <c r="AU523" s="20"/>
      <c r="AV523" s="20"/>
    </row>
    <row r="524" spans="2:48" ht="15" x14ac:dyDescent="0.25">
      <c r="B524" s="86"/>
      <c r="C524" s="100"/>
      <c r="D524" s="87" t="str">
        <f>IF(B524="","",(VLOOKUP(B524,'APP BACKGROUND'!A:C,2,0)))</f>
        <v/>
      </c>
      <c r="E524" s="88" t="str">
        <f>IF(B524="","",(VLOOKUP(B524,'APP BACKGROUND'!A:C,3,0)))</f>
        <v/>
      </c>
      <c r="F524" s="84" t="str">
        <f>IF(B524="","",(VLOOKUP(Application!B524,'APP BACKGROUND'!A:C,5,0)))</f>
        <v/>
      </c>
      <c r="G524" s="83"/>
      <c r="H524" s="89"/>
      <c r="I524" s="92" t="str">
        <f>IF(B:B="","",(VLOOKUP(Application!B524,'APP BACKGROUND'!A:C,6,0)))</f>
        <v/>
      </c>
      <c r="J524" s="90" t="str">
        <f t="shared" si="89"/>
        <v/>
      </c>
      <c r="K524" s="91" t="str">
        <f t="shared" si="90"/>
        <v/>
      </c>
      <c r="L524" s="91" t="str">
        <f t="shared" si="91"/>
        <v/>
      </c>
      <c r="M524" s="91" t="str">
        <f t="shared" si="92"/>
        <v/>
      </c>
      <c r="N524" s="91" t="str">
        <f t="shared" si="93"/>
        <v/>
      </c>
      <c r="O524" s="91" t="str">
        <f t="shared" si="94"/>
        <v/>
      </c>
      <c r="P524" s="91" t="str">
        <f t="shared" si="95"/>
        <v/>
      </c>
      <c r="Q524" s="85"/>
      <c r="R524" s="17" t="str">
        <f t="shared" si="96"/>
        <v/>
      </c>
      <c r="S524" s="28" t="str">
        <f t="shared" si="97"/>
        <v/>
      </c>
      <c r="T524" s="28"/>
      <c r="U524" s="28"/>
      <c r="V524" s="84"/>
      <c r="W524" s="84"/>
      <c r="X524" s="83"/>
      <c r="Y524" s="104"/>
      <c r="Z524" s="96" t="str">
        <f t="shared" si="98"/>
        <v/>
      </c>
      <c r="AA524" s="105"/>
      <c r="AB524" s="89"/>
      <c r="AC524" s="89"/>
      <c r="AD524" s="89"/>
      <c r="AE524" s="89"/>
      <c r="AF524" s="89"/>
      <c r="AG524" s="89"/>
      <c r="AH524" s="86"/>
      <c r="AI524" s="86"/>
      <c r="AJ524" s="86"/>
      <c r="AK524" s="86"/>
      <c r="AL524" s="86"/>
      <c r="AM524" s="86"/>
      <c r="AN524" s="86"/>
      <c r="AO524" s="86"/>
      <c r="AP524" s="86"/>
      <c r="AQ524" s="28"/>
      <c r="AR524" s="45"/>
      <c r="AS524" s="85"/>
      <c r="AT524" s="85"/>
      <c r="AU524" s="20"/>
      <c r="AV524" s="20"/>
    </row>
    <row r="525" spans="2:48" ht="15" x14ac:dyDescent="0.25">
      <c r="B525" s="86"/>
      <c r="C525" s="100"/>
      <c r="D525" s="87" t="str">
        <f>IF(B525="","",(VLOOKUP(B525,'APP BACKGROUND'!A:C,2,0)))</f>
        <v/>
      </c>
      <c r="E525" s="88" t="str">
        <f>IF(B525="","",(VLOOKUP(B525,'APP BACKGROUND'!A:C,3,0)))</f>
        <v/>
      </c>
      <c r="F525" s="84" t="str">
        <f>IF(B525="","",(VLOOKUP(Application!B525,'APP BACKGROUND'!A:C,5,0)))</f>
        <v/>
      </c>
      <c r="G525" s="83"/>
      <c r="H525" s="89"/>
      <c r="I525" s="92" t="str">
        <f>IF(B:B="","",(VLOOKUP(Application!B525,'APP BACKGROUND'!A:C,6,0)))</f>
        <v/>
      </c>
      <c r="J525" s="90" t="str">
        <f t="shared" ref="J525:J588" si="99">IF(B:B="","",Q525/F525)</f>
        <v/>
      </c>
      <c r="K525" s="91" t="str">
        <f t="shared" ref="K525:K588" si="100">IF(B:B="","",IF(AND(J525&gt;0),1,""))</f>
        <v/>
      </c>
      <c r="L525" s="91" t="str">
        <f t="shared" ref="L525:L588" si="101">IF(OR(I525="Wine",I525="Refreshment Beverage",I525="Beer",E525="",F525=""),"",IF(AND(J525=""),"",IF((J525*100)&gt;=5,"",1)))</f>
        <v/>
      </c>
      <c r="M525" s="91" t="str">
        <f t="shared" ref="M525:M588" si="102">IF(B:B="","",IF(OR(H525="",I525="Spirits",B525="",D525="",E525="",F525=""),"",IF(AND(J525=""),"",IF(AND(H525="Hot Buy",(J525*100)&lt;=20),1,IF((J525*100)&gt;=10,"",1)))))</f>
        <v/>
      </c>
      <c r="N525" s="91" t="str">
        <f t="shared" ref="N525:N588" si="103">IF(B:B="","",IF(OR(H525="",I525="",B525="",D525="",E525="",F525=""),1,IF(AND(Q525=""),1,"")))</f>
        <v/>
      </c>
      <c r="O525" s="91" t="str">
        <f t="shared" ref="O525:O588" si="104">IF(OR(H525="",B525="",D525="",E525="",F525=""),"",IF(AND(J525=""),"",IF((J525*100)&lt;=20,"",1)))</f>
        <v/>
      </c>
      <c r="P525" s="91" t="str">
        <f t="shared" ref="P525:P588" si="105">IF(OR(D525="",E525="",F525=""),"",IF(AND(K525=""),"",IF(AND(H525="LTO"),"",IF((J525*100)&gt;=15,"",1))))</f>
        <v/>
      </c>
      <c r="Q525" s="85"/>
      <c r="R525" s="17" t="str">
        <f t="shared" ref="R525:R588" si="106">IF(H525="","",(F525-Q525))</f>
        <v/>
      </c>
      <c r="S525" s="28" t="str">
        <f t="shared" ref="S525:S588" si="107">IF(H525="","",IF(OR(L525=1,M525=1,N525=1,Q525="",P525=1),"No","Yes"))</f>
        <v/>
      </c>
      <c r="T525" s="28"/>
      <c r="U525" s="28"/>
      <c r="V525" s="84"/>
      <c r="W525" s="84"/>
      <c r="X525" s="83"/>
      <c r="Y525" s="104"/>
      <c r="Z525" s="96" t="str">
        <f t="shared" ref="Z525:Z588" si="108">IF(B:B="","",IF(V525="Multi-sku buy 3",ROUNDUP(SUM(AVERAGEIF(X:X,X525,F:F)*3/1.99),0),IF(V525="Multi-sku buy 2",ROUNDUP(SUM((AVERAGEIF(X:X,X525,F:F)*2)/1.99),0),IF(V525="Max Miles",ROUNDUP(SUM(F525/1.5),0),IF(AND(OR(V525="At Shelf",V525="BUNDLE BUY"),F525&lt;10),2,IF(AND(OR(V525="At Shelf",V525="BUNDLE BUY"),F525&lt;15),3,IF(AND(OR(V525="At Shelf",V525="BUNDLE BUY"),F525&lt;20),4,IF(AND(OR(V525="At Shelf",V525="BUNDLE BUY"),F525&lt;30),6,IF(AND(OR(V525="At Shelf",V525="BUNDLE BUY"),F525&lt;40),8,IF(AND(OR(V525="At Shelf",V525="BUNDLE BUY"),F525&lt;50),10,IF(AND(OR(V525="At Shelf",V525="BUNDLE BUY"),F525&gt;49.99),12,"")))))))))))</f>
        <v/>
      </c>
      <c r="AA525" s="105"/>
      <c r="AB525" s="89"/>
      <c r="AC525" s="89"/>
      <c r="AD525" s="89"/>
      <c r="AE525" s="89"/>
      <c r="AF525" s="89"/>
      <c r="AG525" s="89"/>
      <c r="AH525" s="86"/>
      <c r="AI525" s="86"/>
      <c r="AJ525" s="86"/>
      <c r="AK525" s="86"/>
      <c r="AL525" s="86"/>
      <c r="AM525" s="86"/>
      <c r="AN525" s="86"/>
      <c r="AO525" s="86"/>
      <c r="AP525" s="86"/>
      <c r="AQ525" s="28"/>
      <c r="AR525" s="45"/>
      <c r="AS525" s="85"/>
      <c r="AT525" s="85"/>
      <c r="AU525" s="20"/>
      <c r="AV525" s="20"/>
    </row>
    <row r="526" spans="2:48" ht="15" x14ac:dyDescent="0.25">
      <c r="B526" s="86"/>
      <c r="C526" s="100"/>
      <c r="D526" s="87" t="str">
        <f>IF(B526="","",(VLOOKUP(B526,'APP BACKGROUND'!A:C,2,0)))</f>
        <v/>
      </c>
      <c r="E526" s="88" t="str">
        <f>IF(B526="","",(VLOOKUP(B526,'APP BACKGROUND'!A:C,3,0)))</f>
        <v/>
      </c>
      <c r="F526" s="84" t="str">
        <f>IF(B526="","",(VLOOKUP(Application!B526,'APP BACKGROUND'!A:C,5,0)))</f>
        <v/>
      </c>
      <c r="G526" s="83"/>
      <c r="H526" s="89"/>
      <c r="I526" s="92" t="str">
        <f>IF(B:B="","",(VLOOKUP(Application!B526,'APP BACKGROUND'!A:C,6,0)))</f>
        <v/>
      </c>
      <c r="J526" s="90" t="str">
        <f t="shared" si="99"/>
        <v/>
      </c>
      <c r="K526" s="91" t="str">
        <f t="shared" si="100"/>
        <v/>
      </c>
      <c r="L526" s="91" t="str">
        <f t="shared" si="101"/>
        <v/>
      </c>
      <c r="M526" s="91" t="str">
        <f t="shared" si="102"/>
        <v/>
      </c>
      <c r="N526" s="91" t="str">
        <f t="shared" si="103"/>
        <v/>
      </c>
      <c r="O526" s="91" t="str">
        <f t="shared" si="104"/>
        <v/>
      </c>
      <c r="P526" s="91" t="str">
        <f t="shared" si="105"/>
        <v/>
      </c>
      <c r="Q526" s="85"/>
      <c r="R526" s="17" t="str">
        <f t="shared" si="106"/>
        <v/>
      </c>
      <c r="S526" s="28" t="str">
        <f t="shared" si="107"/>
        <v/>
      </c>
      <c r="T526" s="28"/>
      <c r="U526" s="28"/>
      <c r="V526" s="84"/>
      <c r="W526" s="84"/>
      <c r="X526" s="83"/>
      <c r="Y526" s="104"/>
      <c r="Z526" s="96" t="str">
        <f t="shared" si="108"/>
        <v/>
      </c>
      <c r="AA526" s="105"/>
      <c r="AB526" s="89"/>
      <c r="AC526" s="89"/>
      <c r="AD526" s="89"/>
      <c r="AE526" s="89"/>
      <c r="AF526" s="89"/>
      <c r="AG526" s="89"/>
      <c r="AH526" s="86"/>
      <c r="AI526" s="86"/>
      <c r="AJ526" s="86"/>
      <c r="AK526" s="86"/>
      <c r="AL526" s="86"/>
      <c r="AM526" s="86"/>
      <c r="AN526" s="86"/>
      <c r="AO526" s="86"/>
      <c r="AP526" s="86"/>
      <c r="AQ526" s="28"/>
      <c r="AR526" s="45"/>
      <c r="AS526" s="85"/>
      <c r="AT526" s="85"/>
      <c r="AU526" s="20"/>
      <c r="AV526" s="20"/>
    </row>
    <row r="527" spans="2:48" ht="15" x14ac:dyDescent="0.25">
      <c r="B527" s="86"/>
      <c r="C527" s="100"/>
      <c r="D527" s="87" t="str">
        <f>IF(B527="","",(VLOOKUP(B527,'APP BACKGROUND'!A:C,2,0)))</f>
        <v/>
      </c>
      <c r="E527" s="88" t="str">
        <f>IF(B527="","",(VLOOKUP(B527,'APP BACKGROUND'!A:C,3,0)))</f>
        <v/>
      </c>
      <c r="F527" s="84" t="str">
        <f>IF(B527="","",(VLOOKUP(Application!B527,'APP BACKGROUND'!A:C,5,0)))</f>
        <v/>
      </c>
      <c r="G527" s="83"/>
      <c r="H527" s="89"/>
      <c r="I527" s="92" t="str">
        <f>IF(B:B="","",(VLOOKUP(Application!B527,'APP BACKGROUND'!A:C,6,0)))</f>
        <v/>
      </c>
      <c r="J527" s="90" t="str">
        <f t="shared" si="99"/>
        <v/>
      </c>
      <c r="K527" s="91" t="str">
        <f t="shared" si="100"/>
        <v/>
      </c>
      <c r="L527" s="91" t="str">
        <f t="shared" si="101"/>
        <v/>
      </c>
      <c r="M527" s="91" t="str">
        <f t="shared" si="102"/>
        <v/>
      </c>
      <c r="N527" s="91" t="str">
        <f t="shared" si="103"/>
        <v/>
      </c>
      <c r="O527" s="91" t="str">
        <f t="shared" si="104"/>
        <v/>
      </c>
      <c r="P527" s="91" t="str">
        <f t="shared" si="105"/>
        <v/>
      </c>
      <c r="Q527" s="85"/>
      <c r="R527" s="17" t="str">
        <f t="shared" si="106"/>
        <v/>
      </c>
      <c r="S527" s="28" t="str">
        <f t="shared" si="107"/>
        <v/>
      </c>
      <c r="T527" s="28"/>
      <c r="U527" s="28"/>
      <c r="V527" s="84"/>
      <c r="W527" s="84"/>
      <c r="X527" s="83"/>
      <c r="Y527" s="104"/>
      <c r="Z527" s="96" t="str">
        <f t="shared" si="108"/>
        <v/>
      </c>
      <c r="AA527" s="105"/>
      <c r="AB527" s="89"/>
      <c r="AC527" s="89"/>
      <c r="AD527" s="89"/>
      <c r="AE527" s="89"/>
      <c r="AF527" s="89"/>
      <c r="AG527" s="89"/>
      <c r="AH527" s="86"/>
      <c r="AI527" s="86"/>
      <c r="AJ527" s="86"/>
      <c r="AK527" s="86"/>
      <c r="AL527" s="86"/>
      <c r="AM527" s="86"/>
      <c r="AN527" s="86"/>
      <c r="AO527" s="86"/>
      <c r="AP527" s="86"/>
      <c r="AQ527" s="28"/>
      <c r="AR527" s="45"/>
      <c r="AS527" s="85"/>
      <c r="AT527" s="85"/>
      <c r="AU527" s="20"/>
      <c r="AV527" s="20"/>
    </row>
    <row r="528" spans="2:48" ht="15" x14ac:dyDescent="0.25">
      <c r="B528" s="86"/>
      <c r="C528" s="100"/>
      <c r="D528" s="87" t="str">
        <f>IF(B528="","",(VLOOKUP(B528,'APP BACKGROUND'!A:C,2,0)))</f>
        <v/>
      </c>
      <c r="E528" s="88" t="str">
        <f>IF(B528="","",(VLOOKUP(B528,'APP BACKGROUND'!A:C,3,0)))</f>
        <v/>
      </c>
      <c r="F528" s="84" t="str">
        <f>IF(B528="","",(VLOOKUP(Application!B528,'APP BACKGROUND'!A:C,5,0)))</f>
        <v/>
      </c>
      <c r="G528" s="83"/>
      <c r="H528" s="89"/>
      <c r="I528" s="92" t="str">
        <f>IF(B:B="","",(VLOOKUP(Application!B528,'APP BACKGROUND'!A:C,6,0)))</f>
        <v/>
      </c>
      <c r="J528" s="90" t="str">
        <f t="shared" si="99"/>
        <v/>
      </c>
      <c r="K528" s="91" t="str">
        <f t="shared" si="100"/>
        <v/>
      </c>
      <c r="L528" s="91" t="str">
        <f t="shared" si="101"/>
        <v/>
      </c>
      <c r="M528" s="91" t="str">
        <f t="shared" si="102"/>
        <v/>
      </c>
      <c r="N528" s="91" t="str">
        <f t="shared" si="103"/>
        <v/>
      </c>
      <c r="O528" s="91" t="str">
        <f t="shared" si="104"/>
        <v/>
      </c>
      <c r="P528" s="91" t="str">
        <f t="shared" si="105"/>
        <v/>
      </c>
      <c r="Q528" s="85"/>
      <c r="R528" s="17" t="str">
        <f t="shared" si="106"/>
        <v/>
      </c>
      <c r="S528" s="28" t="str">
        <f t="shared" si="107"/>
        <v/>
      </c>
      <c r="T528" s="28"/>
      <c r="U528" s="28"/>
      <c r="V528" s="84"/>
      <c r="W528" s="84"/>
      <c r="X528" s="83"/>
      <c r="Y528" s="104"/>
      <c r="Z528" s="96" t="str">
        <f t="shared" si="108"/>
        <v/>
      </c>
      <c r="AA528" s="105"/>
      <c r="AB528" s="89"/>
      <c r="AC528" s="89"/>
      <c r="AD528" s="89"/>
      <c r="AE528" s="89"/>
      <c r="AF528" s="89"/>
      <c r="AG528" s="89"/>
      <c r="AH528" s="86"/>
      <c r="AI528" s="86"/>
      <c r="AJ528" s="86"/>
      <c r="AK528" s="86"/>
      <c r="AL528" s="86"/>
      <c r="AM528" s="86"/>
      <c r="AN528" s="86"/>
      <c r="AO528" s="86"/>
      <c r="AP528" s="86"/>
      <c r="AQ528" s="28"/>
      <c r="AR528" s="45"/>
      <c r="AS528" s="85"/>
      <c r="AT528" s="85"/>
      <c r="AU528" s="20"/>
      <c r="AV528" s="20"/>
    </row>
    <row r="529" spans="2:48" ht="15" x14ac:dyDescent="0.25">
      <c r="B529" s="86"/>
      <c r="C529" s="100"/>
      <c r="D529" s="87" t="str">
        <f>IF(B529="","",(VLOOKUP(B529,'APP BACKGROUND'!A:C,2,0)))</f>
        <v/>
      </c>
      <c r="E529" s="88" t="str">
        <f>IF(B529="","",(VLOOKUP(B529,'APP BACKGROUND'!A:C,3,0)))</f>
        <v/>
      </c>
      <c r="F529" s="84" t="str">
        <f>IF(B529="","",(VLOOKUP(Application!B529,'APP BACKGROUND'!A:C,5,0)))</f>
        <v/>
      </c>
      <c r="G529" s="83"/>
      <c r="H529" s="89"/>
      <c r="I529" s="92" t="str">
        <f>IF(B:B="","",(VLOOKUP(Application!B529,'APP BACKGROUND'!A:C,6,0)))</f>
        <v/>
      </c>
      <c r="J529" s="90" t="str">
        <f t="shared" si="99"/>
        <v/>
      </c>
      <c r="K529" s="91" t="str">
        <f t="shared" si="100"/>
        <v/>
      </c>
      <c r="L529" s="91" t="str">
        <f t="shared" si="101"/>
        <v/>
      </c>
      <c r="M529" s="91" t="str">
        <f t="shared" si="102"/>
        <v/>
      </c>
      <c r="N529" s="91" t="str">
        <f t="shared" si="103"/>
        <v/>
      </c>
      <c r="O529" s="91" t="str">
        <f t="shared" si="104"/>
        <v/>
      </c>
      <c r="P529" s="91" t="str">
        <f t="shared" si="105"/>
        <v/>
      </c>
      <c r="Q529" s="85"/>
      <c r="R529" s="17" t="str">
        <f t="shared" si="106"/>
        <v/>
      </c>
      <c r="S529" s="28" t="str">
        <f t="shared" si="107"/>
        <v/>
      </c>
      <c r="T529" s="28"/>
      <c r="U529" s="28"/>
      <c r="V529" s="84"/>
      <c r="W529" s="84"/>
      <c r="X529" s="83"/>
      <c r="Y529" s="104"/>
      <c r="Z529" s="96" t="str">
        <f t="shared" si="108"/>
        <v/>
      </c>
      <c r="AA529" s="105"/>
      <c r="AB529" s="89"/>
      <c r="AC529" s="89"/>
      <c r="AD529" s="89"/>
      <c r="AE529" s="89"/>
      <c r="AF529" s="89"/>
      <c r="AG529" s="89"/>
      <c r="AH529" s="86"/>
      <c r="AI529" s="86"/>
      <c r="AJ529" s="86"/>
      <c r="AK529" s="86"/>
      <c r="AL529" s="86"/>
      <c r="AM529" s="86"/>
      <c r="AN529" s="86"/>
      <c r="AO529" s="86"/>
      <c r="AP529" s="86"/>
      <c r="AQ529" s="28"/>
      <c r="AR529" s="45"/>
      <c r="AS529" s="85"/>
      <c r="AT529" s="85"/>
      <c r="AU529" s="20"/>
      <c r="AV529" s="20"/>
    </row>
    <row r="530" spans="2:48" ht="15" x14ac:dyDescent="0.25">
      <c r="B530" s="86"/>
      <c r="C530" s="100"/>
      <c r="D530" s="87" t="str">
        <f>IF(B530="","",(VLOOKUP(B530,'APP BACKGROUND'!A:C,2,0)))</f>
        <v/>
      </c>
      <c r="E530" s="88" t="str">
        <f>IF(B530="","",(VLOOKUP(B530,'APP BACKGROUND'!A:C,3,0)))</f>
        <v/>
      </c>
      <c r="F530" s="84" t="str">
        <f>IF(B530="","",(VLOOKUP(Application!B530,'APP BACKGROUND'!A:C,5,0)))</f>
        <v/>
      </c>
      <c r="G530" s="83"/>
      <c r="H530" s="89"/>
      <c r="I530" s="92" t="str">
        <f>IF(B:B="","",(VLOOKUP(Application!B530,'APP BACKGROUND'!A:C,6,0)))</f>
        <v/>
      </c>
      <c r="J530" s="90" t="str">
        <f t="shared" si="99"/>
        <v/>
      </c>
      <c r="K530" s="91" t="str">
        <f t="shared" si="100"/>
        <v/>
      </c>
      <c r="L530" s="91" t="str">
        <f t="shared" si="101"/>
        <v/>
      </c>
      <c r="M530" s="91" t="str">
        <f t="shared" si="102"/>
        <v/>
      </c>
      <c r="N530" s="91" t="str">
        <f t="shared" si="103"/>
        <v/>
      </c>
      <c r="O530" s="91" t="str">
        <f t="shared" si="104"/>
        <v/>
      </c>
      <c r="P530" s="91" t="str">
        <f t="shared" si="105"/>
        <v/>
      </c>
      <c r="Q530" s="85"/>
      <c r="R530" s="17" t="str">
        <f t="shared" si="106"/>
        <v/>
      </c>
      <c r="S530" s="28" t="str">
        <f t="shared" si="107"/>
        <v/>
      </c>
      <c r="T530" s="28"/>
      <c r="U530" s="28"/>
      <c r="V530" s="84"/>
      <c r="W530" s="84"/>
      <c r="X530" s="83"/>
      <c r="Y530" s="104"/>
      <c r="Z530" s="96" t="str">
        <f t="shared" si="108"/>
        <v/>
      </c>
      <c r="AA530" s="105"/>
      <c r="AB530" s="89"/>
      <c r="AC530" s="89"/>
      <c r="AD530" s="89"/>
      <c r="AE530" s="89"/>
      <c r="AF530" s="89"/>
      <c r="AG530" s="89"/>
      <c r="AH530" s="86"/>
      <c r="AI530" s="86"/>
      <c r="AJ530" s="86"/>
      <c r="AK530" s="86"/>
      <c r="AL530" s="86"/>
      <c r="AM530" s="86"/>
      <c r="AN530" s="86"/>
      <c r="AO530" s="86"/>
      <c r="AP530" s="86"/>
      <c r="AQ530" s="28"/>
      <c r="AR530" s="45"/>
      <c r="AS530" s="85"/>
      <c r="AT530" s="85"/>
      <c r="AU530" s="20"/>
      <c r="AV530" s="20"/>
    </row>
    <row r="531" spans="2:48" ht="15" x14ac:dyDescent="0.25">
      <c r="B531" s="86"/>
      <c r="C531" s="100"/>
      <c r="D531" s="87" t="str">
        <f>IF(B531="","",(VLOOKUP(B531,'APP BACKGROUND'!A:C,2,0)))</f>
        <v/>
      </c>
      <c r="E531" s="88" t="str">
        <f>IF(B531="","",(VLOOKUP(B531,'APP BACKGROUND'!A:C,3,0)))</f>
        <v/>
      </c>
      <c r="F531" s="84" t="str">
        <f>IF(B531="","",(VLOOKUP(Application!B531,'APP BACKGROUND'!A:C,5,0)))</f>
        <v/>
      </c>
      <c r="G531" s="83"/>
      <c r="H531" s="89"/>
      <c r="I531" s="92" t="str">
        <f>IF(B:B="","",(VLOOKUP(Application!B531,'APP BACKGROUND'!A:C,6,0)))</f>
        <v/>
      </c>
      <c r="J531" s="90" t="str">
        <f t="shared" si="99"/>
        <v/>
      </c>
      <c r="K531" s="91" t="str">
        <f t="shared" si="100"/>
        <v/>
      </c>
      <c r="L531" s="91" t="str">
        <f t="shared" si="101"/>
        <v/>
      </c>
      <c r="M531" s="91" t="str">
        <f t="shared" si="102"/>
        <v/>
      </c>
      <c r="N531" s="91" t="str">
        <f t="shared" si="103"/>
        <v/>
      </c>
      <c r="O531" s="91" t="str">
        <f t="shared" si="104"/>
        <v/>
      </c>
      <c r="P531" s="91" t="str">
        <f t="shared" si="105"/>
        <v/>
      </c>
      <c r="Q531" s="85"/>
      <c r="R531" s="17" t="str">
        <f t="shared" si="106"/>
        <v/>
      </c>
      <c r="S531" s="28" t="str">
        <f t="shared" si="107"/>
        <v/>
      </c>
      <c r="T531" s="28"/>
      <c r="U531" s="28"/>
      <c r="V531" s="84"/>
      <c r="W531" s="84"/>
      <c r="X531" s="83"/>
      <c r="Y531" s="104"/>
      <c r="Z531" s="96" t="str">
        <f t="shared" si="108"/>
        <v/>
      </c>
      <c r="AA531" s="105"/>
      <c r="AB531" s="89"/>
      <c r="AC531" s="89"/>
      <c r="AD531" s="89"/>
      <c r="AE531" s="89"/>
      <c r="AF531" s="89"/>
      <c r="AG531" s="89"/>
      <c r="AH531" s="86"/>
      <c r="AI531" s="86"/>
      <c r="AJ531" s="86"/>
      <c r="AK531" s="86"/>
      <c r="AL531" s="86"/>
      <c r="AM531" s="86"/>
      <c r="AN531" s="86"/>
      <c r="AO531" s="86"/>
      <c r="AP531" s="86"/>
      <c r="AQ531" s="28"/>
      <c r="AR531" s="45"/>
      <c r="AS531" s="85"/>
      <c r="AT531" s="85"/>
      <c r="AU531" s="20"/>
      <c r="AV531" s="20"/>
    </row>
    <row r="532" spans="2:48" ht="15" x14ac:dyDescent="0.25">
      <c r="B532" s="86"/>
      <c r="C532" s="100"/>
      <c r="D532" s="87" t="str">
        <f>IF(B532="","",(VLOOKUP(B532,'APP BACKGROUND'!A:C,2,0)))</f>
        <v/>
      </c>
      <c r="E532" s="88" t="str">
        <f>IF(B532="","",(VLOOKUP(B532,'APP BACKGROUND'!A:C,3,0)))</f>
        <v/>
      </c>
      <c r="F532" s="84" t="str">
        <f>IF(B532="","",(VLOOKUP(Application!B532,'APP BACKGROUND'!A:C,5,0)))</f>
        <v/>
      </c>
      <c r="G532" s="83"/>
      <c r="H532" s="89"/>
      <c r="I532" s="92" t="str">
        <f>IF(B:B="","",(VLOOKUP(Application!B532,'APP BACKGROUND'!A:C,6,0)))</f>
        <v/>
      </c>
      <c r="J532" s="90" t="str">
        <f t="shared" si="99"/>
        <v/>
      </c>
      <c r="K532" s="91" t="str">
        <f t="shared" si="100"/>
        <v/>
      </c>
      <c r="L532" s="91" t="str">
        <f t="shared" si="101"/>
        <v/>
      </c>
      <c r="M532" s="91" t="str">
        <f t="shared" si="102"/>
        <v/>
      </c>
      <c r="N532" s="91" t="str">
        <f t="shared" si="103"/>
        <v/>
      </c>
      <c r="O532" s="91" t="str">
        <f t="shared" si="104"/>
        <v/>
      </c>
      <c r="P532" s="91" t="str">
        <f t="shared" si="105"/>
        <v/>
      </c>
      <c r="Q532" s="85"/>
      <c r="R532" s="17" t="str">
        <f t="shared" si="106"/>
        <v/>
      </c>
      <c r="S532" s="28" t="str">
        <f t="shared" si="107"/>
        <v/>
      </c>
      <c r="T532" s="28"/>
      <c r="U532" s="28"/>
      <c r="V532" s="84"/>
      <c r="W532" s="84"/>
      <c r="X532" s="83"/>
      <c r="Y532" s="104"/>
      <c r="Z532" s="96" t="str">
        <f t="shared" si="108"/>
        <v/>
      </c>
      <c r="AA532" s="105"/>
      <c r="AB532" s="89"/>
      <c r="AC532" s="89"/>
      <c r="AD532" s="89"/>
      <c r="AE532" s="89"/>
      <c r="AF532" s="89"/>
      <c r="AG532" s="89"/>
      <c r="AH532" s="86"/>
      <c r="AI532" s="86"/>
      <c r="AJ532" s="86"/>
      <c r="AK532" s="86"/>
      <c r="AL532" s="86"/>
      <c r="AM532" s="86"/>
      <c r="AN532" s="86"/>
      <c r="AO532" s="86"/>
      <c r="AP532" s="86"/>
      <c r="AQ532" s="28"/>
      <c r="AR532" s="45"/>
      <c r="AS532" s="85"/>
      <c r="AT532" s="85"/>
      <c r="AU532" s="20"/>
      <c r="AV532" s="20"/>
    </row>
    <row r="533" spans="2:48" ht="15" x14ac:dyDescent="0.25">
      <c r="B533" s="86"/>
      <c r="C533" s="100"/>
      <c r="D533" s="87" t="str">
        <f>IF(B533="","",(VLOOKUP(B533,'APP BACKGROUND'!A:C,2,0)))</f>
        <v/>
      </c>
      <c r="E533" s="88" t="str">
        <f>IF(B533="","",(VLOOKUP(B533,'APP BACKGROUND'!A:C,3,0)))</f>
        <v/>
      </c>
      <c r="F533" s="84" t="str">
        <f>IF(B533="","",(VLOOKUP(Application!B533,'APP BACKGROUND'!A:C,5,0)))</f>
        <v/>
      </c>
      <c r="G533" s="83"/>
      <c r="H533" s="89"/>
      <c r="I533" s="92" t="str">
        <f>IF(B:B="","",(VLOOKUP(Application!B533,'APP BACKGROUND'!A:C,6,0)))</f>
        <v/>
      </c>
      <c r="J533" s="90" t="str">
        <f t="shared" si="99"/>
        <v/>
      </c>
      <c r="K533" s="91" t="str">
        <f t="shared" si="100"/>
        <v/>
      </c>
      <c r="L533" s="91" t="str">
        <f t="shared" si="101"/>
        <v/>
      </c>
      <c r="M533" s="91" t="str">
        <f t="shared" si="102"/>
        <v/>
      </c>
      <c r="N533" s="91" t="str">
        <f t="shared" si="103"/>
        <v/>
      </c>
      <c r="O533" s="91" t="str">
        <f t="shared" si="104"/>
        <v/>
      </c>
      <c r="P533" s="91" t="str">
        <f t="shared" si="105"/>
        <v/>
      </c>
      <c r="Q533" s="85"/>
      <c r="R533" s="17" t="str">
        <f t="shared" si="106"/>
        <v/>
      </c>
      <c r="S533" s="28" t="str">
        <f t="shared" si="107"/>
        <v/>
      </c>
      <c r="T533" s="28"/>
      <c r="U533" s="28"/>
      <c r="V533" s="84"/>
      <c r="W533" s="84"/>
      <c r="X533" s="83"/>
      <c r="Y533" s="104"/>
      <c r="Z533" s="96" t="str">
        <f t="shared" si="108"/>
        <v/>
      </c>
      <c r="AA533" s="105"/>
      <c r="AB533" s="89"/>
      <c r="AC533" s="89"/>
      <c r="AD533" s="89"/>
      <c r="AE533" s="89"/>
      <c r="AF533" s="89"/>
      <c r="AG533" s="89"/>
      <c r="AH533" s="86"/>
      <c r="AI533" s="86"/>
      <c r="AJ533" s="86"/>
      <c r="AK533" s="86"/>
      <c r="AL533" s="86"/>
      <c r="AM533" s="86"/>
      <c r="AN533" s="86"/>
      <c r="AO533" s="86"/>
      <c r="AP533" s="86"/>
      <c r="AQ533" s="28"/>
      <c r="AR533" s="45"/>
      <c r="AS533" s="85"/>
      <c r="AT533" s="85"/>
      <c r="AU533" s="20"/>
      <c r="AV533" s="20"/>
    </row>
    <row r="534" spans="2:48" ht="15" x14ac:dyDescent="0.25">
      <c r="B534" s="86"/>
      <c r="C534" s="100"/>
      <c r="D534" s="87" t="str">
        <f>IF(B534="","",(VLOOKUP(B534,'APP BACKGROUND'!A:C,2,0)))</f>
        <v/>
      </c>
      <c r="E534" s="88" t="str">
        <f>IF(B534="","",(VLOOKUP(B534,'APP BACKGROUND'!A:C,3,0)))</f>
        <v/>
      </c>
      <c r="F534" s="84" t="str">
        <f>IF(B534="","",(VLOOKUP(Application!B534,'APP BACKGROUND'!A:C,5,0)))</f>
        <v/>
      </c>
      <c r="G534" s="83"/>
      <c r="H534" s="89"/>
      <c r="I534" s="92" t="str">
        <f>IF(B:B="","",(VLOOKUP(Application!B534,'APP BACKGROUND'!A:C,6,0)))</f>
        <v/>
      </c>
      <c r="J534" s="90" t="str">
        <f t="shared" si="99"/>
        <v/>
      </c>
      <c r="K534" s="91" t="str">
        <f t="shared" si="100"/>
        <v/>
      </c>
      <c r="L534" s="91" t="str">
        <f t="shared" si="101"/>
        <v/>
      </c>
      <c r="M534" s="91" t="str">
        <f t="shared" si="102"/>
        <v/>
      </c>
      <c r="N534" s="91" t="str">
        <f t="shared" si="103"/>
        <v/>
      </c>
      <c r="O534" s="91" t="str">
        <f t="shared" si="104"/>
        <v/>
      </c>
      <c r="P534" s="91" t="str">
        <f t="shared" si="105"/>
        <v/>
      </c>
      <c r="Q534" s="85"/>
      <c r="R534" s="17" t="str">
        <f t="shared" si="106"/>
        <v/>
      </c>
      <c r="S534" s="28" t="str">
        <f t="shared" si="107"/>
        <v/>
      </c>
      <c r="T534" s="28"/>
      <c r="U534" s="28"/>
      <c r="V534" s="84"/>
      <c r="W534" s="84"/>
      <c r="X534" s="83"/>
      <c r="Y534" s="104"/>
      <c r="Z534" s="96" t="str">
        <f t="shared" si="108"/>
        <v/>
      </c>
      <c r="AA534" s="105"/>
      <c r="AB534" s="89"/>
      <c r="AC534" s="89"/>
      <c r="AD534" s="89"/>
      <c r="AE534" s="89"/>
      <c r="AF534" s="89"/>
      <c r="AG534" s="89"/>
      <c r="AH534" s="86"/>
      <c r="AI534" s="86"/>
      <c r="AJ534" s="86"/>
      <c r="AK534" s="86"/>
      <c r="AL534" s="86"/>
      <c r="AM534" s="86"/>
      <c r="AN534" s="86"/>
      <c r="AO534" s="86"/>
      <c r="AP534" s="86"/>
      <c r="AQ534" s="28"/>
      <c r="AR534" s="45"/>
      <c r="AS534" s="85"/>
      <c r="AT534" s="85"/>
      <c r="AU534" s="20"/>
      <c r="AV534" s="20"/>
    </row>
    <row r="535" spans="2:48" ht="15" x14ac:dyDescent="0.25">
      <c r="B535" s="86"/>
      <c r="C535" s="100"/>
      <c r="D535" s="87" t="str">
        <f>IF(B535="","",(VLOOKUP(B535,'APP BACKGROUND'!A:C,2,0)))</f>
        <v/>
      </c>
      <c r="E535" s="88" t="str">
        <f>IF(B535="","",(VLOOKUP(B535,'APP BACKGROUND'!A:C,3,0)))</f>
        <v/>
      </c>
      <c r="F535" s="84" t="str">
        <f>IF(B535="","",(VLOOKUP(Application!B535,'APP BACKGROUND'!A:C,5,0)))</f>
        <v/>
      </c>
      <c r="G535" s="83"/>
      <c r="H535" s="89"/>
      <c r="I535" s="92" t="str">
        <f>IF(B:B="","",(VLOOKUP(Application!B535,'APP BACKGROUND'!A:C,6,0)))</f>
        <v/>
      </c>
      <c r="J535" s="90" t="str">
        <f t="shared" si="99"/>
        <v/>
      </c>
      <c r="K535" s="91" t="str">
        <f t="shared" si="100"/>
        <v/>
      </c>
      <c r="L535" s="91" t="str">
        <f t="shared" si="101"/>
        <v/>
      </c>
      <c r="M535" s="91" t="str">
        <f t="shared" si="102"/>
        <v/>
      </c>
      <c r="N535" s="91" t="str">
        <f t="shared" si="103"/>
        <v/>
      </c>
      <c r="O535" s="91" t="str">
        <f t="shared" si="104"/>
        <v/>
      </c>
      <c r="P535" s="91" t="str">
        <f t="shared" si="105"/>
        <v/>
      </c>
      <c r="Q535" s="85"/>
      <c r="R535" s="17" t="str">
        <f t="shared" si="106"/>
        <v/>
      </c>
      <c r="S535" s="28" t="str">
        <f t="shared" si="107"/>
        <v/>
      </c>
      <c r="T535" s="28"/>
      <c r="U535" s="28"/>
      <c r="V535" s="84"/>
      <c r="W535" s="84"/>
      <c r="X535" s="83"/>
      <c r="Y535" s="104"/>
      <c r="Z535" s="96" t="str">
        <f t="shared" si="108"/>
        <v/>
      </c>
      <c r="AA535" s="105"/>
      <c r="AB535" s="89"/>
      <c r="AC535" s="89"/>
      <c r="AD535" s="89"/>
      <c r="AE535" s="89"/>
      <c r="AF535" s="89"/>
      <c r="AG535" s="89"/>
      <c r="AH535" s="86"/>
      <c r="AI535" s="86"/>
      <c r="AJ535" s="86"/>
      <c r="AK535" s="86"/>
      <c r="AL535" s="86"/>
      <c r="AM535" s="86"/>
      <c r="AN535" s="86"/>
      <c r="AO535" s="86"/>
      <c r="AP535" s="86"/>
      <c r="AQ535" s="28"/>
      <c r="AR535" s="45"/>
      <c r="AS535" s="85"/>
      <c r="AT535" s="85"/>
      <c r="AU535" s="20"/>
      <c r="AV535" s="20"/>
    </row>
    <row r="536" spans="2:48" ht="15" x14ac:dyDescent="0.25">
      <c r="B536" s="86"/>
      <c r="C536" s="100"/>
      <c r="D536" s="87" t="str">
        <f>IF(B536="","",(VLOOKUP(B536,'APP BACKGROUND'!A:C,2,0)))</f>
        <v/>
      </c>
      <c r="E536" s="88" t="str">
        <f>IF(B536="","",(VLOOKUP(B536,'APP BACKGROUND'!A:C,3,0)))</f>
        <v/>
      </c>
      <c r="F536" s="84" t="str">
        <f>IF(B536="","",(VLOOKUP(Application!B536,'APP BACKGROUND'!A:C,5,0)))</f>
        <v/>
      </c>
      <c r="G536" s="83"/>
      <c r="H536" s="89"/>
      <c r="I536" s="92" t="str">
        <f>IF(B:B="","",(VLOOKUP(Application!B536,'APP BACKGROUND'!A:C,6,0)))</f>
        <v/>
      </c>
      <c r="J536" s="90" t="str">
        <f t="shared" si="99"/>
        <v/>
      </c>
      <c r="K536" s="91" t="str">
        <f t="shared" si="100"/>
        <v/>
      </c>
      <c r="L536" s="91" t="str">
        <f t="shared" si="101"/>
        <v/>
      </c>
      <c r="M536" s="91" t="str">
        <f t="shared" si="102"/>
        <v/>
      </c>
      <c r="N536" s="91" t="str">
        <f t="shared" si="103"/>
        <v/>
      </c>
      <c r="O536" s="91" t="str">
        <f t="shared" si="104"/>
        <v/>
      </c>
      <c r="P536" s="91" t="str">
        <f t="shared" si="105"/>
        <v/>
      </c>
      <c r="Q536" s="85"/>
      <c r="R536" s="17" t="str">
        <f t="shared" si="106"/>
        <v/>
      </c>
      <c r="S536" s="28" t="str">
        <f t="shared" si="107"/>
        <v/>
      </c>
      <c r="T536" s="28"/>
      <c r="U536" s="28"/>
      <c r="V536" s="84"/>
      <c r="W536" s="84"/>
      <c r="X536" s="83"/>
      <c r="Y536" s="104"/>
      <c r="Z536" s="96" t="str">
        <f t="shared" si="108"/>
        <v/>
      </c>
      <c r="AA536" s="105"/>
      <c r="AB536" s="89"/>
      <c r="AC536" s="89"/>
      <c r="AD536" s="89"/>
      <c r="AE536" s="89"/>
      <c r="AF536" s="89"/>
      <c r="AG536" s="89"/>
      <c r="AH536" s="86"/>
      <c r="AI536" s="86"/>
      <c r="AJ536" s="86"/>
      <c r="AK536" s="86"/>
      <c r="AL536" s="86"/>
      <c r="AM536" s="86"/>
      <c r="AN536" s="86"/>
      <c r="AO536" s="86"/>
      <c r="AP536" s="86"/>
      <c r="AQ536" s="28"/>
      <c r="AR536" s="45"/>
      <c r="AS536" s="85"/>
      <c r="AT536" s="85"/>
      <c r="AU536" s="20"/>
      <c r="AV536" s="20"/>
    </row>
    <row r="537" spans="2:48" ht="15" x14ac:dyDescent="0.25">
      <c r="B537" s="86"/>
      <c r="C537" s="100"/>
      <c r="D537" s="87" t="str">
        <f>IF(B537="","",(VLOOKUP(B537,'APP BACKGROUND'!A:C,2,0)))</f>
        <v/>
      </c>
      <c r="E537" s="88" t="str">
        <f>IF(B537="","",(VLOOKUP(B537,'APP BACKGROUND'!A:C,3,0)))</f>
        <v/>
      </c>
      <c r="F537" s="84" t="str">
        <f>IF(B537="","",(VLOOKUP(Application!B537,'APP BACKGROUND'!A:C,5,0)))</f>
        <v/>
      </c>
      <c r="G537" s="83"/>
      <c r="H537" s="89"/>
      <c r="I537" s="92" t="str">
        <f>IF(B:B="","",(VLOOKUP(Application!B537,'APP BACKGROUND'!A:C,6,0)))</f>
        <v/>
      </c>
      <c r="J537" s="90" t="str">
        <f t="shared" si="99"/>
        <v/>
      </c>
      <c r="K537" s="91" t="str">
        <f t="shared" si="100"/>
        <v/>
      </c>
      <c r="L537" s="91" t="str">
        <f t="shared" si="101"/>
        <v/>
      </c>
      <c r="M537" s="91" t="str">
        <f t="shared" si="102"/>
        <v/>
      </c>
      <c r="N537" s="91" t="str">
        <f t="shared" si="103"/>
        <v/>
      </c>
      <c r="O537" s="91" t="str">
        <f t="shared" si="104"/>
        <v/>
      </c>
      <c r="P537" s="91" t="str">
        <f t="shared" si="105"/>
        <v/>
      </c>
      <c r="Q537" s="85"/>
      <c r="R537" s="17" t="str">
        <f t="shared" si="106"/>
        <v/>
      </c>
      <c r="S537" s="28" t="str">
        <f t="shared" si="107"/>
        <v/>
      </c>
      <c r="T537" s="28"/>
      <c r="U537" s="28"/>
      <c r="V537" s="84"/>
      <c r="W537" s="84"/>
      <c r="X537" s="83"/>
      <c r="Y537" s="104"/>
      <c r="Z537" s="96" t="str">
        <f t="shared" si="108"/>
        <v/>
      </c>
      <c r="AA537" s="105"/>
      <c r="AB537" s="89"/>
      <c r="AC537" s="89"/>
      <c r="AD537" s="89"/>
      <c r="AE537" s="89"/>
      <c r="AF537" s="89"/>
      <c r="AG537" s="89"/>
      <c r="AH537" s="86"/>
      <c r="AI537" s="86"/>
      <c r="AJ537" s="86"/>
      <c r="AK537" s="86"/>
      <c r="AL537" s="86"/>
      <c r="AM537" s="86"/>
      <c r="AN537" s="86"/>
      <c r="AO537" s="86"/>
      <c r="AP537" s="86"/>
      <c r="AQ537" s="28"/>
      <c r="AR537" s="45"/>
      <c r="AS537" s="85"/>
      <c r="AT537" s="85"/>
      <c r="AU537" s="20"/>
      <c r="AV537" s="20"/>
    </row>
    <row r="538" spans="2:48" ht="15" x14ac:dyDescent="0.25">
      <c r="B538" s="86"/>
      <c r="C538" s="100"/>
      <c r="D538" s="87" t="str">
        <f>IF(B538="","",(VLOOKUP(B538,'APP BACKGROUND'!A:C,2,0)))</f>
        <v/>
      </c>
      <c r="E538" s="88" t="str">
        <f>IF(B538="","",(VLOOKUP(B538,'APP BACKGROUND'!A:C,3,0)))</f>
        <v/>
      </c>
      <c r="F538" s="84" t="str">
        <f>IF(B538="","",(VLOOKUP(Application!B538,'APP BACKGROUND'!A:C,5,0)))</f>
        <v/>
      </c>
      <c r="G538" s="83"/>
      <c r="H538" s="89"/>
      <c r="I538" s="92" t="str">
        <f>IF(B:B="","",(VLOOKUP(Application!B538,'APP BACKGROUND'!A:C,6,0)))</f>
        <v/>
      </c>
      <c r="J538" s="90" t="str">
        <f t="shared" si="99"/>
        <v/>
      </c>
      <c r="K538" s="91" t="str">
        <f t="shared" si="100"/>
        <v/>
      </c>
      <c r="L538" s="91" t="str">
        <f t="shared" si="101"/>
        <v/>
      </c>
      <c r="M538" s="91" t="str">
        <f t="shared" si="102"/>
        <v/>
      </c>
      <c r="N538" s="91" t="str">
        <f t="shared" si="103"/>
        <v/>
      </c>
      <c r="O538" s="91" t="str">
        <f t="shared" si="104"/>
        <v/>
      </c>
      <c r="P538" s="91" t="str">
        <f t="shared" si="105"/>
        <v/>
      </c>
      <c r="Q538" s="85"/>
      <c r="R538" s="17" t="str">
        <f t="shared" si="106"/>
        <v/>
      </c>
      <c r="S538" s="28" t="str">
        <f t="shared" si="107"/>
        <v/>
      </c>
      <c r="T538" s="28"/>
      <c r="U538" s="28"/>
      <c r="V538" s="84"/>
      <c r="W538" s="84"/>
      <c r="X538" s="83"/>
      <c r="Y538" s="104"/>
      <c r="Z538" s="96" t="str">
        <f t="shared" si="108"/>
        <v/>
      </c>
      <c r="AA538" s="105"/>
      <c r="AB538" s="89"/>
      <c r="AC538" s="89"/>
      <c r="AD538" s="89"/>
      <c r="AE538" s="89"/>
      <c r="AF538" s="89"/>
      <c r="AG538" s="89"/>
      <c r="AH538" s="86"/>
      <c r="AI538" s="86"/>
      <c r="AJ538" s="86"/>
      <c r="AK538" s="86"/>
      <c r="AL538" s="86"/>
      <c r="AM538" s="86"/>
      <c r="AN538" s="86"/>
      <c r="AO538" s="86"/>
      <c r="AP538" s="86"/>
      <c r="AQ538" s="28"/>
      <c r="AR538" s="45"/>
      <c r="AS538" s="85"/>
      <c r="AT538" s="85"/>
      <c r="AU538" s="20"/>
      <c r="AV538" s="20"/>
    </row>
    <row r="539" spans="2:48" ht="15" x14ac:dyDescent="0.25">
      <c r="B539" s="86"/>
      <c r="C539" s="100"/>
      <c r="D539" s="87" t="str">
        <f>IF(B539="","",(VLOOKUP(B539,'APP BACKGROUND'!A:C,2,0)))</f>
        <v/>
      </c>
      <c r="E539" s="88" t="str">
        <f>IF(B539="","",(VLOOKUP(B539,'APP BACKGROUND'!A:C,3,0)))</f>
        <v/>
      </c>
      <c r="F539" s="84" t="str">
        <f>IF(B539="","",(VLOOKUP(Application!B539,'APP BACKGROUND'!A:C,5,0)))</f>
        <v/>
      </c>
      <c r="G539" s="83"/>
      <c r="H539" s="89"/>
      <c r="I539" s="92" t="str">
        <f>IF(B:B="","",(VLOOKUP(Application!B539,'APP BACKGROUND'!A:C,6,0)))</f>
        <v/>
      </c>
      <c r="J539" s="90" t="str">
        <f t="shared" si="99"/>
        <v/>
      </c>
      <c r="K539" s="91" t="str">
        <f t="shared" si="100"/>
        <v/>
      </c>
      <c r="L539" s="91" t="str">
        <f t="shared" si="101"/>
        <v/>
      </c>
      <c r="M539" s="91" t="str">
        <f t="shared" si="102"/>
        <v/>
      </c>
      <c r="N539" s="91" t="str">
        <f t="shared" si="103"/>
        <v/>
      </c>
      <c r="O539" s="91" t="str">
        <f t="shared" si="104"/>
        <v/>
      </c>
      <c r="P539" s="91" t="str">
        <f t="shared" si="105"/>
        <v/>
      </c>
      <c r="Q539" s="85"/>
      <c r="R539" s="17" t="str">
        <f t="shared" si="106"/>
        <v/>
      </c>
      <c r="S539" s="28" t="str">
        <f t="shared" si="107"/>
        <v/>
      </c>
      <c r="T539" s="28"/>
      <c r="U539" s="28"/>
      <c r="V539" s="84"/>
      <c r="W539" s="84"/>
      <c r="X539" s="83"/>
      <c r="Y539" s="104"/>
      <c r="Z539" s="96" t="str">
        <f t="shared" si="108"/>
        <v/>
      </c>
      <c r="AA539" s="105"/>
      <c r="AB539" s="89"/>
      <c r="AC539" s="89"/>
      <c r="AD539" s="89"/>
      <c r="AE539" s="89"/>
      <c r="AF539" s="89"/>
      <c r="AG539" s="89"/>
      <c r="AH539" s="86"/>
      <c r="AI539" s="86"/>
      <c r="AJ539" s="86"/>
      <c r="AK539" s="86"/>
      <c r="AL539" s="86"/>
      <c r="AM539" s="86"/>
      <c r="AN539" s="86"/>
      <c r="AO539" s="86"/>
      <c r="AP539" s="86"/>
      <c r="AQ539" s="28"/>
      <c r="AR539" s="45"/>
      <c r="AS539" s="85"/>
      <c r="AT539" s="85"/>
      <c r="AU539" s="20"/>
      <c r="AV539" s="20"/>
    </row>
    <row r="540" spans="2:48" ht="15" x14ac:dyDescent="0.25">
      <c r="B540" s="86"/>
      <c r="C540" s="100"/>
      <c r="D540" s="87" t="str">
        <f>IF(B540="","",(VLOOKUP(B540,'APP BACKGROUND'!A:C,2,0)))</f>
        <v/>
      </c>
      <c r="E540" s="88" t="str">
        <f>IF(B540="","",(VLOOKUP(B540,'APP BACKGROUND'!A:C,3,0)))</f>
        <v/>
      </c>
      <c r="F540" s="84" t="str">
        <f>IF(B540="","",(VLOOKUP(Application!B540,'APP BACKGROUND'!A:C,5,0)))</f>
        <v/>
      </c>
      <c r="G540" s="83"/>
      <c r="H540" s="89"/>
      <c r="I540" s="92" t="str">
        <f>IF(B:B="","",(VLOOKUP(Application!B540,'APP BACKGROUND'!A:C,6,0)))</f>
        <v/>
      </c>
      <c r="J540" s="90" t="str">
        <f t="shared" si="99"/>
        <v/>
      </c>
      <c r="K540" s="91" t="str">
        <f t="shared" si="100"/>
        <v/>
      </c>
      <c r="L540" s="91" t="str">
        <f t="shared" si="101"/>
        <v/>
      </c>
      <c r="M540" s="91" t="str">
        <f t="shared" si="102"/>
        <v/>
      </c>
      <c r="N540" s="91" t="str">
        <f t="shared" si="103"/>
        <v/>
      </c>
      <c r="O540" s="91" t="str">
        <f t="shared" si="104"/>
        <v/>
      </c>
      <c r="P540" s="91" t="str">
        <f t="shared" si="105"/>
        <v/>
      </c>
      <c r="Q540" s="85"/>
      <c r="R540" s="17" t="str">
        <f t="shared" si="106"/>
        <v/>
      </c>
      <c r="S540" s="28" t="str">
        <f t="shared" si="107"/>
        <v/>
      </c>
      <c r="T540" s="28"/>
      <c r="U540" s="28"/>
      <c r="V540" s="84"/>
      <c r="W540" s="84"/>
      <c r="X540" s="83"/>
      <c r="Y540" s="104"/>
      <c r="Z540" s="96" t="str">
        <f t="shared" si="108"/>
        <v/>
      </c>
      <c r="AA540" s="105"/>
      <c r="AB540" s="89"/>
      <c r="AC540" s="89"/>
      <c r="AD540" s="89"/>
      <c r="AE540" s="89"/>
      <c r="AF540" s="89"/>
      <c r="AG540" s="89"/>
      <c r="AH540" s="86"/>
      <c r="AI540" s="86"/>
      <c r="AJ540" s="86"/>
      <c r="AK540" s="86"/>
      <c r="AL540" s="86"/>
      <c r="AM540" s="86"/>
      <c r="AN540" s="86"/>
      <c r="AO540" s="86"/>
      <c r="AP540" s="86"/>
      <c r="AQ540" s="28"/>
      <c r="AR540" s="45"/>
      <c r="AS540" s="85"/>
      <c r="AT540" s="85"/>
      <c r="AU540" s="20"/>
      <c r="AV540" s="20"/>
    </row>
    <row r="541" spans="2:48" ht="15" x14ac:dyDescent="0.25">
      <c r="B541" s="86"/>
      <c r="C541" s="100"/>
      <c r="D541" s="87" t="str">
        <f>IF(B541="","",(VLOOKUP(B541,'APP BACKGROUND'!A:C,2,0)))</f>
        <v/>
      </c>
      <c r="E541" s="88" t="str">
        <f>IF(B541="","",(VLOOKUP(B541,'APP BACKGROUND'!A:C,3,0)))</f>
        <v/>
      </c>
      <c r="F541" s="84" t="str">
        <f>IF(B541="","",(VLOOKUP(Application!B541,'APP BACKGROUND'!A:C,5,0)))</f>
        <v/>
      </c>
      <c r="G541" s="83"/>
      <c r="H541" s="89"/>
      <c r="I541" s="92" t="str">
        <f>IF(B:B="","",(VLOOKUP(Application!B541,'APP BACKGROUND'!A:C,6,0)))</f>
        <v/>
      </c>
      <c r="J541" s="90" t="str">
        <f t="shared" si="99"/>
        <v/>
      </c>
      <c r="K541" s="91" t="str">
        <f t="shared" si="100"/>
        <v/>
      </c>
      <c r="L541" s="91" t="str">
        <f t="shared" si="101"/>
        <v/>
      </c>
      <c r="M541" s="91" t="str">
        <f t="shared" si="102"/>
        <v/>
      </c>
      <c r="N541" s="91" t="str">
        <f t="shared" si="103"/>
        <v/>
      </c>
      <c r="O541" s="91" t="str">
        <f t="shared" si="104"/>
        <v/>
      </c>
      <c r="P541" s="91" t="str">
        <f t="shared" si="105"/>
        <v/>
      </c>
      <c r="Q541" s="85"/>
      <c r="R541" s="17" t="str">
        <f t="shared" si="106"/>
        <v/>
      </c>
      <c r="S541" s="28" t="str">
        <f t="shared" si="107"/>
        <v/>
      </c>
      <c r="T541" s="28"/>
      <c r="U541" s="28"/>
      <c r="V541" s="84"/>
      <c r="W541" s="84"/>
      <c r="X541" s="83"/>
      <c r="Y541" s="104"/>
      <c r="Z541" s="96" t="str">
        <f t="shared" si="108"/>
        <v/>
      </c>
      <c r="AA541" s="105"/>
      <c r="AB541" s="89"/>
      <c r="AC541" s="89"/>
      <c r="AD541" s="89"/>
      <c r="AE541" s="89"/>
      <c r="AF541" s="89"/>
      <c r="AG541" s="89"/>
      <c r="AH541" s="86"/>
      <c r="AI541" s="86"/>
      <c r="AJ541" s="86"/>
      <c r="AK541" s="86"/>
      <c r="AL541" s="86"/>
      <c r="AM541" s="86"/>
      <c r="AN541" s="86"/>
      <c r="AO541" s="86"/>
      <c r="AP541" s="86"/>
      <c r="AQ541" s="28"/>
      <c r="AR541" s="45"/>
      <c r="AS541" s="85"/>
      <c r="AT541" s="85"/>
      <c r="AU541" s="20"/>
      <c r="AV541" s="20"/>
    </row>
    <row r="542" spans="2:48" ht="15" x14ac:dyDescent="0.25">
      <c r="B542" s="86"/>
      <c r="C542" s="100"/>
      <c r="D542" s="87" t="str">
        <f>IF(B542="","",(VLOOKUP(B542,'APP BACKGROUND'!A:C,2,0)))</f>
        <v/>
      </c>
      <c r="E542" s="88" t="str">
        <f>IF(B542="","",(VLOOKUP(B542,'APP BACKGROUND'!A:C,3,0)))</f>
        <v/>
      </c>
      <c r="F542" s="84" t="str">
        <f>IF(B542="","",(VLOOKUP(Application!B542,'APP BACKGROUND'!A:C,5,0)))</f>
        <v/>
      </c>
      <c r="G542" s="83"/>
      <c r="H542" s="89"/>
      <c r="I542" s="92" t="str">
        <f>IF(B:B="","",(VLOOKUP(Application!B542,'APP BACKGROUND'!A:C,6,0)))</f>
        <v/>
      </c>
      <c r="J542" s="90" t="str">
        <f t="shared" si="99"/>
        <v/>
      </c>
      <c r="K542" s="91" t="str">
        <f t="shared" si="100"/>
        <v/>
      </c>
      <c r="L542" s="91" t="str">
        <f t="shared" si="101"/>
        <v/>
      </c>
      <c r="M542" s="91" t="str">
        <f t="shared" si="102"/>
        <v/>
      </c>
      <c r="N542" s="91" t="str">
        <f t="shared" si="103"/>
        <v/>
      </c>
      <c r="O542" s="91" t="str">
        <f t="shared" si="104"/>
        <v/>
      </c>
      <c r="P542" s="91" t="str">
        <f t="shared" si="105"/>
        <v/>
      </c>
      <c r="Q542" s="85"/>
      <c r="R542" s="17" t="str">
        <f t="shared" si="106"/>
        <v/>
      </c>
      <c r="S542" s="28" t="str">
        <f t="shared" si="107"/>
        <v/>
      </c>
      <c r="T542" s="28"/>
      <c r="U542" s="28"/>
      <c r="V542" s="84"/>
      <c r="W542" s="84"/>
      <c r="X542" s="83"/>
      <c r="Y542" s="104"/>
      <c r="Z542" s="96" t="str">
        <f t="shared" si="108"/>
        <v/>
      </c>
      <c r="AA542" s="105"/>
      <c r="AB542" s="89"/>
      <c r="AC542" s="89"/>
      <c r="AD542" s="89"/>
      <c r="AE542" s="89"/>
      <c r="AF542" s="89"/>
      <c r="AG542" s="89"/>
      <c r="AH542" s="86"/>
      <c r="AI542" s="86"/>
      <c r="AJ542" s="86"/>
      <c r="AK542" s="86"/>
      <c r="AL542" s="86"/>
      <c r="AM542" s="86"/>
      <c r="AN542" s="86"/>
      <c r="AO542" s="86"/>
      <c r="AP542" s="86"/>
      <c r="AQ542" s="28"/>
      <c r="AR542" s="45"/>
      <c r="AS542" s="85"/>
      <c r="AT542" s="85"/>
      <c r="AU542" s="20"/>
      <c r="AV542" s="20"/>
    </row>
    <row r="543" spans="2:48" ht="15" x14ac:dyDescent="0.25">
      <c r="B543" s="86"/>
      <c r="C543" s="100"/>
      <c r="D543" s="87" t="str">
        <f>IF(B543="","",(VLOOKUP(B543,'APP BACKGROUND'!A:C,2,0)))</f>
        <v/>
      </c>
      <c r="E543" s="88" t="str">
        <f>IF(B543="","",(VLOOKUP(B543,'APP BACKGROUND'!A:C,3,0)))</f>
        <v/>
      </c>
      <c r="F543" s="84" t="str">
        <f>IF(B543="","",(VLOOKUP(Application!B543,'APP BACKGROUND'!A:C,5,0)))</f>
        <v/>
      </c>
      <c r="G543" s="83"/>
      <c r="H543" s="89"/>
      <c r="I543" s="92" t="str">
        <f>IF(B:B="","",(VLOOKUP(Application!B543,'APP BACKGROUND'!A:C,6,0)))</f>
        <v/>
      </c>
      <c r="J543" s="90" t="str">
        <f t="shared" si="99"/>
        <v/>
      </c>
      <c r="K543" s="91" t="str">
        <f t="shared" si="100"/>
        <v/>
      </c>
      <c r="L543" s="91" t="str">
        <f t="shared" si="101"/>
        <v/>
      </c>
      <c r="M543" s="91" t="str">
        <f t="shared" si="102"/>
        <v/>
      </c>
      <c r="N543" s="91" t="str">
        <f t="shared" si="103"/>
        <v/>
      </c>
      <c r="O543" s="91" t="str">
        <f t="shared" si="104"/>
        <v/>
      </c>
      <c r="P543" s="91" t="str">
        <f t="shared" si="105"/>
        <v/>
      </c>
      <c r="Q543" s="85"/>
      <c r="R543" s="17" t="str">
        <f t="shared" si="106"/>
        <v/>
      </c>
      <c r="S543" s="28" t="str">
        <f t="shared" si="107"/>
        <v/>
      </c>
      <c r="T543" s="28"/>
      <c r="U543" s="28"/>
      <c r="V543" s="84"/>
      <c r="W543" s="84"/>
      <c r="X543" s="83"/>
      <c r="Y543" s="104"/>
      <c r="Z543" s="96" t="str">
        <f t="shared" si="108"/>
        <v/>
      </c>
      <c r="AA543" s="105"/>
      <c r="AB543" s="89"/>
      <c r="AC543" s="89"/>
      <c r="AD543" s="89"/>
      <c r="AE543" s="89"/>
      <c r="AF543" s="89"/>
      <c r="AG543" s="89"/>
      <c r="AH543" s="86"/>
      <c r="AI543" s="86"/>
      <c r="AJ543" s="86"/>
      <c r="AK543" s="86"/>
      <c r="AL543" s="86"/>
      <c r="AM543" s="86"/>
      <c r="AN543" s="86"/>
      <c r="AO543" s="86"/>
      <c r="AP543" s="86"/>
      <c r="AQ543" s="28"/>
      <c r="AR543" s="45"/>
      <c r="AS543" s="85"/>
      <c r="AT543" s="85"/>
      <c r="AU543" s="20"/>
      <c r="AV543" s="20"/>
    </row>
    <row r="544" spans="2:48" ht="15" x14ac:dyDescent="0.25">
      <c r="B544" s="86"/>
      <c r="C544" s="100"/>
      <c r="D544" s="87" t="str">
        <f>IF(B544="","",(VLOOKUP(B544,'APP BACKGROUND'!A:C,2,0)))</f>
        <v/>
      </c>
      <c r="E544" s="88" t="str">
        <f>IF(B544="","",(VLOOKUP(B544,'APP BACKGROUND'!A:C,3,0)))</f>
        <v/>
      </c>
      <c r="F544" s="84" t="str">
        <f>IF(B544="","",(VLOOKUP(Application!B544,'APP BACKGROUND'!A:C,5,0)))</f>
        <v/>
      </c>
      <c r="G544" s="83"/>
      <c r="H544" s="89"/>
      <c r="I544" s="92" t="str">
        <f>IF(B:B="","",(VLOOKUP(Application!B544,'APP BACKGROUND'!A:C,6,0)))</f>
        <v/>
      </c>
      <c r="J544" s="90" t="str">
        <f t="shared" si="99"/>
        <v/>
      </c>
      <c r="K544" s="91" t="str">
        <f t="shared" si="100"/>
        <v/>
      </c>
      <c r="L544" s="91" t="str">
        <f t="shared" si="101"/>
        <v/>
      </c>
      <c r="M544" s="91" t="str">
        <f t="shared" si="102"/>
        <v/>
      </c>
      <c r="N544" s="91" t="str">
        <f t="shared" si="103"/>
        <v/>
      </c>
      <c r="O544" s="91" t="str">
        <f t="shared" si="104"/>
        <v/>
      </c>
      <c r="P544" s="91" t="str">
        <f t="shared" si="105"/>
        <v/>
      </c>
      <c r="Q544" s="85"/>
      <c r="R544" s="17" t="str">
        <f t="shared" si="106"/>
        <v/>
      </c>
      <c r="S544" s="28" t="str">
        <f t="shared" si="107"/>
        <v/>
      </c>
      <c r="T544" s="28"/>
      <c r="U544" s="28"/>
      <c r="V544" s="84"/>
      <c r="W544" s="84"/>
      <c r="X544" s="83"/>
      <c r="Y544" s="104"/>
      <c r="Z544" s="96" t="str">
        <f t="shared" si="108"/>
        <v/>
      </c>
      <c r="AA544" s="105"/>
      <c r="AB544" s="89"/>
      <c r="AC544" s="89"/>
      <c r="AD544" s="89"/>
      <c r="AE544" s="89"/>
      <c r="AF544" s="89"/>
      <c r="AG544" s="89"/>
      <c r="AH544" s="86"/>
      <c r="AI544" s="86"/>
      <c r="AJ544" s="86"/>
      <c r="AK544" s="86"/>
      <c r="AL544" s="86"/>
      <c r="AM544" s="86"/>
      <c r="AN544" s="86"/>
      <c r="AO544" s="86"/>
      <c r="AP544" s="86"/>
      <c r="AQ544" s="28"/>
      <c r="AR544" s="45"/>
      <c r="AS544" s="85"/>
      <c r="AT544" s="85"/>
      <c r="AU544" s="20"/>
      <c r="AV544" s="20"/>
    </row>
    <row r="545" spans="2:48" ht="15" x14ac:dyDescent="0.25">
      <c r="B545" s="86"/>
      <c r="C545" s="100"/>
      <c r="D545" s="87" t="str">
        <f>IF(B545="","",(VLOOKUP(B545,'APP BACKGROUND'!A:C,2,0)))</f>
        <v/>
      </c>
      <c r="E545" s="88" t="str">
        <f>IF(B545="","",(VLOOKUP(B545,'APP BACKGROUND'!A:C,3,0)))</f>
        <v/>
      </c>
      <c r="F545" s="84" t="str">
        <f>IF(B545="","",(VLOOKUP(Application!B545,'APP BACKGROUND'!A:C,5,0)))</f>
        <v/>
      </c>
      <c r="G545" s="83"/>
      <c r="H545" s="89"/>
      <c r="I545" s="92" t="str">
        <f>IF(B:B="","",(VLOOKUP(Application!B545,'APP BACKGROUND'!A:C,6,0)))</f>
        <v/>
      </c>
      <c r="J545" s="90" t="str">
        <f t="shared" si="99"/>
        <v/>
      </c>
      <c r="K545" s="91" t="str">
        <f t="shared" si="100"/>
        <v/>
      </c>
      <c r="L545" s="91" t="str">
        <f t="shared" si="101"/>
        <v/>
      </c>
      <c r="M545" s="91" t="str">
        <f t="shared" si="102"/>
        <v/>
      </c>
      <c r="N545" s="91" t="str">
        <f t="shared" si="103"/>
        <v/>
      </c>
      <c r="O545" s="91" t="str">
        <f t="shared" si="104"/>
        <v/>
      </c>
      <c r="P545" s="91" t="str">
        <f t="shared" si="105"/>
        <v/>
      </c>
      <c r="Q545" s="85"/>
      <c r="R545" s="17" t="str">
        <f t="shared" si="106"/>
        <v/>
      </c>
      <c r="S545" s="28" t="str">
        <f t="shared" si="107"/>
        <v/>
      </c>
      <c r="T545" s="28"/>
      <c r="U545" s="28"/>
      <c r="V545" s="84"/>
      <c r="W545" s="84"/>
      <c r="X545" s="83"/>
      <c r="Y545" s="104"/>
      <c r="Z545" s="96" t="str">
        <f t="shared" si="108"/>
        <v/>
      </c>
      <c r="AA545" s="105"/>
      <c r="AB545" s="89"/>
      <c r="AC545" s="89"/>
      <c r="AD545" s="89"/>
      <c r="AE545" s="89"/>
      <c r="AF545" s="89"/>
      <c r="AG545" s="89"/>
      <c r="AH545" s="86"/>
      <c r="AI545" s="86"/>
      <c r="AJ545" s="86"/>
      <c r="AK545" s="86"/>
      <c r="AL545" s="86"/>
      <c r="AM545" s="86"/>
      <c r="AN545" s="86"/>
      <c r="AO545" s="86"/>
      <c r="AP545" s="86"/>
      <c r="AQ545" s="28"/>
      <c r="AR545" s="45"/>
      <c r="AS545" s="85"/>
      <c r="AT545" s="85"/>
      <c r="AU545" s="20"/>
      <c r="AV545" s="20"/>
    </row>
    <row r="546" spans="2:48" ht="15" x14ac:dyDescent="0.25">
      <c r="B546" s="86"/>
      <c r="C546" s="100"/>
      <c r="D546" s="87" t="str">
        <f>IF(B546="","",(VLOOKUP(B546,'APP BACKGROUND'!A:C,2,0)))</f>
        <v/>
      </c>
      <c r="E546" s="88" t="str">
        <f>IF(B546="","",(VLOOKUP(B546,'APP BACKGROUND'!A:C,3,0)))</f>
        <v/>
      </c>
      <c r="F546" s="84" t="str">
        <f>IF(B546="","",(VLOOKUP(Application!B546,'APP BACKGROUND'!A:C,5,0)))</f>
        <v/>
      </c>
      <c r="G546" s="83"/>
      <c r="H546" s="89"/>
      <c r="I546" s="92" t="str">
        <f>IF(B:B="","",(VLOOKUP(Application!B546,'APP BACKGROUND'!A:C,6,0)))</f>
        <v/>
      </c>
      <c r="J546" s="90" t="str">
        <f t="shared" si="99"/>
        <v/>
      </c>
      <c r="K546" s="91" t="str">
        <f t="shared" si="100"/>
        <v/>
      </c>
      <c r="L546" s="91" t="str">
        <f t="shared" si="101"/>
        <v/>
      </c>
      <c r="M546" s="91" t="str">
        <f t="shared" si="102"/>
        <v/>
      </c>
      <c r="N546" s="91" t="str">
        <f t="shared" si="103"/>
        <v/>
      </c>
      <c r="O546" s="91" t="str">
        <f t="shared" si="104"/>
        <v/>
      </c>
      <c r="P546" s="91" t="str">
        <f t="shared" si="105"/>
        <v/>
      </c>
      <c r="Q546" s="85"/>
      <c r="R546" s="17" t="str">
        <f t="shared" si="106"/>
        <v/>
      </c>
      <c r="S546" s="28" t="str">
        <f t="shared" si="107"/>
        <v/>
      </c>
      <c r="T546" s="28"/>
      <c r="U546" s="28"/>
      <c r="V546" s="84"/>
      <c r="W546" s="84"/>
      <c r="X546" s="83"/>
      <c r="Y546" s="104"/>
      <c r="Z546" s="96" t="str">
        <f t="shared" si="108"/>
        <v/>
      </c>
      <c r="AA546" s="105"/>
      <c r="AB546" s="89"/>
      <c r="AC546" s="89"/>
      <c r="AD546" s="89"/>
      <c r="AE546" s="89"/>
      <c r="AF546" s="89"/>
      <c r="AG546" s="89"/>
      <c r="AH546" s="86"/>
      <c r="AI546" s="86"/>
      <c r="AJ546" s="86"/>
      <c r="AK546" s="86"/>
      <c r="AL546" s="86"/>
      <c r="AM546" s="86"/>
      <c r="AN546" s="86"/>
      <c r="AO546" s="86"/>
      <c r="AP546" s="86"/>
      <c r="AQ546" s="28"/>
      <c r="AR546" s="45"/>
      <c r="AS546" s="85"/>
      <c r="AT546" s="85"/>
      <c r="AU546" s="20"/>
      <c r="AV546" s="20"/>
    </row>
    <row r="547" spans="2:48" ht="15" x14ac:dyDescent="0.25">
      <c r="B547" s="86"/>
      <c r="C547" s="100"/>
      <c r="D547" s="87" t="str">
        <f>IF(B547="","",(VLOOKUP(B547,'APP BACKGROUND'!A:C,2,0)))</f>
        <v/>
      </c>
      <c r="E547" s="88" t="str">
        <f>IF(B547="","",(VLOOKUP(B547,'APP BACKGROUND'!A:C,3,0)))</f>
        <v/>
      </c>
      <c r="F547" s="84" t="str">
        <f>IF(B547="","",(VLOOKUP(Application!B547,'APP BACKGROUND'!A:C,5,0)))</f>
        <v/>
      </c>
      <c r="G547" s="83"/>
      <c r="H547" s="89"/>
      <c r="I547" s="92" t="str">
        <f>IF(B:B="","",(VLOOKUP(Application!B547,'APP BACKGROUND'!A:C,6,0)))</f>
        <v/>
      </c>
      <c r="J547" s="90" t="str">
        <f t="shared" si="99"/>
        <v/>
      </c>
      <c r="K547" s="91" t="str">
        <f t="shared" si="100"/>
        <v/>
      </c>
      <c r="L547" s="91" t="str">
        <f t="shared" si="101"/>
        <v/>
      </c>
      <c r="M547" s="91" t="str">
        <f t="shared" si="102"/>
        <v/>
      </c>
      <c r="N547" s="91" t="str">
        <f t="shared" si="103"/>
        <v/>
      </c>
      <c r="O547" s="91" t="str">
        <f t="shared" si="104"/>
        <v/>
      </c>
      <c r="P547" s="91" t="str">
        <f t="shared" si="105"/>
        <v/>
      </c>
      <c r="Q547" s="85"/>
      <c r="R547" s="17" t="str">
        <f t="shared" si="106"/>
        <v/>
      </c>
      <c r="S547" s="28" t="str">
        <f t="shared" si="107"/>
        <v/>
      </c>
      <c r="T547" s="28"/>
      <c r="U547" s="28"/>
      <c r="V547" s="84"/>
      <c r="W547" s="84"/>
      <c r="X547" s="83"/>
      <c r="Y547" s="104"/>
      <c r="Z547" s="96" t="str">
        <f t="shared" si="108"/>
        <v/>
      </c>
      <c r="AA547" s="105"/>
      <c r="AB547" s="89"/>
      <c r="AC547" s="89"/>
      <c r="AD547" s="89"/>
      <c r="AE547" s="89"/>
      <c r="AF547" s="89"/>
      <c r="AG547" s="89"/>
      <c r="AH547" s="86"/>
      <c r="AI547" s="86"/>
      <c r="AJ547" s="86"/>
      <c r="AK547" s="86"/>
      <c r="AL547" s="86"/>
      <c r="AM547" s="86"/>
      <c r="AN547" s="86"/>
      <c r="AO547" s="86"/>
      <c r="AP547" s="86"/>
      <c r="AQ547" s="28"/>
      <c r="AR547" s="45"/>
      <c r="AS547" s="85"/>
      <c r="AT547" s="85"/>
      <c r="AU547" s="20"/>
      <c r="AV547" s="20"/>
    </row>
    <row r="548" spans="2:48" ht="15" x14ac:dyDescent="0.25">
      <c r="B548" s="86"/>
      <c r="C548" s="100"/>
      <c r="D548" s="87" t="str">
        <f>IF(B548="","",(VLOOKUP(B548,'APP BACKGROUND'!A:C,2,0)))</f>
        <v/>
      </c>
      <c r="E548" s="88" t="str">
        <f>IF(B548="","",(VLOOKUP(B548,'APP BACKGROUND'!A:C,3,0)))</f>
        <v/>
      </c>
      <c r="F548" s="84" t="str">
        <f>IF(B548="","",(VLOOKUP(Application!B548,'APP BACKGROUND'!A:C,5,0)))</f>
        <v/>
      </c>
      <c r="G548" s="83"/>
      <c r="H548" s="89"/>
      <c r="I548" s="92" t="str">
        <f>IF(B:B="","",(VLOOKUP(Application!B548,'APP BACKGROUND'!A:C,6,0)))</f>
        <v/>
      </c>
      <c r="J548" s="90" t="str">
        <f t="shared" si="99"/>
        <v/>
      </c>
      <c r="K548" s="91" t="str">
        <f t="shared" si="100"/>
        <v/>
      </c>
      <c r="L548" s="91" t="str">
        <f t="shared" si="101"/>
        <v/>
      </c>
      <c r="M548" s="91" t="str">
        <f t="shared" si="102"/>
        <v/>
      </c>
      <c r="N548" s="91" t="str">
        <f t="shared" si="103"/>
        <v/>
      </c>
      <c r="O548" s="91" t="str">
        <f t="shared" si="104"/>
        <v/>
      </c>
      <c r="P548" s="91" t="str">
        <f t="shared" si="105"/>
        <v/>
      </c>
      <c r="Q548" s="85"/>
      <c r="R548" s="17" t="str">
        <f t="shared" si="106"/>
        <v/>
      </c>
      <c r="S548" s="28" t="str">
        <f t="shared" si="107"/>
        <v/>
      </c>
      <c r="T548" s="28"/>
      <c r="U548" s="28"/>
      <c r="V548" s="84"/>
      <c r="W548" s="84"/>
      <c r="X548" s="83"/>
      <c r="Y548" s="104"/>
      <c r="Z548" s="96" t="str">
        <f t="shared" si="108"/>
        <v/>
      </c>
      <c r="AA548" s="105"/>
      <c r="AB548" s="89"/>
      <c r="AC548" s="89"/>
      <c r="AD548" s="89"/>
      <c r="AE548" s="89"/>
      <c r="AF548" s="89"/>
      <c r="AG548" s="89"/>
      <c r="AH548" s="86"/>
      <c r="AI548" s="86"/>
      <c r="AJ548" s="86"/>
      <c r="AK548" s="86"/>
      <c r="AL548" s="86"/>
      <c r="AM548" s="86"/>
      <c r="AN548" s="86"/>
      <c r="AO548" s="86"/>
      <c r="AP548" s="86"/>
      <c r="AQ548" s="28"/>
      <c r="AR548" s="45"/>
      <c r="AS548" s="85"/>
      <c r="AT548" s="85"/>
      <c r="AU548" s="20"/>
      <c r="AV548" s="20"/>
    </row>
    <row r="549" spans="2:48" ht="15" x14ac:dyDescent="0.25">
      <c r="B549" s="86"/>
      <c r="C549" s="100"/>
      <c r="D549" s="87" t="str">
        <f>IF(B549="","",(VLOOKUP(B549,'APP BACKGROUND'!A:C,2,0)))</f>
        <v/>
      </c>
      <c r="E549" s="88" t="str">
        <f>IF(B549="","",(VLOOKUP(B549,'APP BACKGROUND'!A:C,3,0)))</f>
        <v/>
      </c>
      <c r="F549" s="84" t="str">
        <f>IF(B549="","",(VLOOKUP(Application!B549,'APP BACKGROUND'!A:C,5,0)))</f>
        <v/>
      </c>
      <c r="G549" s="83"/>
      <c r="H549" s="89"/>
      <c r="I549" s="92" t="str">
        <f>IF(B:B="","",(VLOOKUP(Application!B549,'APP BACKGROUND'!A:C,6,0)))</f>
        <v/>
      </c>
      <c r="J549" s="90" t="str">
        <f t="shared" si="99"/>
        <v/>
      </c>
      <c r="K549" s="91" t="str">
        <f t="shared" si="100"/>
        <v/>
      </c>
      <c r="L549" s="91" t="str">
        <f t="shared" si="101"/>
        <v/>
      </c>
      <c r="M549" s="91" t="str">
        <f t="shared" si="102"/>
        <v/>
      </c>
      <c r="N549" s="91" t="str">
        <f t="shared" si="103"/>
        <v/>
      </c>
      <c r="O549" s="91" t="str">
        <f t="shared" si="104"/>
        <v/>
      </c>
      <c r="P549" s="91" t="str">
        <f t="shared" si="105"/>
        <v/>
      </c>
      <c r="Q549" s="85"/>
      <c r="R549" s="17" t="str">
        <f t="shared" si="106"/>
        <v/>
      </c>
      <c r="S549" s="28" t="str">
        <f t="shared" si="107"/>
        <v/>
      </c>
      <c r="T549" s="28"/>
      <c r="U549" s="28"/>
      <c r="V549" s="84"/>
      <c r="W549" s="84"/>
      <c r="X549" s="83"/>
      <c r="Y549" s="104"/>
      <c r="Z549" s="96" t="str">
        <f t="shared" si="108"/>
        <v/>
      </c>
      <c r="AA549" s="105"/>
      <c r="AB549" s="89"/>
      <c r="AC549" s="89"/>
      <c r="AD549" s="89"/>
      <c r="AE549" s="89"/>
      <c r="AF549" s="89"/>
      <c r="AG549" s="89"/>
      <c r="AH549" s="86"/>
      <c r="AI549" s="86"/>
      <c r="AJ549" s="86"/>
      <c r="AK549" s="86"/>
      <c r="AL549" s="86"/>
      <c r="AM549" s="86"/>
      <c r="AN549" s="86"/>
      <c r="AO549" s="86"/>
      <c r="AP549" s="86"/>
      <c r="AQ549" s="28"/>
      <c r="AR549" s="45"/>
      <c r="AS549" s="85"/>
      <c r="AT549" s="85"/>
      <c r="AU549" s="20"/>
      <c r="AV549" s="20"/>
    </row>
    <row r="550" spans="2:48" ht="15" x14ac:dyDescent="0.25">
      <c r="B550" s="86"/>
      <c r="C550" s="100"/>
      <c r="D550" s="87" t="str">
        <f>IF(B550="","",(VLOOKUP(B550,'APP BACKGROUND'!A:C,2,0)))</f>
        <v/>
      </c>
      <c r="E550" s="88" t="str">
        <f>IF(B550="","",(VLOOKUP(B550,'APP BACKGROUND'!A:C,3,0)))</f>
        <v/>
      </c>
      <c r="F550" s="84" t="str">
        <f>IF(B550="","",(VLOOKUP(Application!B550,'APP BACKGROUND'!A:C,5,0)))</f>
        <v/>
      </c>
      <c r="G550" s="83"/>
      <c r="H550" s="89"/>
      <c r="I550" s="92" t="str">
        <f>IF(B:B="","",(VLOOKUP(Application!B550,'APP BACKGROUND'!A:C,6,0)))</f>
        <v/>
      </c>
      <c r="J550" s="90" t="str">
        <f t="shared" si="99"/>
        <v/>
      </c>
      <c r="K550" s="91" t="str">
        <f t="shared" si="100"/>
        <v/>
      </c>
      <c r="L550" s="91" t="str">
        <f t="shared" si="101"/>
        <v/>
      </c>
      <c r="M550" s="91" t="str">
        <f t="shared" si="102"/>
        <v/>
      </c>
      <c r="N550" s="91" t="str">
        <f t="shared" si="103"/>
        <v/>
      </c>
      <c r="O550" s="91" t="str">
        <f t="shared" si="104"/>
        <v/>
      </c>
      <c r="P550" s="91" t="str">
        <f t="shared" si="105"/>
        <v/>
      </c>
      <c r="Q550" s="85"/>
      <c r="R550" s="17" t="str">
        <f t="shared" si="106"/>
        <v/>
      </c>
      <c r="S550" s="28" t="str">
        <f t="shared" si="107"/>
        <v/>
      </c>
      <c r="T550" s="28"/>
      <c r="U550" s="28"/>
      <c r="V550" s="84"/>
      <c r="W550" s="84"/>
      <c r="X550" s="83"/>
      <c r="Y550" s="104"/>
      <c r="Z550" s="96" t="str">
        <f t="shared" si="108"/>
        <v/>
      </c>
      <c r="AA550" s="105"/>
      <c r="AB550" s="89"/>
      <c r="AC550" s="89"/>
      <c r="AD550" s="89"/>
      <c r="AE550" s="89"/>
      <c r="AF550" s="89"/>
      <c r="AG550" s="89"/>
      <c r="AH550" s="86"/>
      <c r="AI550" s="86"/>
      <c r="AJ550" s="86"/>
      <c r="AK550" s="86"/>
      <c r="AL550" s="86"/>
      <c r="AM550" s="86"/>
      <c r="AN550" s="86"/>
      <c r="AO550" s="86"/>
      <c r="AP550" s="86"/>
      <c r="AQ550" s="28"/>
      <c r="AR550" s="45"/>
      <c r="AS550" s="85"/>
      <c r="AT550" s="85"/>
      <c r="AU550" s="20"/>
      <c r="AV550" s="20"/>
    </row>
    <row r="551" spans="2:48" ht="15" x14ac:dyDescent="0.25">
      <c r="B551" s="86"/>
      <c r="C551" s="100"/>
      <c r="D551" s="87" t="str">
        <f>IF(B551="","",(VLOOKUP(B551,'APP BACKGROUND'!A:C,2,0)))</f>
        <v/>
      </c>
      <c r="E551" s="88" t="str">
        <f>IF(B551="","",(VLOOKUP(B551,'APP BACKGROUND'!A:C,3,0)))</f>
        <v/>
      </c>
      <c r="F551" s="84" t="str">
        <f>IF(B551="","",(VLOOKUP(Application!B551,'APP BACKGROUND'!A:C,5,0)))</f>
        <v/>
      </c>
      <c r="G551" s="83"/>
      <c r="H551" s="89"/>
      <c r="I551" s="92" t="str">
        <f>IF(B:B="","",(VLOOKUP(Application!B551,'APP BACKGROUND'!A:C,6,0)))</f>
        <v/>
      </c>
      <c r="J551" s="90" t="str">
        <f t="shared" si="99"/>
        <v/>
      </c>
      <c r="K551" s="91" t="str">
        <f t="shared" si="100"/>
        <v/>
      </c>
      <c r="L551" s="91" t="str">
        <f t="shared" si="101"/>
        <v/>
      </c>
      <c r="M551" s="91" t="str">
        <f t="shared" si="102"/>
        <v/>
      </c>
      <c r="N551" s="91" t="str">
        <f t="shared" si="103"/>
        <v/>
      </c>
      <c r="O551" s="91" t="str">
        <f t="shared" si="104"/>
        <v/>
      </c>
      <c r="P551" s="91" t="str">
        <f t="shared" si="105"/>
        <v/>
      </c>
      <c r="Q551" s="85"/>
      <c r="R551" s="17" t="str">
        <f t="shared" si="106"/>
        <v/>
      </c>
      <c r="S551" s="28" t="str">
        <f t="shared" si="107"/>
        <v/>
      </c>
      <c r="T551" s="28"/>
      <c r="U551" s="28"/>
      <c r="V551" s="84"/>
      <c r="W551" s="84"/>
      <c r="X551" s="83"/>
      <c r="Y551" s="104"/>
      <c r="Z551" s="96" t="str">
        <f t="shared" si="108"/>
        <v/>
      </c>
      <c r="AA551" s="105"/>
      <c r="AB551" s="89"/>
      <c r="AC551" s="89"/>
      <c r="AD551" s="89"/>
      <c r="AE551" s="89"/>
      <c r="AF551" s="89"/>
      <c r="AG551" s="89"/>
      <c r="AH551" s="86"/>
      <c r="AI551" s="86"/>
      <c r="AJ551" s="86"/>
      <c r="AK551" s="86"/>
      <c r="AL551" s="86"/>
      <c r="AM551" s="86"/>
      <c r="AN551" s="86"/>
      <c r="AO551" s="86"/>
      <c r="AP551" s="86"/>
      <c r="AQ551" s="28"/>
      <c r="AR551" s="45"/>
      <c r="AS551" s="85"/>
      <c r="AT551" s="85"/>
      <c r="AU551" s="20"/>
      <c r="AV551" s="20"/>
    </row>
    <row r="552" spans="2:48" ht="15" x14ac:dyDescent="0.25">
      <c r="B552" s="86"/>
      <c r="C552" s="100"/>
      <c r="D552" s="87" t="str">
        <f>IF(B552="","",(VLOOKUP(B552,'APP BACKGROUND'!A:C,2,0)))</f>
        <v/>
      </c>
      <c r="E552" s="88" t="str">
        <f>IF(B552="","",(VLOOKUP(B552,'APP BACKGROUND'!A:C,3,0)))</f>
        <v/>
      </c>
      <c r="F552" s="84" t="str">
        <f>IF(B552="","",(VLOOKUP(Application!B552,'APP BACKGROUND'!A:C,5,0)))</f>
        <v/>
      </c>
      <c r="G552" s="83"/>
      <c r="H552" s="89"/>
      <c r="I552" s="92" t="str">
        <f>IF(B:B="","",(VLOOKUP(Application!B552,'APP BACKGROUND'!A:C,6,0)))</f>
        <v/>
      </c>
      <c r="J552" s="90" t="str">
        <f t="shared" si="99"/>
        <v/>
      </c>
      <c r="K552" s="91" t="str">
        <f t="shared" si="100"/>
        <v/>
      </c>
      <c r="L552" s="91" t="str">
        <f t="shared" si="101"/>
        <v/>
      </c>
      <c r="M552" s="91" t="str">
        <f t="shared" si="102"/>
        <v/>
      </c>
      <c r="N552" s="91" t="str">
        <f t="shared" si="103"/>
        <v/>
      </c>
      <c r="O552" s="91" t="str">
        <f t="shared" si="104"/>
        <v/>
      </c>
      <c r="P552" s="91" t="str">
        <f t="shared" si="105"/>
        <v/>
      </c>
      <c r="Q552" s="85"/>
      <c r="R552" s="17" t="str">
        <f t="shared" si="106"/>
        <v/>
      </c>
      <c r="S552" s="28" t="str">
        <f t="shared" si="107"/>
        <v/>
      </c>
      <c r="T552" s="28"/>
      <c r="U552" s="28"/>
      <c r="V552" s="84"/>
      <c r="W552" s="84"/>
      <c r="X552" s="83"/>
      <c r="Y552" s="104"/>
      <c r="Z552" s="96" t="str">
        <f t="shared" si="108"/>
        <v/>
      </c>
      <c r="AA552" s="105"/>
      <c r="AB552" s="89"/>
      <c r="AC552" s="89"/>
      <c r="AD552" s="89"/>
      <c r="AE552" s="89"/>
      <c r="AF552" s="89"/>
      <c r="AG552" s="89"/>
      <c r="AH552" s="86"/>
      <c r="AI552" s="86"/>
      <c r="AJ552" s="86"/>
      <c r="AK552" s="86"/>
      <c r="AL552" s="86"/>
      <c r="AM552" s="86"/>
      <c r="AN552" s="86"/>
      <c r="AO552" s="86"/>
      <c r="AP552" s="86"/>
      <c r="AQ552" s="28"/>
      <c r="AR552" s="45"/>
      <c r="AS552" s="85"/>
      <c r="AT552" s="85"/>
      <c r="AU552" s="20"/>
      <c r="AV552" s="20"/>
    </row>
    <row r="553" spans="2:48" ht="15" x14ac:dyDescent="0.25">
      <c r="B553" s="86"/>
      <c r="C553" s="100"/>
      <c r="D553" s="87" t="str">
        <f>IF(B553="","",(VLOOKUP(B553,'APP BACKGROUND'!A:C,2,0)))</f>
        <v/>
      </c>
      <c r="E553" s="88" t="str">
        <f>IF(B553="","",(VLOOKUP(B553,'APP BACKGROUND'!A:C,3,0)))</f>
        <v/>
      </c>
      <c r="F553" s="84" t="str">
        <f>IF(B553="","",(VLOOKUP(Application!B553,'APP BACKGROUND'!A:C,5,0)))</f>
        <v/>
      </c>
      <c r="G553" s="83"/>
      <c r="H553" s="89"/>
      <c r="I553" s="92" t="str">
        <f>IF(B:B="","",(VLOOKUP(Application!B553,'APP BACKGROUND'!A:C,6,0)))</f>
        <v/>
      </c>
      <c r="J553" s="90" t="str">
        <f t="shared" si="99"/>
        <v/>
      </c>
      <c r="K553" s="91" t="str">
        <f t="shared" si="100"/>
        <v/>
      </c>
      <c r="L553" s="91" t="str">
        <f t="shared" si="101"/>
        <v/>
      </c>
      <c r="M553" s="91" t="str">
        <f t="shared" si="102"/>
        <v/>
      </c>
      <c r="N553" s="91" t="str">
        <f t="shared" si="103"/>
        <v/>
      </c>
      <c r="O553" s="91" t="str">
        <f t="shared" si="104"/>
        <v/>
      </c>
      <c r="P553" s="91" t="str">
        <f t="shared" si="105"/>
        <v/>
      </c>
      <c r="Q553" s="85"/>
      <c r="R553" s="17" t="str">
        <f t="shared" si="106"/>
        <v/>
      </c>
      <c r="S553" s="28" t="str">
        <f t="shared" si="107"/>
        <v/>
      </c>
      <c r="T553" s="28"/>
      <c r="U553" s="28"/>
      <c r="V553" s="84"/>
      <c r="W553" s="84"/>
      <c r="X553" s="83"/>
      <c r="Y553" s="104"/>
      <c r="Z553" s="96" t="str">
        <f t="shared" si="108"/>
        <v/>
      </c>
      <c r="AA553" s="105"/>
      <c r="AB553" s="89"/>
      <c r="AC553" s="89"/>
      <c r="AD553" s="89"/>
      <c r="AE553" s="89"/>
      <c r="AF553" s="89"/>
      <c r="AG553" s="89"/>
      <c r="AH553" s="86"/>
      <c r="AI553" s="86"/>
      <c r="AJ553" s="86"/>
      <c r="AK553" s="86"/>
      <c r="AL553" s="86"/>
      <c r="AM553" s="86"/>
      <c r="AN553" s="86"/>
      <c r="AO553" s="86"/>
      <c r="AP553" s="86"/>
      <c r="AQ553" s="28"/>
      <c r="AR553" s="45"/>
      <c r="AS553" s="85"/>
      <c r="AT553" s="85"/>
      <c r="AU553" s="20"/>
      <c r="AV553" s="20"/>
    </row>
    <row r="554" spans="2:48" ht="15" x14ac:dyDescent="0.25">
      <c r="B554" s="86"/>
      <c r="C554" s="100"/>
      <c r="D554" s="87" t="str">
        <f>IF(B554="","",(VLOOKUP(B554,'APP BACKGROUND'!A:C,2,0)))</f>
        <v/>
      </c>
      <c r="E554" s="88" t="str">
        <f>IF(B554="","",(VLOOKUP(B554,'APP BACKGROUND'!A:C,3,0)))</f>
        <v/>
      </c>
      <c r="F554" s="84" t="str">
        <f>IF(B554="","",(VLOOKUP(Application!B554,'APP BACKGROUND'!A:C,5,0)))</f>
        <v/>
      </c>
      <c r="G554" s="83"/>
      <c r="H554" s="89"/>
      <c r="I554" s="92" t="str">
        <f>IF(B:B="","",(VLOOKUP(Application!B554,'APP BACKGROUND'!A:C,6,0)))</f>
        <v/>
      </c>
      <c r="J554" s="90" t="str">
        <f t="shared" si="99"/>
        <v/>
      </c>
      <c r="K554" s="91" t="str">
        <f t="shared" si="100"/>
        <v/>
      </c>
      <c r="L554" s="91" t="str">
        <f t="shared" si="101"/>
        <v/>
      </c>
      <c r="M554" s="91" t="str">
        <f t="shared" si="102"/>
        <v/>
      </c>
      <c r="N554" s="91" t="str">
        <f t="shared" si="103"/>
        <v/>
      </c>
      <c r="O554" s="91" t="str">
        <f t="shared" si="104"/>
        <v/>
      </c>
      <c r="P554" s="91" t="str">
        <f t="shared" si="105"/>
        <v/>
      </c>
      <c r="Q554" s="85"/>
      <c r="R554" s="17" t="str">
        <f t="shared" si="106"/>
        <v/>
      </c>
      <c r="S554" s="28" t="str">
        <f t="shared" si="107"/>
        <v/>
      </c>
      <c r="T554" s="28"/>
      <c r="U554" s="28"/>
      <c r="V554" s="84"/>
      <c r="W554" s="84"/>
      <c r="X554" s="83"/>
      <c r="Y554" s="104"/>
      <c r="Z554" s="96" t="str">
        <f t="shared" si="108"/>
        <v/>
      </c>
      <c r="AA554" s="105"/>
      <c r="AB554" s="89"/>
      <c r="AC554" s="89"/>
      <c r="AD554" s="89"/>
      <c r="AE554" s="89"/>
      <c r="AF554" s="89"/>
      <c r="AG554" s="89"/>
      <c r="AH554" s="86"/>
      <c r="AI554" s="86"/>
      <c r="AJ554" s="86"/>
      <c r="AK554" s="86"/>
      <c r="AL554" s="86"/>
      <c r="AM554" s="86"/>
      <c r="AN554" s="86"/>
      <c r="AO554" s="86"/>
      <c r="AP554" s="86"/>
      <c r="AQ554" s="28"/>
      <c r="AR554" s="45"/>
      <c r="AS554" s="85"/>
      <c r="AT554" s="85"/>
      <c r="AU554" s="20"/>
      <c r="AV554" s="20"/>
    </row>
    <row r="555" spans="2:48" ht="15" x14ac:dyDescent="0.25">
      <c r="B555" s="86"/>
      <c r="C555" s="100"/>
      <c r="D555" s="87" t="str">
        <f>IF(B555="","",(VLOOKUP(B555,'APP BACKGROUND'!A:C,2,0)))</f>
        <v/>
      </c>
      <c r="E555" s="88" t="str">
        <f>IF(B555="","",(VLOOKUP(B555,'APP BACKGROUND'!A:C,3,0)))</f>
        <v/>
      </c>
      <c r="F555" s="84" t="str">
        <f>IF(B555="","",(VLOOKUP(Application!B555,'APP BACKGROUND'!A:C,5,0)))</f>
        <v/>
      </c>
      <c r="G555" s="83"/>
      <c r="H555" s="89"/>
      <c r="I555" s="92" t="str">
        <f>IF(B:B="","",(VLOOKUP(Application!B555,'APP BACKGROUND'!A:C,6,0)))</f>
        <v/>
      </c>
      <c r="J555" s="90" t="str">
        <f t="shared" si="99"/>
        <v/>
      </c>
      <c r="K555" s="91" t="str">
        <f t="shared" si="100"/>
        <v/>
      </c>
      <c r="L555" s="91" t="str">
        <f t="shared" si="101"/>
        <v/>
      </c>
      <c r="M555" s="91" t="str">
        <f t="shared" si="102"/>
        <v/>
      </c>
      <c r="N555" s="91" t="str">
        <f t="shared" si="103"/>
        <v/>
      </c>
      <c r="O555" s="91" t="str">
        <f t="shared" si="104"/>
        <v/>
      </c>
      <c r="P555" s="91" t="str">
        <f t="shared" si="105"/>
        <v/>
      </c>
      <c r="Q555" s="85"/>
      <c r="R555" s="17" t="str">
        <f t="shared" si="106"/>
        <v/>
      </c>
      <c r="S555" s="28" t="str">
        <f t="shared" si="107"/>
        <v/>
      </c>
      <c r="T555" s="28"/>
      <c r="U555" s="28"/>
      <c r="V555" s="84"/>
      <c r="W555" s="84"/>
      <c r="X555" s="83"/>
      <c r="Y555" s="104"/>
      <c r="Z555" s="96" t="str">
        <f t="shared" si="108"/>
        <v/>
      </c>
      <c r="AA555" s="105"/>
      <c r="AB555" s="89"/>
      <c r="AC555" s="89"/>
      <c r="AD555" s="89"/>
      <c r="AE555" s="89"/>
      <c r="AF555" s="89"/>
      <c r="AG555" s="89"/>
      <c r="AH555" s="86"/>
      <c r="AI555" s="86"/>
      <c r="AJ555" s="86"/>
      <c r="AK555" s="86"/>
      <c r="AL555" s="86"/>
      <c r="AM555" s="86"/>
      <c r="AN555" s="86"/>
      <c r="AO555" s="86"/>
      <c r="AP555" s="86"/>
      <c r="AQ555" s="28"/>
      <c r="AR555" s="45"/>
      <c r="AS555" s="85"/>
      <c r="AT555" s="85"/>
      <c r="AU555" s="20"/>
      <c r="AV555" s="20"/>
    </row>
    <row r="556" spans="2:48" ht="15" x14ac:dyDescent="0.25">
      <c r="B556" s="86"/>
      <c r="C556" s="100"/>
      <c r="D556" s="87" t="str">
        <f>IF(B556="","",(VLOOKUP(B556,'APP BACKGROUND'!A:C,2,0)))</f>
        <v/>
      </c>
      <c r="E556" s="88" t="str">
        <f>IF(B556="","",(VLOOKUP(B556,'APP BACKGROUND'!A:C,3,0)))</f>
        <v/>
      </c>
      <c r="F556" s="84" t="str">
        <f>IF(B556="","",(VLOOKUP(Application!B556,'APP BACKGROUND'!A:C,5,0)))</f>
        <v/>
      </c>
      <c r="G556" s="83"/>
      <c r="H556" s="89"/>
      <c r="I556" s="92" t="str">
        <f>IF(B:B="","",(VLOOKUP(Application!B556,'APP BACKGROUND'!A:C,6,0)))</f>
        <v/>
      </c>
      <c r="J556" s="90" t="str">
        <f t="shared" si="99"/>
        <v/>
      </c>
      <c r="K556" s="91" t="str">
        <f t="shared" si="100"/>
        <v/>
      </c>
      <c r="L556" s="91" t="str">
        <f t="shared" si="101"/>
        <v/>
      </c>
      <c r="M556" s="91" t="str">
        <f t="shared" si="102"/>
        <v/>
      </c>
      <c r="N556" s="91" t="str">
        <f t="shared" si="103"/>
        <v/>
      </c>
      <c r="O556" s="91" t="str">
        <f t="shared" si="104"/>
        <v/>
      </c>
      <c r="P556" s="91" t="str">
        <f t="shared" si="105"/>
        <v/>
      </c>
      <c r="Q556" s="85"/>
      <c r="R556" s="17" t="str">
        <f t="shared" si="106"/>
        <v/>
      </c>
      <c r="S556" s="28" t="str">
        <f t="shared" si="107"/>
        <v/>
      </c>
      <c r="T556" s="28"/>
      <c r="U556" s="28"/>
      <c r="V556" s="84"/>
      <c r="W556" s="84"/>
      <c r="X556" s="83"/>
      <c r="Y556" s="104"/>
      <c r="Z556" s="96" t="str">
        <f t="shared" si="108"/>
        <v/>
      </c>
      <c r="AA556" s="105"/>
      <c r="AB556" s="89"/>
      <c r="AC556" s="89"/>
      <c r="AD556" s="89"/>
      <c r="AE556" s="89"/>
      <c r="AF556" s="89"/>
      <c r="AG556" s="89"/>
      <c r="AH556" s="86"/>
      <c r="AI556" s="86"/>
      <c r="AJ556" s="86"/>
      <c r="AK556" s="86"/>
      <c r="AL556" s="86"/>
      <c r="AM556" s="86"/>
      <c r="AN556" s="86"/>
      <c r="AO556" s="86"/>
      <c r="AP556" s="86"/>
      <c r="AQ556" s="28"/>
      <c r="AR556" s="45"/>
      <c r="AS556" s="85"/>
      <c r="AT556" s="85"/>
      <c r="AU556" s="20"/>
      <c r="AV556" s="20"/>
    </row>
    <row r="557" spans="2:48" ht="15" x14ac:dyDescent="0.25">
      <c r="B557" s="86"/>
      <c r="C557" s="100"/>
      <c r="D557" s="87" t="str">
        <f>IF(B557="","",(VLOOKUP(B557,'APP BACKGROUND'!A:C,2,0)))</f>
        <v/>
      </c>
      <c r="E557" s="88" t="str">
        <f>IF(B557="","",(VLOOKUP(B557,'APP BACKGROUND'!A:C,3,0)))</f>
        <v/>
      </c>
      <c r="F557" s="84" t="str">
        <f>IF(B557="","",(VLOOKUP(Application!B557,'APP BACKGROUND'!A:C,5,0)))</f>
        <v/>
      </c>
      <c r="G557" s="83"/>
      <c r="H557" s="89"/>
      <c r="I557" s="92" t="str">
        <f>IF(B:B="","",(VLOOKUP(Application!B557,'APP BACKGROUND'!A:C,6,0)))</f>
        <v/>
      </c>
      <c r="J557" s="90" t="str">
        <f t="shared" si="99"/>
        <v/>
      </c>
      <c r="K557" s="91" t="str">
        <f t="shared" si="100"/>
        <v/>
      </c>
      <c r="L557" s="91" t="str">
        <f t="shared" si="101"/>
        <v/>
      </c>
      <c r="M557" s="91" t="str">
        <f t="shared" si="102"/>
        <v/>
      </c>
      <c r="N557" s="91" t="str">
        <f t="shared" si="103"/>
        <v/>
      </c>
      <c r="O557" s="91" t="str">
        <f t="shared" si="104"/>
        <v/>
      </c>
      <c r="P557" s="91" t="str">
        <f t="shared" si="105"/>
        <v/>
      </c>
      <c r="Q557" s="85"/>
      <c r="R557" s="17" t="str">
        <f t="shared" si="106"/>
        <v/>
      </c>
      <c r="S557" s="28" t="str">
        <f t="shared" si="107"/>
        <v/>
      </c>
      <c r="T557" s="28"/>
      <c r="U557" s="28"/>
      <c r="V557" s="84"/>
      <c r="W557" s="84"/>
      <c r="X557" s="83"/>
      <c r="Y557" s="104"/>
      <c r="Z557" s="96" t="str">
        <f t="shared" si="108"/>
        <v/>
      </c>
      <c r="AA557" s="105"/>
      <c r="AB557" s="89"/>
      <c r="AC557" s="89"/>
      <c r="AD557" s="89"/>
      <c r="AE557" s="89"/>
      <c r="AF557" s="89"/>
      <c r="AG557" s="89"/>
      <c r="AH557" s="86"/>
      <c r="AI557" s="86"/>
      <c r="AJ557" s="86"/>
      <c r="AK557" s="86"/>
      <c r="AL557" s="86"/>
      <c r="AM557" s="86"/>
      <c r="AN557" s="86"/>
      <c r="AO557" s="86"/>
      <c r="AP557" s="86"/>
      <c r="AQ557" s="28"/>
      <c r="AR557" s="45"/>
      <c r="AS557" s="85"/>
      <c r="AT557" s="85"/>
      <c r="AU557" s="20"/>
      <c r="AV557" s="20"/>
    </row>
    <row r="558" spans="2:48" ht="15" x14ac:dyDescent="0.25">
      <c r="B558" s="86"/>
      <c r="C558" s="100"/>
      <c r="D558" s="87" t="str">
        <f>IF(B558="","",(VLOOKUP(B558,'APP BACKGROUND'!A:C,2,0)))</f>
        <v/>
      </c>
      <c r="E558" s="88" t="str">
        <f>IF(B558="","",(VLOOKUP(B558,'APP BACKGROUND'!A:C,3,0)))</f>
        <v/>
      </c>
      <c r="F558" s="84" t="str">
        <f>IF(B558="","",(VLOOKUP(Application!B558,'APP BACKGROUND'!A:C,5,0)))</f>
        <v/>
      </c>
      <c r="G558" s="83"/>
      <c r="H558" s="89"/>
      <c r="I558" s="92" t="str">
        <f>IF(B:B="","",(VLOOKUP(Application!B558,'APP BACKGROUND'!A:C,6,0)))</f>
        <v/>
      </c>
      <c r="J558" s="90" t="str">
        <f t="shared" si="99"/>
        <v/>
      </c>
      <c r="K558" s="91" t="str">
        <f t="shared" si="100"/>
        <v/>
      </c>
      <c r="L558" s="91" t="str">
        <f t="shared" si="101"/>
        <v/>
      </c>
      <c r="M558" s="91" t="str">
        <f t="shared" si="102"/>
        <v/>
      </c>
      <c r="N558" s="91" t="str">
        <f t="shared" si="103"/>
        <v/>
      </c>
      <c r="O558" s="91" t="str">
        <f t="shared" si="104"/>
        <v/>
      </c>
      <c r="P558" s="91" t="str">
        <f t="shared" si="105"/>
        <v/>
      </c>
      <c r="Q558" s="85"/>
      <c r="R558" s="17" t="str">
        <f t="shared" si="106"/>
        <v/>
      </c>
      <c r="S558" s="28" t="str">
        <f t="shared" si="107"/>
        <v/>
      </c>
      <c r="T558" s="28"/>
      <c r="U558" s="28"/>
      <c r="V558" s="84"/>
      <c r="W558" s="84"/>
      <c r="X558" s="83"/>
      <c r="Y558" s="104"/>
      <c r="Z558" s="96" t="str">
        <f t="shared" si="108"/>
        <v/>
      </c>
      <c r="AA558" s="105"/>
      <c r="AB558" s="89"/>
      <c r="AC558" s="89"/>
      <c r="AD558" s="89"/>
      <c r="AE558" s="89"/>
      <c r="AF558" s="89"/>
      <c r="AG558" s="89"/>
      <c r="AH558" s="86"/>
      <c r="AI558" s="86"/>
      <c r="AJ558" s="86"/>
      <c r="AK558" s="86"/>
      <c r="AL558" s="86"/>
      <c r="AM558" s="86"/>
      <c r="AN558" s="86"/>
      <c r="AO558" s="86"/>
      <c r="AP558" s="86"/>
      <c r="AQ558" s="28"/>
      <c r="AR558" s="45"/>
      <c r="AS558" s="85"/>
      <c r="AT558" s="85"/>
      <c r="AU558" s="20"/>
      <c r="AV558" s="20"/>
    </row>
    <row r="559" spans="2:48" ht="15" x14ac:dyDescent="0.25">
      <c r="B559" s="86"/>
      <c r="C559" s="100"/>
      <c r="D559" s="87" t="str">
        <f>IF(B559="","",(VLOOKUP(B559,'APP BACKGROUND'!A:C,2,0)))</f>
        <v/>
      </c>
      <c r="E559" s="88" t="str">
        <f>IF(B559="","",(VLOOKUP(B559,'APP BACKGROUND'!A:C,3,0)))</f>
        <v/>
      </c>
      <c r="F559" s="84" t="str">
        <f>IF(B559="","",(VLOOKUP(Application!B559,'APP BACKGROUND'!A:C,5,0)))</f>
        <v/>
      </c>
      <c r="G559" s="83"/>
      <c r="H559" s="89"/>
      <c r="I559" s="92" t="str">
        <f>IF(B:B="","",(VLOOKUP(Application!B559,'APP BACKGROUND'!A:C,6,0)))</f>
        <v/>
      </c>
      <c r="J559" s="90" t="str">
        <f t="shared" si="99"/>
        <v/>
      </c>
      <c r="K559" s="91" t="str">
        <f t="shared" si="100"/>
        <v/>
      </c>
      <c r="L559" s="91" t="str">
        <f t="shared" si="101"/>
        <v/>
      </c>
      <c r="M559" s="91" t="str">
        <f t="shared" si="102"/>
        <v/>
      </c>
      <c r="N559" s="91" t="str">
        <f t="shared" si="103"/>
        <v/>
      </c>
      <c r="O559" s="91" t="str">
        <f t="shared" si="104"/>
        <v/>
      </c>
      <c r="P559" s="91" t="str">
        <f t="shared" si="105"/>
        <v/>
      </c>
      <c r="Q559" s="85"/>
      <c r="R559" s="17" t="str">
        <f t="shared" si="106"/>
        <v/>
      </c>
      <c r="S559" s="28" t="str">
        <f t="shared" si="107"/>
        <v/>
      </c>
      <c r="T559" s="28"/>
      <c r="U559" s="28"/>
      <c r="V559" s="84"/>
      <c r="W559" s="84"/>
      <c r="X559" s="83"/>
      <c r="Y559" s="104"/>
      <c r="Z559" s="96" t="str">
        <f t="shared" si="108"/>
        <v/>
      </c>
      <c r="AA559" s="105"/>
      <c r="AB559" s="89"/>
      <c r="AC559" s="89"/>
      <c r="AD559" s="89"/>
      <c r="AE559" s="89"/>
      <c r="AF559" s="89"/>
      <c r="AG559" s="89"/>
      <c r="AH559" s="86"/>
      <c r="AI559" s="86"/>
      <c r="AJ559" s="86"/>
      <c r="AK559" s="86"/>
      <c r="AL559" s="86"/>
      <c r="AM559" s="86"/>
      <c r="AN559" s="86"/>
      <c r="AO559" s="86"/>
      <c r="AP559" s="86"/>
      <c r="AQ559" s="28"/>
      <c r="AR559" s="45"/>
      <c r="AS559" s="85"/>
      <c r="AT559" s="85"/>
      <c r="AU559" s="20"/>
      <c r="AV559" s="20"/>
    </row>
    <row r="560" spans="2:48" ht="15" x14ac:dyDescent="0.25">
      <c r="B560" s="86"/>
      <c r="C560" s="100"/>
      <c r="D560" s="87" t="str">
        <f>IF(B560="","",(VLOOKUP(B560,'APP BACKGROUND'!A:C,2,0)))</f>
        <v/>
      </c>
      <c r="E560" s="88" t="str">
        <f>IF(B560="","",(VLOOKUP(B560,'APP BACKGROUND'!A:C,3,0)))</f>
        <v/>
      </c>
      <c r="F560" s="84" t="str">
        <f>IF(B560="","",(VLOOKUP(Application!B560,'APP BACKGROUND'!A:C,5,0)))</f>
        <v/>
      </c>
      <c r="G560" s="83"/>
      <c r="H560" s="89"/>
      <c r="I560" s="92" t="str">
        <f>IF(B:B="","",(VLOOKUP(Application!B560,'APP BACKGROUND'!A:C,6,0)))</f>
        <v/>
      </c>
      <c r="J560" s="90" t="str">
        <f t="shared" si="99"/>
        <v/>
      </c>
      <c r="K560" s="91" t="str">
        <f t="shared" si="100"/>
        <v/>
      </c>
      <c r="L560" s="91" t="str">
        <f t="shared" si="101"/>
        <v/>
      </c>
      <c r="M560" s="91" t="str">
        <f t="shared" si="102"/>
        <v/>
      </c>
      <c r="N560" s="91" t="str">
        <f t="shared" si="103"/>
        <v/>
      </c>
      <c r="O560" s="91" t="str">
        <f t="shared" si="104"/>
        <v/>
      </c>
      <c r="P560" s="91" t="str">
        <f t="shared" si="105"/>
        <v/>
      </c>
      <c r="Q560" s="85"/>
      <c r="R560" s="17" t="str">
        <f t="shared" si="106"/>
        <v/>
      </c>
      <c r="S560" s="28" t="str">
        <f t="shared" si="107"/>
        <v/>
      </c>
      <c r="T560" s="28"/>
      <c r="U560" s="28"/>
      <c r="V560" s="84"/>
      <c r="W560" s="84"/>
      <c r="X560" s="83"/>
      <c r="Y560" s="104"/>
      <c r="Z560" s="96" t="str">
        <f t="shared" si="108"/>
        <v/>
      </c>
      <c r="AA560" s="105"/>
      <c r="AB560" s="89"/>
      <c r="AC560" s="89"/>
      <c r="AD560" s="89"/>
      <c r="AE560" s="89"/>
      <c r="AF560" s="89"/>
      <c r="AG560" s="89"/>
      <c r="AH560" s="86"/>
      <c r="AI560" s="86"/>
      <c r="AJ560" s="86"/>
      <c r="AK560" s="86"/>
      <c r="AL560" s="86"/>
      <c r="AM560" s="86"/>
      <c r="AN560" s="86"/>
      <c r="AO560" s="86"/>
      <c r="AP560" s="86"/>
      <c r="AQ560" s="28"/>
      <c r="AR560" s="45"/>
      <c r="AS560" s="85"/>
      <c r="AT560" s="85"/>
      <c r="AU560" s="20"/>
      <c r="AV560" s="20"/>
    </row>
    <row r="561" spans="2:48" ht="15" x14ac:dyDescent="0.25">
      <c r="B561" s="86"/>
      <c r="C561" s="100"/>
      <c r="D561" s="87" t="str">
        <f>IF(B561="","",(VLOOKUP(B561,'APP BACKGROUND'!A:C,2,0)))</f>
        <v/>
      </c>
      <c r="E561" s="88" t="str">
        <f>IF(B561="","",(VLOOKUP(B561,'APP BACKGROUND'!A:C,3,0)))</f>
        <v/>
      </c>
      <c r="F561" s="84" t="str">
        <f>IF(B561="","",(VLOOKUP(Application!B561,'APP BACKGROUND'!A:C,5,0)))</f>
        <v/>
      </c>
      <c r="G561" s="83"/>
      <c r="H561" s="89"/>
      <c r="I561" s="92" t="str">
        <f>IF(B:B="","",(VLOOKUP(Application!B561,'APP BACKGROUND'!A:C,6,0)))</f>
        <v/>
      </c>
      <c r="J561" s="90" t="str">
        <f t="shared" si="99"/>
        <v/>
      </c>
      <c r="K561" s="91" t="str">
        <f t="shared" si="100"/>
        <v/>
      </c>
      <c r="L561" s="91" t="str">
        <f t="shared" si="101"/>
        <v/>
      </c>
      <c r="M561" s="91" t="str">
        <f t="shared" si="102"/>
        <v/>
      </c>
      <c r="N561" s="91" t="str">
        <f t="shared" si="103"/>
        <v/>
      </c>
      <c r="O561" s="91" t="str">
        <f t="shared" si="104"/>
        <v/>
      </c>
      <c r="P561" s="91" t="str">
        <f t="shared" si="105"/>
        <v/>
      </c>
      <c r="Q561" s="85"/>
      <c r="R561" s="17" t="str">
        <f t="shared" si="106"/>
        <v/>
      </c>
      <c r="S561" s="28" t="str">
        <f t="shared" si="107"/>
        <v/>
      </c>
      <c r="T561" s="28"/>
      <c r="U561" s="28"/>
      <c r="V561" s="84"/>
      <c r="W561" s="84"/>
      <c r="X561" s="83"/>
      <c r="Y561" s="104"/>
      <c r="Z561" s="96" t="str">
        <f t="shared" si="108"/>
        <v/>
      </c>
      <c r="AA561" s="105"/>
      <c r="AB561" s="89"/>
      <c r="AC561" s="89"/>
      <c r="AD561" s="89"/>
      <c r="AE561" s="89"/>
      <c r="AF561" s="89"/>
      <c r="AG561" s="89"/>
      <c r="AH561" s="86"/>
      <c r="AI561" s="86"/>
      <c r="AJ561" s="86"/>
      <c r="AK561" s="86"/>
      <c r="AL561" s="86"/>
      <c r="AM561" s="86"/>
      <c r="AN561" s="86"/>
      <c r="AO561" s="86"/>
      <c r="AP561" s="86"/>
      <c r="AQ561" s="28"/>
      <c r="AR561" s="45"/>
      <c r="AS561" s="85"/>
      <c r="AT561" s="85"/>
      <c r="AU561" s="20"/>
      <c r="AV561" s="20"/>
    </row>
    <row r="562" spans="2:48" ht="15" x14ac:dyDescent="0.25">
      <c r="B562" s="86"/>
      <c r="C562" s="100"/>
      <c r="D562" s="87" t="str">
        <f>IF(B562="","",(VLOOKUP(B562,'APP BACKGROUND'!A:C,2,0)))</f>
        <v/>
      </c>
      <c r="E562" s="88" t="str">
        <f>IF(B562="","",(VLOOKUP(B562,'APP BACKGROUND'!A:C,3,0)))</f>
        <v/>
      </c>
      <c r="F562" s="84" t="str">
        <f>IF(B562="","",(VLOOKUP(Application!B562,'APP BACKGROUND'!A:C,5,0)))</f>
        <v/>
      </c>
      <c r="G562" s="83"/>
      <c r="H562" s="89"/>
      <c r="I562" s="92" t="str">
        <f>IF(B:B="","",(VLOOKUP(Application!B562,'APP BACKGROUND'!A:C,6,0)))</f>
        <v/>
      </c>
      <c r="J562" s="90" t="str">
        <f t="shared" si="99"/>
        <v/>
      </c>
      <c r="K562" s="91" t="str">
        <f t="shared" si="100"/>
        <v/>
      </c>
      <c r="L562" s="91" t="str">
        <f t="shared" si="101"/>
        <v/>
      </c>
      <c r="M562" s="91" t="str">
        <f t="shared" si="102"/>
        <v/>
      </c>
      <c r="N562" s="91" t="str">
        <f t="shared" si="103"/>
        <v/>
      </c>
      <c r="O562" s="91" t="str">
        <f t="shared" si="104"/>
        <v/>
      </c>
      <c r="P562" s="91" t="str">
        <f t="shared" si="105"/>
        <v/>
      </c>
      <c r="Q562" s="85"/>
      <c r="R562" s="17" t="str">
        <f t="shared" si="106"/>
        <v/>
      </c>
      <c r="S562" s="28" t="str">
        <f t="shared" si="107"/>
        <v/>
      </c>
      <c r="T562" s="28"/>
      <c r="U562" s="28"/>
      <c r="V562" s="84"/>
      <c r="W562" s="84"/>
      <c r="X562" s="83"/>
      <c r="Y562" s="104"/>
      <c r="Z562" s="96" t="str">
        <f t="shared" si="108"/>
        <v/>
      </c>
      <c r="AA562" s="105"/>
      <c r="AB562" s="89"/>
      <c r="AC562" s="89"/>
      <c r="AD562" s="89"/>
      <c r="AE562" s="89"/>
      <c r="AF562" s="89"/>
      <c r="AG562" s="89"/>
      <c r="AH562" s="86"/>
      <c r="AI562" s="86"/>
      <c r="AJ562" s="86"/>
      <c r="AK562" s="86"/>
      <c r="AL562" s="86"/>
      <c r="AM562" s="86"/>
      <c r="AN562" s="86"/>
      <c r="AO562" s="86"/>
      <c r="AP562" s="86"/>
      <c r="AQ562" s="28"/>
      <c r="AR562" s="45"/>
      <c r="AS562" s="85"/>
      <c r="AT562" s="85"/>
      <c r="AU562" s="20"/>
      <c r="AV562" s="20"/>
    </row>
    <row r="563" spans="2:48" ht="15" x14ac:dyDescent="0.25">
      <c r="B563" s="86"/>
      <c r="C563" s="100"/>
      <c r="D563" s="87" t="str">
        <f>IF(B563="","",(VLOOKUP(B563,'APP BACKGROUND'!A:C,2,0)))</f>
        <v/>
      </c>
      <c r="E563" s="88" t="str">
        <f>IF(B563="","",(VLOOKUP(B563,'APP BACKGROUND'!A:C,3,0)))</f>
        <v/>
      </c>
      <c r="F563" s="84" t="str">
        <f>IF(B563="","",(VLOOKUP(Application!B563,'APP BACKGROUND'!A:C,5,0)))</f>
        <v/>
      </c>
      <c r="G563" s="83"/>
      <c r="H563" s="89"/>
      <c r="I563" s="92" t="str">
        <f>IF(B:B="","",(VLOOKUP(Application!B563,'APP BACKGROUND'!A:C,6,0)))</f>
        <v/>
      </c>
      <c r="J563" s="90" t="str">
        <f t="shared" si="99"/>
        <v/>
      </c>
      <c r="K563" s="91" t="str">
        <f t="shared" si="100"/>
        <v/>
      </c>
      <c r="L563" s="91" t="str">
        <f t="shared" si="101"/>
        <v/>
      </c>
      <c r="M563" s="91" t="str">
        <f t="shared" si="102"/>
        <v/>
      </c>
      <c r="N563" s="91" t="str">
        <f t="shared" si="103"/>
        <v/>
      </c>
      <c r="O563" s="91" t="str">
        <f t="shared" si="104"/>
        <v/>
      </c>
      <c r="P563" s="91" t="str">
        <f t="shared" si="105"/>
        <v/>
      </c>
      <c r="Q563" s="85"/>
      <c r="R563" s="17" t="str">
        <f t="shared" si="106"/>
        <v/>
      </c>
      <c r="S563" s="28" t="str">
        <f t="shared" si="107"/>
        <v/>
      </c>
      <c r="T563" s="28"/>
      <c r="U563" s="28"/>
      <c r="V563" s="84"/>
      <c r="W563" s="84"/>
      <c r="X563" s="83"/>
      <c r="Y563" s="104"/>
      <c r="Z563" s="96" t="str">
        <f t="shared" si="108"/>
        <v/>
      </c>
      <c r="AA563" s="105"/>
      <c r="AB563" s="89"/>
      <c r="AC563" s="89"/>
      <c r="AD563" s="89"/>
      <c r="AE563" s="89"/>
      <c r="AF563" s="89"/>
      <c r="AG563" s="89"/>
      <c r="AH563" s="86"/>
      <c r="AI563" s="86"/>
      <c r="AJ563" s="86"/>
      <c r="AK563" s="86"/>
      <c r="AL563" s="86"/>
      <c r="AM563" s="86"/>
      <c r="AN563" s="86"/>
      <c r="AO563" s="86"/>
      <c r="AP563" s="86"/>
      <c r="AQ563" s="28"/>
      <c r="AR563" s="45"/>
      <c r="AS563" s="85"/>
      <c r="AT563" s="85"/>
      <c r="AU563" s="20"/>
      <c r="AV563" s="20"/>
    </row>
    <row r="564" spans="2:48" ht="15" x14ac:dyDescent="0.25">
      <c r="B564" s="86"/>
      <c r="C564" s="100"/>
      <c r="D564" s="87" t="str">
        <f>IF(B564="","",(VLOOKUP(B564,'APP BACKGROUND'!A:C,2,0)))</f>
        <v/>
      </c>
      <c r="E564" s="88" t="str">
        <f>IF(B564="","",(VLOOKUP(B564,'APP BACKGROUND'!A:C,3,0)))</f>
        <v/>
      </c>
      <c r="F564" s="84" t="str">
        <f>IF(B564="","",(VLOOKUP(Application!B564,'APP BACKGROUND'!A:C,5,0)))</f>
        <v/>
      </c>
      <c r="G564" s="83"/>
      <c r="H564" s="89"/>
      <c r="I564" s="92" t="str">
        <f>IF(B:B="","",(VLOOKUP(Application!B564,'APP BACKGROUND'!A:C,6,0)))</f>
        <v/>
      </c>
      <c r="J564" s="90" t="str">
        <f t="shared" si="99"/>
        <v/>
      </c>
      <c r="K564" s="91" t="str">
        <f t="shared" si="100"/>
        <v/>
      </c>
      <c r="L564" s="91" t="str">
        <f t="shared" si="101"/>
        <v/>
      </c>
      <c r="M564" s="91" t="str">
        <f t="shared" si="102"/>
        <v/>
      </c>
      <c r="N564" s="91" t="str">
        <f t="shared" si="103"/>
        <v/>
      </c>
      <c r="O564" s="91" t="str">
        <f t="shared" si="104"/>
        <v/>
      </c>
      <c r="P564" s="91" t="str">
        <f t="shared" si="105"/>
        <v/>
      </c>
      <c r="Q564" s="85"/>
      <c r="R564" s="17" t="str">
        <f t="shared" si="106"/>
        <v/>
      </c>
      <c r="S564" s="28" t="str">
        <f t="shared" si="107"/>
        <v/>
      </c>
      <c r="T564" s="28"/>
      <c r="U564" s="28"/>
      <c r="V564" s="84"/>
      <c r="W564" s="84"/>
      <c r="X564" s="83"/>
      <c r="Y564" s="104"/>
      <c r="Z564" s="96" t="str">
        <f t="shared" si="108"/>
        <v/>
      </c>
      <c r="AA564" s="105"/>
      <c r="AB564" s="89"/>
      <c r="AC564" s="89"/>
      <c r="AD564" s="89"/>
      <c r="AE564" s="89"/>
      <c r="AF564" s="89"/>
      <c r="AG564" s="89"/>
      <c r="AH564" s="86"/>
      <c r="AI564" s="86"/>
      <c r="AJ564" s="86"/>
      <c r="AK564" s="86"/>
      <c r="AL564" s="86"/>
      <c r="AM564" s="86"/>
      <c r="AN564" s="86"/>
      <c r="AO564" s="86"/>
      <c r="AP564" s="86"/>
      <c r="AQ564" s="28"/>
      <c r="AR564" s="45"/>
      <c r="AS564" s="85"/>
      <c r="AT564" s="85"/>
      <c r="AU564" s="20"/>
      <c r="AV564" s="20"/>
    </row>
    <row r="565" spans="2:48" ht="15" x14ac:dyDescent="0.25">
      <c r="B565" s="86"/>
      <c r="C565" s="100"/>
      <c r="D565" s="87" t="str">
        <f>IF(B565="","",(VLOOKUP(B565,'APP BACKGROUND'!A:C,2,0)))</f>
        <v/>
      </c>
      <c r="E565" s="88" t="str">
        <f>IF(B565="","",(VLOOKUP(B565,'APP BACKGROUND'!A:C,3,0)))</f>
        <v/>
      </c>
      <c r="F565" s="84" t="str">
        <f>IF(B565="","",(VLOOKUP(Application!B565,'APP BACKGROUND'!A:C,5,0)))</f>
        <v/>
      </c>
      <c r="G565" s="83"/>
      <c r="H565" s="89"/>
      <c r="I565" s="92" t="str">
        <f>IF(B:B="","",(VLOOKUP(Application!B565,'APP BACKGROUND'!A:C,6,0)))</f>
        <v/>
      </c>
      <c r="J565" s="90" t="str">
        <f t="shared" si="99"/>
        <v/>
      </c>
      <c r="K565" s="91" t="str">
        <f t="shared" si="100"/>
        <v/>
      </c>
      <c r="L565" s="91" t="str">
        <f t="shared" si="101"/>
        <v/>
      </c>
      <c r="M565" s="91" t="str">
        <f t="shared" si="102"/>
        <v/>
      </c>
      <c r="N565" s="91" t="str">
        <f t="shared" si="103"/>
        <v/>
      </c>
      <c r="O565" s="91" t="str">
        <f t="shared" si="104"/>
        <v/>
      </c>
      <c r="P565" s="91" t="str">
        <f t="shared" si="105"/>
        <v/>
      </c>
      <c r="Q565" s="85"/>
      <c r="R565" s="17" t="str">
        <f t="shared" si="106"/>
        <v/>
      </c>
      <c r="S565" s="28" t="str">
        <f t="shared" si="107"/>
        <v/>
      </c>
      <c r="T565" s="28"/>
      <c r="U565" s="28"/>
      <c r="V565" s="84"/>
      <c r="W565" s="84"/>
      <c r="X565" s="83"/>
      <c r="Y565" s="104"/>
      <c r="Z565" s="96" t="str">
        <f t="shared" si="108"/>
        <v/>
      </c>
      <c r="AA565" s="105"/>
      <c r="AB565" s="89"/>
      <c r="AC565" s="89"/>
      <c r="AD565" s="89"/>
      <c r="AE565" s="89"/>
      <c r="AF565" s="89"/>
      <c r="AG565" s="89"/>
      <c r="AH565" s="86"/>
      <c r="AI565" s="86"/>
      <c r="AJ565" s="86"/>
      <c r="AK565" s="86"/>
      <c r="AL565" s="86"/>
      <c r="AM565" s="86"/>
      <c r="AN565" s="86"/>
      <c r="AO565" s="86"/>
      <c r="AP565" s="86"/>
      <c r="AQ565" s="28"/>
      <c r="AR565" s="45"/>
      <c r="AS565" s="85"/>
      <c r="AT565" s="85"/>
      <c r="AU565" s="20"/>
      <c r="AV565" s="20"/>
    </row>
    <row r="566" spans="2:48" ht="15" x14ac:dyDescent="0.25">
      <c r="B566" s="86"/>
      <c r="C566" s="100"/>
      <c r="D566" s="87" t="str">
        <f>IF(B566="","",(VLOOKUP(B566,'APP BACKGROUND'!A:C,2,0)))</f>
        <v/>
      </c>
      <c r="E566" s="88" t="str">
        <f>IF(B566="","",(VLOOKUP(B566,'APP BACKGROUND'!A:C,3,0)))</f>
        <v/>
      </c>
      <c r="F566" s="84" t="str">
        <f>IF(B566="","",(VLOOKUP(Application!B566,'APP BACKGROUND'!A:C,5,0)))</f>
        <v/>
      </c>
      <c r="G566" s="83"/>
      <c r="H566" s="89"/>
      <c r="I566" s="92" t="str">
        <f>IF(B:B="","",(VLOOKUP(Application!B566,'APP BACKGROUND'!A:C,6,0)))</f>
        <v/>
      </c>
      <c r="J566" s="90" t="str">
        <f t="shared" si="99"/>
        <v/>
      </c>
      <c r="K566" s="91" t="str">
        <f t="shared" si="100"/>
        <v/>
      </c>
      <c r="L566" s="91" t="str">
        <f t="shared" si="101"/>
        <v/>
      </c>
      <c r="M566" s="91" t="str">
        <f t="shared" si="102"/>
        <v/>
      </c>
      <c r="N566" s="91" t="str">
        <f t="shared" si="103"/>
        <v/>
      </c>
      <c r="O566" s="91" t="str">
        <f t="shared" si="104"/>
        <v/>
      </c>
      <c r="P566" s="91" t="str">
        <f t="shared" si="105"/>
        <v/>
      </c>
      <c r="Q566" s="85"/>
      <c r="R566" s="17" t="str">
        <f t="shared" si="106"/>
        <v/>
      </c>
      <c r="S566" s="28" t="str">
        <f t="shared" si="107"/>
        <v/>
      </c>
      <c r="T566" s="28"/>
      <c r="U566" s="28"/>
      <c r="V566" s="84"/>
      <c r="W566" s="84"/>
      <c r="X566" s="83"/>
      <c r="Y566" s="104"/>
      <c r="Z566" s="96" t="str">
        <f t="shared" si="108"/>
        <v/>
      </c>
      <c r="AA566" s="105"/>
      <c r="AB566" s="89"/>
      <c r="AC566" s="89"/>
      <c r="AD566" s="89"/>
      <c r="AE566" s="89"/>
      <c r="AF566" s="89"/>
      <c r="AG566" s="89"/>
      <c r="AH566" s="86"/>
      <c r="AI566" s="86"/>
      <c r="AJ566" s="86"/>
      <c r="AK566" s="86"/>
      <c r="AL566" s="86"/>
      <c r="AM566" s="86"/>
      <c r="AN566" s="86"/>
      <c r="AO566" s="86"/>
      <c r="AP566" s="86"/>
      <c r="AQ566" s="28"/>
      <c r="AR566" s="45"/>
      <c r="AS566" s="85"/>
      <c r="AT566" s="85"/>
      <c r="AU566" s="20"/>
      <c r="AV566" s="20"/>
    </row>
    <row r="567" spans="2:48" ht="15" x14ac:dyDescent="0.25">
      <c r="B567" s="86"/>
      <c r="C567" s="100"/>
      <c r="D567" s="87" t="str">
        <f>IF(B567="","",(VLOOKUP(B567,'APP BACKGROUND'!A:C,2,0)))</f>
        <v/>
      </c>
      <c r="E567" s="88" t="str">
        <f>IF(B567="","",(VLOOKUP(B567,'APP BACKGROUND'!A:C,3,0)))</f>
        <v/>
      </c>
      <c r="F567" s="84" t="str">
        <f>IF(B567="","",(VLOOKUP(Application!B567,'APP BACKGROUND'!A:C,5,0)))</f>
        <v/>
      </c>
      <c r="G567" s="83"/>
      <c r="H567" s="89"/>
      <c r="I567" s="92" t="str">
        <f>IF(B:B="","",(VLOOKUP(Application!B567,'APP BACKGROUND'!A:C,6,0)))</f>
        <v/>
      </c>
      <c r="J567" s="90" t="str">
        <f t="shared" si="99"/>
        <v/>
      </c>
      <c r="K567" s="91" t="str">
        <f t="shared" si="100"/>
        <v/>
      </c>
      <c r="L567" s="91" t="str">
        <f t="shared" si="101"/>
        <v/>
      </c>
      <c r="M567" s="91" t="str">
        <f t="shared" si="102"/>
        <v/>
      </c>
      <c r="N567" s="91" t="str">
        <f t="shared" si="103"/>
        <v/>
      </c>
      <c r="O567" s="91" t="str">
        <f t="shared" si="104"/>
        <v/>
      </c>
      <c r="P567" s="91" t="str">
        <f t="shared" si="105"/>
        <v/>
      </c>
      <c r="Q567" s="85"/>
      <c r="R567" s="17" t="str">
        <f t="shared" si="106"/>
        <v/>
      </c>
      <c r="S567" s="28" t="str">
        <f t="shared" si="107"/>
        <v/>
      </c>
      <c r="T567" s="28"/>
      <c r="U567" s="28"/>
      <c r="V567" s="84"/>
      <c r="W567" s="84"/>
      <c r="X567" s="83"/>
      <c r="Y567" s="104"/>
      <c r="Z567" s="96" t="str">
        <f t="shared" si="108"/>
        <v/>
      </c>
      <c r="AA567" s="105"/>
      <c r="AB567" s="89"/>
      <c r="AC567" s="89"/>
      <c r="AD567" s="89"/>
      <c r="AE567" s="89"/>
      <c r="AF567" s="89"/>
      <c r="AG567" s="89"/>
      <c r="AH567" s="86"/>
      <c r="AI567" s="86"/>
      <c r="AJ567" s="86"/>
      <c r="AK567" s="86"/>
      <c r="AL567" s="86"/>
      <c r="AM567" s="86"/>
      <c r="AN567" s="86"/>
      <c r="AO567" s="86"/>
      <c r="AP567" s="86"/>
      <c r="AQ567" s="28"/>
      <c r="AR567" s="45"/>
      <c r="AS567" s="85"/>
      <c r="AT567" s="85"/>
      <c r="AU567" s="20"/>
      <c r="AV567" s="20"/>
    </row>
    <row r="568" spans="2:48" ht="15" x14ac:dyDescent="0.25">
      <c r="B568" s="86"/>
      <c r="C568" s="100"/>
      <c r="D568" s="87" t="str">
        <f>IF(B568="","",(VLOOKUP(B568,'APP BACKGROUND'!A:C,2,0)))</f>
        <v/>
      </c>
      <c r="E568" s="88" t="str">
        <f>IF(B568="","",(VLOOKUP(B568,'APP BACKGROUND'!A:C,3,0)))</f>
        <v/>
      </c>
      <c r="F568" s="84" t="str">
        <f>IF(B568="","",(VLOOKUP(Application!B568,'APP BACKGROUND'!A:C,5,0)))</f>
        <v/>
      </c>
      <c r="G568" s="83"/>
      <c r="H568" s="89"/>
      <c r="I568" s="92" t="str">
        <f>IF(B:B="","",(VLOOKUP(Application!B568,'APP BACKGROUND'!A:C,6,0)))</f>
        <v/>
      </c>
      <c r="J568" s="90" t="str">
        <f t="shared" si="99"/>
        <v/>
      </c>
      <c r="K568" s="91" t="str">
        <f t="shared" si="100"/>
        <v/>
      </c>
      <c r="L568" s="91" t="str">
        <f t="shared" si="101"/>
        <v/>
      </c>
      <c r="M568" s="91" t="str">
        <f t="shared" si="102"/>
        <v/>
      </c>
      <c r="N568" s="91" t="str">
        <f t="shared" si="103"/>
        <v/>
      </c>
      <c r="O568" s="91" t="str">
        <f t="shared" si="104"/>
        <v/>
      </c>
      <c r="P568" s="91" t="str">
        <f t="shared" si="105"/>
        <v/>
      </c>
      <c r="Q568" s="85"/>
      <c r="R568" s="17" t="str">
        <f t="shared" si="106"/>
        <v/>
      </c>
      <c r="S568" s="28" t="str">
        <f t="shared" si="107"/>
        <v/>
      </c>
      <c r="T568" s="28"/>
      <c r="U568" s="28"/>
      <c r="V568" s="84"/>
      <c r="W568" s="84"/>
      <c r="X568" s="83"/>
      <c r="Y568" s="104"/>
      <c r="Z568" s="96" t="str">
        <f t="shared" si="108"/>
        <v/>
      </c>
      <c r="AA568" s="105"/>
      <c r="AB568" s="89"/>
      <c r="AC568" s="89"/>
      <c r="AD568" s="89"/>
      <c r="AE568" s="89"/>
      <c r="AF568" s="89"/>
      <c r="AG568" s="89"/>
      <c r="AH568" s="86"/>
      <c r="AI568" s="86"/>
      <c r="AJ568" s="86"/>
      <c r="AK568" s="86"/>
      <c r="AL568" s="86"/>
      <c r="AM568" s="86"/>
      <c r="AN568" s="86"/>
      <c r="AO568" s="86"/>
      <c r="AP568" s="86"/>
      <c r="AQ568" s="28"/>
      <c r="AR568" s="45"/>
      <c r="AS568" s="85"/>
      <c r="AT568" s="85"/>
      <c r="AU568" s="20"/>
      <c r="AV568" s="20"/>
    </row>
    <row r="569" spans="2:48" ht="15" x14ac:dyDescent="0.25">
      <c r="B569" s="86"/>
      <c r="C569" s="100"/>
      <c r="D569" s="87" t="str">
        <f>IF(B569="","",(VLOOKUP(B569,'APP BACKGROUND'!A:C,2,0)))</f>
        <v/>
      </c>
      <c r="E569" s="88" t="str">
        <f>IF(B569="","",(VLOOKUP(B569,'APP BACKGROUND'!A:C,3,0)))</f>
        <v/>
      </c>
      <c r="F569" s="84" t="str">
        <f>IF(B569="","",(VLOOKUP(Application!B569,'APP BACKGROUND'!A:C,5,0)))</f>
        <v/>
      </c>
      <c r="G569" s="83"/>
      <c r="H569" s="89"/>
      <c r="I569" s="92" t="str">
        <f>IF(B:B="","",(VLOOKUP(Application!B569,'APP BACKGROUND'!A:C,6,0)))</f>
        <v/>
      </c>
      <c r="J569" s="90" t="str">
        <f t="shared" si="99"/>
        <v/>
      </c>
      <c r="K569" s="91" t="str">
        <f t="shared" si="100"/>
        <v/>
      </c>
      <c r="L569" s="91" t="str">
        <f t="shared" si="101"/>
        <v/>
      </c>
      <c r="M569" s="91" t="str">
        <f t="shared" si="102"/>
        <v/>
      </c>
      <c r="N569" s="91" t="str">
        <f t="shared" si="103"/>
        <v/>
      </c>
      <c r="O569" s="91" t="str">
        <f t="shared" si="104"/>
        <v/>
      </c>
      <c r="P569" s="91" t="str">
        <f t="shared" si="105"/>
        <v/>
      </c>
      <c r="Q569" s="85"/>
      <c r="R569" s="17" t="str">
        <f t="shared" si="106"/>
        <v/>
      </c>
      <c r="S569" s="28" t="str">
        <f t="shared" si="107"/>
        <v/>
      </c>
      <c r="T569" s="28"/>
      <c r="U569" s="28"/>
      <c r="V569" s="84"/>
      <c r="W569" s="84"/>
      <c r="X569" s="83"/>
      <c r="Y569" s="104"/>
      <c r="Z569" s="96" t="str">
        <f t="shared" si="108"/>
        <v/>
      </c>
      <c r="AA569" s="105"/>
      <c r="AB569" s="89"/>
      <c r="AC569" s="89"/>
      <c r="AD569" s="89"/>
      <c r="AE569" s="89"/>
      <c r="AF569" s="89"/>
      <c r="AG569" s="89"/>
      <c r="AH569" s="86"/>
      <c r="AI569" s="86"/>
      <c r="AJ569" s="86"/>
      <c r="AK569" s="86"/>
      <c r="AL569" s="86"/>
      <c r="AM569" s="86"/>
      <c r="AN569" s="86"/>
      <c r="AO569" s="86"/>
      <c r="AP569" s="86"/>
      <c r="AQ569" s="28"/>
      <c r="AR569" s="45"/>
      <c r="AS569" s="85"/>
      <c r="AT569" s="85"/>
      <c r="AU569" s="20"/>
      <c r="AV569" s="20"/>
    </row>
    <row r="570" spans="2:48" ht="15" x14ac:dyDescent="0.25">
      <c r="B570" s="86"/>
      <c r="C570" s="100"/>
      <c r="D570" s="87" t="str">
        <f>IF(B570="","",(VLOOKUP(B570,'APP BACKGROUND'!A:C,2,0)))</f>
        <v/>
      </c>
      <c r="E570" s="88" t="str">
        <f>IF(B570="","",(VLOOKUP(B570,'APP BACKGROUND'!A:C,3,0)))</f>
        <v/>
      </c>
      <c r="F570" s="84" t="str">
        <f>IF(B570="","",(VLOOKUP(Application!B570,'APP BACKGROUND'!A:C,5,0)))</f>
        <v/>
      </c>
      <c r="G570" s="83"/>
      <c r="H570" s="89"/>
      <c r="I570" s="92" t="str">
        <f>IF(B:B="","",(VLOOKUP(Application!B570,'APP BACKGROUND'!A:C,6,0)))</f>
        <v/>
      </c>
      <c r="J570" s="90" t="str">
        <f t="shared" si="99"/>
        <v/>
      </c>
      <c r="K570" s="91" t="str">
        <f t="shared" si="100"/>
        <v/>
      </c>
      <c r="L570" s="91" t="str">
        <f t="shared" si="101"/>
        <v/>
      </c>
      <c r="M570" s="91" t="str">
        <f t="shared" si="102"/>
        <v/>
      </c>
      <c r="N570" s="91" t="str">
        <f t="shared" si="103"/>
        <v/>
      </c>
      <c r="O570" s="91" t="str">
        <f t="shared" si="104"/>
        <v/>
      </c>
      <c r="P570" s="91" t="str">
        <f t="shared" si="105"/>
        <v/>
      </c>
      <c r="Q570" s="85"/>
      <c r="R570" s="17" t="str">
        <f t="shared" si="106"/>
        <v/>
      </c>
      <c r="S570" s="28" t="str">
        <f t="shared" si="107"/>
        <v/>
      </c>
      <c r="T570" s="28"/>
      <c r="U570" s="28"/>
      <c r="V570" s="84"/>
      <c r="W570" s="84"/>
      <c r="X570" s="83"/>
      <c r="Y570" s="104"/>
      <c r="Z570" s="96" t="str">
        <f t="shared" si="108"/>
        <v/>
      </c>
      <c r="AA570" s="105"/>
      <c r="AB570" s="89"/>
      <c r="AC570" s="89"/>
      <c r="AD570" s="89"/>
      <c r="AE570" s="89"/>
      <c r="AF570" s="89"/>
      <c r="AG570" s="89"/>
      <c r="AH570" s="86"/>
      <c r="AI570" s="86"/>
      <c r="AJ570" s="86"/>
      <c r="AK570" s="86"/>
      <c r="AL570" s="86"/>
      <c r="AM570" s="86"/>
      <c r="AN570" s="86"/>
      <c r="AO570" s="86"/>
      <c r="AP570" s="86"/>
      <c r="AQ570" s="28"/>
      <c r="AR570" s="45"/>
      <c r="AS570" s="85"/>
      <c r="AT570" s="85"/>
      <c r="AU570" s="20"/>
      <c r="AV570" s="20"/>
    </row>
    <row r="571" spans="2:48" ht="15" x14ac:dyDescent="0.25">
      <c r="B571" s="86"/>
      <c r="C571" s="100"/>
      <c r="D571" s="87" t="str">
        <f>IF(B571="","",(VLOOKUP(B571,'APP BACKGROUND'!A:C,2,0)))</f>
        <v/>
      </c>
      <c r="E571" s="88" t="str">
        <f>IF(B571="","",(VLOOKUP(B571,'APP BACKGROUND'!A:C,3,0)))</f>
        <v/>
      </c>
      <c r="F571" s="84" t="str">
        <f>IF(B571="","",(VLOOKUP(Application!B571,'APP BACKGROUND'!A:C,5,0)))</f>
        <v/>
      </c>
      <c r="G571" s="83"/>
      <c r="H571" s="89"/>
      <c r="I571" s="92" t="str">
        <f>IF(B:B="","",(VLOOKUP(Application!B571,'APP BACKGROUND'!A:C,6,0)))</f>
        <v/>
      </c>
      <c r="J571" s="90" t="str">
        <f t="shared" si="99"/>
        <v/>
      </c>
      <c r="K571" s="91" t="str">
        <f t="shared" si="100"/>
        <v/>
      </c>
      <c r="L571" s="91" t="str">
        <f t="shared" si="101"/>
        <v/>
      </c>
      <c r="M571" s="91" t="str">
        <f t="shared" si="102"/>
        <v/>
      </c>
      <c r="N571" s="91" t="str">
        <f t="shared" si="103"/>
        <v/>
      </c>
      <c r="O571" s="91" t="str">
        <f t="shared" si="104"/>
        <v/>
      </c>
      <c r="P571" s="91" t="str">
        <f t="shared" si="105"/>
        <v/>
      </c>
      <c r="Q571" s="85"/>
      <c r="R571" s="17" t="str">
        <f t="shared" si="106"/>
        <v/>
      </c>
      <c r="S571" s="28" t="str">
        <f t="shared" si="107"/>
        <v/>
      </c>
      <c r="T571" s="28"/>
      <c r="U571" s="28"/>
      <c r="V571" s="84"/>
      <c r="W571" s="84"/>
      <c r="X571" s="83"/>
      <c r="Y571" s="104"/>
      <c r="Z571" s="96" t="str">
        <f t="shared" si="108"/>
        <v/>
      </c>
      <c r="AA571" s="105"/>
      <c r="AB571" s="89"/>
      <c r="AC571" s="89"/>
      <c r="AD571" s="89"/>
      <c r="AE571" s="89"/>
      <c r="AF571" s="89"/>
      <c r="AG571" s="89"/>
      <c r="AH571" s="86"/>
      <c r="AI571" s="86"/>
      <c r="AJ571" s="86"/>
      <c r="AK571" s="86"/>
      <c r="AL571" s="86"/>
      <c r="AM571" s="86"/>
      <c r="AN571" s="86"/>
      <c r="AO571" s="86"/>
      <c r="AP571" s="86"/>
      <c r="AQ571" s="28"/>
      <c r="AR571" s="45"/>
      <c r="AS571" s="85"/>
      <c r="AT571" s="85"/>
      <c r="AU571" s="20"/>
      <c r="AV571" s="20"/>
    </row>
    <row r="572" spans="2:48" ht="15" x14ac:dyDescent="0.25">
      <c r="B572" s="86"/>
      <c r="C572" s="100"/>
      <c r="D572" s="87" t="str">
        <f>IF(B572="","",(VLOOKUP(B572,'APP BACKGROUND'!A:C,2,0)))</f>
        <v/>
      </c>
      <c r="E572" s="88" t="str">
        <f>IF(B572="","",(VLOOKUP(B572,'APP BACKGROUND'!A:C,3,0)))</f>
        <v/>
      </c>
      <c r="F572" s="84" t="str">
        <f>IF(B572="","",(VLOOKUP(Application!B572,'APP BACKGROUND'!A:C,5,0)))</f>
        <v/>
      </c>
      <c r="G572" s="83"/>
      <c r="H572" s="89"/>
      <c r="I572" s="92" t="str">
        <f>IF(B:B="","",(VLOOKUP(Application!B572,'APP BACKGROUND'!A:C,6,0)))</f>
        <v/>
      </c>
      <c r="J572" s="90" t="str">
        <f t="shared" si="99"/>
        <v/>
      </c>
      <c r="K572" s="91" t="str">
        <f t="shared" si="100"/>
        <v/>
      </c>
      <c r="L572" s="91" t="str">
        <f t="shared" si="101"/>
        <v/>
      </c>
      <c r="M572" s="91" t="str">
        <f t="shared" si="102"/>
        <v/>
      </c>
      <c r="N572" s="91" t="str">
        <f t="shared" si="103"/>
        <v/>
      </c>
      <c r="O572" s="91" t="str">
        <f t="shared" si="104"/>
        <v/>
      </c>
      <c r="P572" s="91" t="str">
        <f t="shared" si="105"/>
        <v/>
      </c>
      <c r="Q572" s="85"/>
      <c r="R572" s="17" t="str">
        <f t="shared" si="106"/>
        <v/>
      </c>
      <c r="S572" s="28" t="str">
        <f t="shared" si="107"/>
        <v/>
      </c>
      <c r="T572" s="28"/>
      <c r="U572" s="28"/>
      <c r="V572" s="84"/>
      <c r="W572" s="84"/>
      <c r="X572" s="83"/>
      <c r="Y572" s="104"/>
      <c r="Z572" s="96" t="str">
        <f t="shared" si="108"/>
        <v/>
      </c>
      <c r="AA572" s="105"/>
      <c r="AB572" s="89"/>
      <c r="AC572" s="89"/>
      <c r="AD572" s="89"/>
      <c r="AE572" s="89"/>
      <c r="AF572" s="89"/>
      <c r="AG572" s="89"/>
      <c r="AH572" s="86"/>
      <c r="AI572" s="86"/>
      <c r="AJ572" s="86"/>
      <c r="AK572" s="86"/>
      <c r="AL572" s="86"/>
      <c r="AM572" s="86"/>
      <c r="AN572" s="86"/>
      <c r="AO572" s="86"/>
      <c r="AP572" s="86"/>
      <c r="AQ572" s="28"/>
      <c r="AR572" s="45"/>
      <c r="AS572" s="85"/>
      <c r="AT572" s="85"/>
      <c r="AU572" s="20"/>
      <c r="AV572" s="20"/>
    </row>
    <row r="573" spans="2:48" ht="15" x14ac:dyDescent="0.25">
      <c r="B573" s="86"/>
      <c r="C573" s="100"/>
      <c r="D573" s="87" t="str">
        <f>IF(B573="","",(VLOOKUP(B573,'APP BACKGROUND'!A:C,2,0)))</f>
        <v/>
      </c>
      <c r="E573" s="88" t="str">
        <f>IF(B573="","",(VLOOKUP(B573,'APP BACKGROUND'!A:C,3,0)))</f>
        <v/>
      </c>
      <c r="F573" s="84" t="str">
        <f>IF(B573="","",(VLOOKUP(Application!B573,'APP BACKGROUND'!A:C,5,0)))</f>
        <v/>
      </c>
      <c r="G573" s="83"/>
      <c r="H573" s="89"/>
      <c r="I573" s="92" t="str">
        <f>IF(B:B="","",(VLOOKUP(Application!B573,'APP BACKGROUND'!A:C,6,0)))</f>
        <v/>
      </c>
      <c r="J573" s="90" t="str">
        <f t="shared" si="99"/>
        <v/>
      </c>
      <c r="K573" s="91" t="str">
        <f t="shared" si="100"/>
        <v/>
      </c>
      <c r="L573" s="91" t="str">
        <f t="shared" si="101"/>
        <v/>
      </c>
      <c r="M573" s="91" t="str">
        <f t="shared" si="102"/>
        <v/>
      </c>
      <c r="N573" s="91" t="str">
        <f t="shared" si="103"/>
        <v/>
      </c>
      <c r="O573" s="91" t="str">
        <f t="shared" si="104"/>
        <v/>
      </c>
      <c r="P573" s="91" t="str">
        <f t="shared" si="105"/>
        <v/>
      </c>
      <c r="Q573" s="85"/>
      <c r="R573" s="17" t="str">
        <f t="shared" si="106"/>
        <v/>
      </c>
      <c r="S573" s="28" t="str">
        <f t="shared" si="107"/>
        <v/>
      </c>
      <c r="T573" s="28"/>
      <c r="U573" s="28"/>
      <c r="V573" s="84"/>
      <c r="W573" s="84"/>
      <c r="X573" s="83"/>
      <c r="Y573" s="104"/>
      <c r="Z573" s="96" t="str">
        <f t="shared" si="108"/>
        <v/>
      </c>
      <c r="AA573" s="105"/>
      <c r="AB573" s="89"/>
      <c r="AC573" s="89"/>
      <c r="AD573" s="89"/>
      <c r="AE573" s="89"/>
      <c r="AF573" s="89"/>
      <c r="AG573" s="89"/>
      <c r="AH573" s="86"/>
      <c r="AI573" s="86"/>
      <c r="AJ573" s="86"/>
      <c r="AK573" s="86"/>
      <c r="AL573" s="86"/>
      <c r="AM573" s="86"/>
      <c r="AN573" s="86"/>
      <c r="AO573" s="86"/>
      <c r="AP573" s="86"/>
      <c r="AQ573" s="28"/>
      <c r="AR573" s="45"/>
      <c r="AS573" s="85"/>
      <c r="AT573" s="85"/>
      <c r="AU573" s="20"/>
      <c r="AV573" s="20"/>
    </row>
    <row r="574" spans="2:48" ht="15" x14ac:dyDescent="0.25">
      <c r="B574" s="86"/>
      <c r="C574" s="100"/>
      <c r="D574" s="87" t="str">
        <f>IF(B574="","",(VLOOKUP(B574,'APP BACKGROUND'!A:C,2,0)))</f>
        <v/>
      </c>
      <c r="E574" s="88" t="str">
        <f>IF(B574="","",(VLOOKUP(B574,'APP BACKGROUND'!A:C,3,0)))</f>
        <v/>
      </c>
      <c r="F574" s="84" t="str">
        <f>IF(B574="","",(VLOOKUP(Application!B574,'APP BACKGROUND'!A:C,5,0)))</f>
        <v/>
      </c>
      <c r="G574" s="83"/>
      <c r="H574" s="89"/>
      <c r="I574" s="92" t="str">
        <f>IF(B:B="","",(VLOOKUP(Application!B574,'APP BACKGROUND'!A:C,6,0)))</f>
        <v/>
      </c>
      <c r="J574" s="90" t="str">
        <f t="shared" si="99"/>
        <v/>
      </c>
      <c r="K574" s="91" t="str">
        <f t="shared" si="100"/>
        <v/>
      </c>
      <c r="L574" s="91" t="str">
        <f t="shared" si="101"/>
        <v/>
      </c>
      <c r="M574" s="91" t="str">
        <f t="shared" si="102"/>
        <v/>
      </c>
      <c r="N574" s="91" t="str">
        <f t="shared" si="103"/>
        <v/>
      </c>
      <c r="O574" s="91" t="str">
        <f t="shared" si="104"/>
        <v/>
      </c>
      <c r="P574" s="91" t="str">
        <f t="shared" si="105"/>
        <v/>
      </c>
      <c r="Q574" s="85"/>
      <c r="R574" s="17" t="str">
        <f t="shared" si="106"/>
        <v/>
      </c>
      <c r="S574" s="28" t="str">
        <f t="shared" si="107"/>
        <v/>
      </c>
      <c r="T574" s="28"/>
      <c r="U574" s="28"/>
      <c r="V574" s="84"/>
      <c r="W574" s="84"/>
      <c r="X574" s="83"/>
      <c r="Y574" s="104"/>
      <c r="Z574" s="96" t="str">
        <f t="shared" si="108"/>
        <v/>
      </c>
      <c r="AA574" s="105"/>
      <c r="AB574" s="89"/>
      <c r="AC574" s="89"/>
      <c r="AD574" s="89"/>
      <c r="AE574" s="89"/>
      <c r="AF574" s="89"/>
      <c r="AG574" s="89"/>
      <c r="AH574" s="86"/>
      <c r="AI574" s="86"/>
      <c r="AJ574" s="86"/>
      <c r="AK574" s="86"/>
      <c r="AL574" s="86"/>
      <c r="AM574" s="86"/>
      <c r="AN574" s="86"/>
      <c r="AO574" s="86"/>
      <c r="AP574" s="86"/>
      <c r="AQ574" s="28"/>
      <c r="AR574" s="45"/>
      <c r="AS574" s="85"/>
      <c r="AT574" s="85"/>
      <c r="AU574" s="20"/>
      <c r="AV574" s="20"/>
    </row>
    <row r="575" spans="2:48" ht="15" x14ac:dyDescent="0.25">
      <c r="B575" s="86"/>
      <c r="C575" s="100"/>
      <c r="D575" s="87" t="str">
        <f>IF(B575="","",(VLOOKUP(B575,'APP BACKGROUND'!A:C,2,0)))</f>
        <v/>
      </c>
      <c r="E575" s="88" t="str">
        <f>IF(B575="","",(VLOOKUP(B575,'APP BACKGROUND'!A:C,3,0)))</f>
        <v/>
      </c>
      <c r="F575" s="84" t="str">
        <f>IF(B575="","",(VLOOKUP(Application!B575,'APP BACKGROUND'!A:C,5,0)))</f>
        <v/>
      </c>
      <c r="G575" s="83"/>
      <c r="H575" s="89"/>
      <c r="I575" s="92" t="str">
        <f>IF(B:B="","",(VLOOKUP(Application!B575,'APP BACKGROUND'!A:C,6,0)))</f>
        <v/>
      </c>
      <c r="J575" s="90" t="str">
        <f t="shared" si="99"/>
        <v/>
      </c>
      <c r="K575" s="91" t="str">
        <f t="shared" si="100"/>
        <v/>
      </c>
      <c r="L575" s="91" t="str">
        <f t="shared" si="101"/>
        <v/>
      </c>
      <c r="M575" s="91" t="str">
        <f t="shared" si="102"/>
        <v/>
      </c>
      <c r="N575" s="91" t="str">
        <f t="shared" si="103"/>
        <v/>
      </c>
      <c r="O575" s="91" t="str">
        <f t="shared" si="104"/>
        <v/>
      </c>
      <c r="P575" s="91" t="str">
        <f t="shared" si="105"/>
        <v/>
      </c>
      <c r="Q575" s="85"/>
      <c r="R575" s="17" t="str">
        <f t="shared" si="106"/>
        <v/>
      </c>
      <c r="S575" s="28" t="str">
        <f t="shared" si="107"/>
        <v/>
      </c>
      <c r="T575" s="28"/>
      <c r="U575" s="28"/>
      <c r="V575" s="84"/>
      <c r="W575" s="84"/>
      <c r="X575" s="83"/>
      <c r="Y575" s="104"/>
      <c r="Z575" s="96" t="str">
        <f t="shared" si="108"/>
        <v/>
      </c>
      <c r="AA575" s="105"/>
      <c r="AB575" s="89"/>
      <c r="AC575" s="89"/>
      <c r="AD575" s="89"/>
      <c r="AE575" s="89"/>
      <c r="AF575" s="89"/>
      <c r="AG575" s="89"/>
      <c r="AH575" s="86"/>
      <c r="AI575" s="86"/>
      <c r="AJ575" s="86"/>
      <c r="AK575" s="86"/>
      <c r="AL575" s="86"/>
      <c r="AM575" s="86"/>
      <c r="AN575" s="86"/>
      <c r="AO575" s="86"/>
      <c r="AP575" s="86"/>
      <c r="AQ575" s="28"/>
      <c r="AR575" s="45"/>
      <c r="AS575" s="85"/>
      <c r="AT575" s="85"/>
      <c r="AU575" s="20"/>
      <c r="AV575" s="20"/>
    </row>
    <row r="576" spans="2:48" ht="15" x14ac:dyDescent="0.25">
      <c r="B576" s="86"/>
      <c r="C576" s="100"/>
      <c r="D576" s="87" t="str">
        <f>IF(B576="","",(VLOOKUP(B576,'APP BACKGROUND'!A:C,2,0)))</f>
        <v/>
      </c>
      <c r="E576" s="88" t="str">
        <f>IF(B576="","",(VLOOKUP(B576,'APP BACKGROUND'!A:C,3,0)))</f>
        <v/>
      </c>
      <c r="F576" s="84" t="str">
        <f>IF(B576="","",(VLOOKUP(Application!B576,'APP BACKGROUND'!A:C,5,0)))</f>
        <v/>
      </c>
      <c r="G576" s="83"/>
      <c r="H576" s="89"/>
      <c r="I576" s="92" t="str">
        <f>IF(B:B="","",(VLOOKUP(Application!B576,'APP BACKGROUND'!A:C,6,0)))</f>
        <v/>
      </c>
      <c r="J576" s="90" t="str">
        <f t="shared" si="99"/>
        <v/>
      </c>
      <c r="K576" s="91" t="str">
        <f t="shared" si="100"/>
        <v/>
      </c>
      <c r="L576" s="91" t="str">
        <f t="shared" si="101"/>
        <v/>
      </c>
      <c r="M576" s="91" t="str">
        <f t="shared" si="102"/>
        <v/>
      </c>
      <c r="N576" s="91" t="str">
        <f t="shared" si="103"/>
        <v/>
      </c>
      <c r="O576" s="91" t="str">
        <f t="shared" si="104"/>
        <v/>
      </c>
      <c r="P576" s="91" t="str">
        <f t="shared" si="105"/>
        <v/>
      </c>
      <c r="Q576" s="85"/>
      <c r="R576" s="17" t="str">
        <f t="shared" si="106"/>
        <v/>
      </c>
      <c r="S576" s="28" t="str">
        <f t="shared" si="107"/>
        <v/>
      </c>
      <c r="T576" s="28"/>
      <c r="U576" s="28"/>
      <c r="V576" s="84"/>
      <c r="W576" s="84"/>
      <c r="X576" s="83"/>
      <c r="Y576" s="104"/>
      <c r="Z576" s="96" t="str">
        <f t="shared" si="108"/>
        <v/>
      </c>
      <c r="AA576" s="105"/>
      <c r="AB576" s="89"/>
      <c r="AC576" s="89"/>
      <c r="AD576" s="89"/>
      <c r="AE576" s="89"/>
      <c r="AF576" s="89"/>
      <c r="AG576" s="89"/>
      <c r="AH576" s="86"/>
      <c r="AI576" s="86"/>
      <c r="AJ576" s="86"/>
      <c r="AK576" s="86"/>
      <c r="AL576" s="86"/>
      <c r="AM576" s="86"/>
      <c r="AN576" s="86"/>
      <c r="AO576" s="86"/>
      <c r="AP576" s="86"/>
      <c r="AQ576" s="28"/>
      <c r="AR576" s="45"/>
      <c r="AS576" s="85"/>
      <c r="AT576" s="85"/>
      <c r="AU576" s="20"/>
      <c r="AV576" s="20"/>
    </row>
    <row r="577" spans="2:48" ht="15" x14ac:dyDescent="0.25">
      <c r="B577" s="86"/>
      <c r="C577" s="100"/>
      <c r="D577" s="87" t="str">
        <f>IF(B577="","",(VLOOKUP(B577,'APP BACKGROUND'!A:C,2,0)))</f>
        <v/>
      </c>
      <c r="E577" s="88" t="str">
        <f>IF(B577="","",(VLOOKUP(B577,'APP BACKGROUND'!A:C,3,0)))</f>
        <v/>
      </c>
      <c r="F577" s="84" t="str">
        <f>IF(B577="","",(VLOOKUP(Application!B577,'APP BACKGROUND'!A:C,5,0)))</f>
        <v/>
      </c>
      <c r="G577" s="83"/>
      <c r="H577" s="89"/>
      <c r="I577" s="92" t="str">
        <f>IF(B:B="","",(VLOOKUP(Application!B577,'APP BACKGROUND'!A:C,6,0)))</f>
        <v/>
      </c>
      <c r="J577" s="90" t="str">
        <f t="shared" si="99"/>
        <v/>
      </c>
      <c r="K577" s="91" t="str">
        <f t="shared" si="100"/>
        <v/>
      </c>
      <c r="L577" s="91" t="str">
        <f t="shared" si="101"/>
        <v/>
      </c>
      <c r="M577" s="91" t="str">
        <f t="shared" si="102"/>
        <v/>
      </c>
      <c r="N577" s="91" t="str">
        <f t="shared" si="103"/>
        <v/>
      </c>
      <c r="O577" s="91" t="str">
        <f t="shared" si="104"/>
        <v/>
      </c>
      <c r="P577" s="91" t="str">
        <f t="shared" si="105"/>
        <v/>
      </c>
      <c r="Q577" s="85"/>
      <c r="R577" s="17" t="str">
        <f t="shared" si="106"/>
        <v/>
      </c>
      <c r="S577" s="28" t="str">
        <f t="shared" si="107"/>
        <v/>
      </c>
      <c r="T577" s="28"/>
      <c r="U577" s="28"/>
      <c r="V577" s="84"/>
      <c r="W577" s="84"/>
      <c r="X577" s="83"/>
      <c r="Y577" s="104"/>
      <c r="Z577" s="96" t="str">
        <f t="shared" si="108"/>
        <v/>
      </c>
      <c r="AA577" s="105"/>
      <c r="AB577" s="89"/>
      <c r="AC577" s="89"/>
      <c r="AD577" s="89"/>
      <c r="AE577" s="89"/>
      <c r="AF577" s="89"/>
      <c r="AG577" s="89"/>
      <c r="AH577" s="86"/>
      <c r="AI577" s="86"/>
      <c r="AJ577" s="86"/>
      <c r="AK577" s="86"/>
      <c r="AL577" s="86"/>
      <c r="AM577" s="86"/>
      <c r="AN577" s="86"/>
      <c r="AO577" s="86"/>
      <c r="AP577" s="86"/>
      <c r="AQ577" s="28"/>
      <c r="AR577" s="45"/>
      <c r="AS577" s="85"/>
      <c r="AT577" s="85"/>
      <c r="AU577" s="20"/>
      <c r="AV577" s="20"/>
    </row>
    <row r="578" spans="2:48" ht="15" x14ac:dyDescent="0.25">
      <c r="B578" s="86"/>
      <c r="C578" s="100"/>
      <c r="D578" s="87" t="str">
        <f>IF(B578="","",(VLOOKUP(B578,'APP BACKGROUND'!A:C,2,0)))</f>
        <v/>
      </c>
      <c r="E578" s="88" t="str">
        <f>IF(B578="","",(VLOOKUP(B578,'APP BACKGROUND'!A:C,3,0)))</f>
        <v/>
      </c>
      <c r="F578" s="84" t="str">
        <f>IF(B578="","",(VLOOKUP(Application!B578,'APP BACKGROUND'!A:C,5,0)))</f>
        <v/>
      </c>
      <c r="G578" s="83"/>
      <c r="H578" s="89"/>
      <c r="I578" s="92" t="str">
        <f>IF(B:B="","",(VLOOKUP(Application!B578,'APP BACKGROUND'!A:C,6,0)))</f>
        <v/>
      </c>
      <c r="J578" s="90" t="str">
        <f t="shared" si="99"/>
        <v/>
      </c>
      <c r="K578" s="91" t="str">
        <f t="shared" si="100"/>
        <v/>
      </c>
      <c r="L578" s="91" t="str">
        <f t="shared" si="101"/>
        <v/>
      </c>
      <c r="M578" s="91" t="str">
        <f t="shared" si="102"/>
        <v/>
      </c>
      <c r="N578" s="91" t="str">
        <f t="shared" si="103"/>
        <v/>
      </c>
      <c r="O578" s="91" t="str">
        <f t="shared" si="104"/>
        <v/>
      </c>
      <c r="P578" s="91" t="str">
        <f t="shared" si="105"/>
        <v/>
      </c>
      <c r="Q578" s="85"/>
      <c r="R578" s="17" t="str">
        <f t="shared" si="106"/>
        <v/>
      </c>
      <c r="S578" s="28" t="str">
        <f t="shared" si="107"/>
        <v/>
      </c>
      <c r="T578" s="28"/>
      <c r="U578" s="28"/>
      <c r="V578" s="84"/>
      <c r="W578" s="84"/>
      <c r="X578" s="83"/>
      <c r="Y578" s="104"/>
      <c r="Z578" s="96" t="str">
        <f t="shared" si="108"/>
        <v/>
      </c>
      <c r="AA578" s="105"/>
      <c r="AB578" s="89"/>
      <c r="AC578" s="89"/>
      <c r="AD578" s="89"/>
      <c r="AE578" s="89"/>
      <c r="AF578" s="89"/>
      <c r="AG578" s="89"/>
      <c r="AH578" s="86"/>
      <c r="AI578" s="86"/>
      <c r="AJ578" s="86"/>
      <c r="AK578" s="86"/>
      <c r="AL578" s="86"/>
      <c r="AM578" s="86"/>
      <c r="AN578" s="86"/>
      <c r="AO578" s="86"/>
      <c r="AP578" s="86"/>
      <c r="AQ578" s="28"/>
      <c r="AR578" s="45"/>
      <c r="AS578" s="85"/>
      <c r="AT578" s="85"/>
      <c r="AU578" s="20"/>
      <c r="AV578" s="20"/>
    </row>
    <row r="579" spans="2:48" ht="15" x14ac:dyDescent="0.25">
      <c r="B579" s="86"/>
      <c r="C579" s="100"/>
      <c r="D579" s="87" t="str">
        <f>IF(B579="","",(VLOOKUP(B579,'APP BACKGROUND'!A:C,2,0)))</f>
        <v/>
      </c>
      <c r="E579" s="88" t="str">
        <f>IF(B579="","",(VLOOKUP(B579,'APP BACKGROUND'!A:C,3,0)))</f>
        <v/>
      </c>
      <c r="F579" s="84" t="str">
        <f>IF(B579="","",(VLOOKUP(Application!B579,'APP BACKGROUND'!A:C,5,0)))</f>
        <v/>
      </c>
      <c r="G579" s="83"/>
      <c r="H579" s="89"/>
      <c r="I579" s="92" t="str">
        <f>IF(B:B="","",(VLOOKUP(Application!B579,'APP BACKGROUND'!A:C,6,0)))</f>
        <v/>
      </c>
      <c r="J579" s="90" t="str">
        <f t="shared" si="99"/>
        <v/>
      </c>
      <c r="K579" s="91" t="str">
        <f t="shared" si="100"/>
        <v/>
      </c>
      <c r="L579" s="91" t="str">
        <f t="shared" si="101"/>
        <v/>
      </c>
      <c r="M579" s="91" t="str">
        <f t="shared" si="102"/>
        <v/>
      </c>
      <c r="N579" s="91" t="str">
        <f t="shared" si="103"/>
        <v/>
      </c>
      <c r="O579" s="91" t="str">
        <f t="shared" si="104"/>
        <v/>
      </c>
      <c r="P579" s="91" t="str">
        <f t="shared" si="105"/>
        <v/>
      </c>
      <c r="Q579" s="85"/>
      <c r="R579" s="17" t="str">
        <f t="shared" si="106"/>
        <v/>
      </c>
      <c r="S579" s="28" t="str">
        <f t="shared" si="107"/>
        <v/>
      </c>
      <c r="T579" s="28"/>
      <c r="U579" s="28"/>
      <c r="V579" s="84"/>
      <c r="W579" s="84"/>
      <c r="X579" s="83"/>
      <c r="Y579" s="104"/>
      <c r="Z579" s="96" t="str">
        <f t="shared" si="108"/>
        <v/>
      </c>
      <c r="AA579" s="105"/>
      <c r="AB579" s="89"/>
      <c r="AC579" s="89"/>
      <c r="AD579" s="89"/>
      <c r="AE579" s="89"/>
      <c r="AF579" s="89"/>
      <c r="AG579" s="89"/>
      <c r="AH579" s="86"/>
      <c r="AI579" s="86"/>
      <c r="AJ579" s="86"/>
      <c r="AK579" s="86"/>
      <c r="AL579" s="86"/>
      <c r="AM579" s="86"/>
      <c r="AN579" s="86"/>
      <c r="AO579" s="86"/>
      <c r="AP579" s="86"/>
      <c r="AQ579" s="28"/>
      <c r="AR579" s="45"/>
      <c r="AS579" s="85"/>
      <c r="AT579" s="85"/>
      <c r="AU579" s="20"/>
      <c r="AV579" s="20"/>
    </row>
    <row r="580" spans="2:48" ht="15" x14ac:dyDescent="0.25">
      <c r="B580" s="86"/>
      <c r="C580" s="100"/>
      <c r="D580" s="87" t="str">
        <f>IF(B580="","",(VLOOKUP(B580,'APP BACKGROUND'!A:C,2,0)))</f>
        <v/>
      </c>
      <c r="E580" s="88" t="str">
        <f>IF(B580="","",(VLOOKUP(B580,'APP BACKGROUND'!A:C,3,0)))</f>
        <v/>
      </c>
      <c r="F580" s="84" t="str">
        <f>IF(B580="","",(VLOOKUP(Application!B580,'APP BACKGROUND'!A:C,5,0)))</f>
        <v/>
      </c>
      <c r="G580" s="83"/>
      <c r="H580" s="89"/>
      <c r="I580" s="92" t="str">
        <f>IF(B:B="","",(VLOOKUP(Application!B580,'APP BACKGROUND'!A:C,6,0)))</f>
        <v/>
      </c>
      <c r="J580" s="90" t="str">
        <f t="shared" si="99"/>
        <v/>
      </c>
      <c r="K580" s="91" t="str">
        <f t="shared" si="100"/>
        <v/>
      </c>
      <c r="L580" s="91" t="str">
        <f t="shared" si="101"/>
        <v/>
      </c>
      <c r="M580" s="91" t="str">
        <f t="shared" si="102"/>
        <v/>
      </c>
      <c r="N580" s="91" t="str">
        <f t="shared" si="103"/>
        <v/>
      </c>
      <c r="O580" s="91" t="str">
        <f t="shared" si="104"/>
        <v/>
      </c>
      <c r="P580" s="91" t="str">
        <f t="shared" si="105"/>
        <v/>
      </c>
      <c r="Q580" s="85"/>
      <c r="R580" s="17" t="str">
        <f t="shared" si="106"/>
        <v/>
      </c>
      <c r="S580" s="28" t="str">
        <f t="shared" si="107"/>
        <v/>
      </c>
      <c r="T580" s="28"/>
      <c r="U580" s="28"/>
      <c r="V580" s="84"/>
      <c r="W580" s="84"/>
      <c r="X580" s="83"/>
      <c r="Y580" s="104"/>
      <c r="Z580" s="96" t="str">
        <f t="shared" si="108"/>
        <v/>
      </c>
      <c r="AA580" s="105"/>
      <c r="AB580" s="89"/>
      <c r="AC580" s="89"/>
      <c r="AD580" s="89"/>
      <c r="AE580" s="89"/>
      <c r="AF580" s="89"/>
      <c r="AG580" s="89"/>
      <c r="AH580" s="86"/>
      <c r="AI580" s="86"/>
      <c r="AJ580" s="86"/>
      <c r="AK580" s="86"/>
      <c r="AL580" s="86"/>
      <c r="AM580" s="86"/>
      <c r="AN580" s="86"/>
      <c r="AO580" s="86"/>
      <c r="AP580" s="86"/>
      <c r="AQ580" s="28"/>
      <c r="AR580" s="45"/>
      <c r="AS580" s="85"/>
      <c r="AT580" s="85"/>
      <c r="AU580" s="20"/>
      <c r="AV580" s="20"/>
    </row>
    <row r="581" spans="2:48" ht="15" x14ac:dyDescent="0.25">
      <c r="B581" s="86"/>
      <c r="C581" s="100"/>
      <c r="D581" s="87" t="str">
        <f>IF(B581="","",(VLOOKUP(B581,'APP BACKGROUND'!A:C,2,0)))</f>
        <v/>
      </c>
      <c r="E581" s="88" t="str">
        <f>IF(B581="","",(VLOOKUP(B581,'APP BACKGROUND'!A:C,3,0)))</f>
        <v/>
      </c>
      <c r="F581" s="84" t="str">
        <f>IF(B581="","",(VLOOKUP(Application!B581,'APP BACKGROUND'!A:C,5,0)))</f>
        <v/>
      </c>
      <c r="G581" s="83"/>
      <c r="H581" s="89"/>
      <c r="I581" s="92" t="str">
        <f>IF(B:B="","",(VLOOKUP(Application!B581,'APP BACKGROUND'!A:C,6,0)))</f>
        <v/>
      </c>
      <c r="J581" s="90" t="str">
        <f t="shared" si="99"/>
        <v/>
      </c>
      <c r="K581" s="91" t="str">
        <f t="shared" si="100"/>
        <v/>
      </c>
      <c r="L581" s="91" t="str">
        <f t="shared" si="101"/>
        <v/>
      </c>
      <c r="M581" s="91" t="str">
        <f t="shared" si="102"/>
        <v/>
      </c>
      <c r="N581" s="91" t="str">
        <f t="shared" si="103"/>
        <v/>
      </c>
      <c r="O581" s="91" t="str">
        <f t="shared" si="104"/>
        <v/>
      </c>
      <c r="P581" s="91" t="str">
        <f t="shared" si="105"/>
        <v/>
      </c>
      <c r="Q581" s="85"/>
      <c r="R581" s="17" t="str">
        <f t="shared" si="106"/>
        <v/>
      </c>
      <c r="S581" s="28" t="str">
        <f t="shared" si="107"/>
        <v/>
      </c>
      <c r="T581" s="28"/>
      <c r="U581" s="28"/>
      <c r="V581" s="84"/>
      <c r="W581" s="84"/>
      <c r="X581" s="83"/>
      <c r="Y581" s="104"/>
      <c r="Z581" s="96" t="str">
        <f t="shared" si="108"/>
        <v/>
      </c>
      <c r="AA581" s="105"/>
      <c r="AB581" s="89"/>
      <c r="AC581" s="89"/>
      <c r="AD581" s="89"/>
      <c r="AE581" s="89"/>
      <c r="AF581" s="89"/>
      <c r="AG581" s="89"/>
      <c r="AH581" s="86"/>
      <c r="AI581" s="86"/>
      <c r="AJ581" s="86"/>
      <c r="AK581" s="86"/>
      <c r="AL581" s="86"/>
      <c r="AM581" s="86"/>
      <c r="AN581" s="86"/>
      <c r="AO581" s="86"/>
      <c r="AP581" s="86"/>
      <c r="AQ581" s="28"/>
      <c r="AR581" s="45"/>
      <c r="AS581" s="85"/>
      <c r="AT581" s="85"/>
      <c r="AU581" s="20"/>
      <c r="AV581" s="20"/>
    </row>
    <row r="582" spans="2:48" ht="15" x14ac:dyDescent="0.25">
      <c r="B582" s="86"/>
      <c r="C582" s="100"/>
      <c r="D582" s="87" t="str">
        <f>IF(B582="","",(VLOOKUP(B582,'APP BACKGROUND'!A:C,2,0)))</f>
        <v/>
      </c>
      <c r="E582" s="88" t="str">
        <f>IF(B582="","",(VLOOKUP(B582,'APP BACKGROUND'!A:C,3,0)))</f>
        <v/>
      </c>
      <c r="F582" s="84" t="str">
        <f>IF(B582="","",(VLOOKUP(Application!B582,'APP BACKGROUND'!A:C,5,0)))</f>
        <v/>
      </c>
      <c r="G582" s="83"/>
      <c r="H582" s="89"/>
      <c r="I582" s="92" t="str">
        <f>IF(B:B="","",(VLOOKUP(Application!B582,'APP BACKGROUND'!A:C,6,0)))</f>
        <v/>
      </c>
      <c r="J582" s="90" t="str">
        <f t="shared" si="99"/>
        <v/>
      </c>
      <c r="K582" s="91" t="str">
        <f t="shared" si="100"/>
        <v/>
      </c>
      <c r="L582" s="91" t="str">
        <f t="shared" si="101"/>
        <v/>
      </c>
      <c r="M582" s="91" t="str">
        <f t="shared" si="102"/>
        <v/>
      </c>
      <c r="N582" s="91" t="str">
        <f t="shared" si="103"/>
        <v/>
      </c>
      <c r="O582" s="91" t="str">
        <f t="shared" si="104"/>
        <v/>
      </c>
      <c r="P582" s="91" t="str">
        <f t="shared" si="105"/>
        <v/>
      </c>
      <c r="Q582" s="85"/>
      <c r="R582" s="17" t="str">
        <f t="shared" si="106"/>
        <v/>
      </c>
      <c r="S582" s="28" t="str">
        <f t="shared" si="107"/>
        <v/>
      </c>
      <c r="T582" s="28"/>
      <c r="U582" s="28"/>
      <c r="V582" s="84"/>
      <c r="W582" s="84"/>
      <c r="X582" s="83"/>
      <c r="Y582" s="104"/>
      <c r="Z582" s="96" t="str">
        <f t="shared" si="108"/>
        <v/>
      </c>
      <c r="AA582" s="105"/>
      <c r="AB582" s="89"/>
      <c r="AC582" s="89"/>
      <c r="AD582" s="89"/>
      <c r="AE582" s="89"/>
      <c r="AF582" s="89"/>
      <c r="AG582" s="89"/>
      <c r="AH582" s="86"/>
      <c r="AI582" s="86"/>
      <c r="AJ582" s="86"/>
      <c r="AK582" s="86"/>
      <c r="AL582" s="86"/>
      <c r="AM582" s="86"/>
      <c r="AN582" s="86"/>
      <c r="AO582" s="86"/>
      <c r="AP582" s="86"/>
      <c r="AQ582" s="28"/>
      <c r="AR582" s="45"/>
      <c r="AS582" s="85"/>
      <c r="AT582" s="85"/>
      <c r="AU582" s="20"/>
      <c r="AV582" s="20"/>
    </row>
    <row r="583" spans="2:48" ht="15" x14ac:dyDescent="0.25">
      <c r="B583" s="86"/>
      <c r="C583" s="100"/>
      <c r="D583" s="87" t="str">
        <f>IF(B583="","",(VLOOKUP(B583,'APP BACKGROUND'!A:C,2,0)))</f>
        <v/>
      </c>
      <c r="E583" s="88" t="str">
        <f>IF(B583="","",(VLOOKUP(B583,'APP BACKGROUND'!A:C,3,0)))</f>
        <v/>
      </c>
      <c r="F583" s="84" t="str">
        <f>IF(B583="","",(VLOOKUP(Application!B583,'APP BACKGROUND'!A:C,5,0)))</f>
        <v/>
      </c>
      <c r="G583" s="83"/>
      <c r="H583" s="89"/>
      <c r="I583" s="92" t="str">
        <f>IF(B:B="","",(VLOOKUP(Application!B583,'APP BACKGROUND'!A:C,6,0)))</f>
        <v/>
      </c>
      <c r="J583" s="90" t="str">
        <f t="shared" si="99"/>
        <v/>
      </c>
      <c r="K583" s="91" t="str">
        <f t="shared" si="100"/>
        <v/>
      </c>
      <c r="L583" s="91" t="str">
        <f t="shared" si="101"/>
        <v/>
      </c>
      <c r="M583" s="91" t="str">
        <f t="shared" si="102"/>
        <v/>
      </c>
      <c r="N583" s="91" t="str">
        <f t="shared" si="103"/>
        <v/>
      </c>
      <c r="O583" s="91" t="str">
        <f t="shared" si="104"/>
        <v/>
      </c>
      <c r="P583" s="91" t="str">
        <f t="shared" si="105"/>
        <v/>
      </c>
      <c r="Q583" s="85"/>
      <c r="R583" s="17" t="str">
        <f t="shared" si="106"/>
        <v/>
      </c>
      <c r="S583" s="28" t="str">
        <f t="shared" si="107"/>
        <v/>
      </c>
      <c r="T583" s="28"/>
      <c r="U583" s="28"/>
      <c r="V583" s="84"/>
      <c r="W583" s="84"/>
      <c r="X583" s="83"/>
      <c r="Y583" s="104"/>
      <c r="Z583" s="96" t="str">
        <f t="shared" si="108"/>
        <v/>
      </c>
      <c r="AA583" s="105"/>
      <c r="AB583" s="89"/>
      <c r="AC583" s="89"/>
      <c r="AD583" s="89"/>
      <c r="AE583" s="89"/>
      <c r="AF583" s="89"/>
      <c r="AG583" s="89"/>
      <c r="AH583" s="86"/>
      <c r="AI583" s="86"/>
      <c r="AJ583" s="86"/>
      <c r="AK583" s="86"/>
      <c r="AL583" s="86"/>
      <c r="AM583" s="86"/>
      <c r="AN583" s="86"/>
      <c r="AO583" s="86"/>
      <c r="AP583" s="86"/>
      <c r="AQ583" s="28"/>
      <c r="AR583" s="45"/>
      <c r="AS583" s="85"/>
      <c r="AT583" s="85"/>
      <c r="AU583" s="20"/>
      <c r="AV583" s="20"/>
    </row>
    <row r="584" spans="2:48" ht="15" x14ac:dyDescent="0.25">
      <c r="B584" s="86"/>
      <c r="C584" s="100"/>
      <c r="D584" s="87" t="str">
        <f>IF(B584="","",(VLOOKUP(B584,'APP BACKGROUND'!A:C,2,0)))</f>
        <v/>
      </c>
      <c r="E584" s="88" t="str">
        <f>IF(B584="","",(VLOOKUP(B584,'APP BACKGROUND'!A:C,3,0)))</f>
        <v/>
      </c>
      <c r="F584" s="84" t="str">
        <f>IF(B584="","",(VLOOKUP(Application!B584,'APP BACKGROUND'!A:C,5,0)))</f>
        <v/>
      </c>
      <c r="G584" s="83"/>
      <c r="H584" s="89"/>
      <c r="I584" s="92" t="str">
        <f>IF(B:B="","",(VLOOKUP(Application!B584,'APP BACKGROUND'!A:C,6,0)))</f>
        <v/>
      </c>
      <c r="J584" s="90" t="str">
        <f t="shared" si="99"/>
        <v/>
      </c>
      <c r="K584" s="91" t="str">
        <f t="shared" si="100"/>
        <v/>
      </c>
      <c r="L584" s="91" t="str">
        <f t="shared" si="101"/>
        <v/>
      </c>
      <c r="M584" s="91" t="str">
        <f t="shared" si="102"/>
        <v/>
      </c>
      <c r="N584" s="91" t="str">
        <f t="shared" si="103"/>
        <v/>
      </c>
      <c r="O584" s="91" t="str">
        <f t="shared" si="104"/>
        <v/>
      </c>
      <c r="P584" s="91" t="str">
        <f t="shared" si="105"/>
        <v/>
      </c>
      <c r="Q584" s="85"/>
      <c r="R584" s="17" t="str">
        <f t="shared" si="106"/>
        <v/>
      </c>
      <c r="S584" s="28" t="str">
        <f t="shared" si="107"/>
        <v/>
      </c>
      <c r="T584" s="28"/>
      <c r="U584" s="28"/>
      <c r="V584" s="84"/>
      <c r="W584" s="84"/>
      <c r="X584" s="83"/>
      <c r="Y584" s="104"/>
      <c r="Z584" s="96" t="str">
        <f t="shared" si="108"/>
        <v/>
      </c>
      <c r="AA584" s="105"/>
      <c r="AB584" s="89"/>
      <c r="AC584" s="89"/>
      <c r="AD584" s="89"/>
      <c r="AE584" s="89"/>
      <c r="AF584" s="89"/>
      <c r="AG584" s="89"/>
      <c r="AH584" s="86"/>
      <c r="AI584" s="86"/>
      <c r="AJ584" s="86"/>
      <c r="AK584" s="86"/>
      <c r="AL584" s="86"/>
      <c r="AM584" s="86"/>
      <c r="AN584" s="86"/>
      <c r="AO584" s="86"/>
      <c r="AP584" s="86"/>
      <c r="AQ584" s="28"/>
      <c r="AR584" s="45"/>
      <c r="AS584" s="85"/>
      <c r="AT584" s="85"/>
      <c r="AU584" s="20"/>
      <c r="AV584" s="20"/>
    </row>
    <row r="585" spans="2:48" ht="15" x14ac:dyDescent="0.25">
      <c r="B585" s="86"/>
      <c r="C585" s="100"/>
      <c r="D585" s="87" t="str">
        <f>IF(B585="","",(VLOOKUP(B585,'APP BACKGROUND'!A:C,2,0)))</f>
        <v/>
      </c>
      <c r="E585" s="88" t="str">
        <f>IF(B585="","",(VLOOKUP(B585,'APP BACKGROUND'!A:C,3,0)))</f>
        <v/>
      </c>
      <c r="F585" s="84" t="str">
        <f>IF(B585="","",(VLOOKUP(Application!B585,'APP BACKGROUND'!A:C,5,0)))</f>
        <v/>
      </c>
      <c r="G585" s="83"/>
      <c r="H585" s="89"/>
      <c r="I585" s="92" t="str">
        <f>IF(B:B="","",(VLOOKUP(Application!B585,'APP BACKGROUND'!A:C,6,0)))</f>
        <v/>
      </c>
      <c r="J585" s="90" t="str">
        <f t="shared" si="99"/>
        <v/>
      </c>
      <c r="K585" s="91" t="str">
        <f t="shared" si="100"/>
        <v/>
      </c>
      <c r="L585" s="91" t="str">
        <f t="shared" si="101"/>
        <v/>
      </c>
      <c r="M585" s="91" t="str">
        <f t="shared" si="102"/>
        <v/>
      </c>
      <c r="N585" s="91" t="str">
        <f t="shared" si="103"/>
        <v/>
      </c>
      <c r="O585" s="91" t="str">
        <f t="shared" si="104"/>
        <v/>
      </c>
      <c r="P585" s="91" t="str">
        <f t="shared" si="105"/>
        <v/>
      </c>
      <c r="Q585" s="85"/>
      <c r="R585" s="17" t="str">
        <f t="shared" si="106"/>
        <v/>
      </c>
      <c r="S585" s="28" t="str">
        <f t="shared" si="107"/>
        <v/>
      </c>
      <c r="T585" s="28"/>
      <c r="U585" s="28"/>
      <c r="V585" s="84"/>
      <c r="W585" s="84"/>
      <c r="X585" s="83"/>
      <c r="Y585" s="104"/>
      <c r="Z585" s="96" t="str">
        <f t="shared" si="108"/>
        <v/>
      </c>
      <c r="AA585" s="105"/>
      <c r="AB585" s="89"/>
      <c r="AC585" s="89"/>
      <c r="AD585" s="89"/>
      <c r="AE585" s="89"/>
      <c r="AF585" s="89"/>
      <c r="AG585" s="89"/>
      <c r="AH585" s="86"/>
      <c r="AI585" s="86"/>
      <c r="AJ585" s="86"/>
      <c r="AK585" s="86"/>
      <c r="AL585" s="86"/>
      <c r="AM585" s="86"/>
      <c r="AN585" s="86"/>
      <c r="AO585" s="86"/>
      <c r="AP585" s="86"/>
      <c r="AQ585" s="28"/>
      <c r="AR585" s="45"/>
      <c r="AS585" s="85"/>
      <c r="AT585" s="85"/>
      <c r="AU585" s="20"/>
      <c r="AV585" s="20"/>
    </row>
    <row r="586" spans="2:48" ht="15" x14ac:dyDescent="0.25">
      <c r="B586" s="86"/>
      <c r="C586" s="100"/>
      <c r="D586" s="87" t="str">
        <f>IF(B586="","",(VLOOKUP(B586,'APP BACKGROUND'!A:C,2,0)))</f>
        <v/>
      </c>
      <c r="E586" s="88" t="str">
        <f>IF(B586="","",(VLOOKUP(B586,'APP BACKGROUND'!A:C,3,0)))</f>
        <v/>
      </c>
      <c r="F586" s="84" t="str">
        <f>IF(B586="","",(VLOOKUP(Application!B586,'APP BACKGROUND'!A:C,5,0)))</f>
        <v/>
      </c>
      <c r="G586" s="83"/>
      <c r="H586" s="89"/>
      <c r="I586" s="92" t="str">
        <f>IF(B:B="","",(VLOOKUP(Application!B586,'APP BACKGROUND'!A:C,6,0)))</f>
        <v/>
      </c>
      <c r="J586" s="90" t="str">
        <f t="shared" si="99"/>
        <v/>
      </c>
      <c r="K586" s="91" t="str">
        <f t="shared" si="100"/>
        <v/>
      </c>
      <c r="L586" s="91" t="str">
        <f t="shared" si="101"/>
        <v/>
      </c>
      <c r="M586" s="91" t="str">
        <f t="shared" si="102"/>
        <v/>
      </c>
      <c r="N586" s="91" t="str">
        <f t="shared" si="103"/>
        <v/>
      </c>
      <c r="O586" s="91" t="str">
        <f t="shared" si="104"/>
        <v/>
      </c>
      <c r="P586" s="91" t="str">
        <f t="shared" si="105"/>
        <v/>
      </c>
      <c r="Q586" s="85"/>
      <c r="R586" s="17" t="str">
        <f t="shared" si="106"/>
        <v/>
      </c>
      <c r="S586" s="28" t="str">
        <f t="shared" si="107"/>
        <v/>
      </c>
      <c r="T586" s="28"/>
      <c r="U586" s="28"/>
      <c r="V586" s="84"/>
      <c r="W586" s="84"/>
      <c r="X586" s="83"/>
      <c r="Y586" s="104"/>
      <c r="Z586" s="96" t="str">
        <f t="shared" si="108"/>
        <v/>
      </c>
      <c r="AA586" s="105"/>
      <c r="AB586" s="89"/>
      <c r="AC586" s="89"/>
      <c r="AD586" s="89"/>
      <c r="AE586" s="89"/>
      <c r="AF586" s="89"/>
      <c r="AG586" s="89"/>
      <c r="AH586" s="86"/>
      <c r="AI586" s="86"/>
      <c r="AJ586" s="86"/>
      <c r="AK586" s="86"/>
      <c r="AL586" s="86"/>
      <c r="AM586" s="86"/>
      <c r="AN586" s="86"/>
      <c r="AO586" s="86"/>
      <c r="AP586" s="86"/>
      <c r="AQ586" s="28"/>
      <c r="AR586" s="45"/>
      <c r="AS586" s="85"/>
      <c r="AT586" s="85"/>
      <c r="AU586" s="20"/>
      <c r="AV586" s="20"/>
    </row>
    <row r="587" spans="2:48" ht="15" x14ac:dyDescent="0.25">
      <c r="B587" s="86"/>
      <c r="C587" s="100"/>
      <c r="D587" s="87" t="str">
        <f>IF(B587="","",(VLOOKUP(B587,'APP BACKGROUND'!A:C,2,0)))</f>
        <v/>
      </c>
      <c r="E587" s="88" t="str">
        <f>IF(B587="","",(VLOOKUP(B587,'APP BACKGROUND'!A:C,3,0)))</f>
        <v/>
      </c>
      <c r="F587" s="84" t="str">
        <f>IF(B587="","",(VLOOKUP(Application!B587,'APP BACKGROUND'!A:C,5,0)))</f>
        <v/>
      </c>
      <c r="G587" s="83"/>
      <c r="H587" s="89"/>
      <c r="I587" s="92" t="str">
        <f>IF(B:B="","",(VLOOKUP(Application!B587,'APP BACKGROUND'!A:C,6,0)))</f>
        <v/>
      </c>
      <c r="J587" s="90" t="str">
        <f t="shared" si="99"/>
        <v/>
      </c>
      <c r="K587" s="91" t="str">
        <f t="shared" si="100"/>
        <v/>
      </c>
      <c r="L587" s="91" t="str">
        <f t="shared" si="101"/>
        <v/>
      </c>
      <c r="M587" s="91" t="str">
        <f t="shared" si="102"/>
        <v/>
      </c>
      <c r="N587" s="91" t="str">
        <f t="shared" si="103"/>
        <v/>
      </c>
      <c r="O587" s="91" t="str">
        <f t="shared" si="104"/>
        <v/>
      </c>
      <c r="P587" s="91" t="str">
        <f t="shared" si="105"/>
        <v/>
      </c>
      <c r="Q587" s="85"/>
      <c r="R587" s="17" t="str">
        <f t="shared" si="106"/>
        <v/>
      </c>
      <c r="S587" s="28" t="str">
        <f t="shared" si="107"/>
        <v/>
      </c>
      <c r="T587" s="28"/>
      <c r="U587" s="28"/>
      <c r="V587" s="84"/>
      <c r="W587" s="84"/>
      <c r="X587" s="83"/>
      <c r="Y587" s="104"/>
      <c r="Z587" s="96" t="str">
        <f t="shared" si="108"/>
        <v/>
      </c>
      <c r="AA587" s="105"/>
      <c r="AB587" s="89"/>
      <c r="AC587" s="89"/>
      <c r="AD587" s="89"/>
      <c r="AE587" s="89"/>
      <c r="AF587" s="89"/>
      <c r="AG587" s="89"/>
      <c r="AH587" s="86"/>
      <c r="AI587" s="86"/>
      <c r="AJ587" s="86"/>
      <c r="AK587" s="86"/>
      <c r="AL587" s="86"/>
      <c r="AM587" s="86"/>
      <c r="AN587" s="86"/>
      <c r="AO587" s="86"/>
      <c r="AP587" s="86"/>
      <c r="AQ587" s="28"/>
      <c r="AR587" s="45"/>
      <c r="AS587" s="85"/>
      <c r="AT587" s="85"/>
      <c r="AU587" s="20"/>
      <c r="AV587" s="20"/>
    </row>
    <row r="588" spans="2:48" ht="15" x14ac:dyDescent="0.25">
      <c r="B588" s="86"/>
      <c r="C588" s="100"/>
      <c r="D588" s="87" t="str">
        <f>IF(B588="","",(VLOOKUP(B588,'APP BACKGROUND'!A:C,2,0)))</f>
        <v/>
      </c>
      <c r="E588" s="88" t="str">
        <f>IF(B588="","",(VLOOKUP(B588,'APP BACKGROUND'!A:C,3,0)))</f>
        <v/>
      </c>
      <c r="F588" s="84" t="str">
        <f>IF(B588="","",(VLOOKUP(Application!B588,'APP BACKGROUND'!A:C,5,0)))</f>
        <v/>
      </c>
      <c r="G588" s="83"/>
      <c r="H588" s="89"/>
      <c r="I588" s="92" t="str">
        <f>IF(B:B="","",(VLOOKUP(Application!B588,'APP BACKGROUND'!A:C,6,0)))</f>
        <v/>
      </c>
      <c r="J588" s="90" t="str">
        <f t="shared" si="99"/>
        <v/>
      </c>
      <c r="K588" s="91" t="str">
        <f t="shared" si="100"/>
        <v/>
      </c>
      <c r="L588" s="91" t="str">
        <f t="shared" si="101"/>
        <v/>
      </c>
      <c r="M588" s="91" t="str">
        <f t="shared" si="102"/>
        <v/>
      </c>
      <c r="N588" s="91" t="str">
        <f t="shared" si="103"/>
        <v/>
      </c>
      <c r="O588" s="91" t="str">
        <f t="shared" si="104"/>
        <v/>
      </c>
      <c r="P588" s="91" t="str">
        <f t="shared" si="105"/>
        <v/>
      </c>
      <c r="Q588" s="85"/>
      <c r="R588" s="17" t="str">
        <f t="shared" si="106"/>
        <v/>
      </c>
      <c r="S588" s="28" t="str">
        <f t="shared" si="107"/>
        <v/>
      </c>
      <c r="T588" s="28"/>
      <c r="U588" s="28"/>
      <c r="V588" s="84"/>
      <c r="W588" s="84"/>
      <c r="X588" s="83"/>
      <c r="Y588" s="104"/>
      <c r="Z588" s="96" t="str">
        <f t="shared" si="108"/>
        <v/>
      </c>
      <c r="AA588" s="105"/>
      <c r="AB588" s="89"/>
      <c r="AC588" s="89"/>
      <c r="AD588" s="89"/>
      <c r="AE588" s="89"/>
      <c r="AF588" s="89"/>
      <c r="AG588" s="89"/>
      <c r="AH588" s="86"/>
      <c r="AI588" s="86"/>
      <c r="AJ588" s="86"/>
      <c r="AK588" s="86"/>
      <c r="AL588" s="86"/>
      <c r="AM588" s="86"/>
      <c r="AN588" s="86"/>
      <c r="AO588" s="86"/>
      <c r="AP588" s="86"/>
      <c r="AQ588" s="28"/>
      <c r="AR588" s="45"/>
      <c r="AS588" s="85"/>
      <c r="AT588" s="85"/>
      <c r="AU588" s="20"/>
      <c r="AV588" s="20"/>
    </row>
    <row r="589" spans="2:48" ht="15" x14ac:dyDescent="0.25">
      <c r="B589" s="86"/>
      <c r="C589" s="100"/>
      <c r="D589" s="87" t="str">
        <f>IF(B589="","",(VLOOKUP(B589,'APP BACKGROUND'!A:C,2,0)))</f>
        <v/>
      </c>
      <c r="E589" s="88" t="str">
        <f>IF(B589="","",(VLOOKUP(B589,'APP BACKGROUND'!A:C,3,0)))</f>
        <v/>
      </c>
      <c r="F589" s="84" t="str">
        <f>IF(B589="","",(VLOOKUP(Application!B589,'APP BACKGROUND'!A:C,5,0)))</f>
        <v/>
      </c>
      <c r="G589" s="83"/>
      <c r="H589" s="89"/>
      <c r="I589" s="92" t="str">
        <f>IF(B:B="","",(VLOOKUP(Application!B589,'APP BACKGROUND'!A:C,6,0)))</f>
        <v/>
      </c>
      <c r="J589" s="90" t="str">
        <f t="shared" ref="J589:J604" si="109">IF(B:B="","",Q589/F589)</f>
        <v/>
      </c>
      <c r="K589" s="91" t="str">
        <f t="shared" ref="K589:K604" si="110">IF(B:B="","",IF(AND(J589&gt;0),1,""))</f>
        <v/>
      </c>
      <c r="L589" s="91" t="str">
        <f t="shared" ref="L589:L604" si="111">IF(OR(I589="Wine",I589="Refreshment Beverage",I589="Beer",E589="",F589=""),"",IF(AND(J589=""),"",IF((J589*100)&gt;=5,"",1)))</f>
        <v/>
      </c>
      <c r="M589" s="91" t="str">
        <f t="shared" ref="M589:M604" si="112">IF(B:B="","",IF(OR(H589="",I589="Spirits",B589="",D589="",E589="",F589=""),"",IF(AND(J589=""),"",IF(AND(H589="Hot Buy",(J589*100)&lt;=20),1,IF((J589*100)&gt;=10,"",1)))))</f>
        <v/>
      </c>
      <c r="N589" s="91" t="str">
        <f t="shared" ref="N589:N604" si="113">IF(B:B="","",IF(OR(H589="",I589="",B589="",D589="",E589="",F589=""),1,IF(AND(Q589=""),1,"")))</f>
        <v/>
      </c>
      <c r="O589" s="91" t="str">
        <f t="shared" ref="O589:O604" si="114">IF(OR(H589="",B589="",D589="",E589="",F589=""),"",IF(AND(J589=""),"",IF((J589*100)&lt;=20,"",1)))</f>
        <v/>
      </c>
      <c r="P589" s="91" t="str">
        <f t="shared" ref="P589:P604" si="115">IF(OR(D589="",E589="",F589=""),"",IF(AND(K589=""),"",IF(AND(H589="LTO"),"",IF((J589*100)&gt;=15,"",1))))</f>
        <v/>
      </c>
      <c r="Q589" s="85"/>
      <c r="R589" s="17" t="str">
        <f t="shared" ref="R589:R604" si="116">IF(H589="","",(F589-Q589))</f>
        <v/>
      </c>
      <c r="S589" s="28" t="str">
        <f t="shared" ref="S589:S604" si="117">IF(H589="","",IF(OR(L589=1,M589=1,N589=1,Q589="",P589=1),"No","Yes"))</f>
        <v/>
      </c>
      <c r="T589" s="28"/>
      <c r="U589" s="28"/>
      <c r="V589" s="84"/>
      <c r="W589" s="84"/>
      <c r="X589" s="83"/>
      <c r="Y589" s="104"/>
      <c r="Z589" s="96" t="str">
        <f t="shared" ref="Z589:Z604" si="118">IF(B:B="","",IF(V589="Multi-sku buy 3",ROUNDUP(SUM(AVERAGEIF(X:X,X589,F:F)*3/1.99),0),IF(V589="Multi-sku buy 2",ROUNDUP(SUM((AVERAGEIF(X:X,X589,F:F)*2)/1.99),0),IF(V589="Max Miles",ROUNDUP(SUM(F589/1.5),0),IF(AND(OR(V589="At Shelf",V589="BUNDLE BUY"),F589&lt;10),2,IF(AND(OR(V589="At Shelf",V589="BUNDLE BUY"),F589&lt;15),3,IF(AND(OR(V589="At Shelf",V589="BUNDLE BUY"),F589&lt;20),4,IF(AND(OR(V589="At Shelf",V589="BUNDLE BUY"),F589&lt;30),6,IF(AND(OR(V589="At Shelf",V589="BUNDLE BUY"),F589&lt;40),8,IF(AND(OR(V589="At Shelf",V589="BUNDLE BUY"),F589&lt;50),10,IF(AND(OR(V589="At Shelf",V589="BUNDLE BUY"),F589&gt;49.99),12,"")))))))))))</f>
        <v/>
      </c>
      <c r="AA589" s="105"/>
      <c r="AB589" s="89"/>
      <c r="AC589" s="89"/>
      <c r="AD589" s="89"/>
      <c r="AE589" s="89"/>
      <c r="AF589" s="89"/>
      <c r="AG589" s="89"/>
      <c r="AH589" s="86"/>
      <c r="AI589" s="86"/>
      <c r="AJ589" s="86"/>
      <c r="AK589" s="86"/>
      <c r="AL589" s="86"/>
      <c r="AM589" s="86"/>
      <c r="AN589" s="86"/>
      <c r="AO589" s="86"/>
      <c r="AP589" s="86"/>
      <c r="AQ589" s="28"/>
      <c r="AR589" s="45"/>
      <c r="AS589" s="85"/>
      <c r="AT589" s="85"/>
      <c r="AU589" s="20"/>
      <c r="AV589" s="20"/>
    </row>
    <row r="590" spans="2:48" ht="15" x14ac:dyDescent="0.25">
      <c r="B590" s="86"/>
      <c r="C590" s="100"/>
      <c r="D590" s="87" t="str">
        <f>IF(B590="","",(VLOOKUP(B590,'APP BACKGROUND'!A:C,2,0)))</f>
        <v/>
      </c>
      <c r="E590" s="88" t="str">
        <f>IF(B590="","",(VLOOKUP(B590,'APP BACKGROUND'!A:C,3,0)))</f>
        <v/>
      </c>
      <c r="F590" s="84" t="str">
        <f>IF(B590="","",(VLOOKUP(Application!B590,'APP BACKGROUND'!A:C,5,0)))</f>
        <v/>
      </c>
      <c r="G590" s="83"/>
      <c r="H590" s="89"/>
      <c r="I590" s="92" t="str">
        <f>IF(B:B="","",(VLOOKUP(Application!B590,'APP BACKGROUND'!A:C,6,0)))</f>
        <v/>
      </c>
      <c r="J590" s="90" t="str">
        <f t="shared" si="109"/>
        <v/>
      </c>
      <c r="K590" s="91" t="str">
        <f t="shared" si="110"/>
        <v/>
      </c>
      <c r="L590" s="91" t="str">
        <f t="shared" si="111"/>
        <v/>
      </c>
      <c r="M590" s="91" t="str">
        <f t="shared" si="112"/>
        <v/>
      </c>
      <c r="N590" s="91" t="str">
        <f t="shared" si="113"/>
        <v/>
      </c>
      <c r="O590" s="91" t="str">
        <f t="shared" si="114"/>
        <v/>
      </c>
      <c r="P590" s="91" t="str">
        <f t="shared" si="115"/>
        <v/>
      </c>
      <c r="Q590" s="85"/>
      <c r="R590" s="17" t="str">
        <f t="shared" si="116"/>
        <v/>
      </c>
      <c r="S590" s="28" t="str">
        <f t="shared" si="117"/>
        <v/>
      </c>
      <c r="T590" s="28"/>
      <c r="U590" s="28"/>
      <c r="V590" s="84"/>
      <c r="W590" s="84"/>
      <c r="X590" s="83"/>
      <c r="Y590" s="104"/>
      <c r="Z590" s="96" t="str">
        <f t="shared" si="118"/>
        <v/>
      </c>
      <c r="AA590" s="105"/>
      <c r="AB590" s="89"/>
      <c r="AC590" s="89"/>
      <c r="AD590" s="89"/>
      <c r="AE590" s="89"/>
      <c r="AF590" s="89"/>
      <c r="AG590" s="89"/>
      <c r="AH590" s="86"/>
      <c r="AI590" s="86"/>
      <c r="AJ590" s="86"/>
      <c r="AK590" s="86"/>
      <c r="AL590" s="86"/>
      <c r="AM590" s="86"/>
      <c r="AN590" s="86"/>
      <c r="AO590" s="86"/>
      <c r="AP590" s="86"/>
      <c r="AQ590" s="28"/>
      <c r="AR590" s="45"/>
      <c r="AS590" s="85"/>
      <c r="AT590" s="85"/>
      <c r="AU590" s="20"/>
      <c r="AV590" s="20"/>
    </row>
    <row r="591" spans="2:48" ht="15" x14ac:dyDescent="0.25">
      <c r="B591" s="86"/>
      <c r="C591" s="100"/>
      <c r="D591" s="87" t="str">
        <f>IF(B591="","",(VLOOKUP(B591,'APP BACKGROUND'!A:C,2,0)))</f>
        <v/>
      </c>
      <c r="E591" s="88" t="str">
        <f>IF(B591="","",(VLOOKUP(B591,'APP BACKGROUND'!A:C,3,0)))</f>
        <v/>
      </c>
      <c r="F591" s="84" t="str">
        <f>IF(B591="","",(VLOOKUP(Application!B591,'APP BACKGROUND'!A:C,5,0)))</f>
        <v/>
      </c>
      <c r="G591" s="83"/>
      <c r="H591" s="89"/>
      <c r="I591" s="92" t="str">
        <f>IF(B:B="","",(VLOOKUP(Application!B591,'APP BACKGROUND'!A:C,6,0)))</f>
        <v/>
      </c>
      <c r="J591" s="90" t="str">
        <f t="shared" si="109"/>
        <v/>
      </c>
      <c r="K591" s="91" t="str">
        <f t="shared" si="110"/>
        <v/>
      </c>
      <c r="L591" s="91" t="str">
        <f t="shared" si="111"/>
        <v/>
      </c>
      <c r="M591" s="91" t="str">
        <f t="shared" si="112"/>
        <v/>
      </c>
      <c r="N591" s="91" t="str">
        <f t="shared" si="113"/>
        <v/>
      </c>
      <c r="O591" s="91" t="str">
        <f t="shared" si="114"/>
        <v/>
      </c>
      <c r="P591" s="91" t="str">
        <f t="shared" si="115"/>
        <v/>
      </c>
      <c r="Q591" s="85"/>
      <c r="R591" s="17" t="str">
        <f t="shared" si="116"/>
        <v/>
      </c>
      <c r="S591" s="28" t="str">
        <f t="shared" si="117"/>
        <v/>
      </c>
      <c r="T591" s="28"/>
      <c r="U591" s="28"/>
      <c r="V591" s="84"/>
      <c r="W591" s="84"/>
      <c r="X591" s="83"/>
      <c r="Y591" s="104"/>
      <c r="Z591" s="96" t="str">
        <f t="shared" si="118"/>
        <v/>
      </c>
      <c r="AA591" s="105"/>
      <c r="AB591" s="89"/>
      <c r="AC591" s="89"/>
      <c r="AD591" s="89"/>
      <c r="AE591" s="89"/>
      <c r="AF591" s="89"/>
      <c r="AG591" s="89"/>
      <c r="AH591" s="86"/>
      <c r="AI591" s="86"/>
      <c r="AJ591" s="86"/>
      <c r="AK591" s="86"/>
      <c r="AL591" s="86"/>
      <c r="AM591" s="86"/>
      <c r="AN591" s="86"/>
      <c r="AO591" s="86"/>
      <c r="AP591" s="86"/>
      <c r="AQ591" s="28"/>
      <c r="AR591" s="45"/>
      <c r="AS591" s="85"/>
      <c r="AT591" s="85"/>
      <c r="AU591" s="20"/>
      <c r="AV591" s="20"/>
    </row>
    <row r="592" spans="2:48" ht="15" x14ac:dyDescent="0.25">
      <c r="B592" s="86"/>
      <c r="C592" s="100"/>
      <c r="D592" s="87" t="str">
        <f>IF(B592="","",(VLOOKUP(B592,'APP BACKGROUND'!A:C,2,0)))</f>
        <v/>
      </c>
      <c r="E592" s="88" t="str">
        <f>IF(B592="","",(VLOOKUP(B592,'APP BACKGROUND'!A:C,3,0)))</f>
        <v/>
      </c>
      <c r="F592" s="84" t="str">
        <f>IF(B592="","",(VLOOKUP(Application!B592,'APP BACKGROUND'!A:C,5,0)))</f>
        <v/>
      </c>
      <c r="G592" s="83"/>
      <c r="H592" s="89"/>
      <c r="I592" s="92" t="str">
        <f>IF(B:B="","",(VLOOKUP(Application!B592,'APP BACKGROUND'!A:C,6,0)))</f>
        <v/>
      </c>
      <c r="J592" s="90" t="str">
        <f t="shared" si="109"/>
        <v/>
      </c>
      <c r="K592" s="91" t="str">
        <f t="shared" si="110"/>
        <v/>
      </c>
      <c r="L592" s="91" t="str">
        <f t="shared" si="111"/>
        <v/>
      </c>
      <c r="M592" s="91" t="str">
        <f t="shared" si="112"/>
        <v/>
      </c>
      <c r="N592" s="91" t="str">
        <f t="shared" si="113"/>
        <v/>
      </c>
      <c r="O592" s="91" t="str">
        <f t="shared" si="114"/>
        <v/>
      </c>
      <c r="P592" s="91" t="str">
        <f t="shared" si="115"/>
        <v/>
      </c>
      <c r="Q592" s="85"/>
      <c r="R592" s="17" t="str">
        <f t="shared" si="116"/>
        <v/>
      </c>
      <c r="S592" s="28" t="str">
        <f t="shared" si="117"/>
        <v/>
      </c>
      <c r="T592" s="28"/>
      <c r="U592" s="28"/>
      <c r="V592" s="84"/>
      <c r="W592" s="84"/>
      <c r="X592" s="83"/>
      <c r="Y592" s="104"/>
      <c r="Z592" s="96" t="str">
        <f t="shared" si="118"/>
        <v/>
      </c>
      <c r="AA592" s="105"/>
      <c r="AB592" s="89"/>
      <c r="AC592" s="89"/>
      <c r="AD592" s="89"/>
      <c r="AE592" s="89"/>
      <c r="AF592" s="89"/>
      <c r="AG592" s="89"/>
      <c r="AH592" s="86"/>
      <c r="AI592" s="86"/>
      <c r="AJ592" s="86"/>
      <c r="AK592" s="86"/>
      <c r="AL592" s="86"/>
      <c r="AM592" s="86"/>
      <c r="AN592" s="86"/>
      <c r="AO592" s="86"/>
      <c r="AP592" s="86"/>
      <c r="AQ592" s="28"/>
      <c r="AR592" s="45"/>
      <c r="AS592" s="85"/>
      <c r="AT592" s="85"/>
      <c r="AU592" s="20"/>
      <c r="AV592" s="20"/>
    </row>
    <row r="593" spans="2:48" ht="15" x14ac:dyDescent="0.25">
      <c r="B593" s="86"/>
      <c r="C593" s="100"/>
      <c r="D593" s="87" t="str">
        <f>IF(B593="","",(VLOOKUP(B593,'APP BACKGROUND'!A:C,2,0)))</f>
        <v/>
      </c>
      <c r="E593" s="88" t="str">
        <f>IF(B593="","",(VLOOKUP(B593,'APP BACKGROUND'!A:C,3,0)))</f>
        <v/>
      </c>
      <c r="F593" s="84" t="str">
        <f>IF(B593="","",(VLOOKUP(Application!B593,'APP BACKGROUND'!A:C,5,0)))</f>
        <v/>
      </c>
      <c r="G593" s="83"/>
      <c r="H593" s="89"/>
      <c r="I593" s="92" t="str">
        <f>IF(B:B="","",(VLOOKUP(Application!B593,'APP BACKGROUND'!A:C,6,0)))</f>
        <v/>
      </c>
      <c r="J593" s="90" t="str">
        <f t="shared" si="109"/>
        <v/>
      </c>
      <c r="K593" s="91" t="str">
        <f t="shared" si="110"/>
        <v/>
      </c>
      <c r="L593" s="91" t="str">
        <f t="shared" si="111"/>
        <v/>
      </c>
      <c r="M593" s="91" t="str">
        <f t="shared" si="112"/>
        <v/>
      </c>
      <c r="N593" s="91" t="str">
        <f t="shared" si="113"/>
        <v/>
      </c>
      <c r="O593" s="91" t="str">
        <f t="shared" si="114"/>
        <v/>
      </c>
      <c r="P593" s="91" t="str">
        <f t="shared" si="115"/>
        <v/>
      </c>
      <c r="Q593" s="85"/>
      <c r="R593" s="17" t="str">
        <f t="shared" si="116"/>
        <v/>
      </c>
      <c r="S593" s="28" t="str">
        <f t="shared" si="117"/>
        <v/>
      </c>
      <c r="T593" s="28"/>
      <c r="U593" s="28"/>
      <c r="V593" s="84"/>
      <c r="W593" s="84"/>
      <c r="X593" s="83"/>
      <c r="Y593" s="104"/>
      <c r="Z593" s="96" t="str">
        <f t="shared" si="118"/>
        <v/>
      </c>
      <c r="AA593" s="105"/>
      <c r="AB593" s="89"/>
      <c r="AC593" s="89"/>
      <c r="AD593" s="89"/>
      <c r="AE593" s="89"/>
      <c r="AF593" s="89"/>
      <c r="AG593" s="89"/>
      <c r="AH593" s="86"/>
      <c r="AI593" s="86"/>
      <c r="AJ593" s="86"/>
      <c r="AK593" s="86"/>
      <c r="AL593" s="86"/>
      <c r="AM593" s="86"/>
      <c r="AN593" s="86"/>
      <c r="AO593" s="86"/>
      <c r="AP593" s="86"/>
      <c r="AQ593" s="28"/>
      <c r="AR593" s="45"/>
      <c r="AS593" s="85"/>
      <c r="AT593" s="85"/>
      <c r="AU593" s="20"/>
      <c r="AV593" s="20"/>
    </row>
    <row r="594" spans="2:48" ht="15" x14ac:dyDescent="0.25">
      <c r="B594" s="86"/>
      <c r="C594" s="100"/>
      <c r="D594" s="87" t="str">
        <f>IF(B594="","",(VLOOKUP(B594,'APP BACKGROUND'!A:C,2,0)))</f>
        <v/>
      </c>
      <c r="E594" s="88" t="str">
        <f>IF(B594="","",(VLOOKUP(B594,'APP BACKGROUND'!A:C,3,0)))</f>
        <v/>
      </c>
      <c r="F594" s="84" t="str">
        <f>IF(B594="","",(VLOOKUP(Application!B594,'APP BACKGROUND'!A:C,5,0)))</f>
        <v/>
      </c>
      <c r="G594" s="83"/>
      <c r="H594" s="89"/>
      <c r="I594" s="92" t="str">
        <f>IF(B:B="","",(VLOOKUP(Application!B594,'APP BACKGROUND'!A:C,6,0)))</f>
        <v/>
      </c>
      <c r="J594" s="90" t="str">
        <f t="shared" si="109"/>
        <v/>
      </c>
      <c r="K594" s="91" t="str">
        <f t="shared" si="110"/>
        <v/>
      </c>
      <c r="L594" s="91" t="str">
        <f t="shared" si="111"/>
        <v/>
      </c>
      <c r="M594" s="91" t="str">
        <f t="shared" si="112"/>
        <v/>
      </c>
      <c r="N594" s="91" t="str">
        <f t="shared" si="113"/>
        <v/>
      </c>
      <c r="O594" s="91" t="str">
        <f t="shared" si="114"/>
        <v/>
      </c>
      <c r="P594" s="91" t="str">
        <f t="shared" si="115"/>
        <v/>
      </c>
      <c r="Q594" s="85"/>
      <c r="R594" s="17" t="str">
        <f t="shared" si="116"/>
        <v/>
      </c>
      <c r="S594" s="28" t="str">
        <f t="shared" si="117"/>
        <v/>
      </c>
      <c r="T594" s="28"/>
      <c r="U594" s="28"/>
      <c r="V594" s="84"/>
      <c r="W594" s="84"/>
      <c r="X594" s="83"/>
      <c r="Y594" s="104"/>
      <c r="Z594" s="96" t="str">
        <f t="shared" si="118"/>
        <v/>
      </c>
      <c r="AA594" s="105"/>
      <c r="AB594" s="89"/>
      <c r="AC594" s="89"/>
      <c r="AD594" s="89"/>
      <c r="AE594" s="89"/>
      <c r="AF594" s="89"/>
      <c r="AG594" s="89"/>
      <c r="AH594" s="86"/>
      <c r="AI594" s="86"/>
      <c r="AJ594" s="86"/>
      <c r="AK594" s="86"/>
      <c r="AL594" s="86"/>
      <c r="AM594" s="86"/>
      <c r="AN594" s="86"/>
      <c r="AO594" s="86"/>
      <c r="AP594" s="86"/>
      <c r="AQ594" s="28"/>
      <c r="AR594" s="45"/>
      <c r="AS594" s="85"/>
      <c r="AT594" s="85"/>
      <c r="AU594" s="20"/>
      <c r="AV594" s="20"/>
    </row>
    <row r="595" spans="2:48" ht="15" x14ac:dyDescent="0.25">
      <c r="B595" s="86"/>
      <c r="C595" s="100"/>
      <c r="D595" s="87" t="str">
        <f>IF(B595="","",(VLOOKUP(B595,'APP BACKGROUND'!A:C,2,0)))</f>
        <v/>
      </c>
      <c r="E595" s="88" t="str">
        <f>IF(B595="","",(VLOOKUP(B595,'APP BACKGROUND'!A:C,3,0)))</f>
        <v/>
      </c>
      <c r="F595" s="84" t="str">
        <f>IF(B595="","",(VLOOKUP(Application!B595,'APP BACKGROUND'!A:C,5,0)))</f>
        <v/>
      </c>
      <c r="G595" s="83"/>
      <c r="H595" s="89"/>
      <c r="I595" s="92" t="str">
        <f>IF(B:B="","",(VLOOKUP(Application!B595,'APP BACKGROUND'!A:C,6,0)))</f>
        <v/>
      </c>
      <c r="J595" s="90" t="str">
        <f t="shared" si="109"/>
        <v/>
      </c>
      <c r="K595" s="91" t="str">
        <f t="shared" si="110"/>
        <v/>
      </c>
      <c r="L595" s="91" t="str">
        <f t="shared" si="111"/>
        <v/>
      </c>
      <c r="M595" s="91" t="str">
        <f t="shared" si="112"/>
        <v/>
      </c>
      <c r="N595" s="91" t="str">
        <f t="shared" si="113"/>
        <v/>
      </c>
      <c r="O595" s="91" t="str">
        <f t="shared" si="114"/>
        <v/>
      </c>
      <c r="P595" s="91" t="str">
        <f t="shared" si="115"/>
        <v/>
      </c>
      <c r="Q595" s="85"/>
      <c r="R595" s="17" t="str">
        <f t="shared" si="116"/>
        <v/>
      </c>
      <c r="S595" s="28" t="str">
        <f t="shared" si="117"/>
        <v/>
      </c>
      <c r="T595" s="28"/>
      <c r="U595" s="28"/>
      <c r="V595" s="84"/>
      <c r="W595" s="84"/>
      <c r="X595" s="83"/>
      <c r="Y595" s="104"/>
      <c r="Z595" s="96" t="str">
        <f t="shared" si="118"/>
        <v/>
      </c>
      <c r="AA595" s="105"/>
      <c r="AB595" s="89"/>
      <c r="AC595" s="89"/>
      <c r="AD595" s="89"/>
      <c r="AE595" s="89"/>
      <c r="AF595" s="89"/>
      <c r="AG595" s="89"/>
      <c r="AH595" s="86"/>
      <c r="AI595" s="86"/>
      <c r="AJ595" s="86"/>
      <c r="AK595" s="86"/>
      <c r="AL595" s="86"/>
      <c r="AM595" s="86"/>
      <c r="AN595" s="86"/>
      <c r="AO595" s="86"/>
      <c r="AP595" s="86"/>
      <c r="AQ595" s="28"/>
      <c r="AR595" s="45"/>
      <c r="AS595" s="85"/>
      <c r="AT595" s="85"/>
      <c r="AU595" s="20"/>
      <c r="AV595" s="20"/>
    </row>
    <row r="596" spans="2:48" ht="15" x14ac:dyDescent="0.25">
      <c r="B596" s="86"/>
      <c r="C596" s="100"/>
      <c r="D596" s="87" t="str">
        <f>IF(B596="","",(VLOOKUP(B596,'APP BACKGROUND'!A:C,2,0)))</f>
        <v/>
      </c>
      <c r="E596" s="88" t="str">
        <f>IF(B596="","",(VLOOKUP(B596,'APP BACKGROUND'!A:C,3,0)))</f>
        <v/>
      </c>
      <c r="F596" s="84" t="str">
        <f>IF(B596="","",(VLOOKUP(Application!B596,'APP BACKGROUND'!A:C,5,0)))</f>
        <v/>
      </c>
      <c r="G596" s="83"/>
      <c r="H596" s="89"/>
      <c r="I596" s="92" t="str">
        <f>IF(B:B="","",(VLOOKUP(Application!B596,'APP BACKGROUND'!A:C,6,0)))</f>
        <v/>
      </c>
      <c r="J596" s="90" t="str">
        <f t="shared" si="109"/>
        <v/>
      </c>
      <c r="K596" s="91" t="str">
        <f t="shared" si="110"/>
        <v/>
      </c>
      <c r="L596" s="91" t="str">
        <f t="shared" si="111"/>
        <v/>
      </c>
      <c r="M596" s="91" t="str">
        <f t="shared" si="112"/>
        <v/>
      </c>
      <c r="N596" s="91" t="str">
        <f t="shared" si="113"/>
        <v/>
      </c>
      <c r="O596" s="91" t="str">
        <f t="shared" si="114"/>
        <v/>
      </c>
      <c r="P596" s="91" t="str">
        <f t="shared" si="115"/>
        <v/>
      </c>
      <c r="Q596" s="85"/>
      <c r="R596" s="17" t="str">
        <f t="shared" si="116"/>
        <v/>
      </c>
      <c r="S596" s="28" t="str">
        <f t="shared" si="117"/>
        <v/>
      </c>
      <c r="T596" s="28"/>
      <c r="U596" s="28"/>
      <c r="V596" s="84"/>
      <c r="W596" s="84"/>
      <c r="X596" s="83"/>
      <c r="Y596" s="104"/>
      <c r="Z596" s="96" t="str">
        <f t="shared" si="118"/>
        <v/>
      </c>
      <c r="AA596" s="105"/>
      <c r="AB596" s="89"/>
      <c r="AC596" s="89"/>
      <c r="AD596" s="89"/>
      <c r="AE596" s="89"/>
      <c r="AF596" s="89"/>
      <c r="AG596" s="89"/>
      <c r="AH596" s="86"/>
      <c r="AI596" s="86"/>
      <c r="AJ596" s="86"/>
      <c r="AK596" s="86"/>
      <c r="AL596" s="86"/>
      <c r="AM596" s="86"/>
      <c r="AN596" s="86"/>
      <c r="AO596" s="86"/>
      <c r="AP596" s="86"/>
      <c r="AQ596" s="28"/>
      <c r="AR596" s="45"/>
      <c r="AS596" s="85"/>
      <c r="AT596" s="85"/>
      <c r="AU596" s="20"/>
      <c r="AV596" s="20"/>
    </row>
    <row r="597" spans="2:48" ht="15" x14ac:dyDescent="0.25">
      <c r="B597" s="86"/>
      <c r="C597" s="100"/>
      <c r="D597" s="87" t="str">
        <f>IF(B597="","",(VLOOKUP(B597,'APP BACKGROUND'!A:C,2,0)))</f>
        <v/>
      </c>
      <c r="E597" s="88" t="str">
        <f>IF(B597="","",(VLOOKUP(B597,'APP BACKGROUND'!A:C,3,0)))</f>
        <v/>
      </c>
      <c r="F597" s="84" t="str">
        <f>IF(B597="","",(VLOOKUP(Application!B597,'APP BACKGROUND'!A:C,5,0)))</f>
        <v/>
      </c>
      <c r="G597" s="83"/>
      <c r="H597" s="89"/>
      <c r="I597" s="92" t="str">
        <f>IF(B:B="","",(VLOOKUP(Application!B597,'APP BACKGROUND'!A:C,6,0)))</f>
        <v/>
      </c>
      <c r="J597" s="90" t="str">
        <f t="shared" si="109"/>
        <v/>
      </c>
      <c r="K597" s="91" t="str">
        <f t="shared" si="110"/>
        <v/>
      </c>
      <c r="L597" s="91" t="str">
        <f t="shared" si="111"/>
        <v/>
      </c>
      <c r="M597" s="91" t="str">
        <f t="shared" si="112"/>
        <v/>
      </c>
      <c r="N597" s="91" t="str">
        <f t="shared" si="113"/>
        <v/>
      </c>
      <c r="O597" s="91" t="str">
        <f t="shared" si="114"/>
        <v/>
      </c>
      <c r="P597" s="91" t="str">
        <f t="shared" si="115"/>
        <v/>
      </c>
      <c r="Q597" s="85"/>
      <c r="R597" s="17" t="str">
        <f t="shared" si="116"/>
        <v/>
      </c>
      <c r="S597" s="28" t="str">
        <f t="shared" si="117"/>
        <v/>
      </c>
      <c r="T597" s="28"/>
      <c r="U597" s="28"/>
      <c r="V597" s="84"/>
      <c r="W597" s="84"/>
      <c r="X597" s="83"/>
      <c r="Y597" s="104"/>
      <c r="Z597" s="96" t="str">
        <f t="shared" si="118"/>
        <v/>
      </c>
      <c r="AA597" s="105"/>
      <c r="AB597" s="89"/>
      <c r="AC597" s="89"/>
      <c r="AD597" s="89"/>
      <c r="AE597" s="89"/>
      <c r="AF597" s="89"/>
      <c r="AG597" s="89"/>
      <c r="AH597" s="86"/>
      <c r="AI597" s="86"/>
      <c r="AJ597" s="86"/>
      <c r="AK597" s="86"/>
      <c r="AL597" s="86"/>
      <c r="AM597" s="86"/>
      <c r="AN597" s="86"/>
      <c r="AO597" s="86"/>
      <c r="AP597" s="86"/>
      <c r="AQ597" s="28"/>
      <c r="AR597" s="45"/>
      <c r="AS597" s="85"/>
      <c r="AT597" s="85"/>
      <c r="AU597" s="20"/>
      <c r="AV597" s="20"/>
    </row>
    <row r="598" spans="2:48" ht="15" x14ac:dyDescent="0.25">
      <c r="B598" s="86"/>
      <c r="C598" s="100"/>
      <c r="D598" s="87" t="str">
        <f>IF(B598="","",(VLOOKUP(B598,'APP BACKGROUND'!A:C,2,0)))</f>
        <v/>
      </c>
      <c r="E598" s="88" t="str">
        <f>IF(B598="","",(VLOOKUP(B598,'APP BACKGROUND'!A:C,3,0)))</f>
        <v/>
      </c>
      <c r="F598" s="84" t="str">
        <f>IF(B598="","",(VLOOKUP(Application!B598,'APP BACKGROUND'!A:C,5,0)))</f>
        <v/>
      </c>
      <c r="G598" s="83"/>
      <c r="H598" s="89"/>
      <c r="I598" s="92" t="str">
        <f>IF(B:B="","",(VLOOKUP(Application!B598,'APP BACKGROUND'!A:C,6,0)))</f>
        <v/>
      </c>
      <c r="J598" s="90" t="str">
        <f t="shared" si="109"/>
        <v/>
      </c>
      <c r="K598" s="91" t="str">
        <f t="shared" si="110"/>
        <v/>
      </c>
      <c r="L598" s="91" t="str">
        <f t="shared" si="111"/>
        <v/>
      </c>
      <c r="M598" s="91" t="str">
        <f t="shared" si="112"/>
        <v/>
      </c>
      <c r="N598" s="91" t="str">
        <f t="shared" si="113"/>
        <v/>
      </c>
      <c r="O598" s="91" t="str">
        <f t="shared" si="114"/>
        <v/>
      </c>
      <c r="P598" s="91" t="str">
        <f t="shared" si="115"/>
        <v/>
      </c>
      <c r="Q598" s="85"/>
      <c r="R598" s="17" t="str">
        <f t="shared" si="116"/>
        <v/>
      </c>
      <c r="S598" s="28" t="str">
        <f t="shared" si="117"/>
        <v/>
      </c>
      <c r="T598" s="28"/>
      <c r="U598" s="28"/>
      <c r="V598" s="84"/>
      <c r="W598" s="84"/>
      <c r="X598" s="83"/>
      <c r="Y598" s="104"/>
      <c r="Z598" s="96" t="str">
        <f t="shared" si="118"/>
        <v/>
      </c>
      <c r="AA598" s="105"/>
      <c r="AB598" s="89"/>
      <c r="AC598" s="89"/>
      <c r="AD598" s="89"/>
      <c r="AE598" s="89"/>
      <c r="AF598" s="89"/>
      <c r="AG598" s="89"/>
      <c r="AH598" s="86"/>
      <c r="AI598" s="86"/>
      <c r="AJ598" s="86"/>
      <c r="AK598" s="86"/>
      <c r="AL598" s="86"/>
      <c r="AM598" s="86"/>
      <c r="AN598" s="86"/>
      <c r="AO598" s="86"/>
      <c r="AP598" s="86"/>
      <c r="AQ598" s="28"/>
      <c r="AR598" s="45"/>
      <c r="AS598" s="85"/>
      <c r="AT598" s="85"/>
      <c r="AU598" s="20"/>
      <c r="AV598" s="20"/>
    </row>
    <row r="599" spans="2:48" ht="15" x14ac:dyDescent="0.25">
      <c r="B599" s="86"/>
      <c r="C599" s="100"/>
      <c r="D599" s="87" t="str">
        <f>IF(B599="","",(VLOOKUP(B599,'APP BACKGROUND'!A:C,2,0)))</f>
        <v/>
      </c>
      <c r="E599" s="88" t="str">
        <f>IF(B599="","",(VLOOKUP(B599,'APP BACKGROUND'!A:C,3,0)))</f>
        <v/>
      </c>
      <c r="F599" s="84" t="str">
        <f>IF(B599="","",(VLOOKUP(Application!B599,'APP BACKGROUND'!A:C,5,0)))</f>
        <v/>
      </c>
      <c r="G599" s="83"/>
      <c r="H599" s="89"/>
      <c r="I599" s="92" t="str">
        <f>IF(B:B="","",(VLOOKUP(Application!B599,'APP BACKGROUND'!A:C,6,0)))</f>
        <v/>
      </c>
      <c r="J599" s="90" t="str">
        <f t="shared" si="109"/>
        <v/>
      </c>
      <c r="K599" s="91" t="str">
        <f t="shared" si="110"/>
        <v/>
      </c>
      <c r="L599" s="91" t="str">
        <f t="shared" si="111"/>
        <v/>
      </c>
      <c r="M599" s="91" t="str">
        <f t="shared" si="112"/>
        <v/>
      </c>
      <c r="N599" s="91" t="str">
        <f t="shared" si="113"/>
        <v/>
      </c>
      <c r="O599" s="91" t="str">
        <f t="shared" si="114"/>
        <v/>
      </c>
      <c r="P599" s="91" t="str">
        <f t="shared" si="115"/>
        <v/>
      </c>
      <c r="Q599" s="85"/>
      <c r="R599" s="17" t="str">
        <f t="shared" si="116"/>
        <v/>
      </c>
      <c r="S599" s="28" t="str">
        <f t="shared" si="117"/>
        <v/>
      </c>
      <c r="T599" s="28"/>
      <c r="U599" s="28"/>
      <c r="V599" s="84"/>
      <c r="W599" s="84"/>
      <c r="X599" s="83"/>
      <c r="Y599" s="104"/>
      <c r="Z599" s="96" t="str">
        <f t="shared" si="118"/>
        <v/>
      </c>
      <c r="AA599" s="105"/>
      <c r="AB599" s="89"/>
      <c r="AC599" s="89"/>
      <c r="AD599" s="89"/>
      <c r="AE599" s="89"/>
      <c r="AF599" s="89"/>
      <c r="AG599" s="89"/>
      <c r="AH599" s="86"/>
      <c r="AI599" s="86"/>
      <c r="AJ599" s="86"/>
      <c r="AK599" s="86"/>
      <c r="AL599" s="86"/>
      <c r="AM599" s="86"/>
      <c r="AN599" s="86"/>
      <c r="AO599" s="86"/>
      <c r="AP599" s="86"/>
      <c r="AQ599" s="28"/>
      <c r="AR599" s="45"/>
      <c r="AS599" s="85"/>
      <c r="AT599" s="85"/>
      <c r="AU599" s="20"/>
      <c r="AV599" s="20"/>
    </row>
    <row r="600" spans="2:48" ht="15" x14ac:dyDescent="0.25">
      <c r="B600" s="86"/>
      <c r="C600" s="100"/>
      <c r="D600" s="87" t="str">
        <f>IF(B600="","",(VLOOKUP(B600,'APP BACKGROUND'!A:C,2,0)))</f>
        <v/>
      </c>
      <c r="E600" s="88" t="str">
        <f>IF(B600="","",(VLOOKUP(B600,'APP BACKGROUND'!A:C,3,0)))</f>
        <v/>
      </c>
      <c r="F600" s="84" t="str">
        <f>IF(B600="","",(VLOOKUP(Application!B600,'APP BACKGROUND'!A:C,5,0)))</f>
        <v/>
      </c>
      <c r="G600" s="83"/>
      <c r="H600" s="89"/>
      <c r="I600" s="92" t="str">
        <f>IF(B:B="","",(VLOOKUP(Application!B600,'APP BACKGROUND'!A:C,6,0)))</f>
        <v/>
      </c>
      <c r="J600" s="90" t="str">
        <f t="shared" si="109"/>
        <v/>
      </c>
      <c r="K600" s="91" t="str">
        <f t="shared" si="110"/>
        <v/>
      </c>
      <c r="L600" s="91" t="str">
        <f t="shared" si="111"/>
        <v/>
      </c>
      <c r="M600" s="91" t="str">
        <f t="shared" si="112"/>
        <v/>
      </c>
      <c r="N600" s="91" t="str">
        <f t="shared" si="113"/>
        <v/>
      </c>
      <c r="O600" s="91" t="str">
        <f t="shared" si="114"/>
        <v/>
      </c>
      <c r="P600" s="91" t="str">
        <f t="shared" si="115"/>
        <v/>
      </c>
      <c r="Q600" s="85"/>
      <c r="R600" s="17" t="str">
        <f t="shared" si="116"/>
        <v/>
      </c>
      <c r="S600" s="28" t="str">
        <f t="shared" si="117"/>
        <v/>
      </c>
      <c r="T600" s="28"/>
      <c r="U600" s="28"/>
      <c r="V600" s="84"/>
      <c r="W600" s="84"/>
      <c r="X600" s="83"/>
      <c r="Y600" s="104"/>
      <c r="Z600" s="96" t="str">
        <f t="shared" si="118"/>
        <v/>
      </c>
      <c r="AA600" s="105"/>
      <c r="AB600" s="89"/>
      <c r="AC600" s="89"/>
      <c r="AD600" s="89"/>
      <c r="AE600" s="89"/>
      <c r="AF600" s="89"/>
      <c r="AG600" s="89"/>
      <c r="AH600" s="86"/>
      <c r="AI600" s="86"/>
      <c r="AJ600" s="86"/>
      <c r="AK600" s="86"/>
      <c r="AL600" s="86"/>
      <c r="AM600" s="86"/>
      <c r="AN600" s="86"/>
      <c r="AO600" s="86"/>
      <c r="AP600" s="86"/>
      <c r="AQ600" s="28"/>
      <c r="AR600" s="45"/>
      <c r="AS600" s="85"/>
      <c r="AT600" s="85"/>
      <c r="AU600" s="20"/>
      <c r="AV600" s="20"/>
    </row>
    <row r="601" spans="2:48" ht="15" x14ac:dyDescent="0.25">
      <c r="B601" s="86"/>
      <c r="C601" s="100"/>
      <c r="D601" s="87" t="str">
        <f>IF(B601="","",(VLOOKUP(B601,'APP BACKGROUND'!A:C,2,0)))</f>
        <v/>
      </c>
      <c r="E601" s="88" t="str">
        <f>IF(B601="","",(VLOOKUP(B601,'APP BACKGROUND'!A:C,3,0)))</f>
        <v/>
      </c>
      <c r="F601" s="84" t="str">
        <f>IF(B601="","",(VLOOKUP(Application!B601,'APP BACKGROUND'!A:C,5,0)))</f>
        <v/>
      </c>
      <c r="G601" s="83"/>
      <c r="H601" s="89"/>
      <c r="I601" s="92" t="str">
        <f>IF(B:B="","",(VLOOKUP(Application!B601,'APP BACKGROUND'!A:C,6,0)))</f>
        <v/>
      </c>
      <c r="J601" s="90" t="str">
        <f t="shared" si="109"/>
        <v/>
      </c>
      <c r="K601" s="91" t="str">
        <f t="shared" si="110"/>
        <v/>
      </c>
      <c r="L601" s="91" t="str">
        <f t="shared" si="111"/>
        <v/>
      </c>
      <c r="M601" s="91" t="str">
        <f t="shared" si="112"/>
        <v/>
      </c>
      <c r="N601" s="91" t="str">
        <f t="shared" si="113"/>
        <v/>
      </c>
      <c r="O601" s="91" t="str">
        <f t="shared" si="114"/>
        <v/>
      </c>
      <c r="P601" s="91" t="str">
        <f t="shared" si="115"/>
        <v/>
      </c>
      <c r="Q601" s="85"/>
      <c r="R601" s="17" t="str">
        <f t="shared" si="116"/>
        <v/>
      </c>
      <c r="S601" s="28" t="str">
        <f t="shared" si="117"/>
        <v/>
      </c>
      <c r="T601" s="28"/>
      <c r="U601" s="28"/>
      <c r="V601" s="84"/>
      <c r="W601" s="84"/>
      <c r="X601" s="83"/>
      <c r="Y601" s="104"/>
      <c r="Z601" s="96" t="str">
        <f t="shared" si="118"/>
        <v/>
      </c>
      <c r="AA601" s="105"/>
      <c r="AB601" s="89"/>
      <c r="AC601" s="89"/>
      <c r="AD601" s="89"/>
      <c r="AE601" s="89"/>
      <c r="AF601" s="89"/>
      <c r="AG601" s="89"/>
      <c r="AH601" s="86"/>
      <c r="AI601" s="86"/>
      <c r="AJ601" s="86"/>
      <c r="AK601" s="86"/>
      <c r="AL601" s="86"/>
      <c r="AM601" s="86"/>
      <c r="AN601" s="86"/>
      <c r="AO601" s="86"/>
      <c r="AP601" s="86"/>
      <c r="AQ601" s="28"/>
      <c r="AR601" s="45"/>
      <c r="AS601" s="85"/>
      <c r="AT601" s="85"/>
      <c r="AU601" s="20"/>
      <c r="AV601" s="20"/>
    </row>
    <row r="602" spans="2:48" ht="15" x14ac:dyDescent="0.25">
      <c r="B602" s="86"/>
      <c r="C602" s="100"/>
      <c r="D602" s="87" t="str">
        <f>IF(B602="","",(VLOOKUP(B602,'APP BACKGROUND'!A:C,2,0)))</f>
        <v/>
      </c>
      <c r="E602" s="88" t="str">
        <f>IF(B602="","",(VLOOKUP(B602,'APP BACKGROUND'!A:C,3,0)))</f>
        <v/>
      </c>
      <c r="F602" s="84" t="str">
        <f>IF(B602="","",(VLOOKUP(Application!B602,'APP BACKGROUND'!A:C,5,0)))</f>
        <v/>
      </c>
      <c r="G602" s="83"/>
      <c r="H602" s="89"/>
      <c r="I602" s="92" t="str">
        <f>IF(B:B="","",(VLOOKUP(Application!B602,'APP BACKGROUND'!A:C,6,0)))</f>
        <v/>
      </c>
      <c r="J602" s="90" t="str">
        <f t="shared" si="109"/>
        <v/>
      </c>
      <c r="K602" s="91" t="str">
        <f t="shared" si="110"/>
        <v/>
      </c>
      <c r="L602" s="91" t="str">
        <f t="shared" si="111"/>
        <v/>
      </c>
      <c r="M602" s="91" t="str">
        <f t="shared" si="112"/>
        <v/>
      </c>
      <c r="N602" s="91" t="str">
        <f t="shared" si="113"/>
        <v/>
      </c>
      <c r="O602" s="91" t="str">
        <f t="shared" si="114"/>
        <v/>
      </c>
      <c r="P602" s="91" t="str">
        <f t="shared" si="115"/>
        <v/>
      </c>
      <c r="Q602" s="85"/>
      <c r="R602" s="17" t="str">
        <f t="shared" si="116"/>
        <v/>
      </c>
      <c r="S602" s="28" t="str">
        <f t="shared" si="117"/>
        <v/>
      </c>
      <c r="T602" s="28"/>
      <c r="U602" s="28"/>
      <c r="V602" s="84"/>
      <c r="W602" s="84"/>
      <c r="X602" s="83"/>
      <c r="Y602" s="104"/>
      <c r="Z602" s="96" t="str">
        <f t="shared" si="118"/>
        <v/>
      </c>
      <c r="AA602" s="105"/>
      <c r="AB602" s="89"/>
      <c r="AC602" s="89"/>
      <c r="AD602" s="89"/>
      <c r="AE602" s="89"/>
      <c r="AF602" s="89"/>
      <c r="AG602" s="89"/>
      <c r="AH602" s="86"/>
      <c r="AI602" s="86"/>
      <c r="AJ602" s="86"/>
      <c r="AK602" s="86"/>
      <c r="AL602" s="86"/>
      <c r="AM602" s="86"/>
      <c r="AN602" s="86"/>
      <c r="AO602" s="86"/>
      <c r="AP602" s="86"/>
      <c r="AQ602" s="28"/>
      <c r="AR602" s="45"/>
      <c r="AS602" s="85"/>
      <c r="AT602" s="85"/>
      <c r="AU602" s="20"/>
      <c r="AV602" s="20"/>
    </row>
    <row r="603" spans="2:48" ht="15" x14ac:dyDescent="0.25">
      <c r="B603" s="86"/>
      <c r="C603" s="100"/>
      <c r="D603" s="87" t="str">
        <f>IF(B603="","",(VLOOKUP(B603,'APP BACKGROUND'!A:C,2,0)))</f>
        <v/>
      </c>
      <c r="E603" s="88" t="str">
        <f>IF(B603="","",(VLOOKUP(B603,'APP BACKGROUND'!A:C,3,0)))</f>
        <v/>
      </c>
      <c r="F603" s="84" t="str">
        <f>IF(B603="","",(VLOOKUP(Application!B603,'APP BACKGROUND'!A:C,5,0)))</f>
        <v/>
      </c>
      <c r="G603" s="83"/>
      <c r="H603" s="89"/>
      <c r="I603" s="92" t="str">
        <f>IF(B:B="","",(VLOOKUP(Application!B603,'APP BACKGROUND'!A:C,6,0)))</f>
        <v/>
      </c>
      <c r="J603" s="90" t="str">
        <f t="shared" si="109"/>
        <v/>
      </c>
      <c r="K603" s="91" t="str">
        <f t="shared" si="110"/>
        <v/>
      </c>
      <c r="L603" s="91" t="str">
        <f t="shared" si="111"/>
        <v/>
      </c>
      <c r="M603" s="91" t="str">
        <f t="shared" si="112"/>
        <v/>
      </c>
      <c r="N603" s="91" t="str">
        <f t="shared" si="113"/>
        <v/>
      </c>
      <c r="O603" s="91" t="str">
        <f t="shared" si="114"/>
        <v/>
      </c>
      <c r="P603" s="91" t="str">
        <f t="shared" si="115"/>
        <v/>
      </c>
      <c r="Q603" s="85"/>
      <c r="R603" s="17" t="str">
        <f t="shared" si="116"/>
        <v/>
      </c>
      <c r="S603" s="28" t="str">
        <f t="shared" si="117"/>
        <v/>
      </c>
      <c r="T603" s="28"/>
      <c r="U603" s="28"/>
      <c r="V603" s="84"/>
      <c r="W603" s="84"/>
      <c r="X603" s="83"/>
      <c r="Y603" s="104"/>
      <c r="Z603" s="96" t="str">
        <f t="shared" si="118"/>
        <v/>
      </c>
      <c r="AA603" s="105"/>
      <c r="AB603" s="89"/>
      <c r="AC603" s="89"/>
      <c r="AD603" s="89"/>
      <c r="AE603" s="89"/>
      <c r="AF603" s="89"/>
      <c r="AG603" s="89"/>
      <c r="AH603" s="86"/>
      <c r="AI603" s="86"/>
      <c r="AJ603" s="86"/>
      <c r="AK603" s="86"/>
      <c r="AL603" s="86"/>
      <c r="AM603" s="86"/>
      <c r="AN603" s="86"/>
      <c r="AO603" s="86"/>
      <c r="AP603" s="86"/>
      <c r="AQ603" s="28"/>
      <c r="AR603" s="45"/>
      <c r="AS603" s="85"/>
      <c r="AT603" s="85"/>
      <c r="AU603" s="20"/>
      <c r="AV603" s="20"/>
    </row>
    <row r="604" spans="2:48" ht="15" x14ac:dyDescent="0.25">
      <c r="B604" s="86"/>
      <c r="C604" s="100"/>
      <c r="D604" s="87" t="str">
        <f>IF(B604="","",(VLOOKUP(B604,'APP BACKGROUND'!A:C,2,0)))</f>
        <v/>
      </c>
      <c r="E604" s="88" t="str">
        <f>IF(B604="","",(VLOOKUP(B604,'APP BACKGROUND'!A:C,3,0)))</f>
        <v/>
      </c>
      <c r="F604" s="84" t="str">
        <f>IF(B604="","",(VLOOKUP(Application!B604,'APP BACKGROUND'!A:C,5,0)))</f>
        <v/>
      </c>
      <c r="G604" s="83"/>
      <c r="H604" s="89"/>
      <c r="I604" s="92" t="str">
        <f>IF(B:B="","",(VLOOKUP(Application!B604,'APP BACKGROUND'!A:C,6,0)))</f>
        <v/>
      </c>
      <c r="J604" s="90" t="str">
        <f t="shared" si="109"/>
        <v/>
      </c>
      <c r="K604" s="91" t="str">
        <f t="shared" si="110"/>
        <v/>
      </c>
      <c r="L604" s="91" t="str">
        <f t="shared" si="111"/>
        <v/>
      </c>
      <c r="M604" s="91" t="str">
        <f t="shared" si="112"/>
        <v/>
      </c>
      <c r="N604" s="91" t="str">
        <f t="shared" si="113"/>
        <v/>
      </c>
      <c r="O604" s="91" t="str">
        <f t="shared" si="114"/>
        <v/>
      </c>
      <c r="P604" s="91" t="str">
        <f t="shared" si="115"/>
        <v/>
      </c>
      <c r="Q604" s="85"/>
      <c r="R604" s="17" t="str">
        <f t="shared" si="116"/>
        <v/>
      </c>
      <c r="S604" s="28" t="str">
        <f t="shared" si="117"/>
        <v/>
      </c>
      <c r="T604" s="28"/>
      <c r="U604" s="28"/>
      <c r="V604" s="84"/>
      <c r="W604" s="84"/>
      <c r="X604" s="83"/>
      <c r="Y604" s="104"/>
      <c r="Z604" s="96" t="str">
        <f t="shared" si="118"/>
        <v/>
      </c>
      <c r="AA604" s="105"/>
      <c r="AB604" s="89"/>
      <c r="AC604" s="89"/>
      <c r="AD604" s="89"/>
      <c r="AE604" s="89"/>
      <c r="AF604" s="89"/>
      <c r="AG604" s="89"/>
      <c r="AH604" s="86"/>
      <c r="AI604" s="86"/>
      <c r="AJ604" s="86"/>
      <c r="AK604" s="86"/>
      <c r="AL604" s="86"/>
      <c r="AM604" s="86"/>
      <c r="AN604" s="86"/>
      <c r="AO604" s="86"/>
      <c r="AP604" s="86"/>
      <c r="AQ604" s="28"/>
      <c r="AR604" s="45"/>
      <c r="AS604" s="85"/>
      <c r="AT604" s="85"/>
      <c r="AU604" s="20"/>
      <c r="AV604" s="20"/>
    </row>
    <row r="605" spans="2:48" ht="15" x14ac:dyDescent="0.25">
      <c r="B605" s="86"/>
      <c r="C605" s="100"/>
      <c r="D605" s="87" t="str">
        <f>IF(B605="","",(VLOOKUP(B605,#REF!,2,0)))</f>
        <v/>
      </c>
      <c r="E605" s="88" t="str">
        <f>IF(B605="","",(VLOOKUP(B605,#REF!,3,0)))</f>
        <v/>
      </c>
      <c r="F605" s="84" t="str">
        <f>IF(B605="","",(VLOOKUP(Application!B605,#REF!,5,0)))</f>
        <v/>
      </c>
      <c r="G605" s="83"/>
      <c r="H605" s="89"/>
      <c r="I605" s="92" t="str">
        <f>IF(B:B="","",(VLOOKUP(Application!B605,#REF!,6,0)))</f>
        <v/>
      </c>
      <c r="J605" s="90" t="str">
        <f t="shared" ref="J605:J651" si="119">IF(B:B="","",Q605/F605)</f>
        <v/>
      </c>
      <c r="K605" s="91" t="str">
        <f t="shared" ref="K605:K651" si="120">IF(B:B="","",IF(AND(J605&gt;0),1,""))</f>
        <v/>
      </c>
      <c r="L605" s="91" t="str">
        <f t="shared" ref="L605:L652" si="121">IF(OR(I605="Wine",I605="Refreshment Beverage",I605="Beer",E605="",F605=""),"",IF(AND(J605=""),"",IF((J605*100)&gt;=5,"",1)))</f>
        <v/>
      </c>
      <c r="M605" s="91" t="str">
        <f t="shared" ref="M605:M651" si="122">IF(B:B="","",IF(OR(H605="",I605="Spirits",B605="",D605="",E605="",F605=""),"",IF(AND(J605=""),"",IF(AND(H605="Hot Buy",(J605*100)&lt;=20),1,IF((J605*100)&gt;=10,"",1)))))</f>
        <v/>
      </c>
      <c r="N605" s="91" t="str">
        <f t="shared" ref="N605:N651" si="123">IF(B:B="","",IF(OR(H605="",I605="",B605="",D605="",E605="",F605=""),1,IF(AND(Q605=""),1,"")))</f>
        <v/>
      </c>
      <c r="O605" s="91" t="str">
        <f t="shared" ref="O605:O652" si="124">IF(OR(H605="",B605="",D605="",E605="",F605=""),"",IF(AND(J605=""),"",IF((J605*100)&lt;=20,"",1)))</f>
        <v/>
      </c>
      <c r="P605" s="91" t="str">
        <f t="shared" ref="P605:P652" si="125">IF(OR(D605="",E605="",F605=""),"",IF(AND(K605=""),"",IF(AND(H605="LTO"),"",IF((J605*100)&gt;=15,"",1))))</f>
        <v/>
      </c>
      <c r="Q605" s="85"/>
      <c r="R605" s="17" t="str">
        <f t="shared" ref="R605:R652" si="126">IF(H605="","",(F605-Q605))</f>
        <v/>
      </c>
      <c r="S605" s="28" t="str">
        <f t="shared" ref="S605:S652" si="127">IF(H605="","",IF(OR(L605=1,M605=1,N605=1,Q605="",P605=1),"No","Yes"))</f>
        <v/>
      </c>
      <c r="T605" s="28" t="str">
        <f t="shared" ref="T605:T652" si="128">IF(H605="","",IF(S605=1,"Yes",IF(N605=1,"Missing Field(s)",IF(P605=1,"Hot Buy disc % too low",IF(OR(L605=1,M605=1),"Disc % too low",IF(AND(H605&lt;&gt;"Hot Buy",O605=1),"Qualifies for Hot Buy",""))))))</f>
        <v/>
      </c>
      <c r="U605" s="28"/>
      <c r="V605" s="84"/>
      <c r="W605" s="84"/>
      <c r="X605" s="83"/>
      <c r="Y605" s="104"/>
      <c r="Z605" s="96" t="str">
        <f t="shared" ref="Z605:Z651" si="129">IF(B:B="","",IF(V605="Multi-sku buy 3",ROUNDUP(SUM(AVERAGEIF(X:X,X605,F:F)*3/1.99),0),IF(V605="Multi-sku buy 2",ROUNDUP(SUM((AVERAGEIF(X:X,X605,F:F)*2)/1.99),0),IF(V605="Max Miles",ROUNDUP(SUM(F605/1.5),0),IF(AND(OR(V605="At Shelf",V605="BUNDLE BUY"),F605&lt;10),2,IF(AND(OR(V605="At Shelf",V605="BUNDLE BUY"),F605&lt;15),3,IF(AND(OR(V605="At Shelf",V605="BUNDLE BUY"),F605&lt;20),4,IF(AND(OR(V605="At Shelf",V605="BUNDLE BUY"),F605&lt;30),6,IF(AND(OR(V605="At Shelf",V605="BUNDLE BUY"),F605&lt;40),8,IF(AND(OR(V605="At Shelf",V605="BUNDLE BUY"),F605&lt;50),10,IF(AND(OR(V605="At Shelf",V605="BUNDLE BUY"),F605&gt;49.99),12,"")))))))))))</f>
        <v/>
      </c>
      <c r="AA605" s="105"/>
      <c r="AB605" s="89"/>
      <c r="AC605" s="89"/>
      <c r="AD605" s="89"/>
      <c r="AE605" s="89"/>
      <c r="AF605" s="89"/>
      <c r="AG605" s="89"/>
      <c r="AH605" s="86"/>
      <c r="AI605" s="86"/>
      <c r="AJ605" s="86"/>
      <c r="AK605" s="86"/>
      <c r="AL605" s="86"/>
      <c r="AM605" s="86"/>
      <c r="AN605" s="86"/>
      <c r="AO605" s="86"/>
      <c r="AP605" s="86"/>
      <c r="AQ605" s="28"/>
      <c r="AR605" s="45"/>
      <c r="AS605" s="85"/>
      <c r="AT605" s="85"/>
      <c r="AU605" s="20"/>
      <c r="AV605" s="20"/>
    </row>
    <row r="606" spans="2:48" ht="15" x14ac:dyDescent="0.25">
      <c r="B606" s="86"/>
      <c r="C606" s="100"/>
      <c r="D606" s="87" t="str">
        <f>IF(B606="","",(VLOOKUP(B606,#REF!,2,0)))</f>
        <v/>
      </c>
      <c r="E606" s="88" t="str">
        <f>IF(B606="","",(VLOOKUP(B606,#REF!,3,0)))</f>
        <v/>
      </c>
      <c r="F606" s="84" t="str">
        <f>IF(B606="","",(VLOOKUP(Application!B606,#REF!,5,0)))</f>
        <v/>
      </c>
      <c r="G606" s="83"/>
      <c r="H606" s="89"/>
      <c r="I606" s="92" t="str">
        <f>IF(B:B="","",(VLOOKUP(Application!B606,#REF!,6,0)))</f>
        <v/>
      </c>
      <c r="J606" s="90" t="str">
        <f t="shared" si="119"/>
        <v/>
      </c>
      <c r="K606" s="91" t="str">
        <f t="shared" si="120"/>
        <v/>
      </c>
      <c r="L606" s="91" t="str">
        <f t="shared" si="121"/>
        <v/>
      </c>
      <c r="M606" s="91" t="str">
        <f t="shared" si="122"/>
        <v/>
      </c>
      <c r="N606" s="91" t="str">
        <f t="shared" si="123"/>
        <v/>
      </c>
      <c r="O606" s="91" t="str">
        <f t="shared" si="124"/>
        <v/>
      </c>
      <c r="P606" s="91" t="str">
        <f t="shared" si="125"/>
        <v/>
      </c>
      <c r="Q606" s="85"/>
      <c r="R606" s="17" t="str">
        <f t="shared" si="126"/>
        <v/>
      </c>
      <c r="S606" s="28" t="str">
        <f t="shared" si="127"/>
        <v/>
      </c>
      <c r="T606" s="28" t="str">
        <f t="shared" si="128"/>
        <v/>
      </c>
      <c r="U606" s="28"/>
      <c r="V606" s="84"/>
      <c r="W606" s="84"/>
      <c r="X606" s="83"/>
      <c r="Y606" s="104"/>
      <c r="Z606" s="96" t="str">
        <f t="shared" si="129"/>
        <v/>
      </c>
      <c r="AA606" s="105"/>
      <c r="AB606" s="89"/>
      <c r="AC606" s="89"/>
      <c r="AD606" s="89"/>
      <c r="AE606" s="89"/>
      <c r="AF606" s="89"/>
      <c r="AG606" s="89"/>
      <c r="AH606" s="86"/>
      <c r="AI606" s="86"/>
      <c r="AJ606" s="86"/>
      <c r="AK606" s="86"/>
      <c r="AL606" s="86"/>
      <c r="AM606" s="86"/>
      <c r="AN606" s="86"/>
      <c r="AO606" s="86"/>
      <c r="AP606" s="86"/>
      <c r="AQ606" s="28"/>
      <c r="AR606" s="45"/>
      <c r="AS606" s="85"/>
      <c r="AT606" s="85"/>
      <c r="AU606" s="20"/>
      <c r="AV606" s="20"/>
    </row>
    <row r="607" spans="2:48" ht="15" x14ac:dyDescent="0.25">
      <c r="B607" s="86"/>
      <c r="C607" s="100"/>
      <c r="D607" s="87" t="str">
        <f>IF(B607="","",(VLOOKUP(B607,#REF!,2,0)))</f>
        <v/>
      </c>
      <c r="E607" s="88" t="str">
        <f>IF(B607="","",(VLOOKUP(B607,#REF!,3,0)))</f>
        <v/>
      </c>
      <c r="F607" s="84" t="str">
        <f>IF(B607="","",(VLOOKUP(Application!B607,#REF!,5,0)))</f>
        <v/>
      </c>
      <c r="G607" s="83"/>
      <c r="H607" s="89"/>
      <c r="I607" s="92" t="str">
        <f>IF(B:B="","",(VLOOKUP(Application!B607,#REF!,6,0)))</f>
        <v/>
      </c>
      <c r="J607" s="90" t="str">
        <f t="shared" si="119"/>
        <v/>
      </c>
      <c r="K607" s="91" t="str">
        <f t="shared" si="120"/>
        <v/>
      </c>
      <c r="L607" s="91" t="str">
        <f t="shared" si="121"/>
        <v/>
      </c>
      <c r="M607" s="91" t="str">
        <f t="shared" si="122"/>
        <v/>
      </c>
      <c r="N607" s="91" t="str">
        <f t="shared" si="123"/>
        <v/>
      </c>
      <c r="O607" s="91" t="str">
        <f t="shared" si="124"/>
        <v/>
      </c>
      <c r="P607" s="91" t="str">
        <f t="shared" si="125"/>
        <v/>
      </c>
      <c r="Q607" s="85"/>
      <c r="R607" s="17" t="str">
        <f t="shared" si="126"/>
        <v/>
      </c>
      <c r="S607" s="28" t="str">
        <f t="shared" si="127"/>
        <v/>
      </c>
      <c r="T607" s="28" t="str">
        <f t="shared" si="128"/>
        <v/>
      </c>
      <c r="U607" s="28"/>
      <c r="V607" s="84"/>
      <c r="W607" s="84"/>
      <c r="X607" s="83"/>
      <c r="Y607" s="104"/>
      <c r="Z607" s="96" t="str">
        <f t="shared" si="129"/>
        <v/>
      </c>
      <c r="AA607" s="105"/>
      <c r="AB607" s="89"/>
      <c r="AC607" s="89"/>
      <c r="AD607" s="89"/>
      <c r="AE607" s="89"/>
      <c r="AF607" s="89"/>
      <c r="AG607" s="89"/>
      <c r="AH607" s="86"/>
      <c r="AI607" s="86"/>
      <c r="AJ607" s="86"/>
      <c r="AK607" s="86"/>
      <c r="AL607" s="86"/>
      <c r="AM607" s="86"/>
      <c r="AN607" s="86"/>
      <c r="AO607" s="86"/>
      <c r="AP607" s="86"/>
      <c r="AQ607" s="28"/>
      <c r="AR607" s="45"/>
      <c r="AS607" s="85"/>
      <c r="AT607" s="85"/>
      <c r="AU607" s="20"/>
      <c r="AV607" s="20"/>
    </row>
    <row r="608" spans="2:48" ht="15" x14ac:dyDescent="0.25">
      <c r="B608" s="86"/>
      <c r="C608" s="100"/>
      <c r="D608" s="87" t="str">
        <f>IF(B608="","",(VLOOKUP(B608,#REF!,2,0)))</f>
        <v/>
      </c>
      <c r="E608" s="88" t="str">
        <f>IF(B608="","",(VLOOKUP(B608,#REF!,3,0)))</f>
        <v/>
      </c>
      <c r="F608" s="84" t="str">
        <f>IF(B608="","",(VLOOKUP(Application!B608,#REF!,5,0)))</f>
        <v/>
      </c>
      <c r="G608" s="83"/>
      <c r="H608" s="89"/>
      <c r="I608" s="92" t="str">
        <f>IF(B:B="","",(VLOOKUP(Application!B608,#REF!,6,0)))</f>
        <v/>
      </c>
      <c r="J608" s="90" t="str">
        <f t="shared" si="119"/>
        <v/>
      </c>
      <c r="K608" s="91" t="str">
        <f t="shared" si="120"/>
        <v/>
      </c>
      <c r="L608" s="91" t="str">
        <f t="shared" si="121"/>
        <v/>
      </c>
      <c r="M608" s="91" t="str">
        <f t="shared" si="122"/>
        <v/>
      </c>
      <c r="N608" s="91" t="str">
        <f t="shared" si="123"/>
        <v/>
      </c>
      <c r="O608" s="91" t="str">
        <f t="shared" si="124"/>
        <v/>
      </c>
      <c r="P608" s="91" t="str">
        <f t="shared" si="125"/>
        <v/>
      </c>
      <c r="Q608" s="85"/>
      <c r="R608" s="17" t="str">
        <f t="shared" si="126"/>
        <v/>
      </c>
      <c r="S608" s="28" t="str">
        <f t="shared" si="127"/>
        <v/>
      </c>
      <c r="T608" s="28" t="str">
        <f t="shared" si="128"/>
        <v/>
      </c>
      <c r="U608" s="28"/>
      <c r="V608" s="84"/>
      <c r="W608" s="84"/>
      <c r="X608" s="83"/>
      <c r="Y608" s="104"/>
      <c r="Z608" s="96" t="str">
        <f t="shared" si="129"/>
        <v/>
      </c>
      <c r="AA608" s="105"/>
      <c r="AB608" s="89"/>
      <c r="AC608" s="89"/>
      <c r="AD608" s="89"/>
      <c r="AE608" s="89"/>
      <c r="AF608" s="89"/>
      <c r="AG608" s="89"/>
      <c r="AH608" s="86"/>
      <c r="AI608" s="86"/>
      <c r="AJ608" s="86"/>
      <c r="AK608" s="86"/>
      <c r="AL608" s="86"/>
      <c r="AM608" s="86"/>
      <c r="AN608" s="86"/>
      <c r="AO608" s="86"/>
      <c r="AP608" s="86"/>
      <c r="AQ608" s="28"/>
      <c r="AR608" s="45"/>
      <c r="AS608" s="85"/>
      <c r="AT608" s="85"/>
      <c r="AU608" s="20"/>
      <c r="AV608" s="20"/>
    </row>
    <row r="609" spans="2:48" ht="15" x14ac:dyDescent="0.25">
      <c r="B609" s="86"/>
      <c r="C609" s="100"/>
      <c r="D609" s="87" t="str">
        <f>IF(B609="","",(VLOOKUP(B609,#REF!,2,0)))</f>
        <v/>
      </c>
      <c r="E609" s="88" t="str">
        <f>IF(B609="","",(VLOOKUP(B609,#REF!,3,0)))</f>
        <v/>
      </c>
      <c r="F609" s="84" t="str">
        <f>IF(B609="","",(VLOOKUP(Application!B609,#REF!,5,0)))</f>
        <v/>
      </c>
      <c r="G609" s="83"/>
      <c r="H609" s="89"/>
      <c r="I609" s="92" t="str">
        <f>IF(B:B="","",(VLOOKUP(Application!B609,#REF!,6,0)))</f>
        <v/>
      </c>
      <c r="J609" s="90" t="str">
        <f t="shared" si="119"/>
        <v/>
      </c>
      <c r="K609" s="91" t="str">
        <f t="shared" si="120"/>
        <v/>
      </c>
      <c r="L609" s="91" t="str">
        <f t="shared" si="121"/>
        <v/>
      </c>
      <c r="M609" s="91" t="str">
        <f t="shared" si="122"/>
        <v/>
      </c>
      <c r="N609" s="91" t="str">
        <f t="shared" si="123"/>
        <v/>
      </c>
      <c r="O609" s="91" t="str">
        <f t="shared" si="124"/>
        <v/>
      </c>
      <c r="P609" s="91" t="str">
        <f t="shared" si="125"/>
        <v/>
      </c>
      <c r="Q609" s="85"/>
      <c r="R609" s="17" t="str">
        <f t="shared" si="126"/>
        <v/>
      </c>
      <c r="S609" s="28" t="str">
        <f t="shared" si="127"/>
        <v/>
      </c>
      <c r="T609" s="28" t="str">
        <f t="shared" si="128"/>
        <v/>
      </c>
      <c r="U609" s="28"/>
      <c r="V609" s="84"/>
      <c r="W609" s="84"/>
      <c r="X609" s="83"/>
      <c r="Y609" s="104"/>
      <c r="Z609" s="96" t="str">
        <f t="shared" si="129"/>
        <v/>
      </c>
      <c r="AA609" s="105"/>
      <c r="AB609" s="89"/>
      <c r="AC609" s="89"/>
      <c r="AD609" s="89"/>
      <c r="AE609" s="89"/>
      <c r="AF609" s="89"/>
      <c r="AG609" s="89"/>
      <c r="AH609" s="86"/>
      <c r="AI609" s="86"/>
      <c r="AJ609" s="86"/>
      <c r="AK609" s="86"/>
      <c r="AL609" s="86"/>
      <c r="AM609" s="86"/>
      <c r="AN609" s="86"/>
      <c r="AO609" s="86"/>
      <c r="AP609" s="86"/>
      <c r="AQ609" s="28"/>
      <c r="AR609" s="45"/>
      <c r="AS609" s="85"/>
      <c r="AT609" s="85"/>
      <c r="AU609" s="20"/>
      <c r="AV609" s="20"/>
    </row>
    <row r="610" spans="2:48" ht="15" x14ac:dyDescent="0.25">
      <c r="B610" s="86"/>
      <c r="C610" s="100"/>
      <c r="D610" s="87" t="str">
        <f>IF(B610="","",(VLOOKUP(B610,#REF!,2,0)))</f>
        <v/>
      </c>
      <c r="E610" s="88" t="str">
        <f>IF(B610="","",(VLOOKUP(B610,#REF!,3,0)))</f>
        <v/>
      </c>
      <c r="F610" s="84" t="str">
        <f>IF(B610="","",(VLOOKUP(Application!B610,#REF!,5,0)))</f>
        <v/>
      </c>
      <c r="G610" s="83"/>
      <c r="H610" s="89"/>
      <c r="I610" s="92" t="str">
        <f>IF(B:B="","",(VLOOKUP(Application!B610,#REF!,6,0)))</f>
        <v/>
      </c>
      <c r="J610" s="90" t="str">
        <f t="shared" si="119"/>
        <v/>
      </c>
      <c r="K610" s="91" t="str">
        <f t="shared" si="120"/>
        <v/>
      </c>
      <c r="L610" s="91" t="str">
        <f t="shared" si="121"/>
        <v/>
      </c>
      <c r="M610" s="91" t="str">
        <f t="shared" si="122"/>
        <v/>
      </c>
      <c r="N610" s="91" t="str">
        <f t="shared" si="123"/>
        <v/>
      </c>
      <c r="O610" s="91" t="str">
        <f t="shared" si="124"/>
        <v/>
      </c>
      <c r="P610" s="91" t="str">
        <f t="shared" si="125"/>
        <v/>
      </c>
      <c r="Q610" s="85"/>
      <c r="R610" s="17" t="str">
        <f t="shared" si="126"/>
        <v/>
      </c>
      <c r="S610" s="28" t="str">
        <f t="shared" si="127"/>
        <v/>
      </c>
      <c r="T610" s="28" t="str">
        <f t="shared" si="128"/>
        <v/>
      </c>
      <c r="U610" s="28"/>
      <c r="V610" s="84"/>
      <c r="W610" s="84"/>
      <c r="X610" s="83"/>
      <c r="Y610" s="104"/>
      <c r="Z610" s="96" t="str">
        <f t="shared" si="129"/>
        <v/>
      </c>
      <c r="AA610" s="105"/>
      <c r="AB610" s="89"/>
      <c r="AC610" s="89"/>
      <c r="AD610" s="89"/>
      <c r="AE610" s="89"/>
      <c r="AF610" s="89"/>
      <c r="AG610" s="89"/>
      <c r="AH610" s="86"/>
      <c r="AI610" s="86"/>
      <c r="AJ610" s="86"/>
      <c r="AK610" s="86"/>
      <c r="AL610" s="86"/>
      <c r="AM610" s="86"/>
      <c r="AN610" s="86"/>
      <c r="AO610" s="86"/>
      <c r="AP610" s="86"/>
      <c r="AQ610" s="28"/>
      <c r="AR610" s="45"/>
      <c r="AS610" s="85"/>
      <c r="AT610" s="85"/>
      <c r="AU610" s="20"/>
      <c r="AV610" s="20"/>
    </row>
    <row r="611" spans="2:48" ht="15" x14ac:dyDescent="0.25">
      <c r="B611" s="86"/>
      <c r="C611" s="100"/>
      <c r="D611" s="87" t="str">
        <f>IF(B611="","",(VLOOKUP(B611,#REF!,2,0)))</f>
        <v/>
      </c>
      <c r="E611" s="88" t="str">
        <f>IF(B611="","",(VLOOKUP(B611,#REF!,3,0)))</f>
        <v/>
      </c>
      <c r="F611" s="84" t="str">
        <f>IF(B611="","",(VLOOKUP(Application!B611,#REF!,5,0)))</f>
        <v/>
      </c>
      <c r="G611" s="83"/>
      <c r="H611" s="89"/>
      <c r="I611" s="92" t="str">
        <f>IF(B:B="","",(VLOOKUP(Application!B611,#REF!,6,0)))</f>
        <v/>
      </c>
      <c r="J611" s="90" t="str">
        <f t="shared" si="119"/>
        <v/>
      </c>
      <c r="K611" s="91" t="str">
        <f t="shared" si="120"/>
        <v/>
      </c>
      <c r="L611" s="91" t="str">
        <f t="shared" si="121"/>
        <v/>
      </c>
      <c r="M611" s="91" t="str">
        <f t="shared" si="122"/>
        <v/>
      </c>
      <c r="N611" s="91" t="str">
        <f t="shared" si="123"/>
        <v/>
      </c>
      <c r="O611" s="91" t="str">
        <f t="shared" si="124"/>
        <v/>
      </c>
      <c r="P611" s="91" t="str">
        <f t="shared" si="125"/>
        <v/>
      </c>
      <c r="Q611" s="85"/>
      <c r="R611" s="17" t="str">
        <f t="shared" si="126"/>
        <v/>
      </c>
      <c r="S611" s="28" t="str">
        <f t="shared" si="127"/>
        <v/>
      </c>
      <c r="T611" s="28" t="str">
        <f t="shared" si="128"/>
        <v/>
      </c>
      <c r="U611" s="28"/>
      <c r="V611" s="84"/>
      <c r="W611" s="84"/>
      <c r="X611" s="83"/>
      <c r="Y611" s="104"/>
      <c r="Z611" s="96" t="str">
        <f t="shared" si="129"/>
        <v/>
      </c>
      <c r="AA611" s="105"/>
      <c r="AB611" s="89"/>
      <c r="AC611" s="89"/>
      <c r="AD611" s="89"/>
      <c r="AE611" s="89"/>
      <c r="AF611" s="89"/>
      <c r="AG611" s="89"/>
      <c r="AH611" s="86"/>
      <c r="AI611" s="86"/>
      <c r="AJ611" s="86"/>
      <c r="AK611" s="86"/>
      <c r="AL611" s="86"/>
      <c r="AM611" s="86"/>
      <c r="AN611" s="86"/>
      <c r="AO611" s="86"/>
      <c r="AP611" s="86"/>
      <c r="AQ611" s="28"/>
      <c r="AR611" s="45"/>
      <c r="AS611" s="85"/>
      <c r="AT611" s="85"/>
      <c r="AU611" s="20"/>
      <c r="AV611" s="20"/>
    </row>
    <row r="612" spans="2:48" ht="15" x14ac:dyDescent="0.25">
      <c r="B612" s="86"/>
      <c r="C612" s="100"/>
      <c r="D612" s="87" t="str">
        <f>IF(B612="","",(VLOOKUP(B612,#REF!,2,0)))</f>
        <v/>
      </c>
      <c r="E612" s="88" t="str">
        <f>IF(B612="","",(VLOOKUP(B612,#REF!,3,0)))</f>
        <v/>
      </c>
      <c r="F612" s="84" t="str">
        <f>IF(B612="","",(VLOOKUP(Application!B612,#REF!,5,0)))</f>
        <v/>
      </c>
      <c r="G612" s="83"/>
      <c r="H612" s="89"/>
      <c r="I612" s="92" t="str">
        <f>IF(B:B="","",(VLOOKUP(Application!B612,#REF!,6,0)))</f>
        <v/>
      </c>
      <c r="J612" s="90" t="str">
        <f t="shared" si="119"/>
        <v/>
      </c>
      <c r="K612" s="91" t="str">
        <f t="shared" si="120"/>
        <v/>
      </c>
      <c r="L612" s="91" t="str">
        <f t="shared" si="121"/>
        <v/>
      </c>
      <c r="M612" s="91" t="str">
        <f t="shared" si="122"/>
        <v/>
      </c>
      <c r="N612" s="91" t="str">
        <f t="shared" si="123"/>
        <v/>
      </c>
      <c r="O612" s="91" t="str">
        <f t="shared" si="124"/>
        <v/>
      </c>
      <c r="P612" s="91" t="str">
        <f t="shared" si="125"/>
        <v/>
      </c>
      <c r="Q612" s="85"/>
      <c r="R612" s="17" t="str">
        <f t="shared" si="126"/>
        <v/>
      </c>
      <c r="S612" s="28" t="str">
        <f t="shared" si="127"/>
        <v/>
      </c>
      <c r="T612" s="28" t="str">
        <f t="shared" si="128"/>
        <v/>
      </c>
      <c r="U612" s="28"/>
      <c r="V612" s="84"/>
      <c r="W612" s="84"/>
      <c r="X612" s="83"/>
      <c r="Y612" s="104"/>
      <c r="Z612" s="96" t="str">
        <f t="shared" si="129"/>
        <v/>
      </c>
      <c r="AA612" s="105"/>
      <c r="AB612" s="89"/>
      <c r="AC612" s="89"/>
      <c r="AD612" s="89"/>
      <c r="AE612" s="89"/>
      <c r="AF612" s="89"/>
      <c r="AG612" s="89"/>
      <c r="AH612" s="86"/>
      <c r="AI612" s="86"/>
      <c r="AJ612" s="86"/>
      <c r="AK612" s="86"/>
      <c r="AL612" s="86"/>
      <c r="AM612" s="86"/>
      <c r="AN612" s="86"/>
      <c r="AO612" s="86"/>
      <c r="AP612" s="86"/>
      <c r="AQ612" s="28"/>
      <c r="AR612" s="45"/>
      <c r="AS612" s="85"/>
      <c r="AT612" s="85"/>
      <c r="AU612" s="20"/>
      <c r="AV612" s="20"/>
    </row>
    <row r="613" spans="2:48" ht="15" x14ac:dyDescent="0.25">
      <c r="B613" s="86"/>
      <c r="C613" s="100"/>
      <c r="D613" s="87" t="str">
        <f>IF(B613="","",(VLOOKUP(B613,#REF!,2,0)))</f>
        <v/>
      </c>
      <c r="E613" s="88" t="str">
        <f>IF(B613="","",(VLOOKUP(B613,#REF!,3,0)))</f>
        <v/>
      </c>
      <c r="F613" s="84" t="str">
        <f>IF(B613="","",(VLOOKUP(Application!B613,#REF!,5,0)))</f>
        <v/>
      </c>
      <c r="G613" s="83"/>
      <c r="H613" s="89"/>
      <c r="I613" s="92" t="str">
        <f>IF(B:B="","",(VLOOKUP(Application!B613,#REF!,6,0)))</f>
        <v/>
      </c>
      <c r="J613" s="90" t="str">
        <f t="shared" si="119"/>
        <v/>
      </c>
      <c r="K613" s="91" t="str">
        <f t="shared" si="120"/>
        <v/>
      </c>
      <c r="L613" s="91" t="str">
        <f t="shared" si="121"/>
        <v/>
      </c>
      <c r="M613" s="91" t="str">
        <f t="shared" si="122"/>
        <v/>
      </c>
      <c r="N613" s="91" t="str">
        <f t="shared" si="123"/>
        <v/>
      </c>
      <c r="O613" s="91" t="str">
        <f t="shared" si="124"/>
        <v/>
      </c>
      <c r="P613" s="91" t="str">
        <f t="shared" si="125"/>
        <v/>
      </c>
      <c r="Q613" s="85"/>
      <c r="R613" s="17" t="str">
        <f t="shared" si="126"/>
        <v/>
      </c>
      <c r="S613" s="28" t="str">
        <f t="shared" si="127"/>
        <v/>
      </c>
      <c r="T613" s="28" t="str">
        <f t="shared" si="128"/>
        <v/>
      </c>
      <c r="U613" s="28"/>
      <c r="V613" s="84"/>
      <c r="W613" s="84"/>
      <c r="X613" s="83"/>
      <c r="Y613" s="104"/>
      <c r="Z613" s="96" t="str">
        <f t="shared" si="129"/>
        <v/>
      </c>
      <c r="AA613" s="105"/>
      <c r="AB613" s="89"/>
      <c r="AC613" s="89"/>
      <c r="AD613" s="89"/>
      <c r="AE613" s="89"/>
      <c r="AF613" s="89"/>
      <c r="AG613" s="89"/>
      <c r="AH613" s="86"/>
      <c r="AI613" s="86"/>
      <c r="AJ613" s="86"/>
      <c r="AK613" s="86"/>
      <c r="AL613" s="86"/>
      <c r="AM613" s="86"/>
      <c r="AN613" s="86"/>
      <c r="AO613" s="86"/>
      <c r="AP613" s="86"/>
      <c r="AQ613" s="28"/>
      <c r="AR613" s="45"/>
      <c r="AS613" s="85"/>
      <c r="AT613" s="85"/>
      <c r="AU613" s="20"/>
      <c r="AV613" s="20"/>
    </row>
    <row r="614" spans="2:48" ht="15" x14ac:dyDescent="0.25">
      <c r="B614" s="86"/>
      <c r="C614" s="100"/>
      <c r="D614" s="87" t="str">
        <f>IF(B614="","",(VLOOKUP(B614,#REF!,2,0)))</f>
        <v/>
      </c>
      <c r="E614" s="88" t="str">
        <f>IF(B614="","",(VLOOKUP(B614,#REF!,3,0)))</f>
        <v/>
      </c>
      <c r="F614" s="84" t="str">
        <f>IF(B614="","",(VLOOKUP(Application!B614,#REF!,5,0)))</f>
        <v/>
      </c>
      <c r="G614" s="83"/>
      <c r="H614" s="89"/>
      <c r="I614" s="92" t="str">
        <f>IF(B:B="","",(VLOOKUP(Application!B614,#REF!,6,0)))</f>
        <v/>
      </c>
      <c r="J614" s="90" t="str">
        <f t="shared" si="119"/>
        <v/>
      </c>
      <c r="K614" s="91" t="str">
        <f t="shared" si="120"/>
        <v/>
      </c>
      <c r="L614" s="91" t="str">
        <f t="shared" si="121"/>
        <v/>
      </c>
      <c r="M614" s="91" t="str">
        <f t="shared" si="122"/>
        <v/>
      </c>
      <c r="N614" s="91" t="str">
        <f t="shared" si="123"/>
        <v/>
      </c>
      <c r="O614" s="91" t="str">
        <f t="shared" si="124"/>
        <v/>
      </c>
      <c r="P614" s="91" t="str">
        <f t="shared" si="125"/>
        <v/>
      </c>
      <c r="Q614" s="85"/>
      <c r="R614" s="17" t="str">
        <f t="shared" si="126"/>
        <v/>
      </c>
      <c r="S614" s="28" t="str">
        <f t="shared" si="127"/>
        <v/>
      </c>
      <c r="T614" s="28" t="str">
        <f t="shared" si="128"/>
        <v/>
      </c>
      <c r="U614" s="28"/>
      <c r="V614" s="84"/>
      <c r="W614" s="84"/>
      <c r="X614" s="83"/>
      <c r="Y614" s="104"/>
      <c r="Z614" s="96" t="str">
        <f t="shared" si="129"/>
        <v/>
      </c>
      <c r="AA614" s="105"/>
      <c r="AB614" s="89"/>
      <c r="AC614" s="89"/>
      <c r="AD614" s="89"/>
      <c r="AE614" s="89"/>
      <c r="AF614" s="89"/>
      <c r="AG614" s="89"/>
      <c r="AH614" s="86"/>
      <c r="AI614" s="86"/>
      <c r="AJ614" s="86"/>
      <c r="AK614" s="86"/>
      <c r="AL614" s="86"/>
      <c r="AM614" s="86"/>
      <c r="AN614" s="86"/>
      <c r="AO614" s="86"/>
      <c r="AP614" s="86"/>
      <c r="AQ614" s="28"/>
      <c r="AR614" s="45"/>
      <c r="AS614" s="85"/>
      <c r="AT614" s="85"/>
      <c r="AU614" s="20"/>
      <c r="AV614" s="20"/>
    </row>
    <row r="615" spans="2:48" ht="15" x14ac:dyDescent="0.25">
      <c r="B615" s="86"/>
      <c r="C615" s="100"/>
      <c r="D615" s="87" t="str">
        <f>IF(B615="","",(VLOOKUP(B615,#REF!,2,0)))</f>
        <v/>
      </c>
      <c r="E615" s="88" t="str">
        <f>IF(B615="","",(VLOOKUP(B615,#REF!,3,0)))</f>
        <v/>
      </c>
      <c r="F615" s="84" t="str">
        <f>IF(B615="","",(VLOOKUP(Application!B615,#REF!,5,0)))</f>
        <v/>
      </c>
      <c r="G615" s="83"/>
      <c r="H615" s="89"/>
      <c r="I615" s="92" t="str">
        <f>IF(B:B="","",(VLOOKUP(Application!B615,#REF!,6,0)))</f>
        <v/>
      </c>
      <c r="J615" s="90" t="str">
        <f t="shared" si="119"/>
        <v/>
      </c>
      <c r="K615" s="91" t="str">
        <f t="shared" si="120"/>
        <v/>
      </c>
      <c r="L615" s="91" t="str">
        <f t="shared" si="121"/>
        <v/>
      </c>
      <c r="M615" s="91" t="str">
        <f t="shared" si="122"/>
        <v/>
      </c>
      <c r="N615" s="91" t="str">
        <f t="shared" si="123"/>
        <v/>
      </c>
      <c r="O615" s="91" t="str">
        <f t="shared" si="124"/>
        <v/>
      </c>
      <c r="P615" s="91" t="str">
        <f t="shared" si="125"/>
        <v/>
      </c>
      <c r="Q615" s="85"/>
      <c r="R615" s="17" t="str">
        <f t="shared" si="126"/>
        <v/>
      </c>
      <c r="S615" s="28" t="str">
        <f t="shared" si="127"/>
        <v/>
      </c>
      <c r="T615" s="28" t="str">
        <f t="shared" si="128"/>
        <v/>
      </c>
      <c r="U615" s="28"/>
      <c r="V615" s="84"/>
      <c r="W615" s="84"/>
      <c r="X615" s="83"/>
      <c r="Y615" s="104"/>
      <c r="Z615" s="96" t="str">
        <f t="shared" si="129"/>
        <v/>
      </c>
      <c r="AA615" s="105"/>
      <c r="AB615" s="89"/>
      <c r="AC615" s="89"/>
      <c r="AD615" s="89"/>
      <c r="AE615" s="89"/>
      <c r="AF615" s="89"/>
      <c r="AG615" s="89"/>
      <c r="AH615" s="86"/>
      <c r="AI615" s="86"/>
      <c r="AJ615" s="86"/>
      <c r="AK615" s="86"/>
      <c r="AL615" s="86"/>
      <c r="AM615" s="86"/>
      <c r="AN615" s="86"/>
      <c r="AO615" s="86"/>
      <c r="AP615" s="86"/>
      <c r="AQ615" s="28"/>
      <c r="AR615" s="45"/>
      <c r="AS615" s="85"/>
      <c r="AT615" s="85"/>
      <c r="AU615" s="20"/>
      <c r="AV615" s="20"/>
    </row>
    <row r="616" spans="2:48" ht="15" x14ac:dyDescent="0.25">
      <c r="B616" s="86"/>
      <c r="C616" s="100"/>
      <c r="D616" s="87" t="str">
        <f>IF(B616="","",(VLOOKUP(B616,#REF!,2,0)))</f>
        <v/>
      </c>
      <c r="E616" s="88" t="str">
        <f>IF(B616="","",(VLOOKUP(B616,#REF!,3,0)))</f>
        <v/>
      </c>
      <c r="F616" s="84" t="str">
        <f>IF(B616="","",(VLOOKUP(Application!B616,#REF!,5,0)))</f>
        <v/>
      </c>
      <c r="G616" s="83"/>
      <c r="H616" s="89"/>
      <c r="I616" s="92" t="str">
        <f>IF(B:B="","",(VLOOKUP(Application!B616,#REF!,6,0)))</f>
        <v/>
      </c>
      <c r="J616" s="90" t="str">
        <f t="shared" si="119"/>
        <v/>
      </c>
      <c r="K616" s="91" t="str">
        <f t="shared" si="120"/>
        <v/>
      </c>
      <c r="L616" s="91" t="str">
        <f t="shared" si="121"/>
        <v/>
      </c>
      <c r="M616" s="91" t="str">
        <f t="shared" si="122"/>
        <v/>
      </c>
      <c r="N616" s="91" t="str">
        <f t="shared" si="123"/>
        <v/>
      </c>
      <c r="O616" s="91" t="str">
        <f t="shared" si="124"/>
        <v/>
      </c>
      <c r="P616" s="91" t="str">
        <f t="shared" si="125"/>
        <v/>
      </c>
      <c r="Q616" s="85"/>
      <c r="R616" s="17" t="str">
        <f t="shared" si="126"/>
        <v/>
      </c>
      <c r="S616" s="28" t="str">
        <f t="shared" si="127"/>
        <v/>
      </c>
      <c r="T616" s="28" t="str">
        <f t="shared" si="128"/>
        <v/>
      </c>
      <c r="U616" s="28"/>
      <c r="V616" s="84"/>
      <c r="W616" s="84"/>
      <c r="X616" s="83"/>
      <c r="Y616" s="104"/>
      <c r="Z616" s="96" t="str">
        <f t="shared" si="129"/>
        <v/>
      </c>
      <c r="AA616" s="105"/>
      <c r="AB616" s="89"/>
      <c r="AC616" s="89"/>
      <c r="AD616" s="89"/>
      <c r="AE616" s="89"/>
      <c r="AF616" s="89"/>
      <c r="AG616" s="89"/>
      <c r="AH616" s="86"/>
      <c r="AI616" s="86"/>
      <c r="AJ616" s="86"/>
      <c r="AK616" s="86"/>
      <c r="AL616" s="86"/>
      <c r="AM616" s="86"/>
      <c r="AN616" s="86"/>
      <c r="AO616" s="86"/>
      <c r="AP616" s="86"/>
      <c r="AQ616" s="28"/>
      <c r="AR616" s="45"/>
      <c r="AS616" s="85"/>
      <c r="AT616" s="85"/>
      <c r="AU616" s="20"/>
      <c r="AV616" s="20"/>
    </row>
    <row r="617" spans="2:48" ht="15" x14ac:dyDescent="0.25">
      <c r="B617" s="86"/>
      <c r="C617" s="100"/>
      <c r="D617" s="87" t="str">
        <f>IF(B617="","",(VLOOKUP(B617,#REF!,2,0)))</f>
        <v/>
      </c>
      <c r="E617" s="88" t="str">
        <f>IF(B617="","",(VLOOKUP(B617,#REF!,3,0)))</f>
        <v/>
      </c>
      <c r="F617" s="84" t="str">
        <f>IF(B617="","",(VLOOKUP(Application!B617,#REF!,5,0)))</f>
        <v/>
      </c>
      <c r="G617" s="83"/>
      <c r="H617" s="89"/>
      <c r="I617" s="92" t="str">
        <f>IF(B:B="","",(VLOOKUP(Application!B617,#REF!,6,0)))</f>
        <v/>
      </c>
      <c r="J617" s="90" t="str">
        <f t="shared" si="119"/>
        <v/>
      </c>
      <c r="K617" s="91" t="str">
        <f t="shared" si="120"/>
        <v/>
      </c>
      <c r="L617" s="91" t="str">
        <f t="shared" si="121"/>
        <v/>
      </c>
      <c r="M617" s="91" t="str">
        <f t="shared" si="122"/>
        <v/>
      </c>
      <c r="N617" s="91" t="str">
        <f t="shared" si="123"/>
        <v/>
      </c>
      <c r="O617" s="91" t="str">
        <f t="shared" si="124"/>
        <v/>
      </c>
      <c r="P617" s="91" t="str">
        <f t="shared" si="125"/>
        <v/>
      </c>
      <c r="Q617" s="85"/>
      <c r="R617" s="17" t="str">
        <f t="shared" si="126"/>
        <v/>
      </c>
      <c r="S617" s="28" t="str">
        <f t="shared" si="127"/>
        <v/>
      </c>
      <c r="T617" s="28" t="str">
        <f t="shared" si="128"/>
        <v/>
      </c>
      <c r="U617" s="28"/>
      <c r="V617" s="84"/>
      <c r="W617" s="84"/>
      <c r="X617" s="83"/>
      <c r="Y617" s="104"/>
      <c r="Z617" s="96" t="str">
        <f t="shared" si="129"/>
        <v/>
      </c>
      <c r="AA617" s="105"/>
      <c r="AB617" s="89"/>
      <c r="AC617" s="89"/>
      <c r="AD617" s="89"/>
      <c r="AE617" s="89"/>
      <c r="AF617" s="89"/>
      <c r="AG617" s="89"/>
      <c r="AH617" s="86"/>
      <c r="AI617" s="86"/>
      <c r="AJ617" s="86"/>
      <c r="AK617" s="86"/>
      <c r="AL617" s="86"/>
      <c r="AM617" s="86"/>
      <c r="AN617" s="86"/>
      <c r="AO617" s="86"/>
      <c r="AP617" s="86"/>
      <c r="AQ617" s="28"/>
      <c r="AR617" s="45"/>
      <c r="AS617" s="85"/>
      <c r="AT617" s="85"/>
      <c r="AU617" s="20"/>
      <c r="AV617" s="20"/>
    </row>
    <row r="618" spans="2:48" ht="15" x14ac:dyDescent="0.25">
      <c r="B618" s="86"/>
      <c r="C618" s="100"/>
      <c r="D618" s="87" t="str">
        <f>IF(B618="","",(VLOOKUP(B618,#REF!,2,0)))</f>
        <v/>
      </c>
      <c r="E618" s="88" t="str">
        <f>IF(B618="","",(VLOOKUP(B618,#REF!,3,0)))</f>
        <v/>
      </c>
      <c r="F618" s="84" t="str">
        <f>IF(B618="","",(VLOOKUP(Application!B618,#REF!,5,0)))</f>
        <v/>
      </c>
      <c r="G618" s="83"/>
      <c r="H618" s="89"/>
      <c r="I618" s="92" t="str">
        <f>IF(B:B="","",(VLOOKUP(Application!B618,#REF!,6,0)))</f>
        <v/>
      </c>
      <c r="J618" s="90" t="str">
        <f t="shared" si="119"/>
        <v/>
      </c>
      <c r="K618" s="91" t="str">
        <f t="shared" si="120"/>
        <v/>
      </c>
      <c r="L618" s="91" t="str">
        <f t="shared" si="121"/>
        <v/>
      </c>
      <c r="M618" s="91" t="str">
        <f t="shared" si="122"/>
        <v/>
      </c>
      <c r="N618" s="91" t="str">
        <f t="shared" si="123"/>
        <v/>
      </c>
      <c r="O618" s="91" t="str">
        <f t="shared" si="124"/>
        <v/>
      </c>
      <c r="P618" s="91" t="str">
        <f t="shared" si="125"/>
        <v/>
      </c>
      <c r="Q618" s="85"/>
      <c r="R618" s="17" t="str">
        <f t="shared" si="126"/>
        <v/>
      </c>
      <c r="S618" s="28" t="str">
        <f t="shared" si="127"/>
        <v/>
      </c>
      <c r="T618" s="28" t="str">
        <f t="shared" si="128"/>
        <v/>
      </c>
      <c r="U618" s="28"/>
      <c r="V618" s="84"/>
      <c r="W618" s="84"/>
      <c r="X618" s="83"/>
      <c r="Y618" s="104"/>
      <c r="Z618" s="96" t="str">
        <f t="shared" si="129"/>
        <v/>
      </c>
      <c r="AA618" s="105"/>
      <c r="AB618" s="89"/>
      <c r="AC618" s="89"/>
      <c r="AD618" s="89"/>
      <c r="AE618" s="89"/>
      <c r="AF618" s="89"/>
      <c r="AG618" s="89"/>
      <c r="AH618" s="86"/>
      <c r="AI618" s="86"/>
      <c r="AJ618" s="86"/>
      <c r="AK618" s="86"/>
      <c r="AL618" s="86"/>
      <c r="AM618" s="86"/>
      <c r="AN618" s="86"/>
      <c r="AO618" s="86"/>
      <c r="AP618" s="86"/>
      <c r="AQ618" s="28"/>
      <c r="AR618" s="45"/>
      <c r="AS618" s="85"/>
      <c r="AT618" s="85"/>
      <c r="AU618" s="20"/>
      <c r="AV618" s="20"/>
    </row>
    <row r="619" spans="2:48" ht="15" x14ac:dyDescent="0.25">
      <c r="B619" s="86"/>
      <c r="C619" s="100"/>
      <c r="D619" s="87" t="str">
        <f>IF(B619="","",(VLOOKUP(B619,#REF!,2,0)))</f>
        <v/>
      </c>
      <c r="E619" s="88" t="str">
        <f>IF(B619="","",(VLOOKUP(B619,#REF!,3,0)))</f>
        <v/>
      </c>
      <c r="F619" s="84" t="str">
        <f>IF(B619="","",(VLOOKUP(Application!B619,#REF!,5,0)))</f>
        <v/>
      </c>
      <c r="G619" s="83"/>
      <c r="H619" s="89"/>
      <c r="I619" s="92" t="str">
        <f>IF(B:B="","",(VLOOKUP(Application!B619,#REF!,6,0)))</f>
        <v/>
      </c>
      <c r="J619" s="90" t="str">
        <f t="shared" si="119"/>
        <v/>
      </c>
      <c r="K619" s="91" t="str">
        <f t="shared" si="120"/>
        <v/>
      </c>
      <c r="L619" s="91" t="str">
        <f t="shared" si="121"/>
        <v/>
      </c>
      <c r="M619" s="91" t="str">
        <f t="shared" si="122"/>
        <v/>
      </c>
      <c r="N619" s="91" t="str">
        <f t="shared" si="123"/>
        <v/>
      </c>
      <c r="O619" s="91" t="str">
        <f t="shared" si="124"/>
        <v/>
      </c>
      <c r="P619" s="91" t="str">
        <f t="shared" si="125"/>
        <v/>
      </c>
      <c r="Q619" s="85"/>
      <c r="R619" s="17" t="str">
        <f t="shared" si="126"/>
        <v/>
      </c>
      <c r="S619" s="28" t="str">
        <f t="shared" si="127"/>
        <v/>
      </c>
      <c r="T619" s="28" t="str">
        <f t="shared" si="128"/>
        <v/>
      </c>
      <c r="U619" s="28"/>
      <c r="V619" s="84"/>
      <c r="W619" s="84"/>
      <c r="X619" s="83"/>
      <c r="Y619" s="104"/>
      <c r="Z619" s="96" t="str">
        <f t="shared" si="129"/>
        <v/>
      </c>
      <c r="AA619" s="105"/>
      <c r="AB619" s="89"/>
      <c r="AC619" s="89"/>
      <c r="AD619" s="89"/>
      <c r="AE619" s="89"/>
      <c r="AF619" s="89"/>
      <c r="AG619" s="89"/>
      <c r="AH619" s="86"/>
      <c r="AI619" s="86"/>
      <c r="AJ619" s="86"/>
      <c r="AK619" s="86"/>
      <c r="AL619" s="86"/>
      <c r="AM619" s="86"/>
      <c r="AN619" s="86"/>
      <c r="AO619" s="86"/>
      <c r="AP619" s="86"/>
      <c r="AQ619" s="28"/>
      <c r="AR619" s="45"/>
      <c r="AS619" s="85"/>
      <c r="AT619" s="85"/>
      <c r="AU619" s="20"/>
      <c r="AV619" s="20"/>
    </row>
    <row r="620" spans="2:48" ht="15" x14ac:dyDescent="0.25">
      <c r="B620" s="86"/>
      <c r="C620" s="100"/>
      <c r="D620" s="87" t="str">
        <f>IF(B620="","",(VLOOKUP(B620,#REF!,2,0)))</f>
        <v/>
      </c>
      <c r="E620" s="88" t="str">
        <f>IF(B620="","",(VLOOKUP(B620,#REF!,3,0)))</f>
        <v/>
      </c>
      <c r="F620" s="84" t="str">
        <f>IF(B620="","",(VLOOKUP(Application!B620,#REF!,5,0)))</f>
        <v/>
      </c>
      <c r="G620" s="83"/>
      <c r="H620" s="89"/>
      <c r="I620" s="92" t="str">
        <f>IF(B:B="","",(VLOOKUP(Application!B620,#REF!,6,0)))</f>
        <v/>
      </c>
      <c r="J620" s="90" t="str">
        <f t="shared" si="119"/>
        <v/>
      </c>
      <c r="K620" s="91" t="str">
        <f t="shared" si="120"/>
        <v/>
      </c>
      <c r="L620" s="91" t="str">
        <f t="shared" si="121"/>
        <v/>
      </c>
      <c r="M620" s="91" t="str">
        <f t="shared" si="122"/>
        <v/>
      </c>
      <c r="N620" s="91" t="str">
        <f t="shared" si="123"/>
        <v/>
      </c>
      <c r="O620" s="91" t="str">
        <f t="shared" si="124"/>
        <v/>
      </c>
      <c r="P620" s="91" t="str">
        <f t="shared" si="125"/>
        <v/>
      </c>
      <c r="Q620" s="85"/>
      <c r="R620" s="17" t="str">
        <f t="shared" si="126"/>
        <v/>
      </c>
      <c r="S620" s="28" t="str">
        <f t="shared" si="127"/>
        <v/>
      </c>
      <c r="T620" s="28" t="str">
        <f t="shared" si="128"/>
        <v/>
      </c>
      <c r="U620" s="28"/>
      <c r="V620" s="84"/>
      <c r="W620" s="84"/>
      <c r="X620" s="83"/>
      <c r="Y620" s="104"/>
      <c r="Z620" s="96" t="str">
        <f t="shared" si="129"/>
        <v/>
      </c>
      <c r="AA620" s="105"/>
      <c r="AB620" s="89"/>
      <c r="AC620" s="89"/>
      <c r="AD620" s="89"/>
      <c r="AE620" s="89"/>
      <c r="AF620" s="89"/>
      <c r="AG620" s="89"/>
      <c r="AH620" s="86"/>
      <c r="AI620" s="86"/>
      <c r="AJ620" s="86"/>
      <c r="AK620" s="86"/>
      <c r="AL620" s="86"/>
      <c r="AM620" s="86"/>
      <c r="AN620" s="86"/>
      <c r="AO620" s="86"/>
      <c r="AP620" s="86"/>
      <c r="AQ620" s="28"/>
      <c r="AR620" s="45"/>
      <c r="AS620" s="85"/>
      <c r="AT620" s="85"/>
      <c r="AU620" s="20"/>
      <c r="AV620" s="20"/>
    </row>
    <row r="621" spans="2:48" ht="15" x14ac:dyDescent="0.25">
      <c r="B621" s="86"/>
      <c r="C621" s="100"/>
      <c r="D621" s="87" t="str">
        <f>IF(B621="","",(VLOOKUP(B621,#REF!,2,0)))</f>
        <v/>
      </c>
      <c r="E621" s="88" t="str">
        <f>IF(B621="","",(VLOOKUP(B621,#REF!,3,0)))</f>
        <v/>
      </c>
      <c r="F621" s="84" t="str">
        <f>IF(B621="","",(VLOOKUP(Application!B621,#REF!,5,0)))</f>
        <v/>
      </c>
      <c r="G621" s="83"/>
      <c r="H621" s="89"/>
      <c r="I621" s="92" t="str">
        <f>IF(B:B="","",(VLOOKUP(Application!B621,#REF!,6,0)))</f>
        <v/>
      </c>
      <c r="J621" s="90" t="str">
        <f t="shared" si="119"/>
        <v/>
      </c>
      <c r="K621" s="91" t="str">
        <f t="shared" si="120"/>
        <v/>
      </c>
      <c r="L621" s="91" t="str">
        <f t="shared" si="121"/>
        <v/>
      </c>
      <c r="M621" s="91" t="str">
        <f t="shared" si="122"/>
        <v/>
      </c>
      <c r="N621" s="91" t="str">
        <f t="shared" si="123"/>
        <v/>
      </c>
      <c r="O621" s="91" t="str">
        <f t="shared" si="124"/>
        <v/>
      </c>
      <c r="P621" s="91" t="str">
        <f t="shared" si="125"/>
        <v/>
      </c>
      <c r="Q621" s="85"/>
      <c r="R621" s="17" t="str">
        <f t="shared" si="126"/>
        <v/>
      </c>
      <c r="S621" s="28" t="str">
        <f t="shared" si="127"/>
        <v/>
      </c>
      <c r="T621" s="28" t="str">
        <f t="shared" si="128"/>
        <v/>
      </c>
      <c r="U621" s="28"/>
      <c r="V621" s="84"/>
      <c r="W621" s="84"/>
      <c r="X621" s="83"/>
      <c r="Y621" s="104"/>
      <c r="Z621" s="96" t="str">
        <f t="shared" si="129"/>
        <v/>
      </c>
      <c r="AA621" s="105"/>
      <c r="AB621" s="89"/>
      <c r="AC621" s="89"/>
      <c r="AD621" s="89"/>
      <c r="AE621" s="89"/>
      <c r="AF621" s="89"/>
      <c r="AG621" s="89"/>
      <c r="AH621" s="86"/>
      <c r="AI621" s="86"/>
      <c r="AJ621" s="86"/>
      <c r="AK621" s="86"/>
      <c r="AL621" s="86"/>
      <c r="AM621" s="86"/>
      <c r="AN621" s="86"/>
      <c r="AO621" s="86"/>
      <c r="AP621" s="86"/>
      <c r="AQ621" s="28"/>
      <c r="AR621" s="45"/>
      <c r="AS621" s="85"/>
      <c r="AT621" s="85"/>
      <c r="AU621" s="20"/>
      <c r="AV621" s="20"/>
    </row>
    <row r="622" spans="2:48" ht="15" x14ac:dyDescent="0.25">
      <c r="B622" s="86"/>
      <c r="C622" s="100"/>
      <c r="D622" s="87" t="str">
        <f>IF(B622="","",(VLOOKUP(B622,#REF!,2,0)))</f>
        <v/>
      </c>
      <c r="E622" s="88" t="str">
        <f>IF(B622="","",(VLOOKUP(B622,#REF!,3,0)))</f>
        <v/>
      </c>
      <c r="F622" s="84" t="str">
        <f>IF(B622="","",(VLOOKUP(Application!B622,#REF!,5,0)))</f>
        <v/>
      </c>
      <c r="G622" s="83"/>
      <c r="H622" s="89"/>
      <c r="I622" s="92" t="str">
        <f>IF(B:B="","",(VLOOKUP(Application!B622,#REF!,6,0)))</f>
        <v/>
      </c>
      <c r="J622" s="90" t="str">
        <f t="shared" si="119"/>
        <v/>
      </c>
      <c r="K622" s="91" t="str">
        <f t="shared" si="120"/>
        <v/>
      </c>
      <c r="L622" s="91" t="str">
        <f t="shared" si="121"/>
        <v/>
      </c>
      <c r="M622" s="91" t="str">
        <f t="shared" si="122"/>
        <v/>
      </c>
      <c r="N622" s="91" t="str">
        <f t="shared" si="123"/>
        <v/>
      </c>
      <c r="O622" s="91" t="str">
        <f t="shared" si="124"/>
        <v/>
      </c>
      <c r="P622" s="91" t="str">
        <f t="shared" si="125"/>
        <v/>
      </c>
      <c r="Q622" s="85"/>
      <c r="R622" s="17" t="str">
        <f t="shared" si="126"/>
        <v/>
      </c>
      <c r="S622" s="28" t="str">
        <f t="shared" si="127"/>
        <v/>
      </c>
      <c r="T622" s="28" t="str">
        <f t="shared" si="128"/>
        <v/>
      </c>
      <c r="U622" s="28"/>
      <c r="V622" s="84"/>
      <c r="W622" s="84"/>
      <c r="X622" s="83"/>
      <c r="Y622" s="104"/>
      <c r="Z622" s="96" t="str">
        <f t="shared" si="129"/>
        <v/>
      </c>
      <c r="AA622" s="105"/>
      <c r="AB622" s="89"/>
      <c r="AC622" s="89"/>
      <c r="AD622" s="89"/>
      <c r="AE622" s="89"/>
      <c r="AF622" s="89"/>
      <c r="AG622" s="89"/>
      <c r="AH622" s="86"/>
      <c r="AI622" s="86"/>
      <c r="AJ622" s="86"/>
      <c r="AK622" s="86"/>
      <c r="AL622" s="86"/>
      <c r="AM622" s="86"/>
      <c r="AN622" s="86"/>
      <c r="AO622" s="86"/>
      <c r="AP622" s="86"/>
      <c r="AQ622" s="28"/>
      <c r="AR622" s="45"/>
      <c r="AS622" s="85"/>
      <c r="AT622" s="85"/>
      <c r="AU622" s="20"/>
      <c r="AV622" s="20"/>
    </row>
    <row r="623" spans="2:48" ht="15" x14ac:dyDescent="0.25">
      <c r="B623" s="86"/>
      <c r="C623" s="100"/>
      <c r="D623" s="87" t="str">
        <f>IF(B623="","",(VLOOKUP(B623,#REF!,2,0)))</f>
        <v/>
      </c>
      <c r="E623" s="88" t="str">
        <f>IF(B623="","",(VLOOKUP(B623,#REF!,3,0)))</f>
        <v/>
      </c>
      <c r="F623" s="84" t="str">
        <f>IF(B623="","",(VLOOKUP(Application!B623,#REF!,5,0)))</f>
        <v/>
      </c>
      <c r="G623" s="83"/>
      <c r="H623" s="89"/>
      <c r="I623" s="92" t="str">
        <f>IF(B:B="","",(VLOOKUP(Application!B623,#REF!,6,0)))</f>
        <v/>
      </c>
      <c r="J623" s="90" t="str">
        <f t="shared" si="119"/>
        <v/>
      </c>
      <c r="K623" s="91" t="str">
        <f t="shared" si="120"/>
        <v/>
      </c>
      <c r="L623" s="91" t="str">
        <f t="shared" si="121"/>
        <v/>
      </c>
      <c r="M623" s="91" t="str">
        <f t="shared" si="122"/>
        <v/>
      </c>
      <c r="N623" s="91" t="str">
        <f t="shared" si="123"/>
        <v/>
      </c>
      <c r="O623" s="91" t="str">
        <f t="shared" si="124"/>
        <v/>
      </c>
      <c r="P623" s="91" t="str">
        <f t="shared" si="125"/>
        <v/>
      </c>
      <c r="Q623" s="85"/>
      <c r="R623" s="17" t="str">
        <f t="shared" si="126"/>
        <v/>
      </c>
      <c r="S623" s="28" t="str">
        <f t="shared" si="127"/>
        <v/>
      </c>
      <c r="T623" s="28" t="str">
        <f t="shared" si="128"/>
        <v/>
      </c>
      <c r="U623" s="28"/>
      <c r="V623" s="84"/>
      <c r="W623" s="84"/>
      <c r="X623" s="83"/>
      <c r="Y623" s="104"/>
      <c r="Z623" s="96" t="str">
        <f t="shared" si="129"/>
        <v/>
      </c>
      <c r="AA623" s="105"/>
      <c r="AB623" s="89"/>
      <c r="AC623" s="89"/>
      <c r="AD623" s="89"/>
      <c r="AE623" s="89"/>
      <c r="AF623" s="89"/>
      <c r="AG623" s="89"/>
      <c r="AH623" s="86"/>
      <c r="AI623" s="86"/>
      <c r="AJ623" s="86"/>
      <c r="AK623" s="86"/>
      <c r="AL623" s="86"/>
      <c r="AM623" s="86"/>
      <c r="AN623" s="86"/>
      <c r="AO623" s="86"/>
      <c r="AP623" s="86"/>
      <c r="AQ623" s="28"/>
      <c r="AR623" s="45"/>
      <c r="AS623" s="85"/>
      <c r="AT623" s="85"/>
      <c r="AU623" s="20"/>
      <c r="AV623" s="20"/>
    </row>
    <row r="624" spans="2:48" ht="15" x14ac:dyDescent="0.25">
      <c r="B624" s="86"/>
      <c r="C624" s="100"/>
      <c r="D624" s="87" t="str">
        <f>IF(B624="","",(VLOOKUP(B624,#REF!,2,0)))</f>
        <v/>
      </c>
      <c r="E624" s="88" t="str">
        <f>IF(B624="","",(VLOOKUP(B624,#REF!,3,0)))</f>
        <v/>
      </c>
      <c r="F624" s="84" t="str">
        <f>IF(B624="","",(VLOOKUP(Application!B624,#REF!,5,0)))</f>
        <v/>
      </c>
      <c r="G624" s="83"/>
      <c r="H624" s="89"/>
      <c r="I624" s="92" t="str">
        <f>IF(B:B="","",(VLOOKUP(Application!B624,#REF!,6,0)))</f>
        <v/>
      </c>
      <c r="J624" s="90" t="str">
        <f t="shared" si="119"/>
        <v/>
      </c>
      <c r="K624" s="91" t="str">
        <f t="shared" si="120"/>
        <v/>
      </c>
      <c r="L624" s="91" t="str">
        <f t="shared" si="121"/>
        <v/>
      </c>
      <c r="M624" s="91" t="str">
        <f t="shared" si="122"/>
        <v/>
      </c>
      <c r="N624" s="91" t="str">
        <f t="shared" si="123"/>
        <v/>
      </c>
      <c r="O624" s="91" t="str">
        <f t="shared" si="124"/>
        <v/>
      </c>
      <c r="P624" s="91" t="str">
        <f t="shared" si="125"/>
        <v/>
      </c>
      <c r="Q624" s="85"/>
      <c r="R624" s="17" t="str">
        <f t="shared" si="126"/>
        <v/>
      </c>
      <c r="S624" s="28" t="str">
        <f t="shared" si="127"/>
        <v/>
      </c>
      <c r="T624" s="28" t="str">
        <f t="shared" si="128"/>
        <v/>
      </c>
      <c r="U624" s="28"/>
      <c r="V624" s="84"/>
      <c r="W624" s="84"/>
      <c r="X624" s="83"/>
      <c r="Y624" s="104"/>
      <c r="Z624" s="96" t="str">
        <f t="shared" si="129"/>
        <v/>
      </c>
      <c r="AA624" s="105"/>
      <c r="AB624" s="89"/>
      <c r="AC624" s="89"/>
      <c r="AD624" s="89"/>
      <c r="AE624" s="89"/>
      <c r="AF624" s="89"/>
      <c r="AG624" s="89"/>
      <c r="AH624" s="86"/>
      <c r="AI624" s="86"/>
      <c r="AJ624" s="86"/>
      <c r="AK624" s="86"/>
      <c r="AL624" s="86"/>
      <c r="AM624" s="86"/>
      <c r="AN624" s="86"/>
      <c r="AO624" s="86"/>
      <c r="AP624" s="86"/>
      <c r="AQ624" s="28"/>
      <c r="AR624" s="45"/>
      <c r="AS624" s="85"/>
      <c r="AT624" s="85"/>
      <c r="AU624" s="20"/>
      <c r="AV624" s="20"/>
    </row>
    <row r="625" spans="2:48" ht="15" x14ac:dyDescent="0.25">
      <c r="B625" s="86"/>
      <c r="C625" s="100"/>
      <c r="D625" s="87" t="str">
        <f>IF(B625="","",(VLOOKUP(B625,#REF!,2,0)))</f>
        <v/>
      </c>
      <c r="E625" s="88" t="str">
        <f>IF(B625="","",(VLOOKUP(B625,#REF!,3,0)))</f>
        <v/>
      </c>
      <c r="F625" s="84" t="str">
        <f>IF(B625="","",(VLOOKUP(Application!B625,#REF!,5,0)))</f>
        <v/>
      </c>
      <c r="G625" s="83"/>
      <c r="H625" s="89"/>
      <c r="I625" s="92" t="str">
        <f>IF(B:B="","",(VLOOKUP(Application!B625,#REF!,6,0)))</f>
        <v/>
      </c>
      <c r="J625" s="90" t="str">
        <f t="shared" si="119"/>
        <v/>
      </c>
      <c r="K625" s="91" t="str">
        <f t="shared" si="120"/>
        <v/>
      </c>
      <c r="L625" s="91" t="str">
        <f t="shared" si="121"/>
        <v/>
      </c>
      <c r="M625" s="91" t="str">
        <f t="shared" si="122"/>
        <v/>
      </c>
      <c r="N625" s="91" t="str">
        <f t="shared" si="123"/>
        <v/>
      </c>
      <c r="O625" s="91" t="str">
        <f t="shared" si="124"/>
        <v/>
      </c>
      <c r="P625" s="91" t="str">
        <f t="shared" si="125"/>
        <v/>
      </c>
      <c r="Q625" s="85"/>
      <c r="R625" s="17" t="str">
        <f t="shared" si="126"/>
        <v/>
      </c>
      <c r="S625" s="28" t="str">
        <f t="shared" si="127"/>
        <v/>
      </c>
      <c r="T625" s="28" t="str">
        <f t="shared" si="128"/>
        <v/>
      </c>
      <c r="U625" s="28"/>
      <c r="V625" s="84"/>
      <c r="W625" s="84"/>
      <c r="X625" s="83"/>
      <c r="Y625" s="104"/>
      <c r="Z625" s="96" t="str">
        <f t="shared" si="129"/>
        <v/>
      </c>
      <c r="AA625" s="105"/>
      <c r="AB625" s="89"/>
      <c r="AC625" s="89"/>
      <c r="AD625" s="89"/>
      <c r="AE625" s="89"/>
      <c r="AF625" s="89"/>
      <c r="AG625" s="89"/>
      <c r="AH625" s="86"/>
      <c r="AI625" s="86"/>
      <c r="AJ625" s="86"/>
      <c r="AK625" s="86"/>
      <c r="AL625" s="86"/>
      <c r="AM625" s="86"/>
      <c r="AN625" s="86"/>
      <c r="AO625" s="86"/>
      <c r="AP625" s="86"/>
      <c r="AQ625" s="28"/>
      <c r="AR625" s="45"/>
      <c r="AS625" s="85"/>
      <c r="AT625" s="85"/>
      <c r="AU625" s="20"/>
      <c r="AV625" s="20"/>
    </row>
    <row r="626" spans="2:48" ht="15" x14ac:dyDescent="0.25">
      <c r="B626" s="86"/>
      <c r="C626" s="100"/>
      <c r="D626" s="87" t="str">
        <f>IF(B626="","",(VLOOKUP(B626,#REF!,2,0)))</f>
        <v/>
      </c>
      <c r="E626" s="88" t="str">
        <f>IF(B626="","",(VLOOKUP(B626,#REF!,3,0)))</f>
        <v/>
      </c>
      <c r="F626" s="84" t="str">
        <f>IF(B626="","",(VLOOKUP(Application!B626,#REF!,5,0)))</f>
        <v/>
      </c>
      <c r="G626" s="83"/>
      <c r="H626" s="89"/>
      <c r="I626" s="92" t="str">
        <f>IF(B:B="","",(VLOOKUP(Application!B626,#REF!,6,0)))</f>
        <v/>
      </c>
      <c r="J626" s="90" t="str">
        <f t="shared" si="119"/>
        <v/>
      </c>
      <c r="K626" s="91" t="str">
        <f t="shared" si="120"/>
        <v/>
      </c>
      <c r="L626" s="91" t="str">
        <f t="shared" si="121"/>
        <v/>
      </c>
      <c r="M626" s="91" t="str">
        <f t="shared" si="122"/>
        <v/>
      </c>
      <c r="N626" s="91" t="str">
        <f t="shared" si="123"/>
        <v/>
      </c>
      <c r="O626" s="91" t="str">
        <f t="shared" si="124"/>
        <v/>
      </c>
      <c r="P626" s="91" t="str">
        <f t="shared" si="125"/>
        <v/>
      </c>
      <c r="Q626" s="85"/>
      <c r="R626" s="17" t="str">
        <f t="shared" si="126"/>
        <v/>
      </c>
      <c r="S626" s="28" t="str">
        <f t="shared" si="127"/>
        <v/>
      </c>
      <c r="T626" s="28" t="str">
        <f t="shared" si="128"/>
        <v/>
      </c>
      <c r="U626" s="28"/>
      <c r="V626" s="84"/>
      <c r="W626" s="84"/>
      <c r="X626" s="83"/>
      <c r="Y626" s="104"/>
      <c r="Z626" s="96" t="str">
        <f t="shared" si="129"/>
        <v/>
      </c>
      <c r="AA626" s="105"/>
      <c r="AB626" s="89"/>
      <c r="AC626" s="89"/>
      <c r="AD626" s="89"/>
      <c r="AE626" s="89"/>
      <c r="AF626" s="89"/>
      <c r="AG626" s="89"/>
      <c r="AH626" s="86"/>
      <c r="AI626" s="86"/>
      <c r="AJ626" s="86"/>
      <c r="AK626" s="86"/>
      <c r="AL626" s="86"/>
      <c r="AM626" s="86"/>
      <c r="AN626" s="86"/>
      <c r="AO626" s="86"/>
      <c r="AP626" s="86"/>
      <c r="AQ626" s="28"/>
      <c r="AR626" s="45"/>
      <c r="AS626" s="85"/>
      <c r="AT626" s="85"/>
      <c r="AU626" s="20"/>
      <c r="AV626" s="20"/>
    </row>
    <row r="627" spans="2:48" ht="15" x14ac:dyDescent="0.25">
      <c r="B627" s="86"/>
      <c r="C627" s="100"/>
      <c r="D627" s="87" t="str">
        <f>IF(B627="","",(VLOOKUP(B627,#REF!,2,0)))</f>
        <v/>
      </c>
      <c r="E627" s="88" t="str">
        <f>IF(B627="","",(VLOOKUP(B627,#REF!,3,0)))</f>
        <v/>
      </c>
      <c r="F627" s="84" t="str">
        <f>IF(B627="","",(VLOOKUP(Application!B627,#REF!,5,0)))</f>
        <v/>
      </c>
      <c r="G627" s="83"/>
      <c r="H627" s="89"/>
      <c r="I627" s="92" t="str">
        <f>IF(B:B="","",(VLOOKUP(Application!B627,#REF!,6,0)))</f>
        <v/>
      </c>
      <c r="J627" s="90" t="str">
        <f t="shared" si="119"/>
        <v/>
      </c>
      <c r="K627" s="91" t="str">
        <f t="shared" si="120"/>
        <v/>
      </c>
      <c r="L627" s="91" t="str">
        <f t="shared" si="121"/>
        <v/>
      </c>
      <c r="M627" s="91" t="str">
        <f t="shared" si="122"/>
        <v/>
      </c>
      <c r="N627" s="91" t="str">
        <f t="shared" si="123"/>
        <v/>
      </c>
      <c r="O627" s="91" t="str">
        <f t="shared" si="124"/>
        <v/>
      </c>
      <c r="P627" s="91" t="str">
        <f t="shared" si="125"/>
        <v/>
      </c>
      <c r="Q627" s="85"/>
      <c r="R627" s="17" t="str">
        <f t="shared" si="126"/>
        <v/>
      </c>
      <c r="S627" s="28" t="str">
        <f t="shared" si="127"/>
        <v/>
      </c>
      <c r="T627" s="28" t="str">
        <f t="shared" si="128"/>
        <v/>
      </c>
      <c r="U627" s="28"/>
      <c r="V627" s="84"/>
      <c r="W627" s="84"/>
      <c r="X627" s="83"/>
      <c r="Y627" s="104"/>
      <c r="Z627" s="96" t="str">
        <f t="shared" si="129"/>
        <v/>
      </c>
      <c r="AA627" s="105"/>
      <c r="AB627" s="89"/>
      <c r="AC627" s="89"/>
      <c r="AD627" s="89"/>
      <c r="AE627" s="89"/>
      <c r="AF627" s="89"/>
      <c r="AG627" s="89"/>
      <c r="AH627" s="86"/>
      <c r="AI627" s="86"/>
      <c r="AJ627" s="86"/>
      <c r="AK627" s="86"/>
      <c r="AL627" s="86"/>
      <c r="AM627" s="86"/>
      <c r="AN627" s="86"/>
      <c r="AO627" s="86"/>
      <c r="AP627" s="86"/>
      <c r="AQ627" s="28"/>
      <c r="AR627" s="45"/>
      <c r="AS627" s="85"/>
      <c r="AT627" s="85"/>
      <c r="AU627" s="20"/>
      <c r="AV627" s="20"/>
    </row>
    <row r="628" spans="2:48" ht="15" x14ac:dyDescent="0.25">
      <c r="B628" s="86"/>
      <c r="C628" s="100"/>
      <c r="D628" s="87" t="str">
        <f>IF(B628="","",(VLOOKUP(B628,#REF!,2,0)))</f>
        <v/>
      </c>
      <c r="E628" s="88" t="str">
        <f>IF(B628="","",(VLOOKUP(B628,#REF!,3,0)))</f>
        <v/>
      </c>
      <c r="F628" s="84" t="str">
        <f>IF(B628="","",(VLOOKUP(Application!B628,#REF!,5,0)))</f>
        <v/>
      </c>
      <c r="G628" s="83"/>
      <c r="H628" s="89"/>
      <c r="I628" s="92" t="str">
        <f>IF(B:B="","",(VLOOKUP(Application!B628,#REF!,6,0)))</f>
        <v/>
      </c>
      <c r="J628" s="90" t="str">
        <f t="shared" si="119"/>
        <v/>
      </c>
      <c r="K628" s="91" t="str">
        <f t="shared" si="120"/>
        <v/>
      </c>
      <c r="L628" s="91" t="str">
        <f t="shared" si="121"/>
        <v/>
      </c>
      <c r="M628" s="91" t="str">
        <f t="shared" si="122"/>
        <v/>
      </c>
      <c r="N628" s="91" t="str">
        <f t="shared" si="123"/>
        <v/>
      </c>
      <c r="O628" s="91" t="str">
        <f t="shared" si="124"/>
        <v/>
      </c>
      <c r="P628" s="91" t="str">
        <f t="shared" si="125"/>
        <v/>
      </c>
      <c r="Q628" s="85"/>
      <c r="R628" s="17" t="str">
        <f t="shared" si="126"/>
        <v/>
      </c>
      <c r="S628" s="28" t="str">
        <f t="shared" si="127"/>
        <v/>
      </c>
      <c r="T628" s="28" t="str">
        <f t="shared" si="128"/>
        <v/>
      </c>
      <c r="U628" s="28"/>
      <c r="V628" s="84"/>
      <c r="W628" s="84"/>
      <c r="X628" s="83"/>
      <c r="Y628" s="104"/>
      <c r="Z628" s="96" t="str">
        <f t="shared" si="129"/>
        <v/>
      </c>
      <c r="AA628" s="105"/>
      <c r="AB628" s="89"/>
      <c r="AC628" s="89"/>
      <c r="AD628" s="89"/>
      <c r="AE628" s="89"/>
      <c r="AF628" s="89"/>
      <c r="AG628" s="89"/>
      <c r="AH628" s="86"/>
      <c r="AI628" s="86"/>
      <c r="AJ628" s="86"/>
      <c r="AK628" s="86"/>
      <c r="AL628" s="86"/>
      <c r="AM628" s="86"/>
      <c r="AN628" s="86"/>
      <c r="AO628" s="86"/>
      <c r="AP628" s="86"/>
      <c r="AQ628" s="28"/>
      <c r="AR628" s="45"/>
      <c r="AS628" s="85"/>
      <c r="AT628" s="85"/>
      <c r="AU628" s="20"/>
      <c r="AV628" s="20"/>
    </row>
    <row r="629" spans="2:48" ht="15" x14ac:dyDescent="0.25">
      <c r="B629" s="86"/>
      <c r="C629" s="100"/>
      <c r="D629" s="87" t="str">
        <f>IF(B629="","",(VLOOKUP(B629,#REF!,2,0)))</f>
        <v/>
      </c>
      <c r="E629" s="88" t="str">
        <f>IF(B629="","",(VLOOKUP(B629,#REF!,3,0)))</f>
        <v/>
      </c>
      <c r="F629" s="84" t="str">
        <f>IF(B629="","",(VLOOKUP(Application!B629,#REF!,5,0)))</f>
        <v/>
      </c>
      <c r="G629" s="83"/>
      <c r="H629" s="89"/>
      <c r="I629" s="92" t="str">
        <f>IF(B:B="","",(VLOOKUP(Application!B629,#REF!,6,0)))</f>
        <v/>
      </c>
      <c r="J629" s="90" t="str">
        <f t="shared" si="119"/>
        <v/>
      </c>
      <c r="K629" s="91" t="str">
        <f t="shared" si="120"/>
        <v/>
      </c>
      <c r="L629" s="91" t="str">
        <f t="shared" si="121"/>
        <v/>
      </c>
      <c r="M629" s="91" t="str">
        <f t="shared" si="122"/>
        <v/>
      </c>
      <c r="N629" s="91" t="str">
        <f t="shared" si="123"/>
        <v/>
      </c>
      <c r="O629" s="91" t="str">
        <f t="shared" si="124"/>
        <v/>
      </c>
      <c r="P629" s="91" t="str">
        <f t="shared" si="125"/>
        <v/>
      </c>
      <c r="Q629" s="85"/>
      <c r="R629" s="17" t="str">
        <f t="shared" si="126"/>
        <v/>
      </c>
      <c r="S629" s="28" t="str">
        <f t="shared" si="127"/>
        <v/>
      </c>
      <c r="T629" s="28" t="str">
        <f t="shared" si="128"/>
        <v/>
      </c>
      <c r="U629" s="28"/>
      <c r="V629" s="84"/>
      <c r="W629" s="84"/>
      <c r="X629" s="83"/>
      <c r="Y629" s="104"/>
      <c r="Z629" s="96" t="str">
        <f t="shared" si="129"/>
        <v/>
      </c>
      <c r="AA629" s="105"/>
      <c r="AB629" s="89"/>
      <c r="AC629" s="89"/>
      <c r="AD629" s="89"/>
      <c r="AE629" s="89"/>
      <c r="AF629" s="89"/>
      <c r="AG629" s="89"/>
      <c r="AH629" s="86"/>
      <c r="AI629" s="86"/>
      <c r="AJ629" s="86"/>
      <c r="AK629" s="86"/>
      <c r="AL629" s="86"/>
      <c r="AM629" s="86"/>
      <c r="AN629" s="86"/>
      <c r="AO629" s="86"/>
      <c r="AP629" s="86"/>
      <c r="AQ629" s="28"/>
      <c r="AR629" s="45"/>
      <c r="AS629" s="85"/>
      <c r="AT629" s="85"/>
      <c r="AU629" s="20"/>
      <c r="AV629" s="20"/>
    </row>
    <row r="630" spans="2:48" ht="15" x14ac:dyDescent="0.25">
      <c r="B630" s="86"/>
      <c r="C630" s="100"/>
      <c r="D630" s="87" t="str">
        <f>IF(B630="","",(VLOOKUP(B630,#REF!,2,0)))</f>
        <v/>
      </c>
      <c r="E630" s="88" t="str">
        <f>IF(B630="","",(VLOOKUP(B630,#REF!,3,0)))</f>
        <v/>
      </c>
      <c r="F630" s="84" t="str">
        <f>IF(B630="","",(VLOOKUP(Application!B630,#REF!,5,0)))</f>
        <v/>
      </c>
      <c r="G630" s="83"/>
      <c r="H630" s="89"/>
      <c r="I630" s="92" t="str">
        <f>IF(B:B="","",(VLOOKUP(Application!B630,#REF!,6,0)))</f>
        <v/>
      </c>
      <c r="J630" s="90" t="str">
        <f t="shared" si="119"/>
        <v/>
      </c>
      <c r="K630" s="91" t="str">
        <f t="shared" si="120"/>
        <v/>
      </c>
      <c r="L630" s="91" t="str">
        <f t="shared" si="121"/>
        <v/>
      </c>
      <c r="M630" s="91" t="str">
        <f t="shared" si="122"/>
        <v/>
      </c>
      <c r="N630" s="91" t="str">
        <f t="shared" si="123"/>
        <v/>
      </c>
      <c r="O630" s="91" t="str">
        <f t="shared" si="124"/>
        <v/>
      </c>
      <c r="P630" s="91" t="str">
        <f t="shared" si="125"/>
        <v/>
      </c>
      <c r="Q630" s="85"/>
      <c r="R630" s="17" t="str">
        <f t="shared" si="126"/>
        <v/>
      </c>
      <c r="S630" s="28" t="str">
        <f t="shared" si="127"/>
        <v/>
      </c>
      <c r="T630" s="28" t="str">
        <f t="shared" si="128"/>
        <v/>
      </c>
      <c r="U630" s="28"/>
      <c r="V630" s="84"/>
      <c r="W630" s="84"/>
      <c r="X630" s="83"/>
      <c r="Y630" s="104"/>
      <c r="Z630" s="96" t="str">
        <f t="shared" si="129"/>
        <v/>
      </c>
      <c r="AA630" s="105"/>
      <c r="AB630" s="89"/>
      <c r="AC630" s="89"/>
      <c r="AD630" s="89"/>
      <c r="AE630" s="89"/>
      <c r="AF630" s="89"/>
      <c r="AG630" s="89"/>
      <c r="AH630" s="86"/>
      <c r="AI630" s="86"/>
      <c r="AJ630" s="86"/>
      <c r="AK630" s="86"/>
      <c r="AL630" s="86"/>
      <c r="AM630" s="86"/>
      <c r="AN630" s="86"/>
      <c r="AO630" s="86"/>
      <c r="AP630" s="86"/>
      <c r="AQ630" s="28"/>
      <c r="AR630" s="45"/>
      <c r="AS630" s="85"/>
      <c r="AT630" s="85"/>
      <c r="AU630" s="20"/>
      <c r="AV630" s="20"/>
    </row>
    <row r="631" spans="2:48" ht="15" x14ac:dyDescent="0.25">
      <c r="B631" s="86"/>
      <c r="C631" s="100"/>
      <c r="D631" s="87" t="str">
        <f>IF(B631="","",(VLOOKUP(B631,#REF!,2,0)))</f>
        <v/>
      </c>
      <c r="E631" s="88" t="str">
        <f>IF(B631="","",(VLOOKUP(B631,#REF!,3,0)))</f>
        <v/>
      </c>
      <c r="F631" s="84" t="str">
        <f>IF(B631="","",(VLOOKUP(Application!B631,#REF!,5,0)))</f>
        <v/>
      </c>
      <c r="G631" s="83"/>
      <c r="H631" s="89"/>
      <c r="I631" s="92" t="str">
        <f>IF(B:B="","",(VLOOKUP(Application!B631,#REF!,6,0)))</f>
        <v/>
      </c>
      <c r="J631" s="90" t="str">
        <f t="shared" si="119"/>
        <v/>
      </c>
      <c r="K631" s="91" t="str">
        <f t="shared" si="120"/>
        <v/>
      </c>
      <c r="L631" s="91" t="str">
        <f t="shared" si="121"/>
        <v/>
      </c>
      <c r="M631" s="91" t="str">
        <f t="shared" si="122"/>
        <v/>
      </c>
      <c r="N631" s="91" t="str">
        <f t="shared" si="123"/>
        <v/>
      </c>
      <c r="O631" s="91" t="str">
        <f t="shared" si="124"/>
        <v/>
      </c>
      <c r="P631" s="91" t="str">
        <f t="shared" si="125"/>
        <v/>
      </c>
      <c r="Q631" s="85"/>
      <c r="R631" s="17" t="str">
        <f t="shared" si="126"/>
        <v/>
      </c>
      <c r="S631" s="28" t="str">
        <f t="shared" si="127"/>
        <v/>
      </c>
      <c r="T631" s="28" t="str">
        <f t="shared" si="128"/>
        <v/>
      </c>
      <c r="U631" s="28"/>
      <c r="V631" s="84"/>
      <c r="W631" s="84"/>
      <c r="X631" s="83"/>
      <c r="Y631" s="104"/>
      <c r="Z631" s="96" t="str">
        <f t="shared" si="129"/>
        <v/>
      </c>
      <c r="AA631" s="105"/>
      <c r="AB631" s="89"/>
      <c r="AC631" s="89"/>
      <c r="AD631" s="89"/>
      <c r="AE631" s="89"/>
      <c r="AF631" s="89"/>
      <c r="AG631" s="89"/>
      <c r="AH631" s="86"/>
      <c r="AI631" s="86"/>
      <c r="AJ631" s="86"/>
      <c r="AK631" s="86"/>
      <c r="AL631" s="86"/>
      <c r="AM631" s="86"/>
      <c r="AN631" s="86"/>
      <c r="AO631" s="86"/>
      <c r="AP631" s="86"/>
      <c r="AQ631" s="28"/>
      <c r="AR631" s="45"/>
      <c r="AS631" s="85"/>
      <c r="AT631" s="85"/>
      <c r="AU631" s="20"/>
      <c r="AV631" s="20"/>
    </row>
    <row r="632" spans="2:48" ht="15" x14ac:dyDescent="0.25">
      <c r="B632" s="86"/>
      <c r="C632" s="100"/>
      <c r="D632" s="87" t="str">
        <f>IF(B632="","",(VLOOKUP(B632,#REF!,2,0)))</f>
        <v/>
      </c>
      <c r="E632" s="88" t="str">
        <f>IF(B632="","",(VLOOKUP(B632,#REF!,3,0)))</f>
        <v/>
      </c>
      <c r="F632" s="84" t="str">
        <f>IF(B632="","",(VLOOKUP(Application!B632,#REF!,5,0)))</f>
        <v/>
      </c>
      <c r="G632" s="83"/>
      <c r="H632" s="89"/>
      <c r="I632" s="92" t="str">
        <f>IF(B:B="","",(VLOOKUP(Application!B632,#REF!,6,0)))</f>
        <v/>
      </c>
      <c r="J632" s="90" t="str">
        <f t="shared" si="119"/>
        <v/>
      </c>
      <c r="K632" s="91" t="str">
        <f t="shared" si="120"/>
        <v/>
      </c>
      <c r="L632" s="91" t="str">
        <f t="shared" si="121"/>
        <v/>
      </c>
      <c r="M632" s="91" t="str">
        <f t="shared" si="122"/>
        <v/>
      </c>
      <c r="N632" s="91" t="str">
        <f t="shared" si="123"/>
        <v/>
      </c>
      <c r="O632" s="91" t="str">
        <f t="shared" si="124"/>
        <v/>
      </c>
      <c r="P632" s="91" t="str">
        <f t="shared" si="125"/>
        <v/>
      </c>
      <c r="Q632" s="85"/>
      <c r="R632" s="17" t="str">
        <f t="shared" si="126"/>
        <v/>
      </c>
      <c r="S632" s="28" t="str">
        <f t="shared" si="127"/>
        <v/>
      </c>
      <c r="T632" s="28" t="str">
        <f t="shared" si="128"/>
        <v/>
      </c>
      <c r="U632" s="28"/>
      <c r="V632" s="84"/>
      <c r="W632" s="84"/>
      <c r="X632" s="83"/>
      <c r="Y632" s="104"/>
      <c r="Z632" s="96" t="str">
        <f t="shared" si="129"/>
        <v/>
      </c>
      <c r="AA632" s="105"/>
      <c r="AB632" s="89"/>
      <c r="AC632" s="89"/>
      <c r="AD632" s="89"/>
      <c r="AE632" s="89"/>
      <c r="AF632" s="89"/>
      <c r="AG632" s="89"/>
      <c r="AH632" s="86"/>
      <c r="AI632" s="86"/>
      <c r="AJ632" s="86"/>
      <c r="AK632" s="86"/>
      <c r="AL632" s="86"/>
      <c r="AM632" s="86"/>
      <c r="AN632" s="86"/>
      <c r="AO632" s="86"/>
      <c r="AP632" s="86"/>
      <c r="AQ632" s="28"/>
      <c r="AR632" s="45"/>
      <c r="AS632" s="85"/>
      <c r="AT632" s="85"/>
      <c r="AU632" s="20"/>
      <c r="AV632" s="20"/>
    </row>
    <row r="633" spans="2:48" ht="15" x14ac:dyDescent="0.25">
      <c r="B633" s="86"/>
      <c r="C633" s="100"/>
      <c r="D633" s="87" t="str">
        <f>IF(B633="","",(VLOOKUP(B633,#REF!,2,0)))</f>
        <v/>
      </c>
      <c r="E633" s="88" t="str">
        <f>IF(B633="","",(VLOOKUP(B633,#REF!,3,0)))</f>
        <v/>
      </c>
      <c r="F633" s="84" t="str">
        <f>IF(B633="","",(VLOOKUP(Application!B633,#REF!,5,0)))</f>
        <v/>
      </c>
      <c r="G633" s="83"/>
      <c r="H633" s="89"/>
      <c r="I633" s="92" t="str">
        <f>IF(B:B="","",(VLOOKUP(Application!B633,#REF!,6,0)))</f>
        <v/>
      </c>
      <c r="J633" s="90" t="str">
        <f t="shared" si="119"/>
        <v/>
      </c>
      <c r="K633" s="91" t="str">
        <f t="shared" si="120"/>
        <v/>
      </c>
      <c r="L633" s="91" t="str">
        <f t="shared" si="121"/>
        <v/>
      </c>
      <c r="M633" s="91" t="str">
        <f t="shared" si="122"/>
        <v/>
      </c>
      <c r="N633" s="91" t="str">
        <f t="shared" si="123"/>
        <v/>
      </c>
      <c r="O633" s="91" t="str">
        <f t="shared" si="124"/>
        <v/>
      </c>
      <c r="P633" s="91" t="str">
        <f t="shared" si="125"/>
        <v/>
      </c>
      <c r="Q633" s="85"/>
      <c r="R633" s="17" t="str">
        <f t="shared" si="126"/>
        <v/>
      </c>
      <c r="S633" s="28" t="str">
        <f t="shared" si="127"/>
        <v/>
      </c>
      <c r="T633" s="28" t="str">
        <f t="shared" si="128"/>
        <v/>
      </c>
      <c r="U633" s="28"/>
      <c r="V633" s="84"/>
      <c r="W633" s="84"/>
      <c r="X633" s="83"/>
      <c r="Y633" s="104"/>
      <c r="Z633" s="96" t="str">
        <f t="shared" si="129"/>
        <v/>
      </c>
      <c r="AA633" s="105"/>
      <c r="AB633" s="89"/>
      <c r="AC633" s="89"/>
      <c r="AD633" s="89"/>
      <c r="AE633" s="89"/>
      <c r="AF633" s="89"/>
      <c r="AG633" s="89"/>
      <c r="AH633" s="86"/>
      <c r="AI633" s="86"/>
      <c r="AJ633" s="86"/>
      <c r="AK633" s="86"/>
      <c r="AL633" s="86"/>
      <c r="AM633" s="86"/>
      <c r="AN633" s="86"/>
      <c r="AO633" s="86"/>
      <c r="AP633" s="86"/>
      <c r="AQ633" s="28"/>
      <c r="AR633" s="45"/>
      <c r="AS633" s="85"/>
      <c r="AT633" s="85"/>
      <c r="AU633" s="20"/>
      <c r="AV633" s="20"/>
    </row>
    <row r="634" spans="2:48" ht="15" x14ac:dyDescent="0.25">
      <c r="B634" s="86"/>
      <c r="C634" s="100"/>
      <c r="D634" s="87" t="str">
        <f>IF(B634="","",(VLOOKUP(B634,#REF!,2,0)))</f>
        <v/>
      </c>
      <c r="E634" s="88" t="str">
        <f>IF(B634="","",(VLOOKUP(B634,#REF!,3,0)))</f>
        <v/>
      </c>
      <c r="F634" s="84" t="str">
        <f>IF(B634="","",(VLOOKUP(Application!B634,#REF!,5,0)))</f>
        <v/>
      </c>
      <c r="G634" s="83"/>
      <c r="H634" s="89"/>
      <c r="I634" s="92" t="str">
        <f>IF(B:B="","",(VLOOKUP(Application!B634,#REF!,6,0)))</f>
        <v/>
      </c>
      <c r="J634" s="90" t="str">
        <f t="shared" si="119"/>
        <v/>
      </c>
      <c r="K634" s="91" t="str">
        <f t="shared" si="120"/>
        <v/>
      </c>
      <c r="L634" s="91" t="str">
        <f t="shared" si="121"/>
        <v/>
      </c>
      <c r="M634" s="91" t="str">
        <f t="shared" si="122"/>
        <v/>
      </c>
      <c r="N634" s="91" t="str">
        <f t="shared" si="123"/>
        <v/>
      </c>
      <c r="O634" s="91" t="str">
        <f t="shared" si="124"/>
        <v/>
      </c>
      <c r="P634" s="91" t="str">
        <f t="shared" si="125"/>
        <v/>
      </c>
      <c r="Q634" s="85"/>
      <c r="R634" s="17" t="str">
        <f t="shared" si="126"/>
        <v/>
      </c>
      <c r="S634" s="28" t="str">
        <f t="shared" si="127"/>
        <v/>
      </c>
      <c r="T634" s="28" t="str">
        <f t="shared" si="128"/>
        <v/>
      </c>
      <c r="U634" s="28"/>
      <c r="V634" s="84"/>
      <c r="W634" s="84"/>
      <c r="X634" s="83"/>
      <c r="Y634" s="104"/>
      <c r="Z634" s="96" t="str">
        <f t="shared" si="129"/>
        <v/>
      </c>
      <c r="AA634" s="105"/>
      <c r="AB634" s="89"/>
      <c r="AC634" s="89"/>
      <c r="AD634" s="89"/>
      <c r="AE634" s="89"/>
      <c r="AF634" s="89"/>
      <c r="AG634" s="89"/>
      <c r="AH634" s="86"/>
      <c r="AI634" s="86"/>
      <c r="AJ634" s="86"/>
      <c r="AK634" s="86"/>
      <c r="AL634" s="86"/>
      <c r="AM634" s="86"/>
      <c r="AN634" s="86"/>
      <c r="AO634" s="86"/>
      <c r="AP634" s="86"/>
      <c r="AQ634" s="28"/>
      <c r="AR634" s="45"/>
      <c r="AS634" s="85"/>
      <c r="AT634" s="85"/>
      <c r="AU634" s="20"/>
      <c r="AV634" s="20"/>
    </row>
    <row r="635" spans="2:48" ht="15" x14ac:dyDescent="0.25">
      <c r="B635" s="86"/>
      <c r="C635" s="100"/>
      <c r="D635" s="87" t="str">
        <f>IF(B635="","",(VLOOKUP(B635,#REF!,2,0)))</f>
        <v/>
      </c>
      <c r="E635" s="88" t="str">
        <f>IF(B635="","",(VLOOKUP(B635,#REF!,3,0)))</f>
        <v/>
      </c>
      <c r="F635" s="84" t="str">
        <f>IF(B635="","",(VLOOKUP(Application!B635,#REF!,5,0)))</f>
        <v/>
      </c>
      <c r="G635" s="83"/>
      <c r="H635" s="89"/>
      <c r="I635" s="92" t="str">
        <f>IF(B:B="","",(VLOOKUP(Application!B635,#REF!,6,0)))</f>
        <v/>
      </c>
      <c r="J635" s="90" t="str">
        <f t="shared" si="119"/>
        <v/>
      </c>
      <c r="K635" s="91" t="str">
        <f t="shared" si="120"/>
        <v/>
      </c>
      <c r="L635" s="91" t="str">
        <f t="shared" si="121"/>
        <v/>
      </c>
      <c r="M635" s="91" t="str">
        <f t="shared" si="122"/>
        <v/>
      </c>
      <c r="N635" s="91" t="str">
        <f t="shared" si="123"/>
        <v/>
      </c>
      <c r="O635" s="91" t="str">
        <f t="shared" si="124"/>
        <v/>
      </c>
      <c r="P635" s="91" t="str">
        <f t="shared" si="125"/>
        <v/>
      </c>
      <c r="Q635" s="85"/>
      <c r="R635" s="17" t="str">
        <f t="shared" si="126"/>
        <v/>
      </c>
      <c r="S635" s="28" t="str">
        <f t="shared" si="127"/>
        <v/>
      </c>
      <c r="T635" s="28" t="str">
        <f t="shared" si="128"/>
        <v/>
      </c>
      <c r="U635" s="28"/>
      <c r="V635" s="84"/>
      <c r="W635" s="84"/>
      <c r="X635" s="83"/>
      <c r="Y635" s="104"/>
      <c r="Z635" s="96" t="str">
        <f t="shared" si="129"/>
        <v/>
      </c>
      <c r="AA635" s="105"/>
      <c r="AB635" s="89"/>
      <c r="AC635" s="89"/>
      <c r="AD635" s="89"/>
      <c r="AE635" s="89"/>
      <c r="AF635" s="89"/>
      <c r="AG635" s="89"/>
      <c r="AH635" s="86"/>
      <c r="AI635" s="86"/>
      <c r="AJ635" s="86"/>
      <c r="AK635" s="86"/>
      <c r="AL635" s="86"/>
      <c r="AM635" s="86"/>
      <c r="AN635" s="86"/>
      <c r="AO635" s="86"/>
      <c r="AP635" s="86"/>
      <c r="AQ635" s="28"/>
      <c r="AR635" s="45"/>
      <c r="AS635" s="85"/>
      <c r="AT635" s="85"/>
      <c r="AU635" s="20"/>
      <c r="AV635" s="20"/>
    </row>
    <row r="636" spans="2:48" ht="15" x14ac:dyDescent="0.25">
      <c r="B636" s="86"/>
      <c r="C636" s="100"/>
      <c r="D636" s="87" t="str">
        <f>IF(B636="","",(VLOOKUP(B636,#REF!,2,0)))</f>
        <v/>
      </c>
      <c r="E636" s="88" t="str">
        <f>IF(B636="","",(VLOOKUP(B636,#REF!,3,0)))</f>
        <v/>
      </c>
      <c r="F636" s="84" t="str">
        <f>IF(B636="","",(VLOOKUP(Application!B636,#REF!,5,0)))</f>
        <v/>
      </c>
      <c r="G636" s="83"/>
      <c r="H636" s="89"/>
      <c r="I636" s="92" t="str">
        <f>IF(B:B="","",(VLOOKUP(Application!B636,#REF!,6,0)))</f>
        <v/>
      </c>
      <c r="J636" s="90" t="str">
        <f t="shared" si="119"/>
        <v/>
      </c>
      <c r="K636" s="91" t="str">
        <f t="shared" si="120"/>
        <v/>
      </c>
      <c r="L636" s="91" t="str">
        <f t="shared" si="121"/>
        <v/>
      </c>
      <c r="M636" s="91" t="str">
        <f t="shared" si="122"/>
        <v/>
      </c>
      <c r="N636" s="91" t="str">
        <f t="shared" si="123"/>
        <v/>
      </c>
      <c r="O636" s="91" t="str">
        <f t="shared" si="124"/>
        <v/>
      </c>
      <c r="P636" s="91" t="str">
        <f t="shared" si="125"/>
        <v/>
      </c>
      <c r="Q636" s="85"/>
      <c r="R636" s="17" t="str">
        <f t="shared" si="126"/>
        <v/>
      </c>
      <c r="S636" s="28" t="str">
        <f t="shared" si="127"/>
        <v/>
      </c>
      <c r="T636" s="28" t="str">
        <f t="shared" si="128"/>
        <v/>
      </c>
      <c r="U636" s="28"/>
      <c r="V636" s="84"/>
      <c r="W636" s="84"/>
      <c r="X636" s="83"/>
      <c r="Y636" s="104"/>
      <c r="Z636" s="96" t="str">
        <f t="shared" si="129"/>
        <v/>
      </c>
      <c r="AA636" s="105"/>
      <c r="AB636" s="89"/>
      <c r="AC636" s="89"/>
      <c r="AD636" s="89"/>
      <c r="AE636" s="89"/>
      <c r="AF636" s="89"/>
      <c r="AG636" s="89"/>
      <c r="AH636" s="86"/>
      <c r="AI636" s="86"/>
      <c r="AJ636" s="86"/>
      <c r="AK636" s="86"/>
      <c r="AL636" s="86"/>
      <c r="AM636" s="86"/>
      <c r="AN636" s="86"/>
      <c r="AO636" s="86"/>
      <c r="AP636" s="86"/>
      <c r="AQ636" s="28"/>
      <c r="AR636" s="45"/>
      <c r="AS636" s="85"/>
      <c r="AT636" s="85"/>
      <c r="AU636" s="20"/>
      <c r="AV636" s="20"/>
    </row>
    <row r="637" spans="2:48" ht="15" x14ac:dyDescent="0.25">
      <c r="B637" s="86"/>
      <c r="C637" s="100"/>
      <c r="D637" s="87" t="str">
        <f>IF(B637="","",(VLOOKUP(B637,#REF!,2,0)))</f>
        <v/>
      </c>
      <c r="E637" s="88" t="str">
        <f>IF(B637="","",(VLOOKUP(B637,#REF!,3,0)))</f>
        <v/>
      </c>
      <c r="F637" s="84" t="str">
        <f>IF(B637="","",(VLOOKUP(Application!B637,#REF!,5,0)))</f>
        <v/>
      </c>
      <c r="G637" s="83"/>
      <c r="H637" s="89"/>
      <c r="I637" s="92" t="str">
        <f>IF(B:B="","",(VLOOKUP(Application!B637,#REF!,6,0)))</f>
        <v/>
      </c>
      <c r="J637" s="90" t="str">
        <f t="shared" si="119"/>
        <v/>
      </c>
      <c r="K637" s="91" t="str">
        <f t="shared" si="120"/>
        <v/>
      </c>
      <c r="L637" s="91" t="str">
        <f t="shared" si="121"/>
        <v/>
      </c>
      <c r="M637" s="91" t="str">
        <f t="shared" si="122"/>
        <v/>
      </c>
      <c r="N637" s="91" t="str">
        <f t="shared" si="123"/>
        <v/>
      </c>
      <c r="O637" s="91" t="str">
        <f t="shared" si="124"/>
        <v/>
      </c>
      <c r="P637" s="91" t="str">
        <f t="shared" si="125"/>
        <v/>
      </c>
      <c r="Q637" s="85"/>
      <c r="R637" s="17" t="str">
        <f t="shared" si="126"/>
        <v/>
      </c>
      <c r="S637" s="28" t="str">
        <f t="shared" si="127"/>
        <v/>
      </c>
      <c r="T637" s="28" t="str">
        <f t="shared" si="128"/>
        <v/>
      </c>
      <c r="U637" s="28"/>
      <c r="V637" s="84"/>
      <c r="W637" s="84"/>
      <c r="X637" s="83"/>
      <c r="Y637" s="104"/>
      <c r="Z637" s="96" t="str">
        <f t="shared" si="129"/>
        <v/>
      </c>
      <c r="AA637" s="105"/>
      <c r="AB637" s="89"/>
      <c r="AC637" s="89"/>
      <c r="AD637" s="89"/>
      <c r="AE637" s="89"/>
      <c r="AF637" s="89"/>
      <c r="AG637" s="89"/>
      <c r="AH637" s="86"/>
      <c r="AI637" s="86"/>
      <c r="AJ637" s="86"/>
      <c r="AK637" s="86"/>
      <c r="AL637" s="86"/>
      <c r="AM637" s="86"/>
      <c r="AN637" s="86"/>
      <c r="AO637" s="86"/>
      <c r="AP637" s="86"/>
      <c r="AQ637" s="28"/>
      <c r="AR637" s="45"/>
      <c r="AS637" s="85"/>
      <c r="AT637" s="85"/>
      <c r="AU637" s="20"/>
      <c r="AV637" s="20"/>
    </row>
    <row r="638" spans="2:48" ht="15" x14ac:dyDescent="0.25">
      <c r="B638" s="86"/>
      <c r="C638" s="100"/>
      <c r="D638" s="87" t="str">
        <f>IF(B638="","",(VLOOKUP(B638,#REF!,2,0)))</f>
        <v/>
      </c>
      <c r="E638" s="88" t="str">
        <f>IF(B638="","",(VLOOKUP(B638,#REF!,3,0)))</f>
        <v/>
      </c>
      <c r="F638" s="84" t="str">
        <f>IF(B638="","",(VLOOKUP(Application!B638,#REF!,5,0)))</f>
        <v/>
      </c>
      <c r="G638" s="83"/>
      <c r="H638" s="89"/>
      <c r="I638" s="92" t="str">
        <f>IF(B:B="","",(VLOOKUP(Application!B638,#REF!,6,0)))</f>
        <v/>
      </c>
      <c r="J638" s="90" t="str">
        <f t="shared" si="119"/>
        <v/>
      </c>
      <c r="K638" s="91" t="str">
        <f t="shared" si="120"/>
        <v/>
      </c>
      <c r="L638" s="91" t="str">
        <f t="shared" si="121"/>
        <v/>
      </c>
      <c r="M638" s="91" t="str">
        <f t="shared" si="122"/>
        <v/>
      </c>
      <c r="N638" s="91" t="str">
        <f t="shared" si="123"/>
        <v/>
      </c>
      <c r="O638" s="91" t="str">
        <f t="shared" si="124"/>
        <v/>
      </c>
      <c r="P638" s="91" t="str">
        <f t="shared" si="125"/>
        <v/>
      </c>
      <c r="Q638" s="85"/>
      <c r="R638" s="17" t="str">
        <f t="shared" si="126"/>
        <v/>
      </c>
      <c r="S638" s="28" t="str">
        <f t="shared" si="127"/>
        <v/>
      </c>
      <c r="T638" s="28" t="str">
        <f t="shared" si="128"/>
        <v/>
      </c>
      <c r="U638" s="28"/>
      <c r="V638" s="84"/>
      <c r="W638" s="84"/>
      <c r="X638" s="83"/>
      <c r="Y638" s="104"/>
      <c r="Z638" s="96" t="str">
        <f t="shared" si="129"/>
        <v/>
      </c>
      <c r="AA638" s="105"/>
      <c r="AB638" s="89"/>
      <c r="AC638" s="89"/>
      <c r="AD638" s="89"/>
      <c r="AE638" s="89"/>
      <c r="AF638" s="89"/>
      <c r="AG638" s="89"/>
      <c r="AH638" s="86"/>
      <c r="AI638" s="86"/>
      <c r="AJ638" s="86"/>
      <c r="AK638" s="86"/>
      <c r="AL638" s="86"/>
      <c r="AM638" s="86"/>
      <c r="AN638" s="86"/>
      <c r="AO638" s="86"/>
      <c r="AP638" s="86"/>
      <c r="AQ638" s="28"/>
      <c r="AR638" s="45"/>
      <c r="AS638" s="85"/>
      <c r="AT638" s="85"/>
      <c r="AU638" s="20"/>
      <c r="AV638" s="20"/>
    </row>
    <row r="639" spans="2:48" ht="15" x14ac:dyDescent="0.25">
      <c r="B639" s="86"/>
      <c r="C639" s="100"/>
      <c r="D639" s="87" t="str">
        <f>IF(B639="","",(VLOOKUP(B639,#REF!,2,0)))</f>
        <v/>
      </c>
      <c r="E639" s="88" t="str">
        <f>IF(B639="","",(VLOOKUP(B639,#REF!,3,0)))</f>
        <v/>
      </c>
      <c r="F639" s="84" t="str">
        <f>IF(B639="","",(VLOOKUP(Application!B639,#REF!,5,0)))</f>
        <v/>
      </c>
      <c r="G639" s="83"/>
      <c r="H639" s="89"/>
      <c r="I639" s="92" t="str">
        <f>IF(B:B="","",(VLOOKUP(Application!B639,#REF!,6,0)))</f>
        <v/>
      </c>
      <c r="J639" s="90" t="str">
        <f t="shared" si="119"/>
        <v/>
      </c>
      <c r="K639" s="91" t="str">
        <f t="shared" si="120"/>
        <v/>
      </c>
      <c r="L639" s="91" t="str">
        <f t="shared" si="121"/>
        <v/>
      </c>
      <c r="M639" s="91" t="str">
        <f t="shared" si="122"/>
        <v/>
      </c>
      <c r="N639" s="91" t="str">
        <f t="shared" si="123"/>
        <v/>
      </c>
      <c r="O639" s="91" t="str">
        <f t="shared" si="124"/>
        <v/>
      </c>
      <c r="P639" s="91" t="str">
        <f t="shared" si="125"/>
        <v/>
      </c>
      <c r="Q639" s="85"/>
      <c r="R639" s="17" t="str">
        <f t="shared" si="126"/>
        <v/>
      </c>
      <c r="S639" s="28" t="str">
        <f t="shared" si="127"/>
        <v/>
      </c>
      <c r="T639" s="28" t="str">
        <f t="shared" si="128"/>
        <v/>
      </c>
      <c r="U639" s="28"/>
      <c r="V639" s="84"/>
      <c r="W639" s="84"/>
      <c r="X639" s="83"/>
      <c r="Y639" s="104"/>
      <c r="Z639" s="96" t="str">
        <f t="shared" si="129"/>
        <v/>
      </c>
      <c r="AA639" s="105"/>
      <c r="AB639" s="89"/>
      <c r="AC639" s="89"/>
      <c r="AD639" s="89"/>
      <c r="AE639" s="89"/>
      <c r="AF639" s="89"/>
      <c r="AG639" s="89"/>
      <c r="AH639" s="86"/>
      <c r="AI639" s="86"/>
      <c r="AJ639" s="86"/>
      <c r="AK639" s="86"/>
      <c r="AL639" s="86"/>
      <c r="AM639" s="86"/>
      <c r="AN639" s="86"/>
      <c r="AO639" s="86"/>
      <c r="AP639" s="86"/>
      <c r="AQ639" s="28"/>
      <c r="AR639" s="45"/>
      <c r="AS639" s="85"/>
      <c r="AT639" s="85"/>
      <c r="AU639" s="20"/>
      <c r="AV639" s="20"/>
    </row>
    <row r="640" spans="2:48" ht="15" x14ac:dyDescent="0.25">
      <c r="B640" s="86"/>
      <c r="C640" s="100"/>
      <c r="D640" s="87" t="str">
        <f>IF(B640="","",(VLOOKUP(B640,#REF!,2,0)))</f>
        <v/>
      </c>
      <c r="E640" s="88" t="str">
        <f>IF(B640="","",(VLOOKUP(B640,#REF!,3,0)))</f>
        <v/>
      </c>
      <c r="F640" s="84" t="str">
        <f>IF(B640="","",(VLOOKUP(Application!B640,#REF!,5,0)))</f>
        <v/>
      </c>
      <c r="G640" s="83"/>
      <c r="H640" s="89"/>
      <c r="I640" s="92" t="str">
        <f>IF(B:B="","",(VLOOKUP(Application!B640,#REF!,6,0)))</f>
        <v/>
      </c>
      <c r="J640" s="90" t="str">
        <f t="shared" si="119"/>
        <v/>
      </c>
      <c r="K640" s="91" t="str">
        <f t="shared" si="120"/>
        <v/>
      </c>
      <c r="L640" s="91" t="str">
        <f t="shared" si="121"/>
        <v/>
      </c>
      <c r="M640" s="91" t="str">
        <f t="shared" si="122"/>
        <v/>
      </c>
      <c r="N640" s="91" t="str">
        <f t="shared" si="123"/>
        <v/>
      </c>
      <c r="O640" s="91" t="str">
        <f t="shared" si="124"/>
        <v/>
      </c>
      <c r="P640" s="91" t="str">
        <f t="shared" si="125"/>
        <v/>
      </c>
      <c r="Q640" s="85"/>
      <c r="R640" s="17" t="str">
        <f t="shared" si="126"/>
        <v/>
      </c>
      <c r="S640" s="28" t="str">
        <f t="shared" si="127"/>
        <v/>
      </c>
      <c r="T640" s="28" t="str">
        <f t="shared" si="128"/>
        <v/>
      </c>
      <c r="U640" s="28"/>
      <c r="V640" s="84"/>
      <c r="W640" s="84"/>
      <c r="X640" s="83"/>
      <c r="Y640" s="104"/>
      <c r="Z640" s="96" t="str">
        <f t="shared" si="129"/>
        <v/>
      </c>
      <c r="AA640" s="105"/>
      <c r="AB640" s="89"/>
      <c r="AC640" s="89"/>
      <c r="AD640" s="89"/>
      <c r="AE640" s="89"/>
      <c r="AF640" s="89"/>
      <c r="AG640" s="89"/>
      <c r="AH640" s="86"/>
      <c r="AI640" s="86"/>
      <c r="AJ640" s="86"/>
      <c r="AK640" s="86"/>
      <c r="AL640" s="86"/>
      <c r="AM640" s="86"/>
      <c r="AN640" s="86"/>
      <c r="AO640" s="86"/>
      <c r="AP640" s="86"/>
      <c r="AQ640" s="28"/>
      <c r="AR640" s="45"/>
      <c r="AS640" s="85"/>
      <c r="AT640" s="85"/>
      <c r="AU640" s="20"/>
      <c r="AV640" s="20"/>
    </row>
    <row r="641" spans="2:48" ht="15" x14ac:dyDescent="0.25">
      <c r="B641" s="86"/>
      <c r="C641" s="100"/>
      <c r="D641" s="87" t="str">
        <f>IF(B641="","",(VLOOKUP(B641,#REF!,2,0)))</f>
        <v/>
      </c>
      <c r="E641" s="88" t="str">
        <f>IF(B641="","",(VLOOKUP(B641,#REF!,3,0)))</f>
        <v/>
      </c>
      <c r="F641" s="84" t="str">
        <f>IF(B641="","",(VLOOKUP(Application!B641,#REF!,5,0)))</f>
        <v/>
      </c>
      <c r="G641" s="83"/>
      <c r="H641" s="89"/>
      <c r="I641" s="92" t="str">
        <f>IF(B:B="","",(VLOOKUP(Application!B641,#REF!,6,0)))</f>
        <v/>
      </c>
      <c r="J641" s="90" t="str">
        <f t="shared" si="119"/>
        <v/>
      </c>
      <c r="K641" s="91" t="str">
        <f t="shared" si="120"/>
        <v/>
      </c>
      <c r="L641" s="91" t="str">
        <f t="shared" si="121"/>
        <v/>
      </c>
      <c r="M641" s="91" t="str">
        <f t="shared" si="122"/>
        <v/>
      </c>
      <c r="N641" s="91" t="str">
        <f t="shared" si="123"/>
        <v/>
      </c>
      <c r="O641" s="91" t="str">
        <f t="shared" si="124"/>
        <v/>
      </c>
      <c r="P641" s="91" t="str">
        <f t="shared" si="125"/>
        <v/>
      </c>
      <c r="Q641" s="85"/>
      <c r="R641" s="17" t="str">
        <f t="shared" si="126"/>
        <v/>
      </c>
      <c r="S641" s="28" t="str">
        <f t="shared" si="127"/>
        <v/>
      </c>
      <c r="T641" s="28" t="str">
        <f t="shared" si="128"/>
        <v/>
      </c>
      <c r="U641" s="28"/>
      <c r="V641" s="84"/>
      <c r="W641" s="84"/>
      <c r="X641" s="83"/>
      <c r="Y641" s="104"/>
      <c r="Z641" s="96" t="str">
        <f t="shared" si="129"/>
        <v/>
      </c>
      <c r="AA641" s="105"/>
      <c r="AB641" s="89"/>
      <c r="AC641" s="89"/>
      <c r="AD641" s="89"/>
      <c r="AE641" s="89"/>
      <c r="AF641" s="89"/>
      <c r="AG641" s="89"/>
      <c r="AH641" s="86"/>
      <c r="AI641" s="86"/>
      <c r="AJ641" s="86"/>
      <c r="AK641" s="86"/>
      <c r="AL641" s="86"/>
      <c r="AM641" s="86"/>
      <c r="AN641" s="86"/>
      <c r="AO641" s="86"/>
      <c r="AP641" s="86"/>
      <c r="AQ641" s="28"/>
      <c r="AR641" s="45"/>
      <c r="AS641" s="85"/>
      <c r="AT641" s="85"/>
      <c r="AU641" s="20"/>
      <c r="AV641" s="20"/>
    </row>
    <row r="642" spans="2:48" ht="15" x14ac:dyDescent="0.25">
      <c r="B642" s="86"/>
      <c r="C642" s="100"/>
      <c r="D642" s="87" t="str">
        <f>IF(B642="","",(VLOOKUP(B642,#REF!,2,0)))</f>
        <v/>
      </c>
      <c r="E642" s="88" t="str">
        <f>IF(B642="","",(VLOOKUP(B642,#REF!,3,0)))</f>
        <v/>
      </c>
      <c r="F642" s="84" t="str">
        <f>IF(B642="","",(VLOOKUP(Application!B642,#REF!,5,0)))</f>
        <v/>
      </c>
      <c r="G642" s="83"/>
      <c r="H642" s="89"/>
      <c r="I642" s="92" t="str">
        <f>IF(B:B="","",(VLOOKUP(Application!B642,#REF!,6,0)))</f>
        <v/>
      </c>
      <c r="J642" s="90" t="str">
        <f t="shared" si="119"/>
        <v/>
      </c>
      <c r="K642" s="91" t="str">
        <f t="shared" si="120"/>
        <v/>
      </c>
      <c r="L642" s="91" t="str">
        <f t="shared" si="121"/>
        <v/>
      </c>
      <c r="M642" s="91" t="str">
        <f t="shared" si="122"/>
        <v/>
      </c>
      <c r="N642" s="91" t="str">
        <f t="shared" si="123"/>
        <v/>
      </c>
      <c r="O642" s="91" t="str">
        <f t="shared" si="124"/>
        <v/>
      </c>
      <c r="P642" s="91" t="str">
        <f t="shared" si="125"/>
        <v/>
      </c>
      <c r="Q642" s="85"/>
      <c r="R642" s="17" t="str">
        <f t="shared" si="126"/>
        <v/>
      </c>
      <c r="S642" s="28" t="str">
        <f t="shared" si="127"/>
        <v/>
      </c>
      <c r="T642" s="28" t="str">
        <f t="shared" si="128"/>
        <v/>
      </c>
      <c r="U642" s="28"/>
      <c r="V642" s="84"/>
      <c r="W642" s="84"/>
      <c r="X642" s="83"/>
      <c r="Y642" s="104"/>
      <c r="Z642" s="96" t="str">
        <f t="shared" si="129"/>
        <v/>
      </c>
      <c r="AA642" s="105"/>
      <c r="AB642" s="89"/>
      <c r="AC642" s="89"/>
      <c r="AD642" s="89"/>
      <c r="AE642" s="89"/>
      <c r="AF642" s="89"/>
      <c r="AG642" s="89"/>
      <c r="AH642" s="86"/>
      <c r="AI642" s="86"/>
      <c r="AJ642" s="86"/>
      <c r="AK642" s="86"/>
      <c r="AL642" s="86"/>
      <c r="AM642" s="86"/>
      <c r="AN642" s="86"/>
      <c r="AO642" s="86"/>
      <c r="AP642" s="86"/>
      <c r="AQ642" s="28"/>
      <c r="AR642" s="45"/>
      <c r="AS642" s="85"/>
      <c r="AT642" s="85"/>
      <c r="AU642" s="20"/>
      <c r="AV642" s="20"/>
    </row>
    <row r="643" spans="2:48" ht="15" x14ac:dyDescent="0.25">
      <c r="B643" s="86"/>
      <c r="C643" s="100"/>
      <c r="D643" s="87" t="str">
        <f>IF(B643="","",(VLOOKUP(B643,#REF!,2,0)))</f>
        <v/>
      </c>
      <c r="E643" s="88" t="str">
        <f>IF(B643="","",(VLOOKUP(B643,#REF!,3,0)))</f>
        <v/>
      </c>
      <c r="F643" s="84" t="str">
        <f>IF(B643="","",(VLOOKUP(Application!B643,#REF!,5,0)))</f>
        <v/>
      </c>
      <c r="G643" s="83"/>
      <c r="H643" s="89"/>
      <c r="I643" s="92" t="str">
        <f>IF(B:B="","",(VLOOKUP(Application!B643,#REF!,6,0)))</f>
        <v/>
      </c>
      <c r="J643" s="90" t="str">
        <f t="shared" si="119"/>
        <v/>
      </c>
      <c r="K643" s="91" t="str">
        <f t="shared" si="120"/>
        <v/>
      </c>
      <c r="L643" s="91" t="str">
        <f t="shared" si="121"/>
        <v/>
      </c>
      <c r="M643" s="91" t="str">
        <f t="shared" si="122"/>
        <v/>
      </c>
      <c r="N643" s="91" t="str">
        <f t="shared" si="123"/>
        <v/>
      </c>
      <c r="O643" s="91" t="str">
        <f t="shared" si="124"/>
        <v/>
      </c>
      <c r="P643" s="91" t="str">
        <f t="shared" si="125"/>
        <v/>
      </c>
      <c r="Q643" s="85"/>
      <c r="R643" s="17" t="str">
        <f t="shared" si="126"/>
        <v/>
      </c>
      <c r="S643" s="28" t="str">
        <f t="shared" si="127"/>
        <v/>
      </c>
      <c r="T643" s="28" t="str">
        <f t="shared" si="128"/>
        <v/>
      </c>
      <c r="U643" s="28"/>
      <c r="V643" s="84"/>
      <c r="W643" s="84"/>
      <c r="X643" s="83"/>
      <c r="Y643" s="104"/>
      <c r="Z643" s="96" t="str">
        <f t="shared" si="129"/>
        <v/>
      </c>
      <c r="AA643" s="105"/>
      <c r="AB643" s="89"/>
      <c r="AC643" s="89"/>
      <c r="AD643" s="89"/>
      <c r="AE643" s="89"/>
      <c r="AF643" s="89"/>
      <c r="AG643" s="89"/>
      <c r="AH643" s="86"/>
      <c r="AI643" s="86"/>
      <c r="AJ643" s="86"/>
      <c r="AK643" s="86"/>
      <c r="AL643" s="86"/>
      <c r="AM643" s="86"/>
      <c r="AN643" s="86"/>
      <c r="AO643" s="86"/>
      <c r="AP643" s="86"/>
      <c r="AQ643" s="28"/>
      <c r="AR643" s="45"/>
      <c r="AS643" s="85"/>
      <c r="AT643" s="85"/>
      <c r="AU643" s="20"/>
      <c r="AV643" s="20"/>
    </row>
    <row r="644" spans="2:48" ht="15" x14ac:dyDescent="0.25">
      <c r="B644" s="86"/>
      <c r="C644" s="100"/>
      <c r="D644" s="87" t="str">
        <f>IF(B644="","",(VLOOKUP(B644,#REF!,2,0)))</f>
        <v/>
      </c>
      <c r="E644" s="88" t="str">
        <f>IF(B644="","",(VLOOKUP(B644,#REF!,3,0)))</f>
        <v/>
      </c>
      <c r="F644" s="84" t="str">
        <f>IF(B644="","",(VLOOKUP(Application!B644,#REF!,5,0)))</f>
        <v/>
      </c>
      <c r="G644" s="83"/>
      <c r="H644" s="89"/>
      <c r="I644" s="92" t="str">
        <f>IF(B:B="","",(VLOOKUP(Application!B644,#REF!,6,0)))</f>
        <v/>
      </c>
      <c r="J644" s="90" t="str">
        <f t="shared" si="119"/>
        <v/>
      </c>
      <c r="K644" s="91" t="str">
        <f t="shared" si="120"/>
        <v/>
      </c>
      <c r="L644" s="91" t="str">
        <f t="shared" si="121"/>
        <v/>
      </c>
      <c r="M644" s="91" t="str">
        <f t="shared" si="122"/>
        <v/>
      </c>
      <c r="N644" s="91" t="str">
        <f t="shared" si="123"/>
        <v/>
      </c>
      <c r="O644" s="91" t="str">
        <f t="shared" si="124"/>
        <v/>
      </c>
      <c r="P644" s="91" t="str">
        <f t="shared" si="125"/>
        <v/>
      </c>
      <c r="Q644" s="85"/>
      <c r="R644" s="17" t="str">
        <f t="shared" si="126"/>
        <v/>
      </c>
      <c r="S644" s="28" t="str">
        <f t="shared" si="127"/>
        <v/>
      </c>
      <c r="T644" s="28" t="str">
        <f t="shared" si="128"/>
        <v/>
      </c>
      <c r="U644" s="28"/>
      <c r="V644" s="84"/>
      <c r="W644" s="84"/>
      <c r="X644" s="83"/>
      <c r="Y644" s="104"/>
      <c r="Z644" s="96" t="str">
        <f t="shared" si="129"/>
        <v/>
      </c>
      <c r="AA644" s="105"/>
      <c r="AB644" s="89"/>
      <c r="AC644" s="89"/>
      <c r="AD644" s="89"/>
      <c r="AE644" s="89"/>
      <c r="AF644" s="89"/>
      <c r="AG644" s="89"/>
      <c r="AH644" s="86"/>
      <c r="AI644" s="86"/>
      <c r="AJ644" s="86"/>
      <c r="AK644" s="86"/>
      <c r="AL644" s="86"/>
      <c r="AM644" s="86"/>
      <c r="AN644" s="86"/>
      <c r="AO644" s="86"/>
      <c r="AP644" s="86"/>
      <c r="AQ644" s="28"/>
      <c r="AR644" s="45"/>
      <c r="AS644" s="85"/>
      <c r="AT644" s="85"/>
      <c r="AU644" s="20"/>
      <c r="AV644" s="20"/>
    </row>
    <row r="645" spans="2:48" ht="15" x14ac:dyDescent="0.25">
      <c r="B645" s="86"/>
      <c r="C645" s="100"/>
      <c r="D645" s="87" t="str">
        <f>IF(B645="","",(VLOOKUP(B645,#REF!,2,0)))</f>
        <v/>
      </c>
      <c r="E645" s="88" t="str">
        <f>IF(B645="","",(VLOOKUP(B645,#REF!,3,0)))</f>
        <v/>
      </c>
      <c r="F645" s="84" t="str">
        <f>IF(B645="","",(VLOOKUP(Application!B645,#REF!,5,0)))</f>
        <v/>
      </c>
      <c r="G645" s="83"/>
      <c r="H645" s="89"/>
      <c r="I645" s="92" t="str">
        <f>IF(B:B="","",(VLOOKUP(Application!B645,#REF!,6,0)))</f>
        <v/>
      </c>
      <c r="J645" s="90" t="str">
        <f t="shared" si="119"/>
        <v/>
      </c>
      <c r="K645" s="91" t="str">
        <f t="shared" si="120"/>
        <v/>
      </c>
      <c r="L645" s="91" t="str">
        <f t="shared" si="121"/>
        <v/>
      </c>
      <c r="M645" s="91" t="str">
        <f t="shared" si="122"/>
        <v/>
      </c>
      <c r="N645" s="91" t="str">
        <f t="shared" si="123"/>
        <v/>
      </c>
      <c r="O645" s="91" t="str">
        <f t="shared" si="124"/>
        <v/>
      </c>
      <c r="P645" s="91" t="str">
        <f t="shared" si="125"/>
        <v/>
      </c>
      <c r="Q645" s="85"/>
      <c r="R645" s="17" t="str">
        <f t="shared" si="126"/>
        <v/>
      </c>
      <c r="S645" s="28" t="str">
        <f t="shared" si="127"/>
        <v/>
      </c>
      <c r="T645" s="28" t="str">
        <f t="shared" si="128"/>
        <v/>
      </c>
      <c r="U645" s="28"/>
      <c r="V645" s="84"/>
      <c r="W645" s="84"/>
      <c r="X645" s="83"/>
      <c r="Y645" s="104"/>
      <c r="Z645" s="96" t="str">
        <f t="shared" si="129"/>
        <v/>
      </c>
      <c r="AA645" s="105"/>
      <c r="AB645" s="89"/>
      <c r="AC645" s="89"/>
      <c r="AD645" s="89"/>
      <c r="AE645" s="89"/>
      <c r="AF645" s="89"/>
      <c r="AG645" s="89"/>
      <c r="AH645" s="86"/>
      <c r="AI645" s="86"/>
      <c r="AJ645" s="86"/>
      <c r="AK645" s="86"/>
      <c r="AL645" s="86"/>
      <c r="AM645" s="86"/>
      <c r="AN645" s="86"/>
      <c r="AO645" s="86"/>
      <c r="AP645" s="86"/>
      <c r="AQ645" s="28"/>
      <c r="AR645" s="45"/>
      <c r="AS645" s="85"/>
      <c r="AT645" s="85"/>
      <c r="AU645" s="20"/>
      <c r="AV645" s="20"/>
    </row>
    <row r="646" spans="2:48" ht="15" x14ac:dyDescent="0.25">
      <c r="B646" s="86"/>
      <c r="C646" s="100"/>
      <c r="D646" s="87" t="str">
        <f>IF(B646="","",(VLOOKUP(B646,#REF!,2,0)))</f>
        <v/>
      </c>
      <c r="E646" s="88" t="str">
        <f>IF(B646="","",(VLOOKUP(B646,#REF!,3,0)))</f>
        <v/>
      </c>
      <c r="F646" s="84" t="str">
        <f>IF(B646="","",(VLOOKUP(Application!B646,#REF!,5,0)))</f>
        <v/>
      </c>
      <c r="G646" s="83"/>
      <c r="H646" s="89"/>
      <c r="I646" s="92" t="str">
        <f>IF(B:B="","",(VLOOKUP(Application!B646,#REF!,6,0)))</f>
        <v/>
      </c>
      <c r="J646" s="90" t="str">
        <f t="shared" si="119"/>
        <v/>
      </c>
      <c r="K646" s="91" t="str">
        <f t="shared" si="120"/>
        <v/>
      </c>
      <c r="L646" s="91" t="str">
        <f t="shared" si="121"/>
        <v/>
      </c>
      <c r="M646" s="91" t="str">
        <f t="shared" si="122"/>
        <v/>
      </c>
      <c r="N646" s="91" t="str">
        <f t="shared" si="123"/>
        <v/>
      </c>
      <c r="O646" s="91" t="str">
        <f t="shared" si="124"/>
        <v/>
      </c>
      <c r="P646" s="91" t="str">
        <f t="shared" si="125"/>
        <v/>
      </c>
      <c r="Q646" s="85"/>
      <c r="R646" s="17" t="str">
        <f t="shared" si="126"/>
        <v/>
      </c>
      <c r="S646" s="28" t="str">
        <f t="shared" si="127"/>
        <v/>
      </c>
      <c r="T646" s="28" t="str">
        <f t="shared" si="128"/>
        <v/>
      </c>
      <c r="U646" s="28"/>
      <c r="V646" s="84"/>
      <c r="W646" s="84"/>
      <c r="X646" s="83"/>
      <c r="Y646" s="104"/>
      <c r="Z646" s="96" t="str">
        <f t="shared" si="129"/>
        <v/>
      </c>
      <c r="AA646" s="105"/>
      <c r="AB646" s="89"/>
      <c r="AC646" s="89"/>
      <c r="AD646" s="89"/>
      <c r="AE646" s="89"/>
      <c r="AF646" s="89"/>
      <c r="AG646" s="89"/>
      <c r="AH646" s="86"/>
      <c r="AI646" s="86"/>
      <c r="AJ646" s="86"/>
      <c r="AK646" s="86"/>
      <c r="AL646" s="86"/>
      <c r="AM646" s="86"/>
      <c r="AN646" s="86"/>
      <c r="AO646" s="86"/>
      <c r="AP646" s="86"/>
      <c r="AQ646" s="28"/>
      <c r="AR646" s="45"/>
      <c r="AS646" s="85"/>
      <c r="AT646" s="85"/>
      <c r="AU646" s="20"/>
      <c r="AV646" s="20"/>
    </row>
    <row r="647" spans="2:48" ht="15" x14ac:dyDescent="0.25">
      <c r="B647" s="86"/>
      <c r="C647" s="100"/>
      <c r="D647" s="87" t="str">
        <f>IF(B647="","",(VLOOKUP(B647,#REF!,2,0)))</f>
        <v/>
      </c>
      <c r="E647" s="88" t="str">
        <f>IF(B647="","",(VLOOKUP(B647,#REF!,3,0)))</f>
        <v/>
      </c>
      <c r="F647" s="84" t="str">
        <f>IF(B647="","",(VLOOKUP(Application!B647,#REF!,5,0)))</f>
        <v/>
      </c>
      <c r="G647" s="83"/>
      <c r="H647" s="89"/>
      <c r="I647" s="92" t="str">
        <f>IF(B:B="","",(VLOOKUP(Application!B647,#REF!,6,0)))</f>
        <v/>
      </c>
      <c r="J647" s="90" t="str">
        <f t="shared" si="119"/>
        <v/>
      </c>
      <c r="K647" s="91" t="str">
        <f t="shared" si="120"/>
        <v/>
      </c>
      <c r="L647" s="91" t="str">
        <f t="shared" si="121"/>
        <v/>
      </c>
      <c r="M647" s="91" t="str">
        <f t="shared" si="122"/>
        <v/>
      </c>
      <c r="N647" s="91" t="str">
        <f t="shared" si="123"/>
        <v/>
      </c>
      <c r="O647" s="91" t="str">
        <f t="shared" si="124"/>
        <v/>
      </c>
      <c r="P647" s="91" t="str">
        <f t="shared" si="125"/>
        <v/>
      </c>
      <c r="Q647" s="85"/>
      <c r="R647" s="17" t="str">
        <f t="shared" si="126"/>
        <v/>
      </c>
      <c r="S647" s="28" t="str">
        <f t="shared" si="127"/>
        <v/>
      </c>
      <c r="T647" s="28" t="str">
        <f t="shared" si="128"/>
        <v/>
      </c>
      <c r="U647" s="28"/>
      <c r="V647" s="84"/>
      <c r="W647" s="84"/>
      <c r="X647" s="83"/>
      <c r="Y647" s="104"/>
      <c r="Z647" s="96" t="str">
        <f t="shared" si="129"/>
        <v/>
      </c>
      <c r="AA647" s="105"/>
      <c r="AB647" s="89"/>
      <c r="AC647" s="89"/>
      <c r="AD647" s="89"/>
      <c r="AE647" s="89"/>
      <c r="AF647" s="89"/>
      <c r="AG647" s="89"/>
      <c r="AH647" s="86"/>
      <c r="AI647" s="86"/>
      <c r="AJ647" s="86"/>
      <c r="AK647" s="86"/>
      <c r="AL647" s="86"/>
      <c r="AM647" s="86"/>
      <c r="AN647" s="86"/>
      <c r="AO647" s="86"/>
      <c r="AP647" s="86"/>
      <c r="AQ647" s="28"/>
      <c r="AR647" s="45"/>
      <c r="AS647" s="85"/>
      <c r="AT647" s="85"/>
      <c r="AU647" s="20"/>
      <c r="AV647" s="20"/>
    </row>
    <row r="648" spans="2:48" ht="15" x14ac:dyDescent="0.25">
      <c r="B648" s="86"/>
      <c r="C648" s="100"/>
      <c r="D648" s="87" t="str">
        <f>IF(B648="","",(VLOOKUP(B648,#REF!,2,0)))</f>
        <v/>
      </c>
      <c r="E648" s="88" t="str">
        <f>IF(B648="","",(VLOOKUP(B648,#REF!,3,0)))</f>
        <v/>
      </c>
      <c r="F648" s="84" t="str">
        <f>IF(B648="","",(VLOOKUP(Application!B648,#REF!,5,0)))</f>
        <v/>
      </c>
      <c r="G648" s="83"/>
      <c r="H648" s="89"/>
      <c r="I648" s="92" t="str">
        <f>IF(B:B="","",(VLOOKUP(Application!B648,#REF!,6,0)))</f>
        <v/>
      </c>
      <c r="J648" s="90" t="str">
        <f t="shared" si="119"/>
        <v/>
      </c>
      <c r="K648" s="91" t="str">
        <f t="shared" si="120"/>
        <v/>
      </c>
      <c r="L648" s="91" t="str">
        <f t="shared" si="121"/>
        <v/>
      </c>
      <c r="M648" s="91" t="str">
        <f t="shared" si="122"/>
        <v/>
      </c>
      <c r="N648" s="91" t="str">
        <f t="shared" si="123"/>
        <v/>
      </c>
      <c r="O648" s="91" t="str">
        <f t="shared" si="124"/>
        <v/>
      </c>
      <c r="P648" s="91" t="str">
        <f t="shared" si="125"/>
        <v/>
      </c>
      <c r="Q648" s="85"/>
      <c r="R648" s="17" t="str">
        <f t="shared" si="126"/>
        <v/>
      </c>
      <c r="S648" s="28" t="str">
        <f t="shared" si="127"/>
        <v/>
      </c>
      <c r="T648" s="28" t="str">
        <f t="shared" si="128"/>
        <v/>
      </c>
      <c r="U648" s="28"/>
      <c r="V648" s="84"/>
      <c r="W648" s="84"/>
      <c r="X648" s="83"/>
      <c r="Y648" s="104"/>
      <c r="Z648" s="96" t="str">
        <f t="shared" si="129"/>
        <v/>
      </c>
      <c r="AA648" s="105"/>
      <c r="AB648" s="89"/>
      <c r="AC648" s="89"/>
      <c r="AD648" s="89"/>
      <c r="AE648" s="89"/>
      <c r="AF648" s="89"/>
      <c r="AG648" s="89"/>
      <c r="AH648" s="86"/>
      <c r="AI648" s="86"/>
      <c r="AJ648" s="86"/>
      <c r="AK648" s="86"/>
      <c r="AL648" s="86"/>
      <c r="AM648" s="86"/>
      <c r="AN648" s="86"/>
      <c r="AO648" s="86"/>
      <c r="AP648" s="86"/>
      <c r="AQ648" s="28"/>
      <c r="AR648" s="45"/>
      <c r="AS648" s="85"/>
      <c r="AT648" s="85"/>
      <c r="AU648" s="20"/>
      <c r="AV648" s="20"/>
    </row>
    <row r="649" spans="2:48" ht="15" x14ac:dyDescent="0.25">
      <c r="B649" s="86"/>
      <c r="C649" s="100"/>
      <c r="D649" s="87" t="str">
        <f>IF(B649="","",(VLOOKUP(B649,#REF!,2,0)))</f>
        <v/>
      </c>
      <c r="E649" s="88" t="str">
        <f>IF(B649="","",(VLOOKUP(B649,#REF!,3,0)))</f>
        <v/>
      </c>
      <c r="F649" s="84" t="str">
        <f>IF(B649="","",(VLOOKUP(Application!B649,#REF!,5,0)))</f>
        <v/>
      </c>
      <c r="G649" s="83"/>
      <c r="H649" s="89"/>
      <c r="I649" s="92" t="str">
        <f>IF(B:B="","",(VLOOKUP(Application!B649,#REF!,6,0)))</f>
        <v/>
      </c>
      <c r="J649" s="90" t="str">
        <f t="shared" si="119"/>
        <v/>
      </c>
      <c r="K649" s="91" t="str">
        <f t="shared" si="120"/>
        <v/>
      </c>
      <c r="L649" s="91" t="str">
        <f t="shared" si="121"/>
        <v/>
      </c>
      <c r="M649" s="91" t="str">
        <f t="shared" si="122"/>
        <v/>
      </c>
      <c r="N649" s="91" t="str">
        <f t="shared" si="123"/>
        <v/>
      </c>
      <c r="O649" s="91" t="str">
        <f t="shared" si="124"/>
        <v/>
      </c>
      <c r="P649" s="91" t="str">
        <f t="shared" si="125"/>
        <v/>
      </c>
      <c r="Q649" s="85"/>
      <c r="R649" s="17" t="str">
        <f t="shared" si="126"/>
        <v/>
      </c>
      <c r="S649" s="28" t="str">
        <f t="shared" si="127"/>
        <v/>
      </c>
      <c r="T649" s="28" t="str">
        <f t="shared" si="128"/>
        <v/>
      </c>
      <c r="U649" s="28"/>
      <c r="V649" s="84"/>
      <c r="W649" s="84"/>
      <c r="X649" s="83"/>
      <c r="Y649" s="104"/>
      <c r="Z649" s="96" t="str">
        <f t="shared" si="129"/>
        <v/>
      </c>
      <c r="AA649" s="105"/>
      <c r="AB649" s="89"/>
      <c r="AC649" s="89"/>
      <c r="AD649" s="89"/>
      <c r="AE649" s="89"/>
      <c r="AF649" s="89"/>
      <c r="AG649" s="89"/>
      <c r="AH649" s="86"/>
      <c r="AI649" s="86"/>
      <c r="AJ649" s="86"/>
      <c r="AK649" s="86"/>
      <c r="AL649" s="86"/>
      <c r="AM649" s="86"/>
      <c r="AN649" s="86"/>
      <c r="AO649" s="86"/>
      <c r="AP649" s="86"/>
      <c r="AQ649" s="28"/>
      <c r="AR649" s="45"/>
      <c r="AS649" s="85"/>
      <c r="AT649" s="85"/>
      <c r="AU649" s="20"/>
      <c r="AV649" s="20"/>
    </row>
    <row r="650" spans="2:48" ht="15" x14ac:dyDescent="0.25">
      <c r="B650" s="86"/>
      <c r="C650" s="100"/>
      <c r="D650" s="87" t="str">
        <f>IF(B650="","",(VLOOKUP(B650,#REF!,2,0)))</f>
        <v/>
      </c>
      <c r="E650" s="88" t="str">
        <f>IF(B650="","",(VLOOKUP(B650,#REF!,3,0)))</f>
        <v/>
      </c>
      <c r="F650" s="84" t="str">
        <f>IF(B650="","",(VLOOKUP(Application!B650,#REF!,5,0)))</f>
        <v/>
      </c>
      <c r="G650" s="83"/>
      <c r="H650" s="89"/>
      <c r="I650" s="92" t="str">
        <f>IF(B:B="","",(VLOOKUP(Application!B650,#REF!,6,0)))</f>
        <v/>
      </c>
      <c r="J650" s="90" t="str">
        <f t="shared" si="119"/>
        <v/>
      </c>
      <c r="K650" s="91" t="str">
        <f t="shared" si="120"/>
        <v/>
      </c>
      <c r="L650" s="91" t="str">
        <f t="shared" si="121"/>
        <v/>
      </c>
      <c r="M650" s="91" t="str">
        <f t="shared" si="122"/>
        <v/>
      </c>
      <c r="N650" s="91" t="str">
        <f t="shared" si="123"/>
        <v/>
      </c>
      <c r="O650" s="91" t="str">
        <f t="shared" si="124"/>
        <v/>
      </c>
      <c r="P650" s="91" t="str">
        <f t="shared" si="125"/>
        <v/>
      </c>
      <c r="Q650" s="85"/>
      <c r="R650" s="17" t="str">
        <f t="shared" si="126"/>
        <v/>
      </c>
      <c r="S650" s="28" t="str">
        <f t="shared" si="127"/>
        <v/>
      </c>
      <c r="T650" s="28" t="str">
        <f t="shared" si="128"/>
        <v/>
      </c>
      <c r="U650" s="28"/>
      <c r="V650" s="84"/>
      <c r="W650" s="84"/>
      <c r="X650" s="83"/>
      <c r="Y650" s="104"/>
      <c r="Z650" s="96" t="str">
        <f t="shared" si="129"/>
        <v/>
      </c>
      <c r="AA650" s="105"/>
      <c r="AB650" s="89"/>
      <c r="AC650" s="89"/>
      <c r="AD650" s="89"/>
      <c r="AE650" s="89"/>
      <c r="AF650" s="89"/>
      <c r="AG650" s="89"/>
      <c r="AH650" s="86"/>
      <c r="AI650" s="86"/>
      <c r="AJ650" s="86"/>
      <c r="AK650" s="86"/>
      <c r="AL650" s="86"/>
      <c r="AM650" s="86"/>
      <c r="AN650" s="86"/>
      <c r="AO650" s="86"/>
      <c r="AP650" s="86"/>
      <c r="AQ650" s="28"/>
      <c r="AR650" s="45"/>
      <c r="AS650" s="85"/>
      <c r="AT650" s="85"/>
      <c r="AU650" s="20"/>
      <c r="AV650" s="20"/>
    </row>
    <row r="651" spans="2:48" ht="15" x14ac:dyDescent="0.25">
      <c r="B651" s="86"/>
      <c r="C651" s="100"/>
      <c r="D651" s="87" t="str">
        <f>IF(B651="","",(VLOOKUP(B651,#REF!,2,0)))</f>
        <v/>
      </c>
      <c r="E651" s="88" t="str">
        <f>IF(B651="","",(VLOOKUP(B651,#REF!,3,0)))</f>
        <v/>
      </c>
      <c r="F651" s="84" t="str">
        <f>IF(B651="","",(VLOOKUP(Application!B651,#REF!,5,0)))</f>
        <v/>
      </c>
      <c r="G651" s="83"/>
      <c r="H651" s="89"/>
      <c r="I651" s="92" t="str">
        <f>IF(B:B="","",(VLOOKUP(Application!B651,#REF!,6,0)))</f>
        <v/>
      </c>
      <c r="J651" s="90" t="str">
        <f t="shared" si="119"/>
        <v/>
      </c>
      <c r="K651" s="91" t="str">
        <f t="shared" si="120"/>
        <v/>
      </c>
      <c r="L651" s="91" t="str">
        <f t="shared" si="121"/>
        <v/>
      </c>
      <c r="M651" s="91" t="str">
        <f t="shared" si="122"/>
        <v/>
      </c>
      <c r="N651" s="91" t="str">
        <f t="shared" si="123"/>
        <v/>
      </c>
      <c r="O651" s="91" t="str">
        <f t="shared" si="124"/>
        <v/>
      </c>
      <c r="P651" s="91" t="str">
        <f t="shared" si="125"/>
        <v/>
      </c>
      <c r="Q651" s="85"/>
      <c r="R651" s="17" t="str">
        <f t="shared" si="126"/>
        <v/>
      </c>
      <c r="S651" s="28" t="str">
        <f t="shared" si="127"/>
        <v/>
      </c>
      <c r="T651" s="28" t="str">
        <f t="shared" si="128"/>
        <v/>
      </c>
      <c r="U651" s="28"/>
      <c r="V651" s="84"/>
      <c r="W651" s="84"/>
      <c r="X651" s="83"/>
      <c r="Y651" s="104"/>
      <c r="Z651" s="96" t="str">
        <f t="shared" si="129"/>
        <v/>
      </c>
      <c r="AA651" s="105"/>
      <c r="AB651" s="89"/>
      <c r="AC651" s="89"/>
      <c r="AD651" s="89"/>
      <c r="AE651" s="89"/>
      <c r="AF651" s="89"/>
      <c r="AG651" s="89"/>
      <c r="AH651" s="86"/>
      <c r="AI651" s="86"/>
      <c r="AJ651" s="86"/>
      <c r="AK651" s="86"/>
      <c r="AL651" s="86"/>
      <c r="AM651" s="86"/>
      <c r="AN651" s="86"/>
      <c r="AO651" s="86"/>
      <c r="AP651" s="86"/>
      <c r="AQ651" s="28"/>
      <c r="AR651" s="45"/>
      <c r="AS651" s="85"/>
      <c r="AT651" s="85"/>
      <c r="AU651" s="20"/>
      <c r="AV651" s="20"/>
    </row>
    <row r="652" spans="2:48" ht="15" x14ac:dyDescent="0.25">
      <c r="B652" s="86"/>
      <c r="C652" s="100"/>
      <c r="D652" s="87" t="str">
        <f>IF(B652="","",(VLOOKUP(B652,#REF!,2,0)))</f>
        <v/>
      </c>
      <c r="E652" s="88" t="str">
        <f>IF(B652="","",(VLOOKUP(B652,#REF!,3,0)))</f>
        <v/>
      </c>
      <c r="F652" s="84" t="str">
        <f>IF(B652="","",(VLOOKUP(Application!B652,#REF!,5,0)))</f>
        <v/>
      </c>
      <c r="G652" s="83"/>
      <c r="H652" s="89"/>
      <c r="I652" s="92" t="str">
        <f>IF(B:B="","",(VLOOKUP(Application!B652,#REF!,6,0)))</f>
        <v/>
      </c>
      <c r="J652" s="90" t="str">
        <f t="shared" ref="J652:J715" si="130">IF(B:B="","",Q652/F652)</f>
        <v/>
      </c>
      <c r="K652" s="91" t="str">
        <f t="shared" ref="K652:K715" si="131">IF(B:B="","",IF(AND(J652&gt;0),1,""))</f>
        <v/>
      </c>
      <c r="L652" s="91" t="str">
        <f t="shared" si="121"/>
        <v/>
      </c>
      <c r="M652" s="91" t="str">
        <f t="shared" ref="M652:M715" si="132">IF(B:B="","",IF(OR(H652="",I652="Spirits",B652="",D652="",E652="",F652=""),"",IF(AND(J652=""),"",IF(AND(H652="Hot Buy",(J652*100)&lt;=20),1,IF((J652*100)&gt;=10,"",1)))))</f>
        <v/>
      </c>
      <c r="N652" s="91" t="str">
        <f t="shared" ref="N652:N715" si="133">IF(B:B="","",IF(OR(H652="",I652="",B652="",D652="",E652="",F652=""),1,IF(AND(Q652=""),1,"")))</f>
        <v/>
      </c>
      <c r="O652" s="91" t="str">
        <f t="shared" si="124"/>
        <v/>
      </c>
      <c r="P652" s="91" t="str">
        <f t="shared" si="125"/>
        <v/>
      </c>
      <c r="Q652" s="85"/>
      <c r="R652" s="17" t="str">
        <f t="shared" si="126"/>
        <v/>
      </c>
      <c r="S652" s="28" t="str">
        <f t="shared" si="127"/>
        <v/>
      </c>
      <c r="T652" s="28" t="str">
        <f t="shared" si="128"/>
        <v/>
      </c>
      <c r="U652" s="28"/>
      <c r="V652" s="84"/>
      <c r="W652" s="84"/>
      <c r="X652" s="83"/>
      <c r="Y652" s="104"/>
      <c r="Z652" s="96" t="str">
        <f t="shared" ref="Z652:Z715" si="134">IF(B:B="","",IF(V652="Multi-sku buy 3",ROUNDUP(SUM(AVERAGEIF(X:X,X652,F:F)*3/1.99),0),IF(V652="Multi-sku buy 2",ROUNDUP(SUM((AVERAGEIF(X:X,X652,F:F)*2)/1.99),0),IF(V652="Max Miles",ROUNDUP(SUM(F652/1.5),0),IF(AND(OR(V652="At Shelf",V652="BUNDLE BUY"),F652&lt;10),2,IF(AND(OR(V652="At Shelf",V652="BUNDLE BUY"),F652&lt;15),3,IF(AND(OR(V652="At Shelf",V652="BUNDLE BUY"),F652&lt;20),4,IF(AND(OR(V652="At Shelf",V652="BUNDLE BUY"),F652&lt;30),6,IF(AND(OR(V652="At Shelf",V652="BUNDLE BUY"),F652&lt;40),8,IF(AND(OR(V652="At Shelf",V652="BUNDLE BUY"),F652&lt;50),10,IF(AND(OR(V652="At Shelf",V652="BUNDLE BUY"),F652&gt;49.99),12,"")))))))))))</f>
        <v/>
      </c>
      <c r="AA652" s="105"/>
      <c r="AB652" s="89"/>
      <c r="AC652" s="89"/>
      <c r="AD652" s="89"/>
      <c r="AE652" s="89"/>
      <c r="AF652" s="89"/>
      <c r="AG652" s="89"/>
      <c r="AH652" s="86"/>
      <c r="AI652" s="86"/>
      <c r="AJ652" s="86"/>
      <c r="AK652" s="86"/>
      <c r="AL652" s="86"/>
      <c r="AM652" s="86"/>
      <c r="AN652" s="86"/>
      <c r="AO652" s="86"/>
      <c r="AP652" s="86"/>
      <c r="AQ652" s="28"/>
      <c r="AR652" s="45"/>
      <c r="AS652" s="85"/>
      <c r="AT652" s="85"/>
      <c r="AU652" s="20"/>
      <c r="AV652" s="20"/>
    </row>
    <row r="653" spans="2:48" ht="15" x14ac:dyDescent="0.25">
      <c r="B653" s="86"/>
      <c r="C653" s="100"/>
      <c r="D653" s="87" t="str">
        <f>IF(B653="","",(VLOOKUP(B653,#REF!,2,0)))</f>
        <v/>
      </c>
      <c r="E653" s="88" t="str">
        <f>IF(B653="","",(VLOOKUP(B653,#REF!,3,0)))</f>
        <v/>
      </c>
      <c r="F653" s="84" t="str">
        <f>IF(B653="","",(VLOOKUP(Application!B653,#REF!,5,0)))</f>
        <v/>
      </c>
      <c r="G653" s="83"/>
      <c r="H653" s="89"/>
      <c r="I653" s="92" t="str">
        <f>IF(B:B="","",(VLOOKUP(Application!B653,#REF!,6,0)))</f>
        <v/>
      </c>
      <c r="J653" s="90" t="str">
        <f t="shared" si="130"/>
        <v/>
      </c>
      <c r="K653" s="91" t="str">
        <f t="shared" si="131"/>
        <v/>
      </c>
      <c r="L653" s="91" t="str">
        <f t="shared" ref="L653:L716" si="135">IF(OR(I653="Wine",I653="Refreshment Beverage",I653="Beer",E653="",F653=""),"",IF(AND(J653=""),"",IF((J653*100)&gt;=5,"",1)))</f>
        <v/>
      </c>
      <c r="M653" s="91" t="str">
        <f t="shared" si="132"/>
        <v/>
      </c>
      <c r="N653" s="91" t="str">
        <f t="shared" si="133"/>
        <v/>
      </c>
      <c r="O653" s="91" t="str">
        <f t="shared" ref="O653:O716" si="136">IF(OR(H653="",B653="",D653="",E653="",F653=""),"",IF(AND(J653=""),"",IF((J653*100)&lt;=20,"",1)))</f>
        <v/>
      </c>
      <c r="P653" s="91" t="str">
        <f t="shared" ref="P653:P716" si="137">IF(OR(D653="",E653="",F653=""),"",IF(AND(K653=""),"",IF(AND(H653="LTO"),"",IF((J653*100)&gt;=15,"",1))))</f>
        <v/>
      </c>
      <c r="Q653" s="85"/>
      <c r="R653" s="17" t="str">
        <f t="shared" ref="R653:R716" si="138">IF(H653="","",(F653-Q653))</f>
        <v/>
      </c>
      <c r="S653" s="28" t="str">
        <f t="shared" ref="S653:S716" si="139">IF(H653="","",IF(OR(L653=1,M653=1,N653=1,Q653="",P653=1),"No","Yes"))</f>
        <v/>
      </c>
      <c r="T653" s="28" t="str">
        <f t="shared" ref="T653:T716" si="140">IF(H653="","",IF(S653=1,"Yes",IF(N653=1,"Missing Field(s)",IF(P653=1,"Hot Buy disc % too low",IF(OR(L653=1,M653=1),"Disc % too low",IF(AND(H653&lt;&gt;"Hot Buy",O653=1),"Qualifies for Hot Buy",""))))))</f>
        <v/>
      </c>
      <c r="U653" s="28"/>
      <c r="V653" s="84"/>
      <c r="W653" s="84"/>
      <c r="X653" s="83"/>
      <c r="Y653" s="104"/>
      <c r="Z653" s="96" t="str">
        <f t="shared" si="134"/>
        <v/>
      </c>
      <c r="AA653" s="105"/>
      <c r="AB653" s="89"/>
      <c r="AC653" s="89"/>
      <c r="AD653" s="89"/>
      <c r="AE653" s="89"/>
      <c r="AF653" s="89"/>
      <c r="AG653" s="89"/>
      <c r="AH653" s="86"/>
      <c r="AI653" s="86"/>
      <c r="AJ653" s="86"/>
      <c r="AK653" s="86"/>
      <c r="AL653" s="86"/>
      <c r="AM653" s="86"/>
      <c r="AN653" s="86"/>
      <c r="AO653" s="86"/>
      <c r="AP653" s="86"/>
      <c r="AQ653" s="28"/>
      <c r="AR653" s="45"/>
      <c r="AS653" s="85"/>
      <c r="AT653" s="85"/>
      <c r="AU653" s="20"/>
      <c r="AV653" s="20"/>
    </row>
    <row r="654" spans="2:48" ht="15" x14ac:dyDescent="0.25">
      <c r="B654" s="86"/>
      <c r="C654" s="100"/>
      <c r="D654" s="87" t="str">
        <f>IF(B654="","",(VLOOKUP(B654,#REF!,2,0)))</f>
        <v/>
      </c>
      <c r="E654" s="88" t="str">
        <f>IF(B654="","",(VLOOKUP(B654,#REF!,3,0)))</f>
        <v/>
      </c>
      <c r="F654" s="84" t="str">
        <f>IF(B654="","",(VLOOKUP(Application!B654,#REF!,5,0)))</f>
        <v/>
      </c>
      <c r="G654" s="83"/>
      <c r="H654" s="89"/>
      <c r="I654" s="92" t="str">
        <f>IF(B:B="","",(VLOOKUP(Application!B654,#REF!,6,0)))</f>
        <v/>
      </c>
      <c r="J654" s="90" t="str">
        <f t="shared" si="130"/>
        <v/>
      </c>
      <c r="K654" s="91" t="str">
        <f t="shared" si="131"/>
        <v/>
      </c>
      <c r="L654" s="91" t="str">
        <f t="shared" si="135"/>
        <v/>
      </c>
      <c r="M654" s="91" t="str">
        <f t="shared" si="132"/>
        <v/>
      </c>
      <c r="N654" s="91" t="str">
        <f t="shared" si="133"/>
        <v/>
      </c>
      <c r="O654" s="91" t="str">
        <f t="shared" si="136"/>
        <v/>
      </c>
      <c r="P654" s="91" t="str">
        <f t="shared" si="137"/>
        <v/>
      </c>
      <c r="Q654" s="85"/>
      <c r="R654" s="17" t="str">
        <f t="shared" si="138"/>
        <v/>
      </c>
      <c r="S654" s="28" t="str">
        <f t="shared" si="139"/>
        <v/>
      </c>
      <c r="T654" s="28" t="str">
        <f t="shared" si="140"/>
        <v/>
      </c>
      <c r="U654" s="28"/>
      <c r="V654" s="84"/>
      <c r="W654" s="84"/>
      <c r="X654" s="83"/>
      <c r="Y654" s="104"/>
      <c r="Z654" s="96" t="str">
        <f t="shared" si="134"/>
        <v/>
      </c>
      <c r="AA654" s="105"/>
      <c r="AB654" s="89"/>
      <c r="AC654" s="89"/>
      <c r="AD654" s="89"/>
      <c r="AE654" s="89"/>
      <c r="AF654" s="89"/>
      <c r="AG654" s="89"/>
      <c r="AH654" s="86"/>
      <c r="AI654" s="86"/>
      <c r="AJ654" s="86"/>
      <c r="AK654" s="86"/>
      <c r="AL654" s="86"/>
      <c r="AM654" s="86"/>
      <c r="AN654" s="86"/>
      <c r="AO654" s="86"/>
      <c r="AP654" s="86"/>
      <c r="AQ654" s="28"/>
      <c r="AR654" s="45"/>
      <c r="AS654" s="85"/>
      <c r="AT654" s="85"/>
      <c r="AU654" s="20"/>
      <c r="AV654" s="20"/>
    </row>
    <row r="655" spans="2:48" ht="15" x14ac:dyDescent="0.25">
      <c r="B655" s="86"/>
      <c r="C655" s="100"/>
      <c r="D655" s="87" t="str">
        <f>IF(B655="","",(VLOOKUP(B655,#REF!,2,0)))</f>
        <v/>
      </c>
      <c r="E655" s="88" t="str">
        <f>IF(B655="","",(VLOOKUP(B655,#REF!,3,0)))</f>
        <v/>
      </c>
      <c r="F655" s="84" t="str">
        <f>IF(B655="","",(VLOOKUP(Application!B655,#REF!,5,0)))</f>
        <v/>
      </c>
      <c r="G655" s="83"/>
      <c r="H655" s="89"/>
      <c r="I655" s="92" t="str">
        <f>IF(B:B="","",(VLOOKUP(Application!B655,#REF!,6,0)))</f>
        <v/>
      </c>
      <c r="J655" s="90" t="str">
        <f t="shared" si="130"/>
        <v/>
      </c>
      <c r="K655" s="91" t="str">
        <f t="shared" si="131"/>
        <v/>
      </c>
      <c r="L655" s="91" t="str">
        <f t="shared" si="135"/>
        <v/>
      </c>
      <c r="M655" s="91" t="str">
        <f t="shared" si="132"/>
        <v/>
      </c>
      <c r="N655" s="91" t="str">
        <f t="shared" si="133"/>
        <v/>
      </c>
      <c r="O655" s="91" t="str">
        <f t="shared" si="136"/>
        <v/>
      </c>
      <c r="P655" s="91" t="str">
        <f t="shared" si="137"/>
        <v/>
      </c>
      <c r="Q655" s="85"/>
      <c r="R655" s="17" t="str">
        <f t="shared" si="138"/>
        <v/>
      </c>
      <c r="S655" s="28" t="str">
        <f t="shared" si="139"/>
        <v/>
      </c>
      <c r="T655" s="28" t="str">
        <f t="shared" si="140"/>
        <v/>
      </c>
      <c r="U655" s="28"/>
      <c r="V655" s="84"/>
      <c r="W655" s="84"/>
      <c r="X655" s="83"/>
      <c r="Y655" s="104"/>
      <c r="Z655" s="96" t="str">
        <f t="shared" si="134"/>
        <v/>
      </c>
      <c r="AA655" s="105"/>
      <c r="AB655" s="89"/>
      <c r="AC655" s="89"/>
      <c r="AD655" s="89"/>
      <c r="AE655" s="89"/>
      <c r="AF655" s="89"/>
      <c r="AG655" s="89"/>
      <c r="AH655" s="86"/>
      <c r="AI655" s="86"/>
      <c r="AJ655" s="86"/>
      <c r="AK655" s="86"/>
      <c r="AL655" s="86"/>
      <c r="AM655" s="86"/>
      <c r="AN655" s="86"/>
      <c r="AO655" s="86"/>
      <c r="AP655" s="86"/>
      <c r="AQ655" s="28"/>
      <c r="AR655" s="45"/>
      <c r="AS655" s="85"/>
      <c r="AT655" s="85"/>
      <c r="AU655" s="20"/>
      <c r="AV655" s="20"/>
    </row>
    <row r="656" spans="2:48" ht="15" x14ac:dyDescent="0.25">
      <c r="B656" s="86"/>
      <c r="C656" s="100"/>
      <c r="D656" s="87" t="str">
        <f>IF(B656="","",(VLOOKUP(B656,#REF!,2,0)))</f>
        <v/>
      </c>
      <c r="E656" s="88" t="str">
        <f>IF(B656="","",(VLOOKUP(B656,#REF!,3,0)))</f>
        <v/>
      </c>
      <c r="F656" s="84" t="str">
        <f>IF(B656="","",(VLOOKUP(Application!B656,#REF!,5,0)))</f>
        <v/>
      </c>
      <c r="G656" s="83"/>
      <c r="H656" s="89"/>
      <c r="I656" s="92" t="str">
        <f>IF(B:B="","",(VLOOKUP(Application!B656,#REF!,6,0)))</f>
        <v/>
      </c>
      <c r="J656" s="90" t="str">
        <f t="shared" si="130"/>
        <v/>
      </c>
      <c r="K656" s="91" t="str">
        <f t="shared" si="131"/>
        <v/>
      </c>
      <c r="L656" s="91" t="str">
        <f t="shared" si="135"/>
        <v/>
      </c>
      <c r="M656" s="91" t="str">
        <f t="shared" si="132"/>
        <v/>
      </c>
      <c r="N656" s="91" t="str">
        <f t="shared" si="133"/>
        <v/>
      </c>
      <c r="O656" s="91" t="str">
        <f t="shared" si="136"/>
        <v/>
      </c>
      <c r="P656" s="91" t="str">
        <f t="shared" si="137"/>
        <v/>
      </c>
      <c r="Q656" s="85"/>
      <c r="R656" s="17" t="str">
        <f t="shared" si="138"/>
        <v/>
      </c>
      <c r="S656" s="28" t="str">
        <f t="shared" si="139"/>
        <v/>
      </c>
      <c r="T656" s="28" t="str">
        <f t="shared" si="140"/>
        <v/>
      </c>
      <c r="U656" s="28"/>
      <c r="V656" s="84"/>
      <c r="W656" s="84"/>
      <c r="X656" s="83"/>
      <c r="Y656" s="104"/>
      <c r="Z656" s="96" t="str">
        <f t="shared" si="134"/>
        <v/>
      </c>
      <c r="AA656" s="105"/>
      <c r="AB656" s="89"/>
      <c r="AC656" s="89"/>
      <c r="AD656" s="89"/>
      <c r="AE656" s="89"/>
      <c r="AF656" s="89"/>
      <c r="AG656" s="89"/>
      <c r="AH656" s="86"/>
      <c r="AI656" s="86"/>
      <c r="AJ656" s="86"/>
      <c r="AK656" s="86"/>
      <c r="AL656" s="86"/>
      <c r="AM656" s="86"/>
      <c r="AN656" s="86"/>
      <c r="AO656" s="86"/>
      <c r="AP656" s="86"/>
      <c r="AQ656" s="28"/>
      <c r="AR656" s="45"/>
      <c r="AS656" s="85"/>
      <c r="AT656" s="85"/>
      <c r="AU656" s="20"/>
      <c r="AV656" s="20"/>
    </row>
    <row r="657" spans="2:48" ht="15" x14ac:dyDescent="0.25">
      <c r="B657" s="86"/>
      <c r="C657" s="100"/>
      <c r="D657" s="87" t="str">
        <f>IF(B657="","",(VLOOKUP(B657,#REF!,2,0)))</f>
        <v/>
      </c>
      <c r="E657" s="88" t="str">
        <f>IF(B657="","",(VLOOKUP(B657,#REF!,3,0)))</f>
        <v/>
      </c>
      <c r="F657" s="84" t="str">
        <f>IF(B657="","",(VLOOKUP(Application!B657,#REF!,5,0)))</f>
        <v/>
      </c>
      <c r="G657" s="83"/>
      <c r="H657" s="89"/>
      <c r="I657" s="92" t="str">
        <f>IF(B:B="","",(VLOOKUP(Application!B657,#REF!,6,0)))</f>
        <v/>
      </c>
      <c r="J657" s="90" t="str">
        <f t="shared" si="130"/>
        <v/>
      </c>
      <c r="K657" s="91" t="str">
        <f t="shared" si="131"/>
        <v/>
      </c>
      <c r="L657" s="91" t="str">
        <f t="shared" si="135"/>
        <v/>
      </c>
      <c r="M657" s="91" t="str">
        <f t="shared" si="132"/>
        <v/>
      </c>
      <c r="N657" s="91" t="str">
        <f t="shared" si="133"/>
        <v/>
      </c>
      <c r="O657" s="91" t="str">
        <f t="shared" si="136"/>
        <v/>
      </c>
      <c r="P657" s="91" t="str">
        <f t="shared" si="137"/>
        <v/>
      </c>
      <c r="Q657" s="85"/>
      <c r="R657" s="17" t="str">
        <f t="shared" si="138"/>
        <v/>
      </c>
      <c r="S657" s="28" t="str">
        <f t="shared" si="139"/>
        <v/>
      </c>
      <c r="T657" s="28" t="str">
        <f t="shared" si="140"/>
        <v/>
      </c>
      <c r="U657" s="28"/>
      <c r="V657" s="84"/>
      <c r="W657" s="84"/>
      <c r="X657" s="83"/>
      <c r="Y657" s="104"/>
      <c r="Z657" s="96" t="str">
        <f t="shared" si="134"/>
        <v/>
      </c>
      <c r="AA657" s="105"/>
      <c r="AB657" s="89"/>
      <c r="AC657" s="89"/>
      <c r="AD657" s="89"/>
      <c r="AE657" s="89"/>
      <c r="AF657" s="89"/>
      <c r="AG657" s="89"/>
      <c r="AH657" s="86"/>
      <c r="AI657" s="86"/>
      <c r="AJ657" s="86"/>
      <c r="AK657" s="86"/>
      <c r="AL657" s="86"/>
      <c r="AM657" s="86"/>
      <c r="AN657" s="86"/>
      <c r="AO657" s="86"/>
      <c r="AP657" s="86"/>
      <c r="AQ657" s="28"/>
      <c r="AR657" s="45"/>
      <c r="AS657" s="85"/>
      <c r="AT657" s="85"/>
      <c r="AU657" s="20"/>
      <c r="AV657" s="20"/>
    </row>
    <row r="658" spans="2:48" ht="15" x14ac:dyDescent="0.25">
      <c r="B658" s="86"/>
      <c r="C658" s="100"/>
      <c r="D658" s="87" t="str">
        <f>IF(B658="","",(VLOOKUP(B658,#REF!,2,0)))</f>
        <v/>
      </c>
      <c r="E658" s="88" t="str">
        <f>IF(B658="","",(VLOOKUP(B658,#REF!,3,0)))</f>
        <v/>
      </c>
      <c r="F658" s="84" t="str">
        <f>IF(B658="","",(VLOOKUP(Application!B658,#REF!,5,0)))</f>
        <v/>
      </c>
      <c r="G658" s="83"/>
      <c r="H658" s="89"/>
      <c r="I658" s="92" t="str">
        <f>IF(B:B="","",(VLOOKUP(Application!B658,#REF!,6,0)))</f>
        <v/>
      </c>
      <c r="J658" s="90" t="str">
        <f t="shared" si="130"/>
        <v/>
      </c>
      <c r="K658" s="91" t="str">
        <f t="shared" si="131"/>
        <v/>
      </c>
      <c r="L658" s="91" t="str">
        <f t="shared" si="135"/>
        <v/>
      </c>
      <c r="M658" s="91" t="str">
        <f t="shared" si="132"/>
        <v/>
      </c>
      <c r="N658" s="91" t="str">
        <f t="shared" si="133"/>
        <v/>
      </c>
      <c r="O658" s="91" t="str">
        <f t="shared" si="136"/>
        <v/>
      </c>
      <c r="P658" s="91" t="str">
        <f t="shared" si="137"/>
        <v/>
      </c>
      <c r="Q658" s="85"/>
      <c r="R658" s="17" t="str">
        <f t="shared" si="138"/>
        <v/>
      </c>
      <c r="S658" s="28" t="str">
        <f t="shared" si="139"/>
        <v/>
      </c>
      <c r="T658" s="28" t="str">
        <f t="shared" si="140"/>
        <v/>
      </c>
      <c r="U658" s="28"/>
      <c r="V658" s="84"/>
      <c r="W658" s="84"/>
      <c r="X658" s="83"/>
      <c r="Y658" s="104"/>
      <c r="Z658" s="96" t="str">
        <f t="shared" si="134"/>
        <v/>
      </c>
      <c r="AA658" s="105"/>
      <c r="AB658" s="89"/>
      <c r="AC658" s="89"/>
      <c r="AD658" s="89"/>
      <c r="AE658" s="89"/>
      <c r="AF658" s="89"/>
      <c r="AG658" s="89"/>
      <c r="AH658" s="86"/>
      <c r="AI658" s="86"/>
      <c r="AJ658" s="86"/>
      <c r="AK658" s="86"/>
      <c r="AL658" s="86"/>
      <c r="AM658" s="86"/>
      <c r="AN658" s="86"/>
      <c r="AO658" s="86"/>
      <c r="AP658" s="86"/>
      <c r="AQ658" s="28"/>
      <c r="AR658" s="45"/>
      <c r="AS658" s="85"/>
      <c r="AT658" s="85"/>
      <c r="AU658" s="20"/>
      <c r="AV658" s="20"/>
    </row>
    <row r="659" spans="2:48" ht="15" x14ac:dyDescent="0.25">
      <c r="B659" s="86"/>
      <c r="C659" s="100"/>
      <c r="D659" s="87" t="str">
        <f>IF(B659="","",(VLOOKUP(B659,#REF!,2,0)))</f>
        <v/>
      </c>
      <c r="E659" s="88" t="str">
        <f>IF(B659="","",(VLOOKUP(B659,#REF!,3,0)))</f>
        <v/>
      </c>
      <c r="F659" s="84" t="str">
        <f>IF(B659="","",(VLOOKUP(Application!B659,#REF!,5,0)))</f>
        <v/>
      </c>
      <c r="G659" s="83"/>
      <c r="H659" s="89"/>
      <c r="I659" s="92" t="str">
        <f>IF(B:B="","",(VLOOKUP(Application!B659,#REF!,6,0)))</f>
        <v/>
      </c>
      <c r="J659" s="90" t="str">
        <f t="shared" si="130"/>
        <v/>
      </c>
      <c r="K659" s="91" t="str">
        <f t="shared" si="131"/>
        <v/>
      </c>
      <c r="L659" s="91" t="str">
        <f t="shared" si="135"/>
        <v/>
      </c>
      <c r="M659" s="91" t="str">
        <f t="shared" si="132"/>
        <v/>
      </c>
      <c r="N659" s="91" t="str">
        <f t="shared" si="133"/>
        <v/>
      </c>
      <c r="O659" s="91" t="str">
        <f t="shared" si="136"/>
        <v/>
      </c>
      <c r="P659" s="91" t="str">
        <f t="shared" si="137"/>
        <v/>
      </c>
      <c r="Q659" s="85"/>
      <c r="R659" s="17" t="str">
        <f t="shared" si="138"/>
        <v/>
      </c>
      <c r="S659" s="28" t="str">
        <f t="shared" si="139"/>
        <v/>
      </c>
      <c r="T659" s="28" t="str">
        <f t="shared" si="140"/>
        <v/>
      </c>
      <c r="U659" s="28"/>
      <c r="V659" s="84"/>
      <c r="W659" s="84"/>
      <c r="X659" s="83"/>
      <c r="Y659" s="104"/>
      <c r="Z659" s="96" t="str">
        <f t="shared" si="134"/>
        <v/>
      </c>
      <c r="AA659" s="105"/>
      <c r="AB659" s="89"/>
      <c r="AC659" s="89"/>
      <c r="AD659" s="89"/>
      <c r="AE659" s="89"/>
      <c r="AF659" s="89"/>
      <c r="AG659" s="89"/>
      <c r="AH659" s="86"/>
      <c r="AI659" s="86"/>
      <c r="AJ659" s="86"/>
      <c r="AK659" s="86"/>
      <c r="AL659" s="86"/>
      <c r="AM659" s="86"/>
      <c r="AN659" s="86"/>
      <c r="AO659" s="86"/>
      <c r="AP659" s="86"/>
      <c r="AQ659" s="28"/>
      <c r="AR659" s="45"/>
      <c r="AS659" s="85"/>
      <c r="AT659" s="85"/>
      <c r="AU659" s="20"/>
      <c r="AV659" s="20"/>
    </row>
    <row r="660" spans="2:48" ht="15" x14ac:dyDescent="0.25">
      <c r="B660" s="86"/>
      <c r="C660" s="100"/>
      <c r="D660" s="87" t="str">
        <f>IF(B660="","",(VLOOKUP(B660,#REF!,2,0)))</f>
        <v/>
      </c>
      <c r="E660" s="88" t="str">
        <f>IF(B660="","",(VLOOKUP(B660,#REF!,3,0)))</f>
        <v/>
      </c>
      <c r="F660" s="84" t="str">
        <f>IF(B660="","",(VLOOKUP(Application!B660,#REF!,5,0)))</f>
        <v/>
      </c>
      <c r="G660" s="83"/>
      <c r="H660" s="89"/>
      <c r="I660" s="92" t="str">
        <f>IF(B:B="","",(VLOOKUP(Application!B660,#REF!,6,0)))</f>
        <v/>
      </c>
      <c r="J660" s="90" t="str">
        <f t="shared" si="130"/>
        <v/>
      </c>
      <c r="K660" s="91" t="str">
        <f t="shared" si="131"/>
        <v/>
      </c>
      <c r="L660" s="91" t="str">
        <f t="shared" si="135"/>
        <v/>
      </c>
      <c r="M660" s="91" t="str">
        <f t="shared" si="132"/>
        <v/>
      </c>
      <c r="N660" s="91" t="str">
        <f t="shared" si="133"/>
        <v/>
      </c>
      <c r="O660" s="91" t="str">
        <f t="shared" si="136"/>
        <v/>
      </c>
      <c r="P660" s="91" t="str">
        <f t="shared" si="137"/>
        <v/>
      </c>
      <c r="Q660" s="85"/>
      <c r="R660" s="17" t="str">
        <f t="shared" si="138"/>
        <v/>
      </c>
      <c r="S660" s="28" t="str">
        <f t="shared" si="139"/>
        <v/>
      </c>
      <c r="T660" s="28" t="str">
        <f t="shared" si="140"/>
        <v/>
      </c>
      <c r="U660" s="28"/>
      <c r="V660" s="84"/>
      <c r="W660" s="84"/>
      <c r="X660" s="83"/>
      <c r="Y660" s="104"/>
      <c r="Z660" s="96" t="str">
        <f t="shared" si="134"/>
        <v/>
      </c>
      <c r="AA660" s="105"/>
      <c r="AB660" s="89"/>
      <c r="AC660" s="89"/>
      <c r="AD660" s="89"/>
      <c r="AE660" s="89"/>
      <c r="AF660" s="89"/>
      <c r="AG660" s="89"/>
      <c r="AH660" s="86"/>
      <c r="AI660" s="86"/>
      <c r="AJ660" s="86"/>
      <c r="AK660" s="86"/>
      <c r="AL660" s="86"/>
      <c r="AM660" s="86"/>
      <c r="AN660" s="86"/>
      <c r="AO660" s="86"/>
      <c r="AP660" s="86"/>
      <c r="AQ660" s="28"/>
      <c r="AR660" s="45"/>
      <c r="AS660" s="85"/>
      <c r="AT660" s="85"/>
      <c r="AU660" s="20"/>
      <c r="AV660" s="20"/>
    </row>
    <row r="661" spans="2:48" ht="15" x14ac:dyDescent="0.25">
      <c r="B661" s="86"/>
      <c r="C661" s="100"/>
      <c r="D661" s="87" t="str">
        <f>IF(B661="","",(VLOOKUP(B661,#REF!,2,0)))</f>
        <v/>
      </c>
      <c r="E661" s="88" t="str">
        <f>IF(B661="","",(VLOOKUP(B661,#REF!,3,0)))</f>
        <v/>
      </c>
      <c r="F661" s="84" t="str">
        <f>IF(B661="","",(VLOOKUP(Application!B661,#REF!,5,0)))</f>
        <v/>
      </c>
      <c r="G661" s="83"/>
      <c r="H661" s="89"/>
      <c r="I661" s="92" t="str">
        <f>IF(B:B="","",(VLOOKUP(Application!B661,#REF!,6,0)))</f>
        <v/>
      </c>
      <c r="J661" s="90" t="str">
        <f t="shared" si="130"/>
        <v/>
      </c>
      <c r="K661" s="91" t="str">
        <f t="shared" si="131"/>
        <v/>
      </c>
      <c r="L661" s="91" t="str">
        <f t="shared" si="135"/>
        <v/>
      </c>
      <c r="M661" s="91" t="str">
        <f t="shared" si="132"/>
        <v/>
      </c>
      <c r="N661" s="91" t="str">
        <f t="shared" si="133"/>
        <v/>
      </c>
      <c r="O661" s="91" t="str">
        <f t="shared" si="136"/>
        <v/>
      </c>
      <c r="P661" s="91" t="str">
        <f t="shared" si="137"/>
        <v/>
      </c>
      <c r="Q661" s="85"/>
      <c r="R661" s="17" t="str">
        <f t="shared" si="138"/>
        <v/>
      </c>
      <c r="S661" s="28" t="str">
        <f t="shared" si="139"/>
        <v/>
      </c>
      <c r="T661" s="28" t="str">
        <f t="shared" si="140"/>
        <v/>
      </c>
      <c r="U661" s="28"/>
      <c r="V661" s="84"/>
      <c r="W661" s="84"/>
      <c r="X661" s="83"/>
      <c r="Y661" s="104"/>
      <c r="Z661" s="96" t="str">
        <f t="shared" si="134"/>
        <v/>
      </c>
      <c r="AA661" s="105"/>
      <c r="AB661" s="89"/>
      <c r="AC661" s="89"/>
      <c r="AD661" s="89"/>
      <c r="AE661" s="89"/>
      <c r="AF661" s="89"/>
      <c r="AG661" s="89"/>
      <c r="AH661" s="86"/>
      <c r="AI661" s="86"/>
      <c r="AJ661" s="86"/>
      <c r="AK661" s="86"/>
      <c r="AL661" s="86"/>
      <c r="AM661" s="86"/>
      <c r="AN661" s="86"/>
      <c r="AO661" s="86"/>
      <c r="AP661" s="86"/>
      <c r="AQ661" s="28"/>
      <c r="AR661" s="45"/>
      <c r="AS661" s="85"/>
      <c r="AT661" s="85"/>
      <c r="AU661" s="20"/>
      <c r="AV661" s="20"/>
    </row>
    <row r="662" spans="2:48" ht="15" x14ac:dyDescent="0.25">
      <c r="B662" s="86"/>
      <c r="C662" s="100"/>
      <c r="D662" s="87" t="str">
        <f>IF(B662="","",(VLOOKUP(B662,#REF!,2,0)))</f>
        <v/>
      </c>
      <c r="E662" s="88" t="str">
        <f>IF(B662="","",(VLOOKUP(B662,#REF!,3,0)))</f>
        <v/>
      </c>
      <c r="F662" s="84" t="str">
        <f>IF(B662="","",(VLOOKUP(Application!B662,#REF!,5,0)))</f>
        <v/>
      </c>
      <c r="G662" s="83"/>
      <c r="H662" s="89"/>
      <c r="I662" s="92" t="str">
        <f>IF(B:B="","",(VLOOKUP(Application!B662,#REF!,6,0)))</f>
        <v/>
      </c>
      <c r="J662" s="90" t="str">
        <f t="shared" si="130"/>
        <v/>
      </c>
      <c r="K662" s="91" t="str">
        <f t="shared" si="131"/>
        <v/>
      </c>
      <c r="L662" s="91" t="str">
        <f t="shared" si="135"/>
        <v/>
      </c>
      <c r="M662" s="91" t="str">
        <f t="shared" si="132"/>
        <v/>
      </c>
      <c r="N662" s="91" t="str">
        <f t="shared" si="133"/>
        <v/>
      </c>
      <c r="O662" s="91" t="str">
        <f t="shared" si="136"/>
        <v/>
      </c>
      <c r="P662" s="91" t="str">
        <f t="shared" si="137"/>
        <v/>
      </c>
      <c r="Q662" s="85"/>
      <c r="R662" s="17" t="str">
        <f t="shared" si="138"/>
        <v/>
      </c>
      <c r="S662" s="28" t="str">
        <f t="shared" si="139"/>
        <v/>
      </c>
      <c r="T662" s="28" t="str">
        <f t="shared" si="140"/>
        <v/>
      </c>
      <c r="U662" s="28"/>
      <c r="V662" s="84"/>
      <c r="W662" s="84"/>
      <c r="X662" s="83"/>
      <c r="Y662" s="104"/>
      <c r="Z662" s="96" t="str">
        <f t="shared" si="134"/>
        <v/>
      </c>
      <c r="AA662" s="105"/>
      <c r="AB662" s="89"/>
      <c r="AC662" s="89"/>
      <c r="AD662" s="89"/>
      <c r="AE662" s="89"/>
      <c r="AF662" s="89"/>
      <c r="AG662" s="89"/>
      <c r="AH662" s="86"/>
      <c r="AI662" s="86"/>
      <c r="AJ662" s="86"/>
      <c r="AK662" s="86"/>
      <c r="AL662" s="86"/>
      <c r="AM662" s="86"/>
      <c r="AN662" s="86"/>
      <c r="AO662" s="86"/>
      <c r="AP662" s="86"/>
      <c r="AQ662" s="28"/>
      <c r="AR662" s="45"/>
      <c r="AS662" s="85"/>
      <c r="AT662" s="85"/>
      <c r="AU662" s="20"/>
      <c r="AV662" s="20"/>
    </row>
    <row r="663" spans="2:48" ht="15" x14ac:dyDescent="0.25">
      <c r="B663" s="86"/>
      <c r="C663" s="100"/>
      <c r="D663" s="87" t="str">
        <f>IF(B663="","",(VLOOKUP(B663,#REF!,2,0)))</f>
        <v/>
      </c>
      <c r="E663" s="88" t="str">
        <f>IF(B663="","",(VLOOKUP(B663,#REF!,3,0)))</f>
        <v/>
      </c>
      <c r="F663" s="84" t="str">
        <f>IF(B663="","",(VLOOKUP(Application!B663,#REF!,5,0)))</f>
        <v/>
      </c>
      <c r="G663" s="83"/>
      <c r="H663" s="89"/>
      <c r="I663" s="92" t="str">
        <f>IF(B:B="","",(VLOOKUP(Application!B663,#REF!,6,0)))</f>
        <v/>
      </c>
      <c r="J663" s="90" t="str">
        <f t="shared" si="130"/>
        <v/>
      </c>
      <c r="K663" s="91" t="str">
        <f t="shared" si="131"/>
        <v/>
      </c>
      <c r="L663" s="91" t="str">
        <f t="shared" si="135"/>
        <v/>
      </c>
      <c r="M663" s="91" t="str">
        <f t="shared" si="132"/>
        <v/>
      </c>
      <c r="N663" s="91" t="str">
        <f t="shared" si="133"/>
        <v/>
      </c>
      <c r="O663" s="91" t="str">
        <f t="shared" si="136"/>
        <v/>
      </c>
      <c r="P663" s="91" t="str">
        <f t="shared" si="137"/>
        <v/>
      </c>
      <c r="Q663" s="85"/>
      <c r="R663" s="17" t="str">
        <f t="shared" si="138"/>
        <v/>
      </c>
      <c r="S663" s="28" t="str">
        <f t="shared" si="139"/>
        <v/>
      </c>
      <c r="T663" s="28" t="str">
        <f t="shared" si="140"/>
        <v/>
      </c>
      <c r="U663" s="28"/>
      <c r="V663" s="84"/>
      <c r="W663" s="84"/>
      <c r="X663" s="83"/>
      <c r="Y663" s="104"/>
      <c r="Z663" s="96" t="str">
        <f t="shared" si="134"/>
        <v/>
      </c>
      <c r="AA663" s="105"/>
      <c r="AB663" s="89"/>
      <c r="AC663" s="89"/>
      <c r="AD663" s="89"/>
      <c r="AE663" s="89"/>
      <c r="AF663" s="89"/>
      <c r="AG663" s="89"/>
      <c r="AH663" s="86"/>
      <c r="AI663" s="86"/>
      <c r="AJ663" s="86"/>
      <c r="AK663" s="86"/>
      <c r="AL663" s="86"/>
      <c r="AM663" s="86"/>
      <c r="AN663" s="86"/>
      <c r="AO663" s="86"/>
      <c r="AP663" s="86"/>
      <c r="AQ663" s="28"/>
      <c r="AR663" s="45"/>
      <c r="AS663" s="85"/>
      <c r="AT663" s="85"/>
      <c r="AU663" s="20"/>
      <c r="AV663" s="20"/>
    </row>
    <row r="664" spans="2:48" ht="15" x14ac:dyDescent="0.25">
      <c r="B664" s="86"/>
      <c r="C664" s="100"/>
      <c r="D664" s="87" t="str">
        <f>IF(B664="","",(VLOOKUP(B664,#REF!,2,0)))</f>
        <v/>
      </c>
      <c r="E664" s="88" t="str">
        <f>IF(B664="","",(VLOOKUP(B664,#REF!,3,0)))</f>
        <v/>
      </c>
      <c r="F664" s="84" t="str">
        <f>IF(B664="","",(VLOOKUP(Application!B664,#REF!,5,0)))</f>
        <v/>
      </c>
      <c r="G664" s="83"/>
      <c r="H664" s="89"/>
      <c r="I664" s="92" t="str">
        <f>IF(B:B="","",(VLOOKUP(Application!B664,#REF!,6,0)))</f>
        <v/>
      </c>
      <c r="J664" s="90" t="str">
        <f t="shared" si="130"/>
        <v/>
      </c>
      <c r="K664" s="91" t="str">
        <f t="shared" si="131"/>
        <v/>
      </c>
      <c r="L664" s="91" t="str">
        <f t="shared" si="135"/>
        <v/>
      </c>
      <c r="M664" s="91" t="str">
        <f t="shared" si="132"/>
        <v/>
      </c>
      <c r="N664" s="91" t="str">
        <f t="shared" si="133"/>
        <v/>
      </c>
      <c r="O664" s="91" t="str">
        <f t="shared" si="136"/>
        <v/>
      </c>
      <c r="P664" s="91" t="str">
        <f t="shared" si="137"/>
        <v/>
      </c>
      <c r="Q664" s="85"/>
      <c r="R664" s="17" t="str">
        <f t="shared" si="138"/>
        <v/>
      </c>
      <c r="S664" s="28" t="str">
        <f t="shared" si="139"/>
        <v/>
      </c>
      <c r="T664" s="28" t="str">
        <f t="shared" si="140"/>
        <v/>
      </c>
      <c r="U664" s="28"/>
      <c r="V664" s="84"/>
      <c r="W664" s="84"/>
      <c r="X664" s="83"/>
      <c r="Y664" s="104"/>
      <c r="Z664" s="96" t="str">
        <f t="shared" si="134"/>
        <v/>
      </c>
      <c r="AA664" s="105"/>
      <c r="AB664" s="89"/>
      <c r="AC664" s="89"/>
      <c r="AD664" s="89"/>
      <c r="AE664" s="89"/>
      <c r="AF664" s="89"/>
      <c r="AG664" s="89"/>
      <c r="AH664" s="86"/>
      <c r="AI664" s="86"/>
      <c r="AJ664" s="86"/>
      <c r="AK664" s="86"/>
      <c r="AL664" s="86"/>
      <c r="AM664" s="86"/>
      <c r="AN664" s="86"/>
      <c r="AO664" s="86"/>
      <c r="AP664" s="86"/>
      <c r="AQ664" s="28"/>
      <c r="AR664" s="45"/>
      <c r="AS664" s="85"/>
      <c r="AT664" s="85"/>
      <c r="AU664" s="20"/>
      <c r="AV664" s="20"/>
    </row>
    <row r="665" spans="2:48" ht="15" x14ac:dyDescent="0.25">
      <c r="B665" s="86"/>
      <c r="C665" s="100"/>
      <c r="D665" s="87" t="str">
        <f>IF(B665="","",(VLOOKUP(B665,#REF!,2,0)))</f>
        <v/>
      </c>
      <c r="E665" s="88" t="str">
        <f>IF(B665="","",(VLOOKUP(B665,#REF!,3,0)))</f>
        <v/>
      </c>
      <c r="F665" s="84" t="str">
        <f>IF(B665="","",(VLOOKUP(Application!B665,#REF!,5,0)))</f>
        <v/>
      </c>
      <c r="G665" s="83"/>
      <c r="H665" s="89"/>
      <c r="I665" s="92" t="str">
        <f>IF(B:B="","",(VLOOKUP(Application!B665,#REF!,6,0)))</f>
        <v/>
      </c>
      <c r="J665" s="90" t="str">
        <f t="shared" si="130"/>
        <v/>
      </c>
      <c r="K665" s="91" t="str">
        <f t="shared" si="131"/>
        <v/>
      </c>
      <c r="L665" s="91" t="str">
        <f t="shared" si="135"/>
        <v/>
      </c>
      <c r="M665" s="91" t="str">
        <f t="shared" si="132"/>
        <v/>
      </c>
      <c r="N665" s="91" t="str">
        <f t="shared" si="133"/>
        <v/>
      </c>
      <c r="O665" s="91" t="str">
        <f t="shared" si="136"/>
        <v/>
      </c>
      <c r="P665" s="91" t="str">
        <f t="shared" si="137"/>
        <v/>
      </c>
      <c r="Q665" s="85"/>
      <c r="R665" s="17" t="str">
        <f t="shared" si="138"/>
        <v/>
      </c>
      <c r="S665" s="28" t="str">
        <f t="shared" si="139"/>
        <v/>
      </c>
      <c r="T665" s="28" t="str">
        <f t="shared" si="140"/>
        <v/>
      </c>
      <c r="U665" s="28"/>
      <c r="V665" s="84"/>
      <c r="W665" s="84"/>
      <c r="X665" s="83"/>
      <c r="Y665" s="104"/>
      <c r="Z665" s="96" t="str">
        <f t="shared" si="134"/>
        <v/>
      </c>
      <c r="AA665" s="105"/>
      <c r="AB665" s="89"/>
      <c r="AC665" s="89"/>
      <c r="AD665" s="89"/>
      <c r="AE665" s="89"/>
      <c r="AF665" s="89"/>
      <c r="AG665" s="89"/>
      <c r="AH665" s="86"/>
      <c r="AI665" s="86"/>
      <c r="AJ665" s="86"/>
      <c r="AK665" s="86"/>
      <c r="AL665" s="86"/>
      <c r="AM665" s="86"/>
      <c r="AN665" s="86"/>
      <c r="AO665" s="86"/>
      <c r="AP665" s="86"/>
      <c r="AQ665" s="28"/>
      <c r="AR665" s="45"/>
      <c r="AS665" s="85"/>
      <c r="AT665" s="85"/>
      <c r="AU665" s="20"/>
      <c r="AV665" s="20"/>
    </row>
    <row r="666" spans="2:48" ht="15" x14ac:dyDescent="0.25">
      <c r="B666" s="86"/>
      <c r="C666" s="100"/>
      <c r="D666" s="87" t="str">
        <f>IF(B666="","",(VLOOKUP(B666,#REF!,2,0)))</f>
        <v/>
      </c>
      <c r="E666" s="88" t="str">
        <f>IF(B666="","",(VLOOKUP(B666,#REF!,3,0)))</f>
        <v/>
      </c>
      <c r="F666" s="84" t="str">
        <f>IF(B666="","",(VLOOKUP(Application!B666,#REF!,5,0)))</f>
        <v/>
      </c>
      <c r="G666" s="83"/>
      <c r="H666" s="89"/>
      <c r="I666" s="92" t="str">
        <f>IF(B:B="","",(VLOOKUP(Application!B666,#REF!,6,0)))</f>
        <v/>
      </c>
      <c r="J666" s="90" t="str">
        <f t="shared" si="130"/>
        <v/>
      </c>
      <c r="K666" s="91" t="str">
        <f t="shared" si="131"/>
        <v/>
      </c>
      <c r="L666" s="91" t="str">
        <f t="shared" si="135"/>
        <v/>
      </c>
      <c r="M666" s="91" t="str">
        <f t="shared" si="132"/>
        <v/>
      </c>
      <c r="N666" s="91" t="str">
        <f t="shared" si="133"/>
        <v/>
      </c>
      <c r="O666" s="91" t="str">
        <f t="shared" si="136"/>
        <v/>
      </c>
      <c r="P666" s="91" t="str">
        <f t="shared" si="137"/>
        <v/>
      </c>
      <c r="Q666" s="85"/>
      <c r="R666" s="17" t="str">
        <f t="shared" si="138"/>
        <v/>
      </c>
      <c r="S666" s="28" t="str">
        <f t="shared" si="139"/>
        <v/>
      </c>
      <c r="T666" s="28" t="str">
        <f t="shared" si="140"/>
        <v/>
      </c>
      <c r="U666" s="28"/>
      <c r="V666" s="84"/>
      <c r="W666" s="84"/>
      <c r="X666" s="83"/>
      <c r="Y666" s="104"/>
      <c r="Z666" s="96" t="str">
        <f t="shared" si="134"/>
        <v/>
      </c>
      <c r="AA666" s="105"/>
      <c r="AB666" s="89"/>
      <c r="AC666" s="89"/>
      <c r="AD666" s="89"/>
      <c r="AE666" s="89"/>
      <c r="AF666" s="89"/>
      <c r="AG666" s="89"/>
      <c r="AH666" s="86"/>
      <c r="AI666" s="86"/>
      <c r="AJ666" s="86"/>
      <c r="AK666" s="86"/>
      <c r="AL666" s="86"/>
      <c r="AM666" s="86"/>
      <c r="AN666" s="86"/>
      <c r="AO666" s="86"/>
      <c r="AP666" s="86"/>
      <c r="AQ666" s="28"/>
      <c r="AR666" s="45"/>
      <c r="AS666" s="85"/>
      <c r="AT666" s="85"/>
      <c r="AU666" s="20"/>
      <c r="AV666" s="20"/>
    </row>
    <row r="667" spans="2:48" ht="15" x14ac:dyDescent="0.25">
      <c r="B667" s="86"/>
      <c r="C667" s="100"/>
      <c r="D667" s="87" t="str">
        <f>IF(B667="","",(VLOOKUP(B667,#REF!,2,0)))</f>
        <v/>
      </c>
      <c r="E667" s="88" t="str">
        <f>IF(B667="","",(VLOOKUP(B667,#REF!,3,0)))</f>
        <v/>
      </c>
      <c r="F667" s="84" t="str">
        <f>IF(B667="","",(VLOOKUP(Application!B667,#REF!,5,0)))</f>
        <v/>
      </c>
      <c r="G667" s="83"/>
      <c r="H667" s="89"/>
      <c r="I667" s="92" t="str">
        <f>IF(B:B="","",(VLOOKUP(Application!B667,#REF!,6,0)))</f>
        <v/>
      </c>
      <c r="J667" s="90" t="str">
        <f t="shared" si="130"/>
        <v/>
      </c>
      <c r="K667" s="91" t="str">
        <f t="shared" si="131"/>
        <v/>
      </c>
      <c r="L667" s="91" t="str">
        <f t="shared" si="135"/>
        <v/>
      </c>
      <c r="M667" s="91" t="str">
        <f t="shared" si="132"/>
        <v/>
      </c>
      <c r="N667" s="91" t="str">
        <f t="shared" si="133"/>
        <v/>
      </c>
      <c r="O667" s="91" t="str">
        <f t="shared" si="136"/>
        <v/>
      </c>
      <c r="P667" s="91" t="str">
        <f t="shared" si="137"/>
        <v/>
      </c>
      <c r="Q667" s="85"/>
      <c r="R667" s="17" t="str">
        <f t="shared" si="138"/>
        <v/>
      </c>
      <c r="S667" s="28" t="str">
        <f t="shared" si="139"/>
        <v/>
      </c>
      <c r="T667" s="28" t="str">
        <f t="shared" si="140"/>
        <v/>
      </c>
      <c r="U667" s="28"/>
      <c r="V667" s="84"/>
      <c r="W667" s="84"/>
      <c r="X667" s="83"/>
      <c r="Y667" s="104"/>
      <c r="Z667" s="96" t="str">
        <f t="shared" si="134"/>
        <v/>
      </c>
      <c r="AA667" s="105"/>
      <c r="AB667" s="89"/>
      <c r="AC667" s="89"/>
      <c r="AD667" s="89"/>
      <c r="AE667" s="89"/>
      <c r="AF667" s="89"/>
      <c r="AG667" s="89"/>
      <c r="AH667" s="86"/>
      <c r="AI667" s="86"/>
      <c r="AJ667" s="86"/>
      <c r="AK667" s="86"/>
      <c r="AL667" s="86"/>
      <c r="AM667" s="86"/>
      <c r="AN667" s="86"/>
      <c r="AO667" s="86"/>
      <c r="AP667" s="86"/>
      <c r="AQ667" s="28"/>
      <c r="AR667" s="45"/>
      <c r="AS667" s="85"/>
      <c r="AT667" s="85"/>
      <c r="AU667" s="20"/>
      <c r="AV667" s="20"/>
    </row>
    <row r="668" spans="2:48" ht="15" x14ac:dyDescent="0.25">
      <c r="B668" s="86"/>
      <c r="C668" s="100"/>
      <c r="D668" s="87" t="str">
        <f>IF(B668="","",(VLOOKUP(B668,#REF!,2,0)))</f>
        <v/>
      </c>
      <c r="E668" s="88" t="str">
        <f>IF(B668="","",(VLOOKUP(B668,#REF!,3,0)))</f>
        <v/>
      </c>
      <c r="F668" s="84" t="str">
        <f>IF(B668="","",(VLOOKUP(Application!B668,#REF!,5,0)))</f>
        <v/>
      </c>
      <c r="G668" s="83"/>
      <c r="H668" s="89"/>
      <c r="I668" s="92" t="str">
        <f>IF(B:B="","",(VLOOKUP(Application!B668,#REF!,6,0)))</f>
        <v/>
      </c>
      <c r="J668" s="90" t="str">
        <f t="shared" si="130"/>
        <v/>
      </c>
      <c r="K668" s="91" t="str">
        <f t="shared" si="131"/>
        <v/>
      </c>
      <c r="L668" s="91" t="str">
        <f t="shared" si="135"/>
        <v/>
      </c>
      <c r="M668" s="91" t="str">
        <f t="shared" si="132"/>
        <v/>
      </c>
      <c r="N668" s="91" t="str">
        <f t="shared" si="133"/>
        <v/>
      </c>
      <c r="O668" s="91" t="str">
        <f t="shared" si="136"/>
        <v/>
      </c>
      <c r="P668" s="91" t="str">
        <f t="shared" si="137"/>
        <v/>
      </c>
      <c r="Q668" s="85"/>
      <c r="R668" s="17" t="str">
        <f t="shared" si="138"/>
        <v/>
      </c>
      <c r="S668" s="28" t="str">
        <f t="shared" si="139"/>
        <v/>
      </c>
      <c r="T668" s="28" t="str">
        <f t="shared" si="140"/>
        <v/>
      </c>
      <c r="U668" s="28"/>
      <c r="V668" s="84"/>
      <c r="W668" s="84"/>
      <c r="X668" s="83"/>
      <c r="Y668" s="104"/>
      <c r="Z668" s="96" t="str">
        <f t="shared" si="134"/>
        <v/>
      </c>
      <c r="AA668" s="105"/>
      <c r="AB668" s="89"/>
      <c r="AC668" s="89"/>
      <c r="AD668" s="89"/>
      <c r="AE668" s="89"/>
      <c r="AF668" s="89"/>
      <c r="AG668" s="89"/>
      <c r="AH668" s="86"/>
      <c r="AI668" s="86"/>
      <c r="AJ668" s="86"/>
      <c r="AK668" s="86"/>
      <c r="AL668" s="86"/>
      <c r="AM668" s="86"/>
      <c r="AN668" s="86"/>
      <c r="AO668" s="86"/>
      <c r="AP668" s="86"/>
      <c r="AQ668" s="28"/>
      <c r="AR668" s="45"/>
      <c r="AS668" s="85"/>
      <c r="AT668" s="85"/>
      <c r="AU668" s="20"/>
      <c r="AV668" s="20"/>
    </row>
    <row r="669" spans="2:48" ht="15" x14ac:dyDescent="0.25">
      <c r="B669" s="86"/>
      <c r="C669" s="100"/>
      <c r="D669" s="87" t="str">
        <f>IF(B669="","",(VLOOKUP(B669,#REF!,2,0)))</f>
        <v/>
      </c>
      <c r="E669" s="88" t="str">
        <f>IF(B669="","",(VLOOKUP(B669,#REF!,3,0)))</f>
        <v/>
      </c>
      <c r="F669" s="84" t="str">
        <f>IF(B669="","",(VLOOKUP(Application!B669,#REF!,5,0)))</f>
        <v/>
      </c>
      <c r="G669" s="83"/>
      <c r="H669" s="89"/>
      <c r="I669" s="92" t="str">
        <f>IF(B:B="","",(VLOOKUP(Application!B669,#REF!,6,0)))</f>
        <v/>
      </c>
      <c r="J669" s="90" t="str">
        <f t="shared" si="130"/>
        <v/>
      </c>
      <c r="K669" s="91" t="str">
        <f t="shared" si="131"/>
        <v/>
      </c>
      <c r="L669" s="91" t="str">
        <f t="shared" si="135"/>
        <v/>
      </c>
      <c r="M669" s="91" t="str">
        <f t="shared" si="132"/>
        <v/>
      </c>
      <c r="N669" s="91" t="str">
        <f t="shared" si="133"/>
        <v/>
      </c>
      <c r="O669" s="91" t="str">
        <f t="shared" si="136"/>
        <v/>
      </c>
      <c r="P669" s="91" t="str">
        <f t="shared" si="137"/>
        <v/>
      </c>
      <c r="Q669" s="85"/>
      <c r="R669" s="17" t="str">
        <f t="shared" si="138"/>
        <v/>
      </c>
      <c r="S669" s="28" t="str">
        <f t="shared" si="139"/>
        <v/>
      </c>
      <c r="T669" s="28" t="str">
        <f t="shared" si="140"/>
        <v/>
      </c>
      <c r="U669" s="28"/>
      <c r="V669" s="84"/>
      <c r="W669" s="84"/>
      <c r="X669" s="83"/>
      <c r="Y669" s="104"/>
      <c r="Z669" s="96" t="str">
        <f t="shared" si="134"/>
        <v/>
      </c>
      <c r="AA669" s="105"/>
      <c r="AB669" s="89"/>
      <c r="AC669" s="89"/>
      <c r="AD669" s="89"/>
      <c r="AE669" s="89"/>
      <c r="AF669" s="89"/>
      <c r="AG669" s="89"/>
      <c r="AH669" s="86"/>
      <c r="AI669" s="86"/>
      <c r="AJ669" s="86"/>
      <c r="AK669" s="86"/>
      <c r="AL669" s="86"/>
      <c r="AM669" s="86"/>
      <c r="AN669" s="86"/>
      <c r="AO669" s="86"/>
      <c r="AP669" s="86"/>
      <c r="AQ669" s="28"/>
      <c r="AR669" s="45"/>
      <c r="AS669" s="85"/>
      <c r="AT669" s="85"/>
      <c r="AU669" s="20"/>
      <c r="AV669" s="20"/>
    </row>
    <row r="670" spans="2:48" ht="15" x14ac:dyDescent="0.25">
      <c r="B670" s="86"/>
      <c r="C670" s="100"/>
      <c r="D670" s="87" t="str">
        <f>IF(B670="","",(VLOOKUP(B670,#REF!,2,0)))</f>
        <v/>
      </c>
      <c r="E670" s="88" t="str">
        <f>IF(B670="","",(VLOOKUP(B670,#REF!,3,0)))</f>
        <v/>
      </c>
      <c r="F670" s="84" t="str">
        <f>IF(B670="","",(VLOOKUP(Application!B670,#REF!,5,0)))</f>
        <v/>
      </c>
      <c r="G670" s="83"/>
      <c r="H670" s="89"/>
      <c r="I670" s="92" t="str">
        <f>IF(B:B="","",(VLOOKUP(Application!B670,#REF!,6,0)))</f>
        <v/>
      </c>
      <c r="J670" s="90" t="str">
        <f t="shared" si="130"/>
        <v/>
      </c>
      <c r="K670" s="91" t="str">
        <f t="shared" si="131"/>
        <v/>
      </c>
      <c r="L670" s="91" t="str">
        <f t="shared" si="135"/>
        <v/>
      </c>
      <c r="M670" s="91" t="str">
        <f t="shared" si="132"/>
        <v/>
      </c>
      <c r="N670" s="91" t="str">
        <f t="shared" si="133"/>
        <v/>
      </c>
      <c r="O670" s="91" t="str">
        <f t="shared" si="136"/>
        <v/>
      </c>
      <c r="P670" s="91" t="str">
        <f t="shared" si="137"/>
        <v/>
      </c>
      <c r="Q670" s="85"/>
      <c r="R670" s="17" t="str">
        <f t="shared" si="138"/>
        <v/>
      </c>
      <c r="S670" s="28" t="str">
        <f t="shared" si="139"/>
        <v/>
      </c>
      <c r="T670" s="28" t="str">
        <f t="shared" si="140"/>
        <v/>
      </c>
      <c r="U670" s="28"/>
      <c r="V670" s="84"/>
      <c r="W670" s="84"/>
      <c r="X670" s="83"/>
      <c r="Y670" s="104"/>
      <c r="Z670" s="96" t="str">
        <f t="shared" si="134"/>
        <v/>
      </c>
      <c r="AA670" s="105"/>
      <c r="AB670" s="89"/>
      <c r="AC670" s="89"/>
      <c r="AD670" s="89"/>
      <c r="AE670" s="89"/>
      <c r="AF670" s="89"/>
      <c r="AG670" s="89"/>
      <c r="AH670" s="86"/>
      <c r="AI670" s="86"/>
      <c r="AJ670" s="86"/>
      <c r="AK670" s="86"/>
      <c r="AL670" s="86"/>
      <c r="AM670" s="86"/>
      <c r="AN670" s="86"/>
      <c r="AO670" s="86"/>
      <c r="AP670" s="86"/>
      <c r="AQ670" s="28"/>
      <c r="AR670" s="45"/>
      <c r="AS670" s="85"/>
      <c r="AT670" s="85"/>
      <c r="AU670" s="20"/>
      <c r="AV670" s="20"/>
    </row>
    <row r="671" spans="2:48" ht="15" x14ac:dyDescent="0.25">
      <c r="B671" s="86"/>
      <c r="C671" s="100"/>
      <c r="D671" s="87" t="str">
        <f>IF(B671="","",(VLOOKUP(B671,#REF!,2,0)))</f>
        <v/>
      </c>
      <c r="E671" s="88" t="str">
        <f>IF(B671="","",(VLOOKUP(B671,#REF!,3,0)))</f>
        <v/>
      </c>
      <c r="F671" s="84" t="str">
        <f>IF(B671="","",(VLOOKUP(Application!B671,#REF!,5,0)))</f>
        <v/>
      </c>
      <c r="G671" s="83"/>
      <c r="H671" s="89"/>
      <c r="I671" s="92" t="str">
        <f>IF(B:B="","",(VLOOKUP(Application!B671,#REF!,6,0)))</f>
        <v/>
      </c>
      <c r="J671" s="90" t="str">
        <f t="shared" si="130"/>
        <v/>
      </c>
      <c r="K671" s="91" t="str">
        <f t="shared" si="131"/>
        <v/>
      </c>
      <c r="L671" s="91" t="str">
        <f t="shared" si="135"/>
        <v/>
      </c>
      <c r="M671" s="91" t="str">
        <f t="shared" si="132"/>
        <v/>
      </c>
      <c r="N671" s="91" t="str">
        <f t="shared" si="133"/>
        <v/>
      </c>
      <c r="O671" s="91" t="str">
        <f t="shared" si="136"/>
        <v/>
      </c>
      <c r="P671" s="91" t="str">
        <f t="shared" si="137"/>
        <v/>
      </c>
      <c r="Q671" s="85"/>
      <c r="R671" s="17" t="str">
        <f t="shared" si="138"/>
        <v/>
      </c>
      <c r="S671" s="28" t="str">
        <f t="shared" si="139"/>
        <v/>
      </c>
      <c r="T671" s="28" t="str">
        <f t="shared" si="140"/>
        <v/>
      </c>
      <c r="U671" s="28"/>
      <c r="V671" s="84"/>
      <c r="W671" s="84"/>
      <c r="X671" s="83"/>
      <c r="Y671" s="104"/>
      <c r="Z671" s="96" t="str">
        <f t="shared" si="134"/>
        <v/>
      </c>
      <c r="AA671" s="105"/>
      <c r="AB671" s="89"/>
      <c r="AC671" s="89"/>
      <c r="AD671" s="89"/>
      <c r="AE671" s="89"/>
      <c r="AF671" s="89"/>
      <c r="AG671" s="89"/>
      <c r="AH671" s="86"/>
      <c r="AI671" s="86"/>
      <c r="AJ671" s="86"/>
      <c r="AK671" s="86"/>
      <c r="AL671" s="86"/>
      <c r="AM671" s="86"/>
      <c r="AN671" s="86"/>
      <c r="AO671" s="86"/>
      <c r="AP671" s="86"/>
      <c r="AQ671" s="28"/>
      <c r="AR671" s="45"/>
      <c r="AS671" s="85"/>
      <c r="AT671" s="85"/>
      <c r="AU671" s="20"/>
      <c r="AV671" s="20"/>
    </row>
    <row r="672" spans="2:48" ht="15" x14ac:dyDescent="0.25">
      <c r="B672" s="86"/>
      <c r="C672" s="100"/>
      <c r="D672" s="87" t="str">
        <f>IF(B672="","",(VLOOKUP(B672,#REF!,2,0)))</f>
        <v/>
      </c>
      <c r="E672" s="88" t="str">
        <f>IF(B672="","",(VLOOKUP(B672,#REF!,3,0)))</f>
        <v/>
      </c>
      <c r="F672" s="84" t="str">
        <f>IF(B672="","",(VLOOKUP(Application!B672,#REF!,5,0)))</f>
        <v/>
      </c>
      <c r="G672" s="83"/>
      <c r="H672" s="89"/>
      <c r="I672" s="92" t="str">
        <f>IF(B:B="","",(VLOOKUP(Application!B672,#REF!,6,0)))</f>
        <v/>
      </c>
      <c r="J672" s="90" t="str">
        <f t="shared" si="130"/>
        <v/>
      </c>
      <c r="K672" s="91" t="str">
        <f t="shared" si="131"/>
        <v/>
      </c>
      <c r="L672" s="91" t="str">
        <f t="shared" si="135"/>
        <v/>
      </c>
      <c r="M672" s="91" t="str">
        <f t="shared" si="132"/>
        <v/>
      </c>
      <c r="N672" s="91" t="str">
        <f t="shared" si="133"/>
        <v/>
      </c>
      <c r="O672" s="91" t="str">
        <f t="shared" si="136"/>
        <v/>
      </c>
      <c r="P672" s="91" t="str">
        <f t="shared" si="137"/>
        <v/>
      </c>
      <c r="Q672" s="85"/>
      <c r="R672" s="17" t="str">
        <f t="shared" si="138"/>
        <v/>
      </c>
      <c r="S672" s="28" t="str">
        <f t="shared" si="139"/>
        <v/>
      </c>
      <c r="T672" s="28" t="str">
        <f t="shared" si="140"/>
        <v/>
      </c>
      <c r="U672" s="28"/>
      <c r="V672" s="84"/>
      <c r="W672" s="84"/>
      <c r="X672" s="83"/>
      <c r="Y672" s="104"/>
      <c r="Z672" s="96" t="str">
        <f t="shared" si="134"/>
        <v/>
      </c>
      <c r="AA672" s="105"/>
      <c r="AB672" s="89"/>
      <c r="AC672" s="89"/>
      <c r="AD672" s="89"/>
      <c r="AE672" s="89"/>
      <c r="AF672" s="89"/>
      <c r="AG672" s="89"/>
      <c r="AH672" s="86"/>
      <c r="AI672" s="86"/>
      <c r="AJ672" s="86"/>
      <c r="AK672" s="86"/>
      <c r="AL672" s="86"/>
      <c r="AM672" s="86"/>
      <c r="AN672" s="86"/>
      <c r="AO672" s="86"/>
      <c r="AP672" s="86"/>
      <c r="AQ672" s="28"/>
      <c r="AR672" s="45"/>
      <c r="AS672" s="85"/>
      <c r="AT672" s="85"/>
      <c r="AU672" s="20"/>
      <c r="AV672" s="20"/>
    </row>
    <row r="673" spans="2:48" ht="15" x14ac:dyDescent="0.25">
      <c r="B673" s="86"/>
      <c r="C673" s="100"/>
      <c r="D673" s="87" t="str">
        <f>IF(B673="","",(VLOOKUP(B673,#REF!,2,0)))</f>
        <v/>
      </c>
      <c r="E673" s="88" t="str">
        <f>IF(B673="","",(VLOOKUP(B673,#REF!,3,0)))</f>
        <v/>
      </c>
      <c r="F673" s="84" t="str">
        <f>IF(B673="","",(VLOOKUP(Application!B673,#REF!,5,0)))</f>
        <v/>
      </c>
      <c r="G673" s="83"/>
      <c r="H673" s="89"/>
      <c r="I673" s="92" t="str">
        <f>IF(B:B="","",(VLOOKUP(Application!B673,#REF!,6,0)))</f>
        <v/>
      </c>
      <c r="J673" s="90" t="str">
        <f t="shared" si="130"/>
        <v/>
      </c>
      <c r="K673" s="91" t="str">
        <f t="shared" si="131"/>
        <v/>
      </c>
      <c r="L673" s="91" t="str">
        <f t="shared" si="135"/>
        <v/>
      </c>
      <c r="M673" s="91" t="str">
        <f t="shared" si="132"/>
        <v/>
      </c>
      <c r="N673" s="91" t="str">
        <f t="shared" si="133"/>
        <v/>
      </c>
      <c r="O673" s="91" t="str">
        <f t="shared" si="136"/>
        <v/>
      </c>
      <c r="P673" s="91" t="str">
        <f t="shared" si="137"/>
        <v/>
      </c>
      <c r="Q673" s="85"/>
      <c r="R673" s="17" t="str">
        <f t="shared" si="138"/>
        <v/>
      </c>
      <c r="S673" s="28" t="str">
        <f t="shared" si="139"/>
        <v/>
      </c>
      <c r="T673" s="28" t="str">
        <f t="shared" si="140"/>
        <v/>
      </c>
      <c r="U673" s="28"/>
      <c r="V673" s="84"/>
      <c r="W673" s="84"/>
      <c r="X673" s="83"/>
      <c r="Y673" s="104"/>
      <c r="Z673" s="96" t="str">
        <f t="shared" si="134"/>
        <v/>
      </c>
      <c r="AA673" s="105"/>
      <c r="AB673" s="89"/>
      <c r="AC673" s="89"/>
      <c r="AD673" s="89"/>
      <c r="AE673" s="89"/>
      <c r="AF673" s="89"/>
      <c r="AG673" s="89"/>
      <c r="AH673" s="86"/>
      <c r="AI673" s="86"/>
      <c r="AJ673" s="86"/>
      <c r="AK673" s="86"/>
      <c r="AL673" s="86"/>
      <c r="AM673" s="86"/>
      <c r="AN673" s="86"/>
      <c r="AO673" s="86"/>
      <c r="AP673" s="86"/>
      <c r="AQ673" s="28"/>
      <c r="AR673" s="45"/>
      <c r="AS673" s="85"/>
      <c r="AT673" s="85"/>
      <c r="AU673" s="20"/>
      <c r="AV673" s="20"/>
    </row>
    <row r="674" spans="2:48" ht="15" x14ac:dyDescent="0.25">
      <c r="B674" s="86"/>
      <c r="C674" s="100"/>
      <c r="D674" s="87" t="str">
        <f>IF(B674="","",(VLOOKUP(B674,#REF!,2,0)))</f>
        <v/>
      </c>
      <c r="E674" s="88" t="str">
        <f>IF(B674="","",(VLOOKUP(B674,#REF!,3,0)))</f>
        <v/>
      </c>
      <c r="F674" s="84" t="str">
        <f>IF(B674="","",(VLOOKUP(Application!B674,#REF!,5,0)))</f>
        <v/>
      </c>
      <c r="G674" s="83"/>
      <c r="H674" s="89"/>
      <c r="I674" s="92" t="str">
        <f>IF(B:B="","",(VLOOKUP(Application!B674,#REF!,6,0)))</f>
        <v/>
      </c>
      <c r="J674" s="90" t="str">
        <f t="shared" si="130"/>
        <v/>
      </c>
      <c r="K674" s="91" t="str">
        <f t="shared" si="131"/>
        <v/>
      </c>
      <c r="L674" s="91" t="str">
        <f t="shared" si="135"/>
        <v/>
      </c>
      <c r="M674" s="91" t="str">
        <f t="shared" si="132"/>
        <v/>
      </c>
      <c r="N674" s="91" t="str">
        <f t="shared" si="133"/>
        <v/>
      </c>
      <c r="O674" s="91" t="str">
        <f t="shared" si="136"/>
        <v/>
      </c>
      <c r="P674" s="91" t="str">
        <f t="shared" si="137"/>
        <v/>
      </c>
      <c r="Q674" s="85"/>
      <c r="R674" s="17" t="str">
        <f t="shared" si="138"/>
        <v/>
      </c>
      <c r="S674" s="28" t="str">
        <f t="shared" si="139"/>
        <v/>
      </c>
      <c r="T674" s="28" t="str">
        <f t="shared" si="140"/>
        <v/>
      </c>
      <c r="U674" s="28"/>
      <c r="V674" s="84"/>
      <c r="W674" s="84"/>
      <c r="X674" s="83"/>
      <c r="Y674" s="104"/>
      <c r="Z674" s="96" t="str">
        <f t="shared" si="134"/>
        <v/>
      </c>
      <c r="AA674" s="105"/>
      <c r="AB674" s="89"/>
      <c r="AC674" s="89"/>
      <c r="AD674" s="89"/>
      <c r="AE674" s="89"/>
      <c r="AF674" s="89"/>
      <c r="AG674" s="89"/>
      <c r="AH674" s="86"/>
      <c r="AI674" s="86"/>
      <c r="AJ674" s="86"/>
      <c r="AK674" s="86"/>
      <c r="AL674" s="86"/>
      <c r="AM674" s="86"/>
      <c r="AN674" s="86"/>
      <c r="AO674" s="86"/>
      <c r="AP674" s="86"/>
      <c r="AQ674" s="28"/>
      <c r="AR674" s="45"/>
      <c r="AS674" s="85"/>
      <c r="AT674" s="85"/>
      <c r="AU674" s="20"/>
      <c r="AV674" s="20"/>
    </row>
    <row r="675" spans="2:48" ht="15" x14ac:dyDescent="0.25">
      <c r="B675" s="86"/>
      <c r="C675" s="100"/>
      <c r="D675" s="87" t="str">
        <f>IF(B675="","",(VLOOKUP(B675,#REF!,2,0)))</f>
        <v/>
      </c>
      <c r="E675" s="88" t="str">
        <f>IF(B675="","",(VLOOKUP(B675,#REF!,3,0)))</f>
        <v/>
      </c>
      <c r="F675" s="84" t="str">
        <f>IF(B675="","",(VLOOKUP(Application!B675,#REF!,5,0)))</f>
        <v/>
      </c>
      <c r="G675" s="83"/>
      <c r="H675" s="89"/>
      <c r="I675" s="92" t="str">
        <f>IF(B:B="","",(VLOOKUP(Application!B675,#REF!,6,0)))</f>
        <v/>
      </c>
      <c r="J675" s="90" t="str">
        <f t="shared" si="130"/>
        <v/>
      </c>
      <c r="K675" s="91" t="str">
        <f t="shared" si="131"/>
        <v/>
      </c>
      <c r="L675" s="91" t="str">
        <f t="shared" si="135"/>
        <v/>
      </c>
      <c r="M675" s="91" t="str">
        <f t="shared" si="132"/>
        <v/>
      </c>
      <c r="N675" s="91" t="str">
        <f t="shared" si="133"/>
        <v/>
      </c>
      <c r="O675" s="91" t="str">
        <f t="shared" si="136"/>
        <v/>
      </c>
      <c r="P675" s="91" t="str">
        <f t="shared" si="137"/>
        <v/>
      </c>
      <c r="Q675" s="85"/>
      <c r="R675" s="17" t="str">
        <f t="shared" si="138"/>
        <v/>
      </c>
      <c r="S675" s="28" t="str">
        <f t="shared" si="139"/>
        <v/>
      </c>
      <c r="T675" s="28" t="str">
        <f t="shared" si="140"/>
        <v/>
      </c>
      <c r="U675" s="28"/>
      <c r="V675" s="84"/>
      <c r="W675" s="84"/>
      <c r="X675" s="83"/>
      <c r="Y675" s="104"/>
      <c r="Z675" s="96" t="str">
        <f t="shared" si="134"/>
        <v/>
      </c>
      <c r="AA675" s="105"/>
      <c r="AB675" s="89"/>
      <c r="AC675" s="89"/>
      <c r="AD675" s="89"/>
      <c r="AE675" s="89"/>
      <c r="AF675" s="89"/>
      <c r="AG675" s="89"/>
      <c r="AH675" s="86"/>
      <c r="AI675" s="86"/>
      <c r="AJ675" s="86"/>
      <c r="AK675" s="86"/>
      <c r="AL675" s="86"/>
      <c r="AM675" s="86"/>
      <c r="AN675" s="86"/>
      <c r="AO675" s="86"/>
      <c r="AP675" s="86"/>
      <c r="AQ675" s="28"/>
      <c r="AR675" s="45"/>
      <c r="AS675" s="85"/>
      <c r="AT675" s="85"/>
      <c r="AU675" s="20"/>
      <c r="AV675" s="20"/>
    </row>
    <row r="676" spans="2:48" ht="15" x14ac:dyDescent="0.25">
      <c r="B676" s="86"/>
      <c r="C676" s="100"/>
      <c r="D676" s="87" t="str">
        <f>IF(B676="","",(VLOOKUP(B676,#REF!,2,0)))</f>
        <v/>
      </c>
      <c r="E676" s="88" t="str">
        <f>IF(B676="","",(VLOOKUP(B676,#REF!,3,0)))</f>
        <v/>
      </c>
      <c r="F676" s="84" t="str">
        <f>IF(B676="","",(VLOOKUP(Application!B676,#REF!,5,0)))</f>
        <v/>
      </c>
      <c r="G676" s="83"/>
      <c r="H676" s="89"/>
      <c r="I676" s="92" t="str">
        <f>IF(B:B="","",(VLOOKUP(Application!B676,#REF!,6,0)))</f>
        <v/>
      </c>
      <c r="J676" s="90" t="str">
        <f t="shared" si="130"/>
        <v/>
      </c>
      <c r="K676" s="91" t="str">
        <f t="shared" si="131"/>
        <v/>
      </c>
      <c r="L676" s="91" t="str">
        <f t="shared" si="135"/>
        <v/>
      </c>
      <c r="M676" s="91" t="str">
        <f t="shared" si="132"/>
        <v/>
      </c>
      <c r="N676" s="91" t="str">
        <f t="shared" si="133"/>
        <v/>
      </c>
      <c r="O676" s="91" t="str">
        <f t="shared" si="136"/>
        <v/>
      </c>
      <c r="P676" s="91" t="str">
        <f t="shared" si="137"/>
        <v/>
      </c>
      <c r="Q676" s="85"/>
      <c r="R676" s="17" t="str">
        <f t="shared" si="138"/>
        <v/>
      </c>
      <c r="S676" s="28" t="str">
        <f t="shared" si="139"/>
        <v/>
      </c>
      <c r="T676" s="28" t="str">
        <f t="shared" si="140"/>
        <v/>
      </c>
      <c r="U676" s="28"/>
      <c r="V676" s="84"/>
      <c r="W676" s="84"/>
      <c r="X676" s="83"/>
      <c r="Y676" s="104"/>
      <c r="Z676" s="96" t="str">
        <f t="shared" si="134"/>
        <v/>
      </c>
      <c r="AA676" s="105"/>
      <c r="AB676" s="89"/>
      <c r="AC676" s="89"/>
      <c r="AD676" s="89"/>
      <c r="AE676" s="89"/>
      <c r="AF676" s="89"/>
      <c r="AG676" s="89"/>
      <c r="AH676" s="86"/>
      <c r="AI676" s="86"/>
      <c r="AJ676" s="86"/>
      <c r="AK676" s="86"/>
      <c r="AL676" s="86"/>
      <c r="AM676" s="86"/>
      <c r="AN676" s="86"/>
      <c r="AO676" s="86"/>
      <c r="AP676" s="86"/>
      <c r="AQ676" s="28"/>
      <c r="AR676" s="45"/>
      <c r="AS676" s="85"/>
      <c r="AT676" s="85"/>
      <c r="AU676" s="20"/>
      <c r="AV676" s="20"/>
    </row>
    <row r="677" spans="2:48" ht="15" x14ac:dyDescent="0.25">
      <c r="B677" s="86"/>
      <c r="C677" s="100"/>
      <c r="D677" s="87" t="str">
        <f>IF(B677="","",(VLOOKUP(B677,#REF!,2,0)))</f>
        <v/>
      </c>
      <c r="E677" s="88" t="str">
        <f>IF(B677="","",(VLOOKUP(B677,#REF!,3,0)))</f>
        <v/>
      </c>
      <c r="F677" s="84" t="str">
        <f>IF(B677="","",(VLOOKUP(Application!B677,#REF!,5,0)))</f>
        <v/>
      </c>
      <c r="G677" s="83"/>
      <c r="H677" s="89"/>
      <c r="I677" s="92" t="str">
        <f>IF(B:B="","",(VLOOKUP(Application!B677,#REF!,6,0)))</f>
        <v/>
      </c>
      <c r="J677" s="90" t="str">
        <f t="shared" si="130"/>
        <v/>
      </c>
      <c r="K677" s="91" t="str">
        <f t="shared" si="131"/>
        <v/>
      </c>
      <c r="L677" s="91" t="str">
        <f t="shared" si="135"/>
        <v/>
      </c>
      <c r="M677" s="91" t="str">
        <f t="shared" si="132"/>
        <v/>
      </c>
      <c r="N677" s="91" t="str">
        <f t="shared" si="133"/>
        <v/>
      </c>
      <c r="O677" s="91" t="str">
        <f t="shared" si="136"/>
        <v/>
      </c>
      <c r="P677" s="91" t="str">
        <f t="shared" si="137"/>
        <v/>
      </c>
      <c r="Q677" s="85"/>
      <c r="R677" s="17" t="str">
        <f t="shared" si="138"/>
        <v/>
      </c>
      <c r="S677" s="28" t="str">
        <f t="shared" si="139"/>
        <v/>
      </c>
      <c r="T677" s="28" t="str">
        <f t="shared" si="140"/>
        <v/>
      </c>
      <c r="U677" s="28"/>
      <c r="V677" s="84"/>
      <c r="W677" s="84"/>
      <c r="X677" s="83"/>
      <c r="Y677" s="104"/>
      <c r="Z677" s="96" t="str">
        <f t="shared" si="134"/>
        <v/>
      </c>
      <c r="AA677" s="105"/>
      <c r="AB677" s="89"/>
      <c r="AC677" s="89"/>
      <c r="AD677" s="89"/>
      <c r="AE677" s="89"/>
      <c r="AF677" s="89"/>
      <c r="AG677" s="89"/>
      <c r="AH677" s="86"/>
      <c r="AI677" s="86"/>
      <c r="AJ677" s="86"/>
      <c r="AK677" s="86"/>
      <c r="AL677" s="86"/>
      <c r="AM677" s="86"/>
      <c r="AN677" s="86"/>
      <c r="AO677" s="86"/>
      <c r="AP677" s="86"/>
      <c r="AQ677" s="28"/>
      <c r="AR677" s="45"/>
      <c r="AS677" s="85"/>
      <c r="AT677" s="85"/>
      <c r="AU677" s="20"/>
      <c r="AV677" s="20"/>
    </row>
    <row r="678" spans="2:48" ht="15" x14ac:dyDescent="0.25">
      <c r="B678" s="86"/>
      <c r="C678" s="100"/>
      <c r="D678" s="87" t="str">
        <f>IF(B678="","",(VLOOKUP(B678,#REF!,2,0)))</f>
        <v/>
      </c>
      <c r="E678" s="88" t="str">
        <f>IF(B678="","",(VLOOKUP(B678,#REF!,3,0)))</f>
        <v/>
      </c>
      <c r="F678" s="84" t="str">
        <f>IF(B678="","",(VLOOKUP(Application!B678,#REF!,5,0)))</f>
        <v/>
      </c>
      <c r="G678" s="83"/>
      <c r="H678" s="89"/>
      <c r="I678" s="92" t="str">
        <f>IF(B:B="","",(VLOOKUP(Application!B678,#REF!,6,0)))</f>
        <v/>
      </c>
      <c r="J678" s="90" t="str">
        <f t="shared" si="130"/>
        <v/>
      </c>
      <c r="K678" s="91" t="str">
        <f t="shared" si="131"/>
        <v/>
      </c>
      <c r="L678" s="91" t="str">
        <f t="shared" si="135"/>
        <v/>
      </c>
      <c r="M678" s="91" t="str">
        <f t="shared" si="132"/>
        <v/>
      </c>
      <c r="N678" s="91" t="str">
        <f t="shared" si="133"/>
        <v/>
      </c>
      <c r="O678" s="91" t="str">
        <f t="shared" si="136"/>
        <v/>
      </c>
      <c r="P678" s="91" t="str">
        <f t="shared" si="137"/>
        <v/>
      </c>
      <c r="Q678" s="85"/>
      <c r="R678" s="17" t="str">
        <f t="shared" si="138"/>
        <v/>
      </c>
      <c r="S678" s="28" t="str">
        <f t="shared" si="139"/>
        <v/>
      </c>
      <c r="T678" s="28" t="str">
        <f t="shared" si="140"/>
        <v/>
      </c>
      <c r="U678" s="28"/>
      <c r="V678" s="84"/>
      <c r="W678" s="84"/>
      <c r="X678" s="83"/>
      <c r="Y678" s="104"/>
      <c r="Z678" s="96" t="str">
        <f t="shared" si="134"/>
        <v/>
      </c>
      <c r="AA678" s="105"/>
      <c r="AB678" s="89"/>
      <c r="AC678" s="89"/>
      <c r="AD678" s="89"/>
      <c r="AE678" s="89"/>
      <c r="AF678" s="89"/>
      <c r="AG678" s="89"/>
      <c r="AH678" s="86"/>
      <c r="AI678" s="86"/>
      <c r="AJ678" s="86"/>
      <c r="AK678" s="86"/>
      <c r="AL678" s="86"/>
      <c r="AM678" s="86"/>
      <c r="AN678" s="86"/>
      <c r="AO678" s="86"/>
      <c r="AP678" s="86"/>
      <c r="AQ678" s="28"/>
      <c r="AR678" s="45"/>
      <c r="AS678" s="85"/>
      <c r="AT678" s="85"/>
      <c r="AU678" s="20"/>
      <c r="AV678" s="20"/>
    </row>
    <row r="679" spans="2:48" ht="15" x14ac:dyDescent="0.25">
      <c r="B679" s="86"/>
      <c r="C679" s="100"/>
      <c r="D679" s="87" t="str">
        <f>IF(B679="","",(VLOOKUP(B679,#REF!,2,0)))</f>
        <v/>
      </c>
      <c r="E679" s="88" t="str">
        <f>IF(B679="","",(VLOOKUP(B679,#REF!,3,0)))</f>
        <v/>
      </c>
      <c r="F679" s="84" t="str">
        <f>IF(B679="","",(VLOOKUP(Application!B679,#REF!,5,0)))</f>
        <v/>
      </c>
      <c r="G679" s="83"/>
      <c r="H679" s="89"/>
      <c r="I679" s="92" t="str">
        <f>IF(B:B="","",(VLOOKUP(Application!B679,#REF!,6,0)))</f>
        <v/>
      </c>
      <c r="J679" s="90" t="str">
        <f t="shared" si="130"/>
        <v/>
      </c>
      <c r="K679" s="91" t="str">
        <f t="shared" si="131"/>
        <v/>
      </c>
      <c r="L679" s="91" t="str">
        <f t="shared" si="135"/>
        <v/>
      </c>
      <c r="M679" s="91" t="str">
        <f t="shared" si="132"/>
        <v/>
      </c>
      <c r="N679" s="91" t="str">
        <f t="shared" si="133"/>
        <v/>
      </c>
      <c r="O679" s="91" t="str">
        <f t="shared" si="136"/>
        <v/>
      </c>
      <c r="P679" s="91" t="str">
        <f t="shared" si="137"/>
        <v/>
      </c>
      <c r="Q679" s="85"/>
      <c r="R679" s="17" t="str">
        <f t="shared" si="138"/>
        <v/>
      </c>
      <c r="S679" s="28" t="str">
        <f t="shared" si="139"/>
        <v/>
      </c>
      <c r="T679" s="28" t="str">
        <f t="shared" si="140"/>
        <v/>
      </c>
      <c r="U679" s="28"/>
      <c r="V679" s="84"/>
      <c r="W679" s="84"/>
      <c r="X679" s="83"/>
      <c r="Y679" s="104"/>
      <c r="Z679" s="96" t="str">
        <f t="shared" si="134"/>
        <v/>
      </c>
      <c r="AA679" s="105"/>
      <c r="AB679" s="89"/>
      <c r="AC679" s="89"/>
      <c r="AD679" s="89"/>
      <c r="AE679" s="89"/>
      <c r="AF679" s="89"/>
      <c r="AG679" s="89"/>
      <c r="AH679" s="86"/>
      <c r="AI679" s="86"/>
      <c r="AJ679" s="86"/>
      <c r="AK679" s="86"/>
      <c r="AL679" s="86"/>
      <c r="AM679" s="86"/>
      <c r="AN679" s="86"/>
      <c r="AO679" s="86"/>
      <c r="AP679" s="86"/>
      <c r="AQ679" s="28"/>
      <c r="AR679" s="45"/>
      <c r="AS679" s="85"/>
      <c r="AT679" s="85"/>
      <c r="AU679" s="20"/>
      <c r="AV679" s="20"/>
    </row>
    <row r="680" spans="2:48" ht="15" x14ac:dyDescent="0.25">
      <c r="B680" s="86"/>
      <c r="C680" s="100"/>
      <c r="D680" s="87" t="str">
        <f>IF(B680="","",(VLOOKUP(B680,#REF!,2,0)))</f>
        <v/>
      </c>
      <c r="E680" s="88" t="str">
        <f>IF(B680="","",(VLOOKUP(B680,#REF!,3,0)))</f>
        <v/>
      </c>
      <c r="F680" s="84" t="str">
        <f>IF(B680="","",(VLOOKUP(Application!B680,#REF!,5,0)))</f>
        <v/>
      </c>
      <c r="G680" s="83"/>
      <c r="H680" s="89"/>
      <c r="I680" s="92" t="str">
        <f>IF(B:B="","",(VLOOKUP(Application!B680,#REF!,6,0)))</f>
        <v/>
      </c>
      <c r="J680" s="90" t="str">
        <f t="shared" si="130"/>
        <v/>
      </c>
      <c r="K680" s="91" t="str">
        <f t="shared" si="131"/>
        <v/>
      </c>
      <c r="L680" s="91" t="str">
        <f t="shared" si="135"/>
        <v/>
      </c>
      <c r="M680" s="91" t="str">
        <f t="shared" si="132"/>
        <v/>
      </c>
      <c r="N680" s="91" t="str">
        <f t="shared" si="133"/>
        <v/>
      </c>
      <c r="O680" s="91" t="str">
        <f t="shared" si="136"/>
        <v/>
      </c>
      <c r="P680" s="91" t="str">
        <f t="shared" si="137"/>
        <v/>
      </c>
      <c r="Q680" s="85"/>
      <c r="R680" s="17" t="str">
        <f t="shared" si="138"/>
        <v/>
      </c>
      <c r="S680" s="28" t="str">
        <f t="shared" si="139"/>
        <v/>
      </c>
      <c r="T680" s="28" t="str">
        <f t="shared" si="140"/>
        <v/>
      </c>
      <c r="U680" s="28"/>
      <c r="V680" s="84"/>
      <c r="W680" s="84"/>
      <c r="X680" s="83"/>
      <c r="Y680" s="104"/>
      <c r="Z680" s="96" t="str">
        <f t="shared" si="134"/>
        <v/>
      </c>
      <c r="AA680" s="105"/>
      <c r="AB680" s="89"/>
      <c r="AC680" s="89"/>
      <c r="AD680" s="89"/>
      <c r="AE680" s="89"/>
      <c r="AF680" s="89"/>
      <c r="AG680" s="89"/>
      <c r="AH680" s="86"/>
      <c r="AI680" s="86"/>
      <c r="AJ680" s="86"/>
      <c r="AK680" s="86"/>
      <c r="AL680" s="86"/>
      <c r="AM680" s="86"/>
      <c r="AN680" s="86"/>
      <c r="AO680" s="86"/>
      <c r="AP680" s="86"/>
      <c r="AQ680" s="28"/>
      <c r="AR680" s="45"/>
      <c r="AS680" s="85"/>
      <c r="AT680" s="85"/>
      <c r="AU680" s="20"/>
      <c r="AV680" s="20"/>
    </row>
    <row r="681" spans="2:48" ht="15" x14ac:dyDescent="0.25">
      <c r="B681" s="86"/>
      <c r="C681" s="100"/>
      <c r="D681" s="87" t="str">
        <f>IF(B681="","",(VLOOKUP(B681,#REF!,2,0)))</f>
        <v/>
      </c>
      <c r="E681" s="88" t="str">
        <f>IF(B681="","",(VLOOKUP(B681,#REF!,3,0)))</f>
        <v/>
      </c>
      <c r="F681" s="84" t="str">
        <f>IF(B681="","",(VLOOKUP(Application!B681,#REF!,5,0)))</f>
        <v/>
      </c>
      <c r="G681" s="83"/>
      <c r="H681" s="89"/>
      <c r="I681" s="92" t="str">
        <f>IF(B:B="","",(VLOOKUP(Application!B681,#REF!,6,0)))</f>
        <v/>
      </c>
      <c r="J681" s="90" t="str">
        <f t="shared" si="130"/>
        <v/>
      </c>
      <c r="K681" s="91" t="str">
        <f t="shared" si="131"/>
        <v/>
      </c>
      <c r="L681" s="91" t="str">
        <f t="shared" si="135"/>
        <v/>
      </c>
      <c r="M681" s="91" t="str">
        <f t="shared" si="132"/>
        <v/>
      </c>
      <c r="N681" s="91" t="str">
        <f t="shared" si="133"/>
        <v/>
      </c>
      <c r="O681" s="91" t="str">
        <f t="shared" si="136"/>
        <v/>
      </c>
      <c r="P681" s="91" t="str">
        <f t="shared" si="137"/>
        <v/>
      </c>
      <c r="Q681" s="85"/>
      <c r="R681" s="17" t="str">
        <f t="shared" si="138"/>
        <v/>
      </c>
      <c r="S681" s="28" t="str">
        <f t="shared" si="139"/>
        <v/>
      </c>
      <c r="T681" s="28" t="str">
        <f t="shared" si="140"/>
        <v/>
      </c>
      <c r="U681" s="28"/>
      <c r="V681" s="84"/>
      <c r="W681" s="84"/>
      <c r="X681" s="83"/>
      <c r="Y681" s="104"/>
      <c r="Z681" s="96" t="str">
        <f t="shared" si="134"/>
        <v/>
      </c>
      <c r="AA681" s="105"/>
      <c r="AB681" s="89"/>
      <c r="AC681" s="89"/>
      <c r="AD681" s="89"/>
      <c r="AE681" s="89"/>
      <c r="AF681" s="89"/>
      <c r="AG681" s="89"/>
      <c r="AH681" s="86"/>
      <c r="AI681" s="86"/>
      <c r="AJ681" s="86"/>
      <c r="AK681" s="86"/>
      <c r="AL681" s="86"/>
      <c r="AM681" s="86"/>
      <c r="AN681" s="86"/>
      <c r="AO681" s="86"/>
      <c r="AP681" s="86"/>
      <c r="AQ681" s="28"/>
      <c r="AR681" s="45"/>
      <c r="AS681" s="85"/>
      <c r="AT681" s="85"/>
      <c r="AU681" s="20"/>
      <c r="AV681" s="20"/>
    </row>
    <row r="682" spans="2:48" ht="15" x14ac:dyDescent="0.25">
      <c r="B682" s="86"/>
      <c r="C682" s="100"/>
      <c r="D682" s="87" t="str">
        <f>IF(B682="","",(VLOOKUP(B682,#REF!,2,0)))</f>
        <v/>
      </c>
      <c r="E682" s="88" t="str">
        <f>IF(B682="","",(VLOOKUP(B682,#REF!,3,0)))</f>
        <v/>
      </c>
      <c r="F682" s="84" t="str">
        <f>IF(B682="","",(VLOOKUP(Application!B682,#REF!,5,0)))</f>
        <v/>
      </c>
      <c r="G682" s="83"/>
      <c r="H682" s="89"/>
      <c r="I682" s="92" t="str">
        <f>IF(B:B="","",(VLOOKUP(Application!B682,#REF!,6,0)))</f>
        <v/>
      </c>
      <c r="J682" s="90" t="str">
        <f t="shared" si="130"/>
        <v/>
      </c>
      <c r="K682" s="91" t="str">
        <f t="shared" si="131"/>
        <v/>
      </c>
      <c r="L682" s="91" t="str">
        <f t="shared" si="135"/>
        <v/>
      </c>
      <c r="M682" s="91" t="str">
        <f t="shared" si="132"/>
        <v/>
      </c>
      <c r="N682" s="91" t="str">
        <f t="shared" si="133"/>
        <v/>
      </c>
      <c r="O682" s="91" t="str">
        <f t="shared" si="136"/>
        <v/>
      </c>
      <c r="P682" s="91" t="str">
        <f t="shared" si="137"/>
        <v/>
      </c>
      <c r="Q682" s="85"/>
      <c r="R682" s="17" t="str">
        <f t="shared" si="138"/>
        <v/>
      </c>
      <c r="S682" s="28" t="str">
        <f t="shared" si="139"/>
        <v/>
      </c>
      <c r="T682" s="28" t="str">
        <f t="shared" si="140"/>
        <v/>
      </c>
      <c r="U682" s="28"/>
      <c r="V682" s="84"/>
      <c r="W682" s="84"/>
      <c r="X682" s="83"/>
      <c r="Y682" s="104"/>
      <c r="Z682" s="96" t="str">
        <f t="shared" si="134"/>
        <v/>
      </c>
      <c r="AA682" s="105"/>
      <c r="AB682" s="89"/>
      <c r="AC682" s="89"/>
      <c r="AD682" s="89"/>
      <c r="AE682" s="89"/>
      <c r="AF682" s="89"/>
      <c r="AG682" s="89"/>
      <c r="AH682" s="86"/>
      <c r="AI682" s="86"/>
      <c r="AJ682" s="86"/>
      <c r="AK682" s="86"/>
      <c r="AL682" s="86"/>
      <c r="AM682" s="86"/>
      <c r="AN682" s="86"/>
      <c r="AO682" s="86"/>
      <c r="AP682" s="86"/>
      <c r="AQ682" s="28"/>
      <c r="AR682" s="45"/>
      <c r="AS682" s="85"/>
      <c r="AT682" s="85"/>
      <c r="AU682" s="20"/>
      <c r="AV682" s="20"/>
    </row>
    <row r="683" spans="2:48" ht="15" x14ac:dyDescent="0.25">
      <c r="B683" s="86"/>
      <c r="C683" s="100"/>
      <c r="D683" s="87" t="str">
        <f>IF(B683="","",(VLOOKUP(B683,#REF!,2,0)))</f>
        <v/>
      </c>
      <c r="E683" s="88" t="str">
        <f>IF(B683="","",(VLOOKUP(B683,#REF!,3,0)))</f>
        <v/>
      </c>
      <c r="F683" s="84" t="str">
        <f>IF(B683="","",(VLOOKUP(Application!B683,#REF!,5,0)))</f>
        <v/>
      </c>
      <c r="G683" s="83"/>
      <c r="H683" s="89"/>
      <c r="I683" s="92" t="str">
        <f>IF(B:B="","",(VLOOKUP(Application!B683,#REF!,6,0)))</f>
        <v/>
      </c>
      <c r="J683" s="90" t="str">
        <f t="shared" si="130"/>
        <v/>
      </c>
      <c r="K683" s="91" t="str">
        <f t="shared" si="131"/>
        <v/>
      </c>
      <c r="L683" s="91" t="str">
        <f t="shared" si="135"/>
        <v/>
      </c>
      <c r="M683" s="91" t="str">
        <f t="shared" si="132"/>
        <v/>
      </c>
      <c r="N683" s="91" t="str">
        <f t="shared" si="133"/>
        <v/>
      </c>
      <c r="O683" s="91" t="str">
        <f t="shared" si="136"/>
        <v/>
      </c>
      <c r="P683" s="91" t="str">
        <f t="shared" si="137"/>
        <v/>
      </c>
      <c r="Q683" s="85"/>
      <c r="R683" s="17" t="str">
        <f t="shared" si="138"/>
        <v/>
      </c>
      <c r="S683" s="28" t="str">
        <f t="shared" si="139"/>
        <v/>
      </c>
      <c r="T683" s="28" t="str">
        <f t="shared" si="140"/>
        <v/>
      </c>
      <c r="U683" s="28"/>
      <c r="V683" s="84"/>
      <c r="W683" s="84"/>
      <c r="X683" s="83"/>
      <c r="Y683" s="104"/>
      <c r="Z683" s="96" t="str">
        <f t="shared" si="134"/>
        <v/>
      </c>
      <c r="AA683" s="105"/>
      <c r="AB683" s="89"/>
      <c r="AC683" s="89"/>
      <c r="AD683" s="89"/>
      <c r="AE683" s="89"/>
      <c r="AF683" s="89"/>
      <c r="AG683" s="89"/>
      <c r="AH683" s="86"/>
      <c r="AI683" s="86"/>
      <c r="AJ683" s="86"/>
      <c r="AK683" s="86"/>
      <c r="AL683" s="86"/>
      <c r="AM683" s="86"/>
      <c r="AN683" s="86"/>
      <c r="AO683" s="86"/>
      <c r="AP683" s="86"/>
      <c r="AQ683" s="28"/>
      <c r="AR683" s="45"/>
      <c r="AS683" s="85"/>
      <c r="AT683" s="85"/>
      <c r="AU683" s="20"/>
      <c r="AV683" s="20"/>
    </row>
    <row r="684" spans="2:48" ht="15" x14ac:dyDescent="0.25">
      <c r="B684" s="86"/>
      <c r="C684" s="100"/>
      <c r="D684" s="87" t="str">
        <f>IF(B684="","",(VLOOKUP(B684,#REF!,2,0)))</f>
        <v/>
      </c>
      <c r="E684" s="88" t="str">
        <f>IF(B684="","",(VLOOKUP(B684,#REF!,3,0)))</f>
        <v/>
      </c>
      <c r="F684" s="84" t="str">
        <f>IF(B684="","",(VLOOKUP(Application!B684,#REF!,5,0)))</f>
        <v/>
      </c>
      <c r="G684" s="83"/>
      <c r="H684" s="89"/>
      <c r="I684" s="92" t="str">
        <f>IF(B:B="","",(VLOOKUP(Application!B684,#REF!,6,0)))</f>
        <v/>
      </c>
      <c r="J684" s="90" t="str">
        <f t="shared" si="130"/>
        <v/>
      </c>
      <c r="K684" s="91" t="str">
        <f t="shared" si="131"/>
        <v/>
      </c>
      <c r="L684" s="91" t="str">
        <f t="shared" si="135"/>
        <v/>
      </c>
      <c r="M684" s="91" t="str">
        <f t="shared" si="132"/>
        <v/>
      </c>
      <c r="N684" s="91" t="str">
        <f t="shared" si="133"/>
        <v/>
      </c>
      <c r="O684" s="91" t="str">
        <f t="shared" si="136"/>
        <v/>
      </c>
      <c r="P684" s="91" t="str">
        <f t="shared" si="137"/>
        <v/>
      </c>
      <c r="Q684" s="85"/>
      <c r="R684" s="17" t="str">
        <f t="shared" si="138"/>
        <v/>
      </c>
      <c r="S684" s="28" t="str">
        <f t="shared" si="139"/>
        <v/>
      </c>
      <c r="T684" s="28" t="str">
        <f t="shared" si="140"/>
        <v/>
      </c>
      <c r="U684" s="28"/>
      <c r="V684" s="84"/>
      <c r="W684" s="84"/>
      <c r="X684" s="83"/>
      <c r="Y684" s="104"/>
      <c r="Z684" s="96" t="str">
        <f t="shared" si="134"/>
        <v/>
      </c>
      <c r="AA684" s="105"/>
      <c r="AB684" s="89"/>
      <c r="AC684" s="89"/>
      <c r="AD684" s="89"/>
      <c r="AE684" s="89"/>
      <c r="AF684" s="89"/>
      <c r="AG684" s="89"/>
      <c r="AH684" s="86"/>
      <c r="AI684" s="86"/>
      <c r="AJ684" s="86"/>
      <c r="AK684" s="86"/>
      <c r="AL684" s="86"/>
      <c r="AM684" s="86"/>
      <c r="AN684" s="86"/>
      <c r="AO684" s="86"/>
      <c r="AP684" s="86"/>
      <c r="AQ684" s="28"/>
      <c r="AR684" s="45"/>
      <c r="AS684" s="85"/>
      <c r="AT684" s="85"/>
      <c r="AU684" s="20"/>
      <c r="AV684" s="20"/>
    </row>
    <row r="685" spans="2:48" ht="15" x14ac:dyDescent="0.25">
      <c r="B685" s="86"/>
      <c r="C685" s="100"/>
      <c r="D685" s="87" t="str">
        <f>IF(B685="","",(VLOOKUP(B685,#REF!,2,0)))</f>
        <v/>
      </c>
      <c r="E685" s="88" t="str">
        <f>IF(B685="","",(VLOOKUP(B685,#REF!,3,0)))</f>
        <v/>
      </c>
      <c r="F685" s="84" t="str">
        <f>IF(B685="","",(VLOOKUP(Application!B685,#REF!,5,0)))</f>
        <v/>
      </c>
      <c r="G685" s="83"/>
      <c r="H685" s="89"/>
      <c r="I685" s="92" t="str">
        <f>IF(B:B="","",(VLOOKUP(Application!B685,#REF!,6,0)))</f>
        <v/>
      </c>
      <c r="J685" s="90" t="str">
        <f t="shared" si="130"/>
        <v/>
      </c>
      <c r="K685" s="91" t="str">
        <f t="shared" si="131"/>
        <v/>
      </c>
      <c r="L685" s="91" t="str">
        <f t="shared" si="135"/>
        <v/>
      </c>
      <c r="M685" s="91" t="str">
        <f t="shared" si="132"/>
        <v/>
      </c>
      <c r="N685" s="91" t="str">
        <f t="shared" si="133"/>
        <v/>
      </c>
      <c r="O685" s="91" t="str">
        <f t="shared" si="136"/>
        <v/>
      </c>
      <c r="P685" s="91" t="str">
        <f t="shared" si="137"/>
        <v/>
      </c>
      <c r="Q685" s="85"/>
      <c r="R685" s="17" t="str">
        <f t="shared" si="138"/>
        <v/>
      </c>
      <c r="S685" s="28" t="str">
        <f t="shared" si="139"/>
        <v/>
      </c>
      <c r="T685" s="28" t="str">
        <f t="shared" si="140"/>
        <v/>
      </c>
      <c r="U685" s="28"/>
      <c r="V685" s="84"/>
      <c r="W685" s="84"/>
      <c r="X685" s="83"/>
      <c r="Y685" s="104"/>
      <c r="Z685" s="96" t="str">
        <f t="shared" si="134"/>
        <v/>
      </c>
      <c r="AA685" s="105"/>
      <c r="AB685" s="89"/>
      <c r="AC685" s="89"/>
      <c r="AD685" s="89"/>
      <c r="AE685" s="89"/>
      <c r="AF685" s="89"/>
      <c r="AG685" s="89"/>
      <c r="AH685" s="86"/>
      <c r="AI685" s="86"/>
      <c r="AJ685" s="86"/>
      <c r="AK685" s="86"/>
      <c r="AL685" s="86"/>
      <c r="AM685" s="86"/>
      <c r="AN685" s="86"/>
      <c r="AO685" s="86"/>
      <c r="AP685" s="86"/>
      <c r="AQ685" s="28"/>
      <c r="AR685" s="45"/>
      <c r="AS685" s="85"/>
      <c r="AT685" s="85"/>
      <c r="AU685" s="20"/>
      <c r="AV685" s="20"/>
    </row>
    <row r="686" spans="2:48" ht="15" x14ac:dyDescent="0.25">
      <c r="B686" s="86"/>
      <c r="C686" s="100"/>
      <c r="D686" s="87" t="str">
        <f>IF(B686="","",(VLOOKUP(B686,#REF!,2,0)))</f>
        <v/>
      </c>
      <c r="E686" s="88" t="str">
        <f>IF(B686="","",(VLOOKUP(B686,#REF!,3,0)))</f>
        <v/>
      </c>
      <c r="F686" s="84" t="str">
        <f>IF(B686="","",(VLOOKUP(Application!B686,#REF!,5,0)))</f>
        <v/>
      </c>
      <c r="G686" s="83"/>
      <c r="H686" s="89"/>
      <c r="I686" s="92" t="str">
        <f>IF(B:B="","",(VLOOKUP(Application!B686,#REF!,6,0)))</f>
        <v/>
      </c>
      <c r="J686" s="90" t="str">
        <f t="shared" si="130"/>
        <v/>
      </c>
      <c r="K686" s="91" t="str">
        <f t="shared" si="131"/>
        <v/>
      </c>
      <c r="L686" s="91" t="str">
        <f t="shared" si="135"/>
        <v/>
      </c>
      <c r="M686" s="91" t="str">
        <f t="shared" si="132"/>
        <v/>
      </c>
      <c r="N686" s="91" t="str">
        <f t="shared" si="133"/>
        <v/>
      </c>
      <c r="O686" s="91" t="str">
        <f t="shared" si="136"/>
        <v/>
      </c>
      <c r="P686" s="91" t="str">
        <f t="shared" si="137"/>
        <v/>
      </c>
      <c r="Q686" s="85"/>
      <c r="R686" s="17" t="str">
        <f t="shared" si="138"/>
        <v/>
      </c>
      <c r="S686" s="28" t="str">
        <f t="shared" si="139"/>
        <v/>
      </c>
      <c r="T686" s="28" t="str">
        <f t="shared" si="140"/>
        <v/>
      </c>
      <c r="U686" s="28"/>
      <c r="V686" s="84"/>
      <c r="W686" s="84"/>
      <c r="X686" s="83"/>
      <c r="Y686" s="104"/>
      <c r="Z686" s="96" t="str">
        <f t="shared" si="134"/>
        <v/>
      </c>
      <c r="AA686" s="105"/>
      <c r="AB686" s="89"/>
      <c r="AC686" s="89"/>
      <c r="AD686" s="89"/>
      <c r="AE686" s="89"/>
      <c r="AF686" s="89"/>
      <c r="AG686" s="89"/>
      <c r="AH686" s="86"/>
      <c r="AI686" s="86"/>
      <c r="AJ686" s="86"/>
      <c r="AK686" s="86"/>
      <c r="AL686" s="86"/>
      <c r="AM686" s="86"/>
      <c r="AN686" s="86"/>
      <c r="AO686" s="86"/>
      <c r="AP686" s="86"/>
      <c r="AQ686" s="28"/>
      <c r="AR686" s="45"/>
      <c r="AS686" s="85"/>
      <c r="AT686" s="85"/>
      <c r="AU686" s="20"/>
      <c r="AV686" s="20"/>
    </row>
    <row r="687" spans="2:48" ht="15" x14ac:dyDescent="0.25">
      <c r="B687" s="86"/>
      <c r="C687" s="100"/>
      <c r="D687" s="87" t="str">
        <f>IF(B687="","",(VLOOKUP(B687,#REF!,2,0)))</f>
        <v/>
      </c>
      <c r="E687" s="88" t="str">
        <f>IF(B687="","",(VLOOKUP(B687,#REF!,3,0)))</f>
        <v/>
      </c>
      <c r="F687" s="84" t="str">
        <f>IF(B687="","",(VLOOKUP(Application!B687,#REF!,5,0)))</f>
        <v/>
      </c>
      <c r="G687" s="83"/>
      <c r="H687" s="89"/>
      <c r="I687" s="92" t="str">
        <f>IF(B:B="","",(VLOOKUP(Application!B687,#REF!,6,0)))</f>
        <v/>
      </c>
      <c r="J687" s="90" t="str">
        <f t="shared" si="130"/>
        <v/>
      </c>
      <c r="K687" s="91" t="str">
        <f t="shared" si="131"/>
        <v/>
      </c>
      <c r="L687" s="91" t="str">
        <f t="shared" si="135"/>
        <v/>
      </c>
      <c r="M687" s="91" t="str">
        <f t="shared" si="132"/>
        <v/>
      </c>
      <c r="N687" s="91" t="str">
        <f t="shared" si="133"/>
        <v/>
      </c>
      <c r="O687" s="91" t="str">
        <f t="shared" si="136"/>
        <v/>
      </c>
      <c r="P687" s="91" t="str">
        <f t="shared" si="137"/>
        <v/>
      </c>
      <c r="Q687" s="85"/>
      <c r="R687" s="17" t="str">
        <f t="shared" si="138"/>
        <v/>
      </c>
      <c r="S687" s="28" t="str">
        <f t="shared" si="139"/>
        <v/>
      </c>
      <c r="T687" s="28" t="str">
        <f t="shared" si="140"/>
        <v/>
      </c>
      <c r="U687" s="28"/>
      <c r="V687" s="84"/>
      <c r="W687" s="84"/>
      <c r="X687" s="83"/>
      <c r="Y687" s="104"/>
      <c r="Z687" s="96" t="str">
        <f t="shared" si="134"/>
        <v/>
      </c>
      <c r="AA687" s="105"/>
      <c r="AB687" s="89"/>
      <c r="AC687" s="89"/>
      <c r="AD687" s="89"/>
      <c r="AE687" s="89"/>
      <c r="AF687" s="89"/>
      <c r="AG687" s="89"/>
      <c r="AH687" s="86"/>
      <c r="AI687" s="86"/>
      <c r="AJ687" s="86"/>
      <c r="AK687" s="86"/>
      <c r="AL687" s="86"/>
      <c r="AM687" s="86"/>
      <c r="AN687" s="86"/>
      <c r="AO687" s="86"/>
      <c r="AP687" s="86"/>
      <c r="AQ687" s="28"/>
      <c r="AR687" s="45"/>
      <c r="AS687" s="85"/>
      <c r="AT687" s="85"/>
      <c r="AU687" s="20"/>
      <c r="AV687" s="20"/>
    </row>
    <row r="688" spans="2:48" ht="15" x14ac:dyDescent="0.25">
      <c r="B688" s="86"/>
      <c r="C688" s="100"/>
      <c r="D688" s="87" t="str">
        <f>IF(B688="","",(VLOOKUP(B688,#REF!,2,0)))</f>
        <v/>
      </c>
      <c r="E688" s="88" t="str">
        <f>IF(B688="","",(VLOOKUP(B688,#REF!,3,0)))</f>
        <v/>
      </c>
      <c r="F688" s="84" t="str">
        <f>IF(B688="","",(VLOOKUP(Application!B688,#REF!,5,0)))</f>
        <v/>
      </c>
      <c r="G688" s="83"/>
      <c r="H688" s="89"/>
      <c r="I688" s="92" t="str">
        <f>IF(B:B="","",(VLOOKUP(Application!B688,#REF!,6,0)))</f>
        <v/>
      </c>
      <c r="J688" s="90" t="str">
        <f t="shared" si="130"/>
        <v/>
      </c>
      <c r="K688" s="91" t="str">
        <f t="shared" si="131"/>
        <v/>
      </c>
      <c r="L688" s="91" t="str">
        <f t="shared" si="135"/>
        <v/>
      </c>
      <c r="M688" s="91" t="str">
        <f t="shared" si="132"/>
        <v/>
      </c>
      <c r="N688" s="91" t="str">
        <f t="shared" si="133"/>
        <v/>
      </c>
      <c r="O688" s="91" t="str">
        <f t="shared" si="136"/>
        <v/>
      </c>
      <c r="P688" s="91" t="str">
        <f t="shared" si="137"/>
        <v/>
      </c>
      <c r="Q688" s="85"/>
      <c r="R688" s="17" t="str">
        <f t="shared" si="138"/>
        <v/>
      </c>
      <c r="S688" s="28" t="str">
        <f t="shared" si="139"/>
        <v/>
      </c>
      <c r="T688" s="28" t="str">
        <f t="shared" si="140"/>
        <v/>
      </c>
      <c r="U688" s="28"/>
      <c r="V688" s="84"/>
      <c r="W688" s="84"/>
      <c r="X688" s="83"/>
      <c r="Y688" s="104"/>
      <c r="Z688" s="96" t="str">
        <f t="shared" si="134"/>
        <v/>
      </c>
      <c r="AA688" s="105"/>
      <c r="AB688" s="89"/>
      <c r="AC688" s="89"/>
      <c r="AD688" s="89"/>
      <c r="AE688" s="89"/>
      <c r="AF688" s="89"/>
      <c r="AG688" s="89"/>
      <c r="AH688" s="86"/>
      <c r="AI688" s="86"/>
      <c r="AJ688" s="86"/>
      <c r="AK688" s="86"/>
      <c r="AL688" s="86"/>
      <c r="AM688" s="86"/>
      <c r="AN688" s="86"/>
      <c r="AO688" s="86"/>
      <c r="AP688" s="86"/>
      <c r="AQ688" s="28"/>
      <c r="AR688" s="45"/>
      <c r="AS688" s="85"/>
      <c r="AT688" s="85"/>
      <c r="AU688" s="20"/>
      <c r="AV688" s="20"/>
    </row>
    <row r="689" spans="2:48" ht="15" x14ac:dyDescent="0.25">
      <c r="B689" s="86"/>
      <c r="C689" s="100"/>
      <c r="D689" s="87" t="str">
        <f>IF(B689="","",(VLOOKUP(B689,#REF!,2,0)))</f>
        <v/>
      </c>
      <c r="E689" s="88" t="str">
        <f>IF(B689="","",(VLOOKUP(B689,#REF!,3,0)))</f>
        <v/>
      </c>
      <c r="F689" s="84" t="str">
        <f>IF(B689="","",(VLOOKUP(Application!B689,#REF!,5,0)))</f>
        <v/>
      </c>
      <c r="G689" s="83"/>
      <c r="H689" s="89"/>
      <c r="I689" s="92" t="str">
        <f>IF(B:B="","",(VLOOKUP(Application!B689,#REF!,6,0)))</f>
        <v/>
      </c>
      <c r="J689" s="90" t="str">
        <f t="shared" si="130"/>
        <v/>
      </c>
      <c r="K689" s="91" t="str">
        <f t="shared" si="131"/>
        <v/>
      </c>
      <c r="L689" s="91" t="str">
        <f t="shared" si="135"/>
        <v/>
      </c>
      <c r="M689" s="91" t="str">
        <f t="shared" si="132"/>
        <v/>
      </c>
      <c r="N689" s="91" t="str">
        <f t="shared" si="133"/>
        <v/>
      </c>
      <c r="O689" s="91" t="str">
        <f t="shared" si="136"/>
        <v/>
      </c>
      <c r="P689" s="91" t="str">
        <f t="shared" si="137"/>
        <v/>
      </c>
      <c r="Q689" s="85"/>
      <c r="R689" s="17" t="str">
        <f t="shared" si="138"/>
        <v/>
      </c>
      <c r="S689" s="28" t="str">
        <f t="shared" si="139"/>
        <v/>
      </c>
      <c r="T689" s="28" t="str">
        <f t="shared" si="140"/>
        <v/>
      </c>
      <c r="U689" s="28"/>
      <c r="V689" s="84"/>
      <c r="W689" s="84"/>
      <c r="X689" s="83"/>
      <c r="Y689" s="104"/>
      <c r="Z689" s="96" t="str">
        <f t="shared" si="134"/>
        <v/>
      </c>
      <c r="AA689" s="105"/>
      <c r="AB689" s="89"/>
      <c r="AC689" s="89"/>
      <c r="AD689" s="89"/>
      <c r="AE689" s="89"/>
      <c r="AF689" s="89"/>
      <c r="AG689" s="89"/>
      <c r="AH689" s="86"/>
      <c r="AI689" s="86"/>
      <c r="AJ689" s="86"/>
      <c r="AK689" s="86"/>
      <c r="AL689" s="86"/>
      <c r="AM689" s="86"/>
      <c r="AN689" s="86"/>
      <c r="AO689" s="86"/>
      <c r="AP689" s="86"/>
      <c r="AQ689" s="28"/>
      <c r="AR689" s="45"/>
      <c r="AS689" s="85"/>
      <c r="AT689" s="85"/>
      <c r="AU689" s="20"/>
      <c r="AV689" s="20"/>
    </row>
    <row r="690" spans="2:48" ht="15" x14ac:dyDescent="0.25">
      <c r="B690" s="86"/>
      <c r="C690" s="100"/>
      <c r="D690" s="87" t="str">
        <f>IF(B690="","",(VLOOKUP(B690,#REF!,2,0)))</f>
        <v/>
      </c>
      <c r="E690" s="88" t="str">
        <f>IF(B690="","",(VLOOKUP(B690,#REF!,3,0)))</f>
        <v/>
      </c>
      <c r="F690" s="84" t="str">
        <f>IF(B690="","",(VLOOKUP(Application!B690,#REF!,5,0)))</f>
        <v/>
      </c>
      <c r="G690" s="83"/>
      <c r="H690" s="89"/>
      <c r="I690" s="92" t="str">
        <f>IF(B:B="","",(VLOOKUP(Application!B690,#REF!,6,0)))</f>
        <v/>
      </c>
      <c r="J690" s="90" t="str">
        <f t="shared" si="130"/>
        <v/>
      </c>
      <c r="K690" s="91" t="str">
        <f t="shared" si="131"/>
        <v/>
      </c>
      <c r="L690" s="91" t="str">
        <f t="shared" si="135"/>
        <v/>
      </c>
      <c r="M690" s="91" t="str">
        <f t="shared" si="132"/>
        <v/>
      </c>
      <c r="N690" s="91" t="str">
        <f t="shared" si="133"/>
        <v/>
      </c>
      <c r="O690" s="91" t="str">
        <f t="shared" si="136"/>
        <v/>
      </c>
      <c r="P690" s="91" t="str">
        <f t="shared" si="137"/>
        <v/>
      </c>
      <c r="Q690" s="85"/>
      <c r="R690" s="17" t="str">
        <f t="shared" si="138"/>
        <v/>
      </c>
      <c r="S690" s="28" t="str">
        <f t="shared" si="139"/>
        <v/>
      </c>
      <c r="T690" s="28" t="str">
        <f t="shared" si="140"/>
        <v/>
      </c>
      <c r="U690" s="28"/>
      <c r="V690" s="84"/>
      <c r="W690" s="84"/>
      <c r="X690" s="83"/>
      <c r="Y690" s="104"/>
      <c r="Z690" s="96" t="str">
        <f t="shared" si="134"/>
        <v/>
      </c>
      <c r="AA690" s="105"/>
      <c r="AB690" s="89"/>
      <c r="AC690" s="89"/>
      <c r="AD690" s="89"/>
      <c r="AE690" s="89"/>
      <c r="AF690" s="89"/>
      <c r="AG690" s="89"/>
      <c r="AH690" s="86"/>
      <c r="AI690" s="86"/>
      <c r="AJ690" s="86"/>
      <c r="AK690" s="86"/>
      <c r="AL690" s="86"/>
      <c r="AM690" s="86"/>
      <c r="AN690" s="86"/>
      <c r="AO690" s="86"/>
      <c r="AP690" s="86"/>
      <c r="AQ690" s="28"/>
      <c r="AR690" s="45"/>
      <c r="AS690" s="85"/>
      <c r="AT690" s="85"/>
      <c r="AU690" s="20"/>
      <c r="AV690" s="20"/>
    </row>
    <row r="691" spans="2:48" ht="15" x14ac:dyDescent="0.25">
      <c r="B691" s="86"/>
      <c r="C691" s="100"/>
      <c r="D691" s="87" t="str">
        <f>IF(B691="","",(VLOOKUP(B691,#REF!,2,0)))</f>
        <v/>
      </c>
      <c r="E691" s="88" t="str">
        <f>IF(B691="","",(VLOOKUP(B691,#REF!,3,0)))</f>
        <v/>
      </c>
      <c r="F691" s="84" t="str">
        <f>IF(B691="","",(VLOOKUP(Application!B691,#REF!,5,0)))</f>
        <v/>
      </c>
      <c r="G691" s="83"/>
      <c r="H691" s="89"/>
      <c r="I691" s="92" t="str">
        <f>IF(B:B="","",(VLOOKUP(Application!B691,#REF!,6,0)))</f>
        <v/>
      </c>
      <c r="J691" s="90" t="str">
        <f t="shared" si="130"/>
        <v/>
      </c>
      <c r="K691" s="91" t="str">
        <f t="shared" si="131"/>
        <v/>
      </c>
      <c r="L691" s="91" t="str">
        <f t="shared" si="135"/>
        <v/>
      </c>
      <c r="M691" s="91" t="str">
        <f t="shared" si="132"/>
        <v/>
      </c>
      <c r="N691" s="91" t="str">
        <f t="shared" si="133"/>
        <v/>
      </c>
      <c r="O691" s="91" t="str">
        <f t="shared" si="136"/>
        <v/>
      </c>
      <c r="P691" s="91" t="str">
        <f t="shared" si="137"/>
        <v/>
      </c>
      <c r="Q691" s="85"/>
      <c r="R691" s="17" t="str">
        <f t="shared" si="138"/>
        <v/>
      </c>
      <c r="S691" s="28" t="str">
        <f t="shared" si="139"/>
        <v/>
      </c>
      <c r="T691" s="28" t="str">
        <f t="shared" si="140"/>
        <v/>
      </c>
      <c r="U691" s="28"/>
      <c r="V691" s="84"/>
      <c r="W691" s="84"/>
      <c r="X691" s="83"/>
      <c r="Y691" s="104"/>
      <c r="Z691" s="96" t="str">
        <f t="shared" si="134"/>
        <v/>
      </c>
      <c r="AA691" s="105"/>
      <c r="AB691" s="89"/>
      <c r="AC691" s="89"/>
      <c r="AD691" s="89"/>
      <c r="AE691" s="89"/>
      <c r="AF691" s="89"/>
      <c r="AG691" s="89"/>
      <c r="AH691" s="86"/>
      <c r="AI691" s="86"/>
      <c r="AJ691" s="86"/>
      <c r="AK691" s="86"/>
      <c r="AL691" s="86"/>
      <c r="AM691" s="86"/>
      <c r="AN691" s="86"/>
      <c r="AO691" s="86"/>
      <c r="AP691" s="86"/>
      <c r="AQ691" s="28"/>
      <c r="AR691" s="45"/>
      <c r="AS691" s="85"/>
      <c r="AT691" s="85"/>
      <c r="AU691" s="20"/>
      <c r="AV691" s="20"/>
    </row>
    <row r="692" spans="2:48" ht="15" x14ac:dyDescent="0.25">
      <c r="B692" s="86"/>
      <c r="C692" s="100"/>
      <c r="D692" s="87" t="str">
        <f>IF(B692="","",(VLOOKUP(B692,#REF!,2,0)))</f>
        <v/>
      </c>
      <c r="E692" s="88" t="str">
        <f>IF(B692="","",(VLOOKUP(B692,#REF!,3,0)))</f>
        <v/>
      </c>
      <c r="F692" s="84" t="str">
        <f>IF(B692="","",(VLOOKUP(Application!B692,#REF!,5,0)))</f>
        <v/>
      </c>
      <c r="G692" s="83"/>
      <c r="H692" s="89"/>
      <c r="I692" s="92" t="str">
        <f>IF(B:B="","",(VLOOKUP(Application!B692,#REF!,6,0)))</f>
        <v/>
      </c>
      <c r="J692" s="90" t="str">
        <f t="shared" si="130"/>
        <v/>
      </c>
      <c r="K692" s="91" t="str">
        <f t="shared" si="131"/>
        <v/>
      </c>
      <c r="L692" s="91" t="str">
        <f t="shared" si="135"/>
        <v/>
      </c>
      <c r="M692" s="91" t="str">
        <f t="shared" si="132"/>
        <v/>
      </c>
      <c r="N692" s="91" t="str">
        <f t="shared" si="133"/>
        <v/>
      </c>
      <c r="O692" s="91" t="str">
        <f t="shared" si="136"/>
        <v/>
      </c>
      <c r="P692" s="91" t="str">
        <f t="shared" si="137"/>
        <v/>
      </c>
      <c r="Q692" s="85"/>
      <c r="R692" s="17" t="str">
        <f t="shared" si="138"/>
        <v/>
      </c>
      <c r="S692" s="28" t="str">
        <f t="shared" si="139"/>
        <v/>
      </c>
      <c r="T692" s="28" t="str">
        <f t="shared" si="140"/>
        <v/>
      </c>
      <c r="U692" s="28"/>
      <c r="V692" s="84"/>
      <c r="W692" s="84"/>
      <c r="X692" s="83"/>
      <c r="Y692" s="104"/>
      <c r="Z692" s="96" t="str">
        <f t="shared" si="134"/>
        <v/>
      </c>
      <c r="AA692" s="105"/>
      <c r="AB692" s="89"/>
      <c r="AC692" s="89"/>
      <c r="AD692" s="89"/>
      <c r="AE692" s="89"/>
      <c r="AF692" s="89"/>
      <c r="AG692" s="89"/>
      <c r="AH692" s="86"/>
      <c r="AI692" s="86"/>
      <c r="AJ692" s="86"/>
      <c r="AK692" s="86"/>
      <c r="AL692" s="86"/>
      <c r="AM692" s="86"/>
      <c r="AN692" s="86"/>
      <c r="AO692" s="86"/>
      <c r="AP692" s="86"/>
      <c r="AQ692" s="28"/>
      <c r="AR692" s="45"/>
      <c r="AS692" s="85"/>
      <c r="AT692" s="85"/>
      <c r="AU692" s="20"/>
      <c r="AV692" s="20"/>
    </row>
    <row r="693" spans="2:48" ht="15" x14ac:dyDescent="0.25">
      <c r="B693" s="86"/>
      <c r="C693" s="100"/>
      <c r="D693" s="87" t="str">
        <f>IF(B693="","",(VLOOKUP(B693,#REF!,2,0)))</f>
        <v/>
      </c>
      <c r="E693" s="88" t="str">
        <f>IF(B693="","",(VLOOKUP(B693,#REF!,3,0)))</f>
        <v/>
      </c>
      <c r="F693" s="84" t="str">
        <f>IF(B693="","",(VLOOKUP(Application!B693,#REF!,5,0)))</f>
        <v/>
      </c>
      <c r="G693" s="83"/>
      <c r="H693" s="89"/>
      <c r="I693" s="92" t="str">
        <f>IF(B:B="","",(VLOOKUP(Application!B693,#REF!,6,0)))</f>
        <v/>
      </c>
      <c r="J693" s="90" t="str">
        <f t="shared" si="130"/>
        <v/>
      </c>
      <c r="K693" s="91" t="str">
        <f t="shared" si="131"/>
        <v/>
      </c>
      <c r="L693" s="91" t="str">
        <f t="shared" si="135"/>
        <v/>
      </c>
      <c r="M693" s="91" t="str">
        <f t="shared" si="132"/>
        <v/>
      </c>
      <c r="N693" s="91" t="str">
        <f t="shared" si="133"/>
        <v/>
      </c>
      <c r="O693" s="91" t="str">
        <f t="shared" si="136"/>
        <v/>
      </c>
      <c r="P693" s="91" t="str">
        <f t="shared" si="137"/>
        <v/>
      </c>
      <c r="Q693" s="85"/>
      <c r="R693" s="17" t="str">
        <f t="shared" si="138"/>
        <v/>
      </c>
      <c r="S693" s="28" t="str">
        <f t="shared" si="139"/>
        <v/>
      </c>
      <c r="T693" s="28" t="str">
        <f t="shared" si="140"/>
        <v/>
      </c>
      <c r="U693" s="28"/>
      <c r="V693" s="84"/>
      <c r="W693" s="84"/>
      <c r="X693" s="83"/>
      <c r="Y693" s="104"/>
      <c r="Z693" s="96" t="str">
        <f t="shared" si="134"/>
        <v/>
      </c>
      <c r="AA693" s="105"/>
      <c r="AB693" s="89"/>
      <c r="AC693" s="89"/>
      <c r="AD693" s="89"/>
      <c r="AE693" s="89"/>
      <c r="AF693" s="89"/>
      <c r="AG693" s="89"/>
      <c r="AH693" s="86"/>
      <c r="AI693" s="86"/>
      <c r="AJ693" s="86"/>
      <c r="AK693" s="86"/>
      <c r="AL693" s="86"/>
      <c r="AM693" s="86"/>
      <c r="AN693" s="86"/>
      <c r="AO693" s="86"/>
      <c r="AP693" s="86"/>
      <c r="AQ693" s="28"/>
      <c r="AR693" s="45"/>
      <c r="AS693" s="85"/>
      <c r="AT693" s="85"/>
      <c r="AU693" s="20"/>
      <c r="AV693" s="20"/>
    </row>
    <row r="694" spans="2:48" ht="15" x14ac:dyDescent="0.25">
      <c r="B694" s="86"/>
      <c r="C694" s="100"/>
      <c r="D694" s="87" t="str">
        <f>IF(B694="","",(VLOOKUP(B694,#REF!,2,0)))</f>
        <v/>
      </c>
      <c r="E694" s="88" t="str">
        <f>IF(B694="","",(VLOOKUP(B694,#REF!,3,0)))</f>
        <v/>
      </c>
      <c r="F694" s="84" t="str">
        <f>IF(B694="","",(VLOOKUP(Application!B694,#REF!,5,0)))</f>
        <v/>
      </c>
      <c r="G694" s="83"/>
      <c r="H694" s="89"/>
      <c r="I694" s="92" t="str">
        <f>IF(B:B="","",(VLOOKUP(Application!B694,#REF!,6,0)))</f>
        <v/>
      </c>
      <c r="J694" s="90" t="str">
        <f t="shared" si="130"/>
        <v/>
      </c>
      <c r="K694" s="91" t="str">
        <f t="shared" si="131"/>
        <v/>
      </c>
      <c r="L694" s="91" t="str">
        <f t="shared" si="135"/>
        <v/>
      </c>
      <c r="M694" s="91" t="str">
        <f t="shared" si="132"/>
        <v/>
      </c>
      <c r="N694" s="91" t="str">
        <f t="shared" si="133"/>
        <v/>
      </c>
      <c r="O694" s="91" t="str">
        <f t="shared" si="136"/>
        <v/>
      </c>
      <c r="P694" s="91" t="str">
        <f t="shared" si="137"/>
        <v/>
      </c>
      <c r="Q694" s="85"/>
      <c r="R694" s="17" t="str">
        <f t="shared" si="138"/>
        <v/>
      </c>
      <c r="S694" s="28" t="str">
        <f t="shared" si="139"/>
        <v/>
      </c>
      <c r="T694" s="28" t="str">
        <f t="shared" si="140"/>
        <v/>
      </c>
      <c r="U694" s="28"/>
      <c r="V694" s="84"/>
      <c r="W694" s="84"/>
      <c r="X694" s="83"/>
      <c r="Y694" s="104"/>
      <c r="Z694" s="96" t="str">
        <f t="shared" si="134"/>
        <v/>
      </c>
      <c r="AA694" s="105"/>
      <c r="AB694" s="89"/>
      <c r="AC694" s="89"/>
      <c r="AD694" s="89"/>
      <c r="AE694" s="89"/>
      <c r="AF694" s="89"/>
      <c r="AG694" s="89"/>
      <c r="AH694" s="86"/>
      <c r="AI694" s="86"/>
      <c r="AJ694" s="86"/>
      <c r="AK694" s="86"/>
      <c r="AL694" s="86"/>
      <c r="AM694" s="86"/>
      <c r="AN694" s="86"/>
      <c r="AO694" s="86"/>
      <c r="AP694" s="86"/>
      <c r="AQ694" s="28"/>
      <c r="AR694" s="45"/>
      <c r="AS694" s="85"/>
      <c r="AT694" s="85"/>
      <c r="AU694" s="20"/>
      <c r="AV694" s="20"/>
    </row>
    <row r="695" spans="2:48" ht="15" x14ac:dyDescent="0.25">
      <c r="B695" s="86"/>
      <c r="C695" s="100"/>
      <c r="D695" s="87" t="str">
        <f>IF(B695="","",(VLOOKUP(B695,#REF!,2,0)))</f>
        <v/>
      </c>
      <c r="E695" s="88" t="str">
        <f>IF(B695="","",(VLOOKUP(B695,#REF!,3,0)))</f>
        <v/>
      </c>
      <c r="F695" s="84" t="str">
        <f>IF(B695="","",(VLOOKUP(Application!B695,#REF!,5,0)))</f>
        <v/>
      </c>
      <c r="G695" s="83"/>
      <c r="H695" s="89"/>
      <c r="I695" s="92" t="str">
        <f>IF(B:B="","",(VLOOKUP(Application!B695,#REF!,6,0)))</f>
        <v/>
      </c>
      <c r="J695" s="90" t="str">
        <f t="shared" si="130"/>
        <v/>
      </c>
      <c r="K695" s="91" t="str">
        <f t="shared" si="131"/>
        <v/>
      </c>
      <c r="L695" s="91" t="str">
        <f t="shared" si="135"/>
        <v/>
      </c>
      <c r="M695" s="91" t="str">
        <f t="shared" si="132"/>
        <v/>
      </c>
      <c r="N695" s="91" t="str">
        <f t="shared" si="133"/>
        <v/>
      </c>
      <c r="O695" s="91" t="str">
        <f t="shared" si="136"/>
        <v/>
      </c>
      <c r="P695" s="91" t="str">
        <f t="shared" si="137"/>
        <v/>
      </c>
      <c r="Q695" s="85"/>
      <c r="R695" s="17" t="str">
        <f t="shared" si="138"/>
        <v/>
      </c>
      <c r="S695" s="28" t="str">
        <f t="shared" si="139"/>
        <v/>
      </c>
      <c r="T695" s="28" t="str">
        <f t="shared" si="140"/>
        <v/>
      </c>
      <c r="U695" s="28"/>
      <c r="V695" s="84"/>
      <c r="W695" s="84"/>
      <c r="X695" s="83"/>
      <c r="Y695" s="104"/>
      <c r="Z695" s="96" t="str">
        <f t="shared" si="134"/>
        <v/>
      </c>
      <c r="AA695" s="105"/>
      <c r="AB695" s="89"/>
      <c r="AC695" s="89"/>
      <c r="AD695" s="89"/>
      <c r="AE695" s="89"/>
      <c r="AF695" s="89"/>
      <c r="AG695" s="89"/>
      <c r="AH695" s="86"/>
      <c r="AI695" s="86"/>
      <c r="AJ695" s="86"/>
      <c r="AK695" s="86"/>
      <c r="AL695" s="86"/>
      <c r="AM695" s="86"/>
      <c r="AN695" s="86"/>
      <c r="AO695" s="86"/>
      <c r="AP695" s="86"/>
      <c r="AQ695" s="28"/>
      <c r="AR695" s="45"/>
      <c r="AS695" s="85"/>
      <c r="AT695" s="85"/>
      <c r="AU695" s="20"/>
      <c r="AV695" s="20"/>
    </row>
    <row r="696" spans="2:48" ht="15" x14ac:dyDescent="0.25">
      <c r="B696" s="86"/>
      <c r="C696" s="100"/>
      <c r="D696" s="87" t="str">
        <f>IF(B696="","",(VLOOKUP(B696,#REF!,2,0)))</f>
        <v/>
      </c>
      <c r="E696" s="88" t="str">
        <f>IF(B696="","",(VLOOKUP(B696,#REF!,3,0)))</f>
        <v/>
      </c>
      <c r="F696" s="84" t="str">
        <f>IF(B696="","",(VLOOKUP(Application!B696,#REF!,5,0)))</f>
        <v/>
      </c>
      <c r="G696" s="83"/>
      <c r="H696" s="89"/>
      <c r="I696" s="92" t="str">
        <f>IF(B:B="","",(VLOOKUP(Application!B696,#REF!,6,0)))</f>
        <v/>
      </c>
      <c r="J696" s="90" t="str">
        <f t="shared" si="130"/>
        <v/>
      </c>
      <c r="K696" s="91" t="str">
        <f t="shared" si="131"/>
        <v/>
      </c>
      <c r="L696" s="91" t="str">
        <f t="shared" si="135"/>
        <v/>
      </c>
      <c r="M696" s="91" t="str">
        <f t="shared" si="132"/>
        <v/>
      </c>
      <c r="N696" s="91" t="str">
        <f t="shared" si="133"/>
        <v/>
      </c>
      <c r="O696" s="91" t="str">
        <f t="shared" si="136"/>
        <v/>
      </c>
      <c r="P696" s="91" t="str">
        <f t="shared" si="137"/>
        <v/>
      </c>
      <c r="Q696" s="85"/>
      <c r="R696" s="17" t="str">
        <f t="shared" si="138"/>
        <v/>
      </c>
      <c r="S696" s="28" t="str">
        <f t="shared" si="139"/>
        <v/>
      </c>
      <c r="T696" s="28" t="str">
        <f t="shared" si="140"/>
        <v/>
      </c>
      <c r="U696" s="28"/>
      <c r="V696" s="84"/>
      <c r="W696" s="84"/>
      <c r="X696" s="83"/>
      <c r="Y696" s="104"/>
      <c r="Z696" s="96" t="str">
        <f t="shared" si="134"/>
        <v/>
      </c>
      <c r="AA696" s="105"/>
      <c r="AB696" s="89"/>
      <c r="AC696" s="89"/>
      <c r="AD696" s="89"/>
      <c r="AE696" s="89"/>
      <c r="AF696" s="89"/>
      <c r="AG696" s="89"/>
      <c r="AH696" s="86"/>
      <c r="AI696" s="86"/>
      <c r="AJ696" s="86"/>
      <c r="AK696" s="86"/>
      <c r="AL696" s="86"/>
      <c r="AM696" s="86"/>
      <c r="AN696" s="86"/>
      <c r="AO696" s="86"/>
      <c r="AP696" s="86"/>
      <c r="AQ696" s="28"/>
      <c r="AR696" s="45"/>
      <c r="AS696" s="85"/>
      <c r="AT696" s="85"/>
      <c r="AU696" s="20"/>
      <c r="AV696" s="20"/>
    </row>
    <row r="697" spans="2:48" ht="15" x14ac:dyDescent="0.25">
      <c r="B697" s="86"/>
      <c r="C697" s="100"/>
      <c r="D697" s="87" t="str">
        <f>IF(B697="","",(VLOOKUP(B697,#REF!,2,0)))</f>
        <v/>
      </c>
      <c r="E697" s="88" t="str">
        <f>IF(B697="","",(VLOOKUP(B697,#REF!,3,0)))</f>
        <v/>
      </c>
      <c r="F697" s="84" t="str">
        <f>IF(B697="","",(VLOOKUP(Application!B697,#REF!,5,0)))</f>
        <v/>
      </c>
      <c r="G697" s="83"/>
      <c r="H697" s="89"/>
      <c r="I697" s="92" t="str">
        <f>IF(B:B="","",(VLOOKUP(Application!B697,#REF!,6,0)))</f>
        <v/>
      </c>
      <c r="J697" s="90" t="str">
        <f t="shared" si="130"/>
        <v/>
      </c>
      <c r="K697" s="91" t="str">
        <f t="shared" si="131"/>
        <v/>
      </c>
      <c r="L697" s="91" t="str">
        <f t="shared" si="135"/>
        <v/>
      </c>
      <c r="M697" s="91" t="str">
        <f t="shared" si="132"/>
        <v/>
      </c>
      <c r="N697" s="91" t="str">
        <f t="shared" si="133"/>
        <v/>
      </c>
      <c r="O697" s="91" t="str">
        <f t="shared" si="136"/>
        <v/>
      </c>
      <c r="P697" s="91" t="str">
        <f t="shared" si="137"/>
        <v/>
      </c>
      <c r="Q697" s="85"/>
      <c r="R697" s="17" t="str">
        <f t="shared" si="138"/>
        <v/>
      </c>
      <c r="S697" s="28" t="str">
        <f t="shared" si="139"/>
        <v/>
      </c>
      <c r="T697" s="28" t="str">
        <f t="shared" si="140"/>
        <v/>
      </c>
      <c r="U697" s="28"/>
      <c r="V697" s="84"/>
      <c r="W697" s="84"/>
      <c r="X697" s="83"/>
      <c r="Y697" s="104"/>
      <c r="Z697" s="96" t="str">
        <f t="shared" si="134"/>
        <v/>
      </c>
      <c r="AA697" s="105"/>
      <c r="AB697" s="89"/>
      <c r="AC697" s="89"/>
      <c r="AD697" s="89"/>
      <c r="AE697" s="89"/>
      <c r="AF697" s="89"/>
      <c r="AG697" s="89"/>
      <c r="AH697" s="86"/>
      <c r="AI697" s="86"/>
      <c r="AJ697" s="86"/>
      <c r="AK697" s="86"/>
      <c r="AL697" s="86"/>
      <c r="AM697" s="86"/>
      <c r="AN697" s="86"/>
      <c r="AO697" s="86"/>
      <c r="AP697" s="86"/>
      <c r="AQ697" s="28"/>
      <c r="AR697" s="45"/>
      <c r="AS697" s="85"/>
      <c r="AT697" s="85"/>
      <c r="AU697" s="20"/>
      <c r="AV697" s="20"/>
    </row>
    <row r="698" spans="2:48" ht="15" x14ac:dyDescent="0.25">
      <c r="B698" s="86"/>
      <c r="C698" s="100"/>
      <c r="D698" s="87" t="str">
        <f>IF(B698="","",(VLOOKUP(B698,#REF!,2,0)))</f>
        <v/>
      </c>
      <c r="E698" s="88" t="str">
        <f>IF(B698="","",(VLOOKUP(B698,#REF!,3,0)))</f>
        <v/>
      </c>
      <c r="F698" s="84" t="str">
        <f>IF(B698="","",(VLOOKUP(Application!B698,#REF!,5,0)))</f>
        <v/>
      </c>
      <c r="G698" s="83"/>
      <c r="H698" s="89"/>
      <c r="I698" s="92" t="str">
        <f>IF(B:B="","",(VLOOKUP(Application!B698,#REF!,6,0)))</f>
        <v/>
      </c>
      <c r="J698" s="90" t="str">
        <f t="shared" si="130"/>
        <v/>
      </c>
      <c r="K698" s="91" t="str">
        <f t="shared" si="131"/>
        <v/>
      </c>
      <c r="L698" s="91" t="str">
        <f t="shared" si="135"/>
        <v/>
      </c>
      <c r="M698" s="91" t="str">
        <f t="shared" si="132"/>
        <v/>
      </c>
      <c r="N698" s="91" t="str">
        <f t="shared" si="133"/>
        <v/>
      </c>
      <c r="O698" s="91" t="str">
        <f t="shared" si="136"/>
        <v/>
      </c>
      <c r="P698" s="91" t="str">
        <f t="shared" si="137"/>
        <v/>
      </c>
      <c r="Q698" s="85"/>
      <c r="R698" s="17" t="str">
        <f t="shared" si="138"/>
        <v/>
      </c>
      <c r="S698" s="28" t="str">
        <f t="shared" si="139"/>
        <v/>
      </c>
      <c r="T698" s="28" t="str">
        <f t="shared" si="140"/>
        <v/>
      </c>
      <c r="U698" s="28"/>
      <c r="V698" s="84"/>
      <c r="W698" s="84"/>
      <c r="X698" s="83"/>
      <c r="Y698" s="104"/>
      <c r="Z698" s="96" t="str">
        <f t="shared" si="134"/>
        <v/>
      </c>
      <c r="AA698" s="105"/>
      <c r="AB698" s="89"/>
      <c r="AC698" s="89"/>
      <c r="AD698" s="89"/>
      <c r="AE698" s="89"/>
      <c r="AF698" s="89"/>
      <c r="AG698" s="89"/>
      <c r="AH698" s="86"/>
      <c r="AI698" s="86"/>
      <c r="AJ698" s="86"/>
      <c r="AK698" s="86"/>
      <c r="AL698" s="86"/>
      <c r="AM698" s="86"/>
      <c r="AN698" s="86"/>
      <c r="AO698" s="86"/>
      <c r="AP698" s="86"/>
      <c r="AQ698" s="28"/>
      <c r="AR698" s="45"/>
      <c r="AS698" s="85"/>
      <c r="AT698" s="85"/>
      <c r="AU698" s="20"/>
      <c r="AV698" s="20"/>
    </row>
    <row r="699" spans="2:48" ht="15" x14ac:dyDescent="0.25">
      <c r="B699" s="86"/>
      <c r="C699" s="100"/>
      <c r="D699" s="87" t="str">
        <f>IF(B699="","",(VLOOKUP(B699,#REF!,2,0)))</f>
        <v/>
      </c>
      <c r="E699" s="88" t="str">
        <f>IF(B699="","",(VLOOKUP(B699,#REF!,3,0)))</f>
        <v/>
      </c>
      <c r="F699" s="84" t="str">
        <f>IF(B699="","",(VLOOKUP(Application!B699,#REF!,5,0)))</f>
        <v/>
      </c>
      <c r="G699" s="83"/>
      <c r="H699" s="89"/>
      <c r="I699" s="92" t="str">
        <f>IF(B:B="","",(VLOOKUP(Application!B699,#REF!,6,0)))</f>
        <v/>
      </c>
      <c r="J699" s="90" t="str">
        <f t="shared" si="130"/>
        <v/>
      </c>
      <c r="K699" s="91" t="str">
        <f t="shared" si="131"/>
        <v/>
      </c>
      <c r="L699" s="91" t="str">
        <f t="shared" si="135"/>
        <v/>
      </c>
      <c r="M699" s="91" t="str">
        <f t="shared" si="132"/>
        <v/>
      </c>
      <c r="N699" s="91" t="str">
        <f t="shared" si="133"/>
        <v/>
      </c>
      <c r="O699" s="91" t="str">
        <f t="shared" si="136"/>
        <v/>
      </c>
      <c r="P699" s="91" t="str">
        <f t="shared" si="137"/>
        <v/>
      </c>
      <c r="Q699" s="85"/>
      <c r="R699" s="17" t="str">
        <f t="shared" si="138"/>
        <v/>
      </c>
      <c r="S699" s="28" t="str">
        <f t="shared" si="139"/>
        <v/>
      </c>
      <c r="T699" s="28" t="str">
        <f t="shared" si="140"/>
        <v/>
      </c>
      <c r="U699" s="28"/>
      <c r="V699" s="84"/>
      <c r="W699" s="84"/>
      <c r="X699" s="83"/>
      <c r="Y699" s="104"/>
      <c r="Z699" s="96" t="str">
        <f t="shared" si="134"/>
        <v/>
      </c>
      <c r="AA699" s="105"/>
      <c r="AB699" s="89"/>
      <c r="AC699" s="89"/>
      <c r="AD699" s="89"/>
      <c r="AE699" s="89"/>
      <c r="AF699" s="89"/>
      <c r="AG699" s="89"/>
      <c r="AH699" s="86"/>
      <c r="AI699" s="86"/>
      <c r="AJ699" s="86"/>
      <c r="AK699" s="86"/>
      <c r="AL699" s="86"/>
      <c r="AM699" s="86"/>
      <c r="AN699" s="86"/>
      <c r="AO699" s="86"/>
      <c r="AP699" s="86"/>
      <c r="AQ699" s="28"/>
      <c r="AR699" s="45"/>
      <c r="AS699" s="85"/>
      <c r="AT699" s="85"/>
      <c r="AU699" s="20"/>
      <c r="AV699" s="20"/>
    </row>
    <row r="700" spans="2:48" ht="15" x14ac:dyDescent="0.25">
      <c r="B700" s="86"/>
      <c r="C700" s="100"/>
      <c r="D700" s="87" t="str">
        <f>IF(B700="","",(VLOOKUP(B700,#REF!,2,0)))</f>
        <v/>
      </c>
      <c r="E700" s="88" t="str">
        <f>IF(B700="","",(VLOOKUP(B700,#REF!,3,0)))</f>
        <v/>
      </c>
      <c r="F700" s="84" t="str">
        <f>IF(B700="","",(VLOOKUP(Application!B700,#REF!,5,0)))</f>
        <v/>
      </c>
      <c r="G700" s="83"/>
      <c r="H700" s="89"/>
      <c r="I700" s="92" t="str">
        <f>IF(B:B="","",(VLOOKUP(Application!B700,#REF!,6,0)))</f>
        <v/>
      </c>
      <c r="J700" s="90" t="str">
        <f t="shared" si="130"/>
        <v/>
      </c>
      <c r="K700" s="91" t="str">
        <f t="shared" si="131"/>
        <v/>
      </c>
      <c r="L700" s="91" t="str">
        <f t="shared" si="135"/>
        <v/>
      </c>
      <c r="M700" s="91" t="str">
        <f t="shared" si="132"/>
        <v/>
      </c>
      <c r="N700" s="91" t="str">
        <f t="shared" si="133"/>
        <v/>
      </c>
      <c r="O700" s="91" t="str">
        <f t="shared" si="136"/>
        <v/>
      </c>
      <c r="P700" s="91" t="str">
        <f t="shared" si="137"/>
        <v/>
      </c>
      <c r="Q700" s="85"/>
      <c r="R700" s="17" t="str">
        <f t="shared" si="138"/>
        <v/>
      </c>
      <c r="S700" s="28" t="str">
        <f t="shared" si="139"/>
        <v/>
      </c>
      <c r="T700" s="28" t="str">
        <f t="shared" si="140"/>
        <v/>
      </c>
      <c r="U700" s="28"/>
      <c r="V700" s="84"/>
      <c r="W700" s="84"/>
      <c r="X700" s="83"/>
      <c r="Y700" s="104"/>
      <c r="Z700" s="96" t="str">
        <f t="shared" si="134"/>
        <v/>
      </c>
      <c r="AA700" s="105"/>
      <c r="AB700" s="89"/>
      <c r="AC700" s="89"/>
      <c r="AD700" s="89"/>
      <c r="AE700" s="89"/>
      <c r="AF700" s="89"/>
      <c r="AG700" s="89"/>
      <c r="AH700" s="86"/>
      <c r="AI700" s="86"/>
      <c r="AJ700" s="86"/>
      <c r="AK700" s="86"/>
      <c r="AL700" s="86"/>
      <c r="AM700" s="86"/>
      <c r="AN700" s="86"/>
      <c r="AO700" s="86"/>
      <c r="AP700" s="86"/>
      <c r="AQ700" s="28"/>
      <c r="AR700" s="45"/>
      <c r="AS700" s="85"/>
      <c r="AT700" s="85"/>
      <c r="AU700" s="20"/>
      <c r="AV700" s="20"/>
    </row>
    <row r="701" spans="2:48" ht="15" x14ac:dyDescent="0.25">
      <c r="B701" s="86"/>
      <c r="C701" s="100"/>
      <c r="D701" s="87" t="str">
        <f>IF(B701="","",(VLOOKUP(B701,#REF!,2,0)))</f>
        <v/>
      </c>
      <c r="E701" s="88" t="str">
        <f>IF(B701="","",(VLOOKUP(B701,#REF!,3,0)))</f>
        <v/>
      </c>
      <c r="F701" s="84" t="str">
        <f>IF(B701="","",(VLOOKUP(Application!B701,#REF!,5,0)))</f>
        <v/>
      </c>
      <c r="G701" s="83"/>
      <c r="H701" s="89"/>
      <c r="I701" s="92" t="str">
        <f>IF(B:B="","",(VLOOKUP(Application!B701,#REF!,6,0)))</f>
        <v/>
      </c>
      <c r="J701" s="90" t="str">
        <f t="shared" si="130"/>
        <v/>
      </c>
      <c r="K701" s="91" t="str">
        <f t="shared" si="131"/>
        <v/>
      </c>
      <c r="L701" s="91" t="str">
        <f t="shared" si="135"/>
        <v/>
      </c>
      <c r="M701" s="91" t="str">
        <f t="shared" si="132"/>
        <v/>
      </c>
      <c r="N701" s="91" t="str">
        <f t="shared" si="133"/>
        <v/>
      </c>
      <c r="O701" s="91" t="str">
        <f t="shared" si="136"/>
        <v/>
      </c>
      <c r="P701" s="91" t="str">
        <f t="shared" si="137"/>
        <v/>
      </c>
      <c r="Q701" s="85"/>
      <c r="R701" s="17" t="str">
        <f t="shared" si="138"/>
        <v/>
      </c>
      <c r="S701" s="28" t="str">
        <f t="shared" si="139"/>
        <v/>
      </c>
      <c r="T701" s="28" t="str">
        <f t="shared" si="140"/>
        <v/>
      </c>
      <c r="U701" s="28"/>
      <c r="V701" s="84"/>
      <c r="W701" s="84"/>
      <c r="X701" s="83"/>
      <c r="Y701" s="104"/>
      <c r="Z701" s="96" t="str">
        <f t="shared" si="134"/>
        <v/>
      </c>
      <c r="AA701" s="105"/>
      <c r="AB701" s="89"/>
      <c r="AC701" s="89"/>
      <c r="AD701" s="89"/>
      <c r="AE701" s="89"/>
      <c r="AF701" s="89"/>
      <c r="AG701" s="89"/>
      <c r="AH701" s="86"/>
      <c r="AI701" s="86"/>
      <c r="AJ701" s="86"/>
      <c r="AK701" s="86"/>
      <c r="AL701" s="86"/>
      <c r="AM701" s="86"/>
      <c r="AN701" s="86"/>
      <c r="AO701" s="86"/>
      <c r="AP701" s="86"/>
      <c r="AQ701" s="28"/>
      <c r="AR701" s="45"/>
      <c r="AS701" s="85"/>
      <c r="AT701" s="85"/>
      <c r="AU701" s="20"/>
      <c r="AV701" s="20"/>
    </row>
    <row r="702" spans="2:48" ht="15" x14ac:dyDescent="0.25">
      <c r="B702" s="86"/>
      <c r="C702" s="100"/>
      <c r="D702" s="87" t="str">
        <f>IF(B702="","",(VLOOKUP(B702,#REF!,2,0)))</f>
        <v/>
      </c>
      <c r="E702" s="88" t="str">
        <f>IF(B702="","",(VLOOKUP(B702,#REF!,3,0)))</f>
        <v/>
      </c>
      <c r="F702" s="84" t="str">
        <f>IF(B702="","",(VLOOKUP(Application!B702,#REF!,5,0)))</f>
        <v/>
      </c>
      <c r="G702" s="83"/>
      <c r="H702" s="89"/>
      <c r="I702" s="92" t="str">
        <f>IF(B:B="","",(VLOOKUP(Application!B702,#REF!,6,0)))</f>
        <v/>
      </c>
      <c r="J702" s="90" t="str">
        <f t="shared" si="130"/>
        <v/>
      </c>
      <c r="K702" s="91" t="str">
        <f t="shared" si="131"/>
        <v/>
      </c>
      <c r="L702" s="91" t="str">
        <f t="shared" si="135"/>
        <v/>
      </c>
      <c r="M702" s="91" t="str">
        <f t="shared" si="132"/>
        <v/>
      </c>
      <c r="N702" s="91" t="str">
        <f t="shared" si="133"/>
        <v/>
      </c>
      <c r="O702" s="91" t="str">
        <f t="shared" si="136"/>
        <v/>
      </c>
      <c r="P702" s="91" t="str">
        <f t="shared" si="137"/>
        <v/>
      </c>
      <c r="Q702" s="85"/>
      <c r="R702" s="17" t="str">
        <f t="shared" si="138"/>
        <v/>
      </c>
      <c r="S702" s="28" t="str">
        <f t="shared" si="139"/>
        <v/>
      </c>
      <c r="T702" s="28" t="str">
        <f t="shared" si="140"/>
        <v/>
      </c>
      <c r="U702" s="28"/>
      <c r="V702" s="84"/>
      <c r="W702" s="84"/>
      <c r="X702" s="83"/>
      <c r="Y702" s="104"/>
      <c r="Z702" s="96" t="str">
        <f t="shared" si="134"/>
        <v/>
      </c>
      <c r="AA702" s="105"/>
      <c r="AB702" s="89"/>
      <c r="AC702" s="89"/>
      <c r="AD702" s="89"/>
      <c r="AE702" s="89"/>
      <c r="AF702" s="89"/>
      <c r="AG702" s="89"/>
      <c r="AH702" s="86"/>
      <c r="AI702" s="86"/>
      <c r="AJ702" s="86"/>
      <c r="AK702" s="86"/>
      <c r="AL702" s="86"/>
      <c r="AM702" s="86"/>
      <c r="AN702" s="86"/>
      <c r="AO702" s="86"/>
      <c r="AP702" s="86"/>
      <c r="AQ702" s="28"/>
      <c r="AR702" s="45"/>
      <c r="AS702" s="85"/>
      <c r="AT702" s="85"/>
      <c r="AU702" s="20"/>
      <c r="AV702" s="20"/>
    </row>
    <row r="703" spans="2:48" ht="15" x14ac:dyDescent="0.25">
      <c r="B703" s="86"/>
      <c r="C703" s="100"/>
      <c r="D703" s="87" t="str">
        <f>IF(B703="","",(VLOOKUP(B703,#REF!,2,0)))</f>
        <v/>
      </c>
      <c r="E703" s="88" t="str">
        <f>IF(B703="","",(VLOOKUP(B703,#REF!,3,0)))</f>
        <v/>
      </c>
      <c r="F703" s="84" t="str">
        <f>IF(B703="","",(VLOOKUP(Application!B703,#REF!,5,0)))</f>
        <v/>
      </c>
      <c r="G703" s="83"/>
      <c r="H703" s="89"/>
      <c r="I703" s="92" t="str">
        <f>IF(B:B="","",(VLOOKUP(Application!B703,#REF!,6,0)))</f>
        <v/>
      </c>
      <c r="J703" s="90" t="str">
        <f t="shared" si="130"/>
        <v/>
      </c>
      <c r="K703" s="91" t="str">
        <f t="shared" si="131"/>
        <v/>
      </c>
      <c r="L703" s="91" t="str">
        <f t="shared" si="135"/>
        <v/>
      </c>
      <c r="M703" s="91" t="str">
        <f t="shared" si="132"/>
        <v/>
      </c>
      <c r="N703" s="91" t="str">
        <f t="shared" si="133"/>
        <v/>
      </c>
      <c r="O703" s="91" t="str">
        <f t="shared" si="136"/>
        <v/>
      </c>
      <c r="P703" s="91" t="str">
        <f t="shared" si="137"/>
        <v/>
      </c>
      <c r="Q703" s="85"/>
      <c r="R703" s="17" t="str">
        <f t="shared" si="138"/>
        <v/>
      </c>
      <c r="S703" s="28" t="str">
        <f t="shared" si="139"/>
        <v/>
      </c>
      <c r="T703" s="28" t="str">
        <f t="shared" si="140"/>
        <v/>
      </c>
      <c r="U703" s="28"/>
      <c r="V703" s="84"/>
      <c r="W703" s="84"/>
      <c r="X703" s="83"/>
      <c r="Y703" s="104"/>
      <c r="Z703" s="96" t="str">
        <f t="shared" si="134"/>
        <v/>
      </c>
      <c r="AA703" s="105"/>
      <c r="AB703" s="89"/>
      <c r="AC703" s="89"/>
      <c r="AD703" s="89"/>
      <c r="AE703" s="89"/>
      <c r="AF703" s="89"/>
      <c r="AG703" s="89"/>
      <c r="AH703" s="86"/>
      <c r="AI703" s="86"/>
      <c r="AJ703" s="86"/>
      <c r="AK703" s="86"/>
      <c r="AL703" s="86"/>
      <c r="AM703" s="86"/>
      <c r="AN703" s="86"/>
      <c r="AO703" s="86"/>
      <c r="AP703" s="86"/>
      <c r="AQ703" s="28"/>
      <c r="AR703" s="45"/>
      <c r="AS703" s="85"/>
      <c r="AT703" s="85"/>
      <c r="AU703" s="20"/>
      <c r="AV703" s="20"/>
    </row>
    <row r="704" spans="2:48" ht="15" x14ac:dyDescent="0.25">
      <c r="B704" s="86"/>
      <c r="C704" s="100"/>
      <c r="D704" s="87" t="str">
        <f>IF(B704="","",(VLOOKUP(B704,#REF!,2,0)))</f>
        <v/>
      </c>
      <c r="E704" s="88" t="str">
        <f>IF(B704="","",(VLOOKUP(B704,#REF!,3,0)))</f>
        <v/>
      </c>
      <c r="F704" s="84" t="str">
        <f>IF(B704="","",(VLOOKUP(Application!B704,#REF!,5,0)))</f>
        <v/>
      </c>
      <c r="G704" s="83"/>
      <c r="H704" s="89"/>
      <c r="I704" s="92" t="str">
        <f>IF(B:B="","",(VLOOKUP(Application!B704,#REF!,6,0)))</f>
        <v/>
      </c>
      <c r="J704" s="90" t="str">
        <f t="shared" si="130"/>
        <v/>
      </c>
      <c r="K704" s="91" t="str">
        <f t="shared" si="131"/>
        <v/>
      </c>
      <c r="L704" s="91" t="str">
        <f t="shared" si="135"/>
        <v/>
      </c>
      <c r="M704" s="91" t="str">
        <f t="shared" si="132"/>
        <v/>
      </c>
      <c r="N704" s="91" t="str">
        <f t="shared" si="133"/>
        <v/>
      </c>
      <c r="O704" s="91" t="str">
        <f t="shared" si="136"/>
        <v/>
      </c>
      <c r="P704" s="91" t="str">
        <f t="shared" si="137"/>
        <v/>
      </c>
      <c r="Q704" s="85"/>
      <c r="R704" s="17" t="str">
        <f t="shared" si="138"/>
        <v/>
      </c>
      <c r="S704" s="28" t="str">
        <f t="shared" si="139"/>
        <v/>
      </c>
      <c r="T704" s="28" t="str">
        <f t="shared" si="140"/>
        <v/>
      </c>
      <c r="U704" s="28"/>
      <c r="V704" s="84"/>
      <c r="W704" s="84"/>
      <c r="X704" s="83"/>
      <c r="Y704" s="104"/>
      <c r="Z704" s="96" t="str">
        <f t="shared" si="134"/>
        <v/>
      </c>
      <c r="AA704" s="105"/>
      <c r="AB704" s="89"/>
      <c r="AC704" s="89"/>
      <c r="AD704" s="89"/>
      <c r="AE704" s="89"/>
      <c r="AF704" s="89"/>
      <c r="AG704" s="89"/>
      <c r="AH704" s="86"/>
      <c r="AI704" s="86"/>
      <c r="AJ704" s="86"/>
      <c r="AK704" s="86"/>
      <c r="AL704" s="86"/>
      <c r="AM704" s="86"/>
      <c r="AN704" s="86"/>
      <c r="AO704" s="86"/>
      <c r="AP704" s="86"/>
      <c r="AQ704" s="28"/>
      <c r="AR704" s="45"/>
      <c r="AS704" s="85"/>
      <c r="AT704" s="85"/>
      <c r="AU704" s="20"/>
      <c r="AV704" s="20"/>
    </row>
    <row r="705" spans="2:48" ht="15" x14ac:dyDescent="0.25">
      <c r="B705" s="86"/>
      <c r="C705" s="100"/>
      <c r="D705" s="87" t="str">
        <f>IF(B705="","",(VLOOKUP(B705,#REF!,2,0)))</f>
        <v/>
      </c>
      <c r="E705" s="88" t="str">
        <f>IF(B705="","",(VLOOKUP(B705,#REF!,3,0)))</f>
        <v/>
      </c>
      <c r="F705" s="84" t="str">
        <f>IF(B705="","",(VLOOKUP(Application!B705,#REF!,5,0)))</f>
        <v/>
      </c>
      <c r="G705" s="83"/>
      <c r="H705" s="89"/>
      <c r="I705" s="92" t="str">
        <f>IF(B:B="","",(VLOOKUP(Application!B705,#REF!,6,0)))</f>
        <v/>
      </c>
      <c r="J705" s="90" t="str">
        <f t="shared" si="130"/>
        <v/>
      </c>
      <c r="K705" s="91" t="str">
        <f t="shared" si="131"/>
        <v/>
      </c>
      <c r="L705" s="91" t="str">
        <f t="shared" si="135"/>
        <v/>
      </c>
      <c r="M705" s="91" t="str">
        <f t="shared" si="132"/>
        <v/>
      </c>
      <c r="N705" s="91" t="str">
        <f t="shared" si="133"/>
        <v/>
      </c>
      <c r="O705" s="91" t="str">
        <f t="shared" si="136"/>
        <v/>
      </c>
      <c r="P705" s="91" t="str">
        <f t="shared" si="137"/>
        <v/>
      </c>
      <c r="Q705" s="85"/>
      <c r="R705" s="17" t="str">
        <f t="shared" si="138"/>
        <v/>
      </c>
      <c r="S705" s="28" t="str">
        <f t="shared" si="139"/>
        <v/>
      </c>
      <c r="T705" s="28" t="str">
        <f t="shared" si="140"/>
        <v/>
      </c>
      <c r="U705" s="28"/>
      <c r="V705" s="84"/>
      <c r="W705" s="84"/>
      <c r="X705" s="83"/>
      <c r="Y705" s="104"/>
      <c r="Z705" s="96" t="str">
        <f t="shared" si="134"/>
        <v/>
      </c>
      <c r="AA705" s="105"/>
      <c r="AB705" s="89"/>
      <c r="AC705" s="89"/>
      <c r="AD705" s="89"/>
      <c r="AE705" s="89"/>
      <c r="AF705" s="89"/>
      <c r="AG705" s="89"/>
      <c r="AH705" s="86"/>
      <c r="AI705" s="86"/>
      <c r="AJ705" s="86"/>
      <c r="AK705" s="86"/>
      <c r="AL705" s="86"/>
      <c r="AM705" s="86"/>
      <c r="AN705" s="86"/>
      <c r="AO705" s="86"/>
      <c r="AP705" s="86"/>
      <c r="AQ705" s="28"/>
      <c r="AR705" s="45"/>
      <c r="AS705" s="85"/>
      <c r="AT705" s="85"/>
      <c r="AU705" s="20"/>
      <c r="AV705" s="20"/>
    </row>
    <row r="706" spans="2:48" ht="15" x14ac:dyDescent="0.25">
      <c r="B706" s="86"/>
      <c r="C706" s="100"/>
      <c r="D706" s="87" t="str">
        <f>IF(B706="","",(VLOOKUP(B706,#REF!,2,0)))</f>
        <v/>
      </c>
      <c r="E706" s="88" t="str">
        <f>IF(B706="","",(VLOOKUP(B706,#REF!,3,0)))</f>
        <v/>
      </c>
      <c r="F706" s="84" t="str">
        <f>IF(B706="","",(VLOOKUP(Application!B706,#REF!,5,0)))</f>
        <v/>
      </c>
      <c r="G706" s="83"/>
      <c r="H706" s="89"/>
      <c r="I706" s="92" t="str">
        <f>IF(B:B="","",(VLOOKUP(Application!B706,#REF!,6,0)))</f>
        <v/>
      </c>
      <c r="J706" s="90" t="str">
        <f t="shared" si="130"/>
        <v/>
      </c>
      <c r="K706" s="91" t="str">
        <f t="shared" si="131"/>
        <v/>
      </c>
      <c r="L706" s="91" t="str">
        <f t="shared" si="135"/>
        <v/>
      </c>
      <c r="M706" s="91" t="str">
        <f t="shared" si="132"/>
        <v/>
      </c>
      <c r="N706" s="91" t="str">
        <f t="shared" si="133"/>
        <v/>
      </c>
      <c r="O706" s="91" t="str">
        <f t="shared" si="136"/>
        <v/>
      </c>
      <c r="P706" s="91" t="str">
        <f t="shared" si="137"/>
        <v/>
      </c>
      <c r="Q706" s="85"/>
      <c r="R706" s="17" t="str">
        <f t="shared" si="138"/>
        <v/>
      </c>
      <c r="S706" s="28" t="str">
        <f t="shared" si="139"/>
        <v/>
      </c>
      <c r="T706" s="28" t="str">
        <f t="shared" si="140"/>
        <v/>
      </c>
      <c r="U706" s="28"/>
      <c r="V706" s="84"/>
      <c r="W706" s="84"/>
      <c r="X706" s="83"/>
      <c r="Y706" s="104"/>
      <c r="Z706" s="96" t="str">
        <f t="shared" si="134"/>
        <v/>
      </c>
      <c r="AA706" s="105"/>
      <c r="AB706" s="89"/>
      <c r="AC706" s="89"/>
      <c r="AD706" s="89"/>
      <c r="AE706" s="89"/>
      <c r="AF706" s="89"/>
      <c r="AG706" s="89"/>
      <c r="AH706" s="86"/>
      <c r="AI706" s="86"/>
      <c r="AJ706" s="86"/>
      <c r="AK706" s="86"/>
      <c r="AL706" s="86"/>
      <c r="AM706" s="86"/>
      <c r="AN706" s="86"/>
      <c r="AO706" s="86"/>
      <c r="AP706" s="86"/>
      <c r="AQ706" s="28"/>
      <c r="AR706" s="45"/>
      <c r="AS706" s="85"/>
      <c r="AT706" s="85"/>
      <c r="AU706" s="20"/>
      <c r="AV706" s="20"/>
    </row>
    <row r="707" spans="2:48" ht="15" x14ac:dyDescent="0.25">
      <c r="B707" s="86"/>
      <c r="C707" s="100"/>
      <c r="D707" s="87" t="str">
        <f>IF(B707="","",(VLOOKUP(B707,#REF!,2,0)))</f>
        <v/>
      </c>
      <c r="E707" s="88" t="str">
        <f>IF(B707="","",(VLOOKUP(B707,#REF!,3,0)))</f>
        <v/>
      </c>
      <c r="F707" s="84" t="str">
        <f>IF(B707="","",(VLOOKUP(Application!B707,#REF!,5,0)))</f>
        <v/>
      </c>
      <c r="G707" s="83"/>
      <c r="H707" s="89"/>
      <c r="I707" s="92" t="str">
        <f>IF(B:B="","",(VLOOKUP(Application!B707,#REF!,6,0)))</f>
        <v/>
      </c>
      <c r="J707" s="90" t="str">
        <f t="shared" si="130"/>
        <v/>
      </c>
      <c r="K707" s="91" t="str">
        <f t="shared" si="131"/>
        <v/>
      </c>
      <c r="L707" s="91" t="str">
        <f t="shared" si="135"/>
        <v/>
      </c>
      <c r="M707" s="91" t="str">
        <f t="shared" si="132"/>
        <v/>
      </c>
      <c r="N707" s="91" t="str">
        <f t="shared" si="133"/>
        <v/>
      </c>
      <c r="O707" s="91" t="str">
        <f t="shared" si="136"/>
        <v/>
      </c>
      <c r="P707" s="91" t="str">
        <f t="shared" si="137"/>
        <v/>
      </c>
      <c r="Q707" s="85"/>
      <c r="R707" s="17" t="str">
        <f t="shared" si="138"/>
        <v/>
      </c>
      <c r="S707" s="28" t="str">
        <f t="shared" si="139"/>
        <v/>
      </c>
      <c r="T707" s="28" t="str">
        <f t="shared" si="140"/>
        <v/>
      </c>
      <c r="U707" s="28"/>
      <c r="V707" s="84"/>
      <c r="W707" s="84"/>
      <c r="X707" s="83"/>
      <c r="Y707" s="104"/>
      <c r="Z707" s="96" t="str">
        <f t="shared" si="134"/>
        <v/>
      </c>
      <c r="AA707" s="105"/>
      <c r="AB707" s="89"/>
      <c r="AC707" s="89"/>
      <c r="AD707" s="89"/>
      <c r="AE707" s="89"/>
      <c r="AF707" s="89"/>
      <c r="AG707" s="89"/>
      <c r="AH707" s="86"/>
      <c r="AI707" s="86"/>
      <c r="AJ707" s="86"/>
      <c r="AK707" s="86"/>
      <c r="AL707" s="86"/>
      <c r="AM707" s="86"/>
      <c r="AN707" s="86"/>
      <c r="AO707" s="86"/>
      <c r="AP707" s="86"/>
      <c r="AQ707" s="28"/>
      <c r="AR707" s="45"/>
      <c r="AS707" s="85"/>
      <c r="AT707" s="85"/>
      <c r="AU707" s="20"/>
      <c r="AV707" s="20"/>
    </row>
    <row r="708" spans="2:48" ht="15" x14ac:dyDescent="0.25">
      <c r="B708" s="86"/>
      <c r="C708" s="100"/>
      <c r="D708" s="87" t="str">
        <f>IF(B708="","",(VLOOKUP(B708,#REF!,2,0)))</f>
        <v/>
      </c>
      <c r="E708" s="88" t="str">
        <f>IF(B708="","",(VLOOKUP(B708,#REF!,3,0)))</f>
        <v/>
      </c>
      <c r="F708" s="84" t="str">
        <f>IF(B708="","",(VLOOKUP(Application!B708,#REF!,5,0)))</f>
        <v/>
      </c>
      <c r="G708" s="83"/>
      <c r="H708" s="89"/>
      <c r="I708" s="92" t="str">
        <f>IF(B:B="","",(VLOOKUP(Application!B708,#REF!,6,0)))</f>
        <v/>
      </c>
      <c r="J708" s="90" t="str">
        <f t="shared" si="130"/>
        <v/>
      </c>
      <c r="K708" s="91" t="str">
        <f t="shared" si="131"/>
        <v/>
      </c>
      <c r="L708" s="91" t="str">
        <f t="shared" si="135"/>
        <v/>
      </c>
      <c r="M708" s="91" t="str">
        <f t="shared" si="132"/>
        <v/>
      </c>
      <c r="N708" s="91" t="str">
        <f t="shared" si="133"/>
        <v/>
      </c>
      <c r="O708" s="91" t="str">
        <f t="shared" si="136"/>
        <v/>
      </c>
      <c r="P708" s="91" t="str">
        <f t="shared" si="137"/>
        <v/>
      </c>
      <c r="Q708" s="85"/>
      <c r="R708" s="17" t="str">
        <f t="shared" si="138"/>
        <v/>
      </c>
      <c r="S708" s="28" t="str">
        <f t="shared" si="139"/>
        <v/>
      </c>
      <c r="T708" s="28" t="str">
        <f t="shared" si="140"/>
        <v/>
      </c>
      <c r="U708" s="28"/>
      <c r="V708" s="84"/>
      <c r="W708" s="84"/>
      <c r="X708" s="83"/>
      <c r="Y708" s="104"/>
      <c r="Z708" s="96" t="str">
        <f t="shared" si="134"/>
        <v/>
      </c>
      <c r="AA708" s="105"/>
      <c r="AB708" s="89"/>
      <c r="AC708" s="89"/>
      <c r="AD708" s="89"/>
      <c r="AE708" s="89"/>
      <c r="AF708" s="89"/>
      <c r="AG708" s="89"/>
      <c r="AH708" s="86"/>
      <c r="AI708" s="86"/>
      <c r="AJ708" s="86"/>
      <c r="AK708" s="86"/>
      <c r="AL708" s="86"/>
      <c r="AM708" s="86"/>
      <c r="AN708" s="86"/>
      <c r="AO708" s="86"/>
      <c r="AP708" s="86"/>
      <c r="AQ708" s="28"/>
      <c r="AR708" s="45"/>
      <c r="AS708" s="85"/>
      <c r="AT708" s="85"/>
      <c r="AU708" s="20"/>
      <c r="AV708" s="20"/>
    </row>
    <row r="709" spans="2:48" ht="15" x14ac:dyDescent="0.25">
      <c r="B709" s="86"/>
      <c r="C709" s="100"/>
      <c r="D709" s="87" t="str">
        <f>IF(B709="","",(VLOOKUP(B709,#REF!,2,0)))</f>
        <v/>
      </c>
      <c r="E709" s="88" t="str">
        <f>IF(B709="","",(VLOOKUP(B709,#REF!,3,0)))</f>
        <v/>
      </c>
      <c r="F709" s="84" t="str">
        <f>IF(B709="","",(VLOOKUP(Application!B709,#REF!,5,0)))</f>
        <v/>
      </c>
      <c r="G709" s="83"/>
      <c r="H709" s="89"/>
      <c r="I709" s="92" t="str">
        <f>IF(B:B="","",(VLOOKUP(Application!B709,#REF!,6,0)))</f>
        <v/>
      </c>
      <c r="J709" s="90" t="str">
        <f t="shared" si="130"/>
        <v/>
      </c>
      <c r="K709" s="91" t="str">
        <f t="shared" si="131"/>
        <v/>
      </c>
      <c r="L709" s="91" t="str">
        <f t="shared" si="135"/>
        <v/>
      </c>
      <c r="M709" s="91" t="str">
        <f t="shared" si="132"/>
        <v/>
      </c>
      <c r="N709" s="91" t="str">
        <f t="shared" si="133"/>
        <v/>
      </c>
      <c r="O709" s="91" t="str">
        <f t="shared" si="136"/>
        <v/>
      </c>
      <c r="P709" s="91" t="str">
        <f t="shared" si="137"/>
        <v/>
      </c>
      <c r="Q709" s="85"/>
      <c r="R709" s="17" t="str">
        <f t="shared" si="138"/>
        <v/>
      </c>
      <c r="S709" s="28" t="str">
        <f t="shared" si="139"/>
        <v/>
      </c>
      <c r="T709" s="28" t="str">
        <f t="shared" si="140"/>
        <v/>
      </c>
      <c r="U709" s="28"/>
      <c r="V709" s="84"/>
      <c r="W709" s="84"/>
      <c r="X709" s="83"/>
      <c r="Y709" s="104"/>
      <c r="Z709" s="96" t="str">
        <f t="shared" si="134"/>
        <v/>
      </c>
      <c r="AA709" s="105"/>
      <c r="AB709" s="89"/>
      <c r="AC709" s="89"/>
      <c r="AD709" s="89"/>
      <c r="AE709" s="89"/>
      <c r="AF709" s="89"/>
      <c r="AG709" s="89"/>
      <c r="AH709" s="86"/>
      <c r="AI709" s="86"/>
      <c r="AJ709" s="86"/>
      <c r="AK709" s="86"/>
      <c r="AL709" s="86"/>
      <c r="AM709" s="86"/>
      <c r="AN709" s="86"/>
      <c r="AO709" s="86"/>
      <c r="AP709" s="86"/>
      <c r="AQ709" s="28"/>
      <c r="AR709" s="45"/>
      <c r="AS709" s="85"/>
      <c r="AT709" s="85"/>
      <c r="AU709" s="20"/>
      <c r="AV709" s="20"/>
    </row>
    <row r="710" spans="2:48" ht="15" x14ac:dyDescent="0.25">
      <c r="B710" s="86"/>
      <c r="C710" s="100"/>
      <c r="D710" s="87" t="str">
        <f>IF(B710="","",(VLOOKUP(B710,#REF!,2,0)))</f>
        <v/>
      </c>
      <c r="E710" s="88" t="str">
        <f>IF(B710="","",(VLOOKUP(B710,#REF!,3,0)))</f>
        <v/>
      </c>
      <c r="F710" s="84" t="str">
        <f>IF(B710="","",(VLOOKUP(Application!B710,#REF!,5,0)))</f>
        <v/>
      </c>
      <c r="G710" s="83"/>
      <c r="H710" s="89"/>
      <c r="I710" s="92" t="str">
        <f>IF(B:B="","",(VLOOKUP(Application!B710,#REF!,6,0)))</f>
        <v/>
      </c>
      <c r="J710" s="90" t="str">
        <f t="shared" si="130"/>
        <v/>
      </c>
      <c r="K710" s="91" t="str">
        <f t="shared" si="131"/>
        <v/>
      </c>
      <c r="L710" s="91" t="str">
        <f t="shared" si="135"/>
        <v/>
      </c>
      <c r="M710" s="91" t="str">
        <f t="shared" si="132"/>
        <v/>
      </c>
      <c r="N710" s="91" t="str">
        <f t="shared" si="133"/>
        <v/>
      </c>
      <c r="O710" s="91" t="str">
        <f t="shared" si="136"/>
        <v/>
      </c>
      <c r="P710" s="91" t="str">
        <f t="shared" si="137"/>
        <v/>
      </c>
      <c r="Q710" s="85"/>
      <c r="R710" s="17" t="str">
        <f t="shared" si="138"/>
        <v/>
      </c>
      <c r="S710" s="28" t="str">
        <f t="shared" si="139"/>
        <v/>
      </c>
      <c r="T710" s="28" t="str">
        <f t="shared" si="140"/>
        <v/>
      </c>
      <c r="U710" s="28"/>
      <c r="V710" s="84"/>
      <c r="W710" s="84"/>
      <c r="X710" s="83"/>
      <c r="Y710" s="104"/>
      <c r="Z710" s="96" t="str">
        <f t="shared" si="134"/>
        <v/>
      </c>
      <c r="AA710" s="105"/>
      <c r="AB710" s="89"/>
      <c r="AC710" s="89"/>
      <c r="AD710" s="89"/>
      <c r="AE710" s="89"/>
      <c r="AF710" s="89"/>
      <c r="AG710" s="89"/>
      <c r="AH710" s="86"/>
      <c r="AI710" s="86"/>
      <c r="AJ710" s="86"/>
      <c r="AK710" s="86"/>
      <c r="AL710" s="86"/>
      <c r="AM710" s="86"/>
      <c r="AN710" s="86"/>
      <c r="AO710" s="86"/>
      <c r="AP710" s="86"/>
      <c r="AQ710" s="28"/>
      <c r="AR710" s="45"/>
      <c r="AS710" s="85"/>
      <c r="AT710" s="85"/>
      <c r="AU710" s="20"/>
      <c r="AV710" s="20"/>
    </row>
    <row r="711" spans="2:48" ht="15" x14ac:dyDescent="0.25">
      <c r="B711" s="86"/>
      <c r="C711" s="100"/>
      <c r="D711" s="87" t="str">
        <f>IF(B711="","",(VLOOKUP(B711,#REF!,2,0)))</f>
        <v/>
      </c>
      <c r="E711" s="88" t="str">
        <f>IF(B711="","",(VLOOKUP(B711,#REF!,3,0)))</f>
        <v/>
      </c>
      <c r="F711" s="84" t="str">
        <f>IF(B711="","",(VLOOKUP(Application!B711,#REF!,5,0)))</f>
        <v/>
      </c>
      <c r="G711" s="83"/>
      <c r="H711" s="89"/>
      <c r="I711" s="92" t="str">
        <f>IF(B:B="","",(VLOOKUP(Application!B711,#REF!,6,0)))</f>
        <v/>
      </c>
      <c r="J711" s="90" t="str">
        <f t="shared" si="130"/>
        <v/>
      </c>
      <c r="K711" s="91" t="str">
        <f t="shared" si="131"/>
        <v/>
      </c>
      <c r="L711" s="91" t="str">
        <f t="shared" si="135"/>
        <v/>
      </c>
      <c r="M711" s="91" t="str">
        <f t="shared" si="132"/>
        <v/>
      </c>
      <c r="N711" s="91" t="str">
        <f t="shared" si="133"/>
        <v/>
      </c>
      <c r="O711" s="91" t="str">
        <f t="shared" si="136"/>
        <v/>
      </c>
      <c r="P711" s="91" t="str">
        <f t="shared" si="137"/>
        <v/>
      </c>
      <c r="Q711" s="85"/>
      <c r="R711" s="17" t="str">
        <f t="shared" si="138"/>
        <v/>
      </c>
      <c r="S711" s="28" t="str">
        <f t="shared" si="139"/>
        <v/>
      </c>
      <c r="T711" s="28" t="str">
        <f t="shared" si="140"/>
        <v/>
      </c>
      <c r="U711" s="28"/>
      <c r="V711" s="84"/>
      <c r="W711" s="84"/>
      <c r="X711" s="83"/>
      <c r="Y711" s="104"/>
      <c r="Z711" s="96" t="str">
        <f t="shared" si="134"/>
        <v/>
      </c>
      <c r="AA711" s="105"/>
      <c r="AB711" s="89"/>
      <c r="AC711" s="89"/>
      <c r="AD711" s="89"/>
      <c r="AE711" s="89"/>
      <c r="AF711" s="89"/>
      <c r="AG711" s="89"/>
      <c r="AH711" s="86"/>
      <c r="AI711" s="86"/>
      <c r="AJ711" s="86"/>
      <c r="AK711" s="86"/>
      <c r="AL711" s="86"/>
      <c r="AM711" s="86"/>
      <c r="AN711" s="86"/>
      <c r="AO711" s="86"/>
      <c r="AP711" s="86"/>
      <c r="AQ711" s="28"/>
      <c r="AR711" s="45"/>
      <c r="AS711" s="85"/>
      <c r="AT711" s="85"/>
      <c r="AU711" s="20"/>
      <c r="AV711" s="20"/>
    </row>
    <row r="712" spans="2:48" ht="15" x14ac:dyDescent="0.25">
      <c r="B712" s="86"/>
      <c r="C712" s="100"/>
      <c r="D712" s="87" t="str">
        <f>IF(B712="","",(VLOOKUP(B712,#REF!,2,0)))</f>
        <v/>
      </c>
      <c r="E712" s="88" t="str">
        <f>IF(B712="","",(VLOOKUP(B712,#REF!,3,0)))</f>
        <v/>
      </c>
      <c r="F712" s="84" t="str">
        <f>IF(B712="","",(VLOOKUP(Application!B712,#REF!,5,0)))</f>
        <v/>
      </c>
      <c r="G712" s="83"/>
      <c r="H712" s="89"/>
      <c r="I712" s="92" t="str">
        <f>IF(B:B="","",(VLOOKUP(Application!B712,#REF!,6,0)))</f>
        <v/>
      </c>
      <c r="J712" s="90" t="str">
        <f t="shared" si="130"/>
        <v/>
      </c>
      <c r="K712" s="91" t="str">
        <f t="shared" si="131"/>
        <v/>
      </c>
      <c r="L712" s="91" t="str">
        <f t="shared" si="135"/>
        <v/>
      </c>
      <c r="M712" s="91" t="str">
        <f t="shared" si="132"/>
        <v/>
      </c>
      <c r="N712" s="91" t="str">
        <f t="shared" si="133"/>
        <v/>
      </c>
      <c r="O712" s="91" t="str">
        <f t="shared" si="136"/>
        <v/>
      </c>
      <c r="P712" s="91" t="str">
        <f t="shared" si="137"/>
        <v/>
      </c>
      <c r="Q712" s="85"/>
      <c r="R712" s="17" t="str">
        <f t="shared" si="138"/>
        <v/>
      </c>
      <c r="S712" s="28" t="str">
        <f t="shared" si="139"/>
        <v/>
      </c>
      <c r="T712" s="28" t="str">
        <f t="shared" si="140"/>
        <v/>
      </c>
      <c r="U712" s="28"/>
      <c r="V712" s="84"/>
      <c r="W712" s="84"/>
      <c r="X712" s="83"/>
      <c r="Y712" s="104"/>
      <c r="Z712" s="96" t="str">
        <f t="shared" si="134"/>
        <v/>
      </c>
      <c r="AA712" s="105"/>
      <c r="AB712" s="89"/>
      <c r="AC712" s="89"/>
      <c r="AD712" s="89"/>
      <c r="AE712" s="89"/>
      <c r="AF712" s="89"/>
      <c r="AG712" s="89"/>
      <c r="AH712" s="86"/>
      <c r="AI712" s="86"/>
      <c r="AJ712" s="86"/>
      <c r="AK712" s="86"/>
      <c r="AL712" s="86"/>
      <c r="AM712" s="86"/>
      <c r="AN712" s="86"/>
      <c r="AO712" s="86"/>
      <c r="AP712" s="86"/>
      <c r="AQ712" s="28"/>
      <c r="AR712" s="45"/>
      <c r="AS712" s="85"/>
      <c r="AT712" s="85"/>
      <c r="AU712" s="20"/>
      <c r="AV712" s="20"/>
    </row>
    <row r="713" spans="2:48" ht="15" x14ac:dyDescent="0.25">
      <c r="B713" s="86"/>
      <c r="C713" s="100"/>
      <c r="D713" s="87" t="str">
        <f>IF(B713="","",(VLOOKUP(B713,#REF!,2,0)))</f>
        <v/>
      </c>
      <c r="E713" s="88" t="str">
        <f>IF(B713="","",(VLOOKUP(B713,#REF!,3,0)))</f>
        <v/>
      </c>
      <c r="F713" s="84" t="str">
        <f>IF(B713="","",(VLOOKUP(Application!B713,#REF!,5,0)))</f>
        <v/>
      </c>
      <c r="G713" s="83"/>
      <c r="H713" s="89"/>
      <c r="I713" s="92" t="str">
        <f>IF(B:B="","",(VLOOKUP(Application!B713,#REF!,6,0)))</f>
        <v/>
      </c>
      <c r="J713" s="90" t="str">
        <f t="shared" si="130"/>
        <v/>
      </c>
      <c r="K713" s="91" t="str">
        <f t="shared" si="131"/>
        <v/>
      </c>
      <c r="L713" s="91" t="str">
        <f t="shared" si="135"/>
        <v/>
      </c>
      <c r="M713" s="91" t="str">
        <f t="shared" si="132"/>
        <v/>
      </c>
      <c r="N713" s="91" t="str">
        <f t="shared" si="133"/>
        <v/>
      </c>
      <c r="O713" s="91" t="str">
        <f t="shared" si="136"/>
        <v/>
      </c>
      <c r="P713" s="91" t="str">
        <f t="shared" si="137"/>
        <v/>
      </c>
      <c r="Q713" s="85"/>
      <c r="R713" s="17" t="str">
        <f t="shared" si="138"/>
        <v/>
      </c>
      <c r="S713" s="28" t="str">
        <f t="shared" si="139"/>
        <v/>
      </c>
      <c r="T713" s="28" t="str">
        <f t="shared" si="140"/>
        <v/>
      </c>
      <c r="U713" s="28"/>
      <c r="V713" s="84"/>
      <c r="W713" s="84"/>
      <c r="X713" s="83"/>
      <c r="Y713" s="104"/>
      <c r="Z713" s="96" t="str">
        <f t="shared" si="134"/>
        <v/>
      </c>
      <c r="AA713" s="105"/>
      <c r="AB713" s="89"/>
      <c r="AC713" s="89"/>
      <c r="AD713" s="89"/>
      <c r="AE713" s="89"/>
      <c r="AF713" s="89"/>
      <c r="AG713" s="89"/>
      <c r="AH713" s="86"/>
      <c r="AI713" s="86"/>
      <c r="AJ713" s="86"/>
      <c r="AK713" s="86"/>
      <c r="AL713" s="86"/>
      <c r="AM713" s="86"/>
      <c r="AN713" s="86"/>
      <c r="AO713" s="86"/>
      <c r="AP713" s="86"/>
      <c r="AQ713" s="28"/>
      <c r="AR713" s="45"/>
      <c r="AS713" s="85"/>
      <c r="AT713" s="85"/>
      <c r="AU713" s="20"/>
      <c r="AV713" s="20"/>
    </row>
    <row r="714" spans="2:48" ht="15" x14ac:dyDescent="0.25">
      <c r="B714" s="86"/>
      <c r="C714" s="100"/>
      <c r="D714" s="87" t="str">
        <f>IF(B714="","",(VLOOKUP(B714,#REF!,2,0)))</f>
        <v/>
      </c>
      <c r="E714" s="88" t="str">
        <f>IF(B714="","",(VLOOKUP(B714,#REF!,3,0)))</f>
        <v/>
      </c>
      <c r="F714" s="84" t="str">
        <f>IF(B714="","",(VLOOKUP(Application!B714,#REF!,5,0)))</f>
        <v/>
      </c>
      <c r="G714" s="83"/>
      <c r="H714" s="89"/>
      <c r="I714" s="92" t="str">
        <f>IF(B:B="","",(VLOOKUP(Application!B714,#REF!,6,0)))</f>
        <v/>
      </c>
      <c r="J714" s="90" t="str">
        <f t="shared" si="130"/>
        <v/>
      </c>
      <c r="K714" s="91" t="str">
        <f t="shared" si="131"/>
        <v/>
      </c>
      <c r="L714" s="91" t="str">
        <f t="shared" si="135"/>
        <v/>
      </c>
      <c r="M714" s="91" t="str">
        <f t="shared" si="132"/>
        <v/>
      </c>
      <c r="N714" s="91" t="str">
        <f t="shared" si="133"/>
        <v/>
      </c>
      <c r="O714" s="91" t="str">
        <f t="shared" si="136"/>
        <v/>
      </c>
      <c r="P714" s="91" t="str">
        <f t="shared" si="137"/>
        <v/>
      </c>
      <c r="Q714" s="85"/>
      <c r="R714" s="17" t="str">
        <f t="shared" si="138"/>
        <v/>
      </c>
      <c r="S714" s="28" t="str">
        <f t="shared" si="139"/>
        <v/>
      </c>
      <c r="T714" s="28" t="str">
        <f t="shared" si="140"/>
        <v/>
      </c>
      <c r="U714" s="28"/>
      <c r="V714" s="84"/>
      <c r="W714" s="84"/>
      <c r="X714" s="83"/>
      <c r="Y714" s="104"/>
      <c r="Z714" s="96" t="str">
        <f t="shared" si="134"/>
        <v/>
      </c>
      <c r="AA714" s="105"/>
      <c r="AB714" s="89"/>
      <c r="AC714" s="89"/>
      <c r="AD714" s="89"/>
      <c r="AE714" s="89"/>
      <c r="AF714" s="89"/>
      <c r="AG714" s="89"/>
      <c r="AH714" s="86"/>
      <c r="AI714" s="86"/>
      <c r="AJ714" s="86"/>
      <c r="AK714" s="86"/>
      <c r="AL714" s="86"/>
      <c r="AM714" s="86"/>
      <c r="AN714" s="86"/>
      <c r="AO714" s="86"/>
      <c r="AP714" s="86"/>
      <c r="AQ714" s="28"/>
      <c r="AR714" s="45"/>
      <c r="AS714" s="85"/>
      <c r="AT714" s="85"/>
      <c r="AU714" s="20"/>
      <c r="AV714" s="20"/>
    </row>
    <row r="715" spans="2:48" ht="15" x14ac:dyDescent="0.25">
      <c r="B715" s="86"/>
      <c r="C715" s="100"/>
      <c r="D715" s="87" t="str">
        <f>IF(B715="","",(VLOOKUP(B715,#REF!,2,0)))</f>
        <v/>
      </c>
      <c r="E715" s="88" t="str">
        <f>IF(B715="","",(VLOOKUP(B715,#REF!,3,0)))</f>
        <v/>
      </c>
      <c r="F715" s="84" t="str">
        <f>IF(B715="","",(VLOOKUP(Application!B715,#REF!,5,0)))</f>
        <v/>
      </c>
      <c r="G715" s="83"/>
      <c r="H715" s="89"/>
      <c r="I715" s="92" t="str">
        <f>IF(B:B="","",(VLOOKUP(Application!B715,#REF!,6,0)))</f>
        <v/>
      </c>
      <c r="J715" s="90" t="str">
        <f t="shared" si="130"/>
        <v/>
      </c>
      <c r="K715" s="91" t="str">
        <f t="shared" si="131"/>
        <v/>
      </c>
      <c r="L715" s="91" t="str">
        <f t="shared" si="135"/>
        <v/>
      </c>
      <c r="M715" s="91" t="str">
        <f t="shared" si="132"/>
        <v/>
      </c>
      <c r="N715" s="91" t="str">
        <f t="shared" si="133"/>
        <v/>
      </c>
      <c r="O715" s="91" t="str">
        <f t="shared" si="136"/>
        <v/>
      </c>
      <c r="P715" s="91" t="str">
        <f t="shared" si="137"/>
        <v/>
      </c>
      <c r="Q715" s="85"/>
      <c r="R715" s="17" t="str">
        <f t="shared" si="138"/>
        <v/>
      </c>
      <c r="S715" s="28" t="str">
        <f t="shared" si="139"/>
        <v/>
      </c>
      <c r="T715" s="28" t="str">
        <f t="shared" si="140"/>
        <v/>
      </c>
      <c r="U715" s="28"/>
      <c r="V715" s="84"/>
      <c r="W715" s="84"/>
      <c r="X715" s="83"/>
      <c r="Y715" s="104"/>
      <c r="Z715" s="96" t="str">
        <f t="shared" si="134"/>
        <v/>
      </c>
      <c r="AA715" s="105"/>
      <c r="AB715" s="89"/>
      <c r="AC715" s="89"/>
      <c r="AD715" s="89"/>
      <c r="AE715" s="89"/>
      <c r="AF715" s="89"/>
      <c r="AG715" s="89"/>
      <c r="AH715" s="86"/>
      <c r="AI715" s="86"/>
      <c r="AJ715" s="86"/>
      <c r="AK715" s="86"/>
      <c r="AL715" s="86"/>
      <c r="AM715" s="86"/>
      <c r="AN715" s="86"/>
      <c r="AO715" s="86"/>
      <c r="AP715" s="86"/>
      <c r="AQ715" s="28"/>
      <c r="AR715" s="45"/>
      <c r="AS715" s="85"/>
      <c r="AT715" s="85"/>
      <c r="AU715" s="20"/>
      <c r="AV715" s="20"/>
    </row>
    <row r="716" spans="2:48" ht="15" x14ac:dyDescent="0.25">
      <c r="B716" s="86"/>
      <c r="C716" s="100"/>
      <c r="D716" s="87" t="str">
        <f>IF(B716="","",(VLOOKUP(B716,#REF!,2,0)))</f>
        <v/>
      </c>
      <c r="E716" s="88" t="str">
        <f>IF(B716="","",(VLOOKUP(B716,#REF!,3,0)))</f>
        <v/>
      </c>
      <c r="F716" s="84" t="str">
        <f>IF(B716="","",(VLOOKUP(Application!B716,#REF!,5,0)))</f>
        <v/>
      </c>
      <c r="G716" s="83"/>
      <c r="H716" s="89"/>
      <c r="I716" s="92" t="str">
        <f>IF(B:B="","",(VLOOKUP(Application!B716,#REF!,6,0)))</f>
        <v/>
      </c>
      <c r="J716" s="90" t="str">
        <f t="shared" ref="J716:J779" si="141">IF(B:B="","",Q716/F716)</f>
        <v/>
      </c>
      <c r="K716" s="91" t="str">
        <f t="shared" ref="K716:K779" si="142">IF(B:B="","",IF(AND(J716&gt;0),1,""))</f>
        <v/>
      </c>
      <c r="L716" s="91" t="str">
        <f t="shared" si="135"/>
        <v/>
      </c>
      <c r="M716" s="91" t="str">
        <f t="shared" ref="M716:M779" si="143">IF(B:B="","",IF(OR(H716="",I716="Spirits",B716="",D716="",E716="",F716=""),"",IF(AND(J716=""),"",IF(AND(H716="Hot Buy",(J716*100)&lt;=20),1,IF((J716*100)&gt;=10,"",1)))))</f>
        <v/>
      </c>
      <c r="N716" s="91" t="str">
        <f t="shared" ref="N716:N779" si="144">IF(B:B="","",IF(OR(H716="",I716="",B716="",D716="",E716="",F716=""),1,IF(AND(Q716=""),1,"")))</f>
        <v/>
      </c>
      <c r="O716" s="91" t="str">
        <f t="shared" si="136"/>
        <v/>
      </c>
      <c r="P716" s="91" t="str">
        <f t="shared" si="137"/>
        <v/>
      </c>
      <c r="Q716" s="85"/>
      <c r="R716" s="17" t="str">
        <f t="shared" si="138"/>
        <v/>
      </c>
      <c r="S716" s="28" t="str">
        <f t="shared" si="139"/>
        <v/>
      </c>
      <c r="T716" s="28" t="str">
        <f t="shared" si="140"/>
        <v/>
      </c>
      <c r="U716" s="28"/>
      <c r="V716" s="84"/>
      <c r="W716" s="84"/>
      <c r="X716" s="83"/>
      <c r="Y716" s="104"/>
      <c r="Z716" s="96" t="str">
        <f t="shared" ref="Z716:Z779" si="145">IF(B:B="","",IF(V716="Multi-sku buy 3",ROUNDUP(SUM(AVERAGEIF(X:X,X716,F:F)*3/1.99),0),IF(V716="Multi-sku buy 2",ROUNDUP(SUM((AVERAGEIF(X:X,X716,F:F)*2)/1.99),0),IF(V716="Max Miles",ROUNDUP(SUM(F716/1.5),0),IF(AND(OR(V716="At Shelf",V716="BUNDLE BUY"),F716&lt;10),2,IF(AND(OR(V716="At Shelf",V716="BUNDLE BUY"),F716&lt;15),3,IF(AND(OR(V716="At Shelf",V716="BUNDLE BUY"),F716&lt;20),4,IF(AND(OR(V716="At Shelf",V716="BUNDLE BUY"),F716&lt;30),6,IF(AND(OR(V716="At Shelf",V716="BUNDLE BUY"),F716&lt;40),8,IF(AND(OR(V716="At Shelf",V716="BUNDLE BUY"),F716&lt;50),10,IF(AND(OR(V716="At Shelf",V716="BUNDLE BUY"),F716&gt;49.99),12,"")))))))))))</f>
        <v/>
      </c>
      <c r="AA716" s="105"/>
      <c r="AB716" s="89"/>
      <c r="AC716" s="89"/>
      <c r="AD716" s="89"/>
      <c r="AE716" s="89"/>
      <c r="AF716" s="89"/>
      <c r="AG716" s="89"/>
      <c r="AH716" s="86"/>
      <c r="AI716" s="86"/>
      <c r="AJ716" s="86"/>
      <c r="AK716" s="86"/>
      <c r="AL716" s="86"/>
      <c r="AM716" s="86"/>
      <c r="AN716" s="86"/>
      <c r="AO716" s="86"/>
      <c r="AP716" s="86"/>
      <c r="AQ716" s="28"/>
      <c r="AR716" s="45"/>
      <c r="AS716" s="85"/>
      <c r="AT716" s="85"/>
      <c r="AU716" s="20"/>
      <c r="AV716" s="20"/>
    </row>
    <row r="717" spans="2:48" ht="15" x14ac:dyDescent="0.25">
      <c r="B717" s="86"/>
      <c r="C717" s="100"/>
      <c r="D717" s="87" t="str">
        <f>IF(B717="","",(VLOOKUP(B717,#REF!,2,0)))</f>
        <v/>
      </c>
      <c r="E717" s="88" t="str">
        <f>IF(B717="","",(VLOOKUP(B717,#REF!,3,0)))</f>
        <v/>
      </c>
      <c r="F717" s="84" t="str">
        <f>IF(B717="","",(VLOOKUP(Application!B717,#REF!,5,0)))</f>
        <v/>
      </c>
      <c r="G717" s="83"/>
      <c r="H717" s="89"/>
      <c r="I717" s="92" t="str">
        <f>IF(B:B="","",(VLOOKUP(Application!B717,#REF!,6,0)))</f>
        <v/>
      </c>
      <c r="J717" s="90" t="str">
        <f t="shared" si="141"/>
        <v/>
      </c>
      <c r="K717" s="91" t="str">
        <f t="shared" si="142"/>
        <v/>
      </c>
      <c r="L717" s="91" t="str">
        <f t="shared" ref="L717:L780" si="146">IF(OR(I717="Wine",I717="Refreshment Beverage",I717="Beer",E717="",F717=""),"",IF(AND(J717=""),"",IF((J717*100)&gt;=5,"",1)))</f>
        <v/>
      </c>
      <c r="M717" s="91" t="str">
        <f t="shared" si="143"/>
        <v/>
      </c>
      <c r="N717" s="91" t="str">
        <f t="shared" si="144"/>
        <v/>
      </c>
      <c r="O717" s="91" t="str">
        <f t="shared" ref="O717:O780" si="147">IF(OR(H717="",B717="",D717="",E717="",F717=""),"",IF(AND(J717=""),"",IF((J717*100)&lt;=20,"",1)))</f>
        <v/>
      </c>
      <c r="P717" s="91" t="str">
        <f t="shared" ref="P717:P780" si="148">IF(OR(D717="",E717="",F717=""),"",IF(AND(K717=""),"",IF(AND(H717="LTO"),"",IF((J717*100)&gt;=15,"",1))))</f>
        <v/>
      </c>
      <c r="Q717" s="85"/>
      <c r="R717" s="17" t="str">
        <f t="shared" ref="R717:R780" si="149">IF(H717="","",(F717-Q717))</f>
        <v/>
      </c>
      <c r="S717" s="28" t="str">
        <f t="shared" ref="S717:S780" si="150">IF(H717="","",IF(OR(L717=1,M717=1,N717=1,Q717="",P717=1),"No","Yes"))</f>
        <v/>
      </c>
      <c r="T717" s="28" t="str">
        <f t="shared" ref="T717:T780" si="151">IF(H717="","",IF(S717=1,"Yes",IF(N717=1,"Missing Field(s)",IF(P717=1,"Hot Buy disc % too low",IF(OR(L717=1,M717=1),"Disc % too low",IF(AND(H717&lt;&gt;"Hot Buy",O717=1),"Qualifies for Hot Buy",""))))))</f>
        <v/>
      </c>
      <c r="U717" s="28"/>
      <c r="V717" s="84"/>
      <c r="W717" s="84"/>
      <c r="X717" s="83"/>
      <c r="Y717" s="104"/>
      <c r="Z717" s="96" t="str">
        <f t="shared" si="145"/>
        <v/>
      </c>
      <c r="AA717" s="105"/>
      <c r="AB717" s="89"/>
      <c r="AC717" s="89"/>
      <c r="AD717" s="89"/>
      <c r="AE717" s="89"/>
      <c r="AF717" s="89"/>
      <c r="AG717" s="89"/>
      <c r="AH717" s="86"/>
      <c r="AI717" s="86"/>
      <c r="AJ717" s="86"/>
      <c r="AK717" s="86"/>
      <c r="AL717" s="86"/>
      <c r="AM717" s="86"/>
      <c r="AN717" s="86"/>
      <c r="AO717" s="86"/>
      <c r="AP717" s="86"/>
      <c r="AQ717" s="28"/>
      <c r="AR717" s="45"/>
      <c r="AS717" s="85"/>
      <c r="AT717" s="85"/>
      <c r="AU717" s="20"/>
      <c r="AV717" s="20"/>
    </row>
    <row r="718" spans="2:48" ht="15" x14ac:dyDescent="0.25">
      <c r="B718" s="86"/>
      <c r="C718" s="100"/>
      <c r="D718" s="87" t="str">
        <f>IF(B718="","",(VLOOKUP(B718,#REF!,2,0)))</f>
        <v/>
      </c>
      <c r="E718" s="88" t="str">
        <f>IF(B718="","",(VLOOKUP(B718,#REF!,3,0)))</f>
        <v/>
      </c>
      <c r="F718" s="84" t="str">
        <f>IF(B718="","",(VLOOKUP(Application!B718,#REF!,5,0)))</f>
        <v/>
      </c>
      <c r="G718" s="83"/>
      <c r="H718" s="89"/>
      <c r="I718" s="92" t="str">
        <f>IF(B:B="","",(VLOOKUP(Application!B718,#REF!,6,0)))</f>
        <v/>
      </c>
      <c r="J718" s="90" t="str">
        <f t="shared" si="141"/>
        <v/>
      </c>
      <c r="K718" s="91" t="str">
        <f t="shared" si="142"/>
        <v/>
      </c>
      <c r="L718" s="91" t="str">
        <f t="shared" si="146"/>
        <v/>
      </c>
      <c r="M718" s="91" t="str">
        <f t="shared" si="143"/>
        <v/>
      </c>
      <c r="N718" s="91" t="str">
        <f t="shared" si="144"/>
        <v/>
      </c>
      <c r="O718" s="91" t="str">
        <f t="shared" si="147"/>
        <v/>
      </c>
      <c r="P718" s="91" t="str">
        <f t="shared" si="148"/>
        <v/>
      </c>
      <c r="Q718" s="85"/>
      <c r="R718" s="17" t="str">
        <f t="shared" si="149"/>
        <v/>
      </c>
      <c r="S718" s="28" t="str">
        <f t="shared" si="150"/>
        <v/>
      </c>
      <c r="T718" s="28" t="str">
        <f t="shared" si="151"/>
        <v/>
      </c>
      <c r="U718" s="28"/>
      <c r="V718" s="84"/>
      <c r="W718" s="84"/>
      <c r="X718" s="83"/>
      <c r="Y718" s="104"/>
      <c r="Z718" s="96" t="str">
        <f t="shared" si="145"/>
        <v/>
      </c>
      <c r="AA718" s="105"/>
      <c r="AB718" s="89"/>
      <c r="AC718" s="89"/>
      <c r="AD718" s="89"/>
      <c r="AE718" s="89"/>
      <c r="AF718" s="89"/>
      <c r="AG718" s="89"/>
      <c r="AH718" s="86"/>
      <c r="AI718" s="86"/>
      <c r="AJ718" s="86"/>
      <c r="AK718" s="86"/>
      <c r="AL718" s="86"/>
      <c r="AM718" s="86"/>
      <c r="AN718" s="86"/>
      <c r="AO718" s="86"/>
      <c r="AP718" s="86"/>
      <c r="AQ718" s="28"/>
      <c r="AR718" s="45"/>
      <c r="AS718" s="85"/>
      <c r="AT718" s="85"/>
      <c r="AU718" s="20"/>
      <c r="AV718" s="20"/>
    </row>
    <row r="719" spans="2:48" ht="15" x14ac:dyDescent="0.25">
      <c r="B719" s="86"/>
      <c r="C719" s="100"/>
      <c r="D719" s="87" t="str">
        <f>IF(B719="","",(VLOOKUP(B719,#REF!,2,0)))</f>
        <v/>
      </c>
      <c r="E719" s="88" t="str">
        <f>IF(B719="","",(VLOOKUP(B719,#REF!,3,0)))</f>
        <v/>
      </c>
      <c r="F719" s="84" t="str">
        <f>IF(B719="","",(VLOOKUP(Application!B719,#REF!,5,0)))</f>
        <v/>
      </c>
      <c r="G719" s="83"/>
      <c r="H719" s="89"/>
      <c r="I719" s="92" t="str">
        <f>IF(B:B="","",(VLOOKUP(Application!B719,#REF!,6,0)))</f>
        <v/>
      </c>
      <c r="J719" s="90" t="str">
        <f t="shared" si="141"/>
        <v/>
      </c>
      <c r="K719" s="91" t="str">
        <f t="shared" si="142"/>
        <v/>
      </c>
      <c r="L719" s="91" t="str">
        <f t="shared" si="146"/>
        <v/>
      </c>
      <c r="M719" s="91" t="str">
        <f t="shared" si="143"/>
        <v/>
      </c>
      <c r="N719" s="91" t="str">
        <f t="shared" si="144"/>
        <v/>
      </c>
      <c r="O719" s="91" t="str">
        <f t="shared" si="147"/>
        <v/>
      </c>
      <c r="P719" s="91" t="str">
        <f t="shared" si="148"/>
        <v/>
      </c>
      <c r="Q719" s="85"/>
      <c r="R719" s="17" t="str">
        <f t="shared" si="149"/>
        <v/>
      </c>
      <c r="S719" s="28" t="str">
        <f t="shared" si="150"/>
        <v/>
      </c>
      <c r="T719" s="28" t="str">
        <f t="shared" si="151"/>
        <v/>
      </c>
      <c r="U719" s="28"/>
      <c r="V719" s="84"/>
      <c r="W719" s="84"/>
      <c r="X719" s="83"/>
      <c r="Y719" s="104"/>
      <c r="Z719" s="96" t="str">
        <f t="shared" si="145"/>
        <v/>
      </c>
      <c r="AA719" s="105"/>
      <c r="AB719" s="89"/>
      <c r="AC719" s="89"/>
      <c r="AD719" s="89"/>
      <c r="AE719" s="89"/>
      <c r="AF719" s="89"/>
      <c r="AG719" s="89"/>
      <c r="AH719" s="86"/>
      <c r="AI719" s="86"/>
      <c r="AJ719" s="86"/>
      <c r="AK719" s="86"/>
      <c r="AL719" s="86"/>
      <c r="AM719" s="86"/>
      <c r="AN719" s="86"/>
      <c r="AO719" s="86"/>
      <c r="AP719" s="86"/>
      <c r="AQ719" s="28"/>
      <c r="AR719" s="45"/>
      <c r="AS719" s="85"/>
      <c r="AT719" s="85"/>
      <c r="AU719" s="20"/>
      <c r="AV719" s="20"/>
    </row>
    <row r="720" spans="2:48" ht="15" x14ac:dyDescent="0.25">
      <c r="B720" s="86"/>
      <c r="C720" s="100"/>
      <c r="D720" s="87" t="str">
        <f>IF(B720="","",(VLOOKUP(B720,#REF!,2,0)))</f>
        <v/>
      </c>
      <c r="E720" s="88" t="str">
        <f>IF(B720="","",(VLOOKUP(B720,#REF!,3,0)))</f>
        <v/>
      </c>
      <c r="F720" s="84" t="str">
        <f>IF(B720="","",(VLOOKUP(Application!B720,#REF!,5,0)))</f>
        <v/>
      </c>
      <c r="G720" s="83"/>
      <c r="H720" s="89"/>
      <c r="I720" s="92" t="str">
        <f>IF(B:B="","",(VLOOKUP(Application!B720,#REF!,6,0)))</f>
        <v/>
      </c>
      <c r="J720" s="90" t="str">
        <f t="shared" si="141"/>
        <v/>
      </c>
      <c r="K720" s="91" t="str">
        <f t="shared" si="142"/>
        <v/>
      </c>
      <c r="L720" s="91" t="str">
        <f t="shared" si="146"/>
        <v/>
      </c>
      <c r="M720" s="91" t="str">
        <f t="shared" si="143"/>
        <v/>
      </c>
      <c r="N720" s="91" t="str">
        <f t="shared" si="144"/>
        <v/>
      </c>
      <c r="O720" s="91" t="str">
        <f t="shared" si="147"/>
        <v/>
      </c>
      <c r="P720" s="91" t="str">
        <f t="shared" si="148"/>
        <v/>
      </c>
      <c r="Q720" s="85"/>
      <c r="R720" s="17" t="str">
        <f t="shared" si="149"/>
        <v/>
      </c>
      <c r="S720" s="28" t="str">
        <f t="shared" si="150"/>
        <v/>
      </c>
      <c r="T720" s="28" t="str">
        <f t="shared" si="151"/>
        <v/>
      </c>
      <c r="U720" s="28"/>
      <c r="V720" s="84"/>
      <c r="W720" s="84"/>
      <c r="X720" s="83"/>
      <c r="Y720" s="104"/>
      <c r="Z720" s="96" t="str">
        <f t="shared" si="145"/>
        <v/>
      </c>
      <c r="AA720" s="105"/>
      <c r="AB720" s="89"/>
      <c r="AC720" s="89"/>
      <c r="AD720" s="89"/>
      <c r="AE720" s="89"/>
      <c r="AF720" s="89"/>
      <c r="AG720" s="89"/>
      <c r="AH720" s="86"/>
      <c r="AI720" s="86"/>
      <c r="AJ720" s="86"/>
      <c r="AK720" s="86"/>
      <c r="AL720" s="86"/>
      <c r="AM720" s="86"/>
      <c r="AN720" s="86"/>
      <c r="AO720" s="86"/>
      <c r="AP720" s="86"/>
      <c r="AQ720" s="28"/>
      <c r="AR720" s="45"/>
      <c r="AS720" s="85"/>
      <c r="AT720" s="85"/>
      <c r="AU720" s="20"/>
      <c r="AV720" s="20"/>
    </row>
    <row r="721" spans="2:48" ht="15" x14ac:dyDescent="0.25">
      <c r="B721" s="86"/>
      <c r="C721" s="100"/>
      <c r="D721" s="87" t="str">
        <f>IF(B721="","",(VLOOKUP(B721,#REF!,2,0)))</f>
        <v/>
      </c>
      <c r="E721" s="88" t="str">
        <f>IF(B721="","",(VLOOKUP(B721,#REF!,3,0)))</f>
        <v/>
      </c>
      <c r="F721" s="84" t="str">
        <f>IF(B721="","",(VLOOKUP(Application!B721,#REF!,5,0)))</f>
        <v/>
      </c>
      <c r="G721" s="83"/>
      <c r="H721" s="89"/>
      <c r="I721" s="92" t="str">
        <f>IF(B:B="","",(VLOOKUP(Application!B721,#REF!,6,0)))</f>
        <v/>
      </c>
      <c r="J721" s="90" t="str">
        <f t="shared" si="141"/>
        <v/>
      </c>
      <c r="K721" s="91" t="str">
        <f t="shared" si="142"/>
        <v/>
      </c>
      <c r="L721" s="91" t="str">
        <f t="shared" si="146"/>
        <v/>
      </c>
      <c r="M721" s="91" t="str">
        <f t="shared" si="143"/>
        <v/>
      </c>
      <c r="N721" s="91" t="str">
        <f t="shared" si="144"/>
        <v/>
      </c>
      <c r="O721" s="91" t="str">
        <f t="shared" si="147"/>
        <v/>
      </c>
      <c r="P721" s="91" t="str">
        <f t="shared" si="148"/>
        <v/>
      </c>
      <c r="Q721" s="85"/>
      <c r="R721" s="17" t="str">
        <f t="shared" si="149"/>
        <v/>
      </c>
      <c r="S721" s="28" t="str">
        <f t="shared" si="150"/>
        <v/>
      </c>
      <c r="T721" s="28" t="str">
        <f t="shared" si="151"/>
        <v/>
      </c>
      <c r="U721" s="28"/>
      <c r="V721" s="84"/>
      <c r="W721" s="84"/>
      <c r="X721" s="83"/>
      <c r="Y721" s="104"/>
      <c r="Z721" s="96" t="str">
        <f t="shared" si="145"/>
        <v/>
      </c>
      <c r="AA721" s="105"/>
      <c r="AB721" s="89"/>
      <c r="AC721" s="89"/>
      <c r="AD721" s="89"/>
      <c r="AE721" s="89"/>
      <c r="AF721" s="89"/>
      <c r="AG721" s="89"/>
      <c r="AH721" s="86"/>
      <c r="AI721" s="86"/>
      <c r="AJ721" s="86"/>
      <c r="AK721" s="86"/>
      <c r="AL721" s="86"/>
      <c r="AM721" s="86"/>
      <c r="AN721" s="86"/>
      <c r="AO721" s="86"/>
      <c r="AP721" s="86"/>
      <c r="AQ721" s="28"/>
      <c r="AR721" s="45"/>
      <c r="AS721" s="85"/>
      <c r="AT721" s="85"/>
      <c r="AU721" s="20"/>
      <c r="AV721" s="20"/>
    </row>
    <row r="722" spans="2:48" ht="15" x14ac:dyDescent="0.25">
      <c r="B722" s="86"/>
      <c r="C722" s="100"/>
      <c r="D722" s="87" t="str">
        <f>IF(B722="","",(VLOOKUP(B722,#REF!,2,0)))</f>
        <v/>
      </c>
      <c r="E722" s="88" t="str">
        <f>IF(B722="","",(VLOOKUP(B722,#REF!,3,0)))</f>
        <v/>
      </c>
      <c r="F722" s="84" t="str">
        <f>IF(B722="","",(VLOOKUP(Application!B722,#REF!,5,0)))</f>
        <v/>
      </c>
      <c r="G722" s="83"/>
      <c r="H722" s="89"/>
      <c r="I722" s="92" t="str">
        <f>IF(B:B="","",(VLOOKUP(Application!B722,#REF!,6,0)))</f>
        <v/>
      </c>
      <c r="J722" s="90" t="str">
        <f t="shared" si="141"/>
        <v/>
      </c>
      <c r="K722" s="91" t="str">
        <f t="shared" si="142"/>
        <v/>
      </c>
      <c r="L722" s="91" t="str">
        <f t="shared" si="146"/>
        <v/>
      </c>
      <c r="M722" s="91" t="str">
        <f t="shared" si="143"/>
        <v/>
      </c>
      <c r="N722" s="91" t="str">
        <f t="shared" si="144"/>
        <v/>
      </c>
      <c r="O722" s="91" t="str">
        <f t="shared" si="147"/>
        <v/>
      </c>
      <c r="P722" s="91" t="str">
        <f t="shared" si="148"/>
        <v/>
      </c>
      <c r="Q722" s="85"/>
      <c r="R722" s="17" t="str">
        <f t="shared" si="149"/>
        <v/>
      </c>
      <c r="S722" s="28" t="str">
        <f t="shared" si="150"/>
        <v/>
      </c>
      <c r="T722" s="28" t="str">
        <f t="shared" si="151"/>
        <v/>
      </c>
      <c r="U722" s="28"/>
      <c r="V722" s="84"/>
      <c r="W722" s="84"/>
      <c r="X722" s="83"/>
      <c r="Y722" s="104"/>
      <c r="Z722" s="96" t="str">
        <f t="shared" si="145"/>
        <v/>
      </c>
      <c r="AA722" s="105"/>
      <c r="AB722" s="89"/>
      <c r="AC722" s="89"/>
      <c r="AD722" s="89"/>
      <c r="AE722" s="89"/>
      <c r="AF722" s="89"/>
      <c r="AG722" s="89"/>
      <c r="AH722" s="86"/>
      <c r="AI722" s="86"/>
      <c r="AJ722" s="86"/>
      <c r="AK722" s="86"/>
      <c r="AL722" s="86"/>
      <c r="AM722" s="86"/>
      <c r="AN722" s="86"/>
      <c r="AO722" s="86"/>
      <c r="AP722" s="86"/>
      <c r="AQ722" s="28"/>
      <c r="AR722" s="45"/>
      <c r="AS722" s="85"/>
      <c r="AT722" s="85"/>
      <c r="AU722" s="20"/>
      <c r="AV722" s="20"/>
    </row>
    <row r="723" spans="2:48" ht="15" x14ac:dyDescent="0.25">
      <c r="B723" s="86"/>
      <c r="C723" s="100"/>
      <c r="D723" s="87" t="str">
        <f>IF(B723="","",(VLOOKUP(B723,#REF!,2,0)))</f>
        <v/>
      </c>
      <c r="E723" s="88" t="str">
        <f>IF(B723="","",(VLOOKUP(B723,#REF!,3,0)))</f>
        <v/>
      </c>
      <c r="F723" s="84" t="str">
        <f>IF(B723="","",(VLOOKUP(Application!B723,#REF!,5,0)))</f>
        <v/>
      </c>
      <c r="G723" s="83"/>
      <c r="H723" s="89"/>
      <c r="I723" s="92" t="str">
        <f>IF(B:B="","",(VLOOKUP(Application!B723,#REF!,6,0)))</f>
        <v/>
      </c>
      <c r="J723" s="90" t="str">
        <f t="shared" si="141"/>
        <v/>
      </c>
      <c r="K723" s="91" t="str">
        <f t="shared" si="142"/>
        <v/>
      </c>
      <c r="L723" s="91" t="str">
        <f t="shared" si="146"/>
        <v/>
      </c>
      <c r="M723" s="91" t="str">
        <f t="shared" si="143"/>
        <v/>
      </c>
      <c r="N723" s="91" t="str">
        <f t="shared" si="144"/>
        <v/>
      </c>
      <c r="O723" s="91" t="str">
        <f t="shared" si="147"/>
        <v/>
      </c>
      <c r="P723" s="91" t="str">
        <f t="shared" si="148"/>
        <v/>
      </c>
      <c r="Q723" s="85"/>
      <c r="R723" s="17" t="str">
        <f t="shared" si="149"/>
        <v/>
      </c>
      <c r="S723" s="28" t="str">
        <f t="shared" si="150"/>
        <v/>
      </c>
      <c r="T723" s="28" t="str">
        <f t="shared" si="151"/>
        <v/>
      </c>
      <c r="U723" s="28"/>
      <c r="V723" s="84"/>
      <c r="W723" s="84"/>
      <c r="X723" s="83"/>
      <c r="Y723" s="104"/>
      <c r="Z723" s="96" t="str">
        <f t="shared" si="145"/>
        <v/>
      </c>
      <c r="AA723" s="105"/>
      <c r="AB723" s="89"/>
      <c r="AC723" s="89"/>
      <c r="AD723" s="89"/>
      <c r="AE723" s="89"/>
      <c r="AF723" s="89"/>
      <c r="AG723" s="89"/>
      <c r="AH723" s="86"/>
      <c r="AI723" s="86"/>
      <c r="AJ723" s="86"/>
      <c r="AK723" s="86"/>
      <c r="AL723" s="86"/>
      <c r="AM723" s="86"/>
      <c r="AN723" s="86"/>
      <c r="AO723" s="86"/>
      <c r="AP723" s="86"/>
      <c r="AQ723" s="28"/>
      <c r="AR723" s="45"/>
      <c r="AS723" s="85"/>
      <c r="AT723" s="85"/>
      <c r="AU723" s="20"/>
      <c r="AV723" s="20"/>
    </row>
    <row r="724" spans="2:48" ht="15" x14ac:dyDescent="0.25">
      <c r="B724" s="86"/>
      <c r="C724" s="100"/>
      <c r="D724" s="87" t="str">
        <f>IF(B724="","",(VLOOKUP(B724,#REF!,2,0)))</f>
        <v/>
      </c>
      <c r="E724" s="88" t="str">
        <f>IF(B724="","",(VLOOKUP(B724,#REF!,3,0)))</f>
        <v/>
      </c>
      <c r="F724" s="84" t="str">
        <f>IF(B724="","",(VLOOKUP(Application!B724,#REF!,5,0)))</f>
        <v/>
      </c>
      <c r="G724" s="83"/>
      <c r="H724" s="89"/>
      <c r="I724" s="92" t="str">
        <f>IF(B:B="","",(VLOOKUP(Application!B724,#REF!,6,0)))</f>
        <v/>
      </c>
      <c r="J724" s="90" t="str">
        <f t="shared" si="141"/>
        <v/>
      </c>
      <c r="K724" s="91" t="str">
        <f t="shared" si="142"/>
        <v/>
      </c>
      <c r="L724" s="91" t="str">
        <f t="shared" si="146"/>
        <v/>
      </c>
      <c r="M724" s="91" t="str">
        <f t="shared" si="143"/>
        <v/>
      </c>
      <c r="N724" s="91" t="str">
        <f t="shared" si="144"/>
        <v/>
      </c>
      <c r="O724" s="91" t="str">
        <f t="shared" si="147"/>
        <v/>
      </c>
      <c r="P724" s="91" t="str">
        <f t="shared" si="148"/>
        <v/>
      </c>
      <c r="Q724" s="85"/>
      <c r="R724" s="17" t="str">
        <f t="shared" si="149"/>
        <v/>
      </c>
      <c r="S724" s="28" t="str">
        <f t="shared" si="150"/>
        <v/>
      </c>
      <c r="T724" s="28" t="str">
        <f t="shared" si="151"/>
        <v/>
      </c>
      <c r="U724" s="28"/>
      <c r="V724" s="84"/>
      <c r="W724" s="84"/>
      <c r="X724" s="83"/>
      <c r="Y724" s="104"/>
      <c r="Z724" s="96" t="str">
        <f t="shared" si="145"/>
        <v/>
      </c>
      <c r="AA724" s="105"/>
      <c r="AB724" s="89"/>
      <c r="AC724" s="89"/>
      <c r="AD724" s="89"/>
      <c r="AE724" s="89"/>
      <c r="AF724" s="89"/>
      <c r="AG724" s="89"/>
      <c r="AH724" s="86"/>
      <c r="AI724" s="86"/>
      <c r="AJ724" s="86"/>
      <c r="AK724" s="86"/>
      <c r="AL724" s="86"/>
      <c r="AM724" s="86"/>
      <c r="AN724" s="86"/>
      <c r="AO724" s="86"/>
      <c r="AP724" s="86"/>
      <c r="AQ724" s="28"/>
      <c r="AR724" s="45"/>
      <c r="AS724" s="85"/>
      <c r="AT724" s="85"/>
      <c r="AU724" s="20"/>
      <c r="AV724" s="20"/>
    </row>
    <row r="725" spans="2:48" ht="15" x14ac:dyDescent="0.25">
      <c r="B725" s="86"/>
      <c r="C725" s="100"/>
      <c r="D725" s="87" t="str">
        <f>IF(B725="","",(VLOOKUP(B725,#REF!,2,0)))</f>
        <v/>
      </c>
      <c r="E725" s="88" t="str">
        <f>IF(B725="","",(VLOOKUP(B725,#REF!,3,0)))</f>
        <v/>
      </c>
      <c r="F725" s="84" t="str">
        <f>IF(B725="","",(VLOOKUP(Application!B725,#REF!,5,0)))</f>
        <v/>
      </c>
      <c r="G725" s="83"/>
      <c r="H725" s="89"/>
      <c r="I725" s="92" t="str">
        <f>IF(B:B="","",(VLOOKUP(Application!B725,#REF!,6,0)))</f>
        <v/>
      </c>
      <c r="J725" s="90" t="str">
        <f t="shared" si="141"/>
        <v/>
      </c>
      <c r="K725" s="91" t="str">
        <f t="shared" si="142"/>
        <v/>
      </c>
      <c r="L725" s="91" t="str">
        <f t="shared" si="146"/>
        <v/>
      </c>
      <c r="M725" s="91" t="str">
        <f t="shared" si="143"/>
        <v/>
      </c>
      <c r="N725" s="91" t="str">
        <f t="shared" si="144"/>
        <v/>
      </c>
      <c r="O725" s="91" t="str">
        <f t="shared" si="147"/>
        <v/>
      </c>
      <c r="P725" s="91" t="str">
        <f t="shared" si="148"/>
        <v/>
      </c>
      <c r="Q725" s="85"/>
      <c r="R725" s="17" t="str">
        <f t="shared" si="149"/>
        <v/>
      </c>
      <c r="S725" s="28" t="str">
        <f t="shared" si="150"/>
        <v/>
      </c>
      <c r="T725" s="28" t="str">
        <f t="shared" si="151"/>
        <v/>
      </c>
      <c r="U725" s="28"/>
      <c r="V725" s="84"/>
      <c r="W725" s="84"/>
      <c r="X725" s="83"/>
      <c r="Y725" s="104"/>
      <c r="Z725" s="96" t="str">
        <f t="shared" si="145"/>
        <v/>
      </c>
      <c r="AA725" s="105"/>
      <c r="AB725" s="89"/>
      <c r="AC725" s="89"/>
      <c r="AD725" s="89"/>
      <c r="AE725" s="89"/>
      <c r="AF725" s="89"/>
      <c r="AG725" s="89"/>
      <c r="AH725" s="86"/>
      <c r="AI725" s="86"/>
      <c r="AJ725" s="86"/>
      <c r="AK725" s="86"/>
      <c r="AL725" s="86"/>
      <c r="AM725" s="86"/>
      <c r="AN725" s="86"/>
      <c r="AO725" s="86"/>
      <c r="AP725" s="86"/>
      <c r="AQ725" s="28"/>
      <c r="AR725" s="45"/>
      <c r="AS725" s="85"/>
      <c r="AT725" s="85"/>
      <c r="AU725" s="20"/>
      <c r="AV725" s="20"/>
    </row>
    <row r="726" spans="2:48" ht="15" x14ac:dyDescent="0.25">
      <c r="B726" s="86"/>
      <c r="C726" s="100"/>
      <c r="D726" s="87" t="str">
        <f>IF(B726="","",(VLOOKUP(B726,#REF!,2,0)))</f>
        <v/>
      </c>
      <c r="E726" s="88" t="str">
        <f>IF(B726="","",(VLOOKUP(B726,#REF!,3,0)))</f>
        <v/>
      </c>
      <c r="F726" s="84" t="str">
        <f>IF(B726="","",(VLOOKUP(Application!B726,#REF!,5,0)))</f>
        <v/>
      </c>
      <c r="G726" s="83"/>
      <c r="H726" s="89"/>
      <c r="I726" s="92" t="str">
        <f>IF(B:B="","",(VLOOKUP(Application!B726,#REF!,6,0)))</f>
        <v/>
      </c>
      <c r="J726" s="90" t="str">
        <f t="shared" si="141"/>
        <v/>
      </c>
      <c r="K726" s="91" t="str">
        <f t="shared" si="142"/>
        <v/>
      </c>
      <c r="L726" s="91" t="str">
        <f t="shared" si="146"/>
        <v/>
      </c>
      <c r="M726" s="91" t="str">
        <f t="shared" si="143"/>
        <v/>
      </c>
      <c r="N726" s="91" t="str">
        <f t="shared" si="144"/>
        <v/>
      </c>
      <c r="O726" s="91" t="str">
        <f t="shared" si="147"/>
        <v/>
      </c>
      <c r="P726" s="91" t="str">
        <f t="shared" si="148"/>
        <v/>
      </c>
      <c r="Q726" s="85"/>
      <c r="R726" s="17" t="str">
        <f t="shared" si="149"/>
        <v/>
      </c>
      <c r="S726" s="28" t="str">
        <f t="shared" si="150"/>
        <v/>
      </c>
      <c r="T726" s="28" t="str">
        <f t="shared" si="151"/>
        <v/>
      </c>
      <c r="U726" s="28"/>
      <c r="V726" s="84"/>
      <c r="W726" s="84"/>
      <c r="X726" s="83"/>
      <c r="Y726" s="104"/>
      <c r="Z726" s="96" t="str">
        <f t="shared" si="145"/>
        <v/>
      </c>
      <c r="AA726" s="105"/>
      <c r="AB726" s="89"/>
      <c r="AC726" s="89"/>
      <c r="AD726" s="89"/>
      <c r="AE726" s="89"/>
      <c r="AF726" s="89"/>
      <c r="AG726" s="89"/>
      <c r="AH726" s="86"/>
      <c r="AI726" s="86"/>
      <c r="AJ726" s="86"/>
      <c r="AK726" s="86"/>
      <c r="AL726" s="86"/>
      <c r="AM726" s="86"/>
      <c r="AN726" s="86"/>
      <c r="AO726" s="86"/>
      <c r="AP726" s="86"/>
      <c r="AQ726" s="28"/>
      <c r="AR726" s="45"/>
      <c r="AS726" s="85"/>
      <c r="AT726" s="85"/>
      <c r="AU726" s="20"/>
      <c r="AV726" s="20"/>
    </row>
    <row r="727" spans="2:48" ht="15" x14ac:dyDescent="0.25">
      <c r="B727" s="86"/>
      <c r="C727" s="100"/>
      <c r="D727" s="87" t="str">
        <f>IF(B727="","",(VLOOKUP(B727,#REF!,2,0)))</f>
        <v/>
      </c>
      <c r="E727" s="88" t="str">
        <f>IF(B727="","",(VLOOKUP(B727,#REF!,3,0)))</f>
        <v/>
      </c>
      <c r="F727" s="84" t="str">
        <f>IF(B727="","",(VLOOKUP(Application!B727,#REF!,5,0)))</f>
        <v/>
      </c>
      <c r="G727" s="83"/>
      <c r="H727" s="89"/>
      <c r="I727" s="92" t="str">
        <f>IF(B:B="","",(VLOOKUP(Application!B727,#REF!,6,0)))</f>
        <v/>
      </c>
      <c r="J727" s="90" t="str">
        <f t="shared" si="141"/>
        <v/>
      </c>
      <c r="K727" s="91" t="str">
        <f t="shared" si="142"/>
        <v/>
      </c>
      <c r="L727" s="91" t="str">
        <f t="shared" si="146"/>
        <v/>
      </c>
      <c r="M727" s="91" t="str">
        <f t="shared" si="143"/>
        <v/>
      </c>
      <c r="N727" s="91" t="str">
        <f t="shared" si="144"/>
        <v/>
      </c>
      <c r="O727" s="91" t="str">
        <f t="shared" si="147"/>
        <v/>
      </c>
      <c r="P727" s="91" t="str">
        <f t="shared" si="148"/>
        <v/>
      </c>
      <c r="Q727" s="85"/>
      <c r="R727" s="17" t="str">
        <f t="shared" si="149"/>
        <v/>
      </c>
      <c r="S727" s="28" t="str">
        <f t="shared" si="150"/>
        <v/>
      </c>
      <c r="T727" s="28" t="str">
        <f t="shared" si="151"/>
        <v/>
      </c>
      <c r="U727" s="28"/>
      <c r="V727" s="84"/>
      <c r="W727" s="84"/>
      <c r="X727" s="83"/>
      <c r="Y727" s="104"/>
      <c r="Z727" s="96" t="str">
        <f t="shared" si="145"/>
        <v/>
      </c>
      <c r="AA727" s="105"/>
      <c r="AB727" s="89"/>
      <c r="AC727" s="89"/>
      <c r="AD727" s="89"/>
      <c r="AE727" s="89"/>
      <c r="AF727" s="89"/>
      <c r="AG727" s="89"/>
      <c r="AH727" s="86"/>
      <c r="AI727" s="86"/>
      <c r="AJ727" s="86"/>
      <c r="AK727" s="86"/>
      <c r="AL727" s="86"/>
      <c r="AM727" s="86"/>
      <c r="AN727" s="86"/>
      <c r="AO727" s="86"/>
      <c r="AP727" s="86"/>
      <c r="AQ727" s="28"/>
      <c r="AR727" s="45"/>
      <c r="AS727" s="85"/>
      <c r="AT727" s="85"/>
      <c r="AU727" s="20"/>
      <c r="AV727" s="20"/>
    </row>
    <row r="728" spans="2:48" ht="15" x14ac:dyDescent="0.25">
      <c r="B728" s="86"/>
      <c r="C728" s="100"/>
      <c r="D728" s="87" t="str">
        <f>IF(B728="","",(VLOOKUP(B728,#REF!,2,0)))</f>
        <v/>
      </c>
      <c r="E728" s="88" t="str">
        <f>IF(B728="","",(VLOOKUP(B728,#REF!,3,0)))</f>
        <v/>
      </c>
      <c r="F728" s="84" t="str">
        <f>IF(B728="","",(VLOOKUP(Application!B728,#REF!,5,0)))</f>
        <v/>
      </c>
      <c r="G728" s="83"/>
      <c r="H728" s="89"/>
      <c r="I728" s="92" t="str">
        <f>IF(B:B="","",(VLOOKUP(Application!B728,#REF!,6,0)))</f>
        <v/>
      </c>
      <c r="J728" s="90" t="str">
        <f t="shared" si="141"/>
        <v/>
      </c>
      <c r="K728" s="91" t="str">
        <f t="shared" si="142"/>
        <v/>
      </c>
      <c r="L728" s="91" t="str">
        <f t="shared" si="146"/>
        <v/>
      </c>
      <c r="M728" s="91" t="str">
        <f t="shared" si="143"/>
        <v/>
      </c>
      <c r="N728" s="91" t="str">
        <f t="shared" si="144"/>
        <v/>
      </c>
      <c r="O728" s="91" t="str">
        <f t="shared" si="147"/>
        <v/>
      </c>
      <c r="P728" s="91" t="str">
        <f t="shared" si="148"/>
        <v/>
      </c>
      <c r="Q728" s="85"/>
      <c r="R728" s="17" t="str">
        <f t="shared" si="149"/>
        <v/>
      </c>
      <c r="S728" s="28" t="str">
        <f t="shared" si="150"/>
        <v/>
      </c>
      <c r="T728" s="28" t="str">
        <f t="shared" si="151"/>
        <v/>
      </c>
      <c r="U728" s="28"/>
      <c r="V728" s="84"/>
      <c r="W728" s="84"/>
      <c r="X728" s="83"/>
      <c r="Y728" s="104"/>
      <c r="Z728" s="96" t="str">
        <f t="shared" si="145"/>
        <v/>
      </c>
      <c r="AA728" s="105"/>
      <c r="AB728" s="89"/>
      <c r="AC728" s="89"/>
      <c r="AD728" s="89"/>
      <c r="AE728" s="89"/>
      <c r="AF728" s="89"/>
      <c r="AG728" s="89"/>
      <c r="AH728" s="86"/>
      <c r="AI728" s="86"/>
      <c r="AJ728" s="86"/>
      <c r="AK728" s="86"/>
      <c r="AL728" s="86"/>
      <c r="AM728" s="86"/>
      <c r="AN728" s="86"/>
      <c r="AO728" s="86"/>
      <c r="AP728" s="86"/>
      <c r="AQ728" s="28"/>
      <c r="AR728" s="45"/>
      <c r="AS728" s="85"/>
      <c r="AT728" s="85"/>
      <c r="AU728" s="20"/>
      <c r="AV728" s="20"/>
    </row>
    <row r="729" spans="2:48" ht="15" x14ac:dyDescent="0.25">
      <c r="B729" s="86"/>
      <c r="C729" s="100"/>
      <c r="D729" s="87" t="str">
        <f>IF(B729="","",(VLOOKUP(B729,#REF!,2,0)))</f>
        <v/>
      </c>
      <c r="E729" s="88" t="str">
        <f>IF(B729="","",(VLOOKUP(B729,#REF!,3,0)))</f>
        <v/>
      </c>
      <c r="F729" s="84" t="str">
        <f>IF(B729="","",(VLOOKUP(Application!B729,#REF!,5,0)))</f>
        <v/>
      </c>
      <c r="G729" s="83"/>
      <c r="H729" s="89"/>
      <c r="I729" s="92" t="str">
        <f>IF(B:B="","",(VLOOKUP(Application!B729,#REF!,6,0)))</f>
        <v/>
      </c>
      <c r="J729" s="90" t="str">
        <f t="shared" si="141"/>
        <v/>
      </c>
      <c r="K729" s="91" t="str">
        <f t="shared" si="142"/>
        <v/>
      </c>
      <c r="L729" s="91" t="str">
        <f t="shared" si="146"/>
        <v/>
      </c>
      <c r="M729" s="91" t="str">
        <f t="shared" si="143"/>
        <v/>
      </c>
      <c r="N729" s="91" t="str">
        <f t="shared" si="144"/>
        <v/>
      </c>
      <c r="O729" s="91" t="str">
        <f t="shared" si="147"/>
        <v/>
      </c>
      <c r="P729" s="91" t="str">
        <f t="shared" si="148"/>
        <v/>
      </c>
      <c r="Q729" s="85"/>
      <c r="R729" s="17" t="str">
        <f t="shared" si="149"/>
        <v/>
      </c>
      <c r="S729" s="28" t="str">
        <f t="shared" si="150"/>
        <v/>
      </c>
      <c r="T729" s="28" t="str">
        <f t="shared" si="151"/>
        <v/>
      </c>
      <c r="U729" s="28"/>
      <c r="V729" s="84"/>
      <c r="W729" s="84"/>
      <c r="X729" s="83"/>
      <c r="Y729" s="104"/>
      <c r="Z729" s="96" t="str">
        <f t="shared" si="145"/>
        <v/>
      </c>
      <c r="AA729" s="105"/>
      <c r="AB729" s="89"/>
      <c r="AC729" s="89"/>
      <c r="AD729" s="89"/>
      <c r="AE729" s="89"/>
      <c r="AF729" s="89"/>
      <c r="AG729" s="89"/>
      <c r="AH729" s="86"/>
      <c r="AI729" s="86"/>
      <c r="AJ729" s="86"/>
      <c r="AK729" s="86"/>
      <c r="AL729" s="86"/>
      <c r="AM729" s="86"/>
      <c r="AN729" s="86"/>
      <c r="AO729" s="86"/>
      <c r="AP729" s="86"/>
      <c r="AQ729" s="28"/>
      <c r="AR729" s="45"/>
      <c r="AS729" s="85"/>
      <c r="AT729" s="85"/>
      <c r="AU729" s="20"/>
      <c r="AV729" s="20"/>
    </row>
    <row r="730" spans="2:48" ht="15" x14ac:dyDescent="0.25">
      <c r="B730" s="86"/>
      <c r="C730" s="100"/>
      <c r="D730" s="87" t="str">
        <f>IF(B730="","",(VLOOKUP(B730,#REF!,2,0)))</f>
        <v/>
      </c>
      <c r="E730" s="88" t="str">
        <f>IF(B730="","",(VLOOKUP(B730,#REF!,3,0)))</f>
        <v/>
      </c>
      <c r="F730" s="84" t="str">
        <f>IF(B730="","",(VLOOKUP(Application!B730,#REF!,5,0)))</f>
        <v/>
      </c>
      <c r="G730" s="83"/>
      <c r="H730" s="89"/>
      <c r="I730" s="92" t="str">
        <f>IF(B:B="","",(VLOOKUP(Application!B730,#REF!,6,0)))</f>
        <v/>
      </c>
      <c r="J730" s="90" t="str">
        <f t="shared" si="141"/>
        <v/>
      </c>
      <c r="K730" s="91" t="str">
        <f t="shared" si="142"/>
        <v/>
      </c>
      <c r="L730" s="91" t="str">
        <f t="shared" si="146"/>
        <v/>
      </c>
      <c r="M730" s="91" t="str">
        <f t="shared" si="143"/>
        <v/>
      </c>
      <c r="N730" s="91" t="str">
        <f t="shared" si="144"/>
        <v/>
      </c>
      <c r="O730" s="91" t="str">
        <f t="shared" si="147"/>
        <v/>
      </c>
      <c r="P730" s="91" t="str">
        <f t="shared" si="148"/>
        <v/>
      </c>
      <c r="Q730" s="85"/>
      <c r="R730" s="17" t="str">
        <f t="shared" si="149"/>
        <v/>
      </c>
      <c r="S730" s="28" t="str">
        <f t="shared" si="150"/>
        <v/>
      </c>
      <c r="T730" s="28" t="str">
        <f t="shared" si="151"/>
        <v/>
      </c>
      <c r="U730" s="28"/>
      <c r="V730" s="84"/>
      <c r="W730" s="84"/>
      <c r="X730" s="83"/>
      <c r="Y730" s="104"/>
      <c r="Z730" s="96" t="str">
        <f t="shared" si="145"/>
        <v/>
      </c>
      <c r="AA730" s="105"/>
      <c r="AB730" s="89"/>
      <c r="AC730" s="89"/>
      <c r="AD730" s="89"/>
      <c r="AE730" s="89"/>
      <c r="AF730" s="89"/>
      <c r="AG730" s="89"/>
      <c r="AH730" s="86"/>
      <c r="AI730" s="86"/>
      <c r="AJ730" s="86"/>
      <c r="AK730" s="86"/>
      <c r="AL730" s="86"/>
      <c r="AM730" s="86"/>
      <c r="AN730" s="86"/>
      <c r="AO730" s="86"/>
      <c r="AP730" s="86"/>
      <c r="AQ730" s="28"/>
      <c r="AR730" s="45"/>
      <c r="AS730" s="85"/>
      <c r="AT730" s="85"/>
      <c r="AU730" s="20"/>
      <c r="AV730" s="20"/>
    </row>
    <row r="731" spans="2:48" ht="15" x14ac:dyDescent="0.25">
      <c r="B731" s="86"/>
      <c r="C731" s="100"/>
      <c r="D731" s="87" t="str">
        <f>IF(B731="","",(VLOOKUP(B731,#REF!,2,0)))</f>
        <v/>
      </c>
      <c r="E731" s="88" t="str">
        <f>IF(B731="","",(VLOOKUP(B731,#REF!,3,0)))</f>
        <v/>
      </c>
      <c r="F731" s="84" t="str">
        <f>IF(B731="","",(VLOOKUP(Application!B731,#REF!,5,0)))</f>
        <v/>
      </c>
      <c r="G731" s="83"/>
      <c r="H731" s="89"/>
      <c r="I731" s="92" t="str">
        <f>IF(B:B="","",(VLOOKUP(Application!B731,#REF!,6,0)))</f>
        <v/>
      </c>
      <c r="J731" s="90" t="str">
        <f t="shared" si="141"/>
        <v/>
      </c>
      <c r="K731" s="91" t="str">
        <f t="shared" si="142"/>
        <v/>
      </c>
      <c r="L731" s="91" t="str">
        <f t="shared" si="146"/>
        <v/>
      </c>
      <c r="M731" s="91" t="str">
        <f t="shared" si="143"/>
        <v/>
      </c>
      <c r="N731" s="91" t="str">
        <f t="shared" si="144"/>
        <v/>
      </c>
      <c r="O731" s="91" t="str">
        <f t="shared" si="147"/>
        <v/>
      </c>
      <c r="P731" s="91" t="str">
        <f t="shared" si="148"/>
        <v/>
      </c>
      <c r="Q731" s="85"/>
      <c r="R731" s="17" t="str">
        <f t="shared" si="149"/>
        <v/>
      </c>
      <c r="S731" s="28" t="str">
        <f t="shared" si="150"/>
        <v/>
      </c>
      <c r="T731" s="28" t="str">
        <f t="shared" si="151"/>
        <v/>
      </c>
      <c r="U731" s="28"/>
      <c r="V731" s="84"/>
      <c r="W731" s="84"/>
      <c r="X731" s="83"/>
      <c r="Y731" s="104"/>
      <c r="Z731" s="96" t="str">
        <f t="shared" si="145"/>
        <v/>
      </c>
      <c r="AA731" s="105"/>
      <c r="AB731" s="89"/>
      <c r="AC731" s="89"/>
      <c r="AD731" s="89"/>
      <c r="AE731" s="89"/>
      <c r="AF731" s="89"/>
      <c r="AG731" s="89"/>
      <c r="AH731" s="86"/>
      <c r="AI731" s="86"/>
      <c r="AJ731" s="86"/>
      <c r="AK731" s="86"/>
      <c r="AL731" s="86"/>
      <c r="AM731" s="86"/>
      <c r="AN731" s="86"/>
      <c r="AO731" s="86"/>
      <c r="AP731" s="86"/>
      <c r="AQ731" s="28"/>
      <c r="AR731" s="45"/>
      <c r="AS731" s="85"/>
      <c r="AT731" s="85"/>
      <c r="AU731" s="20"/>
      <c r="AV731" s="20"/>
    </row>
    <row r="732" spans="2:48" ht="15" x14ac:dyDescent="0.25">
      <c r="B732" s="86"/>
      <c r="C732" s="100"/>
      <c r="D732" s="87" t="str">
        <f>IF(B732="","",(VLOOKUP(B732,#REF!,2,0)))</f>
        <v/>
      </c>
      <c r="E732" s="88" t="str">
        <f>IF(B732="","",(VLOOKUP(B732,#REF!,3,0)))</f>
        <v/>
      </c>
      <c r="F732" s="84" t="str">
        <f>IF(B732="","",(VLOOKUP(Application!B732,#REF!,5,0)))</f>
        <v/>
      </c>
      <c r="G732" s="83"/>
      <c r="H732" s="89"/>
      <c r="I732" s="92" t="str">
        <f>IF(B:B="","",(VLOOKUP(Application!B732,#REF!,6,0)))</f>
        <v/>
      </c>
      <c r="J732" s="90" t="str">
        <f t="shared" si="141"/>
        <v/>
      </c>
      <c r="K732" s="91" t="str">
        <f t="shared" si="142"/>
        <v/>
      </c>
      <c r="L732" s="91" t="str">
        <f t="shared" si="146"/>
        <v/>
      </c>
      <c r="M732" s="91" t="str">
        <f t="shared" si="143"/>
        <v/>
      </c>
      <c r="N732" s="91" t="str">
        <f t="shared" si="144"/>
        <v/>
      </c>
      <c r="O732" s="91" t="str">
        <f t="shared" si="147"/>
        <v/>
      </c>
      <c r="P732" s="91" t="str">
        <f t="shared" si="148"/>
        <v/>
      </c>
      <c r="Q732" s="85"/>
      <c r="R732" s="17" t="str">
        <f t="shared" si="149"/>
        <v/>
      </c>
      <c r="S732" s="28" t="str">
        <f t="shared" si="150"/>
        <v/>
      </c>
      <c r="T732" s="28" t="str">
        <f t="shared" si="151"/>
        <v/>
      </c>
      <c r="U732" s="28"/>
      <c r="V732" s="84"/>
      <c r="W732" s="84"/>
      <c r="X732" s="83"/>
      <c r="Y732" s="104"/>
      <c r="Z732" s="96" t="str">
        <f t="shared" si="145"/>
        <v/>
      </c>
      <c r="AA732" s="105"/>
      <c r="AB732" s="89"/>
      <c r="AC732" s="89"/>
      <c r="AD732" s="89"/>
      <c r="AE732" s="89"/>
      <c r="AF732" s="89"/>
      <c r="AG732" s="89"/>
      <c r="AH732" s="86"/>
      <c r="AI732" s="86"/>
      <c r="AJ732" s="86"/>
      <c r="AK732" s="86"/>
      <c r="AL732" s="86"/>
      <c r="AM732" s="86"/>
      <c r="AN732" s="86"/>
      <c r="AO732" s="86"/>
      <c r="AP732" s="86"/>
      <c r="AQ732" s="28"/>
      <c r="AR732" s="45"/>
      <c r="AS732" s="85"/>
      <c r="AT732" s="85"/>
      <c r="AU732" s="20"/>
      <c r="AV732" s="20"/>
    </row>
    <row r="733" spans="2:48" ht="15" x14ac:dyDescent="0.25">
      <c r="B733" s="86"/>
      <c r="C733" s="100"/>
      <c r="D733" s="87" t="str">
        <f>IF(B733="","",(VLOOKUP(B733,#REF!,2,0)))</f>
        <v/>
      </c>
      <c r="E733" s="88" t="str">
        <f>IF(B733="","",(VLOOKUP(B733,#REF!,3,0)))</f>
        <v/>
      </c>
      <c r="F733" s="84" t="str">
        <f>IF(B733="","",(VLOOKUP(Application!B733,#REF!,5,0)))</f>
        <v/>
      </c>
      <c r="G733" s="83"/>
      <c r="H733" s="89"/>
      <c r="I733" s="92" t="str">
        <f>IF(B:B="","",(VLOOKUP(Application!B733,#REF!,6,0)))</f>
        <v/>
      </c>
      <c r="J733" s="90" t="str">
        <f t="shared" si="141"/>
        <v/>
      </c>
      <c r="K733" s="91" t="str">
        <f t="shared" si="142"/>
        <v/>
      </c>
      <c r="L733" s="91" t="str">
        <f t="shared" si="146"/>
        <v/>
      </c>
      <c r="M733" s="91" t="str">
        <f t="shared" si="143"/>
        <v/>
      </c>
      <c r="N733" s="91" t="str">
        <f t="shared" si="144"/>
        <v/>
      </c>
      <c r="O733" s="91" t="str">
        <f t="shared" si="147"/>
        <v/>
      </c>
      <c r="P733" s="91" t="str">
        <f t="shared" si="148"/>
        <v/>
      </c>
      <c r="Q733" s="85"/>
      <c r="R733" s="17" t="str">
        <f t="shared" si="149"/>
        <v/>
      </c>
      <c r="S733" s="28" t="str">
        <f t="shared" si="150"/>
        <v/>
      </c>
      <c r="T733" s="28" t="str">
        <f t="shared" si="151"/>
        <v/>
      </c>
      <c r="U733" s="28"/>
      <c r="V733" s="84"/>
      <c r="W733" s="84"/>
      <c r="X733" s="83"/>
      <c r="Y733" s="104"/>
      <c r="Z733" s="96" t="str">
        <f t="shared" si="145"/>
        <v/>
      </c>
      <c r="AA733" s="105"/>
      <c r="AB733" s="89"/>
      <c r="AC733" s="89"/>
      <c r="AD733" s="89"/>
      <c r="AE733" s="89"/>
      <c r="AF733" s="89"/>
      <c r="AG733" s="89"/>
      <c r="AH733" s="86"/>
      <c r="AI733" s="86"/>
      <c r="AJ733" s="86"/>
      <c r="AK733" s="86"/>
      <c r="AL733" s="86"/>
      <c r="AM733" s="86"/>
      <c r="AN733" s="86"/>
      <c r="AO733" s="86"/>
      <c r="AP733" s="86"/>
      <c r="AQ733" s="28"/>
      <c r="AR733" s="45"/>
      <c r="AS733" s="85"/>
      <c r="AT733" s="85"/>
      <c r="AU733" s="20"/>
      <c r="AV733" s="20"/>
    </row>
    <row r="734" spans="2:48" ht="15" x14ac:dyDescent="0.25">
      <c r="B734" s="86"/>
      <c r="C734" s="100"/>
      <c r="D734" s="87" t="str">
        <f>IF(B734="","",(VLOOKUP(B734,#REF!,2,0)))</f>
        <v/>
      </c>
      <c r="E734" s="88" t="str">
        <f>IF(B734="","",(VLOOKUP(B734,#REF!,3,0)))</f>
        <v/>
      </c>
      <c r="F734" s="84" t="str">
        <f>IF(B734="","",(VLOOKUP(Application!B734,#REF!,5,0)))</f>
        <v/>
      </c>
      <c r="G734" s="83"/>
      <c r="H734" s="89"/>
      <c r="I734" s="92" t="str">
        <f>IF(B:B="","",(VLOOKUP(Application!B734,#REF!,6,0)))</f>
        <v/>
      </c>
      <c r="J734" s="90" t="str">
        <f t="shared" si="141"/>
        <v/>
      </c>
      <c r="K734" s="91" t="str">
        <f t="shared" si="142"/>
        <v/>
      </c>
      <c r="L734" s="91" t="str">
        <f t="shared" si="146"/>
        <v/>
      </c>
      <c r="M734" s="91" t="str">
        <f t="shared" si="143"/>
        <v/>
      </c>
      <c r="N734" s="91" t="str">
        <f t="shared" si="144"/>
        <v/>
      </c>
      <c r="O734" s="91" t="str">
        <f t="shared" si="147"/>
        <v/>
      </c>
      <c r="P734" s="91" t="str">
        <f t="shared" si="148"/>
        <v/>
      </c>
      <c r="Q734" s="85"/>
      <c r="R734" s="17" t="str">
        <f t="shared" si="149"/>
        <v/>
      </c>
      <c r="S734" s="28" t="str">
        <f t="shared" si="150"/>
        <v/>
      </c>
      <c r="T734" s="28" t="str">
        <f t="shared" si="151"/>
        <v/>
      </c>
      <c r="U734" s="28"/>
      <c r="V734" s="84"/>
      <c r="W734" s="84"/>
      <c r="X734" s="83"/>
      <c r="Y734" s="104"/>
      <c r="Z734" s="96" t="str">
        <f t="shared" si="145"/>
        <v/>
      </c>
      <c r="AA734" s="105"/>
      <c r="AB734" s="89"/>
      <c r="AC734" s="89"/>
      <c r="AD734" s="89"/>
      <c r="AE734" s="89"/>
      <c r="AF734" s="89"/>
      <c r="AG734" s="89"/>
      <c r="AH734" s="86"/>
      <c r="AI734" s="86"/>
      <c r="AJ734" s="86"/>
      <c r="AK734" s="86"/>
      <c r="AL734" s="86"/>
      <c r="AM734" s="86"/>
      <c r="AN734" s="86"/>
      <c r="AO734" s="86"/>
      <c r="AP734" s="86"/>
      <c r="AQ734" s="28"/>
      <c r="AR734" s="45"/>
      <c r="AS734" s="85"/>
      <c r="AT734" s="85"/>
      <c r="AU734" s="20"/>
      <c r="AV734" s="20"/>
    </row>
    <row r="735" spans="2:48" ht="15" x14ac:dyDescent="0.25">
      <c r="B735" s="86"/>
      <c r="C735" s="100"/>
      <c r="D735" s="87" t="str">
        <f>IF(B735="","",(VLOOKUP(B735,#REF!,2,0)))</f>
        <v/>
      </c>
      <c r="E735" s="88" t="str">
        <f>IF(B735="","",(VLOOKUP(B735,#REF!,3,0)))</f>
        <v/>
      </c>
      <c r="F735" s="84" t="str">
        <f>IF(B735="","",(VLOOKUP(Application!B735,#REF!,5,0)))</f>
        <v/>
      </c>
      <c r="G735" s="83"/>
      <c r="H735" s="89"/>
      <c r="I735" s="92" t="str">
        <f>IF(B:B="","",(VLOOKUP(Application!B735,#REF!,6,0)))</f>
        <v/>
      </c>
      <c r="J735" s="90" t="str">
        <f t="shared" si="141"/>
        <v/>
      </c>
      <c r="K735" s="91" t="str">
        <f t="shared" si="142"/>
        <v/>
      </c>
      <c r="L735" s="91" t="str">
        <f t="shared" si="146"/>
        <v/>
      </c>
      <c r="M735" s="91" t="str">
        <f t="shared" si="143"/>
        <v/>
      </c>
      <c r="N735" s="91" t="str">
        <f t="shared" si="144"/>
        <v/>
      </c>
      <c r="O735" s="91" t="str">
        <f t="shared" si="147"/>
        <v/>
      </c>
      <c r="P735" s="91" t="str">
        <f t="shared" si="148"/>
        <v/>
      </c>
      <c r="Q735" s="85"/>
      <c r="R735" s="17" t="str">
        <f t="shared" si="149"/>
        <v/>
      </c>
      <c r="S735" s="28" t="str">
        <f t="shared" si="150"/>
        <v/>
      </c>
      <c r="T735" s="28" t="str">
        <f t="shared" si="151"/>
        <v/>
      </c>
      <c r="U735" s="28"/>
      <c r="V735" s="84"/>
      <c r="W735" s="84"/>
      <c r="X735" s="83"/>
      <c r="Y735" s="104"/>
      <c r="Z735" s="96" t="str">
        <f t="shared" si="145"/>
        <v/>
      </c>
      <c r="AA735" s="105"/>
      <c r="AB735" s="89"/>
      <c r="AC735" s="89"/>
      <c r="AD735" s="89"/>
      <c r="AE735" s="89"/>
      <c r="AF735" s="89"/>
      <c r="AG735" s="89"/>
      <c r="AH735" s="86"/>
      <c r="AI735" s="86"/>
      <c r="AJ735" s="86"/>
      <c r="AK735" s="86"/>
      <c r="AL735" s="86"/>
      <c r="AM735" s="86"/>
      <c r="AN735" s="86"/>
      <c r="AO735" s="86"/>
      <c r="AP735" s="86"/>
      <c r="AQ735" s="28"/>
      <c r="AR735" s="45"/>
      <c r="AS735" s="85"/>
      <c r="AT735" s="85"/>
      <c r="AU735" s="20"/>
      <c r="AV735" s="20"/>
    </row>
    <row r="736" spans="2:48" ht="15" x14ac:dyDescent="0.25">
      <c r="B736" s="86"/>
      <c r="C736" s="100"/>
      <c r="D736" s="87" t="str">
        <f>IF(B736="","",(VLOOKUP(B736,#REF!,2,0)))</f>
        <v/>
      </c>
      <c r="E736" s="88" t="str">
        <f>IF(B736="","",(VLOOKUP(B736,#REF!,3,0)))</f>
        <v/>
      </c>
      <c r="F736" s="84" t="str">
        <f>IF(B736="","",(VLOOKUP(Application!B736,#REF!,5,0)))</f>
        <v/>
      </c>
      <c r="G736" s="83"/>
      <c r="H736" s="89"/>
      <c r="I736" s="92" t="str">
        <f>IF(B:B="","",(VLOOKUP(Application!B736,#REF!,6,0)))</f>
        <v/>
      </c>
      <c r="J736" s="90" t="str">
        <f t="shared" si="141"/>
        <v/>
      </c>
      <c r="K736" s="91" t="str">
        <f t="shared" si="142"/>
        <v/>
      </c>
      <c r="L736" s="91" t="str">
        <f t="shared" si="146"/>
        <v/>
      </c>
      <c r="M736" s="91" t="str">
        <f t="shared" si="143"/>
        <v/>
      </c>
      <c r="N736" s="91" t="str">
        <f t="shared" si="144"/>
        <v/>
      </c>
      <c r="O736" s="91" t="str">
        <f t="shared" si="147"/>
        <v/>
      </c>
      <c r="P736" s="91" t="str">
        <f t="shared" si="148"/>
        <v/>
      </c>
      <c r="Q736" s="85"/>
      <c r="R736" s="17" t="str">
        <f t="shared" si="149"/>
        <v/>
      </c>
      <c r="S736" s="28" t="str">
        <f t="shared" si="150"/>
        <v/>
      </c>
      <c r="T736" s="28" t="str">
        <f t="shared" si="151"/>
        <v/>
      </c>
      <c r="U736" s="28"/>
      <c r="V736" s="84"/>
      <c r="W736" s="84"/>
      <c r="X736" s="83"/>
      <c r="Y736" s="104"/>
      <c r="Z736" s="96" t="str">
        <f t="shared" si="145"/>
        <v/>
      </c>
      <c r="AA736" s="105"/>
      <c r="AB736" s="89"/>
      <c r="AC736" s="89"/>
      <c r="AD736" s="89"/>
      <c r="AE736" s="89"/>
      <c r="AF736" s="89"/>
      <c r="AG736" s="89"/>
      <c r="AH736" s="86"/>
      <c r="AI736" s="86"/>
      <c r="AJ736" s="86"/>
      <c r="AK736" s="86"/>
      <c r="AL736" s="86"/>
      <c r="AM736" s="86"/>
      <c r="AN736" s="86"/>
      <c r="AO736" s="86"/>
      <c r="AP736" s="86"/>
      <c r="AQ736" s="28"/>
      <c r="AR736" s="45"/>
      <c r="AS736" s="85"/>
      <c r="AT736" s="85"/>
      <c r="AU736" s="20"/>
      <c r="AV736" s="20"/>
    </row>
    <row r="737" spans="2:48" ht="15" x14ac:dyDescent="0.25">
      <c r="B737" s="86"/>
      <c r="C737" s="100"/>
      <c r="D737" s="87" t="str">
        <f>IF(B737="","",(VLOOKUP(B737,#REF!,2,0)))</f>
        <v/>
      </c>
      <c r="E737" s="88" t="str">
        <f>IF(B737="","",(VLOOKUP(B737,#REF!,3,0)))</f>
        <v/>
      </c>
      <c r="F737" s="84" t="str">
        <f>IF(B737="","",(VLOOKUP(Application!B737,#REF!,5,0)))</f>
        <v/>
      </c>
      <c r="G737" s="83"/>
      <c r="H737" s="89"/>
      <c r="I737" s="92" t="str">
        <f>IF(B:B="","",(VLOOKUP(Application!B737,#REF!,6,0)))</f>
        <v/>
      </c>
      <c r="J737" s="90" t="str">
        <f t="shared" si="141"/>
        <v/>
      </c>
      <c r="K737" s="91" t="str">
        <f t="shared" si="142"/>
        <v/>
      </c>
      <c r="L737" s="91" t="str">
        <f t="shared" si="146"/>
        <v/>
      </c>
      <c r="M737" s="91" t="str">
        <f t="shared" si="143"/>
        <v/>
      </c>
      <c r="N737" s="91" t="str">
        <f t="shared" si="144"/>
        <v/>
      </c>
      <c r="O737" s="91" t="str">
        <f t="shared" si="147"/>
        <v/>
      </c>
      <c r="P737" s="91" t="str">
        <f t="shared" si="148"/>
        <v/>
      </c>
      <c r="Q737" s="85"/>
      <c r="R737" s="17" t="str">
        <f t="shared" si="149"/>
        <v/>
      </c>
      <c r="S737" s="28" t="str">
        <f t="shared" si="150"/>
        <v/>
      </c>
      <c r="T737" s="28" t="str">
        <f t="shared" si="151"/>
        <v/>
      </c>
      <c r="U737" s="28"/>
      <c r="V737" s="84"/>
      <c r="W737" s="84"/>
      <c r="X737" s="83"/>
      <c r="Y737" s="104"/>
      <c r="Z737" s="96" t="str">
        <f t="shared" si="145"/>
        <v/>
      </c>
      <c r="AA737" s="105"/>
      <c r="AB737" s="89"/>
      <c r="AC737" s="89"/>
      <c r="AD737" s="89"/>
      <c r="AE737" s="89"/>
      <c r="AF737" s="89"/>
      <c r="AG737" s="89"/>
      <c r="AH737" s="86"/>
      <c r="AI737" s="86"/>
      <c r="AJ737" s="86"/>
      <c r="AK737" s="86"/>
      <c r="AL737" s="86"/>
      <c r="AM737" s="86"/>
      <c r="AN737" s="86"/>
      <c r="AO737" s="86"/>
      <c r="AP737" s="86"/>
      <c r="AQ737" s="28"/>
      <c r="AR737" s="45"/>
      <c r="AS737" s="85"/>
      <c r="AT737" s="85"/>
      <c r="AU737" s="20"/>
      <c r="AV737" s="20"/>
    </row>
    <row r="738" spans="2:48" ht="15" x14ac:dyDescent="0.25">
      <c r="B738" s="86"/>
      <c r="C738" s="100"/>
      <c r="D738" s="87" t="str">
        <f>IF(B738="","",(VLOOKUP(B738,#REF!,2,0)))</f>
        <v/>
      </c>
      <c r="E738" s="88" t="str">
        <f>IF(B738="","",(VLOOKUP(B738,#REF!,3,0)))</f>
        <v/>
      </c>
      <c r="F738" s="84" t="str">
        <f>IF(B738="","",(VLOOKUP(Application!B738,#REF!,5,0)))</f>
        <v/>
      </c>
      <c r="G738" s="83"/>
      <c r="H738" s="89"/>
      <c r="I738" s="92" t="str">
        <f>IF(B:B="","",(VLOOKUP(Application!B738,#REF!,6,0)))</f>
        <v/>
      </c>
      <c r="J738" s="90" t="str">
        <f t="shared" si="141"/>
        <v/>
      </c>
      <c r="K738" s="91" t="str">
        <f t="shared" si="142"/>
        <v/>
      </c>
      <c r="L738" s="91" t="str">
        <f t="shared" si="146"/>
        <v/>
      </c>
      <c r="M738" s="91" t="str">
        <f t="shared" si="143"/>
        <v/>
      </c>
      <c r="N738" s="91" t="str">
        <f t="shared" si="144"/>
        <v/>
      </c>
      <c r="O738" s="91" t="str">
        <f t="shared" si="147"/>
        <v/>
      </c>
      <c r="P738" s="91" t="str">
        <f t="shared" si="148"/>
        <v/>
      </c>
      <c r="Q738" s="85"/>
      <c r="R738" s="17" t="str">
        <f t="shared" si="149"/>
        <v/>
      </c>
      <c r="S738" s="28" t="str">
        <f t="shared" si="150"/>
        <v/>
      </c>
      <c r="T738" s="28" t="str">
        <f t="shared" si="151"/>
        <v/>
      </c>
      <c r="U738" s="28"/>
      <c r="V738" s="84"/>
      <c r="W738" s="84"/>
      <c r="X738" s="83"/>
      <c r="Y738" s="104"/>
      <c r="Z738" s="96" t="str">
        <f t="shared" si="145"/>
        <v/>
      </c>
      <c r="AA738" s="105"/>
      <c r="AB738" s="89"/>
      <c r="AC738" s="89"/>
      <c r="AD738" s="89"/>
      <c r="AE738" s="89"/>
      <c r="AF738" s="89"/>
      <c r="AG738" s="89"/>
      <c r="AH738" s="86"/>
      <c r="AI738" s="86"/>
      <c r="AJ738" s="86"/>
      <c r="AK738" s="86"/>
      <c r="AL738" s="86"/>
      <c r="AM738" s="86"/>
      <c r="AN738" s="86"/>
      <c r="AO738" s="86"/>
      <c r="AP738" s="86"/>
      <c r="AQ738" s="28"/>
      <c r="AR738" s="45"/>
      <c r="AS738" s="85"/>
      <c r="AT738" s="85"/>
      <c r="AU738" s="20"/>
      <c r="AV738" s="20"/>
    </row>
    <row r="739" spans="2:48" ht="15" x14ac:dyDescent="0.25">
      <c r="B739" s="86"/>
      <c r="C739" s="100"/>
      <c r="D739" s="87" t="str">
        <f>IF(B739="","",(VLOOKUP(B739,#REF!,2,0)))</f>
        <v/>
      </c>
      <c r="E739" s="88" t="str">
        <f>IF(B739="","",(VLOOKUP(B739,#REF!,3,0)))</f>
        <v/>
      </c>
      <c r="F739" s="84" t="str">
        <f>IF(B739="","",(VLOOKUP(Application!B739,#REF!,5,0)))</f>
        <v/>
      </c>
      <c r="G739" s="83"/>
      <c r="H739" s="89"/>
      <c r="I739" s="92" t="str">
        <f>IF(B:B="","",(VLOOKUP(Application!B739,#REF!,6,0)))</f>
        <v/>
      </c>
      <c r="J739" s="90" t="str">
        <f t="shared" si="141"/>
        <v/>
      </c>
      <c r="K739" s="91" t="str">
        <f t="shared" si="142"/>
        <v/>
      </c>
      <c r="L739" s="91" t="str">
        <f t="shared" si="146"/>
        <v/>
      </c>
      <c r="M739" s="91" t="str">
        <f t="shared" si="143"/>
        <v/>
      </c>
      <c r="N739" s="91" t="str">
        <f t="shared" si="144"/>
        <v/>
      </c>
      <c r="O739" s="91" t="str">
        <f t="shared" si="147"/>
        <v/>
      </c>
      <c r="P739" s="91" t="str">
        <f t="shared" si="148"/>
        <v/>
      </c>
      <c r="Q739" s="85"/>
      <c r="R739" s="17" t="str">
        <f t="shared" si="149"/>
        <v/>
      </c>
      <c r="S739" s="28" t="str">
        <f t="shared" si="150"/>
        <v/>
      </c>
      <c r="T739" s="28" t="str">
        <f t="shared" si="151"/>
        <v/>
      </c>
      <c r="U739" s="28"/>
      <c r="V739" s="84"/>
      <c r="W739" s="84"/>
      <c r="X739" s="83"/>
      <c r="Y739" s="104"/>
      <c r="Z739" s="96" t="str">
        <f t="shared" si="145"/>
        <v/>
      </c>
      <c r="AA739" s="105"/>
      <c r="AB739" s="89"/>
      <c r="AC739" s="89"/>
      <c r="AD739" s="89"/>
      <c r="AE739" s="89"/>
      <c r="AF739" s="89"/>
      <c r="AG739" s="89"/>
      <c r="AH739" s="86"/>
      <c r="AI739" s="86"/>
      <c r="AJ739" s="86"/>
      <c r="AK739" s="86"/>
      <c r="AL739" s="86"/>
      <c r="AM739" s="86"/>
      <c r="AN739" s="86"/>
      <c r="AO739" s="86"/>
      <c r="AP739" s="86"/>
      <c r="AQ739" s="28"/>
      <c r="AR739" s="45"/>
      <c r="AS739" s="85"/>
      <c r="AT739" s="85"/>
      <c r="AU739" s="20"/>
      <c r="AV739" s="20"/>
    </row>
    <row r="740" spans="2:48" ht="15" x14ac:dyDescent="0.25">
      <c r="B740" s="86"/>
      <c r="C740" s="100"/>
      <c r="D740" s="87" t="str">
        <f>IF(B740="","",(VLOOKUP(B740,#REF!,2,0)))</f>
        <v/>
      </c>
      <c r="E740" s="88" t="str">
        <f>IF(B740="","",(VLOOKUP(B740,#REF!,3,0)))</f>
        <v/>
      </c>
      <c r="F740" s="84" t="str">
        <f>IF(B740="","",(VLOOKUP(Application!B740,#REF!,5,0)))</f>
        <v/>
      </c>
      <c r="G740" s="83"/>
      <c r="H740" s="89"/>
      <c r="I740" s="92" t="str">
        <f>IF(B:B="","",(VLOOKUP(Application!B740,#REF!,6,0)))</f>
        <v/>
      </c>
      <c r="J740" s="90" t="str">
        <f t="shared" si="141"/>
        <v/>
      </c>
      <c r="K740" s="91" t="str">
        <f t="shared" si="142"/>
        <v/>
      </c>
      <c r="L740" s="91" t="str">
        <f t="shared" si="146"/>
        <v/>
      </c>
      <c r="M740" s="91" t="str">
        <f t="shared" si="143"/>
        <v/>
      </c>
      <c r="N740" s="91" t="str">
        <f t="shared" si="144"/>
        <v/>
      </c>
      <c r="O740" s="91" t="str">
        <f t="shared" si="147"/>
        <v/>
      </c>
      <c r="P740" s="91" t="str">
        <f t="shared" si="148"/>
        <v/>
      </c>
      <c r="Q740" s="85"/>
      <c r="R740" s="17" t="str">
        <f t="shared" si="149"/>
        <v/>
      </c>
      <c r="S740" s="28" t="str">
        <f t="shared" si="150"/>
        <v/>
      </c>
      <c r="T740" s="28" t="str">
        <f t="shared" si="151"/>
        <v/>
      </c>
      <c r="U740" s="28"/>
      <c r="V740" s="84"/>
      <c r="W740" s="84"/>
      <c r="X740" s="83"/>
      <c r="Y740" s="104"/>
      <c r="Z740" s="96" t="str">
        <f t="shared" si="145"/>
        <v/>
      </c>
      <c r="AA740" s="105"/>
      <c r="AB740" s="89"/>
      <c r="AC740" s="89"/>
      <c r="AD740" s="89"/>
      <c r="AE740" s="89"/>
      <c r="AF740" s="89"/>
      <c r="AG740" s="89"/>
      <c r="AH740" s="86"/>
      <c r="AI740" s="86"/>
      <c r="AJ740" s="86"/>
      <c r="AK740" s="86"/>
      <c r="AL740" s="86"/>
      <c r="AM740" s="86"/>
      <c r="AN740" s="86"/>
      <c r="AO740" s="86"/>
      <c r="AP740" s="86"/>
      <c r="AQ740" s="28"/>
      <c r="AR740" s="45"/>
      <c r="AS740" s="85"/>
      <c r="AT740" s="85"/>
      <c r="AU740" s="20"/>
      <c r="AV740" s="20"/>
    </row>
    <row r="741" spans="2:48" ht="15" x14ac:dyDescent="0.25">
      <c r="B741" s="86"/>
      <c r="C741" s="100"/>
      <c r="D741" s="87" t="str">
        <f>IF(B741="","",(VLOOKUP(B741,#REF!,2,0)))</f>
        <v/>
      </c>
      <c r="E741" s="88" t="str">
        <f>IF(B741="","",(VLOOKUP(B741,#REF!,3,0)))</f>
        <v/>
      </c>
      <c r="F741" s="84" t="str">
        <f>IF(B741="","",(VLOOKUP(Application!B741,#REF!,5,0)))</f>
        <v/>
      </c>
      <c r="G741" s="83"/>
      <c r="H741" s="89"/>
      <c r="I741" s="92" t="str">
        <f>IF(B:B="","",(VLOOKUP(Application!B741,#REF!,6,0)))</f>
        <v/>
      </c>
      <c r="J741" s="90" t="str">
        <f t="shared" si="141"/>
        <v/>
      </c>
      <c r="K741" s="91" t="str">
        <f t="shared" si="142"/>
        <v/>
      </c>
      <c r="L741" s="91" t="str">
        <f t="shared" si="146"/>
        <v/>
      </c>
      <c r="M741" s="91" t="str">
        <f t="shared" si="143"/>
        <v/>
      </c>
      <c r="N741" s="91" t="str">
        <f t="shared" si="144"/>
        <v/>
      </c>
      <c r="O741" s="91" t="str">
        <f t="shared" si="147"/>
        <v/>
      </c>
      <c r="P741" s="91" t="str">
        <f t="shared" si="148"/>
        <v/>
      </c>
      <c r="Q741" s="85"/>
      <c r="R741" s="17" t="str">
        <f t="shared" si="149"/>
        <v/>
      </c>
      <c r="S741" s="28" t="str">
        <f t="shared" si="150"/>
        <v/>
      </c>
      <c r="T741" s="28" t="str">
        <f t="shared" si="151"/>
        <v/>
      </c>
      <c r="U741" s="28"/>
      <c r="V741" s="84"/>
      <c r="W741" s="84"/>
      <c r="X741" s="83"/>
      <c r="Y741" s="104"/>
      <c r="Z741" s="96" t="str">
        <f t="shared" si="145"/>
        <v/>
      </c>
      <c r="AA741" s="105"/>
      <c r="AB741" s="89"/>
      <c r="AC741" s="89"/>
      <c r="AD741" s="89"/>
      <c r="AE741" s="89"/>
      <c r="AF741" s="89"/>
      <c r="AG741" s="89"/>
      <c r="AH741" s="86"/>
      <c r="AI741" s="86"/>
      <c r="AJ741" s="86"/>
      <c r="AK741" s="86"/>
      <c r="AL741" s="86"/>
      <c r="AM741" s="86"/>
      <c r="AN741" s="86"/>
      <c r="AO741" s="86"/>
      <c r="AP741" s="86"/>
      <c r="AQ741" s="28"/>
      <c r="AR741" s="45"/>
      <c r="AS741" s="85"/>
      <c r="AT741" s="85"/>
      <c r="AU741" s="20"/>
      <c r="AV741" s="20"/>
    </row>
    <row r="742" spans="2:48" ht="15" x14ac:dyDescent="0.25">
      <c r="B742" s="86"/>
      <c r="C742" s="100"/>
      <c r="D742" s="87" t="str">
        <f>IF(B742="","",(VLOOKUP(B742,#REF!,2,0)))</f>
        <v/>
      </c>
      <c r="E742" s="88" t="str">
        <f>IF(B742="","",(VLOOKUP(B742,#REF!,3,0)))</f>
        <v/>
      </c>
      <c r="F742" s="84" t="str">
        <f>IF(B742="","",(VLOOKUP(Application!B742,#REF!,5,0)))</f>
        <v/>
      </c>
      <c r="G742" s="83"/>
      <c r="H742" s="89"/>
      <c r="I742" s="92" t="str">
        <f>IF(B:B="","",(VLOOKUP(Application!B742,#REF!,6,0)))</f>
        <v/>
      </c>
      <c r="J742" s="90" t="str">
        <f t="shared" si="141"/>
        <v/>
      </c>
      <c r="K742" s="91" t="str">
        <f t="shared" si="142"/>
        <v/>
      </c>
      <c r="L742" s="91" t="str">
        <f t="shared" si="146"/>
        <v/>
      </c>
      <c r="M742" s="91" t="str">
        <f t="shared" si="143"/>
        <v/>
      </c>
      <c r="N742" s="91" t="str">
        <f t="shared" si="144"/>
        <v/>
      </c>
      <c r="O742" s="91" t="str">
        <f t="shared" si="147"/>
        <v/>
      </c>
      <c r="P742" s="91" t="str">
        <f t="shared" si="148"/>
        <v/>
      </c>
      <c r="Q742" s="85"/>
      <c r="R742" s="17" t="str">
        <f t="shared" si="149"/>
        <v/>
      </c>
      <c r="S742" s="28" t="str">
        <f t="shared" si="150"/>
        <v/>
      </c>
      <c r="T742" s="28" t="str">
        <f t="shared" si="151"/>
        <v/>
      </c>
      <c r="U742" s="28"/>
      <c r="V742" s="84"/>
      <c r="W742" s="84"/>
      <c r="X742" s="83"/>
      <c r="Y742" s="104"/>
      <c r="Z742" s="96" t="str">
        <f t="shared" si="145"/>
        <v/>
      </c>
      <c r="AA742" s="105"/>
      <c r="AB742" s="89"/>
      <c r="AC742" s="89"/>
      <c r="AD742" s="89"/>
      <c r="AE742" s="89"/>
      <c r="AF742" s="89"/>
      <c r="AG742" s="89"/>
      <c r="AH742" s="86"/>
      <c r="AI742" s="86"/>
      <c r="AJ742" s="86"/>
      <c r="AK742" s="86"/>
      <c r="AL742" s="86"/>
      <c r="AM742" s="86"/>
      <c r="AN742" s="86"/>
      <c r="AO742" s="86"/>
      <c r="AP742" s="86"/>
      <c r="AQ742" s="28"/>
      <c r="AR742" s="45"/>
      <c r="AS742" s="85"/>
      <c r="AT742" s="85"/>
      <c r="AU742" s="20"/>
      <c r="AV742" s="20"/>
    </row>
    <row r="743" spans="2:48" ht="15" x14ac:dyDescent="0.25">
      <c r="B743" s="86"/>
      <c r="C743" s="100"/>
      <c r="D743" s="87" t="str">
        <f>IF(B743="","",(VLOOKUP(B743,#REF!,2,0)))</f>
        <v/>
      </c>
      <c r="E743" s="88" t="str">
        <f>IF(B743="","",(VLOOKUP(B743,#REF!,3,0)))</f>
        <v/>
      </c>
      <c r="F743" s="84" t="str">
        <f>IF(B743="","",(VLOOKUP(Application!B743,#REF!,5,0)))</f>
        <v/>
      </c>
      <c r="G743" s="83"/>
      <c r="H743" s="89"/>
      <c r="I743" s="92" t="str">
        <f>IF(B:B="","",(VLOOKUP(Application!B743,#REF!,6,0)))</f>
        <v/>
      </c>
      <c r="J743" s="90" t="str">
        <f t="shared" si="141"/>
        <v/>
      </c>
      <c r="K743" s="91" t="str">
        <f t="shared" si="142"/>
        <v/>
      </c>
      <c r="L743" s="91" t="str">
        <f t="shared" si="146"/>
        <v/>
      </c>
      <c r="M743" s="91" t="str">
        <f t="shared" si="143"/>
        <v/>
      </c>
      <c r="N743" s="91" t="str">
        <f t="shared" si="144"/>
        <v/>
      </c>
      <c r="O743" s="91" t="str">
        <f t="shared" si="147"/>
        <v/>
      </c>
      <c r="P743" s="91" t="str">
        <f t="shared" si="148"/>
        <v/>
      </c>
      <c r="Q743" s="85"/>
      <c r="R743" s="17" t="str">
        <f t="shared" si="149"/>
        <v/>
      </c>
      <c r="S743" s="28" t="str">
        <f t="shared" si="150"/>
        <v/>
      </c>
      <c r="T743" s="28" t="str">
        <f t="shared" si="151"/>
        <v/>
      </c>
      <c r="U743" s="28"/>
      <c r="V743" s="84"/>
      <c r="W743" s="84"/>
      <c r="X743" s="83"/>
      <c r="Y743" s="104"/>
      <c r="Z743" s="96" t="str">
        <f t="shared" si="145"/>
        <v/>
      </c>
      <c r="AA743" s="105"/>
      <c r="AB743" s="89"/>
      <c r="AC743" s="89"/>
      <c r="AD743" s="89"/>
      <c r="AE743" s="89"/>
      <c r="AF743" s="89"/>
      <c r="AG743" s="89"/>
      <c r="AH743" s="86"/>
      <c r="AI743" s="86"/>
      <c r="AJ743" s="86"/>
      <c r="AK743" s="86"/>
      <c r="AL743" s="86"/>
      <c r="AM743" s="86"/>
      <c r="AN743" s="86"/>
      <c r="AO743" s="86"/>
      <c r="AP743" s="86"/>
      <c r="AQ743" s="28"/>
      <c r="AR743" s="45"/>
      <c r="AS743" s="85"/>
      <c r="AT743" s="85"/>
      <c r="AU743" s="20"/>
      <c r="AV743" s="20"/>
    </row>
    <row r="744" spans="2:48" ht="15" x14ac:dyDescent="0.25">
      <c r="B744" s="86"/>
      <c r="C744" s="100"/>
      <c r="D744" s="87" t="str">
        <f>IF(B744="","",(VLOOKUP(B744,#REF!,2,0)))</f>
        <v/>
      </c>
      <c r="E744" s="88" t="str">
        <f>IF(B744="","",(VLOOKUP(B744,#REF!,3,0)))</f>
        <v/>
      </c>
      <c r="F744" s="84" t="str">
        <f>IF(B744="","",(VLOOKUP(Application!B744,#REF!,5,0)))</f>
        <v/>
      </c>
      <c r="G744" s="83"/>
      <c r="H744" s="89"/>
      <c r="I744" s="92" t="str">
        <f>IF(B:B="","",(VLOOKUP(Application!B744,#REF!,6,0)))</f>
        <v/>
      </c>
      <c r="J744" s="90" t="str">
        <f t="shared" si="141"/>
        <v/>
      </c>
      <c r="K744" s="91" t="str">
        <f t="shared" si="142"/>
        <v/>
      </c>
      <c r="L744" s="91" t="str">
        <f t="shared" si="146"/>
        <v/>
      </c>
      <c r="M744" s="91" t="str">
        <f t="shared" si="143"/>
        <v/>
      </c>
      <c r="N744" s="91" t="str">
        <f t="shared" si="144"/>
        <v/>
      </c>
      <c r="O744" s="91" t="str">
        <f t="shared" si="147"/>
        <v/>
      </c>
      <c r="P744" s="91" t="str">
        <f t="shared" si="148"/>
        <v/>
      </c>
      <c r="Q744" s="85"/>
      <c r="R744" s="17" t="str">
        <f t="shared" si="149"/>
        <v/>
      </c>
      <c r="S744" s="28" t="str">
        <f t="shared" si="150"/>
        <v/>
      </c>
      <c r="T744" s="28" t="str">
        <f t="shared" si="151"/>
        <v/>
      </c>
      <c r="U744" s="28"/>
      <c r="V744" s="84"/>
      <c r="W744" s="84"/>
      <c r="X744" s="83"/>
      <c r="Y744" s="104"/>
      <c r="Z744" s="96" t="str">
        <f t="shared" si="145"/>
        <v/>
      </c>
      <c r="AA744" s="105"/>
      <c r="AB744" s="89"/>
      <c r="AC744" s="89"/>
      <c r="AD744" s="89"/>
      <c r="AE744" s="89"/>
      <c r="AF744" s="89"/>
      <c r="AG744" s="89"/>
      <c r="AH744" s="86"/>
      <c r="AI744" s="86"/>
      <c r="AJ744" s="86"/>
      <c r="AK744" s="86"/>
      <c r="AL744" s="86"/>
      <c r="AM744" s="86"/>
      <c r="AN744" s="86"/>
      <c r="AO744" s="86"/>
      <c r="AP744" s="86"/>
      <c r="AQ744" s="28"/>
      <c r="AR744" s="45"/>
      <c r="AS744" s="85"/>
      <c r="AT744" s="85"/>
      <c r="AU744" s="20"/>
      <c r="AV744" s="20"/>
    </row>
    <row r="745" spans="2:48" ht="15" x14ac:dyDescent="0.25">
      <c r="B745" s="86"/>
      <c r="C745" s="100"/>
      <c r="D745" s="87" t="str">
        <f>IF(B745="","",(VLOOKUP(B745,#REF!,2,0)))</f>
        <v/>
      </c>
      <c r="E745" s="88" t="str">
        <f>IF(B745="","",(VLOOKUP(B745,#REF!,3,0)))</f>
        <v/>
      </c>
      <c r="F745" s="84" t="str">
        <f>IF(B745="","",(VLOOKUP(Application!B745,#REF!,5,0)))</f>
        <v/>
      </c>
      <c r="G745" s="83"/>
      <c r="H745" s="89"/>
      <c r="I745" s="92" t="str">
        <f>IF(B:B="","",(VLOOKUP(Application!B745,#REF!,6,0)))</f>
        <v/>
      </c>
      <c r="J745" s="90" t="str">
        <f t="shared" si="141"/>
        <v/>
      </c>
      <c r="K745" s="91" t="str">
        <f t="shared" si="142"/>
        <v/>
      </c>
      <c r="L745" s="91" t="str">
        <f t="shared" si="146"/>
        <v/>
      </c>
      <c r="M745" s="91" t="str">
        <f t="shared" si="143"/>
        <v/>
      </c>
      <c r="N745" s="91" t="str">
        <f t="shared" si="144"/>
        <v/>
      </c>
      <c r="O745" s="91" t="str">
        <f t="shared" si="147"/>
        <v/>
      </c>
      <c r="P745" s="91" t="str">
        <f t="shared" si="148"/>
        <v/>
      </c>
      <c r="Q745" s="85"/>
      <c r="R745" s="17" t="str">
        <f t="shared" si="149"/>
        <v/>
      </c>
      <c r="S745" s="28" t="str">
        <f t="shared" si="150"/>
        <v/>
      </c>
      <c r="T745" s="28" t="str">
        <f t="shared" si="151"/>
        <v/>
      </c>
      <c r="U745" s="28"/>
      <c r="V745" s="84"/>
      <c r="W745" s="84"/>
      <c r="X745" s="83"/>
      <c r="Y745" s="104"/>
      <c r="Z745" s="96" t="str">
        <f t="shared" si="145"/>
        <v/>
      </c>
      <c r="AA745" s="105"/>
      <c r="AB745" s="89"/>
      <c r="AC745" s="89"/>
      <c r="AD745" s="89"/>
      <c r="AE745" s="89"/>
      <c r="AF745" s="89"/>
      <c r="AG745" s="89"/>
      <c r="AH745" s="86"/>
      <c r="AI745" s="86"/>
      <c r="AJ745" s="86"/>
      <c r="AK745" s="86"/>
      <c r="AL745" s="86"/>
      <c r="AM745" s="86"/>
      <c r="AN745" s="86"/>
      <c r="AO745" s="86"/>
      <c r="AP745" s="86"/>
      <c r="AQ745" s="28"/>
      <c r="AR745" s="45"/>
      <c r="AS745" s="85"/>
      <c r="AT745" s="85"/>
      <c r="AU745" s="20"/>
      <c r="AV745" s="20"/>
    </row>
    <row r="746" spans="2:48" ht="15" x14ac:dyDescent="0.25">
      <c r="B746" s="86"/>
      <c r="C746" s="100"/>
      <c r="D746" s="87" t="str">
        <f>IF(B746="","",(VLOOKUP(B746,#REF!,2,0)))</f>
        <v/>
      </c>
      <c r="E746" s="88" t="str">
        <f>IF(B746="","",(VLOOKUP(B746,#REF!,3,0)))</f>
        <v/>
      </c>
      <c r="F746" s="84" t="str">
        <f>IF(B746="","",(VLOOKUP(Application!B746,#REF!,5,0)))</f>
        <v/>
      </c>
      <c r="G746" s="83"/>
      <c r="H746" s="89"/>
      <c r="I746" s="92" t="str">
        <f>IF(B:B="","",(VLOOKUP(Application!B746,#REF!,6,0)))</f>
        <v/>
      </c>
      <c r="J746" s="90" t="str">
        <f t="shared" si="141"/>
        <v/>
      </c>
      <c r="K746" s="91" t="str">
        <f t="shared" si="142"/>
        <v/>
      </c>
      <c r="L746" s="91" t="str">
        <f t="shared" si="146"/>
        <v/>
      </c>
      <c r="M746" s="91" t="str">
        <f t="shared" si="143"/>
        <v/>
      </c>
      <c r="N746" s="91" t="str">
        <f t="shared" si="144"/>
        <v/>
      </c>
      <c r="O746" s="91" t="str">
        <f t="shared" si="147"/>
        <v/>
      </c>
      <c r="P746" s="91" t="str">
        <f t="shared" si="148"/>
        <v/>
      </c>
      <c r="Q746" s="85"/>
      <c r="R746" s="17" t="str">
        <f t="shared" si="149"/>
        <v/>
      </c>
      <c r="S746" s="28" t="str">
        <f t="shared" si="150"/>
        <v/>
      </c>
      <c r="T746" s="28" t="str">
        <f t="shared" si="151"/>
        <v/>
      </c>
      <c r="U746" s="28"/>
      <c r="V746" s="84"/>
      <c r="W746" s="84"/>
      <c r="X746" s="83"/>
      <c r="Y746" s="104"/>
      <c r="Z746" s="96" t="str">
        <f t="shared" si="145"/>
        <v/>
      </c>
      <c r="AA746" s="105"/>
      <c r="AB746" s="89"/>
      <c r="AC746" s="89"/>
      <c r="AD746" s="89"/>
      <c r="AE746" s="89"/>
      <c r="AF746" s="89"/>
      <c r="AG746" s="89"/>
      <c r="AH746" s="86"/>
      <c r="AI746" s="86"/>
      <c r="AJ746" s="86"/>
      <c r="AK746" s="86"/>
      <c r="AL746" s="86"/>
      <c r="AM746" s="86"/>
      <c r="AN746" s="86"/>
      <c r="AO746" s="86"/>
      <c r="AP746" s="86"/>
      <c r="AQ746" s="28"/>
      <c r="AR746" s="45"/>
      <c r="AS746" s="85"/>
      <c r="AT746" s="85"/>
      <c r="AU746" s="20"/>
      <c r="AV746" s="20"/>
    </row>
    <row r="747" spans="2:48" ht="15" x14ac:dyDescent="0.25">
      <c r="B747" s="86"/>
      <c r="C747" s="100"/>
      <c r="D747" s="87" t="str">
        <f>IF(B747="","",(VLOOKUP(B747,#REF!,2,0)))</f>
        <v/>
      </c>
      <c r="E747" s="88" t="str">
        <f>IF(B747="","",(VLOOKUP(B747,#REF!,3,0)))</f>
        <v/>
      </c>
      <c r="F747" s="84" t="str">
        <f>IF(B747="","",(VLOOKUP(Application!B747,#REF!,5,0)))</f>
        <v/>
      </c>
      <c r="G747" s="83"/>
      <c r="H747" s="89"/>
      <c r="I747" s="92" t="str">
        <f>IF(B:B="","",(VLOOKUP(Application!B747,#REF!,6,0)))</f>
        <v/>
      </c>
      <c r="J747" s="90" t="str">
        <f t="shared" si="141"/>
        <v/>
      </c>
      <c r="K747" s="91" t="str">
        <f t="shared" si="142"/>
        <v/>
      </c>
      <c r="L747" s="91" t="str">
        <f t="shared" si="146"/>
        <v/>
      </c>
      <c r="M747" s="91" t="str">
        <f t="shared" si="143"/>
        <v/>
      </c>
      <c r="N747" s="91" t="str">
        <f t="shared" si="144"/>
        <v/>
      </c>
      <c r="O747" s="91" t="str">
        <f t="shared" si="147"/>
        <v/>
      </c>
      <c r="P747" s="91" t="str">
        <f t="shared" si="148"/>
        <v/>
      </c>
      <c r="Q747" s="85"/>
      <c r="R747" s="17" t="str">
        <f t="shared" si="149"/>
        <v/>
      </c>
      <c r="S747" s="28" t="str">
        <f t="shared" si="150"/>
        <v/>
      </c>
      <c r="T747" s="28" t="str">
        <f t="shared" si="151"/>
        <v/>
      </c>
      <c r="U747" s="28"/>
      <c r="V747" s="84"/>
      <c r="W747" s="84"/>
      <c r="X747" s="83"/>
      <c r="Y747" s="104"/>
      <c r="Z747" s="96" t="str">
        <f t="shared" si="145"/>
        <v/>
      </c>
      <c r="AA747" s="105"/>
      <c r="AB747" s="89"/>
      <c r="AC747" s="89"/>
      <c r="AD747" s="89"/>
      <c r="AE747" s="89"/>
      <c r="AF747" s="89"/>
      <c r="AG747" s="89"/>
      <c r="AH747" s="86"/>
      <c r="AI747" s="86"/>
      <c r="AJ747" s="86"/>
      <c r="AK747" s="86"/>
      <c r="AL747" s="86"/>
      <c r="AM747" s="86"/>
      <c r="AN747" s="86"/>
      <c r="AO747" s="86"/>
      <c r="AP747" s="86"/>
      <c r="AQ747" s="28"/>
      <c r="AR747" s="45"/>
      <c r="AS747" s="85"/>
      <c r="AT747" s="85"/>
      <c r="AU747" s="20"/>
      <c r="AV747" s="20"/>
    </row>
    <row r="748" spans="2:48" ht="15" x14ac:dyDescent="0.25">
      <c r="B748" s="86"/>
      <c r="C748" s="100"/>
      <c r="D748" s="87" t="str">
        <f>IF(B748="","",(VLOOKUP(B748,#REF!,2,0)))</f>
        <v/>
      </c>
      <c r="E748" s="88" t="str">
        <f>IF(B748="","",(VLOOKUP(B748,#REF!,3,0)))</f>
        <v/>
      </c>
      <c r="F748" s="84" t="str">
        <f>IF(B748="","",(VLOOKUP(Application!B748,#REF!,5,0)))</f>
        <v/>
      </c>
      <c r="G748" s="83"/>
      <c r="H748" s="89"/>
      <c r="I748" s="92" t="str">
        <f>IF(B:B="","",(VLOOKUP(Application!B748,#REF!,6,0)))</f>
        <v/>
      </c>
      <c r="J748" s="90" t="str">
        <f t="shared" si="141"/>
        <v/>
      </c>
      <c r="K748" s="91" t="str">
        <f t="shared" si="142"/>
        <v/>
      </c>
      <c r="L748" s="91" t="str">
        <f t="shared" si="146"/>
        <v/>
      </c>
      <c r="M748" s="91" t="str">
        <f t="shared" si="143"/>
        <v/>
      </c>
      <c r="N748" s="91" t="str">
        <f t="shared" si="144"/>
        <v/>
      </c>
      <c r="O748" s="91" t="str">
        <f t="shared" si="147"/>
        <v/>
      </c>
      <c r="P748" s="91" t="str">
        <f t="shared" si="148"/>
        <v/>
      </c>
      <c r="Q748" s="85"/>
      <c r="R748" s="17" t="str">
        <f t="shared" si="149"/>
        <v/>
      </c>
      <c r="S748" s="28" t="str">
        <f t="shared" si="150"/>
        <v/>
      </c>
      <c r="T748" s="28" t="str">
        <f t="shared" si="151"/>
        <v/>
      </c>
      <c r="U748" s="28"/>
      <c r="V748" s="84"/>
      <c r="W748" s="84"/>
      <c r="X748" s="83"/>
      <c r="Y748" s="104"/>
      <c r="Z748" s="96" t="str">
        <f t="shared" si="145"/>
        <v/>
      </c>
      <c r="AA748" s="105"/>
      <c r="AB748" s="89"/>
      <c r="AC748" s="89"/>
      <c r="AD748" s="89"/>
      <c r="AE748" s="89"/>
      <c r="AF748" s="89"/>
      <c r="AG748" s="89"/>
      <c r="AH748" s="86"/>
      <c r="AI748" s="86"/>
      <c r="AJ748" s="86"/>
      <c r="AK748" s="86"/>
      <c r="AL748" s="86"/>
      <c r="AM748" s="86"/>
      <c r="AN748" s="86"/>
      <c r="AO748" s="86"/>
      <c r="AP748" s="86"/>
      <c r="AQ748" s="28"/>
      <c r="AR748" s="45"/>
      <c r="AS748" s="85"/>
      <c r="AT748" s="85"/>
      <c r="AU748" s="20"/>
      <c r="AV748" s="20"/>
    </row>
    <row r="749" spans="2:48" ht="15" x14ac:dyDescent="0.25">
      <c r="B749" s="86"/>
      <c r="C749" s="100"/>
      <c r="D749" s="87" t="str">
        <f>IF(B749="","",(VLOOKUP(B749,#REF!,2,0)))</f>
        <v/>
      </c>
      <c r="E749" s="88" t="str">
        <f>IF(B749="","",(VLOOKUP(B749,#REF!,3,0)))</f>
        <v/>
      </c>
      <c r="F749" s="84" t="str">
        <f>IF(B749="","",(VLOOKUP(Application!B749,#REF!,5,0)))</f>
        <v/>
      </c>
      <c r="G749" s="83"/>
      <c r="H749" s="89"/>
      <c r="I749" s="92" t="str">
        <f>IF(B:B="","",(VLOOKUP(Application!B749,#REF!,6,0)))</f>
        <v/>
      </c>
      <c r="J749" s="90" t="str">
        <f t="shared" si="141"/>
        <v/>
      </c>
      <c r="K749" s="91" t="str">
        <f t="shared" si="142"/>
        <v/>
      </c>
      <c r="L749" s="91" t="str">
        <f t="shared" si="146"/>
        <v/>
      </c>
      <c r="M749" s="91" t="str">
        <f t="shared" si="143"/>
        <v/>
      </c>
      <c r="N749" s="91" t="str">
        <f t="shared" si="144"/>
        <v/>
      </c>
      <c r="O749" s="91" t="str">
        <f t="shared" si="147"/>
        <v/>
      </c>
      <c r="P749" s="91" t="str">
        <f t="shared" si="148"/>
        <v/>
      </c>
      <c r="Q749" s="85"/>
      <c r="R749" s="17" t="str">
        <f t="shared" si="149"/>
        <v/>
      </c>
      <c r="S749" s="28" t="str">
        <f t="shared" si="150"/>
        <v/>
      </c>
      <c r="T749" s="28" t="str">
        <f t="shared" si="151"/>
        <v/>
      </c>
      <c r="U749" s="28"/>
      <c r="V749" s="84"/>
      <c r="W749" s="84"/>
      <c r="X749" s="83"/>
      <c r="Y749" s="104"/>
      <c r="Z749" s="96" t="str">
        <f t="shared" si="145"/>
        <v/>
      </c>
      <c r="AA749" s="105"/>
      <c r="AB749" s="89"/>
      <c r="AC749" s="89"/>
      <c r="AD749" s="89"/>
      <c r="AE749" s="89"/>
      <c r="AF749" s="89"/>
      <c r="AG749" s="89"/>
      <c r="AH749" s="86"/>
      <c r="AI749" s="86"/>
      <c r="AJ749" s="86"/>
      <c r="AK749" s="86"/>
      <c r="AL749" s="86"/>
      <c r="AM749" s="86"/>
      <c r="AN749" s="86"/>
      <c r="AO749" s="86"/>
      <c r="AP749" s="86"/>
      <c r="AQ749" s="28"/>
      <c r="AR749" s="45"/>
      <c r="AS749" s="85"/>
      <c r="AT749" s="85"/>
      <c r="AU749" s="20"/>
      <c r="AV749" s="20"/>
    </row>
    <row r="750" spans="2:48" ht="15" x14ac:dyDescent="0.25">
      <c r="B750" s="86"/>
      <c r="C750" s="100"/>
      <c r="D750" s="87" t="str">
        <f>IF(B750="","",(VLOOKUP(B750,#REF!,2,0)))</f>
        <v/>
      </c>
      <c r="E750" s="88" t="str">
        <f>IF(B750="","",(VLOOKUP(B750,#REF!,3,0)))</f>
        <v/>
      </c>
      <c r="F750" s="84" t="str">
        <f>IF(B750="","",(VLOOKUP(Application!B750,#REF!,5,0)))</f>
        <v/>
      </c>
      <c r="G750" s="83"/>
      <c r="H750" s="89"/>
      <c r="I750" s="92" t="str">
        <f>IF(B:B="","",(VLOOKUP(Application!B750,#REF!,6,0)))</f>
        <v/>
      </c>
      <c r="J750" s="90" t="str">
        <f t="shared" si="141"/>
        <v/>
      </c>
      <c r="K750" s="91" t="str">
        <f t="shared" si="142"/>
        <v/>
      </c>
      <c r="L750" s="91" t="str">
        <f t="shared" si="146"/>
        <v/>
      </c>
      <c r="M750" s="91" t="str">
        <f t="shared" si="143"/>
        <v/>
      </c>
      <c r="N750" s="91" t="str">
        <f t="shared" si="144"/>
        <v/>
      </c>
      <c r="O750" s="91" t="str">
        <f t="shared" si="147"/>
        <v/>
      </c>
      <c r="P750" s="91" t="str">
        <f t="shared" si="148"/>
        <v/>
      </c>
      <c r="Q750" s="85"/>
      <c r="R750" s="17" t="str">
        <f t="shared" si="149"/>
        <v/>
      </c>
      <c r="S750" s="28" t="str">
        <f t="shared" si="150"/>
        <v/>
      </c>
      <c r="T750" s="28" t="str">
        <f t="shared" si="151"/>
        <v/>
      </c>
      <c r="U750" s="28"/>
      <c r="V750" s="84"/>
      <c r="W750" s="84"/>
      <c r="X750" s="83"/>
      <c r="Y750" s="104"/>
      <c r="Z750" s="96" t="str">
        <f t="shared" si="145"/>
        <v/>
      </c>
      <c r="AA750" s="105"/>
      <c r="AB750" s="89"/>
      <c r="AC750" s="89"/>
      <c r="AD750" s="89"/>
      <c r="AE750" s="89"/>
      <c r="AF750" s="89"/>
      <c r="AG750" s="89"/>
      <c r="AH750" s="86"/>
      <c r="AI750" s="86"/>
      <c r="AJ750" s="86"/>
      <c r="AK750" s="86"/>
      <c r="AL750" s="86"/>
      <c r="AM750" s="86"/>
      <c r="AN750" s="86"/>
      <c r="AO750" s="86"/>
      <c r="AP750" s="86"/>
      <c r="AQ750" s="28"/>
      <c r="AR750" s="45"/>
      <c r="AS750" s="85"/>
      <c r="AT750" s="85"/>
      <c r="AU750" s="20"/>
      <c r="AV750" s="20"/>
    </row>
    <row r="751" spans="2:48" ht="15" x14ac:dyDescent="0.25">
      <c r="B751" s="86"/>
      <c r="C751" s="100"/>
      <c r="D751" s="87" t="str">
        <f>IF(B751="","",(VLOOKUP(B751,#REF!,2,0)))</f>
        <v/>
      </c>
      <c r="E751" s="88" t="str">
        <f>IF(B751="","",(VLOOKUP(B751,#REF!,3,0)))</f>
        <v/>
      </c>
      <c r="F751" s="84" t="str">
        <f>IF(B751="","",(VLOOKUP(Application!B751,#REF!,5,0)))</f>
        <v/>
      </c>
      <c r="G751" s="83"/>
      <c r="H751" s="89"/>
      <c r="I751" s="92" t="str">
        <f>IF(B:B="","",(VLOOKUP(Application!B751,#REF!,6,0)))</f>
        <v/>
      </c>
      <c r="J751" s="90" t="str">
        <f t="shared" si="141"/>
        <v/>
      </c>
      <c r="K751" s="91" t="str">
        <f t="shared" si="142"/>
        <v/>
      </c>
      <c r="L751" s="91" t="str">
        <f t="shared" si="146"/>
        <v/>
      </c>
      <c r="M751" s="91" t="str">
        <f t="shared" si="143"/>
        <v/>
      </c>
      <c r="N751" s="91" t="str">
        <f t="shared" si="144"/>
        <v/>
      </c>
      <c r="O751" s="91" t="str">
        <f t="shared" si="147"/>
        <v/>
      </c>
      <c r="P751" s="91" t="str">
        <f t="shared" si="148"/>
        <v/>
      </c>
      <c r="Q751" s="85"/>
      <c r="R751" s="17" t="str">
        <f t="shared" si="149"/>
        <v/>
      </c>
      <c r="S751" s="28" t="str">
        <f t="shared" si="150"/>
        <v/>
      </c>
      <c r="T751" s="28" t="str">
        <f t="shared" si="151"/>
        <v/>
      </c>
      <c r="U751" s="28"/>
      <c r="V751" s="84"/>
      <c r="W751" s="84"/>
      <c r="X751" s="83"/>
      <c r="Y751" s="104"/>
      <c r="Z751" s="96" t="str">
        <f t="shared" si="145"/>
        <v/>
      </c>
      <c r="AA751" s="105"/>
      <c r="AB751" s="89"/>
      <c r="AC751" s="89"/>
      <c r="AD751" s="89"/>
      <c r="AE751" s="89"/>
      <c r="AF751" s="89"/>
      <c r="AG751" s="89"/>
      <c r="AH751" s="86"/>
      <c r="AI751" s="86"/>
      <c r="AJ751" s="86"/>
      <c r="AK751" s="86"/>
      <c r="AL751" s="86"/>
      <c r="AM751" s="86"/>
      <c r="AN751" s="86"/>
      <c r="AO751" s="86"/>
      <c r="AP751" s="86"/>
      <c r="AQ751" s="28"/>
      <c r="AR751" s="45"/>
      <c r="AS751" s="85"/>
      <c r="AT751" s="85"/>
      <c r="AU751" s="20"/>
      <c r="AV751" s="20"/>
    </row>
    <row r="752" spans="2:48" ht="15" x14ac:dyDescent="0.25">
      <c r="B752" s="86"/>
      <c r="C752" s="100"/>
      <c r="D752" s="87" t="str">
        <f>IF(B752="","",(VLOOKUP(B752,#REF!,2,0)))</f>
        <v/>
      </c>
      <c r="E752" s="88" t="str">
        <f>IF(B752="","",(VLOOKUP(B752,#REF!,3,0)))</f>
        <v/>
      </c>
      <c r="F752" s="84" t="str">
        <f>IF(B752="","",(VLOOKUP(Application!B752,#REF!,5,0)))</f>
        <v/>
      </c>
      <c r="G752" s="83"/>
      <c r="H752" s="89"/>
      <c r="I752" s="92" t="str">
        <f>IF(B:B="","",(VLOOKUP(Application!B752,#REF!,6,0)))</f>
        <v/>
      </c>
      <c r="J752" s="90" t="str">
        <f t="shared" si="141"/>
        <v/>
      </c>
      <c r="K752" s="91" t="str">
        <f t="shared" si="142"/>
        <v/>
      </c>
      <c r="L752" s="91" t="str">
        <f t="shared" si="146"/>
        <v/>
      </c>
      <c r="M752" s="91" t="str">
        <f t="shared" si="143"/>
        <v/>
      </c>
      <c r="N752" s="91" t="str">
        <f t="shared" si="144"/>
        <v/>
      </c>
      <c r="O752" s="91" t="str">
        <f t="shared" si="147"/>
        <v/>
      </c>
      <c r="P752" s="91" t="str">
        <f t="shared" si="148"/>
        <v/>
      </c>
      <c r="Q752" s="85"/>
      <c r="R752" s="17" t="str">
        <f t="shared" si="149"/>
        <v/>
      </c>
      <c r="S752" s="28" t="str">
        <f t="shared" si="150"/>
        <v/>
      </c>
      <c r="T752" s="28" t="str">
        <f t="shared" si="151"/>
        <v/>
      </c>
      <c r="U752" s="28"/>
      <c r="V752" s="84"/>
      <c r="W752" s="84"/>
      <c r="X752" s="83"/>
      <c r="Y752" s="104"/>
      <c r="Z752" s="96" t="str">
        <f t="shared" si="145"/>
        <v/>
      </c>
      <c r="AA752" s="105"/>
      <c r="AB752" s="89"/>
      <c r="AC752" s="89"/>
      <c r="AD752" s="89"/>
      <c r="AE752" s="89"/>
      <c r="AF752" s="89"/>
      <c r="AG752" s="89"/>
      <c r="AH752" s="86"/>
      <c r="AI752" s="86"/>
      <c r="AJ752" s="86"/>
      <c r="AK752" s="86"/>
      <c r="AL752" s="86"/>
      <c r="AM752" s="86"/>
      <c r="AN752" s="86"/>
      <c r="AO752" s="86"/>
      <c r="AP752" s="86"/>
      <c r="AQ752" s="28"/>
      <c r="AR752" s="45"/>
      <c r="AS752" s="85"/>
      <c r="AT752" s="85"/>
      <c r="AU752" s="20"/>
      <c r="AV752" s="20"/>
    </row>
    <row r="753" spans="2:48" ht="15" x14ac:dyDescent="0.25">
      <c r="B753" s="86"/>
      <c r="C753" s="100"/>
      <c r="D753" s="87" t="str">
        <f>IF(B753="","",(VLOOKUP(B753,#REF!,2,0)))</f>
        <v/>
      </c>
      <c r="E753" s="88" t="str">
        <f>IF(B753="","",(VLOOKUP(B753,#REF!,3,0)))</f>
        <v/>
      </c>
      <c r="F753" s="84" t="str">
        <f>IF(B753="","",(VLOOKUP(Application!B753,#REF!,5,0)))</f>
        <v/>
      </c>
      <c r="G753" s="83"/>
      <c r="H753" s="89"/>
      <c r="I753" s="92" t="str">
        <f>IF(B:B="","",(VLOOKUP(Application!B753,#REF!,6,0)))</f>
        <v/>
      </c>
      <c r="J753" s="90" t="str">
        <f t="shared" si="141"/>
        <v/>
      </c>
      <c r="K753" s="91" t="str">
        <f t="shared" si="142"/>
        <v/>
      </c>
      <c r="L753" s="91" t="str">
        <f t="shared" si="146"/>
        <v/>
      </c>
      <c r="M753" s="91" t="str">
        <f t="shared" si="143"/>
        <v/>
      </c>
      <c r="N753" s="91" t="str">
        <f t="shared" si="144"/>
        <v/>
      </c>
      <c r="O753" s="91" t="str">
        <f t="shared" si="147"/>
        <v/>
      </c>
      <c r="P753" s="91" t="str">
        <f t="shared" si="148"/>
        <v/>
      </c>
      <c r="Q753" s="85"/>
      <c r="R753" s="17" t="str">
        <f t="shared" si="149"/>
        <v/>
      </c>
      <c r="S753" s="28" t="str">
        <f t="shared" si="150"/>
        <v/>
      </c>
      <c r="T753" s="28" t="str">
        <f t="shared" si="151"/>
        <v/>
      </c>
      <c r="U753" s="28"/>
      <c r="V753" s="84"/>
      <c r="W753" s="84"/>
      <c r="X753" s="83"/>
      <c r="Y753" s="104"/>
      <c r="Z753" s="96" t="str">
        <f t="shared" si="145"/>
        <v/>
      </c>
      <c r="AA753" s="105"/>
      <c r="AB753" s="89"/>
      <c r="AC753" s="89"/>
      <c r="AD753" s="89"/>
      <c r="AE753" s="89"/>
      <c r="AF753" s="89"/>
      <c r="AG753" s="89"/>
      <c r="AH753" s="86"/>
      <c r="AI753" s="86"/>
      <c r="AJ753" s="86"/>
      <c r="AK753" s="86"/>
      <c r="AL753" s="86"/>
      <c r="AM753" s="86"/>
      <c r="AN753" s="86"/>
      <c r="AO753" s="86"/>
      <c r="AP753" s="86"/>
      <c r="AQ753" s="28"/>
      <c r="AR753" s="45"/>
      <c r="AS753" s="85"/>
      <c r="AT753" s="85"/>
      <c r="AU753" s="20"/>
      <c r="AV753" s="20"/>
    </row>
    <row r="754" spans="2:48" ht="15" x14ac:dyDescent="0.25">
      <c r="B754" s="86"/>
      <c r="C754" s="100"/>
      <c r="D754" s="87" t="str">
        <f>IF(B754="","",(VLOOKUP(B754,#REF!,2,0)))</f>
        <v/>
      </c>
      <c r="E754" s="88" t="str">
        <f>IF(B754="","",(VLOOKUP(B754,#REF!,3,0)))</f>
        <v/>
      </c>
      <c r="F754" s="84" t="str">
        <f>IF(B754="","",(VLOOKUP(Application!B754,#REF!,5,0)))</f>
        <v/>
      </c>
      <c r="G754" s="83"/>
      <c r="H754" s="89"/>
      <c r="I754" s="92" t="str">
        <f>IF(B:B="","",(VLOOKUP(Application!B754,#REF!,6,0)))</f>
        <v/>
      </c>
      <c r="J754" s="90" t="str">
        <f t="shared" si="141"/>
        <v/>
      </c>
      <c r="K754" s="91" t="str">
        <f t="shared" si="142"/>
        <v/>
      </c>
      <c r="L754" s="91" t="str">
        <f t="shared" si="146"/>
        <v/>
      </c>
      <c r="M754" s="91" t="str">
        <f t="shared" si="143"/>
        <v/>
      </c>
      <c r="N754" s="91" t="str">
        <f t="shared" si="144"/>
        <v/>
      </c>
      <c r="O754" s="91" t="str">
        <f t="shared" si="147"/>
        <v/>
      </c>
      <c r="P754" s="91" t="str">
        <f t="shared" si="148"/>
        <v/>
      </c>
      <c r="Q754" s="85"/>
      <c r="R754" s="17" t="str">
        <f t="shared" si="149"/>
        <v/>
      </c>
      <c r="S754" s="28" t="str">
        <f t="shared" si="150"/>
        <v/>
      </c>
      <c r="T754" s="28" t="str">
        <f t="shared" si="151"/>
        <v/>
      </c>
      <c r="U754" s="28"/>
      <c r="V754" s="84"/>
      <c r="W754" s="84"/>
      <c r="X754" s="83"/>
      <c r="Y754" s="104"/>
      <c r="Z754" s="96" t="str">
        <f t="shared" si="145"/>
        <v/>
      </c>
      <c r="AA754" s="105"/>
      <c r="AB754" s="89"/>
      <c r="AC754" s="89"/>
      <c r="AD754" s="89"/>
      <c r="AE754" s="89"/>
      <c r="AF754" s="89"/>
      <c r="AG754" s="89"/>
      <c r="AH754" s="86"/>
      <c r="AI754" s="86"/>
      <c r="AJ754" s="86"/>
      <c r="AK754" s="86"/>
      <c r="AL754" s="86"/>
      <c r="AM754" s="86"/>
      <c r="AN754" s="86"/>
      <c r="AO754" s="86"/>
      <c r="AP754" s="86"/>
      <c r="AQ754" s="28"/>
      <c r="AR754" s="45"/>
      <c r="AS754" s="85"/>
      <c r="AT754" s="85"/>
      <c r="AU754" s="20"/>
      <c r="AV754" s="20"/>
    </row>
    <row r="755" spans="2:48" ht="15" x14ac:dyDescent="0.25">
      <c r="B755" s="86"/>
      <c r="C755" s="100"/>
      <c r="D755" s="87" t="str">
        <f>IF(B755="","",(VLOOKUP(B755,#REF!,2,0)))</f>
        <v/>
      </c>
      <c r="E755" s="88" t="str">
        <f>IF(B755="","",(VLOOKUP(B755,#REF!,3,0)))</f>
        <v/>
      </c>
      <c r="F755" s="84" t="str">
        <f>IF(B755="","",(VLOOKUP(Application!B755,#REF!,5,0)))</f>
        <v/>
      </c>
      <c r="G755" s="83"/>
      <c r="H755" s="89"/>
      <c r="I755" s="92" t="str">
        <f>IF(B:B="","",(VLOOKUP(Application!B755,#REF!,6,0)))</f>
        <v/>
      </c>
      <c r="J755" s="90" t="str">
        <f t="shared" si="141"/>
        <v/>
      </c>
      <c r="K755" s="91" t="str">
        <f t="shared" si="142"/>
        <v/>
      </c>
      <c r="L755" s="91" t="str">
        <f t="shared" si="146"/>
        <v/>
      </c>
      <c r="M755" s="91" t="str">
        <f t="shared" si="143"/>
        <v/>
      </c>
      <c r="N755" s="91" t="str">
        <f t="shared" si="144"/>
        <v/>
      </c>
      <c r="O755" s="91" t="str">
        <f t="shared" si="147"/>
        <v/>
      </c>
      <c r="P755" s="91" t="str">
        <f t="shared" si="148"/>
        <v/>
      </c>
      <c r="Q755" s="85"/>
      <c r="R755" s="17" t="str">
        <f t="shared" si="149"/>
        <v/>
      </c>
      <c r="S755" s="28" t="str">
        <f t="shared" si="150"/>
        <v/>
      </c>
      <c r="T755" s="28" t="str">
        <f t="shared" si="151"/>
        <v/>
      </c>
      <c r="U755" s="28"/>
      <c r="V755" s="84"/>
      <c r="W755" s="84"/>
      <c r="X755" s="83"/>
      <c r="Y755" s="104"/>
      <c r="Z755" s="96" t="str">
        <f t="shared" si="145"/>
        <v/>
      </c>
      <c r="AA755" s="105"/>
      <c r="AB755" s="89"/>
      <c r="AC755" s="89"/>
      <c r="AD755" s="89"/>
      <c r="AE755" s="89"/>
      <c r="AF755" s="89"/>
      <c r="AG755" s="89"/>
      <c r="AH755" s="86"/>
      <c r="AI755" s="86"/>
      <c r="AJ755" s="86"/>
      <c r="AK755" s="86"/>
      <c r="AL755" s="86"/>
      <c r="AM755" s="86"/>
      <c r="AN755" s="86"/>
      <c r="AO755" s="86"/>
      <c r="AP755" s="86"/>
      <c r="AQ755" s="28"/>
      <c r="AR755" s="45"/>
      <c r="AS755" s="85"/>
      <c r="AT755" s="85"/>
      <c r="AU755" s="20"/>
      <c r="AV755" s="20"/>
    </row>
    <row r="756" spans="2:48" ht="15" x14ac:dyDescent="0.25">
      <c r="B756" s="86"/>
      <c r="C756" s="100"/>
      <c r="D756" s="87" t="str">
        <f>IF(B756="","",(VLOOKUP(B756,#REF!,2,0)))</f>
        <v/>
      </c>
      <c r="E756" s="88" t="str">
        <f>IF(B756="","",(VLOOKUP(B756,#REF!,3,0)))</f>
        <v/>
      </c>
      <c r="F756" s="84" t="str">
        <f>IF(B756="","",(VLOOKUP(Application!B756,#REF!,5,0)))</f>
        <v/>
      </c>
      <c r="G756" s="83"/>
      <c r="H756" s="89"/>
      <c r="I756" s="92" t="str">
        <f>IF(B:B="","",(VLOOKUP(Application!B756,#REF!,6,0)))</f>
        <v/>
      </c>
      <c r="J756" s="90" t="str">
        <f t="shared" si="141"/>
        <v/>
      </c>
      <c r="K756" s="91" t="str">
        <f t="shared" si="142"/>
        <v/>
      </c>
      <c r="L756" s="91" t="str">
        <f t="shared" si="146"/>
        <v/>
      </c>
      <c r="M756" s="91" t="str">
        <f t="shared" si="143"/>
        <v/>
      </c>
      <c r="N756" s="91" t="str">
        <f t="shared" si="144"/>
        <v/>
      </c>
      <c r="O756" s="91" t="str">
        <f t="shared" si="147"/>
        <v/>
      </c>
      <c r="P756" s="91" t="str">
        <f t="shared" si="148"/>
        <v/>
      </c>
      <c r="Q756" s="85"/>
      <c r="R756" s="17" t="str">
        <f t="shared" si="149"/>
        <v/>
      </c>
      <c r="S756" s="28" t="str">
        <f t="shared" si="150"/>
        <v/>
      </c>
      <c r="T756" s="28" t="str">
        <f t="shared" si="151"/>
        <v/>
      </c>
      <c r="U756" s="28"/>
      <c r="V756" s="84"/>
      <c r="W756" s="84"/>
      <c r="X756" s="83"/>
      <c r="Y756" s="104"/>
      <c r="Z756" s="96" t="str">
        <f t="shared" si="145"/>
        <v/>
      </c>
      <c r="AA756" s="105"/>
      <c r="AB756" s="89"/>
      <c r="AC756" s="89"/>
      <c r="AD756" s="89"/>
      <c r="AE756" s="89"/>
      <c r="AF756" s="89"/>
      <c r="AG756" s="89"/>
      <c r="AH756" s="86"/>
      <c r="AI756" s="86"/>
      <c r="AJ756" s="86"/>
      <c r="AK756" s="86"/>
      <c r="AL756" s="86"/>
      <c r="AM756" s="86"/>
      <c r="AN756" s="86"/>
      <c r="AO756" s="86"/>
      <c r="AP756" s="86"/>
      <c r="AQ756" s="28"/>
      <c r="AR756" s="45"/>
      <c r="AS756" s="85"/>
      <c r="AT756" s="85"/>
      <c r="AU756" s="20"/>
      <c r="AV756" s="20"/>
    </row>
    <row r="757" spans="2:48" ht="15" x14ac:dyDescent="0.25">
      <c r="B757" s="86"/>
      <c r="C757" s="100"/>
      <c r="D757" s="87" t="str">
        <f>IF(B757="","",(VLOOKUP(B757,#REF!,2,0)))</f>
        <v/>
      </c>
      <c r="E757" s="88" t="str">
        <f>IF(B757="","",(VLOOKUP(B757,#REF!,3,0)))</f>
        <v/>
      </c>
      <c r="F757" s="84" t="str">
        <f>IF(B757="","",(VLOOKUP(Application!B757,#REF!,5,0)))</f>
        <v/>
      </c>
      <c r="G757" s="83"/>
      <c r="H757" s="89"/>
      <c r="I757" s="92" t="str">
        <f>IF(B:B="","",(VLOOKUP(Application!B757,#REF!,6,0)))</f>
        <v/>
      </c>
      <c r="J757" s="90" t="str">
        <f t="shared" si="141"/>
        <v/>
      </c>
      <c r="K757" s="91" t="str">
        <f t="shared" si="142"/>
        <v/>
      </c>
      <c r="L757" s="91" t="str">
        <f t="shared" si="146"/>
        <v/>
      </c>
      <c r="M757" s="91" t="str">
        <f t="shared" si="143"/>
        <v/>
      </c>
      <c r="N757" s="91" t="str">
        <f t="shared" si="144"/>
        <v/>
      </c>
      <c r="O757" s="91" t="str">
        <f t="shared" si="147"/>
        <v/>
      </c>
      <c r="P757" s="91" t="str">
        <f t="shared" si="148"/>
        <v/>
      </c>
      <c r="Q757" s="85"/>
      <c r="R757" s="17" t="str">
        <f t="shared" si="149"/>
        <v/>
      </c>
      <c r="S757" s="28" t="str">
        <f t="shared" si="150"/>
        <v/>
      </c>
      <c r="T757" s="28" t="str">
        <f t="shared" si="151"/>
        <v/>
      </c>
      <c r="U757" s="28"/>
      <c r="V757" s="84"/>
      <c r="W757" s="84"/>
      <c r="X757" s="83"/>
      <c r="Y757" s="104"/>
      <c r="Z757" s="96" t="str">
        <f t="shared" si="145"/>
        <v/>
      </c>
      <c r="AA757" s="105"/>
      <c r="AB757" s="89"/>
      <c r="AC757" s="89"/>
      <c r="AD757" s="89"/>
      <c r="AE757" s="89"/>
      <c r="AF757" s="89"/>
      <c r="AG757" s="89"/>
      <c r="AH757" s="86"/>
      <c r="AI757" s="86"/>
      <c r="AJ757" s="86"/>
      <c r="AK757" s="86"/>
      <c r="AL757" s="86"/>
      <c r="AM757" s="86"/>
      <c r="AN757" s="86"/>
      <c r="AO757" s="86"/>
      <c r="AP757" s="86"/>
      <c r="AQ757" s="28"/>
      <c r="AR757" s="45"/>
      <c r="AS757" s="85"/>
      <c r="AT757" s="85"/>
      <c r="AU757" s="20"/>
      <c r="AV757" s="20"/>
    </row>
    <row r="758" spans="2:48" ht="15" x14ac:dyDescent="0.25">
      <c r="B758" s="86"/>
      <c r="C758" s="100"/>
      <c r="D758" s="87" t="str">
        <f>IF(B758="","",(VLOOKUP(B758,#REF!,2,0)))</f>
        <v/>
      </c>
      <c r="E758" s="88" t="str">
        <f>IF(B758="","",(VLOOKUP(B758,#REF!,3,0)))</f>
        <v/>
      </c>
      <c r="F758" s="84" t="str">
        <f>IF(B758="","",(VLOOKUP(Application!B758,#REF!,5,0)))</f>
        <v/>
      </c>
      <c r="G758" s="83"/>
      <c r="H758" s="89"/>
      <c r="I758" s="92" t="str">
        <f>IF(B:B="","",(VLOOKUP(Application!B758,#REF!,6,0)))</f>
        <v/>
      </c>
      <c r="J758" s="90" t="str">
        <f t="shared" si="141"/>
        <v/>
      </c>
      <c r="K758" s="91" t="str">
        <f t="shared" si="142"/>
        <v/>
      </c>
      <c r="L758" s="91" t="str">
        <f t="shared" si="146"/>
        <v/>
      </c>
      <c r="M758" s="91" t="str">
        <f t="shared" si="143"/>
        <v/>
      </c>
      <c r="N758" s="91" t="str">
        <f t="shared" si="144"/>
        <v/>
      </c>
      <c r="O758" s="91" t="str">
        <f t="shared" si="147"/>
        <v/>
      </c>
      <c r="P758" s="91" t="str">
        <f t="shared" si="148"/>
        <v/>
      </c>
      <c r="Q758" s="85"/>
      <c r="R758" s="17" t="str">
        <f t="shared" si="149"/>
        <v/>
      </c>
      <c r="S758" s="28" t="str">
        <f t="shared" si="150"/>
        <v/>
      </c>
      <c r="T758" s="28" t="str">
        <f t="shared" si="151"/>
        <v/>
      </c>
      <c r="U758" s="28"/>
      <c r="V758" s="84"/>
      <c r="W758" s="84"/>
      <c r="X758" s="83"/>
      <c r="Y758" s="104"/>
      <c r="Z758" s="96" t="str">
        <f t="shared" si="145"/>
        <v/>
      </c>
      <c r="AA758" s="105"/>
      <c r="AB758" s="89"/>
      <c r="AC758" s="89"/>
      <c r="AD758" s="89"/>
      <c r="AE758" s="89"/>
      <c r="AF758" s="89"/>
      <c r="AG758" s="89"/>
      <c r="AH758" s="86"/>
      <c r="AI758" s="86"/>
      <c r="AJ758" s="86"/>
      <c r="AK758" s="86"/>
      <c r="AL758" s="86"/>
      <c r="AM758" s="86"/>
      <c r="AN758" s="86"/>
      <c r="AO758" s="86"/>
      <c r="AP758" s="86"/>
      <c r="AQ758" s="28"/>
      <c r="AR758" s="45"/>
      <c r="AS758" s="85"/>
      <c r="AT758" s="85"/>
      <c r="AU758" s="20"/>
      <c r="AV758" s="20"/>
    </row>
    <row r="759" spans="2:48" ht="15" x14ac:dyDescent="0.25">
      <c r="B759" s="86"/>
      <c r="C759" s="100"/>
      <c r="D759" s="87" t="str">
        <f>IF(B759="","",(VLOOKUP(B759,#REF!,2,0)))</f>
        <v/>
      </c>
      <c r="E759" s="88" t="str">
        <f>IF(B759="","",(VLOOKUP(B759,#REF!,3,0)))</f>
        <v/>
      </c>
      <c r="F759" s="84" t="str">
        <f>IF(B759="","",(VLOOKUP(Application!B759,#REF!,5,0)))</f>
        <v/>
      </c>
      <c r="G759" s="83"/>
      <c r="H759" s="89"/>
      <c r="I759" s="92" t="str">
        <f>IF(B:B="","",(VLOOKUP(Application!B759,#REF!,6,0)))</f>
        <v/>
      </c>
      <c r="J759" s="90" t="str">
        <f t="shared" si="141"/>
        <v/>
      </c>
      <c r="K759" s="91" t="str">
        <f t="shared" si="142"/>
        <v/>
      </c>
      <c r="L759" s="91" t="str">
        <f t="shared" si="146"/>
        <v/>
      </c>
      <c r="M759" s="91" t="str">
        <f t="shared" si="143"/>
        <v/>
      </c>
      <c r="N759" s="91" t="str">
        <f t="shared" si="144"/>
        <v/>
      </c>
      <c r="O759" s="91" t="str">
        <f t="shared" si="147"/>
        <v/>
      </c>
      <c r="P759" s="91" t="str">
        <f t="shared" si="148"/>
        <v/>
      </c>
      <c r="Q759" s="85"/>
      <c r="R759" s="17" t="str">
        <f t="shared" si="149"/>
        <v/>
      </c>
      <c r="S759" s="28" t="str">
        <f t="shared" si="150"/>
        <v/>
      </c>
      <c r="T759" s="28" t="str">
        <f t="shared" si="151"/>
        <v/>
      </c>
      <c r="U759" s="28"/>
      <c r="V759" s="84"/>
      <c r="W759" s="84"/>
      <c r="X759" s="83"/>
      <c r="Y759" s="104"/>
      <c r="Z759" s="96" t="str">
        <f t="shared" si="145"/>
        <v/>
      </c>
      <c r="AA759" s="105"/>
      <c r="AB759" s="89"/>
      <c r="AC759" s="89"/>
      <c r="AD759" s="89"/>
      <c r="AE759" s="89"/>
      <c r="AF759" s="89"/>
      <c r="AG759" s="89"/>
      <c r="AH759" s="86"/>
      <c r="AI759" s="86"/>
      <c r="AJ759" s="86"/>
      <c r="AK759" s="86"/>
      <c r="AL759" s="86"/>
      <c r="AM759" s="86"/>
      <c r="AN759" s="86"/>
      <c r="AO759" s="86"/>
      <c r="AP759" s="86"/>
      <c r="AQ759" s="28"/>
      <c r="AR759" s="45"/>
      <c r="AS759" s="85"/>
      <c r="AT759" s="85"/>
      <c r="AU759" s="20"/>
      <c r="AV759" s="20"/>
    </row>
    <row r="760" spans="2:48" ht="15" x14ac:dyDescent="0.25">
      <c r="B760" s="86"/>
      <c r="C760" s="100"/>
      <c r="D760" s="87" t="str">
        <f>IF(B760="","",(VLOOKUP(B760,#REF!,2,0)))</f>
        <v/>
      </c>
      <c r="E760" s="88" t="str">
        <f>IF(B760="","",(VLOOKUP(B760,#REF!,3,0)))</f>
        <v/>
      </c>
      <c r="F760" s="84" t="str">
        <f>IF(B760="","",(VLOOKUP(Application!B760,#REF!,5,0)))</f>
        <v/>
      </c>
      <c r="G760" s="83"/>
      <c r="H760" s="89"/>
      <c r="I760" s="92" t="str">
        <f>IF(B:B="","",(VLOOKUP(Application!B760,#REF!,6,0)))</f>
        <v/>
      </c>
      <c r="J760" s="90" t="str">
        <f t="shared" si="141"/>
        <v/>
      </c>
      <c r="K760" s="91" t="str">
        <f t="shared" si="142"/>
        <v/>
      </c>
      <c r="L760" s="91" t="str">
        <f t="shared" si="146"/>
        <v/>
      </c>
      <c r="M760" s="91" t="str">
        <f t="shared" si="143"/>
        <v/>
      </c>
      <c r="N760" s="91" t="str">
        <f t="shared" si="144"/>
        <v/>
      </c>
      <c r="O760" s="91" t="str">
        <f t="shared" si="147"/>
        <v/>
      </c>
      <c r="P760" s="91" t="str">
        <f t="shared" si="148"/>
        <v/>
      </c>
      <c r="Q760" s="85"/>
      <c r="R760" s="17" t="str">
        <f t="shared" si="149"/>
        <v/>
      </c>
      <c r="S760" s="28" t="str">
        <f t="shared" si="150"/>
        <v/>
      </c>
      <c r="T760" s="28" t="str">
        <f t="shared" si="151"/>
        <v/>
      </c>
      <c r="U760" s="28"/>
      <c r="V760" s="84"/>
      <c r="W760" s="84"/>
      <c r="X760" s="83"/>
      <c r="Y760" s="104"/>
      <c r="Z760" s="96" t="str">
        <f t="shared" si="145"/>
        <v/>
      </c>
      <c r="AA760" s="105"/>
      <c r="AB760" s="89"/>
      <c r="AC760" s="89"/>
      <c r="AD760" s="89"/>
      <c r="AE760" s="89"/>
      <c r="AF760" s="89"/>
      <c r="AG760" s="89"/>
      <c r="AH760" s="86"/>
      <c r="AI760" s="86"/>
      <c r="AJ760" s="86"/>
      <c r="AK760" s="86"/>
      <c r="AL760" s="86"/>
      <c r="AM760" s="86"/>
      <c r="AN760" s="86"/>
      <c r="AO760" s="86"/>
      <c r="AP760" s="86"/>
      <c r="AQ760" s="28"/>
      <c r="AR760" s="45"/>
      <c r="AS760" s="85"/>
      <c r="AT760" s="85"/>
      <c r="AU760" s="20"/>
      <c r="AV760" s="20"/>
    </row>
    <row r="761" spans="2:48" ht="15" x14ac:dyDescent="0.25">
      <c r="B761" s="86"/>
      <c r="C761" s="100"/>
      <c r="D761" s="87" t="str">
        <f>IF(B761="","",(VLOOKUP(B761,#REF!,2,0)))</f>
        <v/>
      </c>
      <c r="E761" s="88" t="str">
        <f>IF(B761="","",(VLOOKUP(B761,#REF!,3,0)))</f>
        <v/>
      </c>
      <c r="F761" s="84" t="str">
        <f>IF(B761="","",(VLOOKUP(Application!B761,#REF!,5,0)))</f>
        <v/>
      </c>
      <c r="G761" s="83"/>
      <c r="H761" s="89"/>
      <c r="I761" s="92" t="str">
        <f>IF(B:B="","",(VLOOKUP(Application!B761,#REF!,6,0)))</f>
        <v/>
      </c>
      <c r="J761" s="90" t="str">
        <f t="shared" si="141"/>
        <v/>
      </c>
      <c r="K761" s="91" t="str">
        <f t="shared" si="142"/>
        <v/>
      </c>
      <c r="L761" s="91" t="str">
        <f t="shared" si="146"/>
        <v/>
      </c>
      <c r="M761" s="91" t="str">
        <f t="shared" si="143"/>
        <v/>
      </c>
      <c r="N761" s="91" t="str">
        <f t="shared" si="144"/>
        <v/>
      </c>
      <c r="O761" s="91" t="str">
        <f t="shared" si="147"/>
        <v/>
      </c>
      <c r="P761" s="91" t="str">
        <f t="shared" si="148"/>
        <v/>
      </c>
      <c r="Q761" s="85"/>
      <c r="R761" s="17" t="str">
        <f t="shared" si="149"/>
        <v/>
      </c>
      <c r="S761" s="28" t="str">
        <f t="shared" si="150"/>
        <v/>
      </c>
      <c r="T761" s="28" t="str">
        <f t="shared" si="151"/>
        <v/>
      </c>
      <c r="U761" s="28"/>
      <c r="V761" s="84"/>
      <c r="W761" s="84"/>
      <c r="X761" s="83"/>
      <c r="Y761" s="104"/>
      <c r="Z761" s="96" t="str">
        <f t="shared" si="145"/>
        <v/>
      </c>
      <c r="AA761" s="105"/>
      <c r="AB761" s="89"/>
      <c r="AC761" s="89"/>
      <c r="AD761" s="89"/>
      <c r="AE761" s="89"/>
      <c r="AF761" s="89"/>
      <c r="AG761" s="89"/>
      <c r="AH761" s="86"/>
      <c r="AI761" s="86"/>
      <c r="AJ761" s="86"/>
      <c r="AK761" s="86"/>
      <c r="AL761" s="86"/>
      <c r="AM761" s="86"/>
      <c r="AN761" s="86"/>
      <c r="AO761" s="86"/>
      <c r="AP761" s="86"/>
      <c r="AQ761" s="28"/>
      <c r="AR761" s="45"/>
      <c r="AS761" s="85"/>
      <c r="AT761" s="85"/>
      <c r="AU761" s="20"/>
      <c r="AV761" s="20"/>
    </row>
    <row r="762" spans="2:48" ht="15" x14ac:dyDescent="0.25">
      <c r="B762" s="86"/>
      <c r="C762" s="100"/>
      <c r="D762" s="87" t="str">
        <f>IF(B762="","",(VLOOKUP(B762,#REF!,2,0)))</f>
        <v/>
      </c>
      <c r="E762" s="88" t="str">
        <f>IF(B762="","",(VLOOKUP(B762,#REF!,3,0)))</f>
        <v/>
      </c>
      <c r="F762" s="84" t="str">
        <f>IF(B762="","",(VLOOKUP(Application!B762,#REF!,5,0)))</f>
        <v/>
      </c>
      <c r="G762" s="83"/>
      <c r="H762" s="89"/>
      <c r="I762" s="92" t="str">
        <f>IF(B:B="","",(VLOOKUP(Application!B762,#REF!,6,0)))</f>
        <v/>
      </c>
      <c r="J762" s="90" t="str">
        <f t="shared" si="141"/>
        <v/>
      </c>
      <c r="K762" s="91" t="str">
        <f t="shared" si="142"/>
        <v/>
      </c>
      <c r="L762" s="91" t="str">
        <f t="shared" si="146"/>
        <v/>
      </c>
      <c r="M762" s="91" t="str">
        <f t="shared" si="143"/>
        <v/>
      </c>
      <c r="N762" s="91" t="str">
        <f t="shared" si="144"/>
        <v/>
      </c>
      <c r="O762" s="91" t="str">
        <f t="shared" si="147"/>
        <v/>
      </c>
      <c r="P762" s="91" t="str">
        <f t="shared" si="148"/>
        <v/>
      </c>
      <c r="Q762" s="85"/>
      <c r="R762" s="17" t="str">
        <f t="shared" si="149"/>
        <v/>
      </c>
      <c r="S762" s="28" t="str">
        <f t="shared" si="150"/>
        <v/>
      </c>
      <c r="T762" s="28" t="str">
        <f t="shared" si="151"/>
        <v/>
      </c>
      <c r="U762" s="28"/>
      <c r="V762" s="84"/>
      <c r="W762" s="84"/>
      <c r="X762" s="83"/>
      <c r="Y762" s="104"/>
      <c r="Z762" s="96" t="str">
        <f t="shared" si="145"/>
        <v/>
      </c>
      <c r="AA762" s="105"/>
      <c r="AB762" s="89"/>
      <c r="AC762" s="89"/>
      <c r="AD762" s="89"/>
      <c r="AE762" s="89"/>
      <c r="AF762" s="89"/>
      <c r="AG762" s="89"/>
      <c r="AH762" s="86"/>
      <c r="AI762" s="86"/>
      <c r="AJ762" s="86"/>
      <c r="AK762" s="86"/>
      <c r="AL762" s="86"/>
      <c r="AM762" s="86"/>
      <c r="AN762" s="86"/>
      <c r="AO762" s="86"/>
      <c r="AP762" s="86"/>
      <c r="AQ762" s="28"/>
      <c r="AR762" s="45"/>
      <c r="AS762" s="85"/>
      <c r="AT762" s="85"/>
      <c r="AU762" s="20"/>
      <c r="AV762" s="20"/>
    </row>
    <row r="763" spans="2:48" ht="15" x14ac:dyDescent="0.25">
      <c r="B763" s="86"/>
      <c r="C763" s="100"/>
      <c r="D763" s="87" t="str">
        <f>IF(B763="","",(VLOOKUP(B763,#REF!,2,0)))</f>
        <v/>
      </c>
      <c r="E763" s="88" t="str">
        <f>IF(B763="","",(VLOOKUP(B763,#REF!,3,0)))</f>
        <v/>
      </c>
      <c r="F763" s="84" t="str">
        <f>IF(B763="","",(VLOOKUP(Application!B763,#REF!,5,0)))</f>
        <v/>
      </c>
      <c r="G763" s="83"/>
      <c r="H763" s="89"/>
      <c r="I763" s="92" t="str">
        <f>IF(B:B="","",(VLOOKUP(Application!B763,#REF!,6,0)))</f>
        <v/>
      </c>
      <c r="J763" s="90" t="str">
        <f t="shared" si="141"/>
        <v/>
      </c>
      <c r="K763" s="91" t="str">
        <f t="shared" si="142"/>
        <v/>
      </c>
      <c r="L763" s="91" t="str">
        <f t="shared" si="146"/>
        <v/>
      </c>
      <c r="M763" s="91" t="str">
        <f t="shared" si="143"/>
        <v/>
      </c>
      <c r="N763" s="91" t="str">
        <f t="shared" si="144"/>
        <v/>
      </c>
      <c r="O763" s="91" t="str">
        <f t="shared" si="147"/>
        <v/>
      </c>
      <c r="P763" s="91" t="str">
        <f t="shared" si="148"/>
        <v/>
      </c>
      <c r="Q763" s="85"/>
      <c r="R763" s="17" t="str">
        <f t="shared" si="149"/>
        <v/>
      </c>
      <c r="S763" s="28" t="str">
        <f t="shared" si="150"/>
        <v/>
      </c>
      <c r="T763" s="28" t="str">
        <f t="shared" si="151"/>
        <v/>
      </c>
      <c r="U763" s="28"/>
      <c r="V763" s="84"/>
      <c r="W763" s="84"/>
      <c r="X763" s="83"/>
      <c r="Y763" s="104"/>
      <c r="Z763" s="96" t="str">
        <f t="shared" si="145"/>
        <v/>
      </c>
      <c r="AA763" s="105"/>
      <c r="AB763" s="89"/>
      <c r="AC763" s="89"/>
      <c r="AD763" s="89"/>
      <c r="AE763" s="89"/>
      <c r="AF763" s="89"/>
      <c r="AG763" s="89"/>
      <c r="AH763" s="86"/>
      <c r="AI763" s="86"/>
      <c r="AJ763" s="86"/>
      <c r="AK763" s="86"/>
      <c r="AL763" s="86"/>
      <c r="AM763" s="86"/>
      <c r="AN763" s="86"/>
      <c r="AO763" s="86"/>
      <c r="AP763" s="86"/>
      <c r="AQ763" s="28"/>
      <c r="AR763" s="45"/>
      <c r="AS763" s="85"/>
      <c r="AT763" s="85"/>
      <c r="AU763" s="20"/>
      <c r="AV763" s="20"/>
    </row>
    <row r="764" spans="2:48" ht="15" x14ac:dyDescent="0.25">
      <c r="B764" s="86"/>
      <c r="C764" s="100"/>
      <c r="D764" s="87" t="str">
        <f>IF(B764="","",(VLOOKUP(B764,#REF!,2,0)))</f>
        <v/>
      </c>
      <c r="E764" s="88" t="str">
        <f>IF(B764="","",(VLOOKUP(B764,#REF!,3,0)))</f>
        <v/>
      </c>
      <c r="F764" s="84" t="str">
        <f>IF(B764="","",(VLOOKUP(Application!B764,#REF!,5,0)))</f>
        <v/>
      </c>
      <c r="G764" s="83"/>
      <c r="H764" s="89"/>
      <c r="I764" s="92" t="str">
        <f>IF(B:B="","",(VLOOKUP(Application!B764,#REF!,6,0)))</f>
        <v/>
      </c>
      <c r="J764" s="90" t="str">
        <f t="shared" si="141"/>
        <v/>
      </c>
      <c r="K764" s="91" t="str">
        <f t="shared" si="142"/>
        <v/>
      </c>
      <c r="L764" s="91" t="str">
        <f t="shared" si="146"/>
        <v/>
      </c>
      <c r="M764" s="91" t="str">
        <f t="shared" si="143"/>
        <v/>
      </c>
      <c r="N764" s="91" t="str">
        <f t="shared" si="144"/>
        <v/>
      </c>
      <c r="O764" s="91" t="str">
        <f t="shared" si="147"/>
        <v/>
      </c>
      <c r="P764" s="91" t="str">
        <f t="shared" si="148"/>
        <v/>
      </c>
      <c r="Q764" s="85"/>
      <c r="R764" s="17" t="str">
        <f t="shared" si="149"/>
        <v/>
      </c>
      <c r="S764" s="28" t="str">
        <f t="shared" si="150"/>
        <v/>
      </c>
      <c r="T764" s="28" t="str">
        <f t="shared" si="151"/>
        <v/>
      </c>
      <c r="U764" s="28"/>
      <c r="V764" s="84"/>
      <c r="W764" s="84"/>
      <c r="X764" s="83"/>
      <c r="Y764" s="104"/>
      <c r="Z764" s="96" t="str">
        <f t="shared" si="145"/>
        <v/>
      </c>
      <c r="AA764" s="105"/>
      <c r="AB764" s="89"/>
      <c r="AC764" s="89"/>
      <c r="AD764" s="89"/>
      <c r="AE764" s="89"/>
      <c r="AF764" s="89"/>
      <c r="AG764" s="89"/>
      <c r="AH764" s="86"/>
      <c r="AI764" s="86"/>
      <c r="AJ764" s="86"/>
      <c r="AK764" s="86"/>
      <c r="AL764" s="86"/>
      <c r="AM764" s="86"/>
      <c r="AN764" s="86"/>
      <c r="AO764" s="86"/>
      <c r="AP764" s="86"/>
      <c r="AQ764" s="28"/>
      <c r="AR764" s="45"/>
      <c r="AS764" s="85"/>
      <c r="AT764" s="85"/>
      <c r="AU764" s="20"/>
      <c r="AV764" s="20"/>
    </row>
    <row r="765" spans="2:48" ht="15" x14ac:dyDescent="0.25">
      <c r="B765" s="86"/>
      <c r="C765" s="100"/>
      <c r="D765" s="87" t="str">
        <f>IF(B765="","",(VLOOKUP(B765,#REF!,2,0)))</f>
        <v/>
      </c>
      <c r="E765" s="88" t="str">
        <f>IF(B765="","",(VLOOKUP(B765,#REF!,3,0)))</f>
        <v/>
      </c>
      <c r="F765" s="84" t="str">
        <f>IF(B765="","",(VLOOKUP(Application!B765,#REF!,5,0)))</f>
        <v/>
      </c>
      <c r="G765" s="83"/>
      <c r="H765" s="89"/>
      <c r="I765" s="92" t="str">
        <f>IF(B:B="","",(VLOOKUP(Application!B765,#REF!,6,0)))</f>
        <v/>
      </c>
      <c r="J765" s="90" t="str">
        <f t="shared" si="141"/>
        <v/>
      </c>
      <c r="K765" s="91" t="str">
        <f t="shared" si="142"/>
        <v/>
      </c>
      <c r="L765" s="91" t="str">
        <f t="shared" si="146"/>
        <v/>
      </c>
      <c r="M765" s="91" t="str">
        <f t="shared" si="143"/>
        <v/>
      </c>
      <c r="N765" s="91" t="str">
        <f t="shared" si="144"/>
        <v/>
      </c>
      <c r="O765" s="91" t="str">
        <f t="shared" si="147"/>
        <v/>
      </c>
      <c r="P765" s="91" t="str">
        <f t="shared" si="148"/>
        <v/>
      </c>
      <c r="Q765" s="85"/>
      <c r="R765" s="17" t="str">
        <f t="shared" si="149"/>
        <v/>
      </c>
      <c r="S765" s="28" t="str">
        <f t="shared" si="150"/>
        <v/>
      </c>
      <c r="T765" s="28" t="str">
        <f t="shared" si="151"/>
        <v/>
      </c>
      <c r="U765" s="28"/>
      <c r="V765" s="84"/>
      <c r="W765" s="84"/>
      <c r="X765" s="83"/>
      <c r="Y765" s="104"/>
      <c r="Z765" s="96" t="str">
        <f t="shared" si="145"/>
        <v/>
      </c>
      <c r="AA765" s="105"/>
      <c r="AB765" s="89"/>
      <c r="AC765" s="89"/>
      <c r="AD765" s="89"/>
      <c r="AE765" s="89"/>
      <c r="AF765" s="89"/>
      <c r="AG765" s="89"/>
      <c r="AH765" s="86"/>
      <c r="AI765" s="86"/>
      <c r="AJ765" s="86"/>
      <c r="AK765" s="86"/>
      <c r="AL765" s="86"/>
      <c r="AM765" s="86"/>
      <c r="AN765" s="86"/>
      <c r="AO765" s="86"/>
      <c r="AP765" s="86"/>
      <c r="AQ765" s="28"/>
      <c r="AR765" s="45"/>
      <c r="AS765" s="85"/>
      <c r="AT765" s="85"/>
      <c r="AU765" s="20"/>
      <c r="AV765" s="20"/>
    </row>
    <row r="766" spans="2:48" ht="15" x14ac:dyDescent="0.25">
      <c r="B766" s="86"/>
      <c r="C766" s="100"/>
      <c r="D766" s="87" t="str">
        <f>IF(B766="","",(VLOOKUP(B766,#REF!,2,0)))</f>
        <v/>
      </c>
      <c r="E766" s="88" t="str">
        <f>IF(B766="","",(VLOOKUP(B766,#REF!,3,0)))</f>
        <v/>
      </c>
      <c r="F766" s="84" t="str">
        <f>IF(B766="","",(VLOOKUP(Application!B766,#REF!,5,0)))</f>
        <v/>
      </c>
      <c r="G766" s="83"/>
      <c r="H766" s="89"/>
      <c r="I766" s="92" t="str">
        <f>IF(B:B="","",(VLOOKUP(Application!B766,#REF!,6,0)))</f>
        <v/>
      </c>
      <c r="J766" s="90" t="str">
        <f t="shared" si="141"/>
        <v/>
      </c>
      <c r="K766" s="91" t="str">
        <f t="shared" si="142"/>
        <v/>
      </c>
      <c r="L766" s="91" t="str">
        <f t="shared" si="146"/>
        <v/>
      </c>
      <c r="M766" s="91" t="str">
        <f t="shared" si="143"/>
        <v/>
      </c>
      <c r="N766" s="91" t="str">
        <f t="shared" si="144"/>
        <v/>
      </c>
      <c r="O766" s="91" t="str">
        <f t="shared" si="147"/>
        <v/>
      </c>
      <c r="P766" s="91" t="str">
        <f t="shared" si="148"/>
        <v/>
      </c>
      <c r="Q766" s="85"/>
      <c r="R766" s="17" t="str">
        <f t="shared" si="149"/>
        <v/>
      </c>
      <c r="S766" s="28" t="str">
        <f t="shared" si="150"/>
        <v/>
      </c>
      <c r="T766" s="28" t="str">
        <f t="shared" si="151"/>
        <v/>
      </c>
      <c r="U766" s="28"/>
      <c r="V766" s="84"/>
      <c r="W766" s="84"/>
      <c r="X766" s="83"/>
      <c r="Y766" s="104"/>
      <c r="Z766" s="96" t="str">
        <f t="shared" si="145"/>
        <v/>
      </c>
      <c r="AA766" s="105"/>
      <c r="AB766" s="89"/>
      <c r="AC766" s="89"/>
      <c r="AD766" s="89"/>
      <c r="AE766" s="89"/>
      <c r="AF766" s="89"/>
      <c r="AG766" s="89"/>
      <c r="AH766" s="86"/>
      <c r="AI766" s="86"/>
      <c r="AJ766" s="86"/>
      <c r="AK766" s="86"/>
      <c r="AL766" s="86"/>
      <c r="AM766" s="86"/>
      <c r="AN766" s="86"/>
      <c r="AO766" s="86"/>
      <c r="AP766" s="86"/>
      <c r="AQ766" s="28"/>
      <c r="AR766" s="45"/>
      <c r="AS766" s="85"/>
      <c r="AT766" s="85"/>
      <c r="AU766" s="20"/>
      <c r="AV766" s="20"/>
    </row>
    <row r="767" spans="2:48" ht="15" x14ac:dyDescent="0.25">
      <c r="B767" s="86"/>
      <c r="C767" s="100"/>
      <c r="D767" s="87" t="str">
        <f>IF(B767="","",(VLOOKUP(B767,#REF!,2,0)))</f>
        <v/>
      </c>
      <c r="E767" s="88" t="str">
        <f>IF(B767="","",(VLOOKUP(B767,#REF!,3,0)))</f>
        <v/>
      </c>
      <c r="F767" s="84" t="str">
        <f>IF(B767="","",(VLOOKUP(Application!B767,#REF!,5,0)))</f>
        <v/>
      </c>
      <c r="G767" s="83"/>
      <c r="H767" s="89"/>
      <c r="I767" s="92" t="str">
        <f>IF(B:B="","",(VLOOKUP(Application!B767,#REF!,6,0)))</f>
        <v/>
      </c>
      <c r="J767" s="90" t="str">
        <f t="shared" si="141"/>
        <v/>
      </c>
      <c r="K767" s="91" t="str">
        <f t="shared" si="142"/>
        <v/>
      </c>
      <c r="L767" s="91" t="str">
        <f t="shared" si="146"/>
        <v/>
      </c>
      <c r="M767" s="91" t="str">
        <f t="shared" si="143"/>
        <v/>
      </c>
      <c r="N767" s="91" t="str">
        <f t="shared" si="144"/>
        <v/>
      </c>
      <c r="O767" s="91" t="str">
        <f t="shared" si="147"/>
        <v/>
      </c>
      <c r="P767" s="91" t="str">
        <f t="shared" si="148"/>
        <v/>
      </c>
      <c r="Q767" s="85"/>
      <c r="R767" s="17" t="str">
        <f t="shared" si="149"/>
        <v/>
      </c>
      <c r="S767" s="28" t="str">
        <f t="shared" si="150"/>
        <v/>
      </c>
      <c r="T767" s="28" t="str">
        <f t="shared" si="151"/>
        <v/>
      </c>
      <c r="U767" s="28"/>
      <c r="V767" s="84"/>
      <c r="W767" s="84"/>
      <c r="X767" s="83"/>
      <c r="Y767" s="104"/>
      <c r="Z767" s="96" t="str">
        <f t="shared" si="145"/>
        <v/>
      </c>
      <c r="AA767" s="105"/>
      <c r="AB767" s="89"/>
      <c r="AC767" s="89"/>
      <c r="AD767" s="89"/>
      <c r="AE767" s="89"/>
      <c r="AF767" s="89"/>
      <c r="AG767" s="89"/>
      <c r="AH767" s="86"/>
      <c r="AI767" s="86"/>
      <c r="AJ767" s="86"/>
      <c r="AK767" s="86"/>
      <c r="AL767" s="86"/>
      <c r="AM767" s="86"/>
      <c r="AN767" s="86"/>
      <c r="AO767" s="86"/>
      <c r="AP767" s="86"/>
      <c r="AQ767" s="28"/>
      <c r="AR767" s="45"/>
      <c r="AS767" s="85"/>
      <c r="AT767" s="85"/>
      <c r="AU767" s="20"/>
      <c r="AV767" s="20"/>
    </row>
    <row r="768" spans="2:48" ht="15" x14ac:dyDescent="0.25">
      <c r="B768" s="86"/>
      <c r="C768" s="100"/>
      <c r="D768" s="87" t="str">
        <f>IF(B768="","",(VLOOKUP(B768,#REF!,2,0)))</f>
        <v/>
      </c>
      <c r="E768" s="88" t="str">
        <f>IF(B768="","",(VLOOKUP(B768,#REF!,3,0)))</f>
        <v/>
      </c>
      <c r="F768" s="84" t="str">
        <f>IF(B768="","",(VLOOKUP(Application!B768,#REF!,5,0)))</f>
        <v/>
      </c>
      <c r="G768" s="83"/>
      <c r="H768" s="89"/>
      <c r="I768" s="92" t="str">
        <f>IF(B:B="","",(VLOOKUP(Application!B768,#REF!,6,0)))</f>
        <v/>
      </c>
      <c r="J768" s="90" t="str">
        <f t="shared" si="141"/>
        <v/>
      </c>
      <c r="K768" s="91" t="str">
        <f t="shared" si="142"/>
        <v/>
      </c>
      <c r="L768" s="91" t="str">
        <f t="shared" si="146"/>
        <v/>
      </c>
      <c r="M768" s="91" t="str">
        <f t="shared" si="143"/>
        <v/>
      </c>
      <c r="N768" s="91" t="str">
        <f t="shared" si="144"/>
        <v/>
      </c>
      <c r="O768" s="91" t="str">
        <f t="shared" si="147"/>
        <v/>
      </c>
      <c r="P768" s="91" t="str">
        <f t="shared" si="148"/>
        <v/>
      </c>
      <c r="Q768" s="85"/>
      <c r="R768" s="17" t="str">
        <f t="shared" si="149"/>
        <v/>
      </c>
      <c r="S768" s="28" t="str">
        <f t="shared" si="150"/>
        <v/>
      </c>
      <c r="T768" s="28" t="str">
        <f t="shared" si="151"/>
        <v/>
      </c>
      <c r="U768" s="28"/>
      <c r="V768" s="84"/>
      <c r="W768" s="84"/>
      <c r="X768" s="83"/>
      <c r="Y768" s="104"/>
      <c r="Z768" s="96" t="str">
        <f t="shared" si="145"/>
        <v/>
      </c>
      <c r="AA768" s="105"/>
      <c r="AB768" s="89"/>
      <c r="AC768" s="89"/>
      <c r="AD768" s="89"/>
      <c r="AE768" s="89"/>
      <c r="AF768" s="89"/>
      <c r="AG768" s="89"/>
      <c r="AH768" s="86"/>
      <c r="AI768" s="86"/>
      <c r="AJ768" s="86"/>
      <c r="AK768" s="86"/>
      <c r="AL768" s="86"/>
      <c r="AM768" s="86"/>
      <c r="AN768" s="86"/>
      <c r="AO768" s="86"/>
      <c r="AP768" s="86"/>
      <c r="AQ768" s="28"/>
      <c r="AR768" s="45"/>
      <c r="AS768" s="85"/>
      <c r="AT768" s="85"/>
      <c r="AU768" s="20"/>
      <c r="AV768" s="20"/>
    </row>
    <row r="769" spans="2:48" ht="15" x14ac:dyDescent="0.25">
      <c r="B769" s="86"/>
      <c r="C769" s="100"/>
      <c r="D769" s="87" t="str">
        <f>IF(B769="","",(VLOOKUP(B769,#REF!,2,0)))</f>
        <v/>
      </c>
      <c r="E769" s="88" t="str">
        <f>IF(B769="","",(VLOOKUP(B769,#REF!,3,0)))</f>
        <v/>
      </c>
      <c r="F769" s="84" t="str">
        <f>IF(B769="","",(VLOOKUP(Application!B769,#REF!,5,0)))</f>
        <v/>
      </c>
      <c r="G769" s="83"/>
      <c r="H769" s="89"/>
      <c r="I769" s="92" t="str">
        <f>IF(B:B="","",(VLOOKUP(Application!B769,#REF!,6,0)))</f>
        <v/>
      </c>
      <c r="J769" s="90" t="str">
        <f t="shared" si="141"/>
        <v/>
      </c>
      <c r="K769" s="91" t="str">
        <f t="shared" si="142"/>
        <v/>
      </c>
      <c r="L769" s="91" t="str">
        <f t="shared" si="146"/>
        <v/>
      </c>
      <c r="M769" s="91" t="str">
        <f t="shared" si="143"/>
        <v/>
      </c>
      <c r="N769" s="91" t="str">
        <f t="shared" si="144"/>
        <v/>
      </c>
      <c r="O769" s="91" t="str">
        <f t="shared" si="147"/>
        <v/>
      </c>
      <c r="P769" s="91" t="str">
        <f t="shared" si="148"/>
        <v/>
      </c>
      <c r="Q769" s="85"/>
      <c r="R769" s="17" t="str">
        <f t="shared" si="149"/>
        <v/>
      </c>
      <c r="S769" s="28" t="str">
        <f t="shared" si="150"/>
        <v/>
      </c>
      <c r="T769" s="28" t="str">
        <f t="shared" si="151"/>
        <v/>
      </c>
      <c r="U769" s="28"/>
      <c r="V769" s="84"/>
      <c r="W769" s="84"/>
      <c r="X769" s="83"/>
      <c r="Y769" s="104"/>
      <c r="Z769" s="96" t="str">
        <f t="shared" si="145"/>
        <v/>
      </c>
      <c r="AA769" s="105"/>
      <c r="AB769" s="89"/>
      <c r="AC769" s="89"/>
      <c r="AD769" s="89"/>
      <c r="AE769" s="89"/>
      <c r="AF769" s="89"/>
      <c r="AG769" s="89"/>
      <c r="AH769" s="86"/>
      <c r="AI769" s="86"/>
      <c r="AJ769" s="86"/>
      <c r="AK769" s="86"/>
      <c r="AL769" s="86"/>
      <c r="AM769" s="86"/>
      <c r="AN769" s="86"/>
      <c r="AO769" s="86"/>
      <c r="AP769" s="86"/>
      <c r="AQ769" s="28"/>
      <c r="AR769" s="45"/>
      <c r="AS769" s="85"/>
      <c r="AT769" s="85"/>
      <c r="AU769" s="20"/>
      <c r="AV769" s="20"/>
    </row>
    <row r="770" spans="2:48" ht="15" x14ac:dyDescent="0.25">
      <c r="B770" s="86"/>
      <c r="C770" s="100"/>
      <c r="D770" s="87" t="str">
        <f>IF(B770="","",(VLOOKUP(B770,#REF!,2,0)))</f>
        <v/>
      </c>
      <c r="E770" s="88" t="str">
        <f>IF(B770="","",(VLOOKUP(B770,#REF!,3,0)))</f>
        <v/>
      </c>
      <c r="F770" s="84" t="str">
        <f>IF(B770="","",(VLOOKUP(Application!B770,#REF!,5,0)))</f>
        <v/>
      </c>
      <c r="G770" s="83"/>
      <c r="H770" s="89"/>
      <c r="I770" s="92" t="str">
        <f>IF(B:B="","",(VLOOKUP(Application!B770,#REF!,6,0)))</f>
        <v/>
      </c>
      <c r="J770" s="90" t="str">
        <f t="shared" si="141"/>
        <v/>
      </c>
      <c r="K770" s="91" t="str">
        <f t="shared" si="142"/>
        <v/>
      </c>
      <c r="L770" s="91" t="str">
        <f t="shared" si="146"/>
        <v/>
      </c>
      <c r="M770" s="91" t="str">
        <f t="shared" si="143"/>
        <v/>
      </c>
      <c r="N770" s="91" t="str">
        <f t="shared" si="144"/>
        <v/>
      </c>
      <c r="O770" s="91" t="str">
        <f t="shared" si="147"/>
        <v/>
      </c>
      <c r="P770" s="91" t="str">
        <f t="shared" si="148"/>
        <v/>
      </c>
      <c r="Q770" s="85"/>
      <c r="R770" s="17" t="str">
        <f t="shared" si="149"/>
        <v/>
      </c>
      <c r="S770" s="28" t="str">
        <f t="shared" si="150"/>
        <v/>
      </c>
      <c r="T770" s="28" t="str">
        <f t="shared" si="151"/>
        <v/>
      </c>
      <c r="U770" s="28"/>
      <c r="V770" s="84"/>
      <c r="W770" s="84"/>
      <c r="X770" s="83"/>
      <c r="Y770" s="104"/>
      <c r="Z770" s="96" t="str">
        <f t="shared" si="145"/>
        <v/>
      </c>
      <c r="AA770" s="105"/>
      <c r="AB770" s="89"/>
      <c r="AC770" s="89"/>
      <c r="AD770" s="89"/>
      <c r="AE770" s="89"/>
      <c r="AF770" s="89"/>
      <c r="AG770" s="89"/>
      <c r="AH770" s="86"/>
      <c r="AI770" s="86"/>
      <c r="AJ770" s="86"/>
      <c r="AK770" s="86"/>
      <c r="AL770" s="86"/>
      <c r="AM770" s="86"/>
      <c r="AN770" s="86"/>
      <c r="AO770" s="86"/>
      <c r="AP770" s="86"/>
      <c r="AQ770" s="28"/>
      <c r="AR770" s="45"/>
      <c r="AS770" s="85"/>
      <c r="AT770" s="85"/>
      <c r="AU770" s="20"/>
      <c r="AV770" s="20"/>
    </row>
    <row r="771" spans="2:48" ht="15" x14ac:dyDescent="0.25">
      <c r="B771" s="86"/>
      <c r="C771" s="100"/>
      <c r="D771" s="87" t="str">
        <f>IF(B771="","",(VLOOKUP(B771,#REF!,2,0)))</f>
        <v/>
      </c>
      <c r="E771" s="88" t="str">
        <f>IF(B771="","",(VLOOKUP(B771,#REF!,3,0)))</f>
        <v/>
      </c>
      <c r="F771" s="84" t="str">
        <f>IF(B771="","",(VLOOKUP(Application!B771,#REF!,5,0)))</f>
        <v/>
      </c>
      <c r="G771" s="83"/>
      <c r="H771" s="89"/>
      <c r="I771" s="92" t="str">
        <f>IF(B:B="","",(VLOOKUP(Application!B771,#REF!,6,0)))</f>
        <v/>
      </c>
      <c r="J771" s="90" t="str">
        <f t="shared" si="141"/>
        <v/>
      </c>
      <c r="K771" s="91" t="str">
        <f t="shared" si="142"/>
        <v/>
      </c>
      <c r="L771" s="91" t="str">
        <f t="shared" si="146"/>
        <v/>
      </c>
      <c r="M771" s="91" t="str">
        <f t="shared" si="143"/>
        <v/>
      </c>
      <c r="N771" s="91" t="str">
        <f t="shared" si="144"/>
        <v/>
      </c>
      <c r="O771" s="91" t="str">
        <f t="shared" si="147"/>
        <v/>
      </c>
      <c r="P771" s="91" t="str">
        <f t="shared" si="148"/>
        <v/>
      </c>
      <c r="Q771" s="85"/>
      <c r="R771" s="17" t="str">
        <f t="shared" si="149"/>
        <v/>
      </c>
      <c r="S771" s="28" t="str">
        <f t="shared" si="150"/>
        <v/>
      </c>
      <c r="T771" s="28" t="str">
        <f t="shared" si="151"/>
        <v/>
      </c>
      <c r="U771" s="28"/>
      <c r="V771" s="84"/>
      <c r="W771" s="84"/>
      <c r="X771" s="83"/>
      <c r="Y771" s="104"/>
      <c r="Z771" s="96" t="str">
        <f t="shared" si="145"/>
        <v/>
      </c>
      <c r="AA771" s="105"/>
      <c r="AB771" s="89"/>
      <c r="AC771" s="89"/>
      <c r="AD771" s="89"/>
      <c r="AE771" s="89"/>
      <c r="AF771" s="89"/>
      <c r="AG771" s="89"/>
      <c r="AH771" s="86"/>
      <c r="AI771" s="86"/>
      <c r="AJ771" s="86"/>
      <c r="AK771" s="86"/>
      <c r="AL771" s="86"/>
      <c r="AM771" s="86"/>
      <c r="AN771" s="86"/>
      <c r="AO771" s="86"/>
      <c r="AP771" s="86"/>
      <c r="AQ771" s="28"/>
      <c r="AR771" s="45"/>
      <c r="AS771" s="85"/>
      <c r="AT771" s="85"/>
      <c r="AU771" s="20"/>
      <c r="AV771" s="20"/>
    </row>
    <row r="772" spans="2:48" ht="15" x14ac:dyDescent="0.25">
      <c r="B772" s="86"/>
      <c r="C772" s="100"/>
      <c r="D772" s="87" t="str">
        <f>IF(B772="","",(VLOOKUP(B772,#REF!,2,0)))</f>
        <v/>
      </c>
      <c r="E772" s="88" t="str">
        <f>IF(B772="","",(VLOOKUP(B772,#REF!,3,0)))</f>
        <v/>
      </c>
      <c r="F772" s="84" t="str">
        <f>IF(B772="","",(VLOOKUP(Application!B772,#REF!,5,0)))</f>
        <v/>
      </c>
      <c r="G772" s="83"/>
      <c r="H772" s="89"/>
      <c r="I772" s="92" t="str">
        <f>IF(B:B="","",(VLOOKUP(Application!B772,#REF!,6,0)))</f>
        <v/>
      </c>
      <c r="J772" s="90" t="str">
        <f t="shared" si="141"/>
        <v/>
      </c>
      <c r="K772" s="91" t="str">
        <f t="shared" si="142"/>
        <v/>
      </c>
      <c r="L772" s="91" t="str">
        <f t="shared" si="146"/>
        <v/>
      </c>
      <c r="M772" s="91" t="str">
        <f t="shared" si="143"/>
        <v/>
      </c>
      <c r="N772" s="91" t="str">
        <f t="shared" si="144"/>
        <v/>
      </c>
      <c r="O772" s="91" t="str">
        <f t="shared" si="147"/>
        <v/>
      </c>
      <c r="P772" s="91" t="str">
        <f t="shared" si="148"/>
        <v/>
      </c>
      <c r="Q772" s="85"/>
      <c r="R772" s="17" t="str">
        <f t="shared" si="149"/>
        <v/>
      </c>
      <c r="S772" s="28" t="str">
        <f t="shared" si="150"/>
        <v/>
      </c>
      <c r="T772" s="28" t="str">
        <f t="shared" si="151"/>
        <v/>
      </c>
      <c r="U772" s="28"/>
      <c r="V772" s="84"/>
      <c r="W772" s="84"/>
      <c r="X772" s="83"/>
      <c r="Y772" s="104"/>
      <c r="Z772" s="96" t="str">
        <f t="shared" si="145"/>
        <v/>
      </c>
      <c r="AA772" s="105"/>
      <c r="AB772" s="89"/>
      <c r="AC772" s="89"/>
      <c r="AD772" s="89"/>
      <c r="AE772" s="89"/>
      <c r="AF772" s="89"/>
      <c r="AG772" s="89"/>
      <c r="AH772" s="86"/>
      <c r="AI772" s="86"/>
      <c r="AJ772" s="86"/>
      <c r="AK772" s="86"/>
      <c r="AL772" s="86"/>
      <c r="AM772" s="86"/>
      <c r="AN772" s="86"/>
      <c r="AO772" s="86"/>
      <c r="AP772" s="86"/>
      <c r="AQ772" s="28"/>
      <c r="AR772" s="45"/>
      <c r="AS772" s="85"/>
      <c r="AT772" s="85"/>
      <c r="AU772" s="20"/>
      <c r="AV772" s="20"/>
    </row>
    <row r="773" spans="2:48" ht="15" x14ac:dyDescent="0.25">
      <c r="B773" s="86"/>
      <c r="C773" s="100"/>
      <c r="D773" s="87" t="str">
        <f>IF(B773="","",(VLOOKUP(B773,#REF!,2,0)))</f>
        <v/>
      </c>
      <c r="E773" s="88" t="str">
        <f>IF(B773="","",(VLOOKUP(B773,#REF!,3,0)))</f>
        <v/>
      </c>
      <c r="F773" s="84" t="str">
        <f>IF(B773="","",(VLOOKUP(Application!B773,#REF!,5,0)))</f>
        <v/>
      </c>
      <c r="G773" s="83"/>
      <c r="H773" s="89"/>
      <c r="I773" s="92" t="str">
        <f>IF(B:B="","",(VLOOKUP(Application!B773,#REF!,6,0)))</f>
        <v/>
      </c>
      <c r="J773" s="90" t="str">
        <f t="shared" si="141"/>
        <v/>
      </c>
      <c r="K773" s="91" t="str">
        <f t="shared" si="142"/>
        <v/>
      </c>
      <c r="L773" s="91" t="str">
        <f t="shared" si="146"/>
        <v/>
      </c>
      <c r="M773" s="91" t="str">
        <f t="shared" si="143"/>
        <v/>
      </c>
      <c r="N773" s="91" t="str">
        <f t="shared" si="144"/>
        <v/>
      </c>
      <c r="O773" s="91" t="str">
        <f t="shared" si="147"/>
        <v/>
      </c>
      <c r="P773" s="91" t="str">
        <f t="shared" si="148"/>
        <v/>
      </c>
      <c r="Q773" s="85"/>
      <c r="R773" s="17" t="str">
        <f t="shared" si="149"/>
        <v/>
      </c>
      <c r="S773" s="28" t="str">
        <f t="shared" si="150"/>
        <v/>
      </c>
      <c r="T773" s="28" t="str">
        <f t="shared" si="151"/>
        <v/>
      </c>
      <c r="U773" s="28"/>
      <c r="V773" s="84"/>
      <c r="W773" s="84"/>
      <c r="X773" s="83"/>
      <c r="Y773" s="104"/>
      <c r="Z773" s="96" t="str">
        <f t="shared" si="145"/>
        <v/>
      </c>
      <c r="AA773" s="105"/>
      <c r="AB773" s="89"/>
      <c r="AC773" s="89"/>
      <c r="AD773" s="89"/>
      <c r="AE773" s="89"/>
      <c r="AF773" s="89"/>
      <c r="AG773" s="89"/>
      <c r="AH773" s="86"/>
      <c r="AI773" s="86"/>
      <c r="AJ773" s="86"/>
      <c r="AK773" s="86"/>
      <c r="AL773" s="86"/>
      <c r="AM773" s="86"/>
      <c r="AN773" s="86"/>
      <c r="AO773" s="86"/>
      <c r="AP773" s="86"/>
      <c r="AQ773" s="28"/>
      <c r="AR773" s="45"/>
      <c r="AS773" s="85"/>
      <c r="AT773" s="85"/>
      <c r="AU773" s="20"/>
      <c r="AV773" s="20"/>
    </row>
    <row r="774" spans="2:48" ht="15" x14ac:dyDescent="0.25">
      <c r="B774" s="86"/>
      <c r="C774" s="100"/>
      <c r="D774" s="87" t="str">
        <f>IF(B774="","",(VLOOKUP(B774,#REF!,2,0)))</f>
        <v/>
      </c>
      <c r="E774" s="88" t="str">
        <f>IF(B774="","",(VLOOKUP(B774,#REF!,3,0)))</f>
        <v/>
      </c>
      <c r="F774" s="84" t="str">
        <f>IF(B774="","",(VLOOKUP(Application!B774,#REF!,5,0)))</f>
        <v/>
      </c>
      <c r="G774" s="83"/>
      <c r="H774" s="89"/>
      <c r="I774" s="92" t="str">
        <f>IF(B:B="","",(VLOOKUP(Application!B774,#REF!,6,0)))</f>
        <v/>
      </c>
      <c r="J774" s="90" t="str">
        <f t="shared" si="141"/>
        <v/>
      </c>
      <c r="K774" s="91" t="str">
        <f t="shared" si="142"/>
        <v/>
      </c>
      <c r="L774" s="91" t="str">
        <f t="shared" si="146"/>
        <v/>
      </c>
      <c r="M774" s="91" t="str">
        <f t="shared" si="143"/>
        <v/>
      </c>
      <c r="N774" s="91" t="str">
        <f t="shared" si="144"/>
        <v/>
      </c>
      <c r="O774" s="91" t="str">
        <f t="shared" si="147"/>
        <v/>
      </c>
      <c r="P774" s="91" t="str">
        <f t="shared" si="148"/>
        <v/>
      </c>
      <c r="Q774" s="85"/>
      <c r="R774" s="17" t="str">
        <f t="shared" si="149"/>
        <v/>
      </c>
      <c r="S774" s="28" t="str">
        <f t="shared" si="150"/>
        <v/>
      </c>
      <c r="T774" s="28" t="str">
        <f t="shared" si="151"/>
        <v/>
      </c>
      <c r="U774" s="28"/>
      <c r="V774" s="84"/>
      <c r="W774" s="84"/>
      <c r="X774" s="83"/>
      <c r="Y774" s="104"/>
      <c r="Z774" s="96" t="str">
        <f t="shared" si="145"/>
        <v/>
      </c>
      <c r="AA774" s="105"/>
      <c r="AB774" s="89"/>
      <c r="AC774" s="89"/>
      <c r="AD774" s="89"/>
      <c r="AE774" s="89"/>
      <c r="AF774" s="89"/>
      <c r="AG774" s="89"/>
      <c r="AH774" s="86"/>
      <c r="AI774" s="86"/>
      <c r="AJ774" s="86"/>
      <c r="AK774" s="86"/>
      <c r="AL774" s="86"/>
      <c r="AM774" s="86"/>
      <c r="AN774" s="86"/>
      <c r="AO774" s="86"/>
      <c r="AP774" s="86"/>
      <c r="AQ774" s="28"/>
      <c r="AR774" s="45"/>
      <c r="AS774" s="85"/>
      <c r="AT774" s="85"/>
      <c r="AU774" s="20"/>
      <c r="AV774" s="20"/>
    </row>
    <row r="775" spans="2:48" ht="15" x14ac:dyDescent="0.25">
      <c r="B775" s="86"/>
      <c r="C775" s="100"/>
      <c r="D775" s="87" t="str">
        <f>IF(B775="","",(VLOOKUP(B775,#REF!,2,0)))</f>
        <v/>
      </c>
      <c r="E775" s="88" t="str">
        <f>IF(B775="","",(VLOOKUP(B775,#REF!,3,0)))</f>
        <v/>
      </c>
      <c r="F775" s="84" t="str">
        <f>IF(B775="","",(VLOOKUP(Application!B775,#REF!,5,0)))</f>
        <v/>
      </c>
      <c r="G775" s="83"/>
      <c r="H775" s="89"/>
      <c r="I775" s="92" t="str">
        <f>IF(B:B="","",(VLOOKUP(Application!B775,#REF!,6,0)))</f>
        <v/>
      </c>
      <c r="J775" s="90" t="str">
        <f t="shared" si="141"/>
        <v/>
      </c>
      <c r="K775" s="91" t="str">
        <f t="shared" si="142"/>
        <v/>
      </c>
      <c r="L775" s="91" t="str">
        <f t="shared" si="146"/>
        <v/>
      </c>
      <c r="M775" s="91" t="str">
        <f t="shared" si="143"/>
        <v/>
      </c>
      <c r="N775" s="91" t="str">
        <f t="shared" si="144"/>
        <v/>
      </c>
      <c r="O775" s="91" t="str">
        <f t="shared" si="147"/>
        <v/>
      </c>
      <c r="P775" s="91" t="str">
        <f t="shared" si="148"/>
        <v/>
      </c>
      <c r="Q775" s="85"/>
      <c r="R775" s="17" t="str">
        <f t="shared" si="149"/>
        <v/>
      </c>
      <c r="S775" s="28" t="str">
        <f t="shared" si="150"/>
        <v/>
      </c>
      <c r="T775" s="28" t="str">
        <f t="shared" si="151"/>
        <v/>
      </c>
      <c r="U775" s="28"/>
      <c r="V775" s="84"/>
      <c r="W775" s="84"/>
      <c r="X775" s="83"/>
      <c r="Y775" s="104"/>
      <c r="Z775" s="96" t="str">
        <f t="shared" si="145"/>
        <v/>
      </c>
      <c r="AA775" s="105"/>
      <c r="AB775" s="89"/>
      <c r="AC775" s="89"/>
      <c r="AD775" s="89"/>
      <c r="AE775" s="89"/>
      <c r="AF775" s="89"/>
      <c r="AG775" s="89"/>
      <c r="AH775" s="86"/>
      <c r="AI775" s="86"/>
      <c r="AJ775" s="86"/>
      <c r="AK775" s="86"/>
      <c r="AL775" s="86"/>
      <c r="AM775" s="86"/>
      <c r="AN775" s="86"/>
      <c r="AO775" s="86"/>
      <c r="AP775" s="86"/>
      <c r="AQ775" s="28"/>
      <c r="AR775" s="45"/>
      <c r="AS775" s="85"/>
      <c r="AT775" s="85"/>
      <c r="AU775" s="20"/>
      <c r="AV775" s="20"/>
    </row>
    <row r="776" spans="2:48" ht="15" x14ac:dyDescent="0.25">
      <c r="B776" s="86"/>
      <c r="C776" s="100"/>
      <c r="D776" s="87" t="str">
        <f>IF(B776="","",(VLOOKUP(B776,#REF!,2,0)))</f>
        <v/>
      </c>
      <c r="E776" s="88" t="str">
        <f>IF(B776="","",(VLOOKUP(B776,#REF!,3,0)))</f>
        <v/>
      </c>
      <c r="F776" s="84" t="str">
        <f>IF(B776="","",(VLOOKUP(Application!B776,#REF!,5,0)))</f>
        <v/>
      </c>
      <c r="G776" s="83"/>
      <c r="H776" s="89"/>
      <c r="I776" s="92" t="str">
        <f>IF(B:B="","",(VLOOKUP(Application!B776,#REF!,6,0)))</f>
        <v/>
      </c>
      <c r="J776" s="90" t="str">
        <f t="shared" si="141"/>
        <v/>
      </c>
      <c r="K776" s="91" t="str">
        <f t="shared" si="142"/>
        <v/>
      </c>
      <c r="L776" s="91" t="str">
        <f t="shared" si="146"/>
        <v/>
      </c>
      <c r="M776" s="91" t="str">
        <f t="shared" si="143"/>
        <v/>
      </c>
      <c r="N776" s="91" t="str">
        <f t="shared" si="144"/>
        <v/>
      </c>
      <c r="O776" s="91" t="str">
        <f t="shared" si="147"/>
        <v/>
      </c>
      <c r="P776" s="91" t="str">
        <f t="shared" si="148"/>
        <v/>
      </c>
      <c r="Q776" s="85"/>
      <c r="R776" s="17" t="str">
        <f t="shared" si="149"/>
        <v/>
      </c>
      <c r="S776" s="28" t="str">
        <f t="shared" si="150"/>
        <v/>
      </c>
      <c r="T776" s="28" t="str">
        <f t="shared" si="151"/>
        <v/>
      </c>
      <c r="U776" s="28"/>
      <c r="V776" s="84"/>
      <c r="W776" s="84"/>
      <c r="X776" s="83"/>
      <c r="Y776" s="104"/>
      <c r="Z776" s="96" t="str">
        <f t="shared" si="145"/>
        <v/>
      </c>
      <c r="AA776" s="105"/>
      <c r="AB776" s="89"/>
      <c r="AC776" s="89"/>
      <c r="AD776" s="89"/>
      <c r="AE776" s="89"/>
      <c r="AF776" s="89"/>
      <c r="AG776" s="89"/>
      <c r="AH776" s="86"/>
      <c r="AI776" s="86"/>
      <c r="AJ776" s="86"/>
      <c r="AK776" s="86"/>
      <c r="AL776" s="86"/>
      <c r="AM776" s="86"/>
      <c r="AN776" s="86"/>
      <c r="AO776" s="86"/>
      <c r="AP776" s="86"/>
      <c r="AQ776" s="28"/>
      <c r="AR776" s="45"/>
      <c r="AS776" s="85"/>
      <c r="AT776" s="85"/>
      <c r="AU776" s="20"/>
      <c r="AV776" s="20"/>
    </row>
    <row r="777" spans="2:48" ht="15" x14ac:dyDescent="0.25">
      <c r="B777" s="86"/>
      <c r="C777" s="100"/>
      <c r="D777" s="87" t="str">
        <f>IF(B777="","",(VLOOKUP(B777,#REF!,2,0)))</f>
        <v/>
      </c>
      <c r="E777" s="88" t="str">
        <f>IF(B777="","",(VLOOKUP(B777,#REF!,3,0)))</f>
        <v/>
      </c>
      <c r="F777" s="84" t="str">
        <f>IF(B777="","",(VLOOKUP(Application!B777,#REF!,5,0)))</f>
        <v/>
      </c>
      <c r="G777" s="83"/>
      <c r="H777" s="89"/>
      <c r="I777" s="92" t="str">
        <f>IF(B:B="","",(VLOOKUP(Application!B777,#REF!,6,0)))</f>
        <v/>
      </c>
      <c r="J777" s="90" t="str">
        <f t="shared" si="141"/>
        <v/>
      </c>
      <c r="K777" s="91" t="str">
        <f t="shared" si="142"/>
        <v/>
      </c>
      <c r="L777" s="91" t="str">
        <f t="shared" si="146"/>
        <v/>
      </c>
      <c r="M777" s="91" t="str">
        <f t="shared" si="143"/>
        <v/>
      </c>
      <c r="N777" s="91" t="str">
        <f t="shared" si="144"/>
        <v/>
      </c>
      <c r="O777" s="91" t="str">
        <f t="shared" si="147"/>
        <v/>
      </c>
      <c r="P777" s="91" t="str">
        <f t="shared" si="148"/>
        <v/>
      </c>
      <c r="Q777" s="85"/>
      <c r="R777" s="17" t="str">
        <f t="shared" si="149"/>
        <v/>
      </c>
      <c r="S777" s="28" t="str">
        <f t="shared" si="150"/>
        <v/>
      </c>
      <c r="T777" s="28" t="str">
        <f t="shared" si="151"/>
        <v/>
      </c>
      <c r="U777" s="28"/>
      <c r="V777" s="84"/>
      <c r="W777" s="84"/>
      <c r="X777" s="83"/>
      <c r="Y777" s="104"/>
      <c r="Z777" s="96" t="str">
        <f t="shared" si="145"/>
        <v/>
      </c>
      <c r="AA777" s="105"/>
      <c r="AB777" s="89"/>
      <c r="AC777" s="89"/>
      <c r="AD777" s="89"/>
      <c r="AE777" s="89"/>
      <c r="AF777" s="89"/>
      <c r="AG777" s="89"/>
      <c r="AH777" s="86"/>
      <c r="AI777" s="86"/>
      <c r="AJ777" s="86"/>
      <c r="AK777" s="86"/>
      <c r="AL777" s="86"/>
      <c r="AM777" s="86"/>
      <c r="AN777" s="86"/>
      <c r="AO777" s="86"/>
      <c r="AP777" s="86"/>
      <c r="AQ777" s="28"/>
      <c r="AR777" s="45"/>
      <c r="AS777" s="85"/>
      <c r="AT777" s="85"/>
      <c r="AU777" s="20"/>
      <c r="AV777" s="20"/>
    </row>
    <row r="778" spans="2:48" ht="15" x14ac:dyDescent="0.25">
      <c r="B778" s="86"/>
      <c r="C778" s="100"/>
      <c r="D778" s="87" t="str">
        <f>IF(B778="","",(VLOOKUP(B778,#REF!,2,0)))</f>
        <v/>
      </c>
      <c r="E778" s="88" t="str">
        <f>IF(B778="","",(VLOOKUP(B778,#REF!,3,0)))</f>
        <v/>
      </c>
      <c r="F778" s="84" t="str">
        <f>IF(B778="","",(VLOOKUP(Application!B778,#REF!,5,0)))</f>
        <v/>
      </c>
      <c r="G778" s="83"/>
      <c r="H778" s="89"/>
      <c r="I778" s="92" t="str">
        <f>IF(B:B="","",(VLOOKUP(Application!B778,#REF!,6,0)))</f>
        <v/>
      </c>
      <c r="J778" s="90" t="str">
        <f t="shared" si="141"/>
        <v/>
      </c>
      <c r="K778" s="91" t="str">
        <f t="shared" si="142"/>
        <v/>
      </c>
      <c r="L778" s="91" t="str">
        <f t="shared" si="146"/>
        <v/>
      </c>
      <c r="M778" s="91" t="str">
        <f t="shared" si="143"/>
        <v/>
      </c>
      <c r="N778" s="91" t="str">
        <f t="shared" si="144"/>
        <v/>
      </c>
      <c r="O778" s="91" t="str">
        <f t="shared" si="147"/>
        <v/>
      </c>
      <c r="P778" s="91" t="str">
        <f t="shared" si="148"/>
        <v/>
      </c>
      <c r="Q778" s="85"/>
      <c r="R778" s="17" t="str">
        <f t="shared" si="149"/>
        <v/>
      </c>
      <c r="S778" s="28" t="str">
        <f t="shared" si="150"/>
        <v/>
      </c>
      <c r="T778" s="28" t="str">
        <f t="shared" si="151"/>
        <v/>
      </c>
      <c r="U778" s="28"/>
      <c r="V778" s="84"/>
      <c r="W778" s="84"/>
      <c r="X778" s="83"/>
      <c r="Y778" s="104"/>
      <c r="Z778" s="96" t="str">
        <f t="shared" si="145"/>
        <v/>
      </c>
      <c r="AA778" s="105"/>
      <c r="AB778" s="89"/>
      <c r="AC778" s="89"/>
      <c r="AD778" s="89"/>
      <c r="AE778" s="89"/>
      <c r="AF778" s="89"/>
      <c r="AG778" s="89"/>
      <c r="AH778" s="86"/>
      <c r="AI778" s="86"/>
      <c r="AJ778" s="86"/>
      <c r="AK778" s="86"/>
      <c r="AL778" s="86"/>
      <c r="AM778" s="86"/>
      <c r="AN778" s="86"/>
      <c r="AO778" s="86"/>
      <c r="AP778" s="86"/>
      <c r="AQ778" s="28"/>
      <c r="AR778" s="45"/>
      <c r="AS778" s="85"/>
      <c r="AT778" s="85"/>
      <c r="AU778" s="20"/>
      <c r="AV778" s="20"/>
    </row>
    <row r="779" spans="2:48" ht="15" x14ac:dyDescent="0.25">
      <c r="B779" s="86"/>
      <c r="C779" s="100"/>
      <c r="D779" s="87" t="str">
        <f>IF(B779="","",(VLOOKUP(B779,#REF!,2,0)))</f>
        <v/>
      </c>
      <c r="E779" s="88" t="str">
        <f>IF(B779="","",(VLOOKUP(B779,#REF!,3,0)))</f>
        <v/>
      </c>
      <c r="F779" s="84" t="str">
        <f>IF(B779="","",(VLOOKUP(Application!B779,#REF!,5,0)))</f>
        <v/>
      </c>
      <c r="G779" s="83"/>
      <c r="H779" s="89"/>
      <c r="I779" s="92" t="str">
        <f>IF(B:B="","",(VLOOKUP(Application!B779,#REF!,6,0)))</f>
        <v/>
      </c>
      <c r="J779" s="90" t="str">
        <f t="shared" si="141"/>
        <v/>
      </c>
      <c r="K779" s="91" t="str">
        <f t="shared" si="142"/>
        <v/>
      </c>
      <c r="L779" s="91" t="str">
        <f t="shared" si="146"/>
        <v/>
      </c>
      <c r="M779" s="91" t="str">
        <f t="shared" si="143"/>
        <v/>
      </c>
      <c r="N779" s="91" t="str">
        <f t="shared" si="144"/>
        <v/>
      </c>
      <c r="O779" s="91" t="str">
        <f t="shared" si="147"/>
        <v/>
      </c>
      <c r="P779" s="91" t="str">
        <f t="shared" si="148"/>
        <v/>
      </c>
      <c r="Q779" s="85"/>
      <c r="R779" s="17" t="str">
        <f t="shared" si="149"/>
        <v/>
      </c>
      <c r="S779" s="28" t="str">
        <f t="shared" si="150"/>
        <v/>
      </c>
      <c r="T779" s="28" t="str">
        <f t="shared" si="151"/>
        <v/>
      </c>
      <c r="U779" s="28"/>
      <c r="V779" s="84"/>
      <c r="W779" s="84"/>
      <c r="X779" s="83"/>
      <c r="Y779" s="104"/>
      <c r="Z779" s="96" t="str">
        <f t="shared" si="145"/>
        <v/>
      </c>
      <c r="AA779" s="105"/>
      <c r="AB779" s="89"/>
      <c r="AC779" s="89"/>
      <c r="AD779" s="89"/>
      <c r="AE779" s="89"/>
      <c r="AF779" s="89"/>
      <c r="AG779" s="89"/>
      <c r="AH779" s="86"/>
      <c r="AI779" s="86"/>
      <c r="AJ779" s="86"/>
      <c r="AK779" s="86"/>
      <c r="AL779" s="86"/>
      <c r="AM779" s="86"/>
      <c r="AN779" s="86"/>
      <c r="AO779" s="86"/>
      <c r="AP779" s="86"/>
      <c r="AQ779" s="28"/>
      <c r="AR779" s="45"/>
      <c r="AS779" s="85"/>
      <c r="AT779" s="85"/>
      <c r="AU779" s="20"/>
      <c r="AV779" s="20"/>
    </row>
    <row r="780" spans="2:48" ht="15" x14ac:dyDescent="0.25">
      <c r="B780" s="86"/>
      <c r="C780" s="100"/>
      <c r="D780" s="87" t="str">
        <f>IF(B780="","",(VLOOKUP(B780,#REF!,2,0)))</f>
        <v/>
      </c>
      <c r="E780" s="88" t="str">
        <f>IF(B780="","",(VLOOKUP(B780,#REF!,3,0)))</f>
        <v/>
      </c>
      <c r="F780" s="84" t="str">
        <f>IF(B780="","",(VLOOKUP(Application!B780,#REF!,5,0)))</f>
        <v/>
      </c>
      <c r="G780" s="83"/>
      <c r="H780" s="89"/>
      <c r="I780" s="92" t="str">
        <f>IF(B:B="","",(VLOOKUP(Application!B780,#REF!,6,0)))</f>
        <v/>
      </c>
      <c r="J780" s="90" t="str">
        <f t="shared" ref="J780:J843" si="152">IF(B:B="","",Q780/F780)</f>
        <v/>
      </c>
      <c r="K780" s="91" t="str">
        <f t="shared" ref="K780:K843" si="153">IF(B:B="","",IF(AND(J780&gt;0),1,""))</f>
        <v/>
      </c>
      <c r="L780" s="91" t="str">
        <f t="shared" si="146"/>
        <v/>
      </c>
      <c r="M780" s="91" t="str">
        <f t="shared" ref="M780:M843" si="154">IF(B:B="","",IF(OR(H780="",I780="Spirits",B780="",D780="",E780="",F780=""),"",IF(AND(J780=""),"",IF(AND(H780="Hot Buy",(J780*100)&lt;=20),1,IF((J780*100)&gt;=10,"",1)))))</f>
        <v/>
      </c>
      <c r="N780" s="91" t="str">
        <f t="shared" ref="N780:N843" si="155">IF(B:B="","",IF(OR(H780="",I780="",B780="",D780="",E780="",F780=""),1,IF(AND(Q780=""),1,"")))</f>
        <v/>
      </c>
      <c r="O780" s="91" t="str">
        <f t="shared" si="147"/>
        <v/>
      </c>
      <c r="P780" s="91" t="str">
        <f t="shared" si="148"/>
        <v/>
      </c>
      <c r="Q780" s="85"/>
      <c r="R780" s="17" t="str">
        <f t="shared" si="149"/>
        <v/>
      </c>
      <c r="S780" s="28" t="str">
        <f t="shared" si="150"/>
        <v/>
      </c>
      <c r="T780" s="28" t="str">
        <f t="shared" si="151"/>
        <v/>
      </c>
      <c r="U780" s="28"/>
      <c r="V780" s="84"/>
      <c r="W780" s="84"/>
      <c r="X780" s="83"/>
      <c r="Y780" s="104"/>
      <c r="Z780" s="96" t="str">
        <f t="shared" ref="Z780:Z843" si="156">IF(B:B="","",IF(V780="Multi-sku buy 3",ROUNDUP(SUM(AVERAGEIF(X:X,X780,F:F)*3/1.99),0),IF(V780="Multi-sku buy 2",ROUNDUP(SUM((AVERAGEIF(X:X,X780,F:F)*2)/1.99),0),IF(V780="Max Miles",ROUNDUP(SUM(F780/1.5),0),IF(AND(OR(V780="At Shelf",V780="BUNDLE BUY"),F780&lt;10),2,IF(AND(OR(V780="At Shelf",V780="BUNDLE BUY"),F780&lt;15),3,IF(AND(OR(V780="At Shelf",V780="BUNDLE BUY"),F780&lt;20),4,IF(AND(OR(V780="At Shelf",V780="BUNDLE BUY"),F780&lt;30),6,IF(AND(OR(V780="At Shelf",V780="BUNDLE BUY"),F780&lt;40),8,IF(AND(OR(V780="At Shelf",V780="BUNDLE BUY"),F780&lt;50),10,IF(AND(OR(V780="At Shelf",V780="BUNDLE BUY"),F780&gt;49.99),12,"")))))))))))</f>
        <v/>
      </c>
      <c r="AA780" s="105"/>
      <c r="AB780" s="89"/>
      <c r="AC780" s="89"/>
      <c r="AD780" s="89"/>
      <c r="AE780" s="89"/>
      <c r="AF780" s="89"/>
      <c r="AG780" s="89"/>
      <c r="AH780" s="86"/>
      <c r="AI780" s="86"/>
      <c r="AJ780" s="86"/>
      <c r="AK780" s="86"/>
      <c r="AL780" s="86"/>
      <c r="AM780" s="86"/>
      <c r="AN780" s="86"/>
      <c r="AO780" s="86"/>
      <c r="AP780" s="86"/>
      <c r="AQ780" s="28"/>
      <c r="AR780" s="45"/>
      <c r="AS780" s="85"/>
      <c r="AT780" s="85"/>
      <c r="AU780" s="20"/>
      <c r="AV780" s="20"/>
    </row>
    <row r="781" spans="2:48" ht="15" x14ac:dyDescent="0.25">
      <c r="B781" s="86"/>
      <c r="C781" s="100"/>
      <c r="D781" s="87" t="str">
        <f>IF(B781="","",(VLOOKUP(B781,#REF!,2,0)))</f>
        <v/>
      </c>
      <c r="E781" s="88" t="str">
        <f>IF(B781="","",(VLOOKUP(B781,#REF!,3,0)))</f>
        <v/>
      </c>
      <c r="F781" s="84" t="str">
        <f>IF(B781="","",(VLOOKUP(Application!B781,#REF!,5,0)))</f>
        <v/>
      </c>
      <c r="G781" s="83"/>
      <c r="H781" s="89"/>
      <c r="I781" s="92" t="str">
        <f>IF(B:B="","",(VLOOKUP(Application!B781,#REF!,6,0)))</f>
        <v/>
      </c>
      <c r="J781" s="90" t="str">
        <f t="shared" si="152"/>
        <v/>
      </c>
      <c r="K781" s="91" t="str">
        <f t="shared" si="153"/>
        <v/>
      </c>
      <c r="L781" s="91" t="str">
        <f t="shared" ref="L781:L844" si="157">IF(OR(I781="Wine",I781="Refreshment Beverage",I781="Beer",E781="",F781=""),"",IF(AND(J781=""),"",IF((J781*100)&gt;=5,"",1)))</f>
        <v/>
      </c>
      <c r="M781" s="91" t="str">
        <f t="shared" si="154"/>
        <v/>
      </c>
      <c r="N781" s="91" t="str">
        <f t="shared" si="155"/>
        <v/>
      </c>
      <c r="O781" s="91" t="str">
        <f t="shared" ref="O781:O844" si="158">IF(OR(H781="",B781="",D781="",E781="",F781=""),"",IF(AND(J781=""),"",IF((J781*100)&lt;=20,"",1)))</f>
        <v/>
      </c>
      <c r="P781" s="91" t="str">
        <f t="shared" ref="P781:P844" si="159">IF(OR(D781="",E781="",F781=""),"",IF(AND(K781=""),"",IF(AND(H781="LTO"),"",IF((J781*100)&gt;=15,"",1))))</f>
        <v/>
      </c>
      <c r="Q781" s="85"/>
      <c r="R781" s="17" t="str">
        <f t="shared" ref="R781:R844" si="160">IF(H781="","",(F781-Q781))</f>
        <v/>
      </c>
      <c r="S781" s="28" t="str">
        <f t="shared" ref="S781:S844" si="161">IF(H781="","",IF(OR(L781=1,M781=1,N781=1,Q781="",P781=1),"No","Yes"))</f>
        <v/>
      </c>
      <c r="T781" s="28" t="str">
        <f t="shared" ref="T781:T844" si="162">IF(H781="","",IF(S781=1,"Yes",IF(N781=1,"Missing Field(s)",IF(P781=1,"Hot Buy disc % too low",IF(OR(L781=1,M781=1),"Disc % too low",IF(AND(H781&lt;&gt;"Hot Buy",O781=1),"Qualifies for Hot Buy",""))))))</f>
        <v/>
      </c>
      <c r="U781" s="28"/>
      <c r="V781" s="84"/>
      <c r="W781" s="84"/>
      <c r="X781" s="83"/>
      <c r="Y781" s="104"/>
      <c r="Z781" s="96" t="str">
        <f t="shared" si="156"/>
        <v/>
      </c>
      <c r="AA781" s="105"/>
      <c r="AB781" s="89"/>
      <c r="AC781" s="89"/>
      <c r="AD781" s="89"/>
      <c r="AE781" s="89"/>
      <c r="AF781" s="89"/>
      <c r="AG781" s="89"/>
      <c r="AH781" s="86"/>
      <c r="AI781" s="86"/>
      <c r="AJ781" s="86"/>
      <c r="AK781" s="86"/>
      <c r="AL781" s="86"/>
      <c r="AM781" s="86"/>
      <c r="AN781" s="86"/>
      <c r="AO781" s="86"/>
      <c r="AP781" s="86"/>
      <c r="AQ781" s="28"/>
      <c r="AR781" s="45"/>
      <c r="AS781" s="85"/>
      <c r="AT781" s="85"/>
      <c r="AU781" s="20"/>
      <c r="AV781" s="20"/>
    </row>
    <row r="782" spans="2:48" ht="15" x14ac:dyDescent="0.25">
      <c r="B782" s="86"/>
      <c r="C782" s="100"/>
      <c r="D782" s="87" t="str">
        <f>IF(B782="","",(VLOOKUP(B782,#REF!,2,0)))</f>
        <v/>
      </c>
      <c r="E782" s="88" t="str">
        <f>IF(B782="","",(VLOOKUP(B782,#REF!,3,0)))</f>
        <v/>
      </c>
      <c r="F782" s="84" t="str">
        <f>IF(B782="","",(VLOOKUP(Application!B782,#REF!,5,0)))</f>
        <v/>
      </c>
      <c r="G782" s="83"/>
      <c r="H782" s="89"/>
      <c r="I782" s="92" t="str">
        <f>IF(B:B="","",(VLOOKUP(Application!B782,#REF!,6,0)))</f>
        <v/>
      </c>
      <c r="J782" s="90" t="str">
        <f t="shared" si="152"/>
        <v/>
      </c>
      <c r="K782" s="91" t="str">
        <f t="shared" si="153"/>
        <v/>
      </c>
      <c r="L782" s="91" t="str">
        <f t="shared" si="157"/>
        <v/>
      </c>
      <c r="M782" s="91" t="str">
        <f t="shared" si="154"/>
        <v/>
      </c>
      <c r="N782" s="91" t="str">
        <f t="shared" si="155"/>
        <v/>
      </c>
      <c r="O782" s="91" t="str">
        <f t="shared" si="158"/>
        <v/>
      </c>
      <c r="P782" s="91" t="str">
        <f t="shared" si="159"/>
        <v/>
      </c>
      <c r="Q782" s="85"/>
      <c r="R782" s="17" t="str">
        <f t="shared" si="160"/>
        <v/>
      </c>
      <c r="S782" s="28" t="str">
        <f t="shared" si="161"/>
        <v/>
      </c>
      <c r="T782" s="28" t="str">
        <f t="shared" si="162"/>
        <v/>
      </c>
      <c r="U782" s="28"/>
      <c r="V782" s="84"/>
      <c r="W782" s="84"/>
      <c r="X782" s="83"/>
      <c r="Y782" s="104"/>
      <c r="Z782" s="96" t="str">
        <f t="shared" si="156"/>
        <v/>
      </c>
      <c r="AA782" s="105"/>
      <c r="AB782" s="89"/>
      <c r="AC782" s="89"/>
      <c r="AD782" s="89"/>
      <c r="AE782" s="89"/>
      <c r="AF782" s="89"/>
      <c r="AG782" s="89"/>
      <c r="AH782" s="86"/>
      <c r="AI782" s="86"/>
      <c r="AJ782" s="86"/>
      <c r="AK782" s="86"/>
      <c r="AL782" s="86"/>
      <c r="AM782" s="86"/>
      <c r="AN782" s="86"/>
      <c r="AO782" s="86"/>
      <c r="AP782" s="86"/>
      <c r="AQ782" s="28"/>
      <c r="AR782" s="45"/>
      <c r="AS782" s="85"/>
      <c r="AT782" s="85"/>
      <c r="AU782" s="20"/>
      <c r="AV782" s="20"/>
    </row>
    <row r="783" spans="2:48" ht="15" x14ac:dyDescent="0.25">
      <c r="B783" s="86"/>
      <c r="C783" s="100"/>
      <c r="D783" s="87" t="str">
        <f>IF(B783="","",(VLOOKUP(B783,#REF!,2,0)))</f>
        <v/>
      </c>
      <c r="E783" s="88" t="str">
        <f>IF(B783="","",(VLOOKUP(B783,#REF!,3,0)))</f>
        <v/>
      </c>
      <c r="F783" s="84" t="str">
        <f>IF(B783="","",(VLOOKUP(Application!B783,#REF!,5,0)))</f>
        <v/>
      </c>
      <c r="G783" s="83"/>
      <c r="H783" s="89"/>
      <c r="I783" s="92" t="str">
        <f>IF(B:B="","",(VLOOKUP(Application!B783,#REF!,6,0)))</f>
        <v/>
      </c>
      <c r="J783" s="90" t="str">
        <f t="shared" si="152"/>
        <v/>
      </c>
      <c r="K783" s="91" t="str">
        <f t="shared" si="153"/>
        <v/>
      </c>
      <c r="L783" s="91" t="str">
        <f t="shared" si="157"/>
        <v/>
      </c>
      <c r="M783" s="91" t="str">
        <f t="shared" si="154"/>
        <v/>
      </c>
      <c r="N783" s="91" t="str">
        <f t="shared" si="155"/>
        <v/>
      </c>
      <c r="O783" s="91" t="str">
        <f t="shared" si="158"/>
        <v/>
      </c>
      <c r="P783" s="91" t="str">
        <f t="shared" si="159"/>
        <v/>
      </c>
      <c r="Q783" s="85"/>
      <c r="R783" s="17" t="str">
        <f t="shared" si="160"/>
        <v/>
      </c>
      <c r="S783" s="28" t="str">
        <f t="shared" si="161"/>
        <v/>
      </c>
      <c r="T783" s="28" t="str">
        <f t="shared" si="162"/>
        <v/>
      </c>
      <c r="U783" s="28"/>
      <c r="V783" s="84"/>
      <c r="W783" s="84"/>
      <c r="X783" s="83"/>
      <c r="Y783" s="104"/>
      <c r="Z783" s="96" t="str">
        <f t="shared" si="156"/>
        <v/>
      </c>
      <c r="AA783" s="105"/>
      <c r="AB783" s="89"/>
      <c r="AC783" s="89"/>
      <c r="AD783" s="89"/>
      <c r="AE783" s="89"/>
      <c r="AF783" s="89"/>
      <c r="AG783" s="89"/>
      <c r="AH783" s="86"/>
      <c r="AI783" s="86"/>
      <c r="AJ783" s="86"/>
      <c r="AK783" s="86"/>
      <c r="AL783" s="86"/>
      <c r="AM783" s="86"/>
      <c r="AN783" s="86"/>
      <c r="AO783" s="86"/>
      <c r="AP783" s="86"/>
      <c r="AQ783" s="28"/>
      <c r="AR783" s="45"/>
      <c r="AS783" s="85"/>
      <c r="AT783" s="85"/>
      <c r="AU783" s="20"/>
      <c r="AV783" s="20"/>
    </row>
    <row r="784" spans="2:48" ht="15" x14ac:dyDescent="0.25">
      <c r="B784" s="86"/>
      <c r="C784" s="100"/>
      <c r="D784" s="87" t="str">
        <f>IF(B784="","",(VLOOKUP(B784,#REF!,2,0)))</f>
        <v/>
      </c>
      <c r="E784" s="88" t="str">
        <f>IF(B784="","",(VLOOKUP(B784,#REF!,3,0)))</f>
        <v/>
      </c>
      <c r="F784" s="84" t="str">
        <f>IF(B784="","",(VLOOKUP(Application!B784,#REF!,5,0)))</f>
        <v/>
      </c>
      <c r="G784" s="83"/>
      <c r="H784" s="89"/>
      <c r="I784" s="92" t="str">
        <f>IF(B:B="","",(VLOOKUP(Application!B784,#REF!,6,0)))</f>
        <v/>
      </c>
      <c r="J784" s="90" t="str">
        <f t="shared" si="152"/>
        <v/>
      </c>
      <c r="K784" s="91" t="str">
        <f t="shared" si="153"/>
        <v/>
      </c>
      <c r="L784" s="91" t="str">
        <f t="shared" si="157"/>
        <v/>
      </c>
      <c r="M784" s="91" t="str">
        <f t="shared" si="154"/>
        <v/>
      </c>
      <c r="N784" s="91" t="str">
        <f t="shared" si="155"/>
        <v/>
      </c>
      <c r="O784" s="91" t="str">
        <f t="shared" si="158"/>
        <v/>
      </c>
      <c r="P784" s="91" t="str">
        <f t="shared" si="159"/>
        <v/>
      </c>
      <c r="Q784" s="85"/>
      <c r="R784" s="17" t="str">
        <f t="shared" si="160"/>
        <v/>
      </c>
      <c r="S784" s="28" t="str">
        <f t="shared" si="161"/>
        <v/>
      </c>
      <c r="T784" s="28" t="str">
        <f t="shared" si="162"/>
        <v/>
      </c>
      <c r="U784" s="28"/>
      <c r="V784" s="84"/>
      <c r="W784" s="84"/>
      <c r="X784" s="83"/>
      <c r="Y784" s="104"/>
      <c r="Z784" s="96" t="str">
        <f t="shared" si="156"/>
        <v/>
      </c>
      <c r="AA784" s="105"/>
      <c r="AB784" s="89"/>
      <c r="AC784" s="89"/>
      <c r="AD784" s="89"/>
      <c r="AE784" s="89"/>
      <c r="AF784" s="89"/>
      <c r="AG784" s="89"/>
      <c r="AH784" s="86"/>
      <c r="AI784" s="86"/>
      <c r="AJ784" s="86"/>
      <c r="AK784" s="86"/>
      <c r="AL784" s="86"/>
      <c r="AM784" s="86"/>
      <c r="AN784" s="86"/>
      <c r="AO784" s="86"/>
      <c r="AP784" s="86"/>
      <c r="AQ784" s="28"/>
      <c r="AR784" s="45"/>
      <c r="AS784" s="85"/>
      <c r="AT784" s="85"/>
      <c r="AU784" s="20"/>
      <c r="AV784" s="20"/>
    </row>
    <row r="785" spans="2:48" ht="15" x14ac:dyDescent="0.25">
      <c r="B785" s="86"/>
      <c r="C785" s="100"/>
      <c r="D785" s="87" t="str">
        <f>IF(B785="","",(VLOOKUP(B785,#REF!,2,0)))</f>
        <v/>
      </c>
      <c r="E785" s="88" t="str">
        <f>IF(B785="","",(VLOOKUP(B785,#REF!,3,0)))</f>
        <v/>
      </c>
      <c r="F785" s="84" t="str">
        <f>IF(B785="","",(VLOOKUP(Application!B785,#REF!,5,0)))</f>
        <v/>
      </c>
      <c r="G785" s="83"/>
      <c r="H785" s="89"/>
      <c r="I785" s="92" t="str">
        <f>IF(B:B="","",(VLOOKUP(Application!B785,#REF!,6,0)))</f>
        <v/>
      </c>
      <c r="J785" s="90" t="str">
        <f t="shared" si="152"/>
        <v/>
      </c>
      <c r="K785" s="91" t="str">
        <f t="shared" si="153"/>
        <v/>
      </c>
      <c r="L785" s="91" t="str">
        <f t="shared" si="157"/>
        <v/>
      </c>
      <c r="M785" s="91" t="str">
        <f t="shared" si="154"/>
        <v/>
      </c>
      <c r="N785" s="91" t="str">
        <f t="shared" si="155"/>
        <v/>
      </c>
      <c r="O785" s="91" t="str">
        <f t="shared" si="158"/>
        <v/>
      </c>
      <c r="P785" s="91" t="str">
        <f t="shared" si="159"/>
        <v/>
      </c>
      <c r="Q785" s="85"/>
      <c r="R785" s="17" t="str">
        <f t="shared" si="160"/>
        <v/>
      </c>
      <c r="S785" s="28" t="str">
        <f t="shared" si="161"/>
        <v/>
      </c>
      <c r="T785" s="28" t="str">
        <f t="shared" si="162"/>
        <v/>
      </c>
      <c r="U785" s="28"/>
      <c r="V785" s="84"/>
      <c r="W785" s="84"/>
      <c r="X785" s="83"/>
      <c r="Y785" s="104"/>
      <c r="Z785" s="96" t="str">
        <f t="shared" si="156"/>
        <v/>
      </c>
      <c r="AA785" s="105"/>
      <c r="AB785" s="89"/>
      <c r="AC785" s="89"/>
      <c r="AD785" s="89"/>
      <c r="AE785" s="89"/>
      <c r="AF785" s="89"/>
      <c r="AG785" s="89"/>
      <c r="AH785" s="86"/>
      <c r="AI785" s="86"/>
      <c r="AJ785" s="86"/>
      <c r="AK785" s="86"/>
      <c r="AL785" s="86"/>
      <c r="AM785" s="86"/>
      <c r="AN785" s="86"/>
      <c r="AO785" s="86"/>
      <c r="AP785" s="86"/>
      <c r="AQ785" s="28"/>
      <c r="AR785" s="45"/>
      <c r="AS785" s="85"/>
      <c r="AT785" s="85"/>
      <c r="AU785" s="20"/>
      <c r="AV785" s="20"/>
    </row>
    <row r="786" spans="2:48" ht="15" x14ac:dyDescent="0.25">
      <c r="B786" s="86"/>
      <c r="C786" s="100"/>
      <c r="D786" s="87" t="str">
        <f>IF(B786="","",(VLOOKUP(B786,#REF!,2,0)))</f>
        <v/>
      </c>
      <c r="E786" s="88" t="str">
        <f>IF(B786="","",(VLOOKUP(B786,#REF!,3,0)))</f>
        <v/>
      </c>
      <c r="F786" s="84" t="str">
        <f>IF(B786="","",(VLOOKUP(Application!B786,#REF!,5,0)))</f>
        <v/>
      </c>
      <c r="G786" s="83"/>
      <c r="H786" s="89"/>
      <c r="I786" s="92" t="str">
        <f>IF(B:B="","",(VLOOKUP(Application!B786,#REF!,6,0)))</f>
        <v/>
      </c>
      <c r="J786" s="90" t="str">
        <f t="shared" si="152"/>
        <v/>
      </c>
      <c r="K786" s="91" t="str">
        <f t="shared" si="153"/>
        <v/>
      </c>
      <c r="L786" s="91" t="str">
        <f t="shared" si="157"/>
        <v/>
      </c>
      <c r="M786" s="91" t="str">
        <f t="shared" si="154"/>
        <v/>
      </c>
      <c r="N786" s="91" t="str">
        <f t="shared" si="155"/>
        <v/>
      </c>
      <c r="O786" s="91" t="str">
        <f t="shared" si="158"/>
        <v/>
      </c>
      <c r="P786" s="91" t="str">
        <f t="shared" si="159"/>
        <v/>
      </c>
      <c r="Q786" s="85"/>
      <c r="R786" s="17" t="str">
        <f t="shared" si="160"/>
        <v/>
      </c>
      <c r="S786" s="28" t="str">
        <f t="shared" si="161"/>
        <v/>
      </c>
      <c r="T786" s="28" t="str">
        <f t="shared" si="162"/>
        <v/>
      </c>
      <c r="U786" s="28"/>
      <c r="V786" s="84"/>
      <c r="W786" s="84"/>
      <c r="X786" s="83"/>
      <c r="Y786" s="104"/>
      <c r="Z786" s="96" t="str">
        <f t="shared" si="156"/>
        <v/>
      </c>
      <c r="AA786" s="105"/>
      <c r="AB786" s="89"/>
      <c r="AC786" s="89"/>
      <c r="AD786" s="89"/>
      <c r="AE786" s="89"/>
      <c r="AF786" s="89"/>
      <c r="AG786" s="89"/>
      <c r="AH786" s="86"/>
      <c r="AI786" s="86"/>
      <c r="AJ786" s="86"/>
      <c r="AK786" s="86"/>
      <c r="AL786" s="86"/>
      <c r="AM786" s="86"/>
      <c r="AN786" s="86"/>
      <c r="AO786" s="86"/>
      <c r="AP786" s="86"/>
      <c r="AQ786" s="28"/>
      <c r="AR786" s="45"/>
      <c r="AS786" s="85"/>
      <c r="AT786" s="85"/>
      <c r="AU786" s="20"/>
      <c r="AV786" s="20"/>
    </row>
    <row r="787" spans="2:48" ht="15" x14ac:dyDescent="0.25">
      <c r="B787" s="86"/>
      <c r="C787" s="100"/>
      <c r="D787" s="87" t="str">
        <f>IF(B787="","",(VLOOKUP(B787,#REF!,2,0)))</f>
        <v/>
      </c>
      <c r="E787" s="88" t="str">
        <f>IF(B787="","",(VLOOKUP(B787,#REF!,3,0)))</f>
        <v/>
      </c>
      <c r="F787" s="84" t="str">
        <f>IF(B787="","",(VLOOKUP(Application!B787,#REF!,5,0)))</f>
        <v/>
      </c>
      <c r="G787" s="83"/>
      <c r="H787" s="89"/>
      <c r="I787" s="92" t="str">
        <f>IF(B:B="","",(VLOOKUP(Application!B787,#REF!,6,0)))</f>
        <v/>
      </c>
      <c r="J787" s="90" t="str">
        <f t="shared" si="152"/>
        <v/>
      </c>
      <c r="K787" s="91" t="str">
        <f t="shared" si="153"/>
        <v/>
      </c>
      <c r="L787" s="91" t="str">
        <f t="shared" si="157"/>
        <v/>
      </c>
      <c r="M787" s="91" t="str">
        <f t="shared" si="154"/>
        <v/>
      </c>
      <c r="N787" s="91" t="str">
        <f t="shared" si="155"/>
        <v/>
      </c>
      <c r="O787" s="91" t="str">
        <f t="shared" si="158"/>
        <v/>
      </c>
      <c r="P787" s="91" t="str">
        <f t="shared" si="159"/>
        <v/>
      </c>
      <c r="Q787" s="85"/>
      <c r="R787" s="17" t="str">
        <f t="shared" si="160"/>
        <v/>
      </c>
      <c r="S787" s="28" t="str">
        <f t="shared" si="161"/>
        <v/>
      </c>
      <c r="T787" s="28" t="str">
        <f t="shared" si="162"/>
        <v/>
      </c>
      <c r="U787" s="28"/>
      <c r="V787" s="84"/>
      <c r="W787" s="84"/>
      <c r="X787" s="83"/>
      <c r="Y787" s="104"/>
      <c r="Z787" s="96" t="str">
        <f t="shared" si="156"/>
        <v/>
      </c>
      <c r="AA787" s="105"/>
      <c r="AB787" s="89"/>
      <c r="AC787" s="89"/>
      <c r="AD787" s="89"/>
      <c r="AE787" s="89"/>
      <c r="AF787" s="89"/>
      <c r="AG787" s="89"/>
      <c r="AH787" s="86"/>
      <c r="AI787" s="86"/>
      <c r="AJ787" s="86"/>
      <c r="AK787" s="86"/>
      <c r="AL787" s="86"/>
      <c r="AM787" s="86"/>
      <c r="AN787" s="86"/>
      <c r="AO787" s="86"/>
      <c r="AP787" s="86"/>
      <c r="AQ787" s="28"/>
      <c r="AR787" s="45"/>
      <c r="AS787" s="85"/>
      <c r="AT787" s="85"/>
      <c r="AU787" s="20"/>
      <c r="AV787" s="20"/>
    </row>
    <row r="788" spans="2:48" ht="15" x14ac:dyDescent="0.25">
      <c r="B788" s="86"/>
      <c r="C788" s="100"/>
      <c r="D788" s="87" t="str">
        <f>IF(B788="","",(VLOOKUP(B788,#REF!,2,0)))</f>
        <v/>
      </c>
      <c r="E788" s="88" t="str">
        <f>IF(B788="","",(VLOOKUP(B788,#REF!,3,0)))</f>
        <v/>
      </c>
      <c r="F788" s="84" t="str">
        <f>IF(B788="","",(VLOOKUP(Application!B788,#REF!,5,0)))</f>
        <v/>
      </c>
      <c r="G788" s="83"/>
      <c r="H788" s="89"/>
      <c r="I788" s="92" t="str">
        <f>IF(B:B="","",(VLOOKUP(Application!B788,#REF!,6,0)))</f>
        <v/>
      </c>
      <c r="J788" s="90" t="str">
        <f t="shared" si="152"/>
        <v/>
      </c>
      <c r="K788" s="91" t="str">
        <f t="shared" si="153"/>
        <v/>
      </c>
      <c r="L788" s="91" t="str">
        <f t="shared" si="157"/>
        <v/>
      </c>
      <c r="M788" s="91" t="str">
        <f t="shared" si="154"/>
        <v/>
      </c>
      <c r="N788" s="91" t="str">
        <f t="shared" si="155"/>
        <v/>
      </c>
      <c r="O788" s="91" t="str">
        <f t="shared" si="158"/>
        <v/>
      </c>
      <c r="P788" s="91" t="str">
        <f t="shared" si="159"/>
        <v/>
      </c>
      <c r="Q788" s="85"/>
      <c r="R788" s="17" t="str">
        <f t="shared" si="160"/>
        <v/>
      </c>
      <c r="S788" s="28" t="str">
        <f t="shared" si="161"/>
        <v/>
      </c>
      <c r="T788" s="28" t="str">
        <f t="shared" si="162"/>
        <v/>
      </c>
      <c r="U788" s="28"/>
      <c r="V788" s="84"/>
      <c r="W788" s="84"/>
      <c r="X788" s="83"/>
      <c r="Y788" s="104"/>
      <c r="Z788" s="96" t="str">
        <f t="shared" si="156"/>
        <v/>
      </c>
      <c r="AA788" s="105"/>
      <c r="AB788" s="89"/>
      <c r="AC788" s="89"/>
      <c r="AD788" s="89"/>
      <c r="AE788" s="89"/>
      <c r="AF788" s="89"/>
      <c r="AG788" s="89"/>
      <c r="AH788" s="86"/>
      <c r="AI788" s="86"/>
      <c r="AJ788" s="86"/>
      <c r="AK788" s="86"/>
      <c r="AL788" s="86"/>
      <c r="AM788" s="86"/>
      <c r="AN788" s="86"/>
      <c r="AO788" s="86"/>
      <c r="AP788" s="86"/>
      <c r="AQ788" s="28"/>
      <c r="AR788" s="45"/>
      <c r="AS788" s="85"/>
      <c r="AT788" s="85"/>
      <c r="AU788" s="20"/>
      <c r="AV788" s="20"/>
    </row>
    <row r="789" spans="2:48" ht="15" x14ac:dyDescent="0.25">
      <c r="B789" s="86"/>
      <c r="C789" s="100"/>
      <c r="D789" s="87" t="str">
        <f>IF(B789="","",(VLOOKUP(B789,#REF!,2,0)))</f>
        <v/>
      </c>
      <c r="E789" s="88" t="str">
        <f>IF(B789="","",(VLOOKUP(B789,#REF!,3,0)))</f>
        <v/>
      </c>
      <c r="F789" s="84" t="str">
        <f>IF(B789="","",(VLOOKUP(Application!B789,#REF!,5,0)))</f>
        <v/>
      </c>
      <c r="G789" s="83"/>
      <c r="H789" s="89"/>
      <c r="I789" s="92" t="str">
        <f>IF(B:B="","",(VLOOKUP(Application!B789,#REF!,6,0)))</f>
        <v/>
      </c>
      <c r="J789" s="90" t="str">
        <f t="shared" si="152"/>
        <v/>
      </c>
      <c r="K789" s="91" t="str">
        <f t="shared" si="153"/>
        <v/>
      </c>
      <c r="L789" s="91" t="str">
        <f t="shared" si="157"/>
        <v/>
      </c>
      <c r="M789" s="91" t="str">
        <f t="shared" si="154"/>
        <v/>
      </c>
      <c r="N789" s="91" t="str">
        <f t="shared" si="155"/>
        <v/>
      </c>
      <c r="O789" s="91" t="str">
        <f t="shared" si="158"/>
        <v/>
      </c>
      <c r="P789" s="91" t="str">
        <f t="shared" si="159"/>
        <v/>
      </c>
      <c r="Q789" s="85"/>
      <c r="R789" s="17" t="str">
        <f t="shared" si="160"/>
        <v/>
      </c>
      <c r="S789" s="28" t="str">
        <f t="shared" si="161"/>
        <v/>
      </c>
      <c r="T789" s="28" t="str">
        <f t="shared" si="162"/>
        <v/>
      </c>
      <c r="U789" s="28"/>
      <c r="V789" s="84"/>
      <c r="W789" s="84"/>
      <c r="X789" s="83"/>
      <c r="Y789" s="104"/>
      <c r="Z789" s="96" t="str">
        <f t="shared" si="156"/>
        <v/>
      </c>
      <c r="AA789" s="105"/>
      <c r="AB789" s="89"/>
      <c r="AC789" s="89"/>
      <c r="AD789" s="89"/>
      <c r="AE789" s="89"/>
      <c r="AF789" s="89"/>
      <c r="AG789" s="89"/>
      <c r="AH789" s="86"/>
      <c r="AI789" s="86"/>
      <c r="AJ789" s="86"/>
      <c r="AK789" s="86"/>
      <c r="AL789" s="86"/>
      <c r="AM789" s="86"/>
      <c r="AN789" s="86"/>
      <c r="AO789" s="86"/>
      <c r="AP789" s="86"/>
      <c r="AQ789" s="28"/>
      <c r="AR789" s="45"/>
      <c r="AS789" s="85"/>
      <c r="AT789" s="85"/>
      <c r="AU789" s="20"/>
      <c r="AV789" s="20"/>
    </row>
    <row r="790" spans="2:48" ht="15" x14ac:dyDescent="0.25">
      <c r="B790" s="86"/>
      <c r="C790" s="100"/>
      <c r="D790" s="87" t="str">
        <f>IF(B790="","",(VLOOKUP(B790,#REF!,2,0)))</f>
        <v/>
      </c>
      <c r="E790" s="88" t="str">
        <f>IF(B790="","",(VLOOKUP(B790,#REF!,3,0)))</f>
        <v/>
      </c>
      <c r="F790" s="84" t="str">
        <f>IF(B790="","",(VLOOKUP(Application!B790,#REF!,5,0)))</f>
        <v/>
      </c>
      <c r="G790" s="83"/>
      <c r="H790" s="89"/>
      <c r="I790" s="92" t="str">
        <f>IF(B:B="","",(VLOOKUP(Application!B790,#REF!,6,0)))</f>
        <v/>
      </c>
      <c r="J790" s="90" t="str">
        <f t="shared" si="152"/>
        <v/>
      </c>
      <c r="K790" s="91" t="str">
        <f t="shared" si="153"/>
        <v/>
      </c>
      <c r="L790" s="91" t="str">
        <f t="shared" si="157"/>
        <v/>
      </c>
      <c r="M790" s="91" t="str">
        <f t="shared" si="154"/>
        <v/>
      </c>
      <c r="N790" s="91" t="str">
        <f t="shared" si="155"/>
        <v/>
      </c>
      <c r="O790" s="91" t="str">
        <f t="shared" si="158"/>
        <v/>
      </c>
      <c r="P790" s="91" t="str">
        <f t="shared" si="159"/>
        <v/>
      </c>
      <c r="Q790" s="85"/>
      <c r="R790" s="17" t="str">
        <f t="shared" si="160"/>
        <v/>
      </c>
      <c r="S790" s="28" t="str">
        <f t="shared" si="161"/>
        <v/>
      </c>
      <c r="T790" s="28" t="str">
        <f t="shared" si="162"/>
        <v/>
      </c>
      <c r="U790" s="28"/>
      <c r="V790" s="84"/>
      <c r="W790" s="84"/>
      <c r="X790" s="83"/>
      <c r="Y790" s="104"/>
      <c r="Z790" s="96" t="str">
        <f t="shared" si="156"/>
        <v/>
      </c>
      <c r="AA790" s="105"/>
      <c r="AB790" s="89"/>
      <c r="AC790" s="89"/>
      <c r="AD790" s="89"/>
      <c r="AE790" s="89"/>
      <c r="AF790" s="89"/>
      <c r="AG790" s="89"/>
      <c r="AH790" s="86"/>
      <c r="AI790" s="86"/>
      <c r="AJ790" s="86"/>
      <c r="AK790" s="86"/>
      <c r="AL790" s="86"/>
      <c r="AM790" s="86"/>
      <c r="AN790" s="86"/>
      <c r="AO790" s="86"/>
      <c r="AP790" s="86"/>
      <c r="AQ790" s="28"/>
      <c r="AR790" s="45"/>
      <c r="AS790" s="85"/>
      <c r="AT790" s="85"/>
      <c r="AU790" s="20"/>
      <c r="AV790" s="20"/>
    </row>
    <row r="791" spans="2:48" ht="15" x14ac:dyDescent="0.25">
      <c r="B791" s="86"/>
      <c r="C791" s="100"/>
      <c r="D791" s="87" t="str">
        <f>IF(B791="","",(VLOOKUP(B791,#REF!,2,0)))</f>
        <v/>
      </c>
      <c r="E791" s="88" t="str">
        <f>IF(B791="","",(VLOOKUP(B791,#REF!,3,0)))</f>
        <v/>
      </c>
      <c r="F791" s="84" t="str">
        <f>IF(B791="","",(VLOOKUP(Application!B791,#REF!,5,0)))</f>
        <v/>
      </c>
      <c r="G791" s="83"/>
      <c r="H791" s="89"/>
      <c r="I791" s="92" t="str">
        <f>IF(B:B="","",(VLOOKUP(Application!B791,#REF!,6,0)))</f>
        <v/>
      </c>
      <c r="J791" s="90" t="str">
        <f t="shared" si="152"/>
        <v/>
      </c>
      <c r="K791" s="91" t="str">
        <f t="shared" si="153"/>
        <v/>
      </c>
      <c r="L791" s="91" t="str">
        <f t="shared" si="157"/>
        <v/>
      </c>
      <c r="M791" s="91" t="str">
        <f t="shared" si="154"/>
        <v/>
      </c>
      <c r="N791" s="91" t="str">
        <f t="shared" si="155"/>
        <v/>
      </c>
      <c r="O791" s="91" t="str">
        <f t="shared" si="158"/>
        <v/>
      </c>
      <c r="P791" s="91" t="str">
        <f t="shared" si="159"/>
        <v/>
      </c>
      <c r="Q791" s="85"/>
      <c r="R791" s="17" t="str">
        <f t="shared" si="160"/>
        <v/>
      </c>
      <c r="S791" s="28" t="str">
        <f t="shared" si="161"/>
        <v/>
      </c>
      <c r="T791" s="28" t="str">
        <f t="shared" si="162"/>
        <v/>
      </c>
      <c r="U791" s="28"/>
      <c r="V791" s="84"/>
      <c r="W791" s="84"/>
      <c r="X791" s="83"/>
      <c r="Y791" s="104"/>
      <c r="Z791" s="96" t="str">
        <f t="shared" si="156"/>
        <v/>
      </c>
      <c r="AA791" s="105"/>
      <c r="AB791" s="89"/>
      <c r="AC791" s="89"/>
      <c r="AD791" s="89"/>
      <c r="AE791" s="89"/>
      <c r="AF791" s="89"/>
      <c r="AG791" s="89"/>
      <c r="AH791" s="86"/>
      <c r="AI791" s="86"/>
      <c r="AJ791" s="86"/>
      <c r="AK791" s="86"/>
      <c r="AL791" s="86"/>
      <c r="AM791" s="86"/>
      <c r="AN791" s="86"/>
      <c r="AO791" s="86"/>
      <c r="AP791" s="86"/>
      <c r="AQ791" s="28"/>
      <c r="AR791" s="45"/>
      <c r="AS791" s="85"/>
      <c r="AT791" s="85"/>
      <c r="AU791" s="20"/>
      <c r="AV791" s="20"/>
    </row>
    <row r="792" spans="2:48" ht="15" x14ac:dyDescent="0.25">
      <c r="B792" s="86"/>
      <c r="C792" s="100"/>
      <c r="D792" s="87" t="str">
        <f>IF(B792="","",(VLOOKUP(B792,#REF!,2,0)))</f>
        <v/>
      </c>
      <c r="E792" s="88" t="str">
        <f>IF(B792="","",(VLOOKUP(B792,#REF!,3,0)))</f>
        <v/>
      </c>
      <c r="F792" s="84" t="str">
        <f>IF(B792="","",(VLOOKUP(Application!B792,#REF!,5,0)))</f>
        <v/>
      </c>
      <c r="G792" s="83"/>
      <c r="H792" s="89"/>
      <c r="I792" s="92" t="str">
        <f>IF(B:B="","",(VLOOKUP(Application!B792,#REF!,6,0)))</f>
        <v/>
      </c>
      <c r="J792" s="90" t="str">
        <f t="shared" si="152"/>
        <v/>
      </c>
      <c r="K792" s="91" t="str">
        <f t="shared" si="153"/>
        <v/>
      </c>
      <c r="L792" s="91" t="str">
        <f t="shared" si="157"/>
        <v/>
      </c>
      <c r="M792" s="91" t="str">
        <f t="shared" si="154"/>
        <v/>
      </c>
      <c r="N792" s="91" t="str">
        <f t="shared" si="155"/>
        <v/>
      </c>
      <c r="O792" s="91" t="str">
        <f t="shared" si="158"/>
        <v/>
      </c>
      <c r="P792" s="91" t="str">
        <f t="shared" si="159"/>
        <v/>
      </c>
      <c r="Q792" s="85"/>
      <c r="R792" s="17" t="str">
        <f t="shared" si="160"/>
        <v/>
      </c>
      <c r="S792" s="28" t="str">
        <f t="shared" si="161"/>
        <v/>
      </c>
      <c r="T792" s="28" t="str">
        <f t="shared" si="162"/>
        <v/>
      </c>
      <c r="U792" s="28"/>
      <c r="V792" s="84"/>
      <c r="W792" s="84"/>
      <c r="X792" s="83"/>
      <c r="Y792" s="104"/>
      <c r="Z792" s="96" t="str">
        <f t="shared" si="156"/>
        <v/>
      </c>
      <c r="AA792" s="105"/>
      <c r="AB792" s="89"/>
      <c r="AC792" s="89"/>
      <c r="AD792" s="89"/>
      <c r="AE792" s="89"/>
      <c r="AF792" s="89"/>
      <c r="AG792" s="89"/>
      <c r="AH792" s="86"/>
      <c r="AI792" s="86"/>
      <c r="AJ792" s="86"/>
      <c r="AK792" s="86"/>
      <c r="AL792" s="86"/>
      <c r="AM792" s="86"/>
      <c r="AN792" s="86"/>
      <c r="AO792" s="86"/>
      <c r="AP792" s="86"/>
      <c r="AQ792" s="28"/>
      <c r="AR792" s="45"/>
      <c r="AS792" s="85"/>
      <c r="AT792" s="85"/>
      <c r="AU792" s="20"/>
      <c r="AV792" s="20"/>
    </row>
    <row r="793" spans="2:48" ht="15" x14ac:dyDescent="0.25">
      <c r="B793" s="86"/>
      <c r="C793" s="100"/>
      <c r="D793" s="87" t="str">
        <f>IF(B793="","",(VLOOKUP(B793,#REF!,2,0)))</f>
        <v/>
      </c>
      <c r="E793" s="88" t="str">
        <f>IF(B793="","",(VLOOKUP(B793,#REF!,3,0)))</f>
        <v/>
      </c>
      <c r="F793" s="84" t="str">
        <f>IF(B793="","",(VLOOKUP(Application!B793,#REF!,5,0)))</f>
        <v/>
      </c>
      <c r="G793" s="83"/>
      <c r="H793" s="89"/>
      <c r="I793" s="92" t="str">
        <f>IF(B:B="","",(VLOOKUP(Application!B793,#REF!,6,0)))</f>
        <v/>
      </c>
      <c r="J793" s="90" t="str">
        <f t="shared" si="152"/>
        <v/>
      </c>
      <c r="K793" s="91" t="str">
        <f t="shared" si="153"/>
        <v/>
      </c>
      <c r="L793" s="91" t="str">
        <f t="shared" si="157"/>
        <v/>
      </c>
      <c r="M793" s="91" t="str">
        <f t="shared" si="154"/>
        <v/>
      </c>
      <c r="N793" s="91" t="str">
        <f t="shared" si="155"/>
        <v/>
      </c>
      <c r="O793" s="91" t="str">
        <f t="shared" si="158"/>
        <v/>
      </c>
      <c r="P793" s="91" t="str">
        <f t="shared" si="159"/>
        <v/>
      </c>
      <c r="Q793" s="85"/>
      <c r="R793" s="17" t="str">
        <f t="shared" si="160"/>
        <v/>
      </c>
      <c r="S793" s="28" t="str">
        <f t="shared" si="161"/>
        <v/>
      </c>
      <c r="T793" s="28" t="str">
        <f t="shared" si="162"/>
        <v/>
      </c>
      <c r="U793" s="28"/>
      <c r="V793" s="84"/>
      <c r="W793" s="84"/>
      <c r="X793" s="83"/>
      <c r="Y793" s="104"/>
      <c r="Z793" s="96" t="str">
        <f t="shared" si="156"/>
        <v/>
      </c>
      <c r="AA793" s="105"/>
      <c r="AB793" s="89"/>
      <c r="AC793" s="89"/>
      <c r="AD793" s="89"/>
      <c r="AE793" s="89"/>
      <c r="AF793" s="89"/>
      <c r="AG793" s="89"/>
      <c r="AH793" s="86"/>
      <c r="AI793" s="86"/>
      <c r="AJ793" s="86"/>
      <c r="AK793" s="86"/>
      <c r="AL793" s="86"/>
      <c r="AM793" s="86"/>
      <c r="AN793" s="86"/>
      <c r="AO793" s="86"/>
      <c r="AP793" s="86"/>
      <c r="AQ793" s="28"/>
      <c r="AR793" s="45"/>
      <c r="AS793" s="85"/>
      <c r="AT793" s="85"/>
      <c r="AU793" s="20"/>
      <c r="AV793" s="20"/>
    </row>
    <row r="794" spans="2:48" ht="15" x14ac:dyDescent="0.25">
      <c r="B794" s="86"/>
      <c r="C794" s="100"/>
      <c r="D794" s="87" t="str">
        <f>IF(B794="","",(VLOOKUP(B794,#REF!,2,0)))</f>
        <v/>
      </c>
      <c r="E794" s="88" t="str">
        <f>IF(B794="","",(VLOOKUP(B794,#REF!,3,0)))</f>
        <v/>
      </c>
      <c r="F794" s="84" t="str">
        <f>IF(B794="","",(VLOOKUP(Application!B794,#REF!,5,0)))</f>
        <v/>
      </c>
      <c r="G794" s="83"/>
      <c r="H794" s="89"/>
      <c r="I794" s="92" t="str">
        <f>IF(B:B="","",(VLOOKUP(Application!B794,#REF!,6,0)))</f>
        <v/>
      </c>
      <c r="J794" s="90" t="str">
        <f t="shared" si="152"/>
        <v/>
      </c>
      <c r="K794" s="91" t="str">
        <f t="shared" si="153"/>
        <v/>
      </c>
      <c r="L794" s="91" t="str">
        <f t="shared" si="157"/>
        <v/>
      </c>
      <c r="M794" s="91" t="str">
        <f t="shared" si="154"/>
        <v/>
      </c>
      <c r="N794" s="91" t="str">
        <f t="shared" si="155"/>
        <v/>
      </c>
      <c r="O794" s="91" t="str">
        <f t="shared" si="158"/>
        <v/>
      </c>
      <c r="P794" s="91" t="str">
        <f t="shared" si="159"/>
        <v/>
      </c>
      <c r="Q794" s="85"/>
      <c r="R794" s="17" t="str">
        <f t="shared" si="160"/>
        <v/>
      </c>
      <c r="S794" s="28" t="str">
        <f t="shared" si="161"/>
        <v/>
      </c>
      <c r="T794" s="28" t="str">
        <f t="shared" si="162"/>
        <v/>
      </c>
      <c r="U794" s="28"/>
      <c r="V794" s="84"/>
      <c r="W794" s="84"/>
      <c r="X794" s="83"/>
      <c r="Y794" s="104"/>
      <c r="Z794" s="96" t="str">
        <f t="shared" si="156"/>
        <v/>
      </c>
      <c r="AA794" s="105"/>
      <c r="AB794" s="89"/>
      <c r="AC794" s="89"/>
      <c r="AD794" s="89"/>
      <c r="AE794" s="89"/>
      <c r="AF794" s="89"/>
      <c r="AG794" s="89"/>
      <c r="AH794" s="86"/>
      <c r="AI794" s="86"/>
      <c r="AJ794" s="86"/>
      <c r="AK794" s="86"/>
      <c r="AL794" s="86"/>
      <c r="AM794" s="86"/>
      <c r="AN794" s="86"/>
      <c r="AO794" s="86"/>
      <c r="AP794" s="86"/>
      <c r="AQ794" s="28"/>
      <c r="AR794" s="45"/>
      <c r="AS794" s="85"/>
      <c r="AT794" s="85"/>
      <c r="AU794" s="20"/>
      <c r="AV794" s="20"/>
    </row>
    <row r="795" spans="2:48" ht="15" x14ac:dyDescent="0.25">
      <c r="B795" s="86"/>
      <c r="C795" s="100"/>
      <c r="D795" s="87" t="str">
        <f>IF(B795="","",(VLOOKUP(B795,#REF!,2,0)))</f>
        <v/>
      </c>
      <c r="E795" s="88" t="str">
        <f>IF(B795="","",(VLOOKUP(B795,#REF!,3,0)))</f>
        <v/>
      </c>
      <c r="F795" s="84" t="str">
        <f>IF(B795="","",(VLOOKUP(Application!B795,#REF!,5,0)))</f>
        <v/>
      </c>
      <c r="G795" s="83"/>
      <c r="H795" s="89"/>
      <c r="I795" s="92" t="str">
        <f>IF(B:B="","",(VLOOKUP(Application!B795,#REF!,6,0)))</f>
        <v/>
      </c>
      <c r="J795" s="90" t="str">
        <f t="shared" si="152"/>
        <v/>
      </c>
      <c r="K795" s="91" t="str">
        <f t="shared" si="153"/>
        <v/>
      </c>
      <c r="L795" s="91" t="str">
        <f t="shared" si="157"/>
        <v/>
      </c>
      <c r="M795" s="91" t="str">
        <f t="shared" si="154"/>
        <v/>
      </c>
      <c r="N795" s="91" t="str">
        <f t="shared" si="155"/>
        <v/>
      </c>
      <c r="O795" s="91" t="str">
        <f t="shared" si="158"/>
        <v/>
      </c>
      <c r="P795" s="91" t="str">
        <f t="shared" si="159"/>
        <v/>
      </c>
      <c r="Q795" s="85"/>
      <c r="R795" s="17" t="str">
        <f t="shared" si="160"/>
        <v/>
      </c>
      <c r="S795" s="28" t="str">
        <f t="shared" si="161"/>
        <v/>
      </c>
      <c r="T795" s="28" t="str">
        <f t="shared" si="162"/>
        <v/>
      </c>
      <c r="U795" s="28"/>
      <c r="V795" s="84"/>
      <c r="W795" s="84"/>
      <c r="X795" s="83"/>
      <c r="Y795" s="104"/>
      <c r="Z795" s="96" t="str">
        <f t="shared" si="156"/>
        <v/>
      </c>
      <c r="AA795" s="105"/>
      <c r="AB795" s="89"/>
      <c r="AC795" s="89"/>
      <c r="AD795" s="89"/>
      <c r="AE795" s="89"/>
      <c r="AF795" s="89"/>
      <c r="AG795" s="89"/>
      <c r="AH795" s="86"/>
      <c r="AI795" s="86"/>
      <c r="AJ795" s="86"/>
      <c r="AK795" s="86"/>
      <c r="AL795" s="86"/>
      <c r="AM795" s="86"/>
      <c r="AN795" s="86"/>
      <c r="AO795" s="86"/>
      <c r="AP795" s="86"/>
      <c r="AQ795" s="28"/>
      <c r="AR795" s="45"/>
      <c r="AS795" s="85"/>
      <c r="AT795" s="85"/>
      <c r="AU795" s="20"/>
      <c r="AV795" s="20"/>
    </row>
    <row r="796" spans="2:48" ht="15" x14ac:dyDescent="0.25">
      <c r="B796" s="86"/>
      <c r="C796" s="100"/>
      <c r="D796" s="87" t="str">
        <f>IF(B796="","",(VLOOKUP(B796,#REF!,2,0)))</f>
        <v/>
      </c>
      <c r="E796" s="88" t="str">
        <f>IF(B796="","",(VLOOKUP(B796,#REF!,3,0)))</f>
        <v/>
      </c>
      <c r="F796" s="84" t="str">
        <f>IF(B796="","",(VLOOKUP(Application!B796,#REF!,5,0)))</f>
        <v/>
      </c>
      <c r="G796" s="83"/>
      <c r="H796" s="89"/>
      <c r="I796" s="92" t="str">
        <f>IF(B:B="","",(VLOOKUP(Application!B796,#REF!,6,0)))</f>
        <v/>
      </c>
      <c r="J796" s="90" t="str">
        <f t="shared" si="152"/>
        <v/>
      </c>
      <c r="K796" s="91" t="str">
        <f t="shared" si="153"/>
        <v/>
      </c>
      <c r="L796" s="91" t="str">
        <f t="shared" si="157"/>
        <v/>
      </c>
      <c r="M796" s="91" t="str">
        <f t="shared" si="154"/>
        <v/>
      </c>
      <c r="N796" s="91" t="str">
        <f t="shared" si="155"/>
        <v/>
      </c>
      <c r="O796" s="91" t="str">
        <f t="shared" si="158"/>
        <v/>
      </c>
      <c r="P796" s="91" t="str">
        <f t="shared" si="159"/>
        <v/>
      </c>
      <c r="Q796" s="85"/>
      <c r="R796" s="17" t="str">
        <f t="shared" si="160"/>
        <v/>
      </c>
      <c r="S796" s="28" t="str">
        <f t="shared" si="161"/>
        <v/>
      </c>
      <c r="T796" s="28" t="str">
        <f t="shared" si="162"/>
        <v/>
      </c>
      <c r="U796" s="28"/>
      <c r="V796" s="84"/>
      <c r="W796" s="84"/>
      <c r="X796" s="83"/>
      <c r="Y796" s="104"/>
      <c r="Z796" s="96" t="str">
        <f t="shared" si="156"/>
        <v/>
      </c>
      <c r="AA796" s="105"/>
      <c r="AB796" s="89"/>
      <c r="AC796" s="89"/>
      <c r="AD796" s="89"/>
      <c r="AE796" s="89"/>
      <c r="AF796" s="89"/>
      <c r="AG796" s="89"/>
      <c r="AH796" s="86"/>
      <c r="AI796" s="86"/>
      <c r="AJ796" s="86"/>
      <c r="AK796" s="86"/>
      <c r="AL796" s="86"/>
      <c r="AM796" s="86"/>
      <c r="AN796" s="86"/>
      <c r="AO796" s="86"/>
      <c r="AP796" s="86"/>
      <c r="AQ796" s="28"/>
      <c r="AR796" s="45"/>
      <c r="AS796" s="85"/>
      <c r="AT796" s="85"/>
      <c r="AU796" s="20"/>
      <c r="AV796" s="20"/>
    </row>
    <row r="797" spans="2:48" ht="15" x14ac:dyDescent="0.25">
      <c r="B797" s="86"/>
      <c r="C797" s="100"/>
      <c r="D797" s="87" t="str">
        <f>IF(B797="","",(VLOOKUP(B797,#REF!,2,0)))</f>
        <v/>
      </c>
      <c r="E797" s="88" t="str">
        <f>IF(B797="","",(VLOOKUP(B797,#REF!,3,0)))</f>
        <v/>
      </c>
      <c r="F797" s="84" t="str">
        <f>IF(B797="","",(VLOOKUP(Application!B797,#REF!,5,0)))</f>
        <v/>
      </c>
      <c r="G797" s="83"/>
      <c r="H797" s="89"/>
      <c r="I797" s="92" t="str">
        <f>IF(B:B="","",(VLOOKUP(Application!B797,#REF!,6,0)))</f>
        <v/>
      </c>
      <c r="J797" s="90" t="str">
        <f t="shared" si="152"/>
        <v/>
      </c>
      <c r="K797" s="91" t="str">
        <f t="shared" si="153"/>
        <v/>
      </c>
      <c r="L797" s="91" t="str">
        <f t="shared" si="157"/>
        <v/>
      </c>
      <c r="M797" s="91" t="str">
        <f t="shared" si="154"/>
        <v/>
      </c>
      <c r="N797" s="91" t="str">
        <f t="shared" si="155"/>
        <v/>
      </c>
      <c r="O797" s="91" t="str">
        <f t="shared" si="158"/>
        <v/>
      </c>
      <c r="P797" s="91" t="str">
        <f t="shared" si="159"/>
        <v/>
      </c>
      <c r="Q797" s="85"/>
      <c r="R797" s="17" t="str">
        <f t="shared" si="160"/>
        <v/>
      </c>
      <c r="S797" s="28" t="str">
        <f t="shared" si="161"/>
        <v/>
      </c>
      <c r="T797" s="28" t="str">
        <f t="shared" si="162"/>
        <v/>
      </c>
      <c r="U797" s="28"/>
      <c r="V797" s="84"/>
      <c r="W797" s="84"/>
      <c r="X797" s="83"/>
      <c r="Y797" s="104"/>
      <c r="Z797" s="96" t="str">
        <f t="shared" si="156"/>
        <v/>
      </c>
      <c r="AA797" s="105"/>
      <c r="AB797" s="89"/>
      <c r="AC797" s="89"/>
      <c r="AD797" s="89"/>
      <c r="AE797" s="89"/>
      <c r="AF797" s="89"/>
      <c r="AG797" s="89"/>
      <c r="AH797" s="86"/>
      <c r="AI797" s="86"/>
      <c r="AJ797" s="86"/>
      <c r="AK797" s="86"/>
      <c r="AL797" s="86"/>
      <c r="AM797" s="86"/>
      <c r="AN797" s="86"/>
      <c r="AO797" s="86"/>
      <c r="AP797" s="86"/>
      <c r="AQ797" s="28"/>
      <c r="AR797" s="45"/>
      <c r="AS797" s="85"/>
      <c r="AT797" s="85"/>
      <c r="AU797" s="20"/>
      <c r="AV797" s="20"/>
    </row>
    <row r="798" spans="2:48" ht="15" x14ac:dyDescent="0.25">
      <c r="B798" s="86"/>
      <c r="C798" s="100"/>
      <c r="D798" s="87" t="str">
        <f>IF(B798="","",(VLOOKUP(B798,#REF!,2,0)))</f>
        <v/>
      </c>
      <c r="E798" s="88" t="str">
        <f>IF(B798="","",(VLOOKUP(B798,#REF!,3,0)))</f>
        <v/>
      </c>
      <c r="F798" s="84" t="str">
        <f>IF(B798="","",(VLOOKUP(Application!B798,#REF!,5,0)))</f>
        <v/>
      </c>
      <c r="G798" s="83"/>
      <c r="H798" s="89"/>
      <c r="I798" s="92" t="str">
        <f>IF(B:B="","",(VLOOKUP(Application!B798,#REF!,6,0)))</f>
        <v/>
      </c>
      <c r="J798" s="90" t="str">
        <f t="shared" si="152"/>
        <v/>
      </c>
      <c r="K798" s="91" t="str">
        <f t="shared" si="153"/>
        <v/>
      </c>
      <c r="L798" s="91" t="str">
        <f t="shared" si="157"/>
        <v/>
      </c>
      <c r="M798" s="91" t="str">
        <f t="shared" si="154"/>
        <v/>
      </c>
      <c r="N798" s="91" t="str">
        <f t="shared" si="155"/>
        <v/>
      </c>
      <c r="O798" s="91" t="str">
        <f t="shared" si="158"/>
        <v/>
      </c>
      <c r="P798" s="91" t="str">
        <f t="shared" si="159"/>
        <v/>
      </c>
      <c r="Q798" s="85"/>
      <c r="R798" s="17" t="str">
        <f t="shared" si="160"/>
        <v/>
      </c>
      <c r="S798" s="28" t="str">
        <f t="shared" si="161"/>
        <v/>
      </c>
      <c r="T798" s="28" t="str">
        <f t="shared" si="162"/>
        <v/>
      </c>
      <c r="U798" s="28"/>
      <c r="V798" s="84"/>
      <c r="W798" s="84"/>
      <c r="X798" s="83"/>
      <c r="Y798" s="104"/>
      <c r="Z798" s="96" t="str">
        <f t="shared" si="156"/>
        <v/>
      </c>
      <c r="AA798" s="105"/>
      <c r="AB798" s="89"/>
      <c r="AC798" s="89"/>
      <c r="AD798" s="89"/>
      <c r="AE798" s="89"/>
      <c r="AF798" s="89"/>
      <c r="AG798" s="89"/>
      <c r="AH798" s="86"/>
      <c r="AI798" s="86"/>
      <c r="AJ798" s="86"/>
      <c r="AK798" s="86"/>
      <c r="AL798" s="86"/>
      <c r="AM798" s="86"/>
      <c r="AN798" s="86"/>
      <c r="AO798" s="86"/>
      <c r="AP798" s="86"/>
      <c r="AQ798" s="28"/>
      <c r="AR798" s="45"/>
      <c r="AS798" s="85"/>
      <c r="AT798" s="85"/>
      <c r="AU798" s="20"/>
      <c r="AV798" s="20"/>
    </row>
    <row r="799" spans="2:48" ht="15" x14ac:dyDescent="0.25">
      <c r="B799" s="86"/>
      <c r="C799" s="100"/>
      <c r="D799" s="87" t="str">
        <f>IF(B799="","",(VLOOKUP(B799,#REF!,2,0)))</f>
        <v/>
      </c>
      <c r="E799" s="88" t="str">
        <f>IF(B799="","",(VLOOKUP(B799,#REF!,3,0)))</f>
        <v/>
      </c>
      <c r="F799" s="84" t="str">
        <f>IF(B799="","",(VLOOKUP(Application!B799,#REF!,5,0)))</f>
        <v/>
      </c>
      <c r="G799" s="83"/>
      <c r="H799" s="89"/>
      <c r="I799" s="92" t="str">
        <f>IF(B:B="","",(VLOOKUP(Application!B799,#REF!,6,0)))</f>
        <v/>
      </c>
      <c r="J799" s="90" t="str">
        <f t="shared" si="152"/>
        <v/>
      </c>
      <c r="K799" s="91" t="str">
        <f t="shared" si="153"/>
        <v/>
      </c>
      <c r="L799" s="91" t="str">
        <f t="shared" si="157"/>
        <v/>
      </c>
      <c r="M799" s="91" t="str">
        <f t="shared" si="154"/>
        <v/>
      </c>
      <c r="N799" s="91" t="str">
        <f t="shared" si="155"/>
        <v/>
      </c>
      <c r="O799" s="91" t="str">
        <f t="shared" si="158"/>
        <v/>
      </c>
      <c r="P799" s="91" t="str">
        <f t="shared" si="159"/>
        <v/>
      </c>
      <c r="Q799" s="85"/>
      <c r="R799" s="17" t="str">
        <f t="shared" si="160"/>
        <v/>
      </c>
      <c r="S799" s="28" t="str">
        <f t="shared" si="161"/>
        <v/>
      </c>
      <c r="T799" s="28" t="str">
        <f t="shared" si="162"/>
        <v/>
      </c>
      <c r="U799" s="28"/>
      <c r="V799" s="84"/>
      <c r="W799" s="84"/>
      <c r="X799" s="83"/>
      <c r="Y799" s="104"/>
      <c r="Z799" s="96" t="str">
        <f t="shared" si="156"/>
        <v/>
      </c>
      <c r="AA799" s="105"/>
      <c r="AB799" s="89"/>
      <c r="AC799" s="89"/>
      <c r="AD799" s="89"/>
      <c r="AE799" s="89"/>
      <c r="AF799" s="89"/>
      <c r="AG799" s="89"/>
      <c r="AH799" s="86"/>
      <c r="AI799" s="86"/>
      <c r="AJ799" s="86"/>
      <c r="AK799" s="86"/>
      <c r="AL799" s="86"/>
      <c r="AM799" s="86"/>
      <c r="AN799" s="86"/>
      <c r="AO799" s="86"/>
      <c r="AP799" s="86"/>
      <c r="AQ799" s="28"/>
      <c r="AR799" s="45"/>
      <c r="AS799" s="85"/>
      <c r="AT799" s="85"/>
      <c r="AU799" s="20"/>
      <c r="AV799" s="20"/>
    </row>
    <row r="800" spans="2:48" ht="15" x14ac:dyDescent="0.25">
      <c r="B800" s="86"/>
      <c r="C800" s="100"/>
      <c r="D800" s="87" t="str">
        <f>IF(B800="","",(VLOOKUP(B800,#REF!,2,0)))</f>
        <v/>
      </c>
      <c r="E800" s="88" t="str">
        <f>IF(B800="","",(VLOOKUP(B800,#REF!,3,0)))</f>
        <v/>
      </c>
      <c r="F800" s="84" t="str">
        <f>IF(B800="","",(VLOOKUP(Application!B800,#REF!,5,0)))</f>
        <v/>
      </c>
      <c r="G800" s="83"/>
      <c r="H800" s="89"/>
      <c r="I800" s="92" t="str">
        <f>IF(B:B="","",(VLOOKUP(Application!B800,#REF!,6,0)))</f>
        <v/>
      </c>
      <c r="J800" s="90" t="str">
        <f t="shared" si="152"/>
        <v/>
      </c>
      <c r="K800" s="91" t="str">
        <f t="shared" si="153"/>
        <v/>
      </c>
      <c r="L800" s="91" t="str">
        <f t="shared" si="157"/>
        <v/>
      </c>
      <c r="M800" s="91" t="str">
        <f t="shared" si="154"/>
        <v/>
      </c>
      <c r="N800" s="91" t="str">
        <f t="shared" si="155"/>
        <v/>
      </c>
      <c r="O800" s="91" t="str">
        <f t="shared" si="158"/>
        <v/>
      </c>
      <c r="P800" s="91" t="str">
        <f t="shared" si="159"/>
        <v/>
      </c>
      <c r="Q800" s="85"/>
      <c r="R800" s="17" t="str">
        <f t="shared" si="160"/>
        <v/>
      </c>
      <c r="S800" s="28" t="str">
        <f t="shared" si="161"/>
        <v/>
      </c>
      <c r="T800" s="28" t="str">
        <f t="shared" si="162"/>
        <v/>
      </c>
      <c r="U800" s="28"/>
      <c r="V800" s="84"/>
      <c r="W800" s="84"/>
      <c r="X800" s="83"/>
      <c r="Y800" s="104"/>
      <c r="Z800" s="96" t="str">
        <f t="shared" si="156"/>
        <v/>
      </c>
      <c r="AA800" s="105"/>
      <c r="AB800" s="89"/>
      <c r="AC800" s="89"/>
      <c r="AD800" s="89"/>
      <c r="AE800" s="89"/>
      <c r="AF800" s="89"/>
      <c r="AG800" s="89"/>
      <c r="AH800" s="86"/>
      <c r="AI800" s="86"/>
      <c r="AJ800" s="86"/>
      <c r="AK800" s="86"/>
      <c r="AL800" s="86"/>
      <c r="AM800" s="86"/>
      <c r="AN800" s="86"/>
      <c r="AO800" s="86"/>
      <c r="AP800" s="86"/>
      <c r="AQ800" s="28"/>
      <c r="AR800" s="45"/>
      <c r="AS800" s="85"/>
      <c r="AT800" s="85"/>
      <c r="AU800" s="20"/>
      <c r="AV800" s="20"/>
    </row>
    <row r="801" spans="2:48" ht="15" x14ac:dyDescent="0.25">
      <c r="B801" s="86"/>
      <c r="C801" s="100"/>
      <c r="D801" s="87" t="str">
        <f>IF(B801="","",(VLOOKUP(B801,#REF!,2,0)))</f>
        <v/>
      </c>
      <c r="E801" s="88" t="str">
        <f>IF(B801="","",(VLOOKUP(B801,#REF!,3,0)))</f>
        <v/>
      </c>
      <c r="F801" s="84" t="str">
        <f>IF(B801="","",(VLOOKUP(Application!B801,#REF!,5,0)))</f>
        <v/>
      </c>
      <c r="G801" s="83"/>
      <c r="H801" s="89"/>
      <c r="I801" s="92" t="str">
        <f>IF(B:B="","",(VLOOKUP(Application!B801,#REF!,6,0)))</f>
        <v/>
      </c>
      <c r="J801" s="90" t="str">
        <f t="shared" si="152"/>
        <v/>
      </c>
      <c r="K801" s="91" t="str">
        <f t="shared" si="153"/>
        <v/>
      </c>
      <c r="L801" s="91" t="str">
        <f t="shared" si="157"/>
        <v/>
      </c>
      <c r="M801" s="91" t="str">
        <f t="shared" si="154"/>
        <v/>
      </c>
      <c r="N801" s="91" t="str">
        <f t="shared" si="155"/>
        <v/>
      </c>
      <c r="O801" s="91" t="str">
        <f t="shared" si="158"/>
        <v/>
      </c>
      <c r="P801" s="91" t="str">
        <f t="shared" si="159"/>
        <v/>
      </c>
      <c r="Q801" s="85"/>
      <c r="R801" s="17" t="str">
        <f t="shared" si="160"/>
        <v/>
      </c>
      <c r="S801" s="28" t="str">
        <f t="shared" si="161"/>
        <v/>
      </c>
      <c r="T801" s="28" t="str">
        <f t="shared" si="162"/>
        <v/>
      </c>
      <c r="U801" s="28"/>
      <c r="V801" s="84"/>
      <c r="W801" s="84"/>
      <c r="X801" s="83"/>
      <c r="Y801" s="104"/>
      <c r="Z801" s="96" t="str">
        <f t="shared" si="156"/>
        <v/>
      </c>
      <c r="AA801" s="105"/>
      <c r="AB801" s="89"/>
      <c r="AC801" s="89"/>
      <c r="AD801" s="89"/>
      <c r="AE801" s="89"/>
      <c r="AF801" s="89"/>
      <c r="AG801" s="89"/>
      <c r="AH801" s="86"/>
      <c r="AI801" s="86"/>
      <c r="AJ801" s="86"/>
      <c r="AK801" s="86"/>
      <c r="AL801" s="86"/>
      <c r="AM801" s="86"/>
      <c r="AN801" s="86"/>
      <c r="AO801" s="86"/>
      <c r="AP801" s="86"/>
      <c r="AQ801" s="28"/>
      <c r="AR801" s="45"/>
      <c r="AS801" s="85"/>
      <c r="AT801" s="85"/>
      <c r="AU801" s="20"/>
      <c r="AV801" s="20"/>
    </row>
    <row r="802" spans="2:48" ht="15" x14ac:dyDescent="0.25">
      <c r="B802" s="86"/>
      <c r="C802" s="100"/>
      <c r="D802" s="87" t="str">
        <f>IF(B802="","",(VLOOKUP(B802,#REF!,2,0)))</f>
        <v/>
      </c>
      <c r="E802" s="88" t="str">
        <f>IF(B802="","",(VLOOKUP(B802,#REF!,3,0)))</f>
        <v/>
      </c>
      <c r="F802" s="84" t="str">
        <f>IF(B802="","",(VLOOKUP(Application!B802,#REF!,5,0)))</f>
        <v/>
      </c>
      <c r="G802" s="83"/>
      <c r="H802" s="89"/>
      <c r="I802" s="92" t="str">
        <f>IF(B:B="","",(VLOOKUP(Application!B802,#REF!,6,0)))</f>
        <v/>
      </c>
      <c r="J802" s="90" t="str">
        <f t="shared" si="152"/>
        <v/>
      </c>
      <c r="K802" s="91" t="str">
        <f t="shared" si="153"/>
        <v/>
      </c>
      <c r="L802" s="91" t="str">
        <f t="shared" si="157"/>
        <v/>
      </c>
      <c r="M802" s="91" t="str">
        <f t="shared" si="154"/>
        <v/>
      </c>
      <c r="N802" s="91" t="str">
        <f t="shared" si="155"/>
        <v/>
      </c>
      <c r="O802" s="91" t="str">
        <f t="shared" si="158"/>
        <v/>
      </c>
      <c r="P802" s="91" t="str">
        <f t="shared" si="159"/>
        <v/>
      </c>
      <c r="Q802" s="85"/>
      <c r="R802" s="17" t="str">
        <f t="shared" si="160"/>
        <v/>
      </c>
      <c r="S802" s="28" t="str">
        <f t="shared" si="161"/>
        <v/>
      </c>
      <c r="T802" s="28" t="str">
        <f t="shared" si="162"/>
        <v/>
      </c>
      <c r="U802" s="28"/>
      <c r="V802" s="84"/>
      <c r="W802" s="84"/>
      <c r="X802" s="83"/>
      <c r="Y802" s="104"/>
      <c r="Z802" s="96" t="str">
        <f t="shared" si="156"/>
        <v/>
      </c>
      <c r="AA802" s="105"/>
      <c r="AB802" s="89"/>
      <c r="AC802" s="89"/>
      <c r="AD802" s="89"/>
      <c r="AE802" s="89"/>
      <c r="AF802" s="89"/>
      <c r="AG802" s="89"/>
      <c r="AH802" s="86"/>
      <c r="AI802" s="86"/>
      <c r="AJ802" s="86"/>
      <c r="AK802" s="86"/>
      <c r="AL802" s="86"/>
      <c r="AM802" s="86"/>
      <c r="AN802" s="86"/>
      <c r="AO802" s="86"/>
      <c r="AP802" s="86"/>
      <c r="AQ802" s="28"/>
      <c r="AR802" s="45"/>
      <c r="AS802" s="85"/>
      <c r="AT802" s="85"/>
      <c r="AU802" s="20"/>
      <c r="AV802" s="20"/>
    </row>
    <row r="803" spans="2:48" ht="15" x14ac:dyDescent="0.25">
      <c r="B803" s="86"/>
      <c r="C803" s="100"/>
      <c r="D803" s="87" t="str">
        <f>IF(B803="","",(VLOOKUP(B803,#REF!,2,0)))</f>
        <v/>
      </c>
      <c r="E803" s="88" t="str">
        <f>IF(B803="","",(VLOOKUP(B803,#REF!,3,0)))</f>
        <v/>
      </c>
      <c r="F803" s="84" t="str">
        <f>IF(B803="","",(VLOOKUP(Application!B803,#REF!,5,0)))</f>
        <v/>
      </c>
      <c r="G803" s="83"/>
      <c r="H803" s="89"/>
      <c r="I803" s="92" t="str">
        <f>IF(B:B="","",(VLOOKUP(Application!B803,#REF!,6,0)))</f>
        <v/>
      </c>
      <c r="J803" s="90" t="str">
        <f t="shared" si="152"/>
        <v/>
      </c>
      <c r="K803" s="91" t="str">
        <f t="shared" si="153"/>
        <v/>
      </c>
      <c r="L803" s="91" t="str">
        <f t="shared" si="157"/>
        <v/>
      </c>
      <c r="M803" s="91" t="str">
        <f t="shared" si="154"/>
        <v/>
      </c>
      <c r="N803" s="91" t="str">
        <f t="shared" si="155"/>
        <v/>
      </c>
      <c r="O803" s="91" t="str">
        <f t="shared" si="158"/>
        <v/>
      </c>
      <c r="P803" s="91" t="str">
        <f t="shared" si="159"/>
        <v/>
      </c>
      <c r="Q803" s="85"/>
      <c r="R803" s="17" t="str">
        <f t="shared" si="160"/>
        <v/>
      </c>
      <c r="S803" s="28" t="str">
        <f t="shared" si="161"/>
        <v/>
      </c>
      <c r="T803" s="28" t="str">
        <f t="shared" si="162"/>
        <v/>
      </c>
      <c r="U803" s="28"/>
      <c r="V803" s="84"/>
      <c r="W803" s="84"/>
      <c r="X803" s="83"/>
      <c r="Y803" s="104"/>
      <c r="Z803" s="96" t="str">
        <f t="shared" si="156"/>
        <v/>
      </c>
      <c r="AA803" s="105"/>
      <c r="AB803" s="89"/>
      <c r="AC803" s="89"/>
      <c r="AD803" s="89"/>
      <c r="AE803" s="89"/>
      <c r="AF803" s="89"/>
      <c r="AG803" s="89"/>
      <c r="AH803" s="86"/>
      <c r="AI803" s="86"/>
      <c r="AJ803" s="86"/>
      <c r="AK803" s="86"/>
      <c r="AL803" s="86"/>
      <c r="AM803" s="86"/>
      <c r="AN803" s="86"/>
      <c r="AO803" s="86"/>
      <c r="AP803" s="86"/>
      <c r="AQ803" s="28"/>
      <c r="AR803" s="45"/>
      <c r="AS803" s="85"/>
      <c r="AT803" s="85"/>
      <c r="AU803" s="20"/>
      <c r="AV803" s="20"/>
    </row>
    <row r="804" spans="2:48" ht="15" x14ac:dyDescent="0.25">
      <c r="B804" s="86"/>
      <c r="C804" s="100"/>
      <c r="D804" s="87" t="str">
        <f>IF(B804="","",(VLOOKUP(B804,#REF!,2,0)))</f>
        <v/>
      </c>
      <c r="E804" s="88" t="str">
        <f>IF(B804="","",(VLOOKUP(B804,#REF!,3,0)))</f>
        <v/>
      </c>
      <c r="F804" s="84" t="str">
        <f>IF(B804="","",(VLOOKUP(Application!B804,#REF!,5,0)))</f>
        <v/>
      </c>
      <c r="G804" s="83"/>
      <c r="H804" s="89"/>
      <c r="I804" s="92" t="str">
        <f>IF(B:B="","",(VLOOKUP(Application!B804,#REF!,6,0)))</f>
        <v/>
      </c>
      <c r="J804" s="90" t="str">
        <f t="shared" si="152"/>
        <v/>
      </c>
      <c r="K804" s="91" t="str">
        <f t="shared" si="153"/>
        <v/>
      </c>
      <c r="L804" s="91" t="str">
        <f t="shared" si="157"/>
        <v/>
      </c>
      <c r="M804" s="91" t="str">
        <f t="shared" si="154"/>
        <v/>
      </c>
      <c r="N804" s="91" t="str">
        <f t="shared" si="155"/>
        <v/>
      </c>
      <c r="O804" s="91" t="str">
        <f t="shared" si="158"/>
        <v/>
      </c>
      <c r="P804" s="91" t="str">
        <f t="shared" si="159"/>
        <v/>
      </c>
      <c r="Q804" s="85"/>
      <c r="R804" s="17" t="str">
        <f t="shared" si="160"/>
        <v/>
      </c>
      <c r="S804" s="28" t="str">
        <f t="shared" si="161"/>
        <v/>
      </c>
      <c r="T804" s="28" t="str">
        <f t="shared" si="162"/>
        <v/>
      </c>
      <c r="U804" s="28"/>
      <c r="V804" s="84"/>
      <c r="W804" s="84"/>
      <c r="X804" s="83"/>
      <c r="Y804" s="104"/>
      <c r="Z804" s="96" t="str">
        <f t="shared" si="156"/>
        <v/>
      </c>
      <c r="AA804" s="105"/>
      <c r="AB804" s="89"/>
      <c r="AC804" s="89"/>
      <c r="AD804" s="89"/>
      <c r="AE804" s="89"/>
      <c r="AF804" s="89"/>
      <c r="AG804" s="89"/>
      <c r="AH804" s="86"/>
      <c r="AI804" s="86"/>
      <c r="AJ804" s="86"/>
      <c r="AK804" s="86"/>
      <c r="AL804" s="86"/>
      <c r="AM804" s="86"/>
      <c r="AN804" s="86"/>
      <c r="AO804" s="86"/>
      <c r="AP804" s="86"/>
      <c r="AQ804" s="28"/>
      <c r="AR804" s="45"/>
      <c r="AS804" s="85"/>
      <c r="AT804" s="85"/>
      <c r="AU804" s="20"/>
      <c r="AV804" s="20"/>
    </row>
    <row r="805" spans="2:48" ht="15" x14ac:dyDescent="0.25">
      <c r="B805" s="86"/>
      <c r="C805" s="100"/>
      <c r="D805" s="87" t="str">
        <f>IF(B805="","",(VLOOKUP(B805,#REF!,2,0)))</f>
        <v/>
      </c>
      <c r="E805" s="88" t="str">
        <f>IF(B805="","",(VLOOKUP(B805,#REF!,3,0)))</f>
        <v/>
      </c>
      <c r="F805" s="84" t="str">
        <f>IF(B805="","",(VLOOKUP(Application!B805,#REF!,5,0)))</f>
        <v/>
      </c>
      <c r="G805" s="83"/>
      <c r="H805" s="89"/>
      <c r="I805" s="92" t="str">
        <f>IF(B:B="","",(VLOOKUP(Application!B805,#REF!,6,0)))</f>
        <v/>
      </c>
      <c r="J805" s="90" t="str">
        <f t="shared" si="152"/>
        <v/>
      </c>
      <c r="K805" s="91" t="str">
        <f t="shared" si="153"/>
        <v/>
      </c>
      <c r="L805" s="91" t="str">
        <f t="shared" si="157"/>
        <v/>
      </c>
      <c r="M805" s="91" t="str">
        <f t="shared" si="154"/>
        <v/>
      </c>
      <c r="N805" s="91" t="str">
        <f t="shared" si="155"/>
        <v/>
      </c>
      <c r="O805" s="91" t="str">
        <f t="shared" si="158"/>
        <v/>
      </c>
      <c r="P805" s="91" t="str">
        <f t="shared" si="159"/>
        <v/>
      </c>
      <c r="Q805" s="85"/>
      <c r="R805" s="17" t="str">
        <f t="shared" si="160"/>
        <v/>
      </c>
      <c r="S805" s="28" t="str">
        <f t="shared" si="161"/>
        <v/>
      </c>
      <c r="T805" s="28" t="str">
        <f t="shared" si="162"/>
        <v/>
      </c>
      <c r="U805" s="28"/>
      <c r="V805" s="84"/>
      <c r="W805" s="84"/>
      <c r="X805" s="83"/>
      <c r="Y805" s="104"/>
      <c r="Z805" s="96" t="str">
        <f t="shared" si="156"/>
        <v/>
      </c>
      <c r="AA805" s="105"/>
      <c r="AB805" s="89"/>
      <c r="AC805" s="89"/>
      <c r="AD805" s="89"/>
      <c r="AE805" s="89"/>
      <c r="AF805" s="89"/>
      <c r="AG805" s="89"/>
      <c r="AH805" s="86"/>
      <c r="AI805" s="86"/>
      <c r="AJ805" s="86"/>
      <c r="AK805" s="86"/>
      <c r="AL805" s="86"/>
      <c r="AM805" s="86"/>
      <c r="AN805" s="86"/>
      <c r="AO805" s="86"/>
      <c r="AP805" s="86"/>
      <c r="AQ805" s="28"/>
      <c r="AR805" s="45"/>
      <c r="AS805" s="85"/>
      <c r="AT805" s="85"/>
      <c r="AU805" s="20"/>
      <c r="AV805" s="20"/>
    </row>
    <row r="806" spans="2:48" ht="15" x14ac:dyDescent="0.25">
      <c r="B806" s="86"/>
      <c r="C806" s="100"/>
      <c r="D806" s="87" t="str">
        <f>IF(B806="","",(VLOOKUP(B806,#REF!,2,0)))</f>
        <v/>
      </c>
      <c r="E806" s="88" t="str">
        <f>IF(B806="","",(VLOOKUP(B806,#REF!,3,0)))</f>
        <v/>
      </c>
      <c r="F806" s="84" t="str">
        <f>IF(B806="","",(VLOOKUP(Application!B806,#REF!,5,0)))</f>
        <v/>
      </c>
      <c r="G806" s="83"/>
      <c r="H806" s="89"/>
      <c r="I806" s="92" t="str">
        <f>IF(B:B="","",(VLOOKUP(Application!B806,#REF!,6,0)))</f>
        <v/>
      </c>
      <c r="J806" s="90" t="str">
        <f t="shared" si="152"/>
        <v/>
      </c>
      <c r="K806" s="91" t="str">
        <f t="shared" si="153"/>
        <v/>
      </c>
      <c r="L806" s="91" t="str">
        <f t="shared" si="157"/>
        <v/>
      </c>
      <c r="M806" s="91" t="str">
        <f t="shared" si="154"/>
        <v/>
      </c>
      <c r="N806" s="91" t="str">
        <f t="shared" si="155"/>
        <v/>
      </c>
      <c r="O806" s="91" t="str">
        <f t="shared" si="158"/>
        <v/>
      </c>
      <c r="P806" s="91" t="str">
        <f t="shared" si="159"/>
        <v/>
      </c>
      <c r="Q806" s="85"/>
      <c r="R806" s="17" t="str">
        <f t="shared" si="160"/>
        <v/>
      </c>
      <c r="S806" s="28" t="str">
        <f t="shared" si="161"/>
        <v/>
      </c>
      <c r="T806" s="28" t="str">
        <f t="shared" si="162"/>
        <v/>
      </c>
      <c r="U806" s="28"/>
      <c r="V806" s="84"/>
      <c r="W806" s="84"/>
      <c r="X806" s="83"/>
      <c r="Y806" s="104"/>
      <c r="Z806" s="96" t="str">
        <f t="shared" si="156"/>
        <v/>
      </c>
      <c r="AA806" s="105"/>
      <c r="AB806" s="89"/>
      <c r="AC806" s="89"/>
      <c r="AD806" s="89"/>
      <c r="AE806" s="89"/>
      <c r="AF806" s="89"/>
      <c r="AG806" s="89"/>
      <c r="AH806" s="86"/>
      <c r="AI806" s="86"/>
      <c r="AJ806" s="86"/>
      <c r="AK806" s="86"/>
      <c r="AL806" s="86"/>
      <c r="AM806" s="86"/>
      <c r="AN806" s="86"/>
      <c r="AO806" s="86"/>
      <c r="AP806" s="86"/>
      <c r="AQ806" s="28"/>
      <c r="AR806" s="45"/>
      <c r="AS806" s="85"/>
      <c r="AT806" s="85"/>
      <c r="AU806" s="20"/>
      <c r="AV806" s="20"/>
    </row>
    <row r="807" spans="2:48" ht="15" x14ac:dyDescent="0.25">
      <c r="B807" s="86"/>
      <c r="C807" s="100"/>
      <c r="D807" s="87" t="str">
        <f>IF(B807="","",(VLOOKUP(B807,#REF!,2,0)))</f>
        <v/>
      </c>
      <c r="E807" s="88" t="str">
        <f>IF(B807="","",(VLOOKUP(B807,#REF!,3,0)))</f>
        <v/>
      </c>
      <c r="F807" s="84" t="str">
        <f>IF(B807="","",(VLOOKUP(Application!B807,#REF!,5,0)))</f>
        <v/>
      </c>
      <c r="G807" s="83"/>
      <c r="H807" s="89"/>
      <c r="I807" s="92" t="str">
        <f>IF(B:B="","",(VLOOKUP(Application!B807,#REF!,6,0)))</f>
        <v/>
      </c>
      <c r="J807" s="90" t="str">
        <f t="shared" si="152"/>
        <v/>
      </c>
      <c r="K807" s="91" t="str">
        <f t="shared" si="153"/>
        <v/>
      </c>
      <c r="L807" s="91" t="str">
        <f t="shared" si="157"/>
        <v/>
      </c>
      <c r="M807" s="91" t="str">
        <f t="shared" si="154"/>
        <v/>
      </c>
      <c r="N807" s="91" t="str">
        <f t="shared" si="155"/>
        <v/>
      </c>
      <c r="O807" s="91" t="str">
        <f t="shared" si="158"/>
        <v/>
      </c>
      <c r="P807" s="91" t="str">
        <f t="shared" si="159"/>
        <v/>
      </c>
      <c r="Q807" s="85"/>
      <c r="R807" s="17" t="str">
        <f t="shared" si="160"/>
        <v/>
      </c>
      <c r="S807" s="28" t="str">
        <f t="shared" si="161"/>
        <v/>
      </c>
      <c r="T807" s="28" t="str">
        <f t="shared" si="162"/>
        <v/>
      </c>
      <c r="U807" s="28"/>
      <c r="V807" s="84"/>
      <c r="W807" s="84"/>
      <c r="X807" s="83"/>
      <c r="Y807" s="104"/>
      <c r="Z807" s="96" t="str">
        <f t="shared" si="156"/>
        <v/>
      </c>
      <c r="AA807" s="105"/>
      <c r="AB807" s="89"/>
      <c r="AC807" s="89"/>
      <c r="AD807" s="89"/>
      <c r="AE807" s="89"/>
      <c r="AF807" s="89"/>
      <c r="AG807" s="89"/>
      <c r="AH807" s="86"/>
      <c r="AI807" s="86"/>
      <c r="AJ807" s="86"/>
      <c r="AK807" s="86"/>
      <c r="AL807" s="86"/>
      <c r="AM807" s="86"/>
      <c r="AN807" s="86"/>
      <c r="AO807" s="86"/>
      <c r="AP807" s="86"/>
      <c r="AQ807" s="28"/>
      <c r="AR807" s="45"/>
      <c r="AS807" s="85"/>
      <c r="AT807" s="85"/>
      <c r="AU807" s="20"/>
      <c r="AV807" s="20"/>
    </row>
    <row r="808" spans="2:48" ht="15" x14ac:dyDescent="0.25">
      <c r="B808" s="86"/>
      <c r="C808" s="100"/>
      <c r="D808" s="87" t="str">
        <f>IF(B808="","",(VLOOKUP(B808,#REF!,2,0)))</f>
        <v/>
      </c>
      <c r="E808" s="88" t="str">
        <f>IF(B808="","",(VLOOKUP(B808,#REF!,3,0)))</f>
        <v/>
      </c>
      <c r="F808" s="84" t="str">
        <f>IF(B808="","",(VLOOKUP(Application!B808,#REF!,5,0)))</f>
        <v/>
      </c>
      <c r="G808" s="83"/>
      <c r="H808" s="89"/>
      <c r="I808" s="92" t="str">
        <f>IF(B:B="","",(VLOOKUP(Application!B808,#REF!,6,0)))</f>
        <v/>
      </c>
      <c r="J808" s="90" t="str">
        <f t="shared" si="152"/>
        <v/>
      </c>
      <c r="K808" s="91" t="str">
        <f t="shared" si="153"/>
        <v/>
      </c>
      <c r="L808" s="91" t="str">
        <f t="shared" si="157"/>
        <v/>
      </c>
      <c r="M808" s="91" t="str">
        <f t="shared" si="154"/>
        <v/>
      </c>
      <c r="N808" s="91" t="str">
        <f t="shared" si="155"/>
        <v/>
      </c>
      <c r="O808" s="91" t="str">
        <f t="shared" si="158"/>
        <v/>
      </c>
      <c r="P808" s="91" t="str">
        <f t="shared" si="159"/>
        <v/>
      </c>
      <c r="Q808" s="85"/>
      <c r="R808" s="17" t="str">
        <f t="shared" si="160"/>
        <v/>
      </c>
      <c r="S808" s="28" t="str">
        <f t="shared" si="161"/>
        <v/>
      </c>
      <c r="T808" s="28" t="str">
        <f t="shared" si="162"/>
        <v/>
      </c>
      <c r="U808" s="28"/>
      <c r="V808" s="84"/>
      <c r="W808" s="84"/>
      <c r="X808" s="83"/>
      <c r="Y808" s="104"/>
      <c r="Z808" s="96" t="str">
        <f t="shared" si="156"/>
        <v/>
      </c>
      <c r="AA808" s="105"/>
      <c r="AB808" s="89"/>
      <c r="AC808" s="89"/>
      <c r="AD808" s="89"/>
      <c r="AE808" s="89"/>
      <c r="AF808" s="89"/>
      <c r="AG808" s="89"/>
      <c r="AH808" s="86"/>
      <c r="AI808" s="86"/>
      <c r="AJ808" s="86"/>
      <c r="AK808" s="86"/>
      <c r="AL808" s="86"/>
      <c r="AM808" s="86"/>
      <c r="AN808" s="86"/>
      <c r="AO808" s="86"/>
      <c r="AP808" s="86"/>
      <c r="AQ808" s="28"/>
      <c r="AR808" s="45"/>
      <c r="AS808" s="85"/>
      <c r="AT808" s="85"/>
      <c r="AU808" s="20"/>
      <c r="AV808" s="20"/>
    </row>
    <row r="809" spans="2:48" ht="15" x14ac:dyDescent="0.25">
      <c r="B809" s="86"/>
      <c r="C809" s="100"/>
      <c r="D809" s="87" t="str">
        <f>IF(B809="","",(VLOOKUP(B809,#REF!,2,0)))</f>
        <v/>
      </c>
      <c r="E809" s="88" t="str">
        <f>IF(B809="","",(VLOOKUP(B809,#REF!,3,0)))</f>
        <v/>
      </c>
      <c r="F809" s="84" t="str">
        <f>IF(B809="","",(VLOOKUP(Application!B809,#REF!,5,0)))</f>
        <v/>
      </c>
      <c r="G809" s="83"/>
      <c r="H809" s="89"/>
      <c r="I809" s="92" t="str">
        <f>IF(B:B="","",(VLOOKUP(Application!B809,#REF!,6,0)))</f>
        <v/>
      </c>
      <c r="J809" s="90" t="str">
        <f t="shared" si="152"/>
        <v/>
      </c>
      <c r="K809" s="91" t="str">
        <f t="shared" si="153"/>
        <v/>
      </c>
      <c r="L809" s="91" t="str">
        <f t="shared" si="157"/>
        <v/>
      </c>
      <c r="M809" s="91" t="str">
        <f t="shared" si="154"/>
        <v/>
      </c>
      <c r="N809" s="91" t="str">
        <f t="shared" si="155"/>
        <v/>
      </c>
      <c r="O809" s="91" t="str">
        <f t="shared" si="158"/>
        <v/>
      </c>
      <c r="P809" s="91" t="str">
        <f t="shared" si="159"/>
        <v/>
      </c>
      <c r="Q809" s="85"/>
      <c r="R809" s="17" t="str">
        <f t="shared" si="160"/>
        <v/>
      </c>
      <c r="S809" s="28" t="str">
        <f t="shared" si="161"/>
        <v/>
      </c>
      <c r="T809" s="28" t="str">
        <f t="shared" si="162"/>
        <v/>
      </c>
      <c r="U809" s="28"/>
      <c r="V809" s="84"/>
      <c r="W809" s="84"/>
      <c r="X809" s="83"/>
      <c r="Y809" s="104"/>
      <c r="Z809" s="96" t="str">
        <f t="shared" si="156"/>
        <v/>
      </c>
      <c r="AA809" s="105"/>
      <c r="AB809" s="89"/>
      <c r="AC809" s="89"/>
      <c r="AD809" s="89"/>
      <c r="AE809" s="89"/>
      <c r="AF809" s="89"/>
      <c r="AG809" s="89"/>
      <c r="AH809" s="86"/>
      <c r="AI809" s="86"/>
      <c r="AJ809" s="86"/>
      <c r="AK809" s="86"/>
      <c r="AL809" s="86"/>
      <c r="AM809" s="86"/>
      <c r="AN809" s="86"/>
      <c r="AO809" s="86"/>
      <c r="AP809" s="86"/>
      <c r="AQ809" s="28"/>
      <c r="AR809" s="45"/>
      <c r="AS809" s="85"/>
      <c r="AT809" s="85"/>
      <c r="AU809" s="20"/>
      <c r="AV809" s="20"/>
    </row>
    <row r="810" spans="2:48" ht="15" x14ac:dyDescent="0.25">
      <c r="B810" s="86"/>
      <c r="C810" s="100"/>
      <c r="D810" s="87" t="str">
        <f>IF(B810="","",(VLOOKUP(B810,#REF!,2,0)))</f>
        <v/>
      </c>
      <c r="E810" s="88" t="str">
        <f>IF(B810="","",(VLOOKUP(B810,#REF!,3,0)))</f>
        <v/>
      </c>
      <c r="F810" s="84" t="str">
        <f>IF(B810="","",(VLOOKUP(Application!B810,#REF!,5,0)))</f>
        <v/>
      </c>
      <c r="G810" s="83"/>
      <c r="H810" s="89"/>
      <c r="I810" s="92" t="str">
        <f>IF(B:B="","",(VLOOKUP(Application!B810,#REF!,6,0)))</f>
        <v/>
      </c>
      <c r="J810" s="90" t="str">
        <f t="shared" si="152"/>
        <v/>
      </c>
      <c r="K810" s="91" t="str">
        <f t="shared" si="153"/>
        <v/>
      </c>
      <c r="L810" s="91" t="str">
        <f t="shared" si="157"/>
        <v/>
      </c>
      <c r="M810" s="91" t="str">
        <f t="shared" si="154"/>
        <v/>
      </c>
      <c r="N810" s="91" t="str">
        <f t="shared" si="155"/>
        <v/>
      </c>
      <c r="O810" s="91" t="str">
        <f t="shared" si="158"/>
        <v/>
      </c>
      <c r="P810" s="91" t="str">
        <f t="shared" si="159"/>
        <v/>
      </c>
      <c r="Q810" s="85"/>
      <c r="R810" s="17" t="str">
        <f t="shared" si="160"/>
        <v/>
      </c>
      <c r="S810" s="28" t="str">
        <f t="shared" si="161"/>
        <v/>
      </c>
      <c r="T810" s="28" t="str">
        <f t="shared" si="162"/>
        <v/>
      </c>
      <c r="U810" s="28"/>
      <c r="V810" s="84"/>
      <c r="W810" s="84"/>
      <c r="X810" s="83"/>
      <c r="Y810" s="104"/>
      <c r="Z810" s="96" t="str">
        <f t="shared" si="156"/>
        <v/>
      </c>
      <c r="AA810" s="105"/>
      <c r="AB810" s="89"/>
      <c r="AC810" s="89"/>
      <c r="AD810" s="89"/>
      <c r="AE810" s="89"/>
      <c r="AF810" s="89"/>
      <c r="AG810" s="89"/>
      <c r="AH810" s="86"/>
      <c r="AI810" s="86"/>
      <c r="AJ810" s="86"/>
      <c r="AK810" s="86"/>
      <c r="AL810" s="86"/>
      <c r="AM810" s="86"/>
      <c r="AN810" s="86"/>
      <c r="AO810" s="86"/>
      <c r="AP810" s="86"/>
      <c r="AQ810" s="28"/>
      <c r="AR810" s="45"/>
      <c r="AS810" s="85"/>
      <c r="AT810" s="85"/>
      <c r="AU810" s="20"/>
      <c r="AV810" s="20"/>
    </row>
    <row r="811" spans="2:48" ht="15" x14ac:dyDescent="0.25">
      <c r="B811" s="86"/>
      <c r="C811" s="100"/>
      <c r="D811" s="87" t="str">
        <f>IF(B811="","",(VLOOKUP(B811,#REF!,2,0)))</f>
        <v/>
      </c>
      <c r="E811" s="88" t="str">
        <f>IF(B811="","",(VLOOKUP(B811,#REF!,3,0)))</f>
        <v/>
      </c>
      <c r="F811" s="84" t="str">
        <f>IF(B811="","",(VLOOKUP(Application!B811,#REF!,5,0)))</f>
        <v/>
      </c>
      <c r="G811" s="83"/>
      <c r="H811" s="89"/>
      <c r="I811" s="92" t="str">
        <f>IF(B:B="","",(VLOOKUP(Application!B811,#REF!,6,0)))</f>
        <v/>
      </c>
      <c r="J811" s="90" t="str">
        <f t="shared" si="152"/>
        <v/>
      </c>
      <c r="K811" s="91" t="str">
        <f t="shared" si="153"/>
        <v/>
      </c>
      <c r="L811" s="91" t="str">
        <f t="shared" si="157"/>
        <v/>
      </c>
      <c r="M811" s="91" t="str">
        <f t="shared" si="154"/>
        <v/>
      </c>
      <c r="N811" s="91" t="str">
        <f t="shared" si="155"/>
        <v/>
      </c>
      <c r="O811" s="91" t="str">
        <f t="shared" si="158"/>
        <v/>
      </c>
      <c r="P811" s="91" t="str">
        <f t="shared" si="159"/>
        <v/>
      </c>
      <c r="Q811" s="85"/>
      <c r="R811" s="17" t="str">
        <f t="shared" si="160"/>
        <v/>
      </c>
      <c r="S811" s="28" t="str">
        <f t="shared" si="161"/>
        <v/>
      </c>
      <c r="T811" s="28" t="str">
        <f t="shared" si="162"/>
        <v/>
      </c>
      <c r="U811" s="28"/>
      <c r="V811" s="84"/>
      <c r="W811" s="84"/>
      <c r="X811" s="83"/>
      <c r="Y811" s="104"/>
      <c r="Z811" s="96" t="str">
        <f t="shared" si="156"/>
        <v/>
      </c>
      <c r="AA811" s="105"/>
      <c r="AB811" s="89"/>
      <c r="AC811" s="89"/>
      <c r="AD811" s="89"/>
      <c r="AE811" s="89"/>
      <c r="AF811" s="89"/>
      <c r="AG811" s="89"/>
      <c r="AH811" s="86"/>
      <c r="AI811" s="86"/>
      <c r="AJ811" s="86"/>
      <c r="AK811" s="86"/>
      <c r="AL811" s="86"/>
      <c r="AM811" s="86"/>
      <c r="AN811" s="86"/>
      <c r="AO811" s="86"/>
      <c r="AP811" s="86"/>
      <c r="AQ811" s="28"/>
      <c r="AR811" s="45"/>
      <c r="AS811" s="85"/>
      <c r="AT811" s="85"/>
      <c r="AU811" s="20"/>
      <c r="AV811" s="20"/>
    </row>
    <row r="812" spans="2:48" ht="15" x14ac:dyDescent="0.25">
      <c r="B812" s="86"/>
      <c r="C812" s="100"/>
      <c r="D812" s="87" t="str">
        <f>IF(B812="","",(VLOOKUP(B812,#REF!,2,0)))</f>
        <v/>
      </c>
      <c r="E812" s="88" t="str">
        <f>IF(B812="","",(VLOOKUP(B812,#REF!,3,0)))</f>
        <v/>
      </c>
      <c r="F812" s="84" t="str">
        <f>IF(B812="","",(VLOOKUP(Application!B812,#REF!,5,0)))</f>
        <v/>
      </c>
      <c r="G812" s="83"/>
      <c r="H812" s="89"/>
      <c r="I812" s="92" t="str">
        <f>IF(B:B="","",(VLOOKUP(Application!B812,#REF!,6,0)))</f>
        <v/>
      </c>
      <c r="J812" s="90" t="str">
        <f t="shared" si="152"/>
        <v/>
      </c>
      <c r="K812" s="91" t="str">
        <f t="shared" si="153"/>
        <v/>
      </c>
      <c r="L812" s="91" t="str">
        <f t="shared" si="157"/>
        <v/>
      </c>
      <c r="M812" s="91" t="str">
        <f t="shared" si="154"/>
        <v/>
      </c>
      <c r="N812" s="91" t="str">
        <f t="shared" si="155"/>
        <v/>
      </c>
      <c r="O812" s="91" t="str">
        <f t="shared" si="158"/>
        <v/>
      </c>
      <c r="P812" s="91" t="str">
        <f t="shared" si="159"/>
        <v/>
      </c>
      <c r="Q812" s="85"/>
      <c r="R812" s="17" t="str">
        <f t="shared" si="160"/>
        <v/>
      </c>
      <c r="S812" s="28" t="str">
        <f t="shared" si="161"/>
        <v/>
      </c>
      <c r="T812" s="28" t="str">
        <f t="shared" si="162"/>
        <v/>
      </c>
      <c r="U812" s="28"/>
      <c r="V812" s="84"/>
      <c r="W812" s="84"/>
      <c r="X812" s="83"/>
      <c r="Y812" s="104"/>
      <c r="Z812" s="96" t="str">
        <f t="shared" si="156"/>
        <v/>
      </c>
      <c r="AA812" s="105"/>
      <c r="AB812" s="89"/>
      <c r="AC812" s="89"/>
      <c r="AD812" s="89"/>
      <c r="AE812" s="89"/>
      <c r="AF812" s="89"/>
      <c r="AG812" s="89"/>
      <c r="AH812" s="86"/>
      <c r="AI812" s="86"/>
      <c r="AJ812" s="86"/>
      <c r="AK812" s="86"/>
      <c r="AL812" s="86"/>
      <c r="AM812" s="86"/>
      <c r="AN812" s="86"/>
      <c r="AO812" s="86"/>
      <c r="AP812" s="86"/>
      <c r="AQ812" s="28"/>
      <c r="AR812" s="45"/>
      <c r="AS812" s="85"/>
      <c r="AT812" s="85"/>
      <c r="AU812" s="20"/>
      <c r="AV812" s="20"/>
    </row>
    <row r="813" spans="2:48" ht="15" x14ac:dyDescent="0.25">
      <c r="B813" s="86"/>
      <c r="C813" s="100"/>
      <c r="D813" s="87" t="str">
        <f>IF(B813="","",(VLOOKUP(B813,#REF!,2,0)))</f>
        <v/>
      </c>
      <c r="E813" s="88" t="str">
        <f>IF(B813="","",(VLOOKUP(B813,#REF!,3,0)))</f>
        <v/>
      </c>
      <c r="F813" s="84" t="str">
        <f>IF(B813="","",(VLOOKUP(Application!B813,#REF!,5,0)))</f>
        <v/>
      </c>
      <c r="G813" s="83"/>
      <c r="H813" s="89"/>
      <c r="I813" s="92" t="str">
        <f>IF(B:B="","",(VLOOKUP(Application!B813,#REF!,6,0)))</f>
        <v/>
      </c>
      <c r="J813" s="90" t="str">
        <f t="shared" si="152"/>
        <v/>
      </c>
      <c r="K813" s="91" t="str">
        <f t="shared" si="153"/>
        <v/>
      </c>
      <c r="L813" s="91" t="str">
        <f t="shared" si="157"/>
        <v/>
      </c>
      <c r="M813" s="91" t="str">
        <f t="shared" si="154"/>
        <v/>
      </c>
      <c r="N813" s="91" t="str">
        <f t="shared" si="155"/>
        <v/>
      </c>
      <c r="O813" s="91" t="str">
        <f t="shared" si="158"/>
        <v/>
      </c>
      <c r="P813" s="91" t="str">
        <f t="shared" si="159"/>
        <v/>
      </c>
      <c r="Q813" s="85"/>
      <c r="R813" s="17" t="str">
        <f t="shared" si="160"/>
        <v/>
      </c>
      <c r="S813" s="28" t="str">
        <f t="shared" si="161"/>
        <v/>
      </c>
      <c r="T813" s="28" t="str">
        <f t="shared" si="162"/>
        <v/>
      </c>
      <c r="U813" s="28"/>
      <c r="V813" s="84"/>
      <c r="W813" s="84"/>
      <c r="X813" s="83"/>
      <c r="Y813" s="104"/>
      <c r="Z813" s="96" t="str">
        <f t="shared" si="156"/>
        <v/>
      </c>
      <c r="AA813" s="105"/>
      <c r="AB813" s="89"/>
      <c r="AC813" s="89"/>
      <c r="AD813" s="89"/>
      <c r="AE813" s="89"/>
      <c r="AF813" s="89"/>
      <c r="AG813" s="89"/>
      <c r="AH813" s="86"/>
      <c r="AI813" s="86"/>
      <c r="AJ813" s="86"/>
      <c r="AK813" s="86"/>
      <c r="AL813" s="86"/>
      <c r="AM813" s="86"/>
      <c r="AN813" s="86"/>
      <c r="AO813" s="86"/>
      <c r="AP813" s="86"/>
      <c r="AQ813" s="28"/>
      <c r="AR813" s="45"/>
      <c r="AS813" s="85"/>
      <c r="AT813" s="85"/>
      <c r="AU813" s="20"/>
      <c r="AV813" s="20"/>
    </row>
    <row r="814" spans="2:48" ht="15" x14ac:dyDescent="0.25">
      <c r="B814" s="86"/>
      <c r="C814" s="100"/>
      <c r="D814" s="87" t="str">
        <f>IF(B814="","",(VLOOKUP(B814,#REF!,2,0)))</f>
        <v/>
      </c>
      <c r="E814" s="88" t="str">
        <f>IF(B814="","",(VLOOKUP(B814,#REF!,3,0)))</f>
        <v/>
      </c>
      <c r="F814" s="84" t="str">
        <f>IF(B814="","",(VLOOKUP(Application!B814,#REF!,5,0)))</f>
        <v/>
      </c>
      <c r="G814" s="83"/>
      <c r="H814" s="89"/>
      <c r="I814" s="92" t="str">
        <f>IF(B:B="","",(VLOOKUP(Application!B814,#REF!,6,0)))</f>
        <v/>
      </c>
      <c r="J814" s="90" t="str">
        <f t="shared" si="152"/>
        <v/>
      </c>
      <c r="K814" s="91" t="str">
        <f t="shared" si="153"/>
        <v/>
      </c>
      <c r="L814" s="91" t="str">
        <f t="shared" si="157"/>
        <v/>
      </c>
      <c r="M814" s="91" t="str">
        <f t="shared" si="154"/>
        <v/>
      </c>
      <c r="N814" s="91" t="str">
        <f t="shared" si="155"/>
        <v/>
      </c>
      <c r="O814" s="91" t="str">
        <f t="shared" si="158"/>
        <v/>
      </c>
      <c r="P814" s="91" t="str">
        <f t="shared" si="159"/>
        <v/>
      </c>
      <c r="Q814" s="85"/>
      <c r="R814" s="17" t="str">
        <f t="shared" si="160"/>
        <v/>
      </c>
      <c r="S814" s="28" t="str">
        <f t="shared" si="161"/>
        <v/>
      </c>
      <c r="T814" s="28" t="str">
        <f t="shared" si="162"/>
        <v/>
      </c>
      <c r="U814" s="28"/>
      <c r="V814" s="84"/>
      <c r="W814" s="84"/>
      <c r="X814" s="83"/>
      <c r="Y814" s="104"/>
      <c r="Z814" s="96" t="str">
        <f t="shared" si="156"/>
        <v/>
      </c>
      <c r="AA814" s="105"/>
      <c r="AB814" s="89"/>
      <c r="AC814" s="89"/>
      <c r="AD814" s="89"/>
      <c r="AE814" s="89"/>
      <c r="AF814" s="89"/>
      <c r="AG814" s="89"/>
      <c r="AH814" s="86"/>
      <c r="AI814" s="86"/>
      <c r="AJ814" s="86"/>
      <c r="AK814" s="86"/>
      <c r="AL814" s="86"/>
      <c r="AM814" s="86"/>
      <c r="AN814" s="86"/>
      <c r="AO814" s="86"/>
      <c r="AP814" s="86"/>
      <c r="AQ814" s="28"/>
      <c r="AR814" s="45"/>
      <c r="AS814" s="85"/>
      <c r="AT814" s="85"/>
      <c r="AU814" s="20"/>
      <c r="AV814" s="20"/>
    </row>
    <row r="815" spans="2:48" ht="15" x14ac:dyDescent="0.25">
      <c r="B815" s="86"/>
      <c r="C815" s="100"/>
      <c r="D815" s="87" t="str">
        <f>IF(B815="","",(VLOOKUP(B815,#REF!,2,0)))</f>
        <v/>
      </c>
      <c r="E815" s="88" t="str">
        <f>IF(B815="","",(VLOOKUP(B815,#REF!,3,0)))</f>
        <v/>
      </c>
      <c r="F815" s="84" t="str">
        <f>IF(B815="","",(VLOOKUP(Application!B815,#REF!,5,0)))</f>
        <v/>
      </c>
      <c r="G815" s="83"/>
      <c r="H815" s="89"/>
      <c r="I815" s="92" t="str">
        <f>IF(B:B="","",(VLOOKUP(Application!B815,#REF!,6,0)))</f>
        <v/>
      </c>
      <c r="J815" s="90" t="str">
        <f t="shared" si="152"/>
        <v/>
      </c>
      <c r="K815" s="91" t="str">
        <f t="shared" si="153"/>
        <v/>
      </c>
      <c r="L815" s="91" t="str">
        <f t="shared" si="157"/>
        <v/>
      </c>
      <c r="M815" s="91" t="str">
        <f t="shared" si="154"/>
        <v/>
      </c>
      <c r="N815" s="91" t="str">
        <f t="shared" si="155"/>
        <v/>
      </c>
      <c r="O815" s="91" t="str">
        <f t="shared" si="158"/>
        <v/>
      </c>
      <c r="P815" s="91" t="str">
        <f t="shared" si="159"/>
        <v/>
      </c>
      <c r="Q815" s="85"/>
      <c r="R815" s="17" t="str">
        <f t="shared" si="160"/>
        <v/>
      </c>
      <c r="S815" s="28" t="str">
        <f t="shared" si="161"/>
        <v/>
      </c>
      <c r="T815" s="28" t="str">
        <f t="shared" si="162"/>
        <v/>
      </c>
      <c r="U815" s="28"/>
      <c r="V815" s="84"/>
      <c r="W815" s="84"/>
      <c r="X815" s="83"/>
      <c r="Y815" s="104"/>
      <c r="Z815" s="96" t="str">
        <f t="shared" si="156"/>
        <v/>
      </c>
      <c r="AA815" s="105"/>
      <c r="AB815" s="89"/>
      <c r="AC815" s="89"/>
      <c r="AD815" s="89"/>
      <c r="AE815" s="89"/>
      <c r="AF815" s="89"/>
      <c r="AG815" s="89"/>
      <c r="AH815" s="86"/>
      <c r="AI815" s="86"/>
      <c r="AJ815" s="86"/>
      <c r="AK815" s="86"/>
      <c r="AL815" s="86"/>
      <c r="AM815" s="86"/>
      <c r="AN815" s="86"/>
      <c r="AO815" s="86"/>
      <c r="AP815" s="86"/>
      <c r="AQ815" s="28"/>
      <c r="AR815" s="45"/>
      <c r="AS815" s="85"/>
      <c r="AT815" s="85"/>
      <c r="AU815" s="20"/>
      <c r="AV815" s="20"/>
    </row>
    <row r="816" spans="2:48" ht="15" x14ac:dyDescent="0.25">
      <c r="B816" s="86"/>
      <c r="C816" s="100"/>
      <c r="D816" s="87" t="str">
        <f>IF(B816="","",(VLOOKUP(B816,#REF!,2,0)))</f>
        <v/>
      </c>
      <c r="E816" s="88" t="str">
        <f>IF(B816="","",(VLOOKUP(B816,#REF!,3,0)))</f>
        <v/>
      </c>
      <c r="F816" s="84" t="str">
        <f>IF(B816="","",(VLOOKUP(Application!B816,#REF!,5,0)))</f>
        <v/>
      </c>
      <c r="G816" s="83"/>
      <c r="H816" s="89"/>
      <c r="I816" s="92" t="str">
        <f>IF(B:B="","",(VLOOKUP(Application!B816,#REF!,6,0)))</f>
        <v/>
      </c>
      <c r="J816" s="90" t="str">
        <f t="shared" si="152"/>
        <v/>
      </c>
      <c r="K816" s="91" t="str">
        <f t="shared" si="153"/>
        <v/>
      </c>
      <c r="L816" s="91" t="str">
        <f t="shared" si="157"/>
        <v/>
      </c>
      <c r="M816" s="91" t="str">
        <f t="shared" si="154"/>
        <v/>
      </c>
      <c r="N816" s="91" t="str">
        <f t="shared" si="155"/>
        <v/>
      </c>
      <c r="O816" s="91" t="str">
        <f t="shared" si="158"/>
        <v/>
      </c>
      <c r="P816" s="91" t="str">
        <f t="shared" si="159"/>
        <v/>
      </c>
      <c r="Q816" s="85"/>
      <c r="R816" s="17" t="str">
        <f t="shared" si="160"/>
        <v/>
      </c>
      <c r="S816" s="28" t="str">
        <f t="shared" si="161"/>
        <v/>
      </c>
      <c r="T816" s="28" t="str">
        <f t="shared" si="162"/>
        <v/>
      </c>
      <c r="U816" s="28"/>
      <c r="V816" s="84"/>
      <c r="W816" s="84"/>
      <c r="X816" s="83"/>
      <c r="Y816" s="104"/>
      <c r="Z816" s="96" t="str">
        <f t="shared" si="156"/>
        <v/>
      </c>
      <c r="AA816" s="105"/>
      <c r="AB816" s="89"/>
      <c r="AC816" s="89"/>
      <c r="AD816" s="89"/>
      <c r="AE816" s="89"/>
      <c r="AF816" s="89"/>
      <c r="AG816" s="89"/>
      <c r="AH816" s="86"/>
      <c r="AI816" s="86"/>
      <c r="AJ816" s="86"/>
      <c r="AK816" s="86"/>
      <c r="AL816" s="86"/>
      <c r="AM816" s="86"/>
      <c r="AN816" s="86"/>
      <c r="AO816" s="86"/>
      <c r="AP816" s="86"/>
      <c r="AQ816" s="28"/>
      <c r="AR816" s="45"/>
      <c r="AS816" s="85"/>
      <c r="AT816" s="85"/>
      <c r="AU816" s="20"/>
      <c r="AV816" s="20"/>
    </row>
    <row r="817" spans="2:48" ht="15" x14ac:dyDescent="0.25">
      <c r="B817" s="86"/>
      <c r="C817" s="100"/>
      <c r="D817" s="87" t="str">
        <f>IF(B817="","",(VLOOKUP(B817,#REF!,2,0)))</f>
        <v/>
      </c>
      <c r="E817" s="88" t="str">
        <f>IF(B817="","",(VLOOKUP(B817,#REF!,3,0)))</f>
        <v/>
      </c>
      <c r="F817" s="84" t="str">
        <f>IF(B817="","",(VLOOKUP(Application!B817,#REF!,5,0)))</f>
        <v/>
      </c>
      <c r="G817" s="83"/>
      <c r="H817" s="89"/>
      <c r="I817" s="92" t="str">
        <f>IF(B:B="","",(VLOOKUP(Application!B817,#REF!,6,0)))</f>
        <v/>
      </c>
      <c r="J817" s="90" t="str">
        <f t="shared" si="152"/>
        <v/>
      </c>
      <c r="K817" s="91" t="str">
        <f t="shared" si="153"/>
        <v/>
      </c>
      <c r="L817" s="91" t="str">
        <f t="shared" si="157"/>
        <v/>
      </c>
      <c r="M817" s="91" t="str">
        <f t="shared" si="154"/>
        <v/>
      </c>
      <c r="N817" s="91" t="str">
        <f t="shared" si="155"/>
        <v/>
      </c>
      <c r="O817" s="91" t="str">
        <f t="shared" si="158"/>
        <v/>
      </c>
      <c r="P817" s="91" t="str">
        <f t="shared" si="159"/>
        <v/>
      </c>
      <c r="Q817" s="85"/>
      <c r="R817" s="17" t="str">
        <f t="shared" si="160"/>
        <v/>
      </c>
      <c r="S817" s="28" t="str">
        <f t="shared" si="161"/>
        <v/>
      </c>
      <c r="T817" s="28" t="str">
        <f t="shared" si="162"/>
        <v/>
      </c>
      <c r="U817" s="28"/>
      <c r="V817" s="84"/>
      <c r="W817" s="84"/>
      <c r="X817" s="83"/>
      <c r="Y817" s="104"/>
      <c r="Z817" s="96" t="str">
        <f t="shared" si="156"/>
        <v/>
      </c>
      <c r="AA817" s="105"/>
      <c r="AB817" s="89"/>
      <c r="AC817" s="89"/>
      <c r="AD817" s="89"/>
      <c r="AE817" s="89"/>
      <c r="AF817" s="89"/>
      <c r="AG817" s="89"/>
      <c r="AH817" s="86"/>
      <c r="AI817" s="86"/>
      <c r="AJ817" s="86"/>
      <c r="AK817" s="86"/>
      <c r="AL817" s="86"/>
      <c r="AM817" s="86"/>
      <c r="AN817" s="86"/>
      <c r="AO817" s="86"/>
      <c r="AP817" s="86"/>
      <c r="AQ817" s="28"/>
      <c r="AR817" s="45"/>
      <c r="AS817" s="85"/>
      <c r="AT817" s="85"/>
      <c r="AU817" s="20"/>
      <c r="AV817" s="20"/>
    </row>
    <row r="818" spans="2:48" ht="15" x14ac:dyDescent="0.25">
      <c r="B818" s="86"/>
      <c r="C818" s="100"/>
      <c r="D818" s="87" t="str">
        <f>IF(B818="","",(VLOOKUP(B818,#REF!,2,0)))</f>
        <v/>
      </c>
      <c r="E818" s="88" t="str">
        <f>IF(B818="","",(VLOOKUP(B818,#REF!,3,0)))</f>
        <v/>
      </c>
      <c r="F818" s="84" t="str">
        <f>IF(B818="","",(VLOOKUP(Application!B818,#REF!,5,0)))</f>
        <v/>
      </c>
      <c r="G818" s="83"/>
      <c r="H818" s="89"/>
      <c r="I818" s="92" t="str">
        <f>IF(B:B="","",(VLOOKUP(Application!B818,#REF!,6,0)))</f>
        <v/>
      </c>
      <c r="J818" s="90" t="str">
        <f t="shared" si="152"/>
        <v/>
      </c>
      <c r="K818" s="91" t="str">
        <f t="shared" si="153"/>
        <v/>
      </c>
      <c r="L818" s="91" t="str">
        <f t="shared" si="157"/>
        <v/>
      </c>
      <c r="M818" s="91" t="str">
        <f t="shared" si="154"/>
        <v/>
      </c>
      <c r="N818" s="91" t="str">
        <f t="shared" si="155"/>
        <v/>
      </c>
      <c r="O818" s="91" t="str">
        <f t="shared" si="158"/>
        <v/>
      </c>
      <c r="P818" s="91" t="str">
        <f t="shared" si="159"/>
        <v/>
      </c>
      <c r="Q818" s="85"/>
      <c r="R818" s="17" t="str">
        <f t="shared" si="160"/>
        <v/>
      </c>
      <c r="S818" s="28" t="str">
        <f t="shared" si="161"/>
        <v/>
      </c>
      <c r="T818" s="28" t="str">
        <f t="shared" si="162"/>
        <v/>
      </c>
      <c r="U818" s="28"/>
      <c r="V818" s="84"/>
      <c r="W818" s="84"/>
      <c r="X818" s="83"/>
      <c r="Y818" s="104"/>
      <c r="Z818" s="96" t="str">
        <f t="shared" si="156"/>
        <v/>
      </c>
      <c r="AA818" s="105"/>
      <c r="AB818" s="89"/>
      <c r="AC818" s="89"/>
      <c r="AD818" s="89"/>
      <c r="AE818" s="89"/>
      <c r="AF818" s="89"/>
      <c r="AG818" s="89"/>
      <c r="AH818" s="86"/>
      <c r="AI818" s="86"/>
      <c r="AJ818" s="86"/>
      <c r="AK818" s="86"/>
      <c r="AL818" s="86"/>
      <c r="AM818" s="86"/>
      <c r="AN818" s="86"/>
      <c r="AO818" s="86"/>
      <c r="AP818" s="86"/>
      <c r="AQ818" s="28"/>
      <c r="AR818" s="45"/>
      <c r="AS818" s="85"/>
      <c r="AT818" s="85"/>
      <c r="AU818" s="20"/>
      <c r="AV818" s="20"/>
    </row>
    <row r="819" spans="2:48" ht="15" x14ac:dyDescent="0.25">
      <c r="B819" s="86"/>
      <c r="C819" s="100"/>
      <c r="D819" s="87" t="str">
        <f>IF(B819="","",(VLOOKUP(B819,#REF!,2,0)))</f>
        <v/>
      </c>
      <c r="E819" s="88" t="str">
        <f>IF(B819="","",(VLOOKUP(B819,#REF!,3,0)))</f>
        <v/>
      </c>
      <c r="F819" s="84" t="str">
        <f>IF(B819="","",(VLOOKUP(Application!B819,#REF!,5,0)))</f>
        <v/>
      </c>
      <c r="G819" s="83"/>
      <c r="H819" s="89"/>
      <c r="I819" s="92" t="str">
        <f>IF(B:B="","",(VLOOKUP(Application!B819,#REF!,6,0)))</f>
        <v/>
      </c>
      <c r="J819" s="90" t="str">
        <f t="shared" si="152"/>
        <v/>
      </c>
      <c r="K819" s="91" t="str">
        <f t="shared" si="153"/>
        <v/>
      </c>
      <c r="L819" s="91" t="str">
        <f t="shared" si="157"/>
        <v/>
      </c>
      <c r="M819" s="91" t="str">
        <f t="shared" si="154"/>
        <v/>
      </c>
      <c r="N819" s="91" t="str">
        <f t="shared" si="155"/>
        <v/>
      </c>
      <c r="O819" s="91" t="str">
        <f t="shared" si="158"/>
        <v/>
      </c>
      <c r="P819" s="91" t="str">
        <f t="shared" si="159"/>
        <v/>
      </c>
      <c r="Q819" s="85"/>
      <c r="R819" s="17" t="str">
        <f t="shared" si="160"/>
        <v/>
      </c>
      <c r="S819" s="28" t="str">
        <f t="shared" si="161"/>
        <v/>
      </c>
      <c r="T819" s="28" t="str">
        <f t="shared" si="162"/>
        <v/>
      </c>
      <c r="U819" s="28"/>
      <c r="V819" s="84"/>
      <c r="W819" s="84"/>
      <c r="X819" s="83"/>
      <c r="Y819" s="104"/>
      <c r="Z819" s="96" t="str">
        <f t="shared" si="156"/>
        <v/>
      </c>
      <c r="AA819" s="105"/>
      <c r="AB819" s="89"/>
      <c r="AC819" s="89"/>
      <c r="AD819" s="89"/>
      <c r="AE819" s="89"/>
      <c r="AF819" s="89"/>
      <c r="AG819" s="89"/>
      <c r="AH819" s="86"/>
      <c r="AI819" s="86"/>
      <c r="AJ819" s="86"/>
      <c r="AK819" s="86"/>
      <c r="AL819" s="86"/>
      <c r="AM819" s="86"/>
      <c r="AN819" s="86"/>
      <c r="AO819" s="86"/>
      <c r="AP819" s="86"/>
      <c r="AQ819" s="28"/>
      <c r="AR819" s="45"/>
      <c r="AS819" s="85"/>
      <c r="AT819" s="85"/>
      <c r="AU819" s="20"/>
      <c r="AV819" s="20"/>
    </row>
    <row r="820" spans="2:48" ht="15" x14ac:dyDescent="0.25">
      <c r="B820" s="86"/>
      <c r="C820" s="100"/>
      <c r="D820" s="87" t="str">
        <f>IF(B820="","",(VLOOKUP(B820,#REF!,2,0)))</f>
        <v/>
      </c>
      <c r="E820" s="88" t="str">
        <f>IF(B820="","",(VLOOKUP(B820,#REF!,3,0)))</f>
        <v/>
      </c>
      <c r="F820" s="84" t="str">
        <f>IF(B820="","",(VLOOKUP(Application!B820,#REF!,5,0)))</f>
        <v/>
      </c>
      <c r="G820" s="83"/>
      <c r="H820" s="89"/>
      <c r="I820" s="92" t="str">
        <f>IF(B:B="","",(VLOOKUP(Application!B820,#REF!,6,0)))</f>
        <v/>
      </c>
      <c r="J820" s="90" t="str">
        <f t="shared" si="152"/>
        <v/>
      </c>
      <c r="K820" s="91" t="str">
        <f t="shared" si="153"/>
        <v/>
      </c>
      <c r="L820" s="91" t="str">
        <f t="shared" si="157"/>
        <v/>
      </c>
      <c r="M820" s="91" t="str">
        <f t="shared" si="154"/>
        <v/>
      </c>
      <c r="N820" s="91" t="str">
        <f t="shared" si="155"/>
        <v/>
      </c>
      <c r="O820" s="91" t="str">
        <f t="shared" si="158"/>
        <v/>
      </c>
      <c r="P820" s="91" t="str">
        <f t="shared" si="159"/>
        <v/>
      </c>
      <c r="Q820" s="85"/>
      <c r="R820" s="17" t="str">
        <f t="shared" si="160"/>
        <v/>
      </c>
      <c r="S820" s="28" t="str">
        <f t="shared" si="161"/>
        <v/>
      </c>
      <c r="T820" s="28" t="str">
        <f t="shared" si="162"/>
        <v/>
      </c>
      <c r="U820" s="28"/>
      <c r="V820" s="84"/>
      <c r="W820" s="84"/>
      <c r="X820" s="83"/>
      <c r="Y820" s="104"/>
      <c r="Z820" s="96" t="str">
        <f t="shared" si="156"/>
        <v/>
      </c>
      <c r="AA820" s="105"/>
      <c r="AB820" s="89"/>
      <c r="AC820" s="89"/>
      <c r="AD820" s="89"/>
      <c r="AE820" s="89"/>
      <c r="AF820" s="89"/>
      <c r="AG820" s="89"/>
      <c r="AH820" s="86"/>
      <c r="AI820" s="86"/>
      <c r="AJ820" s="86"/>
      <c r="AK820" s="86"/>
      <c r="AL820" s="86"/>
      <c r="AM820" s="86"/>
      <c r="AN820" s="86"/>
      <c r="AO820" s="86"/>
      <c r="AP820" s="86"/>
      <c r="AQ820" s="28"/>
      <c r="AR820" s="45"/>
      <c r="AS820" s="85"/>
      <c r="AT820" s="85"/>
      <c r="AU820" s="20"/>
      <c r="AV820" s="20"/>
    </row>
    <row r="821" spans="2:48" ht="15" x14ac:dyDescent="0.25">
      <c r="B821" s="86"/>
      <c r="C821" s="100"/>
      <c r="D821" s="87" t="str">
        <f>IF(B821="","",(VLOOKUP(B821,#REF!,2,0)))</f>
        <v/>
      </c>
      <c r="E821" s="88" t="str">
        <f>IF(B821="","",(VLOOKUP(B821,#REF!,3,0)))</f>
        <v/>
      </c>
      <c r="F821" s="84" t="str">
        <f>IF(B821="","",(VLOOKUP(Application!B821,#REF!,5,0)))</f>
        <v/>
      </c>
      <c r="G821" s="83"/>
      <c r="H821" s="89"/>
      <c r="I821" s="92" t="str">
        <f>IF(B:B="","",(VLOOKUP(Application!B821,#REF!,6,0)))</f>
        <v/>
      </c>
      <c r="J821" s="90" t="str">
        <f t="shared" si="152"/>
        <v/>
      </c>
      <c r="K821" s="91" t="str">
        <f t="shared" si="153"/>
        <v/>
      </c>
      <c r="L821" s="91" t="str">
        <f t="shared" si="157"/>
        <v/>
      </c>
      <c r="M821" s="91" t="str">
        <f t="shared" si="154"/>
        <v/>
      </c>
      <c r="N821" s="91" t="str">
        <f t="shared" si="155"/>
        <v/>
      </c>
      <c r="O821" s="91" t="str">
        <f t="shared" si="158"/>
        <v/>
      </c>
      <c r="P821" s="91" t="str">
        <f t="shared" si="159"/>
        <v/>
      </c>
      <c r="Q821" s="85"/>
      <c r="R821" s="17" t="str">
        <f t="shared" si="160"/>
        <v/>
      </c>
      <c r="S821" s="28" t="str">
        <f t="shared" si="161"/>
        <v/>
      </c>
      <c r="T821" s="28" t="str">
        <f t="shared" si="162"/>
        <v/>
      </c>
      <c r="U821" s="28"/>
      <c r="V821" s="84"/>
      <c r="W821" s="84"/>
      <c r="X821" s="83"/>
      <c r="Y821" s="104"/>
      <c r="Z821" s="96" t="str">
        <f t="shared" si="156"/>
        <v/>
      </c>
      <c r="AA821" s="105"/>
      <c r="AB821" s="89"/>
      <c r="AC821" s="89"/>
      <c r="AD821" s="89"/>
      <c r="AE821" s="89"/>
      <c r="AF821" s="89"/>
      <c r="AG821" s="89"/>
      <c r="AH821" s="86"/>
      <c r="AI821" s="86"/>
      <c r="AJ821" s="86"/>
      <c r="AK821" s="86"/>
      <c r="AL821" s="86"/>
      <c r="AM821" s="86"/>
      <c r="AN821" s="86"/>
      <c r="AO821" s="86"/>
      <c r="AP821" s="86"/>
      <c r="AQ821" s="28"/>
      <c r="AR821" s="45"/>
      <c r="AS821" s="85"/>
      <c r="AT821" s="85"/>
      <c r="AU821" s="20"/>
      <c r="AV821" s="20"/>
    </row>
    <row r="822" spans="2:48" ht="15" x14ac:dyDescent="0.25">
      <c r="B822" s="86"/>
      <c r="C822" s="100"/>
      <c r="D822" s="87" t="str">
        <f>IF(B822="","",(VLOOKUP(B822,#REF!,2,0)))</f>
        <v/>
      </c>
      <c r="E822" s="88" t="str">
        <f>IF(B822="","",(VLOOKUP(B822,#REF!,3,0)))</f>
        <v/>
      </c>
      <c r="F822" s="84" t="str">
        <f>IF(B822="","",(VLOOKUP(Application!B822,#REF!,5,0)))</f>
        <v/>
      </c>
      <c r="G822" s="83"/>
      <c r="H822" s="89"/>
      <c r="I822" s="92" t="str">
        <f>IF(B:B="","",(VLOOKUP(Application!B822,#REF!,6,0)))</f>
        <v/>
      </c>
      <c r="J822" s="90" t="str">
        <f t="shared" si="152"/>
        <v/>
      </c>
      <c r="K822" s="91" t="str">
        <f t="shared" si="153"/>
        <v/>
      </c>
      <c r="L822" s="91" t="str">
        <f t="shared" si="157"/>
        <v/>
      </c>
      <c r="M822" s="91" t="str">
        <f t="shared" si="154"/>
        <v/>
      </c>
      <c r="N822" s="91" t="str">
        <f t="shared" si="155"/>
        <v/>
      </c>
      <c r="O822" s="91" t="str">
        <f t="shared" si="158"/>
        <v/>
      </c>
      <c r="P822" s="91" t="str">
        <f t="shared" si="159"/>
        <v/>
      </c>
      <c r="Q822" s="85"/>
      <c r="R822" s="17" t="str">
        <f t="shared" si="160"/>
        <v/>
      </c>
      <c r="S822" s="28" t="str">
        <f t="shared" si="161"/>
        <v/>
      </c>
      <c r="T822" s="28" t="str">
        <f t="shared" si="162"/>
        <v/>
      </c>
      <c r="U822" s="28"/>
      <c r="V822" s="84"/>
      <c r="W822" s="84"/>
      <c r="X822" s="83"/>
      <c r="Y822" s="104"/>
      <c r="Z822" s="96" t="str">
        <f t="shared" si="156"/>
        <v/>
      </c>
      <c r="AA822" s="105"/>
      <c r="AB822" s="89"/>
      <c r="AC822" s="89"/>
      <c r="AD822" s="89"/>
      <c r="AE822" s="89"/>
      <c r="AF822" s="89"/>
      <c r="AG822" s="89"/>
      <c r="AH822" s="86"/>
      <c r="AI822" s="86"/>
      <c r="AJ822" s="86"/>
      <c r="AK822" s="86"/>
      <c r="AL822" s="86"/>
      <c r="AM822" s="86"/>
      <c r="AN822" s="86"/>
      <c r="AO822" s="86"/>
      <c r="AP822" s="86"/>
      <c r="AQ822" s="28"/>
      <c r="AR822" s="45"/>
      <c r="AS822" s="85"/>
      <c r="AT822" s="85"/>
      <c r="AU822" s="20"/>
      <c r="AV822" s="20"/>
    </row>
    <row r="823" spans="2:48" ht="15" x14ac:dyDescent="0.25">
      <c r="B823" s="86"/>
      <c r="C823" s="100"/>
      <c r="D823" s="87" t="str">
        <f>IF(B823="","",(VLOOKUP(B823,#REF!,2,0)))</f>
        <v/>
      </c>
      <c r="E823" s="88" t="str">
        <f>IF(B823="","",(VLOOKUP(B823,#REF!,3,0)))</f>
        <v/>
      </c>
      <c r="F823" s="84" t="str">
        <f>IF(B823="","",(VLOOKUP(Application!B823,#REF!,5,0)))</f>
        <v/>
      </c>
      <c r="G823" s="83"/>
      <c r="H823" s="89"/>
      <c r="I823" s="92" t="str">
        <f>IF(B:B="","",(VLOOKUP(Application!B823,#REF!,6,0)))</f>
        <v/>
      </c>
      <c r="J823" s="90" t="str">
        <f t="shared" si="152"/>
        <v/>
      </c>
      <c r="K823" s="91" t="str">
        <f t="shared" si="153"/>
        <v/>
      </c>
      <c r="L823" s="91" t="str">
        <f t="shared" si="157"/>
        <v/>
      </c>
      <c r="M823" s="91" t="str">
        <f t="shared" si="154"/>
        <v/>
      </c>
      <c r="N823" s="91" t="str">
        <f t="shared" si="155"/>
        <v/>
      </c>
      <c r="O823" s="91" t="str">
        <f t="shared" si="158"/>
        <v/>
      </c>
      <c r="P823" s="91" t="str">
        <f t="shared" si="159"/>
        <v/>
      </c>
      <c r="Q823" s="85"/>
      <c r="R823" s="17" t="str">
        <f t="shared" si="160"/>
        <v/>
      </c>
      <c r="S823" s="28" t="str">
        <f t="shared" si="161"/>
        <v/>
      </c>
      <c r="T823" s="28" t="str">
        <f t="shared" si="162"/>
        <v/>
      </c>
      <c r="U823" s="28"/>
      <c r="V823" s="84"/>
      <c r="W823" s="84"/>
      <c r="X823" s="83"/>
      <c r="Y823" s="104"/>
      <c r="Z823" s="96" t="str">
        <f t="shared" si="156"/>
        <v/>
      </c>
      <c r="AA823" s="105"/>
      <c r="AB823" s="89"/>
      <c r="AC823" s="89"/>
      <c r="AD823" s="89"/>
      <c r="AE823" s="89"/>
      <c r="AF823" s="89"/>
      <c r="AG823" s="89"/>
      <c r="AH823" s="86"/>
      <c r="AI823" s="86"/>
      <c r="AJ823" s="86"/>
      <c r="AK823" s="86"/>
      <c r="AL823" s="86"/>
      <c r="AM823" s="86"/>
      <c r="AN823" s="86"/>
      <c r="AO823" s="86"/>
      <c r="AP823" s="86"/>
      <c r="AQ823" s="28"/>
      <c r="AR823" s="45"/>
      <c r="AS823" s="85"/>
      <c r="AT823" s="85"/>
      <c r="AU823" s="20"/>
      <c r="AV823" s="20"/>
    </row>
    <row r="824" spans="2:48" ht="15" x14ac:dyDescent="0.25">
      <c r="B824" s="86"/>
      <c r="C824" s="100"/>
      <c r="D824" s="87" t="str">
        <f>IF(B824="","",(VLOOKUP(B824,#REF!,2,0)))</f>
        <v/>
      </c>
      <c r="E824" s="88" t="str">
        <f>IF(B824="","",(VLOOKUP(B824,#REF!,3,0)))</f>
        <v/>
      </c>
      <c r="F824" s="84" t="str">
        <f>IF(B824="","",(VLOOKUP(Application!B824,#REF!,5,0)))</f>
        <v/>
      </c>
      <c r="G824" s="83"/>
      <c r="H824" s="89"/>
      <c r="I824" s="92" t="str">
        <f>IF(B:B="","",(VLOOKUP(Application!B824,#REF!,6,0)))</f>
        <v/>
      </c>
      <c r="J824" s="90" t="str">
        <f t="shared" si="152"/>
        <v/>
      </c>
      <c r="K824" s="91" t="str">
        <f t="shared" si="153"/>
        <v/>
      </c>
      <c r="L824" s="91" t="str">
        <f t="shared" si="157"/>
        <v/>
      </c>
      <c r="M824" s="91" t="str">
        <f t="shared" si="154"/>
        <v/>
      </c>
      <c r="N824" s="91" t="str">
        <f t="shared" si="155"/>
        <v/>
      </c>
      <c r="O824" s="91" t="str">
        <f t="shared" si="158"/>
        <v/>
      </c>
      <c r="P824" s="91" t="str">
        <f t="shared" si="159"/>
        <v/>
      </c>
      <c r="Q824" s="85"/>
      <c r="R824" s="17" t="str">
        <f t="shared" si="160"/>
        <v/>
      </c>
      <c r="S824" s="28" t="str">
        <f t="shared" si="161"/>
        <v/>
      </c>
      <c r="T824" s="28" t="str">
        <f t="shared" si="162"/>
        <v/>
      </c>
      <c r="U824" s="28"/>
      <c r="V824" s="84"/>
      <c r="W824" s="84"/>
      <c r="X824" s="83"/>
      <c r="Y824" s="104"/>
      <c r="Z824" s="96" t="str">
        <f t="shared" si="156"/>
        <v/>
      </c>
      <c r="AA824" s="105"/>
      <c r="AB824" s="89"/>
      <c r="AC824" s="89"/>
      <c r="AD824" s="89"/>
      <c r="AE824" s="89"/>
      <c r="AF824" s="89"/>
      <c r="AG824" s="89"/>
      <c r="AH824" s="86"/>
      <c r="AI824" s="86"/>
      <c r="AJ824" s="86"/>
      <c r="AK824" s="86"/>
      <c r="AL824" s="86"/>
      <c r="AM824" s="86"/>
      <c r="AN824" s="86"/>
      <c r="AO824" s="86"/>
      <c r="AP824" s="86"/>
      <c r="AQ824" s="28"/>
      <c r="AR824" s="45"/>
      <c r="AS824" s="85"/>
      <c r="AT824" s="85"/>
      <c r="AU824" s="20"/>
      <c r="AV824" s="20"/>
    </row>
    <row r="825" spans="2:48" ht="15" x14ac:dyDescent="0.25">
      <c r="B825" s="86"/>
      <c r="C825" s="100"/>
      <c r="D825" s="87" t="str">
        <f>IF(B825="","",(VLOOKUP(B825,#REF!,2,0)))</f>
        <v/>
      </c>
      <c r="E825" s="88" t="str">
        <f>IF(B825="","",(VLOOKUP(B825,#REF!,3,0)))</f>
        <v/>
      </c>
      <c r="F825" s="84" t="str">
        <f>IF(B825="","",(VLOOKUP(Application!B825,#REF!,5,0)))</f>
        <v/>
      </c>
      <c r="G825" s="83"/>
      <c r="H825" s="89"/>
      <c r="I825" s="92" t="str">
        <f>IF(B:B="","",(VLOOKUP(Application!B825,#REF!,6,0)))</f>
        <v/>
      </c>
      <c r="J825" s="90" t="str">
        <f t="shared" si="152"/>
        <v/>
      </c>
      <c r="K825" s="91" t="str">
        <f t="shared" si="153"/>
        <v/>
      </c>
      <c r="L825" s="91" t="str">
        <f t="shared" si="157"/>
        <v/>
      </c>
      <c r="M825" s="91" t="str">
        <f t="shared" si="154"/>
        <v/>
      </c>
      <c r="N825" s="91" t="str">
        <f t="shared" si="155"/>
        <v/>
      </c>
      <c r="O825" s="91" t="str">
        <f t="shared" si="158"/>
        <v/>
      </c>
      <c r="P825" s="91" t="str">
        <f t="shared" si="159"/>
        <v/>
      </c>
      <c r="Q825" s="85"/>
      <c r="R825" s="17" t="str">
        <f t="shared" si="160"/>
        <v/>
      </c>
      <c r="S825" s="28" t="str">
        <f t="shared" si="161"/>
        <v/>
      </c>
      <c r="T825" s="28" t="str">
        <f t="shared" si="162"/>
        <v/>
      </c>
      <c r="U825" s="28"/>
      <c r="V825" s="84"/>
      <c r="W825" s="84"/>
      <c r="X825" s="83"/>
      <c r="Y825" s="104"/>
      <c r="Z825" s="96" t="str">
        <f t="shared" si="156"/>
        <v/>
      </c>
      <c r="AA825" s="105"/>
      <c r="AB825" s="89"/>
      <c r="AC825" s="89"/>
      <c r="AD825" s="89"/>
      <c r="AE825" s="89"/>
      <c r="AF825" s="89"/>
      <c r="AG825" s="89"/>
      <c r="AH825" s="86"/>
      <c r="AI825" s="86"/>
      <c r="AJ825" s="86"/>
      <c r="AK825" s="86"/>
      <c r="AL825" s="86"/>
      <c r="AM825" s="86"/>
      <c r="AN825" s="86"/>
      <c r="AO825" s="86"/>
      <c r="AP825" s="86"/>
      <c r="AQ825" s="28"/>
      <c r="AR825" s="45"/>
      <c r="AS825" s="85"/>
      <c r="AT825" s="85"/>
      <c r="AU825" s="20"/>
      <c r="AV825" s="20"/>
    </row>
    <row r="826" spans="2:48" ht="15" x14ac:dyDescent="0.25">
      <c r="B826" s="86"/>
      <c r="C826" s="100"/>
      <c r="D826" s="87" t="str">
        <f>IF(B826="","",(VLOOKUP(B826,#REF!,2,0)))</f>
        <v/>
      </c>
      <c r="E826" s="88" t="str">
        <f>IF(B826="","",(VLOOKUP(B826,#REF!,3,0)))</f>
        <v/>
      </c>
      <c r="F826" s="84" t="str">
        <f>IF(B826="","",(VLOOKUP(Application!B826,#REF!,5,0)))</f>
        <v/>
      </c>
      <c r="G826" s="83"/>
      <c r="H826" s="89"/>
      <c r="I826" s="92" t="str">
        <f>IF(B:B="","",(VLOOKUP(Application!B826,#REF!,6,0)))</f>
        <v/>
      </c>
      <c r="J826" s="90" t="str">
        <f t="shared" si="152"/>
        <v/>
      </c>
      <c r="K826" s="91" t="str">
        <f t="shared" si="153"/>
        <v/>
      </c>
      <c r="L826" s="91" t="str">
        <f t="shared" si="157"/>
        <v/>
      </c>
      <c r="M826" s="91" t="str">
        <f t="shared" si="154"/>
        <v/>
      </c>
      <c r="N826" s="91" t="str">
        <f t="shared" si="155"/>
        <v/>
      </c>
      <c r="O826" s="91" t="str">
        <f t="shared" si="158"/>
        <v/>
      </c>
      <c r="P826" s="91" t="str">
        <f t="shared" si="159"/>
        <v/>
      </c>
      <c r="Q826" s="85"/>
      <c r="R826" s="17" t="str">
        <f t="shared" si="160"/>
        <v/>
      </c>
      <c r="S826" s="28" t="str">
        <f t="shared" si="161"/>
        <v/>
      </c>
      <c r="T826" s="28" t="str">
        <f t="shared" si="162"/>
        <v/>
      </c>
      <c r="U826" s="28"/>
      <c r="V826" s="84"/>
      <c r="W826" s="84"/>
      <c r="X826" s="83"/>
      <c r="Y826" s="104"/>
      <c r="Z826" s="96" t="str">
        <f t="shared" si="156"/>
        <v/>
      </c>
      <c r="AA826" s="105"/>
      <c r="AB826" s="89"/>
      <c r="AC826" s="89"/>
      <c r="AD826" s="89"/>
      <c r="AE826" s="89"/>
      <c r="AF826" s="89"/>
      <c r="AG826" s="89"/>
      <c r="AH826" s="86"/>
      <c r="AI826" s="86"/>
      <c r="AJ826" s="86"/>
      <c r="AK826" s="86"/>
      <c r="AL826" s="86"/>
      <c r="AM826" s="86"/>
      <c r="AN826" s="86"/>
      <c r="AO826" s="86"/>
      <c r="AP826" s="86"/>
      <c r="AQ826" s="28"/>
      <c r="AR826" s="45"/>
      <c r="AS826" s="85"/>
      <c r="AT826" s="85"/>
      <c r="AU826" s="20"/>
      <c r="AV826" s="20"/>
    </row>
    <row r="827" spans="2:48" ht="15" x14ac:dyDescent="0.25">
      <c r="B827" s="86"/>
      <c r="C827" s="100"/>
      <c r="D827" s="87" t="str">
        <f>IF(B827="","",(VLOOKUP(B827,#REF!,2,0)))</f>
        <v/>
      </c>
      <c r="E827" s="88" t="str">
        <f>IF(B827="","",(VLOOKUP(B827,#REF!,3,0)))</f>
        <v/>
      </c>
      <c r="F827" s="84" t="str">
        <f>IF(B827="","",(VLOOKUP(Application!B827,#REF!,5,0)))</f>
        <v/>
      </c>
      <c r="G827" s="83"/>
      <c r="H827" s="89"/>
      <c r="I827" s="92" t="str">
        <f>IF(B:B="","",(VLOOKUP(Application!B827,#REF!,6,0)))</f>
        <v/>
      </c>
      <c r="J827" s="90" t="str">
        <f t="shared" si="152"/>
        <v/>
      </c>
      <c r="K827" s="91" t="str">
        <f t="shared" si="153"/>
        <v/>
      </c>
      <c r="L827" s="91" t="str">
        <f t="shared" si="157"/>
        <v/>
      </c>
      <c r="M827" s="91" t="str">
        <f t="shared" si="154"/>
        <v/>
      </c>
      <c r="N827" s="91" t="str">
        <f t="shared" si="155"/>
        <v/>
      </c>
      <c r="O827" s="91" t="str">
        <f t="shared" si="158"/>
        <v/>
      </c>
      <c r="P827" s="91" t="str">
        <f t="shared" si="159"/>
        <v/>
      </c>
      <c r="Q827" s="85"/>
      <c r="R827" s="17" t="str">
        <f t="shared" si="160"/>
        <v/>
      </c>
      <c r="S827" s="28" t="str">
        <f t="shared" si="161"/>
        <v/>
      </c>
      <c r="T827" s="28" t="str">
        <f t="shared" si="162"/>
        <v/>
      </c>
      <c r="U827" s="28"/>
      <c r="V827" s="84"/>
      <c r="W827" s="84"/>
      <c r="X827" s="83"/>
      <c r="Y827" s="104"/>
      <c r="Z827" s="96" t="str">
        <f t="shared" si="156"/>
        <v/>
      </c>
      <c r="AA827" s="105"/>
      <c r="AB827" s="89"/>
      <c r="AC827" s="89"/>
      <c r="AD827" s="89"/>
      <c r="AE827" s="89"/>
      <c r="AF827" s="89"/>
      <c r="AG827" s="89"/>
      <c r="AH827" s="86"/>
      <c r="AI827" s="86"/>
      <c r="AJ827" s="86"/>
      <c r="AK827" s="86"/>
      <c r="AL827" s="86"/>
      <c r="AM827" s="86"/>
      <c r="AN827" s="86"/>
      <c r="AO827" s="86"/>
      <c r="AP827" s="86"/>
      <c r="AQ827" s="28"/>
      <c r="AR827" s="45"/>
      <c r="AS827" s="85"/>
      <c r="AT827" s="85"/>
      <c r="AU827" s="20"/>
      <c r="AV827" s="20"/>
    </row>
    <row r="828" spans="2:48" ht="15" x14ac:dyDescent="0.25">
      <c r="B828" s="86"/>
      <c r="C828" s="100"/>
      <c r="D828" s="87" t="str">
        <f>IF(B828="","",(VLOOKUP(B828,#REF!,2,0)))</f>
        <v/>
      </c>
      <c r="E828" s="88" t="str">
        <f>IF(B828="","",(VLOOKUP(B828,#REF!,3,0)))</f>
        <v/>
      </c>
      <c r="F828" s="84" t="str">
        <f>IF(B828="","",(VLOOKUP(Application!B828,#REF!,5,0)))</f>
        <v/>
      </c>
      <c r="G828" s="83"/>
      <c r="H828" s="89"/>
      <c r="I828" s="92" t="str">
        <f>IF(B:B="","",(VLOOKUP(Application!B828,#REF!,6,0)))</f>
        <v/>
      </c>
      <c r="J828" s="90" t="str">
        <f t="shared" si="152"/>
        <v/>
      </c>
      <c r="K828" s="91" t="str">
        <f t="shared" si="153"/>
        <v/>
      </c>
      <c r="L828" s="91" t="str">
        <f t="shared" si="157"/>
        <v/>
      </c>
      <c r="M828" s="91" t="str">
        <f t="shared" si="154"/>
        <v/>
      </c>
      <c r="N828" s="91" t="str">
        <f t="shared" si="155"/>
        <v/>
      </c>
      <c r="O828" s="91" t="str">
        <f t="shared" si="158"/>
        <v/>
      </c>
      <c r="P828" s="91" t="str">
        <f t="shared" si="159"/>
        <v/>
      </c>
      <c r="Q828" s="85"/>
      <c r="R828" s="17" t="str">
        <f t="shared" si="160"/>
        <v/>
      </c>
      <c r="S828" s="28" t="str">
        <f t="shared" si="161"/>
        <v/>
      </c>
      <c r="T828" s="28" t="str">
        <f t="shared" si="162"/>
        <v/>
      </c>
      <c r="U828" s="28"/>
      <c r="V828" s="84"/>
      <c r="W828" s="84"/>
      <c r="X828" s="83"/>
      <c r="Y828" s="104"/>
      <c r="Z828" s="96" t="str">
        <f t="shared" si="156"/>
        <v/>
      </c>
      <c r="AA828" s="105"/>
      <c r="AB828" s="89"/>
      <c r="AC828" s="89"/>
      <c r="AD828" s="89"/>
      <c r="AE828" s="89"/>
      <c r="AF828" s="89"/>
      <c r="AG828" s="89"/>
      <c r="AH828" s="86"/>
      <c r="AI828" s="86"/>
      <c r="AJ828" s="86"/>
      <c r="AK828" s="86"/>
      <c r="AL828" s="86"/>
      <c r="AM828" s="86"/>
      <c r="AN828" s="86"/>
      <c r="AO828" s="86"/>
      <c r="AP828" s="86"/>
      <c r="AQ828" s="28"/>
      <c r="AR828" s="45"/>
      <c r="AS828" s="85"/>
      <c r="AT828" s="85"/>
      <c r="AU828" s="20"/>
      <c r="AV828" s="20"/>
    </row>
    <row r="829" spans="2:48" ht="15" x14ac:dyDescent="0.25">
      <c r="B829" s="86"/>
      <c r="C829" s="100"/>
      <c r="D829" s="87" t="str">
        <f>IF(B829="","",(VLOOKUP(B829,#REF!,2,0)))</f>
        <v/>
      </c>
      <c r="E829" s="88" t="str">
        <f>IF(B829="","",(VLOOKUP(B829,#REF!,3,0)))</f>
        <v/>
      </c>
      <c r="F829" s="84" t="str">
        <f>IF(B829="","",(VLOOKUP(Application!B829,#REF!,5,0)))</f>
        <v/>
      </c>
      <c r="G829" s="83"/>
      <c r="H829" s="89"/>
      <c r="I829" s="92" t="str">
        <f>IF(B:B="","",(VLOOKUP(Application!B829,#REF!,6,0)))</f>
        <v/>
      </c>
      <c r="J829" s="90" t="str">
        <f t="shared" si="152"/>
        <v/>
      </c>
      <c r="K829" s="91" t="str">
        <f t="shared" si="153"/>
        <v/>
      </c>
      <c r="L829" s="91" t="str">
        <f t="shared" si="157"/>
        <v/>
      </c>
      <c r="M829" s="91" t="str">
        <f t="shared" si="154"/>
        <v/>
      </c>
      <c r="N829" s="91" t="str">
        <f t="shared" si="155"/>
        <v/>
      </c>
      <c r="O829" s="91" t="str">
        <f t="shared" si="158"/>
        <v/>
      </c>
      <c r="P829" s="91" t="str">
        <f t="shared" si="159"/>
        <v/>
      </c>
      <c r="Q829" s="85"/>
      <c r="R829" s="17" t="str">
        <f t="shared" si="160"/>
        <v/>
      </c>
      <c r="S829" s="28" t="str">
        <f t="shared" si="161"/>
        <v/>
      </c>
      <c r="T829" s="28" t="str">
        <f t="shared" si="162"/>
        <v/>
      </c>
      <c r="U829" s="28"/>
      <c r="V829" s="84"/>
      <c r="W829" s="84"/>
      <c r="X829" s="83"/>
      <c r="Y829" s="104"/>
      <c r="Z829" s="96" t="str">
        <f t="shared" si="156"/>
        <v/>
      </c>
      <c r="AA829" s="105"/>
      <c r="AB829" s="89"/>
      <c r="AC829" s="89"/>
      <c r="AD829" s="89"/>
      <c r="AE829" s="89"/>
      <c r="AF829" s="89"/>
      <c r="AG829" s="89"/>
      <c r="AH829" s="86"/>
      <c r="AI829" s="86"/>
      <c r="AJ829" s="86"/>
      <c r="AK829" s="86"/>
      <c r="AL829" s="86"/>
      <c r="AM829" s="86"/>
      <c r="AN829" s="86"/>
      <c r="AO829" s="86"/>
      <c r="AP829" s="86"/>
      <c r="AQ829" s="28"/>
      <c r="AR829" s="45"/>
      <c r="AS829" s="85"/>
      <c r="AT829" s="85"/>
      <c r="AU829" s="20"/>
      <c r="AV829" s="20"/>
    </row>
    <row r="830" spans="2:48" ht="15" x14ac:dyDescent="0.25">
      <c r="B830" s="86"/>
      <c r="C830" s="100"/>
      <c r="D830" s="87" t="str">
        <f>IF(B830="","",(VLOOKUP(B830,#REF!,2,0)))</f>
        <v/>
      </c>
      <c r="E830" s="88" t="str">
        <f>IF(B830="","",(VLOOKUP(B830,#REF!,3,0)))</f>
        <v/>
      </c>
      <c r="F830" s="84" t="str">
        <f>IF(B830="","",(VLOOKUP(Application!B830,#REF!,5,0)))</f>
        <v/>
      </c>
      <c r="G830" s="83"/>
      <c r="H830" s="89"/>
      <c r="I830" s="92" t="str">
        <f>IF(B:B="","",(VLOOKUP(Application!B830,#REF!,6,0)))</f>
        <v/>
      </c>
      <c r="J830" s="90" t="str">
        <f t="shared" si="152"/>
        <v/>
      </c>
      <c r="K830" s="91" t="str">
        <f t="shared" si="153"/>
        <v/>
      </c>
      <c r="L830" s="91" t="str">
        <f t="shared" si="157"/>
        <v/>
      </c>
      <c r="M830" s="91" t="str">
        <f t="shared" si="154"/>
        <v/>
      </c>
      <c r="N830" s="91" t="str">
        <f t="shared" si="155"/>
        <v/>
      </c>
      <c r="O830" s="91" t="str">
        <f t="shared" si="158"/>
        <v/>
      </c>
      <c r="P830" s="91" t="str">
        <f t="shared" si="159"/>
        <v/>
      </c>
      <c r="Q830" s="85"/>
      <c r="R830" s="17" t="str">
        <f t="shared" si="160"/>
        <v/>
      </c>
      <c r="S830" s="28" t="str">
        <f t="shared" si="161"/>
        <v/>
      </c>
      <c r="T830" s="28" t="str">
        <f t="shared" si="162"/>
        <v/>
      </c>
      <c r="U830" s="28"/>
      <c r="V830" s="84"/>
      <c r="W830" s="84"/>
      <c r="X830" s="83"/>
      <c r="Y830" s="104"/>
      <c r="Z830" s="96" t="str">
        <f t="shared" si="156"/>
        <v/>
      </c>
      <c r="AA830" s="105"/>
      <c r="AB830" s="89"/>
      <c r="AC830" s="89"/>
      <c r="AD830" s="89"/>
      <c r="AE830" s="89"/>
      <c r="AF830" s="89"/>
      <c r="AG830" s="89"/>
      <c r="AH830" s="86"/>
      <c r="AI830" s="86"/>
      <c r="AJ830" s="86"/>
      <c r="AK830" s="86"/>
      <c r="AL830" s="86"/>
      <c r="AM830" s="86"/>
      <c r="AN830" s="86"/>
      <c r="AO830" s="86"/>
      <c r="AP830" s="86"/>
      <c r="AQ830" s="28"/>
      <c r="AR830" s="45"/>
      <c r="AS830" s="85"/>
      <c r="AT830" s="85"/>
      <c r="AU830" s="20"/>
      <c r="AV830" s="20"/>
    </row>
    <row r="831" spans="2:48" ht="15" x14ac:dyDescent="0.25">
      <c r="B831" s="86"/>
      <c r="C831" s="100"/>
      <c r="D831" s="87" t="str">
        <f>IF(B831="","",(VLOOKUP(B831,#REF!,2,0)))</f>
        <v/>
      </c>
      <c r="E831" s="88" t="str">
        <f>IF(B831="","",(VLOOKUP(B831,#REF!,3,0)))</f>
        <v/>
      </c>
      <c r="F831" s="84" t="str">
        <f>IF(B831="","",(VLOOKUP(Application!B831,#REF!,5,0)))</f>
        <v/>
      </c>
      <c r="G831" s="83"/>
      <c r="H831" s="89"/>
      <c r="I831" s="92" t="str">
        <f>IF(B:B="","",(VLOOKUP(Application!B831,#REF!,6,0)))</f>
        <v/>
      </c>
      <c r="J831" s="90" t="str">
        <f t="shared" si="152"/>
        <v/>
      </c>
      <c r="K831" s="91" t="str">
        <f t="shared" si="153"/>
        <v/>
      </c>
      <c r="L831" s="91" t="str">
        <f t="shared" si="157"/>
        <v/>
      </c>
      <c r="M831" s="91" t="str">
        <f t="shared" si="154"/>
        <v/>
      </c>
      <c r="N831" s="91" t="str">
        <f t="shared" si="155"/>
        <v/>
      </c>
      <c r="O831" s="91" t="str">
        <f t="shared" si="158"/>
        <v/>
      </c>
      <c r="P831" s="91" t="str">
        <f t="shared" si="159"/>
        <v/>
      </c>
      <c r="Q831" s="85"/>
      <c r="R831" s="17" t="str">
        <f t="shared" si="160"/>
        <v/>
      </c>
      <c r="S831" s="28" t="str">
        <f t="shared" si="161"/>
        <v/>
      </c>
      <c r="T831" s="28" t="str">
        <f t="shared" si="162"/>
        <v/>
      </c>
      <c r="U831" s="28"/>
      <c r="V831" s="84"/>
      <c r="W831" s="84"/>
      <c r="X831" s="83"/>
      <c r="Y831" s="104"/>
      <c r="Z831" s="96" t="str">
        <f t="shared" si="156"/>
        <v/>
      </c>
      <c r="AA831" s="105"/>
      <c r="AB831" s="89"/>
      <c r="AC831" s="89"/>
      <c r="AD831" s="89"/>
      <c r="AE831" s="89"/>
      <c r="AF831" s="89"/>
      <c r="AG831" s="89"/>
      <c r="AH831" s="86"/>
      <c r="AI831" s="86"/>
      <c r="AJ831" s="86"/>
      <c r="AK831" s="86"/>
      <c r="AL831" s="86"/>
      <c r="AM831" s="86"/>
      <c r="AN831" s="86"/>
      <c r="AO831" s="86"/>
      <c r="AP831" s="86"/>
      <c r="AQ831" s="28"/>
      <c r="AR831" s="45"/>
      <c r="AS831" s="85"/>
      <c r="AT831" s="85"/>
      <c r="AU831" s="20"/>
      <c r="AV831" s="20"/>
    </row>
    <row r="832" spans="2:48" ht="15" x14ac:dyDescent="0.25">
      <c r="B832" s="86"/>
      <c r="C832" s="100"/>
      <c r="D832" s="87" t="str">
        <f>IF(B832="","",(VLOOKUP(B832,#REF!,2,0)))</f>
        <v/>
      </c>
      <c r="E832" s="88" t="str">
        <f>IF(B832="","",(VLOOKUP(B832,#REF!,3,0)))</f>
        <v/>
      </c>
      <c r="F832" s="84" t="str">
        <f>IF(B832="","",(VLOOKUP(Application!B832,#REF!,5,0)))</f>
        <v/>
      </c>
      <c r="G832" s="83"/>
      <c r="H832" s="89"/>
      <c r="I832" s="92" t="str">
        <f>IF(B:B="","",(VLOOKUP(Application!B832,#REF!,6,0)))</f>
        <v/>
      </c>
      <c r="J832" s="90" t="str">
        <f t="shared" si="152"/>
        <v/>
      </c>
      <c r="K832" s="91" t="str">
        <f t="shared" si="153"/>
        <v/>
      </c>
      <c r="L832" s="91" t="str">
        <f t="shared" si="157"/>
        <v/>
      </c>
      <c r="M832" s="91" t="str">
        <f t="shared" si="154"/>
        <v/>
      </c>
      <c r="N832" s="91" t="str">
        <f t="shared" si="155"/>
        <v/>
      </c>
      <c r="O832" s="91" t="str">
        <f t="shared" si="158"/>
        <v/>
      </c>
      <c r="P832" s="91" t="str">
        <f t="shared" si="159"/>
        <v/>
      </c>
      <c r="Q832" s="85"/>
      <c r="R832" s="17" t="str">
        <f t="shared" si="160"/>
        <v/>
      </c>
      <c r="S832" s="28" t="str">
        <f t="shared" si="161"/>
        <v/>
      </c>
      <c r="T832" s="28" t="str">
        <f t="shared" si="162"/>
        <v/>
      </c>
      <c r="U832" s="28"/>
      <c r="V832" s="84"/>
      <c r="W832" s="84"/>
      <c r="X832" s="83"/>
      <c r="Y832" s="104"/>
      <c r="Z832" s="96" t="str">
        <f t="shared" si="156"/>
        <v/>
      </c>
      <c r="AA832" s="105"/>
      <c r="AB832" s="89"/>
      <c r="AC832" s="89"/>
      <c r="AD832" s="89"/>
      <c r="AE832" s="89"/>
      <c r="AF832" s="89"/>
      <c r="AG832" s="89"/>
      <c r="AH832" s="86"/>
      <c r="AI832" s="86"/>
      <c r="AJ832" s="86"/>
      <c r="AK832" s="86"/>
      <c r="AL832" s="86"/>
      <c r="AM832" s="86"/>
      <c r="AN832" s="86"/>
      <c r="AO832" s="86"/>
      <c r="AP832" s="86"/>
      <c r="AQ832" s="28"/>
      <c r="AR832" s="45"/>
      <c r="AS832" s="85"/>
      <c r="AT832" s="85"/>
      <c r="AU832" s="20"/>
      <c r="AV832" s="20"/>
    </row>
    <row r="833" spans="2:48" ht="15" x14ac:dyDescent="0.25">
      <c r="B833" s="86"/>
      <c r="C833" s="100"/>
      <c r="D833" s="87" t="str">
        <f>IF(B833="","",(VLOOKUP(B833,#REF!,2,0)))</f>
        <v/>
      </c>
      <c r="E833" s="88" t="str">
        <f>IF(B833="","",(VLOOKUP(B833,#REF!,3,0)))</f>
        <v/>
      </c>
      <c r="F833" s="84" t="str">
        <f>IF(B833="","",(VLOOKUP(Application!B833,#REF!,5,0)))</f>
        <v/>
      </c>
      <c r="G833" s="83"/>
      <c r="H833" s="89"/>
      <c r="I833" s="92" t="str">
        <f>IF(B:B="","",(VLOOKUP(Application!B833,#REF!,6,0)))</f>
        <v/>
      </c>
      <c r="J833" s="90" t="str">
        <f t="shared" si="152"/>
        <v/>
      </c>
      <c r="K833" s="91" t="str">
        <f t="shared" si="153"/>
        <v/>
      </c>
      <c r="L833" s="91" t="str">
        <f t="shared" si="157"/>
        <v/>
      </c>
      <c r="M833" s="91" t="str">
        <f t="shared" si="154"/>
        <v/>
      </c>
      <c r="N833" s="91" t="str">
        <f t="shared" si="155"/>
        <v/>
      </c>
      <c r="O833" s="91" t="str">
        <f t="shared" si="158"/>
        <v/>
      </c>
      <c r="P833" s="91" t="str">
        <f t="shared" si="159"/>
        <v/>
      </c>
      <c r="Q833" s="85"/>
      <c r="R833" s="17" t="str">
        <f t="shared" si="160"/>
        <v/>
      </c>
      <c r="S833" s="28" t="str">
        <f t="shared" si="161"/>
        <v/>
      </c>
      <c r="T833" s="28" t="str">
        <f t="shared" si="162"/>
        <v/>
      </c>
      <c r="U833" s="28"/>
      <c r="V833" s="84"/>
      <c r="W833" s="84"/>
      <c r="X833" s="83"/>
      <c r="Y833" s="104"/>
      <c r="Z833" s="96" t="str">
        <f t="shared" si="156"/>
        <v/>
      </c>
      <c r="AA833" s="105"/>
      <c r="AB833" s="89"/>
      <c r="AC833" s="89"/>
      <c r="AD833" s="89"/>
      <c r="AE833" s="89"/>
      <c r="AF833" s="89"/>
      <c r="AG833" s="89"/>
      <c r="AH833" s="86"/>
      <c r="AI833" s="86"/>
      <c r="AJ833" s="86"/>
      <c r="AK833" s="86"/>
      <c r="AL833" s="86"/>
      <c r="AM833" s="86"/>
      <c r="AN833" s="86"/>
      <c r="AO833" s="86"/>
      <c r="AP833" s="86"/>
      <c r="AQ833" s="28"/>
      <c r="AR833" s="45"/>
      <c r="AS833" s="85"/>
      <c r="AT833" s="85"/>
      <c r="AU833" s="20"/>
      <c r="AV833" s="20"/>
    </row>
    <row r="834" spans="2:48" ht="15" x14ac:dyDescent="0.25">
      <c r="B834" s="86"/>
      <c r="C834" s="100"/>
      <c r="D834" s="87" t="str">
        <f>IF(B834="","",(VLOOKUP(B834,#REF!,2,0)))</f>
        <v/>
      </c>
      <c r="E834" s="88" t="str">
        <f>IF(B834="","",(VLOOKUP(B834,#REF!,3,0)))</f>
        <v/>
      </c>
      <c r="F834" s="84" t="str">
        <f>IF(B834="","",(VLOOKUP(Application!B834,#REF!,5,0)))</f>
        <v/>
      </c>
      <c r="G834" s="83"/>
      <c r="H834" s="89"/>
      <c r="I834" s="92" t="str">
        <f>IF(B:B="","",(VLOOKUP(Application!B834,#REF!,6,0)))</f>
        <v/>
      </c>
      <c r="J834" s="90" t="str">
        <f t="shared" si="152"/>
        <v/>
      </c>
      <c r="K834" s="91" t="str">
        <f t="shared" si="153"/>
        <v/>
      </c>
      <c r="L834" s="91" t="str">
        <f t="shared" si="157"/>
        <v/>
      </c>
      <c r="M834" s="91" t="str">
        <f t="shared" si="154"/>
        <v/>
      </c>
      <c r="N834" s="91" t="str">
        <f t="shared" si="155"/>
        <v/>
      </c>
      <c r="O834" s="91" t="str">
        <f t="shared" si="158"/>
        <v/>
      </c>
      <c r="P834" s="91" t="str">
        <f t="shared" si="159"/>
        <v/>
      </c>
      <c r="Q834" s="85"/>
      <c r="R834" s="17" t="str">
        <f t="shared" si="160"/>
        <v/>
      </c>
      <c r="S834" s="28" t="str">
        <f t="shared" si="161"/>
        <v/>
      </c>
      <c r="T834" s="28" t="str">
        <f t="shared" si="162"/>
        <v/>
      </c>
      <c r="U834" s="28"/>
      <c r="V834" s="84"/>
      <c r="W834" s="84"/>
      <c r="X834" s="83"/>
      <c r="Y834" s="104"/>
      <c r="Z834" s="96" t="str">
        <f t="shared" si="156"/>
        <v/>
      </c>
      <c r="AA834" s="105"/>
      <c r="AB834" s="89"/>
      <c r="AC834" s="89"/>
      <c r="AD834" s="89"/>
      <c r="AE834" s="89"/>
      <c r="AF834" s="89"/>
      <c r="AG834" s="89"/>
      <c r="AH834" s="86"/>
      <c r="AI834" s="86"/>
      <c r="AJ834" s="86"/>
      <c r="AK834" s="86"/>
      <c r="AL834" s="86"/>
      <c r="AM834" s="86"/>
      <c r="AN834" s="86"/>
      <c r="AO834" s="86"/>
      <c r="AP834" s="86"/>
      <c r="AQ834" s="28"/>
      <c r="AR834" s="45"/>
      <c r="AS834" s="85"/>
      <c r="AT834" s="85"/>
      <c r="AU834" s="20"/>
      <c r="AV834" s="20"/>
    </row>
    <row r="835" spans="2:48" ht="15" x14ac:dyDescent="0.25">
      <c r="B835" s="86"/>
      <c r="C835" s="100"/>
      <c r="D835" s="87" t="str">
        <f>IF(B835="","",(VLOOKUP(B835,#REF!,2,0)))</f>
        <v/>
      </c>
      <c r="E835" s="88" t="str">
        <f>IF(B835="","",(VLOOKUP(B835,#REF!,3,0)))</f>
        <v/>
      </c>
      <c r="F835" s="84" t="str">
        <f>IF(B835="","",(VLOOKUP(Application!B835,#REF!,5,0)))</f>
        <v/>
      </c>
      <c r="G835" s="83"/>
      <c r="H835" s="89"/>
      <c r="I835" s="92" t="str">
        <f>IF(B:B="","",(VLOOKUP(Application!B835,#REF!,6,0)))</f>
        <v/>
      </c>
      <c r="J835" s="90" t="str">
        <f t="shared" si="152"/>
        <v/>
      </c>
      <c r="K835" s="91" t="str">
        <f t="shared" si="153"/>
        <v/>
      </c>
      <c r="L835" s="91" t="str">
        <f t="shared" si="157"/>
        <v/>
      </c>
      <c r="M835" s="91" t="str">
        <f t="shared" si="154"/>
        <v/>
      </c>
      <c r="N835" s="91" t="str">
        <f t="shared" si="155"/>
        <v/>
      </c>
      <c r="O835" s="91" t="str">
        <f t="shared" si="158"/>
        <v/>
      </c>
      <c r="P835" s="91" t="str">
        <f t="shared" si="159"/>
        <v/>
      </c>
      <c r="Q835" s="85"/>
      <c r="R835" s="17" t="str">
        <f t="shared" si="160"/>
        <v/>
      </c>
      <c r="S835" s="28" t="str">
        <f t="shared" si="161"/>
        <v/>
      </c>
      <c r="T835" s="28" t="str">
        <f t="shared" si="162"/>
        <v/>
      </c>
      <c r="U835" s="28"/>
      <c r="V835" s="84"/>
      <c r="W835" s="84"/>
      <c r="X835" s="83"/>
      <c r="Y835" s="104"/>
      <c r="Z835" s="96" t="str">
        <f t="shared" si="156"/>
        <v/>
      </c>
      <c r="AA835" s="105"/>
      <c r="AB835" s="89"/>
      <c r="AC835" s="89"/>
      <c r="AD835" s="89"/>
      <c r="AE835" s="89"/>
      <c r="AF835" s="89"/>
      <c r="AG835" s="89"/>
      <c r="AH835" s="86"/>
      <c r="AI835" s="86"/>
      <c r="AJ835" s="86"/>
      <c r="AK835" s="86"/>
      <c r="AL835" s="86"/>
      <c r="AM835" s="86"/>
      <c r="AN835" s="86"/>
      <c r="AO835" s="86"/>
      <c r="AP835" s="86"/>
      <c r="AQ835" s="28"/>
      <c r="AR835" s="45"/>
      <c r="AS835" s="85"/>
      <c r="AT835" s="85"/>
      <c r="AU835" s="20"/>
      <c r="AV835" s="20"/>
    </row>
    <row r="836" spans="2:48" ht="15" x14ac:dyDescent="0.25">
      <c r="B836" s="86"/>
      <c r="C836" s="100"/>
      <c r="D836" s="87" t="str">
        <f>IF(B836="","",(VLOOKUP(B836,#REF!,2,0)))</f>
        <v/>
      </c>
      <c r="E836" s="88" t="str">
        <f>IF(B836="","",(VLOOKUP(B836,#REF!,3,0)))</f>
        <v/>
      </c>
      <c r="F836" s="84" t="str">
        <f>IF(B836="","",(VLOOKUP(Application!B836,#REF!,5,0)))</f>
        <v/>
      </c>
      <c r="G836" s="83"/>
      <c r="H836" s="89"/>
      <c r="I836" s="92" t="str">
        <f>IF(B:B="","",(VLOOKUP(Application!B836,#REF!,6,0)))</f>
        <v/>
      </c>
      <c r="J836" s="90" t="str">
        <f t="shared" si="152"/>
        <v/>
      </c>
      <c r="K836" s="91" t="str">
        <f t="shared" si="153"/>
        <v/>
      </c>
      <c r="L836" s="91" t="str">
        <f t="shared" si="157"/>
        <v/>
      </c>
      <c r="M836" s="91" t="str">
        <f t="shared" si="154"/>
        <v/>
      </c>
      <c r="N836" s="91" t="str">
        <f t="shared" si="155"/>
        <v/>
      </c>
      <c r="O836" s="91" t="str">
        <f t="shared" si="158"/>
        <v/>
      </c>
      <c r="P836" s="91" t="str">
        <f t="shared" si="159"/>
        <v/>
      </c>
      <c r="Q836" s="85"/>
      <c r="R836" s="17" t="str">
        <f t="shared" si="160"/>
        <v/>
      </c>
      <c r="S836" s="28" t="str">
        <f t="shared" si="161"/>
        <v/>
      </c>
      <c r="T836" s="28" t="str">
        <f t="shared" si="162"/>
        <v/>
      </c>
      <c r="U836" s="28"/>
      <c r="V836" s="84"/>
      <c r="W836" s="84"/>
      <c r="X836" s="83"/>
      <c r="Y836" s="104"/>
      <c r="Z836" s="96" t="str">
        <f t="shared" si="156"/>
        <v/>
      </c>
      <c r="AA836" s="105"/>
      <c r="AB836" s="89"/>
      <c r="AC836" s="89"/>
      <c r="AD836" s="89"/>
      <c r="AE836" s="89"/>
      <c r="AF836" s="89"/>
      <c r="AG836" s="89"/>
      <c r="AH836" s="86"/>
      <c r="AI836" s="86"/>
      <c r="AJ836" s="86"/>
      <c r="AK836" s="86"/>
      <c r="AL836" s="86"/>
      <c r="AM836" s="86"/>
      <c r="AN836" s="86"/>
      <c r="AO836" s="86"/>
      <c r="AP836" s="86"/>
      <c r="AQ836" s="28"/>
      <c r="AR836" s="45"/>
      <c r="AS836" s="85"/>
      <c r="AT836" s="85"/>
      <c r="AU836" s="20"/>
      <c r="AV836" s="20"/>
    </row>
    <row r="837" spans="2:48" ht="15" x14ac:dyDescent="0.25">
      <c r="B837" s="86"/>
      <c r="C837" s="100"/>
      <c r="D837" s="87" t="str">
        <f>IF(B837="","",(VLOOKUP(B837,#REF!,2,0)))</f>
        <v/>
      </c>
      <c r="E837" s="88" t="str">
        <f>IF(B837="","",(VLOOKUP(B837,#REF!,3,0)))</f>
        <v/>
      </c>
      <c r="F837" s="84" t="str">
        <f>IF(B837="","",(VLOOKUP(Application!B837,#REF!,5,0)))</f>
        <v/>
      </c>
      <c r="G837" s="83"/>
      <c r="H837" s="89"/>
      <c r="I837" s="92" t="str">
        <f>IF(B:B="","",(VLOOKUP(Application!B837,#REF!,6,0)))</f>
        <v/>
      </c>
      <c r="J837" s="90" t="str">
        <f t="shared" si="152"/>
        <v/>
      </c>
      <c r="K837" s="91" t="str">
        <f t="shared" si="153"/>
        <v/>
      </c>
      <c r="L837" s="91" t="str">
        <f t="shared" si="157"/>
        <v/>
      </c>
      <c r="M837" s="91" t="str">
        <f t="shared" si="154"/>
        <v/>
      </c>
      <c r="N837" s="91" t="str">
        <f t="shared" si="155"/>
        <v/>
      </c>
      <c r="O837" s="91" t="str">
        <f t="shared" si="158"/>
        <v/>
      </c>
      <c r="P837" s="91" t="str">
        <f t="shared" si="159"/>
        <v/>
      </c>
      <c r="Q837" s="85"/>
      <c r="R837" s="17" t="str">
        <f t="shared" si="160"/>
        <v/>
      </c>
      <c r="S837" s="28" t="str">
        <f t="shared" si="161"/>
        <v/>
      </c>
      <c r="T837" s="28" t="str">
        <f t="shared" si="162"/>
        <v/>
      </c>
      <c r="U837" s="28"/>
      <c r="V837" s="84"/>
      <c r="W837" s="84"/>
      <c r="X837" s="83"/>
      <c r="Y837" s="104"/>
      <c r="Z837" s="96" t="str">
        <f t="shared" si="156"/>
        <v/>
      </c>
      <c r="AA837" s="105"/>
      <c r="AB837" s="89"/>
      <c r="AC837" s="89"/>
      <c r="AD837" s="89"/>
      <c r="AE837" s="89"/>
      <c r="AF837" s="89"/>
      <c r="AG837" s="89"/>
      <c r="AH837" s="86"/>
      <c r="AI837" s="86"/>
      <c r="AJ837" s="86"/>
      <c r="AK837" s="86"/>
      <c r="AL837" s="86"/>
      <c r="AM837" s="86"/>
      <c r="AN837" s="86"/>
      <c r="AO837" s="86"/>
      <c r="AP837" s="86"/>
      <c r="AQ837" s="28"/>
      <c r="AR837" s="45"/>
      <c r="AS837" s="85"/>
      <c r="AT837" s="85"/>
      <c r="AU837" s="20"/>
      <c r="AV837" s="20"/>
    </row>
    <row r="838" spans="2:48" ht="15" x14ac:dyDescent="0.25">
      <c r="B838" s="86"/>
      <c r="C838" s="100"/>
      <c r="D838" s="87" t="str">
        <f>IF(B838="","",(VLOOKUP(B838,#REF!,2,0)))</f>
        <v/>
      </c>
      <c r="E838" s="88" t="str">
        <f>IF(B838="","",(VLOOKUP(B838,#REF!,3,0)))</f>
        <v/>
      </c>
      <c r="F838" s="84" t="str">
        <f>IF(B838="","",(VLOOKUP(Application!B838,#REF!,5,0)))</f>
        <v/>
      </c>
      <c r="G838" s="83"/>
      <c r="H838" s="89"/>
      <c r="I838" s="92" t="str">
        <f>IF(B:B="","",(VLOOKUP(Application!B838,#REF!,6,0)))</f>
        <v/>
      </c>
      <c r="J838" s="90" t="str">
        <f t="shared" si="152"/>
        <v/>
      </c>
      <c r="K838" s="91" t="str">
        <f t="shared" si="153"/>
        <v/>
      </c>
      <c r="L838" s="91" t="str">
        <f t="shared" si="157"/>
        <v/>
      </c>
      <c r="M838" s="91" t="str">
        <f t="shared" si="154"/>
        <v/>
      </c>
      <c r="N838" s="91" t="str">
        <f t="shared" si="155"/>
        <v/>
      </c>
      <c r="O838" s="91" t="str">
        <f t="shared" si="158"/>
        <v/>
      </c>
      <c r="P838" s="91" t="str">
        <f t="shared" si="159"/>
        <v/>
      </c>
      <c r="Q838" s="85"/>
      <c r="R838" s="17" t="str">
        <f t="shared" si="160"/>
        <v/>
      </c>
      <c r="S838" s="28" t="str">
        <f t="shared" si="161"/>
        <v/>
      </c>
      <c r="T838" s="28" t="str">
        <f t="shared" si="162"/>
        <v/>
      </c>
      <c r="U838" s="28"/>
      <c r="V838" s="84"/>
      <c r="W838" s="84"/>
      <c r="X838" s="83"/>
      <c r="Y838" s="104"/>
      <c r="Z838" s="96" t="str">
        <f t="shared" si="156"/>
        <v/>
      </c>
      <c r="AA838" s="105"/>
      <c r="AB838" s="89"/>
      <c r="AC838" s="89"/>
      <c r="AD838" s="89"/>
      <c r="AE838" s="89"/>
      <c r="AF838" s="89"/>
      <c r="AG838" s="89"/>
      <c r="AH838" s="86"/>
      <c r="AI838" s="86"/>
      <c r="AJ838" s="86"/>
      <c r="AK838" s="86"/>
      <c r="AL838" s="86"/>
      <c r="AM838" s="86"/>
      <c r="AN838" s="86"/>
      <c r="AO838" s="86"/>
      <c r="AP838" s="86"/>
      <c r="AQ838" s="28"/>
      <c r="AR838" s="45"/>
      <c r="AS838" s="85"/>
      <c r="AT838" s="85"/>
      <c r="AU838" s="20"/>
      <c r="AV838" s="20"/>
    </row>
    <row r="839" spans="2:48" ht="15" x14ac:dyDescent="0.25">
      <c r="B839" s="86"/>
      <c r="C839" s="100"/>
      <c r="D839" s="87" t="str">
        <f>IF(B839="","",(VLOOKUP(B839,#REF!,2,0)))</f>
        <v/>
      </c>
      <c r="E839" s="88" t="str">
        <f>IF(B839="","",(VLOOKUP(B839,#REF!,3,0)))</f>
        <v/>
      </c>
      <c r="F839" s="84" t="str">
        <f>IF(B839="","",(VLOOKUP(Application!B839,#REF!,5,0)))</f>
        <v/>
      </c>
      <c r="G839" s="83"/>
      <c r="H839" s="89"/>
      <c r="I839" s="92" t="str">
        <f>IF(B:B="","",(VLOOKUP(Application!B839,#REF!,6,0)))</f>
        <v/>
      </c>
      <c r="J839" s="90" t="str">
        <f t="shared" si="152"/>
        <v/>
      </c>
      <c r="K839" s="91" t="str">
        <f t="shared" si="153"/>
        <v/>
      </c>
      <c r="L839" s="91" t="str">
        <f t="shared" si="157"/>
        <v/>
      </c>
      <c r="M839" s="91" t="str">
        <f t="shared" si="154"/>
        <v/>
      </c>
      <c r="N839" s="91" t="str">
        <f t="shared" si="155"/>
        <v/>
      </c>
      <c r="O839" s="91" t="str">
        <f t="shared" si="158"/>
        <v/>
      </c>
      <c r="P839" s="91" t="str">
        <f t="shared" si="159"/>
        <v/>
      </c>
      <c r="Q839" s="85"/>
      <c r="R839" s="17" t="str">
        <f t="shared" si="160"/>
        <v/>
      </c>
      <c r="S839" s="28" t="str">
        <f t="shared" si="161"/>
        <v/>
      </c>
      <c r="T839" s="28" t="str">
        <f t="shared" si="162"/>
        <v/>
      </c>
      <c r="U839" s="28"/>
      <c r="V839" s="84"/>
      <c r="W839" s="84"/>
      <c r="X839" s="83"/>
      <c r="Y839" s="104"/>
      <c r="Z839" s="96" t="str">
        <f t="shared" si="156"/>
        <v/>
      </c>
      <c r="AA839" s="105"/>
      <c r="AB839" s="89"/>
      <c r="AC839" s="89"/>
      <c r="AD839" s="89"/>
      <c r="AE839" s="89"/>
      <c r="AF839" s="89"/>
      <c r="AG839" s="89"/>
      <c r="AH839" s="86"/>
      <c r="AI839" s="86"/>
      <c r="AJ839" s="86"/>
      <c r="AK839" s="86"/>
      <c r="AL839" s="86"/>
      <c r="AM839" s="86"/>
      <c r="AN839" s="86"/>
      <c r="AO839" s="86"/>
      <c r="AP839" s="86"/>
      <c r="AQ839" s="28"/>
      <c r="AR839" s="45"/>
      <c r="AS839" s="85"/>
      <c r="AT839" s="85"/>
      <c r="AU839" s="20"/>
      <c r="AV839" s="20"/>
    </row>
    <row r="840" spans="2:48" ht="15" x14ac:dyDescent="0.25">
      <c r="B840" s="86"/>
      <c r="C840" s="100"/>
      <c r="D840" s="87" t="str">
        <f>IF(B840="","",(VLOOKUP(B840,#REF!,2,0)))</f>
        <v/>
      </c>
      <c r="E840" s="88" t="str">
        <f>IF(B840="","",(VLOOKUP(B840,#REF!,3,0)))</f>
        <v/>
      </c>
      <c r="F840" s="84" t="str">
        <f>IF(B840="","",(VLOOKUP(Application!B840,#REF!,5,0)))</f>
        <v/>
      </c>
      <c r="G840" s="83"/>
      <c r="H840" s="89"/>
      <c r="I840" s="92" t="str">
        <f>IF(B:B="","",(VLOOKUP(Application!B840,#REF!,6,0)))</f>
        <v/>
      </c>
      <c r="J840" s="90" t="str">
        <f t="shared" si="152"/>
        <v/>
      </c>
      <c r="K840" s="91" t="str">
        <f t="shared" si="153"/>
        <v/>
      </c>
      <c r="L840" s="91" t="str">
        <f t="shared" si="157"/>
        <v/>
      </c>
      <c r="M840" s="91" t="str">
        <f t="shared" si="154"/>
        <v/>
      </c>
      <c r="N840" s="91" t="str">
        <f t="shared" si="155"/>
        <v/>
      </c>
      <c r="O840" s="91" t="str">
        <f t="shared" si="158"/>
        <v/>
      </c>
      <c r="P840" s="91" t="str">
        <f t="shared" si="159"/>
        <v/>
      </c>
      <c r="Q840" s="85"/>
      <c r="R840" s="17" t="str">
        <f t="shared" si="160"/>
        <v/>
      </c>
      <c r="S840" s="28" t="str">
        <f t="shared" si="161"/>
        <v/>
      </c>
      <c r="T840" s="28" t="str">
        <f t="shared" si="162"/>
        <v/>
      </c>
      <c r="U840" s="28"/>
      <c r="V840" s="84"/>
      <c r="W840" s="84"/>
      <c r="X840" s="83"/>
      <c r="Y840" s="104"/>
      <c r="Z840" s="96" t="str">
        <f t="shared" si="156"/>
        <v/>
      </c>
      <c r="AA840" s="105"/>
      <c r="AB840" s="89"/>
      <c r="AC840" s="89"/>
      <c r="AD840" s="89"/>
      <c r="AE840" s="89"/>
      <c r="AF840" s="89"/>
      <c r="AG840" s="89"/>
      <c r="AH840" s="86"/>
      <c r="AI840" s="86"/>
      <c r="AJ840" s="86"/>
      <c r="AK840" s="86"/>
      <c r="AL840" s="86"/>
      <c r="AM840" s="86"/>
      <c r="AN840" s="86"/>
      <c r="AO840" s="86"/>
      <c r="AP840" s="86"/>
      <c r="AQ840" s="28"/>
      <c r="AR840" s="45"/>
      <c r="AS840" s="85"/>
      <c r="AT840" s="85"/>
      <c r="AU840" s="20"/>
      <c r="AV840" s="20"/>
    </row>
    <row r="841" spans="2:48" ht="15" x14ac:dyDescent="0.25">
      <c r="B841" s="86"/>
      <c r="C841" s="100"/>
      <c r="D841" s="87" t="str">
        <f>IF(B841="","",(VLOOKUP(B841,#REF!,2,0)))</f>
        <v/>
      </c>
      <c r="E841" s="88" t="str">
        <f>IF(B841="","",(VLOOKUP(B841,#REF!,3,0)))</f>
        <v/>
      </c>
      <c r="F841" s="84" t="str">
        <f>IF(B841="","",(VLOOKUP(Application!B841,#REF!,5,0)))</f>
        <v/>
      </c>
      <c r="G841" s="83"/>
      <c r="H841" s="89"/>
      <c r="I841" s="92" t="str">
        <f>IF(B:B="","",(VLOOKUP(Application!B841,#REF!,6,0)))</f>
        <v/>
      </c>
      <c r="J841" s="90" t="str">
        <f t="shared" si="152"/>
        <v/>
      </c>
      <c r="K841" s="91" t="str">
        <f t="shared" si="153"/>
        <v/>
      </c>
      <c r="L841" s="91" t="str">
        <f t="shared" si="157"/>
        <v/>
      </c>
      <c r="M841" s="91" t="str">
        <f t="shared" si="154"/>
        <v/>
      </c>
      <c r="N841" s="91" t="str">
        <f t="shared" si="155"/>
        <v/>
      </c>
      <c r="O841" s="91" t="str">
        <f t="shared" si="158"/>
        <v/>
      </c>
      <c r="P841" s="91" t="str">
        <f t="shared" si="159"/>
        <v/>
      </c>
      <c r="Q841" s="85"/>
      <c r="R841" s="17" t="str">
        <f t="shared" si="160"/>
        <v/>
      </c>
      <c r="S841" s="28" t="str">
        <f t="shared" si="161"/>
        <v/>
      </c>
      <c r="T841" s="28" t="str">
        <f t="shared" si="162"/>
        <v/>
      </c>
      <c r="U841" s="28"/>
      <c r="V841" s="84"/>
      <c r="W841" s="84"/>
      <c r="X841" s="83"/>
      <c r="Y841" s="104"/>
      <c r="Z841" s="96" t="str">
        <f t="shared" si="156"/>
        <v/>
      </c>
      <c r="AA841" s="105"/>
      <c r="AB841" s="89"/>
      <c r="AC841" s="89"/>
      <c r="AD841" s="89"/>
      <c r="AE841" s="89"/>
      <c r="AF841" s="89"/>
      <c r="AG841" s="89"/>
      <c r="AH841" s="86"/>
      <c r="AI841" s="86"/>
      <c r="AJ841" s="86"/>
      <c r="AK841" s="86"/>
      <c r="AL841" s="86"/>
      <c r="AM841" s="86"/>
      <c r="AN841" s="86"/>
      <c r="AO841" s="86"/>
      <c r="AP841" s="86"/>
      <c r="AQ841" s="28"/>
      <c r="AR841" s="45"/>
      <c r="AS841" s="85"/>
      <c r="AT841" s="85"/>
      <c r="AU841" s="20"/>
      <c r="AV841" s="20"/>
    </row>
    <row r="842" spans="2:48" ht="15" x14ac:dyDescent="0.25">
      <c r="B842" s="86"/>
      <c r="C842" s="100"/>
      <c r="D842" s="87" t="str">
        <f>IF(B842="","",(VLOOKUP(B842,#REF!,2,0)))</f>
        <v/>
      </c>
      <c r="E842" s="88" t="str">
        <f>IF(B842="","",(VLOOKUP(B842,#REF!,3,0)))</f>
        <v/>
      </c>
      <c r="F842" s="84" t="str">
        <f>IF(B842="","",(VLOOKUP(Application!B842,#REF!,5,0)))</f>
        <v/>
      </c>
      <c r="G842" s="83"/>
      <c r="H842" s="89"/>
      <c r="I842" s="92" t="str">
        <f>IF(B:B="","",(VLOOKUP(Application!B842,#REF!,6,0)))</f>
        <v/>
      </c>
      <c r="J842" s="90" t="str">
        <f t="shared" si="152"/>
        <v/>
      </c>
      <c r="K842" s="91" t="str">
        <f t="shared" si="153"/>
        <v/>
      </c>
      <c r="L842" s="91" t="str">
        <f t="shared" si="157"/>
        <v/>
      </c>
      <c r="M842" s="91" t="str">
        <f t="shared" si="154"/>
        <v/>
      </c>
      <c r="N842" s="91" t="str">
        <f t="shared" si="155"/>
        <v/>
      </c>
      <c r="O842" s="91" t="str">
        <f t="shared" si="158"/>
        <v/>
      </c>
      <c r="P842" s="91" t="str">
        <f t="shared" si="159"/>
        <v/>
      </c>
      <c r="Q842" s="85"/>
      <c r="R842" s="17" t="str">
        <f t="shared" si="160"/>
        <v/>
      </c>
      <c r="S842" s="28" t="str">
        <f t="shared" si="161"/>
        <v/>
      </c>
      <c r="T842" s="28" t="str">
        <f t="shared" si="162"/>
        <v/>
      </c>
      <c r="U842" s="28"/>
      <c r="V842" s="84"/>
      <c r="W842" s="84"/>
      <c r="X842" s="83"/>
      <c r="Y842" s="104"/>
      <c r="Z842" s="96" t="str">
        <f t="shared" si="156"/>
        <v/>
      </c>
      <c r="AA842" s="105"/>
      <c r="AB842" s="89"/>
      <c r="AC842" s="89"/>
      <c r="AD842" s="89"/>
      <c r="AE842" s="89"/>
      <c r="AF842" s="89"/>
      <c r="AG842" s="89"/>
      <c r="AH842" s="86"/>
      <c r="AI842" s="86"/>
      <c r="AJ842" s="86"/>
      <c r="AK842" s="86"/>
      <c r="AL842" s="86"/>
      <c r="AM842" s="86"/>
      <c r="AN842" s="86"/>
      <c r="AO842" s="86"/>
      <c r="AP842" s="86"/>
      <c r="AQ842" s="28"/>
      <c r="AR842" s="45"/>
      <c r="AS842" s="85"/>
      <c r="AT842" s="85"/>
      <c r="AU842" s="20"/>
      <c r="AV842" s="20"/>
    </row>
    <row r="843" spans="2:48" ht="15" x14ac:dyDescent="0.25">
      <c r="B843" s="86"/>
      <c r="C843" s="100"/>
      <c r="D843" s="87" t="str">
        <f>IF(B843="","",(VLOOKUP(B843,#REF!,2,0)))</f>
        <v/>
      </c>
      <c r="E843" s="88" t="str">
        <f>IF(B843="","",(VLOOKUP(B843,#REF!,3,0)))</f>
        <v/>
      </c>
      <c r="F843" s="84" t="str">
        <f>IF(B843="","",(VLOOKUP(Application!B843,#REF!,5,0)))</f>
        <v/>
      </c>
      <c r="G843" s="83"/>
      <c r="H843" s="89"/>
      <c r="I843" s="92" t="str">
        <f>IF(B:B="","",(VLOOKUP(Application!B843,#REF!,6,0)))</f>
        <v/>
      </c>
      <c r="J843" s="90" t="str">
        <f t="shared" si="152"/>
        <v/>
      </c>
      <c r="K843" s="91" t="str">
        <f t="shared" si="153"/>
        <v/>
      </c>
      <c r="L843" s="91" t="str">
        <f t="shared" si="157"/>
        <v/>
      </c>
      <c r="M843" s="91" t="str">
        <f t="shared" si="154"/>
        <v/>
      </c>
      <c r="N843" s="91" t="str">
        <f t="shared" si="155"/>
        <v/>
      </c>
      <c r="O843" s="91" t="str">
        <f t="shared" si="158"/>
        <v/>
      </c>
      <c r="P843" s="91" t="str">
        <f t="shared" si="159"/>
        <v/>
      </c>
      <c r="Q843" s="85"/>
      <c r="R843" s="17" t="str">
        <f t="shared" si="160"/>
        <v/>
      </c>
      <c r="S843" s="28" t="str">
        <f t="shared" si="161"/>
        <v/>
      </c>
      <c r="T843" s="28" t="str">
        <f t="shared" si="162"/>
        <v/>
      </c>
      <c r="U843" s="28"/>
      <c r="V843" s="84"/>
      <c r="W843" s="84"/>
      <c r="X843" s="83"/>
      <c r="Y843" s="104"/>
      <c r="Z843" s="96" t="str">
        <f t="shared" si="156"/>
        <v/>
      </c>
      <c r="AA843" s="105"/>
      <c r="AB843" s="89"/>
      <c r="AC843" s="89"/>
      <c r="AD843" s="89"/>
      <c r="AE843" s="89"/>
      <c r="AF843" s="89"/>
      <c r="AG843" s="89"/>
      <c r="AH843" s="86"/>
      <c r="AI843" s="86"/>
      <c r="AJ843" s="86"/>
      <c r="AK843" s="86"/>
      <c r="AL843" s="86"/>
      <c r="AM843" s="86"/>
      <c r="AN843" s="86"/>
      <c r="AO843" s="86"/>
      <c r="AP843" s="86"/>
      <c r="AQ843" s="28"/>
      <c r="AR843" s="45"/>
      <c r="AS843" s="85"/>
      <c r="AT843" s="85"/>
      <c r="AU843" s="20"/>
      <c r="AV843" s="20"/>
    </row>
    <row r="844" spans="2:48" ht="15" x14ac:dyDescent="0.25">
      <c r="B844" s="86"/>
      <c r="C844" s="100"/>
      <c r="D844" s="87" t="str">
        <f>IF(B844="","",(VLOOKUP(B844,#REF!,2,0)))</f>
        <v/>
      </c>
      <c r="E844" s="88" t="str">
        <f>IF(B844="","",(VLOOKUP(B844,#REF!,3,0)))</f>
        <v/>
      </c>
      <c r="F844" s="84" t="str">
        <f>IF(B844="","",(VLOOKUP(Application!B844,#REF!,5,0)))</f>
        <v/>
      </c>
      <c r="G844" s="83"/>
      <c r="H844" s="89"/>
      <c r="I844" s="92" t="str">
        <f>IF(B:B="","",(VLOOKUP(Application!B844,#REF!,6,0)))</f>
        <v/>
      </c>
      <c r="J844" s="90" t="str">
        <f t="shared" ref="J844:J907" si="163">IF(B:B="","",Q844/F844)</f>
        <v/>
      </c>
      <c r="K844" s="91" t="str">
        <f t="shared" ref="K844:K907" si="164">IF(B:B="","",IF(AND(J844&gt;0),1,""))</f>
        <v/>
      </c>
      <c r="L844" s="91" t="str">
        <f t="shared" si="157"/>
        <v/>
      </c>
      <c r="M844" s="91" t="str">
        <f t="shared" ref="M844:M907" si="165">IF(B:B="","",IF(OR(H844="",I844="Spirits",B844="",D844="",E844="",F844=""),"",IF(AND(J844=""),"",IF(AND(H844="Hot Buy",(J844*100)&lt;=20),1,IF((J844*100)&gt;=10,"",1)))))</f>
        <v/>
      </c>
      <c r="N844" s="91" t="str">
        <f t="shared" ref="N844:N907" si="166">IF(B:B="","",IF(OR(H844="",I844="",B844="",D844="",E844="",F844=""),1,IF(AND(Q844=""),1,"")))</f>
        <v/>
      </c>
      <c r="O844" s="91" t="str">
        <f t="shared" si="158"/>
        <v/>
      </c>
      <c r="P844" s="91" t="str">
        <f t="shared" si="159"/>
        <v/>
      </c>
      <c r="Q844" s="85"/>
      <c r="R844" s="17" t="str">
        <f t="shared" si="160"/>
        <v/>
      </c>
      <c r="S844" s="28" t="str">
        <f t="shared" si="161"/>
        <v/>
      </c>
      <c r="T844" s="28" t="str">
        <f t="shared" si="162"/>
        <v/>
      </c>
      <c r="U844" s="28"/>
      <c r="V844" s="84"/>
      <c r="W844" s="84"/>
      <c r="X844" s="83"/>
      <c r="Y844" s="104"/>
      <c r="Z844" s="96" t="str">
        <f t="shared" ref="Z844:Z880" si="167">IF(B:B="","",IF(V844="Multi-sku buy 3",ROUNDUP(SUM(AVERAGEIF(X:X,X844,F:F)*3/1.99),0),IF(V844="Multi-sku buy 2",ROUNDUP(SUM((AVERAGEIF(X:X,X844,F:F)*2)/1.99),0),IF(V844="Max Miles",ROUNDUP(SUM(F844/1.5),0),IF(AND(OR(V844="At Shelf",V844="BUNDLE BUY"),F844&lt;10),2,IF(AND(OR(V844="At Shelf",V844="BUNDLE BUY"),F844&lt;15),3,IF(AND(OR(V844="At Shelf",V844="BUNDLE BUY"),F844&lt;20),4,IF(AND(OR(V844="At Shelf",V844="BUNDLE BUY"),F844&lt;30),6,IF(AND(OR(V844="At Shelf",V844="BUNDLE BUY"),F844&lt;40),8,IF(AND(OR(V844="At Shelf",V844="BUNDLE BUY"),F844&lt;50),10,IF(AND(OR(V844="At Shelf",V844="BUNDLE BUY"),F844&gt;49.99),12,"")))))))))))</f>
        <v/>
      </c>
      <c r="AA844" s="105"/>
      <c r="AB844" s="89"/>
      <c r="AC844" s="89"/>
      <c r="AD844" s="89"/>
      <c r="AE844" s="89"/>
      <c r="AF844" s="89"/>
      <c r="AG844" s="89"/>
      <c r="AH844" s="86"/>
      <c r="AI844" s="86"/>
      <c r="AJ844" s="86"/>
      <c r="AK844" s="86"/>
      <c r="AL844" s="86"/>
      <c r="AM844" s="86"/>
      <c r="AN844" s="86"/>
      <c r="AO844" s="86"/>
      <c r="AP844" s="86"/>
      <c r="AQ844" s="28"/>
      <c r="AR844" s="45"/>
      <c r="AS844" s="85"/>
      <c r="AT844" s="85"/>
      <c r="AU844" s="20"/>
      <c r="AV844" s="20"/>
    </row>
    <row r="845" spans="2:48" ht="15" x14ac:dyDescent="0.25">
      <c r="B845" s="86"/>
      <c r="C845" s="100"/>
      <c r="D845" s="87" t="str">
        <f>IF(B845="","",(VLOOKUP(B845,#REF!,2,0)))</f>
        <v/>
      </c>
      <c r="E845" s="88" t="str">
        <f>IF(B845="","",(VLOOKUP(B845,#REF!,3,0)))</f>
        <v/>
      </c>
      <c r="F845" s="84" t="str">
        <f>IF(B845="","",(VLOOKUP(Application!B845,#REF!,5,0)))</f>
        <v/>
      </c>
      <c r="G845" s="83"/>
      <c r="H845" s="89"/>
      <c r="I845" s="92" t="str">
        <f>IF(B:B="","",(VLOOKUP(Application!B845,#REF!,6,0)))</f>
        <v/>
      </c>
      <c r="J845" s="90" t="str">
        <f t="shared" si="163"/>
        <v/>
      </c>
      <c r="K845" s="91" t="str">
        <f t="shared" si="164"/>
        <v/>
      </c>
      <c r="L845" s="91" t="str">
        <f t="shared" ref="L845:L880" si="168">IF(OR(I845="Wine",I845="Refreshment Beverage",I845="Beer",E845="",F845=""),"",IF(AND(J845=""),"",IF((J845*100)&gt;=5,"",1)))</f>
        <v/>
      </c>
      <c r="M845" s="91" t="str">
        <f t="shared" si="165"/>
        <v/>
      </c>
      <c r="N845" s="91" t="str">
        <f t="shared" si="166"/>
        <v/>
      </c>
      <c r="O845" s="91" t="str">
        <f t="shared" ref="O845:O880" si="169">IF(OR(H845="",B845="",D845="",E845="",F845=""),"",IF(AND(J845=""),"",IF((J845*100)&lt;=20,"",1)))</f>
        <v/>
      </c>
      <c r="P845" s="91" t="str">
        <f t="shared" ref="P845:P880" si="170">IF(OR(D845="",E845="",F845=""),"",IF(AND(K845=""),"",IF(AND(H845="LTO"),"",IF((J845*100)&gt;=15,"",1))))</f>
        <v/>
      </c>
      <c r="Q845" s="85"/>
      <c r="R845" s="17" t="str">
        <f t="shared" ref="R845:R880" si="171">IF(H845="","",(F845-Q845))</f>
        <v/>
      </c>
      <c r="S845" s="28" t="str">
        <f t="shared" ref="S845:S880" si="172">IF(H845="","",IF(OR(L845=1,M845=1,N845=1,Q845="",P845=1),"No","Yes"))</f>
        <v/>
      </c>
      <c r="T845" s="28" t="str">
        <f t="shared" ref="T845:T880" si="173">IF(H845="","",IF(S845=1,"Yes",IF(N845=1,"Missing Field(s)",IF(P845=1,"Hot Buy disc % too low",IF(OR(L845=1,M845=1),"Disc % too low",IF(AND(H845&lt;&gt;"Hot Buy",O845=1),"Qualifies for Hot Buy",""))))))</f>
        <v/>
      </c>
      <c r="U845" s="28"/>
      <c r="V845" s="84"/>
      <c r="W845" s="84"/>
      <c r="X845" s="83"/>
      <c r="Y845" s="104"/>
      <c r="Z845" s="96" t="str">
        <f t="shared" si="167"/>
        <v/>
      </c>
      <c r="AA845" s="105"/>
      <c r="AB845" s="89"/>
      <c r="AC845" s="89"/>
      <c r="AD845" s="89"/>
      <c r="AE845" s="89"/>
      <c r="AF845" s="89"/>
      <c r="AG845" s="89"/>
      <c r="AH845" s="86"/>
      <c r="AI845" s="86"/>
      <c r="AJ845" s="86"/>
      <c r="AK845" s="86"/>
      <c r="AL845" s="86"/>
      <c r="AM845" s="86"/>
      <c r="AN845" s="86"/>
      <c r="AO845" s="86"/>
      <c r="AP845" s="86"/>
      <c r="AQ845" s="28"/>
      <c r="AR845" s="45"/>
      <c r="AS845" s="85"/>
      <c r="AT845" s="85"/>
      <c r="AU845" s="20"/>
      <c r="AV845" s="20"/>
    </row>
    <row r="846" spans="2:48" ht="15" x14ac:dyDescent="0.25">
      <c r="B846" s="86"/>
      <c r="C846" s="100"/>
      <c r="D846" s="87" t="str">
        <f>IF(B846="","",(VLOOKUP(B846,#REF!,2,0)))</f>
        <v/>
      </c>
      <c r="E846" s="88" t="str">
        <f>IF(B846="","",(VLOOKUP(B846,#REF!,3,0)))</f>
        <v/>
      </c>
      <c r="F846" s="84" t="str">
        <f>IF(B846="","",(VLOOKUP(Application!B846,#REF!,5,0)))</f>
        <v/>
      </c>
      <c r="G846" s="83"/>
      <c r="H846" s="89"/>
      <c r="I846" s="92" t="str">
        <f>IF(B:B="","",(VLOOKUP(Application!B846,#REF!,6,0)))</f>
        <v/>
      </c>
      <c r="J846" s="90" t="str">
        <f t="shared" si="163"/>
        <v/>
      </c>
      <c r="K846" s="91" t="str">
        <f t="shared" si="164"/>
        <v/>
      </c>
      <c r="L846" s="91" t="str">
        <f t="shared" si="168"/>
        <v/>
      </c>
      <c r="M846" s="91" t="str">
        <f t="shared" si="165"/>
        <v/>
      </c>
      <c r="N846" s="91" t="str">
        <f t="shared" si="166"/>
        <v/>
      </c>
      <c r="O846" s="91" t="str">
        <f t="shared" si="169"/>
        <v/>
      </c>
      <c r="P846" s="91" t="str">
        <f t="shared" si="170"/>
        <v/>
      </c>
      <c r="Q846" s="85"/>
      <c r="R846" s="17" t="str">
        <f t="shared" si="171"/>
        <v/>
      </c>
      <c r="S846" s="28" t="str">
        <f t="shared" si="172"/>
        <v/>
      </c>
      <c r="T846" s="28" t="str">
        <f t="shared" si="173"/>
        <v/>
      </c>
      <c r="U846" s="28"/>
      <c r="V846" s="84"/>
      <c r="W846" s="84"/>
      <c r="X846" s="83"/>
      <c r="Y846" s="104"/>
      <c r="Z846" s="96" t="str">
        <f t="shared" si="167"/>
        <v/>
      </c>
      <c r="AA846" s="105"/>
      <c r="AB846" s="89"/>
      <c r="AC846" s="89"/>
      <c r="AD846" s="89"/>
      <c r="AE846" s="89"/>
      <c r="AF846" s="89"/>
      <c r="AG846" s="89"/>
      <c r="AH846" s="86"/>
      <c r="AI846" s="86"/>
      <c r="AJ846" s="86"/>
      <c r="AK846" s="86"/>
      <c r="AL846" s="86"/>
      <c r="AM846" s="86"/>
      <c r="AN846" s="86"/>
      <c r="AO846" s="86"/>
      <c r="AP846" s="86"/>
      <c r="AQ846" s="28"/>
      <c r="AR846" s="45"/>
      <c r="AS846" s="85"/>
      <c r="AT846" s="85"/>
      <c r="AU846" s="20"/>
      <c r="AV846" s="20"/>
    </row>
    <row r="847" spans="2:48" ht="15" x14ac:dyDescent="0.25">
      <c r="B847" s="86"/>
      <c r="C847" s="100"/>
      <c r="D847" s="87" t="str">
        <f>IF(B847="","",(VLOOKUP(B847,#REF!,2,0)))</f>
        <v/>
      </c>
      <c r="E847" s="88" t="str">
        <f>IF(B847="","",(VLOOKUP(B847,#REF!,3,0)))</f>
        <v/>
      </c>
      <c r="F847" s="84" t="str">
        <f>IF(B847="","",(VLOOKUP(Application!B847,#REF!,5,0)))</f>
        <v/>
      </c>
      <c r="G847" s="83"/>
      <c r="H847" s="89"/>
      <c r="I847" s="92" t="str">
        <f>IF(B:B="","",(VLOOKUP(Application!B847,#REF!,6,0)))</f>
        <v/>
      </c>
      <c r="J847" s="90" t="str">
        <f t="shared" si="163"/>
        <v/>
      </c>
      <c r="K847" s="91" t="str">
        <f t="shared" si="164"/>
        <v/>
      </c>
      <c r="L847" s="91" t="str">
        <f t="shared" si="168"/>
        <v/>
      </c>
      <c r="M847" s="91" t="str">
        <f t="shared" si="165"/>
        <v/>
      </c>
      <c r="N847" s="91" t="str">
        <f t="shared" si="166"/>
        <v/>
      </c>
      <c r="O847" s="91" t="str">
        <f t="shared" si="169"/>
        <v/>
      </c>
      <c r="P847" s="91" t="str">
        <f t="shared" si="170"/>
        <v/>
      </c>
      <c r="Q847" s="85"/>
      <c r="R847" s="17" t="str">
        <f t="shared" si="171"/>
        <v/>
      </c>
      <c r="S847" s="28" t="str">
        <f t="shared" si="172"/>
        <v/>
      </c>
      <c r="T847" s="28" t="str">
        <f t="shared" si="173"/>
        <v/>
      </c>
      <c r="U847" s="28"/>
      <c r="V847" s="84"/>
      <c r="W847" s="84"/>
      <c r="X847" s="83"/>
      <c r="Y847" s="104"/>
      <c r="Z847" s="96" t="str">
        <f t="shared" si="167"/>
        <v/>
      </c>
      <c r="AA847" s="105"/>
      <c r="AB847" s="89"/>
      <c r="AC847" s="89"/>
      <c r="AD847" s="89"/>
      <c r="AE847" s="89"/>
      <c r="AF847" s="89"/>
      <c r="AG847" s="89"/>
      <c r="AH847" s="86"/>
      <c r="AI847" s="86"/>
      <c r="AJ847" s="86"/>
      <c r="AK847" s="86"/>
      <c r="AL847" s="86"/>
      <c r="AM847" s="86"/>
      <c r="AN847" s="86"/>
      <c r="AO847" s="86"/>
      <c r="AP847" s="86"/>
      <c r="AQ847" s="28"/>
      <c r="AR847" s="45"/>
      <c r="AS847" s="85"/>
      <c r="AT847" s="85"/>
      <c r="AU847" s="20"/>
      <c r="AV847" s="20"/>
    </row>
    <row r="848" spans="2:48" ht="15" x14ac:dyDescent="0.25">
      <c r="B848" s="86"/>
      <c r="C848" s="100"/>
      <c r="D848" s="87" t="str">
        <f>IF(B848="","",(VLOOKUP(B848,#REF!,2,0)))</f>
        <v/>
      </c>
      <c r="E848" s="88" t="str">
        <f>IF(B848="","",(VLOOKUP(B848,#REF!,3,0)))</f>
        <v/>
      </c>
      <c r="F848" s="84" t="str">
        <f>IF(B848="","",(VLOOKUP(Application!B848,#REF!,5,0)))</f>
        <v/>
      </c>
      <c r="G848" s="83"/>
      <c r="H848" s="89"/>
      <c r="I848" s="92" t="str">
        <f>IF(B:B="","",(VLOOKUP(Application!B848,#REF!,6,0)))</f>
        <v/>
      </c>
      <c r="J848" s="90" t="str">
        <f t="shared" si="163"/>
        <v/>
      </c>
      <c r="K848" s="91" t="str">
        <f t="shared" si="164"/>
        <v/>
      </c>
      <c r="L848" s="91" t="str">
        <f t="shared" si="168"/>
        <v/>
      </c>
      <c r="M848" s="91" t="str">
        <f t="shared" si="165"/>
        <v/>
      </c>
      <c r="N848" s="91" t="str">
        <f t="shared" si="166"/>
        <v/>
      </c>
      <c r="O848" s="91" t="str">
        <f t="shared" si="169"/>
        <v/>
      </c>
      <c r="P848" s="91" t="str">
        <f t="shared" si="170"/>
        <v/>
      </c>
      <c r="Q848" s="85"/>
      <c r="R848" s="17" t="str">
        <f t="shared" si="171"/>
        <v/>
      </c>
      <c r="S848" s="28" t="str">
        <f t="shared" si="172"/>
        <v/>
      </c>
      <c r="T848" s="28" t="str">
        <f t="shared" si="173"/>
        <v/>
      </c>
      <c r="U848" s="28"/>
      <c r="V848" s="84"/>
      <c r="W848" s="84"/>
      <c r="X848" s="83"/>
      <c r="Y848" s="104"/>
      <c r="Z848" s="96" t="str">
        <f t="shared" si="167"/>
        <v/>
      </c>
      <c r="AA848" s="105"/>
      <c r="AB848" s="89"/>
      <c r="AC848" s="89"/>
      <c r="AD848" s="89"/>
      <c r="AE848" s="89"/>
      <c r="AF848" s="89"/>
      <c r="AG848" s="89"/>
      <c r="AH848" s="86"/>
      <c r="AI848" s="86"/>
      <c r="AJ848" s="86"/>
      <c r="AK848" s="86"/>
      <c r="AL848" s="86"/>
      <c r="AM848" s="86"/>
      <c r="AN848" s="86"/>
      <c r="AO848" s="86"/>
      <c r="AP848" s="86"/>
      <c r="AQ848" s="28"/>
      <c r="AR848" s="45"/>
      <c r="AS848" s="85"/>
      <c r="AT848" s="85"/>
      <c r="AU848" s="20"/>
      <c r="AV848" s="20"/>
    </row>
    <row r="849" spans="2:48" ht="15" x14ac:dyDescent="0.25">
      <c r="B849" s="86"/>
      <c r="C849" s="100"/>
      <c r="D849" s="87" t="str">
        <f>IF(B849="","",(VLOOKUP(B849,#REF!,2,0)))</f>
        <v/>
      </c>
      <c r="E849" s="88" t="str">
        <f>IF(B849="","",(VLOOKUP(B849,#REF!,3,0)))</f>
        <v/>
      </c>
      <c r="F849" s="84" t="str">
        <f>IF(B849="","",(VLOOKUP(Application!B849,#REF!,5,0)))</f>
        <v/>
      </c>
      <c r="G849" s="83"/>
      <c r="H849" s="89"/>
      <c r="I849" s="92" t="str">
        <f>IF(B:B="","",(VLOOKUP(Application!B849,#REF!,6,0)))</f>
        <v/>
      </c>
      <c r="J849" s="90" t="str">
        <f t="shared" si="163"/>
        <v/>
      </c>
      <c r="K849" s="91" t="str">
        <f t="shared" si="164"/>
        <v/>
      </c>
      <c r="L849" s="91" t="str">
        <f t="shared" si="168"/>
        <v/>
      </c>
      <c r="M849" s="91" t="str">
        <f t="shared" si="165"/>
        <v/>
      </c>
      <c r="N849" s="91" t="str">
        <f t="shared" si="166"/>
        <v/>
      </c>
      <c r="O849" s="91" t="str">
        <f t="shared" si="169"/>
        <v/>
      </c>
      <c r="P849" s="91" t="str">
        <f t="shared" si="170"/>
        <v/>
      </c>
      <c r="Q849" s="85"/>
      <c r="R849" s="17" t="str">
        <f t="shared" si="171"/>
        <v/>
      </c>
      <c r="S849" s="28" t="str">
        <f t="shared" si="172"/>
        <v/>
      </c>
      <c r="T849" s="28" t="str">
        <f t="shared" si="173"/>
        <v/>
      </c>
      <c r="U849" s="28"/>
      <c r="V849" s="84"/>
      <c r="W849" s="84"/>
      <c r="X849" s="83"/>
      <c r="Y849" s="104"/>
      <c r="Z849" s="96" t="str">
        <f t="shared" si="167"/>
        <v/>
      </c>
      <c r="AA849" s="105"/>
      <c r="AB849" s="89"/>
      <c r="AC849" s="89"/>
      <c r="AD849" s="89"/>
      <c r="AE849" s="89"/>
      <c r="AF849" s="89"/>
      <c r="AG849" s="89"/>
      <c r="AH849" s="86"/>
      <c r="AI849" s="86"/>
      <c r="AJ849" s="86"/>
      <c r="AK849" s="86"/>
      <c r="AL849" s="86"/>
      <c r="AM849" s="86"/>
      <c r="AN849" s="86"/>
      <c r="AO849" s="86"/>
      <c r="AP849" s="86"/>
      <c r="AQ849" s="28"/>
      <c r="AR849" s="45"/>
      <c r="AS849" s="85"/>
      <c r="AT849" s="85"/>
      <c r="AU849" s="20"/>
      <c r="AV849" s="20"/>
    </row>
    <row r="850" spans="2:48" ht="15" x14ac:dyDescent="0.25">
      <c r="B850" s="86"/>
      <c r="C850" s="100"/>
      <c r="D850" s="87" t="str">
        <f>IF(B850="","",(VLOOKUP(B850,#REF!,2,0)))</f>
        <v/>
      </c>
      <c r="E850" s="88" t="str">
        <f>IF(B850="","",(VLOOKUP(B850,#REF!,3,0)))</f>
        <v/>
      </c>
      <c r="F850" s="84" t="str">
        <f>IF(B850="","",(VLOOKUP(Application!B850,#REF!,5,0)))</f>
        <v/>
      </c>
      <c r="G850" s="83"/>
      <c r="H850" s="89"/>
      <c r="I850" s="92" t="str">
        <f>IF(B:B="","",(VLOOKUP(Application!B850,#REF!,6,0)))</f>
        <v/>
      </c>
      <c r="J850" s="90" t="str">
        <f t="shared" si="163"/>
        <v/>
      </c>
      <c r="K850" s="91" t="str">
        <f t="shared" si="164"/>
        <v/>
      </c>
      <c r="L850" s="91" t="str">
        <f t="shared" si="168"/>
        <v/>
      </c>
      <c r="M850" s="91" t="str">
        <f t="shared" si="165"/>
        <v/>
      </c>
      <c r="N850" s="91" t="str">
        <f t="shared" si="166"/>
        <v/>
      </c>
      <c r="O850" s="91" t="str">
        <f t="shared" si="169"/>
        <v/>
      </c>
      <c r="P850" s="91" t="str">
        <f t="shared" si="170"/>
        <v/>
      </c>
      <c r="Q850" s="85"/>
      <c r="R850" s="17" t="str">
        <f t="shared" si="171"/>
        <v/>
      </c>
      <c r="S850" s="28" t="str">
        <f t="shared" si="172"/>
        <v/>
      </c>
      <c r="T850" s="28" t="str">
        <f t="shared" si="173"/>
        <v/>
      </c>
      <c r="U850" s="28"/>
      <c r="V850" s="84"/>
      <c r="W850" s="84"/>
      <c r="X850" s="83"/>
      <c r="Y850" s="104"/>
      <c r="Z850" s="96" t="str">
        <f t="shared" si="167"/>
        <v/>
      </c>
      <c r="AA850" s="105"/>
      <c r="AB850" s="89"/>
      <c r="AC850" s="89"/>
      <c r="AD850" s="89"/>
      <c r="AE850" s="89"/>
      <c r="AF850" s="89"/>
      <c r="AG850" s="89"/>
      <c r="AH850" s="86"/>
      <c r="AI850" s="86"/>
      <c r="AJ850" s="86"/>
      <c r="AK850" s="86"/>
      <c r="AL850" s="86"/>
      <c r="AM850" s="86"/>
      <c r="AN850" s="86"/>
      <c r="AO850" s="86"/>
      <c r="AP850" s="86"/>
      <c r="AQ850" s="28"/>
      <c r="AR850" s="45"/>
      <c r="AS850" s="85"/>
      <c r="AT850" s="85"/>
      <c r="AU850" s="20"/>
      <c r="AV850" s="20"/>
    </row>
    <row r="851" spans="2:48" ht="15" x14ac:dyDescent="0.25">
      <c r="B851" s="86"/>
      <c r="C851" s="100"/>
      <c r="D851" s="87" t="str">
        <f>IF(B851="","",(VLOOKUP(B851,#REF!,2,0)))</f>
        <v/>
      </c>
      <c r="E851" s="88" t="str">
        <f>IF(B851="","",(VLOOKUP(B851,#REF!,3,0)))</f>
        <v/>
      </c>
      <c r="F851" s="84" t="str">
        <f>IF(B851="","",(VLOOKUP(Application!B851,#REF!,5,0)))</f>
        <v/>
      </c>
      <c r="G851" s="83"/>
      <c r="H851" s="89"/>
      <c r="I851" s="92" t="str">
        <f>IF(B:B="","",(VLOOKUP(Application!B851,#REF!,6,0)))</f>
        <v/>
      </c>
      <c r="J851" s="90" t="str">
        <f t="shared" si="163"/>
        <v/>
      </c>
      <c r="K851" s="91" t="str">
        <f t="shared" si="164"/>
        <v/>
      </c>
      <c r="L851" s="91" t="str">
        <f t="shared" si="168"/>
        <v/>
      </c>
      <c r="M851" s="91" t="str">
        <f t="shared" si="165"/>
        <v/>
      </c>
      <c r="N851" s="91" t="str">
        <f t="shared" si="166"/>
        <v/>
      </c>
      <c r="O851" s="91" t="str">
        <f t="shared" si="169"/>
        <v/>
      </c>
      <c r="P851" s="91" t="str">
        <f t="shared" si="170"/>
        <v/>
      </c>
      <c r="Q851" s="85"/>
      <c r="R851" s="17" t="str">
        <f t="shared" si="171"/>
        <v/>
      </c>
      <c r="S851" s="28" t="str">
        <f t="shared" si="172"/>
        <v/>
      </c>
      <c r="T851" s="28" t="str">
        <f t="shared" si="173"/>
        <v/>
      </c>
      <c r="U851" s="28"/>
      <c r="V851" s="84"/>
      <c r="W851" s="84"/>
      <c r="X851" s="83"/>
      <c r="Y851" s="104"/>
      <c r="Z851" s="96" t="str">
        <f t="shared" si="167"/>
        <v/>
      </c>
      <c r="AA851" s="105"/>
      <c r="AB851" s="89"/>
      <c r="AC851" s="89"/>
      <c r="AD851" s="89"/>
      <c r="AE851" s="89"/>
      <c r="AF851" s="89"/>
      <c r="AG851" s="89"/>
      <c r="AH851" s="86"/>
      <c r="AI851" s="86"/>
      <c r="AJ851" s="86"/>
      <c r="AK851" s="86"/>
      <c r="AL851" s="86"/>
      <c r="AM851" s="86"/>
      <c r="AN851" s="86"/>
      <c r="AO851" s="86"/>
      <c r="AP851" s="86"/>
      <c r="AQ851" s="28"/>
      <c r="AR851" s="45"/>
      <c r="AS851" s="85"/>
      <c r="AT851" s="85"/>
      <c r="AU851" s="20"/>
      <c r="AV851" s="20"/>
    </row>
    <row r="852" spans="2:48" ht="15" x14ac:dyDescent="0.25">
      <c r="B852" s="86"/>
      <c r="C852" s="100"/>
      <c r="D852" s="87" t="str">
        <f>IF(B852="","",(VLOOKUP(B852,#REF!,2,0)))</f>
        <v/>
      </c>
      <c r="E852" s="88" t="str">
        <f>IF(B852="","",(VLOOKUP(B852,#REF!,3,0)))</f>
        <v/>
      </c>
      <c r="F852" s="84" t="str">
        <f>IF(B852="","",(VLOOKUP(Application!B852,#REF!,5,0)))</f>
        <v/>
      </c>
      <c r="G852" s="83"/>
      <c r="H852" s="89"/>
      <c r="I852" s="92" t="str">
        <f>IF(B:B="","",(VLOOKUP(Application!B852,#REF!,6,0)))</f>
        <v/>
      </c>
      <c r="J852" s="90" t="str">
        <f t="shared" si="163"/>
        <v/>
      </c>
      <c r="K852" s="91" t="str">
        <f t="shared" si="164"/>
        <v/>
      </c>
      <c r="L852" s="91" t="str">
        <f t="shared" si="168"/>
        <v/>
      </c>
      <c r="M852" s="91" t="str">
        <f t="shared" si="165"/>
        <v/>
      </c>
      <c r="N852" s="91" t="str">
        <f t="shared" si="166"/>
        <v/>
      </c>
      <c r="O852" s="91" t="str">
        <f t="shared" si="169"/>
        <v/>
      </c>
      <c r="P852" s="91" t="str">
        <f t="shared" si="170"/>
        <v/>
      </c>
      <c r="Q852" s="85"/>
      <c r="R852" s="17" t="str">
        <f t="shared" si="171"/>
        <v/>
      </c>
      <c r="S852" s="28" t="str">
        <f t="shared" si="172"/>
        <v/>
      </c>
      <c r="T852" s="28" t="str">
        <f t="shared" si="173"/>
        <v/>
      </c>
      <c r="U852" s="28"/>
      <c r="V852" s="84"/>
      <c r="W852" s="84"/>
      <c r="X852" s="83"/>
      <c r="Y852" s="104"/>
      <c r="Z852" s="96" t="str">
        <f t="shared" si="167"/>
        <v/>
      </c>
      <c r="AA852" s="105"/>
      <c r="AB852" s="89"/>
      <c r="AC852" s="89"/>
      <c r="AD852" s="89"/>
      <c r="AE852" s="89"/>
      <c r="AF852" s="89"/>
      <c r="AG852" s="89"/>
      <c r="AH852" s="86"/>
      <c r="AI852" s="86"/>
      <c r="AJ852" s="86"/>
      <c r="AK852" s="86"/>
      <c r="AL852" s="86"/>
      <c r="AM852" s="86"/>
      <c r="AN852" s="86"/>
      <c r="AO852" s="86"/>
      <c r="AP852" s="86"/>
      <c r="AQ852" s="28"/>
      <c r="AR852" s="45"/>
      <c r="AS852" s="85"/>
      <c r="AT852" s="85"/>
      <c r="AU852" s="20"/>
      <c r="AV852" s="20"/>
    </row>
    <row r="853" spans="2:48" ht="15" x14ac:dyDescent="0.25">
      <c r="B853" s="86"/>
      <c r="C853" s="100"/>
      <c r="D853" s="87" t="str">
        <f>IF(B853="","",(VLOOKUP(B853,#REF!,2,0)))</f>
        <v/>
      </c>
      <c r="E853" s="88" t="str">
        <f>IF(B853="","",(VLOOKUP(B853,#REF!,3,0)))</f>
        <v/>
      </c>
      <c r="F853" s="84" t="str">
        <f>IF(B853="","",(VLOOKUP(Application!B853,#REF!,5,0)))</f>
        <v/>
      </c>
      <c r="G853" s="83"/>
      <c r="H853" s="89"/>
      <c r="I853" s="92" t="str">
        <f>IF(B:B="","",(VLOOKUP(Application!B853,#REF!,6,0)))</f>
        <v/>
      </c>
      <c r="J853" s="90" t="str">
        <f t="shared" si="163"/>
        <v/>
      </c>
      <c r="K853" s="91" t="str">
        <f t="shared" si="164"/>
        <v/>
      </c>
      <c r="L853" s="91" t="str">
        <f t="shared" si="168"/>
        <v/>
      </c>
      <c r="M853" s="91" t="str">
        <f t="shared" si="165"/>
        <v/>
      </c>
      <c r="N853" s="91" t="str">
        <f t="shared" si="166"/>
        <v/>
      </c>
      <c r="O853" s="91" t="str">
        <f t="shared" si="169"/>
        <v/>
      </c>
      <c r="P853" s="91" t="str">
        <f t="shared" si="170"/>
        <v/>
      </c>
      <c r="Q853" s="85"/>
      <c r="R853" s="17" t="str">
        <f t="shared" si="171"/>
        <v/>
      </c>
      <c r="S853" s="28" t="str">
        <f t="shared" si="172"/>
        <v/>
      </c>
      <c r="T853" s="28" t="str">
        <f t="shared" si="173"/>
        <v/>
      </c>
      <c r="U853" s="28"/>
      <c r="V853" s="84"/>
      <c r="W853" s="84"/>
      <c r="X853" s="83"/>
      <c r="Y853" s="104"/>
      <c r="Z853" s="96" t="str">
        <f t="shared" si="167"/>
        <v/>
      </c>
      <c r="AA853" s="105"/>
      <c r="AB853" s="89"/>
      <c r="AC853" s="89"/>
      <c r="AD853" s="89"/>
      <c r="AE853" s="89"/>
      <c r="AF853" s="89"/>
      <c r="AG853" s="89"/>
      <c r="AH853" s="86"/>
      <c r="AI853" s="86"/>
      <c r="AJ853" s="86"/>
      <c r="AK853" s="86"/>
      <c r="AL853" s="86"/>
      <c r="AM853" s="86"/>
      <c r="AN853" s="86"/>
      <c r="AO853" s="86"/>
      <c r="AP853" s="86"/>
      <c r="AQ853" s="28"/>
      <c r="AR853" s="45"/>
      <c r="AS853" s="85"/>
      <c r="AT853" s="85"/>
      <c r="AU853" s="20"/>
      <c r="AV853" s="20"/>
    </row>
    <row r="854" spans="2:48" ht="15" x14ac:dyDescent="0.25">
      <c r="B854" s="86"/>
      <c r="C854" s="100"/>
      <c r="D854" s="87" t="str">
        <f>IF(B854="","",(VLOOKUP(B854,#REF!,2,0)))</f>
        <v/>
      </c>
      <c r="E854" s="88" t="str">
        <f>IF(B854="","",(VLOOKUP(B854,#REF!,3,0)))</f>
        <v/>
      </c>
      <c r="F854" s="84" t="str">
        <f>IF(B854="","",(VLOOKUP(Application!B854,#REF!,5,0)))</f>
        <v/>
      </c>
      <c r="G854" s="83"/>
      <c r="H854" s="89"/>
      <c r="I854" s="92" t="str">
        <f>IF(B:B="","",(VLOOKUP(Application!B854,#REF!,6,0)))</f>
        <v/>
      </c>
      <c r="J854" s="90" t="str">
        <f t="shared" si="163"/>
        <v/>
      </c>
      <c r="K854" s="91" t="str">
        <f t="shared" si="164"/>
        <v/>
      </c>
      <c r="L854" s="91" t="str">
        <f t="shared" si="168"/>
        <v/>
      </c>
      <c r="M854" s="91" t="str">
        <f t="shared" si="165"/>
        <v/>
      </c>
      <c r="N854" s="91" t="str">
        <f t="shared" si="166"/>
        <v/>
      </c>
      <c r="O854" s="91" t="str">
        <f t="shared" si="169"/>
        <v/>
      </c>
      <c r="P854" s="91" t="str">
        <f t="shared" si="170"/>
        <v/>
      </c>
      <c r="Q854" s="85"/>
      <c r="R854" s="17" t="str">
        <f t="shared" si="171"/>
        <v/>
      </c>
      <c r="S854" s="28" t="str">
        <f t="shared" si="172"/>
        <v/>
      </c>
      <c r="T854" s="28" t="str">
        <f t="shared" si="173"/>
        <v/>
      </c>
      <c r="U854" s="28"/>
      <c r="V854" s="84"/>
      <c r="W854" s="84"/>
      <c r="X854" s="83"/>
      <c r="Y854" s="104"/>
      <c r="Z854" s="96" t="str">
        <f t="shared" si="167"/>
        <v/>
      </c>
      <c r="AA854" s="105"/>
      <c r="AB854" s="89"/>
      <c r="AC854" s="89"/>
      <c r="AD854" s="89"/>
      <c r="AE854" s="89"/>
      <c r="AF854" s="89"/>
      <c r="AG854" s="89"/>
      <c r="AH854" s="86"/>
      <c r="AI854" s="86"/>
      <c r="AJ854" s="86"/>
      <c r="AK854" s="86"/>
      <c r="AL854" s="86"/>
      <c r="AM854" s="86"/>
      <c r="AN854" s="86"/>
      <c r="AO854" s="86"/>
      <c r="AP854" s="86"/>
      <c r="AQ854" s="28"/>
      <c r="AR854" s="45"/>
      <c r="AS854" s="85"/>
      <c r="AT854" s="85"/>
      <c r="AU854" s="20"/>
      <c r="AV854" s="20"/>
    </row>
    <row r="855" spans="2:48" ht="15" x14ac:dyDescent="0.25">
      <c r="B855" s="86"/>
      <c r="C855" s="100"/>
      <c r="D855" s="87" t="str">
        <f>IF(B855="","",(VLOOKUP(B855,#REF!,2,0)))</f>
        <v/>
      </c>
      <c r="E855" s="88" t="str">
        <f>IF(B855="","",(VLOOKUP(B855,#REF!,3,0)))</f>
        <v/>
      </c>
      <c r="F855" s="84" t="str">
        <f>IF(B855="","",(VLOOKUP(Application!B855,#REF!,5,0)))</f>
        <v/>
      </c>
      <c r="G855" s="83"/>
      <c r="H855" s="89"/>
      <c r="I855" s="92" t="str">
        <f>IF(B:B="","",(VLOOKUP(Application!B855,#REF!,6,0)))</f>
        <v/>
      </c>
      <c r="J855" s="90" t="str">
        <f t="shared" si="163"/>
        <v/>
      </c>
      <c r="K855" s="91" t="str">
        <f t="shared" si="164"/>
        <v/>
      </c>
      <c r="L855" s="91" t="str">
        <f t="shared" si="168"/>
        <v/>
      </c>
      <c r="M855" s="91" t="str">
        <f t="shared" si="165"/>
        <v/>
      </c>
      <c r="N855" s="91" t="str">
        <f t="shared" si="166"/>
        <v/>
      </c>
      <c r="O855" s="91" t="str">
        <f t="shared" si="169"/>
        <v/>
      </c>
      <c r="P855" s="91" t="str">
        <f t="shared" si="170"/>
        <v/>
      </c>
      <c r="Q855" s="85"/>
      <c r="R855" s="17" t="str">
        <f t="shared" si="171"/>
        <v/>
      </c>
      <c r="S855" s="28" t="str">
        <f t="shared" si="172"/>
        <v/>
      </c>
      <c r="T855" s="28" t="str">
        <f t="shared" si="173"/>
        <v/>
      </c>
      <c r="U855" s="28"/>
      <c r="V855" s="84"/>
      <c r="W855" s="84"/>
      <c r="X855" s="83"/>
      <c r="Y855" s="104"/>
      <c r="Z855" s="96" t="str">
        <f t="shared" si="167"/>
        <v/>
      </c>
      <c r="AA855" s="105"/>
      <c r="AB855" s="89"/>
      <c r="AC855" s="89"/>
      <c r="AD855" s="89"/>
      <c r="AE855" s="89"/>
      <c r="AF855" s="89"/>
      <c r="AG855" s="89"/>
      <c r="AH855" s="86"/>
      <c r="AI855" s="86"/>
      <c r="AJ855" s="86"/>
      <c r="AK855" s="86"/>
      <c r="AL855" s="86"/>
      <c r="AM855" s="86"/>
      <c r="AN855" s="86"/>
      <c r="AO855" s="86"/>
      <c r="AP855" s="86"/>
      <c r="AQ855" s="28"/>
      <c r="AR855" s="45"/>
      <c r="AS855" s="85"/>
      <c r="AT855" s="85"/>
      <c r="AU855" s="20"/>
      <c r="AV855" s="20"/>
    </row>
    <row r="856" spans="2:48" ht="15" x14ac:dyDescent="0.25">
      <c r="B856" s="86"/>
      <c r="C856" s="100"/>
      <c r="D856" s="87" t="str">
        <f>IF(B856="","",(VLOOKUP(B856,#REF!,2,0)))</f>
        <v/>
      </c>
      <c r="E856" s="88" t="str">
        <f>IF(B856="","",(VLOOKUP(B856,#REF!,3,0)))</f>
        <v/>
      </c>
      <c r="F856" s="84" t="str">
        <f>IF(B856="","",(VLOOKUP(Application!B856,#REF!,5,0)))</f>
        <v/>
      </c>
      <c r="G856" s="83"/>
      <c r="H856" s="89"/>
      <c r="I856" s="92" t="str">
        <f>IF(B:B="","",(VLOOKUP(Application!B856,#REF!,6,0)))</f>
        <v/>
      </c>
      <c r="J856" s="90" t="str">
        <f t="shared" si="163"/>
        <v/>
      </c>
      <c r="K856" s="91" t="str">
        <f t="shared" si="164"/>
        <v/>
      </c>
      <c r="L856" s="91" t="str">
        <f t="shared" si="168"/>
        <v/>
      </c>
      <c r="M856" s="91" t="str">
        <f t="shared" si="165"/>
        <v/>
      </c>
      <c r="N856" s="91" t="str">
        <f t="shared" si="166"/>
        <v/>
      </c>
      <c r="O856" s="91" t="str">
        <f t="shared" si="169"/>
        <v/>
      </c>
      <c r="P856" s="91" t="str">
        <f t="shared" si="170"/>
        <v/>
      </c>
      <c r="Q856" s="85"/>
      <c r="R856" s="17" t="str">
        <f t="shared" si="171"/>
        <v/>
      </c>
      <c r="S856" s="28" t="str">
        <f t="shared" si="172"/>
        <v/>
      </c>
      <c r="T856" s="28" t="str">
        <f t="shared" si="173"/>
        <v/>
      </c>
      <c r="U856" s="28"/>
      <c r="V856" s="84"/>
      <c r="W856" s="84"/>
      <c r="X856" s="83"/>
      <c r="Y856" s="104"/>
      <c r="Z856" s="96" t="str">
        <f t="shared" si="167"/>
        <v/>
      </c>
      <c r="AA856" s="105"/>
      <c r="AB856" s="89"/>
      <c r="AC856" s="89"/>
      <c r="AD856" s="89"/>
      <c r="AE856" s="89"/>
      <c r="AF856" s="89"/>
      <c r="AG856" s="89"/>
      <c r="AH856" s="86"/>
      <c r="AI856" s="86"/>
      <c r="AJ856" s="86"/>
      <c r="AK856" s="86"/>
      <c r="AL856" s="86"/>
      <c r="AM856" s="86"/>
      <c r="AN856" s="86"/>
      <c r="AO856" s="86"/>
      <c r="AP856" s="86"/>
      <c r="AQ856" s="28"/>
      <c r="AR856" s="45"/>
      <c r="AS856" s="85"/>
      <c r="AT856" s="85"/>
      <c r="AU856" s="20"/>
      <c r="AV856" s="20"/>
    </row>
    <row r="857" spans="2:48" ht="15" x14ac:dyDescent="0.25">
      <c r="B857" s="86"/>
      <c r="C857" s="100"/>
      <c r="D857" s="87" t="str">
        <f>IF(B857="","",(VLOOKUP(B857,#REF!,2,0)))</f>
        <v/>
      </c>
      <c r="E857" s="88" t="str">
        <f>IF(B857="","",(VLOOKUP(B857,#REF!,3,0)))</f>
        <v/>
      </c>
      <c r="F857" s="84" t="str">
        <f>IF(B857="","",(VLOOKUP(Application!B857,#REF!,5,0)))</f>
        <v/>
      </c>
      <c r="G857" s="83"/>
      <c r="H857" s="89"/>
      <c r="I857" s="92" t="str">
        <f>IF(B:B="","",(VLOOKUP(Application!B857,#REF!,6,0)))</f>
        <v/>
      </c>
      <c r="J857" s="90" t="str">
        <f t="shared" si="163"/>
        <v/>
      </c>
      <c r="K857" s="91" t="str">
        <f t="shared" si="164"/>
        <v/>
      </c>
      <c r="L857" s="91" t="str">
        <f t="shared" si="168"/>
        <v/>
      </c>
      <c r="M857" s="91" t="str">
        <f t="shared" si="165"/>
        <v/>
      </c>
      <c r="N857" s="91" t="str">
        <f t="shared" si="166"/>
        <v/>
      </c>
      <c r="O857" s="91" t="str">
        <f t="shared" si="169"/>
        <v/>
      </c>
      <c r="P857" s="91" t="str">
        <f t="shared" si="170"/>
        <v/>
      </c>
      <c r="Q857" s="85"/>
      <c r="R857" s="17" t="str">
        <f t="shared" si="171"/>
        <v/>
      </c>
      <c r="S857" s="28" t="str">
        <f t="shared" si="172"/>
        <v/>
      </c>
      <c r="T857" s="28" t="str">
        <f t="shared" si="173"/>
        <v/>
      </c>
      <c r="U857" s="28"/>
      <c r="V857" s="84"/>
      <c r="W857" s="84"/>
      <c r="X857" s="83"/>
      <c r="Y857" s="104"/>
      <c r="Z857" s="96" t="str">
        <f t="shared" si="167"/>
        <v/>
      </c>
      <c r="AA857" s="105"/>
      <c r="AB857" s="89"/>
      <c r="AC857" s="89"/>
      <c r="AD857" s="89"/>
      <c r="AE857" s="89"/>
      <c r="AF857" s="89"/>
      <c r="AG857" s="89"/>
      <c r="AH857" s="86"/>
      <c r="AI857" s="86"/>
      <c r="AJ857" s="86"/>
      <c r="AK857" s="86"/>
      <c r="AL857" s="86"/>
      <c r="AM857" s="86"/>
      <c r="AN857" s="86"/>
      <c r="AO857" s="86"/>
      <c r="AP857" s="86"/>
      <c r="AQ857" s="28"/>
      <c r="AR857" s="45"/>
      <c r="AS857" s="85"/>
      <c r="AT857" s="85"/>
      <c r="AU857" s="20"/>
      <c r="AV857" s="20"/>
    </row>
    <row r="858" spans="2:48" ht="15" x14ac:dyDescent="0.25">
      <c r="B858" s="86"/>
      <c r="C858" s="100"/>
      <c r="D858" s="87" t="str">
        <f>IF(B858="","",(VLOOKUP(B858,#REF!,2,0)))</f>
        <v/>
      </c>
      <c r="E858" s="88" t="str">
        <f>IF(B858="","",(VLOOKUP(B858,#REF!,3,0)))</f>
        <v/>
      </c>
      <c r="F858" s="84" t="str">
        <f>IF(B858="","",(VLOOKUP(Application!B858,#REF!,5,0)))</f>
        <v/>
      </c>
      <c r="G858" s="83"/>
      <c r="H858" s="89"/>
      <c r="I858" s="92" t="str">
        <f>IF(B:B="","",(VLOOKUP(Application!B858,#REF!,6,0)))</f>
        <v/>
      </c>
      <c r="J858" s="90" t="str">
        <f t="shared" si="163"/>
        <v/>
      </c>
      <c r="K858" s="91" t="str">
        <f t="shared" si="164"/>
        <v/>
      </c>
      <c r="L858" s="91" t="str">
        <f t="shared" si="168"/>
        <v/>
      </c>
      <c r="M858" s="91" t="str">
        <f t="shared" si="165"/>
        <v/>
      </c>
      <c r="N858" s="91" t="str">
        <f t="shared" si="166"/>
        <v/>
      </c>
      <c r="O858" s="91" t="str">
        <f t="shared" si="169"/>
        <v/>
      </c>
      <c r="P858" s="91" t="str">
        <f t="shared" si="170"/>
        <v/>
      </c>
      <c r="Q858" s="85"/>
      <c r="R858" s="17" t="str">
        <f t="shared" si="171"/>
        <v/>
      </c>
      <c r="S858" s="28" t="str">
        <f t="shared" si="172"/>
        <v/>
      </c>
      <c r="T858" s="28" t="str">
        <f t="shared" si="173"/>
        <v/>
      </c>
      <c r="U858" s="28"/>
      <c r="V858" s="84"/>
      <c r="W858" s="84"/>
      <c r="X858" s="83"/>
      <c r="Y858" s="104"/>
      <c r="Z858" s="96" t="str">
        <f t="shared" si="167"/>
        <v/>
      </c>
      <c r="AA858" s="105"/>
      <c r="AB858" s="89"/>
      <c r="AC858" s="89"/>
      <c r="AD858" s="89"/>
      <c r="AE858" s="89"/>
      <c r="AF858" s="89"/>
      <c r="AG858" s="89"/>
      <c r="AH858" s="86"/>
      <c r="AI858" s="86"/>
      <c r="AJ858" s="86"/>
      <c r="AK858" s="86"/>
      <c r="AL858" s="86"/>
      <c r="AM858" s="86"/>
      <c r="AN858" s="86"/>
      <c r="AO858" s="86"/>
      <c r="AP858" s="86"/>
      <c r="AQ858" s="28"/>
      <c r="AR858" s="45"/>
      <c r="AS858" s="85"/>
      <c r="AT858" s="85"/>
      <c r="AU858" s="20"/>
      <c r="AV858" s="20"/>
    </row>
    <row r="859" spans="2:48" ht="15" x14ac:dyDescent="0.25">
      <c r="B859" s="86"/>
      <c r="C859" s="100"/>
      <c r="D859" s="87" t="str">
        <f>IF(B859="","",(VLOOKUP(B859,#REF!,2,0)))</f>
        <v/>
      </c>
      <c r="E859" s="88" t="str">
        <f>IF(B859="","",(VLOOKUP(B859,#REF!,3,0)))</f>
        <v/>
      </c>
      <c r="F859" s="84" t="str">
        <f>IF(B859="","",(VLOOKUP(Application!B859,#REF!,5,0)))</f>
        <v/>
      </c>
      <c r="G859" s="83"/>
      <c r="H859" s="89"/>
      <c r="I859" s="92" t="str">
        <f>IF(B:B="","",(VLOOKUP(Application!B859,#REF!,6,0)))</f>
        <v/>
      </c>
      <c r="J859" s="90" t="str">
        <f t="shared" si="163"/>
        <v/>
      </c>
      <c r="K859" s="91" t="str">
        <f t="shared" si="164"/>
        <v/>
      </c>
      <c r="L859" s="91" t="str">
        <f t="shared" si="168"/>
        <v/>
      </c>
      <c r="M859" s="91" t="str">
        <f t="shared" si="165"/>
        <v/>
      </c>
      <c r="N859" s="91" t="str">
        <f t="shared" si="166"/>
        <v/>
      </c>
      <c r="O859" s="91" t="str">
        <f t="shared" si="169"/>
        <v/>
      </c>
      <c r="P859" s="91" t="str">
        <f t="shared" si="170"/>
        <v/>
      </c>
      <c r="Q859" s="85"/>
      <c r="R859" s="17" t="str">
        <f t="shared" si="171"/>
        <v/>
      </c>
      <c r="S859" s="28" t="str">
        <f t="shared" si="172"/>
        <v/>
      </c>
      <c r="T859" s="28" t="str">
        <f t="shared" si="173"/>
        <v/>
      </c>
      <c r="U859" s="28"/>
      <c r="V859" s="84"/>
      <c r="W859" s="84"/>
      <c r="X859" s="83"/>
      <c r="Y859" s="104"/>
      <c r="Z859" s="96" t="str">
        <f t="shared" si="167"/>
        <v/>
      </c>
      <c r="AA859" s="105"/>
      <c r="AB859" s="89"/>
      <c r="AC859" s="89"/>
      <c r="AD859" s="89"/>
      <c r="AE859" s="89"/>
      <c r="AF859" s="89"/>
      <c r="AG859" s="89"/>
      <c r="AH859" s="86"/>
      <c r="AI859" s="86"/>
      <c r="AJ859" s="86"/>
      <c r="AK859" s="86"/>
      <c r="AL859" s="86"/>
      <c r="AM859" s="86"/>
      <c r="AN859" s="86"/>
      <c r="AO859" s="86"/>
      <c r="AP859" s="86"/>
      <c r="AQ859" s="28"/>
      <c r="AR859" s="45"/>
      <c r="AS859" s="85"/>
      <c r="AT859" s="85"/>
      <c r="AU859" s="20"/>
      <c r="AV859" s="20"/>
    </row>
    <row r="860" spans="2:48" ht="15" x14ac:dyDescent="0.25">
      <c r="B860" s="86"/>
      <c r="C860" s="100"/>
      <c r="D860" s="87" t="str">
        <f>IF(B860="","",(VLOOKUP(B860,#REF!,2,0)))</f>
        <v/>
      </c>
      <c r="E860" s="88" t="str">
        <f>IF(B860="","",(VLOOKUP(B860,#REF!,3,0)))</f>
        <v/>
      </c>
      <c r="F860" s="84" t="str">
        <f>IF(B860="","",(VLOOKUP(Application!B860,#REF!,5,0)))</f>
        <v/>
      </c>
      <c r="G860" s="83"/>
      <c r="H860" s="89"/>
      <c r="I860" s="92" t="str">
        <f>IF(B:B="","",(VLOOKUP(Application!B860,#REF!,6,0)))</f>
        <v/>
      </c>
      <c r="J860" s="90" t="str">
        <f t="shared" si="163"/>
        <v/>
      </c>
      <c r="K860" s="91" t="str">
        <f t="shared" si="164"/>
        <v/>
      </c>
      <c r="L860" s="91" t="str">
        <f t="shared" si="168"/>
        <v/>
      </c>
      <c r="M860" s="91" t="str">
        <f t="shared" si="165"/>
        <v/>
      </c>
      <c r="N860" s="91" t="str">
        <f t="shared" si="166"/>
        <v/>
      </c>
      <c r="O860" s="91" t="str">
        <f t="shared" si="169"/>
        <v/>
      </c>
      <c r="P860" s="91" t="str">
        <f t="shared" si="170"/>
        <v/>
      </c>
      <c r="Q860" s="85"/>
      <c r="R860" s="17" t="str">
        <f t="shared" si="171"/>
        <v/>
      </c>
      <c r="S860" s="28" t="str">
        <f t="shared" si="172"/>
        <v/>
      </c>
      <c r="T860" s="28" t="str">
        <f t="shared" si="173"/>
        <v/>
      </c>
      <c r="U860" s="28"/>
      <c r="V860" s="84"/>
      <c r="W860" s="84"/>
      <c r="X860" s="83"/>
      <c r="Y860" s="104"/>
      <c r="Z860" s="96" t="str">
        <f t="shared" si="167"/>
        <v/>
      </c>
      <c r="AA860" s="105"/>
      <c r="AB860" s="89"/>
      <c r="AC860" s="89"/>
      <c r="AD860" s="89"/>
      <c r="AE860" s="89"/>
      <c r="AF860" s="89"/>
      <c r="AG860" s="89"/>
      <c r="AH860" s="86"/>
      <c r="AI860" s="86"/>
      <c r="AJ860" s="86"/>
      <c r="AK860" s="86"/>
      <c r="AL860" s="86"/>
      <c r="AM860" s="86"/>
      <c r="AN860" s="86"/>
      <c r="AO860" s="86"/>
      <c r="AP860" s="86"/>
      <c r="AQ860" s="28"/>
      <c r="AR860" s="45"/>
      <c r="AS860" s="85"/>
      <c r="AT860" s="85"/>
      <c r="AU860" s="20"/>
      <c r="AV860" s="20"/>
    </row>
    <row r="861" spans="2:48" ht="15" x14ac:dyDescent="0.25">
      <c r="B861" s="86"/>
      <c r="C861" s="100"/>
      <c r="D861" s="87" t="str">
        <f>IF(B861="","",(VLOOKUP(B861,#REF!,2,0)))</f>
        <v/>
      </c>
      <c r="E861" s="88" t="str">
        <f>IF(B861="","",(VLOOKUP(B861,#REF!,3,0)))</f>
        <v/>
      </c>
      <c r="F861" s="84" t="str">
        <f>IF(B861="","",(VLOOKUP(Application!B861,#REF!,5,0)))</f>
        <v/>
      </c>
      <c r="G861" s="83"/>
      <c r="H861" s="89"/>
      <c r="I861" s="92" t="str">
        <f>IF(B:B="","",(VLOOKUP(Application!B861,#REF!,6,0)))</f>
        <v/>
      </c>
      <c r="J861" s="90" t="str">
        <f t="shared" si="163"/>
        <v/>
      </c>
      <c r="K861" s="91" t="str">
        <f t="shared" si="164"/>
        <v/>
      </c>
      <c r="L861" s="91" t="str">
        <f t="shared" si="168"/>
        <v/>
      </c>
      <c r="M861" s="91" t="str">
        <f t="shared" si="165"/>
        <v/>
      </c>
      <c r="N861" s="91" t="str">
        <f t="shared" si="166"/>
        <v/>
      </c>
      <c r="O861" s="91" t="str">
        <f t="shared" si="169"/>
        <v/>
      </c>
      <c r="P861" s="91" t="str">
        <f t="shared" si="170"/>
        <v/>
      </c>
      <c r="Q861" s="85"/>
      <c r="R861" s="17" t="str">
        <f t="shared" si="171"/>
        <v/>
      </c>
      <c r="S861" s="28" t="str">
        <f t="shared" si="172"/>
        <v/>
      </c>
      <c r="T861" s="28" t="str">
        <f t="shared" si="173"/>
        <v/>
      </c>
      <c r="U861" s="28"/>
      <c r="V861" s="84"/>
      <c r="W861" s="84"/>
      <c r="X861" s="83"/>
      <c r="Y861" s="104"/>
      <c r="Z861" s="96" t="str">
        <f t="shared" si="167"/>
        <v/>
      </c>
      <c r="AA861" s="105"/>
      <c r="AB861" s="89"/>
      <c r="AC861" s="89"/>
      <c r="AD861" s="89"/>
      <c r="AE861" s="89"/>
      <c r="AF861" s="89"/>
      <c r="AG861" s="89"/>
      <c r="AH861" s="86"/>
      <c r="AI861" s="86"/>
      <c r="AJ861" s="86"/>
      <c r="AK861" s="86"/>
      <c r="AL861" s="86"/>
      <c r="AM861" s="86"/>
      <c r="AN861" s="86"/>
      <c r="AO861" s="86"/>
      <c r="AP861" s="86"/>
      <c r="AQ861" s="28"/>
      <c r="AR861" s="45"/>
      <c r="AS861" s="85"/>
      <c r="AT861" s="85"/>
      <c r="AU861" s="20"/>
      <c r="AV861" s="20"/>
    </row>
    <row r="862" spans="2:48" ht="15" x14ac:dyDescent="0.25">
      <c r="B862" s="86"/>
      <c r="C862" s="100"/>
      <c r="D862" s="87" t="str">
        <f>IF(B862="","",(VLOOKUP(B862,#REF!,2,0)))</f>
        <v/>
      </c>
      <c r="E862" s="88" t="str">
        <f>IF(B862="","",(VLOOKUP(B862,#REF!,3,0)))</f>
        <v/>
      </c>
      <c r="F862" s="84" t="str">
        <f>IF(B862="","",(VLOOKUP(Application!B862,#REF!,5,0)))</f>
        <v/>
      </c>
      <c r="G862" s="83"/>
      <c r="H862" s="89"/>
      <c r="I862" s="92" t="str">
        <f>IF(B:B="","",(VLOOKUP(Application!B862,#REF!,6,0)))</f>
        <v/>
      </c>
      <c r="J862" s="90" t="str">
        <f t="shared" si="163"/>
        <v/>
      </c>
      <c r="K862" s="91" t="str">
        <f t="shared" si="164"/>
        <v/>
      </c>
      <c r="L862" s="91" t="str">
        <f t="shared" si="168"/>
        <v/>
      </c>
      <c r="M862" s="91" t="str">
        <f t="shared" si="165"/>
        <v/>
      </c>
      <c r="N862" s="91" t="str">
        <f t="shared" si="166"/>
        <v/>
      </c>
      <c r="O862" s="91" t="str">
        <f t="shared" si="169"/>
        <v/>
      </c>
      <c r="P862" s="91" t="str">
        <f t="shared" si="170"/>
        <v/>
      </c>
      <c r="Q862" s="85"/>
      <c r="R862" s="17" t="str">
        <f t="shared" si="171"/>
        <v/>
      </c>
      <c r="S862" s="28" t="str">
        <f t="shared" si="172"/>
        <v/>
      </c>
      <c r="T862" s="28" t="str">
        <f t="shared" si="173"/>
        <v/>
      </c>
      <c r="U862" s="28"/>
      <c r="V862" s="84"/>
      <c r="W862" s="84"/>
      <c r="X862" s="83"/>
      <c r="Y862" s="104"/>
      <c r="Z862" s="96" t="str">
        <f t="shared" si="167"/>
        <v/>
      </c>
      <c r="AA862" s="105"/>
      <c r="AB862" s="89"/>
      <c r="AC862" s="89"/>
      <c r="AD862" s="89"/>
      <c r="AE862" s="89"/>
      <c r="AF862" s="89"/>
      <c r="AG862" s="89"/>
      <c r="AH862" s="86"/>
      <c r="AI862" s="86"/>
      <c r="AJ862" s="86"/>
      <c r="AK862" s="86"/>
      <c r="AL862" s="86"/>
      <c r="AM862" s="86"/>
      <c r="AN862" s="86"/>
      <c r="AO862" s="86"/>
      <c r="AP862" s="86"/>
      <c r="AQ862" s="28"/>
      <c r="AR862" s="45"/>
      <c r="AS862" s="85"/>
      <c r="AT862" s="85"/>
      <c r="AU862" s="20"/>
      <c r="AV862" s="20"/>
    </row>
    <row r="863" spans="2:48" ht="15" x14ac:dyDescent="0.25">
      <c r="B863" s="86"/>
      <c r="C863" s="100"/>
      <c r="D863" s="87" t="str">
        <f>IF(B863="","",(VLOOKUP(B863,#REF!,2,0)))</f>
        <v/>
      </c>
      <c r="E863" s="88" t="str">
        <f>IF(B863="","",(VLOOKUP(B863,#REF!,3,0)))</f>
        <v/>
      </c>
      <c r="F863" s="84" t="str">
        <f>IF(B863="","",(VLOOKUP(Application!B863,#REF!,5,0)))</f>
        <v/>
      </c>
      <c r="G863" s="83"/>
      <c r="H863" s="89"/>
      <c r="I863" s="92" t="str">
        <f>IF(B:B="","",(VLOOKUP(Application!B863,#REF!,6,0)))</f>
        <v/>
      </c>
      <c r="J863" s="90" t="str">
        <f t="shared" si="163"/>
        <v/>
      </c>
      <c r="K863" s="91" t="str">
        <f t="shared" si="164"/>
        <v/>
      </c>
      <c r="L863" s="91" t="str">
        <f t="shared" si="168"/>
        <v/>
      </c>
      <c r="M863" s="91" t="str">
        <f t="shared" si="165"/>
        <v/>
      </c>
      <c r="N863" s="91" t="str">
        <f t="shared" si="166"/>
        <v/>
      </c>
      <c r="O863" s="91" t="str">
        <f t="shared" si="169"/>
        <v/>
      </c>
      <c r="P863" s="91" t="str">
        <f t="shared" si="170"/>
        <v/>
      </c>
      <c r="Q863" s="85"/>
      <c r="R863" s="17" t="str">
        <f t="shared" si="171"/>
        <v/>
      </c>
      <c r="S863" s="28" t="str">
        <f t="shared" si="172"/>
        <v/>
      </c>
      <c r="T863" s="28" t="str">
        <f t="shared" si="173"/>
        <v/>
      </c>
      <c r="U863" s="28"/>
      <c r="V863" s="84"/>
      <c r="W863" s="84"/>
      <c r="X863" s="83"/>
      <c r="Y863" s="104"/>
      <c r="Z863" s="96" t="str">
        <f t="shared" si="167"/>
        <v/>
      </c>
      <c r="AA863" s="105"/>
      <c r="AB863" s="89"/>
      <c r="AC863" s="89"/>
      <c r="AD863" s="89"/>
      <c r="AE863" s="89"/>
      <c r="AF863" s="89"/>
      <c r="AG863" s="89"/>
      <c r="AH863" s="86"/>
      <c r="AI863" s="86"/>
      <c r="AJ863" s="86"/>
      <c r="AK863" s="86"/>
      <c r="AL863" s="86"/>
      <c r="AM863" s="86"/>
      <c r="AN863" s="86"/>
      <c r="AO863" s="86"/>
      <c r="AP863" s="86"/>
      <c r="AQ863" s="28"/>
      <c r="AR863" s="45"/>
      <c r="AS863" s="85"/>
      <c r="AT863" s="85"/>
      <c r="AU863" s="20"/>
      <c r="AV863" s="20"/>
    </row>
    <row r="864" spans="2:48" ht="15" x14ac:dyDescent="0.25">
      <c r="B864" s="86"/>
      <c r="C864" s="100"/>
      <c r="D864" s="87" t="str">
        <f>IF(B864="","",(VLOOKUP(B864,#REF!,2,0)))</f>
        <v/>
      </c>
      <c r="E864" s="88" t="str">
        <f>IF(B864="","",(VLOOKUP(B864,#REF!,3,0)))</f>
        <v/>
      </c>
      <c r="F864" s="84" t="str">
        <f>IF(B864="","",(VLOOKUP(Application!B864,#REF!,5,0)))</f>
        <v/>
      </c>
      <c r="G864" s="83"/>
      <c r="H864" s="89"/>
      <c r="I864" s="92" t="str">
        <f>IF(B:B="","",(VLOOKUP(Application!B864,#REF!,6,0)))</f>
        <v/>
      </c>
      <c r="J864" s="90" t="str">
        <f t="shared" si="163"/>
        <v/>
      </c>
      <c r="K864" s="91" t="str">
        <f t="shared" si="164"/>
        <v/>
      </c>
      <c r="L864" s="91" t="str">
        <f t="shared" si="168"/>
        <v/>
      </c>
      <c r="M864" s="91" t="str">
        <f t="shared" si="165"/>
        <v/>
      </c>
      <c r="N864" s="91" t="str">
        <f t="shared" si="166"/>
        <v/>
      </c>
      <c r="O864" s="91" t="str">
        <f t="shared" si="169"/>
        <v/>
      </c>
      <c r="P864" s="91" t="str">
        <f t="shared" si="170"/>
        <v/>
      </c>
      <c r="Q864" s="85"/>
      <c r="R864" s="17" t="str">
        <f t="shared" si="171"/>
        <v/>
      </c>
      <c r="S864" s="28" t="str">
        <f t="shared" si="172"/>
        <v/>
      </c>
      <c r="T864" s="28" t="str">
        <f t="shared" si="173"/>
        <v/>
      </c>
      <c r="U864" s="28"/>
      <c r="V864" s="84"/>
      <c r="W864" s="84"/>
      <c r="X864" s="83"/>
      <c r="Y864" s="104"/>
      <c r="Z864" s="96" t="str">
        <f t="shared" si="167"/>
        <v/>
      </c>
      <c r="AA864" s="105"/>
      <c r="AB864" s="89"/>
      <c r="AC864" s="89"/>
      <c r="AD864" s="89"/>
      <c r="AE864" s="89"/>
      <c r="AF864" s="89"/>
      <c r="AG864" s="89"/>
      <c r="AH864" s="86"/>
      <c r="AI864" s="86"/>
      <c r="AJ864" s="86"/>
      <c r="AK864" s="86"/>
      <c r="AL864" s="86"/>
      <c r="AM864" s="86"/>
      <c r="AN864" s="86"/>
      <c r="AO864" s="86"/>
      <c r="AP864" s="86"/>
      <c r="AQ864" s="28"/>
      <c r="AR864" s="45"/>
      <c r="AS864" s="85"/>
      <c r="AT864" s="85"/>
      <c r="AU864" s="20"/>
      <c r="AV864" s="20"/>
    </row>
    <row r="865" spans="2:48" ht="15" x14ac:dyDescent="0.25">
      <c r="B865" s="86"/>
      <c r="C865" s="100"/>
      <c r="D865" s="87" t="str">
        <f>IF(B865="","",(VLOOKUP(B865,#REF!,2,0)))</f>
        <v/>
      </c>
      <c r="E865" s="88" t="str">
        <f>IF(B865="","",(VLOOKUP(B865,#REF!,3,0)))</f>
        <v/>
      </c>
      <c r="F865" s="84" t="str">
        <f>IF(B865="","",(VLOOKUP(Application!B865,#REF!,5,0)))</f>
        <v/>
      </c>
      <c r="G865" s="83"/>
      <c r="H865" s="89"/>
      <c r="I865" s="92" t="str">
        <f>IF(B:B="","",(VLOOKUP(Application!B865,#REF!,6,0)))</f>
        <v/>
      </c>
      <c r="J865" s="90" t="str">
        <f t="shared" si="163"/>
        <v/>
      </c>
      <c r="K865" s="91" t="str">
        <f t="shared" si="164"/>
        <v/>
      </c>
      <c r="L865" s="91" t="str">
        <f t="shared" si="168"/>
        <v/>
      </c>
      <c r="M865" s="91" t="str">
        <f t="shared" si="165"/>
        <v/>
      </c>
      <c r="N865" s="91" t="str">
        <f t="shared" si="166"/>
        <v/>
      </c>
      <c r="O865" s="91" t="str">
        <f t="shared" si="169"/>
        <v/>
      </c>
      <c r="P865" s="91" t="str">
        <f t="shared" si="170"/>
        <v/>
      </c>
      <c r="Q865" s="85"/>
      <c r="R865" s="17" t="str">
        <f t="shared" si="171"/>
        <v/>
      </c>
      <c r="S865" s="28" t="str">
        <f t="shared" si="172"/>
        <v/>
      </c>
      <c r="T865" s="28" t="str">
        <f t="shared" si="173"/>
        <v/>
      </c>
      <c r="U865" s="28"/>
      <c r="V865" s="84"/>
      <c r="W865" s="84"/>
      <c r="X865" s="83"/>
      <c r="Y865" s="104"/>
      <c r="Z865" s="96" t="str">
        <f t="shared" si="167"/>
        <v/>
      </c>
      <c r="AA865" s="105"/>
      <c r="AB865" s="89"/>
      <c r="AC865" s="89"/>
      <c r="AD865" s="89"/>
      <c r="AE865" s="89"/>
      <c r="AF865" s="89"/>
      <c r="AG865" s="89"/>
      <c r="AH865" s="86"/>
      <c r="AI865" s="86"/>
      <c r="AJ865" s="86"/>
      <c r="AK865" s="86"/>
      <c r="AL865" s="86"/>
      <c r="AM865" s="86"/>
      <c r="AN865" s="86"/>
      <c r="AO865" s="86"/>
      <c r="AP865" s="86"/>
      <c r="AQ865" s="28"/>
      <c r="AR865" s="45"/>
      <c r="AS865" s="85"/>
      <c r="AT865" s="85"/>
      <c r="AU865" s="20"/>
      <c r="AV865" s="20"/>
    </row>
    <row r="866" spans="2:48" ht="15" x14ac:dyDescent="0.25">
      <c r="B866" s="86"/>
      <c r="C866" s="100"/>
      <c r="D866" s="87" t="str">
        <f>IF(B866="","",(VLOOKUP(B866,#REF!,2,0)))</f>
        <v/>
      </c>
      <c r="E866" s="88" t="str">
        <f>IF(B866="","",(VLOOKUP(B866,#REF!,3,0)))</f>
        <v/>
      </c>
      <c r="F866" s="84" t="str">
        <f>IF(B866="","",(VLOOKUP(Application!B866,#REF!,5,0)))</f>
        <v/>
      </c>
      <c r="G866" s="83"/>
      <c r="H866" s="89"/>
      <c r="I866" s="92" t="str">
        <f>IF(B:B="","",(VLOOKUP(Application!B866,#REF!,6,0)))</f>
        <v/>
      </c>
      <c r="J866" s="90" t="str">
        <f t="shared" si="163"/>
        <v/>
      </c>
      <c r="K866" s="91" t="str">
        <f t="shared" si="164"/>
        <v/>
      </c>
      <c r="L866" s="91" t="str">
        <f t="shared" si="168"/>
        <v/>
      </c>
      <c r="M866" s="91" t="str">
        <f t="shared" si="165"/>
        <v/>
      </c>
      <c r="N866" s="91" t="str">
        <f t="shared" si="166"/>
        <v/>
      </c>
      <c r="O866" s="91" t="str">
        <f t="shared" si="169"/>
        <v/>
      </c>
      <c r="P866" s="91" t="str">
        <f t="shared" si="170"/>
        <v/>
      </c>
      <c r="Q866" s="85"/>
      <c r="R866" s="17" t="str">
        <f t="shared" si="171"/>
        <v/>
      </c>
      <c r="S866" s="28" t="str">
        <f t="shared" si="172"/>
        <v/>
      </c>
      <c r="T866" s="28" t="str">
        <f t="shared" si="173"/>
        <v/>
      </c>
      <c r="U866" s="28"/>
      <c r="V866" s="84"/>
      <c r="W866" s="84"/>
      <c r="X866" s="83"/>
      <c r="Y866" s="104"/>
      <c r="Z866" s="96" t="str">
        <f t="shared" si="167"/>
        <v/>
      </c>
      <c r="AA866" s="105"/>
      <c r="AB866" s="89"/>
      <c r="AC866" s="89"/>
      <c r="AD866" s="89"/>
      <c r="AE866" s="89"/>
      <c r="AF866" s="89"/>
      <c r="AG866" s="89"/>
      <c r="AH866" s="86"/>
      <c r="AI866" s="86"/>
      <c r="AJ866" s="86"/>
      <c r="AK866" s="86"/>
      <c r="AL866" s="86"/>
      <c r="AM866" s="86"/>
      <c r="AN866" s="86"/>
      <c r="AO866" s="86"/>
      <c r="AP866" s="86"/>
      <c r="AQ866" s="28"/>
      <c r="AR866" s="45"/>
      <c r="AS866" s="85"/>
      <c r="AT866" s="85"/>
      <c r="AU866" s="20"/>
      <c r="AV866" s="20"/>
    </row>
    <row r="867" spans="2:48" ht="15" x14ac:dyDescent="0.25">
      <c r="B867" s="86"/>
      <c r="C867" s="100"/>
      <c r="D867" s="87" t="str">
        <f>IF(B867="","",(VLOOKUP(B867,#REF!,2,0)))</f>
        <v/>
      </c>
      <c r="E867" s="88" t="str">
        <f>IF(B867="","",(VLOOKUP(B867,#REF!,3,0)))</f>
        <v/>
      </c>
      <c r="F867" s="84" t="str">
        <f>IF(B867="","",(VLOOKUP(Application!B867,#REF!,5,0)))</f>
        <v/>
      </c>
      <c r="G867" s="83"/>
      <c r="H867" s="89"/>
      <c r="I867" s="92" t="str">
        <f>IF(B:B="","",(VLOOKUP(Application!B867,#REF!,6,0)))</f>
        <v/>
      </c>
      <c r="J867" s="90" t="str">
        <f t="shared" si="163"/>
        <v/>
      </c>
      <c r="K867" s="91" t="str">
        <f t="shared" si="164"/>
        <v/>
      </c>
      <c r="L867" s="91" t="str">
        <f t="shared" si="168"/>
        <v/>
      </c>
      <c r="M867" s="91" t="str">
        <f t="shared" si="165"/>
        <v/>
      </c>
      <c r="N867" s="91" t="str">
        <f t="shared" si="166"/>
        <v/>
      </c>
      <c r="O867" s="91" t="str">
        <f t="shared" si="169"/>
        <v/>
      </c>
      <c r="P867" s="91" t="str">
        <f t="shared" si="170"/>
        <v/>
      </c>
      <c r="Q867" s="85"/>
      <c r="R867" s="17" t="str">
        <f t="shared" si="171"/>
        <v/>
      </c>
      <c r="S867" s="28" t="str">
        <f t="shared" si="172"/>
        <v/>
      </c>
      <c r="T867" s="28" t="str">
        <f t="shared" si="173"/>
        <v/>
      </c>
      <c r="U867" s="28"/>
      <c r="V867" s="84"/>
      <c r="W867" s="84"/>
      <c r="X867" s="83"/>
      <c r="Y867" s="104"/>
      <c r="Z867" s="96" t="str">
        <f t="shared" si="167"/>
        <v/>
      </c>
      <c r="AA867" s="105"/>
      <c r="AB867" s="89"/>
      <c r="AC867" s="89"/>
      <c r="AD867" s="89"/>
      <c r="AE867" s="89"/>
      <c r="AF867" s="89"/>
      <c r="AG867" s="89"/>
      <c r="AH867" s="86"/>
      <c r="AI867" s="86"/>
      <c r="AJ867" s="86"/>
      <c r="AK867" s="86"/>
      <c r="AL867" s="86"/>
      <c r="AM867" s="86"/>
      <c r="AN867" s="86"/>
      <c r="AO867" s="86"/>
      <c r="AP867" s="86"/>
      <c r="AQ867" s="28"/>
      <c r="AR867" s="45"/>
      <c r="AS867" s="85"/>
      <c r="AT867" s="85"/>
      <c r="AU867" s="20"/>
      <c r="AV867" s="20"/>
    </row>
    <row r="868" spans="2:48" ht="15" x14ac:dyDescent="0.25">
      <c r="B868" s="86"/>
      <c r="C868" s="100"/>
      <c r="D868" s="87" t="str">
        <f>IF(B868="","",(VLOOKUP(B868,#REF!,2,0)))</f>
        <v/>
      </c>
      <c r="E868" s="88" t="str">
        <f>IF(B868="","",(VLOOKUP(B868,#REF!,3,0)))</f>
        <v/>
      </c>
      <c r="F868" s="84" t="str">
        <f>IF(B868="","",(VLOOKUP(Application!B868,#REF!,5,0)))</f>
        <v/>
      </c>
      <c r="G868" s="83"/>
      <c r="H868" s="89"/>
      <c r="I868" s="92" t="str">
        <f>IF(B:B="","",(VLOOKUP(Application!B868,#REF!,6,0)))</f>
        <v/>
      </c>
      <c r="J868" s="90" t="str">
        <f t="shared" si="163"/>
        <v/>
      </c>
      <c r="K868" s="91" t="str">
        <f t="shared" si="164"/>
        <v/>
      </c>
      <c r="L868" s="91" t="str">
        <f t="shared" si="168"/>
        <v/>
      </c>
      <c r="M868" s="91" t="str">
        <f t="shared" si="165"/>
        <v/>
      </c>
      <c r="N868" s="91" t="str">
        <f t="shared" si="166"/>
        <v/>
      </c>
      <c r="O868" s="91" t="str">
        <f t="shared" si="169"/>
        <v/>
      </c>
      <c r="P868" s="91" t="str">
        <f t="shared" si="170"/>
        <v/>
      </c>
      <c r="Q868" s="85"/>
      <c r="R868" s="17" t="str">
        <f t="shared" si="171"/>
        <v/>
      </c>
      <c r="S868" s="28" t="str">
        <f t="shared" si="172"/>
        <v/>
      </c>
      <c r="T868" s="28" t="str">
        <f t="shared" si="173"/>
        <v/>
      </c>
      <c r="U868" s="28"/>
      <c r="V868" s="84"/>
      <c r="W868" s="84"/>
      <c r="X868" s="83"/>
      <c r="Y868" s="104"/>
      <c r="Z868" s="96" t="str">
        <f t="shared" si="167"/>
        <v/>
      </c>
      <c r="AA868" s="105"/>
      <c r="AB868" s="89"/>
      <c r="AC868" s="89"/>
      <c r="AD868" s="89"/>
      <c r="AE868" s="89"/>
      <c r="AF868" s="89"/>
      <c r="AG868" s="89"/>
      <c r="AH868" s="86"/>
      <c r="AI868" s="86"/>
      <c r="AJ868" s="86"/>
      <c r="AK868" s="86"/>
      <c r="AL868" s="86"/>
      <c r="AM868" s="86"/>
      <c r="AN868" s="86"/>
      <c r="AO868" s="86"/>
      <c r="AP868" s="86"/>
      <c r="AQ868" s="28"/>
      <c r="AR868" s="45"/>
      <c r="AS868" s="85"/>
      <c r="AT868" s="85"/>
      <c r="AU868" s="20"/>
      <c r="AV868" s="20"/>
    </row>
    <row r="869" spans="2:48" ht="15" x14ac:dyDescent="0.25">
      <c r="B869" s="86"/>
      <c r="C869" s="100"/>
      <c r="D869" s="87" t="str">
        <f>IF(B869="","",(VLOOKUP(B869,#REF!,2,0)))</f>
        <v/>
      </c>
      <c r="E869" s="88" t="str">
        <f>IF(B869="","",(VLOOKUP(B869,#REF!,3,0)))</f>
        <v/>
      </c>
      <c r="F869" s="84" t="str">
        <f>IF(B869="","",(VLOOKUP(Application!B869,#REF!,5,0)))</f>
        <v/>
      </c>
      <c r="G869" s="83"/>
      <c r="H869" s="89"/>
      <c r="I869" s="92" t="str">
        <f>IF(B:B="","",(VLOOKUP(Application!B869,#REF!,6,0)))</f>
        <v/>
      </c>
      <c r="J869" s="90" t="str">
        <f t="shared" si="163"/>
        <v/>
      </c>
      <c r="K869" s="91" t="str">
        <f t="shared" si="164"/>
        <v/>
      </c>
      <c r="L869" s="91" t="str">
        <f t="shared" si="168"/>
        <v/>
      </c>
      <c r="M869" s="91" t="str">
        <f t="shared" si="165"/>
        <v/>
      </c>
      <c r="N869" s="91" t="str">
        <f t="shared" si="166"/>
        <v/>
      </c>
      <c r="O869" s="91" t="str">
        <f t="shared" si="169"/>
        <v/>
      </c>
      <c r="P869" s="91" t="str">
        <f t="shared" si="170"/>
        <v/>
      </c>
      <c r="Q869" s="85"/>
      <c r="R869" s="17" t="str">
        <f t="shared" si="171"/>
        <v/>
      </c>
      <c r="S869" s="28" t="str">
        <f t="shared" si="172"/>
        <v/>
      </c>
      <c r="T869" s="28" t="str">
        <f t="shared" si="173"/>
        <v/>
      </c>
      <c r="U869" s="28"/>
      <c r="V869" s="84"/>
      <c r="W869" s="84"/>
      <c r="X869" s="83"/>
      <c r="Y869" s="104"/>
      <c r="Z869" s="96" t="str">
        <f t="shared" si="167"/>
        <v/>
      </c>
      <c r="AA869" s="105"/>
      <c r="AB869" s="89"/>
      <c r="AC869" s="89"/>
      <c r="AD869" s="89"/>
      <c r="AE869" s="89"/>
      <c r="AF869" s="89"/>
      <c r="AG869" s="89"/>
      <c r="AH869" s="86"/>
      <c r="AI869" s="86"/>
      <c r="AJ869" s="86"/>
      <c r="AK869" s="86"/>
      <c r="AL869" s="86"/>
      <c r="AM869" s="86"/>
      <c r="AN869" s="86"/>
      <c r="AO869" s="86"/>
      <c r="AP869" s="86"/>
      <c r="AQ869" s="28"/>
      <c r="AR869" s="45"/>
      <c r="AS869" s="85"/>
      <c r="AT869" s="85"/>
      <c r="AU869" s="20"/>
      <c r="AV869" s="20"/>
    </row>
    <row r="870" spans="2:48" ht="15" x14ac:dyDescent="0.25">
      <c r="B870" s="86"/>
      <c r="C870" s="100"/>
      <c r="D870" s="87" t="str">
        <f>IF(B870="","",(VLOOKUP(B870,#REF!,2,0)))</f>
        <v/>
      </c>
      <c r="E870" s="88" t="str">
        <f>IF(B870="","",(VLOOKUP(B870,#REF!,3,0)))</f>
        <v/>
      </c>
      <c r="F870" s="84" t="str">
        <f>IF(B870="","",(VLOOKUP(Application!B870,#REF!,5,0)))</f>
        <v/>
      </c>
      <c r="G870" s="83"/>
      <c r="H870" s="89"/>
      <c r="I870" s="92" t="str">
        <f>IF(B:B="","",(VLOOKUP(Application!B870,#REF!,6,0)))</f>
        <v/>
      </c>
      <c r="J870" s="90" t="str">
        <f t="shared" si="163"/>
        <v/>
      </c>
      <c r="K870" s="91" t="str">
        <f t="shared" si="164"/>
        <v/>
      </c>
      <c r="L870" s="91" t="str">
        <f t="shared" si="168"/>
        <v/>
      </c>
      <c r="M870" s="91" t="str">
        <f t="shared" si="165"/>
        <v/>
      </c>
      <c r="N870" s="91" t="str">
        <f t="shared" si="166"/>
        <v/>
      </c>
      <c r="O870" s="91" t="str">
        <f t="shared" si="169"/>
        <v/>
      </c>
      <c r="P870" s="91" t="str">
        <f t="shared" si="170"/>
        <v/>
      </c>
      <c r="Q870" s="85"/>
      <c r="R870" s="17" t="str">
        <f t="shared" si="171"/>
        <v/>
      </c>
      <c r="S870" s="28" t="str">
        <f t="shared" si="172"/>
        <v/>
      </c>
      <c r="T870" s="28" t="str">
        <f t="shared" si="173"/>
        <v/>
      </c>
      <c r="U870" s="28"/>
      <c r="V870" s="84"/>
      <c r="W870" s="84"/>
      <c r="X870" s="83"/>
      <c r="Y870" s="104"/>
      <c r="Z870" s="96" t="str">
        <f t="shared" si="167"/>
        <v/>
      </c>
      <c r="AA870" s="105"/>
      <c r="AB870" s="89"/>
      <c r="AC870" s="89"/>
      <c r="AD870" s="89"/>
      <c r="AE870" s="89"/>
      <c r="AF870" s="89"/>
      <c r="AG870" s="89"/>
      <c r="AH870" s="86"/>
      <c r="AI870" s="86"/>
      <c r="AJ870" s="86"/>
      <c r="AK870" s="86"/>
      <c r="AL870" s="86"/>
      <c r="AM870" s="86"/>
      <c r="AN870" s="86"/>
      <c r="AO870" s="86"/>
      <c r="AP870" s="86"/>
      <c r="AQ870" s="28"/>
      <c r="AR870" s="45"/>
      <c r="AS870" s="85"/>
      <c r="AT870" s="85"/>
      <c r="AU870" s="20"/>
      <c r="AV870" s="20"/>
    </row>
    <row r="871" spans="2:48" ht="15" x14ac:dyDescent="0.25">
      <c r="B871" s="86"/>
      <c r="C871" s="100"/>
      <c r="D871" s="87" t="str">
        <f>IF(B871="","",(VLOOKUP(B871,#REF!,2,0)))</f>
        <v/>
      </c>
      <c r="E871" s="88" t="str">
        <f>IF(B871="","",(VLOOKUP(B871,#REF!,3,0)))</f>
        <v/>
      </c>
      <c r="F871" s="84" t="str">
        <f>IF(B871="","",(VLOOKUP(Application!B871,#REF!,5,0)))</f>
        <v/>
      </c>
      <c r="G871" s="83"/>
      <c r="H871" s="89"/>
      <c r="I871" s="92" t="str">
        <f>IF(B:B="","",(VLOOKUP(Application!B871,#REF!,6,0)))</f>
        <v/>
      </c>
      <c r="J871" s="90" t="str">
        <f t="shared" si="163"/>
        <v/>
      </c>
      <c r="K871" s="91" t="str">
        <f t="shared" si="164"/>
        <v/>
      </c>
      <c r="L871" s="91" t="str">
        <f t="shared" si="168"/>
        <v/>
      </c>
      <c r="M871" s="91" t="str">
        <f t="shared" si="165"/>
        <v/>
      </c>
      <c r="N871" s="91" t="str">
        <f t="shared" si="166"/>
        <v/>
      </c>
      <c r="O871" s="91" t="str">
        <f t="shared" si="169"/>
        <v/>
      </c>
      <c r="P871" s="91" t="str">
        <f t="shared" si="170"/>
        <v/>
      </c>
      <c r="Q871" s="85"/>
      <c r="R871" s="17" t="str">
        <f t="shared" si="171"/>
        <v/>
      </c>
      <c r="S871" s="28" t="str">
        <f t="shared" si="172"/>
        <v/>
      </c>
      <c r="T871" s="28" t="str">
        <f t="shared" si="173"/>
        <v/>
      </c>
      <c r="U871" s="28"/>
      <c r="V871" s="84"/>
      <c r="W871" s="84"/>
      <c r="X871" s="83"/>
      <c r="Y871" s="104"/>
      <c r="Z871" s="96" t="str">
        <f t="shared" si="167"/>
        <v/>
      </c>
      <c r="AA871" s="105"/>
      <c r="AB871" s="89"/>
      <c r="AC871" s="89"/>
      <c r="AD871" s="89"/>
      <c r="AE871" s="89"/>
      <c r="AF871" s="89"/>
      <c r="AG871" s="89"/>
      <c r="AH871" s="86"/>
      <c r="AI871" s="86"/>
      <c r="AJ871" s="86"/>
      <c r="AK871" s="86"/>
      <c r="AL871" s="86"/>
      <c r="AM871" s="86"/>
      <c r="AN871" s="86"/>
      <c r="AO871" s="86"/>
      <c r="AP871" s="86"/>
      <c r="AQ871" s="28"/>
      <c r="AR871" s="45"/>
      <c r="AS871" s="85"/>
      <c r="AT871" s="85"/>
      <c r="AU871" s="20"/>
      <c r="AV871" s="20"/>
    </row>
    <row r="872" spans="2:48" ht="15" x14ac:dyDescent="0.25">
      <c r="B872" s="86"/>
      <c r="C872" s="100"/>
      <c r="D872" s="87" t="str">
        <f>IF(B872="","",(VLOOKUP(B872,#REF!,2,0)))</f>
        <v/>
      </c>
      <c r="E872" s="88" t="str">
        <f>IF(B872="","",(VLOOKUP(B872,#REF!,3,0)))</f>
        <v/>
      </c>
      <c r="F872" s="84" t="str">
        <f>IF(B872="","",(VLOOKUP(Application!B872,#REF!,5,0)))</f>
        <v/>
      </c>
      <c r="G872" s="83"/>
      <c r="H872" s="89"/>
      <c r="I872" s="92" t="str">
        <f>IF(B:B="","",(VLOOKUP(Application!B872,#REF!,6,0)))</f>
        <v/>
      </c>
      <c r="J872" s="90" t="str">
        <f t="shared" si="163"/>
        <v/>
      </c>
      <c r="K872" s="91" t="str">
        <f t="shared" si="164"/>
        <v/>
      </c>
      <c r="L872" s="91" t="str">
        <f t="shared" si="168"/>
        <v/>
      </c>
      <c r="M872" s="91" t="str">
        <f t="shared" si="165"/>
        <v/>
      </c>
      <c r="N872" s="91" t="str">
        <f t="shared" si="166"/>
        <v/>
      </c>
      <c r="O872" s="91" t="str">
        <f t="shared" si="169"/>
        <v/>
      </c>
      <c r="P872" s="91" t="str">
        <f t="shared" si="170"/>
        <v/>
      </c>
      <c r="Q872" s="85"/>
      <c r="R872" s="17" t="str">
        <f t="shared" si="171"/>
        <v/>
      </c>
      <c r="S872" s="28" t="str">
        <f t="shared" si="172"/>
        <v/>
      </c>
      <c r="T872" s="28" t="str">
        <f t="shared" si="173"/>
        <v/>
      </c>
      <c r="U872" s="28"/>
      <c r="V872" s="84"/>
      <c r="W872" s="84"/>
      <c r="X872" s="83"/>
      <c r="Y872" s="104"/>
      <c r="Z872" s="96" t="str">
        <f t="shared" si="167"/>
        <v/>
      </c>
      <c r="AA872" s="105"/>
      <c r="AB872" s="89"/>
      <c r="AC872" s="89"/>
      <c r="AD872" s="89"/>
      <c r="AE872" s="89"/>
      <c r="AF872" s="89"/>
      <c r="AG872" s="89"/>
      <c r="AH872" s="86"/>
      <c r="AI872" s="86"/>
      <c r="AJ872" s="86"/>
      <c r="AK872" s="86"/>
      <c r="AL872" s="86"/>
      <c r="AM872" s="86"/>
      <c r="AN872" s="86"/>
      <c r="AO872" s="86"/>
      <c r="AP872" s="86"/>
      <c r="AQ872" s="28"/>
      <c r="AR872" s="45"/>
      <c r="AS872" s="85"/>
      <c r="AT872" s="85"/>
      <c r="AU872" s="20"/>
      <c r="AV872" s="20"/>
    </row>
    <row r="873" spans="2:48" ht="15" x14ac:dyDescent="0.25">
      <c r="B873" s="86"/>
      <c r="C873" s="100"/>
      <c r="D873" s="87" t="str">
        <f>IF(B873="","",(VLOOKUP(B873,#REF!,2,0)))</f>
        <v/>
      </c>
      <c r="E873" s="88" t="str">
        <f>IF(B873="","",(VLOOKUP(B873,#REF!,3,0)))</f>
        <v/>
      </c>
      <c r="F873" s="84" t="str">
        <f>IF(B873="","",(VLOOKUP(Application!B873,#REF!,5,0)))</f>
        <v/>
      </c>
      <c r="G873" s="83"/>
      <c r="H873" s="89"/>
      <c r="I873" s="92" t="str">
        <f>IF(B:B="","",(VLOOKUP(Application!B873,#REF!,6,0)))</f>
        <v/>
      </c>
      <c r="J873" s="90" t="str">
        <f t="shared" si="163"/>
        <v/>
      </c>
      <c r="K873" s="91" t="str">
        <f t="shared" si="164"/>
        <v/>
      </c>
      <c r="L873" s="91" t="str">
        <f t="shared" si="168"/>
        <v/>
      </c>
      <c r="M873" s="91" t="str">
        <f t="shared" si="165"/>
        <v/>
      </c>
      <c r="N873" s="91" t="str">
        <f t="shared" si="166"/>
        <v/>
      </c>
      <c r="O873" s="91" t="str">
        <f t="shared" si="169"/>
        <v/>
      </c>
      <c r="P873" s="91" t="str">
        <f t="shared" si="170"/>
        <v/>
      </c>
      <c r="Q873" s="85"/>
      <c r="R873" s="17" t="str">
        <f t="shared" si="171"/>
        <v/>
      </c>
      <c r="S873" s="28" t="str">
        <f t="shared" si="172"/>
        <v/>
      </c>
      <c r="T873" s="28" t="str">
        <f t="shared" si="173"/>
        <v/>
      </c>
      <c r="U873" s="28"/>
      <c r="V873" s="84"/>
      <c r="W873" s="84"/>
      <c r="X873" s="83"/>
      <c r="Y873" s="104"/>
      <c r="Z873" s="96" t="str">
        <f t="shared" si="167"/>
        <v/>
      </c>
      <c r="AA873" s="105"/>
      <c r="AB873" s="89"/>
      <c r="AC873" s="89"/>
      <c r="AD873" s="89"/>
      <c r="AE873" s="89"/>
      <c r="AF873" s="89"/>
      <c r="AG873" s="89"/>
      <c r="AH873" s="86"/>
      <c r="AI873" s="86"/>
      <c r="AJ873" s="86"/>
      <c r="AK873" s="86"/>
      <c r="AL873" s="86"/>
      <c r="AM873" s="86"/>
      <c r="AN873" s="86"/>
      <c r="AO873" s="86"/>
      <c r="AP873" s="86"/>
      <c r="AQ873" s="28"/>
      <c r="AR873" s="45"/>
      <c r="AS873" s="85"/>
      <c r="AT873" s="85"/>
      <c r="AU873" s="20"/>
      <c r="AV873" s="20"/>
    </row>
    <row r="874" spans="2:48" ht="15" x14ac:dyDescent="0.25">
      <c r="B874" s="86"/>
      <c r="C874" s="100"/>
      <c r="D874" s="87" t="str">
        <f>IF(B874="","",(VLOOKUP(B874,#REF!,2,0)))</f>
        <v/>
      </c>
      <c r="E874" s="88" t="str">
        <f>IF(B874="","",(VLOOKUP(B874,#REF!,3,0)))</f>
        <v/>
      </c>
      <c r="F874" s="84" t="str">
        <f>IF(B874="","",(VLOOKUP(Application!B874,#REF!,5,0)))</f>
        <v/>
      </c>
      <c r="G874" s="83"/>
      <c r="H874" s="89"/>
      <c r="I874" s="92" t="str">
        <f>IF(B:B="","",(VLOOKUP(Application!B874,#REF!,6,0)))</f>
        <v/>
      </c>
      <c r="J874" s="90" t="str">
        <f t="shared" si="163"/>
        <v/>
      </c>
      <c r="K874" s="91" t="str">
        <f t="shared" si="164"/>
        <v/>
      </c>
      <c r="L874" s="91" t="str">
        <f t="shared" si="168"/>
        <v/>
      </c>
      <c r="M874" s="91" t="str">
        <f t="shared" si="165"/>
        <v/>
      </c>
      <c r="N874" s="91" t="str">
        <f t="shared" si="166"/>
        <v/>
      </c>
      <c r="O874" s="91" t="str">
        <f t="shared" si="169"/>
        <v/>
      </c>
      <c r="P874" s="91" t="str">
        <f t="shared" si="170"/>
        <v/>
      </c>
      <c r="Q874" s="85"/>
      <c r="R874" s="17" t="str">
        <f t="shared" si="171"/>
        <v/>
      </c>
      <c r="S874" s="28" t="str">
        <f t="shared" si="172"/>
        <v/>
      </c>
      <c r="T874" s="28" t="str">
        <f t="shared" si="173"/>
        <v/>
      </c>
      <c r="U874" s="28"/>
      <c r="V874" s="84"/>
      <c r="W874" s="84"/>
      <c r="X874" s="83"/>
      <c r="Y874" s="104"/>
      <c r="Z874" s="96" t="str">
        <f t="shared" si="167"/>
        <v/>
      </c>
      <c r="AA874" s="105"/>
      <c r="AB874" s="89"/>
      <c r="AC874" s="89"/>
      <c r="AD874" s="89"/>
      <c r="AE874" s="89"/>
      <c r="AF874" s="89"/>
      <c r="AG874" s="89"/>
      <c r="AH874" s="86"/>
      <c r="AI874" s="86"/>
      <c r="AJ874" s="86"/>
      <c r="AK874" s="86"/>
      <c r="AL874" s="86"/>
      <c r="AM874" s="86"/>
      <c r="AN874" s="86"/>
      <c r="AO874" s="86"/>
      <c r="AP874" s="86"/>
      <c r="AQ874" s="28"/>
      <c r="AR874" s="45"/>
      <c r="AS874" s="85"/>
      <c r="AT874" s="85"/>
      <c r="AU874" s="20"/>
      <c r="AV874" s="20"/>
    </row>
    <row r="875" spans="2:48" ht="15" x14ac:dyDescent="0.25">
      <c r="B875" s="86"/>
      <c r="C875" s="100"/>
      <c r="D875" s="87" t="str">
        <f>IF(B875="","",(VLOOKUP(B875,#REF!,2,0)))</f>
        <v/>
      </c>
      <c r="E875" s="88" t="str">
        <f>IF(B875="","",(VLOOKUP(B875,#REF!,3,0)))</f>
        <v/>
      </c>
      <c r="F875" s="84" t="str">
        <f>IF(B875="","",(VLOOKUP(Application!B875,#REF!,5,0)))</f>
        <v/>
      </c>
      <c r="G875" s="83"/>
      <c r="H875" s="89"/>
      <c r="I875" s="92" t="str">
        <f>IF(B:B="","",(VLOOKUP(Application!B875,#REF!,6,0)))</f>
        <v/>
      </c>
      <c r="J875" s="90" t="str">
        <f t="shared" si="163"/>
        <v/>
      </c>
      <c r="K875" s="91" t="str">
        <f t="shared" si="164"/>
        <v/>
      </c>
      <c r="L875" s="91" t="str">
        <f t="shared" si="168"/>
        <v/>
      </c>
      <c r="M875" s="91" t="str">
        <f t="shared" si="165"/>
        <v/>
      </c>
      <c r="N875" s="91" t="str">
        <f t="shared" si="166"/>
        <v/>
      </c>
      <c r="O875" s="91" t="str">
        <f t="shared" si="169"/>
        <v/>
      </c>
      <c r="P875" s="91" t="str">
        <f t="shared" si="170"/>
        <v/>
      </c>
      <c r="Q875" s="85"/>
      <c r="R875" s="17" t="str">
        <f t="shared" si="171"/>
        <v/>
      </c>
      <c r="S875" s="28" t="str">
        <f t="shared" si="172"/>
        <v/>
      </c>
      <c r="T875" s="28" t="str">
        <f t="shared" si="173"/>
        <v/>
      </c>
      <c r="U875" s="28"/>
      <c r="V875" s="84"/>
      <c r="W875" s="84"/>
      <c r="X875" s="83"/>
      <c r="Y875" s="104"/>
      <c r="Z875" s="96" t="str">
        <f t="shared" si="167"/>
        <v/>
      </c>
      <c r="AA875" s="105"/>
      <c r="AB875" s="89"/>
      <c r="AC875" s="89"/>
      <c r="AD875" s="89"/>
      <c r="AE875" s="89"/>
      <c r="AF875" s="89"/>
      <c r="AG875" s="89"/>
      <c r="AH875" s="86"/>
      <c r="AI875" s="86"/>
      <c r="AJ875" s="86"/>
      <c r="AK875" s="86"/>
      <c r="AL875" s="86"/>
      <c r="AM875" s="86"/>
      <c r="AN875" s="86"/>
      <c r="AO875" s="86"/>
      <c r="AP875" s="86"/>
      <c r="AQ875" s="28"/>
      <c r="AR875" s="45"/>
      <c r="AS875" s="85"/>
      <c r="AT875" s="85"/>
      <c r="AU875" s="20"/>
      <c r="AV875" s="20"/>
    </row>
    <row r="876" spans="2:48" ht="15" x14ac:dyDescent="0.25">
      <c r="B876" s="86"/>
      <c r="C876" s="100"/>
      <c r="D876" s="87" t="str">
        <f>IF(B876="","",(VLOOKUP(B876,#REF!,2,0)))</f>
        <v/>
      </c>
      <c r="E876" s="88" t="str">
        <f>IF(B876="","",(VLOOKUP(B876,#REF!,3,0)))</f>
        <v/>
      </c>
      <c r="F876" s="84" t="str">
        <f>IF(B876="","",(VLOOKUP(Application!B876,#REF!,5,0)))</f>
        <v/>
      </c>
      <c r="G876" s="83"/>
      <c r="H876" s="89"/>
      <c r="I876" s="92" t="str">
        <f>IF(B:B="","",(VLOOKUP(Application!B876,#REF!,6,0)))</f>
        <v/>
      </c>
      <c r="J876" s="90" t="str">
        <f t="shared" si="163"/>
        <v/>
      </c>
      <c r="K876" s="91" t="str">
        <f t="shared" si="164"/>
        <v/>
      </c>
      <c r="L876" s="91" t="str">
        <f t="shared" si="168"/>
        <v/>
      </c>
      <c r="M876" s="91" t="str">
        <f t="shared" si="165"/>
        <v/>
      </c>
      <c r="N876" s="91" t="str">
        <f t="shared" si="166"/>
        <v/>
      </c>
      <c r="O876" s="91" t="str">
        <f t="shared" si="169"/>
        <v/>
      </c>
      <c r="P876" s="91" t="str">
        <f t="shared" si="170"/>
        <v/>
      </c>
      <c r="Q876" s="85"/>
      <c r="R876" s="17" t="str">
        <f t="shared" si="171"/>
        <v/>
      </c>
      <c r="S876" s="28" t="str">
        <f t="shared" si="172"/>
        <v/>
      </c>
      <c r="T876" s="28" t="str">
        <f t="shared" si="173"/>
        <v/>
      </c>
      <c r="U876" s="28"/>
      <c r="V876" s="84"/>
      <c r="W876" s="84"/>
      <c r="X876" s="83"/>
      <c r="Y876" s="104"/>
      <c r="Z876" s="96" t="str">
        <f t="shared" si="167"/>
        <v/>
      </c>
      <c r="AA876" s="105"/>
      <c r="AB876" s="89"/>
      <c r="AC876" s="89"/>
      <c r="AD876" s="89"/>
      <c r="AE876" s="89"/>
      <c r="AF876" s="89"/>
      <c r="AG876" s="89"/>
      <c r="AH876" s="86"/>
      <c r="AI876" s="86"/>
      <c r="AJ876" s="86"/>
      <c r="AK876" s="86"/>
      <c r="AL876" s="86"/>
      <c r="AM876" s="86"/>
      <c r="AN876" s="86"/>
      <c r="AO876" s="86"/>
      <c r="AP876" s="86"/>
      <c r="AQ876" s="28"/>
      <c r="AR876" s="45"/>
      <c r="AS876" s="85"/>
      <c r="AT876" s="85"/>
      <c r="AU876" s="20"/>
      <c r="AV876" s="20"/>
    </row>
    <row r="877" spans="2:48" ht="15" x14ac:dyDescent="0.25">
      <c r="B877" s="86"/>
      <c r="C877" s="100"/>
      <c r="D877" s="87" t="str">
        <f>IF(B877="","",(VLOOKUP(B877,#REF!,2,0)))</f>
        <v/>
      </c>
      <c r="E877" s="88" t="str">
        <f>IF(B877="","",(VLOOKUP(B877,#REF!,3,0)))</f>
        <v/>
      </c>
      <c r="F877" s="84" t="str">
        <f>IF(B877="","",(VLOOKUP(Application!B877,#REF!,5,0)))</f>
        <v/>
      </c>
      <c r="G877" s="83"/>
      <c r="H877" s="89"/>
      <c r="I877" s="92" t="str">
        <f>IF(B:B="","",(VLOOKUP(Application!B877,#REF!,6,0)))</f>
        <v/>
      </c>
      <c r="J877" s="90" t="str">
        <f t="shared" si="163"/>
        <v/>
      </c>
      <c r="K877" s="91" t="str">
        <f t="shared" si="164"/>
        <v/>
      </c>
      <c r="L877" s="91" t="str">
        <f t="shared" si="168"/>
        <v/>
      </c>
      <c r="M877" s="91" t="str">
        <f t="shared" si="165"/>
        <v/>
      </c>
      <c r="N877" s="91" t="str">
        <f t="shared" si="166"/>
        <v/>
      </c>
      <c r="O877" s="91" t="str">
        <f t="shared" si="169"/>
        <v/>
      </c>
      <c r="P877" s="91" t="str">
        <f t="shared" si="170"/>
        <v/>
      </c>
      <c r="Q877" s="85"/>
      <c r="R877" s="17" t="str">
        <f t="shared" si="171"/>
        <v/>
      </c>
      <c r="S877" s="28" t="str">
        <f t="shared" si="172"/>
        <v/>
      </c>
      <c r="T877" s="28" t="str">
        <f t="shared" si="173"/>
        <v/>
      </c>
      <c r="U877" s="28"/>
      <c r="V877" s="84"/>
      <c r="W877" s="84"/>
      <c r="X877" s="83"/>
      <c r="Y877" s="104"/>
      <c r="Z877" s="96" t="str">
        <f t="shared" si="167"/>
        <v/>
      </c>
      <c r="AA877" s="105"/>
      <c r="AB877" s="89"/>
      <c r="AC877" s="89"/>
      <c r="AD877" s="89"/>
      <c r="AE877" s="89"/>
      <c r="AF877" s="89"/>
      <c r="AG877" s="89"/>
      <c r="AH877" s="86"/>
      <c r="AI877" s="86"/>
      <c r="AJ877" s="86"/>
      <c r="AK877" s="86"/>
      <c r="AL877" s="86"/>
      <c r="AM877" s="86"/>
      <c r="AN877" s="86"/>
      <c r="AO877" s="86"/>
      <c r="AP877" s="86"/>
      <c r="AQ877" s="28"/>
      <c r="AR877" s="45"/>
      <c r="AS877" s="85"/>
      <c r="AT877" s="85"/>
      <c r="AU877" s="20"/>
      <c r="AV877" s="20"/>
    </row>
    <row r="878" spans="2:48" ht="15" x14ac:dyDescent="0.25">
      <c r="B878" s="86"/>
      <c r="C878" s="100"/>
      <c r="D878" s="87" t="str">
        <f>IF(B878="","",(VLOOKUP(B878,#REF!,2,0)))</f>
        <v/>
      </c>
      <c r="E878" s="88" t="str">
        <f>IF(B878="","",(VLOOKUP(B878,#REF!,3,0)))</f>
        <v/>
      </c>
      <c r="F878" s="84" t="str">
        <f>IF(B878="","",(VLOOKUP(Application!B878,#REF!,5,0)))</f>
        <v/>
      </c>
      <c r="G878" s="83"/>
      <c r="H878" s="89"/>
      <c r="I878" s="92" t="str">
        <f>IF(B:B="","",(VLOOKUP(Application!B878,#REF!,6,0)))</f>
        <v/>
      </c>
      <c r="J878" s="90" t="str">
        <f t="shared" si="163"/>
        <v/>
      </c>
      <c r="K878" s="91" t="str">
        <f t="shared" si="164"/>
        <v/>
      </c>
      <c r="L878" s="91" t="str">
        <f t="shared" si="168"/>
        <v/>
      </c>
      <c r="M878" s="91" t="str">
        <f t="shared" si="165"/>
        <v/>
      </c>
      <c r="N878" s="91" t="str">
        <f t="shared" si="166"/>
        <v/>
      </c>
      <c r="O878" s="91" t="str">
        <f t="shared" si="169"/>
        <v/>
      </c>
      <c r="P878" s="91" t="str">
        <f t="shared" si="170"/>
        <v/>
      </c>
      <c r="Q878" s="85"/>
      <c r="R878" s="17" t="str">
        <f t="shared" si="171"/>
        <v/>
      </c>
      <c r="S878" s="28" t="str">
        <f t="shared" si="172"/>
        <v/>
      </c>
      <c r="T878" s="28" t="str">
        <f t="shared" si="173"/>
        <v/>
      </c>
      <c r="U878" s="28"/>
      <c r="V878" s="84"/>
      <c r="W878" s="84"/>
      <c r="X878" s="83"/>
      <c r="Y878" s="104"/>
      <c r="Z878" s="96" t="str">
        <f t="shared" si="167"/>
        <v/>
      </c>
      <c r="AA878" s="105"/>
      <c r="AB878" s="89"/>
      <c r="AC878" s="89"/>
      <c r="AD878" s="89"/>
      <c r="AE878" s="89"/>
      <c r="AF878" s="89"/>
      <c r="AG878" s="89"/>
      <c r="AH878" s="86"/>
      <c r="AI878" s="86"/>
      <c r="AJ878" s="86"/>
      <c r="AK878" s="86"/>
      <c r="AL878" s="86"/>
      <c r="AM878" s="86"/>
      <c r="AN878" s="86"/>
      <c r="AO878" s="86"/>
      <c r="AP878" s="86"/>
      <c r="AQ878" s="28"/>
      <c r="AR878" s="45"/>
      <c r="AS878" s="85"/>
      <c r="AT878" s="85"/>
      <c r="AU878" s="20"/>
      <c r="AV878" s="20"/>
    </row>
    <row r="879" spans="2:48" ht="15" x14ac:dyDescent="0.25">
      <c r="B879" s="86"/>
      <c r="C879" s="100"/>
      <c r="D879" s="87" t="str">
        <f>IF(B879="","",(VLOOKUP(B879,#REF!,2,0)))</f>
        <v/>
      </c>
      <c r="E879" s="88" t="str">
        <f>IF(B879="","",(VLOOKUP(B879,#REF!,3,0)))</f>
        <v/>
      </c>
      <c r="F879" s="84" t="str">
        <f>IF(B879="","",(VLOOKUP(Application!B879,#REF!,5,0)))</f>
        <v/>
      </c>
      <c r="G879" s="83"/>
      <c r="H879" s="89"/>
      <c r="I879" s="92" t="str">
        <f>IF(B:B="","",(VLOOKUP(Application!B879,#REF!,6,0)))</f>
        <v/>
      </c>
      <c r="J879" s="90" t="str">
        <f t="shared" si="163"/>
        <v/>
      </c>
      <c r="K879" s="91" t="str">
        <f t="shared" si="164"/>
        <v/>
      </c>
      <c r="L879" s="91" t="str">
        <f t="shared" si="168"/>
        <v/>
      </c>
      <c r="M879" s="91" t="str">
        <f t="shared" si="165"/>
        <v/>
      </c>
      <c r="N879" s="91" t="str">
        <f t="shared" si="166"/>
        <v/>
      </c>
      <c r="O879" s="91" t="str">
        <f t="shared" si="169"/>
        <v/>
      </c>
      <c r="P879" s="91" t="str">
        <f t="shared" si="170"/>
        <v/>
      </c>
      <c r="Q879" s="85"/>
      <c r="R879" s="17" t="str">
        <f t="shared" si="171"/>
        <v/>
      </c>
      <c r="S879" s="28" t="str">
        <f t="shared" si="172"/>
        <v/>
      </c>
      <c r="T879" s="28" t="str">
        <f t="shared" si="173"/>
        <v/>
      </c>
      <c r="U879" s="28"/>
      <c r="V879" s="84"/>
      <c r="W879" s="84"/>
      <c r="X879" s="83"/>
      <c r="Y879" s="104"/>
      <c r="Z879" s="96" t="str">
        <f t="shared" si="167"/>
        <v/>
      </c>
      <c r="AA879" s="105"/>
      <c r="AB879" s="89"/>
      <c r="AC879" s="89"/>
      <c r="AD879" s="89"/>
      <c r="AE879" s="89"/>
      <c r="AF879" s="89"/>
      <c r="AG879" s="89"/>
      <c r="AH879" s="86"/>
      <c r="AI879" s="86"/>
      <c r="AJ879" s="86"/>
      <c r="AK879" s="86"/>
      <c r="AL879" s="86"/>
      <c r="AM879" s="86"/>
      <c r="AN879" s="86"/>
      <c r="AO879" s="86"/>
      <c r="AP879" s="86"/>
      <c r="AQ879" s="28"/>
      <c r="AR879" s="45"/>
      <c r="AS879" s="85"/>
      <c r="AT879" s="85"/>
      <c r="AU879" s="20"/>
      <c r="AV879" s="20"/>
    </row>
    <row r="880" spans="2:48" ht="15" x14ac:dyDescent="0.25">
      <c r="B880" s="86"/>
      <c r="C880" s="100"/>
      <c r="D880" s="87" t="str">
        <f>IF(B880="","",(VLOOKUP(B880,#REF!,2,0)))</f>
        <v/>
      </c>
      <c r="E880" s="88" t="str">
        <f>IF(B880="","",(VLOOKUP(B880,#REF!,3,0)))</f>
        <v/>
      </c>
      <c r="F880" s="84" t="str">
        <f>IF(B880="","",(VLOOKUP(Application!B880,#REF!,5,0)))</f>
        <v/>
      </c>
      <c r="G880" s="83"/>
      <c r="H880" s="89"/>
      <c r="I880" s="92" t="str">
        <f>IF(B:B="","",(VLOOKUP(Application!B880,#REF!,6,0)))</f>
        <v/>
      </c>
      <c r="J880" s="90" t="str">
        <f t="shared" si="163"/>
        <v/>
      </c>
      <c r="K880" s="91" t="str">
        <f t="shared" si="164"/>
        <v/>
      </c>
      <c r="L880" s="91" t="str">
        <f t="shared" si="168"/>
        <v/>
      </c>
      <c r="M880" s="91" t="str">
        <f t="shared" si="165"/>
        <v/>
      </c>
      <c r="N880" s="91" t="str">
        <f t="shared" si="166"/>
        <v/>
      </c>
      <c r="O880" s="91" t="str">
        <f t="shared" si="169"/>
        <v/>
      </c>
      <c r="P880" s="91" t="str">
        <f t="shared" si="170"/>
        <v/>
      </c>
      <c r="Q880" s="85"/>
      <c r="R880" s="17" t="str">
        <f t="shared" si="171"/>
        <v/>
      </c>
      <c r="S880" s="28" t="str">
        <f t="shared" si="172"/>
        <v/>
      </c>
      <c r="T880" s="28" t="str">
        <f t="shared" si="173"/>
        <v/>
      </c>
      <c r="U880" s="28"/>
      <c r="V880" s="84"/>
      <c r="W880" s="84"/>
      <c r="X880" s="83"/>
      <c r="Y880" s="104"/>
      <c r="Z880" s="96" t="str">
        <f t="shared" si="167"/>
        <v/>
      </c>
      <c r="AA880" s="105"/>
      <c r="AB880" s="89"/>
      <c r="AC880" s="89"/>
      <c r="AD880" s="89"/>
      <c r="AE880" s="89"/>
      <c r="AF880" s="89"/>
      <c r="AG880" s="89"/>
      <c r="AH880" s="86"/>
      <c r="AI880" s="86"/>
      <c r="AJ880" s="86"/>
      <c r="AK880" s="86"/>
      <c r="AL880" s="86"/>
      <c r="AM880" s="86"/>
      <c r="AN880" s="86"/>
      <c r="AO880" s="86"/>
      <c r="AP880" s="86"/>
      <c r="AQ880" s="28"/>
      <c r="AR880" s="45"/>
      <c r="AS880" s="85"/>
      <c r="AT880" s="85"/>
      <c r="AU880" s="20"/>
      <c r="AV880" s="20"/>
    </row>
    <row r="881" spans="2:48" ht="15" x14ac:dyDescent="0.25">
      <c r="B881" s="86"/>
      <c r="C881" s="100"/>
      <c r="D881" s="87" t="str">
        <f>IF(B881="","",(VLOOKUP(B881,#REF!,2,0)))</f>
        <v/>
      </c>
      <c r="E881" s="88" t="str">
        <f>IF(B881="","",(VLOOKUP(B881,#REF!,3,0)))</f>
        <v/>
      </c>
      <c r="F881" s="84" t="str">
        <f>IF(B881="","",(VLOOKUP(Application!B881,#REF!,5,0)))</f>
        <v/>
      </c>
      <c r="G881" s="83"/>
      <c r="H881" s="89"/>
      <c r="I881" s="92" t="str">
        <f>IF(B:B="","",(VLOOKUP(Application!B881,#REF!,6,0)))</f>
        <v/>
      </c>
      <c r="J881" s="90" t="str">
        <f t="shared" si="163"/>
        <v/>
      </c>
      <c r="K881" s="91" t="str">
        <f t="shared" si="164"/>
        <v/>
      </c>
      <c r="L881" s="91" t="str">
        <f t="shared" ref="L881:L944" si="174">IF(OR(I881="Wine",I881="Refreshment Beverage",I881="Beer",E881="",F881=""),"",IF(AND(J881=""),"",IF((J881*100)&gt;=5,"",1)))</f>
        <v/>
      </c>
      <c r="M881" s="91" t="str">
        <f t="shared" si="165"/>
        <v/>
      </c>
      <c r="N881" s="91" t="str">
        <f t="shared" si="166"/>
        <v/>
      </c>
      <c r="O881" s="91" t="str">
        <f t="shared" ref="O881:O944" si="175">IF(OR(H881="",B881="",D881="",E881="",F881=""),"",IF(AND(J881=""),"",IF((J881*100)&lt;=20,"",1)))</f>
        <v/>
      </c>
      <c r="P881" s="91" t="str">
        <f t="shared" ref="P881:P944" si="176">IF(OR(D881="",E881="",F881=""),"",IF(AND(K881=""),"",IF(AND(H881="LTO"),"",IF((J881*100)&gt;=15,"",1))))</f>
        <v/>
      </c>
      <c r="Q881" s="85"/>
      <c r="R881" s="17" t="str">
        <f t="shared" ref="R881:R944" si="177">IF(H881="","",(F881-Q881))</f>
        <v/>
      </c>
      <c r="S881" s="28" t="str">
        <f t="shared" ref="S881:S908" si="178">IF(H881="","",IF(OR(L881=1,M881=1,N881=1,Q881="",P881=1),"No","Yes"))</f>
        <v/>
      </c>
      <c r="T881" s="28" t="str">
        <f t="shared" ref="T881:T908" si="179">IF(H881="","",IF(S881=1,"Yes",IF(N881=1,"Missing Field(s)",IF(P881=1,"Hot Buy disc % too low",IF(OR(L881=1,M881=1),"Disc % too low",IF(AND(H881&lt;&gt;"Hot Buy",O881=1),"Qualifies for Hot Buy",""))))))</f>
        <v/>
      </c>
      <c r="U881" s="28"/>
      <c r="V881" s="40"/>
      <c r="W881" s="40"/>
      <c r="X881" s="54"/>
      <c r="Y881" s="40"/>
      <c r="Z881" s="96" t="str">
        <f t="shared" ref="Z881:Z912" si="180">IF(B:B="","",IF(V881="Multi-sku buy 3",ROUNDUP(SUM(SUMIF(X:X,X881,F:F)/1.99),0),IF(V881="Multi-sku buy 2",ROUNDUP(SUM((AVERAGEIF(X:X,X881,F:F)*2)/1.99),0),IF(V881="Max Miles",ROUNDUP(SUM(F881/1.5),0),IF(AND(OR(V881="At Shelf",V881="BUNDLE BUY"),F881&lt;10),2,IF(AND(OR(V881="At Shelf",V881="BUNDLE BUY"),F881&lt;15),3,IF(AND(OR(V881="At Shelf",V881="BUNDLE BUY"),F881&lt;20),4,IF(AND(OR(V881="At Shelf",V881="BUNDLE BUY"),F881&lt;30),6,IF(AND(OR(V881="At Shelf",V881="BUNDLE BUY"),F881&lt;40),8,IF(AND(OR(V881="At Shelf",V881="BUNDLE BUY"),F881&lt;50),10,IF(AND(OR(V881="At Shelf",V881="BUNDLE BUY"),F881&gt;49.99),12,"")))))))))))</f>
        <v/>
      </c>
      <c r="AA881" s="74"/>
      <c r="AB881" s="19"/>
      <c r="AC881" s="19"/>
      <c r="AD881" s="19"/>
      <c r="AE881" s="19"/>
      <c r="AF881" s="19"/>
      <c r="AG881" s="19"/>
      <c r="AH881" s="86"/>
      <c r="AI881" s="86"/>
      <c r="AJ881" s="18"/>
      <c r="AK881" s="18"/>
      <c r="AL881" s="18"/>
      <c r="AM881" s="18"/>
      <c r="AN881" s="18"/>
      <c r="AO881" s="86"/>
      <c r="AP881" s="18"/>
      <c r="AQ881" s="28"/>
      <c r="AR881" s="45"/>
      <c r="AS881" s="16"/>
      <c r="AT881" s="16"/>
      <c r="AU881" s="20"/>
      <c r="AV881" s="20"/>
    </row>
    <row r="882" spans="2:48" ht="15" x14ac:dyDescent="0.25">
      <c r="B882" s="86"/>
      <c r="C882" s="100"/>
      <c r="D882" s="87" t="str">
        <f>IF(B882="","",(VLOOKUP(B882,#REF!,2,0)))</f>
        <v/>
      </c>
      <c r="E882" s="88" t="str">
        <f>IF(B882="","",(VLOOKUP(B882,#REF!,3,0)))</f>
        <v/>
      </c>
      <c r="F882" s="84" t="str">
        <f>IF(B882="","",(VLOOKUP(Application!B882,#REF!,5,0)))</f>
        <v/>
      </c>
      <c r="G882" s="83"/>
      <c r="H882" s="89"/>
      <c r="I882" s="92" t="str">
        <f>IF(B:B="","",(VLOOKUP(Application!B882,#REF!,6,0)))</f>
        <v/>
      </c>
      <c r="J882" s="90" t="str">
        <f t="shared" si="163"/>
        <v/>
      </c>
      <c r="K882" s="91" t="str">
        <f t="shared" si="164"/>
        <v/>
      </c>
      <c r="L882" s="91" t="str">
        <f t="shared" si="174"/>
        <v/>
      </c>
      <c r="M882" s="91" t="str">
        <f t="shared" si="165"/>
        <v/>
      </c>
      <c r="N882" s="91" t="str">
        <f t="shared" si="166"/>
        <v/>
      </c>
      <c r="O882" s="91" t="str">
        <f t="shared" si="175"/>
        <v/>
      </c>
      <c r="P882" s="91" t="str">
        <f t="shared" si="176"/>
        <v/>
      </c>
      <c r="Q882" s="85"/>
      <c r="R882" s="17" t="str">
        <f t="shared" si="177"/>
        <v/>
      </c>
      <c r="S882" s="28" t="str">
        <f t="shared" si="178"/>
        <v/>
      </c>
      <c r="T882" s="28" t="str">
        <f t="shared" si="179"/>
        <v/>
      </c>
      <c r="U882" s="28"/>
      <c r="V882" s="40"/>
      <c r="W882" s="40"/>
      <c r="X882" s="54"/>
      <c r="Y882" s="40"/>
      <c r="Z882" s="96" t="str">
        <f t="shared" si="180"/>
        <v/>
      </c>
      <c r="AA882" s="74"/>
      <c r="AB882" s="19"/>
      <c r="AC882" s="19"/>
      <c r="AD882" s="19"/>
      <c r="AE882" s="19"/>
      <c r="AF882" s="19"/>
      <c r="AG882" s="19"/>
      <c r="AH882" s="86"/>
      <c r="AI882" s="86"/>
      <c r="AJ882" s="18"/>
      <c r="AK882" s="18"/>
      <c r="AL882" s="18"/>
      <c r="AM882" s="18"/>
      <c r="AN882" s="18"/>
      <c r="AO882" s="86"/>
      <c r="AP882" s="18"/>
      <c r="AQ882" s="28"/>
      <c r="AR882" s="45"/>
      <c r="AS882" s="16"/>
      <c r="AT882" s="16"/>
      <c r="AU882" s="20"/>
      <c r="AV882" s="20"/>
    </row>
    <row r="883" spans="2:48" ht="15" x14ac:dyDescent="0.25">
      <c r="B883" s="86"/>
      <c r="C883" s="100"/>
      <c r="D883" s="87" t="str">
        <f>IF(B883="","",(VLOOKUP(B883,#REF!,2,0)))</f>
        <v/>
      </c>
      <c r="E883" s="88" t="str">
        <f>IF(B883="","",(VLOOKUP(B883,#REF!,3,0)))</f>
        <v/>
      </c>
      <c r="F883" s="84" t="str">
        <f>IF(B883="","",(VLOOKUP(Application!B883,#REF!,5,0)))</f>
        <v/>
      </c>
      <c r="G883" s="83"/>
      <c r="H883" s="89"/>
      <c r="I883" s="92" t="str">
        <f>IF(B:B="","",(VLOOKUP(Application!B883,#REF!,6,0)))</f>
        <v/>
      </c>
      <c r="J883" s="90" t="str">
        <f t="shared" si="163"/>
        <v/>
      </c>
      <c r="K883" s="91" t="str">
        <f t="shared" si="164"/>
        <v/>
      </c>
      <c r="L883" s="91" t="str">
        <f t="shared" si="174"/>
        <v/>
      </c>
      <c r="M883" s="91" t="str">
        <f t="shared" si="165"/>
        <v/>
      </c>
      <c r="N883" s="91" t="str">
        <f t="shared" si="166"/>
        <v/>
      </c>
      <c r="O883" s="91" t="str">
        <f t="shared" si="175"/>
        <v/>
      </c>
      <c r="P883" s="91" t="str">
        <f t="shared" si="176"/>
        <v/>
      </c>
      <c r="Q883" s="85"/>
      <c r="R883" s="17" t="str">
        <f t="shared" si="177"/>
        <v/>
      </c>
      <c r="S883" s="28" t="str">
        <f t="shared" si="178"/>
        <v/>
      </c>
      <c r="T883" s="28" t="str">
        <f t="shared" si="179"/>
        <v/>
      </c>
      <c r="U883" s="28"/>
      <c r="V883" s="40"/>
      <c r="W883" s="40"/>
      <c r="X883" s="54"/>
      <c r="Y883" s="40"/>
      <c r="Z883" s="96" t="str">
        <f t="shared" si="180"/>
        <v/>
      </c>
      <c r="AA883" s="74"/>
      <c r="AB883" s="19"/>
      <c r="AC883" s="19"/>
      <c r="AD883" s="19"/>
      <c r="AE883" s="19"/>
      <c r="AF883" s="19"/>
      <c r="AG883" s="19"/>
      <c r="AH883" s="86"/>
      <c r="AI883" s="86"/>
      <c r="AJ883" s="18"/>
      <c r="AK883" s="18"/>
      <c r="AL883" s="18"/>
      <c r="AM883" s="18"/>
      <c r="AN883" s="18"/>
      <c r="AO883" s="86"/>
      <c r="AP883" s="18"/>
      <c r="AQ883" s="28"/>
      <c r="AR883" s="45"/>
      <c r="AS883" s="16"/>
      <c r="AT883" s="16"/>
      <c r="AU883" s="20"/>
      <c r="AV883" s="20"/>
    </row>
    <row r="884" spans="2:48" ht="15" x14ac:dyDescent="0.25">
      <c r="B884" s="86"/>
      <c r="C884" s="100"/>
      <c r="D884" s="87" t="str">
        <f>IF(B884="","",(VLOOKUP(B884,#REF!,2,0)))</f>
        <v/>
      </c>
      <c r="E884" s="88" t="str">
        <f>IF(B884="","",(VLOOKUP(B884,#REF!,3,0)))</f>
        <v/>
      </c>
      <c r="F884" s="84" t="str">
        <f>IF(B884="","",(VLOOKUP(Application!B884,#REF!,5,0)))</f>
        <v/>
      </c>
      <c r="G884" s="83"/>
      <c r="H884" s="89"/>
      <c r="I884" s="92" t="str">
        <f>IF(B:B="","",(VLOOKUP(Application!B884,#REF!,6,0)))</f>
        <v/>
      </c>
      <c r="J884" s="90" t="str">
        <f t="shared" si="163"/>
        <v/>
      </c>
      <c r="K884" s="91" t="str">
        <f t="shared" si="164"/>
        <v/>
      </c>
      <c r="L884" s="91" t="str">
        <f t="shared" si="174"/>
        <v/>
      </c>
      <c r="M884" s="91" t="str">
        <f t="shared" si="165"/>
        <v/>
      </c>
      <c r="N884" s="91" t="str">
        <f t="shared" si="166"/>
        <v/>
      </c>
      <c r="O884" s="91" t="str">
        <f t="shared" si="175"/>
        <v/>
      </c>
      <c r="P884" s="91" t="str">
        <f t="shared" si="176"/>
        <v/>
      </c>
      <c r="Q884" s="85"/>
      <c r="R884" s="17" t="str">
        <f t="shared" si="177"/>
        <v/>
      </c>
      <c r="S884" s="28" t="str">
        <f t="shared" si="178"/>
        <v/>
      </c>
      <c r="T884" s="28" t="str">
        <f t="shared" si="179"/>
        <v/>
      </c>
      <c r="U884" s="28"/>
      <c r="V884" s="40"/>
      <c r="W884" s="40"/>
      <c r="X884" s="54"/>
      <c r="Y884" s="40"/>
      <c r="Z884" s="96" t="str">
        <f t="shared" si="180"/>
        <v/>
      </c>
      <c r="AA884" s="74"/>
      <c r="AB884" s="19"/>
      <c r="AC884" s="19"/>
      <c r="AD884" s="19"/>
      <c r="AE884" s="19"/>
      <c r="AF884" s="19"/>
      <c r="AG884" s="19"/>
      <c r="AH884" s="86"/>
      <c r="AI884" s="86"/>
      <c r="AJ884" s="18"/>
      <c r="AK884" s="18"/>
      <c r="AL884" s="18"/>
      <c r="AM884" s="18"/>
      <c r="AN884" s="18"/>
      <c r="AO884" s="86"/>
      <c r="AP884" s="18"/>
      <c r="AQ884" s="28"/>
      <c r="AR884" s="45"/>
      <c r="AS884" s="16"/>
      <c r="AT884" s="16"/>
      <c r="AU884" s="20"/>
      <c r="AV884" s="20"/>
    </row>
    <row r="885" spans="2:48" ht="15" x14ac:dyDescent="0.25">
      <c r="B885" s="86"/>
      <c r="C885" s="100"/>
      <c r="D885" s="87" t="str">
        <f>IF(B885="","",(VLOOKUP(B885,#REF!,2,0)))</f>
        <v/>
      </c>
      <c r="E885" s="88" t="str">
        <f>IF(B885="","",(VLOOKUP(B885,#REF!,3,0)))</f>
        <v/>
      </c>
      <c r="F885" s="84" t="str">
        <f>IF(B885="","",(VLOOKUP(Application!B885,#REF!,5,0)))</f>
        <v/>
      </c>
      <c r="G885" s="83"/>
      <c r="H885" s="89"/>
      <c r="I885" s="92" t="str">
        <f>IF(B:B="","",(VLOOKUP(Application!B885,#REF!,6,0)))</f>
        <v/>
      </c>
      <c r="J885" s="90" t="str">
        <f t="shared" si="163"/>
        <v/>
      </c>
      <c r="K885" s="91" t="str">
        <f t="shared" si="164"/>
        <v/>
      </c>
      <c r="L885" s="91" t="str">
        <f t="shared" si="174"/>
        <v/>
      </c>
      <c r="M885" s="91" t="str">
        <f t="shared" si="165"/>
        <v/>
      </c>
      <c r="N885" s="91" t="str">
        <f t="shared" si="166"/>
        <v/>
      </c>
      <c r="O885" s="91" t="str">
        <f t="shared" si="175"/>
        <v/>
      </c>
      <c r="P885" s="91" t="str">
        <f t="shared" si="176"/>
        <v/>
      </c>
      <c r="Q885" s="85"/>
      <c r="R885" s="17" t="str">
        <f t="shared" si="177"/>
        <v/>
      </c>
      <c r="S885" s="28" t="str">
        <f t="shared" si="178"/>
        <v/>
      </c>
      <c r="T885" s="28" t="str">
        <f t="shared" si="179"/>
        <v/>
      </c>
      <c r="U885" s="28"/>
      <c r="V885" s="40"/>
      <c r="W885" s="40"/>
      <c r="X885" s="54"/>
      <c r="Y885" s="40"/>
      <c r="Z885" s="96" t="str">
        <f t="shared" si="180"/>
        <v/>
      </c>
      <c r="AA885" s="74"/>
      <c r="AB885" s="19"/>
      <c r="AC885" s="19"/>
      <c r="AD885" s="19"/>
      <c r="AE885" s="19"/>
      <c r="AF885" s="19"/>
      <c r="AG885" s="19"/>
      <c r="AH885" s="86"/>
      <c r="AI885" s="86"/>
      <c r="AJ885" s="18"/>
      <c r="AK885" s="18"/>
      <c r="AL885" s="18"/>
      <c r="AM885" s="18"/>
      <c r="AN885" s="18"/>
      <c r="AO885" s="86"/>
      <c r="AP885" s="18"/>
      <c r="AQ885" s="28"/>
      <c r="AR885" s="45"/>
      <c r="AS885" s="16"/>
      <c r="AT885" s="16"/>
      <c r="AU885" s="20"/>
      <c r="AV885" s="20"/>
    </row>
    <row r="886" spans="2:48" ht="15" x14ac:dyDescent="0.25">
      <c r="B886" s="86"/>
      <c r="C886" s="100"/>
      <c r="D886" s="87" t="str">
        <f>IF(B886="","",(VLOOKUP(B886,#REF!,2,0)))</f>
        <v/>
      </c>
      <c r="E886" s="88" t="str">
        <f>IF(B886="","",(VLOOKUP(B886,#REF!,3,0)))</f>
        <v/>
      </c>
      <c r="F886" s="84" t="str">
        <f>IF(B886="","",(VLOOKUP(Application!B886,#REF!,5,0)))</f>
        <v/>
      </c>
      <c r="G886" s="83"/>
      <c r="H886" s="89"/>
      <c r="I886" s="92" t="str">
        <f>IF(B:B="","",(VLOOKUP(Application!B886,#REF!,6,0)))</f>
        <v/>
      </c>
      <c r="J886" s="90" t="str">
        <f t="shared" si="163"/>
        <v/>
      </c>
      <c r="K886" s="91" t="str">
        <f t="shared" si="164"/>
        <v/>
      </c>
      <c r="L886" s="91" t="str">
        <f t="shared" si="174"/>
        <v/>
      </c>
      <c r="M886" s="91" t="str">
        <f t="shared" si="165"/>
        <v/>
      </c>
      <c r="N886" s="91" t="str">
        <f t="shared" si="166"/>
        <v/>
      </c>
      <c r="O886" s="91" t="str">
        <f t="shared" si="175"/>
        <v/>
      </c>
      <c r="P886" s="91" t="str">
        <f t="shared" si="176"/>
        <v/>
      </c>
      <c r="Q886" s="85"/>
      <c r="R886" s="17" t="str">
        <f t="shared" si="177"/>
        <v/>
      </c>
      <c r="S886" s="28" t="str">
        <f t="shared" si="178"/>
        <v/>
      </c>
      <c r="T886" s="28" t="str">
        <f t="shared" si="179"/>
        <v/>
      </c>
      <c r="U886" s="28"/>
      <c r="V886" s="40"/>
      <c r="W886" s="40"/>
      <c r="X886" s="54"/>
      <c r="Y886" s="40"/>
      <c r="Z886" s="96" t="str">
        <f t="shared" si="180"/>
        <v/>
      </c>
      <c r="AA886" s="74"/>
      <c r="AB886" s="19"/>
      <c r="AC886" s="19"/>
      <c r="AD886" s="19"/>
      <c r="AE886" s="19"/>
      <c r="AF886" s="19"/>
      <c r="AG886" s="19"/>
      <c r="AH886" s="86"/>
      <c r="AI886" s="86"/>
      <c r="AJ886" s="18"/>
      <c r="AK886" s="18"/>
      <c r="AL886" s="18"/>
      <c r="AM886" s="18"/>
      <c r="AN886" s="18"/>
      <c r="AO886" s="86"/>
      <c r="AP886" s="18"/>
      <c r="AQ886" s="28"/>
      <c r="AR886" s="45"/>
      <c r="AS886" s="16"/>
      <c r="AT886" s="16"/>
      <c r="AU886" s="20"/>
      <c r="AV886" s="20"/>
    </row>
    <row r="887" spans="2:48" ht="15" x14ac:dyDescent="0.25">
      <c r="B887" s="86"/>
      <c r="C887" s="100"/>
      <c r="D887" s="87" t="str">
        <f>IF(B887="","",(VLOOKUP(B887,#REF!,2,0)))</f>
        <v/>
      </c>
      <c r="E887" s="88" t="str">
        <f>IF(B887="","",(VLOOKUP(B887,#REF!,3,0)))</f>
        <v/>
      </c>
      <c r="F887" s="84" t="str">
        <f>IF(B887="","",(VLOOKUP(Application!B887,#REF!,5,0)))</f>
        <v/>
      </c>
      <c r="G887" s="83"/>
      <c r="H887" s="89"/>
      <c r="I887" s="92" t="str">
        <f>IF(B:B="","",(VLOOKUP(Application!B887,#REF!,6,0)))</f>
        <v/>
      </c>
      <c r="J887" s="90" t="str">
        <f t="shared" si="163"/>
        <v/>
      </c>
      <c r="K887" s="91" t="str">
        <f t="shared" si="164"/>
        <v/>
      </c>
      <c r="L887" s="91" t="str">
        <f t="shared" si="174"/>
        <v/>
      </c>
      <c r="M887" s="91" t="str">
        <f t="shared" si="165"/>
        <v/>
      </c>
      <c r="N887" s="91" t="str">
        <f t="shared" si="166"/>
        <v/>
      </c>
      <c r="O887" s="91" t="str">
        <f t="shared" si="175"/>
        <v/>
      </c>
      <c r="P887" s="91" t="str">
        <f t="shared" si="176"/>
        <v/>
      </c>
      <c r="Q887" s="85"/>
      <c r="R887" s="17" t="str">
        <f t="shared" si="177"/>
        <v/>
      </c>
      <c r="S887" s="28" t="str">
        <f t="shared" si="178"/>
        <v/>
      </c>
      <c r="T887" s="28" t="str">
        <f t="shared" si="179"/>
        <v/>
      </c>
      <c r="U887" s="28"/>
      <c r="V887" s="40"/>
      <c r="W887" s="40"/>
      <c r="X887" s="54"/>
      <c r="Y887" s="40"/>
      <c r="Z887" s="96" t="str">
        <f t="shared" si="180"/>
        <v/>
      </c>
      <c r="AA887" s="74"/>
      <c r="AB887" s="19"/>
      <c r="AC887" s="19"/>
      <c r="AD887" s="19"/>
      <c r="AE887" s="19"/>
      <c r="AF887" s="19"/>
      <c r="AG887" s="19"/>
      <c r="AH887" s="86"/>
      <c r="AI887" s="86"/>
      <c r="AJ887" s="18"/>
      <c r="AK887" s="18"/>
      <c r="AL887" s="18"/>
      <c r="AM887" s="18"/>
      <c r="AN887" s="18"/>
      <c r="AO887" s="86"/>
      <c r="AP887" s="18"/>
      <c r="AQ887" s="28"/>
      <c r="AR887" s="45"/>
      <c r="AS887" s="16"/>
      <c r="AT887" s="16"/>
      <c r="AU887" s="20"/>
      <c r="AV887" s="20"/>
    </row>
    <row r="888" spans="2:48" ht="15" x14ac:dyDescent="0.25">
      <c r="B888" s="86"/>
      <c r="C888" s="100"/>
      <c r="D888" s="87" t="str">
        <f>IF(B888="","",(VLOOKUP(B888,#REF!,2,0)))</f>
        <v/>
      </c>
      <c r="E888" s="88" t="str">
        <f>IF(B888="","",(VLOOKUP(B888,#REF!,3,0)))</f>
        <v/>
      </c>
      <c r="F888" s="84" t="str">
        <f>IF(B888="","",(VLOOKUP(Application!B888,#REF!,5,0)))</f>
        <v/>
      </c>
      <c r="G888" s="83"/>
      <c r="H888" s="89"/>
      <c r="I888" s="92" t="str">
        <f>IF(B:B="","",(VLOOKUP(Application!B888,#REF!,6,0)))</f>
        <v/>
      </c>
      <c r="J888" s="90" t="str">
        <f t="shared" si="163"/>
        <v/>
      </c>
      <c r="K888" s="91" t="str">
        <f t="shared" si="164"/>
        <v/>
      </c>
      <c r="L888" s="91" t="str">
        <f t="shared" si="174"/>
        <v/>
      </c>
      <c r="M888" s="91" t="str">
        <f t="shared" si="165"/>
        <v/>
      </c>
      <c r="N888" s="91" t="str">
        <f t="shared" si="166"/>
        <v/>
      </c>
      <c r="O888" s="91" t="str">
        <f t="shared" si="175"/>
        <v/>
      </c>
      <c r="P888" s="91" t="str">
        <f t="shared" si="176"/>
        <v/>
      </c>
      <c r="Q888" s="85"/>
      <c r="R888" s="17" t="str">
        <f t="shared" si="177"/>
        <v/>
      </c>
      <c r="S888" s="28" t="str">
        <f t="shared" si="178"/>
        <v/>
      </c>
      <c r="T888" s="28" t="str">
        <f t="shared" si="179"/>
        <v/>
      </c>
      <c r="U888" s="28"/>
      <c r="V888" s="40"/>
      <c r="W888" s="40"/>
      <c r="X888" s="54"/>
      <c r="Y888" s="40"/>
      <c r="Z888" s="96" t="str">
        <f t="shared" si="180"/>
        <v/>
      </c>
      <c r="AA888" s="74"/>
      <c r="AB888" s="19"/>
      <c r="AC888" s="19"/>
      <c r="AD888" s="19"/>
      <c r="AE888" s="19"/>
      <c r="AF888" s="19"/>
      <c r="AG888" s="19"/>
      <c r="AH888" s="86"/>
      <c r="AI888" s="86"/>
      <c r="AJ888" s="18"/>
      <c r="AK888" s="18"/>
      <c r="AL888" s="18"/>
      <c r="AM888" s="18"/>
      <c r="AN888" s="18"/>
      <c r="AO888" s="86"/>
      <c r="AP888" s="18"/>
      <c r="AQ888" s="28"/>
      <c r="AR888" s="45"/>
      <c r="AS888" s="16"/>
      <c r="AT888" s="16"/>
      <c r="AU888" s="20"/>
      <c r="AV888" s="20"/>
    </row>
    <row r="889" spans="2:48" ht="15" x14ac:dyDescent="0.25">
      <c r="B889" s="86"/>
      <c r="C889" s="100"/>
      <c r="D889" s="87" t="str">
        <f>IF(B889="","",(VLOOKUP(B889,#REF!,2,0)))</f>
        <v/>
      </c>
      <c r="E889" s="88" t="str">
        <f>IF(B889="","",(VLOOKUP(B889,#REF!,3,0)))</f>
        <v/>
      </c>
      <c r="F889" s="84" t="str">
        <f>IF(B889="","",(VLOOKUP(Application!B889,#REF!,5,0)))</f>
        <v/>
      </c>
      <c r="G889" s="83"/>
      <c r="H889" s="89"/>
      <c r="I889" s="92" t="str">
        <f>IF(B:B="","",(VLOOKUP(Application!B889,#REF!,6,0)))</f>
        <v/>
      </c>
      <c r="J889" s="90" t="str">
        <f t="shared" si="163"/>
        <v/>
      </c>
      <c r="K889" s="91" t="str">
        <f t="shared" si="164"/>
        <v/>
      </c>
      <c r="L889" s="91" t="str">
        <f t="shared" si="174"/>
        <v/>
      </c>
      <c r="M889" s="91" t="str">
        <f t="shared" si="165"/>
        <v/>
      </c>
      <c r="N889" s="91" t="str">
        <f t="shared" si="166"/>
        <v/>
      </c>
      <c r="O889" s="91" t="str">
        <f t="shared" si="175"/>
        <v/>
      </c>
      <c r="P889" s="91" t="str">
        <f t="shared" si="176"/>
        <v/>
      </c>
      <c r="Q889" s="85"/>
      <c r="R889" s="17" t="str">
        <f t="shared" si="177"/>
        <v/>
      </c>
      <c r="S889" s="28" t="str">
        <f t="shared" si="178"/>
        <v/>
      </c>
      <c r="T889" s="28" t="str">
        <f t="shared" si="179"/>
        <v/>
      </c>
      <c r="U889" s="28"/>
      <c r="V889" s="40"/>
      <c r="W889" s="40"/>
      <c r="X889" s="54"/>
      <c r="Y889" s="40"/>
      <c r="Z889" s="96" t="str">
        <f t="shared" si="180"/>
        <v/>
      </c>
      <c r="AA889" s="74"/>
      <c r="AB889" s="19"/>
      <c r="AC889" s="19"/>
      <c r="AD889" s="19"/>
      <c r="AE889" s="19"/>
      <c r="AF889" s="19"/>
      <c r="AG889" s="19"/>
      <c r="AH889" s="86"/>
      <c r="AI889" s="86"/>
      <c r="AJ889" s="18"/>
      <c r="AK889" s="18"/>
      <c r="AL889" s="18"/>
      <c r="AM889" s="18"/>
      <c r="AN889" s="18"/>
      <c r="AO889" s="86"/>
      <c r="AP889" s="18"/>
      <c r="AQ889" s="28"/>
      <c r="AR889" s="45"/>
      <c r="AS889" s="16"/>
      <c r="AT889" s="16"/>
      <c r="AU889" s="20"/>
      <c r="AV889" s="20"/>
    </row>
    <row r="890" spans="2:48" ht="15" x14ac:dyDescent="0.25">
      <c r="B890" s="86"/>
      <c r="C890" s="100"/>
      <c r="D890" s="87" t="str">
        <f>IF(B890="","",(VLOOKUP(B890,#REF!,2,0)))</f>
        <v/>
      </c>
      <c r="E890" s="88" t="str">
        <f>IF(B890="","",(VLOOKUP(B890,#REF!,3,0)))</f>
        <v/>
      </c>
      <c r="F890" s="84" t="str">
        <f>IF(B890="","",(VLOOKUP(Application!B890,#REF!,5,0)))</f>
        <v/>
      </c>
      <c r="G890" s="83"/>
      <c r="H890" s="89"/>
      <c r="I890" s="92" t="str">
        <f>IF(B:B="","",(VLOOKUP(Application!B890,#REF!,6,0)))</f>
        <v/>
      </c>
      <c r="J890" s="90" t="str">
        <f t="shared" si="163"/>
        <v/>
      </c>
      <c r="K890" s="91" t="str">
        <f t="shared" si="164"/>
        <v/>
      </c>
      <c r="L890" s="91" t="str">
        <f t="shared" si="174"/>
        <v/>
      </c>
      <c r="M890" s="91" t="str">
        <f t="shared" si="165"/>
        <v/>
      </c>
      <c r="N890" s="91" t="str">
        <f t="shared" si="166"/>
        <v/>
      </c>
      <c r="O890" s="91" t="str">
        <f t="shared" si="175"/>
        <v/>
      </c>
      <c r="P890" s="91" t="str">
        <f t="shared" si="176"/>
        <v/>
      </c>
      <c r="Q890" s="85"/>
      <c r="R890" s="17" t="str">
        <f t="shared" si="177"/>
        <v/>
      </c>
      <c r="S890" s="28" t="str">
        <f t="shared" si="178"/>
        <v/>
      </c>
      <c r="T890" s="28" t="str">
        <f t="shared" si="179"/>
        <v/>
      </c>
      <c r="U890" s="28"/>
      <c r="V890" s="40"/>
      <c r="W890" s="40"/>
      <c r="X890" s="54"/>
      <c r="Y890" s="40"/>
      <c r="Z890" s="96" t="str">
        <f t="shared" si="180"/>
        <v/>
      </c>
      <c r="AA890" s="74"/>
      <c r="AB890" s="19"/>
      <c r="AC890" s="19"/>
      <c r="AD890" s="19"/>
      <c r="AE890" s="19"/>
      <c r="AF890" s="19"/>
      <c r="AG890" s="19"/>
      <c r="AH890" s="86"/>
      <c r="AI890" s="86"/>
      <c r="AJ890" s="18"/>
      <c r="AK890" s="18"/>
      <c r="AL890" s="18"/>
      <c r="AM890" s="18"/>
      <c r="AN890" s="18"/>
      <c r="AO890" s="86"/>
      <c r="AP890" s="18"/>
      <c r="AQ890" s="28"/>
      <c r="AR890" s="45"/>
      <c r="AS890" s="16"/>
      <c r="AT890" s="16"/>
      <c r="AU890" s="20"/>
      <c r="AV890" s="20"/>
    </row>
    <row r="891" spans="2:48" ht="15" x14ac:dyDescent="0.25">
      <c r="B891" s="86"/>
      <c r="C891" s="100"/>
      <c r="D891" s="87" t="str">
        <f>IF(B891="","",(VLOOKUP(B891,#REF!,2,0)))</f>
        <v/>
      </c>
      <c r="E891" s="88" t="str">
        <f>IF(B891="","",(VLOOKUP(B891,#REF!,3,0)))</f>
        <v/>
      </c>
      <c r="F891" s="84" t="str">
        <f>IF(B891="","",(VLOOKUP(Application!B891,#REF!,5,0)))</f>
        <v/>
      </c>
      <c r="G891" s="83"/>
      <c r="H891" s="89"/>
      <c r="I891" s="92" t="str">
        <f>IF(B:B="","",(VLOOKUP(Application!B891,#REF!,6,0)))</f>
        <v/>
      </c>
      <c r="J891" s="90" t="str">
        <f t="shared" si="163"/>
        <v/>
      </c>
      <c r="K891" s="91" t="str">
        <f t="shared" si="164"/>
        <v/>
      </c>
      <c r="L891" s="91" t="str">
        <f t="shared" si="174"/>
        <v/>
      </c>
      <c r="M891" s="91" t="str">
        <f t="shared" si="165"/>
        <v/>
      </c>
      <c r="N891" s="91" t="str">
        <f t="shared" si="166"/>
        <v/>
      </c>
      <c r="O891" s="91" t="str">
        <f t="shared" si="175"/>
        <v/>
      </c>
      <c r="P891" s="91" t="str">
        <f t="shared" si="176"/>
        <v/>
      </c>
      <c r="Q891" s="85"/>
      <c r="R891" s="17" t="str">
        <f t="shared" si="177"/>
        <v/>
      </c>
      <c r="S891" s="28" t="str">
        <f t="shared" si="178"/>
        <v/>
      </c>
      <c r="T891" s="28" t="str">
        <f t="shared" si="179"/>
        <v/>
      </c>
      <c r="U891" s="28"/>
      <c r="V891" s="40"/>
      <c r="W891" s="40"/>
      <c r="X891" s="54"/>
      <c r="Y891" s="40"/>
      <c r="Z891" s="96" t="str">
        <f t="shared" si="180"/>
        <v/>
      </c>
      <c r="AA891" s="74"/>
      <c r="AB891" s="19"/>
      <c r="AC891" s="19"/>
      <c r="AD891" s="19"/>
      <c r="AE891" s="19"/>
      <c r="AF891" s="19"/>
      <c r="AG891" s="19"/>
      <c r="AH891" s="86"/>
      <c r="AI891" s="86"/>
      <c r="AJ891" s="18"/>
      <c r="AK891" s="18"/>
      <c r="AL891" s="18"/>
      <c r="AM891" s="18"/>
      <c r="AN891" s="18"/>
      <c r="AO891" s="86"/>
      <c r="AP891" s="18"/>
      <c r="AQ891" s="28"/>
      <c r="AR891" s="45"/>
      <c r="AS891" s="16"/>
      <c r="AT891" s="16"/>
      <c r="AU891" s="20"/>
      <c r="AV891" s="20"/>
    </row>
    <row r="892" spans="2:48" ht="15" x14ac:dyDescent="0.25">
      <c r="B892" s="86"/>
      <c r="C892" s="100"/>
      <c r="D892" s="87" t="str">
        <f>IF(B892="","",(VLOOKUP(B892,#REF!,2,0)))</f>
        <v/>
      </c>
      <c r="E892" s="88" t="str">
        <f>IF(B892="","",(VLOOKUP(B892,#REF!,3,0)))</f>
        <v/>
      </c>
      <c r="F892" s="84" t="str">
        <f>IF(B892="","",(VLOOKUP(Application!B892,#REF!,5,0)))</f>
        <v/>
      </c>
      <c r="G892" s="83"/>
      <c r="H892" s="89"/>
      <c r="I892" s="92" t="str">
        <f>IF(B:B="","",(VLOOKUP(Application!B892,#REF!,6,0)))</f>
        <v/>
      </c>
      <c r="J892" s="90" t="str">
        <f t="shared" si="163"/>
        <v/>
      </c>
      <c r="K892" s="91" t="str">
        <f t="shared" si="164"/>
        <v/>
      </c>
      <c r="L892" s="91" t="str">
        <f t="shared" si="174"/>
        <v/>
      </c>
      <c r="M892" s="91" t="str">
        <f t="shared" si="165"/>
        <v/>
      </c>
      <c r="N892" s="91" t="str">
        <f t="shared" si="166"/>
        <v/>
      </c>
      <c r="O892" s="91" t="str">
        <f t="shared" si="175"/>
        <v/>
      </c>
      <c r="P892" s="91" t="str">
        <f t="shared" si="176"/>
        <v/>
      </c>
      <c r="Q892" s="85"/>
      <c r="R892" s="17" t="str">
        <f t="shared" si="177"/>
        <v/>
      </c>
      <c r="S892" s="28" t="str">
        <f t="shared" si="178"/>
        <v/>
      </c>
      <c r="T892" s="28" t="str">
        <f t="shared" si="179"/>
        <v/>
      </c>
      <c r="U892" s="28"/>
      <c r="V892" s="40"/>
      <c r="W892" s="40"/>
      <c r="X892" s="54"/>
      <c r="Y892" s="40"/>
      <c r="Z892" s="96" t="str">
        <f t="shared" si="180"/>
        <v/>
      </c>
      <c r="AA892" s="74"/>
      <c r="AB892" s="19"/>
      <c r="AC892" s="19"/>
      <c r="AD892" s="19"/>
      <c r="AE892" s="19"/>
      <c r="AF892" s="19"/>
      <c r="AG892" s="19"/>
      <c r="AH892" s="86"/>
      <c r="AI892" s="86"/>
      <c r="AJ892" s="18"/>
      <c r="AK892" s="18"/>
      <c r="AL892" s="18"/>
      <c r="AM892" s="18"/>
      <c r="AN892" s="18"/>
      <c r="AO892" s="86"/>
      <c r="AP892" s="18"/>
      <c r="AQ892" s="28"/>
      <c r="AR892" s="45"/>
      <c r="AS892" s="16"/>
      <c r="AT892" s="16"/>
      <c r="AU892" s="20"/>
      <c r="AV892" s="20"/>
    </row>
    <row r="893" spans="2:48" ht="15" x14ac:dyDescent="0.25">
      <c r="B893" s="86"/>
      <c r="C893" s="100"/>
      <c r="D893" s="87" t="str">
        <f>IF(B893="","",(VLOOKUP(B893,#REF!,2,0)))</f>
        <v/>
      </c>
      <c r="E893" s="88" t="str">
        <f>IF(B893="","",(VLOOKUP(B893,#REF!,3,0)))</f>
        <v/>
      </c>
      <c r="F893" s="84" t="str">
        <f>IF(B893="","",(VLOOKUP(Application!B893,#REF!,5,0)))</f>
        <v/>
      </c>
      <c r="G893" s="83"/>
      <c r="H893" s="89"/>
      <c r="I893" s="92" t="str">
        <f>IF(B:B="","",(VLOOKUP(Application!B893,#REF!,6,0)))</f>
        <v/>
      </c>
      <c r="J893" s="90" t="str">
        <f t="shared" si="163"/>
        <v/>
      </c>
      <c r="K893" s="91" t="str">
        <f t="shared" si="164"/>
        <v/>
      </c>
      <c r="L893" s="91" t="str">
        <f t="shared" si="174"/>
        <v/>
      </c>
      <c r="M893" s="91" t="str">
        <f t="shared" si="165"/>
        <v/>
      </c>
      <c r="N893" s="91" t="str">
        <f t="shared" si="166"/>
        <v/>
      </c>
      <c r="O893" s="91" t="str">
        <f t="shared" si="175"/>
        <v/>
      </c>
      <c r="P893" s="91" t="str">
        <f t="shared" si="176"/>
        <v/>
      </c>
      <c r="Q893" s="85"/>
      <c r="R893" s="17" t="str">
        <f t="shared" si="177"/>
        <v/>
      </c>
      <c r="S893" s="28" t="str">
        <f t="shared" si="178"/>
        <v/>
      </c>
      <c r="T893" s="28" t="str">
        <f t="shared" si="179"/>
        <v/>
      </c>
      <c r="U893" s="28"/>
      <c r="V893" s="40"/>
      <c r="W893" s="40"/>
      <c r="X893" s="54"/>
      <c r="Y893" s="40"/>
      <c r="Z893" s="96" t="str">
        <f t="shared" si="180"/>
        <v/>
      </c>
      <c r="AA893" s="74"/>
      <c r="AB893" s="19"/>
      <c r="AC893" s="19"/>
      <c r="AD893" s="19"/>
      <c r="AE893" s="19"/>
      <c r="AF893" s="19"/>
      <c r="AG893" s="19"/>
      <c r="AH893" s="86"/>
      <c r="AI893" s="86"/>
      <c r="AJ893" s="18"/>
      <c r="AK893" s="18"/>
      <c r="AL893" s="18"/>
      <c r="AM893" s="18"/>
      <c r="AN893" s="18"/>
      <c r="AO893" s="86"/>
      <c r="AP893" s="18"/>
      <c r="AQ893" s="28"/>
      <c r="AR893" s="45"/>
      <c r="AS893" s="16"/>
      <c r="AT893" s="16"/>
      <c r="AU893" s="20"/>
      <c r="AV893" s="20"/>
    </row>
    <row r="894" spans="2:48" ht="15" x14ac:dyDescent="0.25">
      <c r="B894" s="86"/>
      <c r="C894" s="100"/>
      <c r="D894" s="87" t="str">
        <f>IF(B894="","",(VLOOKUP(B894,#REF!,2,0)))</f>
        <v/>
      </c>
      <c r="E894" s="88" t="str">
        <f>IF(B894="","",(VLOOKUP(B894,#REF!,3,0)))</f>
        <v/>
      </c>
      <c r="F894" s="84" t="str">
        <f>IF(B894="","",(VLOOKUP(Application!B894,#REF!,5,0)))</f>
        <v/>
      </c>
      <c r="G894" s="83"/>
      <c r="H894" s="89"/>
      <c r="I894" s="92" t="str">
        <f>IF(B:B="","",(VLOOKUP(Application!B894,#REF!,6,0)))</f>
        <v/>
      </c>
      <c r="J894" s="90" t="str">
        <f t="shared" si="163"/>
        <v/>
      </c>
      <c r="K894" s="91" t="str">
        <f t="shared" si="164"/>
        <v/>
      </c>
      <c r="L894" s="91" t="str">
        <f t="shared" si="174"/>
        <v/>
      </c>
      <c r="M894" s="91" t="str">
        <f t="shared" si="165"/>
        <v/>
      </c>
      <c r="N894" s="91" t="str">
        <f t="shared" si="166"/>
        <v/>
      </c>
      <c r="O894" s="91" t="str">
        <f t="shared" si="175"/>
        <v/>
      </c>
      <c r="P894" s="91" t="str">
        <f t="shared" si="176"/>
        <v/>
      </c>
      <c r="Q894" s="85"/>
      <c r="R894" s="17" t="str">
        <f t="shared" si="177"/>
        <v/>
      </c>
      <c r="S894" s="28" t="str">
        <f t="shared" si="178"/>
        <v/>
      </c>
      <c r="T894" s="28" t="str">
        <f t="shared" si="179"/>
        <v/>
      </c>
      <c r="U894" s="28"/>
      <c r="V894" s="40"/>
      <c r="W894" s="40"/>
      <c r="X894" s="54"/>
      <c r="Y894" s="40"/>
      <c r="Z894" s="96" t="str">
        <f t="shared" si="180"/>
        <v/>
      </c>
      <c r="AA894" s="74"/>
      <c r="AB894" s="19"/>
      <c r="AC894" s="19"/>
      <c r="AD894" s="19"/>
      <c r="AE894" s="19"/>
      <c r="AF894" s="19"/>
      <c r="AG894" s="19"/>
      <c r="AH894" s="86"/>
      <c r="AI894" s="86"/>
      <c r="AJ894" s="18"/>
      <c r="AK894" s="18"/>
      <c r="AL894" s="18"/>
      <c r="AM894" s="18"/>
      <c r="AN894" s="18"/>
      <c r="AO894" s="86"/>
      <c r="AP894" s="18"/>
      <c r="AQ894" s="28"/>
      <c r="AR894" s="45"/>
      <c r="AS894" s="16"/>
      <c r="AT894" s="16"/>
      <c r="AU894" s="20"/>
      <c r="AV894" s="20"/>
    </row>
    <row r="895" spans="2:48" ht="15" x14ac:dyDescent="0.25">
      <c r="B895" s="86"/>
      <c r="C895" s="100"/>
      <c r="D895" s="87" t="str">
        <f>IF(B895="","",(VLOOKUP(B895,#REF!,2,0)))</f>
        <v/>
      </c>
      <c r="E895" s="88" t="str">
        <f>IF(B895="","",(VLOOKUP(B895,#REF!,3,0)))</f>
        <v/>
      </c>
      <c r="F895" s="84" t="str">
        <f>IF(B895="","",(VLOOKUP(Application!B895,#REF!,5,0)))</f>
        <v/>
      </c>
      <c r="G895" s="83"/>
      <c r="H895" s="89"/>
      <c r="I895" s="92" t="str">
        <f>IF(B:B="","",(VLOOKUP(Application!B895,#REF!,6,0)))</f>
        <v/>
      </c>
      <c r="J895" s="90" t="str">
        <f t="shared" si="163"/>
        <v/>
      </c>
      <c r="K895" s="91" t="str">
        <f t="shared" si="164"/>
        <v/>
      </c>
      <c r="L895" s="91" t="str">
        <f t="shared" si="174"/>
        <v/>
      </c>
      <c r="M895" s="91" t="str">
        <f t="shared" si="165"/>
        <v/>
      </c>
      <c r="N895" s="91" t="str">
        <f t="shared" si="166"/>
        <v/>
      </c>
      <c r="O895" s="91" t="str">
        <f t="shared" si="175"/>
        <v/>
      </c>
      <c r="P895" s="91" t="str">
        <f t="shared" si="176"/>
        <v/>
      </c>
      <c r="Q895" s="85"/>
      <c r="R895" s="17" t="str">
        <f t="shared" si="177"/>
        <v/>
      </c>
      <c r="S895" s="28" t="str">
        <f t="shared" si="178"/>
        <v/>
      </c>
      <c r="T895" s="28" t="str">
        <f t="shared" si="179"/>
        <v/>
      </c>
      <c r="U895" s="28"/>
      <c r="V895" s="40"/>
      <c r="W895" s="40"/>
      <c r="X895" s="54"/>
      <c r="Y895" s="40"/>
      <c r="Z895" s="96" t="str">
        <f t="shared" si="180"/>
        <v/>
      </c>
      <c r="AA895" s="74"/>
      <c r="AB895" s="19"/>
      <c r="AC895" s="19"/>
      <c r="AD895" s="19"/>
      <c r="AE895" s="19"/>
      <c r="AF895" s="19"/>
      <c r="AG895" s="19"/>
      <c r="AH895" s="86"/>
      <c r="AI895" s="86"/>
      <c r="AJ895" s="18"/>
      <c r="AK895" s="18"/>
      <c r="AL895" s="18"/>
      <c r="AM895" s="18"/>
      <c r="AN895" s="18"/>
      <c r="AO895" s="86"/>
      <c r="AP895" s="18"/>
      <c r="AQ895" s="28"/>
      <c r="AR895" s="45"/>
      <c r="AS895" s="16"/>
      <c r="AT895" s="16"/>
      <c r="AU895" s="20"/>
      <c r="AV895" s="20"/>
    </row>
    <row r="896" spans="2:48" ht="15" x14ac:dyDescent="0.25">
      <c r="B896" s="86"/>
      <c r="C896" s="100"/>
      <c r="D896" s="87" t="str">
        <f>IF(B896="","",(VLOOKUP(B896,#REF!,2,0)))</f>
        <v/>
      </c>
      <c r="E896" s="88" t="str">
        <f>IF(B896="","",(VLOOKUP(B896,#REF!,3,0)))</f>
        <v/>
      </c>
      <c r="F896" s="84" t="str">
        <f>IF(B896="","",(VLOOKUP(Application!B896,#REF!,5,0)))</f>
        <v/>
      </c>
      <c r="G896" s="83"/>
      <c r="H896" s="89"/>
      <c r="I896" s="92" t="str">
        <f>IF(B:B="","",(VLOOKUP(Application!B896,#REF!,6,0)))</f>
        <v/>
      </c>
      <c r="J896" s="90" t="str">
        <f t="shared" si="163"/>
        <v/>
      </c>
      <c r="K896" s="91" t="str">
        <f t="shared" si="164"/>
        <v/>
      </c>
      <c r="L896" s="91" t="str">
        <f t="shared" si="174"/>
        <v/>
      </c>
      <c r="M896" s="91" t="str">
        <f t="shared" si="165"/>
        <v/>
      </c>
      <c r="N896" s="91" t="str">
        <f t="shared" si="166"/>
        <v/>
      </c>
      <c r="O896" s="91" t="str">
        <f t="shared" si="175"/>
        <v/>
      </c>
      <c r="P896" s="91" t="str">
        <f t="shared" si="176"/>
        <v/>
      </c>
      <c r="Q896" s="85"/>
      <c r="R896" s="17" t="str">
        <f t="shared" si="177"/>
        <v/>
      </c>
      <c r="S896" s="28" t="str">
        <f t="shared" si="178"/>
        <v/>
      </c>
      <c r="T896" s="28" t="str">
        <f t="shared" si="179"/>
        <v/>
      </c>
      <c r="U896" s="28"/>
      <c r="V896" s="40"/>
      <c r="W896" s="40"/>
      <c r="X896" s="54"/>
      <c r="Y896" s="40"/>
      <c r="Z896" s="96" t="str">
        <f t="shared" si="180"/>
        <v/>
      </c>
      <c r="AA896" s="74"/>
      <c r="AB896" s="19"/>
      <c r="AC896" s="19"/>
      <c r="AD896" s="19"/>
      <c r="AE896" s="19"/>
      <c r="AF896" s="19"/>
      <c r="AG896" s="19"/>
      <c r="AH896" s="86"/>
      <c r="AI896" s="86"/>
      <c r="AJ896" s="18"/>
      <c r="AK896" s="18"/>
      <c r="AL896" s="18"/>
      <c r="AM896" s="18"/>
      <c r="AN896" s="18"/>
      <c r="AO896" s="86"/>
      <c r="AP896" s="18"/>
      <c r="AQ896" s="28"/>
      <c r="AR896" s="45"/>
      <c r="AS896" s="16"/>
      <c r="AT896" s="16"/>
      <c r="AU896" s="20"/>
      <c r="AV896" s="20"/>
    </row>
    <row r="897" spans="2:48" ht="15" x14ac:dyDescent="0.25">
      <c r="B897" s="86"/>
      <c r="C897" s="100"/>
      <c r="D897" s="87" t="str">
        <f>IF(B897="","",(VLOOKUP(B897,#REF!,2,0)))</f>
        <v/>
      </c>
      <c r="E897" s="88" t="str">
        <f>IF(B897="","",(VLOOKUP(B897,#REF!,3,0)))</f>
        <v/>
      </c>
      <c r="F897" s="84" t="str">
        <f>IF(B897="","",(VLOOKUP(Application!B897,#REF!,5,0)))</f>
        <v/>
      </c>
      <c r="G897" s="83"/>
      <c r="H897" s="89"/>
      <c r="I897" s="92" t="str">
        <f>IF(B:B="","",(VLOOKUP(Application!B897,#REF!,6,0)))</f>
        <v/>
      </c>
      <c r="J897" s="90" t="str">
        <f t="shared" si="163"/>
        <v/>
      </c>
      <c r="K897" s="91" t="str">
        <f t="shared" si="164"/>
        <v/>
      </c>
      <c r="L897" s="91" t="str">
        <f t="shared" si="174"/>
        <v/>
      </c>
      <c r="M897" s="91" t="str">
        <f t="shared" si="165"/>
        <v/>
      </c>
      <c r="N897" s="91" t="str">
        <f t="shared" si="166"/>
        <v/>
      </c>
      <c r="O897" s="91" t="str">
        <f t="shared" si="175"/>
        <v/>
      </c>
      <c r="P897" s="91" t="str">
        <f t="shared" si="176"/>
        <v/>
      </c>
      <c r="Q897" s="85"/>
      <c r="R897" s="17" t="str">
        <f t="shared" si="177"/>
        <v/>
      </c>
      <c r="S897" s="28" t="str">
        <f t="shared" si="178"/>
        <v/>
      </c>
      <c r="T897" s="28" t="str">
        <f t="shared" si="179"/>
        <v/>
      </c>
      <c r="U897" s="28"/>
      <c r="V897" s="40"/>
      <c r="W897" s="40"/>
      <c r="X897" s="54"/>
      <c r="Y897" s="40"/>
      <c r="Z897" s="96" t="str">
        <f t="shared" si="180"/>
        <v/>
      </c>
      <c r="AA897" s="74"/>
      <c r="AB897" s="19"/>
      <c r="AC897" s="19"/>
      <c r="AD897" s="19"/>
      <c r="AE897" s="19"/>
      <c r="AF897" s="19"/>
      <c r="AG897" s="19"/>
      <c r="AH897" s="86"/>
      <c r="AI897" s="86"/>
      <c r="AJ897" s="18"/>
      <c r="AK897" s="18"/>
      <c r="AL897" s="18"/>
      <c r="AM897" s="18"/>
      <c r="AN897" s="18"/>
      <c r="AO897" s="86"/>
      <c r="AP897" s="18"/>
      <c r="AQ897" s="28"/>
      <c r="AR897" s="45"/>
      <c r="AS897" s="16"/>
      <c r="AT897" s="16"/>
      <c r="AU897" s="20"/>
      <c r="AV897" s="20"/>
    </row>
    <row r="898" spans="2:48" ht="15" x14ac:dyDescent="0.25">
      <c r="B898" s="86"/>
      <c r="C898" s="100"/>
      <c r="D898" s="87" t="str">
        <f>IF(B898="","",(VLOOKUP(B898,#REF!,2,0)))</f>
        <v/>
      </c>
      <c r="E898" s="88" t="str">
        <f>IF(B898="","",(VLOOKUP(B898,#REF!,3,0)))</f>
        <v/>
      </c>
      <c r="F898" s="84" t="str">
        <f>IF(B898="","",(VLOOKUP(Application!B898,#REF!,5,0)))</f>
        <v/>
      </c>
      <c r="G898" s="83"/>
      <c r="H898" s="89"/>
      <c r="I898" s="92" t="str">
        <f>IF(B:B="","",(VLOOKUP(Application!B898,#REF!,6,0)))</f>
        <v/>
      </c>
      <c r="J898" s="90" t="str">
        <f t="shared" si="163"/>
        <v/>
      </c>
      <c r="K898" s="91" t="str">
        <f t="shared" si="164"/>
        <v/>
      </c>
      <c r="L898" s="91" t="str">
        <f t="shared" si="174"/>
        <v/>
      </c>
      <c r="M898" s="91" t="str">
        <f t="shared" si="165"/>
        <v/>
      </c>
      <c r="N898" s="91" t="str">
        <f t="shared" si="166"/>
        <v/>
      </c>
      <c r="O898" s="91" t="str">
        <f t="shared" si="175"/>
        <v/>
      </c>
      <c r="P898" s="91" t="str">
        <f t="shared" si="176"/>
        <v/>
      </c>
      <c r="Q898" s="85"/>
      <c r="R898" s="17" t="str">
        <f t="shared" si="177"/>
        <v/>
      </c>
      <c r="S898" s="28" t="str">
        <f t="shared" si="178"/>
        <v/>
      </c>
      <c r="T898" s="28" t="str">
        <f t="shared" si="179"/>
        <v/>
      </c>
      <c r="U898" s="28"/>
      <c r="V898" s="40"/>
      <c r="W898" s="40"/>
      <c r="X898" s="54"/>
      <c r="Y898" s="40"/>
      <c r="Z898" s="96" t="str">
        <f t="shared" si="180"/>
        <v/>
      </c>
      <c r="AA898" s="74"/>
      <c r="AB898" s="19"/>
      <c r="AC898" s="19"/>
      <c r="AD898" s="19"/>
      <c r="AE898" s="19"/>
      <c r="AF898" s="19"/>
      <c r="AG898" s="19"/>
      <c r="AH898" s="86"/>
      <c r="AI898" s="86"/>
      <c r="AJ898" s="18"/>
      <c r="AK898" s="18"/>
      <c r="AL898" s="18"/>
      <c r="AM898" s="18"/>
      <c r="AN898" s="18"/>
      <c r="AO898" s="86"/>
      <c r="AP898" s="18"/>
      <c r="AQ898" s="28"/>
      <c r="AR898" s="45"/>
      <c r="AS898" s="16"/>
      <c r="AT898" s="16"/>
      <c r="AU898" s="20"/>
      <c r="AV898" s="20"/>
    </row>
    <row r="899" spans="2:48" ht="15" x14ac:dyDescent="0.25">
      <c r="B899" s="86"/>
      <c r="C899" s="100"/>
      <c r="D899" s="87" t="str">
        <f>IF(B899="","",(VLOOKUP(B899,#REF!,2,0)))</f>
        <v/>
      </c>
      <c r="E899" s="88" t="str">
        <f>IF(B899="","",(VLOOKUP(B899,#REF!,3,0)))</f>
        <v/>
      </c>
      <c r="F899" s="84" t="str">
        <f>IF(B899="","",(VLOOKUP(Application!B899,#REF!,5,0)))</f>
        <v/>
      </c>
      <c r="G899" s="83"/>
      <c r="H899" s="89"/>
      <c r="I899" s="92" t="str">
        <f>IF(B:B="","",(VLOOKUP(Application!B899,#REF!,6,0)))</f>
        <v/>
      </c>
      <c r="J899" s="90" t="str">
        <f t="shared" si="163"/>
        <v/>
      </c>
      <c r="K899" s="91" t="str">
        <f t="shared" si="164"/>
        <v/>
      </c>
      <c r="L899" s="91" t="str">
        <f t="shared" si="174"/>
        <v/>
      </c>
      <c r="M899" s="91" t="str">
        <f t="shared" si="165"/>
        <v/>
      </c>
      <c r="N899" s="91" t="str">
        <f t="shared" si="166"/>
        <v/>
      </c>
      <c r="O899" s="91" t="str">
        <f t="shared" si="175"/>
        <v/>
      </c>
      <c r="P899" s="91" t="str">
        <f t="shared" si="176"/>
        <v/>
      </c>
      <c r="Q899" s="85"/>
      <c r="R899" s="17" t="str">
        <f t="shared" si="177"/>
        <v/>
      </c>
      <c r="S899" s="28" t="str">
        <f t="shared" si="178"/>
        <v/>
      </c>
      <c r="T899" s="28" t="str">
        <f t="shared" si="179"/>
        <v/>
      </c>
      <c r="U899" s="28"/>
      <c r="V899" s="40"/>
      <c r="W899" s="40"/>
      <c r="X899" s="54"/>
      <c r="Y899" s="40"/>
      <c r="Z899" s="96" t="str">
        <f t="shared" si="180"/>
        <v/>
      </c>
      <c r="AA899" s="74"/>
      <c r="AB899" s="19"/>
      <c r="AC899" s="19"/>
      <c r="AD899" s="19"/>
      <c r="AE899" s="19"/>
      <c r="AF899" s="19"/>
      <c r="AG899" s="19"/>
      <c r="AH899" s="86"/>
      <c r="AI899" s="86"/>
      <c r="AJ899" s="18"/>
      <c r="AK899" s="18"/>
      <c r="AL899" s="18"/>
      <c r="AM899" s="18"/>
      <c r="AN899" s="18"/>
      <c r="AO899" s="86"/>
      <c r="AP899" s="18"/>
      <c r="AQ899" s="28"/>
      <c r="AR899" s="45"/>
      <c r="AS899" s="16"/>
      <c r="AT899" s="16"/>
      <c r="AU899" s="20"/>
      <c r="AV899" s="20"/>
    </row>
    <row r="900" spans="2:48" ht="15" x14ac:dyDescent="0.25">
      <c r="B900" s="86"/>
      <c r="C900" s="100"/>
      <c r="D900" s="87" t="str">
        <f>IF(B900="","",(VLOOKUP(B900,#REF!,2,0)))</f>
        <v/>
      </c>
      <c r="E900" s="88" t="str">
        <f>IF(B900="","",(VLOOKUP(B900,#REF!,3,0)))</f>
        <v/>
      </c>
      <c r="F900" s="84" t="str">
        <f>IF(B900="","",(VLOOKUP(Application!B900,#REF!,5,0)))</f>
        <v/>
      </c>
      <c r="G900" s="83"/>
      <c r="H900" s="89"/>
      <c r="I900" s="92" t="str">
        <f>IF(B:B="","",(VLOOKUP(Application!B900,#REF!,6,0)))</f>
        <v/>
      </c>
      <c r="J900" s="90" t="str">
        <f t="shared" si="163"/>
        <v/>
      </c>
      <c r="K900" s="91" t="str">
        <f t="shared" si="164"/>
        <v/>
      </c>
      <c r="L900" s="91" t="str">
        <f t="shared" si="174"/>
        <v/>
      </c>
      <c r="M900" s="91" t="str">
        <f t="shared" si="165"/>
        <v/>
      </c>
      <c r="N900" s="91" t="str">
        <f t="shared" si="166"/>
        <v/>
      </c>
      <c r="O900" s="91" t="str">
        <f t="shared" si="175"/>
        <v/>
      </c>
      <c r="P900" s="91" t="str">
        <f t="shared" si="176"/>
        <v/>
      </c>
      <c r="Q900" s="85"/>
      <c r="R900" s="17" t="str">
        <f t="shared" si="177"/>
        <v/>
      </c>
      <c r="S900" s="28" t="str">
        <f t="shared" si="178"/>
        <v/>
      </c>
      <c r="T900" s="28" t="str">
        <f t="shared" si="179"/>
        <v/>
      </c>
      <c r="U900" s="28"/>
      <c r="V900" s="40"/>
      <c r="W900" s="40"/>
      <c r="X900" s="54"/>
      <c r="Y900" s="40"/>
      <c r="Z900" s="96" t="str">
        <f t="shared" si="180"/>
        <v/>
      </c>
      <c r="AA900" s="74"/>
      <c r="AB900" s="19"/>
      <c r="AC900" s="19"/>
      <c r="AD900" s="19"/>
      <c r="AE900" s="19"/>
      <c r="AF900" s="19"/>
      <c r="AG900" s="19"/>
      <c r="AH900" s="86"/>
      <c r="AI900" s="86"/>
      <c r="AJ900" s="18"/>
      <c r="AK900" s="18"/>
      <c r="AL900" s="18"/>
      <c r="AM900" s="18"/>
      <c r="AN900" s="18"/>
      <c r="AO900" s="86"/>
      <c r="AP900" s="18"/>
      <c r="AQ900" s="28"/>
      <c r="AR900" s="45"/>
      <c r="AS900" s="16"/>
      <c r="AT900" s="16"/>
      <c r="AU900" s="20"/>
      <c r="AV900" s="20"/>
    </row>
    <row r="901" spans="2:48" ht="15" x14ac:dyDescent="0.25">
      <c r="B901" s="86"/>
      <c r="C901" s="100"/>
      <c r="D901" s="87" t="str">
        <f>IF(B901="","",(VLOOKUP(B901,#REF!,2,0)))</f>
        <v/>
      </c>
      <c r="E901" s="88" t="str">
        <f>IF(B901="","",(VLOOKUP(B901,#REF!,3,0)))</f>
        <v/>
      </c>
      <c r="F901" s="84" t="str">
        <f>IF(B901="","",(VLOOKUP(Application!B901,#REF!,5,0)))</f>
        <v/>
      </c>
      <c r="G901" s="83"/>
      <c r="H901" s="89"/>
      <c r="I901" s="92" t="str">
        <f>IF(B:B="","",(VLOOKUP(Application!B901,#REF!,6,0)))</f>
        <v/>
      </c>
      <c r="J901" s="90" t="str">
        <f t="shared" si="163"/>
        <v/>
      </c>
      <c r="K901" s="91" t="str">
        <f t="shared" si="164"/>
        <v/>
      </c>
      <c r="L901" s="91" t="str">
        <f t="shared" si="174"/>
        <v/>
      </c>
      <c r="M901" s="91" t="str">
        <f t="shared" si="165"/>
        <v/>
      </c>
      <c r="N901" s="91" t="str">
        <f t="shared" si="166"/>
        <v/>
      </c>
      <c r="O901" s="91" t="str">
        <f t="shared" si="175"/>
        <v/>
      </c>
      <c r="P901" s="91" t="str">
        <f t="shared" si="176"/>
        <v/>
      </c>
      <c r="Q901" s="85"/>
      <c r="R901" s="17" t="str">
        <f t="shared" si="177"/>
        <v/>
      </c>
      <c r="S901" s="28" t="str">
        <f t="shared" si="178"/>
        <v/>
      </c>
      <c r="T901" s="28" t="str">
        <f t="shared" si="179"/>
        <v/>
      </c>
      <c r="U901" s="28"/>
      <c r="V901" s="40"/>
      <c r="W901" s="40"/>
      <c r="X901" s="54"/>
      <c r="Y901" s="40"/>
      <c r="Z901" s="96" t="str">
        <f t="shared" si="180"/>
        <v/>
      </c>
      <c r="AA901" s="74"/>
      <c r="AB901" s="19"/>
      <c r="AC901" s="19"/>
      <c r="AD901" s="19"/>
      <c r="AE901" s="19"/>
      <c r="AF901" s="19"/>
      <c r="AG901" s="19"/>
      <c r="AH901" s="86"/>
      <c r="AI901" s="86"/>
      <c r="AJ901" s="18"/>
      <c r="AK901" s="18"/>
      <c r="AL901" s="18"/>
      <c r="AM901" s="18"/>
      <c r="AN901" s="18"/>
      <c r="AO901" s="86"/>
      <c r="AP901" s="18"/>
      <c r="AQ901" s="28"/>
      <c r="AR901" s="45"/>
      <c r="AS901" s="16"/>
      <c r="AT901" s="16"/>
      <c r="AU901" s="20"/>
      <c r="AV901" s="20"/>
    </row>
    <row r="902" spans="2:48" ht="15" x14ac:dyDescent="0.25">
      <c r="B902" s="86"/>
      <c r="C902" s="100"/>
      <c r="D902" s="87" t="str">
        <f>IF(B902="","",(VLOOKUP(B902,#REF!,2,0)))</f>
        <v/>
      </c>
      <c r="E902" s="88" t="str">
        <f>IF(B902="","",(VLOOKUP(B902,#REF!,3,0)))</f>
        <v/>
      </c>
      <c r="F902" s="84" t="str">
        <f>IF(B902="","",(VLOOKUP(Application!B902,#REF!,5,0)))</f>
        <v/>
      </c>
      <c r="G902" s="83"/>
      <c r="H902" s="89"/>
      <c r="I902" s="92" t="str">
        <f>IF(B:B="","",(VLOOKUP(Application!B902,#REF!,6,0)))</f>
        <v/>
      </c>
      <c r="J902" s="90" t="str">
        <f t="shared" si="163"/>
        <v/>
      </c>
      <c r="K902" s="91" t="str">
        <f t="shared" si="164"/>
        <v/>
      </c>
      <c r="L902" s="91" t="str">
        <f t="shared" si="174"/>
        <v/>
      </c>
      <c r="M902" s="91" t="str">
        <f t="shared" si="165"/>
        <v/>
      </c>
      <c r="N902" s="91" t="str">
        <f t="shared" si="166"/>
        <v/>
      </c>
      <c r="O902" s="91" t="str">
        <f t="shared" si="175"/>
        <v/>
      </c>
      <c r="P902" s="91" t="str">
        <f t="shared" si="176"/>
        <v/>
      </c>
      <c r="Q902" s="85"/>
      <c r="R902" s="17" t="str">
        <f t="shared" si="177"/>
        <v/>
      </c>
      <c r="S902" s="28" t="str">
        <f t="shared" si="178"/>
        <v/>
      </c>
      <c r="T902" s="28" t="str">
        <f t="shared" si="179"/>
        <v/>
      </c>
      <c r="U902" s="28"/>
      <c r="V902" s="40"/>
      <c r="W902" s="40"/>
      <c r="X902" s="54"/>
      <c r="Y902" s="40"/>
      <c r="Z902" s="96" t="str">
        <f t="shared" si="180"/>
        <v/>
      </c>
      <c r="AA902" s="74"/>
      <c r="AB902" s="19"/>
      <c r="AC902" s="19"/>
      <c r="AD902" s="19"/>
      <c r="AE902" s="19"/>
      <c r="AF902" s="19"/>
      <c r="AG902" s="19"/>
      <c r="AH902" s="86"/>
      <c r="AI902" s="86"/>
      <c r="AJ902" s="18"/>
      <c r="AK902" s="18"/>
      <c r="AL902" s="18"/>
      <c r="AM902" s="18"/>
      <c r="AN902" s="18"/>
      <c r="AO902" s="86"/>
      <c r="AP902" s="18"/>
      <c r="AQ902" s="28"/>
      <c r="AR902" s="45"/>
      <c r="AS902" s="16"/>
      <c r="AT902" s="16"/>
      <c r="AU902" s="20"/>
      <c r="AV902" s="20"/>
    </row>
    <row r="903" spans="2:48" ht="15" x14ac:dyDescent="0.25">
      <c r="B903" s="86"/>
      <c r="C903" s="100"/>
      <c r="D903" s="87" t="str">
        <f>IF(B903="","",(VLOOKUP(B903,#REF!,2,0)))</f>
        <v/>
      </c>
      <c r="E903" s="88" t="str">
        <f>IF(B903="","",(VLOOKUP(B903,#REF!,3,0)))</f>
        <v/>
      </c>
      <c r="F903" s="84" t="str">
        <f>IF(B903="","",(VLOOKUP(Application!B903,#REF!,5,0)))</f>
        <v/>
      </c>
      <c r="G903" s="83"/>
      <c r="H903" s="89"/>
      <c r="I903" s="92" t="str">
        <f>IF(B:B="","",(VLOOKUP(Application!B903,#REF!,6,0)))</f>
        <v/>
      </c>
      <c r="J903" s="90" t="str">
        <f t="shared" si="163"/>
        <v/>
      </c>
      <c r="K903" s="91" t="str">
        <f t="shared" si="164"/>
        <v/>
      </c>
      <c r="L903" s="91" t="str">
        <f t="shared" si="174"/>
        <v/>
      </c>
      <c r="M903" s="91" t="str">
        <f t="shared" si="165"/>
        <v/>
      </c>
      <c r="N903" s="91" t="str">
        <f t="shared" si="166"/>
        <v/>
      </c>
      <c r="O903" s="91" t="str">
        <f t="shared" si="175"/>
        <v/>
      </c>
      <c r="P903" s="91" t="str">
        <f t="shared" si="176"/>
        <v/>
      </c>
      <c r="Q903" s="85"/>
      <c r="R903" s="17" t="str">
        <f t="shared" si="177"/>
        <v/>
      </c>
      <c r="S903" s="28" t="str">
        <f t="shared" si="178"/>
        <v/>
      </c>
      <c r="T903" s="28" t="str">
        <f t="shared" si="179"/>
        <v/>
      </c>
      <c r="U903" s="28"/>
      <c r="V903" s="40"/>
      <c r="W903" s="40"/>
      <c r="X903" s="54"/>
      <c r="Y903" s="40"/>
      <c r="Z903" s="96" t="str">
        <f t="shared" si="180"/>
        <v/>
      </c>
      <c r="AA903" s="74"/>
      <c r="AB903" s="19"/>
      <c r="AC903" s="19"/>
      <c r="AD903" s="19"/>
      <c r="AE903" s="19"/>
      <c r="AF903" s="19"/>
      <c r="AG903" s="19"/>
      <c r="AH903" s="86"/>
      <c r="AI903" s="86"/>
      <c r="AJ903" s="18"/>
      <c r="AK903" s="18"/>
      <c r="AL903" s="18"/>
      <c r="AM903" s="18"/>
      <c r="AN903" s="18"/>
      <c r="AO903" s="86"/>
      <c r="AP903" s="18"/>
      <c r="AQ903" s="28"/>
      <c r="AR903" s="45"/>
      <c r="AS903" s="16"/>
      <c r="AT903" s="16"/>
      <c r="AU903" s="20"/>
      <c r="AV903" s="20"/>
    </row>
    <row r="904" spans="2:48" ht="15" x14ac:dyDescent="0.25">
      <c r="B904" s="86"/>
      <c r="C904" s="100"/>
      <c r="D904" s="87" t="str">
        <f>IF(B904="","",(VLOOKUP(B904,#REF!,2,0)))</f>
        <v/>
      </c>
      <c r="E904" s="88" t="str">
        <f>IF(B904="","",(VLOOKUP(B904,#REF!,3,0)))</f>
        <v/>
      </c>
      <c r="F904" s="84" t="str">
        <f>IF(B904="","",(VLOOKUP(Application!B904,#REF!,5,0)))</f>
        <v/>
      </c>
      <c r="G904" s="83"/>
      <c r="H904" s="89"/>
      <c r="I904" s="92" t="str">
        <f>IF(B:B="","",(VLOOKUP(Application!B904,#REF!,6,0)))</f>
        <v/>
      </c>
      <c r="J904" s="90" t="str">
        <f t="shared" si="163"/>
        <v/>
      </c>
      <c r="K904" s="91" t="str">
        <f t="shared" si="164"/>
        <v/>
      </c>
      <c r="L904" s="91" t="str">
        <f t="shared" si="174"/>
        <v/>
      </c>
      <c r="M904" s="91" t="str">
        <f t="shared" si="165"/>
        <v/>
      </c>
      <c r="N904" s="91" t="str">
        <f t="shared" si="166"/>
        <v/>
      </c>
      <c r="O904" s="91" t="str">
        <f t="shared" si="175"/>
        <v/>
      </c>
      <c r="P904" s="91" t="str">
        <f t="shared" si="176"/>
        <v/>
      </c>
      <c r="Q904" s="85"/>
      <c r="R904" s="17" t="str">
        <f t="shared" si="177"/>
        <v/>
      </c>
      <c r="S904" s="28" t="str">
        <f t="shared" si="178"/>
        <v/>
      </c>
      <c r="T904" s="28" t="str">
        <f t="shared" si="179"/>
        <v/>
      </c>
      <c r="U904" s="28"/>
      <c r="V904" s="40"/>
      <c r="W904" s="40"/>
      <c r="X904" s="54"/>
      <c r="Y904" s="40"/>
      <c r="Z904" s="96" t="str">
        <f t="shared" si="180"/>
        <v/>
      </c>
      <c r="AA904" s="74"/>
      <c r="AB904" s="19"/>
      <c r="AC904" s="19"/>
      <c r="AD904" s="19"/>
      <c r="AE904" s="19"/>
      <c r="AF904" s="19"/>
      <c r="AG904" s="19"/>
      <c r="AH904" s="86"/>
      <c r="AI904" s="86"/>
      <c r="AJ904" s="18"/>
      <c r="AK904" s="18"/>
      <c r="AL904" s="18"/>
      <c r="AM904" s="18"/>
      <c r="AN904" s="18"/>
      <c r="AO904" s="86"/>
      <c r="AP904" s="18"/>
      <c r="AQ904" s="28"/>
      <c r="AR904" s="45"/>
      <c r="AS904" s="16"/>
      <c r="AT904" s="16"/>
      <c r="AU904" s="20"/>
      <c r="AV904" s="20"/>
    </row>
    <row r="905" spans="2:48" ht="15" x14ac:dyDescent="0.25">
      <c r="B905" s="86"/>
      <c r="C905" s="100"/>
      <c r="D905" s="87" t="str">
        <f>IF(B905="","",(VLOOKUP(B905,#REF!,2,0)))</f>
        <v/>
      </c>
      <c r="E905" s="88" t="str">
        <f>IF(B905="","",(VLOOKUP(B905,#REF!,3,0)))</f>
        <v/>
      </c>
      <c r="F905" s="84" t="str">
        <f>IF(B905="","",(VLOOKUP(Application!B905,#REF!,5,0)))</f>
        <v/>
      </c>
      <c r="G905" s="83"/>
      <c r="H905" s="89"/>
      <c r="I905" s="92" t="str">
        <f>IF(B:B="","",(VLOOKUP(Application!B905,#REF!,6,0)))</f>
        <v/>
      </c>
      <c r="J905" s="90" t="str">
        <f t="shared" si="163"/>
        <v/>
      </c>
      <c r="K905" s="91" t="str">
        <f t="shared" si="164"/>
        <v/>
      </c>
      <c r="L905" s="91" t="str">
        <f t="shared" si="174"/>
        <v/>
      </c>
      <c r="M905" s="91" t="str">
        <f t="shared" si="165"/>
        <v/>
      </c>
      <c r="N905" s="91" t="str">
        <f t="shared" si="166"/>
        <v/>
      </c>
      <c r="O905" s="91" t="str">
        <f t="shared" si="175"/>
        <v/>
      </c>
      <c r="P905" s="91" t="str">
        <f t="shared" si="176"/>
        <v/>
      </c>
      <c r="Q905" s="85"/>
      <c r="R905" s="17" t="str">
        <f t="shared" si="177"/>
        <v/>
      </c>
      <c r="S905" s="28" t="str">
        <f t="shared" si="178"/>
        <v/>
      </c>
      <c r="T905" s="28" t="str">
        <f t="shared" si="179"/>
        <v/>
      </c>
      <c r="U905" s="28"/>
      <c r="V905" s="40"/>
      <c r="W905" s="40"/>
      <c r="X905" s="54"/>
      <c r="Y905" s="40"/>
      <c r="Z905" s="96" t="str">
        <f t="shared" si="180"/>
        <v/>
      </c>
      <c r="AA905" s="74"/>
      <c r="AB905" s="19"/>
      <c r="AC905" s="19"/>
      <c r="AD905" s="19"/>
      <c r="AE905" s="19"/>
      <c r="AF905" s="19"/>
      <c r="AG905" s="19"/>
      <c r="AH905" s="86"/>
      <c r="AI905" s="86"/>
      <c r="AJ905" s="18"/>
      <c r="AK905" s="18"/>
      <c r="AL905" s="18"/>
      <c r="AM905" s="18"/>
      <c r="AN905" s="18"/>
      <c r="AO905" s="86"/>
      <c r="AP905" s="18"/>
      <c r="AQ905" s="28"/>
      <c r="AR905" s="45"/>
      <c r="AS905" s="16"/>
      <c r="AT905" s="16"/>
      <c r="AU905" s="20"/>
      <c r="AV905" s="20"/>
    </row>
    <row r="906" spans="2:48" ht="15" x14ac:dyDescent="0.25">
      <c r="B906" s="86"/>
      <c r="C906" s="100"/>
      <c r="D906" s="87" t="str">
        <f>IF(B906="","",(VLOOKUP(B906,#REF!,2,0)))</f>
        <v/>
      </c>
      <c r="E906" s="88" t="str">
        <f>IF(B906="","",(VLOOKUP(B906,#REF!,3,0)))</f>
        <v/>
      </c>
      <c r="F906" s="84" t="str">
        <f>IF(B906="","",(VLOOKUP(Application!B906,#REF!,5,0)))</f>
        <v/>
      </c>
      <c r="G906" s="83"/>
      <c r="H906" s="89"/>
      <c r="I906" s="92" t="str">
        <f>IF(B:B="","",(VLOOKUP(Application!B906,#REF!,6,0)))</f>
        <v/>
      </c>
      <c r="J906" s="90" t="str">
        <f t="shared" si="163"/>
        <v/>
      </c>
      <c r="K906" s="91" t="str">
        <f t="shared" si="164"/>
        <v/>
      </c>
      <c r="L906" s="91" t="str">
        <f t="shared" si="174"/>
        <v/>
      </c>
      <c r="M906" s="91" t="str">
        <f t="shared" si="165"/>
        <v/>
      </c>
      <c r="N906" s="91" t="str">
        <f t="shared" si="166"/>
        <v/>
      </c>
      <c r="O906" s="91" t="str">
        <f t="shared" si="175"/>
        <v/>
      </c>
      <c r="P906" s="91" t="str">
        <f t="shared" si="176"/>
        <v/>
      </c>
      <c r="Q906" s="85"/>
      <c r="R906" s="17" t="str">
        <f t="shared" si="177"/>
        <v/>
      </c>
      <c r="S906" s="28" t="str">
        <f t="shared" si="178"/>
        <v/>
      </c>
      <c r="T906" s="28" t="str">
        <f t="shared" si="179"/>
        <v/>
      </c>
      <c r="U906" s="28"/>
      <c r="V906" s="40"/>
      <c r="W906" s="40"/>
      <c r="X906" s="54"/>
      <c r="Y906" s="40"/>
      <c r="Z906" s="96" t="str">
        <f t="shared" si="180"/>
        <v/>
      </c>
      <c r="AA906" s="74"/>
      <c r="AB906" s="19"/>
      <c r="AC906" s="19"/>
      <c r="AD906" s="19"/>
      <c r="AE906" s="19"/>
      <c r="AF906" s="19"/>
      <c r="AG906" s="19"/>
      <c r="AH906" s="86"/>
      <c r="AI906" s="86"/>
      <c r="AJ906" s="18"/>
      <c r="AK906" s="18"/>
      <c r="AL906" s="18"/>
      <c r="AM906" s="18"/>
      <c r="AN906" s="18"/>
      <c r="AO906" s="86"/>
      <c r="AP906" s="18"/>
      <c r="AQ906" s="28"/>
      <c r="AR906" s="45"/>
      <c r="AS906" s="16"/>
      <c r="AT906" s="16"/>
      <c r="AU906" s="20"/>
      <c r="AV906" s="20"/>
    </row>
    <row r="907" spans="2:48" ht="15" x14ac:dyDescent="0.25">
      <c r="B907" s="86"/>
      <c r="C907" s="100"/>
      <c r="D907" s="87" t="str">
        <f>IF(B907="","",(VLOOKUP(B907,#REF!,2,0)))</f>
        <v/>
      </c>
      <c r="E907" s="88" t="str">
        <f>IF(B907="","",(VLOOKUP(B907,#REF!,3,0)))</f>
        <v/>
      </c>
      <c r="F907" s="84" t="str">
        <f>IF(B907="","",(VLOOKUP(Application!B907,#REF!,5,0)))</f>
        <v/>
      </c>
      <c r="G907" s="83"/>
      <c r="H907" s="89"/>
      <c r="I907" s="92" t="str">
        <f>IF(B:B="","",(VLOOKUP(Application!B907,#REF!,6,0)))</f>
        <v/>
      </c>
      <c r="J907" s="90" t="str">
        <f t="shared" si="163"/>
        <v/>
      </c>
      <c r="K907" s="91" t="str">
        <f t="shared" si="164"/>
        <v/>
      </c>
      <c r="L907" s="91" t="str">
        <f t="shared" si="174"/>
        <v/>
      </c>
      <c r="M907" s="91" t="str">
        <f t="shared" si="165"/>
        <v/>
      </c>
      <c r="N907" s="91" t="str">
        <f t="shared" si="166"/>
        <v/>
      </c>
      <c r="O907" s="91" t="str">
        <f t="shared" si="175"/>
        <v/>
      </c>
      <c r="P907" s="91" t="str">
        <f t="shared" si="176"/>
        <v/>
      </c>
      <c r="Q907" s="85"/>
      <c r="R907" s="17" t="str">
        <f t="shared" si="177"/>
        <v/>
      </c>
      <c r="S907" s="28" t="str">
        <f t="shared" si="178"/>
        <v/>
      </c>
      <c r="T907" s="28" t="str">
        <f t="shared" si="179"/>
        <v/>
      </c>
      <c r="U907" s="28"/>
      <c r="V907" s="40"/>
      <c r="W907" s="40"/>
      <c r="X907" s="54"/>
      <c r="Y907" s="40"/>
      <c r="Z907" s="96" t="str">
        <f t="shared" si="180"/>
        <v/>
      </c>
      <c r="AA907" s="74"/>
      <c r="AB907" s="19"/>
      <c r="AC907" s="19"/>
      <c r="AD907" s="19"/>
      <c r="AE907" s="19"/>
      <c r="AF907" s="19"/>
      <c r="AG907" s="19"/>
      <c r="AH907" s="86"/>
      <c r="AI907" s="86"/>
      <c r="AJ907" s="18"/>
      <c r="AK907" s="18"/>
      <c r="AL907" s="18"/>
      <c r="AM907" s="18"/>
      <c r="AN907" s="18"/>
      <c r="AO907" s="86"/>
      <c r="AP907" s="18"/>
      <c r="AQ907" s="28"/>
      <c r="AR907" s="45"/>
      <c r="AS907" s="16"/>
      <c r="AT907" s="16"/>
      <c r="AU907" s="20"/>
      <c r="AV907" s="20"/>
    </row>
    <row r="908" spans="2:48" ht="15" x14ac:dyDescent="0.25">
      <c r="B908" s="86"/>
      <c r="C908" s="100"/>
      <c r="D908" s="87" t="str">
        <f>IF(B908="","",(VLOOKUP(B908,#REF!,2,0)))</f>
        <v/>
      </c>
      <c r="E908" s="88" t="str">
        <f>IF(B908="","",(VLOOKUP(B908,#REF!,3,0)))</f>
        <v/>
      </c>
      <c r="F908" s="84" t="str">
        <f>IF(B908="","",(VLOOKUP(Application!B908,#REF!,5,0)))</f>
        <v/>
      </c>
      <c r="G908" s="83"/>
      <c r="H908" s="89"/>
      <c r="I908" s="92" t="str">
        <f>IF(B:B="","",(VLOOKUP(Application!B908,#REF!,6,0)))</f>
        <v/>
      </c>
      <c r="J908" s="90" t="str">
        <f t="shared" ref="J908:J971" si="181">IF(B:B="","",Q908/F908)</f>
        <v/>
      </c>
      <c r="K908" s="91" t="str">
        <f t="shared" ref="K908:K971" si="182">IF(B:B="","",IF(AND(J908&gt;0),1,""))</f>
        <v/>
      </c>
      <c r="L908" s="91" t="str">
        <f t="shared" si="174"/>
        <v/>
      </c>
      <c r="M908" s="91" t="str">
        <f t="shared" ref="M908:M971" si="183">IF(B:B="","",IF(OR(H908="",I908="Spirits",B908="",D908="",E908="",F908=""),"",IF(AND(J908=""),"",IF(AND(H908="Hot Buy",(J908*100)&lt;=20),1,IF((J908*100)&gt;=10,"",1)))))</f>
        <v/>
      </c>
      <c r="N908" s="91" t="str">
        <f t="shared" ref="N908:N971" si="184">IF(B:B="","",IF(OR(H908="",I908="",B908="",D908="",E908="",F908=""),1,IF(AND(Q908=""),1,"")))</f>
        <v/>
      </c>
      <c r="O908" s="91" t="str">
        <f t="shared" si="175"/>
        <v/>
      </c>
      <c r="P908" s="91" t="str">
        <f t="shared" si="176"/>
        <v/>
      </c>
      <c r="Q908" s="85"/>
      <c r="R908" s="17" t="str">
        <f t="shared" si="177"/>
        <v/>
      </c>
      <c r="S908" s="28" t="str">
        <f t="shared" si="178"/>
        <v/>
      </c>
      <c r="T908" s="28" t="str">
        <f t="shared" si="179"/>
        <v/>
      </c>
      <c r="U908" s="28"/>
      <c r="V908" s="40"/>
      <c r="W908" s="40"/>
      <c r="X908" s="54"/>
      <c r="Y908" s="40"/>
      <c r="Z908" s="96" t="str">
        <f t="shared" si="180"/>
        <v/>
      </c>
      <c r="AA908" s="74"/>
      <c r="AB908" s="19"/>
      <c r="AC908" s="19"/>
      <c r="AD908" s="19"/>
      <c r="AE908" s="19"/>
      <c r="AF908" s="19"/>
      <c r="AG908" s="19"/>
      <c r="AH908" s="86"/>
      <c r="AI908" s="86"/>
      <c r="AJ908" s="18"/>
      <c r="AK908" s="18"/>
      <c r="AL908" s="18"/>
      <c r="AM908" s="18"/>
      <c r="AN908" s="18"/>
      <c r="AO908" s="86"/>
      <c r="AP908" s="18"/>
      <c r="AQ908" s="28"/>
      <c r="AR908" s="45"/>
      <c r="AS908" s="16"/>
      <c r="AT908" s="16"/>
      <c r="AU908" s="20"/>
      <c r="AV908" s="20"/>
    </row>
    <row r="909" spans="2:48" ht="15" x14ac:dyDescent="0.25">
      <c r="B909" s="86"/>
      <c r="C909" s="100"/>
      <c r="D909" s="87" t="str">
        <f>IF(B909="","",(VLOOKUP(B909,#REF!,2,0)))</f>
        <v/>
      </c>
      <c r="E909" s="88" t="str">
        <f>IF(B909="","",(VLOOKUP(B909,#REF!,3,0)))</f>
        <v/>
      </c>
      <c r="F909" s="84" t="str">
        <f>IF(B909="","",(VLOOKUP(Application!B909,#REF!,5,0)))</f>
        <v/>
      </c>
      <c r="G909" s="83"/>
      <c r="H909" s="89"/>
      <c r="I909" s="92" t="str">
        <f>IF(B:B="","",(VLOOKUP(Application!B909,#REF!,6,0)))</f>
        <v/>
      </c>
      <c r="J909" s="90" t="str">
        <f t="shared" si="181"/>
        <v/>
      </c>
      <c r="K909" s="91" t="str">
        <f t="shared" si="182"/>
        <v/>
      </c>
      <c r="L909" s="91" t="str">
        <f t="shared" si="174"/>
        <v/>
      </c>
      <c r="M909" s="91" t="str">
        <f t="shared" si="183"/>
        <v/>
      </c>
      <c r="N909" s="91" t="str">
        <f t="shared" si="184"/>
        <v/>
      </c>
      <c r="O909" s="91" t="str">
        <f t="shared" si="175"/>
        <v/>
      </c>
      <c r="P909" s="91" t="str">
        <f t="shared" si="176"/>
        <v/>
      </c>
      <c r="Q909" s="85"/>
      <c r="R909" s="17" t="str">
        <f t="shared" si="177"/>
        <v/>
      </c>
      <c r="S909" s="28" t="str">
        <f t="shared" ref="S909:S972" si="185">IF(H909="","",IF(OR(L909=1,M909=1,N909=1,Q909="",P909=1),"No","Yes"))</f>
        <v/>
      </c>
      <c r="T909" s="28" t="str">
        <f t="shared" ref="T909:T972" si="186">IF(H909="","",IF(S909=1,"Yes",IF(N909=1,"Missing Field(s)",IF(P909=1,"Hot Buy disc % too low",IF(OR(L909=1,M909=1),"Disc % too low",IF(AND(H909&lt;&gt;"Hot Buy",O909=1),"Qualifies for Hot Buy",""))))))</f>
        <v/>
      </c>
      <c r="U909" s="28"/>
      <c r="V909" s="40"/>
      <c r="W909" s="40"/>
      <c r="X909" s="54"/>
      <c r="Y909" s="40"/>
      <c r="Z909" s="96" t="str">
        <f t="shared" si="180"/>
        <v/>
      </c>
      <c r="AA909" s="74"/>
      <c r="AB909" s="19"/>
      <c r="AC909" s="19"/>
      <c r="AD909" s="19"/>
      <c r="AE909" s="19"/>
      <c r="AF909" s="19"/>
      <c r="AG909" s="19"/>
      <c r="AH909" s="86"/>
      <c r="AI909" s="86"/>
      <c r="AJ909" s="18"/>
      <c r="AK909" s="18"/>
      <c r="AL909" s="18"/>
      <c r="AM909" s="18"/>
      <c r="AN909" s="18"/>
      <c r="AO909" s="86"/>
      <c r="AP909" s="18"/>
      <c r="AQ909" s="28"/>
      <c r="AR909" s="45"/>
      <c r="AS909" s="16"/>
      <c r="AT909" s="16"/>
      <c r="AU909" s="20"/>
      <c r="AV909" s="20"/>
    </row>
    <row r="910" spans="2:48" ht="15" x14ac:dyDescent="0.25">
      <c r="B910" s="86"/>
      <c r="C910" s="100"/>
      <c r="D910" s="87" t="str">
        <f>IF(B910="","",(VLOOKUP(B910,#REF!,2,0)))</f>
        <v/>
      </c>
      <c r="E910" s="88" t="str">
        <f>IF(B910="","",(VLOOKUP(B910,#REF!,3,0)))</f>
        <v/>
      </c>
      <c r="F910" s="84" t="str">
        <f>IF(B910="","",(VLOOKUP(Application!B910,#REF!,5,0)))</f>
        <v/>
      </c>
      <c r="G910" s="83"/>
      <c r="H910" s="89"/>
      <c r="I910" s="92" t="str">
        <f>IF(B:B="","",(VLOOKUP(Application!B910,#REF!,6,0)))</f>
        <v/>
      </c>
      <c r="J910" s="90" t="str">
        <f t="shared" si="181"/>
        <v/>
      </c>
      <c r="K910" s="91" t="str">
        <f t="shared" si="182"/>
        <v/>
      </c>
      <c r="L910" s="91" t="str">
        <f t="shared" si="174"/>
        <v/>
      </c>
      <c r="M910" s="91" t="str">
        <f t="shared" si="183"/>
        <v/>
      </c>
      <c r="N910" s="91" t="str">
        <f t="shared" si="184"/>
        <v/>
      </c>
      <c r="O910" s="91" t="str">
        <f t="shared" si="175"/>
        <v/>
      </c>
      <c r="P910" s="91" t="str">
        <f t="shared" si="176"/>
        <v/>
      </c>
      <c r="Q910" s="85"/>
      <c r="R910" s="17" t="str">
        <f t="shared" si="177"/>
        <v/>
      </c>
      <c r="S910" s="28" t="str">
        <f t="shared" si="185"/>
        <v/>
      </c>
      <c r="T910" s="28" t="str">
        <f t="shared" si="186"/>
        <v/>
      </c>
      <c r="U910" s="28"/>
      <c r="V910" s="40"/>
      <c r="W910" s="40"/>
      <c r="X910" s="54"/>
      <c r="Y910" s="40"/>
      <c r="Z910" s="96" t="str">
        <f t="shared" si="180"/>
        <v/>
      </c>
      <c r="AA910" s="74"/>
      <c r="AB910" s="19"/>
      <c r="AC910" s="19"/>
      <c r="AD910" s="19"/>
      <c r="AE910" s="19"/>
      <c r="AF910" s="19"/>
      <c r="AG910" s="19"/>
      <c r="AH910" s="86"/>
      <c r="AI910" s="86"/>
      <c r="AJ910" s="18"/>
      <c r="AK910" s="18"/>
      <c r="AL910" s="18"/>
      <c r="AM910" s="18"/>
      <c r="AN910" s="18"/>
      <c r="AO910" s="86"/>
      <c r="AP910" s="18"/>
      <c r="AQ910" s="28"/>
      <c r="AR910" s="45"/>
      <c r="AS910" s="16"/>
      <c r="AT910" s="16"/>
      <c r="AU910" s="20"/>
      <c r="AV910" s="20"/>
    </row>
    <row r="911" spans="2:48" ht="15" x14ac:dyDescent="0.25">
      <c r="B911" s="86"/>
      <c r="C911" s="100"/>
      <c r="D911" s="87" t="str">
        <f>IF(B911="","",(VLOOKUP(B911,#REF!,2,0)))</f>
        <v/>
      </c>
      <c r="E911" s="88" t="str">
        <f>IF(B911="","",(VLOOKUP(B911,#REF!,3,0)))</f>
        <v/>
      </c>
      <c r="F911" s="84" t="str">
        <f>IF(B911="","",(VLOOKUP(Application!B911,#REF!,5,0)))</f>
        <v/>
      </c>
      <c r="G911" s="83"/>
      <c r="H911" s="89"/>
      <c r="I911" s="92" t="str">
        <f>IF(B:B="","",(VLOOKUP(Application!B911,#REF!,6,0)))</f>
        <v/>
      </c>
      <c r="J911" s="90" t="str">
        <f t="shared" si="181"/>
        <v/>
      </c>
      <c r="K911" s="91" t="str">
        <f t="shared" si="182"/>
        <v/>
      </c>
      <c r="L911" s="91" t="str">
        <f t="shared" si="174"/>
        <v/>
      </c>
      <c r="M911" s="91" t="str">
        <f t="shared" si="183"/>
        <v/>
      </c>
      <c r="N911" s="91" t="str">
        <f t="shared" si="184"/>
        <v/>
      </c>
      <c r="O911" s="91" t="str">
        <f t="shared" si="175"/>
        <v/>
      </c>
      <c r="P911" s="91" t="str">
        <f t="shared" si="176"/>
        <v/>
      </c>
      <c r="Q911" s="85"/>
      <c r="R911" s="17" t="str">
        <f t="shared" si="177"/>
        <v/>
      </c>
      <c r="S911" s="28" t="str">
        <f t="shared" si="185"/>
        <v/>
      </c>
      <c r="T911" s="28" t="str">
        <f t="shared" si="186"/>
        <v/>
      </c>
      <c r="U911" s="28"/>
      <c r="V911" s="40"/>
      <c r="W911" s="40"/>
      <c r="X911" s="54"/>
      <c r="Y911" s="40"/>
      <c r="Z911" s="96" t="str">
        <f t="shared" si="180"/>
        <v/>
      </c>
      <c r="AA911" s="74"/>
      <c r="AB911" s="19"/>
      <c r="AC911" s="19"/>
      <c r="AD911" s="19"/>
      <c r="AE911" s="19"/>
      <c r="AF911" s="19"/>
      <c r="AG911" s="19"/>
      <c r="AH911" s="86"/>
      <c r="AI911" s="86"/>
      <c r="AJ911" s="18"/>
      <c r="AK911" s="18"/>
      <c r="AL911" s="18"/>
      <c r="AM911" s="18"/>
      <c r="AN911" s="18"/>
      <c r="AO911" s="86"/>
      <c r="AP911" s="18"/>
      <c r="AQ911" s="28"/>
      <c r="AR911" s="45"/>
      <c r="AS911" s="16"/>
      <c r="AT911" s="16"/>
      <c r="AU911" s="20"/>
      <c r="AV911" s="20"/>
    </row>
    <row r="912" spans="2:48" ht="15" x14ac:dyDescent="0.25">
      <c r="B912" s="86"/>
      <c r="C912" s="100"/>
      <c r="D912" s="87" t="str">
        <f>IF(B912="","",(VLOOKUP(B912,#REF!,2,0)))</f>
        <v/>
      </c>
      <c r="E912" s="88" t="str">
        <f>IF(B912="","",(VLOOKUP(B912,#REF!,3,0)))</f>
        <v/>
      </c>
      <c r="F912" s="84" t="str">
        <f>IF(B912="","",(VLOOKUP(Application!B912,#REF!,5,0)))</f>
        <v/>
      </c>
      <c r="G912" s="83"/>
      <c r="H912" s="89"/>
      <c r="I912" s="92" t="str">
        <f>IF(B:B="","",(VLOOKUP(Application!B912,#REF!,6,0)))</f>
        <v/>
      </c>
      <c r="J912" s="90" t="str">
        <f t="shared" si="181"/>
        <v/>
      </c>
      <c r="K912" s="91" t="str">
        <f t="shared" si="182"/>
        <v/>
      </c>
      <c r="L912" s="91" t="str">
        <f t="shared" si="174"/>
        <v/>
      </c>
      <c r="M912" s="91" t="str">
        <f t="shared" si="183"/>
        <v/>
      </c>
      <c r="N912" s="91" t="str">
        <f t="shared" si="184"/>
        <v/>
      </c>
      <c r="O912" s="91" t="str">
        <f t="shared" si="175"/>
        <v/>
      </c>
      <c r="P912" s="91" t="str">
        <f t="shared" si="176"/>
        <v/>
      </c>
      <c r="Q912" s="85"/>
      <c r="R912" s="17" t="str">
        <f t="shared" si="177"/>
        <v/>
      </c>
      <c r="S912" s="28" t="str">
        <f t="shared" si="185"/>
        <v/>
      </c>
      <c r="T912" s="28" t="str">
        <f t="shared" si="186"/>
        <v/>
      </c>
      <c r="U912" s="28"/>
      <c r="V912" s="40"/>
      <c r="W912" s="40"/>
      <c r="X912" s="54"/>
      <c r="Y912" s="40"/>
      <c r="Z912" s="96" t="str">
        <f t="shared" si="180"/>
        <v/>
      </c>
      <c r="AA912" s="74"/>
      <c r="AB912" s="19"/>
      <c r="AC912" s="19"/>
      <c r="AD912" s="19"/>
      <c r="AE912" s="19"/>
      <c r="AF912" s="19"/>
      <c r="AG912" s="19"/>
      <c r="AH912" s="86"/>
      <c r="AI912" s="86"/>
      <c r="AJ912" s="18"/>
      <c r="AK912" s="18"/>
      <c r="AL912" s="18"/>
      <c r="AM912" s="18"/>
      <c r="AN912" s="18"/>
      <c r="AO912" s="86"/>
      <c r="AP912" s="18"/>
      <c r="AQ912" s="28"/>
      <c r="AR912" s="45"/>
      <c r="AS912" s="16"/>
      <c r="AT912" s="16"/>
      <c r="AU912" s="20"/>
      <c r="AV912" s="20"/>
    </row>
    <row r="913" spans="2:48" ht="15" x14ac:dyDescent="0.25">
      <c r="B913" s="86"/>
      <c r="C913" s="100"/>
      <c r="D913" s="87" t="str">
        <f>IF(B913="","",(VLOOKUP(B913,#REF!,2,0)))</f>
        <v/>
      </c>
      <c r="E913" s="88" t="str">
        <f>IF(B913="","",(VLOOKUP(B913,#REF!,3,0)))</f>
        <v/>
      </c>
      <c r="F913" s="84" t="str">
        <f>IF(B913="","",(VLOOKUP(Application!B913,#REF!,5,0)))</f>
        <v/>
      </c>
      <c r="G913" s="83"/>
      <c r="H913" s="89"/>
      <c r="I913" s="92" t="str">
        <f>IF(B:B="","",(VLOOKUP(Application!B913,#REF!,6,0)))</f>
        <v/>
      </c>
      <c r="J913" s="90" t="str">
        <f t="shared" si="181"/>
        <v/>
      </c>
      <c r="K913" s="91" t="str">
        <f t="shared" si="182"/>
        <v/>
      </c>
      <c r="L913" s="91" t="str">
        <f t="shared" si="174"/>
        <v/>
      </c>
      <c r="M913" s="91" t="str">
        <f t="shared" si="183"/>
        <v/>
      </c>
      <c r="N913" s="91" t="str">
        <f t="shared" si="184"/>
        <v/>
      </c>
      <c r="O913" s="91" t="str">
        <f t="shared" si="175"/>
        <v/>
      </c>
      <c r="P913" s="91" t="str">
        <f t="shared" si="176"/>
        <v/>
      </c>
      <c r="Q913" s="85"/>
      <c r="R913" s="17" t="str">
        <f t="shared" si="177"/>
        <v/>
      </c>
      <c r="S913" s="28" t="str">
        <f t="shared" si="185"/>
        <v/>
      </c>
      <c r="T913" s="28" t="str">
        <f t="shared" si="186"/>
        <v/>
      </c>
      <c r="U913" s="28"/>
      <c r="V913" s="40"/>
      <c r="W913" s="40"/>
      <c r="X913" s="54"/>
      <c r="Y913" s="40"/>
      <c r="Z913" s="96" t="str">
        <f t="shared" ref="Z913:Z944" si="187">IF(B:B="","",IF(V913="Multi-sku buy 3",ROUNDUP(SUM(SUMIF(X:X,X913,F:F)/1.99),0),IF(V913="Multi-sku buy 2",ROUNDUP(SUM((AVERAGEIF(X:X,X913,F:F)*2)/1.99),0),IF(V913="Max Miles",ROUNDUP(SUM(F913/1.5),0),IF(AND(OR(V913="At Shelf",V913="BUNDLE BUY"),F913&lt;10),2,IF(AND(OR(V913="At Shelf",V913="BUNDLE BUY"),F913&lt;15),3,IF(AND(OR(V913="At Shelf",V913="BUNDLE BUY"),F913&lt;20),4,IF(AND(OR(V913="At Shelf",V913="BUNDLE BUY"),F913&lt;30),6,IF(AND(OR(V913="At Shelf",V913="BUNDLE BUY"),F913&lt;40),8,IF(AND(OR(V913="At Shelf",V913="BUNDLE BUY"),F913&lt;50),10,IF(AND(OR(V913="At Shelf",V913="BUNDLE BUY"),F913&gt;49.99),12,"")))))))))))</f>
        <v/>
      </c>
      <c r="AA913" s="74"/>
      <c r="AB913" s="19"/>
      <c r="AC913" s="19"/>
      <c r="AD913" s="19"/>
      <c r="AE913" s="19"/>
      <c r="AF913" s="19"/>
      <c r="AG913" s="19"/>
      <c r="AH913" s="86"/>
      <c r="AI913" s="86"/>
      <c r="AJ913" s="18"/>
      <c r="AK913" s="18"/>
      <c r="AL913" s="18"/>
      <c r="AM913" s="18"/>
      <c r="AN913" s="18"/>
      <c r="AO913" s="86"/>
      <c r="AP913" s="18"/>
      <c r="AQ913" s="28"/>
      <c r="AR913" s="45"/>
      <c r="AS913" s="16"/>
      <c r="AT913" s="16"/>
      <c r="AU913" s="20"/>
      <c r="AV913" s="20"/>
    </row>
    <row r="914" spans="2:48" ht="15" x14ac:dyDescent="0.25">
      <c r="B914" s="86"/>
      <c r="C914" s="100"/>
      <c r="D914" s="87" t="str">
        <f>IF(B914="","",(VLOOKUP(B914,#REF!,2,0)))</f>
        <v/>
      </c>
      <c r="E914" s="88" t="str">
        <f>IF(B914="","",(VLOOKUP(B914,#REF!,3,0)))</f>
        <v/>
      </c>
      <c r="F914" s="84" t="str">
        <f>IF(B914="","",(VLOOKUP(Application!B914,#REF!,5,0)))</f>
        <v/>
      </c>
      <c r="G914" s="83"/>
      <c r="H914" s="89"/>
      <c r="I914" s="92" t="str">
        <f>IF(B:B="","",(VLOOKUP(Application!B914,#REF!,6,0)))</f>
        <v/>
      </c>
      <c r="J914" s="90" t="str">
        <f t="shared" si="181"/>
        <v/>
      </c>
      <c r="K914" s="91" t="str">
        <f t="shared" si="182"/>
        <v/>
      </c>
      <c r="L914" s="91" t="str">
        <f t="shared" si="174"/>
        <v/>
      </c>
      <c r="M914" s="91" t="str">
        <f t="shared" si="183"/>
        <v/>
      </c>
      <c r="N914" s="91" t="str">
        <f t="shared" si="184"/>
        <v/>
      </c>
      <c r="O914" s="91" t="str">
        <f t="shared" si="175"/>
        <v/>
      </c>
      <c r="P914" s="91" t="str">
        <f t="shared" si="176"/>
        <v/>
      </c>
      <c r="Q914" s="85"/>
      <c r="R914" s="17" t="str">
        <f t="shared" si="177"/>
        <v/>
      </c>
      <c r="S914" s="28" t="str">
        <f t="shared" si="185"/>
        <v/>
      </c>
      <c r="T914" s="28" t="str">
        <f t="shared" si="186"/>
        <v/>
      </c>
      <c r="U914" s="28"/>
      <c r="V914" s="40"/>
      <c r="W914" s="40"/>
      <c r="X914" s="54"/>
      <c r="Y914" s="40"/>
      <c r="Z914" s="96" t="str">
        <f t="shared" si="187"/>
        <v/>
      </c>
      <c r="AA914" s="74"/>
      <c r="AB914" s="19"/>
      <c r="AC914" s="19"/>
      <c r="AD914" s="19"/>
      <c r="AE914" s="19"/>
      <c r="AF914" s="19"/>
      <c r="AG914" s="19"/>
      <c r="AH914" s="86"/>
      <c r="AI914" s="86"/>
      <c r="AJ914" s="18"/>
      <c r="AK914" s="18"/>
      <c r="AL914" s="18"/>
      <c r="AM914" s="18"/>
      <c r="AN914" s="18"/>
      <c r="AO914" s="86"/>
      <c r="AP914" s="18"/>
      <c r="AQ914" s="28"/>
      <c r="AR914" s="45"/>
      <c r="AS914" s="16"/>
      <c r="AT914" s="16"/>
      <c r="AU914" s="20"/>
      <c r="AV914" s="20"/>
    </row>
    <row r="915" spans="2:48" ht="15" x14ac:dyDescent="0.25">
      <c r="B915" s="86"/>
      <c r="C915" s="100"/>
      <c r="D915" s="87" t="str">
        <f>IF(B915="","",(VLOOKUP(B915,#REF!,2,0)))</f>
        <v/>
      </c>
      <c r="E915" s="88" t="str">
        <f>IF(B915="","",(VLOOKUP(B915,#REF!,3,0)))</f>
        <v/>
      </c>
      <c r="F915" s="84" t="str">
        <f>IF(B915="","",(VLOOKUP(Application!B915,#REF!,5,0)))</f>
        <v/>
      </c>
      <c r="G915" s="83"/>
      <c r="H915" s="89"/>
      <c r="I915" s="92" t="str">
        <f>IF(B:B="","",(VLOOKUP(Application!B915,#REF!,6,0)))</f>
        <v/>
      </c>
      <c r="J915" s="90" t="str">
        <f t="shared" si="181"/>
        <v/>
      </c>
      <c r="K915" s="91" t="str">
        <f t="shared" si="182"/>
        <v/>
      </c>
      <c r="L915" s="91" t="str">
        <f t="shared" si="174"/>
        <v/>
      </c>
      <c r="M915" s="91" t="str">
        <f t="shared" si="183"/>
        <v/>
      </c>
      <c r="N915" s="91" t="str">
        <f t="shared" si="184"/>
        <v/>
      </c>
      <c r="O915" s="91" t="str">
        <f t="shared" si="175"/>
        <v/>
      </c>
      <c r="P915" s="91" t="str">
        <f t="shared" si="176"/>
        <v/>
      </c>
      <c r="Q915" s="85"/>
      <c r="R915" s="17" t="str">
        <f t="shared" si="177"/>
        <v/>
      </c>
      <c r="S915" s="28" t="str">
        <f t="shared" si="185"/>
        <v/>
      </c>
      <c r="T915" s="28" t="str">
        <f t="shared" si="186"/>
        <v/>
      </c>
      <c r="U915" s="28"/>
      <c r="V915" s="40"/>
      <c r="W915" s="40"/>
      <c r="X915" s="54"/>
      <c r="Y915" s="40"/>
      <c r="Z915" s="96" t="str">
        <f t="shared" si="187"/>
        <v/>
      </c>
      <c r="AA915" s="74"/>
      <c r="AB915" s="19"/>
      <c r="AC915" s="19"/>
      <c r="AD915" s="19"/>
      <c r="AE915" s="19"/>
      <c r="AF915" s="19"/>
      <c r="AG915" s="19"/>
      <c r="AH915" s="86"/>
      <c r="AI915" s="86"/>
      <c r="AJ915" s="18"/>
      <c r="AK915" s="18"/>
      <c r="AL915" s="18"/>
      <c r="AM915" s="18"/>
      <c r="AN915" s="18"/>
      <c r="AO915" s="86"/>
      <c r="AP915" s="18"/>
      <c r="AQ915" s="28"/>
      <c r="AR915" s="45"/>
      <c r="AS915" s="16"/>
      <c r="AT915" s="16"/>
      <c r="AU915" s="20"/>
      <c r="AV915" s="20"/>
    </row>
    <row r="916" spans="2:48" ht="15" x14ac:dyDescent="0.25">
      <c r="B916" s="86"/>
      <c r="C916" s="100"/>
      <c r="D916" s="87" t="str">
        <f>IF(B916="","",(VLOOKUP(B916,#REF!,2,0)))</f>
        <v/>
      </c>
      <c r="E916" s="88" t="str">
        <f>IF(B916="","",(VLOOKUP(B916,#REF!,3,0)))</f>
        <v/>
      </c>
      <c r="F916" s="84" t="str">
        <f>IF(B916="","",(VLOOKUP(Application!B916,#REF!,5,0)))</f>
        <v/>
      </c>
      <c r="G916" s="83"/>
      <c r="H916" s="89"/>
      <c r="I916" s="92" t="str">
        <f>IF(B:B="","",(VLOOKUP(Application!B916,#REF!,6,0)))</f>
        <v/>
      </c>
      <c r="J916" s="90" t="str">
        <f t="shared" si="181"/>
        <v/>
      </c>
      <c r="K916" s="91" t="str">
        <f t="shared" si="182"/>
        <v/>
      </c>
      <c r="L916" s="91" t="str">
        <f t="shared" si="174"/>
        <v/>
      </c>
      <c r="M916" s="91" t="str">
        <f t="shared" si="183"/>
        <v/>
      </c>
      <c r="N916" s="91" t="str">
        <f t="shared" si="184"/>
        <v/>
      </c>
      <c r="O916" s="91" t="str">
        <f t="shared" si="175"/>
        <v/>
      </c>
      <c r="P916" s="91" t="str">
        <f t="shared" si="176"/>
        <v/>
      </c>
      <c r="Q916" s="85"/>
      <c r="R916" s="17" t="str">
        <f t="shared" si="177"/>
        <v/>
      </c>
      <c r="S916" s="28" t="str">
        <f t="shared" si="185"/>
        <v/>
      </c>
      <c r="T916" s="28" t="str">
        <f t="shared" si="186"/>
        <v/>
      </c>
      <c r="U916" s="28"/>
      <c r="V916" s="40"/>
      <c r="W916" s="40"/>
      <c r="X916" s="54"/>
      <c r="Y916" s="40"/>
      <c r="Z916" s="96" t="str">
        <f t="shared" si="187"/>
        <v/>
      </c>
      <c r="AA916" s="74"/>
      <c r="AB916" s="19"/>
      <c r="AC916" s="19"/>
      <c r="AD916" s="19"/>
      <c r="AE916" s="19"/>
      <c r="AF916" s="19"/>
      <c r="AG916" s="19"/>
      <c r="AH916" s="86"/>
      <c r="AI916" s="86"/>
      <c r="AJ916" s="18"/>
      <c r="AK916" s="18"/>
      <c r="AL916" s="18"/>
      <c r="AM916" s="18"/>
      <c r="AN916" s="18"/>
      <c r="AO916" s="86"/>
      <c r="AP916" s="18"/>
      <c r="AQ916" s="28"/>
      <c r="AR916" s="45"/>
      <c r="AS916" s="16"/>
      <c r="AT916" s="16"/>
      <c r="AU916" s="20"/>
      <c r="AV916" s="20"/>
    </row>
    <row r="917" spans="2:48" ht="15" x14ac:dyDescent="0.25">
      <c r="B917" s="86"/>
      <c r="C917" s="100"/>
      <c r="D917" s="87" t="str">
        <f>IF(B917="","",(VLOOKUP(B917,#REF!,2,0)))</f>
        <v/>
      </c>
      <c r="E917" s="88" t="str">
        <f>IF(B917="","",(VLOOKUP(B917,#REF!,3,0)))</f>
        <v/>
      </c>
      <c r="F917" s="84" t="str">
        <f>IF(B917="","",(VLOOKUP(Application!B917,#REF!,5,0)))</f>
        <v/>
      </c>
      <c r="G917" s="83"/>
      <c r="H917" s="89"/>
      <c r="I917" s="92" t="str">
        <f>IF(B:B="","",(VLOOKUP(Application!B917,#REF!,6,0)))</f>
        <v/>
      </c>
      <c r="J917" s="90" t="str">
        <f t="shared" si="181"/>
        <v/>
      </c>
      <c r="K917" s="91" t="str">
        <f t="shared" si="182"/>
        <v/>
      </c>
      <c r="L917" s="91" t="str">
        <f t="shared" si="174"/>
        <v/>
      </c>
      <c r="M917" s="91" t="str">
        <f t="shared" si="183"/>
        <v/>
      </c>
      <c r="N917" s="91" t="str">
        <f t="shared" si="184"/>
        <v/>
      </c>
      <c r="O917" s="91" t="str">
        <f t="shared" si="175"/>
        <v/>
      </c>
      <c r="P917" s="91" t="str">
        <f t="shared" si="176"/>
        <v/>
      </c>
      <c r="Q917" s="85"/>
      <c r="R917" s="17" t="str">
        <f t="shared" si="177"/>
        <v/>
      </c>
      <c r="S917" s="28" t="str">
        <f t="shared" si="185"/>
        <v/>
      </c>
      <c r="T917" s="28" t="str">
        <f t="shared" si="186"/>
        <v/>
      </c>
      <c r="U917" s="28"/>
      <c r="V917" s="40"/>
      <c r="W917" s="40"/>
      <c r="X917" s="54"/>
      <c r="Y917" s="40"/>
      <c r="Z917" s="96" t="str">
        <f t="shared" si="187"/>
        <v/>
      </c>
      <c r="AA917" s="74"/>
      <c r="AB917" s="19"/>
      <c r="AC917" s="19"/>
      <c r="AD917" s="19"/>
      <c r="AE917" s="19"/>
      <c r="AF917" s="19"/>
      <c r="AG917" s="19"/>
      <c r="AH917" s="86"/>
      <c r="AI917" s="86"/>
      <c r="AJ917" s="18"/>
      <c r="AK917" s="18"/>
      <c r="AL917" s="18"/>
      <c r="AM917" s="18"/>
      <c r="AN917" s="18"/>
      <c r="AO917" s="86"/>
      <c r="AP917" s="18"/>
      <c r="AQ917" s="28"/>
      <c r="AR917" s="45"/>
      <c r="AS917" s="16"/>
      <c r="AT917" s="16"/>
      <c r="AU917" s="20"/>
      <c r="AV917" s="20"/>
    </row>
    <row r="918" spans="2:48" ht="15" x14ac:dyDescent="0.25">
      <c r="B918" s="86"/>
      <c r="C918" s="100"/>
      <c r="D918" s="87" t="str">
        <f>IF(B918="","",(VLOOKUP(B918,#REF!,2,0)))</f>
        <v/>
      </c>
      <c r="E918" s="88" t="str">
        <f>IF(B918="","",(VLOOKUP(B918,#REF!,3,0)))</f>
        <v/>
      </c>
      <c r="F918" s="84" t="str">
        <f>IF(B918="","",(VLOOKUP(Application!B918,#REF!,5,0)))</f>
        <v/>
      </c>
      <c r="G918" s="83"/>
      <c r="H918" s="89"/>
      <c r="I918" s="92" t="str">
        <f>IF(B:B="","",(VLOOKUP(Application!B918,#REF!,6,0)))</f>
        <v/>
      </c>
      <c r="J918" s="90" t="str">
        <f t="shared" si="181"/>
        <v/>
      </c>
      <c r="K918" s="91" t="str">
        <f t="shared" si="182"/>
        <v/>
      </c>
      <c r="L918" s="91" t="str">
        <f t="shared" si="174"/>
        <v/>
      </c>
      <c r="M918" s="91" t="str">
        <f t="shared" si="183"/>
        <v/>
      </c>
      <c r="N918" s="91" t="str">
        <f t="shared" si="184"/>
        <v/>
      </c>
      <c r="O918" s="91" t="str">
        <f t="shared" si="175"/>
        <v/>
      </c>
      <c r="P918" s="91" t="str">
        <f t="shared" si="176"/>
        <v/>
      </c>
      <c r="Q918" s="85"/>
      <c r="R918" s="17" t="str">
        <f t="shared" si="177"/>
        <v/>
      </c>
      <c r="S918" s="28" t="str">
        <f t="shared" si="185"/>
        <v/>
      </c>
      <c r="T918" s="28" t="str">
        <f t="shared" si="186"/>
        <v/>
      </c>
      <c r="U918" s="28"/>
      <c r="V918" s="40"/>
      <c r="W918" s="40"/>
      <c r="X918" s="54"/>
      <c r="Y918" s="40"/>
      <c r="Z918" s="96" t="str">
        <f t="shared" si="187"/>
        <v/>
      </c>
      <c r="AA918" s="74"/>
      <c r="AB918" s="19"/>
      <c r="AC918" s="19"/>
      <c r="AD918" s="19"/>
      <c r="AE918" s="19"/>
      <c r="AF918" s="19"/>
      <c r="AG918" s="19"/>
      <c r="AH918" s="86"/>
      <c r="AI918" s="86"/>
      <c r="AJ918" s="18"/>
      <c r="AK918" s="18"/>
      <c r="AL918" s="18"/>
      <c r="AM918" s="18"/>
      <c r="AN918" s="18"/>
      <c r="AO918" s="86"/>
      <c r="AP918" s="18"/>
      <c r="AQ918" s="28"/>
      <c r="AR918" s="45"/>
      <c r="AS918" s="16"/>
      <c r="AT918" s="16"/>
      <c r="AU918" s="20"/>
      <c r="AV918" s="20"/>
    </row>
    <row r="919" spans="2:48" ht="15" x14ac:dyDescent="0.25">
      <c r="B919" s="86"/>
      <c r="C919" s="100"/>
      <c r="D919" s="87" t="str">
        <f>IF(B919="","",(VLOOKUP(B919,#REF!,2,0)))</f>
        <v/>
      </c>
      <c r="E919" s="88" t="str">
        <f>IF(B919="","",(VLOOKUP(B919,#REF!,3,0)))</f>
        <v/>
      </c>
      <c r="F919" s="84" t="str">
        <f>IF(B919="","",(VLOOKUP(Application!B919,#REF!,5,0)))</f>
        <v/>
      </c>
      <c r="G919" s="83"/>
      <c r="H919" s="89"/>
      <c r="I919" s="92" t="str">
        <f>IF(B:B="","",(VLOOKUP(Application!B919,#REF!,6,0)))</f>
        <v/>
      </c>
      <c r="J919" s="90" t="str">
        <f t="shared" si="181"/>
        <v/>
      </c>
      <c r="K919" s="91" t="str">
        <f t="shared" si="182"/>
        <v/>
      </c>
      <c r="L919" s="91" t="str">
        <f t="shared" si="174"/>
        <v/>
      </c>
      <c r="M919" s="91" t="str">
        <f t="shared" si="183"/>
        <v/>
      </c>
      <c r="N919" s="91" t="str">
        <f t="shared" si="184"/>
        <v/>
      </c>
      <c r="O919" s="91" t="str">
        <f t="shared" si="175"/>
        <v/>
      </c>
      <c r="P919" s="91" t="str">
        <f t="shared" si="176"/>
        <v/>
      </c>
      <c r="Q919" s="85"/>
      <c r="R919" s="17" t="str">
        <f t="shared" si="177"/>
        <v/>
      </c>
      <c r="S919" s="28" t="str">
        <f t="shared" si="185"/>
        <v/>
      </c>
      <c r="T919" s="28" t="str">
        <f t="shared" si="186"/>
        <v/>
      </c>
      <c r="U919" s="28"/>
      <c r="V919" s="40"/>
      <c r="W919" s="40"/>
      <c r="X919" s="54"/>
      <c r="Y919" s="40"/>
      <c r="Z919" s="96" t="str">
        <f t="shared" si="187"/>
        <v/>
      </c>
      <c r="AA919" s="74"/>
      <c r="AB919" s="19"/>
      <c r="AC919" s="19"/>
      <c r="AD919" s="19"/>
      <c r="AE919" s="19"/>
      <c r="AF919" s="19"/>
      <c r="AG919" s="19"/>
      <c r="AH919" s="86"/>
      <c r="AI919" s="86"/>
      <c r="AJ919" s="18"/>
      <c r="AK919" s="18"/>
      <c r="AL919" s="18"/>
      <c r="AM919" s="18"/>
      <c r="AN919" s="18"/>
      <c r="AO919" s="86"/>
      <c r="AP919" s="18"/>
      <c r="AQ919" s="28"/>
      <c r="AR919" s="45"/>
      <c r="AS919" s="16"/>
      <c r="AT919" s="16"/>
      <c r="AU919" s="20"/>
      <c r="AV919" s="20"/>
    </row>
    <row r="920" spans="2:48" ht="15" x14ac:dyDescent="0.25">
      <c r="B920" s="86"/>
      <c r="C920" s="100"/>
      <c r="D920" s="87" t="str">
        <f>IF(B920="","",(VLOOKUP(B920,#REF!,2,0)))</f>
        <v/>
      </c>
      <c r="E920" s="88" t="str">
        <f>IF(B920="","",(VLOOKUP(B920,#REF!,3,0)))</f>
        <v/>
      </c>
      <c r="F920" s="84" t="str">
        <f>IF(B920="","",(VLOOKUP(Application!B920,#REF!,5,0)))</f>
        <v/>
      </c>
      <c r="G920" s="83"/>
      <c r="H920" s="89"/>
      <c r="I920" s="92" t="str">
        <f>IF(B:B="","",(VLOOKUP(Application!B920,#REF!,6,0)))</f>
        <v/>
      </c>
      <c r="J920" s="90" t="str">
        <f t="shared" si="181"/>
        <v/>
      </c>
      <c r="K920" s="91" t="str">
        <f t="shared" si="182"/>
        <v/>
      </c>
      <c r="L920" s="91" t="str">
        <f t="shared" si="174"/>
        <v/>
      </c>
      <c r="M920" s="91" t="str">
        <f t="shared" si="183"/>
        <v/>
      </c>
      <c r="N920" s="91" t="str">
        <f t="shared" si="184"/>
        <v/>
      </c>
      <c r="O920" s="91" t="str">
        <f t="shared" si="175"/>
        <v/>
      </c>
      <c r="P920" s="91" t="str">
        <f t="shared" si="176"/>
        <v/>
      </c>
      <c r="Q920" s="85"/>
      <c r="R920" s="17" t="str">
        <f t="shared" si="177"/>
        <v/>
      </c>
      <c r="S920" s="28" t="str">
        <f t="shared" si="185"/>
        <v/>
      </c>
      <c r="T920" s="28" t="str">
        <f t="shared" si="186"/>
        <v/>
      </c>
      <c r="U920" s="28"/>
      <c r="V920" s="40"/>
      <c r="W920" s="40"/>
      <c r="X920" s="54"/>
      <c r="Y920" s="40"/>
      <c r="Z920" s="96" t="str">
        <f t="shared" si="187"/>
        <v/>
      </c>
      <c r="AA920" s="74"/>
      <c r="AB920" s="19"/>
      <c r="AC920" s="19"/>
      <c r="AD920" s="19"/>
      <c r="AE920" s="19"/>
      <c r="AF920" s="19"/>
      <c r="AG920" s="19"/>
      <c r="AH920" s="86"/>
      <c r="AI920" s="86"/>
      <c r="AJ920" s="18"/>
      <c r="AK920" s="18"/>
      <c r="AL920" s="18"/>
      <c r="AM920" s="18"/>
      <c r="AN920" s="18"/>
      <c r="AO920" s="86"/>
      <c r="AP920" s="18"/>
      <c r="AQ920" s="28"/>
      <c r="AR920" s="45"/>
      <c r="AS920" s="16"/>
      <c r="AT920" s="16"/>
      <c r="AU920" s="20"/>
      <c r="AV920" s="20"/>
    </row>
    <row r="921" spans="2:48" ht="15" x14ac:dyDescent="0.25">
      <c r="B921" s="86"/>
      <c r="C921" s="100"/>
      <c r="D921" s="87" t="str">
        <f>IF(B921="","",(VLOOKUP(B921,#REF!,2,0)))</f>
        <v/>
      </c>
      <c r="E921" s="88" t="str">
        <f>IF(B921="","",(VLOOKUP(B921,#REF!,3,0)))</f>
        <v/>
      </c>
      <c r="F921" s="84" t="str">
        <f>IF(B921="","",(VLOOKUP(Application!B921,#REF!,5,0)))</f>
        <v/>
      </c>
      <c r="G921" s="83"/>
      <c r="H921" s="89"/>
      <c r="I921" s="92" t="str">
        <f>IF(B:B="","",(VLOOKUP(Application!B921,#REF!,6,0)))</f>
        <v/>
      </c>
      <c r="J921" s="90" t="str">
        <f t="shared" si="181"/>
        <v/>
      </c>
      <c r="K921" s="91" t="str">
        <f t="shared" si="182"/>
        <v/>
      </c>
      <c r="L921" s="91" t="str">
        <f t="shared" si="174"/>
        <v/>
      </c>
      <c r="M921" s="91" t="str">
        <f t="shared" si="183"/>
        <v/>
      </c>
      <c r="N921" s="91" t="str">
        <f t="shared" si="184"/>
        <v/>
      </c>
      <c r="O921" s="91" t="str">
        <f t="shared" si="175"/>
        <v/>
      </c>
      <c r="P921" s="91" t="str">
        <f t="shared" si="176"/>
        <v/>
      </c>
      <c r="Q921" s="85"/>
      <c r="R921" s="17" t="str">
        <f t="shared" si="177"/>
        <v/>
      </c>
      <c r="S921" s="28" t="str">
        <f t="shared" si="185"/>
        <v/>
      </c>
      <c r="T921" s="28" t="str">
        <f t="shared" si="186"/>
        <v/>
      </c>
      <c r="U921" s="28"/>
      <c r="V921" s="40"/>
      <c r="W921" s="40"/>
      <c r="X921" s="54"/>
      <c r="Y921" s="40"/>
      <c r="Z921" s="96" t="str">
        <f t="shared" si="187"/>
        <v/>
      </c>
      <c r="AA921" s="74"/>
      <c r="AB921" s="19"/>
      <c r="AC921" s="19"/>
      <c r="AD921" s="19"/>
      <c r="AE921" s="19"/>
      <c r="AF921" s="19"/>
      <c r="AG921" s="19"/>
      <c r="AH921" s="86"/>
      <c r="AI921" s="86"/>
      <c r="AJ921" s="18"/>
      <c r="AK921" s="18"/>
      <c r="AL921" s="18"/>
      <c r="AM921" s="18"/>
      <c r="AN921" s="18"/>
      <c r="AO921" s="86"/>
      <c r="AP921" s="18"/>
      <c r="AQ921" s="28"/>
      <c r="AR921" s="45"/>
      <c r="AS921" s="16"/>
      <c r="AT921" s="16"/>
      <c r="AU921" s="20"/>
      <c r="AV921" s="20"/>
    </row>
    <row r="922" spans="2:48" ht="15" x14ac:dyDescent="0.25">
      <c r="B922" s="86"/>
      <c r="C922" s="100"/>
      <c r="D922" s="87" t="str">
        <f>IF(B922="","",(VLOOKUP(B922,#REF!,2,0)))</f>
        <v/>
      </c>
      <c r="E922" s="88" t="str">
        <f>IF(B922="","",(VLOOKUP(B922,#REF!,3,0)))</f>
        <v/>
      </c>
      <c r="F922" s="84" t="str">
        <f>IF(B922="","",(VLOOKUP(Application!B922,#REF!,5,0)))</f>
        <v/>
      </c>
      <c r="G922" s="83"/>
      <c r="H922" s="89"/>
      <c r="I922" s="92" t="str">
        <f>IF(B:B="","",(VLOOKUP(Application!B922,#REF!,6,0)))</f>
        <v/>
      </c>
      <c r="J922" s="90" t="str">
        <f t="shared" si="181"/>
        <v/>
      </c>
      <c r="K922" s="91" t="str">
        <f t="shared" si="182"/>
        <v/>
      </c>
      <c r="L922" s="91" t="str">
        <f t="shared" si="174"/>
        <v/>
      </c>
      <c r="M922" s="91" t="str">
        <f t="shared" si="183"/>
        <v/>
      </c>
      <c r="N922" s="91" t="str">
        <f t="shared" si="184"/>
        <v/>
      </c>
      <c r="O922" s="91" t="str">
        <f t="shared" si="175"/>
        <v/>
      </c>
      <c r="P922" s="91" t="str">
        <f t="shared" si="176"/>
        <v/>
      </c>
      <c r="Q922" s="85"/>
      <c r="R922" s="17" t="str">
        <f t="shared" si="177"/>
        <v/>
      </c>
      <c r="S922" s="28" t="str">
        <f t="shared" si="185"/>
        <v/>
      </c>
      <c r="T922" s="28" t="str">
        <f t="shared" si="186"/>
        <v/>
      </c>
      <c r="U922" s="28"/>
      <c r="V922" s="40"/>
      <c r="W922" s="40"/>
      <c r="X922" s="54"/>
      <c r="Y922" s="40"/>
      <c r="Z922" s="96" t="str">
        <f t="shared" si="187"/>
        <v/>
      </c>
      <c r="AA922" s="74"/>
      <c r="AB922" s="19"/>
      <c r="AC922" s="19"/>
      <c r="AD922" s="19"/>
      <c r="AE922" s="19"/>
      <c r="AF922" s="19"/>
      <c r="AG922" s="19"/>
      <c r="AH922" s="86"/>
      <c r="AI922" s="86"/>
      <c r="AJ922" s="18"/>
      <c r="AK922" s="18"/>
      <c r="AL922" s="18"/>
      <c r="AM922" s="18"/>
      <c r="AN922" s="18"/>
      <c r="AO922" s="86"/>
      <c r="AP922" s="18"/>
      <c r="AQ922" s="28"/>
      <c r="AR922" s="45"/>
      <c r="AS922" s="16"/>
      <c r="AT922" s="16"/>
      <c r="AU922" s="20"/>
      <c r="AV922" s="20"/>
    </row>
    <row r="923" spans="2:48" ht="15" x14ac:dyDescent="0.25">
      <c r="B923" s="86"/>
      <c r="C923" s="100"/>
      <c r="D923" s="87" t="str">
        <f>IF(B923="","",(VLOOKUP(B923,#REF!,2,0)))</f>
        <v/>
      </c>
      <c r="E923" s="88" t="str">
        <f>IF(B923="","",(VLOOKUP(B923,#REF!,3,0)))</f>
        <v/>
      </c>
      <c r="F923" s="84" t="str">
        <f>IF(B923="","",(VLOOKUP(Application!B923,#REF!,5,0)))</f>
        <v/>
      </c>
      <c r="G923" s="83"/>
      <c r="H923" s="89"/>
      <c r="I923" s="92" t="str">
        <f>IF(B:B="","",(VLOOKUP(Application!B923,#REF!,6,0)))</f>
        <v/>
      </c>
      <c r="J923" s="90" t="str">
        <f t="shared" si="181"/>
        <v/>
      </c>
      <c r="K923" s="91" t="str">
        <f t="shared" si="182"/>
        <v/>
      </c>
      <c r="L923" s="91" t="str">
        <f t="shared" si="174"/>
        <v/>
      </c>
      <c r="M923" s="91" t="str">
        <f t="shared" si="183"/>
        <v/>
      </c>
      <c r="N923" s="91" t="str">
        <f t="shared" si="184"/>
        <v/>
      </c>
      <c r="O923" s="91" t="str">
        <f t="shared" si="175"/>
        <v/>
      </c>
      <c r="P923" s="91" t="str">
        <f t="shared" si="176"/>
        <v/>
      </c>
      <c r="Q923" s="85"/>
      <c r="R923" s="17" t="str">
        <f t="shared" si="177"/>
        <v/>
      </c>
      <c r="S923" s="28" t="str">
        <f t="shared" si="185"/>
        <v/>
      </c>
      <c r="T923" s="28" t="str">
        <f t="shared" si="186"/>
        <v/>
      </c>
      <c r="U923" s="28"/>
      <c r="V923" s="40"/>
      <c r="W923" s="40"/>
      <c r="X923" s="54"/>
      <c r="Y923" s="40"/>
      <c r="Z923" s="96" t="str">
        <f t="shared" si="187"/>
        <v/>
      </c>
      <c r="AA923" s="74"/>
      <c r="AB923" s="19"/>
      <c r="AC923" s="19"/>
      <c r="AD923" s="19"/>
      <c r="AE923" s="19"/>
      <c r="AF923" s="19"/>
      <c r="AG923" s="19"/>
      <c r="AH923" s="86"/>
      <c r="AI923" s="86"/>
      <c r="AJ923" s="18"/>
      <c r="AK923" s="18"/>
      <c r="AL923" s="18"/>
      <c r="AM923" s="18"/>
      <c r="AN923" s="18"/>
      <c r="AO923" s="86"/>
      <c r="AP923" s="18"/>
      <c r="AQ923" s="28"/>
      <c r="AR923" s="45"/>
      <c r="AS923" s="16"/>
      <c r="AT923" s="16"/>
      <c r="AU923" s="20"/>
      <c r="AV923" s="20"/>
    </row>
    <row r="924" spans="2:48" ht="15" x14ac:dyDescent="0.25">
      <c r="B924" s="86"/>
      <c r="C924" s="100"/>
      <c r="D924" s="87" t="str">
        <f>IF(B924="","",(VLOOKUP(B924,#REF!,2,0)))</f>
        <v/>
      </c>
      <c r="E924" s="88" t="str">
        <f>IF(B924="","",(VLOOKUP(B924,#REF!,3,0)))</f>
        <v/>
      </c>
      <c r="F924" s="84" t="str">
        <f>IF(B924="","",(VLOOKUP(Application!B924,#REF!,5,0)))</f>
        <v/>
      </c>
      <c r="G924" s="83"/>
      <c r="H924" s="89"/>
      <c r="I924" s="92" t="str">
        <f>IF(B:B="","",(VLOOKUP(Application!B924,#REF!,6,0)))</f>
        <v/>
      </c>
      <c r="J924" s="90" t="str">
        <f t="shared" si="181"/>
        <v/>
      </c>
      <c r="K924" s="91" t="str">
        <f t="shared" si="182"/>
        <v/>
      </c>
      <c r="L924" s="91" t="str">
        <f t="shared" si="174"/>
        <v/>
      </c>
      <c r="M924" s="91" t="str">
        <f t="shared" si="183"/>
        <v/>
      </c>
      <c r="N924" s="91" t="str">
        <f t="shared" si="184"/>
        <v/>
      </c>
      <c r="O924" s="91" t="str">
        <f t="shared" si="175"/>
        <v/>
      </c>
      <c r="P924" s="91" t="str">
        <f t="shared" si="176"/>
        <v/>
      </c>
      <c r="Q924" s="85"/>
      <c r="R924" s="17" t="str">
        <f t="shared" si="177"/>
        <v/>
      </c>
      <c r="S924" s="28" t="str">
        <f t="shared" si="185"/>
        <v/>
      </c>
      <c r="T924" s="28" t="str">
        <f t="shared" si="186"/>
        <v/>
      </c>
      <c r="U924" s="28"/>
      <c r="V924" s="40"/>
      <c r="W924" s="40"/>
      <c r="X924" s="54"/>
      <c r="Y924" s="40"/>
      <c r="Z924" s="96" t="str">
        <f t="shared" si="187"/>
        <v/>
      </c>
      <c r="AA924" s="74"/>
      <c r="AB924" s="19"/>
      <c r="AC924" s="19"/>
      <c r="AD924" s="19"/>
      <c r="AE924" s="19"/>
      <c r="AF924" s="19"/>
      <c r="AG924" s="19"/>
      <c r="AH924" s="86"/>
      <c r="AI924" s="86"/>
      <c r="AJ924" s="18"/>
      <c r="AK924" s="18"/>
      <c r="AL924" s="18"/>
      <c r="AM924" s="18"/>
      <c r="AN924" s="18"/>
      <c r="AO924" s="86"/>
      <c r="AP924" s="18"/>
      <c r="AQ924" s="28"/>
      <c r="AR924" s="45"/>
      <c r="AS924" s="16"/>
      <c r="AT924" s="16"/>
      <c r="AU924" s="20"/>
      <c r="AV924" s="20"/>
    </row>
    <row r="925" spans="2:48" ht="15" x14ac:dyDescent="0.25">
      <c r="B925" s="86"/>
      <c r="C925" s="100"/>
      <c r="D925" s="87" t="str">
        <f>IF(B925="","",(VLOOKUP(B925,#REF!,2,0)))</f>
        <v/>
      </c>
      <c r="E925" s="88" t="str">
        <f>IF(B925="","",(VLOOKUP(B925,#REF!,3,0)))</f>
        <v/>
      </c>
      <c r="F925" s="84" t="str">
        <f>IF(B925="","",(VLOOKUP(Application!B925,#REF!,5,0)))</f>
        <v/>
      </c>
      <c r="G925" s="83"/>
      <c r="H925" s="89"/>
      <c r="I925" s="92" t="str">
        <f>IF(B:B="","",(VLOOKUP(Application!B925,#REF!,6,0)))</f>
        <v/>
      </c>
      <c r="J925" s="90" t="str">
        <f t="shared" si="181"/>
        <v/>
      </c>
      <c r="K925" s="91" t="str">
        <f t="shared" si="182"/>
        <v/>
      </c>
      <c r="L925" s="91" t="str">
        <f t="shared" si="174"/>
        <v/>
      </c>
      <c r="M925" s="91" t="str">
        <f t="shared" si="183"/>
        <v/>
      </c>
      <c r="N925" s="91" t="str">
        <f t="shared" si="184"/>
        <v/>
      </c>
      <c r="O925" s="91" t="str">
        <f t="shared" si="175"/>
        <v/>
      </c>
      <c r="P925" s="91" t="str">
        <f t="shared" si="176"/>
        <v/>
      </c>
      <c r="Q925" s="85"/>
      <c r="R925" s="17" t="str">
        <f t="shared" si="177"/>
        <v/>
      </c>
      <c r="S925" s="28" t="str">
        <f t="shared" si="185"/>
        <v/>
      </c>
      <c r="T925" s="28" t="str">
        <f t="shared" si="186"/>
        <v/>
      </c>
      <c r="U925" s="28"/>
      <c r="V925" s="40"/>
      <c r="W925" s="40"/>
      <c r="X925" s="54"/>
      <c r="Y925" s="40"/>
      <c r="Z925" s="96" t="str">
        <f t="shared" si="187"/>
        <v/>
      </c>
      <c r="AA925" s="74"/>
      <c r="AB925" s="19"/>
      <c r="AC925" s="19"/>
      <c r="AD925" s="19"/>
      <c r="AE925" s="19"/>
      <c r="AF925" s="19"/>
      <c r="AG925" s="19"/>
      <c r="AH925" s="86"/>
      <c r="AI925" s="86"/>
      <c r="AJ925" s="18"/>
      <c r="AK925" s="18"/>
      <c r="AL925" s="18"/>
      <c r="AM925" s="18"/>
      <c r="AN925" s="18"/>
      <c r="AO925" s="86"/>
      <c r="AP925" s="18"/>
      <c r="AQ925" s="28"/>
      <c r="AR925" s="45"/>
      <c r="AS925" s="16"/>
      <c r="AT925" s="16"/>
      <c r="AU925" s="20"/>
      <c r="AV925" s="20"/>
    </row>
    <row r="926" spans="2:48" ht="15" x14ac:dyDescent="0.25">
      <c r="B926" s="86"/>
      <c r="C926" s="100"/>
      <c r="D926" s="87" t="str">
        <f>IF(B926="","",(VLOOKUP(B926,#REF!,2,0)))</f>
        <v/>
      </c>
      <c r="E926" s="88" t="str">
        <f>IF(B926="","",(VLOOKUP(B926,#REF!,3,0)))</f>
        <v/>
      </c>
      <c r="F926" s="84" t="str">
        <f>IF(B926="","",(VLOOKUP(Application!B926,#REF!,5,0)))</f>
        <v/>
      </c>
      <c r="G926" s="83"/>
      <c r="H926" s="89"/>
      <c r="I926" s="92" t="str">
        <f>IF(B:B="","",(VLOOKUP(Application!B926,#REF!,6,0)))</f>
        <v/>
      </c>
      <c r="J926" s="90" t="str">
        <f t="shared" si="181"/>
        <v/>
      </c>
      <c r="K926" s="91" t="str">
        <f t="shared" si="182"/>
        <v/>
      </c>
      <c r="L926" s="91" t="str">
        <f t="shared" si="174"/>
        <v/>
      </c>
      <c r="M926" s="91" t="str">
        <f t="shared" si="183"/>
        <v/>
      </c>
      <c r="N926" s="91" t="str">
        <f t="shared" si="184"/>
        <v/>
      </c>
      <c r="O926" s="91" t="str">
        <f t="shared" si="175"/>
        <v/>
      </c>
      <c r="P926" s="91" t="str">
        <f t="shared" si="176"/>
        <v/>
      </c>
      <c r="Q926" s="85"/>
      <c r="R926" s="17" t="str">
        <f t="shared" si="177"/>
        <v/>
      </c>
      <c r="S926" s="28" t="str">
        <f t="shared" si="185"/>
        <v/>
      </c>
      <c r="T926" s="28" t="str">
        <f t="shared" si="186"/>
        <v/>
      </c>
      <c r="U926" s="28"/>
      <c r="V926" s="40"/>
      <c r="W926" s="40"/>
      <c r="X926" s="54"/>
      <c r="Y926" s="40"/>
      <c r="Z926" s="96" t="str">
        <f t="shared" si="187"/>
        <v/>
      </c>
      <c r="AA926" s="74"/>
      <c r="AB926" s="19"/>
      <c r="AC926" s="19"/>
      <c r="AD926" s="19"/>
      <c r="AE926" s="19"/>
      <c r="AF926" s="19"/>
      <c r="AG926" s="19"/>
      <c r="AH926" s="86"/>
      <c r="AI926" s="86"/>
      <c r="AJ926" s="18"/>
      <c r="AK926" s="18"/>
      <c r="AL926" s="18"/>
      <c r="AM926" s="18"/>
      <c r="AN926" s="18"/>
      <c r="AO926" s="86"/>
      <c r="AP926" s="18"/>
      <c r="AQ926" s="28"/>
      <c r="AR926" s="45"/>
      <c r="AS926" s="16"/>
      <c r="AT926" s="16"/>
      <c r="AU926" s="20"/>
      <c r="AV926" s="20"/>
    </row>
    <row r="927" spans="2:48" ht="15" x14ac:dyDescent="0.25">
      <c r="B927" s="86"/>
      <c r="C927" s="100"/>
      <c r="D927" s="87" t="str">
        <f>IF(B927="","",(VLOOKUP(B927,#REF!,2,0)))</f>
        <v/>
      </c>
      <c r="E927" s="88" t="str">
        <f>IF(B927="","",(VLOOKUP(B927,#REF!,3,0)))</f>
        <v/>
      </c>
      <c r="F927" s="84" t="str">
        <f>IF(B927="","",(VLOOKUP(Application!B927,#REF!,5,0)))</f>
        <v/>
      </c>
      <c r="G927" s="83"/>
      <c r="H927" s="89"/>
      <c r="I927" s="92" t="str">
        <f>IF(B:B="","",(VLOOKUP(Application!B927,#REF!,6,0)))</f>
        <v/>
      </c>
      <c r="J927" s="90" t="str">
        <f t="shared" si="181"/>
        <v/>
      </c>
      <c r="K927" s="91" t="str">
        <f t="shared" si="182"/>
        <v/>
      </c>
      <c r="L927" s="91" t="str">
        <f t="shared" si="174"/>
        <v/>
      </c>
      <c r="M927" s="91" t="str">
        <f t="shared" si="183"/>
        <v/>
      </c>
      <c r="N927" s="91" t="str">
        <f t="shared" si="184"/>
        <v/>
      </c>
      <c r="O927" s="91" t="str">
        <f t="shared" si="175"/>
        <v/>
      </c>
      <c r="P927" s="91" t="str">
        <f t="shared" si="176"/>
        <v/>
      </c>
      <c r="Q927" s="85"/>
      <c r="R927" s="17" t="str">
        <f t="shared" si="177"/>
        <v/>
      </c>
      <c r="S927" s="28" t="str">
        <f t="shared" si="185"/>
        <v/>
      </c>
      <c r="T927" s="28" t="str">
        <f t="shared" si="186"/>
        <v/>
      </c>
      <c r="U927" s="28"/>
      <c r="V927" s="40"/>
      <c r="W927" s="40"/>
      <c r="X927" s="54"/>
      <c r="Y927" s="40"/>
      <c r="Z927" s="96" t="str">
        <f t="shared" si="187"/>
        <v/>
      </c>
      <c r="AA927" s="74"/>
      <c r="AB927" s="19"/>
      <c r="AC927" s="19"/>
      <c r="AD927" s="19"/>
      <c r="AE927" s="19"/>
      <c r="AF927" s="19"/>
      <c r="AG927" s="19"/>
      <c r="AH927" s="86"/>
      <c r="AI927" s="86"/>
      <c r="AJ927" s="18"/>
      <c r="AK927" s="18"/>
      <c r="AL927" s="18"/>
      <c r="AM927" s="18"/>
      <c r="AN927" s="18"/>
      <c r="AO927" s="86"/>
      <c r="AP927" s="18"/>
      <c r="AQ927" s="28"/>
      <c r="AR927" s="45"/>
      <c r="AS927" s="16"/>
      <c r="AT927" s="16"/>
      <c r="AU927" s="20"/>
      <c r="AV927" s="20"/>
    </row>
    <row r="928" spans="2:48" ht="15" x14ac:dyDescent="0.25">
      <c r="B928" s="86"/>
      <c r="C928" s="100"/>
      <c r="D928" s="87" t="str">
        <f>IF(B928="","",(VLOOKUP(B928,#REF!,2,0)))</f>
        <v/>
      </c>
      <c r="E928" s="88" t="str">
        <f>IF(B928="","",(VLOOKUP(B928,#REF!,3,0)))</f>
        <v/>
      </c>
      <c r="F928" s="84" t="str">
        <f>IF(B928="","",(VLOOKUP(Application!B928,#REF!,5,0)))</f>
        <v/>
      </c>
      <c r="G928" s="83"/>
      <c r="H928" s="89"/>
      <c r="I928" s="92" t="str">
        <f>IF(B:B="","",(VLOOKUP(Application!B928,#REF!,6,0)))</f>
        <v/>
      </c>
      <c r="J928" s="90" t="str">
        <f t="shared" si="181"/>
        <v/>
      </c>
      <c r="K928" s="91" t="str">
        <f t="shared" si="182"/>
        <v/>
      </c>
      <c r="L928" s="91" t="str">
        <f t="shared" si="174"/>
        <v/>
      </c>
      <c r="M928" s="91" t="str">
        <f t="shared" si="183"/>
        <v/>
      </c>
      <c r="N928" s="91" t="str">
        <f t="shared" si="184"/>
        <v/>
      </c>
      <c r="O928" s="91" t="str">
        <f t="shared" si="175"/>
        <v/>
      </c>
      <c r="P928" s="91" t="str">
        <f t="shared" si="176"/>
        <v/>
      </c>
      <c r="Q928" s="85"/>
      <c r="R928" s="17" t="str">
        <f t="shared" si="177"/>
        <v/>
      </c>
      <c r="S928" s="28" t="str">
        <f t="shared" si="185"/>
        <v/>
      </c>
      <c r="T928" s="28" t="str">
        <f t="shared" si="186"/>
        <v/>
      </c>
      <c r="U928" s="28"/>
      <c r="V928" s="40"/>
      <c r="W928" s="40"/>
      <c r="X928" s="54"/>
      <c r="Y928" s="40"/>
      <c r="Z928" s="96" t="str">
        <f t="shared" si="187"/>
        <v/>
      </c>
      <c r="AA928" s="74"/>
      <c r="AB928" s="19"/>
      <c r="AC928" s="19"/>
      <c r="AD928" s="19"/>
      <c r="AE928" s="19"/>
      <c r="AF928" s="19"/>
      <c r="AG928" s="19"/>
      <c r="AH928" s="86"/>
      <c r="AI928" s="86"/>
      <c r="AJ928" s="18"/>
      <c r="AK928" s="18"/>
      <c r="AL928" s="18"/>
      <c r="AM928" s="18"/>
      <c r="AN928" s="18"/>
      <c r="AO928" s="86"/>
      <c r="AP928" s="18"/>
      <c r="AQ928" s="28"/>
      <c r="AR928" s="45"/>
      <c r="AS928" s="16"/>
      <c r="AT928" s="16"/>
      <c r="AU928" s="20"/>
      <c r="AV928" s="20"/>
    </row>
    <row r="929" spans="2:48" ht="15" x14ac:dyDescent="0.25">
      <c r="B929" s="86"/>
      <c r="C929" s="100"/>
      <c r="D929" s="87" t="str">
        <f>IF(B929="","",(VLOOKUP(B929,#REF!,2,0)))</f>
        <v/>
      </c>
      <c r="E929" s="88" t="str">
        <f>IF(B929="","",(VLOOKUP(B929,#REF!,3,0)))</f>
        <v/>
      </c>
      <c r="F929" s="84" t="str">
        <f>IF(B929="","",(VLOOKUP(Application!B929,#REF!,5,0)))</f>
        <v/>
      </c>
      <c r="G929" s="83"/>
      <c r="H929" s="89"/>
      <c r="I929" s="92" t="str">
        <f>IF(B:B="","",(VLOOKUP(Application!B929,#REF!,6,0)))</f>
        <v/>
      </c>
      <c r="J929" s="90" t="str">
        <f t="shared" si="181"/>
        <v/>
      </c>
      <c r="K929" s="91" t="str">
        <f t="shared" si="182"/>
        <v/>
      </c>
      <c r="L929" s="91" t="str">
        <f t="shared" si="174"/>
        <v/>
      </c>
      <c r="M929" s="91" t="str">
        <f t="shared" si="183"/>
        <v/>
      </c>
      <c r="N929" s="91" t="str">
        <f t="shared" si="184"/>
        <v/>
      </c>
      <c r="O929" s="91" t="str">
        <f t="shared" si="175"/>
        <v/>
      </c>
      <c r="P929" s="91" t="str">
        <f t="shared" si="176"/>
        <v/>
      </c>
      <c r="Q929" s="85"/>
      <c r="R929" s="17" t="str">
        <f t="shared" si="177"/>
        <v/>
      </c>
      <c r="S929" s="28" t="str">
        <f t="shared" si="185"/>
        <v/>
      </c>
      <c r="T929" s="28" t="str">
        <f t="shared" si="186"/>
        <v/>
      </c>
      <c r="U929" s="28"/>
      <c r="V929" s="40"/>
      <c r="W929" s="40"/>
      <c r="X929" s="54"/>
      <c r="Y929" s="40"/>
      <c r="Z929" s="96" t="str">
        <f t="shared" si="187"/>
        <v/>
      </c>
      <c r="AA929" s="74"/>
      <c r="AB929" s="19"/>
      <c r="AC929" s="19"/>
      <c r="AD929" s="19"/>
      <c r="AE929" s="19"/>
      <c r="AF929" s="19"/>
      <c r="AG929" s="19"/>
      <c r="AH929" s="86"/>
      <c r="AI929" s="86"/>
      <c r="AJ929" s="18"/>
      <c r="AK929" s="18"/>
      <c r="AL929" s="18"/>
      <c r="AM929" s="18"/>
      <c r="AN929" s="18"/>
      <c r="AO929" s="86"/>
      <c r="AP929" s="18"/>
      <c r="AQ929" s="28"/>
      <c r="AR929" s="45"/>
      <c r="AS929" s="16"/>
      <c r="AT929" s="16"/>
      <c r="AU929" s="20"/>
      <c r="AV929" s="20"/>
    </row>
    <row r="930" spans="2:48" ht="15" x14ac:dyDescent="0.25">
      <c r="B930" s="86"/>
      <c r="C930" s="100"/>
      <c r="D930" s="87" t="str">
        <f>IF(B930="","",(VLOOKUP(B930,#REF!,2,0)))</f>
        <v/>
      </c>
      <c r="E930" s="88" t="str">
        <f>IF(B930="","",(VLOOKUP(B930,#REF!,3,0)))</f>
        <v/>
      </c>
      <c r="F930" s="84" t="str">
        <f>IF(B930="","",(VLOOKUP(Application!B930,#REF!,5,0)))</f>
        <v/>
      </c>
      <c r="G930" s="83"/>
      <c r="H930" s="89"/>
      <c r="I930" s="92" t="str">
        <f>IF(B:B="","",(VLOOKUP(Application!B930,#REF!,6,0)))</f>
        <v/>
      </c>
      <c r="J930" s="90" t="str">
        <f t="shared" si="181"/>
        <v/>
      </c>
      <c r="K930" s="91" t="str">
        <f t="shared" si="182"/>
        <v/>
      </c>
      <c r="L930" s="91" t="str">
        <f t="shared" si="174"/>
        <v/>
      </c>
      <c r="M930" s="91" t="str">
        <f t="shared" si="183"/>
        <v/>
      </c>
      <c r="N930" s="91" t="str">
        <f t="shared" si="184"/>
        <v/>
      </c>
      <c r="O930" s="91" t="str">
        <f t="shared" si="175"/>
        <v/>
      </c>
      <c r="P930" s="91" t="str">
        <f t="shared" si="176"/>
        <v/>
      </c>
      <c r="Q930" s="85"/>
      <c r="R930" s="17" t="str">
        <f t="shared" si="177"/>
        <v/>
      </c>
      <c r="S930" s="28" t="str">
        <f t="shared" si="185"/>
        <v/>
      </c>
      <c r="T930" s="28" t="str">
        <f t="shared" si="186"/>
        <v/>
      </c>
      <c r="U930" s="28"/>
      <c r="V930" s="40"/>
      <c r="W930" s="40"/>
      <c r="X930" s="54"/>
      <c r="Y930" s="40"/>
      <c r="Z930" s="96" t="str">
        <f t="shared" si="187"/>
        <v/>
      </c>
      <c r="AA930" s="74"/>
      <c r="AB930" s="19"/>
      <c r="AC930" s="19"/>
      <c r="AD930" s="19"/>
      <c r="AE930" s="19"/>
      <c r="AF930" s="19"/>
      <c r="AG930" s="19"/>
      <c r="AH930" s="86"/>
      <c r="AI930" s="86"/>
      <c r="AJ930" s="18"/>
      <c r="AK930" s="18"/>
      <c r="AL930" s="18"/>
      <c r="AM930" s="18"/>
      <c r="AN930" s="18"/>
      <c r="AO930" s="86"/>
      <c r="AP930" s="18"/>
      <c r="AQ930" s="28"/>
      <c r="AR930" s="45"/>
      <c r="AS930" s="16"/>
      <c r="AT930" s="16"/>
      <c r="AU930" s="20"/>
      <c r="AV930" s="20"/>
    </row>
    <row r="931" spans="2:48" ht="15" x14ac:dyDescent="0.25">
      <c r="B931" s="86"/>
      <c r="C931" s="100"/>
      <c r="D931" s="87" t="str">
        <f>IF(B931="","",(VLOOKUP(B931,#REF!,2,0)))</f>
        <v/>
      </c>
      <c r="E931" s="88" t="str">
        <f>IF(B931="","",(VLOOKUP(B931,#REF!,3,0)))</f>
        <v/>
      </c>
      <c r="F931" s="84" t="str">
        <f>IF(B931="","",(VLOOKUP(Application!B931,#REF!,5,0)))</f>
        <v/>
      </c>
      <c r="G931" s="83"/>
      <c r="H931" s="89"/>
      <c r="I931" s="92" t="str">
        <f>IF(B:B="","",(VLOOKUP(Application!B931,#REF!,6,0)))</f>
        <v/>
      </c>
      <c r="J931" s="90" t="str">
        <f t="shared" si="181"/>
        <v/>
      </c>
      <c r="K931" s="91" t="str">
        <f t="shared" si="182"/>
        <v/>
      </c>
      <c r="L931" s="91" t="str">
        <f t="shared" si="174"/>
        <v/>
      </c>
      <c r="M931" s="91" t="str">
        <f t="shared" si="183"/>
        <v/>
      </c>
      <c r="N931" s="91" t="str">
        <f t="shared" si="184"/>
        <v/>
      </c>
      <c r="O931" s="91" t="str">
        <f t="shared" si="175"/>
        <v/>
      </c>
      <c r="P931" s="91" t="str">
        <f t="shared" si="176"/>
        <v/>
      </c>
      <c r="Q931" s="85"/>
      <c r="R931" s="17" t="str">
        <f t="shared" si="177"/>
        <v/>
      </c>
      <c r="S931" s="28" t="str">
        <f t="shared" si="185"/>
        <v/>
      </c>
      <c r="T931" s="28" t="str">
        <f t="shared" si="186"/>
        <v/>
      </c>
      <c r="U931" s="28"/>
      <c r="V931" s="40"/>
      <c r="W931" s="40"/>
      <c r="X931" s="54"/>
      <c r="Y931" s="40"/>
      <c r="Z931" s="96" t="str">
        <f t="shared" si="187"/>
        <v/>
      </c>
      <c r="AA931" s="74"/>
      <c r="AB931" s="19"/>
      <c r="AC931" s="19"/>
      <c r="AD931" s="19"/>
      <c r="AE931" s="19"/>
      <c r="AF931" s="19"/>
      <c r="AG931" s="19"/>
      <c r="AH931" s="86"/>
      <c r="AI931" s="86"/>
      <c r="AJ931" s="18"/>
      <c r="AK931" s="18"/>
      <c r="AL931" s="18"/>
      <c r="AM931" s="18"/>
      <c r="AN931" s="18"/>
      <c r="AO931" s="86"/>
      <c r="AP931" s="18"/>
      <c r="AQ931" s="28"/>
      <c r="AR931" s="45"/>
      <c r="AS931" s="16"/>
      <c r="AT931" s="16"/>
      <c r="AU931" s="20"/>
      <c r="AV931" s="20"/>
    </row>
    <row r="932" spans="2:48" ht="15" x14ac:dyDescent="0.25">
      <c r="B932" s="86"/>
      <c r="C932" s="100"/>
      <c r="D932" s="87" t="str">
        <f>IF(B932="","",(VLOOKUP(B932,#REF!,2,0)))</f>
        <v/>
      </c>
      <c r="E932" s="88" t="str">
        <f>IF(B932="","",(VLOOKUP(B932,#REF!,3,0)))</f>
        <v/>
      </c>
      <c r="F932" s="84" t="str">
        <f>IF(B932="","",(VLOOKUP(Application!B932,#REF!,5,0)))</f>
        <v/>
      </c>
      <c r="G932" s="83"/>
      <c r="H932" s="89"/>
      <c r="I932" s="92" t="str">
        <f>IF(B:B="","",(VLOOKUP(Application!B932,#REF!,6,0)))</f>
        <v/>
      </c>
      <c r="J932" s="90" t="str">
        <f t="shared" si="181"/>
        <v/>
      </c>
      <c r="K932" s="91" t="str">
        <f t="shared" si="182"/>
        <v/>
      </c>
      <c r="L932" s="91" t="str">
        <f t="shared" si="174"/>
        <v/>
      </c>
      <c r="M932" s="91" t="str">
        <f t="shared" si="183"/>
        <v/>
      </c>
      <c r="N932" s="91" t="str">
        <f t="shared" si="184"/>
        <v/>
      </c>
      <c r="O932" s="91" t="str">
        <f t="shared" si="175"/>
        <v/>
      </c>
      <c r="P932" s="91" t="str">
        <f t="shared" si="176"/>
        <v/>
      </c>
      <c r="Q932" s="85"/>
      <c r="R932" s="17" t="str">
        <f t="shared" si="177"/>
        <v/>
      </c>
      <c r="S932" s="28" t="str">
        <f t="shared" si="185"/>
        <v/>
      </c>
      <c r="T932" s="28" t="str">
        <f t="shared" si="186"/>
        <v/>
      </c>
      <c r="U932" s="28"/>
      <c r="V932" s="40"/>
      <c r="W932" s="40"/>
      <c r="X932" s="54"/>
      <c r="Y932" s="40"/>
      <c r="Z932" s="96" t="str">
        <f t="shared" si="187"/>
        <v/>
      </c>
      <c r="AA932" s="74"/>
      <c r="AB932" s="19"/>
      <c r="AC932" s="19"/>
      <c r="AD932" s="19"/>
      <c r="AE932" s="19"/>
      <c r="AF932" s="19"/>
      <c r="AG932" s="19"/>
      <c r="AH932" s="86"/>
      <c r="AI932" s="86"/>
      <c r="AJ932" s="18"/>
      <c r="AK932" s="18"/>
      <c r="AL932" s="18"/>
      <c r="AM932" s="18"/>
      <c r="AN932" s="18"/>
      <c r="AO932" s="86"/>
      <c r="AP932" s="18"/>
      <c r="AQ932" s="28"/>
      <c r="AR932" s="45"/>
      <c r="AS932" s="16"/>
      <c r="AT932" s="16"/>
      <c r="AU932" s="20"/>
      <c r="AV932" s="20"/>
    </row>
    <row r="933" spans="2:48" ht="15" x14ac:dyDescent="0.25">
      <c r="B933" s="86"/>
      <c r="C933" s="100"/>
      <c r="D933" s="87" t="str">
        <f>IF(B933="","",(VLOOKUP(B933,#REF!,2,0)))</f>
        <v/>
      </c>
      <c r="E933" s="88" t="str">
        <f>IF(B933="","",(VLOOKUP(B933,#REF!,3,0)))</f>
        <v/>
      </c>
      <c r="F933" s="84" t="str">
        <f>IF(B933="","",(VLOOKUP(Application!B933,#REF!,5,0)))</f>
        <v/>
      </c>
      <c r="G933" s="83"/>
      <c r="H933" s="89"/>
      <c r="I933" s="92" t="str">
        <f>IF(B:B="","",(VLOOKUP(Application!B933,#REF!,6,0)))</f>
        <v/>
      </c>
      <c r="J933" s="90" t="str">
        <f t="shared" si="181"/>
        <v/>
      </c>
      <c r="K933" s="91" t="str">
        <f t="shared" si="182"/>
        <v/>
      </c>
      <c r="L933" s="91" t="str">
        <f t="shared" si="174"/>
        <v/>
      </c>
      <c r="M933" s="91" t="str">
        <f t="shared" si="183"/>
        <v/>
      </c>
      <c r="N933" s="91" t="str">
        <f t="shared" si="184"/>
        <v/>
      </c>
      <c r="O933" s="91" t="str">
        <f t="shared" si="175"/>
        <v/>
      </c>
      <c r="P933" s="91" t="str">
        <f t="shared" si="176"/>
        <v/>
      </c>
      <c r="Q933" s="85"/>
      <c r="R933" s="17" t="str">
        <f t="shared" si="177"/>
        <v/>
      </c>
      <c r="S933" s="28" t="str">
        <f t="shared" si="185"/>
        <v/>
      </c>
      <c r="T933" s="28" t="str">
        <f t="shared" si="186"/>
        <v/>
      </c>
      <c r="U933" s="28"/>
      <c r="V933" s="40"/>
      <c r="W933" s="40"/>
      <c r="X933" s="54"/>
      <c r="Y933" s="40"/>
      <c r="Z933" s="96" t="str">
        <f t="shared" si="187"/>
        <v/>
      </c>
      <c r="AA933" s="74"/>
      <c r="AB933" s="19"/>
      <c r="AC933" s="19"/>
      <c r="AD933" s="19"/>
      <c r="AE933" s="19"/>
      <c r="AF933" s="19"/>
      <c r="AG933" s="19"/>
      <c r="AH933" s="86"/>
      <c r="AI933" s="86"/>
      <c r="AJ933" s="18"/>
      <c r="AK933" s="18"/>
      <c r="AL933" s="18"/>
      <c r="AM933" s="18"/>
      <c r="AN933" s="18"/>
      <c r="AO933" s="86"/>
      <c r="AP933" s="18"/>
      <c r="AQ933" s="28"/>
      <c r="AR933" s="45"/>
      <c r="AS933" s="16"/>
      <c r="AT933" s="16"/>
      <c r="AU933" s="20"/>
      <c r="AV933" s="20"/>
    </row>
    <row r="934" spans="2:48" ht="15" x14ac:dyDescent="0.25">
      <c r="B934" s="86"/>
      <c r="C934" s="100"/>
      <c r="D934" s="87" t="str">
        <f>IF(B934="","",(VLOOKUP(B934,#REF!,2,0)))</f>
        <v/>
      </c>
      <c r="E934" s="88" t="str">
        <f>IF(B934="","",(VLOOKUP(B934,#REF!,3,0)))</f>
        <v/>
      </c>
      <c r="F934" s="84" t="str">
        <f>IF(B934="","",(VLOOKUP(Application!B934,#REF!,5,0)))</f>
        <v/>
      </c>
      <c r="G934" s="83"/>
      <c r="H934" s="89"/>
      <c r="I934" s="92" t="str">
        <f>IF(B:B="","",(VLOOKUP(Application!B934,#REF!,6,0)))</f>
        <v/>
      </c>
      <c r="J934" s="90" t="str">
        <f t="shared" si="181"/>
        <v/>
      </c>
      <c r="K934" s="91" t="str">
        <f t="shared" si="182"/>
        <v/>
      </c>
      <c r="L934" s="91" t="str">
        <f t="shared" si="174"/>
        <v/>
      </c>
      <c r="M934" s="91" t="str">
        <f t="shared" si="183"/>
        <v/>
      </c>
      <c r="N934" s="91" t="str">
        <f t="shared" si="184"/>
        <v/>
      </c>
      <c r="O934" s="91" t="str">
        <f t="shared" si="175"/>
        <v/>
      </c>
      <c r="P934" s="91" t="str">
        <f t="shared" si="176"/>
        <v/>
      </c>
      <c r="Q934" s="85"/>
      <c r="R934" s="17" t="str">
        <f t="shared" si="177"/>
        <v/>
      </c>
      <c r="S934" s="28" t="str">
        <f t="shared" si="185"/>
        <v/>
      </c>
      <c r="T934" s="28" t="str">
        <f t="shared" si="186"/>
        <v/>
      </c>
      <c r="U934" s="28"/>
      <c r="V934" s="40"/>
      <c r="W934" s="40"/>
      <c r="X934" s="54"/>
      <c r="Y934" s="40"/>
      <c r="Z934" s="96" t="str">
        <f t="shared" si="187"/>
        <v/>
      </c>
      <c r="AA934" s="74"/>
      <c r="AB934" s="19"/>
      <c r="AC934" s="19"/>
      <c r="AD934" s="19"/>
      <c r="AE934" s="19"/>
      <c r="AF934" s="19"/>
      <c r="AG934" s="19"/>
      <c r="AH934" s="86"/>
      <c r="AI934" s="86"/>
      <c r="AJ934" s="18"/>
      <c r="AK934" s="18"/>
      <c r="AL934" s="18"/>
      <c r="AM934" s="18"/>
      <c r="AN934" s="18"/>
      <c r="AO934" s="86"/>
      <c r="AP934" s="18"/>
      <c r="AQ934" s="28"/>
      <c r="AR934" s="45"/>
      <c r="AS934" s="16"/>
      <c r="AT934" s="16"/>
      <c r="AU934" s="20"/>
      <c r="AV934" s="20"/>
    </row>
    <row r="935" spans="2:48" ht="15" x14ac:dyDescent="0.25">
      <c r="B935" s="86"/>
      <c r="C935" s="100"/>
      <c r="D935" s="87" t="str">
        <f>IF(B935="","",(VLOOKUP(B935,#REF!,2,0)))</f>
        <v/>
      </c>
      <c r="E935" s="88" t="str">
        <f>IF(B935="","",(VLOOKUP(B935,#REF!,3,0)))</f>
        <v/>
      </c>
      <c r="F935" s="84" t="str">
        <f>IF(B935="","",(VLOOKUP(Application!B935,#REF!,5,0)))</f>
        <v/>
      </c>
      <c r="G935" s="83"/>
      <c r="H935" s="89"/>
      <c r="I935" s="92" t="str">
        <f>IF(B:B="","",(VLOOKUP(Application!B935,#REF!,6,0)))</f>
        <v/>
      </c>
      <c r="J935" s="90" t="str">
        <f t="shared" si="181"/>
        <v/>
      </c>
      <c r="K935" s="91" t="str">
        <f t="shared" si="182"/>
        <v/>
      </c>
      <c r="L935" s="91" t="str">
        <f t="shared" si="174"/>
        <v/>
      </c>
      <c r="M935" s="91" t="str">
        <f t="shared" si="183"/>
        <v/>
      </c>
      <c r="N935" s="91" t="str">
        <f t="shared" si="184"/>
        <v/>
      </c>
      <c r="O935" s="91" t="str">
        <f t="shared" si="175"/>
        <v/>
      </c>
      <c r="P935" s="91" t="str">
        <f t="shared" si="176"/>
        <v/>
      </c>
      <c r="Q935" s="85"/>
      <c r="R935" s="17" t="str">
        <f t="shared" si="177"/>
        <v/>
      </c>
      <c r="S935" s="28" t="str">
        <f t="shared" si="185"/>
        <v/>
      </c>
      <c r="T935" s="28" t="str">
        <f t="shared" si="186"/>
        <v/>
      </c>
      <c r="U935" s="28"/>
      <c r="V935" s="40"/>
      <c r="W935" s="40"/>
      <c r="X935" s="54"/>
      <c r="Y935" s="40"/>
      <c r="Z935" s="96" t="str">
        <f t="shared" si="187"/>
        <v/>
      </c>
      <c r="AA935" s="74"/>
      <c r="AB935" s="19"/>
      <c r="AC935" s="19"/>
      <c r="AD935" s="19"/>
      <c r="AE935" s="19"/>
      <c r="AF935" s="19"/>
      <c r="AG935" s="19"/>
      <c r="AH935" s="86"/>
      <c r="AI935" s="86"/>
      <c r="AJ935" s="18"/>
      <c r="AK935" s="18"/>
      <c r="AL935" s="18"/>
      <c r="AM935" s="18"/>
      <c r="AN935" s="18"/>
      <c r="AO935" s="86"/>
      <c r="AP935" s="18"/>
      <c r="AQ935" s="28"/>
      <c r="AR935" s="45"/>
      <c r="AS935" s="16"/>
      <c r="AT935" s="16"/>
      <c r="AU935" s="20"/>
      <c r="AV935" s="20"/>
    </row>
    <row r="936" spans="2:48" ht="15" x14ac:dyDescent="0.25">
      <c r="B936" s="86"/>
      <c r="C936" s="100"/>
      <c r="D936" s="87" t="str">
        <f>IF(B936="","",(VLOOKUP(B936,#REF!,2,0)))</f>
        <v/>
      </c>
      <c r="E936" s="88" t="str">
        <f>IF(B936="","",(VLOOKUP(B936,#REF!,3,0)))</f>
        <v/>
      </c>
      <c r="F936" s="84" t="str">
        <f>IF(B936="","",(VLOOKUP(Application!B936,#REF!,5,0)))</f>
        <v/>
      </c>
      <c r="G936" s="83"/>
      <c r="H936" s="89"/>
      <c r="I936" s="92" t="str">
        <f>IF(B:B="","",(VLOOKUP(Application!B936,#REF!,6,0)))</f>
        <v/>
      </c>
      <c r="J936" s="90" t="str">
        <f t="shared" si="181"/>
        <v/>
      </c>
      <c r="K936" s="91" t="str">
        <f t="shared" si="182"/>
        <v/>
      </c>
      <c r="L936" s="91" t="str">
        <f t="shared" si="174"/>
        <v/>
      </c>
      <c r="M936" s="91" t="str">
        <f t="shared" si="183"/>
        <v/>
      </c>
      <c r="N936" s="91" t="str">
        <f t="shared" si="184"/>
        <v/>
      </c>
      <c r="O936" s="91" t="str">
        <f t="shared" si="175"/>
        <v/>
      </c>
      <c r="P936" s="91" t="str">
        <f t="shared" si="176"/>
        <v/>
      </c>
      <c r="Q936" s="85"/>
      <c r="R936" s="17" t="str">
        <f t="shared" si="177"/>
        <v/>
      </c>
      <c r="S936" s="28" t="str">
        <f t="shared" si="185"/>
        <v/>
      </c>
      <c r="T936" s="28" t="str">
        <f t="shared" si="186"/>
        <v/>
      </c>
      <c r="U936" s="28"/>
      <c r="V936" s="40"/>
      <c r="W936" s="40"/>
      <c r="X936" s="54"/>
      <c r="Y936" s="40"/>
      <c r="Z936" s="96" t="str">
        <f t="shared" si="187"/>
        <v/>
      </c>
      <c r="AA936" s="74"/>
      <c r="AB936" s="19"/>
      <c r="AC936" s="19"/>
      <c r="AD936" s="19"/>
      <c r="AE936" s="19"/>
      <c r="AF936" s="19"/>
      <c r="AG936" s="19"/>
      <c r="AH936" s="86"/>
      <c r="AI936" s="86"/>
      <c r="AJ936" s="18"/>
      <c r="AK936" s="18"/>
      <c r="AL936" s="18"/>
      <c r="AM936" s="18"/>
      <c r="AN936" s="18"/>
      <c r="AO936" s="86"/>
      <c r="AP936" s="18"/>
      <c r="AQ936" s="28"/>
      <c r="AR936" s="45"/>
      <c r="AS936" s="16"/>
      <c r="AT936" s="16"/>
      <c r="AU936" s="20"/>
      <c r="AV936" s="20"/>
    </row>
    <row r="937" spans="2:48" ht="15" x14ac:dyDescent="0.25">
      <c r="B937" s="86"/>
      <c r="C937" s="100"/>
      <c r="D937" s="87" t="str">
        <f>IF(B937="","",(VLOOKUP(B937,#REF!,2,0)))</f>
        <v/>
      </c>
      <c r="E937" s="88" t="str">
        <f>IF(B937="","",(VLOOKUP(B937,#REF!,3,0)))</f>
        <v/>
      </c>
      <c r="F937" s="84" t="str">
        <f>IF(B937="","",(VLOOKUP(Application!B937,#REF!,5,0)))</f>
        <v/>
      </c>
      <c r="G937" s="83"/>
      <c r="H937" s="89"/>
      <c r="I937" s="92" t="str">
        <f>IF(B:B="","",(VLOOKUP(Application!B937,#REF!,6,0)))</f>
        <v/>
      </c>
      <c r="J937" s="90" t="str">
        <f t="shared" si="181"/>
        <v/>
      </c>
      <c r="K937" s="91" t="str">
        <f t="shared" si="182"/>
        <v/>
      </c>
      <c r="L937" s="91" t="str">
        <f t="shared" si="174"/>
        <v/>
      </c>
      <c r="M937" s="91" t="str">
        <f t="shared" si="183"/>
        <v/>
      </c>
      <c r="N937" s="91" t="str">
        <f t="shared" si="184"/>
        <v/>
      </c>
      <c r="O937" s="91" t="str">
        <f t="shared" si="175"/>
        <v/>
      </c>
      <c r="P937" s="91" t="str">
        <f t="shared" si="176"/>
        <v/>
      </c>
      <c r="Q937" s="85"/>
      <c r="R937" s="17" t="str">
        <f t="shared" si="177"/>
        <v/>
      </c>
      <c r="S937" s="28" t="str">
        <f t="shared" si="185"/>
        <v/>
      </c>
      <c r="T937" s="28" t="str">
        <f t="shared" si="186"/>
        <v/>
      </c>
      <c r="U937" s="28"/>
      <c r="V937" s="40"/>
      <c r="W937" s="40"/>
      <c r="X937" s="54"/>
      <c r="Y937" s="40"/>
      <c r="Z937" s="96" t="str">
        <f t="shared" si="187"/>
        <v/>
      </c>
      <c r="AA937" s="74"/>
      <c r="AB937" s="19"/>
      <c r="AC937" s="19"/>
      <c r="AD937" s="19"/>
      <c r="AE937" s="19"/>
      <c r="AF937" s="19"/>
      <c r="AG937" s="19"/>
      <c r="AH937" s="86"/>
      <c r="AI937" s="86"/>
      <c r="AJ937" s="18"/>
      <c r="AK937" s="18"/>
      <c r="AL937" s="18"/>
      <c r="AM937" s="18"/>
      <c r="AN937" s="18"/>
      <c r="AO937" s="86"/>
      <c r="AP937" s="18"/>
      <c r="AQ937" s="28"/>
      <c r="AR937" s="45"/>
      <c r="AS937" s="16"/>
      <c r="AT937" s="16"/>
      <c r="AU937" s="20"/>
      <c r="AV937" s="20"/>
    </row>
    <row r="938" spans="2:48" ht="15" x14ac:dyDescent="0.25">
      <c r="B938" s="86"/>
      <c r="C938" s="100"/>
      <c r="D938" s="87" t="str">
        <f>IF(B938="","",(VLOOKUP(B938,#REF!,2,0)))</f>
        <v/>
      </c>
      <c r="E938" s="88" t="str">
        <f>IF(B938="","",(VLOOKUP(B938,#REF!,3,0)))</f>
        <v/>
      </c>
      <c r="F938" s="84" t="str">
        <f>IF(B938="","",(VLOOKUP(Application!B938,#REF!,5,0)))</f>
        <v/>
      </c>
      <c r="G938" s="83"/>
      <c r="H938" s="89"/>
      <c r="I938" s="92" t="str">
        <f>IF(B:B="","",(VLOOKUP(Application!B938,#REF!,6,0)))</f>
        <v/>
      </c>
      <c r="J938" s="90" t="str">
        <f t="shared" si="181"/>
        <v/>
      </c>
      <c r="K938" s="91" t="str">
        <f t="shared" si="182"/>
        <v/>
      </c>
      <c r="L938" s="91" t="str">
        <f t="shared" si="174"/>
        <v/>
      </c>
      <c r="M938" s="91" t="str">
        <f t="shared" si="183"/>
        <v/>
      </c>
      <c r="N938" s="91" t="str">
        <f t="shared" si="184"/>
        <v/>
      </c>
      <c r="O938" s="91" t="str">
        <f t="shared" si="175"/>
        <v/>
      </c>
      <c r="P938" s="91" t="str">
        <f t="shared" si="176"/>
        <v/>
      </c>
      <c r="Q938" s="85"/>
      <c r="R938" s="17" t="str">
        <f t="shared" si="177"/>
        <v/>
      </c>
      <c r="S938" s="28" t="str">
        <f t="shared" si="185"/>
        <v/>
      </c>
      <c r="T938" s="28" t="str">
        <f t="shared" si="186"/>
        <v/>
      </c>
      <c r="U938" s="28"/>
      <c r="V938" s="40"/>
      <c r="W938" s="40"/>
      <c r="X938" s="54"/>
      <c r="Y938" s="40"/>
      <c r="Z938" s="96" t="str">
        <f t="shared" si="187"/>
        <v/>
      </c>
      <c r="AA938" s="74"/>
      <c r="AB938" s="19"/>
      <c r="AC938" s="19"/>
      <c r="AD938" s="19"/>
      <c r="AE938" s="19"/>
      <c r="AF938" s="19"/>
      <c r="AG938" s="19"/>
      <c r="AH938" s="86"/>
      <c r="AI938" s="86"/>
      <c r="AJ938" s="18"/>
      <c r="AK938" s="18"/>
      <c r="AL938" s="18"/>
      <c r="AM938" s="18"/>
      <c r="AN938" s="18"/>
      <c r="AO938" s="86"/>
      <c r="AP938" s="18"/>
      <c r="AQ938" s="28"/>
      <c r="AR938" s="45"/>
      <c r="AS938" s="16"/>
      <c r="AT938" s="16"/>
      <c r="AU938" s="20"/>
      <c r="AV938" s="20"/>
    </row>
    <row r="939" spans="2:48" ht="15" x14ac:dyDescent="0.25">
      <c r="B939" s="86"/>
      <c r="C939" s="100"/>
      <c r="D939" s="87" t="str">
        <f>IF(B939="","",(VLOOKUP(B939,#REF!,2,0)))</f>
        <v/>
      </c>
      <c r="E939" s="88" t="str">
        <f>IF(B939="","",(VLOOKUP(B939,#REF!,3,0)))</f>
        <v/>
      </c>
      <c r="F939" s="84" t="str">
        <f>IF(B939="","",(VLOOKUP(Application!B939,#REF!,5,0)))</f>
        <v/>
      </c>
      <c r="G939" s="83"/>
      <c r="H939" s="89"/>
      <c r="I939" s="92" t="str">
        <f>IF(B:B="","",(VLOOKUP(Application!B939,#REF!,6,0)))</f>
        <v/>
      </c>
      <c r="J939" s="90" t="str">
        <f t="shared" si="181"/>
        <v/>
      </c>
      <c r="K939" s="91" t="str">
        <f t="shared" si="182"/>
        <v/>
      </c>
      <c r="L939" s="91" t="str">
        <f t="shared" si="174"/>
        <v/>
      </c>
      <c r="M939" s="91" t="str">
        <f t="shared" si="183"/>
        <v/>
      </c>
      <c r="N939" s="91" t="str">
        <f t="shared" si="184"/>
        <v/>
      </c>
      <c r="O939" s="91" t="str">
        <f t="shared" si="175"/>
        <v/>
      </c>
      <c r="P939" s="91" t="str">
        <f t="shared" si="176"/>
        <v/>
      </c>
      <c r="Q939" s="85"/>
      <c r="R939" s="17" t="str">
        <f t="shared" si="177"/>
        <v/>
      </c>
      <c r="S939" s="28" t="str">
        <f t="shared" si="185"/>
        <v/>
      </c>
      <c r="T939" s="28" t="str">
        <f t="shared" si="186"/>
        <v/>
      </c>
      <c r="U939" s="28"/>
      <c r="V939" s="40"/>
      <c r="W939" s="40"/>
      <c r="X939" s="54"/>
      <c r="Y939" s="40"/>
      <c r="Z939" s="96" t="str">
        <f t="shared" si="187"/>
        <v/>
      </c>
      <c r="AA939" s="74"/>
      <c r="AB939" s="19"/>
      <c r="AC939" s="19"/>
      <c r="AD939" s="19"/>
      <c r="AE939" s="19"/>
      <c r="AF939" s="19"/>
      <c r="AG939" s="19"/>
      <c r="AH939" s="86"/>
      <c r="AI939" s="86"/>
      <c r="AJ939" s="18"/>
      <c r="AK939" s="18"/>
      <c r="AL939" s="18"/>
      <c r="AM939" s="18"/>
      <c r="AN939" s="18"/>
      <c r="AO939" s="86"/>
      <c r="AP939" s="18"/>
      <c r="AQ939" s="28"/>
      <c r="AR939" s="45"/>
      <c r="AS939" s="16"/>
      <c r="AT939" s="16"/>
      <c r="AU939" s="20"/>
      <c r="AV939" s="20"/>
    </row>
    <row r="940" spans="2:48" ht="15" x14ac:dyDescent="0.25">
      <c r="B940" s="86"/>
      <c r="C940" s="100"/>
      <c r="D940" s="87" t="str">
        <f>IF(B940="","",(VLOOKUP(B940,#REF!,2,0)))</f>
        <v/>
      </c>
      <c r="E940" s="88" t="str">
        <f>IF(B940="","",(VLOOKUP(B940,#REF!,3,0)))</f>
        <v/>
      </c>
      <c r="F940" s="84" t="str">
        <f>IF(B940="","",(VLOOKUP(Application!B940,#REF!,5,0)))</f>
        <v/>
      </c>
      <c r="G940" s="83"/>
      <c r="H940" s="89"/>
      <c r="I940" s="92" t="str">
        <f>IF(B:B="","",(VLOOKUP(Application!B940,#REF!,6,0)))</f>
        <v/>
      </c>
      <c r="J940" s="90" t="str">
        <f t="shared" si="181"/>
        <v/>
      </c>
      <c r="K940" s="91" t="str">
        <f t="shared" si="182"/>
        <v/>
      </c>
      <c r="L940" s="91" t="str">
        <f t="shared" si="174"/>
        <v/>
      </c>
      <c r="M940" s="91" t="str">
        <f t="shared" si="183"/>
        <v/>
      </c>
      <c r="N940" s="91" t="str">
        <f t="shared" si="184"/>
        <v/>
      </c>
      <c r="O940" s="91" t="str">
        <f t="shared" si="175"/>
        <v/>
      </c>
      <c r="P940" s="91" t="str">
        <f t="shared" si="176"/>
        <v/>
      </c>
      <c r="Q940" s="85"/>
      <c r="R940" s="17" t="str">
        <f t="shared" si="177"/>
        <v/>
      </c>
      <c r="S940" s="28" t="str">
        <f t="shared" si="185"/>
        <v/>
      </c>
      <c r="T940" s="28" t="str">
        <f t="shared" si="186"/>
        <v/>
      </c>
      <c r="U940" s="28"/>
      <c r="V940" s="40"/>
      <c r="W940" s="40"/>
      <c r="X940" s="54"/>
      <c r="Y940" s="40"/>
      <c r="Z940" s="96" t="str">
        <f t="shared" si="187"/>
        <v/>
      </c>
      <c r="AA940" s="74"/>
      <c r="AB940" s="19"/>
      <c r="AC940" s="19"/>
      <c r="AD940" s="19"/>
      <c r="AE940" s="19"/>
      <c r="AF940" s="19"/>
      <c r="AG940" s="19"/>
      <c r="AH940" s="86"/>
      <c r="AI940" s="86"/>
      <c r="AJ940" s="18"/>
      <c r="AK940" s="18"/>
      <c r="AL940" s="18"/>
      <c r="AM940" s="18"/>
      <c r="AN940" s="18"/>
      <c r="AO940" s="86"/>
      <c r="AP940" s="18"/>
      <c r="AQ940" s="28"/>
      <c r="AR940" s="45"/>
      <c r="AS940" s="16"/>
      <c r="AT940" s="16"/>
      <c r="AU940" s="20"/>
      <c r="AV940" s="20"/>
    </row>
    <row r="941" spans="2:48" ht="15" x14ac:dyDescent="0.25">
      <c r="B941" s="86"/>
      <c r="C941" s="100"/>
      <c r="D941" s="87" t="str">
        <f>IF(B941="","",(VLOOKUP(B941,#REF!,2,0)))</f>
        <v/>
      </c>
      <c r="E941" s="88" t="str">
        <f>IF(B941="","",(VLOOKUP(B941,#REF!,3,0)))</f>
        <v/>
      </c>
      <c r="F941" s="84" t="str">
        <f>IF(B941="","",(VLOOKUP(Application!B941,#REF!,5,0)))</f>
        <v/>
      </c>
      <c r="G941" s="83"/>
      <c r="H941" s="89"/>
      <c r="I941" s="92" t="str">
        <f>IF(B:B="","",(VLOOKUP(Application!B941,#REF!,6,0)))</f>
        <v/>
      </c>
      <c r="J941" s="90" t="str">
        <f t="shared" si="181"/>
        <v/>
      </c>
      <c r="K941" s="91" t="str">
        <f t="shared" si="182"/>
        <v/>
      </c>
      <c r="L941" s="91" t="str">
        <f t="shared" si="174"/>
        <v/>
      </c>
      <c r="M941" s="91" t="str">
        <f t="shared" si="183"/>
        <v/>
      </c>
      <c r="N941" s="91" t="str">
        <f t="shared" si="184"/>
        <v/>
      </c>
      <c r="O941" s="91" t="str">
        <f t="shared" si="175"/>
        <v/>
      </c>
      <c r="P941" s="91" t="str">
        <f t="shared" si="176"/>
        <v/>
      </c>
      <c r="Q941" s="85"/>
      <c r="R941" s="17" t="str">
        <f t="shared" si="177"/>
        <v/>
      </c>
      <c r="S941" s="28" t="str">
        <f t="shared" si="185"/>
        <v/>
      </c>
      <c r="T941" s="28" t="str">
        <f t="shared" si="186"/>
        <v/>
      </c>
      <c r="U941" s="28"/>
      <c r="V941" s="40"/>
      <c r="W941" s="40"/>
      <c r="X941" s="54"/>
      <c r="Y941" s="40"/>
      <c r="Z941" s="96" t="str">
        <f t="shared" si="187"/>
        <v/>
      </c>
      <c r="AA941" s="74"/>
      <c r="AB941" s="19"/>
      <c r="AC941" s="19"/>
      <c r="AD941" s="19"/>
      <c r="AE941" s="19"/>
      <c r="AF941" s="19"/>
      <c r="AG941" s="19"/>
      <c r="AH941" s="86"/>
      <c r="AI941" s="86"/>
      <c r="AJ941" s="18"/>
      <c r="AK941" s="18"/>
      <c r="AL941" s="18"/>
      <c r="AM941" s="18"/>
      <c r="AN941" s="18"/>
      <c r="AO941" s="86"/>
      <c r="AP941" s="18"/>
      <c r="AQ941" s="28"/>
      <c r="AR941" s="45"/>
      <c r="AS941" s="16"/>
      <c r="AT941" s="16"/>
      <c r="AU941" s="20"/>
      <c r="AV941" s="20"/>
    </row>
    <row r="942" spans="2:48" ht="15" x14ac:dyDescent="0.25">
      <c r="B942" s="86"/>
      <c r="C942" s="100"/>
      <c r="D942" s="87" t="str">
        <f>IF(B942="","",(VLOOKUP(B942,#REF!,2,0)))</f>
        <v/>
      </c>
      <c r="E942" s="88" t="str">
        <f>IF(B942="","",(VLOOKUP(B942,#REF!,3,0)))</f>
        <v/>
      </c>
      <c r="F942" s="84" t="str">
        <f>IF(B942="","",(VLOOKUP(Application!B942,#REF!,5,0)))</f>
        <v/>
      </c>
      <c r="G942" s="83"/>
      <c r="H942" s="89"/>
      <c r="I942" s="92" t="str">
        <f>IF(B:B="","",(VLOOKUP(Application!B942,#REF!,6,0)))</f>
        <v/>
      </c>
      <c r="J942" s="90" t="str">
        <f t="shared" si="181"/>
        <v/>
      </c>
      <c r="K942" s="91" t="str">
        <f t="shared" si="182"/>
        <v/>
      </c>
      <c r="L942" s="91" t="str">
        <f t="shared" si="174"/>
        <v/>
      </c>
      <c r="M942" s="91" t="str">
        <f t="shared" si="183"/>
        <v/>
      </c>
      <c r="N942" s="91" t="str">
        <f t="shared" si="184"/>
        <v/>
      </c>
      <c r="O942" s="91" t="str">
        <f t="shared" si="175"/>
        <v/>
      </c>
      <c r="P942" s="91" t="str">
        <f t="shared" si="176"/>
        <v/>
      </c>
      <c r="Q942" s="85"/>
      <c r="R942" s="17" t="str">
        <f t="shared" si="177"/>
        <v/>
      </c>
      <c r="S942" s="28" t="str">
        <f t="shared" si="185"/>
        <v/>
      </c>
      <c r="T942" s="28" t="str">
        <f t="shared" si="186"/>
        <v/>
      </c>
      <c r="U942" s="28"/>
      <c r="V942" s="40"/>
      <c r="W942" s="40"/>
      <c r="X942" s="54"/>
      <c r="Y942" s="40"/>
      <c r="Z942" s="96" t="str">
        <f t="shared" si="187"/>
        <v/>
      </c>
      <c r="AA942" s="74"/>
      <c r="AB942" s="19"/>
      <c r="AC942" s="19"/>
      <c r="AD942" s="19"/>
      <c r="AE942" s="19"/>
      <c r="AF942" s="19"/>
      <c r="AG942" s="19"/>
      <c r="AH942" s="86"/>
      <c r="AI942" s="86"/>
      <c r="AJ942" s="18"/>
      <c r="AK942" s="18"/>
      <c r="AL942" s="18"/>
      <c r="AM942" s="18"/>
      <c r="AN942" s="18"/>
      <c r="AO942" s="86"/>
      <c r="AP942" s="18"/>
      <c r="AQ942" s="28"/>
      <c r="AR942" s="45"/>
      <c r="AS942" s="16"/>
      <c r="AT942" s="16"/>
      <c r="AU942" s="20"/>
      <c r="AV942" s="20"/>
    </row>
    <row r="943" spans="2:48" ht="15" x14ac:dyDescent="0.25">
      <c r="B943" s="86"/>
      <c r="C943" s="100"/>
      <c r="D943" s="87" t="str">
        <f>IF(B943="","",(VLOOKUP(B943,#REF!,2,0)))</f>
        <v/>
      </c>
      <c r="E943" s="88" t="str">
        <f>IF(B943="","",(VLOOKUP(B943,#REF!,3,0)))</f>
        <v/>
      </c>
      <c r="F943" s="84" t="str">
        <f>IF(B943="","",(VLOOKUP(Application!B943,#REF!,5,0)))</f>
        <v/>
      </c>
      <c r="G943" s="83"/>
      <c r="H943" s="89"/>
      <c r="I943" s="92" t="str">
        <f>IF(B:B="","",(VLOOKUP(Application!B943,#REF!,6,0)))</f>
        <v/>
      </c>
      <c r="J943" s="90" t="str">
        <f t="shared" si="181"/>
        <v/>
      </c>
      <c r="K943" s="91" t="str">
        <f t="shared" si="182"/>
        <v/>
      </c>
      <c r="L943" s="91" t="str">
        <f t="shared" si="174"/>
        <v/>
      </c>
      <c r="M943" s="91" t="str">
        <f t="shared" si="183"/>
        <v/>
      </c>
      <c r="N943" s="91" t="str">
        <f t="shared" si="184"/>
        <v/>
      </c>
      <c r="O943" s="91" t="str">
        <f t="shared" si="175"/>
        <v/>
      </c>
      <c r="P943" s="91" t="str">
        <f t="shared" si="176"/>
        <v/>
      </c>
      <c r="Q943" s="85"/>
      <c r="R943" s="17" t="str">
        <f t="shared" si="177"/>
        <v/>
      </c>
      <c r="S943" s="28" t="str">
        <f t="shared" si="185"/>
        <v/>
      </c>
      <c r="T943" s="28" t="str">
        <f t="shared" si="186"/>
        <v/>
      </c>
      <c r="U943" s="28"/>
      <c r="V943" s="40"/>
      <c r="W943" s="40"/>
      <c r="X943" s="54"/>
      <c r="Y943" s="40"/>
      <c r="Z943" s="96" t="str">
        <f t="shared" si="187"/>
        <v/>
      </c>
      <c r="AA943" s="74"/>
      <c r="AB943" s="19"/>
      <c r="AC943" s="19"/>
      <c r="AD943" s="19"/>
      <c r="AE943" s="19"/>
      <c r="AF943" s="19"/>
      <c r="AG943" s="19"/>
      <c r="AH943" s="86"/>
      <c r="AI943" s="86"/>
      <c r="AJ943" s="18"/>
      <c r="AK943" s="18"/>
      <c r="AL943" s="18"/>
      <c r="AM943" s="18"/>
      <c r="AN943" s="18"/>
      <c r="AO943" s="86"/>
      <c r="AP943" s="18"/>
      <c r="AQ943" s="28"/>
      <c r="AR943" s="45"/>
      <c r="AS943" s="16"/>
      <c r="AT943" s="16"/>
      <c r="AU943" s="20"/>
      <c r="AV943" s="20"/>
    </row>
    <row r="944" spans="2:48" ht="15" x14ac:dyDescent="0.25">
      <c r="B944" s="86"/>
      <c r="C944" s="100"/>
      <c r="D944" s="87" t="str">
        <f>IF(B944="","",(VLOOKUP(B944,#REF!,2,0)))</f>
        <v/>
      </c>
      <c r="E944" s="88" t="str">
        <f>IF(B944="","",(VLOOKUP(B944,#REF!,3,0)))</f>
        <v/>
      </c>
      <c r="F944" s="84" t="str">
        <f>IF(B944="","",(VLOOKUP(Application!B944,#REF!,5,0)))</f>
        <v/>
      </c>
      <c r="G944" s="83"/>
      <c r="H944" s="89"/>
      <c r="I944" s="92" t="str">
        <f>IF(B:B="","",(VLOOKUP(Application!B944,#REF!,6,0)))</f>
        <v/>
      </c>
      <c r="J944" s="90" t="str">
        <f t="shared" si="181"/>
        <v/>
      </c>
      <c r="K944" s="91" t="str">
        <f t="shared" si="182"/>
        <v/>
      </c>
      <c r="L944" s="91" t="str">
        <f t="shared" si="174"/>
        <v/>
      </c>
      <c r="M944" s="91" t="str">
        <f t="shared" si="183"/>
        <v/>
      </c>
      <c r="N944" s="91" t="str">
        <f t="shared" si="184"/>
        <v/>
      </c>
      <c r="O944" s="91" t="str">
        <f t="shared" si="175"/>
        <v/>
      </c>
      <c r="P944" s="91" t="str">
        <f t="shared" si="176"/>
        <v/>
      </c>
      <c r="Q944" s="85"/>
      <c r="R944" s="17" t="str">
        <f t="shared" si="177"/>
        <v/>
      </c>
      <c r="S944" s="28" t="str">
        <f t="shared" si="185"/>
        <v/>
      </c>
      <c r="T944" s="28" t="str">
        <f t="shared" si="186"/>
        <v/>
      </c>
      <c r="U944" s="28"/>
      <c r="V944" s="40"/>
      <c r="W944" s="40"/>
      <c r="X944" s="54"/>
      <c r="Y944" s="40"/>
      <c r="Z944" s="96" t="str">
        <f t="shared" si="187"/>
        <v/>
      </c>
      <c r="AA944" s="74"/>
      <c r="AB944" s="19"/>
      <c r="AC944" s="19"/>
      <c r="AD944" s="19"/>
      <c r="AE944" s="19"/>
      <c r="AF944" s="19"/>
      <c r="AG944" s="19"/>
      <c r="AH944" s="86"/>
      <c r="AI944" s="86"/>
      <c r="AJ944" s="18"/>
      <c r="AK944" s="18"/>
      <c r="AL944" s="18"/>
      <c r="AM944" s="18"/>
      <c r="AN944" s="18"/>
      <c r="AO944" s="86"/>
      <c r="AP944" s="18"/>
      <c r="AQ944" s="28"/>
      <c r="AR944" s="45"/>
      <c r="AS944" s="16"/>
      <c r="AT944" s="16"/>
      <c r="AU944" s="20"/>
      <c r="AV944" s="20"/>
    </row>
    <row r="945" spans="2:48" ht="15" x14ac:dyDescent="0.25">
      <c r="B945" s="86"/>
      <c r="C945" s="100"/>
      <c r="D945" s="87" t="str">
        <f>IF(B945="","",(VLOOKUP(B945,#REF!,2,0)))</f>
        <v/>
      </c>
      <c r="E945" s="88" t="str">
        <f>IF(B945="","",(VLOOKUP(B945,#REF!,3,0)))</f>
        <v/>
      </c>
      <c r="F945" s="84" t="str">
        <f>IF(B945="","",(VLOOKUP(Application!B945,#REF!,5,0)))</f>
        <v/>
      </c>
      <c r="G945" s="83"/>
      <c r="H945" s="89"/>
      <c r="I945" s="92" t="str">
        <f>IF(B:B="","",(VLOOKUP(Application!B945,#REF!,6,0)))</f>
        <v/>
      </c>
      <c r="J945" s="90" t="str">
        <f t="shared" si="181"/>
        <v/>
      </c>
      <c r="K945" s="91" t="str">
        <f t="shared" si="182"/>
        <v/>
      </c>
      <c r="L945" s="91" t="str">
        <f t="shared" ref="L945:L1008" si="188">IF(OR(I945="Wine",I945="Refreshment Beverage",I945="Beer",E945="",F945=""),"",IF(AND(J945=""),"",IF((J945*100)&gt;=5,"",1)))</f>
        <v/>
      </c>
      <c r="M945" s="91" t="str">
        <f t="shared" si="183"/>
        <v/>
      </c>
      <c r="N945" s="91" t="str">
        <f t="shared" si="184"/>
        <v/>
      </c>
      <c r="O945" s="91" t="str">
        <f t="shared" ref="O945:O1008" si="189">IF(OR(H945="",B945="",D945="",E945="",F945=""),"",IF(AND(J945=""),"",IF((J945*100)&lt;=20,"",1)))</f>
        <v/>
      </c>
      <c r="P945" s="91" t="str">
        <f t="shared" ref="P945:P1008" si="190">IF(OR(D945="",E945="",F945=""),"",IF(AND(K945=""),"",IF(AND(H945="LTO"),"",IF((J945*100)&gt;=15,"",1))))</f>
        <v/>
      </c>
      <c r="Q945" s="85"/>
      <c r="R945" s="17" t="str">
        <f t="shared" ref="R945:R1008" si="191">IF(H945="","",(F945-Q945))</f>
        <v/>
      </c>
      <c r="S945" s="28" t="str">
        <f t="shared" si="185"/>
        <v/>
      </c>
      <c r="T945" s="28" t="str">
        <f t="shared" si="186"/>
        <v/>
      </c>
      <c r="U945" s="28"/>
      <c r="V945" s="40"/>
      <c r="W945" s="40"/>
      <c r="X945" s="54"/>
      <c r="Y945" s="40"/>
      <c r="Z945" s="96" t="str">
        <f t="shared" ref="Z945:Z976" si="192">IF(B:B="","",IF(V945="Multi-sku buy 3",ROUNDUP(SUM(SUMIF(X:X,X945,F:F)/1.99),0),IF(V945="Multi-sku buy 2",ROUNDUP(SUM((AVERAGEIF(X:X,X945,F:F)*2)/1.99),0),IF(V945="Max Miles",ROUNDUP(SUM(F945/1.5),0),IF(AND(OR(V945="At Shelf",V945="BUNDLE BUY"),F945&lt;10),2,IF(AND(OR(V945="At Shelf",V945="BUNDLE BUY"),F945&lt;15),3,IF(AND(OR(V945="At Shelf",V945="BUNDLE BUY"),F945&lt;20),4,IF(AND(OR(V945="At Shelf",V945="BUNDLE BUY"),F945&lt;30),6,IF(AND(OR(V945="At Shelf",V945="BUNDLE BUY"),F945&lt;40),8,IF(AND(OR(V945="At Shelf",V945="BUNDLE BUY"),F945&lt;50),10,IF(AND(OR(V945="At Shelf",V945="BUNDLE BUY"),F945&gt;49.99),12,"")))))))))))</f>
        <v/>
      </c>
      <c r="AA945" s="74"/>
      <c r="AB945" s="19"/>
      <c r="AC945" s="19"/>
      <c r="AD945" s="19"/>
      <c r="AE945" s="19"/>
      <c r="AF945" s="19"/>
      <c r="AG945" s="19"/>
      <c r="AH945" s="86"/>
      <c r="AI945" s="86"/>
      <c r="AJ945" s="18"/>
      <c r="AK945" s="18"/>
      <c r="AL945" s="18"/>
      <c r="AM945" s="18"/>
      <c r="AN945" s="18"/>
      <c r="AO945" s="86"/>
      <c r="AP945" s="18"/>
      <c r="AQ945" s="28"/>
      <c r="AR945" s="45"/>
      <c r="AS945" s="16"/>
      <c r="AT945" s="16"/>
      <c r="AU945" s="20"/>
      <c r="AV945" s="20"/>
    </row>
    <row r="946" spans="2:48" ht="15" x14ac:dyDescent="0.25">
      <c r="B946" s="86"/>
      <c r="C946" s="100"/>
      <c r="D946" s="87" t="str">
        <f>IF(B946="","",(VLOOKUP(B946,#REF!,2,0)))</f>
        <v/>
      </c>
      <c r="E946" s="88" t="str">
        <f>IF(B946="","",(VLOOKUP(B946,#REF!,3,0)))</f>
        <v/>
      </c>
      <c r="F946" s="84" t="str">
        <f>IF(B946="","",(VLOOKUP(Application!B946,#REF!,5,0)))</f>
        <v/>
      </c>
      <c r="G946" s="83"/>
      <c r="H946" s="89"/>
      <c r="I946" s="92" t="str">
        <f>IF(B:B="","",(VLOOKUP(Application!B946,#REF!,6,0)))</f>
        <v/>
      </c>
      <c r="J946" s="90" t="str">
        <f t="shared" si="181"/>
        <v/>
      </c>
      <c r="K946" s="91" t="str">
        <f t="shared" si="182"/>
        <v/>
      </c>
      <c r="L946" s="91" t="str">
        <f t="shared" si="188"/>
        <v/>
      </c>
      <c r="M946" s="91" t="str">
        <f t="shared" si="183"/>
        <v/>
      </c>
      <c r="N946" s="91" t="str">
        <f t="shared" si="184"/>
        <v/>
      </c>
      <c r="O946" s="91" t="str">
        <f t="shared" si="189"/>
        <v/>
      </c>
      <c r="P946" s="91" t="str">
        <f t="shared" si="190"/>
        <v/>
      </c>
      <c r="Q946" s="85"/>
      <c r="R946" s="17" t="str">
        <f t="shared" si="191"/>
        <v/>
      </c>
      <c r="S946" s="28" t="str">
        <f t="shared" si="185"/>
        <v/>
      </c>
      <c r="T946" s="28" t="str">
        <f t="shared" si="186"/>
        <v/>
      </c>
      <c r="U946" s="28"/>
      <c r="V946" s="40"/>
      <c r="W946" s="40"/>
      <c r="X946" s="54"/>
      <c r="Y946" s="40"/>
      <c r="Z946" s="96" t="str">
        <f t="shared" si="192"/>
        <v/>
      </c>
      <c r="AA946" s="74"/>
      <c r="AB946" s="19"/>
      <c r="AC946" s="19"/>
      <c r="AD946" s="19"/>
      <c r="AE946" s="19"/>
      <c r="AF946" s="19"/>
      <c r="AG946" s="19"/>
      <c r="AH946" s="86"/>
      <c r="AI946" s="86"/>
      <c r="AJ946" s="18"/>
      <c r="AK946" s="18"/>
      <c r="AL946" s="18"/>
      <c r="AM946" s="18"/>
      <c r="AN946" s="18"/>
      <c r="AO946" s="86"/>
      <c r="AP946" s="18"/>
      <c r="AQ946" s="28"/>
      <c r="AR946" s="45"/>
      <c r="AS946" s="16"/>
      <c r="AT946" s="16"/>
      <c r="AU946" s="20"/>
      <c r="AV946" s="20"/>
    </row>
    <row r="947" spans="2:48" ht="15" x14ac:dyDescent="0.25">
      <c r="B947" s="86"/>
      <c r="C947" s="100"/>
      <c r="D947" s="87" t="str">
        <f>IF(B947="","",(VLOOKUP(B947,#REF!,2,0)))</f>
        <v/>
      </c>
      <c r="E947" s="88" t="str">
        <f>IF(B947="","",(VLOOKUP(B947,#REF!,3,0)))</f>
        <v/>
      </c>
      <c r="F947" s="84" t="str">
        <f>IF(B947="","",(VLOOKUP(Application!B947,#REF!,5,0)))</f>
        <v/>
      </c>
      <c r="G947" s="83"/>
      <c r="H947" s="89"/>
      <c r="I947" s="92" t="str">
        <f>IF(B:B="","",(VLOOKUP(Application!B947,#REF!,6,0)))</f>
        <v/>
      </c>
      <c r="J947" s="90" t="str">
        <f t="shared" si="181"/>
        <v/>
      </c>
      <c r="K947" s="91" t="str">
        <f t="shared" si="182"/>
        <v/>
      </c>
      <c r="L947" s="91" t="str">
        <f t="shared" si="188"/>
        <v/>
      </c>
      <c r="M947" s="91" t="str">
        <f t="shared" si="183"/>
        <v/>
      </c>
      <c r="N947" s="91" t="str">
        <f t="shared" si="184"/>
        <v/>
      </c>
      <c r="O947" s="91" t="str">
        <f t="shared" si="189"/>
        <v/>
      </c>
      <c r="P947" s="91" t="str">
        <f t="shared" si="190"/>
        <v/>
      </c>
      <c r="Q947" s="85"/>
      <c r="R947" s="17" t="str">
        <f t="shared" si="191"/>
        <v/>
      </c>
      <c r="S947" s="28" t="str">
        <f t="shared" si="185"/>
        <v/>
      </c>
      <c r="T947" s="28" t="str">
        <f t="shared" si="186"/>
        <v/>
      </c>
      <c r="U947" s="28"/>
      <c r="V947" s="40"/>
      <c r="W947" s="40"/>
      <c r="X947" s="54"/>
      <c r="Y947" s="40"/>
      <c r="Z947" s="96" t="str">
        <f t="shared" si="192"/>
        <v/>
      </c>
      <c r="AA947" s="74"/>
      <c r="AB947" s="19"/>
      <c r="AC947" s="19"/>
      <c r="AD947" s="19"/>
      <c r="AE947" s="19"/>
      <c r="AF947" s="19"/>
      <c r="AG947" s="19"/>
      <c r="AH947" s="86"/>
      <c r="AI947" s="86"/>
      <c r="AJ947" s="18"/>
      <c r="AK947" s="18"/>
      <c r="AL947" s="18"/>
      <c r="AM947" s="18"/>
      <c r="AN947" s="18"/>
      <c r="AO947" s="86"/>
      <c r="AP947" s="18"/>
      <c r="AQ947" s="28"/>
      <c r="AR947" s="45"/>
      <c r="AS947" s="16"/>
      <c r="AT947" s="16"/>
      <c r="AU947" s="20"/>
      <c r="AV947" s="20"/>
    </row>
    <row r="948" spans="2:48" ht="15" x14ac:dyDescent="0.25">
      <c r="B948" s="86"/>
      <c r="C948" s="100"/>
      <c r="D948" s="87" t="str">
        <f>IF(B948="","",(VLOOKUP(B948,#REF!,2,0)))</f>
        <v/>
      </c>
      <c r="E948" s="88" t="str">
        <f>IF(B948="","",(VLOOKUP(B948,#REF!,3,0)))</f>
        <v/>
      </c>
      <c r="F948" s="84" t="str">
        <f>IF(B948="","",(VLOOKUP(Application!B948,#REF!,5,0)))</f>
        <v/>
      </c>
      <c r="G948" s="83"/>
      <c r="H948" s="89"/>
      <c r="I948" s="92" t="str">
        <f>IF(B:B="","",(VLOOKUP(Application!B948,#REF!,6,0)))</f>
        <v/>
      </c>
      <c r="J948" s="90" t="str">
        <f t="shared" si="181"/>
        <v/>
      </c>
      <c r="K948" s="91" t="str">
        <f t="shared" si="182"/>
        <v/>
      </c>
      <c r="L948" s="91" t="str">
        <f t="shared" si="188"/>
        <v/>
      </c>
      <c r="M948" s="91" t="str">
        <f t="shared" si="183"/>
        <v/>
      </c>
      <c r="N948" s="91" t="str">
        <f t="shared" si="184"/>
        <v/>
      </c>
      <c r="O948" s="91" t="str">
        <f t="shared" si="189"/>
        <v/>
      </c>
      <c r="P948" s="91" t="str">
        <f t="shared" si="190"/>
        <v/>
      </c>
      <c r="Q948" s="85"/>
      <c r="R948" s="17" t="str">
        <f t="shared" si="191"/>
        <v/>
      </c>
      <c r="S948" s="28" t="str">
        <f t="shared" si="185"/>
        <v/>
      </c>
      <c r="T948" s="28" t="str">
        <f t="shared" si="186"/>
        <v/>
      </c>
      <c r="U948" s="28"/>
      <c r="V948" s="40"/>
      <c r="W948" s="40"/>
      <c r="X948" s="54"/>
      <c r="Y948" s="40"/>
      <c r="Z948" s="96" t="str">
        <f t="shared" si="192"/>
        <v/>
      </c>
      <c r="AA948" s="74"/>
      <c r="AB948" s="19"/>
      <c r="AC948" s="19"/>
      <c r="AD948" s="19"/>
      <c r="AE948" s="19"/>
      <c r="AF948" s="19"/>
      <c r="AG948" s="19"/>
      <c r="AH948" s="86"/>
      <c r="AI948" s="86"/>
      <c r="AJ948" s="18"/>
      <c r="AK948" s="18"/>
      <c r="AL948" s="18"/>
      <c r="AM948" s="18"/>
      <c r="AN948" s="18"/>
      <c r="AO948" s="86"/>
      <c r="AP948" s="18"/>
      <c r="AQ948" s="28"/>
      <c r="AR948" s="45"/>
      <c r="AS948" s="16"/>
      <c r="AT948" s="16"/>
      <c r="AU948" s="20"/>
      <c r="AV948" s="20"/>
    </row>
    <row r="949" spans="2:48" ht="15" x14ac:dyDescent="0.25">
      <c r="B949" s="86"/>
      <c r="C949" s="100"/>
      <c r="D949" s="87" t="str">
        <f>IF(B949="","",(VLOOKUP(B949,#REF!,2,0)))</f>
        <v/>
      </c>
      <c r="E949" s="88" t="str">
        <f>IF(B949="","",(VLOOKUP(B949,#REF!,3,0)))</f>
        <v/>
      </c>
      <c r="F949" s="84" t="str">
        <f>IF(B949="","",(VLOOKUP(Application!B949,#REF!,5,0)))</f>
        <v/>
      </c>
      <c r="G949" s="83"/>
      <c r="H949" s="89"/>
      <c r="I949" s="92" t="str">
        <f>IF(B:B="","",(VLOOKUP(Application!B949,#REF!,6,0)))</f>
        <v/>
      </c>
      <c r="J949" s="90" t="str">
        <f t="shared" si="181"/>
        <v/>
      </c>
      <c r="K949" s="91" t="str">
        <f t="shared" si="182"/>
        <v/>
      </c>
      <c r="L949" s="91" t="str">
        <f t="shared" si="188"/>
        <v/>
      </c>
      <c r="M949" s="91" t="str">
        <f t="shared" si="183"/>
        <v/>
      </c>
      <c r="N949" s="91" t="str">
        <f t="shared" si="184"/>
        <v/>
      </c>
      <c r="O949" s="91" t="str">
        <f t="shared" si="189"/>
        <v/>
      </c>
      <c r="P949" s="91" t="str">
        <f t="shared" si="190"/>
        <v/>
      </c>
      <c r="Q949" s="85"/>
      <c r="R949" s="17" t="str">
        <f t="shared" si="191"/>
        <v/>
      </c>
      <c r="S949" s="28" t="str">
        <f t="shared" si="185"/>
        <v/>
      </c>
      <c r="T949" s="28" t="str">
        <f t="shared" si="186"/>
        <v/>
      </c>
      <c r="U949" s="28"/>
      <c r="V949" s="40"/>
      <c r="W949" s="40"/>
      <c r="X949" s="54"/>
      <c r="Y949" s="40"/>
      <c r="Z949" s="96" t="str">
        <f t="shared" si="192"/>
        <v/>
      </c>
      <c r="AA949" s="74"/>
      <c r="AB949" s="19"/>
      <c r="AC949" s="19"/>
      <c r="AD949" s="19"/>
      <c r="AE949" s="19"/>
      <c r="AF949" s="19"/>
      <c r="AG949" s="19"/>
      <c r="AH949" s="86"/>
      <c r="AI949" s="86"/>
      <c r="AJ949" s="18"/>
      <c r="AK949" s="18"/>
      <c r="AL949" s="18"/>
      <c r="AM949" s="18"/>
      <c r="AN949" s="18"/>
      <c r="AO949" s="86"/>
      <c r="AP949" s="18"/>
      <c r="AQ949" s="28"/>
      <c r="AR949" s="45"/>
      <c r="AS949" s="16"/>
      <c r="AT949" s="16"/>
      <c r="AU949" s="20"/>
      <c r="AV949" s="20"/>
    </row>
    <row r="950" spans="2:48" ht="15" x14ac:dyDescent="0.25">
      <c r="B950" s="86"/>
      <c r="C950" s="100"/>
      <c r="D950" s="87" t="str">
        <f>IF(B950="","",(VLOOKUP(B950,#REF!,2,0)))</f>
        <v/>
      </c>
      <c r="E950" s="88" t="str">
        <f>IF(B950="","",(VLOOKUP(B950,#REF!,3,0)))</f>
        <v/>
      </c>
      <c r="F950" s="84" t="str">
        <f>IF(B950="","",(VLOOKUP(Application!B950,#REF!,5,0)))</f>
        <v/>
      </c>
      <c r="G950" s="83"/>
      <c r="H950" s="89"/>
      <c r="I950" s="92" t="str">
        <f>IF(B:B="","",(VLOOKUP(Application!B950,#REF!,6,0)))</f>
        <v/>
      </c>
      <c r="J950" s="90" t="str">
        <f t="shared" si="181"/>
        <v/>
      </c>
      <c r="K950" s="91" t="str">
        <f t="shared" si="182"/>
        <v/>
      </c>
      <c r="L950" s="91" t="str">
        <f t="shared" si="188"/>
        <v/>
      </c>
      <c r="M950" s="91" t="str">
        <f t="shared" si="183"/>
        <v/>
      </c>
      <c r="N950" s="91" t="str">
        <f t="shared" si="184"/>
        <v/>
      </c>
      <c r="O950" s="91" t="str">
        <f t="shared" si="189"/>
        <v/>
      </c>
      <c r="P950" s="91" t="str">
        <f t="shared" si="190"/>
        <v/>
      </c>
      <c r="Q950" s="85"/>
      <c r="R950" s="17" t="str">
        <f t="shared" si="191"/>
        <v/>
      </c>
      <c r="S950" s="28" t="str">
        <f t="shared" si="185"/>
        <v/>
      </c>
      <c r="T950" s="28" t="str">
        <f t="shared" si="186"/>
        <v/>
      </c>
      <c r="U950" s="28"/>
      <c r="V950" s="40"/>
      <c r="W950" s="40"/>
      <c r="X950" s="54"/>
      <c r="Y950" s="40"/>
      <c r="Z950" s="96" t="str">
        <f t="shared" si="192"/>
        <v/>
      </c>
      <c r="AA950" s="74"/>
      <c r="AB950" s="19"/>
      <c r="AC950" s="19"/>
      <c r="AD950" s="19"/>
      <c r="AE950" s="19"/>
      <c r="AF950" s="19"/>
      <c r="AG950" s="19"/>
      <c r="AH950" s="86"/>
      <c r="AI950" s="86"/>
      <c r="AJ950" s="18"/>
      <c r="AK950" s="18"/>
      <c r="AL950" s="18"/>
      <c r="AM950" s="18"/>
      <c r="AN950" s="18"/>
      <c r="AO950" s="86"/>
      <c r="AP950" s="18"/>
      <c r="AQ950" s="28"/>
      <c r="AR950" s="45"/>
      <c r="AS950" s="16"/>
      <c r="AT950" s="16"/>
      <c r="AU950" s="20"/>
      <c r="AV950" s="20"/>
    </row>
    <row r="951" spans="2:48" ht="15" x14ac:dyDescent="0.25">
      <c r="B951" s="86"/>
      <c r="C951" s="100"/>
      <c r="D951" s="87" t="str">
        <f>IF(B951="","",(VLOOKUP(B951,#REF!,2,0)))</f>
        <v/>
      </c>
      <c r="E951" s="88" t="str">
        <f>IF(B951="","",(VLOOKUP(B951,#REF!,3,0)))</f>
        <v/>
      </c>
      <c r="F951" s="84" t="str">
        <f>IF(B951="","",(VLOOKUP(Application!B951,#REF!,5,0)))</f>
        <v/>
      </c>
      <c r="G951" s="83"/>
      <c r="H951" s="89"/>
      <c r="I951" s="92" t="str">
        <f>IF(B:B="","",(VLOOKUP(Application!B951,#REF!,6,0)))</f>
        <v/>
      </c>
      <c r="J951" s="90" t="str">
        <f t="shared" si="181"/>
        <v/>
      </c>
      <c r="K951" s="91" t="str">
        <f t="shared" si="182"/>
        <v/>
      </c>
      <c r="L951" s="91" t="str">
        <f t="shared" si="188"/>
        <v/>
      </c>
      <c r="M951" s="91" t="str">
        <f t="shared" si="183"/>
        <v/>
      </c>
      <c r="N951" s="91" t="str">
        <f t="shared" si="184"/>
        <v/>
      </c>
      <c r="O951" s="91" t="str">
        <f t="shared" si="189"/>
        <v/>
      </c>
      <c r="P951" s="91" t="str">
        <f t="shared" si="190"/>
        <v/>
      </c>
      <c r="Q951" s="85"/>
      <c r="R951" s="17" t="str">
        <f t="shared" si="191"/>
        <v/>
      </c>
      <c r="S951" s="28" t="str">
        <f t="shared" si="185"/>
        <v/>
      </c>
      <c r="T951" s="28" t="str">
        <f t="shared" si="186"/>
        <v/>
      </c>
      <c r="U951" s="28"/>
      <c r="V951" s="40"/>
      <c r="W951" s="40"/>
      <c r="X951" s="54"/>
      <c r="Y951" s="40"/>
      <c r="Z951" s="96" t="str">
        <f t="shared" si="192"/>
        <v/>
      </c>
      <c r="AA951" s="74"/>
      <c r="AB951" s="19"/>
      <c r="AC951" s="19"/>
      <c r="AD951" s="19"/>
      <c r="AE951" s="19"/>
      <c r="AF951" s="19"/>
      <c r="AG951" s="19"/>
      <c r="AH951" s="86"/>
      <c r="AI951" s="86"/>
      <c r="AJ951" s="18"/>
      <c r="AK951" s="18"/>
      <c r="AL951" s="18"/>
      <c r="AM951" s="18"/>
      <c r="AN951" s="18"/>
      <c r="AO951" s="86"/>
      <c r="AP951" s="18"/>
      <c r="AQ951" s="28"/>
      <c r="AR951" s="45"/>
      <c r="AS951" s="16"/>
      <c r="AT951" s="16"/>
      <c r="AU951" s="20"/>
      <c r="AV951" s="20"/>
    </row>
    <row r="952" spans="2:48" ht="15" x14ac:dyDescent="0.25">
      <c r="B952" s="86"/>
      <c r="C952" s="100"/>
      <c r="D952" s="87" t="str">
        <f>IF(B952="","",(VLOOKUP(B952,#REF!,2,0)))</f>
        <v/>
      </c>
      <c r="E952" s="88" t="str">
        <f>IF(B952="","",(VLOOKUP(B952,#REF!,3,0)))</f>
        <v/>
      </c>
      <c r="F952" s="84" t="str">
        <f>IF(B952="","",(VLOOKUP(Application!B952,#REF!,5,0)))</f>
        <v/>
      </c>
      <c r="G952" s="83"/>
      <c r="H952" s="89"/>
      <c r="I952" s="92" t="str">
        <f>IF(B:B="","",(VLOOKUP(Application!B952,#REF!,6,0)))</f>
        <v/>
      </c>
      <c r="J952" s="90" t="str">
        <f t="shared" si="181"/>
        <v/>
      </c>
      <c r="K952" s="91" t="str">
        <f t="shared" si="182"/>
        <v/>
      </c>
      <c r="L952" s="91" t="str">
        <f t="shared" si="188"/>
        <v/>
      </c>
      <c r="M952" s="91" t="str">
        <f t="shared" si="183"/>
        <v/>
      </c>
      <c r="N952" s="91" t="str">
        <f t="shared" si="184"/>
        <v/>
      </c>
      <c r="O952" s="91" t="str">
        <f t="shared" si="189"/>
        <v/>
      </c>
      <c r="P952" s="91" t="str">
        <f t="shared" si="190"/>
        <v/>
      </c>
      <c r="Q952" s="85"/>
      <c r="R952" s="17" t="str">
        <f t="shared" si="191"/>
        <v/>
      </c>
      <c r="S952" s="28" t="str">
        <f t="shared" si="185"/>
        <v/>
      </c>
      <c r="T952" s="28" t="str">
        <f t="shared" si="186"/>
        <v/>
      </c>
      <c r="U952" s="28"/>
      <c r="V952" s="40"/>
      <c r="W952" s="40"/>
      <c r="X952" s="54"/>
      <c r="Y952" s="40"/>
      <c r="Z952" s="96" t="str">
        <f t="shared" si="192"/>
        <v/>
      </c>
      <c r="AA952" s="74"/>
      <c r="AB952" s="19"/>
      <c r="AC952" s="19"/>
      <c r="AD952" s="19"/>
      <c r="AE952" s="19"/>
      <c r="AF952" s="19"/>
      <c r="AG952" s="19"/>
      <c r="AH952" s="86"/>
      <c r="AI952" s="86"/>
      <c r="AJ952" s="18"/>
      <c r="AK952" s="18"/>
      <c r="AL952" s="18"/>
      <c r="AM952" s="18"/>
      <c r="AN952" s="18"/>
      <c r="AO952" s="86"/>
      <c r="AP952" s="18"/>
      <c r="AQ952" s="28"/>
      <c r="AR952" s="45"/>
      <c r="AS952" s="16"/>
      <c r="AT952" s="16"/>
      <c r="AU952" s="20"/>
      <c r="AV952" s="20"/>
    </row>
    <row r="953" spans="2:48" ht="15" x14ac:dyDescent="0.25">
      <c r="B953" s="86"/>
      <c r="C953" s="100"/>
      <c r="D953" s="87" t="str">
        <f>IF(B953="","",(VLOOKUP(B953,#REF!,2,0)))</f>
        <v/>
      </c>
      <c r="E953" s="88" t="str">
        <f>IF(B953="","",(VLOOKUP(B953,#REF!,3,0)))</f>
        <v/>
      </c>
      <c r="F953" s="84" t="str">
        <f>IF(B953="","",(VLOOKUP(Application!B953,#REF!,5,0)))</f>
        <v/>
      </c>
      <c r="G953" s="83"/>
      <c r="H953" s="89"/>
      <c r="I953" s="92" t="str">
        <f>IF(B:B="","",(VLOOKUP(Application!B953,#REF!,6,0)))</f>
        <v/>
      </c>
      <c r="J953" s="90" t="str">
        <f t="shared" si="181"/>
        <v/>
      </c>
      <c r="K953" s="91" t="str">
        <f t="shared" si="182"/>
        <v/>
      </c>
      <c r="L953" s="91" t="str">
        <f t="shared" si="188"/>
        <v/>
      </c>
      <c r="M953" s="91" t="str">
        <f t="shared" si="183"/>
        <v/>
      </c>
      <c r="N953" s="91" t="str">
        <f t="shared" si="184"/>
        <v/>
      </c>
      <c r="O953" s="91" t="str">
        <f t="shared" si="189"/>
        <v/>
      </c>
      <c r="P953" s="91" t="str">
        <f t="shared" si="190"/>
        <v/>
      </c>
      <c r="Q953" s="85"/>
      <c r="R953" s="17" t="str">
        <f t="shared" si="191"/>
        <v/>
      </c>
      <c r="S953" s="28" t="str">
        <f t="shared" si="185"/>
        <v/>
      </c>
      <c r="T953" s="28" t="str">
        <f t="shared" si="186"/>
        <v/>
      </c>
      <c r="U953" s="28"/>
      <c r="V953" s="40"/>
      <c r="W953" s="40"/>
      <c r="X953" s="54"/>
      <c r="Y953" s="40"/>
      <c r="Z953" s="96" t="str">
        <f t="shared" si="192"/>
        <v/>
      </c>
      <c r="AA953" s="74"/>
      <c r="AB953" s="19"/>
      <c r="AC953" s="19"/>
      <c r="AD953" s="19"/>
      <c r="AE953" s="19"/>
      <c r="AF953" s="19"/>
      <c r="AG953" s="19"/>
      <c r="AH953" s="86"/>
      <c r="AI953" s="86"/>
      <c r="AJ953" s="18"/>
      <c r="AK953" s="18"/>
      <c r="AL953" s="18"/>
      <c r="AM953" s="18"/>
      <c r="AN953" s="18"/>
      <c r="AO953" s="86"/>
      <c r="AP953" s="18"/>
      <c r="AQ953" s="28"/>
      <c r="AR953" s="45"/>
      <c r="AS953" s="16"/>
      <c r="AT953" s="16"/>
      <c r="AU953" s="20"/>
      <c r="AV953" s="20"/>
    </row>
    <row r="954" spans="2:48" ht="15" x14ac:dyDescent="0.25">
      <c r="B954" s="86"/>
      <c r="C954" s="100"/>
      <c r="D954" s="87" t="str">
        <f>IF(B954="","",(VLOOKUP(B954,#REF!,2,0)))</f>
        <v/>
      </c>
      <c r="E954" s="88" t="str">
        <f>IF(B954="","",(VLOOKUP(B954,#REF!,3,0)))</f>
        <v/>
      </c>
      <c r="F954" s="84" t="str">
        <f>IF(B954="","",(VLOOKUP(Application!B954,#REF!,5,0)))</f>
        <v/>
      </c>
      <c r="G954" s="83"/>
      <c r="H954" s="89"/>
      <c r="I954" s="92" t="str">
        <f>IF(B:B="","",(VLOOKUP(Application!B954,#REF!,6,0)))</f>
        <v/>
      </c>
      <c r="J954" s="90" t="str">
        <f t="shared" si="181"/>
        <v/>
      </c>
      <c r="K954" s="91" t="str">
        <f t="shared" si="182"/>
        <v/>
      </c>
      <c r="L954" s="91" t="str">
        <f t="shared" si="188"/>
        <v/>
      </c>
      <c r="M954" s="91" t="str">
        <f t="shared" si="183"/>
        <v/>
      </c>
      <c r="N954" s="91" t="str">
        <f t="shared" si="184"/>
        <v/>
      </c>
      <c r="O954" s="91" t="str">
        <f t="shared" si="189"/>
        <v/>
      </c>
      <c r="P954" s="91" t="str">
        <f t="shared" si="190"/>
        <v/>
      </c>
      <c r="Q954" s="85"/>
      <c r="R954" s="17" t="str">
        <f t="shared" si="191"/>
        <v/>
      </c>
      <c r="S954" s="28" t="str">
        <f t="shared" si="185"/>
        <v/>
      </c>
      <c r="T954" s="28" t="str">
        <f t="shared" si="186"/>
        <v/>
      </c>
      <c r="U954" s="28"/>
      <c r="V954" s="40"/>
      <c r="W954" s="40"/>
      <c r="X954" s="54"/>
      <c r="Y954" s="40"/>
      <c r="Z954" s="96" t="str">
        <f t="shared" si="192"/>
        <v/>
      </c>
      <c r="AA954" s="74"/>
      <c r="AB954" s="19"/>
      <c r="AC954" s="19"/>
      <c r="AD954" s="19"/>
      <c r="AE954" s="19"/>
      <c r="AF954" s="19"/>
      <c r="AG954" s="19"/>
      <c r="AH954" s="86"/>
      <c r="AI954" s="86"/>
      <c r="AJ954" s="18"/>
      <c r="AK954" s="18"/>
      <c r="AL954" s="18"/>
      <c r="AM954" s="18"/>
      <c r="AN954" s="18"/>
      <c r="AO954" s="86"/>
      <c r="AP954" s="18"/>
      <c r="AQ954" s="28"/>
      <c r="AR954" s="45"/>
      <c r="AS954" s="16"/>
      <c r="AT954" s="16"/>
      <c r="AU954" s="20"/>
      <c r="AV954" s="20"/>
    </row>
    <row r="955" spans="2:48" ht="15" x14ac:dyDescent="0.25">
      <c r="B955" s="86"/>
      <c r="C955" s="100"/>
      <c r="D955" s="87" t="str">
        <f>IF(B955="","",(VLOOKUP(B955,#REF!,2,0)))</f>
        <v/>
      </c>
      <c r="E955" s="88" t="str">
        <f>IF(B955="","",(VLOOKUP(B955,#REF!,3,0)))</f>
        <v/>
      </c>
      <c r="F955" s="84" t="str">
        <f>IF(B955="","",(VLOOKUP(Application!B955,#REF!,5,0)))</f>
        <v/>
      </c>
      <c r="G955" s="83"/>
      <c r="H955" s="89"/>
      <c r="I955" s="92" t="str">
        <f>IF(B:B="","",(VLOOKUP(Application!B955,#REF!,6,0)))</f>
        <v/>
      </c>
      <c r="J955" s="90" t="str">
        <f t="shared" si="181"/>
        <v/>
      </c>
      <c r="K955" s="91" t="str">
        <f t="shared" si="182"/>
        <v/>
      </c>
      <c r="L955" s="91" t="str">
        <f t="shared" si="188"/>
        <v/>
      </c>
      <c r="M955" s="91" t="str">
        <f t="shared" si="183"/>
        <v/>
      </c>
      <c r="N955" s="91" t="str">
        <f t="shared" si="184"/>
        <v/>
      </c>
      <c r="O955" s="91" t="str">
        <f t="shared" si="189"/>
        <v/>
      </c>
      <c r="P955" s="91" t="str">
        <f t="shared" si="190"/>
        <v/>
      </c>
      <c r="Q955" s="85"/>
      <c r="R955" s="17" t="str">
        <f t="shared" si="191"/>
        <v/>
      </c>
      <c r="S955" s="28" t="str">
        <f t="shared" si="185"/>
        <v/>
      </c>
      <c r="T955" s="28" t="str">
        <f t="shared" si="186"/>
        <v/>
      </c>
      <c r="U955" s="28"/>
      <c r="V955" s="40"/>
      <c r="W955" s="40"/>
      <c r="X955" s="54"/>
      <c r="Y955" s="40"/>
      <c r="Z955" s="96" t="str">
        <f t="shared" si="192"/>
        <v/>
      </c>
      <c r="AA955" s="74"/>
      <c r="AB955" s="19"/>
      <c r="AC955" s="19"/>
      <c r="AD955" s="19"/>
      <c r="AE955" s="19"/>
      <c r="AF955" s="19"/>
      <c r="AG955" s="19"/>
      <c r="AH955" s="86"/>
      <c r="AI955" s="86"/>
      <c r="AJ955" s="18"/>
      <c r="AK955" s="18"/>
      <c r="AL955" s="18"/>
      <c r="AM955" s="18"/>
      <c r="AN955" s="18"/>
      <c r="AO955" s="86"/>
      <c r="AP955" s="18"/>
      <c r="AQ955" s="28"/>
      <c r="AR955" s="45"/>
      <c r="AS955" s="16"/>
      <c r="AT955" s="16"/>
      <c r="AU955" s="20"/>
      <c r="AV955" s="20"/>
    </row>
    <row r="956" spans="2:48" ht="15" x14ac:dyDescent="0.25">
      <c r="B956" s="86"/>
      <c r="C956" s="100"/>
      <c r="D956" s="87" t="str">
        <f>IF(B956="","",(VLOOKUP(B956,#REF!,2,0)))</f>
        <v/>
      </c>
      <c r="E956" s="88" t="str">
        <f>IF(B956="","",(VLOOKUP(B956,#REF!,3,0)))</f>
        <v/>
      </c>
      <c r="F956" s="84" t="str">
        <f>IF(B956="","",(VLOOKUP(Application!B956,#REF!,5,0)))</f>
        <v/>
      </c>
      <c r="G956" s="83"/>
      <c r="H956" s="89"/>
      <c r="I956" s="92" t="str">
        <f>IF(B:B="","",(VLOOKUP(Application!B956,#REF!,6,0)))</f>
        <v/>
      </c>
      <c r="J956" s="90" t="str">
        <f t="shared" si="181"/>
        <v/>
      </c>
      <c r="K956" s="91" t="str">
        <f t="shared" si="182"/>
        <v/>
      </c>
      <c r="L956" s="91" t="str">
        <f t="shared" si="188"/>
        <v/>
      </c>
      <c r="M956" s="91" t="str">
        <f t="shared" si="183"/>
        <v/>
      </c>
      <c r="N956" s="91" t="str">
        <f t="shared" si="184"/>
        <v/>
      </c>
      <c r="O956" s="91" t="str">
        <f t="shared" si="189"/>
        <v/>
      </c>
      <c r="P956" s="91" t="str">
        <f t="shared" si="190"/>
        <v/>
      </c>
      <c r="Q956" s="85"/>
      <c r="R956" s="17" t="str">
        <f t="shared" si="191"/>
        <v/>
      </c>
      <c r="S956" s="28" t="str">
        <f t="shared" si="185"/>
        <v/>
      </c>
      <c r="T956" s="28" t="str">
        <f t="shared" si="186"/>
        <v/>
      </c>
      <c r="U956" s="28"/>
      <c r="V956" s="40"/>
      <c r="W956" s="40"/>
      <c r="X956" s="54"/>
      <c r="Y956" s="40"/>
      <c r="Z956" s="96" t="str">
        <f t="shared" si="192"/>
        <v/>
      </c>
      <c r="AA956" s="74"/>
      <c r="AB956" s="19"/>
      <c r="AC956" s="19"/>
      <c r="AD956" s="19"/>
      <c r="AE956" s="19"/>
      <c r="AF956" s="19"/>
      <c r="AG956" s="19"/>
      <c r="AH956" s="86"/>
      <c r="AI956" s="86"/>
      <c r="AJ956" s="18"/>
      <c r="AK956" s="18"/>
      <c r="AL956" s="18"/>
      <c r="AM956" s="18"/>
      <c r="AN956" s="18"/>
      <c r="AO956" s="86"/>
      <c r="AP956" s="18"/>
      <c r="AQ956" s="28"/>
      <c r="AR956" s="45"/>
      <c r="AS956" s="16"/>
      <c r="AT956" s="16"/>
      <c r="AU956" s="20"/>
      <c r="AV956" s="20"/>
    </row>
    <row r="957" spans="2:48" ht="15" x14ac:dyDescent="0.25">
      <c r="B957" s="86"/>
      <c r="C957" s="100"/>
      <c r="D957" s="87" t="str">
        <f>IF(B957="","",(VLOOKUP(B957,#REF!,2,0)))</f>
        <v/>
      </c>
      <c r="E957" s="88" t="str">
        <f>IF(B957="","",(VLOOKUP(B957,#REF!,3,0)))</f>
        <v/>
      </c>
      <c r="F957" s="84" t="str">
        <f>IF(B957="","",(VLOOKUP(Application!B957,#REF!,5,0)))</f>
        <v/>
      </c>
      <c r="G957" s="83"/>
      <c r="H957" s="89"/>
      <c r="I957" s="92" t="str">
        <f>IF(B:B="","",(VLOOKUP(Application!B957,#REF!,6,0)))</f>
        <v/>
      </c>
      <c r="J957" s="90" t="str">
        <f t="shared" si="181"/>
        <v/>
      </c>
      <c r="K957" s="91" t="str">
        <f t="shared" si="182"/>
        <v/>
      </c>
      <c r="L957" s="91" t="str">
        <f t="shared" si="188"/>
        <v/>
      </c>
      <c r="M957" s="91" t="str">
        <f t="shared" si="183"/>
        <v/>
      </c>
      <c r="N957" s="91" t="str">
        <f t="shared" si="184"/>
        <v/>
      </c>
      <c r="O957" s="91" t="str">
        <f t="shared" si="189"/>
        <v/>
      </c>
      <c r="P957" s="91" t="str">
        <f t="shared" si="190"/>
        <v/>
      </c>
      <c r="Q957" s="85"/>
      <c r="R957" s="17" t="str">
        <f t="shared" si="191"/>
        <v/>
      </c>
      <c r="S957" s="28" t="str">
        <f t="shared" si="185"/>
        <v/>
      </c>
      <c r="T957" s="28" t="str">
        <f t="shared" si="186"/>
        <v/>
      </c>
      <c r="U957" s="28"/>
      <c r="V957" s="40"/>
      <c r="W957" s="40"/>
      <c r="X957" s="54"/>
      <c r="Y957" s="40"/>
      <c r="Z957" s="96" t="str">
        <f t="shared" si="192"/>
        <v/>
      </c>
      <c r="AA957" s="74"/>
      <c r="AB957" s="19"/>
      <c r="AC957" s="19"/>
      <c r="AD957" s="19"/>
      <c r="AE957" s="19"/>
      <c r="AF957" s="19"/>
      <c r="AG957" s="19"/>
      <c r="AH957" s="86"/>
      <c r="AI957" s="86"/>
      <c r="AJ957" s="18"/>
      <c r="AK957" s="18"/>
      <c r="AL957" s="18"/>
      <c r="AM957" s="18"/>
      <c r="AN957" s="18"/>
      <c r="AO957" s="86"/>
      <c r="AP957" s="18"/>
      <c r="AQ957" s="28"/>
      <c r="AR957" s="45"/>
      <c r="AS957" s="16"/>
      <c r="AT957" s="16"/>
      <c r="AU957" s="20"/>
      <c r="AV957" s="20"/>
    </row>
    <row r="958" spans="2:48" ht="15" x14ac:dyDescent="0.25">
      <c r="B958" s="86"/>
      <c r="C958" s="100"/>
      <c r="D958" s="87" t="str">
        <f>IF(B958="","",(VLOOKUP(B958,#REF!,2,0)))</f>
        <v/>
      </c>
      <c r="E958" s="88" t="str">
        <f>IF(B958="","",(VLOOKUP(B958,#REF!,3,0)))</f>
        <v/>
      </c>
      <c r="F958" s="84" t="str">
        <f>IF(B958="","",(VLOOKUP(Application!B958,#REF!,5,0)))</f>
        <v/>
      </c>
      <c r="G958" s="83"/>
      <c r="H958" s="89"/>
      <c r="I958" s="92" t="str">
        <f>IF(B:B="","",(VLOOKUP(Application!B958,#REF!,6,0)))</f>
        <v/>
      </c>
      <c r="J958" s="90" t="str">
        <f t="shared" si="181"/>
        <v/>
      </c>
      <c r="K958" s="91" t="str">
        <f t="shared" si="182"/>
        <v/>
      </c>
      <c r="L958" s="91" t="str">
        <f t="shared" si="188"/>
        <v/>
      </c>
      <c r="M958" s="91" t="str">
        <f t="shared" si="183"/>
        <v/>
      </c>
      <c r="N958" s="91" t="str">
        <f t="shared" si="184"/>
        <v/>
      </c>
      <c r="O958" s="91" t="str">
        <f t="shared" si="189"/>
        <v/>
      </c>
      <c r="P958" s="91" t="str">
        <f t="shared" si="190"/>
        <v/>
      </c>
      <c r="Q958" s="85"/>
      <c r="R958" s="17" t="str">
        <f t="shared" si="191"/>
        <v/>
      </c>
      <c r="S958" s="28" t="str">
        <f t="shared" si="185"/>
        <v/>
      </c>
      <c r="T958" s="28" t="str">
        <f t="shared" si="186"/>
        <v/>
      </c>
      <c r="U958" s="28"/>
      <c r="V958" s="40"/>
      <c r="W958" s="40"/>
      <c r="X958" s="54"/>
      <c r="Y958" s="40"/>
      <c r="Z958" s="96" t="str">
        <f t="shared" si="192"/>
        <v/>
      </c>
      <c r="AA958" s="74"/>
      <c r="AB958" s="19"/>
      <c r="AC958" s="19"/>
      <c r="AD958" s="19"/>
      <c r="AE958" s="19"/>
      <c r="AF958" s="19"/>
      <c r="AG958" s="19"/>
      <c r="AH958" s="86"/>
      <c r="AI958" s="86"/>
      <c r="AJ958" s="18"/>
      <c r="AK958" s="18"/>
      <c r="AL958" s="18"/>
      <c r="AM958" s="18"/>
      <c r="AN958" s="18"/>
      <c r="AO958" s="86"/>
      <c r="AP958" s="18"/>
      <c r="AQ958" s="28"/>
      <c r="AR958" s="45"/>
      <c r="AS958" s="16"/>
      <c r="AT958" s="16"/>
      <c r="AU958" s="20"/>
      <c r="AV958" s="20"/>
    </row>
    <row r="959" spans="2:48" ht="15" x14ac:dyDescent="0.25">
      <c r="B959" s="86"/>
      <c r="C959" s="100"/>
      <c r="D959" s="87" t="str">
        <f>IF(B959="","",(VLOOKUP(B959,#REF!,2,0)))</f>
        <v/>
      </c>
      <c r="E959" s="88" t="str">
        <f>IF(B959="","",(VLOOKUP(B959,#REF!,3,0)))</f>
        <v/>
      </c>
      <c r="F959" s="84" t="str">
        <f>IF(B959="","",(VLOOKUP(Application!B959,#REF!,5,0)))</f>
        <v/>
      </c>
      <c r="G959" s="83"/>
      <c r="H959" s="89"/>
      <c r="I959" s="92" t="str">
        <f>IF(B:B="","",(VLOOKUP(Application!B959,#REF!,6,0)))</f>
        <v/>
      </c>
      <c r="J959" s="90" t="str">
        <f t="shared" si="181"/>
        <v/>
      </c>
      <c r="K959" s="91" t="str">
        <f t="shared" si="182"/>
        <v/>
      </c>
      <c r="L959" s="91" t="str">
        <f t="shared" si="188"/>
        <v/>
      </c>
      <c r="M959" s="91" t="str">
        <f t="shared" si="183"/>
        <v/>
      </c>
      <c r="N959" s="91" t="str">
        <f t="shared" si="184"/>
        <v/>
      </c>
      <c r="O959" s="91" t="str">
        <f t="shared" si="189"/>
        <v/>
      </c>
      <c r="P959" s="91" t="str">
        <f t="shared" si="190"/>
        <v/>
      </c>
      <c r="Q959" s="85"/>
      <c r="R959" s="17" t="str">
        <f t="shared" si="191"/>
        <v/>
      </c>
      <c r="S959" s="28" t="str">
        <f t="shared" si="185"/>
        <v/>
      </c>
      <c r="T959" s="28" t="str">
        <f t="shared" si="186"/>
        <v/>
      </c>
      <c r="U959" s="28"/>
      <c r="V959" s="40"/>
      <c r="W959" s="40"/>
      <c r="X959" s="54"/>
      <c r="Y959" s="40"/>
      <c r="Z959" s="96" t="str">
        <f t="shared" si="192"/>
        <v/>
      </c>
      <c r="AA959" s="74"/>
      <c r="AB959" s="19"/>
      <c r="AC959" s="19"/>
      <c r="AD959" s="19"/>
      <c r="AE959" s="19"/>
      <c r="AF959" s="19"/>
      <c r="AG959" s="19"/>
      <c r="AH959" s="86"/>
      <c r="AI959" s="86"/>
      <c r="AJ959" s="18"/>
      <c r="AK959" s="18"/>
      <c r="AL959" s="18"/>
      <c r="AM959" s="18"/>
      <c r="AN959" s="18"/>
      <c r="AO959" s="86"/>
      <c r="AP959" s="18"/>
      <c r="AQ959" s="28"/>
      <c r="AR959" s="45"/>
      <c r="AS959" s="16"/>
      <c r="AT959" s="16"/>
      <c r="AU959" s="20"/>
      <c r="AV959" s="20"/>
    </row>
    <row r="960" spans="2:48" ht="15" x14ac:dyDescent="0.25">
      <c r="B960" s="86"/>
      <c r="C960" s="100"/>
      <c r="D960" s="87" t="str">
        <f>IF(B960="","",(VLOOKUP(B960,#REF!,2,0)))</f>
        <v/>
      </c>
      <c r="E960" s="88" t="str">
        <f>IF(B960="","",(VLOOKUP(B960,#REF!,3,0)))</f>
        <v/>
      </c>
      <c r="F960" s="84" t="str">
        <f>IF(B960="","",(VLOOKUP(Application!B960,#REF!,5,0)))</f>
        <v/>
      </c>
      <c r="G960" s="83"/>
      <c r="H960" s="89"/>
      <c r="I960" s="92" t="str">
        <f>IF(B:B="","",(VLOOKUP(Application!B960,#REF!,6,0)))</f>
        <v/>
      </c>
      <c r="J960" s="90" t="str">
        <f t="shared" si="181"/>
        <v/>
      </c>
      <c r="K960" s="91" t="str">
        <f t="shared" si="182"/>
        <v/>
      </c>
      <c r="L960" s="91" t="str">
        <f t="shared" si="188"/>
        <v/>
      </c>
      <c r="M960" s="91" t="str">
        <f t="shared" si="183"/>
        <v/>
      </c>
      <c r="N960" s="91" t="str">
        <f t="shared" si="184"/>
        <v/>
      </c>
      <c r="O960" s="91" t="str">
        <f t="shared" si="189"/>
        <v/>
      </c>
      <c r="P960" s="91" t="str">
        <f t="shared" si="190"/>
        <v/>
      </c>
      <c r="Q960" s="85"/>
      <c r="R960" s="17" t="str">
        <f t="shared" si="191"/>
        <v/>
      </c>
      <c r="S960" s="28" t="str">
        <f t="shared" si="185"/>
        <v/>
      </c>
      <c r="T960" s="28" t="str">
        <f t="shared" si="186"/>
        <v/>
      </c>
      <c r="U960" s="28"/>
      <c r="V960" s="40"/>
      <c r="W960" s="40"/>
      <c r="X960" s="54"/>
      <c r="Y960" s="40"/>
      <c r="Z960" s="96" t="str">
        <f t="shared" si="192"/>
        <v/>
      </c>
      <c r="AA960" s="74"/>
      <c r="AB960" s="19"/>
      <c r="AC960" s="19"/>
      <c r="AD960" s="19"/>
      <c r="AE960" s="19"/>
      <c r="AF960" s="19"/>
      <c r="AG960" s="19"/>
      <c r="AH960" s="86"/>
      <c r="AI960" s="86"/>
      <c r="AJ960" s="18"/>
      <c r="AK960" s="18"/>
      <c r="AL960" s="18"/>
      <c r="AM960" s="18"/>
      <c r="AN960" s="18"/>
      <c r="AO960" s="86"/>
      <c r="AP960" s="18"/>
      <c r="AQ960" s="28"/>
      <c r="AR960" s="45"/>
      <c r="AS960" s="16"/>
      <c r="AT960" s="16"/>
      <c r="AU960" s="20"/>
      <c r="AV960" s="20"/>
    </row>
    <row r="961" spans="2:48" ht="15" x14ac:dyDescent="0.25">
      <c r="B961" s="86"/>
      <c r="C961" s="100"/>
      <c r="D961" s="87" t="str">
        <f>IF(B961="","",(VLOOKUP(B961,#REF!,2,0)))</f>
        <v/>
      </c>
      <c r="E961" s="88" t="str">
        <f>IF(B961="","",(VLOOKUP(B961,#REF!,3,0)))</f>
        <v/>
      </c>
      <c r="F961" s="84" t="str">
        <f>IF(B961="","",(VLOOKUP(Application!B961,#REF!,5,0)))</f>
        <v/>
      </c>
      <c r="G961" s="83"/>
      <c r="H961" s="89"/>
      <c r="I961" s="92" t="str">
        <f>IF(B:B="","",(VLOOKUP(Application!B961,#REF!,6,0)))</f>
        <v/>
      </c>
      <c r="J961" s="90" t="str">
        <f t="shared" si="181"/>
        <v/>
      </c>
      <c r="K961" s="91" t="str">
        <f t="shared" si="182"/>
        <v/>
      </c>
      <c r="L961" s="91" t="str">
        <f t="shared" si="188"/>
        <v/>
      </c>
      <c r="M961" s="91" t="str">
        <f t="shared" si="183"/>
        <v/>
      </c>
      <c r="N961" s="91" t="str">
        <f t="shared" si="184"/>
        <v/>
      </c>
      <c r="O961" s="91" t="str">
        <f t="shared" si="189"/>
        <v/>
      </c>
      <c r="P961" s="91" t="str">
        <f t="shared" si="190"/>
        <v/>
      </c>
      <c r="Q961" s="85"/>
      <c r="R961" s="17" t="str">
        <f t="shared" si="191"/>
        <v/>
      </c>
      <c r="S961" s="28" t="str">
        <f t="shared" si="185"/>
        <v/>
      </c>
      <c r="T961" s="28" t="str">
        <f t="shared" si="186"/>
        <v/>
      </c>
      <c r="U961" s="28"/>
      <c r="V961" s="40"/>
      <c r="W961" s="40"/>
      <c r="X961" s="54"/>
      <c r="Y961" s="40"/>
      <c r="Z961" s="96" t="str">
        <f t="shared" si="192"/>
        <v/>
      </c>
      <c r="AA961" s="74"/>
      <c r="AB961" s="19"/>
      <c r="AC961" s="19"/>
      <c r="AD961" s="19"/>
      <c r="AE961" s="19"/>
      <c r="AF961" s="19"/>
      <c r="AG961" s="19"/>
      <c r="AH961" s="86"/>
      <c r="AI961" s="86"/>
      <c r="AJ961" s="18"/>
      <c r="AK961" s="18"/>
      <c r="AL961" s="18"/>
      <c r="AM961" s="18"/>
      <c r="AN961" s="18"/>
      <c r="AO961" s="86"/>
      <c r="AP961" s="18"/>
      <c r="AQ961" s="28"/>
      <c r="AR961" s="45"/>
      <c r="AS961" s="16"/>
      <c r="AT961" s="16"/>
      <c r="AU961" s="20"/>
      <c r="AV961" s="20"/>
    </row>
    <row r="962" spans="2:48" ht="15" x14ac:dyDescent="0.25">
      <c r="B962" s="86"/>
      <c r="C962" s="100"/>
      <c r="D962" s="87" t="str">
        <f>IF(B962="","",(VLOOKUP(B962,#REF!,2,0)))</f>
        <v/>
      </c>
      <c r="E962" s="88" t="str">
        <f>IF(B962="","",(VLOOKUP(B962,#REF!,3,0)))</f>
        <v/>
      </c>
      <c r="F962" s="84" t="str">
        <f>IF(B962="","",(VLOOKUP(Application!B962,#REF!,5,0)))</f>
        <v/>
      </c>
      <c r="G962" s="83"/>
      <c r="H962" s="89"/>
      <c r="I962" s="92" t="str">
        <f>IF(B:B="","",(VLOOKUP(Application!B962,#REF!,6,0)))</f>
        <v/>
      </c>
      <c r="J962" s="90" t="str">
        <f t="shared" si="181"/>
        <v/>
      </c>
      <c r="K962" s="91" t="str">
        <f t="shared" si="182"/>
        <v/>
      </c>
      <c r="L962" s="91" t="str">
        <f t="shared" si="188"/>
        <v/>
      </c>
      <c r="M962" s="91" t="str">
        <f t="shared" si="183"/>
        <v/>
      </c>
      <c r="N962" s="91" t="str">
        <f t="shared" si="184"/>
        <v/>
      </c>
      <c r="O962" s="91" t="str">
        <f t="shared" si="189"/>
        <v/>
      </c>
      <c r="P962" s="91" t="str">
        <f t="shared" si="190"/>
        <v/>
      </c>
      <c r="Q962" s="85"/>
      <c r="R962" s="17" t="str">
        <f t="shared" si="191"/>
        <v/>
      </c>
      <c r="S962" s="28" t="str">
        <f t="shared" si="185"/>
        <v/>
      </c>
      <c r="T962" s="28" t="str">
        <f t="shared" si="186"/>
        <v/>
      </c>
      <c r="U962" s="28"/>
      <c r="V962" s="40"/>
      <c r="W962" s="40"/>
      <c r="X962" s="54"/>
      <c r="Y962" s="40"/>
      <c r="Z962" s="96" t="str">
        <f t="shared" si="192"/>
        <v/>
      </c>
      <c r="AA962" s="74"/>
      <c r="AB962" s="19"/>
      <c r="AC962" s="19"/>
      <c r="AD962" s="19"/>
      <c r="AE962" s="19"/>
      <c r="AF962" s="19"/>
      <c r="AG962" s="19"/>
      <c r="AH962" s="86"/>
      <c r="AI962" s="86"/>
      <c r="AJ962" s="18"/>
      <c r="AK962" s="18"/>
      <c r="AL962" s="18"/>
      <c r="AM962" s="18"/>
      <c r="AN962" s="18"/>
      <c r="AO962" s="86"/>
      <c r="AP962" s="18"/>
      <c r="AQ962" s="28"/>
      <c r="AR962" s="45"/>
      <c r="AS962" s="16"/>
      <c r="AT962" s="16"/>
      <c r="AU962" s="20"/>
      <c r="AV962" s="20"/>
    </row>
    <row r="963" spans="2:48" ht="15" x14ac:dyDescent="0.25">
      <c r="B963" s="86"/>
      <c r="C963" s="100"/>
      <c r="D963" s="87" t="str">
        <f>IF(B963="","",(VLOOKUP(B963,#REF!,2,0)))</f>
        <v/>
      </c>
      <c r="E963" s="88" t="str">
        <f>IF(B963="","",(VLOOKUP(B963,#REF!,3,0)))</f>
        <v/>
      </c>
      <c r="F963" s="84" t="str">
        <f>IF(B963="","",(VLOOKUP(Application!B963,#REF!,5,0)))</f>
        <v/>
      </c>
      <c r="G963" s="83"/>
      <c r="H963" s="89"/>
      <c r="I963" s="92" t="str">
        <f>IF(B:B="","",(VLOOKUP(Application!B963,#REF!,6,0)))</f>
        <v/>
      </c>
      <c r="J963" s="90" t="str">
        <f t="shared" si="181"/>
        <v/>
      </c>
      <c r="K963" s="91" t="str">
        <f t="shared" si="182"/>
        <v/>
      </c>
      <c r="L963" s="91" t="str">
        <f t="shared" si="188"/>
        <v/>
      </c>
      <c r="M963" s="91" t="str">
        <f t="shared" si="183"/>
        <v/>
      </c>
      <c r="N963" s="91" t="str">
        <f t="shared" si="184"/>
        <v/>
      </c>
      <c r="O963" s="91" t="str">
        <f t="shared" si="189"/>
        <v/>
      </c>
      <c r="P963" s="91" t="str">
        <f t="shared" si="190"/>
        <v/>
      </c>
      <c r="Q963" s="85"/>
      <c r="R963" s="17" t="str">
        <f t="shared" si="191"/>
        <v/>
      </c>
      <c r="S963" s="28" t="str">
        <f t="shared" si="185"/>
        <v/>
      </c>
      <c r="T963" s="28" t="str">
        <f t="shared" si="186"/>
        <v/>
      </c>
      <c r="U963" s="28"/>
      <c r="V963" s="40"/>
      <c r="W963" s="40"/>
      <c r="X963" s="54"/>
      <c r="Y963" s="40"/>
      <c r="Z963" s="96" t="str">
        <f t="shared" si="192"/>
        <v/>
      </c>
      <c r="AA963" s="74"/>
      <c r="AB963" s="19"/>
      <c r="AC963" s="19"/>
      <c r="AD963" s="19"/>
      <c r="AE963" s="19"/>
      <c r="AF963" s="19"/>
      <c r="AG963" s="19"/>
      <c r="AH963" s="86"/>
      <c r="AI963" s="86"/>
      <c r="AJ963" s="18"/>
      <c r="AK963" s="18"/>
      <c r="AL963" s="18"/>
      <c r="AM963" s="18"/>
      <c r="AN963" s="18"/>
      <c r="AO963" s="86"/>
      <c r="AP963" s="18"/>
      <c r="AQ963" s="28"/>
      <c r="AR963" s="45"/>
      <c r="AS963" s="16"/>
      <c r="AT963" s="16"/>
      <c r="AU963" s="20"/>
      <c r="AV963" s="20"/>
    </row>
    <row r="964" spans="2:48" ht="15" x14ac:dyDescent="0.25">
      <c r="B964" s="86"/>
      <c r="C964" s="100"/>
      <c r="D964" s="87" t="str">
        <f>IF(B964="","",(VLOOKUP(B964,#REF!,2,0)))</f>
        <v/>
      </c>
      <c r="E964" s="88" t="str">
        <f>IF(B964="","",(VLOOKUP(B964,#REF!,3,0)))</f>
        <v/>
      </c>
      <c r="F964" s="84" t="str">
        <f>IF(B964="","",(VLOOKUP(Application!B964,#REF!,5,0)))</f>
        <v/>
      </c>
      <c r="G964" s="83"/>
      <c r="H964" s="89"/>
      <c r="I964" s="92" t="str">
        <f>IF(B:B="","",(VLOOKUP(Application!B964,#REF!,6,0)))</f>
        <v/>
      </c>
      <c r="J964" s="90" t="str">
        <f t="shared" si="181"/>
        <v/>
      </c>
      <c r="K964" s="91" t="str">
        <f t="shared" si="182"/>
        <v/>
      </c>
      <c r="L964" s="91" t="str">
        <f t="shared" si="188"/>
        <v/>
      </c>
      <c r="M964" s="91" t="str">
        <f t="shared" si="183"/>
        <v/>
      </c>
      <c r="N964" s="91" t="str">
        <f t="shared" si="184"/>
        <v/>
      </c>
      <c r="O964" s="91" t="str">
        <f t="shared" si="189"/>
        <v/>
      </c>
      <c r="P964" s="91" t="str">
        <f t="shared" si="190"/>
        <v/>
      </c>
      <c r="Q964" s="85"/>
      <c r="R964" s="17" t="str">
        <f t="shared" si="191"/>
        <v/>
      </c>
      <c r="S964" s="28" t="str">
        <f t="shared" si="185"/>
        <v/>
      </c>
      <c r="T964" s="28" t="str">
        <f t="shared" si="186"/>
        <v/>
      </c>
      <c r="U964" s="28"/>
      <c r="V964" s="40"/>
      <c r="W964" s="40"/>
      <c r="X964" s="54"/>
      <c r="Y964" s="40"/>
      <c r="Z964" s="96" t="str">
        <f t="shared" si="192"/>
        <v/>
      </c>
      <c r="AA964" s="74"/>
      <c r="AB964" s="19"/>
      <c r="AC964" s="19"/>
      <c r="AD964" s="19"/>
      <c r="AE964" s="19"/>
      <c r="AF964" s="19"/>
      <c r="AG964" s="19"/>
      <c r="AH964" s="86"/>
      <c r="AI964" s="86"/>
      <c r="AJ964" s="18"/>
      <c r="AK964" s="18"/>
      <c r="AL964" s="18"/>
      <c r="AM964" s="18"/>
      <c r="AN964" s="18"/>
      <c r="AO964" s="86"/>
      <c r="AP964" s="18"/>
      <c r="AQ964" s="28"/>
      <c r="AR964" s="45"/>
      <c r="AS964" s="16"/>
      <c r="AT964" s="16"/>
      <c r="AU964" s="20"/>
      <c r="AV964" s="20"/>
    </row>
    <row r="965" spans="2:48" ht="15" x14ac:dyDescent="0.25">
      <c r="B965" s="86"/>
      <c r="C965" s="100"/>
      <c r="D965" s="87" t="str">
        <f>IF(B965="","",(VLOOKUP(B965,#REF!,2,0)))</f>
        <v/>
      </c>
      <c r="E965" s="88" t="str">
        <f>IF(B965="","",(VLOOKUP(B965,#REF!,3,0)))</f>
        <v/>
      </c>
      <c r="F965" s="84" t="str">
        <f>IF(B965="","",(VLOOKUP(Application!B965,#REF!,5,0)))</f>
        <v/>
      </c>
      <c r="G965" s="83"/>
      <c r="H965" s="89"/>
      <c r="I965" s="92" t="str">
        <f>IF(B:B="","",(VLOOKUP(Application!B965,#REF!,6,0)))</f>
        <v/>
      </c>
      <c r="J965" s="90" t="str">
        <f t="shared" si="181"/>
        <v/>
      </c>
      <c r="K965" s="91" t="str">
        <f t="shared" si="182"/>
        <v/>
      </c>
      <c r="L965" s="91" t="str">
        <f t="shared" si="188"/>
        <v/>
      </c>
      <c r="M965" s="91" t="str">
        <f t="shared" si="183"/>
        <v/>
      </c>
      <c r="N965" s="91" t="str">
        <f t="shared" si="184"/>
        <v/>
      </c>
      <c r="O965" s="91" t="str">
        <f t="shared" si="189"/>
        <v/>
      </c>
      <c r="P965" s="91" t="str">
        <f t="shared" si="190"/>
        <v/>
      </c>
      <c r="Q965" s="85"/>
      <c r="R965" s="17" t="str">
        <f t="shared" si="191"/>
        <v/>
      </c>
      <c r="S965" s="28" t="str">
        <f t="shared" si="185"/>
        <v/>
      </c>
      <c r="T965" s="28" t="str">
        <f t="shared" si="186"/>
        <v/>
      </c>
      <c r="U965" s="28"/>
      <c r="V965" s="40"/>
      <c r="W965" s="40"/>
      <c r="X965" s="54"/>
      <c r="Y965" s="40"/>
      <c r="Z965" s="96" t="str">
        <f t="shared" si="192"/>
        <v/>
      </c>
      <c r="AA965" s="74"/>
      <c r="AB965" s="19"/>
      <c r="AC965" s="19"/>
      <c r="AD965" s="19"/>
      <c r="AE965" s="19"/>
      <c r="AF965" s="19"/>
      <c r="AG965" s="19"/>
      <c r="AH965" s="86"/>
      <c r="AI965" s="86"/>
      <c r="AJ965" s="18"/>
      <c r="AK965" s="18"/>
      <c r="AL965" s="18"/>
      <c r="AM965" s="18"/>
      <c r="AN965" s="18"/>
      <c r="AO965" s="86"/>
      <c r="AP965" s="18"/>
      <c r="AQ965" s="28"/>
      <c r="AR965" s="45"/>
      <c r="AS965" s="16"/>
      <c r="AT965" s="16"/>
      <c r="AU965" s="20"/>
      <c r="AV965" s="20"/>
    </row>
    <row r="966" spans="2:48" ht="15" x14ac:dyDescent="0.25">
      <c r="B966" s="86"/>
      <c r="C966" s="100"/>
      <c r="D966" s="87" t="str">
        <f>IF(B966="","",(VLOOKUP(B966,#REF!,2,0)))</f>
        <v/>
      </c>
      <c r="E966" s="88" t="str">
        <f>IF(B966="","",(VLOOKUP(B966,#REF!,3,0)))</f>
        <v/>
      </c>
      <c r="F966" s="84" t="str">
        <f>IF(B966="","",(VLOOKUP(Application!B966,#REF!,5,0)))</f>
        <v/>
      </c>
      <c r="G966" s="83"/>
      <c r="H966" s="89"/>
      <c r="I966" s="92" t="str">
        <f>IF(B:B="","",(VLOOKUP(Application!B966,#REF!,6,0)))</f>
        <v/>
      </c>
      <c r="J966" s="90" t="str">
        <f t="shared" si="181"/>
        <v/>
      </c>
      <c r="K966" s="91" t="str">
        <f t="shared" si="182"/>
        <v/>
      </c>
      <c r="L966" s="91" t="str">
        <f t="shared" si="188"/>
        <v/>
      </c>
      <c r="M966" s="91" t="str">
        <f t="shared" si="183"/>
        <v/>
      </c>
      <c r="N966" s="91" t="str">
        <f t="shared" si="184"/>
        <v/>
      </c>
      <c r="O966" s="91" t="str">
        <f t="shared" si="189"/>
        <v/>
      </c>
      <c r="P966" s="91" t="str">
        <f t="shared" si="190"/>
        <v/>
      </c>
      <c r="Q966" s="85"/>
      <c r="R966" s="17" t="str">
        <f t="shared" si="191"/>
        <v/>
      </c>
      <c r="S966" s="28" t="str">
        <f t="shared" si="185"/>
        <v/>
      </c>
      <c r="T966" s="28" t="str">
        <f t="shared" si="186"/>
        <v/>
      </c>
      <c r="U966" s="28"/>
      <c r="V966" s="40"/>
      <c r="W966" s="40"/>
      <c r="X966" s="54"/>
      <c r="Y966" s="40"/>
      <c r="Z966" s="96" t="str">
        <f t="shared" si="192"/>
        <v/>
      </c>
      <c r="AA966" s="74"/>
      <c r="AB966" s="19"/>
      <c r="AC966" s="19"/>
      <c r="AD966" s="19"/>
      <c r="AE966" s="19"/>
      <c r="AF966" s="19"/>
      <c r="AG966" s="19"/>
      <c r="AH966" s="86"/>
      <c r="AI966" s="86"/>
      <c r="AJ966" s="18"/>
      <c r="AK966" s="18"/>
      <c r="AL966" s="18"/>
      <c r="AM966" s="18"/>
      <c r="AN966" s="18"/>
      <c r="AO966" s="86"/>
      <c r="AP966" s="18"/>
      <c r="AQ966" s="28"/>
      <c r="AR966" s="45"/>
      <c r="AS966" s="16"/>
      <c r="AT966" s="16"/>
      <c r="AU966" s="20"/>
      <c r="AV966" s="20"/>
    </row>
    <row r="967" spans="2:48" ht="15" x14ac:dyDescent="0.25">
      <c r="B967" s="86"/>
      <c r="C967" s="100"/>
      <c r="D967" s="87" t="str">
        <f>IF(B967="","",(VLOOKUP(B967,#REF!,2,0)))</f>
        <v/>
      </c>
      <c r="E967" s="88" t="str">
        <f>IF(B967="","",(VLOOKUP(B967,#REF!,3,0)))</f>
        <v/>
      </c>
      <c r="F967" s="84" t="str">
        <f>IF(B967="","",(VLOOKUP(Application!B967,#REF!,5,0)))</f>
        <v/>
      </c>
      <c r="G967" s="83"/>
      <c r="H967" s="89"/>
      <c r="I967" s="92" t="str">
        <f>IF(B:B="","",(VLOOKUP(Application!B967,#REF!,6,0)))</f>
        <v/>
      </c>
      <c r="J967" s="90" t="str">
        <f t="shared" si="181"/>
        <v/>
      </c>
      <c r="K967" s="91" t="str">
        <f t="shared" si="182"/>
        <v/>
      </c>
      <c r="L967" s="91" t="str">
        <f t="shared" si="188"/>
        <v/>
      </c>
      <c r="M967" s="91" t="str">
        <f t="shared" si="183"/>
        <v/>
      </c>
      <c r="N967" s="91" t="str">
        <f t="shared" si="184"/>
        <v/>
      </c>
      <c r="O967" s="91" t="str">
        <f t="shared" si="189"/>
        <v/>
      </c>
      <c r="P967" s="91" t="str">
        <f t="shared" si="190"/>
        <v/>
      </c>
      <c r="Q967" s="85"/>
      <c r="R967" s="17" t="str">
        <f t="shared" si="191"/>
        <v/>
      </c>
      <c r="S967" s="28" t="str">
        <f t="shared" si="185"/>
        <v/>
      </c>
      <c r="T967" s="28" t="str">
        <f t="shared" si="186"/>
        <v/>
      </c>
      <c r="U967" s="28"/>
      <c r="V967" s="40"/>
      <c r="W967" s="40"/>
      <c r="X967" s="54"/>
      <c r="Y967" s="40"/>
      <c r="Z967" s="96" t="str">
        <f t="shared" si="192"/>
        <v/>
      </c>
      <c r="AA967" s="74"/>
      <c r="AB967" s="19"/>
      <c r="AC967" s="19"/>
      <c r="AD967" s="19"/>
      <c r="AE967" s="19"/>
      <c r="AF967" s="19"/>
      <c r="AG967" s="19"/>
      <c r="AH967" s="86"/>
      <c r="AI967" s="86"/>
      <c r="AJ967" s="18"/>
      <c r="AK967" s="18"/>
      <c r="AL967" s="18"/>
      <c r="AM967" s="18"/>
      <c r="AN967" s="18"/>
      <c r="AO967" s="86"/>
      <c r="AP967" s="18"/>
      <c r="AQ967" s="28"/>
      <c r="AR967" s="45"/>
      <c r="AS967" s="16"/>
      <c r="AT967" s="16"/>
      <c r="AU967" s="20"/>
      <c r="AV967" s="20"/>
    </row>
    <row r="968" spans="2:48" ht="15" x14ac:dyDescent="0.25">
      <c r="B968" s="86"/>
      <c r="C968" s="100"/>
      <c r="D968" s="87" t="str">
        <f>IF(B968="","",(VLOOKUP(B968,#REF!,2,0)))</f>
        <v/>
      </c>
      <c r="E968" s="88" t="str">
        <f>IF(B968="","",(VLOOKUP(B968,#REF!,3,0)))</f>
        <v/>
      </c>
      <c r="F968" s="84" t="str">
        <f>IF(B968="","",(VLOOKUP(Application!B968,#REF!,5,0)))</f>
        <v/>
      </c>
      <c r="G968" s="83"/>
      <c r="H968" s="89"/>
      <c r="I968" s="92" t="str">
        <f>IF(B:B="","",(VLOOKUP(Application!B968,#REF!,6,0)))</f>
        <v/>
      </c>
      <c r="J968" s="90" t="str">
        <f t="shared" si="181"/>
        <v/>
      </c>
      <c r="K968" s="91" t="str">
        <f t="shared" si="182"/>
        <v/>
      </c>
      <c r="L968" s="91" t="str">
        <f t="shared" si="188"/>
        <v/>
      </c>
      <c r="M968" s="91" t="str">
        <f t="shared" si="183"/>
        <v/>
      </c>
      <c r="N968" s="91" t="str">
        <f t="shared" si="184"/>
        <v/>
      </c>
      <c r="O968" s="91" t="str">
        <f t="shared" si="189"/>
        <v/>
      </c>
      <c r="P968" s="91" t="str">
        <f t="shared" si="190"/>
        <v/>
      </c>
      <c r="Q968" s="85"/>
      <c r="R968" s="17" t="str">
        <f t="shared" si="191"/>
        <v/>
      </c>
      <c r="S968" s="28" t="str">
        <f t="shared" si="185"/>
        <v/>
      </c>
      <c r="T968" s="28" t="str">
        <f t="shared" si="186"/>
        <v/>
      </c>
      <c r="U968" s="28"/>
      <c r="V968" s="40"/>
      <c r="W968" s="40"/>
      <c r="X968" s="54"/>
      <c r="Y968" s="40"/>
      <c r="Z968" s="96" t="str">
        <f t="shared" si="192"/>
        <v/>
      </c>
      <c r="AA968" s="74"/>
      <c r="AB968" s="19"/>
      <c r="AC968" s="19"/>
      <c r="AD968" s="19"/>
      <c r="AE968" s="19"/>
      <c r="AF968" s="19"/>
      <c r="AG968" s="19"/>
      <c r="AH968" s="86"/>
      <c r="AI968" s="86"/>
      <c r="AJ968" s="18"/>
      <c r="AK968" s="18"/>
      <c r="AL968" s="18"/>
      <c r="AM968" s="18"/>
      <c r="AN968" s="18"/>
      <c r="AO968" s="86"/>
      <c r="AP968" s="18"/>
      <c r="AQ968" s="28"/>
      <c r="AR968" s="45"/>
      <c r="AS968" s="16"/>
      <c r="AT968" s="16"/>
      <c r="AU968" s="20"/>
      <c r="AV968" s="20"/>
    </row>
    <row r="969" spans="2:48" ht="15" x14ac:dyDescent="0.25">
      <c r="B969" s="86"/>
      <c r="C969" s="100"/>
      <c r="D969" s="87" t="str">
        <f>IF(B969="","",(VLOOKUP(B969,#REF!,2,0)))</f>
        <v/>
      </c>
      <c r="E969" s="88" t="str">
        <f>IF(B969="","",(VLOOKUP(B969,#REF!,3,0)))</f>
        <v/>
      </c>
      <c r="F969" s="84" t="str">
        <f>IF(B969="","",(VLOOKUP(Application!B969,#REF!,5,0)))</f>
        <v/>
      </c>
      <c r="G969" s="83"/>
      <c r="H969" s="89"/>
      <c r="I969" s="92" t="str">
        <f>IF(B:B="","",(VLOOKUP(Application!B969,#REF!,6,0)))</f>
        <v/>
      </c>
      <c r="J969" s="90" t="str">
        <f t="shared" si="181"/>
        <v/>
      </c>
      <c r="K969" s="91" t="str">
        <f t="shared" si="182"/>
        <v/>
      </c>
      <c r="L969" s="91" t="str">
        <f t="shared" si="188"/>
        <v/>
      </c>
      <c r="M969" s="91" t="str">
        <f t="shared" si="183"/>
        <v/>
      </c>
      <c r="N969" s="91" t="str">
        <f t="shared" si="184"/>
        <v/>
      </c>
      <c r="O969" s="91" t="str">
        <f t="shared" si="189"/>
        <v/>
      </c>
      <c r="P969" s="91" t="str">
        <f t="shared" si="190"/>
        <v/>
      </c>
      <c r="Q969" s="85"/>
      <c r="R969" s="17" t="str">
        <f t="shared" si="191"/>
        <v/>
      </c>
      <c r="S969" s="28" t="str">
        <f t="shared" si="185"/>
        <v/>
      </c>
      <c r="T969" s="28" t="str">
        <f t="shared" si="186"/>
        <v/>
      </c>
      <c r="U969" s="28"/>
      <c r="V969" s="40"/>
      <c r="W969" s="40"/>
      <c r="X969" s="54"/>
      <c r="Y969" s="40"/>
      <c r="Z969" s="96" t="str">
        <f t="shared" si="192"/>
        <v/>
      </c>
      <c r="AA969" s="74"/>
      <c r="AB969" s="19"/>
      <c r="AC969" s="19"/>
      <c r="AD969" s="19"/>
      <c r="AE969" s="19"/>
      <c r="AF969" s="19"/>
      <c r="AG969" s="19"/>
      <c r="AH969" s="86"/>
      <c r="AI969" s="86"/>
      <c r="AJ969" s="18"/>
      <c r="AK969" s="18"/>
      <c r="AL969" s="18"/>
      <c r="AM969" s="18"/>
      <c r="AN969" s="18"/>
      <c r="AO969" s="86"/>
      <c r="AP969" s="18"/>
      <c r="AQ969" s="28"/>
      <c r="AR969" s="45"/>
      <c r="AS969" s="16"/>
      <c r="AT969" s="16"/>
      <c r="AU969" s="20"/>
      <c r="AV969" s="20"/>
    </row>
    <row r="970" spans="2:48" ht="15" x14ac:dyDescent="0.25">
      <c r="B970" s="86"/>
      <c r="C970" s="100"/>
      <c r="D970" s="87" t="str">
        <f>IF(B970="","",(VLOOKUP(B970,#REF!,2,0)))</f>
        <v/>
      </c>
      <c r="E970" s="88" t="str">
        <f>IF(B970="","",(VLOOKUP(B970,#REF!,3,0)))</f>
        <v/>
      </c>
      <c r="F970" s="84" t="str">
        <f>IF(B970="","",(VLOOKUP(Application!B970,#REF!,5,0)))</f>
        <v/>
      </c>
      <c r="G970" s="83"/>
      <c r="H970" s="89"/>
      <c r="I970" s="92" t="str">
        <f>IF(B:B="","",(VLOOKUP(Application!B970,#REF!,6,0)))</f>
        <v/>
      </c>
      <c r="J970" s="90" t="str">
        <f t="shared" si="181"/>
        <v/>
      </c>
      <c r="K970" s="91" t="str">
        <f t="shared" si="182"/>
        <v/>
      </c>
      <c r="L970" s="91" t="str">
        <f t="shared" si="188"/>
        <v/>
      </c>
      <c r="M970" s="91" t="str">
        <f t="shared" si="183"/>
        <v/>
      </c>
      <c r="N970" s="91" t="str">
        <f t="shared" si="184"/>
        <v/>
      </c>
      <c r="O970" s="91" t="str">
        <f t="shared" si="189"/>
        <v/>
      </c>
      <c r="P970" s="91" t="str">
        <f t="shared" si="190"/>
        <v/>
      </c>
      <c r="Q970" s="85"/>
      <c r="R970" s="17" t="str">
        <f t="shared" si="191"/>
        <v/>
      </c>
      <c r="S970" s="28" t="str">
        <f t="shared" si="185"/>
        <v/>
      </c>
      <c r="T970" s="28" t="str">
        <f t="shared" si="186"/>
        <v/>
      </c>
      <c r="U970" s="28"/>
      <c r="V970" s="40"/>
      <c r="W970" s="40"/>
      <c r="X970" s="54"/>
      <c r="Y970" s="40"/>
      <c r="Z970" s="96" t="str">
        <f t="shared" si="192"/>
        <v/>
      </c>
      <c r="AA970" s="74"/>
      <c r="AB970" s="19"/>
      <c r="AC970" s="19"/>
      <c r="AD970" s="19"/>
      <c r="AE970" s="19"/>
      <c r="AF970" s="19"/>
      <c r="AG970" s="19"/>
      <c r="AH970" s="86"/>
      <c r="AI970" s="86"/>
      <c r="AJ970" s="18"/>
      <c r="AK970" s="18"/>
      <c r="AL970" s="18"/>
      <c r="AM970" s="18"/>
      <c r="AN970" s="18"/>
      <c r="AO970" s="86"/>
      <c r="AP970" s="18"/>
      <c r="AQ970" s="28"/>
      <c r="AR970" s="45"/>
      <c r="AS970" s="16"/>
      <c r="AT970" s="16"/>
      <c r="AU970" s="20"/>
      <c r="AV970" s="20"/>
    </row>
    <row r="971" spans="2:48" ht="15" x14ac:dyDescent="0.25">
      <c r="B971" s="86"/>
      <c r="C971" s="100"/>
      <c r="D971" s="87" t="str">
        <f>IF(B971="","",(VLOOKUP(B971,#REF!,2,0)))</f>
        <v/>
      </c>
      <c r="E971" s="88" t="str">
        <f>IF(B971="","",(VLOOKUP(B971,#REF!,3,0)))</f>
        <v/>
      </c>
      <c r="F971" s="84" t="str">
        <f>IF(B971="","",(VLOOKUP(Application!B971,#REF!,5,0)))</f>
        <v/>
      </c>
      <c r="G971" s="83"/>
      <c r="H971" s="89"/>
      <c r="I971" s="92" t="str">
        <f>IF(B:B="","",(VLOOKUP(Application!B971,#REF!,6,0)))</f>
        <v/>
      </c>
      <c r="J971" s="90" t="str">
        <f t="shared" si="181"/>
        <v/>
      </c>
      <c r="K971" s="91" t="str">
        <f t="shared" si="182"/>
        <v/>
      </c>
      <c r="L971" s="91" t="str">
        <f t="shared" si="188"/>
        <v/>
      </c>
      <c r="M971" s="91" t="str">
        <f t="shared" si="183"/>
        <v/>
      </c>
      <c r="N971" s="91" t="str">
        <f t="shared" si="184"/>
        <v/>
      </c>
      <c r="O971" s="91" t="str">
        <f t="shared" si="189"/>
        <v/>
      </c>
      <c r="P971" s="91" t="str">
        <f t="shared" si="190"/>
        <v/>
      </c>
      <c r="Q971" s="85"/>
      <c r="R971" s="17" t="str">
        <f t="shared" si="191"/>
        <v/>
      </c>
      <c r="S971" s="28" t="str">
        <f t="shared" si="185"/>
        <v/>
      </c>
      <c r="T971" s="28" t="str">
        <f t="shared" si="186"/>
        <v/>
      </c>
      <c r="U971" s="28"/>
      <c r="V971" s="40"/>
      <c r="W971" s="40"/>
      <c r="X971" s="54"/>
      <c r="Y971" s="40"/>
      <c r="Z971" s="96" t="str">
        <f t="shared" si="192"/>
        <v/>
      </c>
      <c r="AA971" s="74"/>
      <c r="AB971" s="19"/>
      <c r="AC971" s="19"/>
      <c r="AD971" s="19"/>
      <c r="AE971" s="19"/>
      <c r="AF971" s="19"/>
      <c r="AG971" s="19"/>
      <c r="AH971" s="86"/>
      <c r="AI971" s="86"/>
      <c r="AJ971" s="18"/>
      <c r="AK971" s="18"/>
      <c r="AL971" s="18"/>
      <c r="AM971" s="18"/>
      <c r="AN971" s="18"/>
      <c r="AO971" s="86"/>
      <c r="AP971" s="18"/>
      <c r="AQ971" s="28"/>
      <c r="AR971" s="45"/>
      <c r="AS971" s="16"/>
      <c r="AT971" s="16"/>
      <c r="AU971" s="20"/>
      <c r="AV971" s="20"/>
    </row>
    <row r="972" spans="2:48" ht="15" x14ac:dyDescent="0.25">
      <c r="B972" s="86"/>
      <c r="C972" s="100"/>
      <c r="D972" s="87" t="str">
        <f>IF(B972="","",(VLOOKUP(B972,#REF!,2,0)))</f>
        <v/>
      </c>
      <c r="E972" s="88" t="str">
        <f>IF(B972="","",(VLOOKUP(B972,#REF!,3,0)))</f>
        <v/>
      </c>
      <c r="F972" s="84" t="str">
        <f>IF(B972="","",(VLOOKUP(Application!B972,#REF!,5,0)))</f>
        <v/>
      </c>
      <c r="G972" s="83"/>
      <c r="H972" s="89"/>
      <c r="I972" s="92" t="str">
        <f>IF(B:B="","",(VLOOKUP(Application!B972,#REF!,6,0)))</f>
        <v/>
      </c>
      <c r="J972" s="90" t="str">
        <f t="shared" ref="J972:J1035" si="193">IF(B:B="","",Q972/F972)</f>
        <v/>
      </c>
      <c r="K972" s="91" t="str">
        <f t="shared" ref="K972:K1035" si="194">IF(B:B="","",IF(AND(J972&gt;0),1,""))</f>
        <v/>
      </c>
      <c r="L972" s="91" t="str">
        <f t="shared" si="188"/>
        <v/>
      </c>
      <c r="M972" s="91" t="str">
        <f t="shared" ref="M972:M1035" si="195">IF(B:B="","",IF(OR(H972="",I972="Spirits",B972="",D972="",E972="",F972=""),"",IF(AND(J972=""),"",IF(AND(H972="Hot Buy",(J972*100)&lt;=20),1,IF((J972*100)&gt;=10,"",1)))))</f>
        <v/>
      </c>
      <c r="N972" s="91" t="str">
        <f t="shared" ref="N972:N1035" si="196">IF(B:B="","",IF(OR(H972="",I972="",B972="",D972="",E972="",F972=""),1,IF(AND(Q972=""),1,"")))</f>
        <v/>
      </c>
      <c r="O972" s="91" t="str">
        <f t="shared" si="189"/>
        <v/>
      </c>
      <c r="P972" s="91" t="str">
        <f t="shared" si="190"/>
        <v/>
      </c>
      <c r="Q972" s="85"/>
      <c r="R972" s="17" t="str">
        <f t="shared" si="191"/>
        <v/>
      </c>
      <c r="S972" s="28" t="str">
        <f t="shared" si="185"/>
        <v/>
      </c>
      <c r="T972" s="28" t="str">
        <f t="shared" si="186"/>
        <v/>
      </c>
      <c r="U972" s="28"/>
      <c r="V972" s="40"/>
      <c r="W972" s="40"/>
      <c r="X972" s="54"/>
      <c r="Y972" s="40"/>
      <c r="Z972" s="96" t="str">
        <f t="shared" si="192"/>
        <v/>
      </c>
      <c r="AA972" s="74"/>
      <c r="AB972" s="19"/>
      <c r="AC972" s="19"/>
      <c r="AD972" s="19"/>
      <c r="AE972" s="19"/>
      <c r="AF972" s="19"/>
      <c r="AG972" s="19"/>
      <c r="AH972" s="86"/>
      <c r="AI972" s="86"/>
      <c r="AJ972" s="18"/>
      <c r="AK972" s="18"/>
      <c r="AL972" s="18"/>
      <c r="AM972" s="18"/>
      <c r="AN972" s="18"/>
      <c r="AO972" s="86"/>
      <c r="AP972" s="18"/>
      <c r="AQ972" s="28"/>
      <c r="AR972" s="45"/>
      <c r="AS972" s="16"/>
      <c r="AT972" s="16"/>
      <c r="AU972" s="20"/>
      <c r="AV972" s="20"/>
    </row>
    <row r="973" spans="2:48" ht="15" x14ac:dyDescent="0.25">
      <c r="B973" s="86"/>
      <c r="C973" s="100"/>
      <c r="D973" s="87" t="str">
        <f>IF(B973="","",(VLOOKUP(B973,#REF!,2,0)))</f>
        <v/>
      </c>
      <c r="E973" s="88" t="str">
        <f>IF(B973="","",(VLOOKUP(B973,#REF!,3,0)))</f>
        <v/>
      </c>
      <c r="F973" s="84" t="str">
        <f>IF(B973="","",(VLOOKUP(Application!B973,#REF!,5,0)))</f>
        <v/>
      </c>
      <c r="G973" s="83"/>
      <c r="H973" s="89"/>
      <c r="I973" s="92" t="str">
        <f>IF(B:B="","",(VLOOKUP(Application!B973,#REF!,6,0)))</f>
        <v/>
      </c>
      <c r="J973" s="90" t="str">
        <f t="shared" si="193"/>
        <v/>
      </c>
      <c r="K973" s="91" t="str">
        <f t="shared" si="194"/>
        <v/>
      </c>
      <c r="L973" s="91" t="str">
        <f t="shared" si="188"/>
        <v/>
      </c>
      <c r="M973" s="91" t="str">
        <f t="shared" si="195"/>
        <v/>
      </c>
      <c r="N973" s="91" t="str">
        <f t="shared" si="196"/>
        <v/>
      </c>
      <c r="O973" s="91" t="str">
        <f t="shared" si="189"/>
        <v/>
      </c>
      <c r="P973" s="91" t="str">
        <f t="shared" si="190"/>
        <v/>
      </c>
      <c r="Q973" s="85"/>
      <c r="R973" s="17" t="str">
        <f t="shared" si="191"/>
        <v/>
      </c>
      <c r="S973" s="28" t="str">
        <f t="shared" ref="S973:S1036" si="197">IF(H973="","",IF(OR(L973=1,M973=1,N973=1,Q973="",P973=1),"No","Yes"))</f>
        <v/>
      </c>
      <c r="T973" s="28" t="str">
        <f t="shared" ref="T973:T1036" si="198">IF(H973="","",IF(S973=1,"Yes",IF(N973=1,"Missing Field(s)",IF(P973=1,"Hot Buy disc % too low",IF(OR(L973=1,M973=1),"Disc % too low",IF(AND(H973&lt;&gt;"Hot Buy",O973=1),"Qualifies for Hot Buy",""))))))</f>
        <v/>
      </c>
      <c r="U973" s="28"/>
      <c r="V973" s="40"/>
      <c r="W973" s="40"/>
      <c r="X973" s="54"/>
      <c r="Y973" s="40"/>
      <c r="Z973" s="96" t="str">
        <f t="shared" si="192"/>
        <v/>
      </c>
      <c r="AA973" s="74"/>
      <c r="AB973" s="19"/>
      <c r="AC973" s="19"/>
      <c r="AD973" s="19"/>
      <c r="AE973" s="19"/>
      <c r="AF973" s="19"/>
      <c r="AG973" s="19"/>
      <c r="AH973" s="86"/>
      <c r="AI973" s="86"/>
      <c r="AJ973" s="18"/>
      <c r="AK973" s="18"/>
      <c r="AL973" s="18"/>
      <c r="AM973" s="18"/>
      <c r="AN973" s="18"/>
      <c r="AO973" s="86"/>
      <c r="AP973" s="18"/>
      <c r="AQ973" s="28"/>
      <c r="AR973" s="45"/>
      <c r="AS973" s="16"/>
      <c r="AT973" s="16"/>
      <c r="AU973" s="20"/>
      <c r="AV973" s="20"/>
    </row>
    <row r="974" spans="2:48" ht="15" x14ac:dyDescent="0.25">
      <c r="B974" s="86"/>
      <c r="C974" s="100"/>
      <c r="D974" s="87" t="str">
        <f>IF(B974="","",(VLOOKUP(B974,#REF!,2,0)))</f>
        <v/>
      </c>
      <c r="E974" s="88" t="str">
        <f>IF(B974="","",(VLOOKUP(B974,#REF!,3,0)))</f>
        <v/>
      </c>
      <c r="F974" s="84" t="str">
        <f>IF(B974="","",(VLOOKUP(Application!B974,#REF!,5,0)))</f>
        <v/>
      </c>
      <c r="G974" s="83"/>
      <c r="H974" s="89"/>
      <c r="I974" s="92" t="str">
        <f>IF(B:B="","",(VLOOKUP(Application!B974,#REF!,6,0)))</f>
        <v/>
      </c>
      <c r="J974" s="90" t="str">
        <f t="shared" si="193"/>
        <v/>
      </c>
      <c r="K974" s="91" t="str">
        <f t="shared" si="194"/>
        <v/>
      </c>
      <c r="L974" s="91" t="str">
        <f t="shared" si="188"/>
        <v/>
      </c>
      <c r="M974" s="91" t="str">
        <f t="shared" si="195"/>
        <v/>
      </c>
      <c r="N974" s="91" t="str">
        <f t="shared" si="196"/>
        <v/>
      </c>
      <c r="O974" s="91" t="str">
        <f t="shared" si="189"/>
        <v/>
      </c>
      <c r="P974" s="91" t="str">
        <f t="shared" si="190"/>
        <v/>
      </c>
      <c r="Q974" s="85"/>
      <c r="R974" s="17" t="str">
        <f t="shared" si="191"/>
        <v/>
      </c>
      <c r="S974" s="28" t="str">
        <f t="shared" si="197"/>
        <v/>
      </c>
      <c r="T974" s="28" t="str">
        <f t="shared" si="198"/>
        <v/>
      </c>
      <c r="U974" s="28"/>
      <c r="V974" s="40"/>
      <c r="W974" s="40"/>
      <c r="X974" s="54"/>
      <c r="Y974" s="40"/>
      <c r="Z974" s="96" t="str">
        <f t="shared" si="192"/>
        <v/>
      </c>
      <c r="AA974" s="74"/>
      <c r="AB974" s="19"/>
      <c r="AC974" s="19"/>
      <c r="AD974" s="19"/>
      <c r="AE974" s="19"/>
      <c r="AF974" s="19"/>
      <c r="AG974" s="19"/>
      <c r="AH974" s="86"/>
      <c r="AI974" s="86"/>
      <c r="AJ974" s="18"/>
      <c r="AK974" s="18"/>
      <c r="AL974" s="18"/>
      <c r="AM974" s="18"/>
      <c r="AN974" s="18"/>
      <c r="AO974" s="86"/>
      <c r="AP974" s="18"/>
      <c r="AQ974" s="28"/>
      <c r="AR974" s="45"/>
      <c r="AS974" s="16"/>
      <c r="AT974" s="16"/>
      <c r="AU974" s="20"/>
      <c r="AV974" s="20"/>
    </row>
    <row r="975" spans="2:48" ht="15" x14ac:dyDescent="0.25">
      <c r="B975" s="86"/>
      <c r="C975" s="100"/>
      <c r="D975" s="87" t="str">
        <f>IF(B975="","",(VLOOKUP(B975,#REF!,2,0)))</f>
        <v/>
      </c>
      <c r="E975" s="88" t="str">
        <f>IF(B975="","",(VLOOKUP(B975,#REF!,3,0)))</f>
        <v/>
      </c>
      <c r="F975" s="84" t="str">
        <f>IF(B975="","",(VLOOKUP(Application!B975,#REF!,5,0)))</f>
        <v/>
      </c>
      <c r="G975" s="83"/>
      <c r="H975" s="89"/>
      <c r="I975" s="92" t="str">
        <f>IF(B:B="","",(VLOOKUP(Application!B975,#REF!,6,0)))</f>
        <v/>
      </c>
      <c r="J975" s="90" t="str">
        <f t="shared" si="193"/>
        <v/>
      </c>
      <c r="K975" s="91" t="str">
        <f t="shared" si="194"/>
        <v/>
      </c>
      <c r="L975" s="91" t="str">
        <f t="shared" si="188"/>
        <v/>
      </c>
      <c r="M975" s="91" t="str">
        <f t="shared" si="195"/>
        <v/>
      </c>
      <c r="N975" s="91" t="str">
        <f t="shared" si="196"/>
        <v/>
      </c>
      <c r="O975" s="91" t="str">
        <f t="shared" si="189"/>
        <v/>
      </c>
      <c r="P975" s="91" t="str">
        <f t="shared" si="190"/>
        <v/>
      </c>
      <c r="Q975" s="85"/>
      <c r="R975" s="17" t="str">
        <f t="shared" si="191"/>
        <v/>
      </c>
      <c r="S975" s="28" t="str">
        <f t="shared" si="197"/>
        <v/>
      </c>
      <c r="T975" s="28" t="str">
        <f t="shared" si="198"/>
        <v/>
      </c>
      <c r="U975" s="28"/>
      <c r="V975" s="40"/>
      <c r="W975" s="40"/>
      <c r="X975" s="54"/>
      <c r="Y975" s="40"/>
      <c r="Z975" s="96" t="str">
        <f t="shared" si="192"/>
        <v/>
      </c>
      <c r="AA975" s="74"/>
      <c r="AB975" s="19"/>
      <c r="AC975" s="19"/>
      <c r="AD975" s="19"/>
      <c r="AE975" s="19"/>
      <c r="AF975" s="19"/>
      <c r="AG975" s="19"/>
      <c r="AH975" s="86"/>
      <c r="AI975" s="86"/>
      <c r="AJ975" s="18"/>
      <c r="AK975" s="18"/>
      <c r="AL975" s="18"/>
      <c r="AM975" s="18"/>
      <c r="AN975" s="18"/>
      <c r="AO975" s="86"/>
      <c r="AP975" s="18"/>
      <c r="AQ975" s="28"/>
      <c r="AR975" s="45"/>
      <c r="AS975" s="16"/>
      <c r="AT975" s="16"/>
      <c r="AU975" s="20"/>
      <c r="AV975" s="20"/>
    </row>
    <row r="976" spans="2:48" ht="15" x14ac:dyDescent="0.25">
      <c r="B976" s="86"/>
      <c r="C976" s="100"/>
      <c r="D976" s="87" t="str">
        <f>IF(B976="","",(VLOOKUP(B976,#REF!,2,0)))</f>
        <v/>
      </c>
      <c r="E976" s="88" t="str">
        <f>IF(B976="","",(VLOOKUP(B976,#REF!,3,0)))</f>
        <v/>
      </c>
      <c r="F976" s="84" t="str">
        <f>IF(B976="","",(VLOOKUP(Application!B976,#REF!,5,0)))</f>
        <v/>
      </c>
      <c r="G976" s="83"/>
      <c r="H976" s="89"/>
      <c r="I976" s="92" t="str">
        <f>IF(B:B="","",(VLOOKUP(Application!B976,#REF!,6,0)))</f>
        <v/>
      </c>
      <c r="J976" s="90" t="str">
        <f t="shared" si="193"/>
        <v/>
      </c>
      <c r="K976" s="91" t="str">
        <f t="shared" si="194"/>
        <v/>
      </c>
      <c r="L976" s="91" t="str">
        <f t="shared" si="188"/>
        <v/>
      </c>
      <c r="M976" s="91" t="str">
        <f t="shared" si="195"/>
        <v/>
      </c>
      <c r="N976" s="91" t="str">
        <f t="shared" si="196"/>
        <v/>
      </c>
      <c r="O976" s="91" t="str">
        <f t="shared" si="189"/>
        <v/>
      </c>
      <c r="P976" s="91" t="str">
        <f t="shared" si="190"/>
        <v/>
      </c>
      <c r="Q976" s="85"/>
      <c r="R976" s="17" t="str">
        <f t="shared" si="191"/>
        <v/>
      </c>
      <c r="S976" s="28" t="str">
        <f t="shared" si="197"/>
        <v/>
      </c>
      <c r="T976" s="28" t="str">
        <f t="shared" si="198"/>
        <v/>
      </c>
      <c r="U976" s="28"/>
      <c r="V976" s="40"/>
      <c r="W976" s="40"/>
      <c r="X976" s="54"/>
      <c r="Y976" s="40"/>
      <c r="Z976" s="96" t="str">
        <f t="shared" si="192"/>
        <v/>
      </c>
      <c r="AA976" s="74"/>
      <c r="AB976" s="19"/>
      <c r="AC976" s="19"/>
      <c r="AD976" s="19"/>
      <c r="AE976" s="19"/>
      <c r="AF976" s="19"/>
      <c r="AG976" s="19"/>
      <c r="AH976" s="86"/>
      <c r="AI976" s="86"/>
      <c r="AJ976" s="18"/>
      <c r="AK976" s="18"/>
      <c r="AL976" s="18"/>
      <c r="AM976" s="18"/>
      <c r="AN976" s="18"/>
      <c r="AO976" s="86"/>
      <c r="AP976" s="18"/>
      <c r="AQ976" s="28"/>
      <c r="AR976" s="45"/>
      <c r="AS976" s="16"/>
      <c r="AT976" s="16"/>
      <c r="AU976" s="20"/>
      <c r="AV976" s="20"/>
    </row>
    <row r="977" spans="2:48" ht="15" x14ac:dyDescent="0.25">
      <c r="B977" s="86"/>
      <c r="C977" s="100"/>
      <c r="D977" s="87" t="str">
        <f>IF(B977="","",(VLOOKUP(B977,#REF!,2,0)))</f>
        <v/>
      </c>
      <c r="E977" s="88" t="str">
        <f>IF(B977="","",(VLOOKUP(B977,#REF!,3,0)))</f>
        <v/>
      </c>
      <c r="F977" s="84" t="str">
        <f>IF(B977="","",(VLOOKUP(Application!B977,#REF!,5,0)))</f>
        <v/>
      </c>
      <c r="G977" s="83"/>
      <c r="H977" s="89"/>
      <c r="I977" s="92" t="str">
        <f>IF(B:B="","",(VLOOKUP(Application!B977,#REF!,6,0)))</f>
        <v/>
      </c>
      <c r="J977" s="90" t="str">
        <f t="shared" si="193"/>
        <v/>
      </c>
      <c r="K977" s="91" t="str">
        <f t="shared" si="194"/>
        <v/>
      </c>
      <c r="L977" s="91" t="str">
        <f t="shared" si="188"/>
        <v/>
      </c>
      <c r="M977" s="91" t="str">
        <f t="shared" si="195"/>
        <v/>
      </c>
      <c r="N977" s="91" t="str">
        <f t="shared" si="196"/>
        <v/>
      </c>
      <c r="O977" s="91" t="str">
        <f t="shared" si="189"/>
        <v/>
      </c>
      <c r="P977" s="91" t="str">
        <f t="shared" si="190"/>
        <v/>
      </c>
      <c r="Q977" s="85"/>
      <c r="R977" s="17" t="str">
        <f t="shared" si="191"/>
        <v/>
      </c>
      <c r="S977" s="28" t="str">
        <f t="shared" si="197"/>
        <v/>
      </c>
      <c r="T977" s="28" t="str">
        <f t="shared" si="198"/>
        <v/>
      </c>
      <c r="U977" s="28"/>
      <c r="V977" s="40"/>
      <c r="W977" s="40"/>
      <c r="X977" s="54"/>
      <c r="Y977" s="40"/>
      <c r="Z977" s="96" t="str">
        <f t="shared" ref="Z977:Z1007" si="199">IF(B:B="","",IF(V977="Multi-sku buy 3",ROUNDUP(SUM(SUMIF(X:X,X977,F:F)/1.99),0),IF(V977="Multi-sku buy 2",ROUNDUP(SUM((AVERAGEIF(X:X,X977,F:F)*2)/1.99),0),IF(V977="Max Miles",ROUNDUP(SUM(F977/1.5),0),IF(AND(OR(V977="At Shelf",V977="BUNDLE BUY"),F977&lt;10),2,IF(AND(OR(V977="At Shelf",V977="BUNDLE BUY"),F977&lt;15),3,IF(AND(OR(V977="At Shelf",V977="BUNDLE BUY"),F977&lt;20),4,IF(AND(OR(V977="At Shelf",V977="BUNDLE BUY"),F977&lt;30),6,IF(AND(OR(V977="At Shelf",V977="BUNDLE BUY"),F977&lt;40),8,IF(AND(OR(V977="At Shelf",V977="BUNDLE BUY"),F977&lt;50),10,IF(AND(OR(V977="At Shelf",V977="BUNDLE BUY"),F977&gt;49.99),12,"")))))))))))</f>
        <v/>
      </c>
      <c r="AA977" s="74"/>
      <c r="AB977" s="19"/>
      <c r="AC977" s="19"/>
      <c r="AD977" s="19"/>
      <c r="AE977" s="19"/>
      <c r="AF977" s="19"/>
      <c r="AG977" s="19"/>
      <c r="AH977" s="86"/>
      <c r="AI977" s="86"/>
      <c r="AJ977" s="18"/>
      <c r="AK977" s="18"/>
      <c r="AL977" s="18"/>
      <c r="AM977" s="18"/>
      <c r="AN977" s="18"/>
      <c r="AO977" s="86"/>
      <c r="AP977" s="18"/>
      <c r="AQ977" s="28"/>
      <c r="AR977" s="45"/>
      <c r="AS977" s="16"/>
      <c r="AT977" s="16"/>
      <c r="AU977" s="20"/>
      <c r="AV977" s="20"/>
    </row>
    <row r="978" spans="2:48" ht="15" x14ac:dyDescent="0.25">
      <c r="B978" s="86"/>
      <c r="C978" s="100"/>
      <c r="D978" s="87" t="str">
        <f>IF(B978="","",(VLOOKUP(B978,#REF!,2,0)))</f>
        <v/>
      </c>
      <c r="E978" s="88" t="str">
        <f>IF(B978="","",(VLOOKUP(B978,#REF!,3,0)))</f>
        <v/>
      </c>
      <c r="F978" s="84" t="str">
        <f>IF(B978="","",(VLOOKUP(Application!B978,#REF!,5,0)))</f>
        <v/>
      </c>
      <c r="G978" s="83"/>
      <c r="H978" s="89"/>
      <c r="I978" s="92" t="str">
        <f>IF(B:B="","",(VLOOKUP(Application!B978,#REF!,6,0)))</f>
        <v/>
      </c>
      <c r="J978" s="90" t="str">
        <f t="shared" si="193"/>
        <v/>
      </c>
      <c r="K978" s="91" t="str">
        <f t="shared" si="194"/>
        <v/>
      </c>
      <c r="L978" s="91" t="str">
        <f t="shared" si="188"/>
        <v/>
      </c>
      <c r="M978" s="91" t="str">
        <f t="shared" si="195"/>
        <v/>
      </c>
      <c r="N978" s="91" t="str">
        <f t="shared" si="196"/>
        <v/>
      </c>
      <c r="O978" s="91" t="str">
        <f t="shared" si="189"/>
        <v/>
      </c>
      <c r="P978" s="91" t="str">
        <f t="shared" si="190"/>
        <v/>
      </c>
      <c r="Q978" s="85"/>
      <c r="R978" s="17" t="str">
        <f t="shared" si="191"/>
        <v/>
      </c>
      <c r="S978" s="28" t="str">
        <f t="shared" si="197"/>
        <v/>
      </c>
      <c r="T978" s="28" t="str">
        <f t="shared" si="198"/>
        <v/>
      </c>
      <c r="U978" s="28"/>
      <c r="V978" s="40"/>
      <c r="W978" s="40"/>
      <c r="X978" s="54"/>
      <c r="Y978" s="40"/>
      <c r="Z978" s="96" t="str">
        <f t="shared" si="199"/>
        <v/>
      </c>
      <c r="AA978" s="74"/>
      <c r="AB978" s="19"/>
      <c r="AC978" s="19"/>
      <c r="AD978" s="19"/>
      <c r="AE978" s="19"/>
      <c r="AF978" s="19"/>
      <c r="AG978" s="19"/>
      <c r="AH978" s="86"/>
      <c r="AI978" s="86"/>
      <c r="AJ978" s="18"/>
      <c r="AK978" s="18"/>
      <c r="AL978" s="18"/>
      <c r="AM978" s="18"/>
      <c r="AN978" s="18"/>
      <c r="AO978" s="86"/>
      <c r="AP978" s="18"/>
      <c r="AQ978" s="28"/>
      <c r="AR978" s="45"/>
      <c r="AS978" s="16"/>
      <c r="AT978" s="16"/>
      <c r="AU978" s="20"/>
      <c r="AV978" s="20"/>
    </row>
    <row r="979" spans="2:48" ht="15" x14ac:dyDescent="0.25">
      <c r="B979" s="86"/>
      <c r="C979" s="100"/>
      <c r="D979" s="87" t="str">
        <f>IF(B979="","",(VLOOKUP(B979,#REF!,2,0)))</f>
        <v/>
      </c>
      <c r="E979" s="88" t="str">
        <f>IF(B979="","",(VLOOKUP(B979,#REF!,3,0)))</f>
        <v/>
      </c>
      <c r="F979" s="84" t="str">
        <f>IF(B979="","",(VLOOKUP(Application!B979,#REF!,5,0)))</f>
        <v/>
      </c>
      <c r="G979" s="83"/>
      <c r="H979" s="89"/>
      <c r="I979" s="92" t="str">
        <f>IF(B:B="","",(VLOOKUP(Application!B979,#REF!,6,0)))</f>
        <v/>
      </c>
      <c r="J979" s="90" t="str">
        <f t="shared" si="193"/>
        <v/>
      </c>
      <c r="K979" s="91" t="str">
        <f t="shared" si="194"/>
        <v/>
      </c>
      <c r="L979" s="91" t="str">
        <f t="shared" si="188"/>
        <v/>
      </c>
      <c r="M979" s="91" t="str">
        <f t="shared" si="195"/>
        <v/>
      </c>
      <c r="N979" s="91" t="str">
        <f t="shared" si="196"/>
        <v/>
      </c>
      <c r="O979" s="91" t="str">
        <f t="shared" si="189"/>
        <v/>
      </c>
      <c r="P979" s="91" t="str">
        <f t="shared" si="190"/>
        <v/>
      </c>
      <c r="Q979" s="85"/>
      <c r="R979" s="17" t="str">
        <f t="shared" si="191"/>
        <v/>
      </c>
      <c r="S979" s="28" t="str">
        <f t="shared" si="197"/>
        <v/>
      </c>
      <c r="T979" s="28" t="str">
        <f t="shared" si="198"/>
        <v/>
      </c>
      <c r="U979" s="28"/>
      <c r="V979" s="40"/>
      <c r="W979" s="40"/>
      <c r="X979" s="54"/>
      <c r="Y979" s="40"/>
      <c r="Z979" s="96" t="str">
        <f t="shared" si="199"/>
        <v/>
      </c>
      <c r="AA979" s="74"/>
      <c r="AB979" s="19"/>
      <c r="AC979" s="19"/>
      <c r="AD979" s="19"/>
      <c r="AE979" s="19"/>
      <c r="AF979" s="19"/>
      <c r="AG979" s="19"/>
      <c r="AH979" s="86"/>
      <c r="AI979" s="86"/>
      <c r="AJ979" s="18"/>
      <c r="AK979" s="18"/>
      <c r="AL979" s="18"/>
      <c r="AM979" s="18"/>
      <c r="AN979" s="18"/>
      <c r="AO979" s="86"/>
      <c r="AP979" s="18"/>
      <c r="AQ979" s="28"/>
      <c r="AR979" s="45"/>
      <c r="AS979" s="16"/>
      <c r="AT979" s="16"/>
      <c r="AU979" s="20"/>
      <c r="AV979" s="20"/>
    </row>
    <row r="980" spans="2:48" ht="15" x14ac:dyDescent="0.25">
      <c r="B980" s="86"/>
      <c r="C980" s="100"/>
      <c r="D980" s="87" t="str">
        <f>IF(B980="","",(VLOOKUP(B980,#REF!,2,0)))</f>
        <v/>
      </c>
      <c r="E980" s="88" t="str">
        <f>IF(B980="","",(VLOOKUP(B980,#REF!,3,0)))</f>
        <v/>
      </c>
      <c r="F980" s="84" t="str">
        <f>IF(B980="","",(VLOOKUP(Application!B980,#REF!,5,0)))</f>
        <v/>
      </c>
      <c r="G980" s="83"/>
      <c r="H980" s="89"/>
      <c r="I980" s="92" t="str">
        <f>IF(B:B="","",(VLOOKUP(Application!B980,#REF!,6,0)))</f>
        <v/>
      </c>
      <c r="J980" s="90" t="str">
        <f t="shared" si="193"/>
        <v/>
      </c>
      <c r="K980" s="91" t="str">
        <f t="shared" si="194"/>
        <v/>
      </c>
      <c r="L980" s="91" t="str">
        <f t="shared" si="188"/>
        <v/>
      </c>
      <c r="M980" s="91" t="str">
        <f t="shared" si="195"/>
        <v/>
      </c>
      <c r="N980" s="91" t="str">
        <f t="shared" si="196"/>
        <v/>
      </c>
      <c r="O980" s="91" t="str">
        <f t="shared" si="189"/>
        <v/>
      </c>
      <c r="P980" s="91" t="str">
        <f t="shared" si="190"/>
        <v/>
      </c>
      <c r="Q980" s="85"/>
      <c r="R980" s="17" t="str">
        <f t="shared" si="191"/>
        <v/>
      </c>
      <c r="S980" s="28" t="str">
        <f t="shared" si="197"/>
        <v/>
      </c>
      <c r="T980" s="28" t="str">
        <f t="shared" si="198"/>
        <v/>
      </c>
      <c r="U980" s="28"/>
      <c r="V980" s="40"/>
      <c r="W980" s="40"/>
      <c r="X980" s="54"/>
      <c r="Y980" s="40"/>
      <c r="Z980" s="96" t="str">
        <f t="shared" si="199"/>
        <v/>
      </c>
      <c r="AA980" s="74"/>
      <c r="AB980" s="19"/>
      <c r="AC980" s="19"/>
      <c r="AD980" s="19"/>
      <c r="AE980" s="19"/>
      <c r="AF980" s="19"/>
      <c r="AG980" s="19"/>
      <c r="AH980" s="86"/>
      <c r="AI980" s="86"/>
      <c r="AJ980" s="18"/>
      <c r="AK980" s="18"/>
      <c r="AL980" s="18"/>
      <c r="AM980" s="18"/>
      <c r="AN980" s="18"/>
      <c r="AO980" s="86"/>
      <c r="AP980" s="18"/>
      <c r="AQ980" s="28"/>
      <c r="AR980" s="45"/>
      <c r="AS980" s="16"/>
      <c r="AT980" s="16"/>
      <c r="AU980" s="20"/>
      <c r="AV980" s="20"/>
    </row>
    <row r="981" spans="2:48" ht="15" x14ac:dyDescent="0.25">
      <c r="B981" s="86"/>
      <c r="C981" s="100"/>
      <c r="D981" s="87" t="str">
        <f>IF(B981="","",(VLOOKUP(B981,#REF!,2,0)))</f>
        <v/>
      </c>
      <c r="E981" s="88" t="str">
        <f>IF(B981="","",(VLOOKUP(B981,#REF!,3,0)))</f>
        <v/>
      </c>
      <c r="F981" s="84" t="str">
        <f>IF(B981="","",(VLOOKUP(Application!B981,#REF!,5,0)))</f>
        <v/>
      </c>
      <c r="G981" s="83"/>
      <c r="H981" s="89"/>
      <c r="I981" s="92" t="str">
        <f>IF(B:B="","",(VLOOKUP(Application!B981,#REF!,6,0)))</f>
        <v/>
      </c>
      <c r="J981" s="90" t="str">
        <f t="shared" si="193"/>
        <v/>
      </c>
      <c r="K981" s="91" t="str">
        <f t="shared" si="194"/>
        <v/>
      </c>
      <c r="L981" s="91" t="str">
        <f t="shared" si="188"/>
        <v/>
      </c>
      <c r="M981" s="91" t="str">
        <f t="shared" si="195"/>
        <v/>
      </c>
      <c r="N981" s="91" t="str">
        <f t="shared" si="196"/>
        <v/>
      </c>
      <c r="O981" s="91" t="str">
        <f t="shared" si="189"/>
        <v/>
      </c>
      <c r="P981" s="91" t="str">
        <f t="shared" si="190"/>
        <v/>
      </c>
      <c r="Q981" s="85"/>
      <c r="R981" s="17" t="str">
        <f t="shared" si="191"/>
        <v/>
      </c>
      <c r="S981" s="28" t="str">
        <f t="shared" si="197"/>
        <v/>
      </c>
      <c r="T981" s="28" t="str">
        <f t="shared" si="198"/>
        <v/>
      </c>
      <c r="U981" s="28"/>
      <c r="V981" s="40"/>
      <c r="W981" s="40"/>
      <c r="X981" s="54"/>
      <c r="Y981" s="40"/>
      <c r="Z981" s="96" t="str">
        <f t="shared" si="199"/>
        <v/>
      </c>
      <c r="AA981" s="74"/>
      <c r="AB981" s="19"/>
      <c r="AC981" s="19"/>
      <c r="AD981" s="19"/>
      <c r="AE981" s="19"/>
      <c r="AF981" s="19"/>
      <c r="AG981" s="19"/>
      <c r="AH981" s="86"/>
      <c r="AI981" s="86"/>
      <c r="AJ981" s="18"/>
      <c r="AK981" s="18"/>
      <c r="AL981" s="18"/>
      <c r="AM981" s="18"/>
      <c r="AN981" s="18"/>
      <c r="AO981" s="86"/>
      <c r="AP981" s="18"/>
      <c r="AQ981" s="28"/>
      <c r="AR981" s="45"/>
      <c r="AS981" s="16"/>
      <c r="AT981" s="16"/>
      <c r="AU981" s="20"/>
      <c r="AV981" s="20"/>
    </row>
    <row r="982" spans="2:48" ht="15" x14ac:dyDescent="0.25">
      <c r="B982" s="86"/>
      <c r="C982" s="100"/>
      <c r="D982" s="87" t="str">
        <f>IF(B982="","",(VLOOKUP(B982,#REF!,2,0)))</f>
        <v/>
      </c>
      <c r="E982" s="88" t="str">
        <f>IF(B982="","",(VLOOKUP(B982,#REF!,3,0)))</f>
        <v/>
      </c>
      <c r="F982" s="84" t="str">
        <f>IF(B982="","",(VLOOKUP(Application!B982,#REF!,5,0)))</f>
        <v/>
      </c>
      <c r="G982" s="83"/>
      <c r="H982" s="89"/>
      <c r="I982" s="92" t="str">
        <f>IF(B:B="","",(VLOOKUP(Application!B982,#REF!,6,0)))</f>
        <v/>
      </c>
      <c r="J982" s="90" t="str">
        <f t="shared" si="193"/>
        <v/>
      </c>
      <c r="K982" s="91" t="str">
        <f t="shared" si="194"/>
        <v/>
      </c>
      <c r="L982" s="91" t="str">
        <f t="shared" si="188"/>
        <v/>
      </c>
      <c r="M982" s="91" t="str">
        <f t="shared" si="195"/>
        <v/>
      </c>
      <c r="N982" s="91" t="str">
        <f t="shared" si="196"/>
        <v/>
      </c>
      <c r="O982" s="91" t="str">
        <f t="shared" si="189"/>
        <v/>
      </c>
      <c r="P982" s="91" t="str">
        <f t="shared" si="190"/>
        <v/>
      </c>
      <c r="Q982" s="85"/>
      <c r="R982" s="17" t="str">
        <f t="shared" si="191"/>
        <v/>
      </c>
      <c r="S982" s="28" t="str">
        <f t="shared" si="197"/>
        <v/>
      </c>
      <c r="T982" s="28" t="str">
        <f t="shared" si="198"/>
        <v/>
      </c>
      <c r="U982" s="28"/>
      <c r="V982" s="40"/>
      <c r="W982" s="40"/>
      <c r="X982" s="54"/>
      <c r="Y982" s="40"/>
      <c r="Z982" s="96" t="str">
        <f t="shared" si="199"/>
        <v/>
      </c>
      <c r="AA982" s="74"/>
      <c r="AB982" s="19"/>
      <c r="AC982" s="19"/>
      <c r="AD982" s="19"/>
      <c r="AE982" s="19"/>
      <c r="AF982" s="19"/>
      <c r="AG982" s="19"/>
      <c r="AH982" s="86"/>
      <c r="AI982" s="86"/>
      <c r="AJ982" s="18"/>
      <c r="AK982" s="18"/>
      <c r="AL982" s="18"/>
      <c r="AM982" s="18"/>
      <c r="AN982" s="18"/>
      <c r="AO982" s="86"/>
      <c r="AP982" s="18"/>
      <c r="AQ982" s="28"/>
      <c r="AR982" s="45"/>
      <c r="AS982" s="16"/>
      <c r="AT982" s="16"/>
      <c r="AU982" s="20"/>
      <c r="AV982" s="20"/>
    </row>
    <row r="983" spans="2:48" ht="15" x14ac:dyDescent="0.25">
      <c r="B983" s="86"/>
      <c r="C983" s="100"/>
      <c r="D983" s="87" t="str">
        <f>IF(B983="","",(VLOOKUP(B983,#REF!,2,0)))</f>
        <v/>
      </c>
      <c r="E983" s="88" t="str">
        <f>IF(B983="","",(VLOOKUP(B983,#REF!,3,0)))</f>
        <v/>
      </c>
      <c r="F983" s="84" t="str">
        <f>IF(B983="","",(VLOOKUP(Application!B983,#REF!,5,0)))</f>
        <v/>
      </c>
      <c r="G983" s="83"/>
      <c r="H983" s="89"/>
      <c r="I983" s="92" t="str">
        <f>IF(B:B="","",(VLOOKUP(Application!B983,#REF!,6,0)))</f>
        <v/>
      </c>
      <c r="J983" s="90" t="str">
        <f t="shared" si="193"/>
        <v/>
      </c>
      <c r="K983" s="91" t="str">
        <f t="shared" si="194"/>
        <v/>
      </c>
      <c r="L983" s="91" t="str">
        <f t="shared" si="188"/>
        <v/>
      </c>
      <c r="M983" s="91" t="str">
        <f t="shared" si="195"/>
        <v/>
      </c>
      <c r="N983" s="91" t="str">
        <f t="shared" si="196"/>
        <v/>
      </c>
      <c r="O983" s="91" t="str">
        <f t="shared" si="189"/>
        <v/>
      </c>
      <c r="P983" s="91" t="str">
        <f t="shared" si="190"/>
        <v/>
      </c>
      <c r="Q983" s="85"/>
      <c r="R983" s="17" t="str">
        <f t="shared" si="191"/>
        <v/>
      </c>
      <c r="S983" s="28" t="str">
        <f t="shared" si="197"/>
        <v/>
      </c>
      <c r="T983" s="28" t="str">
        <f t="shared" si="198"/>
        <v/>
      </c>
      <c r="U983" s="28"/>
      <c r="V983" s="40"/>
      <c r="W983" s="40"/>
      <c r="X983" s="54"/>
      <c r="Y983" s="40"/>
      <c r="Z983" s="96" t="str">
        <f t="shared" si="199"/>
        <v/>
      </c>
      <c r="AA983" s="74"/>
      <c r="AB983" s="19"/>
      <c r="AC983" s="19"/>
      <c r="AD983" s="19"/>
      <c r="AE983" s="19"/>
      <c r="AF983" s="19"/>
      <c r="AG983" s="19"/>
      <c r="AH983" s="86"/>
      <c r="AI983" s="86"/>
      <c r="AJ983" s="18"/>
      <c r="AK983" s="18"/>
      <c r="AL983" s="18"/>
      <c r="AM983" s="18"/>
      <c r="AN983" s="18"/>
      <c r="AO983" s="86"/>
      <c r="AP983" s="18"/>
      <c r="AQ983" s="28"/>
      <c r="AR983" s="45"/>
      <c r="AS983" s="16"/>
      <c r="AT983" s="16"/>
      <c r="AU983" s="20"/>
      <c r="AV983" s="20"/>
    </row>
    <row r="984" spans="2:48" ht="15" x14ac:dyDescent="0.25">
      <c r="B984" s="86"/>
      <c r="C984" s="100"/>
      <c r="D984" s="87" t="str">
        <f>IF(B984="","",(VLOOKUP(B984,#REF!,2,0)))</f>
        <v/>
      </c>
      <c r="E984" s="88" t="str">
        <f>IF(B984="","",(VLOOKUP(B984,#REF!,3,0)))</f>
        <v/>
      </c>
      <c r="F984" s="84" t="str">
        <f>IF(B984="","",(VLOOKUP(Application!B984,#REF!,5,0)))</f>
        <v/>
      </c>
      <c r="G984" s="83"/>
      <c r="H984" s="89"/>
      <c r="I984" s="92" t="str">
        <f>IF(B:B="","",(VLOOKUP(Application!B984,#REF!,6,0)))</f>
        <v/>
      </c>
      <c r="J984" s="90" t="str">
        <f t="shared" si="193"/>
        <v/>
      </c>
      <c r="K984" s="91" t="str">
        <f t="shared" si="194"/>
        <v/>
      </c>
      <c r="L984" s="91" t="str">
        <f t="shared" si="188"/>
        <v/>
      </c>
      <c r="M984" s="91" t="str">
        <f t="shared" si="195"/>
        <v/>
      </c>
      <c r="N984" s="91" t="str">
        <f t="shared" si="196"/>
        <v/>
      </c>
      <c r="O984" s="91" t="str">
        <f t="shared" si="189"/>
        <v/>
      </c>
      <c r="P984" s="91" t="str">
        <f t="shared" si="190"/>
        <v/>
      </c>
      <c r="Q984" s="85"/>
      <c r="R984" s="17" t="str">
        <f t="shared" si="191"/>
        <v/>
      </c>
      <c r="S984" s="28" t="str">
        <f t="shared" si="197"/>
        <v/>
      </c>
      <c r="T984" s="28" t="str">
        <f t="shared" si="198"/>
        <v/>
      </c>
      <c r="U984" s="28"/>
      <c r="V984" s="40"/>
      <c r="W984" s="40"/>
      <c r="X984" s="54"/>
      <c r="Y984" s="40"/>
      <c r="Z984" s="96" t="str">
        <f t="shared" si="199"/>
        <v/>
      </c>
      <c r="AA984" s="74"/>
      <c r="AB984" s="19"/>
      <c r="AC984" s="19"/>
      <c r="AD984" s="19"/>
      <c r="AE984" s="19"/>
      <c r="AF984" s="19"/>
      <c r="AG984" s="19"/>
      <c r="AH984" s="86"/>
      <c r="AI984" s="86"/>
      <c r="AJ984" s="18"/>
      <c r="AK984" s="18"/>
      <c r="AL984" s="18"/>
      <c r="AM984" s="18"/>
      <c r="AN984" s="18"/>
      <c r="AO984" s="86"/>
      <c r="AP984" s="18"/>
      <c r="AQ984" s="28"/>
      <c r="AR984" s="45"/>
      <c r="AS984" s="16"/>
      <c r="AT984" s="16"/>
      <c r="AU984" s="20"/>
      <c r="AV984" s="20"/>
    </row>
    <row r="985" spans="2:48" ht="15" x14ac:dyDescent="0.25">
      <c r="B985" s="86"/>
      <c r="C985" s="100"/>
      <c r="D985" s="87" t="str">
        <f>IF(B985="","",(VLOOKUP(B985,#REF!,2,0)))</f>
        <v/>
      </c>
      <c r="E985" s="88" t="str">
        <f>IF(B985="","",(VLOOKUP(B985,#REF!,3,0)))</f>
        <v/>
      </c>
      <c r="F985" s="84" t="str">
        <f>IF(B985="","",(VLOOKUP(Application!B985,#REF!,5,0)))</f>
        <v/>
      </c>
      <c r="G985" s="83"/>
      <c r="H985" s="89"/>
      <c r="I985" s="92" t="str">
        <f>IF(B:B="","",(VLOOKUP(Application!B985,#REF!,6,0)))</f>
        <v/>
      </c>
      <c r="J985" s="90" t="str">
        <f t="shared" si="193"/>
        <v/>
      </c>
      <c r="K985" s="91" t="str">
        <f t="shared" si="194"/>
        <v/>
      </c>
      <c r="L985" s="91" t="str">
        <f t="shared" si="188"/>
        <v/>
      </c>
      <c r="M985" s="91" t="str">
        <f t="shared" si="195"/>
        <v/>
      </c>
      <c r="N985" s="91" t="str">
        <f t="shared" si="196"/>
        <v/>
      </c>
      <c r="O985" s="91" t="str">
        <f t="shared" si="189"/>
        <v/>
      </c>
      <c r="P985" s="91" t="str">
        <f t="shared" si="190"/>
        <v/>
      </c>
      <c r="Q985" s="85"/>
      <c r="R985" s="17" t="str">
        <f t="shared" si="191"/>
        <v/>
      </c>
      <c r="S985" s="28" t="str">
        <f t="shared" si="197"/>
        <v/>
      </c>
      <c r="T985" s="28" t="str">
        <f t="shared" si="198"/>
        <v/>
      </c>
      <c r="U985" s="28"/>
      <c r="V985" s="40"/>
      <c r="W985" s="40"/>
      <c r="X985" s="54"/>
      <c r="Y985" s="40"/>
      <c r="Z985" s="96" t="str">
        <f t="shared" si="199"/>
        <v/>
      </c>
      <c r="AA985" s="74"/>
      <c r="AB985" s="19"/>
      <c r="AC985" s="19"/>
      <c r="AD985" s="19"/>
      <c r="AE985" s="19"/>
      <c r="AF985" s="19"/>
      <c r="AG985" s="19"/>
      <c r="AH985" s="86"/>
      <c r="AI985" s="86"/>
      <c r="AJ985" s="18"/>
      <c r="AK985" s="18"/>
      <c r="AL985" s="18"/>
      <c r="AM985" s="18"/>
      <c r="AN985" s="18"/>
      <c r="AO985" s="86"/>
      <c r="AP985" s="18"/>
      <c r="AQ985" s="28"/>
      <c r="AR985" s="45"/>
      <c r="AS985" s="16"/>
      <c r="AT985" s="16"/>
      <c r="AU985" s="20"/>
      <c r="AV985" s="20"/>
    </row>
    <row r="986" spans="2:48" ht="15" x14ac:dyDescent="0.25">
      <c r="B986" s="86"/>
      <c r="C986" s="100"/>
      <c r="D986" s="87" t="str">
        <f>IF(B986="","",(VLOOKUP(B986,#REF!,2,0)))</f>
        <v/>
      </c>
      <c r="E986" s="88" t="str">
        <f>IF(B986="","",(VLOOKUP(B986,#REF!,3,0)))</f>
        <v/>
      </c>
      <c r="F986" s="84" t="str">
        <f>IF(B986="","",(VLOOKUP(Application!B986,#REF!,5,0)))</f>
        <v/>
      </c>
      <c r="G986" s="83"/>
      <c r="H986" s="89"/>
      <c r="I986" s="92" t="str">
        <f>IF(B:B="","",(VLOOKUP(Application!B986,#REF!,6,0)))</f>
        <v/>
      </c>
      <c r="J986" s="90" t="str">
        <f t="shared" si="193"/>
        <v/>
      </c>
      <c r="K986" s="91" t="str">
        <f t="shared" si="194"/>
        <v/>
      </c>
      <c r="L986" s="91" t="str">
        <f t="shared" si="188"/>
        <v/>
      </c>
      <c r="M986" s="91" t="str">
        <f t="shared" si="195"/>
        <v/>
      </c>
      <c r="N986" s="91" t="str">
        <f t="shared" si="196"/>
        <v/>
      </c>
      <c r="O986" s="91" t="str">
        <f t="shared" si="189"/>
        <v/>
      </c>
      <c r="P986" s="91" t="str">
        <f t="shared" si="190"/>
        <v/>
      </c>
      <c r="Q986" s="85"/>
      <c r="R986" s="17" t="str">
        <f t="shared" si="191"/>
        <v/>
      </c>
      <c r="S986" s="28" t="str">
        <f t="shared" si="197"/>
        <v/>
      </c>
      <c r="T986" s="28" t="str">
        <f t="shared" si="198"/>
        <v/>
      </c>
      <c r="U986" s="28"/>
      <c r="V986" s="40"/>
      <c r="W986" s="40"/>
      <c r="X986" s="54"/>
      <c r="Y986" s="40"/>
      <c r="Z986" s="96" t="str">
        <f t="shared" si="199"/>
        <v/>
      </c>
      <c r="AA986" s="74"/>
      <c r="AB986" s="19"/>
      <c r="AC986" s="19"/>
      <c r="AD986" s="19"/>
      <c r="AE986" s="19"/>
      <c r="AF986" s="19"/>
      <c r="AG986" s="19"/>
      <c r="AH986" s="86"/>
      <c r="AI986" s="86"/>
      <c r="AJ986" s="18"/>
      <c r="AK986" s="18"/>
      <c r="AL986" s="18"/>
      <c r="AM986" s="18"/>
      <c r="AN986" s="18"/>
      <c r="AO986" s="86"/>
      <c r="AP986" s="18"/>
      <c r="AQ986" s="28"/>
      <c r="AR986" s="45"/>
      <c r="AS986" s="16"/>
      <c r="AT986" s="16"/>
      <c r="AU986" s="20"/>
      <c r="AV986" s="20"/>
    </row>
    <row r="987" spans="2:48" ht="15" x14ac:dyDescent="0.25">
      <c r="B987" s="86"/>
      <c r="C987" s="100"/>
      <c r="D987" s="87" t="str">
        <f>IF(B987="","",(VLOOKUP(B987,#REF!,2,0)))</f>
        <v/>
      </c>
      <c r="E987" s="88" t="str">
        <f>IF(B987="","",(VLOOKUP(B987,#REF!,3,0)))</f>
        <v/>
      </c>
      <c r="F987" s="84" t="str">
        <f>IF(B987="","",(VLOOKUP(Application!B987,#REF!,5,0)))</f>
        <v/>
      </c>
      <c r="G987" s="83"/>
      <c r="H987" s="89"/>
      <c r="I987" s="92" t="str">
        <f>IF(B:B="","",(VLOOKUP(Application!B987,#REF!,6,0)))</f>
        <v/>
      </c>
      <c r="J987" s="90" t="str">
        <f t="shared" si="193"/>
        <v/>
      </c>
      <c r="K987" s="91" t="str">
        <f t="shared" si="194"/>
        <v/>
      </c>
      <c r="L987" s="91" t="str">
        <f t="shared" si="188"/>
        <v/>
      </c>
      <c r="M987" s="91" t="str">
        <f t="shared" si="195"/>
        <v/>
      </c>
      <c r="N987" s="91" t="str">
        <f t="shared" si="196"/>
        <v/>
      </c>
      <c r="O987" s="91" t="str">
        <f t="shared" si="189"/>
        <v/>
      </c>
      <c r="P987" s="91" t="str">
        <f t="shared" si="190"/>
        <v/>
      </c>
      <c r="Q987" s="85"/>
      <c r="R987" s="17" t="str">
        <f t="shared" si="191"/>
        <v/>
      </c>
      <c r="S987" s="28" t="str">
        <f t="shared" si="197"/>
        <v/>
      </c>
      <c r="T987" s="28" t="str">
        <f t="shared" si="198"/>
        <v/>
      </c>
      <c r="U987" s="28"/>
      <c r="V987" s="40"/>
      <c r="W987" s="40"/>
      <c r="X987" s="54"/>
      <c r="Y987" s="40"/>
      <c r="Z987" s="96" t="str">
        <f t="shared" si="199"/>
        <v/>
      </c>
      <c r="AA987" s="74"/>
      <c r="AB987" s="19"/>
      <c r="AC987" s="19"/>
      <c r="AD987" s="19"/>
      <c r="AE987" s="19"/>
      <c r="AF987" s="19"/>
      <c r="AG987" s="19"/>
      <c r="AH987" s="86"/>
      <c r="AI987" s="86"/>
      <c r="AJ987" s="18"/>
      <c r="AK987" s="18"/>
      <c r="AL987" s="18"/>
      <c r="AM987" s="18"/>
      <c r="AN987" s="18"/>
      <c r="AO987" s="86"/>
      <c r="AP987" s="18"/>
      <c r="AQ987" s="28"/>
      <c r="AR987" s="45"/>
      <c r="AS987" s="16"/>
      <c r="AT987" s="16"/>
      <c r="AU987" s="20"/>
      <c r="AV987" s="20"/>
    </row>
    <row r="988" spans="2:48" ht="15" x14ac:dyDescent="0.25">
      <c r="B988" s="86"/>
      <c r="C988" s="100"/>
      <c r="D988" s="87" t="str">
        <f>IF(B988="","",(VLOOKUP(B988,#REF!,2,0)))</f>
        <v/>
      </c>
      <c r="E988" s="88" t="str">
        <f>IF(B988="","",(VLOOKUP(B988,#REF!,3,0)))</f>
        <v/>
      </c>
      <c r="F988" s="84" t="str">
        <f>IF(B988="","",(VLOOKUP(Application!B988,#REF!,5,0)))</f>
        <v/>
      </c>
      <c r="G988" s="83"/>
      <c r="H988" s="89"/>
      <c r="I988" s="92" t="str">
        <f>IF(B:B="","",(VLOOKUP(Application!B988,#REF!,6,0)))</f>
        <v/>
      </c>
      <c r="J988" s="90" t="str">
        <f t="shared" si="193"/>
        <v/>
      </c>
      <c r="K988" s="91" t="str">
        <f t="shared" si="194"/>
        <v/>
      </c>
      <c r="L988" s="91" t="str">
        <f t="shared" si="188"/>
        <v/>
      </c>
      <c r="M988" s="91" t="str">
        <f t="shared" si="195"/>
        <v/>
      </c>
      <c r="N988" s="91" t="str">
        <f t="shared" si="196"/>
        <v/>
      </c>
      <c r="O988" s="91" t="str">
        <f t="shared" si="189"/>
        <v/>
      </c>
      <c r="P988" s="91" t="str">
        <f t="shared" si="190"/>
        <v/>
      </c>
      <c r="Q988" s="85"/>
      <c r="R988" s="17" t="str">
        <f t="shared" si="191"/>
        <v/>
      </c>
      <c r="S988" s="28" t="str">
        <f t="shared" si="197"/>
        <v/>
      </c>
      <c r="T988" s="28" t="str">
        <f t="shared" si="198"/>
        <v/>
      </c>
      <c r="U988" s="28"/>
      <c r="V988" s="40"/>
      <c r="W988" s="40"/>
      <c r="X988" s="54"/>
      <c r="Y988" s="40"/>
      <c r="Z988" s="96" t="str">
        <f t="shared" si="199"/>
        <v/>
      </c>
      <c r="AA988" s="74"/>
      <c r="AB988" s="19"/>
      <c r="AC988" s="19"/>
      <c r="AD988" s="19"/>
      <c r="AE988" s="19"/>
      <c r="AF988" s="19"/>
      <c r="AG988" s="19"/>
      <c r="AH988" s="86"/>
      <c r="AI988" s="86"/>
      <c r="AJ988" s="18"/>
      <c r="AK988" s="18"/>
      <c r="AL988" s="18"/>
      <c r="AM988" s="18"/>
      <c r="AN988" s="18"/>
      <c r="AO988" s="86"/>
      <c r="AP988" s="18"/>
      <c r="AQ988" s="28"/>
      <c r="AR988" s="45"/>
      <c r="AS988" s="16"/>
      <c r="AT988" s="16"/>
      <c r="AU988" s="20"/>
      <c r="AV988" s="20"/>
    </row>
    <row r="989" spans="2:48" ht="15" x14ac:dyDescent="0.25">
      <c r="B989" s="86"/>
      <c r="C989" s="100"/>
      <c r="D989" s="87" t="str">
        <f>IF(B989="","",(VLOOKUP(B989,#REF!,2,0)))</f>
        <v/>
      </c>
      <c r="E989" s="88" t="str">
        <f>IF(B989="","",(VLOOKUP(B989,#REF!,3,0)))</f>
        <v/>
      </c>
      <c r="F989" s="84" t="str">
        <f>IF(B989="","",(VLOOKUP(Application!B989,#REF!,5,0)))</f>
        <v/>
      </c>
      <c r="G989" s="83"/>
      <c r="H989" s="89"/>
      <c r="I989" s="92" t="str">
        <f>IF(B:B="","",(VLOOKUP(Application!B989,#REF!,6,0)))</f>
        <v/>
      </c>
      <c r="J989" s="90" t="str">
        <f t="shared" si="193"/>
        <v/>
      </c>
      <c r="K989" s="91" t="str">
        <f t="shared" si="194"/>
        <v/>
      </c>
      <c r="L989" s="91" t="str">
        <f t="shared" si="188"/>
        <v/>
      </c>
      <c r="M989" s="91" t="str">
        <f t="shared" si="195"/>
        <v/>
      </c>
      <c r="N989" s="91" t="str">
        <f t="shared" si="196"/>
        <v/>
      </c>
      <c r="O989" s="91" t="str">
        <f t="shared" si="189"/>
        <v/>
      </c>
      <c r="P989" s="91" t="str">
        <f t="shared" si="190"/>
        <v/>
      </c>
      <c r="Q989" s="85"/>
      <c r="R989" s="17" t="str">
        <f t="shared" si="191"/>
        <v/>
      </c>
      <c r="S989" s="28" t="str">
        <f t="shared" si="197"/>
        <v/>
      </c>
      <c r="T989" s="28" t="str">
        <f t="shared" si="198"/>
        <v/>
      </c>
      <c r="U989" s="28"/>
      <c r="V989" s="40"/>
      <c r="W989" s="40"/>
      <c r="X989" s="54"/>
      <c r="Y989" s="40"/>
      <c r="Z989" s="96" t="str">
        <f t="shared" si="199"/>
        <v/>
      </c>
      <c r="AA989" s="74"/>
      <c r="AB989" s="19"/>
      <c r="AC989" s="19"/>
      <c r="AD989" s="19"/>
      <c r="AE989" s="19"/>
      <c r="AF989" s="19"/>
      <c r="AG989" s="19"/>
      <c r="AH989" s="86"/>
      <c r="AI989" s="86"/>
      <c r="AJ989" s="18"/>
      <c r="AK989" s="18"/>
      <c r="AL989" s="18"/>
      <c r="AM989" s="18"/>
      <c r="AN989" s="18"/>
      <c r="AO989" s="86"/>
      <c r="AP989" s="18"/>
      <c r="AQ989" s="28"/>
      <c r="AR989" s="45"/>
      <c r="AS989" s="16"/>
      <c r="AT989" s="16"/>
      <c r="AU989" s="20"/>
      <c r="AV989" s="20"/>
    </row>
    <row r="990" spans="2:48" ht="15" x14ac:dyDescent="0.25">
      <c r="B990" s="86"/>
      <c r="C990" s="100"/>
      <c r="D990" s="87" t="str">
        <f>IF(B990="","",(VLOOKUP(B990,#REF!,2,0)))</f>
        <v/>
      </c>
      <c r="E990" s="88" t="str">
        <f>IF(B990="","",(VLOOKUP(B990,#REF!,3,0)))</f>
        <v/>
      </c>
      <c r="F990" s="84" t="str">
        <f>IF(B990="","",(VLOOKUP(Application!B990,#REF!,5,0)))</f>
        <v/>
      </c>
      <c r="G990" s="83"/>
      <c r="H990" s="89"/>
      <c r="I990" s="92" t="str">
        <f>IF(B:B="","",(VLOOKUP(Application!B990,#REF!,6,0)))</f>
        <v/>
      </c>
      <c r="J990" s="90" t="str">
        <f t="shared" si="193"/>
        <v/>
      </c>
      <c r="K990" s="91" t="str">
        <f t="shared" si="194"/>
        <v/>
      </c>
      <c r="L990" s="91" t="str">
        <f t="shared" si="188"/>
        <v/>
      </c>
      <c r="M990" s="91" t="str">
        <f t="shared" si="195"/>
        <v/>
      </c>
      <c r="N990" s="91" t="str">
        <f t="shared" si="196"/>
        <v/>
      </c>
      <c r="O990" s="91" t="str">
        <f t="shared" si="189"/>
        <v/>
      </c>
      <c r="P990" s="91" t="str">
        <f t="shared" si="190"/>
        <v/>
      </c>
      <c r="Q990" s="85"/>
      <c r="R990" s="17" t="str">
        <f t="shared" si="191"/>
        <v/>
      </c>
      <c r="S990" s="28" t="str">
        <f t="shared" si="197"/>
        <v/>
      </c>
      <c r="T990" s="28" t="str">
        <f t="shared" si="198"/>
        <v/>
      </c>
      <c r="U990" s="28"/>
      <c r="V990" s="40"/>
      <c r="W990" s="40"/>
      <c r="X990" s="54"/>
      <c r="Y990" s="40"/>
      <c r="Z990" s="96" t="str">
        <f t="shared" si="199"/>
        <v/>
      </c>
      <c r="AA990" s="74"/>
      <c r="AB990" s="19"/>
      <c r="AC990" s="19"/>
      <c r="AD990" s="19"/>
      <c r="AE990" s="19"/>
      <c r="AF990" s="19"/>
      <c r="AG990" s="19"/>
      <c r="AH990" s="86"/>
      <c r="AI990" s="86"/>
      <c r="AJ990" s="18"/>
      <c r="AK990" s="18"/>
      <c r="AL990" s="18"/>
      <c r="AM990" s="18"/>
      <c r="AN990" s="18"/>
      <c r="AO990" s="86"/>
      <c r="AP990" s="18"/>
      <c r="AQ990" s="28"/>
      <c r="AR990" s="45"/>
      <c r="AS990" s="16"/>
      <c r="AT990" s="16"/>
      <c r="AU990" s="20"/>
      <c r="AV990" s="20"/>
    </row>
    <row r="991" spans="2:48" ht="15" x14ac:dyDescent="0.25">
      <c r="B991" s="86"/>
      <c r="C991" s="100"/>
      <c r="D991" s="87" t="str">
        <f>IF(B991="","",(VLOOKUP(B991,#REF!,2,0)))</f>
        <v/>
      </c>
      <c r="E991" s="88" t="str">
        <f>IF(B991="","",(VLOOKUP(B991,#REF!,3,0)))</f>
        <v/>
      </c>
      <c r="F991" s="84" t="str">
        <f>IF(B991="","",(VLOOKUP(Application!B991,#REF!,5,0)))</f>
        <v/>
      </c>
      <c r="G991" s="83"/>
      <c r="H991" s="89"/>
      <c r="I991" s="92" t="str">
        <f>IF(B:B="","",(VLOOKUP(Application!B991,#REF!,6,0)))</f>
        <v/>
      </c>
      <c r="J991" s="90" t="str">
        <f t="shared" si="193"/>
        <v/>
      </c>
      <c r="K991" s="91" t="str">
        <f t="shared" si="194"/>
        <v/>
      </c>
      <c r="L991" s="91" t="str">
        <f t="shared" si="188"/>
        <v/>
      </c>
      <c r="M991" s="91" t="str">
        <f t="shared" si="195"/>
        <v/>
      </c>
      <c r="N991" s="91" t="str">
        <f t="shared" si="196"/>
        <v/>
      </c>
      <c r="O991" s="91" t="str">
        <f t="shared" si="189"/>
        <v/>
      </c>
      <c r="P991" s="91" t="str">
        <f t="shared" si="190"/>
        <v/>
      </c>
      <c r="Q991" s="85"/>
      <c r="R991" s="17" t="str">
        <f t="shared" si="191"/>
        <v/>
      </c>
      <c r="S991" s="28" t="str">
        <f t="shared" si="197"/>
        <v/>
      </c>
      <c r="T991" s="28" t="str">
        <f t="shared" si="198"/>
        <v/>
      </c>
      <c r="U991" s="28"/>
      <c r="V991" s="40"/>
      <c r="W991" s="40"/>
      <c r="X991" s="54"/>
      <c r="Y991" s="40"/>
      <c r="Z991" s="96" t="str">
        <f t="shared" si="199"/>
        <v/>
      </c>
      <c r="AA991" s="74"/>
      <c r="AB991" s="19"/>
      <c r="AC991" s="19"/>
      <c r="AD991" s="19"/>
      <c r="AE991" s="19"/>
      <c r="AF991" s="19"/>
      <c r="AG991" s="19"/>
      <c r="AH991" s="86"/>
      <c r="AI991" s="86"/>
      <c r="AJ991" s="18"/>
      <c r="AK991" s="18"/>
      <c r="AL991" s="18"/>
      <c r="AM991" s="18"/>
      <c r="AN991" s="18"/>
      <c r="AO991" s="86"/>
      <c r="AP991" s="18"/>
      <c r="AQ991" s="28"/>
      <c r="AR991" s="45"/>
      <c r="AS991" s="16"/>
      <c r="AT991" s="16"/>
      <c r="AU991" s="20"/>
      <c r="AV991" s="20"/>
    </row>
    <row r="992" spans="2:48" ht="15" x14ac:dyDescent="0.25">
      <c r="B992" s="86"/>
      <c r="C992" s="100"/>
      <c r="D992" s="87" t="str">
        <f>IF(B992="","",(VLOOKUP(B992,#REF!,2,0)))</f>
        <v/>
      </c>
      <c r="E992" s="88" t="str">
        <f>IF(B992="","",(VLOOKUP(B992,#REF!,3,0)))</f>
        <v/>
      </c>
      <c r="F992" s="84" t="str">
        <f>IF(B992="","",(VLOOKUP(Application!B992,#REF!,5,0)))</f>
        <v/>
      </c>
      <c r="G992" s="83"/>
      <c r="H992" s="89"/>
      <c r="I992" s="92" t="str">
        <f>IF(B:B="","",(VLOOKUP(Application!B992,#REF!,6,0)))</f>
        <v/>
      </c>
      <c r="J992" s="90" t="str">
        <f t="shared" si="193"/>
        <v/>
      </c>
      <c r="K992" s="91" t="str">
        <f t="shared" si="194"/>
        <v/>
      </c>
      <c r="L992" s="91" t="str">
        <f t="shared" si="188"/>
        <v/>
      </c>
      <c r="M992" s="91" t="str">
        <f t="shared" si="195"/>
        <v/>
      </c>
      <c r="N992" s="91" t="str">
        <f t="shared" si="196"/>
        <v/>
      </c>
      <c r="O992" s="91" t="str">
        <f t="shared" si="189"/>
        <v/>
      </c>
      <c r="P992" s="91" t="str">
        <f t="shared" si="190"/>
        <v/>
      </c>
      <c r="Q992" s="85"/>
      <c r="R992" s="17" t="str">
        <f t="shared" si="191"/>
        <v/>
      </c>
      <c r="S992" s="28" t="str">
        <f t="shared" si="197"/>
        <v/>
      </c>
      <c r="T992" s="28" t="str">
        <f t="shared" si="198"/>
        <v/>
      </c>
      <c r="U992" s="28"/>
      <c r="V992" s="40"/>
      <c r="W992" s="40"/>
      <c r="X992" s="54"/>
      <c r="Y992" s="40"/>
      <c r="Z992" s="96" t="str">
        <f t="shared" si="199"/>
        <v/>
      </c>
      <c r="AA992" s="74"/>
      <c r="AB992" s="19"/>
      <c r="AC992" s="19"/>
      <c r="AD992" s="19"/>
      <c r="AE992" s="19"/>
      <c r="AF992" s="19"/>
      <c r="AG992" s="19"/>
      <c r="AH992" s="86"/>
      <c r="AI992" s="86"/>
      <c r="AJ992" s="18"/>
      <c r="AK992" s="18"/>
      <c r="AL992" s="18"/>
      <c r="AM992" s="18"/>
      <c r="AN992" s="18"/>
      <c r="AO992" s="86"/>
      <c r="AP992" s="18"/>
      <c r="AQ992" s="28"/>
      <c r="AR992" s="45"/>
      <c r="AS992" s="16"/>
      <c r="AT992" s="16"/>
      <c r="AU992" s="20"/>
      <c r="AV992" s="20"/>
    </row>
    <row r="993" spans="2:48" ht="15" x14ac:dyDescent="0.25">
      <c r="B993" s="86"/>
      <c r="C993" s="100"/>
      <c r="D993" s="87" t="str">
        <f>IF(B993="","",(VLOOKUP(B993,#REF!,2,0)))</f>
        <v/>
      </c>
      <c r="E993" s="88" t="str">
        <f>IF(B993="","",(VLOOKUP(B993,#REF!,3,0)))</f>
        <v/>
      </c>
      <c r="F993" s="84" t="str">
        <f>IF(B993="","",(VLOOKUP(Application!B993,#REF!,5,0)))</f>
        <v/>
      </c>
      <c r="G993" s="83"/>
      <c r="H993" s="89"/>
      <c r="I993" s="92" t="str">
        <f>IF(B:B="","",(VLOOKUP(Application!B993,#REF!,6,0)))</f>
        <v/>
      </c>
      <c r="J993" s="90" t="str">
        <f t="shared" si="193"/>
        <v/>
      </c>
      <c r="K993" s="91" t="str">
        <f t="shared" si="194"/>
        <v/>
      </c>
      <c r="L993" s="91" t="str">
        <f t="shared" si="188"/>
        <v/>
      </c>
      <c r="M993" s="91" t="str">
        <f t="shared" si="195"/>
        <v/>
      </c>
      <c r="N993" s="91" t="str">
        <f t="shared" si="196"/>
        <v/>
      </c>
      <c r="O993" s="91" t="str">
        <f t="shared" si="189"/>
        <v/>
      </c>
      <c r="P993" s="91" t="str">
        <f t="shared" si="190"/>
        <v/>
      </c>
      <c r="Q993" s="85"/>
      <c r="R993" s="17" t="str">
        <f t="shared" si="191"/>
        <v/>
      </c>
      <c r="S993" s="28" t="str">
        <f t="shared" si="197"/>
        <v/>
      </c>
      <c r="T993" s="28" t="str">
        <f t="shared" si="198"/>
        <v/>
      </c>
      <c r="U993" s="28"/>
      <c r="V993" s="40"/>
      <c r="W993" s="40"/>
      <c r="X993" s="54"/>
      <c r="Y993" s="40"/>
      <c r="Z993" s="96" t="str">
        <f t="shared" si="199"/>
        <v/>
      </c>
      <c r="AA993" s="74"/>
      <c r="AB993" s="19"/>
      <c r="AC993" s="19"/>
      <c r="AD993" s="19"/>
      <c r="AE993" s="19"/>
      <c r="AF993" s="19"/>
      <c r="AG993" s="19"/>
      <c r="AH993" s="86"/>
      <c r="AI993" s="86"/>
      <c r="AJ993" s="18"/>
      <c r="AK993" s="18"/>
      <c r="AL993" s="18"/>
      <c r="AM993" s="18"/>
      <c r="AN993" s="18"/>
      <c r="AO993" s="86"/>
      <c r="AP993" s="18"/>
      <c r="AQ993" s="28"/>
      <c r="AR993" s="45"/>
      <c r="AS993" s="16"/>
      <c r="AT993" s="16"/>
      <c r="AU993" s="20"/>
      <c r="AV993" s="20"/>
    </row>
    <row r="994" spans="2:48" ht="15" x14ac:dyDescent="0.25">
      <c r="B994" s="86"/>
      <c r="C994" s="100"/>
      <c r="D994" s="87" t="str">
        <f>IF(B994="","",(VLOOKUP(B994,#REF!,2,0)))</f>
        <v/>
      </c>
      <c r="E994" s="88" t="str">
        <f>IF(B994="","",(VLOOKUP(B994,#REF!,3,0)))</f>
        <v/>
      </c>
      <c r="F994" s="84" t="str">
        <f>IF(B994="","",(VLOOKUP(Application!B994,#REF!,5,0)))</f>
        <v/>
      </c>
      <c r="G994" s="83"/>
      <c r="H994" s="89"/>
      <c r="I994" s="92" t="str">
        <f>IF(B:B="","",(VLOOKUP(Application!B994,#REF!,6,0)))</f>
        <v/>
      </c>
      <c r="J994" s="90" t="str">
        <f t="shared" si="193"/>
        <v/>
      </c>
      <c r="K994" s="91" t="str">
        <f t="shared" si="194"/>
        <v/>
      </c>
      <c r="L994" s="91" t="str">
        <f t="shared" si="188"/>
        <v/>
      </c>
      <c r="M994" s="91" t="str">
        <f t="shared" si="195"/>
        <v/>
      </c>
      <c r="N994" s="91" t="str">
        <f t="shared" si="196"/>
        <v/>
      </c>
      <c r="O994" s="91" t="str">
        <f t="shared" si="189"/>
        <v/>
      </c>
      <c r="P994" s="91" t="str">
        <f t="shared" si="190"/>
        <v/>
      </c>
      <c r="Q994" s="85"/>
      <c r="R994" s="17" t="str">
        <f t="shared" si="191"/>
        <v/>
      </c>
      <c r="S994" s="28" t="str">
        <f t="shared" si="197"/>
        <v/>
      </c>
      <c r="T994" s="28" t="str">
        <f t="shared" si="198"/>
        <v/>
      </c>
      <c r="U994" s="28"/>
      <c r="V994" s="40"/>
      <c r="W994" s="40"/>
      <c r="X994" s="54"/>
      <c r="Y994" s="40"/>
      <c r="Z994" s="96" t="str">
        <f t="shared" si="199"/>
        <v/>
      </c>
      <c r="AA994" s="74"/>
      <c r="AB994" s="19"/>
      <c r="AC994" s="19"/>
      <c r="AD994" s="19"/>
      <c r="AE994" s="19"/>
      <c r="AF994" s="19"/>
      <c r="AG994" s="19"/>
      <c r="AH994" s="86"/>
      <c r="AI994" s="86"/>
      <c r="AJ994" s="18"/>
      <c r="AK994" s="18"/>
      <c r="AL994" s="18"/>
      <c r="AM994" s="18"/>
      <c r="AN994" s="18"/>
      <c r="AO994" s="86"/>
      <c r="AP994" s="18"/>
      <c r="AQ994" s="28"/>
      <c r="AR994" s="45"/>
      <c r="AS994" s="16"/>
      <c r="AT994" s="16"/>
      <c r="AU994" s="20"/>
      <c r="AV994" s="20"/>
    </row>
    <row r="995" spans="2:48" ht="15" x14ac:dyDescent="0.25">
      <c r="B995" s="86"/>
      <c r="C995" s="100"/>
      <c r="D995" s="87" t="str">
        <f>IF(B995="","",(VLOOKUP(B995,#REF!,2,0)))</f>
        <v/>
      </c>
      <c r="E995" s="88" t="str">
        <f>IF(B995="","",(VLOOKUP(B995,#REF!,3,0)))</f>
        <v/>
      </c>
      <c r="F995" s="84" t="str">
        <f>IF(B995="","",(VLOOKUP(Application!B995,#REF!,5,0)))</f>
        <v/>
      </c>
      <c r="G995" s="83"/>
      <c r="H995" s="89"/>
      <c r="I995" s="92" t="str">
        <f>IF(B:B="","",(VLOOKUP(Application!B995,#REF!,6,0)))</f>
        <v/>
      </c>
      <c r="J995" s="90" t="str">
        <f t="shared" si="193"/>
        <v/>
      </c>
      <c r="K995" s="91" t="str">
        <f t="shared" si="194"/>
        <v/>
      </c>
      <c r="L995" s="91" t="str">
        <f t="shared" si="188"/>
        <v/>
      </c>
      <c r="M995" s="91" t="str">
        <f t="shared" si="195"/>
        <v/>
      </c>
      <c r="N995" s="91" t="str">
        <f t="shared" si="196"/>
        <v/>
      </c>
      <c r="O995" s="91" t="str">
        <f t="shared" si="189"/>
        <v/>
      </c>
      <c r="P995" s="91" t="str">
        <f t="shared" si="190"/>
        <v/>
      </c>
      <c r="Q995" s="85"/>
      <c r="R995" s="17" t="str">
        <f t="shared" si="191"/>
        <v/>
      </c>
      <c r="S995" s="28" t="str">
        <f t="shared" si="197"/>
        <v/>
      </c>
      <c r="T995" s="28" t="str">
        <f t="shared" si="198"/>
        <v/>
      </c>
      <c r="U995" s="28"/>
      <c r="V995" s="40"/>
      <c r="W995" s="40"/>
      <c r="X995" s="54"/>
      <c r="Y995" s="40"/>
      <c r="Z995" s="96" t="str">
        <f t="shared" si="199"/>
        <v/>
      </c>
      <c r="AA995" s="74"/>
      <c r="AB995" s="19"/>
      <c r="AC995" s="19"/>
      <c r="AD995" s="19"/>
      <c r="AE995" s="19"/>
      <c r="AF995" s="19"/>
      <c r="AG995" s="19"/>
      <c r="AH995" s="86"/>
      <c r="AI995" s="86"/>
      <c r="AJ995" s="18"/>
      <c r="AK995" s="18"/>
      <c r="AL995" s="18"/>
      <c r="AM995" s="18"/>
      <c r="AN995" s="18"/>
      <c r="AO995" s="86"/>
      <c r="AP995" s="18"/>
      <c r="AQ995" s="28"/>
      <c r="AR995" s="45"/>
      <c r="AS995" s="16"/>
      <c r="AT995" s="16"/>
      <c r="AU995" s="20"/>
      <c r="AV995" s="20"/>
    </row>
    <row r="996" spans="2:48" ht="15" x14ac:dyDescent="0.25">
      <c r="B996" s="86"/>
      <c r="C996" s="100"/>
      <c r="D996" s="87" t="str">
        <f>IF(B996="","",(VLOOKUP(B996,#REF!,2,0)))</f>
        <v/>
      </c>
      <c r="E996" s="88" t="str">
        <f>IF(B996="","",(VLOOKUP(B996,#REF!,3,0)))</f>
        <v/>
      </c>
      <c r="F996" s="84" t="str">
        <f>IF(B996="","",(VLOOKUP(Application!B996,#REF!,5,0)))</f>
        <v/>
      </c>
      <c r="G996" s="83"/>
      <c r="H996" s="89"/>
      <c r="I996" s="92" t="str">
        <f>IF(B:B="","",(VLOOKUP(Application!B996,#REF!,6,0)))</f>
        <v/>
      </c>
      <c r="J996" s="90" t="str">
        <f t="shared" si="193"/>
        <v/>
      </c>
      <c r="K996" s="91" t="str">
        <f t="shared" si="194"/>
        <v/>
      </c>
      <c r="L996" s="91" t="str">
        <f t="shared" si="188"/>
        <v/>
      </c>
      <c r="M996" s="91" t="str">
        <f t="shared" si="195"/>
        <v/>
      </c>
      <c r="N996" s="91" t="str">
        <f t="shared" si="196"/>
        <v/>
      </c>
      <c r="O996" s="91" t="str">
        <f t="shared" si="189"/>
        <v/>
      </c>
      <c r="P996" s="91" t="str">
        <f t="shared" si="190"/>
        <v/>
      </c>
      <c r="Q996" s="85"/>
      <c r="R996" s="17" t="str">
        <f t="shared" si="191"/>
        <v/>
      </c>
      <c r="S996" s="28" t="str">
        <f t="shared" si="197"/>
        <v/>
      </c>
      <c r="T996" s="28" t="str">
        <f t="shared" si="198"/>
        <v/>
      </c>
      <c r="U996" s="28"/>
      <c r="V996" s="40"/>
      <c r="W996" s="40"/>
      <c r="X996" s="54"/>
      <c r="Y996" s="40"/>
      <c r="Z996" s="96" t="str">
        <f t="shared" si="199"/>
        <v/>
      </c>
      <c r="AA996" s="74"/>
      <c r="AB996" s="19"/>
      <c r="AC996" s="19"/>
      <c r="AD996" s="19"/>
      <c r="AE996" s="19"/>
      <c r="AF996" s="19"/>
      <c r="AG996" s="19"/>
      <c r="AH996" s="86"/>
      <c r="AI996" s="86"/>
      <c r="AJ996" s="18"/>
      <c r="AK996" s="18"/>
      <c r="AL996" s="18"/>
      <c r="AM996" s="18"/>
      <c r="AN996" s="18"/>
      <c r="AO996" s="86"/>
      <c r="AP996" s="18"/>
      <c r="AQ996" s="28"/>
      <c r="AR996" s="45"/>
      <c r="AS996" s="16"/>
      <c r="AT996" s="16"/>
      <c r="AU996" s="20"/>
      <c r="AV996" s="20"/>
    </row>
    <row r="997" spans="2:48" ht="15" x14ac:dyDescent="0.25">
      <c r="B997" s="86"/>
      <c r="C997" s="100"/>
      <c r="D997" s="87" t="str">
        <f>IF(B997="","",(VLOOKUP(B997,#REF!,2,0)))</f>
        <v/>
      </c>
      <c r="E997" s="88" t="str">
        <f>IF(B997="","",(VLOOKUP(B997,#REF!,3,0)))</f>
        <v/>
      </c>
      <c r="F997" s="84" t="str">
        <f>IF(B997="","",(VLOOKUP(Application!B997,#REF!,5,0)))</f>
        <v/>
      </c>
      <c r="G997" s="83"/>
      <c r="H997" s="89"/>
      <c r="I997" s="92" t="str">
        <f>IF(B:B="","",(VLOOKUP(Application!B997,#REF!,6,0)))</f>
        <v/>
      </c>
      <c r="J997" s="90" t="str">
        <f t="shared" si="193"/>
        <v/>
      </c>
      <c r="K997" s="91" t="str">
        <f t="shared" si="194"/>
        <v/>
      </c>
      <c r="L997" s="91" t="str">
        <f t="shared" si="188"/>
        <v/>
      </c>
      <c r="M997" s="91" t="str">
        <f t="shared" si="195"/>
        <v/>
      </c>
      <c r="N997" s="91" t="str">
        <f t="shared" si="196"/>
        <v/>
      </c>
      <c r="O997" s="91" t="str">
        <f t="shared" si="189"/>
        <v/>
      </c>
      <c r="P997" s="91" t="str">
        <f t="shared" si="190"/>
        <v/>
      </c>
      <c r="Q997" s="85"/>
      <c r="R997" s="17" t="str">
        <f t="shared" si="191"/>
        <v/>
      </c>
      <c r="S997" s="28" t="str">
        <f t="shared" si="197"/>
        <v/>
      </c>
      <c r="T997" s="28" t="str">
        <f t="shared" si="198"/>
        <v/>
      </c>
      <c r="U997" s="28"/>
      <c r="V997" s="40"/>
      <c r="W997" s="40"/>
      <c r="X997" s="54"/>
      <c r="Y997" s="40"/>
      <c r="Z997" s="96" t="str">
        <f t="shared" si="199"/>
        <v/>
      </c>
      <c r="AA997" s="74"/>
      <c r="AB997" s="19"/>
      <c r="AC997" s="19"/>
      <c r="AD997" s="19"/>
      <c r="AE997" s="19"/>
      <c r="AF997" s="19"/>
      <c r="AG997" s="19"/>
      <c r="AH997" s="86"/>
      <c r="AI997" s="86"/>
      <c r="AJ997" s="18"/>
      <c r="AK997" s="18"/>
      <c r="AL997" s="18"/>
      <c r="AM997" s="18"/>
      <c r="AN997" s="18"/>
      <c r="AO997" s="86"/>
      <c r="AP997" s="18"/>
      <c r="AQ997" s="28"/>
      <c r="AR997" s="45"/>
      <c r="AS997" s="16"/>
      <c r="AT997" s="16"/>
      <c r="AU997" s="20"/>
      <c r="AV997" s="20"/>
    </row>
    <row r="998" spans="2:48" ht="15" x14ac:dyDescent="0.25">
      <c r="B998" s="86"/>
      <c r="C998" s="100"/>
      <c r="D998" s="87" t="str">
        <f>IF(B998="","",(VLOOKUP(B998,#REF!,2,0)))</f>
        <v/>
      </c>
      <c r="E998" s="88" t="str">
        <f>IF(B998="","",(VLOOKUP(B998,#REF!,3,0)))</f>
        <v/>
      </c>
      <c r="F998" s="84" t="str">
        <f>IF(B998="","",(VLOOKUP(Application!B998,#REF!,5,0)))</f>
        <v/>
      </c>
      <c r="G998" s="83"/>
      <c r="H998" s="89"/>
      <c r="I998" s="92" t="str">
        <f>IF(B:B="","",(VLOOKUP(Application!B998,#REF!,6,0)))</f>
        <v/>
      </c>
      <c r="J998" s="90" t="str">
        <f t="shared" si="193"/>
        <v/>
      </c>
      <c r="K998" s="91" t="str">
        <f t="shared" si="194"/>
        <v/>
      </c>
      <c r="L998" s="91" t="str">
        <f t="shared" si="188"/>
        <v/>
      </c>
      <c r="M998" s="91" t="str">
        <f t="shared" si="195"/>
        <v/>
      </c>
      <c r="N998" s="91" t="str">
        <f t="shared" si="196"/>
        <v/>
      </c>
      <c r="O998" s="91" t="str">
        <f t="shared" si="189"/>
        <v/>
      </c>
      <c r="P998" s="91" t="str">
        <f t="shared" si="190"/>
        <v/>
      </c>
      <c r="Q998" s="85"/>
      <c r="R998" s="17" t="str">
        <f t="shared" si="191"/>
        <v/>
      </c>
      <c r="S998" s="28" t="str">
        <f t="shared" si="197"/>
        <v/>
      </c>
      <c r="T998" s="28" t="str">
        <f t="shared" si="198"/>
        <v/>
      </c>
      <c r="U998" s="28"/>
      <c r="V998" s="40"/>
      <c r="W998" s="40"/>
      <c r="X998" s="54"/>
      <c r="Y998" s="40"/>
      <c r="Z998" s="96" t="str">
        <f t="shared" si="199"/>
        <v/>
      </c>
      <c r="AA998" s="74"/>
      <c r="AB998" s="19"/>
      <c r="AC998" s="19"/>
      <c r="AD998" s="19"/>
      <c r="AE998" s="19"/>
      <c r="AF998" s="19"/>
      <c r="AG998" s="19"/>
      <c r="AH998" s="86"/>
      <c r="AI998" s="86"/>
      <c r="AJ998" s="18"/>
      <c r="AK998" s="18"/>
      <c r="AL998" s="18"/>
      <c r="AM998" s="18"/>
      <c r="AN998" s="18"/>
      <c r="AO998" s="86"/>
      <c r="AP998" s="18"/>
      <c r="AQ998" s="28"/>
      <c r="AR998" s="45"/>
      <c r="AS998" s="16"/>
      <c r="AT998" s="16"/>
      <c r="AU998" s="20"/>
      <c r="AV998" s="20"/>
    </row>
    <row r="999" spans="2:48" ht="15" x14ac:dyDescent="0.25">
      <c r="B999" s="86"/>
      <c r="C999" s="100"/>
      <c r="D999" s="87" t="str">
        <f>IF(B999="","",(VLOOKUP(B999,#REF!,2,0)))</f>
        <v/>
      </c>
      <c r="E999" s="88" t="str">
        <f>IF(B999="","",(VLOOKUP(B999,#REF!,3,0)))</f>
        <v/>
      </c>
      <c r="F999" s="84" t="str">
        <f>IF(B999="","",(VLOOKUP(Application!B999,#REF!,5,0)))</f>
        <v/>
      </c>
      <c r="G999" s="83"/>
      <c r="H999" s="89"/>
      <c r="I999" s="92" t="str">
        <f>IF(B:B="","",(VLOOKUP(Application!B999,#REF!,6,0)))</f>
        <v/>
      </c>
      <c r="J999" s="90" t="str">
        <f t="shared" si="193"/>
        <v/>
      </c>
      <c r="K999" s="91" t="str">
        <f t="shared" si="194"/>
        <v/>
      </c>
      <c r="L999" s="91" t="str">
        <f t="shared" si="188"/>
        <v/>
      </c>
      <c r="M999" s="91" t="str">
        <f t="shared" si="195"/>
        <v/>
      </c>
      <c r="N999" s="91" t="str">
        <f t="shared" si="196"/>
        <v/>
      </c>
      <c r="O999" s="91" t="str">
        <f t="shared" si="189"/>
        <v/>
      </c>
      <c r="P999" s="91" t="str">
        <f t="shared" si="190"/>
        <v/>
      </c>
      <c r="Q999" s="85"/>
      <c r="R999" s="17" t="str">
        <f t="shared" si="191"/>
        <v/>
      </c>
      <c r="S999" s="28" t="str">
        <f t="shared" si="197"/>
        <v/>
      </c>
      <c r="T999" s="28" t="str">
        <f t="shared" si="198"/>
        <v/>
      </c>
      <c r="U999" s="28"/>
      <c r="V999" s="40"/>
      <c r="W999" s="40"/>
      <c r="X999" s="54"/>
      <c r="Y999" s="40"/>
      <c r="Z999" s="96" t="str">
        <f t="shared" si="199"/>
        <v/>
      </c>
      <c r="AA999" s="74"/>
      <c r="AB999" s="19"/>
      <c r="AC999" s="19"/>
      <c r="AD999" s="19"/>
      <c r="AE999" s="19"/>
      <c r="AF999" s="19"/>
      <c r="AG999" s="19"/>
      <c r="AH999" s="86"/>
      <c r="AI999" s="86"/>
      <c r="AJ999" s="18"/>
      <c r="AK999" s="18"/>
      <c r="AL999" s="18"/>
      <c r="AM999" s="18"/>
      <c r="AN999" s="18"/>
      <c r="AO999" s="86"/>
      <c r="AP999" s="18"/>
      <c r="AQ999" s="28"/>
      <c r="AR999" s="45"/>
      <c r="AS999" s="16"/>
      <c r="AT999" s="16"/>
      <c r="AU999" s="20"/>
      <c r="AV999" s="20"/>
    </row>
    <row r="1000" spans="2:48" ht="15" x14ac:dyDescent="0.25">
      <c r="B1000" s="86"/>
      <c r="C1000" s="100"/>
      <c r="D1000" s="87" t="str">
        <f>IF(B1000="","",(VLOOKUP(B1000,#REF!,2,0)))</f>
        <v/>
      </c>
      <c r="E1000" s="88" t="str">
        <f>IF(B1000="","",(VLOOKUP(B1000,#REF!,3,0)))</f>
        <v/>
      </c>
      <c r="F1000" s="84" t="str">
        <f>IF(B1000="","",(VLOOKUP(Application!B1000,#REF!,5,0)))</f>
        <v/>
      </c>
      <c r="G1000" s="83"/>
      <c r="H1000" s="89"/>
      <c r="I1000" s="92" t="str">
        <f>IF(B:B="","",(VLOOKUP(Application!B1000,#REF!,6,0)))</f>
        <v/>
      </c>
      <c r="J1000" s="90" t="str">
        <f t="shared" si="193"/>
        <v/>
      </c>
      <c r="K1000" s="91" t="str">
        <f t="shared" si="194"/>
        <v/>
      </c>
      <c r="L1000" s="91" t="str">
        <f t="shared" si="188"/>
        <v/>
      </c>
      <c r="M1000" s="91" t="str">
        <f t="shared" si="195"/>
        <v/>
      </c>
      <c r="N1000" s="91" t="str">
        <f t="shared" si="196"/>
        <v/>
      </c>
      <c r="O1000" s="91" t="str">
        <f t="shared" si="189"/>
        <v/>
      </c>
      <c r="P1000" s="91" t="str">
        <f t="shared" si="190"/>
        <v/>
      </c>
      <c r="Q1000" s="85"/>
      <c r="R1000" s="17" t="str">
        <f t="shared" si="191"/>
        <v/>
      </c>
      <c r="S1000" s="28" t="str">
        <f t="shared" si="197"/>
        <v/>
      </c>
      <c r="T1000" s="28" t="str">
        <f t="shared" si="198"/>
        <v/>
      </c>
      <c r="U1000" s="28"/>
      <c r="V1000" s="40"/>
      <c r="W1000" s="40"/>
      <c r="X1000" s="54"/>
      <c r="Y1000" s="40"/>
      <c r="Z1000" s="96" t="str">
        <f t="shared" si="199"/>
        <v/>
      </c>
      <c r="AA1000" s="74"/>
      <c r="AB1000" s="19"/>
      <c r="AC1000" s="19"/>
      <c r="AD1000" s="19"/>
      <c r="AE1000" s="19"/>
      <c r="AF1000" s="19"/>
      <c r="AG1000" s="19"/>
      <c r="AH1000" s="86"/>
      <c r="AI1000" s="86"/>
      <c r="AJ1000" s="18"/>
      <c r="AK1000" s="18"/>
      <c r="AL1000" s="18"/>
      <c r="AM1000" s="18"/>
      <c r="AN1000" s="18"/>
      <c r="AO1000" s="86"/>
      <c r="AP1000" s="18"/>
      <c r="AQ1000" s="28"/>
      <c r="AR1000" s="45"/>
      <c r="AS1000" s="16"/>
      <c r="AT1000" s="16"/>
      <c r="AU1000" s="20"/>
      <c r="AV1000" s="20"/>
    </row>
    <row r="1001" spans="2:48" ht="15" x14ac:dyDescent="0.25">
      <c r="B1001" s="86"/>
      <c r="C1001" s="100"/>
      <c r="D1001" s="87" t="str">
        <f>IF(B1001="","",(VLOOKUP(B1001,#REF!,2,0)))</f>
        <v/>
      </c>
      <c r="E1001" s="88" t="str">
        <f>IF(B1001="","",(VLOOKUP(B1001,#REF!,3,0)))</f>
        <v/>
      </c>
      <c r="F1001" s="84" t="str">
        <f>IF(B1001="","",(VLOOKUP(Application!B1001,#REF!,5,0)))</f>
        <v/>
      </c>
      <c r="G1001" s="83"/>
      <c r="H1001" s="89"/>
      <c r="I1001" s="92" t="str">
        <f>IF(B:B="","",(VLOOKUP(Application!B1001,#REF!,6,0)))</f>
        <v/>
      </c>
      <c r="J1001" s="90" t="str">
        <f t="shared" si="193"/>
        <v/>
      </c>
      <c r="K1001" s="91" t="str">
        <f t="shared" si="194"/>
        <v/>
      </c>
      <c r="L1001" s="91" t="str">
        <f t="shared" si="188"/>
        <v/>
      </c>
      <c r="M1001" s="91" t="str">
        <f t="shared" si="195"/>
        <v/>
      </c>
      <c r="N1001" s="91" t="str">
        <f t="shared" si="196"/>
        <v/>
      </c>
      <c r="O1001" s="91" t="str">
        <f t="shared" si="189"/>
        <v/>
      </c>
      <c r="P1001" s="91" t="str">
        <f t="shared" si="190"/>
        <v/>
      </c>
      <c r="Q1001" s="85"/>
      <c r="R1001" s="17" t="str">
        <f t="shared" si="191"/>
        <v/>
      </c>
      <c r="S1001" s="28" t="str">
        <f t="shared" si="197"/>
        <v/>
      </c>
      <c r="T1001" s="28" t="str">
        <f t="shared" si="198"/>
        <v/>
      </c>
      <c r="U1001" s="28"/>
      <c r="V1001" s="40"/>
      <c r="W1001" s="40"/>
      <c r="X1001" s="54"/>
      <c r="Y1001" s="40"/>
      <c r="Z1001" s="96" t="str">
        <f t="shared" si="199"/>
        <v/>
      </c>
      <c r="AA1001" s="74"/>
      <c r="AB1001" s="19"/>
      <c r="AC1001" s="19"/>
      <c r="AD1001" s="19"/>
      <c r="AE1001" s="19"/>
      <c r="AF1001" s="19"/>
      <c r="AG1001" s="19"/>
      <c r="AH1001" s="86"/>
      <c r="AI1001" s="86"/>
      <c r="AJ1001" s="18"/>
      <c r="AK1001" s="18"/>
      <c r="AL1001" s="18"/>
      <c r="AM1001" s="18"/>
      <c r="AN1001" s="18"/>
      <c r="AO1001" s="86"/>
      <c r="AP1001" s="18"/>
      <c r="AQ1001" s="28"/>
      <c r="AR1001" s="45"/>
      <c r="AS1001" s="16"/>
      <c r="AT1001" s="16"/>
      <c r="AU1001" s="20"/>
      <c r="AV1001" s="20"/>
    </row>
    <row r="1002" spans="2:48" ht="15" x14ac:dyDescent="0.25">
      <c r="B1002" s="86"/>
      <c r="C1002" s="100"/>
      <c r="D1002" s="87" t="str">
        <f>IF(B1002="","",(VLOOKUP(B1002,#REF!,2,0)))</f>
        <v/>
      </c>
      <c r="E1002" s="88" t="str">
        <f>IF(B1002="","",(VLOOKUP(B1002,#REF!,3,0)))</f>
        <v/>
      </c>
      <c r="F1002" s="84" t="str">
        <f>IF(B1002="","",(VLOOKUP(Application!B1002,#REF!,5,0)))</f>
        <v/>
      </c>
      <c r="G1002" s="83"/>
      <c r="H1002" s="89"/>
      <c r="I1002" s="92" t="str">
        <f>IF(B:B="","",(VLOOKUP(Application!B1002,#REF!,6,0)))</f>
        <v/>
      </c>
      <c r="J1002" s="90" t="str">
        <f t="shared" si="193"/>
        <v/>
      </c>
      <c r="K1002" s="91" t="str">
        <f t="shared" si="194"/>
        <v/>
      </c>
      <c r="L1002" s="91" t="str">
        <f t="shared" si="188"/>
        <v/>
      </c>
      <c r="M1002" s="91" t="str">
        <f t="shared" si="195"/>
        <v/>
      </c>
      <c r="N1002" s="91" t="str">
        <f t="shared" si="196"/>
        <v/>
      </c>
      <c r="O1002" s="91" t="str">
        <f t="shared" si="189"/>
        <v/>
      </c>
      <c r="P1002" s="91" t="str">
        <f t="shared" si="190"/>
        <v/>
      </c>
      <c r="Q1002" s="85"/>
      <c r="R1002" s="17" t="str">
        <f t="shared" si="191"/>
        <v/>
      </c>
      <c r="S1002" s="28" t="str">
        <f t="shared" si="197"/>
        <v/>
      </c>
      <c r="T1002" s="28" t="str">
        <f t="shared" si="198"/>
        <v/>
      </c>
      <c r="U1002" s="28"/>
      <c r="V1002" s="40"/>
      <c r="W1002" s="40"/>
      <c r="X1002" s="54"/>
      <c r="Y1002" s="40"/>
      <c r="Z1002" s="96" t="str">
        <f t="shared" si="199"/>
        <v/>
      </c>
      <c r="AA1002" s="74"/>
      <c r="AB1002" s="19"/>
      <c r="AC1002" s="19"/>
      <c r="AD1002" s="19"/>
      <c r="AE1002" s="19"/>
      <c r="AF1002" s="19"/>
      <c r="AG1002" s="19"/>
      <c r="AH1002" s="86"/>
      <c r="AI1002" s="86"/>
      <c r="AJ1002" s="18"/>
      <c r="AK1002" s="18"/>
      <c r="AL1002" s="18"/>
      <c r="AM1002" s="18"/>
      <c r="AN1002" s="18"/>
      <c r="AO1002" s="86"/>
      <c r="AP1002" s="18"/>
      <c r="AQ1002" s="28"/>
      <c r="AR1002" s="45"/>
      <c r="AS1002" s="16"/>
      <c r="AT1002" s="16"/>
      <c r="AU1002" s="20"/>
      <c r="AV1002" s="20"/>
    </row>
    <row r="1003" spans="2:48" ht="15" x14ac:dyDescent="0.25">
      <c r="B1003" s="86"/>
      <c r="C1003" s="100"/>
      <c r="D1003" s="87" t="str">
        <f>IF(B1003="","",(VLOOKUP(B1003,#REF!,2,0)))</f>
        <v/>
      </c>
      <c r="E1003" s="88" t="str">
        <f>IF(B1003="","",(VLOOKUP(B1003,#REF!,3,0)))</f>
        <v/>
      </c>
      <c r="F1003" s="84" t="str">
        <f>IF(B1003="","",(VLOOKUP(Application!B1003,#REF!,5,0)))</f>
        <v/>
      </c>
      <c r="G1003" s="83"/>
      <c r="H1003" s="89"/>
      <c r="I1003" s="92" t="str">
        <f>IF(B:B="","",(VLOOKUP(Application!B1003,#REF!,6,0)))</f>
        <v/>
      </c>
      <c r="J1003" s="90" t="str">
        <f t="shared" si="193"/>
        <v/>
      </c>
      <c r="K1003" s="91" t="str">
        <f t="shared" si="194"/>
        <v/>
      </c>
      <c r="L1003" s="91" t="str">
        <f t="shared" si="188"/>
        <v/>
      </c>
      <c r="M1003" s="91" t="str">
        <f t="shared" si="195"/>
        <v/>
      </c>
      <c r="N1003" s="91" t="str">
        <f t="shared" si="196"/>
        <v/>
      </c>
      <c r="O1003" s="91" t="str">
        <f t="shared" si="189"/>
        <v/>
      </c>
      <c r="P1003" s="91" t="str">
        <f t="shared" si="190"/>
        <v/>
      </c>
      <c r="Q1003" s="85"/>
      <c r="R1003" s="17" t="str">
        <f t="shared" si="191"/>
        <v/>
      </c>
      <c r="S1003" s="28" t="str">
        <f t="shared" si="197"/>
        <v/>
      </c>
      <c r="T1003" s="28" t="str">
        <f t="shared" si="198"/>
        <v/>
      </c>
      <c r="U1003" s="28"/>
      <c r="V1003" s="40"/>
      <c r="W1003" s="40"/>
      <c r="X1003" s="54"/>
      <c r="Y1003" s="40"/>
      <c r="Z1003" s="96" t="str">
        <f t="shared" si="199"/>
        <v/>
      </c>
      <c r="AA1003" s="74"/>
      <c r="AB1003" s="19"/>
      <c r="AC1003" s="19"/>
      <c r="AD1003" s="19"/>
      <c r="AE1003" s="19"/>
      <c r="AF1003" s="19"/>
      <c r="AG1003" s="19"/>
      <c r="AH1003" s="86"/>
      <c r="AI1003" s="86"/>
      <c r="AJ1003" s="18"/>
      <c r="AK1003" s="18"/>
      <c r="AL1003" s="18"/>
      <c r="AM1003" s="18"/>
      <c r="AN1003" s="18"/>
      <c r="AO1003" s="86"/>
      <c r="AP1003" s="18"/>
      <c r="AQ1003" s="28"/>
      <c r="AR1003" s="45"/>
      <c r="AS1003" s="16"/>
      <c r="AT1003" s="16"/>
      <c r="AU1003" s="20"/>
      <c r="AV1003" s="20"/>
    </row>
    <row r="1004" spans="2:48" ht="15" x14ac:dyDescent="0.25">
      <c r="B1004" s="86"/>
      <c r="C1004" s="100"/>
      <c r="D1004" s="87" t="str">
        <f>IF(B1004="","",(VLOOKUP(B1004,#REF!,2,0)))</f>
        <v/>
      </c>
      <c r="E1004" s="88" t="str">
        <f>IF(B1004="","",(VLOOKUP(B1004,#REF!,3,0)))</f>
        <v/>
      </c>
      <c r="F1004" s="84" t="str">
        <f>IF(B1004="","",(VLOOKUP(Application!B1004,#REF!,5,0)))</f>
        <v/>
      </c>
      <c r="G1004" s="83"/>
      <c r="H1004" s="89"/>
      <c r="I1004" s="92" t="str">
        <f>IF(B:B="","",(VLOOKUP(Application!B1004,#REF!,6,0)))</f>
        <v/>
      </c>
      <c r="J1004" s="90" t="str">
        <f t="shared" si="193"/>
        <v/>
      </c>
      <c r="K1004" s="91" t="str">
        <f t="shared" si="194"/>
        <v/>
      </c>
      <c r="L1004" s="91" t="str">
        <f t="shared" si="188"/>
        <v/>
      </c>
      <c r="M1004" s="91" t="str">
        <f t="shared" si="195"/>
        <v/>
      </c>
      <c r="N1004" s="91" t="str">
        <f t="shared" si="196"/>
        <v/>
      </c>
      <c r="O1004" s="91" t="str">
        <f t="shared" si="189"/>
        <v/>
      </c>
      <c r="P1004" s="91" t="str">
        <f t="shared" si="190"/>
        <v/>
      </c>
      <c r="Q1004" s="85"/>
      <c r="R1004" s="17" t="str">
        <f t="shared" si="191"/>
        <v/>
      </c>
      <c r="S1004" s="28" t="str">
        <f t="shared" si="197"/>
        <v/>
      </c>
      <c r="T1004" s="28" t="str">
        <f t="shared" si="198"/>
        <v/>
      </c>
      <c r="U1004" s="28"/>
      <c r="V1004" s="40"/>
      <c r="W1004" s="40"/>
      <c r="X1004" s="54"/>
      <c r="Y1004" s="40"/>
      <c r="Z1004" s="96" t="str">
        <f t="shared" si="199"/>
        <v/>
      </c>
      <c r="AA1004" s="74"/>
      <c r="AB1004" s="19"/>
      <c r="AC1004" s="19"/>
      <c r="AD1004" s="19"/>
      <c r="AE1004" s="19"/>
      <c r="AF1004" s="19"/>
      <c r="AG1004" s="19"/>
      <c r="AH1004" s="86"/>
      <c r="AI1004" s="86"/>
      <c r="AJ1004" s="18"/>
      <c r="AK1004" s="18"/>
      <c r="AL1004" s="18"/>
      <c r="AM1004" s="18"/>
      <c r="AN1004" s="18"/>
      <c r="AO1004" s="86"/>
      <c r="AP1004" s="18"/>
      <c r="AQ1004" s="28"/>
      <c r="AR1004" s="45"/>
      <c r="AS1004" s="16"/>
      <c r="AT1004" s="16"/>
      <c r="AU1004" s="20"/>
      <c r="AV1004" s="20"/>
    </row>
    <row r="1005" spans="2:48" ht="15" x14ac:dyDescent="0.25">
      <c r="B1005" s="86"/>
      <c r="C1005" s="100"/>
      <c r="D1005" s="87" t="str">
        <f>IF(B1005="","",(VLOOKUP(B1005,#REF!,2,0)))</f>
        <v/>
      </c>
      <c r="E1005" s="88" t="str">
        <f>IF(B1005="","",(VLOOKUP(B1005,#REF!,3,0)))</f>
        <v/>
      </c>
      <c r="F1005" s="84" t="str">
        <f>IF(B1005="","",(VLOOKUP(Application!B1005,#REF!,5,0)))</f>
        <v/>
      </c>
      <c r="G1005" s="83"/>
      <c r="H1005" s="89"/>
      <c r="I1005" s="92" t="str">
        <f>IF(B:B="","",(VLOOKUP(Application!B1005,#REF!,6,0)))</f>
        <v/>
      </c>
      <c r="J1005" s="90" t="str">
        <f t="shared" si="193"/>
        <v/>
      </c>
      <c r="K1005" s="91" t="str">
        <f t="shared" si="194"/>
        <v/>
      </c>
      <c r="L1005" s="91" t="str">
        <f t="shared" si="188"/>
        <v/>
      </c>
      <c r="M1005" s="91" t="str">
        <f t="shared" si="195"/>
        <v/>
      </c>
      <c r="N1005" s="91" t="str">
        <f t="shared" si="196"/>
        <v/>
      </c>
      <c r="O1005" s="91" t="str">
        <f t="shared" si="189"/>
        <v/>
      </c>
      <c r="P1005" s="91" t="str">
        <f t="shared" si="190"/>
        <v/>
      </c>
      <c r="Q1005" s="85"/>
      <c r="R1005" s="17" t="str">
        <f t="shared" si="191"/>
        <v/>
      </c>
      <c r="S1005" s="28" t="str">
        <f t="shared" si="197"/>
        <v/>
      </c>
      <c r="T1005" s="28" t="str">
        <f t="shared" si="198"/>
        <v/>
      </c>
      <c r="U1005" s="28"/>
      <c r="V1005" s="40"/>
      <c r="W1005" s="40"/>
      <c r="X1005" s="54"/>
      <c r="Y1005" s="40"/>
      <c r="Z1005" s="96" t="str">
        <f t="shared" si="199"/>
        <v/>
      </c>
      <c r="AA1005" s="74"/>
      <c r="AB1005" s="19"/>
      <c r="AC1005" s="19"/>
      <c r="AD1005" s="19"/>
      <c r="AE1005" s="19"/>
      <c r="AF1005" s="19"/>
      <c r="AG1005" s="19"/>
      <c r="AH1005" s="86"/>
      <c r="AI1005" s="86"/>
      <c r="AJ1005" s="18"/>
      <c r="AK1005" s="18"/>
      <c r="AL1005" s="18"/>
      <c r="AM1005" s="18"/>
      <c r="AN1005" s="18"/>
      <c r="AO1005" s="86"/>
      <c r="AP1005" s="18"/>
      <c r="AQ1005" s="28"/>
      <c r="AR1005" s="45"/>
      <c r="AS1005" s="16"/>
      <c r="AT1005" s="16"/>
      <c r="AU1005" s="20"/>
      <c r="AV1005" s="20"/>
    </row>
    <row r="1006" spans="2:48" ht="15" x14ac:dyDescent="0.25">
      <c r="B1006" s="86"/>
      <c r="C1006" s="100"/>
      <c r="D1006" s="87" t="str">
        <f>IF(B1006="","",(VLOOKUP(B1006,#REF!,2,0)))</f>
        <v/>
      </c>
      <c r="E1006" s="88" t="str">
        <f>IF(B1006="","",(VLOOKUP(B1006,#REF!,3,0)))</f>
        <v/>
      </c>
      <c r="F1006" s="84" t="str">
        <f>IF(B1006="","",(VLOOKUP(Application!B1006,#REF!,5,0)))</f>
        <v/>
      </c>
      <c r="G1006" s="83"/>
      <c r="H1006" s="89"/>
      <c r="I1006" s="92" t="str">
        <f>IF(B:B="","",(VLOOKUP(Application!B1006,#REF!,6,0)))</f>
        <v/>
      </c>
      <c r="J1006" s="90" t="str">
        <f t="shared" si="193"/>
        <v/>
      </c>
      <c r="K1006" s="91" t="str">
        <f t="shared" si="194"/>
        <v/>
      </c>
      <c r="L1006" s="91" t="str">
        <f t="shared" si="188"/>
        <v/>
      </c>
      <c r="M1006" s="91" t="str">
        <f t="shared" si="195"/>
        <v/>
      </c>
      <c r="N1006" s="91" t="str">
        <f t="shared" si="196"/>
        <v/>
      </c>
      <c r="O1006" s="91" t="str">
        <f t="shared" si="189"/>
        <v/>
      </c>
      <c r="P1006" s="91" t="str">
        <f t="shared" si="190"/>
        <v/>
      </c>
      <c r="Q1006" s="85"/>
      <c r="R1006" s="17" t="str">
        <f t="shared" si="191"/>
        <v/>
      </c>
      <c r="S1006" s="28" t="str">
        <f t="shared" si="197"/>
        <v/>
      </c>
      <c r="T1006" s="28" t="str">
        <f t="shared" si="198"/>
        <v/>
      </c>
      <c r="U1006" s="28"/>
      <c r="V1006" s="40"/>
      <c r="W1006" s="40"/>
      <c r="X1006" s="54"/>
      <c r="Y1006" s="40"/>
      <c r="Z1006" s="96" t="str">
        <f t="shared" si="199"/>
        <v/>
      </c>
      <c r="AA1006" s="74"/>
      <c r="AB1006" s="19"/>
      <c r="AC1006" s="19"/>
      <c r="AD1006" s="19"/>
      <c r="AE1006" s="19"/>
      <c r="AF1006" s="19"/>
      <c r="AG1006" s="19"/>
      <c r="AH1006" s="86"/>
      <c r="AI1006" s="86"/>
      <c r="AJ1006" s="18"/>
      <c r="AK1006" s="18"/>
      <c r="AL1006" s="18"/>
      <c r="AM1006" s="18"/>
      <c r="AN1006" s="18"/>
      <c r="AO1006" s="86"/>
      <c r="AP1006" s="18"/>
      <c r="AQ1006" s="28"/>
      <c r="AR1006" s="45"/>
      <c r="AS1006" s="16"/>
      <c r="AT1006" s="16"/>
      <c r="AU1006" s="20"/>
      <c r="AV1006" s="20"/>
    </row>
    <row r="1007" spans="2:48" ht="15" x14ac:dyDescent="0.25">
      <c r="B1007" s="86"/>
      <c r="C1007" s="100"/>
      <c r="D1007" s="87" t="str">
        <f>IF(B1007="","",(VLOOKUP(B1007,#REF!,2,0)))</f>
        <v/>
      </c>
      <c r="E1007" s="88" t="str">
        <f>IF(B1007="","",(VLOOKUP(B1007,#REF!,3,0)))</f>
        <v/>
      </c>
      <c r="F1007" s="84" t="str">
        <f>IF(B1007="","",(VLOOKUP(Application!B1007,#REF!,5,0)))</f>
        <v/>
      </c>
      <c r="G1007" s="83"/>
      <c r="H1007" s="89"/>
      <c r="I1007" s="92" t="str">
        <f>IF(B:B="","",(VLOOKUP(Application!B1007,#REF!,6,0)))</f>
        <v/>
      </c>
      <c r="J1007" s="90" t="str">
        <f t="shared" si="193"/>
        <v/>
      </c>
      <c r="K1007" s="91" t="str">
        <f t="shared" si="194"/>
        <v/>
      </c>
      <c r="L1007" s="91" t="str">
        <f t="shared" si="188"/>
        <v/>
      </c>
      <c r="M1007" s="91" t="str">
        <f t="shared" si="195"/>
        <v/>
      </c>
      <c r="N1007" s="91" t="str">
        <f t="shared" si="196"/>
        <v/>
      </c>
      <c r="O1007" s="91" t="str">
        <f t="shared" si="189"/>
        <v/>
      </c>
      <c r="P1007" s="91" t="str">
        <f t="shared" si="190"/>
        <v/>
      </c>
      <c r="Q1007" s="85"/>
      <c r="R1007" s="17" t="str">
        <f t="shared" si="191"/>
        <v/>
      </c>
      <c r="S1007" s="28" t="str">
        <f t="shared" si="197"/>
        <v/>
      </c>
      <c r="T1007" s="28" t="str">
        <f t="shared" si="198"/>
        <v/>
      </c>
      <c r="U1007" s="28"/>
      <c r="V1007" s="40"/>
      <c r="W1007" s="40"/>
      <c r="X1007" s="54"/>
      <c r="Y1007" s="40"/>
      <c r="Z1007" s="96" t="str">
        <f t="shared" si="199"/>
        <v/>
      </c>
      <c r="AA1007" s="74"/>
      <c r="AB1007" s="19"/>
      <c r="AC1007" s="19"/>
      <c r="AD1007" s="19"/>
      <c r="AE1007" s="19"/>
      <c r="AF1007" s="19"/>
      <c r="AG1007" s="19"/>
      <c r="AH1007" s="86"/>
      <c r="AI1007" s="86"/>
      <c r="AJ1007" s="18"/>
      <c r="AK1007" s="18"/>
      <c r="AL1007" s="18"/>
      <c r="AM1007" s="18"/>
      <c r="AN1007" s="18"/>
      <c r="AO1007" s="86"/>
      <c r="AP1007" s="18"/>
      <c r="AQ1007" s="28"/>
      <c r="AR1007" s="45"/>
      <c r="AS1007" s="16"/>
      <c r="AT1007" s="16"/>
      <c r="AU1007" s="20"/>
      <c r="AV1007" s="20"/>
    </row>
    <row r="1008" spans="2:48" ht="15" x14ac:dyDescent="0.25">
      <c r="B1008" s="86"/>
      <c r="C1008" s="100"/>
      <c r="D1008" s="87" t="str">
        <f>IF(B1008="","",(VLOOKUP(B1008,#REF!,2,0)))</f>
        <v/>
      </c>
      <c r="E1008" s="88" t="str">
        <f>IF(B1008="","",(VLOOKUP(B1008,#REF!,3,0)))</f>
        <v/>
      </c>
      <c r="F1008" s="84" t="str">
        <f>IF(B1008="","",(VLOOKUP(Application!B1008,#REF!,5,0)))</f>
        <v/>
      </c>
      <c r="G1008" s="83"/>
      <c r="H1008" s="89"/>
      <c r="I1008" s="92" t="str">
        <f>IF(B:B="","",(VLOOKUP(Application!B1008,#REF!,6,0)))</f>
        <v/>
      </c>
      <c r="J1008" s="90" t="str">
        <f t="shared" si="193"/>
        <v/>
      </c>
      <c r="K1008" s="91" t="str">
        <f t="shared" si="194"/>
        <v/>
      </c>
      <c r="L1008" s="91" t="str">
        <f t="shared" si="188"/>
        <v/>
      </c>
      <c r="M1008" s="91" t="str">
        <f t="shared" si="195"/>
        <v/>
      </c>
      <c r="N1008" s="91" t="str">
        <f t="shared" si="196"/>
        <v/>
      </c>
      <c r="O1008" s="91" t="str">
        <f t="shared" si="189"/>
        <v/>
      </c>
      <c r="P1008" s="91" t="str">
        <f t="shared" si="190"/>
        <v/>
      </c>
      <c r="Q1008" s="85"/>
      <c r="R1008" s="17" t="str">
        <f t="shared" si="191"/>
        <v/>
      </c>
      <c r="S1008" s="28" t="str">
        <f t="shared" si="197"/>
        <v/>
      </c>
      <c r="T1008" s="28" t="str">
        <f t="shared" si="198"/>
        <v/>
      </c>
      <c r="AH1008" s="86"/>
      <c r="AI1008" s="86"/>
    </row>
    <row r="1009" spans="2:35" ht="15" x14ac:dyDescent="0.25">
      <c r="B1009" s="86"/>
      <c r="C1009" s="100"/>
      <c r="D1009" s="87" t="str">
        <f>IF(B1009="","",(VLOOKUP(B1009,#REF!,2,0)))</f>
        <v/>
      </c>
      <c r="E1009" s="88" t="str">
        <f>IF(B1009="","",(VLOOKUP(B1009,#REF!,3,0)))</f>
        <v/>
      </c>
      <c r="F1009" s="84" t="str">
        <f>IF(B1009="","",(VLOOKUP(Application!B1009,#REF!,5,0)))</f>
        <v/>
      </c>
      <c r="G1009" s="83"/>
      <c r="H1009" s="89"/>
      <c r="I1009" s="92" t="str">
        <f>IF(B:B="","",(VLOOKUP(Application!B1009,#REF!,6,0)))</f>
        <v/>
      </c>
      <c r="J1009" s="90" t="str">
        <f t="shared" si="193"/>
        <v/>
      </c>
      <c r="K1009" s="91" t="str">
        <f t="shared" si="194"/>
        <v/>
      </c>
      <c r="L1009" s="91" t="str">
        <f t="shared" ref="L1009:L1072" si="200">IF(OR(I1009="Wine",I1009="Refreshment Beverage",I1009="Beer",E1009="",F1009=""),"",IF(AND(J1009=""),"",IF((J1009*100)&gt;=5,"",1)))</f>
        <v/>
      </c>
      <c r="M1009" s="91" t="str">
        <f t="shared" si="195"/>
        <v/>
      </c>
      <c r="N1009" s="91" t="str">
        <f t="shared" si="196"/>
        <v/>
      </c>
      <c r="O1009" s="91" t="str">
        <f t="shared" ref="O1009:O1072" si="201">IF(OR(H1009="",B1009="",D1009="",E1009="",F1009=""),"",IF(AND(J1009=""),"",IF((J1009*100)&lt;=20,"",1)))</f>
        <v/>
      </c>
      <c r="P1009" s="91" t="str">
        <f t="shared" ref="P1009:P1072" si="202">IF(OR(D1009="",E1009="",F1009=""),"",IF(AND(K1009=""),"",IF(AND(H1009="LTO"),"",IF((J1009*100)&gt;=15,"",1))))</f>
        <v/>
      </c>
      <c r="Q1009" s="85"/>
      <c r="R1009" s="17" t="str">
        <f t="shared" ref="R1009:R1072" si="203">IF(H1009="","",(F1009-Q1009))</f>
        <v/>
      </c>
      <c r="S1009" s="28" t="str">
        <f t="shared" si="197"/>
        <v/>
      </c>
      <c r="T1009" s="28" t="str">
        <f t="shared" si="198"/>
        <v/>
      </c>
      <c r="AH1009" s="86"/>
      <c r="AI1009" s="86"/>
    </row>
    <row r="1010" spans="2:35" ht="15" x14ac:dyDescent="0.25">
      <c r="B1010" s="86"/>
      <c r="C1010" s="100"/>
      <c r="D1010" s="87" t="str">
        <f>IF(B1010="","",(VLOOKUP(B1010,#REF!,2,0)))</f>
        <v/>
      </c>
      <c r="E1010" s="88" t="str">
        <f>IF(B1010="","",(VLOOKUP(B1010,#REF!,3,0)))</f>
        <v/>
      </c>
      <c r="F1010" s="84" t="str">
        <f>IF(B1010="","",(VLOOKUP(Application!B1010,#REF!,5,0)))</f>
        <v/>
      </c>
      <c r="G1010" s="83"/>
      <c r="H1010" s="89"/>
      <c r="I1010" s="92" t="str">
        <f>IF(B:B="","",(VLOOKUP(Application!B1010,#REF!,6,0)))</f>
        <v/>
      </c>
      <c r="J1010" s="90" t="str">
        <f t="shared" si="193"/>
        <v/>
      </c>
      <c r="K1010" s="91" t="str">
        <f t="shared" si="194"/>
        <v/>
      </c>
      <c r="L1010" s="91" t="str">
        <f t="shared" si="200"/>
        <v/>
      </c>
      <c r="M1010" s="91" t="str">
        <f t="shared" si="195"/>
        <v/>
      </c>
      <c r="N1010" s="91" t="str">
        <f t="shared" si="196"/>
        <v/>
      </c>
      <c r="O1010" s="91" t="str">
        <f t="shared" si="201"/>
        <v/>
      </c>
      <c r="P1010" s="91" t="str">
        <f t="shared" si="202"/>
        <v/>
      </c>
      <c r="Q1010" s="85"/>
      <c r="R1010" s="17" t="str">
        <f t="shared" si="203"/>
        <v/>
      </c>
      <c r="S1010" s="28" t="str">
        <f t="shared" si="197"/>
        <v/>
      </c>
      <c r="T1010" s="28" t="str">
        <f t="shared" si="198"/>
        <v/>
      </c>
      <c r="AH1010" s="86"/>
      <c r="AI1010" s="86"/>
    </row>
    <row r="1011" spans="2:35" ht="15" x14ac:dyDescent="0.25">
      <c r="B1011" s="86"/>
      <c r="C1011" s="100"/>
      <c r="D1011" s="87" t="str">
        <f>IF(B1011="","",(VLOOKUP(B1011,#REF!,2,0)))</f>
        <v/>
      </c>
      <c r="E1011" s="88" t="str">
        <f>IF(B1011="","",(VLOOKUP(B1011,#REF!,3,0)))</f>
        <v/>
      </c>
      <c r="F1011" s="84" t="str">
        <f>IF(B1011="","",(VLOOKUP(Application!B1011,#REF!,5,0)))</f>
        <v/>
      </c>
      <c r="G1011" s="83"/>
      <c r="H1011" s="89"/>
      <c r="I1011" s="92" t="str">
        <f>IF(B:B="","",(VLOOKUP(Application!B1011,#REF!,6,0)))</f>
        <v/>
      </c>
      <c r="J1011" s="90" t="str">
        <f t="shared" si="193"/>
        <v/>
      </c>
      <c r="K1011" s="91" t="str">
        <f t="shared" si="194"/>
        <v/>
      </c>
      <c r="L1011" s="91" t="str">
        <f t="shared" si="200"/>
        <v/>
      </c>
      <c r="M1011" s="91" t="str">
        <f t="shared" si="195"/>
        <v/>
      </c>
      <c r="N1011" s="91" t="str">
        <f t="shared" si="196"/>
        <v/>
      </c>
      <c r="O1011" s="91" t="str">
        <f t="shared" si="201"/>
        <v/>
      </c>
      <c r="P1011" s="91" t="str">
        <f t="shared" si="202"/>
        <v/>
      </c>
      <c r="Q1011" s="85"/>
      <c r="R1011" s="17" t="str">
        <f t="shared" si="203"/>
        <v/>
      </c>
      <c r="S1011" s="28" t="str">
        <f t="shared" si="197"/>
        <v/>
      </c>
      <c r="T1011" s="28" t="str">
        <f t="shared" si="198"/>
        <v/>
      </c>
      <c r="AH1011" s="86"/>
      <c r="AI1011" s="86"/>
    </row>
    <row r="1012" spans="2:35" ht="15" x14ac:dyDescent="0.25">
      <c r="B1012" s="86"/>
      <c r="C1012" s="100"/>
      <c r="D1012" s="87" t="str">
        <f>IF(B1012="","",(VLOOKUP(B1012,#REF!,2,0)))</f>
        <v/>
      </c>
      <c r="E1012" s="88" t="str">
        <f>IF(B1012="","",(VLOOKUP(B1012,#REF!,3,0)))</f>
        <v/>
      </c>
      <c r="F1012" s="84" t="str">
        <f>IF(B1012="","",(VLOOKUP(Application!B1012,#REF!,5,0)))</f>
        <v/>
      </c>
      <c r="G1012" s="83"/>
      <c r="H1012" s="89"/>
      <c r="I1012" s="92" t="str">
        <f>IF(B:B="","",(VLOOKUP(Application!B1012,#REF!,6,0)))</f>
        <v/>
      </c>
      <c r="J1012" s="90" t="str">
        <f t="shared" si="193"/>
        <v/>
      </c>
      <c r="K1012" s="91" t="str">
        <f t="shared" si="194"/>
        <v/>
      </c>
      <c r="L1012" s="91" t="str">
        <f t="shared" si="200"/>
        <v/>
      </c>
      <c r="M1012" s="91" t="str">
        <f t="shared" si="195"/>
        <v/>
      </c>
      <c r="N1012" s="91" t="str">
        <f t="shared" si="196"/>
        <v/>
      </c>
      <c r="O1012" s="91" t="str">
        <f t="shared" si="201"/>
        <v/>
      </c>
      <c r="P1012" s="91" t="str">
        <f t="shared" si="202"/>
        <v/>
      </c>
      <c r="Q1012" s="85"/>
      <c r="R1012" s="17" t="str">
        <f t="shared" si="203"/>
        <v/>
      </c>
      <c r="S1012" s="28" t="str">
        <f t="shared" si="197"/>
        <v/>
      </c>
      <c r="T1012" s="28" t="str">
        <f t="shared" si="198"/>
        <v/>
      </c>
      <c r="AH1012" s="86"/>
      <c r="AI1012" s="86"/>
    </row>
    <row r="1013" spans="2:35" ht="15" x14ac:dyDescent="0.25">
      <c r="B1013" s="86"/>
      <c r="C1013" s="100"/>
      <c r="D1013" s="87" t="str">
        <f>IF(B1013="","",(VLOOKUP(B1013,#REF!,2,0)))</f>
        <v/>
      </c>
      <c r="E1013" s="88" t="str">
        <f>IF(B1013="","",(VLOOKUP(B1013,#REF!,3,0)))</f>
        <v/>
      </c>
      <c r="F1013" s="84" t="str">
        <f>IF(B1013="","",(VLOOKUP(Application!B1013,#REF!,5,0)))</f>
        <v/>
      </c>
      <c r="G1013" s="83"/>
      <c r="H1013" s="89"/>
      <c r="I1013" s="92" t="str">
        <f>IF(B:B="","",(VLOOKUP(Application!B1013,#REF!,6,0)))</f>
        <v/>
      </c>
      <c r="J1013" s="90" t="str">
        <f t="shared" si="193"/>
        <v/>
      </c>
      <c r="K1013" s="91" t="str">
        <f t="shared" si="194"/>
        <v/>
      </c>
      <c r="L1013" s="91" t="str">
        <f t="shared" si="200"/>
        <v/>
      </c>
      <c r="M1013" s="91" t="str">
        <f t="shared" si="195"/>
        <v/>
      </c>
      <c r="N1013" s="91" t="str">
        <f t="shared" si="196"/>
        <v/>
      </c>
      <c r="O1013" s="91" t="str">
        <f t="shared" si="201"/>
        <v/>
      </c>
      <c r="P1013" s="91" t="str">
        <f t="shared" si="202"/>
        <v/>
      </c>
      <c r="Q1013" s="85"/>
      <c r="R1013" s="17" t="str">
        <f t="shared" si="203"/>
        <v/>
      </c>
      <c r="S1013" s="28" t="str">
        <f t="shared" si="197"/>
        <v/>
      </c>
      <c r="T1013" s="28" t="str">
        <f t="shared" si="198"/>
        <v/>
      </c>
      <c r="AH1013" s="86"/>
      <c r="AI1013" s="86"/>
    </row>
    <row r="1014" spans="2:35" ht="15" x14ac:dyDescent="0.25">
      <c r="B1014" s="86"/>
      <c r="C1014" s="100"/>
      <c r="D1014" s="87" t="str">
        <f>IF(B1014="","",(VLOOKUP(B1014,#REF!,2,0)))</f>
        <v/>
      </c>
      <c r="E1014" s="88" t="str">
        <f>IF(B1014="","",(VLOOKUP(B1014,#REF!,3,0)))</f>
        <v/>
      </c>
      <c r="F1014" s="84" t="str">
        <f>IF(B1014="","",(VLOOKUP(Application!B1014,#REF!,5,0)))</f>
        <v/>
      </c>
      <c r="G1014" s="83"/>
      <c r="H1014" s="89"/>
      <c r="I1014" s="92" t="str">
        <f>IF(B:B="","",(VLOOKUP(Application!B1014,#REF!,6,0)))</f>
        <v/>
      </c>
      <c r="J1014" s="90" t="str">
        <f t="shared" si="193"/>
        <v/>
      </c>
      <c r="K1014" s="91" t="str">
        <f t="shared" si="194"/>
        <v/>
      </c>
      <c r="L1014" s="91" t="str">
        <f t="shared" si="200"/>
        <v/>
      </c>
      <c r="M1014" s="91" t="str">
        <f t="shared" si="195"/>
        <v/>
      </c>
      <c r="N1014" s="91" t="str">
        <f t="shared" si="196"/>
        <v/>
      </c>
      <c r="O1014" s="91" t="str">
        <f t="shared" si="201"/>
        <v/>
      </c>
      <c r="P1014" s="91" t="str">
        <f t="shared" si="202"/>
        <v/>
      </c>
      <c r="Q1014" s="85"/>
      <c r="R1014" s="17" t="str">
        <f t="shared" si="203"/>
        <v/>
      </c>
      <c r="S1014" s="28" t="str">
        <f t="shared" si="197"/>
        <v/>
      </c>
      <c r="T1014" s="28" t="str">
        <f t="shared" si="198"/>
        <v/>
      </c>
      <c r="AH1014" s="86"/>
      <c r="AI1014" s="86"/>
    </row>
    <row r="1015" spans="2:35" ht="15" x14ac:dyDescent="0.25">
      <c r="B1015" s="86"/>
      <c r="C1015" s="100"/>
      <c r="D1015" s="87" t="str">
        <f>IF(B1015="","",(VLOOKUP(B1015,#REF!,2,0)))</f>
        <v/>
      </c>
      <c r="E1015" s="88" t="str">
        <f>IF(B1015="","",(VLOOKUP(B1015,#REF!,3,0)))</f>
        <v/>
      </c>
      <c r="F1015" s="84" t="str">
        <f>IF(B1015="","",(VLOOKUP(Application!B1015,#REF!,5,0)))</f>
        <v/>
      </c>
      <c r="G1015" s="83"/>
      <c r="H1015" s="89"/>
      <c r="I1015" s="92" t="str">
        <f>IF(B:B="","",(VLOOKUP(Application!B1015,#REF!,6,0)))</f>
        <v/>
      </c>
      <c r="J1015" s="90" t="str">
        <f t="shared" si="193"/>
        <v/>
      </c>
      <c r="K1015" s="91" t="str">
        <f t="shared" si="194"/>
        <v/>
      </c>
      <c r="L1015" s="91" t="str">
        <f t="shared" si="200"/>
        <v/>
      </c>
      <c r="M1015" s="91" t="str">
        <f t="shared" si="195"/>
        <v/>
      </c>
      <c r="N1015" s="91" t="str">
        <f t="shared" si="196"/>
        <v/>
      </c>
      <c r="O1015" s="91" t="str">
        <f t="shared" si="201"/>
        <v/>
      </c>
      <c r="P1015" s="91" t="str">
        <f t="shared" si="202"/>
        <v/>
      </c>
      <c r="Q1015" s="85"/>
      <c r="R1015" s="17" t="str">
        <f t="shared" si="203"/>
        <v/>
      </c>
      <c r="S1015" s="28" t="str">
        <f t="shared" si="197"/>
        <v/>
      </c>
      <c r="T1015" s="28" t="str">
        <f t="shared" si="198"/>
        <v/>
      </c>
      <c r="AH1015" s="86"/>
      <c r="AI1015" s="86"/>
    </row>
    <row r="1016" spans="2:35" ht="15" x14ac:dyDescent="0.25">
      <c r="B1016" s="86"/>
      <c r="C1016" s="100"/>
      <c r="D1016" s="87" t="str">
        <f>IF(B1016="","",(VLOOKUP(B1016,#REF!,2,0)))</f>
        <v/>
      </c>
      <c r="E1016" s="88" t="str">
        <f>IF(B1016="","",(VLOOKUP(B1016,#REF!,3,0)))</f>
        <v/>
      </c>
      <c r="F1016" s="84" t="str">
        <f>IF(B1016="","",(VLOOKUP(Application!B1016,#REF!,5,0)))</f>
        <v/>
      </c>
      <c r="G1016" s="83"/>
      <c r="H1016" s="89"/>
      <c r="I1016" s="92" t="str">
        <f>IF(B:B="","",(VLOOKUP(Application!B1016,#REF!,6,0)))</f>
        <v/>
      </c>
      <c r="J1016" s="90" t="str">
        <f t="shared" si="193"/>
        <v/>
      </c>
      <c r="K1016" s="91" t="str">
        <f t="shared" si="194"/>
        <v/>
      </c>
      <c r="L1016" s="91" t="str">
        <f t="shared" si="200"/>
        <v/>
      </c>
      <c r="M1016" s="91" t="str">
        <f t="shared" si="195"/>
        <v/>
      </c>
      <c r="N1016" s="91" t="str">
        <f t="shared" si="196"/>
        <v/>
      </c>
      <c r="O1016" s="91" t="str">
        <f t="shared" si="201"/>
        <v/>
      </c>
      <c r="P1016" s="91" t="str">
        <f t="shared" si="202"/>
        <v/>
      </c>
      <c r="Q1016" s="85"/>
      <c r="R1016" s="17" t="str">
        <f t="shared" si="203"/>
        <v/>
      </c>
      <c r="S1016" s="28" t="str">
        <f t="shared" si="197"/>
        <v/>
      </c>
      <c r="T1016" s="28" t="str">
        <f t="shared" si="198"/>
        <v/>
      </c>
      <c r="AH1016" s="86"/>
      <c r="AI1016" s="86"/>
    </row>
    <row r="1017" spans="2:35" ht="15" x14ac:dyDescent="0.25">
      <c r="B1017" s="86"/>
      <c r="C1017" s="100"/>
      <c r="D1017" s="87" t="str">
        <f>IF(B1017="","",(VLOOKUP(B1017,#REF!,2,0)))</f>
        <v/>
      </c>
      <c r="E1017" s="88" t="str">
        <f>IF(B1017="","",(VLOOKUP(B1017,#REF!,3,0)))</f>
        <v/>
      </c>
      <c r="F1017" s="84" t="str">
        <f>IF(B1017="","",(VLOOKUP(Application!B1017,#REF!,5,0)))</f>
        <v/>
      </c>
      <c r="G1017" s="83"/>
      <c r="H1017" s="89"/>
      <c r="I1017" s="92" t="str">
        <f>IF(B:B="","",(VLOOKUP(Application!B1017,#REF!,6,0)))</f>
        <v/>
      </c>
      <c r="J1017" s="90" t="str">
        <f t="shared" si="193"/>
        <v/>
      </c>
      <c r="K1017" s="91" t="str">
        <f t="shared" si="194"/>
        <v/>
      </c>
      <c r="L1017" s="91" t="str">
        <f t="shared" si="200"/>
        <v/>
      </c>
      <c r="M1017" s="91" t="str">
        <f t="shared" si="195"/>
        <v/>
      </c>
      <c r="N1017" s="91" t="str">
        <f t="shared" si="196"/>
        <v/>
      </c>
      <c r="O1017" s="91" t="str">
        <f t="shared" si="201"/>
        <v/>
      </c>
      <c r="P1017" s="91" t="str">
        <f t="shared" si="202"/>
        <v/>
      </c>
      <c r="Q1017" s="85"/>
      <c r="R1017" s="17" t="str">
        <f t="shared" si="203"/>
        <v/>
      </c>
      <c r="S1017" s="28" t="str">
        <f t="shared" si="197"/>
        <v/>
      </c>
      <c r="T1017" s="28" t="str">
        <f t="shared" si="198"/>
        <v/>
      </c>
      <c r="AH1017" s="86"/>
      <c r="AI1017" s="86"/>
    </row>
    <row r="1018" spans="2:35" ht="15" x14ac:dyDescent="0.25">
      <c r="B1018" s="86"/>
      <c r="C1018" s="100"/>
      <c r="D1018" s="87" t="str">
        <f>IF(B1018="","",(VLOOKUP(B1018,#REF!,2,0)))</f>
        <v/>
      </c>
      <c r="E1018" s="88" t="str">
        <f>IF(B1018="","",(VLOOKUP(B1018,#REF!,3,0)))</f>
        <v/>
      </c>
      <c r="F1018" s="84" t="str">
        <f>IF(B1018="","",(VLOOKUP(Application!B1018,#REF!,5,0)))</f>
        <v/>
      </c>
      <c r="G1018" s="83"/>
      <c r="H1018" s="89"/>
      <c r="I1018" s="92" t="str">
        <f>IF(B:B="","",(VLOOKUP(Application!B1018,#REF!,6,0)))</f>
        <v/>
      </c>
      <c r="J1018" s="90" t="str">
        <f t="shared" si="193"/>
        <v/>
      </c>
      <c r="K1018" s="91" t="str">
        <f t="shared" si="194"/>
        <v/>
      </c>
      <c r="L1018" s="91" t="str">
        <f t="shared" si="200"/>
        <v/>
      </c>
      <c r="M1018" s="91" t="str">
        <f t="shared" si="195"/>
        <v/>
      </c>
      <c r="N1018" s="91" t="str">
        <f t="shared" si="196"/>
        <v/>
      </c>
      <c r="O1018" s="91" t="str">
        <f t="shared" si="201"/>
        <v/>
      </c>
      <c r="P1018" s="91" t="str">
        <f t="shared" si="202"/>
        <v/>
      </c>
      <c r="Q1018" s="85"/>
      <c r="R1018" s="17" t="str">
        <f t="shared" si="203"/>
        <v/>
      </c>
      <c r="S1018" s="28" t="str">
        <f t="shared" si="197"/>
        <v/>
      </c>
      <c r="T1018" s="28" t="str">
        <f t="shared" si="198"/>
        <v/>
      </c>
      <c r="AH1018" s="86"/>
      <c r="AI1018" s="86"/>
    </row>
    <row r="1019" spans="2:35" ht="15" x14ac:dyDescent="0.25">
      <c r="B1019" s="86"/>
      <c r="C1019" s="100"/>
      <c r="D1019" s="87" t="str">
        <f>IF(B1019="","",(VLOOKUP(B1019,#REF!,2,0)))</f>
        <v/>
      </c>
      <c r="E1019" s="88" t="str">
        <f>IF(B1019="","",(VLOOKUP(B1019,#REF!,3,0)))</f>
        <v/>
      </c>
      <c r="F1019" s="84" t="str">
        <f>IF(B1019="","",(VLOOKUP(Application!B1019,#REF!,5,0)))</f>
        <v/>
      </c>
      <c r="G1019" s="83"/>
      <c r="H1019" s="89"/>
      <c r="I1019" s="92" t="str">
        <f>IF(B:B="","",(VLOOKUP(Application!B1019,#REF!,6,0)))</f>
        <v/>
      </c>
      <c r="J1019" s="90" t="str">
        <f t="shared" si="193"/>
        <v/>
      </c>
      <c r="K1019" s="91" t="str">
        <f t="shared" si="194"/>
        <v/>
      </c>
      <c r="L1019" s="91" t="str">
        <f t="shared" si="200"/>
        <v/>
      </c>
      <c r="M1019" s="91" t="str">
        <f t="shared" si="195"/>
        <v/>
      </c>
      <c r="N1019" s="91" t="str">
        <f t="shared" si="196"/>
        <v/>
      </c>
      <c r="O1019" s="91" t="str">
        <f t="shared" si="201"/>
        <v/>
      </c>
      <c r="P1019" s="91" t="str">
        <f t="shared" si="202"/>
        <v/>
      </c>
      <c r="Q1019" s="85"/>
      <c r="R1019" s="17" t="str">
        <f t="shared" si="203"/>
        <v/>
      </c>
      <c r="S1019" s="28" t="str">
        <f t="shared" si="197"/>
        <v/>
      </c>
      <c r="T1019" s="28" t="str">
        <f t="shared" si="198"/>
        <v/>
      </c>
      <c r="AH1019" s="86"/>
      <c r="AI1019" s="86"/>
    </row>
    <row r="1020" spans="2:35" ht="15" x14ac:dyDescent="0.25">
      <c r="B1020" s="86"/>
      <c r="C1020" s="100"/>
      <c r="D1020" s="87" t="str">
        <f>IF(B1020="","",(VLOOKUP(B1020,#REF!,2,0)))</f>
        <v/>
      </c>
      <c r="E1020" s="88" t="str">
        <f>IF(B1020="","",(VLOOKUP(B1020,#REF!,3,0)))</f>
        <v/>
      </c>
      <c r="F1020" s="84" t="str">
        <f>IF(B1020="","",(VLOOKUP(Application!B1020,#REF!,5,0)))</f>
        <v/>
      </c>
      <c r="G1020" s="83"/>
      <c r="H1020" s="89"/>
      <c r="I1020" s="92" t="str">
        <f>IF(B:B="","",(VLOOKUP(Application!B1020,#REF!,6,0)))</f>
        <v/>
      </c>
      <c r="J1020" s="90" t="str">
        <f t="shared" si="193"/>
        <v/>
      </c>
      <c r="K1020" s="91" t="str">
        <f t="shared" si="194"/>
        <v/>
      </c>
      <c r="L1020" s="91" t="str">
        <f t="shared" si="200"/>
        <v/>
      </c>
      <c r="M1020" s="91" t="str">
        <f t="shared" si="195"/>
        <v/>
      </c>
      <c r="N1020" s="91" t="str">
        <f t="shared" si="196"/>
        <v/>
      </c>
      <c r="O1020" s="91" t="str">
        <f t="shared" si="201"/>
        <v/>
      </c>
      <c r="P1020" s="91" t="str">
        <f t="shared" si="202"/>
        <v/>
      </c>
      <c r="Q1020" s="85"/>
      <c r="R1020" s="17" t="str">
        <f t="shared" si="203"/>
        <v/>
      </c>
      <c r="S1020" s="28" t="str">
        <f t="shared" si="197"/>
        <v/>
      </c>
      <c r="T1020" s="28" t="str">
        <f t="shared" si="198"/>
        <v/>
      </c>
      <c r="AH1020" s="86"/>
      <c r="AI1020" s="86"/>
    </row>
    <row r="1021" spans="2:35" ht="15" x14ac:dyDescent="0.25">
      <c r="B1021" s="86"/>
      <c r="C1021" s="100"/>
      <c r="D1021" s="87" t="str">
        <f>IF(B1021="","",(VLOOKUP(B1021,#REF!,2,0)))</f>
        <v/>
      </c>
      <c r="E1021" s="88" t="str">
        <f>IF(B1021="","",(VLOOKUP(B1021,#REF!,3,0)))</f>
        <v/>
      </c>
      <c r="F1021" s="84" t="str">
        <f>IF(B1021="","",(VLOOKUP(Application!B1021,#REF!,5,0)))</f>
        <v/>
      </c>
      <c r="G1021" s="83"/>
      <c r="H1021" s="89"/>
      <c r="I1021" s="92" t="str">
        <f>IF(B:B="","",(VLOOKUP(Application!B1021,#REF!,6,0)))</f>
        <v/>
      </c>
      <c r="J1021" s="90" t="str">
        <f t="shared" si="193"/>
        <v/>
      </c>
      <c r="K1021" s="91" t="str">
        <f t="shared" si="194"/>
        <v/>
      </c>
      <c r="L1021" s="91" t="str">
        <f t="shared" si="200"/>
        <v/>
      </c>
      <c r="M1021" s="91" t="str">
        <f t="shared" si="195"/>
        <v/>
      </c>
      <c r="N1021" s="91" t="str">
        <f t="shared" si="196"/>
        <v/>
      </c>
      <c r="O1021" s="91" t="str">
        <f t="shared" si="201"/>
        <v/>
      </c>
      <c r="P1021" s="91" t="str">
        <f t="shared" si="202"/>
        <v/>
      </c>
      <c r="Q1021" s="85"/>
      <c r="R1021" s="17" t="str">
        <f t="shared" si="203"/>
        <v/>
      </c>
      <c r="S1021" s="28" t="str">
        <f t="shared" si="197"/>
        <v/>
      </c>
      <c r="T1021" s="28" t="str">
        <f t="shared" si="198"/>
        <v/>
      </c>
      <c r="AH1021" s="86"/>
      <c r="AI1021" s="86"/>
    </row>
    <row r="1022" spans="2:35" ht="15" x14ac:dyDescent="0.25">
      <c r="B1022" s="86"/>
      <c r="C1022" s="100"/>
      <c r="D1022" s="87" t="str">
        <f>IF(B1022="","",(VLOOKUP(B1022,#REF!,2,0)))</f>
        <v/>
      </c>
      <c r="E1022" s="88" t="str">
        <f>IF(B1022="","",(VLOOKUP(B1022,#REF!,3,0)))</f>
        <v/>
      </c>
      <c r="F1022" s="84" t="str">
        <f>IF(B1022="","",(VLOOKUP(Application!B1022,#REF!,5,0)))</f>
        <v/>
      </c>
      <c r="G1022" s="83"/>
      <c r="H1022" s="89"/>
      <c r="I1022" s="92" t="str">
        <f>IF(B:B="","",(VLOOKUP(Application!B1022,#REF!,6,0)))</f>
        <v/>
      </c>
      <c r="J1022" s="90" t="str">
        <f t="shared" si="193"/>
        <v/>
      </c>
      <c r="K1022" s="91" t="str">
        <f t="shared" si="194"/>
        <v/>
      </c>
      <c r="L1022" s="91" t="str">
        <f t="shared" si="200"/>
        <v/>
      </c>
      <c r="M1022" s="91" t="str">
        <f t="shared" si="195"/>
        <v/>
      </c>
      <c r="N1022" s="91" t="str">
        <f t="shared" si="196"/>
        <v/>
      </c>
      <c r="O1022" s="91" t="str">
        <f t="shared" si="201"/>
        <v/>
      </c>
      <c r="P1022" s="91" t="str">
        <f t="shared" si="202"/>
        <v/>
      </c>
      <c r="Q1022" s="85"/>
      <c r="R1022" s="17" t="str">
        <f t="shared" si="203"/>
        <v/>
      </c>
      <c r="S1022" s="28" t="str">
        <f t="shared" si="197"/>
        <v/>
      </c>
      <c r="T1022" s="28" t="str">
        <f t="shared" si="198"/>
        <v/>
      </c>
      <c r="AH1022" s="86"/>
      <c r="AI1022" s="86"/>
    </row>
    <row r="1023" spans="2:35" ht="15" x14ac:dyDescent="0.25">
      <c r="B1023" s="86"/>
      <c r="C1023" s="100"/>
      <c r="D1023" s="87" t="str">
        <f>IF(B1023="","",(VLOOKUP(B1023,#REF!,2,0)))</f>
        <v/>
      </c>
      <c r="E1023" s="88" t="str">
        <f>IF(B1023="","",(VLOOKUP(B1023,#REF!,3,0)))</f>
        <v/>
      </c>
      <c r="F1023" s="84" t="str">
        <f>IF(B1023="","",(VLOOKUP(Application!B1023,#REF!,5,0)))</f>
        <v/>
      </c>
      <c r="G1023" s="83"/>
      <c r="H1023" s="89"/>
      <c r="I1023" s="92" t="str">
        <f>IF(B:B="","",(VLOOKUP(Application!B1023,#REF!,6,0)))</f>
        <v/>
      </c>
      <c r="J1023" s="90" t="str">
        <f t="shared" si="193"/>
        <v/>
      </c>
      <c r="K1023" s="91" t="str">
        <f t="shared" si="194"/>
        <v/>
      </c>
      <c r="L1023" s="91" t="str">
        <f t="shared" si="200"/>
        <v/>
      </c>
      <c r="M1023" s="91" t="str">
        <f t="shared" si="195"/>
        <v/>
      </c>
      <c r="N1023" s="91" t="str">
        <f t="shared" si="196"/>
        <v/>
      </c>
      <c r="O1023" s="91" t="str">
        <f t="shared" si="201"/>
        <v/>
      </c>
      <c r="P1023" s="91" t="str">
        <f t="shared" si="202"/>
        <v/>
      </c>
      <c r="Q1023" s="85"/>
      <c r="R1023" s="17" t="str">
        <f t="shared" si="203"/>
        <v/>
      </c>
      <c r="S1023" s="28" t="str">
        <f t="shared" si="197"/>
        <v/>
      </c>
      <c r="T1023" s="28" t="str">
        <f t="shared" si="198"/>
        <v/>
      </c>
      <c r="AH1023" s="86"/>
      <c r="AI1023" s="86"/>
    </row>
    <row r="1024" spans="2:35" ht="15" x14ac:dyDescent="0.25">
      <c r="B1024" s="86"/>
      <c r="C1024" s="100"/>
      <c r="D1024" s="87" t="str">
        <f>IF(B1024="","",(VLOOKUP(B1024,#REF!,2,0)))</f>
        <v/>
      </c>
      <c r="E1024" s="88" t="str">
        <f>IF(B1024="","",(VLOOKUP(B1024,#REF!,3,0)))</f>
        <v/>
      </c>
      <c r="F1024" s="84" t="str">
        <f>IF(B1024="","",(VLOOKUP(Application!B1024,#REF!,5,0)))</f>
        <v/>
      </c>
      <c r="G1024" s="83"/>
      <c r="H1024" s="89"/>
      <c r="I1024" s="92" t="str">
        <f>IF(B:B="","",(VLOOKUP(Application!B1024,#REF!,6,0)))</f>
        <v/>
      </c>
      <c r="J1024" s="90" t="str">
        <f t="shared" si="193"/>
        <v/>
      </c>
      <c r="K1024" s="91" t="str">
        <f t="shared" si="194"/>
        <v/>
      </c>
      <c r="L1024" s="91" t="str">
        <f t="shared" si="200"/>
        <v/>
      </c>
      <c r="M1024" s="91" t="str">
        <f t="shared" si="195"/>
        <v/>
      </c>
      <c r="N1024" s="91" t="str">
        <f t="shared" si="196"/>
        <v/>
      </c>
      <c r="O1024" s="91" t="str">
        <f t="shared" si="201"/>
        <v/>
      </c>
      <c r="P1024" s="91" t="str">
        <f t="shared" si="202"/>
        <v/>
      </c>
      <c r="Q1024" s="85"/>
      <c r="R1024" s="17" t="str">
        <f t="shared" si="203"/>
        <v/>
      </c>
      <c r="S1024" s="28" t="str">
        <f t="shared" si="197"/>
        <v/>
      </c>
      <c r="T1024" s="28" t="str">
        <f t="shared" si="198"/>
        <v/>
      </c>
      <c r="AH1024" s="86"/>
      <c r="AI1024" s="86"/>
    </row>
    <row r="1025" spans="2:35" ht="15" x14ac:dyDescent="0.25">
      <c r="B1025" s="86"/>
      <c r="C1025" s="100"/>
      <c r="D1025" s="87" t="str">
        <f>IF(B1025="","",(VLOOKUP(B1025,#REF!,2,0)))</f>
        <v/>
      </c>
      <c r="E1025" s="88" t="str">
        <f>IF(B1025="","",(VLOOKUP(B1025,#REF!,3,0)))</f>
        <v/>
      </c>
      <c r="F1025" s="84" t="str">
        <f>IF(B1025="","",(VLOOKUP(Application!B1025,#REF!,5,0)))</f>
        <v/>
      </c>
      <c r="G1025" s="83"/>
      <c r="H1025" s="89"/>
      <c r="I1025" s="92" t="str">
        <f>IF(B:B="","",(VLOOKUP(Application!B1025,#REF!,6,0)))</f>
        <v/>
      </c>
      <c r="J1025" s="90" t="str">
        <f t="shared" si="193"/>
        <v/>
      </c>
      <c r="K1025" s="91" t="str">
        <f t="shared" si="194"/>
        <v/>
      </c>
      <c r="L1025" s="91" t="str">
        <f t="shared" si="200"/>
        <v/>
      </c>
      <c r="M1025" s="91" t="str">
        <f t="shared" si="195"/>
        <v/>
      </c>
      <c r="N1025" s="91" t="str">
        <f t="shared" si="196"/>
        <v/>
      </c>
      <c r="O1025" s="91" t="str">
        <f t="shared" si="201"/>
        <v/>
      </c>
      <c r="P1025" s="91" t="str">
        <f t="shared" si="202"/>
        <v/>
      </c>
      <c r="Q1025" s="85"/>
      <c r="R1025" s="17" t="str">
        <f t="shared" si="203"/>
        <v/>
      </c>
      <c r="S1025" s="28" t="str">
        <f t="shared" si="197"/>
        <v/>
      </c>
      <c r="T1025" s="28" t="str">
        <f t="shared" si="198"/>
        <v/>
      </c>
      <c r="AH1025" s="86"/>
      <c r="AI1025" s="86"/>
    </row>
    <row r="1026" spans="2:35" ht="15" x14ac:dyDescent="0.25">
      <c r="B1026" s="86"/>
      <c r="C1026" s="100"/>
      <c r="D1026" s="87" t="str">
        <f>IF(B1026="","",(VLOOKUP(B1026,#REF!,2,0)))</f>
        <v/>
      </c>
      <c r="E1026" s="88" t="str">
        <f>IF(B1026="","",(VLOOKUP(B1026,#REF!,3,0)))</f>
        <v/>
      </c>
      <c r="F1026" s="84" t="str">
        <f>IF(B1026="","",(VLOOKUP(Application!B1026,#REF!,5,0)))</f>
        <v/>
      </c>
      <c r="G1026" s="83"/>
      <c r="H1026" s="89"/>
      <c r="I1026" s="92" t="str">
        <f>IF(B:B="","",(VLOOKUP(Application!B1026,#REF!,6,0)))</f>
        <v/>
      </c>
      <c r="J1026" s="90" t="str">
        <f t="shared" si="193"/>
        <v/>
      </c>
      <c r="K1026" s="91" t="str">
        <f t="shared" si="194"/>
        <v/>
      </c>
      <c r="L1026" s="91" t="str">
        <f t="shared" si="200"/>
        <v/>
      </c>
      <c r="M1026" s="91" t="str">
        <f t="shared" si="195"/>
        <v/>
      </c>
      <c r="N1026" s="91" t="str">
        <f t="shared" si="196"/>
        <v/>
      </c>
      <c r="O1026" s="91" t="str">
        <f t="shared" si="201"/>
        <v/>
      </c>
      <c r="P1026" s="91" t="str">
        <f t="shared" si="202"/>
        <v/>
      </c>
      <c r="Q1026" s="85"/>
      <c r="R1026" s="17" t="str">
        <f t="shared" si="203"/>
        <v/>
      </c>
      <c r="S1026" s="28" t="str">
        <f t="shared" si="197"/>
        <v/>
      </c>
      <c r="T1026" s="28" t="str">
        <f t="shared" si="198"/>
        <v/>
      </c>
      <c r="AH1026" s="86"/>
      <c r="AI1026" s="86"/>
    </row>
    <row r="1027" spans="2:35" ht="15" x14ac:dyDescent="0.25">
      <c r="B1027" s="86"/>
      <c r="C1027" s="100"/>
      <c r="D1027" s="87" t="str">
        <f>IF(B1027="","",(VLOOKUP(B1027,#REF!,2,0)))</f>
        <v/>
      </c>
      <c r="E1027" s="88" t="str">
        <f>IF(B1027="","",(VLOOKUP(B1027,#REF!,3,0)))</f>
        <v/>
      </c>
      <c r="F1027" s="84" t="str">
        <f>IF(B1027="","",(VLOOKUP(Application!B1027,#REF!,5,0)))</f>
        <v/>
      </c>
      <c r="G1027" s="83"/>
      <c r="H1027" s="89"/>
      <c r="I1027" s="92" t="str">
        <f>IF(B:B="","",(VLOOKUP(Application!B1027,#REF!,6,0)))</f>
        <v/>
      </c>
      <c r="J1027" s="90" t="str">
        <f t="shared" si="193"/>
        <v/>
      </c>
      <c r="K1027" s="91" t="str">
        <f t="shared" si="194"/>
        <v/>
      </c>
      <c r="L1027" s="91" t="str">
        <f t="shared" si="200"/>
        <v/>
      </c>
      <c r="M1027" s="91" t="str">
        <f t="shared" si="195"/>
        <v/>
      </c>
      <c r="N1027" s="91" t="str">
        <f t="shared" si="196"/>
        <v/>
      </c>
      <c r="O1027" s="91" t="str">
        <f t="shared" si="201"/>
        <v/>
      </c>
      <c r="P1027" s="91" t="str">
        <f t="shared" si="202"/>
        <v/>
      </c>
      <c r="Q1027" s="85"/>
      <c r="R1027" s="17" t="str">
        <f t="shared" si="203"/>
        <v/>
      </c>
      <c r="S1027" s="28" t="str">
        <f t="shared" si="197"/>
        <v/>
      </c>
      <c r="T1027" s="28" t="str">
        <f t="shared" si="198"/>
        <v/>
      </c>
      <c r="AH1027" s="86"/>
      <c r="AI1027" s="86"/>
    </row>
    <row r="1028" spans="2:35" ht="15" x14ac:dyDescent="0.25">
      <c r="B1028" s="86"/>
      <c r="C1028" s="100"/>
      <c r="D1028" s="87" t="str">
        <f>IF(B1028="","",(VLOOKUP(B1028,#REF!,2,0)))</f>
        <v/>
      </c>
      <c r="E1028" s="88" t="str">
        <f>IF(B1028="","",(VLOOKUP(B1028,#REF!,3,0)))</f>
        <v/>
      </c>
      <c r="F1028" s="84" t="str">
        <f>IF(B1028="","",(VLOOKUP(Application!B1028,#REF!,5,0)))</f>
        <v/>
      </c>
      <c r="G1028" s="83"/>
      <c r="H1028" s="89"/>
      <c r="I1028" s="92" t="str">
        <f>IF(B:B="","",(VLOOKUP(Application!B1028,#REF!,6,0)))</f>
        <v/>
      </c>
      <c r="J1028" s="90" t="str">
        <f t="shared" si="193"/>
        <v/>
      </c>
      <c r="K1028" s="91" t="str">
        <f t="shared" si="194"/>
        <v/>
      </c>
      <c r="L1028" s="91" t="str">
        <f t="shared" si="200"/>
        <v/>
      </c>
      <c r="M1028" s="91" t="str">
        <f t="shared" si="195"/>
        <v/>
      </c>
      <c r="N1028" s="91" t="str">
        <f t="shared" si="196"/>
        <v/>
      </c>
      <c r="O1028" s="91" t="str">
        <f t="shared" si="201"/>
        <v/>
      </c>
      <c r="P1028" s="91" t="str">
        <f t="shared" si="202"/>
        <v/>
      </c>
      <c r="Q1028" s="85"/>
      <c r="R1028" s="17" t="str">
        <f t="shared" si="203"/>
        <v/>
      </c>
      <c r="S1028" s="28" t="str">
        <f t="shared" si="197"/>
        <v/>
      </c>
      <c r="T1028" s="28" t="str">
        <f t="shared" si="198"/>
        <v/>
      </c>
      <c r="AH1028" s="86"/>
      <c r="AI1028" s="86"/>
    </row>
    <row r="1029" spans="2:35" ht="15" x14ac:dyDescent="0.25">
      <c r="B1029" s="86"/>
      <c r="C1029" s="100"/>
      <c r="D1029" s="87" t="str">
        <f>IF(B1029="","",(VLOOKUP(B1029,#REF!,2,0)))</f>
        <v/>
      </c>
      <c r="E1029" s="88" t="str">
        <f>IF(B1029="","",(VLOOKUP(B1029,#REF!,3,0)))</f>
        <v/>
      </c>
      <c r="F1029" s="84" t="str">
        <f>IF(B1029="","",(VLOOKUP(Application!B1029,#REF!,5,0)))</f>
        <v/>
      </c>
      <c r="G1029" s="83"/>
      <c r="H1029" s="89"/>
      <c r="I1029" s="92" t="str">
        <f>IF(B:B="","",(VLOOKUP(Application!B1029,#REF!,6,0)))</f>
        <v/>
      </c>
      <c r="J1029" s="90" t="str">
        <f t="shared" si="193"/>
        <v/>
      </c>
      <c r="K1029" s="91" t="str">
        <f t="shared" si="194"/>
        <v/>
      </c>
      <c r="L1029" s="91" t="str">
        <f t="shared" si="200"/>
        <v/>
      </c>
      <c r="M1029" s="91" t="str">
        <f t="shared" si="195"/>
        <v/>
      </c>
      <c r="N1029" s="91" t="str">
        <f t="shared" si="196"/>
        <v/>
      </c>
      <c r="O1029" s="91" t="str">
        <f t="shared" si="201"/>
        <v/>
      </c>
      <c r="P1029" s="91" t="str">
        <f t="shared" si="202"/>
        <v/>
      </c>
      <c r="Q1029" s="85"/>
      <c r="R1029" s="17" t="str">
        <f t="shared" si="203"/>
        <v/>
      </c>
      <c r="S1029" s="28" t="str">
        <f t="shared" si="197"/>
        <v/>
      </c>
      <c r="T1029" s="28" t="str">
        <f t="shared" si="198"/>
        <v/>
      </c>
      <c r="AH1029" s="86"/>
      <c r="AI1029" s="86"/>
    </row>
    <row r="1030" spans="2:35" ht="15" x14ac:dyDescent="0.25">
      <c r="B1030" s="86"/>
      <c r="C1030" s="100"/>
      <c r="D1030" s="87" t="str">
        <f>IF(B1030="","",(VLOOKUP(B1030,#REF!,2,0)))</f>
        <v/>
      </c>
      <c r="E1030" s="88" t="str">
        <f>IF(B1030="","",(VLOOKUP(B1030,#REF!,3,0)))</f>
        <v/>
      </c>
      <c r="F1030" s="84" t="str">
        <f>IF(B1030="","",(VLOOKUP(Application!B1030,#REF!,5,0)))</f>
        <v/>
      </c>
      <c r="G1030" s="83"/>
      <c r="H1030" s="89"/>
      <c r="I1030" s="92" t="str">
        <f>IF(B:B="","",(VLOOKUP(Application!B1030,#REF!,6,0)))</f>
        <v/>
      </c>
      <c r="J1030" s="90" t="str">
        <f t="shared" si="193"/>
        <v/>
      </c>
      <c r="K1030" s="91" t="str">
        <f t="shared" si="194"/>
        <v/>
      </c>
      <c r="L1030" s="91" t="str">
        <f t="shared" si="200"/>
        <v/>
      </c>
      <c r="M1030" s="91" t="str">
        <f t="shared" si="195"/>
        <v/>
      </c>
      <c r="N1030" s="91" t="str">
        <f t="shared" si="196"/>
        <v/>
      </c>
      <c r="O1030" s="91" t="str">
        <f t="shared" si="201"/>
        <v/>
      </c>
      <c r="P1030" s="91" t="str">
        <f t="shared" si="202"/>
        <v/>
      </c>
      <c r="Q1030" s="85"/>
      <c r="R1030" s="17" t="str">
        <f t="shared" si="203"/>
        <v/>
      </c>
      <c r="S1030" s="28" t="str">
        <f t="shared" si="197"/>
        <v/>
      </c>
      <c r="T1030" s="28" t="str">
        <f t="shared" si="198"/>
        <v/>
      </c>
      <c r="AH1030" s="86"/>
      <c r="AI1030" s="86"/>
    </row>
    <row r="1031" spans="2:35" ht="15" x14ac:dyDescent="0.25">
      <c r="B1031" s="86"/>
      <c r="C1031" s="100"/>
      <c r="D1031" s="87" t="str">
        <f>IF(B1031="","",(VLOOKUP(B1031,#REF!,2,0)))</f>
        <v/>
      </c>
      <c r="E1031" s="88" t="str">
        <f>IF(B1031="","",(VLOOKUP(B1031,#REF!,3,0)))</f>
        <v/>
      </c>
      <c r="F1031" s="84" t="str">
        <f>IF(B1031="","",(VLOOKUP(Application!B1031,#REF!,5,0)))</f>
        <v/>
      </c>
      <c r="G1031" s="83"/>
      <c r="H1031" s="89"/>
      <c r="I1031" s="92" t="str">
        <f>IF(B:B="","",(VLOOKUP(Application!B1031,#REF!,6,0)))</f>
        <v/>
      </c>
      <c r="J1031" s="90" t="str">
        <f t="shared" si="193"/>
        <v/>
      </c>
      <c r="K1031" s="91" t="str">
        <f t="shared" si="194"/>
        <v/>
      </c>
      <c r="L1031" s="91" t="str">
        <f t="shared" si="200"/>
        <v/>
      </c>
      <c r="M1031" s="91" t="str">
        <f t="shared" si="195"/>
        <v/>
      </c>
      <c r="N1031" s="91" t="str">
        <f t="shared" si="196"/>
        <v/>
      </c>
      <c r="O1031" s="91" t="str">
        <f t="shared" si="201"/>
        <v/>
      </c>
      <c r="P1031" s="91" t="str">
        <f t="shared" si="202"/>
        <v/>
      </c>
      <c r="Q1031" s="85"/>
      <c r="R1031" s="17" t="str">
        <f t="shared" si="203"/>
        <v/>
      </c>
      <c r="S1031" s="28" t="str">
        <f t="shared" si="197"/>
        <v/>
      </c>
      <c r="T1031" s="28" t="str">
        <f t="shared" si="198"/>
        <v/>
      </c>
      <c r="AH1031" s="86"/>
      <c r="AI1031" s="86"/>
    </row>
    <row r="1032" spans="2:35" ht="15" x14ac:dyDescent="0.25">
      <c r="B1032" s="86"/>
      <c r="C1032" s="100"/>
      <c r="D1032" s="87" t="str">
        <f>IF(B1032="","",(VLOOKUP(B1032,#REF!,2,0)))</f>
        <v/>
      </c>
      <c r="E1032" s="88" t="str">
        <f>IF(B1032="","",(VLOOKUP(B1032,#REF!,3,0)))</f>
        <v/>
      </c>
      <c r="F1032" s="84" t="str">
        <f>IF(B1032="","",(VLOOKUP(Application!B1032,#REF!,5,0)))</f>
        <v/>
      </c>
      <c r="G1032" s="83"/>
      <c r="H1032" s="89"/>
      <c r="I1032" s="92" t="str">
        <f>IF(B:B="","",(VLOOKUP(Application!B1032,#REF!,6,0)))</f>
        <v/>
      </c>
      <c r="J1032" s="90" t="str">
        <f t="shared" si="193"/>
        <v/>
      </c>
      <c r="K1032" s="91" t="str">
        <f t="shared" si="194"/>
        <v/>
      </c>
      <c r="L1032" s="91" t="str">
        <f t="shared" si="200"/>
        <v/>
      </c>
      <c r="M1032" s="91" t="str">
        <f t="shared" si="195"/>
        <v/>
      </c>
      <c r="N1032" s="91" t="str">
        <f t="shared" si="196"/>
        <v/>
      </c>
      <c r="O1032" s="91" t="str">
        <f t="shared" si="201"/>
        <v/>
      </c>
      <c r="P1032" s="91" t="str">
        <f t="shared" si="202"/>
        <v/>
      </c>
      <c r="Q1032" s="85"/>
      <c r="R1032" s="17" t="str">
        <f t="shared" si="203"/>
        <v/>
      </c>
      <c r="S1032" s="28" t="str">
        <f t="shared" si="197"/>
        <v/>
      </c>
      <c r="T1032" s="28" t="str">
        <f t="shared" si="198"/>
        <v/>
      </c>
      <c r="AH1032" s="86"/>
      <c r="AI1032" s="86"/>
    </row>
    <row r="1033" spans="2:35" ht="15" x14ac:dyDescent="0.25">
      <c r="B1033" s="86"/>
      <c r="C1033" s="100"/>
      <c r="D1033" s="87" t="str">
        <f>IF(B1033="","",(VLOOKUP(B1033,#REF!,2,0)))</f>
        <v/>
      </c>
      <c r="E1033" s="88" t="str">
        <f>IF(B1033="","",(VLOOKUP(B1033,#REF!,3,0)))</f>
        <v/>
      </c>
      <c r="F1033" s="84" t="str">
        <f>IF(B1033="","",(VLOOKUP(Application!B1033,#REF!,5,0)))</f>
        <v/>
      </c>
      <c r="G1033" s="83"/>
      <c r="H1033" s="89"/>
      <c r="I1033" s="92" t="str">
        <f>IF(B:B="","",(VLOOKUP(Application!B1033,#REF!,6,0)))</f>
        <v/>
      </c>
      <c r="J1033" s="90" t="str">
        <f t="shared" si="193"/>
        <v/>
      </c>
      <c r="K1033" s="91" t="str">
        <f t="shared" si="194"/>
        <v/>
      </c>
      <c r="L1033" s="91" t="str">
        <f t="shared" si="200"/>
        <v/>
      </c>
      <c r="M1033" s="91" t="str">
        <f t="shared" si="195"/>
        <v/>
      </c>
      <c r="N1033" s="91" t="str">
        <f t="shared" si="196"/>
        <v/>
      </c>
      <c r="O1033" s="91" t="str">
        <f t="shared" si="201"/>
        <v/>
      </c>
      <c r="P1033" s="91" t="str">
        <f t="shared" si="202"/>
        <v/>
      </c>
      <c r="Q1033" s="85"/>
      <c r="R1033" s="17" t="str">
        <f t="shared" si="203"/>
        <v/>
      </c>
      <c r="S1033" s="28" t="str">
        <f t="shared" si="197"/>
        <v/>
      </c>
      <c r="T1033" s="28" t="str">
        <f t="shared" si="198"/>
        <v/>
      </c>
      <c r="AH1033" s="86"/>
      <c r="AI1033" s="86"/>
    </row>
    <row r="1034" spans="2:35" ht="15" x14ac:dyDescent="0.25">
      <c r="B1034" s="86"/>
      <c r="C1034" s="100"/>
      <c r="D1034" s="87" t="str">
        <f>IF(B1034="","",(VLOOKUP(B1034,#REF!,2,0)))</f>
        <v/>
      </c>
      <c r="E1034" s="88" t="str">
        <f>IF(B1034="","",(VLOOKUP(B1034,#REF!,3,0)))</f>
        <v/>
      </c>
      <c r="F1034" s="84" t="str">
        <f>IF(B1034="","",(VLOOKUP(Application!B1034,#REF!,5,0)))</f>
        <v/>
      </c>
      <c r="G1034" s="83"/>
      <c r="H1034" s="89"/>
      <c r="I1034" s="92" t="str">
        <f>IF(B:B="","",(VLOOKUP(Application!B1034,#REF!,6,0)))</f>
        <v/>
      </c>
      <c r="J1034" s="90" t="str">
        <f t="shared" si="193"/>
        <v/>
      </c>
      <c r="K1034" s="91" t="str">
        <f t="shared" si="194"/>
        <v/>
      </c>
      <c r="L1034" s="91" t="str">
        <f t="shared" si="200"/>
        <v/>
      </c>
      <c r="M1034" s="91" t="str">
        <f t="shared" si="195"/>
        <v/>
      </c>
      <c r="N1034" s="91" t="str">
        <f t="shared" si="196"/>
        <v/>
      </c>
      <c r="O1034" s="91" t="str">
        <f t="shared" si="201"/>
        <v/>
      </c>
      <c r="P1034" s="91" t="str">
        <f t="shared" si="202"/>
        <v/>
      </c>
      <c r="Q1034" s="85"/>
      <c r="R1034" s="17" t="str">
        <f t="shared" si="203"/>
        <v/>
      </c>
      <c r="S1034" s="28" t="str">
        <f t="shared" si="197"/>
        <v/>
      </c>
      <c r="T1034" s="28" t="str">
        <f t="shared" si="198"/>
        <v/>
      </c>
      <c r="AH1034" s="86"/>
      <c r="AI1034" s="86"/>
    </row>
    <row r="1035" spans="2:35" ht="15" x14ac:dyDescent="0.25">
      <c r="B1035" s="86"/>
      <c r="C1035" s="100"/>
      <c r="D1035" s="87" t="str">
        <f>IF(B1035="","",(VLOOKUP(B1035,#REF!,2,0)))</f>
        <v/>
      </c>
      <c r="E1035" s="88" t="str">
        <f>IF(B1035="","",(VLOOKUP(B1035,#REF!,3,0)))</f>
        <v/>
      </c>
      <c r="F1035" s="84" t="str">
        <f>IF(B1035="","",(VLOOKUP(Application!B1035,#REF!,5,0)))</f>
        <v/>
      </c>
      <c r="G1035" s="83"/>
      <c r="H1035" s="89"/>
      <c r="I1035" s="92" t="str">
        <f>IF(B:B="","",(VLOOKUP(Application!B1035,#REF!,6,0)))</f>
        <v/>
      </c>
      <c r="J1035" s="90" t="str">
        <f t="shared" si="193"/>
        <v/>
      </c>
      <c r="K1035" s="91" t="str">
        <f t="shared" si="194"/>
        <v/>
      </c>
      <c r="L1035" s="91" t="str">
        <f t="shared" si="200"/>
        <v/>
      </c>
      <c r="M1035" s="91" t="str">
        <f t="shared" si="195"/>
        <v/>
      </c>
      <c r="N1035" s="91" t="str">
        <f t="shared" si="196"/>
        <v/>
      </c>
      <c r="O1035" s="91" t="str">
        <f t="shared" si="201"/>
        <v/>
      </c>
      <c r="P1035" s="91" t="str">
        <f t="shared" si="202"/>
        <v/>
      </c>
      <c r="Q1035" s="85"/>
      <c r="R1035" s="17" t="str">
        <f t="shared" si="203"/>
        <v/>
      </c>
      <c r="S1035" s="28" t="str">
        <f t="shared" si="197"/>
        <v/>
      </c>
      <c r="T1035" s="28" t="str">
        <f t="shared" si="198"/>
        <v/>
      </c>
      <c r="AH1035" s="86"/>
      <c r="AI1035" s="86"/>
    </row>
    <row r="1036" spans="2:35" ht="15" x14ac:dyDescent="0.25">
      <c r="B1036" s="86"/>
      <c r="C1036" s="100"/>
      <c r="D1036" s="87" t="str">
        <f>IF(B1036="","",(VLOOKUP(B1036,#REF!,2,0)))</f>
        <v/>
      </c>
      <c r="E1036" s="88" t="str">
        <f>IF(B1036="","",(VLOOKUP(B1036,#REF!,3,0)))</f>
        <v/>
      </c>
      <c r="F1036" s="84" t="str">
        <f>IF(B1036="","",(VLOOKUP(Application!B1036,#REF!,5,0)))</f>
        <v/>
      </c>
      <c r="G1036" s="83"/>
      <c r="H1036" s="89"/>
      <c r="I1036" s="92" t="str">
        <f>IF(B:B="","",(VLOOKUP(Application!B1036,#REF!,6,0)))</f>
        <v/>
      </c>
      <c r="J1036" s="90" t="str">
        <f t="shared" ref="J1036:J1099" si="204">IF(B:B="","",Q1036/F1036)</f>
        <v/>
      </c>
      <c r="K1036" s="91" t="str">
        <f t="shared" ref="K1036:K1099" si="205">IF(B:B="","",IF(AND(J1036&gt;0),1,""))</f>
        <v/>
      </c>
      <c r="L1036" s="91" t="str">
        <f t="shared" si="200"/>
        <v/>
      </c>
      <c r="M1036" s="91" t="str">
        <f t="shared" ref="M1036:M1099" si="206">IF(B:B="","",IF(OR(H1036="",I1036="Spirits",B1036="",D1036="",E1036="",F1036=""),"",IF(AND(J1036=""),"",IF(AND(H1036="Hot Buy",(J1036*100)&lt;=20),1,IF((J1036*100)&gt;=10,"",1)))))</f>
        <v/>
      </c>
      <c r="N1036" s="91" t="str">
        <f t="shared" ref="N1036:N1099" si="207">IF(B:B="","",IF(OR(H1036="",I1036="",B1036="",D1036="",E1036="",F1036=""),1,IF(AND(Q1036=""),1,"")))</f>
        <v/>
      </c>
      <c r="O1036" s="91" t="str">
        <f t="shared" si="201"/>
        <v/>
      </c>
      <c r="P1036" s="91" t="str">
        <f t="shared" si="202"/>
        <v/>
      </c>
      <c r="Q1036" s="85"/>
      <c r="R1036" s="17" t="str">
        <f t="shared" si="203"/>
        <v/>
      </c>
      <c r="S1036" s="28" t="str">
        <f t="shared" si="197"/>
        <v/>
      </c>
      <c r="T1036" s="28" t="str">
        <f t="shared" si="198"/>
        <v/>
      </c>
      <c r="AH1036" s="86"/>
      <c r="AI1036" s="86"/>
    </row>
    <row r="1037" spans="2:35" ht="15" x14ac:dyDescent="0.25">
      <c r="B1037" s="86"/>
      <c r="C1037" s="100"/>
      <c r="D1037" s="87" t="str">
        <f>IF(B1037="","",(VLOOKUP(B1037,#REF!,2,0)))</f>
        <v/>
      </c>
      <c r="E1037" s="88" t="str">
        <f>IF(B1037="","",(VLOOKUP(B1037,#REF!,3,0)))</f>
        <v/>
      </c>
      <c r="F1037" s="84" t="str">
        <f>IF(B1037="","",(VLOOKUP(Application!B1037,#REF!,5,0)))</f>
        <v/>
      </c>
      <c r="G1037" s="83"/>
      <c r="H1037" s="89"/>
      <c r="I1037" s="92" t="str">
        <f>IF(B:B="","",(VLOOKUP(Application!B1037,#REF!,6,0)))</f>
        <v/>
      </c>
      <c r="J1037" s="90" t="str">
        <f t="shared" si="204"/>
        <v/>
      </c>
      <c r="K1037" s="91" t="str">
        <f t="shared" si="205"/>
        <v/>
      </c>
      <c r="L1037" s="91" t="str">
        <f t="shared" si="200"/>
        <v/>
      </c>
      <c r="M1037" s="91" t="str">
        <f t="shared" si="206"/>
        <v/>
      </c>
      <c r="N1037" s="91" t="str">
        <f t="shared" si="207"/>
        <v/>
      </c>
      <c r="O1037" s="91" t="str">
        <f t="shared" si="201"/>
        <v/>
      </c>
      <c r="P1037" s="91" t="str">
        <f t="shared" si="202"/>
        <v/>
      </c>
      <c r="Q1037" s="85"/>
      <c r="R1037" s="17" t="str">
        <f t="shared" si="203"/>
        <v/>
      </c>
      <c r="S1037" s="28" t="str">
        <f t="shared" ref="S1037:S1100" si="208">IF(H1037="","",IF(OR(L1037=1,M1037=1,N1037=1,Q1037="",P1037=1),"No","Yes"))</f>
        <v/>
      </c>
      <c r="T1037" s="28" t="str">
        <f t="shared" ref="T1037:T1100" si="209">IF(H1037="","",IF(S1037=1,"Yes",IF(N1037=1,"Missing Field(s)",IF(P1037=1,"Hot Buy disc % too low",IF(OR(L1037=1,M1037=1),"Disc % too low",IF(AND(H1037&lt;&gt;"Hot Buy",O1037=1),"Qualifies for Hot Buy",""))))))</f>
        <v/>
      </c>
      <c r="AH1037" s="86"/>
      <c r="AI1037" s="86"/>
    </row>
    <row r="1038" spans="2:35" ht="15" x14ac:dyDescent="0.25">
      <c r="B1038" s="86"/>
      <c r="C1038" s="100"/>
      <c r="D1038" s="87" t="str">
        <f>IF(B1038="","",(VLOOKUP(B1038,#REF!,2,0)))</f>
        <v/>
      </c>
      <c r="E1038" s="88" t="str">
        <f>IF(B1038="","",(VLOOKUP(B1038,#REF!,3,0)))</f>
        <v/>
      </c>
      <c r="F1038" s="84" t="str">
        <f>IF(B1038="","",(VLOOKUP(Application!B1038,#REF!,5,0)))</f>
        <v/>
      </c>
      <c r="G1038" s="83"/>
      <c r="H1038" s="89"/>
      <c r="I1038" s="92" t="str">
        <f>IF(B:B="","",(VLOOKUP(Application!B1038,#REF!,6,0)))</f>
        <v/>
      </c>
      <c r="J1038" s="90" t="str">
        <f t="shared" si="204"/>
        <v/>
      </c>
      <c r="K1038" s="91" t="str">
        <f t="shared" si="205"/>
        <v/>
      </c>
      <c r="L1038" s="91" t="str">
        <f t="shared" si="200"/>
        <v/>
      </c>
      <c r="M1038" s="91" t="str">
        <f t="shared" si="206"/>
        <v/>
      </c>
      <c r="N1038" s="91" t="str">
        <f t="shared" si="207"/>
        <v/>
      </c>
      <c r="O1038" s="91" t="str">
        <f t="shared" si="201"/>
        <v/>
      </c>
      <c r="P1038" s="91" t="str">
        <f t="shared" si="202"/>
        <v/>
      </c>
      <c r="Q1038" s="85"/>
      <c r="R1038" s="17" t="str">
        <f t="shared" si="203"/>
        <v/>
      </c>
      <c r="S1038" s="28" t="str">
        <f t="shared" si="208"/>
        <v/>
      </c>
      <c r="T1038" s="28" t="str">
        <f t="shared" si="209"/>
        <v/>
      </c>
      <c r="AH1038" s="86"/>
      <c r="AI1038" s="86"/>
    </row>
    <row r="1039" spans="2:35" ht="15" x14ac:dyDescent="0.25">
      <c r="B1039" s="86"/>
      <c r="C1039" s="100"/>
      <c r="D1039" s="87" t="str">
        <f>IF(B1039="","",(VLOOKUP(B1039,#REF!,2,0)))</f>
        <v/>
      </c>
      <c r="E1039" s="88" t="str">
        <f>IF(B1039="","",(VLOOKUP(B1039,#REF!,3,0)))</f>
        <v/>
      </c>
      <c r="F1039" s="84" t="str">
        <f>IF(B1039="","",(VLOOKUP(Application!B1039,#REF!,5,0)))</f>
        <v/>
      </c>
      <c r="G1039" s="83"/>
      <c r="H1039" s="89"/>
      <c r="I1039" s="92" t="str">
        <f>IF(B:B="","",(VLOOKUP(Application!B1039,#REF!,6,0)))</f>
        <v/>
      </c>
      <c r="J1039" s="90" t="str">
        <f t="shared" si="204"/>
        <v/>
      </c>
      <c r="K1039" s="91" t="str">
        <f t="shared" si="205"/>
        <v/>
      </c>
      <c r="L1039" s="91" t="str">
        <f t="shared" si="200"/>
        <v/>
      </c>
      <c r="M1039" s="91" t="str">
        <f t="shared" si="206"/>
        <v/>
      </c>
      <c r="N1039" s="91" t="str">
        <f t="shared" si="207"/>
        <v/>
      </c>
      <c r="O1039" s="91" t="str">
        <f t="shared" si="201"/>
        <v/>
      </c>
      <c r="P1039" s="91" t="str">
        <f t="shared" si="202"/>
        <v/>
      </c>
      <c r="Q1039" s="85"/>
      <c r="R1039" s="17" t="str">
        <f t="shared" si="203"/>
        <v/>
      </c>
      <c r="S1039" s="28" t="str">
        <f t="shared" si="208"/>
        <v/>
      </c>
      <c r="T1039" s="28" t="str">
        <f t="shared" si="209"/>
        <v/>
      </c>
      <c r="AH1039" s="86"/>
      <c r="AI1039" s="86"/>
    </row>
    <row r="1040" spans="2:35" ht="15" x14ac:dyDescent="0.25">
      <c r="B1040" s="86"/>
      <c r="C1040" s="100"/>
      <c r="D1040" s="87" t="str">
        <f>IF(B1040="","",(VLOOKUP(B1040,#REF!,2,0)))</f>
        <v/>
      </c>
      <c r="E1040" s="88" t="str">
        <f>IF(B1040="","",(VLOOKUP(B1040,#REF!,3,0)))</f>
        <v/>
      </c>
      <c r="F1040" s="84" t="str">
        <f>IF(B1040="","",(VLOOKUP(Application!B1040,#REF!,5,0)))</f>
        <v/>
      </c>
      <c r="G1040" s="83"/>
      <c r="H1040" s="89"/>
      <c r="I1040" s="92" t="str">
        <f>IF(B:B="","",(VLOOKUP(Application!B1040,#REF!,6,0)))</f>
        <v/>
      </c>
      <c r="J1040" s="90" t="str">
        <f t="shared" si="204"/>
        <v/>
      </c>
      <c r="K1040" s="91" t="str">
        <f t="shared" si="205"/>
        <v/>
      </c>
      <c r="L1040" s="91" t="str">
        <f t="shared" si="200"/>
        <v/>
      </c>
      <c r="M1040" s="91" t="str">
        <f t="shared" si="206"/>
        <v/>
      </c>
      <c r="N1040" s="91" t="str">
        <f t="shared" si="207"/>
        <v/>
      </c>
      <c r="O1040" s="91" t="str">
        <f t="shared" si="201"/>
        <v/>
      </c>
      <c r="P1040" s="91" t="str">
        <f t="shared" si="202"/>
        <v/>
      </c>
      <c r="Q1040" s="85"/>
      <c r="R1040" s="17" t="str">
        <f t="shared" si="203"/>
        <v/>
      </c>
      <c r="S1040" s="28" t="str">
        <f t="shared" si="208"/>
        <v/>
      </c>
      <c r="T1040" s="28" t="str">
        <f t="shared" si="209"/>
        <v/>
      </c>
      <c r="AH1040" s="86"/>
      <c r="AI1040" s="86"/>
    </row>
    <row r="1041" spans="2:35" ht="15" x14ac:dyDescent="0.25">
      <c r="B1041" s="86"/>
      <c r="C1041" s="100"/>
      <c r="D1041" s="87" t="str">
        <f>IF(B1041="","",(VLOOKUP(B1041,#REF!,2,0)))</f>
        <v/>
      </c>
      <c r="E1041" s="88" t="str">
        <f>IF(B1041="","",(VLOOKUP(B1041,#REF!,3,0)))</f>
        <v/>
      </c>
      <c r="F1041" s="84" t="str">
        <f>IF(B1041="","",(VLOOKUP(Application!B1041,#REF!,5,0)))</f>
        <v/>
      </c>
      <c r="G1041" s="83"/>
      <c r="H1041" s="89"/>
      <c r="I1041" s="92" t="str">
        <f>IF(B:B="","",(VLOOKUP(Application!B1041,#REF!,6,0)))</f>
        <v/>
      </c>
      <c r="J1041" s="90" t="str">
        <f t="shared" si="204"/>
        <v/>
      </c>
      <c r="K1041" s="91" t="str">
        <f t="shared" si="205"/>
        <v/>
      </c>
      <c r="L1041" s="91" t="str">
        <f t="shared" si="200"/>
        <v/>
      </c>
      <c r="M1041" s="91" t="str">
        <f t="shared" si="206"/>
        <v/>
      </c>
      <c r="N1041" s="91" t="str">
        <f t="shared" si="207"/>
        <v/>
      </c>
      <c r="O1041" s="91" t="str">
        <f t="shared" si="201"/>
        <v/>
      </c>
      <c r="P1041" s="91" t="str">
        <f t="shared" si="202"/>
        <v/>
      </c>
      <c r="Q1041" s="85"/>
      <c r="R1041" s="17" t="str">
        <f t="shared" si="203"/>
        <v/>
      </c>
      <c r="S1041" s="28" t="str">
        <f t="shared" si="208"/>
        <v/>
      </c>
      <c r="T1041" s="28" t="str">
        <f t="shared" si="209"/>
        <v/>
      </c>
      <c r="AH1041" s="86"/>
      <c r="AI1041" s="86"/>
    </row>
    <row r="1042" spans="2:35" ht="15" x14ac:dyDescent="0.25">
      <c r="B1042" s="86"/>
      <c r="C1042" s="100"/>
      <c r="D1042" s="87" t="str">
        <f>IF(B1042="","",(VLOOKUP(B1042,#REF!,2,0)))</f>
        <v/>
      </c>
      <c r="E1042" s="88" t="str">
        <f>IF(B1042="","",(VLOOKUP(B1042,#REF!,3,0)))</f>
        <v/>
      </c>
      <c r="F1042" s="84" t="str">
        <f>IF(B1042="","",(VLOOKUP(Application!B1042,#REF!,5,0)))</f>
        <v/>
      </c>
      <c r="G1042" s="83"/>
      <c r="H1042" s="89"/>
      <c r="I1042" s="92" t="str">
        <f>IF(B:B="","",(VLOOKUP(Application!B1042,#REF!,6,0)))</f>
        <v/>
      </c>
      <c r="J1042" s="90" t="str">
        <f t="shared" si="204"/>
        <v/>
      </c>
      <c r="K1042" s="91" t="str">
        <f t="shared" si="205"/>
        <v/>
      </c>
      <c r="L1042" s="91" t="str">
        <f t="shared" si="200"/>
        <v/>
      </c>
      <c r="M1042" s="91" t="str">
        <f t="shared" si="206"/>
        <v/>
      </c>
      <c r="N1042" s="91" t="str">
        <f t="shared" si="207"/>
        <v/>
      </c>
      <c r="O1042" s="91" t="str">
        <f t="shared" si="201"/>
        <v/>
      </c>
      <c r="P1042" s="91" t="str">
        <f t="shared" si="202"/>
        <v/>
      </c>
      <c r="Q1042" s="85"/>
      <c r="R1042" s="17" t="str">
        <f t="shared" si="203"/>
        <v/>
      </c>
      <c r="S1042" s="28" t="str">
        <f t="shared" si="208"/>
        <v/>
      </c>
      <c r="T1042" s="28" t="str">
        <f t="shared" si="209"/>
        <v/>
      </c>
      <c r="AH1042" s="86"/>
      <c r="AI1042" s="86"/>
    </row>
    <row r="1043" spans="2:35" ht="15" x14ac:dyDescent="0.25">
      <c r="B1043" s="86"/>
      <c r="C1043" s="100"/>
      <c r="D1043" s="87" t="str">
        <f>IF(B1043="","",(VLOOKUP(B1043,#REF!,2,0)))</f>
        <v/>
      </c>
      <c r="E1043" s="88" t="str">
        <f>IF(B1043="","",(VLOOKUP(B1043,#REF!,3,0)))</f>
        <v/>
      </c>
      <c r="F1043" s="84" t="str">
        <f>IF(B1043="","",(VLOOKUP(Application!B1043,#REF!,5,0)))</f>
        <v/>
      </c>
      <c r="G1043" s="83"/>
      <c r="H1043" s="89"/>
      <c r="I1043" s="92" t="str">
        <f>IF(B:B="","",(VLOOKUP(Application!B1043,#REF!,6,0)))</f>
        <v/>
      </c>
      <c r="J1043" s="90" t="str">
        <f t="shared" si="204"/>
        <v/>
      </c>
      <c r="K1043" s="91" t="str">
        <f t="shared" si="205"/>
        <v/>
      </c>
      <c r="L1043" s="91" t="str">
        <f t="shared" si="200"/>
        <v/>
      </c>
      <c r="M1043" s="91" t="str">
        <f t="shared" si="206"/>
        <v/>
      </c>
      <c r="N1043" s="91" t="str">
        <f t="shared" si="207"/>
        <v/>
      </c>
      <c r="O1043" s="91" t="str">
        <f t="shared" si="201"/>
        <v/>
      </c>
      <c r="P1043" s="91" t="str">
        <f t="shared" si="202"/>
        <v/>
      </c>
      <c r="Q1043" s="85"/>
      <c r="R1043" s="17" t="str">
        <f t="shared" si="203"/>
        <v/>
      </c>
      <c r="S1043" s="28" t="str">
        <f t="shared" si="208"/>
        <v/>
      </c>
      <c r="T1043" s="28" t="str">
        <f t="shared" si="209"/>
        <v/>
      </c>
      <c r="AH1043" s="86"/>
      <c r="AI1043" s="86"/>
    </row>
    <row r="1044" spans="2:35" ht="15" x14ac:dyDescent="0.25">
      <c r="B1044" s="86"/>
      <c r="C1044" s="100"/>
      <c r="D1044" s="87" t="str">
        <f>IF(B1044="","",(VLOOKUP(B1044,#REF!,2,0)))</f>
        <v/>
      </c>
      <c r="E1044" s="88" t="str">
        <f>IF(B1044="","",(VLOOKUP(B1044,#REF!,3,0)))</f>
        <v/>
      </c>
      <c r="F1044" s="84" t="str">
        <f>IF(B1044="","",(VLOOKUP(Application!B1044,#REF!,5,0)))</f>
        <v/>
      </c>
      <c r="G1044" s="83"/>
      <c r="H1044" s="89"/>
      <c r="I1044" s="92" t="str">
        <f>IF(B:B="","",(VLOOKUP(Application!B1044,#REF!,6,0)))</f>
        <v/>
      </c>
      <c r="J1044" s="90" t="str">
        <f t="shared" si="204"/>
        <v/>
      </c>
      <c r="K1044" s="91" t="str">
        <f t="shared" si="205"/>
        <v/>
      </c>
      <c r="L1044" s="91" t="str">
        <f t="shared" si="200"/>
        <v/>
      </c>
      <c r="M1044" s="91" t="str">
        <f t="shared" si="206"/>
        <v/>
      </c>
      <c r="N1044" s="91" t="str">
        <f t="shared" si="207"/>
        <v/>
      </c>
      <c r="O1044" s="91" t="str">
        <f t="shared" si="201"/>
        <v/>
      </c>
      <c r="P1044" s="91" t="str">
        <f t="shared" si="202"/>
        <v/>
      </c>
      <c r="Q1044" s="85"/>
      <c r="R1044" s="17" t="str">
        <f t="shared" si="203"/>
        <v/>
      </c>
      <c r="S1044" s="28" t="str">
        <f t="shared" si="208"/>
        <v/>
      </c>
      <c r="T1044" s="28" t="str">
        <f t="shared" si="209"/>
        <v/>
      </c>
      <c r="AH1044" s="86"/>
      <c r="AI1044" s="86"/>
    </row>
    <row r="1045" spans="2:35" ht="15" x14ac:dyDescent="0.25">
      <c r="B1045" s="86"/>
      <c r="C1045" s="100"/>
      <c r="D1045" s="87" t="str">
        <f>IF(B1045="","",(VLOOKUP(B1045,#REF!,2,0)))</f>
        <v/>
      </c>
      <c r="E1045" s="88" t="str">
        <f>IF(B1045="","",(VLOOKUP(B1045,#REF!,3,0)))</f>
        <v/>
      </c>
      <c r="F1045" s="84" t="str">
        <f>IF(B1045="","",(VLOOKUP(Application!B1045,#REF!,5,0)))</f>
        <v/>
      </c>
      <c r="G1045" s="83"/>
      <c r="H1045" s="89"/>
      <c r="I1045" s="92" t="str">
        <f>IF(B:B="","",(VLOOKUP(Application!B1045,#REF!,6,0)))</f>
        <v/>
      </c>
      <c r="J1045" s="90" t="str">
        <f t="shared" si="204"/>
        <v/>
      </c>
      <c r="K1045" s="91" t="str">
        <f t="shared" si="205"/>
        <v/>
      </c>
      <c r="L1045" s="91" t="str">
        <f t="shared" si="200"/>
        <v/>
      </c>
      <c r="M1045" s="91" t="str">
        <f t="shared" si="206"/>
        <v/>
      </c>
      <c r="N1045" s="91" t="str">
        <f t="shared" si="207"/>
        <v/>
      </c>
      <c r="O1045" s="91" t="str">
        <f t="shared" si="201"/>
        <v/>
      </c>
      <c r="P1045" s="91" t="str">
        <f t="shared" si="202"/>
        <v/>
      </c>
      <c r="Q1045" s="85"/>
      <c r="R1045" s="17" t="str">
        <f t="shared" si="203"/>
        <v/>
      </c>
      <c r="S1045" s="28" t="str">
        <f t="shared" si="208"/>
        <v/>
      </c>
      <c r="T1045" s="28" t="str">
        <f t="shared" si="209"/>
        <v/>
      </c>
      <c r="AH1045" s="86"/>
      <c r="AI1045" s="86"/>
    </row>
    <row r="1046" spans="2:35" ht="15" x14ac:dyDescent="0.25">
      <c r="B1046" s="86"/>
      <c r="C1046" s="100"/>
      <c r="D1046" s="87" t="str">
        <f>IF(B1046="","",(VLOOKUP(B1046,#REF!,2,0)))</f>
        <v/>
      </c>
      <c r="E1046" s="88" t="str">
        <f>IF(B1046="","",(VLOOKUP(B1046,#REF!,3,0)))</f>
        <v/>
      </c>
      <c r="F1046" s="84" t="str">
        <f>IF(B1046="","",(VLOOKUP(Application!B1046,#REF!,5,0)))</f>
        <v/>
      </c>
      <c r="G1046" s="83"/>
      <c r="H1046" s="89"/>
      <c r="I1046" s="92" t="str">
        <f>IF(B:B="","",(VLOOKUP(Application!B1046,#REF!,6,0)))</f>
        <v/>
      </c>
      <c r="J1046" s="90" t="str">
        <f t="shared" si="204"/>
        <v/>
      </c>
      <c r="K1046" s="91" t="str">
        <f t="shared" si="205"/>
        <v/>
      </c>
      <c r="L1046" s="91" t="str">
        <f t="shared" si="200"/>
        <v/>
      </c>
      <c r="M1046" s="91" t="str">
        <f t="shared" si="206"/>
        <v/>
      </c>
      <c r="N1046" s="91" t="str">
        <f t="shared" si="207"/>
        <v/>
      </c>
      <c r="O1046" s="91" t="str">
        <f t="shared" si="201"/>
        <v/>
      </c>
      <c r="P1046" s="91" t="str">
        <f t="shared" si="202"/>
        <v/>
      </c>
      <c r="Q1046" s="85"/>
      <c r="R1046" s="17" t="str">
        <f t="shared" si="203"/>
        <v/>
      </c>
      <c r="S1046" s="28" t="str">
        <f t="shared" si="208"/>
        <v/>
      </c>
      <c r="T1046" s="28" t="str">
        <f t="shared" si="209"/>
        <v/>
      </c>
      <c r="AH1046" s="86"/>
      <c r="AI1046" s="86"/>
    </row>
    <row r="1047" spans="2:35" ht="15" x14ac:dyDescent="0.25">
      <c r="B1047" s="86"/>
      <c r="C1047" s="100"/>
      <c r="D1047" s="87" t="str">
        <f>IF(B1047="","",(VLOOKUP(B1047,#REF!,2,0)))</f>
        <v/>
      </c>
      <c r="E1047" s="88" t="str">
        <f>IF(B1047="","",(VLOOKUP(B1047,#REF!,3,0)))</f>
        <v/>
      </c>
      <c r="F1047" s="84" t="str">
        <f>IF(B1047="","",(VLOOKUP(Application!B1047,#REF!,5,0)))</f>
        <v/>
      </c>
      <c r="G1047" s="83"/>
      <c r="H1047" s="89"/>
      <c r="I1047" s="92" t="str">
        <f>IF(B:B="","",(VLOOKUP(Application!B1047,#REF!,6,0)))</f>
        <v/>
      </c>
      <c r="J1047" s="90" t="str">
        <f t="shared" si="204"/>
        <v/>
      </c>
      <c r="K1047" s="91" t="str">
        <f t="shared" si="205"/>
        <v/>
      </c>
      <c r="L1047" s="91" t="str">
        <f t="shared" si="200"/>
        <v/>
      </c>
      <c r="M1047" s="91" t="str">
        <f t="shared" si="206"/>
        <v/>
      </c>
      <c r="N1047" s="91" t="str">
        <f t="shared" si="207"/>
        <v/>
      </c>
      <c r="O1047" s="91" t="str">
        <f t="shared" si="201"/>
        <v/>
      </c>
      <c r="P1047" s="91" t="str">
        <f t="shared" si="202"/>
        <v/>
      </c>
      <c r="Q1047" s="85"/>
      <c r="R1047" s="17" t="str">
        <f t="shared" si="203"/>
        <v/>
      </c>
      <c r="S1047" s="28" t="str">
        <f t="shared" si="208"/>
        <v/>
      </c>
      <c r="T1047" s="28" t="str">
        <f t="shared" si="209"/>
        <v/>
      </c>
      <c r="AH1047" s="86"/>
      <c r="AI1047" s="86"/>
    </row>
    <row r="1048" spans="2:35" ht="15" x14ac:dyDescent="0.25">
      <c r="B1048" s="86"/>
      <c r="C1048" s="100"/>
      <c r="D1048" s="87" t="str">
        <f>IF(B1048="","",(VLOOKUP(B1048,#REF!,2,0)))</f>
        <v/>
      </c>
      <c r="E1048" s="88" t="str">
        <f>IF(B1048="","",(VLOOKUP(B1048,#REF!,3,0)))</f>
        <v/>
      </c>
      <c r="F1048" s="84" t="str">
        <f>IF(B1048="","",(VLOOKUP(Application!B1048,#REF!,5,0)))</f>
        <v/>
      </c>
      <c r="G1048" s="83"/>
      <c r="H1048" s="89"/>
      <c r="I1048" s="92" t="str">
        <f>IF(B:B="","",(VLOOKUP(Application!B1048,#REF!,6,0)))</f>
        <v/>
      </c>
      <c r="J1048" s="90" t="str">
        <f t="shared" si="204"/>
        <v/>
      </c>
      <c r="K1048" s="91" t="str">
        <f t="shared" si="205"/>
        <v/>
      </c>
      <c r="L1048" s="91" t="str">
        <f t="shared" si="200"/>
        <v/>
      </c>
      <c r="M1048" s="91" t="str">
        <f t="shared" si="206"/>
        <v/>
      </c>
      <c r="N1048" s="91" t="str">
        <f t="shared" si="207"/>
        <v/>
      </c>
      <c r="O1048" s="91" t="str">
        <f t="shared" si="201"/>
        <v/>
      </c>
      <c r="P1048" s="91" t="str">
        <f t="shared" si="202"/>
        <v/>
      </c>
      <c r="Q1048" s="85"/>
      <c r="R1048" s="17" t="str">
        <f t="shared" si="203"/>
        <v/>
      </c>
      <c r="S1048" s="28" t="str">
        <f t="shared" si="208"/>
        <v/>
      </c>
      <c r="T1048" s="28" t="str">
        <f t="shared" si="209"/>
        <v/>
      </c>
      <c r="AH1048" s="86"/>
      <c r="AI1048" s="86"/>
    </row>
    <row r="1049" spans="2:35" ht="15" x14ac:dyDescent="0.25">
      <c r="B1049" s="86"/>
      <c r="C1049" s="100"/>
      <c r="D1049" s="87" t="str">
        <f>IF(B1049="","",(VLOOKUP(B1049,#REF!,2,0)))</f>
        <v/>
      </c>
      <c r="E1049" s="88" t="str">
        <f>IF(B1049="","",(VLOOKUP(B1049,#REF!,3,0)))</f>
        <v/>
      </c>
      <c r="F1049" s="84" t="str">
        <f>IF(B1049="","",(VLOOKUP(Application!B1049,#REF!,5,0)))</f>
        <v/>
      </c>
      <c r="G1049" s="83"/>
      <c r="H1049" s="89"/>
      <c r="I1049" s="92" t="str">
        <f>IF(B:B="","",(VLOOKUP(Application!B1049,#REF!,6,0)))</f>
        <v/>
      </c>
      <c r="J1049" s="90" t="str">
        <f t="shared" si="204"/>
        <v/>
      </c>
      <c r="K1049" s="91" t="str">
        <f t="shared" si="205"/>
        <v/>
      </c>
      <c r="L1049" s="91" t="str">
        <f t="shared" si="200"/>
        <v/>
      </c>
      <c r="M1049" s="91" t="str">
        <f t="shared" si="206"/>
        <v/>
      </c>
      <c r="N1049" s="91" t="str">
        <f t="shared" si="207"/>
        <v/>
      </c>
      <c r="O1049" s="91" t="str">
        <f t="shared" si="201"/>
        <v/>
      </c>
      <c r="P1049" s="91" t="str">
        <f t="shared" si="202"/>
        <v/>
      </c>
      <c r="Q1049" s="85"/>
      <c r="R1049" s="17" t="str">
        <f t="shared" si="203"/>
        <v/>
      </c>
      <c r="S1049" s="28" t="str">
        <f t="shared" si="208"/>
        <v/>
      </c>
      <c r="T1049" s="28" t="str">
        <f t="shared" si="209"/>
        <v/>
      </c>
      <c r="AH1049" s="86"/>
      <c r="AI1049" s="86"/>
    </row>
    <row r="1050" spans="2:35" ht="15" x14ac:dyDescent="0.25">
      <c r="B1050" s="86"/>
      <c r="C1050" s="100"/>
      <c r="D1050" s="87" t="str">
        <f>IF(B1050="","",(VLOOKUP(B1050,#REF!,2,0)))</f>
        <v/>
      </c>
      <c r="E1050" s="88" t="str">
        <f>IF(B1050="","",(VLOOKUP(B1050,#REF!,3,0)))</f>
        <v/>
      </c>
      <c r="F1050" s="84" t="str">
        <f>IF(B1050="","",(VLOOKUP(Application!B1050,#REF!,5,0)))</f>
        <v/>
      </c>
      <c r="G1050" s="83"/>
      <c r="H1050" s="89"/>
      <c r="I1050" s="92" t="str">
        <f>IF(B:B="","",(VLOOKUP(Application!B1050,#REF!,6,0)))</f>
        <v/>
      </c>
      <c r="J1050" s="90" t="str">
        <f t="shared" si="204"/>
        <v/>
      </c>
      <c r="K1050" s="91" t="str">
        <f t="shared" si="205"/>
        <v/>
      </c>
      <c r="L1050" s="91" t="str">
        <f t="shared" si="200"/>
        <v/>
      </c>
      <c r="M1050" s="91" t="str">
        <f t="shared" si="206"/>
        <v/>
      </c>
      <c r="N1050" s="91" t="str">
        <f t="shared" si="207"/>
        <v/>
      </c>
      <c r="O1050" s="91" t="str">
        <f t="shared" si="201"/>
        <v/>
      </c>
      <c r="P1050" s="91" t="str">
        <f t="shared" si="202"/>
        <v/>
      </c>
      <c r="Q1050" s="85"/>
      <c r="R1050" s="17" t="str">
        <f t="shared" si="203"/>
        <v/>
      </c>
      <c r="S1050" s="28" t="str">
        <f t="shared" si="208"/>
        <v/>
      </c>
      <c r="T1050" s="28" t="str">
        <f t="shared" si="209"/>
        <v/>
      </c>
      <c r="AH1050" s="86"/>
      <c r="AI1050" s="86"/>
    </row>
    <row r="1051" spans="2:35" ht="15" x14ac:dyDescent="0.25">
      <c r="B1051" s="86"/>
      <c r="C1051" s="100"/>
      <c r="D1051" s="87" t="str">
        <f>IF(B1051="","",(VLOOKUP(B1051,#REF!,2,0)))</f>
        <v/>
      </c>
      <c r="E1051" s="88" t="str">
        <f>IF(B1051="","",(VLOOKUP(B1051,#REF!,3,0)))</f>
        <v/>
      </c>
      <c r="F1051" s="84" t="str">
        <f>IF(B1051="","",(VLOOKUP(Application!B1051,#REF!,5,0)))</f>
        <v/>
      </c>
      <c r="G1051" s="83"/>
      <c r="H1051" s="89"/>
      <c r="I1051" s="92" t="str">
        <f>IF(B:B="","",(VLOOKUP(Application!B1051,#REF!,6,0)))</f>
        <v/>
      </c>
      <c r="J1051" s="90" t="str">
        <f t="shared" si="204"/>
        <v/>
      </c>
      <c r="K1051" s="91" t="str">
        <f t="shared" si="205"/>
        <v/>
      </c>
      <c r="L1051" s="91" t="str">
        <f t="shared" si="200"/>
        <v/>
      </c>
      <c r="M1051" s="91" t="str">
        <f t="shared" si="206"/>
        <v/>
      </c>
      <c r="N1051" s="91" t="str">
        <f t="shared" si="207"/>
        <v/>
      </c>
      <c r="O1051" s="91" t="str">
        <f t="shared" si="201"/>
        <v/>
      </c>
      <c r="P1051" s="91" t="str">
        <f t="shared" si="202"/>
        <v/>
      </c>
      <c r="Q1051" s="85"/>
      <c r="R1051" s="17" t="str">
        <f t="shared" si="203"/>
        <v/>
      </c>
      <c r="S1051" s="28" t="str">
        <f t="shared" si="208"/>
        <v/>
      </c>
      <c r="T1051" s="28" t="str">
        <f t="shared" si="209"/>
        <v/>
      </c>
      <c r="AH1051" s="86"/>
      <c r="AI1051" s="86"/>
    </row>
    <row r="1052" spans="2:35" ht="15" x14ac:dyDescent="0.25">
      <c r="B1052" s="86"/>
      <c r="C1052" s="100"/>
      <c r="D1052" s="87" t="str">
        <f>IF(B1052="","",(VLOOKUP(B1052,#REF!,2,0)))</f>
        <v/>
      </c>
      <c r="E1052" s="88" t="str">
        <f>IF(B1052="","",(VLOOKUP(B1052,#REF!,3,0)))</f>
        <v/>
      </c>
      <c r="F1052" s="84" t="str">
        <f>IF(B1052="","",(VLOOKUP(Application!B1052,#REF!,5,0)))</f>
        <v/>
      </c>
      <c r="G1052" s="83"/>
      <c r="H1052" s="89"/>
      <c r="I1052" s="92" t="str">
        <f>IF(B:B="","",(VLOOKUP(Application!B1052,#REF!,6,0)))</f>
        <v/>
      </c>
      <c r="J1052" s="90" t="str">
        <f t="shared" si="204"/>
        <v/>
      </c>
      <c r="K1052" s="91" t="str">
        <f t="shared" si="205"/>
        <v/>
      </c>
      <c r="L1052" s="91" t="str">
        <f t="shared" si="200"/>
        <v/>
      </c>
      <c r="M1052" s="91" t="str">
        <f t="shared" si="206"/>
        <v/>
      </c>
      <c r="N1052" s="91" t="str">
        <f t="shared" si="207"/>
        <v/>
      </c>
      <c r="O1052" s="91" t="str">
        <f t="shared" si="201"/>
        <v/>
      </c>
      <c r="P1052" s="91" t="str">
        <f t="shared" si="202"/>
        <v/>
      </c>
      <c r="Q1052" s="85"/>
      <c r="R1052" s="17" t="str">
        <f t="shared" si="203"/>
        <v/>
      </c>
      <c r="S1052" s="28" t="str">
        <f t="shared" si="208"/>
        <v/>
      </c>
      <c r="T1052" s="28" t="str">
        <f t="shared" si="209"/>
        <v/>
      </c>
      <c r="AH1052" s="86"/>
      <c r="AI1052" s="86"/>
    </row>
    <row r="1053" spans="2:35" ht="15" x14ac:dyDescent="0.25">
      <c r="B1053" s="86"/>
      <c r="C1053" s="100"/>
      <c r="D1053" s="87" t="str">
        <f>IF(B1053="","",(VLOOKUP(B1053,#REF!,2,0)))</f>
        <v/>
      </c>
      <c r="E1053" s="88" t="str">
        <f>IF(B1053="","",(VLOOKUP(B1053,#REF!,3,0)))</f>
        <v/>
      </c>
      <c r="F1053" s="84" t="str">
        <f>IF(B1053="","",(VLOOKUP(Application!B1053,#REF!,5,0)))</f>
        <v/>
      </c>
      <c r="G1053" s="83"/>
      <c r="H1053" s="89"/>
      <c r="I1053" s="92" t="str">
        <f>IF(B:B="","",(VLOOKUP(Application!B1053,#REF!,6,0)))</f>
        <v/>
      </c>
      <c r="J1053" s="90" t="str">
        <f t="shared" si="204"/>
        <v/>
      </c>
      <c r="K1053" s="91" t="str">
        <f t="shared" si="205"/>
        <v/>
      </c>
      <c r="L1053" s="91" t="str">
        <f t="shared" si="200"/>
        <v/>
      </c>
      <c r="M1053" s="91" t="str">
        <f t="shared" si="206"/>
        <v/>
      </c>
      <c r="N1053" s="91" t="str">
        <f t="shared" si="207"/>
        <v/>
      </c>
      <c r="O1053" s="91" t="str">
        <f t="shared" si="201"/>
        <v/>
      </c>
      <c r="P1053" s="91" t="str">
        <f t="shared" si="202"/>
        <v/>
      </c>
      <c r="Q1053" s="85"/>
      <c r="R1053" s="17" t="str">
        <f t="shared" si="203"/>
        <v/>
      </c>
      <c r="S1053" s="28" t="str">
        <f t="shared" si="208"/>
        <v/>
      </c>
      <c r="T1053" s="28" t="str">
        <f t="shared" si="209"/>
        <v/>
      </c>
      <c r="AH1053" s="86"/>
      <c r="AI1053" s="86"/>
    </row>
    <row r="1054" spans="2:35" ht="15" x14ac:dyDescent="0.25">
      <c r="B1054" s="86"/>
      <c r="C1054" s="100"/>
      <c r="D1054" s="87" t="str">
        <f>IF(B1054="","",(VLOOKUP(B1054,#REF!,2,0)))</f>
        <v/>
      </c>
      <c r="E1054" s="88" t="str">
        <f>IF(B1054="","",(VLOOKUP(B1054,#REF!,3,0)))</f>
        <v/>
      </c>
      <c r="F1054" s="84" t="str">
        <f>IF(B1054="","",(VLOOKUP(Application!B1054,#REF!,5,0)))</f>
        <v/>
      </c>
      <c r="G1054" s="83"/>
      <c r="H1054" s="89"/>
      <c r="I1054" s="92" t="str">
        <f>IF(B:B="","",(VLOOKUP(Application!B1054,#REF!,6,0)))</f>
        <v/>
      </c>
      <c r="J1054" s="90" t="str">
        <f t="shared" si="204"/>
        <v/>
      </c>
      <c r="K1054" s="91" t="str">
        <f t="shared" si="205"/>
        <v/>
      </c>
      <c r="L1054" s="91" t="str">
        <f t="shared" si="200"/>
        <v/>
      </c>
      <c r="M1054" s="91" t="str">
        <f t="shared" si="206"/>
        <v/>
      </c>
      <c r="N1054" s="91" t="str">
        <f t="shared" si="207"/>
        <v/>
      </c>
      <c r="O1054" s="91" t="str">
        <f t="shared" si="201"/>
        <v/>
      </c>
      <c r="P1054" s="91" t="str">
        <f t="shared" si="202"/>
        <v/>
      </c>
      <c r="Q1054" s="85"/>
      <c r="R1054" s="17" t="str">
        <f t="shared" si="203"/>
        <v/>
      </c>
      <c r="S1054" s="28" t="str">
        <f t="shared" si="208"/>
        <v/>
      </c>
      <c r="T1054" s="28" t="str">
        <f t="shared" si="209"/>
        <v/>
      </c>
      <c r="AH1054" s="86"/>
      <c r="AI1054" s="86"/>
    </row>
    <row r="1055" spans="2:35" ht="15" x14ac:dyDescent="0.25">
      <c r="B1055" s="86"/>
      <c r="C1055" s="100"/>
      <c r="D1055" s="87" t="str">
        <f>IF(B1055="","",(VLOOKUP(B1055,#REF!,2,0)))</f>
        <v/>
      </c>
      <c r="E1055" s="88" t="str">
        <f>IF(B1055="","",(VLOOKUP(B1055,#REF!,3,0)))</f>
        <v/>
      </c>
      <c r="F1055" s="84" t="str">
        <f>IF(B1055="","",(VLOOKUP(Application!B1055,#REF!,5,0)))</f>
        <v/>
      </c>
      <c r="G1055" s="83"/>
      <c r="H1055" s="89"/>
      <c r="I1055" s="92" t="str">
        <f>IF(B:B="","",(VLOOKUP(Application!B1055,#REF!,6,0)))</f>
        <v/>
      </c>
      <c r="J1055" s="90" t="str">
        <f t="shared" si="204"/>
        <v/>
      </c>
      <c r="K1055" s="91" t="str">
        <f t="shared" si="205"/>
        <v/>
      </c>
      <c r="L1055" s="91" t="str">
        <f t="shared" si="200"/>
        <v/>
      </c>
      <c r="M1055" s="91" t="str">
        <f t="shared" si="206"/>
        <v/>
      </c>
      <c r="N1055" s="91" t="str">
        <f t="shared" si="207"/>
        <v/>
      </c>
      <c r="O1055" s="91" t="str">
        <f t="shared" si="201"/>
        <v/>
      </c>
      <c r="P1055" s="91" t="str">
        <f t="shared" si="202"/>
        <v/>
      </c>
      <c r="Q1055" s="85"/>
      <c r="R1055" s="17" t="str">
        <f t="shared" si="203"/>
        <v/>
      </c>
      <c r="S1055" s="28" t="str">
        <f t="shared" si="208"/>
        <v/>
      </c>
      <c r="T1055" s="28" t="str">
        <f t="shared" si="209"/>
        <v/>
      </c>
      <c r="AH1055" s="86"/>
      <c r="AI1055" s="86"/>
    </row>
    <row r="1056" spans="2:35" ht="15" x14ac:dyDescent="0.25">
      <c r="B1056" s="86"/>
      <c r="C1056" s="100"/>
      <c r="D1056" s="87" t="str">
        <f>IF(B1056="","",(VLOOKUP(B1056,#REF!,2,0)))</f>
        <v/>
      </c>
      <c r="E1056" s="88" t="str">
        <f>IF(B1056="","",(VLOOKUP(B1056,#REF!,3,0)))</f>
        <v/>
      </c>
      <c r="F1056" s="84" t="str">
        <f>IF(B1056="","",(VLOOKUP(Application!B1056,#REF!,5,0)))</f>
        <v/>
      </c>
      <c r="G1056" s="83"/>
      <c r="H1056" s="89"/>
      <c r="I1056" s="92" t="str">
        <f>IF(B:B="","",(VLOOKUP(Application!B1056,#REF!,6,0)))</f>
        <v/>
      </c>
      <c r="J1056" s="90" t="str">
        <f t="shared" si="204"/>
        <v/>
      </c>
      <c r="K1056" s="91" t="str">
        <f t="shared" si="205"/>
        <v/>
      </c>
      <c r="L1056" s="91" t="str">
        <f t="shared" si="200"/>
        <v/>
      </c>
      <c r="M1056" s="91" t="str">
        <f t="shared" si="206"/>
        <v/>
      </c>
      <c r="N1056" s="91" t="str">
        <f t="shared" si="207"/>
        <v/>
      </c>
      <c r="O1056" s="91" t="str">
        <f t="shared" si="201"/>
        <v/>
      </c>
      <c r="P1056" s="91" t="str">
        <f t="shared" si="202"/>
        <v/>
      </c>
      <c r="Q1056" s="85"/>
      <c r="R1056" s="17" t="str">
        <f t="shared" si="203"/>
        <v/>
      </c>
      <c r="S1056" s="28" t="str">
        <f t="shared" si="208"/>
        <v/>
      </c>
      <c r="T1056" s="28" t="str">
        <f t="shared" si="209"/>
        <v/>
      </c>
      <c r="AH1056" s="86"/>
      <c r="AI1056" s="86"/>
    </row>
    <row r="1057" spans="2:35" ht="15" x14ac:dyDescent="0.25">
      <c r="B1057" s="86"/>
      <c r="C1057" s="100"/>
      <c r="D1057" s="87" t="str">
        <f>IF(B1057="","",(VLOOKUP(B1057,#REF!,2,0)))</f>
        <v/>
      </c>
      <c r="E1057" s="88" t="str">
        <f>IF(B1057="","",(VLOOKUP(B1057,#REF!,3,0)))</f>
        <v/>
      </c>
      <c r="F1057" s="84" t="str">
        <f>IF(B1057="","",(VLOOKUP(Application!B1057,#REF!,5,0)))</f>
        <v/>
      </c>
      <c r="G1057" s="83"/>
      <c r="H1057" s="89"/>
      <c r="I1057" s="92" t="str">
        <f>IF(B:B="","",(VLOOKUP(Application!B1057,#REF!,6,0)))</f>
        <v/>
      </c>
      <c r="J1057" s="90" t="str">
        <f t="shared" si="204"/>
        <v/>
      </c>
      <c r="K1057" s="91" t="str">
        <f t="shared" si="205"/>
        <v/>
      </c>
      <c r="L1057" s="91" t="str">
        <f t="shared" si="200"/>
        <v/>
      </c>
      <c r="M1057" s="91" t="str">
        <f t="shared" si="206"/>
        <v/>
      </c>
      <c r="N1057" s="91" t="str">
        <f t="shared" si="207"/>
        <v/>
      </c>
      <c r="O1057" s="91" t="str">
        <f t="shared" si="201"/>
        <v/>
      </c>
      <c r="P1057" s="91" t="str">
        <f t="shared" si="202"/>
        <v/>
      </c>
      <c r="Q1057" s="85"/>
      <c r="R1057" s="17" t="str">
        <f t="shared" si="203"/>
        <v/>
      </c>
      <c r="S1057" s="28" t="str">
        <f t="shared" si="208"/>
        <v/>
      </c>
      <c r="T1057" s="28" t="str">
        <f t="shared" si="209"/>
        <v/>
      </c>
      <c r="AH1057" s="86"/>
      <c r="AI1057" s="86"/>
    </row>
    <row r="1058" spans="2:35" ht="15" x14ac:dyDescent="0.25">
      <c r="B1058" s="86"/>
      <c r="C1058" s="100"/>
      <c r="D1058" s="87" t="str">
        <f>IF(B1058="","",(VLOOKUP(B1058,#REF!,2,0)))</f>
        <v/>
      </c>
      <c r="E1058" s="88" t="str">
        <f>IF(B1058="","",(VLOOKUP(B1058,#REF!,3,0)))</f>
        <v/>
      </c>
      <c r="F1058" s="84" t="str">
        <f>IF(B1058="","",(VLOOKUP(Application!B1058,#REF!,5,0)))</f>
        <v/>
      </c>
      <c r="G1058" s="83"/>
      <c r="H1058" s="89"/>
      <c r="I1058" s="92" t="str">
        <f>IF(B:B="","",(VLOOKUP(Application!B1058,#REF!,6,0)))</f>
        <v/>
      </c>
      <c r="J1058" s="90" t="str">
        <f t="shared" si="204"/>
        <v/>
      </c>
      <c r="K1058" s="91" t="str">
        <f t="shared" si="205"/>
        <v/>
      </c>
      <c r="L1058" s="91" t="str">
        <f t="shared" si="200"/>
        <v/>
      </c>
      <c r="M1058" s="91" t="str">
        <f t="shared" si="206"/>
        <v/>
      </c>
      <c r="N1058" s="91" t="str">
        <f t="shared" si="207"/>
        <v/>
      </c>
      <c r="O1058" s="91" t="str">
        <f t="shared" si="201"/>
        <v/>
      </c>
      <c r="P1058" s="91" t="str">
        <f t="shared" si="202"/>
        <v/>
      </c>
      <c r="Q1058" s="85"/>
      <c r="R1058" s="17" t="str">
        <f t="shared" si="203"/>
        <v/>
      </c>
      <c r="S1058" s="28" t="str">
        <f t="shared" si="208"/>
        <v/>
      </c>
      <c r="T1058" s="28" t="str">
        <f t="shared" si="209"/>
        <v/>
      </c>
      <c r="AH1058" s="86"/>
      <c r="AI1058" s="86"/>
    </row>
    <row r="1059" spans="2:35" ht="15" x14ac:dyDescent="0.25">
      <c r="B1059" s="86"/>
      <c r="C1059" s="100"/>
      <c r="D1059" s="87" t="str">
        <f>IF(B1059="","",(VLOOKUP(B1059,#REF!,2,0)))</f>
        <v/>
      </c>
      <c r="E1059" s="88" t="str">
        <f>IF(B1059="","",(VLOOKUP(B1059,#REF!,3,0)))</f>
        <v/>
      </c>
      <c r="F1059" s="84" t="str">
        <f>IF(B1059="","",(VLOOKUP(Application!B1059,#REF!,5,0)))</f>
        <v/>
      </c>
      <c r="G1059" s="83"/>
      <c r="H1059" s="89"/>
      <c r="I1059" s="92" t="str">
        <f>IF(B:B="","",(VLOOKUP(Application!B1059,#REF!,6,0)))</f>
        <v/>
      </c>
      <c r="J1059" s="90" t="str">
        <f t="shared" si="204"/>
        <v/>
      </c>
      <c r="K1059" s="91" t="str">
        <f t="shared" si="205"/>
        <v/>
      </c>
      <c r="L1059" s="91" t="str">
        <f t="shared" si="200"/>
        <v/>
      </c>
      <c r="M1059" s="91" t="str">
        <f t="shared" si="206"/>
        <v/>
      </c>
      <c r="N1059" s="91" t="str">
        <f t="shared" si="207"/>
        <v/>
      </c>
      <c r="O1059" s="91" t="str">
        <f t="shared" si="201"/>
        <v/>
      </c>
      <c r="P1059" s="91" t="str">
        <f t="shared" si="202"/>
        <v/>
      </c>
      <c r="Q1059" s="85"/>
      <c r="R1059" s="17" t="str">
        <f t="shared" si="203"/>
        <v/>
      </c>
      <c r="S1059" s="28" t="str">
        <f t="shared" si="208"/>
        <v/>
      </c>
      <c r="T1059" s="28" t="str">
        <f t="shared" si="209"/>
        <v/>
      </c>
      <c r="AH1059" s="86"/>
      <c r="AI1059" s="86"/>
    </row>
    <row r="1060" spans="2:35" ht="15" x14ac:dyDescent="0.25">
      <c r="B1060" s="86"/>
      <c r="C1060" s="100"/>
      <c r="D1060" s="87" t="str">
        <f>IF(B1060="","",(VLOOKUP(B1060,#REF!,2,0)))</f>
        <v/>
      </c>
      <c r="E1060" s="88" t="str">
        <f>IF(B1060="","",(VLOOKUP(B1060,#REF!,3,0)))</f>
        <v/>
      </c>
      <c r="F1060" s="84" t="str">
        <f>IF(B1060="","",(VLOOKUP(Application!B1060,#REF!,5,0)))</f>
        <v/>
      </c>
      <c r="G1060" s="83"/>
      <c r="H1060" s="89"/>
      <c r="I1060" s="92" t="str">
        <f>IF(B:B="","",(VLOOKUP(Application!B1060,#REF!,6,0)))</f>
        <v/>
      </c>
      <c r="J1060" s="90" t="str">
        <f t="shared" si="204"/>
        <v/>
      </c>
      <c r="K1060" s="91" t="str">
        <f t="shared" si="205"/>
        <v/>
      </c>
      <c r="L1060" s="91" t="str">
        <f t="shared" si="200"/>
        <v/>
      </c>
      <c r="M1060" s="91" t="str">
        <f t="shared" si="206"/>
        <v/>
      </c>
      <c r="N1060" s="91" t="str">
        <f t="shared" si="207"/>
        <v/>
      </c>
      <c r="O1060" s="91" t="str">
        <f t="shared" si="201"/>
        <v/>
      </c>
      <c r="P1060" s="91" t="str">
        <f t="shared" si="202"/>
        <v/>
      </c>
      <c r="Q1060" s="85"/>
      <c r="R1060" s="17" t="str">
        <f t="shared" si="203"/>
        <v/>
      </c>
      <c r="S1060" s="28" t="str">
        <f t="shared" si="208"/>
        <v/>
      </c>
      <c r="T1060" s="28" t="str">
        <f t="shared" si="209"/>
        <v/>
      </c>
      <c r="AH1060" s="86"/>
      <c r="AI1060" s="86"/>
    </row>
    <row r="1061" spans="2:35" ht="15" x14ac:dyDescent="0.25">
      <c r="B1061" s="86"/>
      <c r="C1061" s="100"/>
      <c r="D1061" s="87" t="str">
        <f>IF(B1061="","",(VLOOKUP(B1061,#REF!,2,0)))</f>
        <v/>
      </c>
      <c r="E1061" s="88" t="str">
        <f>IF(B1061="","",(VLOOKUP(B1061,#REF!,3,0)))</f>
        <v/>
      </c>
      <c r="F1061" s="84" t="str">
        <f>IF(B1061="","",(VLOOKUP(Application!B1061,#REF!,5,0)))</f>
        <v/>
      </c>
      <c r="G1061" s="83"/>
      <c r="H1061" s="89"/>
      <c r="I1061" s="92" t="str">
        <f>IF(B:B="","",(VLOOKUP(Application!B1061,#REF!,6,0)))</f>
        <v/>
      </c>
      <c r="J1061" s="90" t="str">
        <f t="shared" si="204"/>
        <v/>
      </c>
      <c r="K1061" s="91" t="str">
        <f t="shared" si="205"/>
        <v/>
      </c>
      <c r="L1061" s="91" t="str">
        <f t="shared" si="200"/>
        <v/>
      </c>
      <c r="M1061" s="91" t="str">
        <f t="shared" si="206"/>
        <v/>
      </c>
      <c r="N1061" s="91" t="str">
        <f t="shared" si="207"/>
        <v/>
      </c>
      <c r="O1061" s="91" t="str">
        <f t="shared" si="201"/>
        <v/>
      </c>
      <c r="P1061" s="91" t="str">
        <f t="shared" si="202"/>
        <v/>
      </c>
      <c r="Q1061" s="85"/>
      <c r="R1061" s="17" t="str">
        <f t="shared" si="203"/>
        <v/>
      </c>
      <c r="S1061" s="28" t="str">
        <f t="shared" si="208"/>
        <v/>
      </c>
      <c r="T1061" s="28" t="str">
        <f t="shared" si="209"/>
        <v/>
      </c>
      <c r="AH1061" s="86"/>
      <c r="AI1061" s="86"/>
    </row>
    <row r="1062" spans="2:35" ht="15" x14ac:dyDescent="0.25">
      <c r="B1062" s="86"/>
      <c r="C1062" s="100"/>
      <c r="D1062" s="87" t="str">
        <f>IF(B1062="","",(VLOOKUP(B1062,#REF!,2,0)))</f>
        <v/>
      </c>
      <c r="E1062" s="88" t="str">
        <f>IF(B1062="","",(VLOOKUP(B1062,#REF!,3,0)))</f>
        <v/>
      </c>
      <c r="F1062" s="84" t="str">
        <f>IF(B1062="","",(VLOOKUP(Application!B1062,#REF!,5,0)))</f>
        <v/>
      </c>
      <c r="G1062" s="83"/>
      <c r="H1062" s="89"/>
      <c r="I1062" s="92" t="str">
        <f>IF(B:B="","",(VLOOKUP(Application!B1062,#REF!,6,0)))</f>
        <v/>
      </c>
      <c r="J1062" s="90" t="str">
        <f t="shared" si="204"/>
        <v/>
      </c>
      <c r="K1062" s="91" t="str">
        <f t="shared" si="205"/>
        <v/>
      </c>
      <c r="L1062" s="91" t="str">
        <f t="shared" si="200"/>
        <v/>
      </c>
      <c r="M1062" s="91" t="str">
        <f t="shared" si="206"/>
        <v/>
      </c>
      <c r="N1062" s="91" t="str">
        <f t="shared" si="207"/>
        <v/>
      </c>
      <c r="O1062" s="91" t="str">
        <f t="shared" si="201"/>
        <v/>
      </c>
      <c r="P1062" s="91" t="str">
        <f t="shared" si="202"/>
        <v/>
      </c>
      <c r="Q1062" s="85"/>
      <c r="R1062" s="17" t="str">
        <f t="shared" si="203"/>
        <v/>
      </c>
      <c r="S1062" s="28" t="str">
        <f t="shared" si="208"/>
        <v/>
      </c>
      <c r="T1062" s="28" t="str">
        <f t="shared" si="209"/>
        <v/>
      </c>
      <c r="AH1062" s="86"/>
      <c r="AI1062" s="86"/>
    </row>
    <row r="1063" spans="2:35" ht="15" x14ac:dyDescent="0.25">
      <c r="B1063" s="86"/>
      <c r="C1063" s="100"/>
      <c r="D1063" s="87" t="str">
        <f>IF(B1063="","",(VLOOKUP(B1063,#REF!,2,0)))</f>
        <v/>
      </c>
      <c r="E1063" s="88" t="str">
        <f>IF(B1063="","",(VLOOKUP(B1063,#REF!,3,0)))</f>
        <v/>
      </c>
      <c r="F1063" s="84" t="str">
        <f>IF(B1063="","",(VLOOKUP(Application!B1063,#REF!,5,0)))</f>
        <v/>
      </c>
      <c r="G1063" s="83"/>
      <c r="H1063" s="89"/>
      <c r="I1063" s="92" t="str">
        <f>IF(B:B="","",(VLOOKUP(Application!B1063,#REF!,6,0)))</f>
        <v/>
      </c>
      <c r="J1063" s="90" t="str">
        <f t="shared" si="204"/>
        <v/>
      </c>
      <c r="K1063" s="91" t="str">
        <f t="shared" si="205"/>
        <v/>
      </c>
      <c r="L1063" s="91" t="str">
        <f t="shared" si="200"/>
        <v/>
      </c>
      <c r="M1063" s="91" t="str">
        <f t="shared" si="206"/>
        <v/>
      </c>
      <c r="N1063" s="91" t="str">
        <f t="shared" si="207"/>
        <v/>
      </c>
      <c r="O1063" s="91" t="str">
        <f t="shared" si="201"/>
        <v/>
      </c>
      <c r="P1063" s="91" t="str">
        <f t="shared" si="202"/>
        <v/>
      </c>
      <c r="Q1063" s="85"/>
      <c r="R1063" s="17" t="str">
        <f t="shared" si="203"/>
        <v/>
      </c>
      <c r="S1063" s="28" t="str">
        <f t="shared" si="208"/>
        <v/>
      </c>
      <c r="T1063" s="28" t="str">
        <f t="shared" si="209"/>
        <v/>
      </c>
      <c r="AH1063" s="86"/>
      <c r="AI1063" s="86"/>
    </row>
    <row r="1064" spans="2:35" ht="15" x14ac:dyDescent="0.25">
      <c r="B1064" s="86"/>
      <c r="C1064" s="100"/>
      <c r="D1064" s="87" t="str">
        <f>IF(B1064="","",(VLOOKUP(B1064,#REF!,2,0)))</f>
        <v/>
      </c>
      <c r="E1064" s="88" t="str">
        <f>IF(B1064="","",(VLOOKUP(B1064,#REF!,3,0)))</f>
        <v/>
      </c>
      <c r="F1064" s="84" t="str">
        <f>IF(B1064="","",(VLOOKUP(Application!B1064,#REF!,5,0)))</f>
        <v/>
      </c>
      <c r="G1064" s="83"/>
      <c r="H1064" s="89"/>
      <c r="I1064" s="92" t="str">
        <f>IF(B:B="","",(VLOOKUP(Application!B1064,#REF!,6,0)))</f>
        <v/>
      </c>
      <c r="J1064" s="90" t="str">
        <f t="shared" si="204"/>
        <v/>
      </c>
      <c r="K1064" s="91" t="str">
        <f t="shared" si="205"/>
        <v/>
      </c>
      <c r="L1064" s="91" t="str">
        <f t="shared" si="200"/>
        <v/>
      </c>
      <c r="M1064" s="91" t="str">
        <f t="shared" si="206"/>
        <v/>
      </c>
      <c r="N1064" s="91" t="str">
        <f t="shared" si="207"/>
        <v/>
      </c>
      <c r="O1064" s="91" t="str">
        <f t="shared" si="201"/>
        <v/>
      </c>
      <c r="P1064" s="91" t="str">
        <f t="shared" si="202"/>
        <v/>
      </c>
      <c r="Q1064" s="85"/>
      <c r="R1064" s="17" t="str">
        <f t="shared" si="203"/>
        <v/>
      </c>
      <c r="S1064" s="28" t="str">
        <f t="shared" si="208"/>
        <v/>
      </c>
      <c r="T1064" s="28" t="str">
        <f t="shared" si="209"/>
        <v/>
      </c>
      <c r="AH1064" s="86"/>
      <c r="AI1064" s="86"/>
    </row>
    <row r="1065" spans="2:35" ht="15" x14ac:dyDescent="0.25">
      <c r="B1065" s="86"/>
      <c r="C1065" s="100"/>
      <c r="D1065" s="87" t="str">
        <f>IF(B1065="","",(VLOOKUP(B1065,#REF!,2,0)))</f>
        <v/>
      </c>
      <c r="E1065" s="88" t="str">
        <f>IF(B1065="","",(VLOOKUP(B1065,#REF!,3,0)))</f>
        <v/>
      </c>
      <c r="F1065" s="84" t="str">
        <f>IF(B1065="","",(VLOOKUP(Application!B1065,#REF!,5,0)))</f>
        <v/>
      </c>
      <c r="G1065" s="83"/>
      <c r="H1065" s="89"/>
      <c r="I1065" s="92" t="str">
        <f>IF(B:B="","",(VLOOKUP(Application!B1065,#REF!,6,0)))</f>
        <v/>
      </c>
      <c r="J1065" s="90" t="str">
        <f t="shared" si="204"/>
        <v/>
      </c>
      <c r="K1065" s="91" t="str">
        <f t="shared" si="205"/>
        <v/>
      </c>
      <c r="L1065" s="91" t="str">
        <f t="shared" si="200"/>
        <v/>
      </c>
      <c r="M1065" s="91" t="str">
        <f t="shared" si="206"/>
        <v/>
      </c>
      <c r="N1065" s="91" t="str">
        <f t="shared" si="207"/>
        <v/>
      </c>
      <c r="O1065" s="91" t="str">
        <f t="shared" si="201"/>
        <v/>
      </c>
      <c r="P1065" s="91" t="str">
        <f t="shared" si="202"/>
        <v/>
      </c>
      <c r="Q1065" s="85"/>
      <c r="R1065" s="17" t="str">
        <f t="shared" si="203"/>
        <v/>
      </c>
      <c r="S1065" s="28" t="str">
        <f t="shared" si="208"/>
        <v/>
      </c>
      <c r="T1065" s="28" t="str">
        <f t="shared" si="209"/>
        <v/>
      </c>
      <c r="AH1065" s="86"/>
      <c r="AI1065" s="86"/>
    </row>
    <row r="1066" spans="2:35" ht="15" x14ac:dyDescent="0.25">
      <c r="B1066" s="86"/>
      <c r="C1066" s="100"/>
      <c r="D1066" s="87" t="str">
        <f>IF(B1066="","",(VLOOKUP(B1066,#REF!,2,0)))</f>
        <v/>
      </c>
      <c r="E1066" s="88" t="str">
        <f>IF(B1066="","",(VLOOKUP(B1066,#REF!,3,0)))</f>
        <v/>
      </c>
      <c r="F1066" s="84" t="str">
        <f>IF(B1066="","",(VLOOKUP(Application!B1066,#REF!,5,0)))</f>
        <v/>
      </c>
      <c r="G1066" s="83"/>
      <c r="H1066" s="89"/>
      <c r="I1066" s="92" t="str">
        <f>IF(B:B="","",(VLOOKUP(Application!B1066,#REF!,6,0)))</f>
        <v/>
      </c>
      <c r="J1066" s="90" t="str">
        <f t="shared" si="204"/>
        <v/>
      </c>
      <c r="K1066" s="91" t="str">
        <f t="shared" si="205"/>
        <v/>
      </c>
      <c r="L1066" s="91" t="str">
        <f t="shared" si="200"/>
        <v/>
      </c>
      <c r="M1066" s="91" t="str">
        <f t="shared" si="206"/>
        <v/>
      </c>
      <c r="N1066" s="91" t="str">
        <f t="shared" si="207"/>
        <v/>
      </c>
      <c r="O1066" s="91" t="str">
        <f t="shared" si="201"/>
        <v/>
      </c>
      <c r="P1066" s="91" t="str">
        <f t="shared" si="202"/>
        <v/>
      </c>
      <c r="Q1066" s="85"/>
      <c r="R1066" s="17" t="str">
        <f t="shared" si="203"/>
        <v/>
      </c>
      <c r="S1066" s="28" t="str">
        <f t="shared" si="208"/>
        <v/>
      </c>
      <c r="T1066" s="28" t="str">
        <f t="shared" si="209"/>
        <v/>
      </c>
      <c r="AH1066" s="86"/>
      <c r="AI1066" s="86"/>
    </row>
    <row r="1067" spans="2:35" ht="15" x14ac:dyDescent="0.25">
      <c r="B1067" s="86"/>
      <c r="C1067" s="100"/>
      <c r="D1067" s="87" t="str">
        <f>IF(B1067="","",(VLOOKUP(B1067,#REF!,2,0)))</f>
        <v/>
      </c>
      <c r="E1067" s="88" t="str">
        <f>IF(B1067="","",(VLOOKUP(B1067,#REF!,3,0)))</f>
        <v/>
      </c>
      <c r="F1067" s="84" t="str">
        <f>IF(B1067="","",(VLOOKUP(Application!B1067,#REF!,5,0)))</f>
        <v/>
      </c>
      <c r="G1067" s="83"/>
      <c r="H1067" s="89"/>
      <c r="I1067" s="92" t="str">
        <f>IF(B:B="","",(VLOOKUP(Application!B1067,#REF!,6,0)))</f>
        <v/>
      </c>
      <c r="J1067" s="90" t="str">
        <f t="shared" si="204"/>
        <v/>
      </c>
      <c r="K1067" s="91" t="str">
        <f t="shared" si="205"/>
        <v/>
      </c>
      <c r="L1067" s="91" t="str">
        <f t="shared" si="200"/>
        <v/>
      </c>
      <c r="M1067" s="91" t="str">
        <f t="shared" si="206"/>
        <v/>
      </c>
      <c r="N1067" s="91" t="str">
        <f t="shared" si="207"/>
        <v/>
      </c>
      <c r="O1067" s="91" t="str">
        <f t="shared" si="201"/>
        <v/>
      </c>
      <c r="P1067" s="91" t="str">
        <f t="shared" si="202"/>
        <v/>
      </c>
      <c r="Q1067" s="85"/>
      <c r="R1067" s="17" t="str">
        <f t="shared" si="203"/>
        <v/>
      </c>
      <c r="S1067" s="28" t="str">
        <f t="shared" si="208"/>
        <v/>
      </c>
      <c r="T1067" s="28" t="str">
        <f t="shared" si="209"/>
        <v/>
      </c>
      <c r="AH1067" s="86"/>
      <c r="AI1067" s="86"/>
    </row>
    <row r="1068" spans="2:35" ht="15" x14ac:dyDescent="0.25">
      <c r="B1068" s="86"/>
      <c r="C1068" s="100"/>
      <c r="D1068" s="87" t="str">
        <f>IF(B1068="","",(VLOOKUP(B1068,#REF!,2,0)))</f>
        <v/>
      </c>
      <c r="E1068" s="88" t="str">
        <f>IF(B1068="","",(VLOOKUP(B1068,#REF!,3,0)))</f>
        <v/>
      </c>
      <c r="F1068" s="84" t="str">
        <f>IF(B1068="","",(VLOOKUP(Application!B1068,#REF!,5,0)))</f>
        <v/>
      </c>
      <c r="G1068" s="83"/>
      <c r="H1068" s="89"/>
      <c r="I1068" s="92" t="str">
        <f>IF(B:B="","",(VLOOKUP(Application!B1068,#REF!,6,0)))</f>
        <v/>
      </c>
      <c r="J1068" s="90" t="str">
        <f t="shared" si="204"/>
        <v/>
      </c>
      <c r="K1068" s="91" t="str">
        <f t="shared" si="205"/>
        <v/>
      </c>
      <c r="L1068" s="91" t="str">
        <f t="shared" si="200"/>
        <v/>
      </c>
      <c r="M1068" s="91" t="str">
        <f t="shared" si="206"/>
        <v/>
      </c>
      <c r="N1068" s="91" t="str">
        <f t="shared" si="207"/>
        <v/>
      </c>
      <c r="O1068" s="91" t="str">
        <f t="shared" si="201"/>
        <v/>
      </c>
      <c r="P1068" s="91" t="str">
        <f t="shared" si="202"/>
        <v/>
      </c>
      <c r="Q1068" s="85"/>
      <c r="R1068" s="17" t="str">
        <f t="shared" si="203"/>
        <v/>
      </c>
      <c r="S1068" s="28" t="str">
        <f t="shared" si="208"/>
        <v/>
      </c>
      <c r="T1068" s="28" t="str">
        <f t="shared" si="209"/>
        <v/>
      </c>
      <c r="AH1068" s="86"/>
      <c r="AI1068" s="86"/>
    </row>
    <row r="1069" spans="2:35" ht="15" x14ac:dyDescent="0.25">
      <c r="B1069" s="86"/>
      <c r="C1069" s="100"/>
      <c r="D1069" s="87" t="str">
        <f>IF(B1069="","",(VLOOKUP(B1069,#REF!,2,0)))</f>
        <v/>
      </c>
      <c r="E1069" s="88" t="str">
        <f>IF(B1069="","",(VLOOKUP(B1069,#REF!,3,0)))</f>
        <v/>
      </c>
      <c r="F1069" s="84" t="str">
        <f>IF(B1069="","",(VLOOKUP(Application!B1069,#REF!,5,0)))</f>
        <v/>
      </c>
      <c r="G1069" s="83"/>
      <c r="H1069" s="89"/>
      <c r="I1069" s="92" t="str">
        <f>IF(B:B="","",(VLOOKUP(Application!B1069,#REF!,6,0)))</f>
        <v/>
      </c>
      <c r="J1069" s="90" t="str">
        <f t="shared" si="204"/>
        <v/>
      </c>
      <c r="K1069" s="91" t="str">
        <f t="shared" si="205"/>
        <v/>
      </c>
      <c r="L1069" s="91" t="str">
        <f t="shared" si="200"/>
        <v/>
      </c>
      <c r="M1069" s="91" t="str">
        <f t="shared" si="206"/>
        <v/>
      </c>
      <c r="N1069" s="91" t="str">
        <f t="shared" si="207"/>
        <v/>
      </c>
      <c r="O1069" s="91" t="str">
        <f t="shared" si="201"/>
        <v/>
      </c>
      <c r="P1069" s="91" t="str">
        <f t="shared" si="202"/>
        <v/>
      </c>
      <c r="Q1069" s="85"/>
      <c r="R1069" s="17" t="str">
        <f t="shared" si="203"/>
        <v/>
      </c>
      <c r="S1069" s="28" t="str">
        <f t="shared" si="208"/>
        <v/>
      </c>
      <c r="T1069" s="28" t="str">
        <f t="shared" si="209"/>
        <v/>
      </c>
      <c r="AH1069" s="86"/>
      <c r="AI1069" s="86"/>
    </row>
    <row r="1070" spans="2:35" ht="15" x14ac:dyDescent="0.25">
      <c r="B1070" s="86"/>
      <c r="C1070" s="100"/>
      <c r="D1070" s="87" t="str">
        <f>IF(B1070="","",(VLOOKUP(B1070,#REF!,2,0)))</f>
        <v/>
      </c>
      <c r="E1070" s="88" t="str">
        <f>IF(B1070="","",(VLOOKUP(B1070,#REF!,3,0)))</f>
        <v/>
      </c>
      <c r="F1070" s="84" t="str">
        <f>IF(B1070="","",(VLOOKUP(Application!B1070,#REF!,5,0)))</f>
        <v/>
      </c>
      <c r="G1070" s="83"/>
      <c r="H1070" s="89"/>
      <c r="I1070" s="92" t="str">
        <f>IF(B:B="","",(VLOOKUP(Application!B1070,#REF!,6,0)))</f>
        <v/>
      </c>
      <c r="J1070" s="90" t="str">
        <f t="shared" si="204"/>
        <v/>
      </c>
      <c r="K1070" s="91" t="str">
        <f t="shared" si="205"/>
        <v/>
      </c>
      <c r="L1070" s="91" t="str">
        <f t="shared" si="200"/>
        <v/>
      </c>
      <c r="M1070" s="91" t="str">
        <f t="shared" si="206"/>
        <v/>
      </c>
      <c r="N1070" s="91" t="str">
        <f t="shared" si="207"/>
        <v/>
      </c>
      <c r="O1070" s="91" t="str">
        <f t="shared" si="201"/>
        <v/>
      </c>
      <c r="P1070" s="91" t="str">
        <f t="shared" si="202"/>
        <v/>
      </c>
      <c r="Q1070" s="85"/>
      <c r="R1070" s="17" t="str">
        <f t="shared" si="203"/>
        <v/>
      </c>
      <c r="S1070" s="28" t="str">
        <f t="shared" si="208"/>
        <v/>
      </c>
      <c r="T1070" s="28" t="str">
        <f t="shared" si="209"/>
        <v/>
      </c>
      <c r="AH1070" s="86"/>
      <c r="AI1070" s="86"/>
    </row>
    <row r="1071" spans="2:35" ht="15" x14ac:dyDescent="0.25">
      <c r="B1071" s="86"/>
      <c r="C1071" s="100"/>
      <c r="D1071" s="87" t="str">
        <f>IF(B1071="","",(VLOOKUP(B1071,#REF!,2,0)))</f>
        <v/>
      </c>
      <c r="E1071" s="88" t="str">
        <f>IF(B1071="","",(VLOOKUP(B1071,#REF!,3,0)))</f>
        <v/>
      </c>
      <c r="F1071" s="84" t="str">
        <f>IF(B1071="","",(VLOOKUP(Application!B1071,#REF!,5,0)))</f>
        <v/>
      </c>
      <c r="G1071" s="83"/>
      <c r="H1071" s="89"/>
      <c r="I1071" s="92" t="str">
        <f>IF(B:B="","",(VLOOKUP(Application!B1071,#REF!,6,0)))</f>
        <v/>
      </c>
      <c r="J1071" s="90" t="str">
        <f t="shared" si="204"/>
        <v/>
      </c>
      <c r="K1071" s="91" t="str">
        <f t="shared" si="205"/>
        <v/>
      </c>
      <c r="L1071" s="91" t="str">
        <f t="shared" si="200"/>
        <v/>
      </c>
      <c r="M1071" s="91" t="str">
        <f t="shared" si="206"/>
        <v/>
      </c>
      <c r="N1071" s="91" t="str">
        <f t="shared" si="207"/>
        <v/>
      </c>
      <c r="O1071" s="91" t="str">
        <f t="shared" si="201"/>
        <v/>
      </c>
      <c r="P1071" s="91" t="str">
        <f t="shared" si="202"/>
        <v/>
      </c>
      <c r="Q1071" s="85"/>
      <c r="R1071" s="17" t="str">
        <f t="shared" si="203"/>
        <v/>
      </c>
      <c r="S1071" s="28" t="str">
        <f t="shared" si="208"/>
        <v/>
      </c>
      <c r="T1071" s="28" t="str">
        <f t="shared" si="209"/>
        <v/>
      </c>
      <c r="AH1071" s="86"/>
      <c r="AI1071" s="86"/>
    </row>
    <row r="1072" spans="2:35" ht="15" x14ac:dyDescent="0.25">
      <c r="B1072" s="86"/>
      <c r="C1072" s="100"/>
      <c r="D1072" s="87" t="str">
        <f>IF(B1072="","",(VLOOKUP(B1072,#REF!,2,0)))</f>
        <v/>
      </c>
      <c r="E1072" s="88" t="str">
        <f>IF(B1072="","",(VLOOKUP(B1072,#REF!,3,0)))</f>
        <v/>
      </c>
      <c r="F1072" s="84" t="str">
        <f>IF(B1072="","",(VLOOKUP(Application!B1072,#REF!,5,0)))</f>
        <v/>
      </c>
      <c r="G1072" s="83"/>
      <c r="H1072" s="89"/>
      <c r="I1072" s="92" t="str">
        <f>IF(B:B="","",(VLOOKUP(Application!B1072,#REF!,6,0)))</f>
        <v/>
      </c>
      <c r="J1072" s="90" t="str">
        <f t="shared" si="204"/>
        <v/>
      </c>
      <c r="K1072" s="91" t="str">
        <f t="shared" si="205"/>
        <v/>
      </c>
      <c r="L1072" s="91" t="str">
        <f t="shared" si="200"/>
        <v/>
      </c>
      <c r="M1072" s="91" t="str">
        <f t="shared" si="206"/>
        <v/>
      </c>
      <c r="N1072" s="91" t="str">
        <f t="shared" si="207"/>
        <v/>
      </c>
      <c r="O1072" s="91" t="str">
        <f t="shared" si="201"/>
        <v/>
      </c>
      <c r="P1072" s="91" t="str">
        <f t="shared" si="202"/>
        <v/>
      </c>
      <c r="Q1072" s="85"/>
      <c r="R1072" s="17" t="str">
        <f t="shared" si="203"/>
        <v/>
      </c>
      <c r="S1072" s="28" t="str">
        <f t="shared" si="208"/>
        <v/>
      </c>
      <c r="T1072" s="28" t="str">
        <f t="shared" si="209"/>
        <v/>
      </c>
      <c r="AH1072" s="86"/>
      <c r="AI1072" s="86"/>
    </row>
    <row r="1073" spans="2:35" ht="15" x14ac:dyDescent="0.25">
      <c r="B1073" s="86"/>
      <c r="C1073" s="100"/>
      <c r="D1073" s="87" t="str">
        <f>IF(B1073="","",(VLOOKUP(B1073,#REF!,2,0)))</f>
        <v/>
      </c>
      <c r="E1073" s="88" t="str">
        <f>IF(B1073="","",(VLOOKUP(B1073,#REF!,3,0)))</f>
        <v/>
      </c>
      <c r="F1073" s="84" t="str">
        <f>IF(B1073="","",(VLOOKUP(Application!B1073,#REF!,5,0)))</f>
        <v/>
      </c>
      <c r="G1073" s="83"/>
      <c r="H1073" s="89"/>
      <c r="I1073" s="92" t="str">
        <f>IF(B:B="","",(VLOOKUP(Application!B1073,#REF!,6,0)))</f>
        <v/>
      </c>
      <c r="J1073" s="90" t="str">
        <f t="shared" si="204"/>
        <v/>
      </c>
      <c r="K1073" s="91" t="str">
        <f t="shared" si="205"/>
        <v/>
      </c>
      <c r="L1073" s="91" t="str">
        <f t="shared" ref="L1073:L1136" si="210">IF(OR(I1073="Wine",I1073="Refreshment Beverage",I1073="Beer",E1073="",F1073=""),"",IF(AND(J1073=""),"",IF((J1073*100)&gt;=5,"",1)))</f>
        <v/>
      </c>
      <c r="M1073" s="91" t="str">
        <f t="shared" si="206"/>
        <v/>
      </c>
      <c r="N1073" s="91" t="str">
        <f t="shared" si="207"/>
        <v/>
      </c>
      <c r="O1073" s="91" t="str">
        <f t="shared" ref="O1073:O1136" si="211">IF(OR(H1073="",B1073="",D1073="",E1073="",F1073=""),"",IF(AND(J1073=""),"",IF((J1073*100)&lt;=20,"",1)))</f>
        <v/>
      </c>
      <c r="P1073" s="91" t="str">
        <f t="shared" ref="P1073:P1136" si="212">IF(OR(D1073="",E1073="",F1073=""),"",IF(AND(K1073=""),"",IF(AND(H1073="LTO"),"",IF((J1073*100)&gt;=15,"",1))))</f>
        <v/>
      </c>
      <c r="Q1073" s="85"/>
      <c r="R1073" s="17" t="str">
        <f t="shared" ref="R1073:R1136" si="213">IF(H1073="","",(F1073-Q1073))</f>
        <v/>
      </c>
      <c r="S1073" s="28" t="str">
        <f t="shared" si="208"/>
        <v/>
      </c>
      <c r="T1073" s="28" t="str">
        <f t="shared" si="209"/>
        <v/>
      </c>
      <c r="AH1073" s="86"/>
      <c r="AI1073" s="86"/>
    </row>
    <row r="1074" spans="2:35" ht="15" x14ac:dyDescent="0.25">
      <c r="B1074" s="86"/>
      <c r="C1074" s="100"/>
      <c r="D1074" s="87" t="str">
        <f>IF(B1074="","",(VLOOKUP(B1074,#REF!,2,0)))</f>
        <v/>
      </c>
      <c r="E1074" s="88" t="str">
        <f>IF(B1074="","",(VLOOKUP(B1074,#REF!,3,0)))</f>
        <v/>
      </c>
      <c r="F1074" s="84" t="str">
        <f>IF(B1074="","",(VLOOKUP(Application!B1074,#REF!,5,0)))</f>
        <v/>
      </c>
      <c r="G1074" s="83"/>
      <c r="H1074" s="89"/>
      <c r="I1074" s="92" t="str">
        <f>IF(B:B="","",(VLOOKUP(Application!B1074,#REF!,6,0)))</f>
        <v/>
      </c>
      <c r="J1074" s="90" t="str">
        <f t="shared" si="204"/>
        <v/>
      </c>
      <c r="K1074" s="91" t="str">
        <f t="shared" si="205"/>
        <v/>
      </c>
      <c r="L1074" s="91" t="str">
        <f t="shared" si="210"/>
        <v/>
      </c>
      <c r="M1074" s="91" t="str">
        <f t="shared" si="206"/>
        <v/>
      </c>
      <c r="N1074" s="91" t="str">
        <f t="shared" si="207"/>
        <v/>
      </c>
      <c r="O1074" s="91" t="str">
        <f t="shared" si="211"/>
        <v/>
      </c>
      <c r="P1074" s="91" t="str">
        <f t="shared" si="212"/>
        <v/>
      </c>
      <c r="Q1074" s="85"/>
      <c r="R1074" s="17" t="str">
        <f t="shared" si="213"/>
        <v/>
      </c>
      <c r="S1074" s="28" t="str">
        <f t="shared" si="208"/>
        <v/>
      </c>
      <c r="T1074" s="28" t="str">
        <f t="shared" si="209"/>
        <v/>
      </c>
      <c r="AH1074" s="86"/>
      <c r="AI1074" s="86"/>
    </row>
    <row r="1075" spans="2:35" ht="15" x14ac:dyDescent="0.25">
      <c r="B1075" s="86"/>
      <c r="C1075" s="100"/>
      <c r="D1075" s="87" t="str">
        <f>IF(B1075="","",(VLOOKUP(B1075,#REF!,2,0)))</f>
        <v/>
      </c>
      <c r="E1075" s="88" t="str">
        <f>IF(B1075="","",(VLOOKUP(B1075,#REF!,3,0)))</f>
        <v/>
      </c>
      <c r="F1075" s="84" t="str">
        <f>IF(B1075="","",(VLOOKUP(Application!B1075,#REF!,5,0)))</f>
        <v/>
      </c>
      <c r="G1075" s="83"/>
      <c r="H1075" s="89"/>
      <c r="I1075" s="92" t="str">
        <f>IF(B:B="","",(VLOOKUP(Application!B1075,#REF!,6,0)))</f>
        <v/>
      </c>
      <c r="J1075" s="90" t="str">
        <f t="shared" si="204"/>
        <v/>
      </c>
      <c r="K1075" s="91" t="str">
        <f t="shared" si="205"/>
        <v/>
      </c>
      <c r="L1075" s="91" t="str">
        <f t="shared" si="210"/>
        <v/>
      </c>
      <c r="M1075" s="91" t="str">
        <f t="shared" si="206"/>
        <v/>
      </c>
      <c r="N1075" s="91" t="str">
        <f t="shared" si="207"/>
        <v/>
      </c>
      <c r="O1075" s="91" t="str">
        <f t="shared" si="211"/>
        <v/>
      </c>
      <c r="P1075" s="91" t="str">
        <f t="shared" si="212"/>
        <v/>
      </c>
      <c r="Q1075" s="85"/>
      <c r="R1075" s="17" t="str">
        <f t="shared" si="213"/>
        <v/>
      </c>
      <c r="S1075" s="28" t="str">
        <f t="shared" si="208"/>
        <v/>
      </c>
      <c r="T1075" s="28" t="str">
        <f t="shared" si="209"/>
        <v/>
      </c>
      <c r="AH1075" s="86"/>
      <c r="AI1075" s="86"/>
    </row>
    <row r="1076" spans="2:35" ht="15" x14ac:dyDescent="0.25">
      <c r="B1076" s="86"/>
      <c r="C1076" s="100"/>
      <c r="D1076" s="87" t="str">
        <f>IF(B1076="","",(VLOOKUP(B1076,#REF!,2,0)))</f>
        <v/>
      </c>
      <c r="E1076" s="88" t="str">
        <f>IF(B1076="","",(VLOOKUP(B1076,#REF!,3,0)))</f>
        <v/>
      </c>
      <c r="F1076" s="84" t="str">
        <f>IF(B1076="","",(VLOOKUP(Application!B1076,#REF!,5,0)))</f>
        <v/>
      </c>
      <c r="G1076" s="83"/>
      <c r="H1076" s="89"/>
      <c r="I1076" s="92" t="str">
        <f>IF(B:B="","",(VLOOKUP(Application!B1076,#REF!,6,0)))</f>
        <v/>
      </c>
      <c r="J1076" s="90" t="str">
        <f t="shared" si="204"/>
        <v/>
      </c>
      <c r="K1076" s="91" t="str">
        <f t="shared" si="205"/>
        <v/>
      </c>
      <c r="L1076" s="91" t="str">
        <f t="shared" si="210"/>
        <v/>
      </c>
      <c r="M1076" s="91" t="str">
        <f t="shared" si="206"/>
        <v/>
      </c>
      <c r="N1076" s="91" t="str">
        <f t="shared" si="207"/>
        <v/>
      </c>
      <c r="O1076" s="91" t="str">
        <f t="shared" si="211"/>
        <v/>
      </c>
      <c r="P1076" s="91" t="str">
        <f t="shared" si="212"/>
        <v/>
      </c>
      <c r="Q1076" s="85"/>
      <c r="R1076" s="17" t="str">
        <f t="shared" si="213"/>
        <v/>
      </c>
      <c r="S1076" s="28" t="str">
        <f t="shared" si="208"/>
        <v/>
      </c>
      <c r="T1076" s="28" t="str">
        <f t="shared" si="209"/>
        <v/>
      </c>
      <c r="AH1076" s="86"/>
      <c r="AI1076" s="86"/>
    </row>
    <row r="1077" spans="2:35" ht="15" x14ac:dyDescent="0.25">
      <c r="B1077" s="86"/>
      <c r="C1077" s="100"/>
      <c r="D1077" s="87" t="str">
        <f>IF(B1077="","",(VLOOKUP(B1077,#REF!,2,0)))</f>
        <v/>
      </c>
      <c r="E1077" s="88" t="str">
        <f>IF(B1077="","",(VLOOKUP(B1077,#REF!,3,0)))</f>
        <v/>
      </c>
      <c r="F1077" s="84" t="str">
        <f>IF(B1077="","",(VLOOKUP(Application!B1077,#REF!,5,0)))</f>
        <v/>
      </c>
      <c r="G1077" s="83"/>
      <c r="H1077" s="89"/>
      <c r="I1077" s="92" t="str">
        <f>IF(B:B="","",(VLOOKUP(Application!B1077,#REF!,6,0)))</f>
        <v/>
      </c>
      <c r="J1077" s="90" t="str">
        <f t="shared" si="204"/>
        <v/>
      </c>
      <c r="K1077" s="91" t="str">
        <f t="shared" si="205"/>
        <v/>
      </c>
      <c r="L1077" s="91" t="str">
        <f t="shared" si="210"/>
        <v/>
      </c>
      <c r="M1077" s="91" t="str">
        <f t="shared" si="206"/>
        <v/>
      </c>
      <c r="N1077" s="91" t="str">
        <f t="shared" si="207"/>
        <v/>
      </c>
      <c r="O1077" s="91" t="str">
        <f t="shared" si="211"/>
        <v/>
      </c>
      <c r="P1077" s="91" t="str">
        <f t="shared" si="212"/>
        <v/>
      </c>
      <c r="Q1077" s="85"/>
      <c r="R1077" s="17" t="str">
        <f t="shared" si="213"/>
        <v/>
      </c>
      <c r="S1077" s="28" t="str">
        <f t="shared" si="208"/>
        <v/>
      </c>
      <c r="T1077" s="28" t="str">
        <f t="shared" si="209"/>
        <v/>
      </c>
      <c r="AH1077" s="86"/>
      <c r="AI1077" s="86"/>
    </row>
    <row r="1078" spans="2:35" ht="15" x14ac:dyDescent="0.25">
      <c r="B1078" s="86"/>
      <c r="C1078" s="100"/>
      <c r="D1078" s="87" t="str">
        <f>IF(B1078="","",(VLOOKUP(B1078,#REF!,2,0)))</f>
        <v/>
      </c>
      <c r="E1078" s="88" t="str">
        <f>IF(B1078="","",(VLOOKUP(B1078,#REF!,3,0)))</f>
        <v/>
      </c>
      <c r="F1078" s="84" t="str">
        <f>IF(B1078="","",(VLOOKUP(Application!B1078,#REF!,5,0)))</f>
        <v/>
      </c>
      <c r="G1078" s="83"/>
      <c r="H1078" s="89"/>
      <c r="I1078" s="92" t="str">
        <f>IF(B:B="","",(VLOOKUP(Application!B1078,#REF!,6,0)))</f>
        <v/>
      </c>
      <c r="J1078" s="90" t="str">
        <f t="shared" si="204"/>
        <v/>
      </c>
      <c r="K1078" s="91" t="str">
        <f t="shared" si="205"/>
        <v/>
      </c>
      <c r="L1078" s="91" t="str">
        <f t="shared" si="210"/>
        <v/>
      </c>
      <c r="M1078" s="91" t="str">
        <f t="shared" si="206"/>
        <v/>
      </c>
      <c r="N1078" s="91" t="str">
        <f t="shared" si="207"/>
        <v/>
      </c>
      <c r="O1078" s="91" t="str">
        <f t="shared" si="211"/>
        <v/>
      </c>
      <c r="P1078" s="91" t="str">
        <f t="shared" si="212"/>
        <v/>
      </c>
      <c r="Q1078" s="85"/>
      <c r="R1078" s="17" t="str">
        <f t="shared" si="213"/>
        <v/>
      </c>
      <c r="S1078" s="28" t="str">
        <f t="shared" si="208"/>
        <v/>
      </c>
      <c r="T1078" s="28" t="str">
        <f t="shared" si="209"/>
        <v/>
      </c>
      <c r="AH1078" s="86"/>
      <c r="AI1078" s="86"/>
    </row>
    <row r="1079" spans="2:35" ht="15" x14ac:dyDescent="0.25">
      <c r="B1079" s="86"/>
      <c r="C1079" s="100"/>
      <c r="D1079" s="87" t="str">
        <f>IF(B1079="","",(VLOOKUP(B1079,#REF!,2,0)))</f>
        <v/>
      </c>
      <c r="E1079" s="88" t="str">
        <f>IF(B1079="","",(VLOOKUP(B1079,#REF!,3,0)))</f>
        <v/>
      </c>
      <c r="F1079" s="84" t="str">
        <f>IF(B1079="","",(VLOOKUP(Application!B1079,#REF!,5,0)))</f>
        <v/>
      </c>
      <c r="G1079" s="83"/>
      <c r="H1079" s="89"/>
      <c r="I1079" s="92" t="str">
        <f>IF(B:B="","",(VLOOKUP(Application!B1079,#REF!,6,0)))</f>
        <v/>
      </c>
      <c r="J1079" s="90" t="str">
        <f t="shared" si="204"/>
        <v/>
      </c>
      <c r="K1079" s="91" t="str">
        <f t="shared" si="205"/>
        <v/>
      </c>
      <c r="L1079" s="91" t="str">
        <f t="shared" si="210"/>
        <v/>
      </c>
      <c r="M1079" s="91" t="str">
        <f t="shared" si="206"/>
        <v/>
      </c>
      <c r="N1079" s="91" t="str">
        <f t="shared" si="207"/>
        <v/>
      </c>
      <c r="O1079" s="91" t="str">
        <f t="shared" si="211"/>
        <v/>
      </c>
      <c r="P1079" s="91" t="str">
        <f t="shared" si="212"/>
        <v/>
      </c>
      <c r="Q1079" s="85"/>
      <c r="R1079" s="17" t="str">
        <f t="shared" si="213"/>
        <v/>
      </c>
      <c r="S1079" s="28" t="str">
        <f t="shared" si="208"/>
        <v/>
      </c>
      <c r="T1079" s="28" t="str">
        <f t="shared" si="209"/>
        <v/>
      </c>
      <c r="AH1079" s="86"/>
      <c r="AI1079" s="86"/>
    </row>
    <row r="1080" spans="2:35" ht="15" x14ac:dyDescent="0.25">
      <c r="B1080" s="86"/>
      <c r="C1080" s="100"/>
      <c r="D1080" s="87" t="str">
        <f>IF(B1080="","",(VLOOKUP(B1080,#REF!,2,0)))</f>
        <v/>
      </c>
      <c r="E1080" s="88" t="str">
        <f>IF(B1080="","",(VLOOKUP(B1080,#REF!,3,0)))</f>
        <v/>
      </c>
      <c r="F1080" s="84" t="str">
        <f>IF(B1080="","",(VLOOKUP(Application!B1080,#REF!,5,0)))</f>
        <v/>
      </c>
      <c r="G1080" s="83"/>
      <c r="H1080" s="89"/>
      <c r="I1080" s="92" t="str">
        <f>IF(B:B="","",(VLOOKUP(Application!B1080,#REF!,6,0)))</f>
        <v/>
      </c>
      <c r="J1080" s="90" t="str">
        <f t="shared" si="204"/>
        <v/>
      </c>
      <c r="K1080" s="91" t="str">
        <f t="shared" si="205"/>
        <v/>
      </c>
      <c r="L1080" s="91" t="str">
        <f t="shared" si="210"/>
        <v/>
      </c>
      <c r="M1080" s="91" t="str">
        <f t="shared" si="206"/>
        <v/>
      </c>
      <c r="N1080" s="91" t="str">
        <f t="shared" si="207"/>
        <v/>
      </c>
      <c r="O1080" s="91" t="str">
        <f t="shared" si="211"/>
        <v/>
      </c>
      <c r="P1080" s="91" t="str">
        <f t="shared" si="212"/>
        <v/>
      </c>
      <c r="Q1080" s="85"/>
      <c r="R1080" s="17" t="str">
        <f t="shared" si="213"/>
        <v/>
      </c>
      <c r="S1080" s="28" t="str">
        <f t="shared" si="208"/>
        <v/>
      </c>
      <c r="T1080" s="28" t="str">
        <f t="shared" si="209"/>
        <v/>
      </c>
      <c r="AH1080" s="86"/>
      <c r="AI1080" s="86"/>
    </row>
    <row r="1081" spans="2:35" ht="15" x14ac:dyDescent="0.25">
      <c r="B1081" s="86"/>
      <c r="C1081" s="100"/>
      <c r="D1081" s="87" t="str">
        <f>IF(B1081="","",(VLOOKUP(B1081,#REF!,2,0)))</f>
        <v/>
      </c>
      <c r="E1081" s="88" t="str">
        <f>IF(B1081="","",(VLOOKUP(B1081,#REF!,3,0)))</f>
        <v/>
      </c>
      <c r="F1081" s="84" t="str">
        <f>IF(B1081="","",(VLOOKUP(Application!B1081,#REF!,5,0)))</f>
        <v/>
      </c>
      <c r="G1081" s="83"/>
      <c r="H1081" s="89"/>
      <c r="I1081" s="92" t="str">
        <f>IF(B:B="","",(VLOOKUP(Application!B1081,#REF!,6,0)))</f>
        <v/>
      </c>
      <c r="J1081" s="90" t="str">
        <f t="shared" si="204"/>
        <v/>
      </c>
      <c r="K1081" s="91" t="str">
        <f t="shared" si="205"/>
        <v/>
      </c>
      <c r="L1081" s="91" t="str">
        <f t="shared" si="210"/>
        <v/>
      </c>
      <c r="M1081" s="91" t="str">
        <f t="shared" si="206"/>
        <v/>
      </c>
      <c r="N1081" s="91" t="str">
        <f t="shared" si="207"/>
        <v/>
      </c>
      <c r="O1081" s="91" t="str">
        <f t="shared" si="211"/>
        <v/>
      </c>
      <c r="P1081" s="91" t="str">
        <f t="shared" si="212"/>
        <v/>
      </c>
      <c r="Q1081" s="85"/>
      <c r="R1081" s="17" t="str">
        <f t="shared" si="213"/>
        <v/>
      </c>
      <c r="S1081" s="28" t="str">
        <f t="shared" si="208"/>
        <v/>
      </c>
      <c r="T1081" s="28" t="str">
        <f t="shared" si="209"/>
        <v/>
      </c>
      <c r="AH1081" s="86"/>
      <c r="AI1081" s="86"/>
    </row>
    <row r="1082" spans="2:35" ht="15" x14ac:dyDescent="0.25">
      <c r="B1082" s="86"/>
      <c r="C1082" s="100"/>
      <c r="D1082" s="87" t="str">
        <f>IF(B1082="","",(VLOOKUP(B1082,#REF!,2,0)))</f>
        <v/>
      </c>
      <c r="E1082" s="88" t="str">
        <f>IF(B1082="","",(VLOOKUP(B1082,#REF!,3,0)))</f>
        <v/>
      </c>
      <c r="F1082" s="84" t="str">
        <f>IF(B1082="","",(VLOOKUP(Application!B1082,#REF!,5,0)))</f>
        <v/>
      </c>
      <c r="G1082" s="83"/>
      <c r="H1082" s="89"/>
      <c r="I1082" s="92" t="str">
        <f>IF(B:B="","",(VLOOKUP(Application!B1082,#REF!,6,0)))</f>
        <v/>
      </c>
      <c r="J1082" s="90" t="str">
        <f t="shared" si="204"/>
        <v/>
      </c>
      <c r="K1082" s="91" t="str">
        <f t="shared" si="205"/>
        <v/>
      </c>
      <c r="L1082" s="91" t="str">
        <f t="shared" si="210"/>
        <v/>
      </c>
      <c r="M1082" s="91" t="str">
        <f t="shared" si="206"/>
        <v/>
      </c>
      <c r="N1082" s="91" t="str">
        <f t="shared" si="207"/>
        <v/>
      </c>
      <c r="O1082" s="91" t="str">
        <f t="shared" si="211"/>
        <v/>
      </c>
      <c r="P1082" s="91" t="str">
        <f t="shared" si="212"/>
        <v/>
      </c>
      <c r="Q1082" s="85"/>
      <c r="R1082" s="17" t="str">
        <f t="shared" si="213"/>
        <v/>
      </c>
      <c r="S1082" s="28" t="str">
        <f t="shared" si="208"/>
        <v/>
      </c>
      <c r="T1082" s="28" t="str">
        <f t="shared" si="209"/>
        <v/>
      </c>
      <c r="AH1082" s="86"/>
      <c r="AI1082" s="86"/>
    </row>
    <row r="1083" spans="2:35" ht="15" x14ac:dyDescent="0.25">
      <c r="B1083" s="86"/>
      <c r="C1083" s="100"/>
      <c r="D1083" s="87" t="str">
        <f>IF(B1083="","",(VLOOKUP(B1083,#REF!,2,0)))</f>
        <v/>
      </c>
      <c r="E1083" s="88" t="str">
        <f>IF(B1083="","",(VLOOKUP(B1083,#REF!,3,0)))</f>
        <v/>
      </c>
      <c r="F1083" s="84" t="str">
        <f>IF(B1083="","",(VLOOKUP(Application!B1083,#REF!,5,0)))</f>
        <v/>
      </c>
      <c r="G1083" s="83"/>
      <c r="H1083" s="89"/>
      <c r="I1083" s="92" t="str">
        <f>IF(B:B="","",(VLOOKUP(Application!B1083,#REF!,6,0)))</f>
        <v/>
      </c>
      <c r="J1083" s="90" t="str">
        <f t="shared" si="204"/>
        <v/>
      </c>
      <c r="K1083" s="91" t="str">
        <f t="shared" si="205"/>
        <v/>
      </c>
      <c r="L1083" s="91" t="str">
        <f t="shared" si="210"/>
        <v/>
      </c>
      <c r="M1083" s="91" t="str">
        <f t="shared" si="206"/>
        <v/>
      </c>
      <c r="N1083" s="91" t="str">
        <f t="shared" si="207"/>
        <v/>
      </c>
      <c r="O1083" s="91" t="str">
        <f t="shared" si="211"/>
        <v/>
      </c>
      <c r="P1083" s="91" t="str">
        <f t="shared" si="212"/>
        <v/>
      </c>
      <c r="Q1083" s="85"/>
      <c r="R1083" s="17" t="str">
        <f t="shared" si="213"/>
        <v/>
      </c>
      <c r="S1083" s="28" t="str">
        <f t="shared" si="208"/>
        <v/>
      </c>
      <c r="T1083" s="28" t="str">
        <f t="shared" si="209"/>
        <v/>
      </c>
      <c r="AH1083" s="86"/>
      <c r="AI1083" s="86"/>
    </row>
    <row r="1084" spans="2:35" ht="15" x14ac:dyDescent="0.25">
      <c r="B1084" s="86"/>
      <c r="C1084" s="100"/>
      <c r="D1084" s="87" t="str">
        <f>IF(B1084="","",(VLOOKUP(B1084,#REF!,2,0)))</f>
        <v/>
      </c>
      <c r="E1084" s="88" t="str">
        <f>IF(B1084="","",(VLOOKUP(B1084,#REF!,3,0)))</f>
        <v/>
      </c>
      <c r="F1084" s="84" t="str">
        <f>IF(B1084="","",(VLOOKUP(Application!B1084,#REF!,5,0)))</f>
        <v/>
      </c>
      <c r="G1084" s="83"/>
      <c r="H1084" s="89"/>
      <c r="I1084" s="92" t="str">
        <f>IF(B:B="","",(VLOOKUP(Application!B1084,#REF!,6,0)))</f>
        <v/>
      </c>
      <c r="J1084" s="90" t="str">
        <f t="shared" si="204"/>
        <v/>
      </c>
      <c r="K1084" s="91" t="str">
        <f t="shared" si="205"/>
        <v/>
      </c>
      <c r="L1084" s="91" t="str">
        <f t="shared" si="210"/>
        <v/>
      </c>
      <c r="M1084" s="91" t="str">
        <f t="shared" si="206"/>
        <v/>
      </c>
      <c r="N1084" s="91" t="str">
        <f t="shared" si="207"/>
        <v/>
      </c>
      <c r="O1084" s="91" t="str">
        <f t="shared" si="211"/>
        <v/>
      </c>
      <c r="P1084" s="91" t="str">
        <f t="shared" si="212"/>
        <v/>
      </c>
      <c r="Q1084" s="85"/>
      <c r="R1084" s="17" t="str">
        <f t="shared" si="213"/>
        <v/>
      </c>
      <c r="S1084" s="28" t="str">
        <f t="shared" si="208"/>
        <v/>
      </c>
      <c r="T1084" s="28" t="str">
        <f t="shared" si="209"/>
        <v/>
      </c>
      <c r="AH1084" s="86"/>
      <c r="AI1084" s="86"/>
    </row>
    <row r="1085" spans="2:35" ht="15" x14ac:dyDescent="0.25">
      <c r="B1085" s="86"/>
      <c r="C1085" s="100"/>
      <c r="D1085" s="87" t="str">
        <f>IF(B1085="","",(VLOOKUP(B1085,#REF!,2,0)))</f>
        <v/>
      </c>
      <c r="E1085" s="88" t="str">
        <f>IF(B1085="","",(VLOOKUP(B1085,#REF!,3,0)))</f>
        <v/>
      </c>
      <c r="F1085" s="84" t="str">
        <f>IF(B1085="","",(VLOOKUP(Application!B1085,#REF!,5,0)))</f>
        <v/>
      </c>
      <c r="G1085" s="83"/>
      <c r="H1085" s="89"/>
      <c r="I1085" s="92" t="str">
        <f>IF(B:B="","",(VLOOKUP(Application!B1085,#REF!,6,0)))</f>
        <v/>
      </c>
      <c r="J1085" s="90" t="str">
        <f t="shared" si="204"/>
        <v/>
      </c>
      <c r="K1085" s="91" t="str">
        <f t="shared" si="205"/>
        <v/>
      </c>
      <c r="L1085" s="91" t="str">
        <f t="shared" si="210"/>
        <v/>
      </c>
      <c r="M1085" s="91" t="str">
        <f t="shared" si="206"/>
        <v/>
      </c>
      <c r="N1085" s="91" t="str">
        <f t="shared" si="207"/>
        <v/>
      </c>
      <c r="O1085" s="91" t="str">
        <f t="shared" si="211"/>
        <v/>
      </c>
      <c r="P1085" s="91" t="str">
        <f t="shared" si="212"/>
        <v/>
      </c>
      <c r="Q1085" s="85"/>
      <c r="R1085" s="17" t="str">
        <f t="shared" si="213"/>
        <v/>
      </c>
      <c r="S1085" s="28" t="str">
        <f t="shared" si="208"/>
        <v/>
      </c>
      <c r="T1085" s="28" t="str">
        <f t="shared" si="209"/>
        <v/>
      </c>
      <c r="AH1085" s="86"/>
      <c r="AI1085" s="86"/>
    </row>
    <row r="1086" spans="2:35" ht="15" x14ac:dyDescent="0.25">
      <c r="B1086" s="86"/>
      <c r="C1086" s="100"/>
      <c r="D1086" s="87" t="str">
        <f>IF(B1086="","",(VLOOKUP(B1086,#REF!,2,0)))</f>
        <v/>
      </c>
      <c r="E1086" s="88" t="str">
        <f>IF(B1086="","",(VLOOKUP(B1086,#REF!,3,0)))</f>
        <v/>
      </c>
      <c r="F1086" s="84" t="str">
        <f>IF(B1086="","",(VLOOKUP(Application!B1086,#REF!,5,0)))</f>
        <v/>
      </c>
      <c r="G1086" s="83"/>
      <c r="H1086" s="89"/>
      <c r="I1086" s="92" t="str">
        <f>IF(B:B="","",(VLOOKUP(Application!B1086,#REF!,6,0)))</f>
        <v/>
      </c>
      <c r="J1086" s="90" t="str">
        <f t="shared" si="204"/>
        <v/>
      </c>
      <c r="K1086" s="91" t="str">
        <f t="shared" si="205"/>
        <v/>
      </c>
      <c r="L1086" s="91" t="str">
        <f t="shared" si="210"/>
        <v/>
      </c>
      <c r="M1086" s="91" t="str">
        <f t="shared" si="206"/>
        <v/>
      </c>
      <c r="N1086" s="91" t="str">
        <f t="shared" si="207"/>
        <v/>
      </c>
      <c r="O1086" s="91" t="str">
        <f t="shared" si="211"/>
        <v/>
      </c>
      <c r="P1086" s="91" t="str">
        <f t="shared" si="212"/>
        <v/>
      </c>
      <c r="Q1086" s="85"/>
      <c r="R1086" s="17" t="str">
        <f t="shared" si="213"/>
        <v/>
      </c>
      <c r="S1086" s="28" t="str">
        <f t="shared" si="208"/>
        <v/>
      </c>
      <c r="T1086" s="28" t="str">
        <f t="shared" si="209"/>
        <v/>
      </c>
      <c r="AH1086" s="86"/>
      <c r="AI1086" s="86"/>
    </row>
    <row r="1087" spans="2:35" ht="15" x14ac:dyDescent="0.25">
      <c r="B1087" s="86"/>
      <c r="C1087" s="100"/>
      <c r="D1087" s="87" t="str">
        <f>IF(B1087="","",(VLOOKUP(B1087,#REF!,2,0)))</f>
        <v/>
      </c>
      <c r="E1087" s="88" t="str">
        <f>IF(B1087="","",(VLOOKUP(B1087,#REF!,3,0)))</f>
        <v/>
      </c>
      <c r="F1087" s="84" t="str">
        <f>IF(B1087="","",(VLOOKUP(Application!B1087,#REF!,5,0)))</f>
        <v/>
      </c>
      <c r="G1087" s="83"/>
      <c r="H1087" s="89"/>
      <c r="I1087" s="92" t="str">
        <f>IF(B:B="","",(VLOOKUP(Application!B1087,#REF!,6,0)))</f>
        <v/>
      </c>
      <c r="J1087" s="90" t="str">
        <f t="shared" si="204"/>
        <v/>
      </c>
      <c r="K1087" s="91" t="str">
        <f t="shared" si="205"/>
        <v/>
      </c>
      <c r="L1087" s="91" t="str">
        <f t="shared" si="210"/>
        <v/>
      </c>
      <c r="M1087" s="91" t="str">
        <f t="shared" si="206"/>
        <v/>
      </c>
      <c r="N1087" s="91" t="str">
        <f t="shared" si="207"/>
        <v/>
      </c>
      <c r="O1087" s="91" t="str">
        <f t="shared" si="211"/>
        <v/>
      </c>
      <c r="P1087" s="91" t="str">
        <f t="shared" si="212"/>
        <v/>
      </c>
      <c r="Q1087" s="85"/>
      <c r="R1087" s="17" t="str">
        <f t="shared" si="213"/>
        <v/>
      </c>
      <c r="S1087" s="28" t="str">
        <f t="shared" si="208"/>
        <v/>
      </c>
      <c r="T1087" s="28" t="str">
        <f t="shared" si="209"/>
        <v/>
      </c>
      <c r="AH1087" s="86"/>
      <c r="AI1087" s="86"/>
    </row>
    <row r="1088" spans="2:35" ht="15" x14ac:dyDescent="0.25">
      <c r="B1088" s="86"/>
      <c r="C1088" s="100"/>
      <c r="D1088" s="87" t="str">
        <f>IF(B1088="","",(VLOOKUP(B1088,#REF!,2,0)))</f>
        <v/>
      </c>
      <c r="E1088" s="88" t="str">
        <f>IF(B1088="","",(VLOOKUP(B1088,#REF!,3,0)))</f>
        <v/>
      </c>
      <c r="F1088" s="84" t="str">
        <f>IF(B1088="","",(VLOOKUP(Application!B1088,#REF!,5,0)))</f>
        <v/>
      </c>
      <c r="G1088" s="83"/>
      <c r="H1088" s="89"/>
      <c r="I1088" s="92" t="str">
        <f>IF(B:B="","",(VLOOKUP(Application!B1088,#REF!,6,0)))</f>
        <v/>
      </c>
      <c r="J1088" s="90" t="str">
        <f t="shared" si="204"/>
        <v/>
      </c>
      <c r="K1088" s="91" t="str">
        <f t="shared" si="205"/>
        <v/>
      </c>
      <c r="L1088" s="91" t="str">
        <f t="shared" si="210"/>
        <v/>
      </c>
      <c r="M1088" s="91" t="str">
        <f t="shared" si="206"/>
        <v/>
      </c>
      <c r="N1088" s="91" t="str">
        <f t="shared" si="207"/>
        <v/>
      </c>
      <c r="O1088" s="91" t="str">
        <f t="shared" si="211"/>
        <v/>
      </c>
      <c r="P1088" s="91" t="str">
        <f t="shared" si="212"/>
        <v/>
      </c>
      <c r="Q1088" s="85"/>
      <c r="R1088" s="17" t="str">
        <f t="shared" si="213"/>
        <v/>
      </c>
      <c r="S1088" s="28" t="str">
        <f t="shared" si="208"/>
        <v/>
      </c>
      <c r="T1088" s="28" t="str">
        <f t="shared" si="209"/>
        <v/>
      </c>
      <c r="AH1088" s="86"/>
      <c r="AI1088" s="86"/>
    </row>
    <row r="1089" spans="2:35" ht="15" x14ac:dyDescent="0.25">
      <c r="B1089" s="86"/>
      <c r="C1089" s="100"/>
      <c r="D1089" s="87" t="str">
        <f>IF(B1089="","",(VLOOKUP(B1089,#REF!,2,0)))</f>
        <v/>
      </c>
      <c r="E1089" s="88" t="str">
        <f>IF(B1089="","",(VLOOKUP(B1089,#REF!,3,0)))</f>
        <v/>
      </c>
      <c r="F1089" s="84" t="str">
        <f>IF(B1089="","",(VLOOKUP(Application!B1089,#REF!,5,0)))</f>
        <v/>
      </c>
      <c r="G1089" s="83"/>
      <c r="H1089" s="89"/>
      <c r="I1089" s="92" t="str">
        <f>IF(B:B="","",(VLOOKUP(Application!B1089,#REF!,6,0)))</f>
        <v/>
      </c>
      <c r="J1089" s="90" t="str">
        <f t="shared" si="204"/>
        <v/>
      </c>
      <c r="K1089" s="91" t="str">
        <f t="shared" si="205"/>
        <v/>
      </c>
      <c r="L1089" s="91" t="str">
        <f t="shared" si="210"/>
        <v/>
      </c>
      <c r="M1089" s="91" t="str">
        <f t="shared" si="206"/>
        <v/>
      </c>
      <c r="N1089" s="91" t="str">
        <f t="shared" si="207"/>
        <v/>
      </c>
      <c r="O1089" s="91" t="str">
        <f t="shared" si="211"/>
        <v/>
      </c>
      <c r="P1089" s="91" t="str">
        <f t="shared" si="212"/>
        <v/>
      </c>
      <c r="Q1089" s="85"/>
      <c r="R1089" s="17" t="str">
        <f t="shared" si="213"/>
        <v/>
      </c>
      <c r="S1089" s="28" t="str">
        <f t="shared" si="208"/>
        <v/>
      </c>
      <c r="T1089" s="28" t="str">
        <f t="shared" si="209"/>
        <v/>
      </c>
      <c r="AH1089" s="86"/>
      <c r="AI1089" s="86"/>
    </row>
    <row r="1090" spans="2:35" ht="15" x14ac:dyDescent="0.25">
      <c r="B1090" s="86"/>
      <c r="C1090" s="100"/>
      <c r="D1090" s="87" t="str">
        <f>IF(B1090="","",(VLOOKUP(B1090,#REF!,2,0)))</f>
        <v/>
      </c>
      <c r="E1090" s="88" t="str">
        <f>IF(B1090="","",(VLOOKUP(B1090,#REF!,3,0)))</f>
        <v/>
      </c>
      <c r="F1090" s="84" t="str">
        <f>IF(B1090="","",(VLOOKUP(Application!B1090,#REF!,5,0)))</f>
        <v/>
      </c>
      <c r="G1090" s="83"/>
      <c r="H1090" s="89"/>
      <c r="I1090" s="92" t="str">
        <f>IF(B:B="","",(VLOOKUP(Application!B1090,#REF!,6,0)))</f>
        <v/>
      </c>
      <c r="J1090" s="90" t="str">
        <f t="shared" si="204"/>
        <v/>
      </c>
      <c r="K1090" s="91" t="str">
        <f t="shared" si="205"/>
        <v/>
      </c>
      <c r="L1090" s="91" t="str">
        <f t="shared" si="210"/>
        <v/>
      </c>
      <c r="M1090" s="91" t="str">
        <f t="shared" si="206"/>
        <v/>
      </c>
      <c r="N1090" s="91" t="str">
        <f t="shared" si="207"/>
        <v/>
      </c>
      <c r="O1090" s="91" t="str">
        <f t="shared" si="211"/>
        <v/>
      </c>
      <c r="P1090" s="91" t="str">
        <f t="shared" si="212"/>
        <v/>
      </c>
      <c r="Q1090" s="85"/>
      <c r="R1090" s="17" t="str">
        <f t="shared" si="213"/>
        <v/>
      </c>
      <c r="S1090" s="28" t="str">
        <f t="shared" si="208"/>
        <v/>
      </c>
      <c r="T1090" s="28" t="str">
        <f t="shared" si="209"/>
        <v/>
      </c>
      <c r="AH1090" s="86"/>
      <c r="AI1090" s="86"/>
    </row>
    <row r="1091" spans="2:35" ht="15" x14ac:dyDescent="0.25">
      <c r="B1091" s="86"/>
      <c r="C1091" s="100"/>
      <c r="D1091" s="87" t="str">
        <f>IF(B1091="","",(VLOOKUP(B1091,#REF!,2,0)))</f>
        <v/>
      </c>
      <c r="E1091" s="88" t="str">
        <f>IF(B1091="","",(VLOOKUP(B1091,#REF!,3,0)))</f>
        <v/>
      </c>
      <c r="F1091" s="84" t="str">
        <f>IF(B1091="","",(VLOOKUP(Application!B1091,#REF!,5,0)))</f>
        <v/>
      </c>
      <c r="G1091" s="83"/>
      <c r="H1091" s="89"/>
      <c r="I1091" s="92" t="str">
        <f>IF(B:B="","",(VLOOKUP(Application!B1091,#REF!,6,0)))</f>
        <v/>
      </c>
      <c r="J1091" s="90" t="str">
        <f t="shared" si="204"/>
        <v/>
      </c>
      <c r="K1091" s="91" t="str">
        <f t="shared" si="205"/>
        <v/>
      </c>
      <c r="L1091" s="91" t="str">
        <f t="shared" si="210"/>
        <v/>
      </c>
      <c r="M1091" s="91" t="str">
        <f t="shared" si="206"/>
        <v/>
      </c>
      <c r="N1091" s="91" t="str">
        <f t="shared" si="207"/>
        <v/>
      </c>
      <c r="O1091" s="91" t="str">
        <f t="shared" si="211"/>
        <v/>
      </c>
      <c r="P1091" s="91" t="str">
        <f t="shared" si="212"/>
        <v/>
      </c>
      <c r="Q1091" s="85"/>
      <c r="R1091" s="17" t="str">
        <f t="shared" si="213"/>
        <v/>
      </c>
      <c r="S1091" s="28" t="str">
        <f t="shared" si="208"/>
        <v/>
      </c>
      <c r="T1091" s="28" t="str">
        <f t="shared" si="209"/>
        <v/>
      </c>
      <c r="AH1091" s="86"/>
      <c r="AI1091" s="86"/>
    </row>
    <row r="1092" spans="2:35" ht="15" x14ac:dyDescent="0.25">
      <c r="B1092" s="86"/>
      <c r="C1092" s="100"/>
      <c r="D1092" s="87" t="str">
        <f>IF(B1092="","",(VLOOKUP(B1092,#REF!,2,0)))</f>
        <v/>
      </c>
      <c r="E1092" s="88" t="str">
        <f>IF(B1092="","",(VLOOKUP(B1092,#REF!,3,0)))</f>
        <v/>
      </c>
      <c r="F1092" s="84" t="str">
        <f>IF(B1092="","",(VLOOKUP(Application!B1092,#REF!,5,0)))</f>
        <v/>
      </c>
      <c r="G1092" s="83"/>
      <c r="H1092" s="89"/>
      <c r="I1092" s="92" t="str">
        <f>IF(B:B="","",(VLOOKUP(Application!B1092,#REF!,6,0)))</f>
        <v/>
      </c>
      <c r="J1092" s="90" t="str">
        <f t="shared" si="204"/>
        <v/>
      </c>
      <c r="K1092" s="91" t="str">
        <f t="shared" si="205"/>
        <v/>
      </c>
      <c r="L1092" s="91" t="str">
        <f t="shared" si="210"/>
        <v/>
      </c>
      <c r="M1092" s="91" t="str">
        <f t="shared" si="206"/>
        <v/>
      </c>
      <c r="N1092" s="91" t="str">
        <f t="shared" si="207"/>
        <v/>
      </c>
      <c r="O1092" s="91" t="str">
        <f t="shared" si="211"/>
        <v/>
      </c>
      <c r="P1092" s="91" t="str">
        <f t="shared" si="212"/>
        <v/>
      </c>
      <c r="Q1092" s="85"/>
      <c r="R1092" s="17" t="str">
        <f t="shared" si="213"/>
        <v/>
      </c>
      <c r="S1092" s="28" t="str">
        <f t="shared" si="208"/>
        <v/>
      </c>
      <c r="T1092" s="28" t="str">
        <f t="shared" si="209"/>
        <v/>
      </c>
      <c r="AH1092" s="86"/>
      <c r="AI1092" s="86"/>
    </row>
    <row r="1093" spans="2:35" ht="15" x14ac:dyDescent="0.25">
      <c r="B1093" s="86"/>
      <c r="C1093" s="100"/>
      <c r="D1093" s="87" t="str">
        <f>IF(B1093="","",(VLOOKUP(B1093,#REF!,2,0)))</f>
        <v/>
      </c>
      <c r="E1093" s="88" t="str">
        <f>IF(B1093="","",(VLOOKUP(B1093,#REF!,3,0)))</f>
        <v/>
      </c>
      <c r="F1093" s="84" t="str">
        <f>IF(B1093="","",(VLOOKUP(Application!B1093,#REF!,5,0)))</f>
        <v/>
      </c>
      <c r="G1093" s="83"/>
      <c r="H1093" s="89"/>
      <c r="I1093" s="92" t="str">
        <f>IF(B:B="","",(VLOOKUP(Application!B1093,#REF!,6,0)))</f>
        <v/>
      </c>
      <c r="J1093" s="90" t="str">
        <f t="shared" si="204"/>
        <v/>
      </c>
      <c r="K1093" s="91" t="str">
        <f t="shared" si="205"/>
        <v/>
      </c>
      <c r="L1093" s="91" t="str">
        <f t="shared" si="210"/>
        <v/>
      </c>
      <c r="M1093" s="91" t="str">
        <f t="shared" si="206"/>
        <v/>
      </c>
      <c r="N1093" s="91" t="str">
        <f t="shared" si="207"/>
        <v/>
      </c>
      <c r="O1093" s="91" t="str">
        <f t="shared" si="211"/>
        <v/>
      </c>
      <c r="P1093" s="91" t="str">
        <f t="shared" si="212"/>
        <v/>
      </c>
      <c r="Q1093" s="85"/>
      <c r="R1093" s="17" t="str">
        <f t="shared" si="213"/>
        <v/>
      </c>
      <c r="S1093" s="28" t="str">
        <f t="shared" si="208"/>
        <v/>
      </c>
      <c r="T1093" s="28" t="str">
        <f t="shared" si="209"/>
        <v/>
      </c>
      <c r="AH1093" s="86"/>
      <c r="AI1093" s="86"/>
    </row>
    <row r="1094" spans="2:35" ht="15" x14ac:dyDescent="0.25">
      <c r="B1094" s="86"/>
      <c r="C1094" s="100"/>
      <c r="D1094" s="87" t="str">
        <f>IF(B1094="","",(VLOOKUP(B1094,#REF!,2,0)))</f>
        <v/>
      </c>
      <c r="E1094" s="88" t="str">
        <f>IF(B1094="","",(VLOOKUP(B1094,#REF!,3,0)))</f>
        <v/>
      </c>
      <c r="F1094" s="84" t="str">
        <f>IF(B1094="","",(VLOOKUP(Application!B1094,#REF!,5,0)))</f>
        <v/>
      </c>
      <c r="G1094" s="83"/>
      <c r="H1094" s="89"/>
      <c r="I1094" s="92" t="str">
        <f>IF(B:B="","",(VLOOKUP(Application!B1094,#REF!,6,0)))</f>
        <v/>
      </c>
      <c r="J1094" s="90" t="str">
        <f t="shared" si="204"/>
        <v/>
      </c>
      <c r="K1094" s="91" t="str">
        <f t="shared" si="205"/>
        <v/>
      </c>
      <c r="L1094" s="91" t="str">
        <f t="shared" si="210"/>
        <v/>
      </c>
      <c r="M1094" s="91" t="str">
        <f t="shared" si="206"/>
        <v/>
      </c>
      <c r="N1094" s="91" t="str">
        <f t="shared" si="207"/>
        <v/>
      </c>
      <c r="O1094" s="91" t="str">
        <f t="shared" si="211"/>
        <v/>
      </c>
      <c r="P1094" s="91" t="str">
        <f t="shared" si="212"/>
        <v/>
      </c>
      <c r="Q1094" s="85"/>
      <c r="R1094" s="17" t="str">
        <f t="shared" si="213"/>
        <v/>
      </c>
      <c r="S1094" s="28" t="str">
        <f t="shared" si="208"/>
        <v/>
      </c>
      <c r="T1094" s="28" t="str">
        <f t="shared" si="209"/>
        <v/>
      </c>
      <c r="AH1094" s="86"/>
      <c r="AI1094" s="86"/>
    </row>
    <row r="1095" spans="2:35" ht="15" x14ac:dyDescent="0.25">
      <c r="B1095" s="86"/>
      <c r="C1095" s="100"/>
      <c r="D1095" s="87" t="str">
        <f>IF(B1095="","",(VLOOKUP(B1095,#REF!,2,0)))</f>
        <v/>
      </c>
      <c r="E1095" s="88" t="str">
        <f>IF(B1095="","",(VLOOKUP(B1095,#REF!,3,0)))</f>
        <v/>
      </c>
      <c r="F1095" s="84" t="str">
        <f>IF(B1095="","",(VLOOKUP(Application!B1095,#REF!,5,0)))</f>
        <v/>
      </c>
      <c r="G1095" s="83"/>
      <c r="H1095" s="89"/>
      <c r="I1095" s="92" t="str">
        <f>IF(B:B="","",(VLOOKUP(Application!B1095,#REF!,6,0)))</f>
        <v/>
      </c>
      <c r="J1095" s="90" t="str">
        <f t="shared" si="204"/>
        <v/>
      </c>
      <c r="K1095" s="91" t="str">
        <f t="shared" si="205"/>
        <v/>
      </c>
      <c r="L1095" s="91" t="str">
        <f t="shared" si="210"/>
        <v/>
      </c>
      <c r="M1095" s="91" t="str">
        <f t="shared" si="206"/>
        <v/>
      </c>
      <c r="N1095" s="91" t="str">
        <f t="shared" si="207"/>
        <v/>
      </c>
      <c r="O1095" s="91" t="str">
        <f t="shared" si="211"/>
        <v/>
      </c>
      <c r="P1095" s="91" t="str">
        <f t="shared" si="212"/>
        <v/>
      </c>
      <c r="Q1095" s="85"/>
      <c r="R1095" s="17" t="str">
        <f t="shared" si="213"/>
        <v/>
      </c>
      <c r="S1095" s="28" t="str">
        <f t="shared" si="208"/>
        <v/>
      </c>
      <c r="T1095" s="28" t="str">
        <f t="shared" si="209"/>
        <v/>
      </c>
      <c r="AH1095" s="86"/>
      <c r="AI1095" s="86"/>
    </row>
    <row r="1096" spans="2:35" ht="15" x14ac:dyDescent="0.25">
      <c r="B1096" s="86"/>
      <c r="C1096" s="100"/>
      <c r="D1096" s="87" t="str">
        <f>IF(B1096="","",(VLOOKUP(B1096,#REF!,2,0)))</f>
        <v/>
      </c>
      <c r="E1096" s="88" t="str">
        <f>IF(B1096="","",(VLOOKUP(B1096,#REF!,3,0)))</f>
        <v/>
      </c>
      <c r="F1096" s="84" t="str">
        <f>IF(B1096="","",(VLOOKUP(Application!B1096,#REF!,5,0)))</f>
        <v/>
      </c>
      <c r="G1096" s="83"/>
      <c r="H1096" s="89"/>
      <c r="I1096" s="92" t="str">
        <f>IF(B:B="","",(VLOOKUP(Application!B1096,#REF!,6,0)))</f>
        <v/>
      </c>
      <c r="J1096" s="90" t="str">
        <f t="shared" si="204"/>
        <v/>
      </c>
      <c r="K1096" s="91" t="str">
        <f t="shared" si="205"/>
        <v/>
      </c>
      <c r="L1096" s="91" t="str">
        <f t="shared" si="210"/>
        <v/>
      </c>
      <c r="M1096" s="91" t="str">
        <f t="shared" si="206"/>
        <v/>
      </c>
      <c r="N1096" s="91" t="str">
        <f t="shared" si="207"/>
        <v/>
      </c>
      <c r="O1096" s="91" t="str">
        <f t="shared" si="211"/>
        <v/>
      </c>
      <c r="P1096" s="91" t="str">
        <f t="shared" si="212"/>
        <v/>
      </c>
      <c r="Q1096" s="85"/>
      <c r="R1096" s="17" t="str">
        <f t="shared" si="213"/>
        <v/>
      </c>
      <c r="S1096" s="28" t="str">
        <f t="shared" si="208"/>
        <v/>
      </c>
      <c r="T1096" s="28" t="str">
        <f t="shared" si="209"/>
        <v/>
      </c>
      <c r="AH1096" s="86"/>
      <c r="AI1096" s="86"/>
    </row>
    <row r="1097" spans="2:35" ht="15" x14ac:dyDescent="0.25">
      <c r="B1097" s="86"/>
      <c r="C1097" s="100"/>
      <c r="D1097" s="87" t="str">
        <f>IF(B1097="","",(VLOOKUP(B1097,#REF!,2,0)))</f>
        <v/>
      </c>
      <c r="E1097" s="88" t="str">
        <f>IF(B1097="","",(VLOOKUP(B1097,#REF!,3,0)))</f>
        <v/>
      </c>
      <c r="F1097" s="84" t="str">
        <f>IF(B1097="","",(VLOOKUP(Application!B1097,#REF!,5,0)))</f>
        <v/>
      </c>
      <c r="G1097" s="83"/>
      <c r="H1097" s="89"/>
      <c r="I1097" s="92" t="str">
        <f>IF(B:B="","",(VLOOKUP(Application!B1097,#REF!,6,0)))</f>
        <v/>
      </c>
      <c r="J1097" s="90" t="str">
        <f t="shared" si="204"/>
        <v/>
      </c>
      <c r="K1097" s="91" t="str">
        <f t="shared" si="205"/>
        <v/>
      </c>
      <c r="L1097" s="91" t="str">
        <f t="shared" si="210"/>
        <v/>
      </c>
      <c r="M1097" s="91" t="str">
        <f t="shared" si="206"/>
        <v/>
      </c>
      <c r="N1097" s="91" t="str">
        <f t="shared" si="207"/>
        <v/>
      </c>
      <c r="O1097" s="91" t="str">
        <f t="shared" si="211"/>
        <v/>
      </c>
      <c r="P1097" s="91" t="str">
        <f t="shared" si="212"/>
        <v/>
      </c>
      <c r="Q1097" s="85"/>
      <c r="R1097" s="17" t="str">
        <f t="shared" si="213"/>
        <v/>
      </c>
      <c r="S1097" s="28" t="str">
        <f t="shared" si="208"/>
        <v/>
      </c>
      <c r="T1097" s="28" t="str">
        <f t="shared" si="209"/>
        <v/>
      </c>
      <c r="AH1097" s="86"/>
      <c r="AI1097" s="86"/>
    </row>
    <row r="1098" spans="2:35" ht="15" x14ac:dyDescent="0.25">
      <c r="B1098" s="86"/>
      <c r="C1098" s="100"/>
      <c r="D1098" s="87" t="str">
        <f>IF(B1098="","",(VLOOKUP(B1098,#REF!,2,0)))</f>
        <v/>
      </c>
      <c r="E1098" s="88" t="str">
        <f>IF(B1098="","",(VLOOKUP(B1098,#REF!,3,0)))</f>
        <v/>
      </c>
      <c r="F1098" s="84" t="str">
        <f>IF(B1098="","",(VLOOKUP(Application!B1098,#REF!,5,0)))</f>
        <v/>
      </c>
      <c r="G1098" s="83"/>
      <c r="H1098" s="89"/>
      <c r="I1098" s="92" t="str">
        <f>IF(B:B="","",(VLOOKUP(Application!B1098,#REF!,6,0)))</f>
        <v/>
      </c>
      <c r="J1098" s="90" t="str">
        <f t="shared" si="204"/>
        <v/>
      </c>
      <c r="K1098" s="91" t="str">
        <f t="shared" si="205"/>
        <v/>
      </c>
      <c r="L1098" s="91" t="str">
        <f t="shared" si="210"/>
        <v/>
      </c>
      <c r="M1098" s="91" t="str">
        <f t="shared" si="206"/>
        <v/>
      </c>
      <c r="N1098" s="91" t="str">
        <f t="shared" si="207"/>
        <v/>
      </c>
      <c r="O1098" s="91" t="str">
        <f t="shared" si="211"/>
        <v/>
      </c>
      <c r="P1098" s="91" t="str">
        <f t="shared" si="212"/>
        <v/>
      </c>
      <c r="Q1098" s="85"/>
      <c r="R1098" s="17" t="str">
        <f t="shared" si="213"/>
        <v/>
      </c>
      <c r="S1098" s="28" t="str">
        <f t="shared" si="208"/>
        <v/>
      </c>
      <c r="T1098" s="28" t="str">
        <f t="shared" si="209"/>
        <v/>
      </c>
      <c r="AH1098" s="86"/>
      <c r="AI1098" s="86"/>
    </row>
    <row r="1099" spans="2:35" ht="15" x14ac:dyDescent="0.25">
      <c r="B1099" s="86"/>
      <c r="C1099" s="100"/>
      <c r="D1099" s="87" t="str">
        <f>IF(B1099="","",(VLOOKUP(B1099,#REF!,2,0)))</f>
        <v/>
      </c>
      <c r="E1099" s="88" t="str">
        <f>IF(B1099="","",(VLOOKUP(B1099,#REF!,3,0)))</f>
        <v/>
      </c>
      <c r="F1099" s="84" t="str">
        <f>IF(B1099="","",(VLOOKUP(Application!B1099,#REF!,5,0)))</f>
        <v/>
      </c>
      <c r="G1099" s="83"/>
      <c r="H1099" s="89"/>
      <c r="I1099" s="92" t="str">
        <f>IF(B:B="","",(VLOOKUP(Application!B1099,#REF!,6,0)))</f>
        <v/>
      </c>
      <c r="J1099" s="90" t="str">
        <f t="shared" si="204"/>
        <v/>
      </c>
      <c r="K1099" s="91" t="str">
        <f t="shared" si="205"/>
        <v/>
      </c>
      <c r="L1099" s="91" t="str">
        <f t="shared" si="210"/>
        <v/>
      </c>
      <c r="M1099" s="91" t="str">
        <f t="shared" si="206"/>
        <v/>
      </c>
      <c r="N1099" s="91" t="str">
        <f t="shared" si="207"/>
        <v/>
      </c>
      <c r="O1099" s="91" t="str">
        <f t="shared" si="211"/>
        <v/>
      </c>
      <c r="P1099" s="91" t="str">
        <f t="shared" si="212"/>
        <v/>
      </c>
      <c r="Q1099" s="85"/>
      <c r="R1099" s="17" t="str">
        <f t="shared" si="213"/>
        <v/>
      </c>
      <c r="S1099" s="28" t="str">
        <f t="shared" si="208"/>
        <v/>
      </c>
      <c r="T1099" s="28" t="str">
        <f t="shared" si="209"/>
        <v/>
      </c>
      <c r="AH1099" s="86"/>
      <c r="AI1099" s="86"/>
    </row>
    <row r="1100" spans="2:35" ht="15" x14ac:dyDescent="0.25">
      <c r="B1100" s="86"/>
      <c r="C1100" s="100"/>
      <c r="D1100" s="87" t="str">
        <f>IF(B1100="","",(VLOOKUP(B1100,#REF!,2,0)))</f>
        <v/>
      </c>
      <c r="E1100" s="88" t="str">
        <f>IF(B1100="","",(VLOOKUP(B1100,#REF!,3,0)))</f>
        <v/>
      </c>
      <c r="F1100" s="84" t="str">
        <f>IF(B1100="","",(VLOOKUP(Application!B1100,#REF!,5,0)))</f>
        <v/>
      </c>
      <c r="G1100" s="83"/>
      <c r="H1100" s="89"/>
      <c r="I1100" s="92" t="str">
        <f>IF(B:B="","",(VLOOKUP(Application!B1100,#REF!,6,0)))</f>
        <v/>
      </c>
      <c r="J1100" s="90" t="str">
        <f t="shared" ref="J1100:J1157" si="214">IF(B:B="","",Q1100/F1100)</f>
        <v/>
      </c>
      <c r="K1100" s="91" t="str">
        <f t="shared" ref="K1100:K1150" si="215">IF(B:B="","",IF(AND(J1100&gt;0),1,""))</f>
        <v/>
      </c>
      <c r="L1100" s="91" t="str">
        <f t="shared" si="210"/>
        <v/>
      </c>
      <c r="M1100" s="91" t="str">
        <f t="shared" ref="M1100:M1150" si="216">IF(B:B="","",IF(OR(H1100="",I1100="Spirits",B1100="",D1100="",E1100="",F1100=""),"",IF(AND(J1100=""),"",IF(AND(H1100="Hot Buy",(J1100*100)&lt;=20),1,IF((J1100*100)&gt;=10,"",1)))))</f>
        <v/>
      </c>
      <c r="N1100" s="91" t="str">
        <f t="shared" ref="N1100:N1150" si="217">IF(B:B="","",IF(OR(H1100="",I1100="",B1100="",D1100="",E1100="",F1100=""),1,IF(AND(Q1100=""),1,"")))</f>
        <v/>
      </c>
      <c r="O1100" s="91" t="str">
        <f t="shared" si="211"/>
        <v/>
      </c>
      <c r="P1100" s="91" t="str">
        <f t="shared" si="212"/>
        <v/>
      </c>
      <c r="Q1100" s="85"/>
      <c r="R1100" s="17" t="str">
        <f t="shared" si="213"/>
        <v/>
      </c>
      <c r="S1100" s="28" t="str">
        <f t="shared" si="208"/>
        <v/>
      </c>
      <c r="T1100" s="28" t="str">
        <f t="shared" si="209"/>
        <v/>
      </c>
      <c r="AH1100" s="86"/>
      <c r="AI1100" s="86"/>
    </row>
    <row r="1101" spans="2:35" ht="15" x14ac:dyDescent="0.25">
      <c r="B1101" s="86"/>
      <c r="C1101" s="100"/>
      <c r="D1101" s="87" t="str">
        <f>IF(B1101="","",(VLOOKUP(B1101,#REF!,2,0)))</f>
        <v/>
      </c>
      <c r="E1101" s="88" t="str">
        <f>IF(B1101="","",(VLOOKUP(B1101,#REF!,3,0)))</f>
        <v/>
      </c>
      <c r="F1101" s="84" t="str">
        <f>IF(B1101="","",(VLOOKUP(Application!B1101,#REF!,5,0)))</f>
        <v/>
      </c>
      <c r="G1101" s="83"/>
      <c r="H1101" s="89"/>
      <c r="I1101" s="92" t="str">
        <f>IF(B:B="","",(VLOOKUP(Application!B1101,#REF!,6,0)))</f>
        <v/>
      </c>
      <c r="J1101" s="90" t="str">
        <f t="shared" si="214"/>
        <v/>
      </c>
      <c r="K1101" s="91" t="str">
        <f t="shared" si="215"/>
        <v/>
      </c>
      <c r="L1101" s="91" t="str">
        <f t="shared" si="210"/>
        <v/>
      </c>
      <c r="M1101" s="91" t="str">
        <f t="shared" si="216"/>
        <v/>
      </c>
      <c r="N1101" s="91" t="str">
        <f t="shared" si="217"/>
        <v/>
      </c>
      <c r="O1101" s="91" t="str">
        <f t="shared" si="211"/>
        <v/>
      </c>
      <c r="P1101" s="91" t="str">
        <f t="shared" si="212"/>
        <v/>
      </c>
      <c r="Q1101" s="85"/>
      <c r="R1101" s="17" t="str">
        <f t="shared" si="213"/>
        <v/>
      </c>
      <c r="S1101" s="28" t="str">
        <f t="shared" ref="S1101:S1150" si="218">IF(H1101="","",IF(OR(L1101=1,M1101=1,N1101=1,Q1101="",P1101=1),"No","Yes"))</f>
        <v/>
      </c>
      <c r="T1101" s="28" t="str">
        <f t="shared" ref="T1101:T1150" si="219">IF(H1101="","",IF(S1101=1,"Yes",IF(N1101=1,"Missing Field(s)",IF(P1101=1,"Hot Buy disc % too low",IF(OR(L1101=1,M1101=1),"Disc % too low",IF(AND(H1101&lt;&gt;"Hot Buy",O1101=1),"Qualifies for Hot Buy",""))))))</f>
        <v/>
      </c>
      <c r="AH1101" s="86"/>
      <c r="AI1101" s="86"/>
    </row>
    <row r="1102" spans="2:35" ht="15" x14ac:dyDescent="0.25">
      <c r="B1102" s="86"/>
      <c r="C1102" s="100"/>
      <c r="D1102" s="87" t="str">
        <f>IF(B1102="","",(VLOOKUP(B1102,#REF!,2,0)))</f>
        <v/>
      </c>
      <c r="E1102" s="88" t="str">
        <f>IF(B1102="","",(VLOOKUP(B1102,#REF!,3,0)))</f>
        <v/>
      </c>
      <c r="F1102" s="84" t="str">
        <f>IF(B1102="","",(VLOOKUP(Application!B1102,#REF!,5,0)))</f>
        <v/>
      </c>
      <c r="G1102" s="83"/>
      <c r="H1102" s="89"/>
      <c r="I1102" s="92" t="str">
        <f>IF(B:B="","",(VLOOKUP(Application!B1102,#REF!,6,0)))</f>
        <v/>
      </c>
      <c r="J1102" s="90" t="str">
        <f t="shared" si="214"/>
        <v/>
      </c>
      <c r="K1102" s="91" t="str">
        <f t="shared" si="215"/>
        <v/>
      </c>
      <c r="L1102" s="91" t="str">
        <f t="shared" si="210"/>
        <v/>
      </c>
      <c r="M1102" s="91" t="str">
        <f t="shared" si="216"/>
        <v/>
      </c>
      <c r="N1102" s="91" t="str">
        <f t="shared" si="217"/>
        <v/>
      </c>
      <c r="O1102" s="91" t="str">
        <f t="shared" si="211"/>
        <v/>
      </c>
      <c r="P1102" s="91" t="str">
        <f t="shared" si="212"/>
        <v/>
      </c>
      <c r="Q1102" s="85"/>
      <c r="R1102" s="17" t="str">
        <f t="shared" si="213"/>
        <v/>
      </c>
      <c r="S1102" s="28" t="str">
        <f t="shared" si="218"/>
        <v/>
      </c>
      <c r="T1102" s="28" t="str">
        <f t="shared" si="219"/>
        <v/>
      </c>
      <c r="AH1102" s="86"/>
      <c r="AI1102" s="86"/>
    </row>
    <row r="1103" spans="2:35" ht="15" x14ac:dyDescent="0.25">
      <c r="B1103" s="86"/>
      <c r="C1103" s="100"/>
      <c r="D1103" s="87" t="str">
        <f>IF(B1103="","",(VLOOKUP(B1103,#REF!,2,0)))</f>
        <v/>
      </c>
      <c r="E1103" s="88" t="str">
        <f>IF(B1103="","",(VLOOKUP(B1103,#REF!,3,0)))</f>
        <v/>
      </c>
      <c r="F1103" s="84" t="str">
        <f>IF(B1103="","",(VLOOKUP(Application!B1103,#REF!,5,0)))</f>
        <v/>
      </c>
      <c r="G1103" s="83"/>
      <c r="H1103" s="89"/>
      <c r="I1103" s="92" t="str">
        <f>IF(B:B="","",(VLOOKUP(Application!B1103,#REF!,6,0)))</f>
        <v/>
      </c>
      <c r="J1103" s="90" t="str">
        <f t="shared" si="214"/>
        <v/>
      </c>
      <c r="K1103" s="91" t="str">
        <f t="shared" si="215"/>
        <v/>
      </c>
      <c r="L1103" s="91" t="str">
        <f t="shared" si="210"/>
        <v/>
      </c>
      <c r="M1103" s="91" t="str">
        <f t="shared" si="216"/>
        <v/>
      </c>
      <c r="N1103" s="91" t="str">
        <f t="shared" si="217"/>
        <v/>
      </c>
      <c r="O1103" s="91" t="str">
        <f t="shared" si="211"/>
        <v/>
      </c>
      <c r="P1103" s="91" t="str">
        <f t="shared" si="212"/>
        <v/>
      </c>
      <c r="Q1103" s="85"/>
      <c r="R1103" s="17" t="str">
        <f t="shared" si="213"/>
        <v/>
      </c>
      <c r="S1103" s="28" t="str">
        <f t="shared" si="218"/>
        <v/>
      </c>
      <c r="T1103" s="28" t="str">
        <f t="shared" si="219"/>
        <v/>
      </c>
      <c r="AH1103" s="86"/>
      <c r="AI1103" s="86"/>
    </row>
    <row r="1104" spans="2:35" ht="15" x14ac:dyDescent="0.25">
      <c r="B1104" s="86"/>
      <c r="C1104" s="100"/>
      <c r="D1104" s="87" t="str">
        <f>IF(B1104="","",(VLOOKUP(B1104,#REF!,2,0)))</f>
        <v/>
      </c>
      <c r="E1104" s="88" t="str">
        <f>IF(B1104="","",(VLOOKUP(B1104,#REF!,3,0)))</f>
        <v/>
      </c>
      <c r="F1104" s="84" t="str">
        <f>IF(B1104="","",(VLOOKUP(Application!B1104,#REF!,5,0)))</f>
        <v/>
      </c>
      <c r="G1104" s="83"/>
      <c r="H1104" s="89"/>
      <c r="I1104" s="92" t="str">
        <f>IF(B:B="","",(VLOOKUP(Application!B1104,#REF!,6,0)))</f>
        <v/>
      </c>
      <c r="J1104" s="90" t="str">
        <f t="shared" si="214"/>
        <v/>
      </c>
      <c r="K1104" s="91" t="str">
        <f t="shared" si="215"/>
        <v/>
      </c>
      <c r="L1104" s="91" t="str">
        <f t="shared" si="210"/>
        <v/>
      </c>
      <c r="M1104" s="91" t="str">
        <f t="shared" si="216"/>
        <v/>
      </c>
      <c r="N1104" s="91" t="str">
        <f t="shared" si="217"/>
        <v/>
      </c>
      <c r="O1104" s="91" t="str">
        <f t="shared" si="211"/>
        <v/>
      </c>
      <c r="P1104" s="91" t="str">
        <f t="shared" si="212"/>
        <v/>
      </c>
      <c r="Q1104" s="85"/>
      <c r="R1104" s="17" t="str">
        <f t="shared" si="213"/>
        <v/>
      </c>
      <c r="S1104" s="28" t="str">
        <f t="shared" si="218"/>
        <v/>
      </c>
      <c r="T1104" s="28" t="str">
        <f t="shared" si="219"/>
        <v/>
      </c>
      <c r="AH1104" s="86"/>
      <c r="AI1104" s="86"/>
    </row>
    <row r="1105" spans="2:35" ht="15" x14ac:dyDescent="0.25">
      <c r="B1105" s="86"/>
      <c r="C1105" s="100"/>
      <c r="D1105" s="87" t="str">
        <f>IF(B1105="","",(VLOOKUP(B1105,#REF!,2,0)))</f>
        <v/>
      </c>
      <c r="E1105" s="88" t="str">
        <f>IF(B1105="","",(VLOOKUP(B1105,#REF!,3,0)))</f>
        <v/>
      </c>
      <c r="F1105" s="84" t="str">
        <f>IF(B1105="","",(VLOOKUP(Application!B1105,#REF!,5,0)))</f>
        <v/>
      </c>
      <c r="G1105" s="83"/>
      <c r="H1105" s="89"/>
      <c r="I1105" s="92" t="str">
        <f>IF(B:B="","",(VLOOKUP(Application!B1105,#REF!,6,0)))</f>
        <v/>
      </c>
      <c r="J1105" s="90" t="str">
        <f t="shared" si="214"/>
        <v/>
      </c>
      <c r="K1105" s="91" t="str">
        <f t="shared" si="215"/>
        <v/>
      </c>
      <c r="L1105" s="91" t="str">
        <f t="shared" si="210"/>
        <v/>
      </c>
      <c r="M1105" s="91" t="str">
        <f t="shared" si="216"/>
        <v/>
      </c>
      <c r="N1105" s="91" t="str">
        <f t="shared" si="217"/>
        <v/>
      </c>
      <c r="O1105" s="91" t="str">
        <f t="shared" si="211"/>
        <v/>
      </c>
      <c r="P1105" s="91" t="str">
        <f t="shared" si="212"/>
        <v/>
      </c>
      <c r="Q1105" s="85"/>
      <c r="R1105" s="17" t="str">
        <f t="shared" si="213"/>
        <v/>
      </c>
      <c r="S1105" s="28" t="str">
        <f t="shared" si="218"/>
        <v/>
      </c>
      <c r="T1105" s="28" t="str">
        <f t="shared" si="219"/>
        <v/>
      </c>
      <c r="AH1105" s="86"/>
      <c r="AI1105" s="86"/>
    </row>
    <row r="1106" spans="2:35" ht="15" x14ac:dyDescent="0.25">
      <c r="B1106" s="86"/>
      <c r="C1106" s="100"/>
      <c r="D1106" s="87" t="str">
        <f>IF(B1106="","",(VLOOKUP(B1106,#REF!,2,0)))</f>
        <v/>
      </c>
      <c r="E1106" s="88" t="str">
        <f>IF(B1106="","",(VLOOKUP(B1106,#REF!,3,0)))</f>
        <v/>
      </c>
      <c r="F1106" s="84" t="str">
        <f>IF(B1106="","",(VLOOKUP(Application!B1106,#REF!,5,0)))</f>
        <v/>
      </c>
      <c r="G1106" s="83"/>
      <c r="H1106" s="89"/>
      <c r="I1106" s="92" t="str">
        <f>IF(B:B="","",(VLOOKUP(Application!B1106,#REF!,6,0)))</f>
        <v/>
      </c>
      <c r="J1106" s="90" t="str">
        <f t="shared" si="214"/>
        <v/>
      </c>
      <c r="K1106" s="91" t="str">
        <f t="shared" si="215"/>
        <v/>
      </c>
      <c r="L1106" s="91" t="str">
        <f t="shared" si="210"/>
        <v/>
      </c>
      <c r="M1106" s="91" t="str">
        <f t="shared" si="216"/>
        <v/>
      </c>
      <c r="N1106" s="91" t="str">
        <f t="shared" si="217"/>
        <v/>
      </c>
      <c r="O1106" s="91" t="str">
        <f t="shared" si="211"/>
        <v/>
      </c>
      <c r="P1106" s="91" t="str">
        <f t="shared" si="212"/>
        <v/>
      </c>
      <c r="Q1106" s="85"/>
      <c r="R1106" s="17" t="str">
        <f t="shared" si="213"/>
        <v/>
      </c>
      <c r="S1106" s="28" t="str">
        <f t="shared" si="218"/>
        <v/>
      </c>
      <c r="T1106" s="28" t="str">
        <f t="shared" si="219"/>
        <v/>
      </c>
      <c r="AH1106" s="86"/>
      <c r="AI1106" s="86"/>
    </row>
    <row r="1107" spans="2:35" ht="15" x14ac:dyDescent="0.25">
      <c r="B1107" s="86"/>
      <c r="C1107" s="100"/>
      <c r="D1107" s="87" t="str">
        <f>IF(B1107="","",(VLOOKUP(B1107,#REF!,2,0)))</f>
        <v/>
      </c>
      <c r="E1107" s="88" t="str">
        <f>IF(B1107="","",(VLOOKUP(B1107,#REF!,3,0)))</f>
        <v/>
      </c>
      <c r="F1107" s="84" t="str">
        <f>IF(B1107="","",(VLOOKUP(Application!B1107,#REF!,5,0)))</f>
        <v/>
      </c>
      <c r="G1107" s="83"/>
      <c r="H1107" s="89"/>
      <c r="I1107" s="92" t="str">
        <f>IF(B:B="","",(VLOOKUP(Application!B1107,#REF!,6,0)))</f>
        <v/>
      </c>
      <c r="J1107" s="90" t="str">
        <f t="shared" si="214"/>
        <v/>
      </c>
      <c r="K1107" s="91" t="str">
        <f t="shared" si="215"/>
        <v/>
      </c>
      <c r="L1107" s="91" t="str">
        <f t="shared" si="210"/>
        <v/>
      </c>
      <c r="M1107" s="91" t="str">
        <f t="shared" si="216"/>
        <v/>
      </c>
      <c r="N1107" s="91" t="str">
        <f t="shared" si="217"/>
        <v/>
      </c>
      <c r="O1107" s="91" t="str">
        <f t="shared" si="211"/>
        <v/>
      </c>
      <c r="P1107" s="91" t="str">
        <f t="shared" si="212"/>
        <v/>
      </c>
      <c r="Q1107" s="85"/>
      <c r="R1107" s="17" t="str">
        <f t="shared" si="213"/>
        <v/>
      </c>
      <c r="S1107" s="28" t="str">
        <f t="shared" si="218"/>
        <v/>
      </c>
      <c r="T1107" s="28" t="str">
        <f t="shared" si="219"/>
        <v/>
      </c>
      <c r="AH1107" s="86"/>
      <c r="AI1107" s="86"/>
    </row>
    <row r="1108" spans="2:35" ht="15" x14ac:dyDescent="0.25">
      <c r="B1108" s="86"/>
      <c r="C1108" s="100"/>
      <c r="D1108" s="87" t="str">
        <f>IF(B1108="","",(VLOOKUP(B1108,#REF!,2,0)))</f>
        <v/>
      </c>
      <c r="E1108" s="88" t="str">
        <f>IF(B1108="","",(VLOOKUP(B1108,#REF!,3,0)))</f>
        <v/>
      </c>
      <c r="F1108" s="84" t="str">
        <f>IF(B1108="","",(VLOOKUP(Application!B1108,#REF!,5,0)))</f>
        <v/>
      </c>
      <c r="G1108" s="83"/>
      <c r="H1108" s="89"/>
      <c r="I1108" s="92" t="str">
        <f>IF(B:B="","",(VLOOKUP(Application!B1108,#REF!,6,0)))</f>
        <v/>
      </c>
      <c r="J1108" s="90" t="str">
        <f t="shared" si="214"/>
        <v/>
      </c>
      <c r="K1108" s="91" t="str">
        <f t="shared" si="215"/>
        <v/>
      </c>
      <c r="L1108" s="91" t="str">
        <f t="shared" si="210"/>
        <v/>
      </c>
      <c r="M1108" s="91" t="str">
        <f t="shared" si="216"/>
        <v/>
      </c>
      <c r="N1108" s="91" t="str">
        <f t="shared" si="217"/>
        <v/>
      </c>
      <c r="O1108" s="91" t="str">
        <f t="shared" si="211"/>
        <v/>
      </c>
      <c r="P1108" s="91" t="str">
        <f t="shared" si="212"/>
        <v/>
      </c>
      <c r="Q1108" s="85"/>
      <c r="R1108" s="17" t="str">
        <f t="shared" si="213"/>
        <v/>
      </c>
      <c r="S1108" s="28" t="str">
        <f t="shared" si="218"/>
        <v/>
      </c>
      <c r="T1108" s="28" t="str">
        <f t="shared" si="219"/>
        <v/>
      </c>
      <c r="AH1108" s="86"/>
      <c r="AI1108" s="86"/>
    </row>
    <row r="1109" spans="2:35" ht="15" x14ac:dyDescent="0.25">
      <c r="B1109" s="86"/>
      <c r="C1109" s="100"/>
      <c r="D1109" s="87" t="str">
        <f>IF(B1109="","",(VLOOKUP(B1109,#REF!,2,0)))</f>
        <v/>
      </c>
      <c r="E1109" s="88" t="str">
        <f>IF(B1109="","",(VLOOKUP(B1109,#REF!,3,0)))</f>
        <v/>
      </c>
      <c r="F1109" s="84" t="str">
        <f>IF(B1109="","",(VLOOKUP(Application!B1109,#REF!,5,0)))</f>
        <v/>
      </c>
      <c r="G1109" s="83"/>
      <c r="H1109" s="89"/>
      <c r="I1109" s="92" t="str">
        <f>IF(B:B="","",(VLOOKUP(Application!B1109,#REF!,6,0)))</f>
        <v/>
      </c>
      <c r="J1109" s="90" t="str">
        <f t="shared" si="214"/>
        <v/>
      </c>
      <c r="K1109" s="91" t="str">
        <f t="shared" si="215"/>
        <v/>
      </c>
      <c r="L1109" s="91" t="str">
        <f t="shared" si="210"/>
        <v/>
      </c>
      <c r="M1109" s="91" t="str">
        <f t="shared" si="216"/>
        <v/>
      </c>
      <c r="N1109" s="91" t="str">
        <f t="shared" si="217"/>
        <v/>
      </c>
      <c r="O1109" s="91" t="str">
        <f t="shared" si="211"/>
        <v/>
      </c>
      <c r="P1109" s="91" t="str">
        <f t="shared" si="212"/>
        <v/>
      </c>
      <c r="Q1109" s="85"/>
      <c r="R1109" s="17" t="str">
        <f t="shared" si="213"/>
        <v/>
      </c>
      <c r="S1109" s="28" t="str">
        <f t="shared" si="218"/>
        <v/>
      </c>
      <c r="T1109" s="28" t="str">
        <f t="shared" si="219"/>
        <v/>
      </c>
      <c r="AH1109" s="86"/>
      <c r="AI1109" s="86"/>
    </row>
    <row r="1110" spans="2:35" ht="15" x14ac:dyDescent="0.25">
      <c r="B1110" s="86"/>
      <c r="C1110" s="100"/>
      <c r="D1110" s="87" t="str">
        <f>IF(B1110="","",(VLOOKUP(B1110,#REF!,2,0)))</f>
        <v/>
      </c>
      <c r="E1110" s="88" t="str">
        <f>IF(B1110="","",(VLOOKUP(B1110,#REF!,3,0)))</f>
        <v/>
      </c>
      <c r="F1110" s="84" t="str">
        <f>IF(B1110="","",(VLOOKUP(Application!B1110,#REF!,5,0)))</f>
        <v/>
      </c>
      <c r="G1110" s="83"/>
      <c r="H1110" s="89"/>
      <c r="I1110" s="92" t="str">
        <f>IF(B:B="","",(VLOOKUP(Application!B1110,#REF!,6,0)))</f>
        <v/>
      </c>
      <c r="J1110" s="90" t="str">
        <f t="shared" si="214"/>
        <v/>
      </c>
      <c r="K1110" s="91" t="str">
        <f t="shared" si="215"/>
        <v/>
      </c>
      <c r="L1110" s="91" t="str">
        <f t="shared" si="210"/>
        <v/>
      </c>
      <c r="M1110" s="91" t="str">
        <f t="shared" si="216"/>
        <v/>
      </c>
      <c r="N1110" s="91" t="str">
        <f t="shared" si="217"/>
        <v/>
      </c>
      <c r="O1110" s="91" t="str">
        <f t="shared" si="211"/>
        <v/>
      </c>
      <c r="P1110" s="91" t="str">
        <f t="shared" si="212"/>
        <v/>
      </c>
      <c r="Q1110" s="85"/>
      <c r="R1110" s="17" t="str">
        <f t="shared" si="213"/>
        <v/>
      </c>
      <c r="S1110" s="28" t="str">
        <f t="shared" si="218"/>
        <v/>
      </c>
      <c r="T1110" s="28" t="str">
        <f t="shared" si="219"/>
        <v/>
      </c>
      <c r="AH1110" s="86"/>
      <c r="AI1110" s="86"/>
    </row>
    <row r="1111" spans="2:35" ht="15" x14ac:dyDescent="0.25">
      <c r="B1111" s="86"/>
      <c r="C1111" s="100"/>
      <c r="D1111" s="87" t="str">
        <f>IF(B1111="","",(VLOOKUP(B1111,#REF!,2,0)))</f>
        <v/>
      </c>
      <c r="E1111" s="88" t="str">
        <f>IF(B1111="","",(VLOOKUP(B1111,#REF!,3,0)))</f>
        <v/>
      </c>
      <c r="F1111" s="84" t="str">
        <f>IF(B1111="","",(VLOOKUP(Application!B1111,#REF!,5,0)))</f>
        <v/>
      </c>
      <c r="G1111" s="83"/>
      <c r="H1111" s="89"/>
      <c r="I1111" s="92" t="str">
        <f>IF(B:B="","",(VLOOKUP(Application!B1111,#REF!,6,0)))</f>
        <v/>
      </c>
      <c r="J1111" s="90" t="str">
        <f t="shared" si="214"/>
        <v/>
      </c>
      <c r="K1111" s="91" t="str">
        <f t="shared" si="215"/>
        <v/>
      </c>
      <c r="L1111" s="91" t="str">
        <f t="shared" si="210"/>
        <v/>
      </c>
      <c r="M1111" s="91" t="str">
        <f t="shared" si="216"/>
        <v/>
      </c>
      <c r="N1111" s="91" t="str">
        <f t="shared" si="217"/>
        <v/>
      </c>
      <c r="O1111" s="91" t="str">
        <f t="shared" si="211"/>
        <v/>
      </c>
      <c r="P1111" s="91" t="str">
        <f t="shared" si="212"/>
        <v/>
      </c>
      <c r="Q1111" s="85"/>
      <c r="R1111" s="17" t="str">
        <f t="shared" si="213"/>
        <v/>
      </c>
      <c r="S1111" s="28" t="str">
        <f t="shared" si="218"/>
        <v/>
      </c>
      <c r="T1111" s="28" t="str">
        <f t="shared" si="219"/>
        <v/>
      </c>
      <c r="AH1111" s="86"/>
      <c r="AI1111" s="86"/>
    </row>
    <row r="1112" spans="2:35" ht="15" x14ac:dyDescent="0.25">
      <c r="B1112" s="86"/>
      <c r="C1112" s="100"/>
      <c r="D1112" s="87" t="str">
        <f>IF(B1112="","",(VLOOKUP(B1112,#REF!,2,0)))</f>
        <v/>
      </c>
      <c r="E1112" s="88" t="str">
        <f>IF(B1112="","",(VLOOKUP(B1112,#REF!,3,0)))</f>
        <v/>
      </c>
      <c r="F1112" s="84" t="str">
        <f>IF(B1112="","",(VLOOKUP(Application!B1112,#REF!,5,0)))</f>
        <v/>
      </c>
      <c r="G1112" s="83"/>
      <c r="H1112" s="89"/>
      <c r="I1112" s="92" t="str">
        <f>IF(B:B="","",(VLOOKUP(Application!B1112,#REF!,6,0)))</f>
        <v/>
      </c>
      <c r="J1112" s="90" t="str">
        <f t="shared" si="214"/>
        <v/>
      </c>
      <c r="K1112" s="91" t="str">
        <f t="shared" si="215"/>
        <v/>
      </c>
      <c r="L1112" s="91" t="str">
        <f t="shared" si="210"/>
        <v/>
      </c>
      <c r="M1112" s="91" t="str">
        <f t="shared" si="216"/>
        <v/>
      </c>
      <c r="N1112" s="91" t="str">
        <f t="shared" si="217"/>
        <v/>
      </c>
      <c r="O1112" s="91" t="str">
        <f t="shared" si="211"/>
        <v/>
      </c>
      <c r="P1112" s="91" t="str">
        <f t="shared" si="212"/>
        <v/>
      </c>
      <c r="Q1112" s="85"/>
      <c r="R1112" s="17" t="str">
        <f t="shared" si="213"/>
        <v/>
      </c>
      <c r="S1112" s="28" t="str">
        <f t="shared" si="218"/>
        <v/>
      </c>
      <c r="T1112" s="28" t="str">
        <f t="shared" si="219"/>
        <v/>
      </c>
      <c r="AH1112" s="86"/>
      <c r="AI1112" s="86"/>
    </row>
    <row r="1113" spans="2:35" ht="15" x14ac:dyDescent="0.25">
      <c r="B1113" s="86"/>
      <c r="C1113" s="100"/>
      <c r="D1113" s="87" t="str">
        <f>IF(B1113="","",(VLOOKUP(B1113,#REF!,2,0)))</f>
        <v/>
      </c>
      <c r="E1113" s="88" t="str">
        <f>IF(B1113="","",(VLOOKUP(B1113,#REF!,3,0)))</f>
        <v/>
      </c>
      <c r="F1113" s="84" t="str">
        <f>IF(B1113="","",(VLOOKUP(Application!B1113,#REF!,5,0)))</f>
        <v/>
      </c>
      <c r="G1113" s="83"/>
      <c r="H1113" s="89"/>
      <c r="I1113" s="92" t="str">
        <f>IF(B:B="","",(VLOOKUP(Application!B1113,#REF!,6,0)))</f>
        <v/>
      </c>
      <c r="J1113" s="90" t="str">
        <f t="shared" si="214"/>
        <v/>
      </c>
      <c r="K1113" s="91" t="str">
        <f t="shared" si="215"/>
        <v/>
      </c>
      <c r="L1113" s="91" t="str">
        <f t="shared" si="210"/>
        <v/>
      </c>
      <c r="M1113" s="91" t="str">
        <f t="shared" si="216"/>
        <v/>
      </c>
      <c r="N1113" s="91" t="str">
        <f t="shared" si="217"/>
        <v/>
      </c>
      <c r="O1113" s="91" t="str">
        <f t="shared" si="211"/>
        <v/>
      </c>
      <c r="P1113" s="91" t="str">
        <f t="shared" si="212"/>
        <v/>
      </c>
      <c r="Q1113" s="85"/>
      <c r="R1113" s="17" t="str">
        <f t="shared" si="213"/>
        <v/>
      </c>
      <c r="S1113" s="28" t="str">
        <f t="shared" si="218"/>
        <v/>
      </c>
      <c r="T1113" s="28" t="str">
        <f t="shared" si="219"/>
        <v/>
      </c>
      <c r="AH1113" s="86"/>
      <c r="AI1113" s="86"/>
    </row>
    <row r="1114" spans="2:35" ht="15" x14ac:dyDescent="0.25">
      <c r="B1114" s="86"/>
      <c r="C1114" s="100"/>
      <c r="D1114" s="87" t="str">
        <f>IF(B1114="","",(VLOOKUP(B1114,#REF!,2,0)))</f>
        <v/>
      </c>
      <c r="E1114" s="88" t="str">
        <f>IF(B1114="","",(VLOOKUP(B1114,#REF!,3,0)))</f>
        <v/>
      </c>
      <c r="F1114" s="84" t="str">
        <f>IF(B1114="","",(VLOOKUP(Application!B1114,#REF!,5,0)))</f>
        <v/>
      </c>
      <c r="G1114" s="83"/>
      <c r="H1114" s="89"/>
      <c r="I1114" s="92" t="str">
        <f>IF(B:B="","",(VLOOKUP(Application!B1114,#REF!,6,0)))</f>
        <v/>
      </c>
      <c r="J1114" s="90" t="str">
        <f t="shared" si="214"/>
        <v/>
      </c>
      <c r="K1114" s="91" t="str">
        <f t="shared" si="215"/>
        <v/>
      </c>
      <c r="L1114" s="91" t="str">
        <f t="shared" si="210"/>
        <v/>
      </c>
      <c r="M1114" s="91" t="str">
        <f t="shared" si="216"/>
        <v/>
      </c>
      <c r="N1114" s="91" t="str">
        <f t="shared" si="217"/>
        <v/>
      </c>
      <c r="O1114" s="91" t="str">
        <f t="shared" si="211"/>
        <v/>
      </c>
      <c r="P1114" s="91" t="str">
        <f t="shared" si="212"/>
        <v/>
      </c>
      <c r="Q1114" s="85"/>
      <c r="R1114" s="17" t="str">
        <f t="shared" si="213"/>
        <v/>
      </c>
      <c r="S1114" s="28" t="str">
        <f t="shared" si="218"/>
        <v/>
      </c>
      <c r="T1114" s="28" t="str">
        <f t="shared" si="219"/>
        <v/>
      </c>
      <c r="AH1114" s="86"/>
      <c r="AI1114" s="86"/>
    </row>
    <row r="1115" spans="2:35" ht="15" x14ac:dyDescent="0.25">
      <c r="B1115" s="86"/>
      <c r="C1115" s="100"/>
      <c r="D1115" s="87" t="str">
        <f>IF(B1115="","",(VLOOKUP(B1115,#REF!,2,0)))</f>
        <v/>
      </c>
      <c r="E1115" s="88" t="str">
        <f>IF(B1115="","",(VLOOKUP(B1115,#REF!,3,0)))</f>
        <v/>
      </c>
      <c r="F1115" s="84" t="str">
        <f>IF(B1115="","",(VLOOKUP(Application!B1115,#REF!,5,0)))</f>
        <v/>
      </c>
      <c r="G1115" s="83"/>
      <c r="H1115" s="89"/>
      <c r="I1115" s="92" t="str">
        <f>IF(B:B="","",(VLOOKUP(Application!B1115,#REF!,6,0)))</f>
        <v/>
      </c>
      <c r="J1115" s="90" t="str">
        <f t="shared" si="214"/>
        <v/>
      </c>
      <c r="K1115" s="91" t="str">
        <f t="shared" si="215"/>
        <v/>
      </c>
      <c r="L1115" s="91" t="str">
        <f t="shared" si="210"/>
        <v/>
      </c>
      <c r="M1115" s="91" t="str">
        <f t="shared" si="216"/>
        <v/>
      </c>
      <c r="N1115" s="91" t="str">
        <f t="shared" si="217"/>
        <v/>
      </c>
      <c r="O1115" s="91" t="str">
        <f t="shared" si="211"/>
        <v/>
      </c>
      <c r="P1115" s="91" t="str">
        <f t="shared" si="212"/>
        <v/>
      </c>
      <c r="Q1115" s="85"/>
      <c r="R1115" s="17" t="str">
        <f t="shared" si="213"/>
        <v/>
      </c>
      <c r="S1115" s="28" t="str">
        <f t="shared" si="218"/>
        <v/>
      </c>
      <c r="T1115" s="28" t="str">
        <f t="shared" si="219"/>
        <v/>
      </c>
      <c r="AH1115" s="86"/>
      <c r="AI1115" s="86"/>
    </row>
    <row r="1116" spans="2:35" ht="15" x14ac:dyDescent="0.25">
      <c r="B1116" s="86"/>
      <c r="C1116" s="100"/>
      <c r="D1116" s="87" t="str">
        <f>IF(B1116="","",(VLOOKUP(B1116,#REF!,2,0)))</f>
        <v/>
      </c>
      <c r="E1116" s="88" t="str">
        <f>IF(B1116="","",(VLOOKUP(B1116,#REF!,3,0)))</f>
        <v/>
      </c>
      <c r="F1116" s="84" t="str">
        <f>IF(B1116="","",(VLOOKUP(Application!B1116,#REF!,5,0)))</f>
        <v/>
      </c>
      <c r="G1116" s="83"/>
      <c r="H1116" s="89"/>
      <c r="I1116" s="92" t="str">
        <f>IF(B:B="","",(VLOOKUP(Application!B1116,#REF!,6,0)))</f>
        <v/>
      </c>
      <c r="J1116" s="90" t="str">
        <f t="shared" si="214"/>
        <v/>
      </c>
      <c r="K1116" s="91" t="str">
        <f t="shared" si="215"/>
        <v/>
      </c>
      <c r="L1116" s="91" t="str">
        <f t="shared" si="210"/>
        <v/>
      </c>
      <c r="M1116" s="91" t="str">
        <f t="shared" si="216"/>
        <v/>
      </c>
      <c r="N1116" s="91" t="str">
        <f t="shared" si="217"/>
        <v/>
      </c>
      <c r="O1116" s="91" t="str">
        <f t="shared" si="211"/>
        <v/>
      </c>
      <c r="P1116" s="91" t="str">
        <f t="shared" si="212"/>
        <v/>
      </c>
      <c r="Q1116" s="85"/>
      <c r="R1116" s="17" t="str">
        <f t="shared" si="213"/>
        <v/>
      </c>
      <c r="S1116" s="28" t="str">
        <f t="shared" si="218"/>
        <v/>
      </c>
      <c r="T1116" s="28" t="str">
        <f t="shared" si="219"/>
        <v/>
      </c>
      <c r="AH1116" s="86"/>
      <c r="AI1116" s="86"/>
    </row>
    <row r="1117" spans="2:35" ht="15" x14ac:dyDescent="0.25">
      <c r="B1117" s="86"/>
      <c r="C1117" s="100"/>
      <c r="D1117" s="87" t="str">
        <f>IF(B1117="","",(VLOOKUP(B1117,#REF!,2,0)))</f>
        <v/>
      </c>
      <c r="E1117" s="88" t="str">
        <f>IF(B1117="","",(VLOOKUP(B1117,#REF!,3,0)))</f>
        <v/>
      </c>
      <c r="F1117" s="84" t="str">
        <f>IF(B1117="","",(VLOOKUP(Application!B1117,#REF!,5,0)))</f>
        <v/>
      </c>
      <c r="G1117" s="83"/>
      <c r="H1117" s="89"/>
      <c r="I1117" s="92" t="str">
        <f>IF(B:B="","",(VLOOKUP(Application!B1117,#REF!,6,0)))</f>
        <v/>
      </c>
      <c r="J1117" s="90" t="str">
        <f t="shared" si="214"/>
        <v/>
      </c>
      <c r="K1117" s="91" t="str">
        <f t="shared" si="215"/>
        <v/>
      </c>
      <c r="L1117" s="91" t="str">
        <f t="shared" si="210"/>
        <v/>
      </c>
      <c r="M1117" s="91" t="str">
        <f t="shared" si="216"/>
        <v/>
      </c>
      <c r="N1117" s="91" t="str">
        <f t="shared" si="217"/>
        <v/>
      </c>
      <c r="O1117" s="91" t="str">
        <f t="shared" si="211"/>
        <v/>
      </c>
      <c r="P1117" s="91" t="str">
        <f t="shared" si="212"/>
        <v/>
      </c>
      <c r="Q1117" s="85"/>
      <c r="R1117" s="17" t="str">
        <f t="shared" si="213"/>
        <v/>
      </c>
      <c r="S1117" s="28" t="str">
        <f t="shared" si="218"/>
        <v/>
      </c>
      <c r="T1117" s="28" t="str">
        <f t="shared" si="219"/>
        <v/>
      </c>
      <c r="AH1117" s="86"/>
      <c r="AI1117" s="86"/>
    </row>
    <row r="1118" spans="2:35" ht="15" x14ac:dyDescent="0.25">
      <c r="B1118" s="86"/>
      <c r="C1118" s="100"/>
      <c r="D1118" s="87" t="str">
        <f>IF(B1118="","",(VLOOKUP(B1118,#REF!,2,0)))</f>
        <v/>
      </c>
      <c r="E1118" s="88" t="str">
        <f>IF(B1118="","",(VLOOKUP(B1118,#REF!,3,0)))</f>
        <v/>
      </c>
      <c r="F1118" s="84" t="str">
        <f>IF(B1118="","",(VLOOKUP(Application!B1118,#REF!,5,0)))</f>
        <v/>
      </c>
      <c r="G1118" s="83"/>
      <c r="H1118" s="89"/>
      <c r="I1118" s="92" t="str">
        <f>IF(B:B="","",(VLOOKUP(Application!B1118,#REF!,6,0)))</f>
        <v/>
      </c>
      <c r="J1118" s="90" t="str">
        <f t="shared" si="214"/>
        <v/>
      </c>
      <c r="K1118" s="91" t="str">
        <f t="shared" si="215"/>
        <v/>
      </c>
      <c r="L1118" s="91" t="str">
        <f t="shared" si="210"/>
        <v/>
      </c>
      <c r="M1118" s="91" t="str">
        <f t="shared" si="216"/>
        <v/>
      </c>
      <c r="N1118" s="91" t="str">
        <f t="shared" si="217"/>
        <v/>
      </c>
      <c r="O1118" s="91" t="str">
        <f t="shared" si="211"/>
        <v/>
      </c>
      <c r="P1118" s="91" t="str">
        <f t="shared" si="212"/>
        <v/>
      </c>
      <c r="Q1118" s="85"/>
      <c r="R1118" s="17" t="str">
        <f t="shared" si="213"/>
        <v/>
      </c>
      <c r="S1118" s="28" t="str">
        <f t="shared" si="218"/>
        <v/>
      </c>
      <c r="T1118" s="28" t="str">
        <f t="shared" si="219"/>
        <v/>
      </c>
      <c r="AH1118" s="86"/>
      <c r="AI1118" s="86"/>
    </row>
    <row r="1119" spans="2:35" ht="15" x14ac:dyDescent="0.25">
      <c r="B1119" s="86"/>
      <c r="C1119" s="100"/>
      <c r="D1119" s="87" t="str">
        <f>IF(B1119="","",(VLOOKUP(B1119,#REF!,2,0)))</f>
        <v/>
      </c>
      <c r="E1119" s="88" t="str">
        <f>IF(B1119="","",(VLOOKUP(B1119,#REF!,3,0)))</f>
        <v/>
      </c>
      <c r="F1119" s="84" t="str">
        <f>IF(B1119="","",(VLOOKUP(Application!B1119,#REF!,5,0)))</f>
        <v/>
      </c>
      <c r="G1119" s="83"/>
      <c r="H1119" s="89"/>
      <c r="I1119" s="92" t="str">
        <f>IF(B:B="","",(VLOOKUP(Application!B1119,#REF!,6,0)))</f>
        <v/>
      </c>
      <c r="J1119" s="90" t="str">
        <f t="shared" si="214"/>
        <v/>
      </c>
      <c r="K1119" s="91" t="str">
        <f t="shared" si="215"/>
        <v/>
      </c>
      <c r="L1119" s="91" t="str">
        <f t="shared" si="210"/>
        <v/>
      </c>
      <c r="M1119" s="91" t="str">
        <f t="shared" si="216"/>
        <v/>
      </c>
      <c r="N1119" s="91" t="str">
        <f t="shared" si="217"/>
        <v/>
      </c>
      <c r="O1119" s="91" t="str">
        <f t="shared" si="211"/>
        <v/>
      </c>
      <c r="P1119" s="91" t="str">
        <f t="shared" si="212"/>
        <v/>
      </c>
      <c r="Q1119" s="85"/>
      <c r="R1119" s="17" t="str">
        <f t="shared" si="213"/>
        <v/>
      </c>
      <c r="S1119" s="28" t="str">
        <f t="shared" si="218"/>
        <v/>
      </c>
      <c r="T1119" s="28" t="str">
        <f t="shared" si="219"/>
        <v/>
      </c>
      <c r="AH1119" s="86"/>
      <c r="AI1119" s="86"/>
    </row>
    <row r="1120" spans="2:35" ht="15" x14ac:dyDescent="0.25">
      <c r="B1120" s="86"/>
      <c r="C1120" s="100"/>
      <c r="D1120" s="87" t="str">
        <f>IF(B1120="","",(VLOOKUP(B1120,#REF!,2,0)))</f>
        <v/>
      </c>
      <c r="E1120" s="88" t="str">
        <f>IF(B1120="","",(VLOOKUP(B1120,#REF!,3,0)))</f>
        <v/>
      </c>
      <c r="F1120" s="84" t="str">
        <f>IF(B1120="","",(VLOOKUP(Application!B1120,#REF!,5,0)))</f>
        <v/>
      </c>
      <c r="G1120" s="83"/>
      <c r="H1120" s="89"/>
      <c r="I1120" s="92" t="str">
        <f>IF(B:B="","",(VLOOKUP(Application!B1120,#REF!,6,0)))</f>
        <v/>
      </c>
      <c r="J1120" s="90" t="str">
        <f t="shared" si="214"/>
        <v/>
      </c>
      <c r="K1120" s="91" t="str">
        <f t="shared" si="215"/>
        <v/>
      </c>
      <c r="L1120" s="91" t="str">
        <f t="shared" si="210"/>
        <v/>
      </c>
      <c r="M1120" s="91" t="str">
        <f t="shared" si="216"/>
        <v/>
      </c>
      <c r="N1120" s="91" t="str">
        <f t="shared" si="217"/>
        <v/>
      </c>
      <c r="O1120" s="91" t="str">
        <f t="shared" si="211"/>
        <v/>
      </c>
      <c r="P1120" s="91" t="str">
        <f t="shared" si="212"/>
        <v/>
      </c>
      <c r="Q1120" s="85"/>
      <c r="R1120" s="17" t="str">
        <f t="shared" si="213"/>
        <v/>
      </c>
      <c r="S1120" s="28" t="str">
        <f t="shared" si="218"/>
        <v/>
      </c>
      <c r="T1120" s="28" t="str">
        <f t="shared" si="219"/>
        <v/>
      </c>
      <c r="AH1120" s="86"/>
      <c r="AI1120" s="86"/>
    </row>
    <row r="1121" spans="2:35" ht="15" x14ac:dyDescent="0.25">
      <c r="B1121" s="86"/>
      <c r="C1121" s="100"/>
      <c r="D1121" s="87" t="str">
        <f>IF(B1121="","",(VLOOKUP(B1121,#REF!,2,0)))</f>
        <v/>
      </c>
      <c r="E1121" s="88" t="str">
        <f>IF(B1121="","",(VLOOKUP(B1121,#REF!,3,0)))</f>
        <v/>
      </c>
      <c r="F1121" s="84" t="str">
        <f>IF(B1121="","",(VLOOKUP(Application!B1121,#REF!,5,0)))</f>
        <v/>
      </c>
      <c r="G1121" s="83"/>
      <c r="H1121" s="89"/>
      <c r="I1121" s="92" t="str">
        <f>IF(B:B="","",(VLOOKUP(Application!B1121,#REF!,6,0)))</f>
        <v/>
      </c>
      <c r="J1121" s="90" t="str">
        <f t="shared" si="214"/>
        <v/>
      </c>
      <c r="K1121" s="91" t="str">
        <f t="shared" si="215"/>
        <v/>
      </c>
      <c r="L1121" s="91" t="str">
        <f t="shared" si="210"/>
        <v/>
      </c>
      <c r="M1121" s="91" t="str">
        <f t="shared" si="216"/>
        <v/>
      </c>
      <c r="N1121" s="91" t="str">
        <f t="shared" si="217"/>
        <v/>
      </c>
      <c r="O1121" s="91" t="str">
        <f t="shared" si="211"/>
        <v/>
      </c>
      <c r="P1121" s="91" t="str">
        <f t="shared" si="212"/>
        <v/>
      </c>
      <c r="Q1121" s="85"/>
      <c r="R1121" s="17" t="str">
        <f t="shared" si="213"/>
        <v/>
      </c>
      <c r="S1121" s="28" t="str">
        <f t="shared" si="218"/>
        <v/>
      </c>
      <c r="T1121" s="28" t="str">
        <f t="shared" si="219"/>
        <v/>
      </c>
      <c r="AH1121" s="86"/>
      <c r="AI1121" s="86"/>
    </row>
    <row r="1122" spans="2:35" ht="15" x14ac:dyDescent="0.25">
      <c r="B1122" s="86"/>
      <c r="C1122" s="100"/>
      <c r="D1122" s="87" t="str">
        <f>IF(B1122="","",(VLOOKUP(B1122,#REF!,2,0)))</f>
        <v/>
      </c>
      <c r="E1122" s="88" t="str">
        <f>IF(B1122="","",(VLOOKUP(B1122,#REF!,3,0)))</f>
        <v/>
      </c>
      <c r="F1122" s="84" t="str">
        <f>IF(B1122="","",(VLOOKUP(Application!B1122,#REF!,5,0)))</f>
        <v/>
      </c>
      <c r="G1122" s="83"/>
      <c r="H1122" s="89"/>
      <c r="I1122" s="92" t="str">
        <f>IF(B:B="","",(VLOOKUP(Application!B1122,#REF!,6,0)))</f>
        <v/>
      </c>
      <c r="J1122" s="90" t="str">
        <f t="shared" si="214"/>
        <v/>
      </c>
      <c r="K1122" s="91" t="str">
        <f t="shared" si="215"/>
        <v/>
      </c>
      <c r="L1122" s="91" t="str">
        <f t="shared" si="210"/>
        <v/>
      </c>
      <c r="M1122" s="91" t="str">
        <f t="shared" si="216"/>
        <v/>
      </c>
      <c r="N1122" s="91" t="str">
        <f t="shared" si="217"/>
        <v/>
      </c>
      <c r="O1122" s="91" t="str">
        <f t="shared" si="211"/>
        <v/>
      </c>
      <c r="P1122" s="91" t="str">
        <f t="shared" si="212"/>
        <v/>
      </c>
      <c r="Q1122" s="85"/>
      <c r="R1122" s="17" t="str">
        <f t="shared" si="213"/>
        <v/>
      </c>
      <c r="S1122" s="28" t="str">
        <f t="shared" si="218"/>
        <v/>
      </c>
      <c r="T1122" s="28" t="str">
        <f t="shared" si="219"/>
        <v/>
      </c>
      <c r="AH1122" s="86"/>
      <c r="AI1122" s="86"/>
    </row>
    <row r="1123" spans="2:35" ht="15" x14ac:dyDescent="0.25">
      <c r="B1123" s="86"/>
      <c r="C1123" s="100"/>
      <c r="D1123" s="87" t="str">
        <f>IF(B1123="","",(VLOOKUP(B1123,#REF!,2,0)))</f>
        <v/>
      </c>
      <c r="E1123" s="88" t="str">
        <f>IF(B1123="","",(VLOOKUP(B1123,#REF!,3,0)))</f>
        <v/>
      </c>
      <c r="F1123" s="84" t="str">
        <f>IF(B1123="","",(VLOOKUP(Application!B1123,#REF!,5,0)))</f>
        <v/>
      </c>
      <c r="G1123" s="83"/>
      <c r="H1123" s="89"/>
      <c r="I1123" s="92" t="str">
        <f>IF(B:B="","",(VLOOKUP(Application!B1123,#REF!,6,0)))</f>
        <v/>
      </c>
      <c r="J1123" s="90" t="str">
        <f t="shared" si="214"/>
        <v/>
      </c>
      <c r="K1123" s="91" t="str">
        <f t="shared" si="215"/>
        <v/>
      </c>
      <c r="L1123" s="91" t="str">
        <f t="shared" si="210"/>
        <v/>
      </c>
      <c r="M1123" s="91" t="str">
        <f t="shared" si="216"/>
        <v/>
      </c>
      <c r="N1123" s="91" t="str">
        <f t="shared" si="217"/>
        <v/>
      </c>
      <c r="O1123" s="91" t="str">
        <f t="shared" si="211"/>
        <v/>
      </c>
      <c r="P1123" s="91" t="str">
        <f t="shared" si="212"/>
        <v/>
      </c>
      <c r="Q1123" s="85"/>
      <c r="R1123" s="17" t="str">
        <f t="shared" si="213"/>
        <v/>
      </c>
      <c r="S1123" s="28" t="str">
        <f t="shared" si="218"/>
        <v/>
      </c>
      <c r="T1123" s="28" t="str">
        <f t="shared" si="219"/>
        <v/>
      </c>
      <c r="AH1123" s="86"/>
      <c r="AI1123" s="86"/>
    </row>
    <row r="1124" spans="2:35" ht="15" x14ac:dyDescent="0.25">
      <c r="B1124" s="86"/>
      <c r="C1124" s="100"/>
      <c r="D1124" s="87" t="str">
        <f>IF(B1124="","",(VLOOKUP(B1124,#REF!,2,0)))</f>
        <v/>
      </c>
      <c r="E1124" s="88" t="str">
        <f>IF(B1124="","",(VLOOKUP(B1124,#REF!,3,0)))</f>
        <v/>
      </c>
      <c r="F1124" s="84" t="str">
        <f>IF(B1124="","",(VLOOKUP(Application!B1124,#REF!,5,0)))</f>
        <v/>
      </c>
      <c r="G1124" s="83"/>
      <c r="H1124" s="89"/>
      <c r="I1124" s="92" t="str">
        <f>IF(B:B="","",(VLOOKUP(Application!B1124,#REF!,6,0)))</f>
        <v/>
      </c>
      <c r="J1124" s="90" t="str">
        <f t="shared" si="214"/>
        <v/>
      </c>
      <c r="K1124" s="91" t="str">
        <f t="shared" si="215"/>
        <v/>
      </c>
      <c r="L1124" s="91" t="str">
        <f t="shared" si="210"/>
        <v/>
      </c>
      <c r="M1124" s="91" t="str">
        <f t="shared" si="216"/>
        <v/>
      </c>
      <c r="N1124" s="91" t="str">
        <f t="shared" si="217"/>
        <v/>
      </c>
      <c r="O1124" s="91" t="str">
        <f t="shared" si="211"/>
        <v/>
      </c>
      <c r="P1124" s="91" t="str">
        <f t="shared" si="212"/>
        <v/>
      </c>
      <c r="Q1124" s="85"/>
      <c r="R1124" s="17" t="str">
        <f t="shared" si="213"/>
        <v/>
      </c>
      <c r="S1124" s="28" t="str">
        <f t="shared" si="218"/>
        <v/>
      </c>
      <c r="T1124" s="28" t="str">
        <f t="shared" si="219"/>
        <v/>
      </c>
      <c r="AH1124" s="86"/>
      <c r="AI1124" s="86"/>
    </row>
    <row r="1125" spans="2:35" ht="15" x14ac:dyDescent="0.25">
      <c r="B1125" s="86"/>
      <c r="C1125" s="100"/>
      <c r="D1125" s="87" t="str">
        <f>IF(B1125="","",(VLOOKUP(B1125,#REF!,2,0)))</f>
        <v/>
      </c>
      <c r="E1125" s="88" t="str">
        <f>IF(B1125="","",(VLOOKUP(B1125,#REF!,3,0)))</f>
        <v/>
      </c>
      <c r="F1125" s="84" t="str">
        <f>IF(B1125="","",(VLOOKUP(Application!B1125,#REF!,5,0)))</f>
        <v/>
      </c>
      <c r="G1125" s="83"/>
      <c r="H1125" s="89"/>
      <c r="I1125" s="92" t="str">
        <f>IF(B:B="","",(VLOOKUP(Application!B1125,#REF!,6,0)))</f>
        <v/>
      </c>
      <c r="J1125" s="90" t="str">
        <f t="shared" si="214"/>
        <v/>
      </c>
      <c r="K1125" s="91" t="str">
        <f t="shared" si="215"/>
        <v/>
      </c>
      <c r="L1125" s="91" t="str">
        <f t="shared" si="210"/>
        <v/>
      </c>
      <c r="M1125" s="91" t="str">
        <f t="shared" si="216"/>
        <v/>
      </c>
      <c r="N1125" s="91" t="str">
        <f t="shared" si="217"/>
        <v/>
      </c>
      <c r="O1125" s="91" t="str">
        <f t="shared" si="211"/>
        <v/>
      </c>
      <c r="P1125" s="91" t="str">
        <f t="shared" si="212"/>
        <v/>
      </c>
      <c r="Q1125" s="85"/>
      <c r="R1125" s="17" t="str">
        <f t="shared" si="213"/>
        <v/>
      </c>
      <c r="S1125" s="28" t="str">
        <f t="shared" si="218"/>
        <v/>
      </c>
      <c r="T1125" s="28" t="str">
        <f t="shared" si="219"/>
        <v/>
      </c>
      <c r="AH1125" s="86"/>
      <c r="AI1125" s="86"/>
    </row>
    <row r="1126" spans="2:35" ht="15" x14ac:dyDescent="0.25">
      <c r="B1126" s="86"/>
      <c r="C1126" s="100"/>
      <c r="D1126" s="87" t="str">
        <f>IF(B1126="","",(VLOOKUP(B1126,#REF!,2,0)))</f>
        <v/>
      </c>
      <c r="E1126" s="88" t="str">
        <f>IF(B1126="","",(VLOOKUP(B1126,#REF!,3,0)))</f>
        <v/>
      </c>
      <c r="F1126" s="84" t="str">
        <f>IF(B1126="","",(VLOOKUP(Application!B1126,#REF!,5,0)))</f>
        <v/>
      </c>
      <c r="G1126" s="83"/>
      <c r="H1126" s="89"/>
      <c r="I1126" s="92" t="str">
        <f>IF(B:B="","",(VLOOKUP(Application!B1126,#REF!,6,0)))</f>
        <v/>
      </c>
      <c r="J1126" s="90" t="str">
        <f t="shared" si="214"/>
        <v/>
      </c>
      <c r="K1126" s="91" t="str">
        <f t="shared" si="215"/>
        <v/>
      </c>
      <c r="L1126" s="91" t="str">
        <f t="shared" si="210"/>
        <v/>
      </c>
      <c r="M1126" s="91" t="str">
        <f t="shared" si="216"/>
        <v/>
      </c>
      <c r="N1126" s="91" t="str">
        <f t="shared" si="217"/>
        <v/>
      </c>
      <c r="O1126" s="91" t="str">
        <f t="shared" si="211"/>
        <v/>
      </c>
      <c r="P1126" s="91" t="str">
        <f t="shared" si="212"/>
        <v/>
      </c>
      <c r="Q1126" s="85"/>
      <c r="R1126" s="17" t="str">
        <f t="shared" si="213"/>
        <v/>
      </c>
      <c r="S1126" s="28" t="str">
        <f t="shared" si="218"/>
        <v/>
      </c>
      <c r="T1126" s="28" t="str">
        <f t="shared" si="219"/>
        <v/>
      </c>
      <c r="AH1126" s="86"/>
      <c r="AI1126" s="86"/>
    </row>
    <row r="1127" spans="2:35" ht="15" x14ac:dyDescent="0.25">
      <c r="B1127" s="86"/>
      <c r="C1127" s="100"/>
      <c r="D1127" s="87" t="str">
        <f>IF(B1127="","",(VLOOKUP(B1127,#REF!,2,0)))</f>
        <v/>
      </c>
      <c r="E1127" s="88" t="str">
        <f>IF(B1127="","",(VLOOKUP(B1127,#REF!,3,0)))</f>
        <v/>
      </c>
      <c r="F1127" s="84" t="str">
        <f>IF(B1127="","",(VLOOKUP(Application!B1127,#REF!,5,0)))</f>
        <v/>
      </c>
      <c r="G1127" s="83"/>
      <c r="H1127" s="89"/>
      <c r="I1127" s="92" t="str">
        <f>IF(B:B="","",(VLOOKUP(Application!B1127,#REF!,6,0)))</f>
        <v/>
      </c>
      <c r="J1127" s="90" t="str">
        <f t="shared" si="214"/>
        <v/>
      </c>
      <c r="K1127" s="91" t="str">
        <f t="shared" si="215"/>
        <v/>
      </c>
      <c r="L1127" s="91" t="str">
        <f t="shared" si="210"/>
        <v/>
      </c>
      <c r="M1127" s="91" t="str">
        <f t="shared" si="216"/>
        <v/>
      </c>
      <c r="N1127" s="91" t="str">
        <f t="shared" si="217"/>
        <v/>
      </c>
      <c r="O1127" s="91" t="str">
        <f t="shared" si="211"/>
        <v/>
      </c>
      <c r="P1127" s="91" t="str">
        <f t="shared" si="212"/>
        <v/>
      </c>
      <c r="Q1127" s="85"/>
      <c r="R1127" s="17" t="str">
        <f t="shared" si="213"/>
        <v/>
      </c>
      <c r="S1127" s="28" t="str">
        <f t="shared" si="218"/>
        <v/>
      </c>
      <c r="T1127" s="28" t="str">
        <f t="shared" si="219"/>
        <v/>
      </c>
      <c r="AH1127" s="86"/>
      <c r="AI1127" s="86"/>
    </row>
    <row r="1128" spans="2:35" ht="15" x14ac:dyDescent="0.25">
      <c r="B1128" s="86"/>
      <c r="C1128" s="100"/>
      <c r="D1128" s="87" t="str">
        <f>IF(B1128="","",(VLOOKUP(B1128,#REF!,2,0)))</f>
        <v/>
      </c>
      <c r="E1128" s="88" t="str">
        <f>IF(B1128="","",(VLOOKUP(B1128,#REF!,3,0)))</f>
        <v/>
      </c>
      <c r="F1128" s="84" t="str">
        <f>IF(B1128="","",(VLOOKUP(Application!B1128,#REF!,5,0)))</f>
        <v/>
      </c>
      <c r="G1128" s="83"/>
      <c r="H1128" s="89"/>
      <c r="I1128" s="92" t="str">
        <f>IF(B:B="","",(VLOOKUP(Application!B1128,#REF!,6,0)))</f>
        <v/>
      </c>
      <c r="J1128" s="90" t="str">
        <f t="shared" si="214"/>
        <v/>
      </c>
      <c r="K1128" s="91" t="str">
        <f t="shared" si="215"/>
        <v/>
      </c>
      <c r="L1128" s="91" t="str">
        <f t="shared" si="210"/>
        <v/>
      </c>
      <c r="M1128" s="91" t="str">
        <f t="shared" si="216"/>
        <v/>
      </c>
      <c r="N1128" s="91" t="str">
        <f t="shared" si="217"/>
        <v/>
      </c>
      <c r="O1128" s="91" t="str">
        <f t="shared" si="211"/>
        <v/>
      </c>
      <c r="P1128" s="91" t="str">
        <f t="shared" si="212"/>
        <v/>
      </c>
      <c r="Q1128" s="85"/>
      <c r="R1128" s="17" t="str">
        <f t="shared" si="213"/>
        <v/>
      </c>
      <c r="S1128" s="28" t="str">
        <f t="shared" si="218"/>
        <v/>
      </c>
      <c r="T1128" s="28" t="str">
        <f t="shared" si="219"/>
        <v/>
      </c>
      <c r="AH1128" s="86"/>
      <c r="AI1128" s="86"/>
    </row>
    <row r="1129" spans="2:35" ht="15" x14ac:dyDescent="0.25">
      <c r="B1129" s="86"/>
      <c r="C1129" s="100"/>
      <c r="D1129" s="87" t="str">
        <f>IF(B1129="","",(VLOOKUP(B1129,#REF!,2,0)))</f>
        <v/>
      </c>
      <c r="E1129" s="88" t="str">
        <f>IF(B1129="","",(VLOOKUP(B1129,#REF!,3,0)))</f>
        <v/>
      </c>
      <c r="F1129" s="84" t="str">
        <f>IF(B1129="","",(VLOOKUP(Application!B1129,#REF!,5,0)))</f>
        <v/>
      </c>
      <c r="G1129" s="83"/>
      <c r="H1129" s="89"/>
      <c r="I1129" s="92" t="str">
        <f>IF(B:B="","",(VLOOKUP(Application!B1129,#REF!,6,0)))</f>
        <v/>
      </c>
      <c r="J1129" s="90" t="str">
        <f t="shared" si="214"/>
        <v/>
      </c>
      <c r="K1129" s="91" t="str">
        <f t="shared" si="215"/>
        <v/>
      </c>
      <c r="L1129" s="91" t="str">
        <f t="shared" si="210"/>
        <v/>
      </c>
      <c r="M1129" s="91" t="str">
        <f t="shared" si="216"/>
        <v/>
      </c>
      <c r="N1129" s="91" t="str">
        <f t="shared" si="217"/>
        <v/>
      </c>
      <c r="O1129" s="91" t="str">
        <f t="shared" si="211"/>
        <v/>
      </c>
      <c r="P1129" s="91" t="str">
        <f t="shared" si="212"/>
        <v/>
      </c>
      <c r="Q1129" s="85"/>
      <c r="R1129" s="17" t="str">
        <f t="shared" si="213"/>
        <v/>
      </c>
      <c r="S1129" s="28" t="str">
        <f t="shared" si="218"/>
        <v/>
      </c>
      <c r="T1129" s="28" t="str">
        <f t="shared" si="219"/>
        <v/>
      </c>
      <c r="AH1129" s="86"/>
      <c r="AI1129" s="86"/>
    </row>
    <row r="1130" spans="2:35" ht="15" x14ac:dyDescent="0.25">
      <c r="B1130" s="86"/>
      <c r="C1130" s="100"/>
      <c r="D1130" s="87" t="str">
        <f>IF(B1130="","",(VLOOKUP(B1130,#REF!,2,0)))</f>
        <v/>
      </c>
      <c r="E1130" s="88" t="str">
        <f>IF(B1130="","",(VLOOKUP(B1130,#REF!,3,0)))</f>
        <v/>
      </c>
      <c r="F1130" s="84" t="str">
        <f>IF(B1130="","",(VLOOKUP(Application!B1130,#REF!,5,0)))</f>
        <v/>
      </c>
      <c r="G1130" s="83"/>
      <c r="H1130" s="89"/>
      <c r="I1130" s="92" t="str">
        <f>IF(B:B="","",(VLOOKUP(Application!B1130,#REF!,6,0)))</f>
        <v/>
      </c>
      <c r="J1130" s="90" t="str">
        <f t="shared" si="214"/>
        <v/>
      </c>
      <c r="K1130" s="91" t="str">
        <f t="shared" si="215"/>
        <v/>
      </c>
      <c r="L1130" s="91" t="str">
        <f t="shared" si="210"/>
        <v/>
      </c>
      <c r="M1130" s="91" t="str">
        <f t="shared" si="216"/>
        <v/>
      </c>
      <c r="N1130" s="91" t="str">
        <f t="shared" si="217"/>
        <v/>
      </c>
      <c r="O1130" s="91" t="str">
        <f t="shared" si="211"/>
        <v/>
      </c>
      <c r="P1130" s="91" t="str">
        <f t="shared" si="212"/>
        <v/>
      </c>
      <c r="Q1130" s="85"/>
      <c r="R1130" s="17" t="str">
        <f t="shared" si="213"/>
        <v/>
      </c>
      <c r="S1130" s="28" t="str">
        <f t="shared" si="218"/>
        <v/>
      </c>
      <c r="T1130" s="28" t="str">
        <f t="shared" si="219"/>
        <v/>
      </c>
      <c r="AH1130" s="86"/>
      <c r="AI1130" s="86"/>
    </row>
    <row r="1131" spans="2:35" ht="15" x14ac:dyDescent="0.25">
      <c r="B1131" s="86"/>
      <c r="C1131" s="100"/>
      <c r="D1131" s="87" t="str">
        <f>IF(B1131="","",(VLOOKUP(B1131,#REF!,2,0)))</f>
        <v/>
      </c>
      <c r="E1131" s="88" t="str">
        <f>IF(B1131="","",(VLOOKUP(B1131,#REF!,3,0)))</f>
        <v/>
      </c>
      <c r="F1131" s="84" t="str">
        <f>IF(B1131="","",(VLOOKUP(Application!B1131,#REF!,5,0)))</f>
        <v/>
      </c>
      <c r="G1131" s="83"/>
      <c r="H1131" s="89"/>
      <c r="I1131" s="92" t="str">
        <f>IF(B:B="","",(VLOOKUP(Application!B1131,#REF!,6,0)))</f>
        <v/>
      </c>
      <c r="J1131" s="90" t="str">
        <f t="shared" si="214"/>
        <v/>
      </c>
      <c r="K1131" s="91" t="str">
        <f t="shared" si="215"/>
        <v/>
      </c>
      <c r="L1131" s="91" t="str">
        <f t="shared" si="210"/>
        <v/>
      </c>
      <c r="M1131" s="91" t="str">
        <f t="shared" si="216"/>
        <v/>
      </c>
      <c r="N1131" s="91" t="str">
        <f t="shared" si="217"/>
        <v/>
      </c>
      <c r="O1131" s="91" t="str">
        <f t="shared" si="211"/>
        <v/>
      </c>
      <c r="P1131" s="91" t="str">
        <f t="shared" si="212"/>
        <v/>
      </c>
      <c r="Q1131" s="85"/>
      <c r="R1131" s="17" t="str">
        <f t="shared" si="213"/>
        <v/>
      </c>
      <c r="S1131" s="28" t="str">
        <f t="shared" si="218"/>
        <v/>
      </c>
      <c r="T1131" s="28" t="str">
        <f t="shared" si="219"/>
        <v/>
      </c>
      <c r="AH1131" s="86"/>
      <c r="AI1131" s="86"/>
    </row>
    <row r="1132" spans="2:35" ht="15" x14ac:dyDescent="0.25">
      <c r="B1132" s="86"/>
      <c r="C1132" s="100"/>
      <c r="D1132" s="87" t="str">
        <f>IF(B1132="","",(VLOOKUP(B1132,#REF!,2,0)))</f>
        <v/>
      </c>
      <c r="E1132" s="88" t="str">
        <f>IF(B1132="","",(VLOOKUP(B1132,#REF!,3,0)))</f>
        <v/>
      </c>
      <c r="F1132" s="84" t="str">
        <f>IF(B1132="","",(VLOOKUP(Application!B1132,#REF!,5,0)))</f>
        <v/>
      </c>
      <c r="G1132" s="83"/>
      <c r="H1132" s="89"/>
      <c r="I1132" s="92" t="str">
        <f>IF(B:B="","",(VLOOKUP(Application!B1132,#REF!,6,0)))</f>
        <v/>
      </c>
      <c r="J1132" s="90" t="str">
        <f t="shared" si="214"/>
        <v/>
      </c>
      <c r="K1132" s="91" t="str">
        <f t="shared" si="215"/>
        <v/>
      </c>
      <c r="L1132" s="91" t="str">
        <f t="shared" si="210"/>
        <v/>
      </c>
      <c r="M1132" s="91" t="str">
        <f t="shared" si="216"/>
        <v/>
      </c>
      <c r="N1132" s="91" t="str">
        <f t="shared" si="217"/>
        <v/>
      </c>
      <c r="O1132" s="91" t="str">
        <f t="shared" si="211"/>
        <v/>
      </c>
      <c r="P1132" s="91" t="str">
        <f t="shared" si="212"/>
        <v/>
      </c>
      <c r="Q1132" s="85"/>
      <c r="R1132" s="17" t="str">
        <f t="shared" si="213"/>
        <v/>
      </c>
      <c r="S1132" s="28" t="str">
        <f t="shared" si="218"/>
        <v/>
      </c>
      <c r="T1132" s="28" t="str">
        <f t="shared" si="219"/>
        <v/>
      </c>
      <c r="AH1132" s="86"/>
      <c r="AI1132" s="86"/>
    </row>
    <row r="1133" spans="2:35" ht="15" x14ac:dyDescent="0.25">
      <c r="B1133" s="86"/>
      <c r="C1133" s="100"/>
      <c r="D1133" s="87" t="str">
        <f>IF(B1133="","",(VLOOKUP(B1133,#REF!,2,0)))</f>
        <v/>
      </c>
      <c r="E1133" s="88" t="str">
        <f>IF(B1133="","",(VLOOKUP(B1133,#REF!,3,0)))</f>
        <v/>
      </c>
      <c r="F1133" s="84" t="str">
        <f>IF(B1133="","",(VLOOKUP(Application!B1133,#REF!,5,0)))</f>
        <v/>
      </c>
      <c r="G1133" s="83"/>
      <c r="H1133" s="89"/>
      <c r="I1133" s="92" t="str">
        <f>IF(B:B="","",(VLOOKUP(Application!B1133,#REF!,6,0)))</f>
        <v/>
      </c>
      <c r="J1133" s="90" t="str">
        <f t="shared" si="214"/>
        <v/>
      </c>
      <c r="K1133" s="91" t="str">
        <f t="shared" si="215"/>
        <v/>
      </c>
      <c r="L1133" s="91" t="str">
        <f t="shared" si="210"/>
        <v/>
      </c>
      <c r="M1133" s="91" t="str">
        <f t="shared" si="216"/>
        <v/>
      </c>
      <c r="N1133" s="91" t="str">
        <f t="shared" si="217"/>
        <v/>
      </c>
      <c r="O1133" s="91" t="str">
        <f t="shared" si="211"/>
        <v/>
      </c>
      <c r="P1133" s="91" t="str">
        <f t="shared" si="212"/>
        <v/>
      </c>
      <c r="Q1133" s="85"/>
      <c r="R1133" s="17" t="str">
        <f t="shared" si="213"/>
        <v/>
      </c>
      <c r="S1133" s="28" t="str">
        <f t="shared" si="218"/>
        <v/>
      </c>
      <c r="T1133" s="28" t="str">
        <f t="shared" si="219"/>
        <v/>
      </c>
      <c r="AH1133" s="86"/>
      <c r="AI1133" s="86"/>
    </row>
    <row r="1134" spans="2:35" ht="15" x14ac:dyDescent="0.25">
      <c r="B1134" s="86"/>
      <c r="C1134" s="100"/>
      <c r="D1134" s="87" t="str">
        <f>IF(B1134="","",(VLOOKUP(B1134,#REF!,2,0)))</f>
        <v/>
      </c>
      <c r="E1134" s="88" t="str">
        <f>IF(B1134="","",(VLOOKUP(B1134,#REF!,3,0)))</f>
        <v/>
      </c>
      <c r="F1134" s="84" t="str">
        <f>IF(B1134="","",(VLOOKUP(Application!B1134,#REF!,5,0)))</f>
        <v/>
      </c>
      <c r="G1134" s="83"/>
      <c r="H1134" s="89"/>
      <c r="I1134" s="92" t="str">
        <f>IF(B:B="","",(VLOOKUP(Application!B1134,#REF!,6,0)))</f>
        <v/>
      </c>
      <c r="J1134" s="90" t="str">
        <f t="shared" si="214"/>
        <v/>
      </c>
      <c r="K1134" s="91" t="str">
        <f t="shared" si="215"/>
        <v/>
      </c>
      <c r="L1134" s="91" t="str">
        <f t="shared" si="210"/>
        <v/>
      </c>
      <c r="M1134" s="91" t="str">
        <f t="shared" si="216"/>
        <v/>
      </c>
      <c r="N1134" s="91" t="str">
        <f t="shared" si="217"/>
        <v/>
      </c>
      <c r="O1134" s="91" t="str">
        <f t="shared" si="211"/>
        <v/>
      </c>
      <c r="P1134" s="91" t="str">
        <f t="shared" si="212"/>
        <v/>
      </c>
      <c r="Q1134" s="85"/>
      <c r="R1134" s="17" t="str">
        <f t="shared" si="213"/>
        <v/>
      </c>
      <c r="S1134" s="28" t="str">
        <f t="shared" si="218"/>
        <v/>
      </c>
      <c r="T1134" s="28" t="str">
        <f t="shared" si="219"/>
        <v/>
      </c>
      <c r="AH1134" s="86"/>
      <c r="AI1134" s="86"/>
    </row>
    <row r="1135" spans="2:35" ht="15" x14ac:dyDescent="0.25">
      <c r="B1135" s="86"/>
      <c r="C1135" s="100"/>
      <c r="D1135" s="87" t="str">
        <f>IF(B1135="","",(VLOOKUP(B1135,#REF!,2,0)))</f>
        <v/>
      </c>
      <c r="E1135" s="88" t="str">
        <f>IF(B1135="","",(VLOOKUP(B1135,#REF!,3,0)))</f>
        <v/>
      </c>
      <c r="F1135" s="84" t="str">
        <f>IF(B1135="","",(VLOOKUP(Application!B1135,#REF!,5,0)))</f>
        <v/>
      </c>
      <c r="G1135" s="83"/>
      <c r="H1135" s="89"/>
      <c r="I1135" s="92" t="str">
        <f>IF(B:B="","",(VLOOKUP(Application!B1135,#REF!,6,0)))</f>
        <v/>
      </c>
      <c r="J1135" s="90" t="str">
        <f t="shared" si="214"/>
        <v/>
      </c>
      <c r="K1135" s="91" t="str">
        <f t="shared" si="215"/>
        <v/>
      </c>
      <c r="L1135" s="91" t="str">
        <f t="shared" si="210"/>
        <v/>
      </c>
      <c r="M1135" s="91" t="str">
        <f t="shared" si="216"/>
        <v/>
      </c>
      <c r="N1135" s="91" t="str">
        <f t="shared" si="217"/>
        <v/>
      </c>
      <c r="O1135" s="91" t="str">
        <f t="shared" si="211"/>
        <v/>
      </c>
      <c r="P1135" s="91" t="str">
        <f t="shared" si="212"/>
        <v/>
      </c>
      <c r="Q1135" s="85"/>
      <c r="R1135" s="17" t="str">
        <f t="shared" si="213"/>
        <v/>
      </c>
      <c r="S1135" s="28" t="str">
        <f t="shared" si="218"/>
        <v/>
      </c>
      <c r="T1135" s="28" t="str">
        <f t="shared" si="219"/>
        <v/>
      </c>
      <c r="AH1135" s="86"/>
      <c r="AI1135" s="86"/>
    </row>
    <row r="1136" spans="2:35" ht="15" x14ac:dyDescent="0.25">
      <c r="B1136" s="86"/>
      <c r="C1136" s="100"/>
      <c r="D1136" s="87" t="str">
        <f>IF(B1136="","",(VLOOKUP(B1136,#REF!,2,0)))</f>
        <v/>
      </c>
      <c r="E1136" s="88" t="str">
        <f>IF(B1136="","",(VLOOKUP(B1136,#REF!,3,0)))</f>
        <v/>
      </c>
      <c r="F1136" s="84" t="str">
        <f>IF(B1136="","",(VLOOKUP(Application!B1136,#REF!,5,0)))</f>
        <v/>
      </c>
      <c r="G1136" s="83"/>
      <c r="H1136" s="89"/>
      <c r="I1136" s="92" t="str">
        <f>IF(B:B="","",(VLOOKUP(Application!B1136,#REF!,6,0)))</f>
        <v/>
      </c>
      <c r="J1136" s="90" t="str">
        <f t="shared" si="214"/>
        <v/>
      </c>
      <c r="K1136" s="91" t="str">
        <f t="shared" si="215"/>
        <v/>
      </c>
      <c r="L1136" s="91" t="str">
        <f t="shared" si="210"/>
        <v/>
      </c>
      <c r="M1136" s="91" t="str">
        <f t="shared" si="216"/>
        <v/>
      </c>
      <c r="N1136" s="91" t="str">
        <f t="shared" si="217"/>
        <v/>
      </c>
      <c r="O1136" s="91" t="str">
        <f t="shared" si="211"/>
        <v/>
      </c>
      <c r="P1136" s="91" t="str">
        <f t="shared" si="212"/>
        <v/>
      </c>
      <c r="Q1136" s="85"/>
      <c r="R1136" s="17" t="str">
        <f t="shared" si="213"/>
        <v/>
      </c>
      <c r="S1136" s="28" t="str">
        <f t="shared" si="218"/>
        <v/>
      </c>
      <c r="T1136" s="28" t="str">
        <f t="shared" si="219"/>
        <v/>
      </c>
      <c r="AH1136" s="86"/>
      <c r="AI1136" s="86"/>
    </row>
    <row r="1137" spans="2:35" ht="15" x14ac:dyDescent="0.25">
      <c r="B1137" s="86"/>
      <c r="C1137" s="100"/>
      <c r="D1137" s="87" t="str">
        <f>IF(B1137="","",(VLOOKUP(B1137,#REF!,2,0)))</f>
        <v/>
      </c>
      <c r="E1137" s="88" t="str">
        <f>IF(B1137="","",(VLOOKUP(B1137,#REF!,3,0)))</f>
        <v/>
      </c>
      <c r="F1137" s="84" t="str">
        <f>IF(B1137="","",(VLOOKUP(Application!B1137,#REF!,5,0)))</f>
        <v/>
      </c>
      <c r="G1137" s="83"/>
      <c r="H1137" s="89"/>
      <c r="I1137" s="92" t="str">
        <f>IF(B:B="","",(VLOOKUP(Application!B1137,#REF!,6,0)))</f>
        <v/>
      </c>
      <c r="J1137" s="90" t="str">
        <f t="shared" si="214"/>
        <v/>
      </c>
      <c r="K1137" s="91" t="str">
        <f t="shared" si="215"/>
        <v/>
      </c>
      <c r="L1137" s="91" t="str">
        <f t="shared" ref="L1137:L1150" si="220">IF(OR(I1137="Wine",I1137="Refreshment Beverage",I1137="Beer",E1137="",F1137=""),"",IF(AND(J1137=""),"",IF((J1137*100)&gt;=5,"",1)))</f>
        <v/>
      </c>
      <c r="M1137" s="91" t="str">
        <f t="shared" si="216"/>
        <v/>
      </c>
      <c r="N1137" s="91" t="str">
        <f t="shared" si="217"/>
        <v/>
      </c>
      <c r="O1137" s="91" t="str">
        <f t="shared" ref="O1137:O1150" si="221">IF(OR(H1137="",B1137="",D1137="",E1137="",F1137=""),"",IF(AND(J1137=""),"",IF((J1137*100)&lt;=20,"",1)))</f>
        <v/>
      </c>
      <c r="P1137" s="91" t="str">
        <f t="shared" ref="P1137:P1150" si="222">IF(OR(D1137="",E1137="",F1137=""),"",IF(AND(K1137=""),"",IF(AND(H1137="LTO"),"",IF((J1137*100)&gt;=15,"",1))))</f>
        <v/>
      </c>
      <c r="Q1137" s="85"/>
      <c r="R1137" s="17" t="str">
        <f t="shared" ref="R1137:R1150" si="223">IF(H1137="","",(F1137-Q1137))</f>
        <v/>
      </c>
      <c r="S1137" s="28" t="str">
        <f t="shared" si="218"/>
        <v/>
      </c>
      <c r="T1137" s="28" t="str">
        <f t="shared" si="219"/>
        <v/>
      </c>
      <c r="AH1137" s="86"/>
      <c r="AI1137" s="86"/>
    </row>
    <row r="1138" spans="2:35" ht="15" x14ac:dyDescent="0.25">
      <c r="B1138" s="86"/>
      <c r="C1138" s="100"/>
      <c r="D1138" s="87" t="str">
        <f>IF(B1138="","",(VLOOKUP(B1138,#REF!,2,0)))</f>
        <v/>
      </c>
      <c r="E1138" s="88" t="str">
        <f>IF(B1138="","",(VLOOKUP(B1138,#REF!,3,0)))</f>
        <v/>
      </c>
      <c r="F1138" s="84" t="str">
        <f>IF(B1138="","",(VLOOKUP(Application!B1138,#REF!,5,0)))</f>
        <v/>
      </c>
      <c r="G1138" s="83"/>
      <c r="H1138" s="89"/>
      <c r="I1138" s="92" t="str">
        <f>IF(B:B="","",(VLOOKUP(Application!B1138,#REF!,6,0)))</f>
        <v/>
      </c>
      <c r="J1138" s="90" t="str">
        <f t="shared" si="214"/>
        <v/>
      </c>
      <c r="K1138" s="91" t="str">
        <f t="shared" si="215"/>
        <v/>
      </c>
      <c r="L1138" s="91" t="str">
        <f t="shared" si="220"/>
        <v/>
      </c>
      <c r="M1138" s="91" t="str">
        <f t="shared" si="216"/>
        <v/>
      </c>
      <c r="N1138" s="91" t="str">
        <f t="shared" si="217"/>
        <v/>
      </c>
      <c r="O1138" s="91" t="str">
        <f t="shared" si="221"/>
        <v/>
      </c>
      <c r="P1138" s="91" t="str">
        <f t="shared" si="222"/>
        <v/>
      </c>
      <c r="Q1138" s="85"/>
      <c r="R1138" s="17" t="str">
        <f t="shared" si="223"/>
        <v/>
      </c>
      <c r="S1138" s="28" t="str">
        <f t="shared" si="218"/>
        <v/>
      </c>
      <c r="T1138" s="28" t="str">
        <f t="shared" si="219"/>
        <v/>
      </c>
      <c r="AH1138" s="86"/>
      <c r="AI1138" s="86"/>
    </row>
    <row r="1139" spans="2:35" ht="15" x14ac:dyDescent="0.25">
      <c r="B1139" s="86"/>
      <c r="C1139" s="100"/>
      <c r="D1139" s="87" t="str">
        <f>IF(B1139="","",(VLOOKUP(B1139,#REF!,2,0)))</f>
        <v/>
      </c>
      <c r="E1139" s="88" t="str">
        <f>IF(B1139="","",(VLOOKUP(B1139,#REF!,3,0)))</f>
        <v/>
      </c>
      <c r="F1139" s="84" t="str">
        <f>IF(B1139="","",(VLOOKUP(Application!B1139,#REF!,5,0)))</f>
        <v/>
      </c>
      <c r="G1139" s="83"/>
      <c r="H1139" s="89"/>
      <c r="I1139" s="92" t="str">
        <f>IF(B:B="","",(VLOOKUP(Application!B1139,#REF!,6,0)))</f>
        <v/>
      </c>
      <c r="J1139" s="90" t="str">
        <f t="shared" si="214"/>
        <v/>
      </c>
      <c r="K1139" s="91" t="str">
        <f t="shared" si="215"/>
        <v/>
      </c>
      <c r="L1139" s="91" t="str">
        <f t="shared" si="220"/>
        <v/>
      </c>
      <c r="M1139" s="91" t="str">
        <f t="shared" si="216"/>
        <v/>
      </c>
      <c r="N1139" s="91" t="str">
        <f t="shared" si="217"/>
        <v/>
      </c>
      <c r="O1139" s="91" t="str">
        <f t="shared" si="221"/>
        <v/>
      </c>
      <c r="P1139" s="91" t="str">
        <f t="shared" si="222"/>
        <v/>
      </c>
      <c r="Q1139" s="85"/>
      <c r="R1139" s="17" t="str">
        <f t="shared" si="223"/>
        <v/>
      </c>
      <c r="S1139" s="28" t="str">
        <f t="shared" si="218"/>
        <v/>
      </c>
      <c r="T1139" s="28" t="str">
        <f t="shared" si="219"/>
        <v/>
      </c>
      <c r="AH1139" s="86"/>
      <c r="AI1139" s="86"/>
    </row>
    <row r="1140" spans="2:35" ht="15" x14ac:dyDescent="0.25">
      <c r="B1140" s="86"/>
      <c r="C1140" s="100"/>
      <c r="D1140" s="87" t="str">
        <f>IF(B1140="","",(VLOOKUP(B1140,#REF!,2,0)))</f>
        <v/>
      </c>
      <c r="E1140" s="88" t="str">
        <f>IF(B1140="","",(VLOOKUP(B1140,#REF!,3,0)))</f>
        <v/>
      </c>
      <c r="F1140" s="84" t="str">
        <f>IF(B1140="","",(VLOOKUP(Application!B1140,#REF!,5,0)))</f>
        <v/>
      </c>
      <c r="G1140" s="83"/>
      <c r="H1140" s="89"/>
      <c r="I1140" s="92" t="str">
        <f>IF(B:B="","",(VLOOKUP(Application!B1140,#REF!,6,0)))</f>
        <v/>
      </c>
      <c r="J1140" s="90" t="str">
        <f t="shared" si="214"/>
        <v/>
      </c>
      <c r="K1140" s="91" t="str">
        <f t="shared" si="215"/>
        <v/>
      </c>
      <c r="L1140" s="91" t="str">
        <f t="shared" si="220"/>
        <v/>
      </c>
      <c r="M1140" s="91" t="str">
        <f t="shared" si="216"/>
        <v/>
      </c>
      <c r="N1140" s="91" t="str">
        <f t="shared" si="217"/>
        <v/>
      </c>
      <c r="O1140" s="91" t="str">
        <f t="shared" si="221"/>
        <v/>
      </c>
      <c r="P1140" s="91" t="str">
        <f t="shared" si="222"/>
        <v/>
      </c>
      <c r="Q1140" s="85"/>
      <c r="R1140" s="17" t="str">
        <f t="shared" si="223"/>
        <v/>
      </c>
      <c r="S1140" s="28" t="str">
        <f t="shared" si="218"/>
        <v/>
      </c>
      <c r="T1140" s="28" t="str">
        <f t="shared" si="219"/>
        <v/>
      </c>
      <c r="AH1140" s="86"/>
      <c r="AI1140" s="86"/>
    </row>
    <row r="1141" spans="2:35" ht="15" x14ac:dyDescent="0.25">
      <c r="B1141" s="86"/>
      <c r="C1141" s="100"/>
      <c r="D1141" s="87" t="str">
        <f>IF(B1141="","",(VLOOKUP(B1141,#REF!,2,0)))</f>
        <v/>
      </c>
      <c r="E1141" s="88" t="str">
        <f>IF(B1141="","",(VLOOKUP(B1141,#REF!,3,0)))</f>
        <v/>
      </c>
      <c r="F1141" s="84" t="str">
        <f>IF(B1141="","",(VLOOKUP(Application!B1141,#REF!,5,0)))</f>
        <v/>
      </c>
      <c r="G1141" s="83"/>
      <c r="H1141" s="89"/>
      <c r="I1141" s="92" t="str">
        <f>IF(B:B="","",(VLOOKUP(Application!B1141,#REF!,6,0)))</f>
        <v/>
      </c>
      <c r="J1141" s="90" t="str">
        <f t="shared" si="214"/>
        <v/>
      </c>
      <c r="K1141" s="91" t="str">
        <f t="shared" si="215"/>
        <v/>
      </c>
      <c r="L1141" s="91" t="str">
        <f t="shared" si="220"/>
        <v/>
      </c>
      <c r="M1141" s="91" t="str">
        <f t="shared" si="216"/>
        <v/>
      </c>
      <c r="N1141" s="91" t="str">
        <f t="shared" si="217"/>
        <v/>
      </c>
      <c r="O1141" s="91" t="str">
        <f t="shared" si="221"/>
        <v/>
      </c>
      <c r="P1141" s="91" t="str">
        <f t="shared" si="222"/>
        <v/>
      </c>
      <c r="Q1141" s="85"/>
      <c r="R1141" s="17" t="str">
        <f t="shared" si="223"/>
        <v/>
      </c>
      <c r="S1141" s="28" t="str">
        <f t="shared" si="218"/>
        <v/>
      </c>
      <c r="T1141" s="28" t="str">
        <f t="shared" si="219"/>
        <v/>
      </c>
      <c r="AH1141" s="86"/>
      <c r="AI1141" s="86"/>
    </row>
    <row r="1142" spans="2:35" ht="15" x14ac:dyDescent="0.25">
      <c r="B1142" s="86"/>
      <c r="C1142" s="100"/>
      <c r="D1142" s="87" t="str">
        <f>IF(B1142="","",(VLOOKUP(B1142,#REF!,2,0)))</f>
        <v/>
      </c>
      <c r="E1142" s="88" t="str">
        <f>IF(B1142="","",(VLOOKUP(B1142,#REF!,3,0)))</f>
        <v/>
      </c>
      <c r="F1142" s="84" t="str">
        <f>IF(B1142="","",(VLOOKUP(Application!B1142,#REF!,5,0)))</f>
        <v/>
      </c>
      <c r="G1142" s="83"/>
      <c r="H1142" s="89"/>
      <c r="I1142" s="92" t="str">
        <f>IF(B:B="","",(VLOOKUP(Application!B1142,#REF!,6,0)))</f>
        <v/>
      </c>
      <c r="J1142" s="90" t="str">
        <f t="shared" si="214"/>
        <v/>
      </c>
      <c r="K1142" s="91" t="str">
        <f t="shared" si="215"/>
        <v/>
      </c>
      <c r="L1142" s="91" t="str">
        <f t="shared" si="220"/>
        <v/>
      </c>
      <c r="M1142" s="91" t="str">
        <f t="shared" si="216"/>
        <v/>
      </c>
      <c r="N1142" s="91" t="str">
        <f t="shared" si="217"/>
        <v/>
      </c>
      <c r="O1142" s="91" t="str">
        <f t="shared" si="221"/>
        <v/>
      </c>
      <c r="P1142" s="91" t="str">
        <f t="shared" si="222"/>
        <v/>
      </c>
      <c r="Q1142" s="85"/>
      <c r="R1142" s="17" t="str">
        <f t="shared" si="223"/>
        <v/>
      </c>
      <c r="S1142" s="28" t="str">
        <f t="shared" si="218"/>
        <v/>
      </c>
      <c r="T1142" s="28" t="str">
        <f t="shared" si="219"/>
        <v/>
      </c>
      <c r="AH1142" s="86"/>
      <c r="AI1142" s="86"/>
    </row>
    <row r="1143" spans="2:35" ht="15" x14ac:dyDescent="0.25">
      <c r="B1143" s="86"/>
      <c r="C1143" s="100"/>
      <c r="D1143" s="87" t="str">
        <f>IF(B1143="","",(VLOOKUP(B1143,#REF!,2,0)))</f>
        <v/>
      </c>
      <c r="E1143" s="88" t="str">
        <f>IF(B1143="","",(VLOOKUP(B1143,#REF!,3,0)))</f>
        <v/>
      </c>
      <c r="F1143" s="84" t="str">
        <f>IF(B1143="","",(VLOOKUP(Application!B1143,#REF!,5,0)))</f>
        <v/>
      </c>
      <c r="G1143" s="83"/>
      <c r="H1143" s="89"/>
      <c r="I1143" s="92" t="str">
        <f>IF(B:B="","",(VLOOKUP(Application!B1143,#REF!,6,0)))</f>
        <v/>
      </c>
      <c r="J1143" s="90" t="str">
        <f t="shared" si="214"/>
        <v/>
      </c>
      <c r="K1143" s="91" t="str">
        <f t="shared" si="215"/>
        <v/>
      </c>
      <c r="L1143" s="91" t="str">
        <f t="shared" si="220"/>
        <v/>
      </c>
      <c r="M1143" s="91" t="str">
        <f t="shared" si="216"/>
        <v/>
      </c>
      <c r="N1143" s="91" t="str">
        <f t="shared" si="217"/>
        <v/>
      </c>
      <c r="O1143" s="91" t="str">
        <f t="shared" si="221"/>
        <v/>
      </c>
      <c r="P1143" s="91" t="str">
        <f t="shared" si="222"/>
        <v/>
      </c>
      <c r="Q1143" s="85"/>
      <c r="R1143" s="17" t="str">
        <f t="shared" si="223"/>
        <v/>
      </c>
      <c r="S1143" s="28" t="str">
        <f t="shared" si="218"/>
        <v/>
      </c>
      <c r="T1143" s="28" t="str">
        <f t="shared" si="219"/>
        <v/>
      </c>
      <c r="AH1143" s="86"/>
      <c r="AI1143" s="86"/>
    </row>
    <row r="1144" spans="2:35" ht="15" x14ac:dyDescent="0.25">
      <c r="B1144" s="86"/>
      <c r="C1144" s="100"/>
      <c r="D1144" s="87" t="str">
        <f>IF(B1144="","",(VLOOKUP(B1144,#REF!,2,0)))</f>
        <v/>
      </c>
      <c r="E1144" s="88" t="str">
        <f>IF(B1144="","",(VLOOKUP(B1144,#REF!,3,0)))</f>
        <v/>
      </c>
      <c r="F1144" s="84" t="str">
        <f>IF(B1144="","",(VLOOKUP(Application!B1144,#REF!,5,0)))</f>
        <v/>
      </c>
      <c r="G1144" s="83"/>
      <c r="H1144" s="89"/>
      <c r="I1144" s="92" t="str">
        <f>IF(B:B="","",(VLOOKUP(Application!B1144,#REF!,6,0)))</f>
        <v/>
      </c>
      <c r="J1144" s="90" t="str">
        <f t="shared" si="214"/>
        <v/>
      </c>
      <c r="K1144" s="91" t="str">
        <f t="shared" si="215"/>
        <v/>
      </c>
      <c r="L1144" s="91" t="str">
        <f t="shared" si="220"/>
        <v/>
      </c>
      <c r="M1144" s="91" t="str">
        <f t="shared" si="216"/>
        <v/>
      </c>
      <c r="N1144" s="91" t="str">
        <f t="shared" si="217"/>
        <v/>
      </c>
      <c r="O1144" s="91" t="str">
        <f t="shared" si="221"/>
        <v/>
      </c>
      <c r="P1144" s="91" t="str">
        <f t="shared" si="222"/>
        <v/>
      </c>
      <c r="Q1144" s="85"/>
      <c r="R1144" s="17" t="str">
        <f t="shared" si="223"/>
        <v/>
      </c>
      <c r="S1144" s="28" t="str">
        <f t="shared" si="218"/>
        <v/>
      </c>
      <c r="T1144" s="28" t="str">
        <f t="shared" si="219"/>
        <v/>
      </c>
      <c r="AH1144" s="86"/>
      <c r="AI1144" s="86"/>
    </row>
    <row r="1145" spans="2:35" ht="15" x14ac:dyDescent="0.25">
      <c r="B1145" s="86"/>
      <c r="C1145" s="100"/>
      <c r="D1145" s="87" t="str">
        <f>IF(B1145="","",(VLOOKUP(B1145,#REF!,2,0)))</f>
        <v/>
      </c>
      <c r="E1145" s="88" t="str">
        <f>IF(B1145="","",(VLOOKUP(B1145,#REF!,3,0)))</f>
        <v/>
      </c>
      <c r="F1145" s="84" t="str">
        <f>IF(B1145="","",(VLOOKUP(Application!B1145,#REF!,5,0)))</f>
        <v/>
      </c>
      <c r="G1145" s="83"/>
      <c r="H1145" s="89"/>
      <c r="I1145" s="92" t="str">
        <f>IF(B:B="","",(VLOOKUP(Application!B1145,#REF!,6,0)))</f>
        <v/>
      </c>
      <c r="J1145" s="90" t="str">
        <f t="shared" si="214"/>
        <v/>
      </c>
      <c r="K1145" s="91" t="str">
        <f t="shared" si="215"/>
        <v/>
      </c>
      <c r="L1145" s="91" t="str">
        <f t="shared" si="220"/>
        <v/>
      </c>
      <c r="M1145" s="91" t="str">
        <f t="shared" si="216"/>
        <v/>
      </c>
      <c r="N1145" s="91" t="str">
        <f t="shared" si="217"/>
        <v/>
      </c>
      <c r="O1145" s="91" t="str">
        <f t="shared" si="221"/>
        <v/>
      </c>
      <c r="P1145" s="91" t="str">
        <f t="shared" si="222"/>
        <v/>
      </c>
      <c r="Q1145" s="85"/>
      <c r="R1145" s="17" t="str">
        <f t="shared" si="223"/>
        <v/>
      </c>
      <c r="S1145" s="28" t="str">
        <f t="shared" si="218"/>
        <v/>
      </c>
      <c r="T1145" s="28" t="str">
        <f t="shared" si="219"/>
        <v/>
      </c>
      <c r="AH1145" s="86"/>
      <c r="AI1145" s="86"/>
    </row>
    <row r="1146" spans="2:35" ht="15" x14ac:dyDescent="0.25">
      <c r="B1146" s="86"/>
      <c r="C1146" s="100"/>
      <c r="D1146" s="87" t="str">
        <f>IF(B1146="","",(VLOOKUP(B1146,#REF!,2,0)))</f>
        <v/>
      </c>
      <c r="E1146" s="88" t="str">
        <f>IF(B1146="","",(VLOOKUP(B1146,#REF!,3,0)))</f>
        <v/>
      </c>
      <c r="F1146" s="84" t="str">
        <f>IF(B1146="","",(VLOOKUP(Application!B1146,#REF!,5,0)))</f>
        <v/>
      </c>
      <c r="G1146" s="83"/>
      <c r="H1146" s="89"/>
      <c r="I1146" s="92" t="str">
        <f>IF(B:B="","",(VLOOKUP(Application!B1146,#REF!,6,0)))</f>
        <v/>
      </c>
      <c r="J1146" s="90" t="str">
        <f t="shared" si="214"/>
        <v/>
      </c>
      <c r="K1146" s="91" t="str">
        <f t="shared" si="215"/>
        <v/>
      </c>
      <c r="L1146" s="91" t="str">
        <f t="shared" si="220"/>
        <v/>
      </c>
      <c r="M1146" s="91" t="str">
        <f t="shared" si="216"/>
        <v/>
      </c>
      <c r="N1146" s="91" t="str">
        <f t="shared" si="217"/>
        <v/>
      </c>
      <c r="O1146" s="91" t="str">
        <f t="shared" si="221"/>
        <v/>
      </c>
      <c r="P1146" s="91" t="str">
        <f t="shared" si="222"/>
        <v/>
      </c>
      <c r="Q1146" s="85"/>
      <c r="R1146" s="17" t="str">
        <f t="shared" si="223"/>
        <v/>
      </c>
      <c r="S1146" s="28" t="str">
        <f t="shared" si="218"/>
        <v/>
      </c>
      <c r="T1146" s="28" t="str">
        <f t="shared" si="219"/>
        <v/>
      </c>
      <c r="AH1146" s="86"/>
      <c r="AI1146" s="86"/>
    </row>
    <row r="1147" spans="2:35" ht="15" x14ac:dyDescent="0.25">
      <c r="B1147" s="86"/>
      <c r="C1147" s="100"/>
      <c r="D1147" s="87" t="str">
        <f>IF(B1147="","",(VLOOKUP(B1147,#REF!,2,0)))</f>
        <v/>
      </c>
      <c r="E1147" s="88" t="str">
        <f>IF(B1147="","",(VLOOKUP(B1147,#REF!,3,0)))</f>
        <v/>
      </c>
      <c r="F1147" s="84" t="str">
        <f>IF(B1147="","",(VLOOKUP(Application!B1147,#REF!,5,0)))</f>
        <v/>
      </c>
      <c r="G1147" s="83"/>
      <c r="H1147" s="89"/>
      <c r="I1147" s="92" t="str">
        <f>IF(B:B="","",(VLOOKUP(Application!B1147,#REF!,6,0)))</f>
        <v/>
      </c>
      <c r="J1147" s="90" t="str">
        <f t="shared" si="214"/>
        <v/>
      </c>
      <c r="K1147" s="91" t="str">
        <f t="shared" si="215"/>
        <v/>
      </c>
      <c r="L1147" s="91" t="str">
        <f t="shared" si="220"/>
        <v/>
      </c>
      <c r="M1147" s="91" t="str">
        <f t="shared" si="216"/>
        <v/>
      </c>
      <c r="N1147" s="91" t="str">
        <f t="shared" si="217"/>
        <v/>
      </c>
      <c r="O1147" s="91" t="str">
        <f t="shared" si="221"/>
        <v/>
      </c>
      <c r="P1147" s="91" t="str">
        <f t="shared" si="222"/>
        <v/>
      </c>
      <c r="Q1147" s="85"/>
      <c r="R1147" s="17" t="str">
        <f t="shared" si="223"/>
        <v/>
      </c>
      <c r="S1147" s="28" t="str">
        <f t="shared" si="218"/>
        <v/>
      </c>
      <c r="T1147" s="28" t="str">
        <f t="shared" si="219"/>
        <v/>
      </c>
      <c r="AH1147" s="86"/>
      <c r="AI1147" s="86"/>
    </row>
    <row r="1148" spans="2:35" ht="15" x14ac:dyDescent="0.25">
      <c r="B1148" s="86"/>
      <c r="C1148" s="100"/>
      <c r="D1148" s="87" t="str">
        <f>IF(B1148="","",(VLOOKUP(B1148,#REF!,2,0)))</f>
        <v/>
      </c>
      <c r="E1148" s="88" t="str">
        <f>IF(B1148="","",(VLOOKUP(B1148,#REF!,3,0)))</f>
        <v/>
      </c>
      <c r="F1148" s="84" t="str">
        <f>IF(B1148="","",(VLOOKUP(Application!B1148,#REF!,5,0)))</f>
        <v/>
      </c>
      <c r="G1148" s="83"/>
      <c r="H1148" s="89"/>
      <c r="I1148" s="92" t="str">
        <f>IF(B:B="","",(VLOOKUP(Application!B1148,#REF!,6,0)))</f>
        <v/>
      </c>
      <c r="J1148" s="90" t="str">
        <f t="shared" si="214"/>
        <v/>
      </c>
      <c r="K1148" s="91" t="str">
        <f t="shared" si="215"/>
        <v/>
      </c>
      <c r="L1148" s="91" t="str">
        <f t="shared" si="220"/>
        <v/>
      </c>
      <c r="M1148" s="91" t="str">
        <f t="shared" si="216"/>
        <v/>
      </c>
      <c r="N1148" s="91" t="str">
        <f t="shared" si="217"/>
        <v/>
      </c>
      <c r="O1148" s="91" t="str">
        <f t="shared" si="221"/>
        <v/>
      </c>
      <c r="P1148" s="91" t="str">
        <f t="shared" si="222"/>
        <v/>
      </c>
      <c r="Q1148" s="85"/>
      <c r="R1148" s="17" t="str">
        <f t="shared" si="223"/>
        <v/>
      </c>
      <c r="S1148" s="28" t="str">
        <f t="shared" si="218"/>
        <v/>
      </c>
      <c r="T1148" s="28" t="str">
        <f t="shared" si="219"/>
        <v/>
      </c>
      <c r="AH1148" s="86"/>
      <c r="AI1148" s="86"/>
    </row>
    <row r="1149" spans="2:35" ht="15" x14ac:dyDescent="0.25">
      <c r="B1149" s="86"/>
      <c r="C1149" s="100"/>
      <c r="D1149" s="87" t="str">
        <f>IF(B1149="","",(VLOOKUP(B1149,#REF!,2,0)))</f>
        <v/>
      </c>
      <c r="E1149" s="88" t="str">
        <f>IF(B1149="","",(VLOOKUP(B1149,#REF!,3,0)))</f>
        <v/>
      </c>
      <c r="F1149" s="84" t="str">
        <f>IF(B1149="","",(VLOOKUP(Application!B1149,#REF!,5,0)))</f>
        <v/>
      </c>
      <c r="G1149" s="83"/>
      <c r="H1149" s="89"/>
      <c r="I1149" s="92" t="str">
        <f>IF(B:B="","",(VLOOKUP(Application!B1149,#REF!,6,0)))</f>
        <v/>
      </c>
      <c r="J1149" s="90" t="str">
        <f t="shared" si="214"/>
        <v/>
      </c>
      <c r="K1149" s="91" t="str">
        <f t="shared" si="215"/>
        <v/>
      </c>
      <c r="L1149" s="91" t="str">
        <f t="shared" si="220"/>
        <v/>
      </c>
      <c r="M1149" s="91" t="str">
        <f t="shared" si="216"/>
        <v/>
      </c>
      <c r="N1149" s="91" t="str">
        <f t="shared" si="217"/>
        <v/>
      </c>
      <c r="O1149" s="91" t="str">
        <f t="shared" si="221"/>
        <v/>
      </c>
      <c r="P1149" s="91" t="str">
        <f t="shared" si="222"/>
        <v/>
      </c>
      <c r="Q1149" s="85"/>
      <c r="R1149" s="17" t="str">
        <f t="shared" si="223"/>
        <v/>
      </c>
      <c r="S1149" s="28" t="str">
        <f t="shared" si="218"/>
        <v/>
      </c>
      <c r="T1149" s="28" t="str">
        <f t="shared" si="219"/>
        <v/>
      </c>
      <c r="AH1149" s="86"/>
      <c r="AI1149" s="86"/>
    </row>
    <row r="1150" spans="2:35" ht="15" x14ac:dyDescent="0.25">
      <c r="B1150" s="86"/>
      <c r="C1150" s="100"/>
      <c r="D1150" s="87" t="str">
        <f>IF(B1150="","",(VLOOKUP(B1150,#REF!,2,0)))</f>
        <v/>
      </c>
      <c r="E1150" s="88" t="str">
        <f>IF(B1150="","",(VLOOKUP(B1150,#REF!,3,0)))</f>
        <v/>
      </c>
      <c r="F1150" s="84" t="str">
        <f>IF(B1150="","",(VLOOKUP(Application!B1150,#REF!,5,0)))</f>
        <v/>
      </c>
      <c r="G1150" s="83"/>
      <c r="H1150" s="89"/>
      <c r="I1150" s="92" t="str">
        <f>IF(B:B="","",(VLOOKUP(Application!B1150,#REF!,6,0)))</f>
        <v/>
      </c>
      <c r="J1150" s="90" t="str">
        <f t="shared" si="214"/>
        <v/>
      </c>
      <c r="K1150" s="91" t="str">
        <f t="shared" si="215"/>
        <v/>
      </c>
      <c r="L1150" s="91" t="str">
        <f t="shared" si="220"/>
        <v/>
      </c>
      <c r="M1150" s="91" t="str">
        <f t="shared" si="216"/>
        <v/>
      </c>
      <c r="N1150" s="91" t="str">
        <f t="shared" si="217"/>
        <v/>
      </c>
      <c r="O1150" s="91" t="str">
        <f t="shared" si="221"/>
        <v/>
      </c>
      <c r="P1150" s="91" t="str">
        <f t="shared" si="222"/>
        <v/>
      </c>
      <c r="Q1150" s="85"/>
      <c r="R1150" s="17" t="str">
        <f t="shared" si="223"/>
        <v/>
      </c>
      <c r="S1150" s="28" t="str">
        <f t="shared" si="218"/>
        <v/>
      </c>
      <c r="T1150" s="28" t="str">
        <f t="shared" si="219"/>
        <v/>
      </c>
      <c r="AI1150" s="86"/>
    </row>
    <row r="1151" spans="2:35" ht="15" x14ac:dyDescent="0.25">
      <c r="D1151" s="87" t="str">
        <f>IF(B1151="","",(VLOOKUP(B1151,#REF!,2,0)))</f>
        <v/>
      </c>
      <c r="E1151" s="88" t="str">
        <f>IF(B1151="","",(VLOOKUP(B1151,#REF!,3,0)))</f>
        <v/>
      </c>
      <c r="F1151" s="84" t="str">
        <f>IF(B1151="","",(VLOOKUP(B1151,#REF!,5,0)))</f>
        <v/>
      </c>
      <c r="G1151" s="83"/>
      <c r="I1151" s="92" t="str">
        <f>IF(B:B="","",(VLOOKUP(Application!B1151,#REF!,6,0)))</f>
        <v/>
      </c>
      <c r="J1151" s="26" t="str">
        <f t="shared" si="214"/>
        <v/>
      </c>
      <c r="AI1151" s="86"/>
    </row>
    <row r="1152" spans="2:35" ht="15" x14ac:dyDescent="0.25">
      <c r="I1152" s="92" t="str">
        <f>IF(B:B="","",(VLOOKUP(Application!B1152,#REF!,6,0)))</f>
        <v/>
      </c>
      <c r="J1152" s="26" t="str">
        <f t="shared" si="214"/>
        <v/>
      </c>
      <c r="AI1152" s="86"/>
    </row>
    <row r="1153" spans="9:10" ht="15" x14ac:dyDescent="0.25">
      <c r="I1153" s="92" t="str">
        <f>IF(B:B="","",(VLOOKUP(Application!B1153,#REF!,6,0)))</f>
        <v/>
      </c>
      <c r="J1153" s="26" t="str">
        <f t="shared" si="214"/>
        <v/>
      </c>
    </row>
    <row r="1154" spans="9:10" ht="15" x14ac:dyDescent="0.25">
      <c r="I1154" s="92" t="str">
        <f>IF(B:B="","",(VLOOKUP(Application!B1154,#REF!,6,0)))</f>
        <v/>
      </c>
      <c r="J1154" s="26" t="str">
        <f t="shared" si="214"/>
        <v/>
      </c>
    </row>
    <row r="1155" spans="9:10" ht="15" x14ac:dyDescent="0.25">
      <c r="I1155" s="92" t="str">
        <f>IF(B:B="","",(VLOOKUP(Application!B1155,#REF!,6,0)))</f>
        <v/>
      </c>
      <c r="J1155" s="26" t="str">
        <f t="shared" si="214"/>
        <v/>
      </c>
    </row>
    <row r="1156" spans="9:10" ht="15" x14ac:dyDescent="0.25">
      <c r="I1156" s="92" t="str">
        <f>IF(B:B="","",(VLOOKUP(Application!B1156,#REF!,6,0)))</f>
        <v/>
      </c>
      <c r="J1156" s="26" t="str">
        <f t="shared" si="214"/>
        <v/>
      </c>
    </row>
    <row r="1157" spans="9:10" ht="15" x14ac:dyDescent="0.25">
      <c r="I1157" s="92" t="str">
        <f>IF(B:B="","",(VLOOKUP(Application!B1157,#REF!,6,0)))</f>
        <v/>
      </c>
      <c r="J1157" s="26" t="str">
        <f t="shared" si="214"/>
        <v/>
      </c>
    </row>
  </sheetData>
  <sheetProtection selectLockedCells="1"/>
  <dataConsolidate/>
  <mergeCells count="5">
    <mergeCell ref="T5:W5"/>
    <mergeCell ref="T7:W7"/>
    <mergeCell ref="S11:T11"/>
    <mergeCell ref="A1:S1"/>
    <mergeCell ref="T1:Z1"/>
  </mergeCells>
  <phoneticPr fontId="12" type="noConversion"/>
  <conditionalFormatting sqref="H12:H1150">
    <cfRule type="cellIs" dxfId="7" priority="55" operator="equal">
      <formula>"Max Deals LTO B"</formula>
    </cfRule>
    <cfRule type="cellIs" dxfId="6" priority="56" operator="equal">
      <formula>"Max Deals LTO A"</formula>
    </cfRule>
    <cfRule type="cellIs" dxfId="5" priority="57" operator="equal">
      <formula>"Black Friday (25% minimum)"</formula>
    </cfRule>
    <cfRule type="cellIs" dxfId="4" priority="58" operator="equal">
      <formula>"Hot Buy"</formula>
    </cfRule>
    <cfRule type="cellIs" dxfId="3" priority="59" operator="equal">
      <formula>"LTO"</formula>
    </cfRule>
  </conditionalFormatting>
  <conditionalFormatting sqref="C12:C1150">
    <cfRule type="expression" dxfId="2" priority="3">
      <formula>IF(C12,"")</formula>
    </cfRule>
  </conditionalFormatting>
  <conditionalFormatting sqref="A12:A290">
    <cfRule type="notContainsBlanks" dxfId="1" priority="60">
      <formula>LEN(TRIM(A12))&gt;0</formula>
    </cfRule>
  </conditionalFormatting>
  <conditionalFormatting sqref="D8">
    <cfRule type="notContainsBlanks" dxfId="0" priority="62">
      <formula>LEN(TRIM(D8))&gt;0</formula>
    </cfRule>
  </conditionalFormatting>
  <dataValidations xWindow="1375" yWindow="514" count="14">
    <dataValidation type="list" allowBlank="1" showInputMessage="1" showErrorMessage="1" sqref="AS881:AS1007" xr:uid="{00000000-0002-0000-0000-000001000000}">
      <formula1>Value_Add</formula1>
    </dataValidation>
    <dataValidation type="list" allowBlank="1" showInputMessage="1" showErrorMessage="1" sqref="AJ881:AJ1007 AI12:AI1152" xr:uid="{00000000-0002-0000-0000-000004000000}">
      <formula1>INDIRECT(AH12)</formula1>
    </dataValidation>
    <dataValidation type="list" allowBlank="1" showInputMessage="1" showErrorMessage="1" promptTitle="Don't Forget!" prompt="Please enter to whom MBLL is to invoice._x000a_Supplier = Producer_x000a_Agent = Agency" sqref="C12:C1150" xr:uid="{00000000-0002-0000-0000-000005000000}">
      <formula1>"Agent, Supplier"</formula1>
    </dataValidation>
    <dataValidation type="list" allowBlank="1" showInputMessage="1" showErrorMessage="1" sqref="AG12:AG880" xr:uid="{5E099C1F-8661-4660-BFB1-7C4515D5F117}">
      <formula1>RBA</formula1>
    </dataValidation>
    <dataValidation allowBlank="1" showInputMessage="1" showErrorMessage="1" promptTitle="This is not your offer!" prompt="This is the minimum AIR MILES offer required by your selected program. _x000a_Please confirm your AIR MILES offer in the column to the right. " sqref="Z12:Z880" xr:uid="{018D8062-9FEC-4D01-9AD7-3C18ADC087DC}"/>
    <dataValidation type="list" allowBlank="1" showInputMessage="1" showErrorMessage="1" sqref="T5:W5" xr:uid="{723106C5-9113-41C1-81C9-37469946D2A8}">
      <formula1>Suppliers</formula1>
    </dataValidation>
    <dataValidation type="list" allowBlank="1" showInputMessage="1" showErrorMessage="1" promptTitle="Discount Minimums" prompt="LTO:_x000a_Spirit - 5%_x000a_Wine/Beer/Ref. Bev. - 10%_x000a__x000a_HOT BUY:_x000a_Spirits - 15%_x000a_Wine/Beer/Ref. Bev. - 20%" sqref="J12:J1157" xr:uid="{D2B675D9-383E-4F50-8E24-BF2AB1D5F692}">
      <formula1>Save_and_Get</formula1>
    </dataValidation>
    <dataValidation type="list" allowBlank="1" showInputMessage="1" showErrorMessage="1" error="You are not authorized to apply for this SKU number." sqref="B12:B1150" xr:uid="{00000000-0002-0000-0000-000003000000}">
      <formula1>INDIRECT($T$5)</formula1>
    </dataValidation>
    <dataValidation allowBlank="1" showInputMessage="1" showErrorMessage="1" prompt="Please group SKUs to be considered together using numerical values. Example:_x000a_Bundle Buy SKU A- 1 _x000a_Bundle Buy SKU B- 1 _x000a__x000a_Multi SKU - SKU C - 2_x000a_Multi SKU - SKU D - 2" sqref="X12:X880" xr:uid="{BEC1D7CF-0064-43A2-AE42-5A96F0BA92C5}"/>
    <dataValidation allowBlank="1" showInputMessage="1" showErrorMessage="1" promptTitle="Multi-SKU Mile Calculator" prompt="This will help you calculate your minimum AIR MILES offer. Tell us how many SKUs are included in your 'Buy 2' or 'Buy 3' opportunity!_x000a_Example:_x000a_3 SKUS for your Buy 2? Please put the number '3' for each SKU line." sqref="Y12:Y880" xr:uid="{E92BBFB1-C416-4152-81EA-2FB8FEAC4EA8}"/>
    <dataValidation type="list" allowBlank="1" showInputMessage="1" showErrorMessage="1" prompt="LTOs will be scored first. In the event that your LTO application is not selected, please complete the AIR MILES AT SHELF portion to the right for secondary approval. " sqref="U12:U880" xr:uid="{F40B6FDD-25D4-4739-B0C7-80A003F73F9F}">
      <formula1>"YES"</formula1>
    </dataValidation>
    <dataValidation allowBlank="1" showInputMessage="1" showErrorMessage="1" promptTitle="Mile Offer Info" prompt="For Bundle Buys, write as :_x000a_ Buy #, Get #; Buy #, Get #_x000a__x000a_DO NOT write &quot;_x000a_BAM&quot; in your offer_x000a_" sqref="AA12:AA880" xr:uid="{D00EBB75-4DF3-4493-A8B5-B6122679F0B9}"/>
    <dataValidation type="list" allowBlank="1" showInputMessage="1" showErrorMessage="1" sqref="G12:G806" xr:uid="{06643CEF-B6CC-464B-9BDB-DC210461E57D}">
      <formula1>"1,2,3,4,5,6,7,8"</formula1>
    </dataValidation>
    <dataValidation type="list" errorStyle="information" allowBlank="1" showInputMessage="1" promptTitle="TIP!" prompt="For best success, refer to the MPG for our monthly themes. _x000a_Hello - Page 12_x000a_In the Moment - Page 14 (P9 - No Display)_x000a_Our Favourites - Page 16 (P9 - No Display)_x000a__x000a_Marketing Program Schedule  - Appendix B" sqref="AH12:AH988" xr:uid="{DD2CB2FC-5819-4991-BD71-FEB262ACAD57}">
      <formula1>Display_Program</formula1>
    </dataValidation>
  </dataValidations>
  <pageMargins left="0.25" right="0.25" top="0.25" bottom="0.75" header="0" footer="0"/>
  <pageSetup scale="3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75" yWindow="514" count="23">
        <x14:dataValidation type="list" allowBlank="1" showInputMessage="1" showErrorMessage="1" xr:uid="{00000000-0002-0000-0000-000008000000}">
          <x14:formula1>
            <xm:f>'Data Validation'!$A$1:$A$12</xm:f>
          </x14:formula1>
          <xm:sqref>E7:E9</xm:sqref>
        </x14:dataValidation>
        <x14:dataValidation type="list" allowBlank="1" showInputMessage="1" showErrorMessage="1" xr:uid="{00000000-0002-0000-0000-000009000000}">
          <x14:formula1>
            <xm:f>'Data Validation'!$A$10:$A$11</xm:f>
          </x14:formula1>
          <xm:sqref>D5</xm:sqref>
        </x14:dataValidation>
        <x14:dataValidation type="list" allowBlank="1" showInputMessage="1" showErrorMessage="1" xr:uid="{A44A8EAF-3B37-48E9-B950-FF9A3D3EAEC5}">
          <x14:formula1>
            <xm:f>'Data Validation'!$G$20</xm:f>
          </x14:formula1>
          <xm:sqref>AB12:AB1007</xm:sqref>
        </x14:dataValidation>
        <x14:dataValidation type="list" allowBlank="1" showInputMessage="1" showErrorMessage="1" xr:uid="{AD18B746-2A3F-4CE7-8F40-2EDE251C4A38}">
          <x14:formula1>
            <xm:f>'Data Validation'!$H$20</xm:f>
          </x14:formula1>
          <xm:sqref>AC12:AC1007</xm:sqref>
        </x14:dataValidation>
        <x14:dataValidation type="list" allowBlank="1" showInputMessage="1" showErrorMessage="1" xr:uid="{00000000-0002-0000-0000-00000B000000}">
          <x14:formula1>
            <xm:f>'Data Validation'!$F$20:$F$23</xm:f>
          </x14:formula1>
          <xm:sqref>AQ12:AQ1007</xm:sqref>
        </x14:dataValidation>
        <x14:dataValidation type="list" allowBlank="1" showInputMessage="1" showErrorMessage="1" xr:uid="{70D35E53-AA61-4771-9C2D-5E2C649F4567}">
          <x14:formula1>
            <xm:f>'Data Validation'!$B$27</xm:f>
          </x14:formula1>
          <xm:sqref>AD12:AD1007</xm:sqref>
        </x14:dataValidation>
        <x14:dataValidation type="list" allowBlank="1" showInputMessage="1" showErrorMessage="1" xr:uid="{28C3A31A-017F-404C-AC9F-3991539144BE}">
          <x14:formula1>
            <xm:f>'Data Validation'!$C$27</xm:f>
          </x14:formula1>
          <xm:sqref>AE12:AE1007</xm:sqref>
        </x14:dataValidation>
        <x14:dataValidation type="list" allowBlank="1" showInputMessage="1" showErrorMessage="1" xr:uid="{E788C908-7450-4D05-8FD0-89140D3D9094}">
          <x14:formula1>
            <xm:f>'Data Validation'!$D$27</xm:f>
          </x14:formula1>
          <xm:sqref>AF12:AF1007 AG881:AG1007</xm:sqref>
        </x14:dataValidation>
        <x14:dataValidation type="list" allowBlank="1" showInputMessage="1" showErrorMessage="1" xr:uid="{00000000-0002-0000-0000-00000C000000}">
          <x14:formula1>
            <xm:f>'Data Validation'!#REF!</xm:f>
          </x14:formula1>
          <xm:sqref>AJ881:AJ1007</xm:sqref>
        </x14:dataValidation>
        <x14:dataValidation type="list" allowBlank="1" showInputMessage="1" showErrorMessage="1" xr:uid="{E6E896C6-6600-4DD1-A25C-A1A31A1F739D}">
          <x14:formula1>
            <xm:f>'Data Validation'!$E$27</xm:f>
          </x14:formula1>
          <xm:sqref>AL12:AL880</xm:sqref>
        </x14:dataValidation>
        <x14:dataValidation type="list" allowBlank="1" showInputMessage="1" showErrorMessage="1" xr:uid="{293A80B8-84B0-48DA-8231-01311B42902A}">
          <x14:formula1>
            <xm:f>'Data Validation'!$F$27</xm:f>
          </x14:formula1>
          <xm:sqref>AM12:AM880</xm:sqref>
        </x14:dataValidation>
        <x14:dataValidation type="list" allowBlank="1" showInputMessage="1" showErrorMessage="1" xr:uid="{26EC992A-1D09-4A4C-BF7D-C9AA9F478A36}">
          <x14:formula1>
            <xm:f>'Data Validation'!$G$27</xm:f>
          </x14:formula1>
          <xm:sqref>AN12:AN880</xm:sqref>
        </x14:dataValidation>
        <x14:dataValidation type="list" allowBlank="1" showInputMessage="1" showErrorMessage="1" xr:uid="{7D6E972A-C473-45B2-B9AC-77F231EB58CA}">
          <x14:formula1>
            <xm:f>'Data Validation'!$H$27</xm:f>
          </x14:formula1>
          <xm:sqref>AP12:AP880</xm:sqref>
        </x14:dataValidation>
        <x14:dataValidation type="list" allowBlank="1" showInputMessage="1" showErrorMessage="1" xr:uid="{A6C7DE98-A95C-4CE9-8E22-44EC29F6CD12}">
          <x14:formula1>
            <xm:f>'Data Validation'!$B$37:$B$39</xm:f>
          </x14:formula1>
          <xm:sqref>H12:H1150</xm:sqref>
        </x14:dataValidation>
        <x14:dataValidation type="list" allowBlank="1" showInputMessage="1" showErrorMessage="1" promptTitle="Save &amp; Get" prompt="Complete AIR MILES 'AT SHELF' &amp; LTO in full. Minimums must be met for consideration. " xr:uid="{39472BF5-0899-4BC0-A5B0-C8833FC5F805}">
          <x14:formula1>
            <xm:f>'Data Validation'!$B$36:$B$38</xm:f>
          </x14:formula1>
          <xm:sqref>H12:H1150</xm:sqref>
        </x14:dataValidation>
        <x14:dataValidation type="list" allowBlank="1" showInputMessage="1" showErrorMessage="1" xr:uid="{FDACDCB6-447E-4449-B981-DA12D96BF4FF}">
          <x14:formula1>
            <xm:f>'Data Validation'!$C$37:$C$44</xm:f>
          </x14:formula1>
          <xm:sqref>V12:V880</xm:sqref>
        </x14:dataValidation>
        <x14:dataValidation type="list" allowBlank="1" showInputMessage="1" showErrorMessage="1" xr:uid="{E79581E7-C877-44E2-B800-5F95DBD74F64}">
          <x14:formula1>
            <xm:f>'Data Validation'!$E$37:$E$43</xm:f>
          </x14:formula1>
          <xm:sqref>W12:W880</xm:sqref>
        </x14:dataValidation>
        <x14:dataValidation type="list" allowBlank="1" showInputMessage="1" showErrorMessage="1" xr:uid="{70677674-4060-4980-8ACF-3035D4341AAC}">
          <x14:formula1>
            <xm:f>'Data Validation'!$J$27:$J$34</xm:f>
          </x14:formula1>
          <xm:sqref>AL881:AP1007 AK12:AK1007</xm:sqref>
        </x14:dataValidation>
        <x14:dataValidation type="list" allowBlank="1" showInputMessage="1" showErrorMessage="1" xr:uid="{D32C3CDA-8C62-4532-979C-18EC955CDF07}">
          <x14:formula1>
            <xm:f>'Data Validation'!$Q$19:$Q$20</xm:f>
          </x14:formula1>
          <xm:sqref>AI12:AI1152</xm:sqref>
        </x14:dataValidation>
        <x14:dataValidation type="list" allowBlank="1" showInputMessage="1" showErrorMessage="1" xr:uid="{803EB87E-4188-4BDE-B179-6F1209610AB7}">
          <x14:formula1>
            <xm:f>'Data Validation'!$I$27</xm:f>
          </x14:formula1>
          <xm:sqref>AO12:AO880</xm:sqref>
        </x14:dataValidation>
        <x14:dataValidation type="list" allowBlank="1" showInputMessage="1" showErrorMessage="1" xr:uid="{DD2CE231-856F-4E32-AB4A-44A14FBD02C4}">
          <x14:formula1>
            <xm:f>'Data Validation'!$B$30:$B$33</xm:f>
          </x14:formula1>
          <xm:sqref>AS12:AS880</xm:sqref>
        </x14:dataValidation>
        <x14:dataValidation type="list" allowBlank="1" showInputMessage="1" showErrorMessage="1" xr:uid="{9D8C72B8-0F8F-4BF0-B689-BBE4875A972D}">
          <x14:formula1>
            <xm:f>'Data Validation'!$B$11:$B$13</xm:f>
          </x14:formula1>
          <xm:sqref>AJ12:AJ880</xm:sqref>
        </x14:dataValidation>
        <x14:dataValidation type="list" errorStyle="information" allowBlank="1" showInputMessage="1" promptTitle="TIP!" prompt="For best success, refer to the MPG for our monthly themes. _x000a_Hello - Page 12_x000a_In the Moment - Page 14 (P9 - No Display)_x000a_Our Favourites - Page 16 (P9 - No Display)_x000a__x000a_Marketing Program Schedule  - Appendix B" xr:uid="{FC8797EE-0DD7-45D6-A0CC-A3D26FE95CEE}">
          <x14:formula1>
            <xm:f>'Data Validation'!$C$2:$C$8</xm:f>
          </x14:formula1>
          <xm:sqref>AH989:AH1149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43"/>
  <sheetViews>
    <sheetView topLeftCell="A4" zoomScale="70" zoomScaleNormal="70" workbookViewId="0">
      <selection activeCell="J26" sqref="J26:J34"/>
    </sheetView>
  </sheetViews>
  <sheetFormatPr defaultColWidth="8.85546875" defaultRowHeight="15" x14ac:dyDescent="0.25"/>
  <cols>
    <col min="1" max="1" width="30" customWidth="1"/>
    <col min="2" max="2" width="31" customWidth="1"/>
    <col min="3" max="3" width="39.42578125" bestFit="1" customWidth="1"/>
    <col min="4" max="4" width="38.7109375" customWidth="1"/>
    <col min="5" max="5" width="34.7109375" customWidth="1"/>
    <col min="6" max="6" width="27" customWidth="1"/>
    <col min="7" max="7" width="33.7109375" customWidth="1"/>
    <col min="8" max="8" width="22.42578125" bestFit="1" customWidth="1"/>
    <col min="9" max="9" width="37.28515625" bestFit="1" customWidth="1"/>
    <col min="10" max="10" width="24.42578125" bestFit="1" customWidth="1"/>
    <col min="11" max="12" width="24.42578125" style="2" customWidth="1"/>
    <col min="13" max="13" width="34" bestFit="1" customWidth="1"/>
    <col min="14" max="14" width="19.85546875" bestFit="1" customWidth="1"/>
    <col min="15" max="15" width="22.7109375" style="2" bestFit="1" customWidth="1"/>
    <col min="16" max="16" width="28.28515625" style="2" bestFit="1" customWidth="1"/>
    <col min="17" max="17" width="28.42578125" style="2" bestFit="1" customWidth="1"/>
    <col min="18" max="18" width="16.85546875" style="2" customWidth="1"/>
    <col min="19" max="19" width="15.28515625" bestFit="1" customWidth="1"/>
    <col min="20" max="20" width="10" bestFit="1" customWidth="1"/>
  </cols>
  <sheetData>
    <row r="1" spans="1:13" x14ac:dyDescent="0.25">
      <c r="A1" s="2" t="s">
        <v>4777</v>
      </c>
      <c r="B1" s="1" t="s">
        <v>4809</v>
      </c>
      <c r="C1" s="1"/>
      <c r="K1"/>
      <c r="L1"/>
    </row>
    <row r="2" spans="1:13" x14ac:dyDescent="0.25">
      <c r="A2" s="2" t="s">
        <v>4778</v>
      </c>
      <c r="B2" t="s">
        <v>330</v>
      </c>
      <c r="C2" s="2"/>
      <c r="K2"/>
      <c r="L2"/>
    </row>
    <row r="3" spans="1:13" x14ac:dyDescent="0.25">
      <c r="A3" s="2" t="s">
        <v>4779</v>
      </c>
      <c r="B3" t="s">
        <v>469</v>
      </c>
      <c r="C3" s="2"/>
      <c r="K3"/>
      <c r="L3"/>
    </row>
    <row r="4" spans="1:13" x14ac:dyDescent="0.25">
      <c r="A4" s="2" t="s">
        <v>4780</v>
      </c>
      <c r="B4" t="s">
        <v>4767</v>
      </c>
      <c r="C4" s="2"/>
      <c r="K4"/>
      <c r="L4"/>
    </row>
    <row r="5" spans="1:13" x14ac:dyDescent="0.25">
      <c r="A5" s="2" t="s">
        <v>4781</v>
      </c>
      <c r="B5" s="2" t="s">
        <v>4796</v>
      </c>
      <c r="C5" s="2"/>
      <c r="K5"/>
      <c r="L5"/>
    </row>
    <row r="6" spans="1:13" x14ac:dyDescent="0.25">
      <c r="A6" s="2" t="s">
        <v>4782</v>
      </c>
      <c r="B6" t="s">
        <v>4797</v>
      </c>
      <c r="C6" s="2"/>
      <c r="K6"/>
      <c r="L6"/>
    </row>
    <row r="7" spans="1:13" x14ac:dyDescent="0.25">
      <c r="A7" s="2" t="s">
        <v>4783</v>
      </c>
      <c r="B7" t="s">
        <v>4769</v>
      </c>
      <c r="C7" s="2"/>
      <c r="K7"/>
      <c r="L7"/>
    </row>
    <row r="8" spans="1:13" x14ac:dyDescent="0.25">
      <c r="A8" s="2" t="s">
        <v>4784</v>
      </c>
      <c r="B8" t="s">
        <v>4798</v>
      </c>
      <c r="C8" s="2"/>
      <c r="K8"/>
      <c r="L8"/>
    </row>
    <row r="9" spans="1:13" x14ac:dyDescent="0.25">
      <c r="A9" s="2" t="s">
        <v>4785</v>
      </c>
      <c r="B9" t="s">
        <v>4799</v>
      </c>
      <c r="C9" s="2"/>
      <c r="K9"/>
      <c r="L9"/>
    </row>
    <row r="10" spans="1:13" x14ac:dyDescent="0.25">
      <c r="A10" s="2" t="s">
        <v>4789</v>
      </c>
      <c r="B10" t="s">
        <v>4808</v>
      </c>
      <c r="C10" s="9"/>
      <c r="K10"/>
      <c r="L10"/>
    </row>
    <row r="11" spans="1:13" x14ac:dyDescent="0.25">
      <c r="A11" s="2" t="s">
        <v>4790</v>
      </c>
      <c r="B11" s="2" t="s">
        <v>4800</v>
      </c>
      <c r="C11" s="9"/>
      <c r="K11"/>
      <c r="L11"/>
    </row>
    <row r="12" spans="1:13" x14ac:dyDescent="0.25">
      <c r="A12" s="2" t="s">
        <v>4791</v>
      </c>
      <c r="B12" s="9" t="s">
        <v>4801</v>
      </c>
      <c r="K12"/>
      <c r="L12"/>
    </row>
    <row r="13" spans="1:13" x14ac:dyDescent="0.25">
      <c r="B13" s="9" t="s">
        <v>4802</v>
      </c>
      <c r="D13" s="2"/>
      <c r="F13" s="2"/>
      <c r="G13" s="2"/>
      <c r="I13" s="2"/>
      <c r="J13" s="2"/>
      <c r="M13" s="2"/>
    </row>
    <row r="15" spans="1:13" s="2" customFormat="1" x14ac:dyDescent="0.25"/>
    <row r="16" spans="1:13" s="2" customFormat="1" x14ac:dyDescent="0.25"/>
    <row r="17" spans="2:18" s="2" customFormat="1" x14ac:dyDescent="0.25"/>
    <row r="18" spans="2:18" s="2" customFormat="1" x14ac:dyDescent="0.25"/>
    <row r="19" spans="2:18" x14ac:dyDescent="0.25">
      <c r="B19" s="1" t="s">
        <v>330</v>
      </c>
      <c r="C19" s="1" t="s">
        <v>4769</v>
      </c>
      <c r="D19" s="1" t="s">
        <v>469</v>
      </c>
      <c r="E19" s="1" t="s">
        <v>4771</v>
      </c>
      <c r="F19" s="1" t="s">
        <v>495</v>
      </c>
      <c r="G19" s="1" t="s">
        <v>333</v>
      </c>
      <c r="H19" s="1" t="s">
        <v>334</v>
      </c>
      <c r="I19" s="1" t="s">
        <v>4767</v>
      </c>
      <c r="J19" s="1" t="s">
        <v>4768</v>
      </c>
      <c r="K19" s="1" t="s">
        <v>4773</v>
      </c>
      <c r="L19" s="1" t="s">
        <v>4799</v>
      </c>
      <c r="M19" s="1" t="s">
        <v>4792</v>
      </c>
      <c r="N19" s="1" t="s">
        <v>4793</v>
      </c>
      <c r="O19" s="1" t="s">
        <v>4802</v>
      </c>
      <c r="P19" s="1" t="s">
        <v>4808</v>
      </c>
      <c r="Q19" s="1"/>
      <c r="R19"/>
    </row>
    <row r="20" spans="2:18" x14ac:dyDescent="0.25">
      <c r="B20" t="s">
        <v>327</v>
      </c>
      <c r="C20" t="s">
        <v>328</v>
      </c>
      <c r="D20" t="s">
        <v>327</v>
      </c>
      <c r="E20" s="2" t="s">
        <v>5225</v>
      </c>
      <c r="F20" t="s">
        <v>5229</v>
      </c>
      <c r="G20" s="9" t="s">
        <v>333</v>
      </c>
      <c r="H20" s="9" t="s">
        <v>334</v>
      </c>
      <c r="I20" s="9" t="s">
        <v>5224</v>
      </c>
      <c r="J20" s="9" t="s">
        <v>5721</v>
      </c>
      <c r="K20" s="9" t="s">
        <v>5722</v>
      </c>
      <c r="L20" s="9" t="s">
        <v>5723</v>
      </c>
      <c r="M20" s="9" t="s">
        <v>4770</v>
      </c>
      <c r="N20" s="9" t="s">
        <v>4794</v>
      </c>
      <c r="O20" s="9" t="s">
        <v>4794</v>
      </c>
      <c r="P20" s="9" t="s">
        <v>5724</v>
      </c>
      <c r="Q20" s="9"/>
      <c r="R20"/>
    </row>
    <row r="21" spans="2:18" x14ac:dyDescent="0.25">
      <c r="C21" t="s">
        <v>403</v>
      </c>
      <c r="D21" t="s">
        <v>4323</v>
      </c>
      <c r="F21" t="s">
        <v>496</v>
      </c>
      <c r="H21" s="2"/>
    </row>
    <row r="22" spans="2:18" x14ac:dyDescent="0.25">
      <c r="D22" t="s">
        <v>328</v>
      </c>
      <c r="F22" t="s">
        <v>497</v>
      </c>
      <c r="H22" s="2"/>
    </row>
    <row r="23" spans="2:18" x14ac:dyDescent="0.25">
      <c r="D23" t="s">
        <v>403</v>
      </c>
      <c r="F23" t="s">
        <v>498</v>
      </c>
      <c r="H23" s="2"/>
    </row>
    <row r="24" spans="2:18" x14ac:dyDescent="0.25">
      <c r="H24" s="2"/>
    </row>
    <row r="25" spans="2:18" x14ac:dyDescent="0.25">
      <c r="H25" s="2"/>
    </row>
    <row r="26" spans="2:18" x14ac:dyDescent="0.25">
      <c r="B26" s="1" t="s">
        <v>501</v>
      </c>
      <c r="C26" s="1" t="s">
        <v>341</v>
      </c>
      <c r="D26" s="1" t="s">
        <v>502</v>
      </c>
      <c r="E26" s="1" t="s">
        <v>4774</v>
      </c>
      <c r="F26" s="1" t="s">
        <v>4775</v>
      </c>
      <c r="G26" s="1" t="s">
        <v>5223</v>
      </c>
      <c r="H26" s="1" t="s">
        <v>4776</v>
      </c>
      <c r="I26" s="1" t="s">
        <v>5230</v>
      </c>
      <c r="J26" s="1" t="s">
        <v>503</v>
      </c>
    </row>
    <row r="27" spans="2:18" x14ac:dyDescent="0.25">
      <c r="B27" s="9" t="s">
        <v>501</v>
      </c>
      <c r="C27" s="9" t="s">
        <v>341</v>
      </c>
      <c r="D27" s="9" t="s">
        <v>502</v>
      </c>
      <c r="E27" s="9" t="s">
        <v>5725</v>
      </c>
      <c r="F27" s="9" t="s">
        <v>5725</v>
      </c>
      <c r="G27" s="9" t="s">
        <v>5223</v>
      </c>
      <c r="H27" s="9" t="s">
        <v>4776</v>
      </c>
      <c r="I27" s="9" t="s">
        <v>5511</v>
      </c>
      <c r="J27">
        <v>1</v>
      </c>
    </row>
    <row r="28" spans="2:18" x14ac:dyDescent="0.25">
      <c r="B28" s="2"/>
      <c r="E28" s="2"/>
      <c r="F28" s="2"/>
      <c r="G28" s="2"/>
      <c r="H28" s="2"/>
      <c r="J28">
        <v>2</v>
      </c>
    </row>
    <row r="29" spans="2:18" x14ac:dyDescent="0.25">
      <c r="B29" s="1" t="s">
        <v>340</v>
      </c>
      <c r="C29" s="1" t="s">
        <v>329</v>
      </c>
      <c r="D29" s="1"/>
      <c r="E29" s="2"/>
      <c r="F29" s="2"/>
      <c r="G29" s="2"/>
      <c r="H29" s="2"/>
      <c r="J29">
        <v>3</v>
      </c>
    </row>
    <row r="30" spans="2:18" x14ac:dyDescent="0.25">
      <c r="B30" t="s">
        <v>336</v>
      </c>
      <c r="C30" t="s">
        <v>4795</v>
      </c>
      <c r="D30" s="55"/>
      <c r="E30" s="2"/>
      <c r="F30" s="2"/>
      <c r="G30" s="2"/>
      <c r="H30" s="2"/>
      <c r="J30">
        <v>4</v>
      </c>
    </row>
    <row r="31" spans="2:18" x14ac:dyDescent="0.25">
      <c r="B31" t="s">
        <v>504</v>
      </c>
      <c r="E31" s="2"/>
      <c r="F31" s="2"/>
      <c r="G31" s="2"/>
      <c r="H31" s="2"/>
      <c r="J31">
        <v>5</v>
      </c>
    </row>
    <row r="32" spans="2:18" x14ac:dyDescent="0.25">
      <c r="B32" t="s">
        <v>335</v>
      </c>
      <c r="E32" s="2"/>
      <c r="F32" s="2"/>
      <c r="G32" s="2"/>
      <c r="H32" s="2"/>
      <c r="J32">
        <v>6</v>
      </c>
    </row>
    <row r="33" spans="2:10" x14ac:dyDescent="0.25">
      <c r="B33" t="s">
        <v>5222</v>
      </c>
      <c r="D33" s="2"/>
      <c r="E33" s="2"/>
      <c r="F33" s="2"/>
      <c r="G33" s="2"/>
      <c r="H33" s="2"/>
      <c r="J33">
        <v>7</v>
      </c>
    </row>
    <row r="34" spans="2:10" x14ac:dyDescent="0.25">
      <c r="E34" s="2"/>
      <c r="F34" s="2"/>
      <c r="G34" s="2"/>
      <c r="H34" s="2"/>
      <c r="J34">
        <v>8</v>
      </c>
    </row>
    <row r="36" spans="2:10" x14ac:dyDescent="0.25">
      <c r="B36" s="1" t="s">
        <v>4772</v>
      </c>
      <c r="C36" s="1" t="s">
        <v>4765</v>
      </c>
      <c r="D36" s="1"/>
      <c r="E36" s="1" t="s">
        <v>4805</v>
      </c>
      <c r="F36" s="1"/>
    </row>
    <row r="37" spans="2:10" x14ac:dyDescent="0.25">
      <c r="B37" t="s">
        <v>337</v>
      </c>
      <c r="C37" t="s">
        <v>4786</v>
      </c>
      <c r="E37" t="s">
        <v>4766</v>
      </c>
      <c r="F37" s="2"/>
    </row>
    <row r="38" spans="2:10" x14ac:dyDescent="0.25">
      <c r="B38" t="s">
        <v>338</v>
      </c>
      <c r="C38" t="s">
        <v>4787</v>
      </c>
      <c r="E38" t="s">
        <v>4804</v>
      </c>
      <c r="F38" s="2"/>
    </row>
    <row r="39" spans="2:10" x14ac:dyDescent="0.25">
      <c r="C39" t="s">
        <v>4788</v>
      </c>
      <c r="E39" t="s">
        <v>4806</v>
      </c>
    </row>
    <row r="40" spans="2:10" x14ac:dyDescent="0.25">
      <c r="B40" s="2"/>
      <c r="C40" s="2" t="s">
        <v>5510</v>
      </c>
      <c r="D40" s="2"/>
      <c r="E40" t="s">
        <v>5718</v>
      </c>
    </row>
    <row r="41" spans="2:10" x14ac:dyDescent="0.25">
      <c r="C41" t="s">
        <v>4815</v>
      </c>
      <c r="E41" t="s">
        <v>5719</v>
      </c>
    </row>
    <row r="42" spans="2:10" x14ac:dyDescent="0.25">
      <c r="E42" s="2" t="s">
        <v>5720</v>
      </c>
    </row>
    <row r="43" spans="2:10" x14ac:dyDescent="0.25">
      <c r="E43" s="2"/>
    </row>
  </sheetData>
  <sortState xmlns:xlrd2="http://schemas.microsoft.com/office/spreadsheetml/2017/richdata2" ref="F20:F22">
    <sortCondition ref="F20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F9BCB-65A0-4F61-BC25-FB8F9F8E1350}">
  <dimension ref="A1:G8333"/>
  <sheetViews>
    <sheetView zoomScale="90" zoomScaleNormal="90" workbookViewId="0">
      <selection activeCell="I7" sqref="I7"/>
    </sheetView>
  </sheetViews>
  <sheetFormatPr defaultRowHeight="15" x14ac:dyDescent="0.25"/>
  <cols>
    <col min="1" max="1" width="13.42578125" style="126" bestFit="1" customWidth="1"/>
    <col min="2" max="2" width="37.85546875" style="126" bestFit="1" customWidth="1"/>
    <col min="3" max="3" width="21.7109375" style="126" bestFit="1" customWidth="1"/>
    <col min="4" max="4" width="8.7109375" style="126" bestFit="1" customWidth="1"/>
    <col min="5" max="5" width="9.140625" style="126"/>
    <col min="6" max="6" width="44.140625" style="126" bestFit="1" customWidth="1"/>
    <col min="7" max="7" width="9.7109375" style="126" bestFit="1" customWidth="1"/>
  </cols>
  <sheetData>
    <row r="1" spans="1:7" x14ac:dyDescent="0.25">
      <c r="A1" s="125" t="s">
        <v>0</v>
      </c>
      <c r="B1" s="125" t="s">
        <v>507</v>
      </c>
      <c r="C1" s="125" t="s">
        <v>450</v>
      </c>
      <c r="D1" s="125" t="s">
        <v>508</v>
      </c>
      <c r="E1" s="125" t="s">
        <v>4136</v>
      </c>
      <c r="F1" s="125" t="s">
        <v>5740</v>
      </c>
      <c r="G1" s="125" t="s">
        <v>509</v>
      </c>
    </row>
    <row r="2" spans="1:7" x14ac:dyDescent="0.25">
      <c r="A2" s="126">
        <v>6932</v>
      </c>
      <c r="B2" s="126" t="s">
        <v>2</v>
      </c>
      <c r="C2" s="126" t="s">
        <v>441</v>
      </c>
      <c r="D2" s="126">
        <v>1140</v>
      </c>
      <c r="E2" s="126">
        <v>12</v>
      </c>
      <c r="F2" s="126" t="s">
        <v>5754</v>
      </c>
      <c r="G2" s="126">
        <v>34.49</v>
      </c>
    </row>
    <row r="3" spans="1:7" x14ac:dyDescent="0.25">
      <c r="A3" s="126">
        <v>7617</v>
      </c>
      <c r="B3" s="126" t="s">
        <v>739</v>
      </c>
      <c r="C3" s="126" t="s">
        <v>441</v>
      </c>
      <c r="D3" s="126">
        <v>750</v>
      </c>
      <c r="E3" s="126">
        <v>12</v>
      </c>
      <c r="F3" s="126" t="s">
        <v>5754</v>
      </c>
      <c r="G3" s="126">
        <v>56.99</v>
      </c>
    </row>
    <row r="4" spans="1:7" x14ac:dyDescent="0.25">
      <c r="A4" s="126">
        <v>10173</v>
      </c>
      <c r="B4" s="126" t="s">
        <v>6</v>
      </c>
      <c r="C4" s="126" t="s">
        <v>441</v>
      </c>
      <c r="D4" s="126">
        <v>375</v>
      </c>
      <c r="E4" s="126">
        <v>24</v>
      </c>
      <c r="F4" s="126" t="s">
        <v>5771</v>
      </c>
      <c r="G4" s="126">
        <v>12.49</v>
      </c>
    </row>
    <row r="5" spans="1:7" x14ac:dyDescent="0.25">
      <c r="A5" s="126">
        <v>7880</v>
      </c>
      <c r="B5" s="126" t="s">
        <v>748</v>
      </c>
      <c r="C5" s="126" t="s">
        <v>441</v>
      </c>
      <c r="D5" s="126">
        <v>750</v>
      </c>
      <c r="E5" s="126">
        <v>12</v>
      </c>
      <c r="F5" s="126" t="s">
        <v>5773</v>
      </c>
      <c r="G5" s="126">
        <v>59.99</v>
      </c>
    </row>
    <row r="6" spans="1:7" x14ac:dyDescent="0.25">
      <c r="A6" s="126">
        <v>9043</v>
      </c>
      <c r="B6" s="126" t="s">
        <v>3</v>
      </c>
      <c r="C6" s="126" t="s">
        <v>441</v>
      </c>
      <c r="D6" s="126">
        <v>375</v>
      </c>
      <c r="E6" s="126">
        <v>24</v>
      </c>
      <c r="F6" s="126" t="s">
        <v>5773</v>
      </c>
      <c r="G6" s="126">
        <v>16.489999999999998</v>
      </c>
    </row>
    <row r="7" spans="1:7" x14ac:dyDescent="0.25">
      <c r="A7" s="126">
        <v>3467</v>
      </c>
      <c r="B7" s="126" t="s">
        <v>542</v>
      </c>
      <c r="C7" s="126" t="s">
        <v>441</v>
      </c>
      <c r="D7" s="126">
        <v>375</v>
      </c>
      <c r="E7" s="126">
        <v>24</v>
      </c>
      <c r="F7" s="126" t="s">
        <v>5773</v>
      </c>
      <c r="G7" s="126">
        <v>16.989999999999998</v>
      </c>
    </row>
    <row r="8" spans="1:7" x14ac:dyDescent="0.25">
      <c r="A8" s="126">
        <v>4622</v>
      </c>
      <c r="B8" s="126" t="s">
        <v>16</v>
      </c>
      <c r="C8" s="126" t="s">
        <v>441</v>
      </c>
      <c r="D8" s="126">
        <v>750</v>
      </c>
      <c r="E8" s="126">
        <v>12</v>
      </c>
      <c r="F8" s="126" t="s">
        <v>5779</v>
      </c>
      <c r="G8" s="126">
        <v>23.99</v>
      </c>
    </row>
    <row r="9" spans="1:7" x14ac:dyDescent="0.25">
      <c r="A9" s="126">
        <v>8888</v>
      </c>
      <c r="B9" s="126" t="s">
        <v>795</v>
      </c>
      <c r="C9" s="126" t="s">
        <v>441</v>
      </c>
      <c r="D9" s="126">
        <v>750</v>
      </c>
      <c r="E9" s="126">
        <v>12</v>
      </c>
      <c r="F9" s="126" t="s">
        <v>5784</v>
      </c>
      <c r="G9" s="126">
        <v>25.49</v>
      </c>
    </row>
    <row r="10" spans="1:7" x14ac:dyDescent="0.25">
      <c r="A10" s="126">
        <v>4465</v>
      </c>
      <c r="B10" s="126" t="s">
        <v>634</v>
      </c>
      <c r="C10" s="126" t="s">
        <v>441</v>
      </c>
      <c r="D10" s="126">
        <v>750</v>
      </c>
      <c r="E10" s="126">
        <v>12</v>
      </c>
      <c r="F10" s="126" t="s">
        <v>5786</v>
      </c>
      <c r="G10" s="126">
        <v>27.99</v>
      </c>
    </row>
    <row r="11" spans="1:7" x14ac:dyDescent="0.25">
      <c r="A11" s="126">
        <v>2808</v>
      </c>
      <c r="B11" s="126" t="s">
        <v>13</v>
      </c>
      <c r="C11" s="126" t="s">
        <v>441</v>
      </c>
      <c r="D11" s="126">
        <v>375</v>
      </c>
      <c r="E11" s="126">
        <v>24</v>
      </c>
      <c r="F11" s="126" t="s">
        <v>5788</v>
      </c>
      <c r="G11" s="126">
        <v>13.99</v>
      </c>
    </row>
    <row r="12" spans="1:7" x14ac:dyDescent="0.25">
      <c r="A12" s="126">
        <v>5041</v>
      </c>
      <c r="B12" s="126" t="s">
        <v>563</v>
      </c>
      <c r="C12" s="126" t="s">
        <v>441</v>
      </c>
      <c r="D12" s="126">
        <v>375</v>
      </c>
      <c r="E12" s="126">
        <v>24</v>
      </c>
      <c r="F12" s="126" t="s">
        <v>5754</v>
      </c>
      <c r="G12" s="126">
        <v>15.79</v>
      </c>
    </row>
    <row r="13" spans="1:7" x14ac:dyDescent="0.25">
      <c r="A13" s="126">
        <v>8458</v>
      </c>
      <c r="B13" s="126" t="s">
        <v>1</v>
      </c>
      <c r="C13" s="126" t="s">
        <v>441</v>
      </c>
      <c r="D13" s="126">
        <v>1140</v>
      </c>
      <c r="E13" s="126">
        <v>12</v>
      </c>
      <c r="F13" s="126" t="s">
        <v>5754</v>
      </c>
      <c r="G13" s="126">
        <v>35.99</v>
      </c>
    </row>
    <row r="14" spans="1:7" x14ac:dyDescent="0.25">
      <c r="A14" s="126">
        <v>9522</v>
      </c>
      <c r="B14" s="126" t="s">
        <v>5</v>
      </c>
      <c r="C14" s="126" t="s">
        <v>441</v>
      </c>
      <c r="D14" s="126">
        <v>375</v>
      </c>
      <c r="E14" s="126">
        <v>24</v>
      </c>
      <c r="F14" s="126" t="s">
        <v>5754</v>
      </c>
      <c r="G14" s="126">
        <v>15.79</v>
      </c>
    </row>
    <row r="15" spans="1:7" x14ac:dyDescent="0.25">
      <c r="A15" s="126">
        <v>3947</v>
      </c>
      <c r="B15" s="126" t="s">
        <v>9</v>
      </c>
      <c r="C15" s="126" t="s">
        <v>441</v>
      </c>
      <c r="D15" s="126">
        <v>1140</v>
      </c>
      <c r="E15" s="126">
        <v>12</v>
      </c>
      <c r="F15" s="126" t="s">
        <v>5771</v>
      </c>
      <c r="G15" s="126">
        <v>31.99</v>
      </c>
    </row>
    <row r="16" spans="1:7" x14ac:dyDescent="0.25">
      <c r="A16" s="126">
        <v>1370</v>
      </c>
      <c r="B16" s="126" t="s">
        <v>17</v>
      </c>
      <c r="C16" s="126" t="s">
        <v>441</v>
      </c>
      <c r="D16" s="126">
        <v>375</v>
      </c>
      <c r="E16" s="126">
        <v>24</v>
      </c>
      <c r="F16" s="126" t="s">
        <v>5771</v>
      </c>
      <c r="G16" s="126">
        <v>13.19</v>
      </c>
    </row>
    <row r="17" spans="1:7" x14ac:dyDescent="0.25">
      <c r="A17" s="126">
        <v>4176</v>
      </c>
      <c r="B17" s="126" t="s">
        <v>626</v>
      </c>
      <c r="C17" s="126" t="s">
        <v>441</v>
      </c>
      <c r="D17" s="126">
        <v>750</v>
      </c>
      <c r="E17" s="126">
        <v>12</v>
      </c>
      <c r="F17" s="126" t="s">
        <v>5771</v>
      </c>
      <c r="G17" s="126">
        <v>22.99</v>
      </c>
    </row>
    <row r="18" spans="1:7" x14ac:dyDescent="0.25">
      <c r="A18" s="126">
        <v>2196</v>
      </c>
      <c r="B18" s="126" t="s">
        <v>12</v>
      </c>
      <c r="C18" s="126" t="s">
        <v>441</v>
      </c>
      <c r="D18" s="126">
        <v>750</v>
      </c>
      <c r="E18" s="126">
        <v>12</v>
      </c>
      <c r="F18" s="126" t="s">
        <v>5773</v>
      </c>
      <c r="G18" s="126">
        <v>23.99</v>
      </c>
    </row>
    <row r="19" spans="1:7" x14ac:dyDescent="0.25">
      <c r="A19" s="126">
        <v>22558</v>
      </c>
      <c r="B19" s="126" t="s">
        <v>518</v>
      </c>
      <c r="C19" s="126" t="s">
        <v>441</v>
      </c>
      <c r="D19" s="126">
        <v>50</v>
      </c>
      <c r="E19" s="126">
        <v>120</v>
      </c>
      <c r="F19" s="126" t="s">
        <v>5786</v>
      </c>
      <c r="G19" s="126">
        <v>2.59</v>
      </c>
    </row>
    <row r="20" spans="1:7" x14ac:dyDescent="0.25">
      <c r="A20" s="126">
        <v>51540</v>
      </c>
      <c r="B20" s="126" t="s">
        <v>4094</v>
      </c>
      <c r="C20" s="126" t="s">
        <v>441</v>
      </c>
      <c r="D20" s="126">
        <v>50</v>
      </c>
      <c r="E20" s="126">
        <v>192</v>
      </c>
      <c r="F20" s="126" t="s">
        <v>5773</v>
      </c>
      <c r="G20" s="126">
        <v>2.79</v>
      </c>
    </row>
    <row r="21" spans="1:7" x14ac:dyDescent="0.25">
      <c r="A21" s="126">
        <v>2360</v>
      </c>
      <c r="B21" s="126" t="s">
        <v>581</v>
      </c>
      <c r="C21" s="126" t="s">
        <v>441</v>
      </c>
      <c r="D21" s="126">
        <v>750</v>
      </c>
      <c r="E21" s="126">
        <v>12</v>
      </c>
      <c r="F21" s="126" t="s">
        <v>5773</v>
      </c>
      <c r="G21" s="126">
        <v>27.99</v>
      </c>
    </row>
    <row r="22" spans="1:7" x14ac:dyDescent="0.25">
      <c r="A22" s="126">
        <v>189217</v>
      </c>
      <c r="B22" s="126" t="s">
        <v>43</v>
      </c>
      <c r="C22" s="126" t="s">
        <v>441</v>
      </c>
      <c r="D22" s="126">
        <v>750</v>
      </c>
      <c r="E22" s="126">
        <v>12</v>
      </c>
      <c r="F22" s="126" t="s">
        <v>5794</v>
      </c>
      <c r="G22" s="126">
        <v>29.99</v>
      </c>
    </row>
    <row r="23" spans="1:7" x14ac:dyDescent="0.25">
      <c r="A23" s="126">
        <v>8284</v>
      </c>
      <c r="B23" s="126" t="s">
        <v>761</v>
      </c>
      <c r="C23" s="126" t="s">
        <v>441</v>
      </c>
      <c r="D23" s="126">
        <v>750</v>
      </c>
      <c r="E23" s="126">
        <v>12</v>
      </c>
      <c r="F23" s="126" t="s">
        <v>5771</v>
      </c>
      <c r="G23" s="126">
        <v>69.459999999999994</v>
      </c>
    </row>
    <row r="24" spans="1:7" x14ac:dyDescent="0.25">
      <c r="A24" s="126">
        <v>11130</v>
      </c>
      <c r="B24" s="126" t="s">
        <v>885</v>
      </c>
      <c r="C24" s="126" t="s">
        <v>441</v>
      </c>
      <c r="D24" s="126">
        <v>750</v>
      </c>
      <c r="E24" s="126">
        <v>12</v>
      </c>
      <c r="F24" s="126" t="s">
        <v>5788</v>
      </c>
      <c r="G24" s="126">
        <v>29.99</v>
      </c>
    </row>
    <row r="25" spans="1:7" x14ac:dyDescent="0.25">
      <c r="A25" s="126">
        <v>4101</v>
      </c>
      <c r="B25" s="126" t="s">
        <v>623</v>
      </c>
      <c r="C25" s="126" t="s">
        <v>441</v>
      </c>
      <c r="D25" s="126">
        <v>750</v>
      </c>
      <c r="E25" s="126">
        <v>12</v>
      </c>
      <c r="F25" s="126" t="s">
        <v>5784</v>
      </c>
      <c r="G25" s="126">
        <v>93.49</v>
      </c>
    </row>
    <row r="26" spans="1:7" x14ac:dyDescent="0.25">
      <c r="A26" s="126">
        <v>2063</v>
      </c>
      <c r="B26" s="126" t="s">
        <v>21</v>
      </c>
      <c r="C26" s="126" t="s">
        <v>441</v>
      </c>
      <c r="D26" s="126">
        <v>750</v>
      </c>
      <c r="E26" s="126">
        <v>12</v>
      </c>
      <c r="F26" s="126" t="s">
        <v>5754</v>
      </c>
      <c r="G26" s="126">
        <v>26.49</v>
      </c>
    </row>
    <row r="27" spans="1:7" x14ac:dyDescent="0.25">
      <c r="A27" s="126">
        <v>463</v>
      </c>
      <c r="B27" s="126" t="s">
        <v>518</v>
      </c>
      <c r="C27" s="126" t="s">
        <v>441</v>
      </c>
      <c r="D27" s="126">
        <v>375</v>
      </c>
      <c r="E27" s="126">
        <v>24</v>
      </c>
      <c r="F27" s="126" t="s">
        <v>5786</v>
      </c>
      <c r="G27" s="126">
        <v>12.99</v>
      </c>
    </row>
    <row r="28" spans="1:7" x14ac:dyDescent="0.25">
      <c r="A28" s="126">
        <v>22640</v>
      </c>
      <c r="B28" s="126" t="s">
        <v>1817</v>
      </c>
      <c r="C28" s="126" t="s">
        <v>441</v>
      </c>
      <c r="D28" s="126">
        <v>375</v>
      </c>
      <c r="E28" s="126">
        <v>24</v>
      </c>
      <c r="F28" s="126" t="s">
        <v>5773</v>
      </c>
      <c r="G28" s="126">
        <v>11.99</v>
      </c>
    </row>
    <row r="29" spans="1:7" x14ac:dyDescent="0.25">
      <c r="A29" s="126">
        <v>41384</v>
      </c>
      <c r="B29" s="126" t="s">
        <v>609</v>
      </c>
      <c r="C29" s="126" t="s">
        <v>441</v>
      </c>
      <c r="D29" s="126">
        <v>750</v>
      </c>
      <c r="E29" s="126">
        <v>12</v>
      </c>
      <c r="F29" s="126" t="s">
        <v>5794</v>
      </c>
      <c r="G29" s="126">
        <v>35.99</v>
      </c>
    </row>
    <row r="30" spans="1:7" x14ac:dyDescent="0.25">
      <c r="A30" s="126">
        <v>42788</v>
      </c>
      <c r="B30" s="126" t="s">
        <v>2597</v>
      </c>
      <c r="C30" s="126" t="s">
        <v>441</v>
      </c>
      <c r="D30" s="126">
        <v>750</v>
      </c>
      <c r="E30" s="126">
        <v>6</v>
      </c>
      <c r="F30" s="126" t="s">
        <v>5773</v>
      </c>
      <c r="G30" s="126">
        <v>77.989999999999995</v>
      </c>
    </row>
    <row r="31" spans="1:7" x14ac:dyDescent="0.25">
      <c r="A31" s="126">
        <v>10512</v>
      </c>
      <c r="B31" s="126" t="s">
        <v>862</v>
      </c>
      <c r="C31" s="126" t="s">
        <v>441</v>
      </c>
      <c r="D31" s="126">
        <v>750</v>
      </c>
      <c r="E31" s="126">
        <v>12</v>
      </c>
      <c r="F31" s="126" t="s">
        <v>5794</v>
      </c>
      <c r="G31" s="126">
        <v>25.03</v>
      </c>
    </row>
    <row r="32" spans="1:7" x14ac:dyDescent="0.25">
      <c r="A32" s="126">
        <v>4390</v>
      </c>
      <c r="B32" s="126" t="s">
        <v>10</v>
      </c>
      <c r="C32" s="126" t="s">
        <v>441</v>
      </c>
      <c r="D32" s="126">
        <v>1140</v>
      </c>
      <c r="E32" s="126">
        <v>12</v>
      </c>
      <c r="F32" s="126" t="s">
        <v>5754</v>
      </c>
      <c r="G32" s="126">
        <v>35.99</v>
      </c>
    </row>
    <row r="33" spans="1:7" x14ac:dyDescent="0.25">
      <c r="A33" s="126">
        <v>12534</v>
      </c>
      <c r="B33" s="126" t="s">
        <v>31</v>
      </c>
      <c r="C33" s="126" t="s">
        <v>441</v>
      </c>
      <c r="D33" s="126">
        <v>750</v>
      </c>
      <c r="E33" s="126">
        <v>12</v>
      </c>
      <c r="F33" s="126" t="s">
        <v>5773</v>
      </c>
      <c r="G33" s="126">
        <v>25.99</v>
      </c>
    </row>
    <row r="34" spans="1:7" x14ac:dyDescent="0.25">
      <c r="A34" s="126">
        <v>9092</v>
      </c>
      <c r="B34" s="126" t="s">
        <v>4</v>
      </c>
      <c r="C34" s="126" t="s">
        <v>441</v>
      </c>
      <c r="D34" s="126">
        <v>1140</v>
      </c>
      <c r="E34" s="126">
        <v>12</v>
      </c>
      <c r="F34" s="126" t="s">
        <v>5810</v>
      </c>
      <c r="G34" s="126">
        <v>31.83</v>
      </c>
    </row>
    <row r="35" spans="1:7" x14ac:dyDescent="0.25">
      <c r="A35" s="126">
        <v>5959</v>
      </c>
      <c r="B35" s="126" t="s">
        <v>35</v>
      </c>
      <c r="C35" s="126" t="s">
        <v>441</v>
      </c>
      <c r="D35" s="126">
        <v>750</v>
      </c>
      <c r="E35" s="126">
        <v>12</v>
      </c>
      <c r="F35" s="126" t="s">
        <v>5773</v>
      </c>
      <c r="G35" s="126">
        <v>31.99</v>
      </c>
    </row>
    <row r="36" spans="1:7" x14ac:dyDescent="0.25">
      <c r="A36" s="126">
        <v>6049</v>
      </c>
      <c r="B36" s="126" t="s">
        <v>23</v>
      </c>
      <c r="C36" s="126" t="s">
        <v>441</v>
      </c>
      <c r="D36" s="126">
        <v>750</v>
      </c>
      <c r="E36" s="126">
        <v>12</v>
      </c>
      <c r="F36" s="126" t="s">
        <v>5754</v>
      </c>
      <c r="G36" s="126">
        <v>29.99</v>
      </c>
    </row>
    <row r="37" spans="1:7" x14ac:dyDescent="0.25">
      <c r="A37" s="126">
        <v>1503</v>
      </c>
      <c r="B37" s="126" t="s">
        <v>15</v>
      </c>
      <c r="C37" s="126" t="s">
        <v>441</v>
      </c>
      <c r="D37" s="126">
        <v>375</v>
      </c>
      <c r="E37" s="126">
        <v>24</v>
      </c>
      <c r="F37" s="126" t="s">
        <v>5786</v>
      </c>
      <c r="G37" s="126">
        <v>11.99</v>
      </c>
    </row>
    <row r="38" spans="1:7" x14ac:dyDescent="0.25">
      <c r="A38" s="126">
        <v>240</v>
      </c>
      <c r="B38" s="126" t="s">
        <v>28</v>
      </c>
      <c r="C38" s="126" t="s">
        <v>441</v>
      </c>
      <c r="D38" s="126">
        <v>375</v>
      </c>
      <c r="E38" s="126">
        <v>24</v>
      </c>
      <c r="F38" s="126" t="s">
        <v>5773</v>
      </c>
      <c r="G38" s="126">
        <v>13.99</v>
      </c>
    </row>
    <row r="39" spans="1:7" x14ac:dyDescent="0.25">
      <c r="A39" s="126">
        <v>56440</v>
      </c>
      <c r="B39" s="126" t="s">
        <v>4101</v>
      </c>
      <c r="C39" s="126" t="s">
        <v>441</v>
      </c>
      <c r="D39" s="126">
        <v>750</v>
      </c>
      <c r="E39" s="126">
        <v>6</v>
      </c>
      <c r="F39" s="126" t="s">
        <v>5754</v>
      </c>
      <c r="G39" s="126">
        <v>160.99</v>
      </c>
    </row>
    <row r="40" spans="1:7" x14ac:dyDescent="0.25">
      <c r="A40" s="126">
        <v>49726</v>
      </c>
      <c r="B40" s="126" t="s">
        <v>4093</v>
      </c>
      <c r="C40" s="126" t="s">
        <v>441</v>
      </c>
      <c r="D40" s="126">
        <v>750</v>
      </c>
      <c r="E40" s="126">
        <v>12</v>
      </c>
      <c r="F40" s="126" t="s">
        <v>5771</v>
      </c>
      <c r="G40" s="126">
        <v>22.99</v>
      </c>
    </row>
    <row r="41" spans="1:7" x14ac:dyDescent="0.25">
      <c r="A41" s="126">
        <v>13789</v>
      </c>
      <c r="B41" s="126" t="s">
        <v>19</v>
      </c>
      <c r="C41" s="126" t="s">
        <v>441</v>
      </c>
      <c r="D41" s="126">
        <v>375</v>
      </c>
      <c r="E41" s="126">
        <v>24</v>
      </c>
      <c r="F41" s="126" t="s">
        <v>5773</v>
      </c>
      <c r="G41" s="126">
        <v>12.99</v>
      </c>
    </row>
    <row r="42" spans="1:7" x14ac:dyDescent="0.25">
      <c r="A42" s="126">
        <v>69229</v>
      </c>
      <c r="B42" s="126" t="s">
        <v>566</v>
      </c>
      <c r="C42" s="126" t="s">
        <v>441</v>
      </c>
      <c r="D42" s="126">
        <v>50</v>
      </c>
      <c r="E42" s="126">
        <v>120</v>
      </c>
      <c r="F42" s="126" t="s">
        <v>5820</v>
      </c>
      <c r="G42" s="126">
        <v>4.5</v>
      </c>
    </row>
    <row r="43" spans="1:7" x14ac:dyDescent="0.25">
      <c r="A43" s="126">
        <v>296764</v>
      </c>
      <c r="B43" s="126" t="s">
        <v>2810</v>
      </c>
      <c r="C43" s="126" t="s">
        <v>441</v>
      </c>
      <c r="D43" s="126">
        <v>750</v>
      </c>
      <c r="E43" s="126">
        <v>12</v>
      </c>
      <c r="F43" s="126" t="s">
        <v>5824</v>
      </c>
      <c r="G43" s="126">
        <v>28.14</v>
      </c>
    </row>
    <row r="44" spans="1:7" x14ac:dyDescent="0.25">
      <c r="A44" s="126">
        <v>43083</v>
      </c>
      <c r="B44" s="126" t="s">
        <v>2599</v>
      </c>
      <c r="C44" s="126" t="s">
        <v>441</v>
      </c>
      <c r="D44" s="126">
        <v>750</v>
      </c>
      <c r="E44" s="126">
        <v>12</v>
      </c>
      <c r="F44" s="126" t="s">
        <v>5784</v>
      </c>
      <c r="G44" s="126">
        <v>29.95</v>
      </c>
    </row>
    <row r="45" spans="1:7" x14ac:dyDescent="0.25">
      <c r="A45" s="126">
        <v>5215</v>
      </c>
      <c r="B45" s="126" t="s">
        <v>656</v>
      </c>
      <c r="C45" s="126" t="s">
        <v>441</v>
      </c>
      <c r="D45" s="126">
        <v>750</v>
      </c>
      <c r="E45" s="126">
        <v>12</v>
      </c>
      <c r="F45" s="126" t="s">
        <v>5754</v>
      </c>
      <c r="G45" s="126">
        <v>26.49</v>
      </c>
    </row>
    <row r="46" spans="1:7" x14ac:dyDescent="0.25">
      <c r="A46" s="126">
        <v>32425</v>
      </c>
      <c r="B46" s="126" t="s">
        <v>587</v>
      </c>
      <c r="C46" s="126" t="s">
        <v>441</v>
      </c>
      <c r="D46" s="126">
        <v>375</v>
      </c>
      <c r="E46" s="126">
        <v>24</v>
      </c>
      <c r="F46" s="126" t="s">
        <v>5773</v>
      </c>
      <c r="G46" s="126">
        <v>15.99</v>
      </c>
    </row>
    <row r="47" spans="1:7" x14ac:dyDescent="0.25">
      <c r="A47" s="126">
        <v>37333</v>
      </c>
      <c r="B47" s="126" t="s">
        <v>4135</v>
      </c>
      <c r="C47" s="126" t="s">
        <v>441</v>
      </c>
      <c r="D47" s="126">
        <v>375</v>
      </c>
      <c r="E47" s="126">
        <v>12</v>
      </c>
      <c r="F47" s="126" t="s">
        <v>5829</v>
      </c>
      <c r="G47" s="126">
        <v>34.68</v>
      </c>
    </row>
    <row r="48" spans="1:7" x14ac:dyDescent="0.25">
      <c r="A48" s="126">
        <v>56622</v>
      </c>
      <c r="B48" s="126" t="s">
        <v>522</v>
      </c>
      <c r="C48" s="126" t="s">
        <v>441</v>
      </c>
      <c r="D48" s="126">
        <v>1750</v>
      </c>
      <c r="E48" s="126">
        <v>6</v>
      </c>
      <c r="F48" s="126" t="s">
        <v>5754</v>
      </c>
      <c r="G48" s="126">
        <v>52.29</v>
      </c>
    </row>
    <row r="49" spans="1:7" x14ac:dyDescent="0.25">
      <c r="A49" s="126">
        <v>19000</v>
      </c>
      <c r="B49" s="126" t="s">
        <v>34</v>
      </c>
      <c r="C49" s="126" t="s">
        <v>441</v>
      </c>
      <c r="D49" s="126">
        <v>375</v>
      </c>
      <c r="E49" s="126">
        <v>24</v>
      </c>
      <c r="F49" s="126" t="s">
        <v>5773</v>
      </c>
      <c r="G49" s="126">
        <v>12.99</v>
      </c>
    </row>
    <row r="50" spans="1:7" x14ac:dyDescent="0.25">
      <c r="A50" s="126">
        <v>72009</v>
      </c>
      <c r="B50" s="126" t="s">
        <v>30</v>
      </c>
      <c r="C50" s="126" t="s">
        <v>441</v>
      </c>
      <c r="D50" s="126">
        <v>50</v>
      </c>
      <c r="E50" s="126">
        <v>120</v>
      </c>
      <c r="F50" s="126" t="s">
        <v>5788</v>
      </c>
      <c r="G50" s="126">
        <v>3.49</v>
      </c>
    </row>
    <row r="51" spans="1:7" x14ac:dyDescent="0.25">
      <c r="A51" s="126">
        <v>290403</v>
      </c>
      <c r="B51" s="126" t="s">
        <v>2804</v>
      </c>
      <c r="C51" s="126" t="s">
        <v>441</v>
      </c>
      <c r="D51" s="126">
        <v>750</v>
      </c>
      <c r="E51" s="126">
        <v>12</v>
      </c>
      <c r="F51" s="126" t="s">
        <v>5784</v>
      </c>
      <c r="G51" s="126">
        <v>25.99</v>
      </c>
    </row>
    <row r="52" spans="1:7" x14ac:dyDescent="0.25">
      <c r="A52" s="126">
        <v>271338</v>
      </c>
      <c r="B52" s="126" t="s">
        <v>30</v>
      </c>
      <c r="C52" s="126" t="s">
        <v>441</v>
      </c>
      <c r="D52" s="126">
        <v>200</v>
      </c>
      <c r="E52" s="126">
        <v>48</v>
      </c>
      <c r="F52" s="126" t="s">
        <v>5788</v>
      </c>
      <c r="G52" s="126">
        <v>8.99</v>
      </c>
    </row>
    <row r="53" spans="1:7" x14ac:dyDescent="0.25">
      <c r="A53" s="126">
        <v>2089</v>
      </c>
      <c r="B53" s="126" t="s">
        <v>22</v>
      </c>
      <c r="C53" s="126" t="s">
        <v>441</v>
      </c>
      <c r="D53" s="126">
        <v>750</v>
      </c>
      <c r="E53" s="126">
        <v>12</v>
      </c>
      <c r="F53" s="126" t="s">
        <v>5754</v>
      </c>
      <c r="G53" s="126">
        <v>24.99</v>
      </c>
    </row>
    <row r="54" spans="1:7" x14ac:dyDescent="0.25">
      <c r="A54" s="126">
        <v>2691</v>
      </c>
      <c r="B54" s="126" t="s">
        <v>587</v>
      </c>
      <c r="C54" s="126" t="s">
        <v>441</v>
      </c>
      <c r="D54" s="126">
        <v>750</v>
      </c>
      <c r="E54" s="126">
        <v>12</v>
      </c>
      <c r="F54" s="126" t="s">
        <v>5773</v>
      </c>
      <c r="G54" s="126">
        <v>25.99</v>
      </c>
    </row>
    <row r="55" spans="1:7" x14ac:dyDescent="0.25">
      <c r="A55" s="126">
        <v>1487</v>
      </c>
      <c r="B55" s="126" t="s">
        <v>3</v>
      </c>
      <c r="C55" s="126" t="s">
        <v>441</v>
      </c>
      <c r="D55" s="126">
        <v>750</v>
      </c>
      <c r="E55" s="126">
        <v>12</v>
      </c>
      <c r="F55" s="126" t="s">
        <v>5773</v>
      </c>
      <c r="G55" s="126">
        <v>29.99</v>
      </c>
    </row>
    <row r="56" spans="1:7" x14ac:dyDescent="0.25">
      <c r="A56" s="126">
        <v>6502</v>
      </c>
      <c r="B56" s="126" t="s">
        <v>696</v>
      </c>
      <c r="C56" s="126" t="s">
        <v>441</v>
      </c>
      <c r="D56" s="126">
        <v>750</v>
      </c>
      <c r="E56" s="126">
        <v>12</v>
      </c>
      <c r="F56" s="126" t="s">
        <v>5784</v>
      </c>
      <c r="G56" s="126">
        <v>38.99</v>
      </c>
    </row>
    <row r="57" spans="1:7" x14ac:dyDescent="0.25">
      <c r="A57" s="126">
        <v>1784</v>
      </c>
      <c r="B57" s="126" t="s">
        <v>566</v>
      </c>
      <c r="C57" s="126" t="s">
        <v>441</v>
      </c>
      <c r="D57" s="126">
        <v>750</v>
      </c>
      <c r="E57" s="126">
        <v>12</v>
      </c>
      <c r="F57" s="126" t="s">
        <v>5820</v>
      </c>
      <c r="G57" s="126">
        <v>48.99</v>
      </c>
    </row>
    <row r="58" spans="1:7" x14ac:dyDescent="0.25">
      <c r="A58" s="126">
        <v>1040</v>
      </c>
      <c r="B58" s="126" t="s">
        <v>25</v>
      </c>
      <c r="C58" s="126" t="s">
        <v>441</v>
      </c>
      <c r="D58" s="126">
        <v>750</v>
      </c>
      <c r="E58" s="126">
        <v>12</v>
      </c>
      <c r="F58" s="126" t="s">
        <v>5773</v>
      </c>
      <c r="G58" s="126">
        <v>24.99</v>
      </c>
    </row>
    <row r="59" spans="1:7" x14ac:dyDescent="0.25">
      <c r="A59" s="126">
        <v>596</v>
      </c>
      <c r="B59" s="126" t="s">
        <v>30</v>
      </c>
      <c r="C59" s="126" t="s">
        <v>441</v>
      </c>
      <c r="D59" s="126">
        <v>375</v>
      </c>
      <c r="E59" s="126">
        <v>24</v>
      </c>
      <c r="F59" s="126" t="s">
        <v>5788</v>
      </c>
      <c r="G59" s="126">
        <v>13.99</v>
      </c>
    </row>
    <row r="60" spans="1:7" x14ac:dyDescent="0.25">
      <c r="A60" s="126">
        <v>1867</v>
      </c>
      <c r="B60" s="126" t="s">
        <v>40</v>
      </c>
      <c r="C60" s="126" t="s">
        <v>441</v>
      </c>
      <c r="D60" s="126">
        <v>750</v>
      </c>
      <c r="E60" s="126">
        <v>12</v>
      </c>
      <c r="F60" s="126" t="s">
        <v>5794</v>
      </c>
      <c r="G60" s="126">
        <v>44.99</v>
      </c>
    </row>
    <row r="61" spans="1:7" x14ac:dyDescent="0.25">
      <c r="A61" s="126">
        <v>21865</v>
      </c>
      <c r="B61" s="126" t="s">
        <v>1733</v>
      </c>
      <c r="C61" s="126" t="s">
        <v>441</v>
      </c>
      <c r="D61" s="126">
        <v>750</v>
      </c>
      <c r="E61" s="126">
        <v>12</v>
      </c>
      <c r="F61" s="126" t="s">
        <v>5820</v>
      </c>
      <c r="G61" s="126">
        <v>26.49</v>
      </c>
    </row>
    <row r="62" spans="1:7" x14ac:dyDescent="0.25">
      <c r="A62" s="126">
        <v>31112</v>
      </c>
      <c r="B62" s="126" t="s">
        <v>3927</v>
      </c>
      <c r="C62" s="126" t="s">
        <v>441</v>
      </c>
      <c r="D62" s="126">
        <v>750</v>
      </c>
      <c r="E62" s="126">
        <v>12</v>
      </c>
      <c r="F62" s="126" t="s">
        <v>5794</v>
      </c>
      <c r="G62" s="126">
        <v>30.49</v>
      </c>
    </row>
    <row r="63" spans="1:7" x14ac:dyDescent="0.25">
      <c r="A63" s="126">
        <v>31864</v>
      </c>
      <c r="B63" s="126" t="s">
        <v>578</v>
      </c>
      <c r="C63" s="126" t="s">
        <v>441</v>
      </c>
      <c r="D63" s="126">
        <v>375</v>
      </c>
      <c r="E63" s="126">
        <v>12</v>
      </c>
      <c r="F63" s="126" t="s">
        <v>5794</v>
      </c>
      <c r="G63" s="126">
        <v>18.29</v>
      </c>
    </row>
    <row r="64" spans="1:7" x14ac:dyDescent="0.25">
      <c r="A64" s="126">
        <v>74393</v>
      </c>
      <c r="B64" s="126" t="s">
        <v>35</v>
      </c>
      <c r="C64" s="126" t="s">
        <v>441</v>
      </c>
      <c r="D64" s="126">
        <v>375</v>
      </c>
      <c r="E64" s="126">
        <v>12</v>
      </c>
      <c r="F64" s="126" t="s">
        <v>5773</v>
      </c>
      <c r="G64" s="126">
        <v>17.989999999999998</v>
      </c>
    </row>
    <row r="65" spans="1:7" x14ac:dyDescent="0.25">
      <c r="A65" s="126">
        <v>271965</v>
      </c>
      <c r="B65" s="126" t="s">
        <v>26</v>
      </c>
      <c r="C65" s="126" t="s">
        <v>441</v>
      </c>
      <c r="D65" s="126">
        <v>200</v>
      </c>
      <c r="E65" s="126">
        <v>48</v>
      </c>
      <c r="F65" s="126" t="s">
        <v>5773</v>
      </c>
      <c r="G65" s="126">
        <v>8.99</v>
      </c>
    </row>
    <row r="66" spans="1:7" x14ac:dyDescent="0.25">
      <c r="A66" s="126">
        <v>3558</v>
      </c>
      <c r="B66" s="126" t="s">
        <v>11</v>
      </c>
      <c r="C66" s="126" t="s">
        <v>441</v>
      </c>
      <c r="D66" s="126">
        <v>750</v>
      </c>
      <c r="E66" s="126">
        <v>12</v>
      </c>
      <c r="F66" s="126" t="s">
        <v>5794</v>
      </c>
      <c r="G66" s="126">
        <v>34.99</v>
      </c>
    </row>
    <row r="67" spans="1:7" x14ac:dyDescent="0.25">
      <c r="A67" s="126">
        <v>1099</v>
      </c>
      <c r="B67" s="126" t="s">
        <v>542</v>
      </c>
      <c r="C67" s="126" t="s">
        <v>441</v>
      </c>
      <c r="D67" s="126">
        <v>750</v>
      </c>
      <c r="E67" s="126">
        <v>12</v>
      </c>
      <c r="F67" s="126" t="s">
        <v>5773</v>
      </c>
      <c r="G67" s="126">
        <v>30.99</v>
      </c>
    </row>
    <row r="68" spans="1:7" x14ac:dyDescent="0.25">
      <c r="A68" s="126">
        <v>271445</v>
      </c>
      <c r="B68" s="126" t="s">
        <v>2787</v>
      </c>
      <c r="C68" s="126" t="s">
        <v>441</v>
      </c>
      <c r="D68" s="126">
        <v>1140</v>
      </c>
      <c r="E68" s="126">
        <v>12</v>
      </c>
      <c r="F68" s="126" t="s">
        <v>5810</v>
      </c>
      <c r="G68" s="126">
        <v>30.24</v>
      </c>
    </row>
    <row r="69" spans="1:7" x14ac:dyDescent="0.25">
      <c r="A69" s="126">
        <v>9902</v>
      </c>
      <c r="B69" s="126" t="s">
        <v>4625</v>
      </c>
      <c r="C69" s="126" t="s">
        <v>441</v>
      </c>
      <c r="D69" s="126">
        <v>750</v>
      </c>
      <c r="E69" s="126">
        <v>12</v>
      </c>
      <c r="F69" s="126" t="s">
        <v>5786</v>
      </c>
      <c r="G69" s="126">
        <v>91.99</v>
      </c>
    </row>
    <row r="70" spans="1:7" x14ac:dyDescent="0.25">
      <c r="A70" s="126">
        <v>2253</v>
      </c>
      <c r="B70" s="126" t="s">
        <v>578</v>
      </c>
      <c r="C70" s="126" t="s">
        <v>441</v>
      </c>
      <c r="D70" s="126">
        <v>750</v>
      </c>
      <c r="E70" s="126">
        <v>12</v>
      </c>
      <c r="F70" s="126" t="s">
        <v>5794</v>
      </c>
      <c r="G70" s="126">
        <v>31.99</v>
      </c>
    </row>
    <row r="71" spans="1:7" x14ac:dyDescent="0.25">
      <c r="A71" s="126">
        <v>2279</v>
      </c>
      <c r="B71" s="126" t="s">
        <v>9</v>
      </c>
      <c r="C71" s="126" t="s">
        <v>441</v>
      </c>
      <c r="D71" s="126">
        <v>750</v>
      </c>
      <c r="E71" s="126">
        <v>12</v>
      </c>
      <c r="F71" s="126" t="s">
        <v>5771</v>
      </c>
      <c r="G71" s="126">
        <v>21.99</v>
      </c>
    </row>
    <row r="72" spans="1:7" x14ac:dyDescent="0.25">
      <c r="A72" s="126">
        <v>5132</v>
      </c>
      <c r="B72" s="126" t="s">
        <v>652</v>
      </c>
      <c r="C72" s="126" t="s">
        <v>441</v>
      </c>
      <c r="D72" s="126">
        <v>750</v>
      </c>
      <c r="E72" s="126">
        <v>12</v>
      </c>
      <c r="F72" s="126" t="s">
        <v>5773</v>
      </c>
      <c r="G72" s="126">
        <v>21.99</v>
      </c>
    </row>
    <row r="73" spans="1:7" x14ac:dyDescent="0.25">
      <c r="A73" s="126">
        <v>935</v>
      </c>
      <c r="B73" s="126" t="s">
        <v>19</v>
      </c>
      <c r="C73" s="126" t="s">
        <v>441</v>
      </c>
      <c r="D73" s="126">
        <v>750</v>
      </c>
      <c r="E73" s="126">
        <v>12</v>
      </c>
      <c r="F73" s="126" t="s">
        <v>5773</v>
      </c>
      <c r="G73" s="126">
        <v>23.99</v>
      </c>
    </row>
    <row r="74" spans="1:7" x14ac:dyDescent="0.25">
      <c r="A74" s="126">
        <v>984</v>
      </c>
      <c r="B74" s="126" t="s">
        <v>8</v>
      </c>
      <c r="C74" s="126" t="s">
        <v>441</v>
      </c>
      <c r="D74" s="126">
        <v>750</v>
      </c>
      <c r="E74" s="126">
        <v>12</v>
      </c>
      <c r="F74" s="126" t="s">
        <v>5786</v>
      </c>
      <c r="G74" s="126">
        <v>21.99</v>
      </c>
    </row>
    <row r="75" spans="1:7" x14ac:dyDescent="0.25">
      <c r="A75" s="126">
        <v>1610</v>
      </c>
      <c r="B75" s="126" t="s">
        <v>563</v>
      </c>
      <c r="C75" s="126" t="s">
        <v>441</v>
      </c>
      <c r="D75" s="126">
        <v>750</v>
      </c>
      <c r="E75" s="126">
        <v>12</v>
      </c>
      <c r="F75" s="126" t="s">
        <v>5754</v>
      </c>
      <c r="G75" s="126">
        <v>28.99</v>
      </c>
    </row>
    <row r="76" spans="1:7" x14ac:dyDescent="0.25">
      <c r="A76" s="126">
        <v>992</v>
      </c>
      <c r="B76" s="126" t="s">
        <v>538</v>
      </c>
      <c r="C76" s="126" t="s">
        <v>441</v>
      </c>
      <c r="D76" s="126">
        <v>1140</v>
      </c>
      <c r="E76" s="126">
        <v>12</v>
      </c>
      <c r="F76" s="126" t="s">
        <v>5754</v>
      </c>
      <c r="G76" s="126">
        <v>35.99</v>
      </c>
    </row>
    <row r="77" spans="1:7" x14ac:dyDescent="0.25">
      <c r="A77" s="126">
        <v>430</v>
      </c>
      <c r="B77" s="126" t="s">
        <v>29</v>
      </c>
      <c r="C77" s="126" t="s">
        <v>441</v>
      </c>
      <c r="D77" s="126">
        <v>1140</v>
      </c>
      <c r="E77" s="126">
        <v>12</v>
      </c>
      <c r="F77" s="126" t="s">
        <v>5754</v>
      </c>
      <c r="G77" s="126">
        <v>34.99</v>
      </c>
    </row>
    <row r="78" spans="1:7" x14ac:dyDescent="0.25">
      <c r="A78" s="126">
        <v>54841</v>
      </c>
      <c r="B78" s="126" t="s">
        <v>1</v>
      </c>
      <c r="C78" s="126" t="s">
        <v>441</v>
      </c>
      <c r="D78" s="126">
        <v>1750</v>
      </c>
      <c r="E78" s="126">
        <v>6</v>
      </c>
      <c r="F78" s="126" t="s">
        <v>5754</v>
      </c>
      <c r="G78" s="126">
        <v>52.99</v>
      </c>
    </row>
    <row r="79" spans="1:7" x14ac:dyDescent="0.25">
      <c r="A79" s="126">
        <v>288563</v>
      </c>
      <c r="B79" s="126" t="s">
        <v>511</v>
      </c>
      <c r="C79" s="126" t="s">
        <v>441</v>
      </c>
      <c r="D79" s="126">
        <v>3000</v>
      </c>
      <c r="E79" s="126">
        <v>1</v>
      </c>
      <c r="F79" s="126" t="s">
        <v>5786</v>
      </c>
      <c r="G79" s="126">
        <v>129.97999999999999</v>
      </c>
    </row>
    <row r="80" spans="1:7" x14ac:dyDescent="0.25">
      <c r="A80" s="126">
        <v>83</v>
      </c>
      <c r="B80" s="126" t="s">
        <v>6</v>
      </c>
      <c r="C80" s="126" t="s">
        <v>441</v>
      </c>
      <c r="D80" s="126">
        <v>750</v>
      </c>
      <c r="E80" s="126">
        <v>12</v>
      </c>
      <c r="F80" s="126" t="s">
        <v>5771</v>
      </c>
      <c r="G80" s="126">
        <v>21.99</v>
      </c>
    </row>
    <row r="81" spans="1:7" x14ac:dyDescent="0.25">
      <c r="A81" s="126">
        <v>57893</v>
      </c>
      <c r="B81" s="126" t="s">
        <v>10</v>
      </c>
      <c r="C81" s="126" t="s">
        <v>441</v>
      </c>
      <c r="D81" s="126">
        <v>1750</v>
      </c>
      <c r="E81" s="126">
        <v>6</v>
      </c>
      <c r="F81" s="126" t="s">
        <v>5754</v>
      </c>
      <c r="G81" s="126">
        <v>51.99</v>
      </c>
    </row>
    <row r="82" spans="1:7" x14ac:dyDescent="0.25">
      <c r="A82" s="126">
        <v>54593</v>
      </c>
      <c r="B82" s="126" t="s">
        <v>4100</v>
      </c>
      <c r="C82" s="126" t="s">
        <v>441</v>
      </c>
      <c r="D82" s="126">
        <v>1750</v>
      </c>
      <c r="E82" s="126">
        <v>6</v>
      </c>
      <c r="F82" s="126" t="s">
        <v>5773</v>
      </c>
      <c r="G82" s="126">
        <v>49.99</v>
      </c>
    </row>
    <row r="83" spans="1:7" x14ac:dyDescent="0.25">
      <c r="A83" s="126">
        <v>192732</v>
      </c>
      <c r="B83" s="126" t="s">
        <v>2716</v>
      </c>
      <c r="C83" s="126" t="s">
        <v>441</v>
      </c>
      <c r="D83" s="126">
        <v>750</v>
      </c>
      <c r="E83" s="126">
        <v>6</v>
      </c>
      <c r="F83" s="126" t="s">
        <v>5773</v>
      </c>
      <c r="G83" s="126">
        <v>94.99</v>
      </c>
    </row>
    <row r="84" spans="1:7" x14ac:dyDescent="0.25">
      <c r="A84" s="126">
        <v>277954</v>
      </c>
      <c r="B84" s="126" t="s">
        <v>47</v>
      </c>
      <c r="C84" s="126" t="s">
        <v>441</v>
      </c>
      <c r="D84" s="126">
        <v>750</v>
      </c>
      <c r="E84" s="126">
        <v>12</v>
      </c>
      <c r="F84" s="126" t="s">
        <v>5820</v>
      </c>
      <c r="G84" s="126">
        <v>28.99</v>
      </c>
    </row>
    <row r="85" spans="1:7" x14ac:dyDescent="0.25">
      <c r="A85" s="126">
        <v>3012</v>
      </c>
      <c r="B85" s="126" t="s">
        <v>15</v>
      </c>
      <c r="C85" s="126" t="s">
        <v>441</v>
      </c>
      <c r="D85" s="126">
        <v>1140</v>
      </c>
      <c r="E85" s="126">
        <v>12</v>
      </c>
      <c r="F85" s="126" t="s">
        <v>5786</v>
      </c>
      <c r="G85" s="126">
        <v>31.99</v>
      </c>
    </row>
    <row r="86" spans="1:7" x14ac:dyDescent="0.25">
      <c r="A86" s="126">
        <v>10157</v>
      </c>
      <c r="B86" s="126" t="s">
        <v>847</v>
      </c>
      <c r="C86" s="126" t="s">
        <v>441</v>
      </c>
      <c r="D86" s="126">
        <v>750</v>
      </c>
      <c r="E86" s="126">
        <v>12</v>
      </c>
      <c r="F86" s="126" t="s">
        <v>5754</v>
      </c>
      <c r="G86" s="126">
        <v>36.99</v>
      </c>
    </row>
    <row r="87" spans="1:7" x14ac:dyDescent="0.25">
      <c r="A87" s="126">
        <v>12195</v>
      </c>
      <c r="B87" s="126" t="s">
        <v>566</v>
      </c>
      <c r="C87" s="126" t="s">
        <v>441</v>
      </c>
      <c r="D87" s="126">
        <v>375</v>
      </c>
      <c r="E87" s="126">
        <v>12</v>
      </c>
      <c r="F87" s="126" t="s">
        <v>5820</v>
      </c>
      <c r="G87" s="126">
        <v>26.49</v>
      </c>
    </row>
    <row r="88" spans="1:7" x14ac:dyDescent="0.25">
      <c r="A88" s="126">
        <v>31930</v>
      </c>
      <c r="B88" s="126" t="s">
        <v>20</v>
      </c>
      <c r="C88" s="126" t="s">
        <v>441</v>
      </c>
      <c r="D88" s="126">
        <v>1750</v>
      </c>
      <c r="E88" s="126">
        <v>6</v>
      </c>
      <c r="F88" s="126" t="s">
        <v>5771</v>
      </c>
      <c r="G88" s="126">
        <v>50.99</v>
      </c>
    </row>
    <row r="89" spans="1:7" x14ac:dyDescent="0.25">
      <c r="A89" s="126">
        <v>53546</v>
      </c>
      <c r="B89" s="126" t="s">
        <v>2603</v>
      </c>
      <c r="C89" s="126" t="s">
        <v>441</v>
      </c>
      <c r="D89" s="126">
        <v>1140</v>
      </c>
      <c r="E89" s="126">
        <v>12</v>
      </c>
      <c r="F89" s="126" t="s">
        <v>5788</v>
      </c>
      <c r="G89" s="126">
        <v>31.99</v>
      </c>
    </row>
    <row r="90" spans="1:7" x14ac:dyDescent="0.25">
      <c r="A90" s="126">
        <v>68627</v>
      </c>
      <c r="B90" s="126" t="s">
        <v>2612</v>
      </c>
      <c r="C90" s="126" t="s">
        <v>441</v>
      </c>
      <c r="D90" s="126">
        <v>750</v>
      </c>
      <c r="E90" s="126">
        <v>12</v>
      </c>
      <c r="F90" s="126" t="s">
        <v>5773</v>
      </c>
      <c r="G90" s="126">
        <v>25.99</v>
      </c>
    </row>
    <row r="91" spans="1:7" x14ac:dyDescent="0.25">
      <c r="A91" s="126">
        <v>286807</v>
      </c>
      <c r="B91" s="126" t="s">
        <v>2799</v>
      </c>
      <c r="C91" s="126" t="s">
        <v>441</v>
      </c>
      <c r="D91" s="126">
        <v>750</v>
      </c>
      <c r="E91" s="126">
        <v>6</v>
      </c>
      <c r="F91" s="126" t="s">
        <v>5844</v>
      </c>
      <c r="G91" s="126">
        <v>25.79</v>
      </c>
    </row>
    <row r="92" spans="1:7" x14ac:dyDescent="0.25">
      <c r="A92" s="126">
        <v>61374</v>
      </c>
      <c r="B92" s="126" t="s">
        <v>2607</v>
      </c>
      <c r="C92" s="126" t="s">
        <v>441</v>
      </c>
      <c r="D92" s="126">
        <v>750</v>
      </c>
      <c r="E92" s="126">
        <v>12</v>
      </c>
      <c r="F92" s="126" t="s">
        <v>5845</v>
      </c>
      <c r="G92" s="126">
        <v>38.99</v>
      </c>
    </row>
    <row r="93" spans="1:7" x14ac:dyDescent="0.25">
      <c r="A93" s="126">
        <v>34124</v>
      </c>
      <c r="B93" s="126" t="s">
        <v>33</v>
      </c>
      <c r="C93" s="126" t="s">
        <v>441</v>
      </c>
      <c r="D93" s="126">
        <v>1750</v>
      </c>
      <c r="E93" s="126">
        <v>6</v>
      </c>
      <c r="F93" s="126" t="s">
        <v>5773</v>
      </c>
      <c r="G93" s="126">
        <v>49.99</v>
      </c>
    </row>
    <row r="94" spans="1:7" x14ac:dyDescent="0.25">
      <c r="A94" s="126">
        <v>43018</v>
      </c>
      <c r="B94" s="126" t="s">
        <v>2598</v>
      </c>
      <c r="C94" s="126" t="s">
        <v>441</v>
      </c>
      <c r="D94" s="126">
        <v>375</v>
      </c>
      <c r="E94" s="126">
        <v>12</v>
      </c>
      <c r="F94" s="126" t="s">
        <v>5794</v>
      </c>
      <c r="G94" s="126">
        <v>20.2</v>
      </c>
    </row>
    <row r="95" spans="1:7" x14ac:dyDescent="0.25">
      <c r="A95" s="126">
        <v>15693</v>
      </c>
      <c r="B95" s="126" t="s">
        <v>1194</v>
      </c>
      <c r="C95" s="126" t="s">
        <v>441</v>
      </c>
      <c r="D95" s="126">
        <v>750</v>
      </c>
      <c r="E95" s="126">
        <v>12</v>
      </c>
      <c r="F95" s="126" t="s">
        <v>5754</v>
      </c>
      <c r="G95" s="126">
        <v>29.99</v>
      </c>
    </row>
    <row r="96" spans="1:7" x14ac:dyDescent="0.25">
      <c r="A96" s="126">
        <v>71746</v>
      </c>
      <c r="B96" s="126" t="s">
        <v>2616</v>
      </c>
      <c r="C96" s="126" t="s">
        <v>441</v>
      </c>
      <c r="D96" s="126">
        <v>750</v>
      </c>
      <c r="E96" s="126">
        <v>12</v>
      </c>
      <c r="F96" s="126" t="s">
        <v>5794</v>
      </c>
      <c r="G96" s="126">
        <v>37.99</v>
      </c>
    </row>
    <row r="97" spans="1:7" x14ac:dyDescent="0.25">
      <c r="A97" s="126">
        <v>570</v>
      </c>
      <c r="B97" s="126" t="s">
        <v>522</v>
      </c>
      <c r="C97" s="126" t="s">
        <v>441</v>
      </c>
      <c r="D97" s="126">
        <v>750</v>
      </c>
      <c r="E97" s="126">
        <v>12</v>
      </c>
      <c r="F97" s="126" t="s">
        <v>5754</v>
      </c>
      <c r="G97" s="126">
        <v>25.79</v>
      </c>
    </row>
    <row r="98" spans="1:7" x14ac:dyDescent="0.25">
      <c r="A98" s="126">
        <v>1222</v>
      </c>
      <c r="B98" s="126" t="s">
        <v>32</v>
      </c>
      <c r="C98" s="126" t="s">
        <v>441</v>
      </c>
      <c r="D98" s="126">
        <v>750</v>
      </c>
      <c r="E98" s="126">
        <v>12</v>
      </c>
      <c r="F98" s="126" t="s">
        <v>5754</v>
      </c>
      <c r="G98" s="126">
        <v>23.79</v>
      </c>
    </row>
    <row r="99" spans="1:7" x14ac:dyDescent="0.25">
      <c r="A99" s="126">
        <v>5363</v>
      </c>
      <c r="B99" s="126" t="s">
        <v>663</v>
      </c>
      <c r="C99" s="126" t="s">
        <v>441</v>
      </c>
      <c r="D99" s="126">
        <v>750</v>
      </c>
      <c r="E99" s="126">
        <v>12</v>
      </c>
      <c r="F99" s="126" t="s">
        <v>5794</v>
      </c>
      <c r="G99" s="126">
        <v>25.49</v>
      </c>
    </row>
    <row r="100" spans="1:7" x14ac:dyDescent="0.25">
      <c r="A100" s="126">
        <v>247056</v>
      </c>
      <c r="B100" s="126" t="s">
        <v>716</v>
      </c>
      <c r="C100" s="126" t="s">
        <v>441</v>
      </c>
      <c r="D100" s="126">
        <v>1750</v>
      </c>
      <c r="E100" s="126">
        <v>6</v>
      </c>
      <c r="F100" s="126" t="s">
        <v>5794</v>
      </c>
      <c r="G100" s="126">
        <v>62.99</v>
      </c>
    </row>
    <row r="101" spans="1:7" x14ac:dyDescent="0.25">
      <c r="A101" s="126">
        <v>893</v>
      </c>
      <c r="B101" s="126" t="s">
        <v>5</v>
      </c>
      <c r="C101" s="126" t="s">
        <v>441</v>
      </c>
      <c r="D101" s="126">
        <v>750</v>
      </c>
      <c r="E101" s="126">
        <v>12</v>
      </c>
      <c r="F101" s="126" t="s">
        <v>5754</v>
      </c>
      <c r="G101" s="126">
        <v>27.79</v>
      </c>
    </row>
    <row r="102" spans="1:7" x14ac:dyDescent="0.25">
      <c r="A102" s="126">
        <v>12385</v>
      </c>
      <c r="B102" s="126" t="s">
        <v>974</v>
      </c>
      <c r="C102" s="126" t="s">
        <v>441</v>
      </c>
      <c r="D102" s="126">
        <v>750</v>
      </c>
      <c r="E102" s="126">
        <v>12</v>
      </c>
      <c r="F102" s="126" t="s">
        <v>5794</v>
      </c>
      <c r="G102" s="126">
        <v>69.989999999999995</v>
      </c>
    </row>
    <row r="103" spans="1:7" x14ac:dyDescent="0.25">
      <c r="A103" s="126">
        <v>27235</v>
      </c>
      <c r="B103" s="126" t="s">
        <v>941</v>
      </c>
      <c r="C103" s="126" t="s">
        <v>441</v>
      </c>
      <c r="D103" s="126">
        <v>750</v>
      </c>
      <c r="E103" s="126">
        <v>12</v>
      </c>
      <c r="F103" s="126" t="s">
        <v>5786</v>
      </c>
      <c r="G103" s="126">
        <v>30.99</v>
      </c>
    </row>
    <row r="104" spans="1:7" x14ac:dyDescent="0.25">
      <c r="A104" s="126">
        <v>57075</v>
      </c>
      <c r="B104" s="126" t="s">
        <v>2603</v>
      </c>
      <c r="C104" s="126" t="s">
        <v>441</v>
      </c>
      <c r="D104" s="126">
        <v>750</v>
      </c>
      <c r="E104" s="126">
        <v>12</v>
      </c>
      <c r="F104" s="126" t="s">
        <v>5788</v>
      </c>
      <c r="G104" s="126">
        <v>21.99</v>
      </c>
    </row>
    <row r="105" spans="1:7" x14ac:dyDescent="0.25">
      <c r="A105" s="126">
        <v>43703</v>
      </c>
      <c r="B105" s="126" t="s">
        <v>2601</v>
      </c>
      <c r="C105" s="126" t="s">
        <v>441</v>
      </c>
      <c r="D105" s="126">
        <v>750</v>
      </c>
      <c r="E105" s="126">
        <v>12</v>
      </c>
      <c r="F105" s="126" t="s">
        <v>5771</v>
      </c>
      <c r="G105" s="126">
        <v>108.23</v>
      </c>
    </row>
    <row r="106" spans="1:7" x14ac:dyDescent="0.25">
      <c r="A106" s="126">
        <v>193490</v>
      </c>
      <c r="B106" s="126" t="s">
        <v>35</v>
      </c>
      <c r="C106" s="126" t="s">
        <v>441</v>
      </c>
      <c r="D106" s="126">
        <v>1750</v>
      </c>
      <c r="E106" s="126">
        <v>6</v>
      </c>
      <c r="F106" s="126" t="s">
        <v>5773</v>
      </c>
      <c r="G106" s="126">
        <v>64.989999999999995</v>
      </c>
    </row>
    <row r="107" spans="1:7" x14ac:dyDescent="0.25">
      <c r="A107" s="126">
        <v>246603</v>
      </c>
      <c r="B107" s="126" t="s">
        <v>48</v>
      </c>
      <c r="C107" s="126" t="s">
        <v>441</v>
      </c>
      <c r="D107" s="126">
        <v>750</v>
      </c>
      <c r="E107" s="126">
        <v>12</v>
      </c>
      <c r="F107" s="126" t="s">
        <v>5773</v>
      </c>
      <c r="G107" s="126">
        <v>39.99</v>
      </c>
    </row>
    <row r="108" spans="1:7" x14ac:dyDescent="0.25">
      <c r="A108" s="126">
        <v>67</v>
      </c>
      <c r="B108" s="126" t="s">
        <v>26</v>
      </c>
      <c r="C108" s="126" t="s">
        <v>441</v>
      </c>
      <c r="D108" s="126">
        <v>750</v>
      </c>
      <c r="E108" s="126">
        <v>12</v>
      </c>
      <c r="F108" s="126" t="s">
        <v>5773</v>
      </c>
      <c r="G108" s="126">
        <v>24.99</v>
      </c>
    </row>
    <row r="109" spans="1:7" x14ac:dyDescent="0.25">
      <c r="A109" s="126">
        <v>38505</v>
      </c>
      <c r="B109" s="126" t="s">
        <v>28</v>
      </c>
      <c r="C109" s="126" t="s">
        <v>441</v>
      </c>
      <c r="D109" s="126">
        <v>1750</v>
      </c>
      <c r="E109" s="126">
        <v>6</v>
      </c>
      <c r="F109" s="126" t="s">
        <v>5773</v>
      </c>
      <c r="G109" s="126">
        <v>52.99</v>
      </c>
    </row>
    <row r="110" spans="1:7" x14ac:dyDescent="0.25">
      <c r="A110" s="126">
        <v>40196</v>
      </c>
      <c r="B110" s="126" t="s">
        <v>2595</v>
      </c>
      <c r="C110" s="126" t="s">
        <v>441</v>
      </c>
      <c r="D110" s="126">
        <v>750</v>
      </c>
      <c r="E110" s="126">
        <v>12</v>
      </c>
      <c r="F110" s="126" t="s">
        <v>5771</v>
      </c>
      <c r="G110" s="126">
        <v>23.99</v>
      </c>
    </row>
    <row r="111" spans="1:7" x14ac:dyDescent="0.25">
      <c r="A111" s="126">
        <v>53140</v>
      </c>
      <c r="B111" s="126" t="s">
        <v>4097</v>
      </c>
      <c r="C111" s="126" t="s">
        <v>441</v>
      </c>
      <c r="D111" s="126">
        <v>750</v>
      </c>
      <c r="E111" s="126">
        <v>12</v>
      </c>
      <c r="F111" s="126" t="s">
        <v>5754</v>
      </c>
      <c r="G111" s="126">
        <v>32.49</v>
      </c>
    </row>
    <row r="112" spans="1:7" x14ac:dyDescent="0.25">
      <c r="A112" s="126">
        <v>61564</v>
      </c>
      <c r="B112" s="126" t="s">
        <v>538</v>
      </c>
      <c r="C112" s="126" t="s">
        <v>441</v>
      </c>
      <c r="D112" s="126">
        <v>1750</v>
      </c>
      <c r="E112" s="126">
        <v>6</v>
      </c>
      <c r="F112" s="126" t="s">
        <v>5754</v>
      </c>
      <c r="G112" s="126">
        <v>51.99</v>
      </c>
    </row>
    <row r="113" spans="1:7" x14ac:dyDescent="0.25">
      <c r="A113" s="126">
        <v>69781</v>
      </c>
      <c r="B113" s="126" t="s">
        <v>2614</v>
      </c>
      <c r="C113" s="126" t="s">
        <v>441</v>
      </c>
      <c r="D113" s="126">
        <v>750</v>
      </c>
      <c r="E113" s="126">
        <v>12</v>
      </c>
      <c r="F113" s="126" t="s">
        <v>5844</v>
      </c>
      <c r="G113" s="126">
        <v>27.79</v>
      </c>
    </row>
    <row r="114" spans="1:7" x14ac:dyDescent="0.25">
      <c r="A114" s="126">
        <v>1925</v>
      </c>
      <c r="B114" s="126" t="s">
        <v>570</v>
      </c>
      <c r="C114" s="126" t="s">
        <v>441</v>
      </c>
      <c r="D114" s="126">
        <v>750</v>
      </c>
      <c r="E114" s="126">
        <v>12</v>
      </c>
      <c r="F114" s="126" t="s">
        <v>5786</v>
      </c>
      <c r="G114" s="126">
        <v>60.99</v>
      </c>
    </row>
    <row r="115" spans="1:7" x14ac:dyDescent="0.25">
      <c r="A115" s="126">
        <v>52050</v>
      </c>
      <c r="B115" s="126" t="s">
        <v>879</v>
      </c>
      <c r="C115" s="126" t="s">
        <v>441</v>
      </c>
      <c r="D115" s="126">
        <v>750</v>
      </c>
      <c r="E115" s="126">
        <v>12</v>
      </c>
      <c r="F115" s="126" t="s">
        <v>5786</v>
      </c>
      <c r="G115" s="126">
        <v>28.99</v>
      </c>
    </row>
    <row r="116" spans="1:7" x14ac:dyDescent="0.25">
      <c r="A116" s="126">
        <v>54213</v>
      </c>
      <c r="B116" s="126" t="s">
        <v>8</v>
      </c>
      <c r="C116" s="126" t="s">
        <v>441</v>
      </c>
      <c r="D116" s="126">
        <v>1750</v>
      </c>
      <c r="E116" s="126">
        <v>6</v>
      </c>
      <c r="F116" s="126" t="s">
        <v>5786</v>
      </c>
      <c r="G116" s="126">
        <v>48.99</v>
      </c>
    </row>
    <row r="117" spans="1:7" x14ac:dyDescent="0.25">
      <c r="A117" s="126">
        <v>58404</v>
      </c>
      <c r="B117" s="126" t="s">
        <v>6</v>
      </c>
      <c r="C117" s="126" t="s">
        <v>441</v>
      </c>
      <c r="D117" s="126">
        <v>1750</v>
      </c>
      <c r="E117" s="126">
        <v>6</v>
      </c>
      <c r="F117" s="126" t="s">
        <v>5771</v>
      </c>
      <c r="G117" s="126">
        <v>48.87</v>
      </c>
    </row>
    <row r="118" spans="1:7" x14ac:dyDescent="0.25">
      <c r="A118" s="126">
        <v>274134</v>
      </c>
      <c r="B118" s="126" t="s">
        <v>2789</v>
      </c>
      <c r="C118" s="126" t="s">
        <v>441</v>
      </c>
      <c r="D118" s="126">
        <v>1140</v>
      </c>
      <c r="E118" s="126">
        <v>12</v>
      </c>
      <c r="F118" s="126" t="s">
        <v>5810</v>
      </c>
      <c r="G118" s="126">
        <v>31.04</v>
      </c>
    </row>
    <row r="119" spans="1:7" x14ac:dyDescent="0.25">
      <c r="A119" s="126">
        <v>243824</v>
      </c>
      <c r="B119" s="126" t="s">
        <v>2757</v>
      </c>
      <c r="C119" s="126" t="s">
        <v>441</v>
      </c>
      <c r="D119" s="126">
        <v>750</v>
      </c>
      <c r="E119" s="126">
        <v>6</v>
      </c>
      <c r="F119" s="126" t="s">
        <v>5773</v>
      </c>
      <c r="G119" s="126">
        <v>129.99</v>
      </c>
    </row>
    <row r="120" spans="1:7" x14ac:dyDescent="0.25">
      <c r="A120" s="126">
        <v>33928</v>
      </c>
      <c r="B120" s="126" t="s">
        <v>5</v>
      </c>
      <c r="C120" s="126" t="s">
        <v>441</v>
      </c>
      <c r="D120" s="126">
        <v>1750</v>
      </c>
      <c r="E120" s="126">
        <v>6</v>
      </c>
      <c r="F120" s="126" t="s">
        <v>5754</v>
      </c>
      <c r="G120" s="126">
        <v>59.99</v>
      </c>
    </row>
    <row r="121" spans="1:7" x14ac:dyDescent="0.25">
      <c r="A121" s="126">
        <v>42</v>
      </c>
      <c r="B121" s="126" t="s">
        <v>511</v>
      </c>
      <c r="C121" s="126" t="s">
        <v>441</v>
      </c>
      <c r="D121" s="126">
        <v>750</v>
      </c>
      <c r="E121" s="126">
        <v>12</v>
      </c>
      <c r="F121" s="126" t="s">
        <v>5786</v>
      </c>
      <c r="G121" s="126">
        <v>23.99</v>
      </c>
    </row>
    <row r="122" spans="1:7" x14ac:dyDescent="0.25">
      <c r="A122" s="126">
        <v>21097</v>
      </c>
      <c r="B122" s="126" t="s">
        <v>1666</v>
      </c>
      <c r="C122" s="126" t="s">
        <v>441</v>
      </c>
      <c r="D122" s="126">
        <v>750</v>
      </c>
      <c r="E122" s="126">
        <v>12</v>
      </c>
      <c r="F122" s="126" t="s">
        <v>5754</v>
      </c>
      <c r="G122" s="126">
        <v>69.989999999999995</v>
      </c>
    </row>
    <row r="123" spans="1:7" x14ac:dyDescent="0.25">
      <c r="A123" s="126">
        <v>14910</v>
      </c>
      <c r="B123" s="126" t="s">
        <v>1150</v>
      </c>
      <c r="C123" s="126" t="s">
        <v>441</v>
      </c>
      <c r="D123" s="126">
        <v>750</v>
      </c>
      <c r="E123" s="126">
        <v>12</v>
      </c>
      <c r="F123" s="126" t="s">
        <v>5845</v>
      </c>
      <c r="G123" s="126">
        <v>34.49</v>
      </c>
    </row>
    <row r="124" spans="1:7" x14ac:dyDescent="0.25">
      <c r="A124" s="126">
        <v>53082</v>
      </c>
      <c r="B124" s="126" t="s">
        <v>15</v>
      </c>
      <c r="C124" s="126" t="s">
        <v>441</v>
      </c>
      <c r="D124" s="126">
        <v>1750</v>
      </c>
      <c r="E124" s="126">
        <v>6</v>
      </c>
      <c r="F124" s="126" t="s">
        <v>5786</v>
      </c>
      <c r="G124" s="126">
        <v>48.87</v>
      </c>
    </row>
    <row r="125" spans="1:7" x14ac:dyDescent="0.25">
      <c r="A125" s="126">
        <v>231571</v>
      </c>
      <c r="B125" s="126" t="s">
        <v>17</v>
      </c>
      <c r="C125" s="126" t="s">
        <v>441</v>
      </c>
      <c r="D125" s="126">
        <v>1750</v>
      </c>
      <c r="E125" s="126">
        <v>6</v>
      </c>
      <c r="F125" s="126" t="s">
        <v>5771</v>
      </c>
      <c r="G125" s="126">
        <v>49.99</v>
      </c>
    </row>
    <row r="126" spans="1:7" x14ac:dyDescent="0.25">
      <c r="A126" s="126">
        <v>293068</v>
      </c>
      <c r="B126" s="126" t="s">
        <v>2806</v>
      </c>
      <c r="C126" s="126" t="s">
        <v>441</v>
      </c>
      <c r="D126" s="126">
        <v>375</v>
      </c>
      <c r="E126" s="126">
        <v>24</v>
      </c>
      <c r="F126" s="126" t="s">
        <v>5771</v>
      </c>
      <c r="G126" s="126">
        <v>12.99</v>
      </c>
    </row>
    <row r="127" spans="1:7" x14ac:dyDescent="0.25">
      <c r="A127" s="126">
        <v>117</v>
      </c>
      <c r="B127" s="126" t="s">
        <v>27</v>
      </c>
      <c r="C127" s="126" t="s">
        <v>441</v>
      </c>
      <c r="D127" s="126">
        <v>750</v>
      </c>
      <c r="E127" s="126">
        <v>12</v>
      </c>
      <c r="F127" s="126" t="s">
        <v>5788</v>
      </c>
      <c r="G127" s="126">
        <v>24.99</v>
      </c>
    </row>
    <row r="128" spans="1:7" x14ac:dyDescent="0.25">
      <c r="A128" s="126">
        <v>45898</v>
      </c>
      <c r="B128" s="126" t="s">
        <v>30</v>
      </c>
      <c r="C128" s="126" t="s">
        <v>441</v>
      </c>
      <c r="D128" s="126">
        <v>1750</v>
      </c>
      <c r="E128" s="126">
        <v>6</v>
      </c>
      <c r="F128" s="126" t="s">
        <v>5788</v>
      </c>
      <c r="G128" s="126">
        <v>52.99</v>
      </c>
    </row>
    <row r="129" spans="1:7" x14ac:dyDescent="0.25">
      <c r="A129" s="126">
        <v>248237</v>
      </c>
      <c r="B129" s="126" t="s">
        <v>5861</v>
      </c>
      <c r="C129" s="126" t="s">
        <v>441</v>
      </c>
      <c r="D129" s="126">
        <v>750</v>
      </c>
      <c r="E129" s="126">
        <v>6</v>
      </c>
      <c r="F129" s="126" t="s">
        <v>5794</v>
      </c>
      <c r="G129" s="126">
        <v>39.99</v>
      </c>
    </row>
    <row r="130" spans="1:7" x14ac:dyDescent="0.25">
      <c r="A130" s="126">
        <v>318196</v>
      </c>
      <c r="B130" s="126" t="s">
        <v>49</v>
      </c>
      <c r="C130" s="126" t="s">
        <v>441</v>
      </c>
      <c r="D130" s="126">
        <v>750</v>
      </c>
      <c r="E130" s="126">
        <v>12</v>
      </c>
      <c r="F130" s="126" t="s">
        <v>5773</v>
      </c>
      <c r="G130" s="126">
        <v>23.99</v>
      </c>
    </row>
    <row r="131" spans="1:7" x14ac:dyDescent="0.25">
      <c r="A131" s="126">
        <v>328625</v>
      </c>
      <c r="B131" s="126" t="s">
        <v>409</v>
      </c>
      <c r="C131" s="126" t="s">
        <v>441</v>
      </c>
      <c r="D131" s="126">
        <v>750</v>
      </c>
      <c r="E131" s="126">
        <v>12</v>
      </c>
      <c r="F131" s="126" t="s">
        <v>5773</v>
      </c>
      <c r="G131" s="126">
        <v>29.99</v>
      </c>
    </row>
    <row r="132" spans="1:7" x14ac:dyDescent="0.25">
      <c r="A132" s="126">
        <v>34637</v>
      </c>
      <c r="B132" s="126" t="s">
        <v>518</v>
      </c>
      <c r="C132" s="126" t="s">
        <v>441</v>
      </c>
      <c r="D132" s="126">
        <v>1750</v>
      </c>
      <c r="E132" s="126">
        <v>6</v>
      </c>
      <c r="F132" s="126" t="s">
        <v>5786</v>
      </c>
      <c r="G132" s="126">
        <v>51.49</v>
      </c>
    </row>
    <row r="133" spans="1:7" x14ac:dyDescent="0.25">
      <c r="A133" s="126">
        <v>21378</v>
      </c>
      <c r="B133" s="126" t="s">
        <v>1303</v>
      </c>
      <c r="C133" s="126" t="s">
        <v>441</v>
      </c>
      <c r="D133" s="126">
        <v>750</v>
      </c>
      <c r="E133" s="126">
        <v>12</v>
      </c>
      <c r="F133" s="126" t="s">
        <v>5786</v>
      </c>
      <c r="G133" s="126">
        <v>28.49</v>
      </c>
    </row>
    <row r="134" spans="1:7" x14ac:dyDescent="0.25">
      <c r="A134" s="126">
        <v>249680</v>
      </c>
      <c r="B134" s="126" t="s">
        <v>2759</v>
      </c>
      <c r="C134" s="126" t="s">
        <v>441</v>
      </c>
      <c r="D134" s="126">
        <v>750</v>
      </c>
      <c r="E134" s="126">
        <v>6</v>
      </c>
      <c r="F134" s="126" t="s">
        <v>5773</v>
      </c>
      <c r="G134" s="126">
        <v>99.99</v>
      </c>
    </row>
    <row r="135" spans="1:7" x14ac:dyDescent="0.25">
      <c r="A135" s="126">
        <v>348896</v>
      </c>
      <c r="B135" s="126" t="s">
        <v>53</v>
      </c>
      <c r="C135" s="126" t="s">
        <v>441</v>
      </c>
      <c r="D135" s="126">
        <v>750</v>
      </c>
      <c r="E135" s="126">
        <v>12</v>
      </c>
      <c r="F135" s="126" t="s">
        <v>5773</v>
      </c>
      <c r="G135" s="126">
        <v>23.99</v>
      </c>
    </row>
    <row r="136" spans="1:7" x14ac:dyDescent="0.25">
      <c r="A136" s="126">
        <v>326223</v>
      </c>
      <c r="B136" s="126" t="s">
        <v>2841</v>
      </c>
      <c r="C136" s="126" t="s">
        <v>441</v>
      </c>
      <c r="D136" s="126">
        <v>750</v>
      </c>
      <c r="E136" s="126">
        <v>12</v>
      </c>
      <c r="F136" s="126" t="s">
        <v>5820</v>
      </c>
      <c r="G136" s="126">
        <v>38.99</v>
      </c>
    </row>
    <row r="137" spans="1:7" x14ac:dyDescent="0.25">
      <c r="A137" s="126">
        <v>222885</v>
      </c>
      <c r="B137" s="126" t="s">
        <v>46</v>
      </c>
      <c r="C137" s="126" t="s">
        <v>441</v>
      </c>
      <c r="D137" s="126">
        <v>750</v>
      </c>
      <c r="E137" s="126">
        <v>12</v>
      </c>
      <c r="F137" s="126" t="s">
        <v>5773</v>
      </c>
      <c r="G137" s="126">
        <v>28.16</v>
      </c>
    </row>
    <row r="138" spans="1:7" x14ac:dyDescent="0.25">
      <c r="A138" s="126">
        <v>252312</v>
      </c>
      <c r="B138" s="126" t="s">
        <v>2763</v>
      </c>
      <c r="C138" s="126" t="s">
        <v>441</v>
      </c>
      <c r="D138" s="126">
        <v>375</v>
      </c>
      <c r="E138" s="126">
        <v>24</v>
      </c>
      <c r="F138" s="126" t="s">
        <v>5794</v>
      </c>
      <c r="G138" s="126">
        <v>38.99</v>
      </c>
    </row>
    <row r="139" spans="1:7" x14ac:dyDescent="0.25">
      <c r="A139" s="126">
        <v>321208</v>
      </c>
      <c r="B139" s="126" t="s">
        <v>50</v>
      </c>
      <c r="C139" s="126" t="s">
        <v>441</v>
      </c>
      <c r="D139" s="126">
        <v>750</v>
      </c>
      <c r="E139" s="126">
        <v>12</v>
      </c>
      <c r="F139" s="126" t="s">
        <v>5773</v>
      </c>
      <c r="G139" s="126">
        <v>59.99</v>
      </c>
    </row>
    <row r="140" spans="1:7" x14ac:dyDescent="0.25">
      <c r="A140" s="126">
        <v>214809</v>
      </c>
      <c r="B140" s="126" t="s">
        <v>44</v>
      </c>
      <c r="C140" s="126" t="s">
        <v>441</v>
      </c>
      <c r="D140" s="126">
        <v>60</v>
      </c>
      <c r="E140" s="126">
        <v>40</v>
      </c>
      <c r="F140" s="126" t="s">
        <v>5794</v>
      </c>
      <c r="G140" s="126">
        <v>5.36</v>
      </c>
    </row>
    <row r="141" spans="1:7" x14ac:dyDescent="0.25">
      <c r="A141" s="126">
        <v>1206</v>
      </c>
      <c r="B141" s="126" t="s">
        <v>14</v>
      </c>
      <c r="C141" s="126" t="s">
        <v>441</v>
      </c>
      <c r="D141" s="126">
        <v>750</v>
      </c>
      <c r="E141" s="126">
        <v>12</v>
      </c>
      <c r="F141" s="126" t="s">
        <v>5788</v>
      </c>
      <c r="G141" s="126">
        <v>24.99</v>
      </c>
    </row>
    <row r="142" spans="1:7" x14ac:dyDescent="0.25">
      <c r="A142" s="126">
        <v>469833</v>
      </c>
      <c r="B142" s="126" t="s">
        <v>2941</v>
      </c>
      <c r="C142" s="126" t="s">
        <v>443</v>
      </c>
      <c r="D142" s="126">
        <v>330</v>
      </c>
      <c r="E142" s="126">
        <v>24</v>
      </c>
      <c r="F142" s="126" t="s">
        <v>5877</v>
      </c>
      <c r="G142" s="126">
        <v>4.6900000000000004</v>
      </c>
    </row>
    <row r="143" spans="1:7" x14ac:dyDescent="0.25">
      <c r="A143" s="126">
        <v>469833</v>
      </c>
      <c r="B143" s="126" t="s">
        <v>2941</v>
      </c>
      <c r="C143" s="126" t="s">
        <v>443</v>
      </c>
      <c r="D143" s="126">
        <v>330</v>
      </c>
      <c r="E143" s="126">
        <v>24</v>
      </c>
      <c r="F143" s="126" t="s">
        <v>5877</v>
      </c>
      <c r="G143" s="126">
        <v>4.6900000000000004</v>
      </c>
    </row>
    <row r="144" spans="1:7" x14ac:dyDescent="0.25">
      <c r="A144" s="126">
        <v>257105</v>
      </c>
      <c r="B144" s="126" t="s">
        <v>2767</v>
      </c>
      <c r="C144" s="126" t="s">
        <v>441</v>
      </c>
      <c r="D144" s="126">
        <v>750</v>
      </c>
      <c r="E144" s="126">
        <v>12</v>
      </c>
      <c r="F144" s="126" t="s">
        <v>5771</v>
      </c>
      <c r="G144" s="126">
        <v>22.95</v>
      </c>
    </row>
    <row r="145" spans="1:7" x14ac:dyDescent="0.25">
      <c r="A145" s="126">
        <v>316844</v>
      </c>
      <c r="B145" s="126" t="s">
        <v>966</v>
      </c>
      <c r="C145" s="126" t="s">
        <v>441</v>
      </c>
      <c r="D145" s="126">
        <v>750</v>
      </c>
      <c r="E145" s="126">
        <v>12</v>
      </c>
      <c r="F145" s="126" t="s">
        <v>5788</v>
      </c>
      <c r="G145" s="126">
        <v>26.99</v>
      </c>
    </row>
    <row r="146" spans="1:7" x14ac:dyDescent="0.25">
      <c r="A146" s="126">
        <v>253302</v>
      </c>
      <c r="B146" s="126" t="s">
        <v>2764</v>
      </c>
      <c r="C146" s="126" t="s">
        <v>441</v>
      </c>
      <c r="D146" s="126">
        <v>750</v>
      </c>
      <c r="E146" s="126">
        <v>12</v>
      </c>
      <c r="F146" s="126" t="s">
        <v>5794</v>
      </c>
      <c r="G146" s="126">
        <v>26.99</v>
      </c>
    </row>
    <row r="147" spans="1:7" x14ac:dyDescent="0.25">
      <c r="A147" s="126">
        <v>323055</v>
      </c>
      <c r="B147" s="126" t="s">
        <v>2836</v>
      </c>
      <c r="C147" s="126" t="s">
        <v>441</v>
      </c>
      <c r="D147" s="126">
        <v>750</v>
      </c>
      <c r="E147" s="126">
        <v>12</v>
      </c>
      <c r="F147" s="126" t="s">
        <v>5878</v>
      </c>
      <c r="G147" s="126">
        <v>22.75</v>
      </c>
    </row>
    <row r="148" spans="1:7" x14ac:dyDescent="0.25">
      <c r="A148" s="126">
        <v>282277</v>
      </c>
      <c r="B148" s="126" t="s">
        <v>51</v>
      </c>
      <c r="C148" s="126" t="s">
        <v>441</v>
      </c>
      <c r="D148" s="126">
        <v>750</v>
      </c>
      <c r="E148" s="126">
        <v>12</v>
      </c>
      <c r="F148" s="126" t="s">
        <v>5773</v>
      </c>
      <c r="G148" s="126">
        <v>26.99</v>
      </c>
    </row>
    <row r="149" spans="1:7" x14ac:dyDescent="0.25">
      <c r="A149" s="126">
        <v>322537</v>
      </c>
      <c r="B149" s="126" t="s">
        <v>2822</v>
      </c>
      <c r="C149" s="126" t="s">
        <v>441</v>
      </c>
      <c r="D149" s="126">
        <v>1750</v>
      </c>
      <c r="E149" s="126">
        <v>6</v>
      </c>
      <c r="F149" s="126" t="s">
        <v>5784</v>
      </c>
      <c r="G149" s="126">
        <v>49.46</v>
      </c>
    </row>
    <row r="150" spans="1:7" x14ac:dyDescent="0.25">
      <c r="A150" s="126">
        <v>257238</v>
      </c>
      <c r="B150" s="126" t="s">
        <v>2769</v>
      </c>
      <c r="C150" s="126" t="s">
        <v>441</v>
      </c>
      <c r="D150" s="126">
        <v>750</v>
      </c>
      <c r="E150" s="126">
        <v>12</v>
      </c>
      <c r="F150" s="126" t="s">
        <v>5754</v>
      </c>
      <c r="G150" s="126">
        <v>27.99</v>
      </c>
    </row>
    <row r="151" spans="1:7" x14ac:dyDescent="0.25">
      <c r="A151" s="126">
        <v>335901</v>
      </c>
      <c r="B151" s="126" t="s">
        <v>2847</v>
      </c>
      <c r="C151" s="126" t="s">
        <v>441</v>
      </c>
      <c r="D151" s="126">
        <v>750</v>
      </c>
      <c r="E151" s="126">
        <v>6</v>
      </c>
      <c r="F151" s="126" t="s">
        <v>5754</v>
      </c>
      <c r="G151" s="126">
        <v>184.99</v>
      </c>
    </row>
    <row r="152" spans="1:7" x14ac:dyDescent="0.25">
      <c r="A152" s="126">
        <v>144600</v>
      </c>
      <c r="B152" s="126" t="s">
        <v>28</v>
      </c>
      <c r="C152" s="126" t="s">
        <v>441</v>
      </c>
      <c r="D152" s="126">
        <v>50</v>
      </c>
      <c r="E152" s="126">
        <v>120</v>
      </c>
      <c r="F152" s="126" t="s">
        <v>5773</v>
      </c>
      <c r="G152" s="126">
        <v>3.59</v>
      </c>
    </row>
    <row r="153" spans="1:7" x14ac:dyDescent="0.25">
      <c r="A153" s="126">
        <v>238097</v>
      </c>
      <c r="B153" s="126" t="s">
        <v>2753</v>
      </c>
      <c r="C153" s="126" t="s">
        <v>441</v>
      </c>
      <c r="D153" s="126">
        <v>750</v>
      </c>
      <c r="E153" s="126">
        <v>6</v>
      </c>
      <c r="F153" s="126" t="s">
        <v>5773</v>
      </c>
      <c r="G153" s="126">
        <v>99.99</v>
      </c>
    </row>
    <row r="154" spans="1:7" x14ac:dyDescent="0.25">
      <c r="A154" s="126">
        <v>326009</v>
      </c>
      <c r="B154" s="126" t="s">
        <v>2840</v>
      </c>
      <c r="C154" s="126" t="s">
        <v>441</v>
      </c>
      <c r="D154" s="126">
        <v>750</v>
      </c>
      <c r="E154" s="126">
        <v>6</v>
      </c>
      <c r="F154" s="126" t="s">
        <v>5786</v>
      </c>
      <c r="G154" s="126">
        <v>47.99</v>
      </c>
    </row>
    <row r="155" spans="1:7" x14ac:dyDescent="0.25">
      <c r="A155" s="126">
        <v>265199</v>
      </c>
      <c r="B155" s="126" t="s">
        <v>872</v>
      </c>
      <c r="C155" s="126" t="s">
        <v>441</v>
      </c>
      <c r="D155" s="126">
        <v>375</v>
      </c>
      <c r="E155" s="126">
        <v>24</v>
      </c>
      <c r="F155" s="126" t="s">
        <v>5754</v>
      </c>
      <c r="G155" s="126">
        <v>15.49</v>
      </c>
    </row>
    <row r="156" spans="1:7" x14ac:dyDescent="0.25">
      <c r="A156" s="126">
        <v>223495</v>
      </c>
      <c r="B156" s="126" t="s">
        <v>2743</v>
      </c>
      <c r="C156" s="126" t="s">
        <v>441</v>
      </c>
      <c r="D156" s="126">
        <v>1140</v>
      </c>
      <c r="E156" s="126">
        <v>12</v>
      </c>
      <c r="F156" s="126" t="s">
        <v>5771</v>
      </c>
      <c r="G156" s="126">
        <v>30.95</v>
      </c>
    </row>
    <row r="157" spans="1:7" x14ac:dyDescent="0.25">
      <c r="A157" s="126">
        <v>135210</v>
      </c>
      <c r="B157" s="126" t="s">
        <v>2676</v>
      </c>
      <c r="C157" s="126" t="s">
        <v>441</v>
      </c>
      <c r="D157" s="126">
        <v>750</v>
      </c>
      <c r="E157" s="126">
        <v>12</v>
      </c>
      <c r="F157" s="126" t="s">
        <v>5786</v>
      </c>
      <c r="G157" s="126">
        <v>70.989999999999995</v>
      </c>
    </row>
    <row r="158" spans="1:7" x14ac:dyDescent="0.25">
      <c r="A158" s="126">
        <v>108704</v>
      </c>
      <c r="B158" s="126" t="s">
        <v>2649</v>
      </c>
      <c r="C158" s="126" t="s">
        <v>441</v>
      </c>
      <c r="D158" s="126">
        <v>750</v>
      </c>
      <c r="E158" s="126">
        <v>6</v>
      </c>
      <c r="F158" s="126" t="s">
        <v>5820</v>
      </c>
      <c r="G158" s="126">
        <v>149.99</v>
      </c>
    </row>
    <row r="159" spans="1:7" x14ac:dyDescent="0.25">
      <c r="A159" s="126">
        <v>183582</v>
      </c>
      <c r="B159" s="126" t="s">
        <v>34</v>
      </c>
      <c r="C159" s="126" t="s">
        <v>441</v>
      </c>
      <c r="D159" s="126">
        <v>1750</v>
      </c>
      <c r="E159" s="126">
        <v>6</v>
      </c>
      <c r="F159" s="126" t="s">
        <v>5773</v>
      </c>
      <c r="G159" s="126">
        <v>50.49</v>
      </c>
    </row>
    <row r="160" spans="1:7" x14ac:dyDescent="0.25">
      <c r="A160" s="126">
        <v>110221</v>
      </c>
      <c r="B160" s="126" t="s">
        <v>795</v>
      </c>
      <c r="C160" s="126" t="s">
        <v>441</v>
      </c>
      <c r="D160" s="126">
        <v>375</v>
      </c>
      <c r="E160" s="126">
        <v>24</v>
      </c>
      <c r="F160" s="126" t="s">
        <v>5784</v>
      </c>
      <c r="G160" s="126">
        <v>14.99</v>
      </c>
    </row>
    <row r="161" spans="1:7" x14ac:dyDescent="0.25">
      <c r="A161" s="126">
        <v>111021</v>
      </c>
      <c r="B161" s="126" t="s">
        <v>37</v>
      </c>
      <c r="C161" s="126" t="s">
        <v>441</v>
      </c>
      <c r="D161" s="126">
        <v>1750</v>
      </c>
      <c r="E161" s="126">
        <v>6</v>
      </c>
      <c r="F161" s="126" t="s">
        <v>5773</v>
      </c>
      <c r="G161" s="126">
        <v>49.99</v>
      </c>
    </row>
    <row r="162" spans="1:7" x14ac:dyDescent="0.25">
      <c r="A162" s="126">
        <v>441592</v>
      </c>
      <c r="B162" s="126" t="s">
        <v>2920</v>
      </c>
      <c r="C162" s="126" t="s">
        <v>442</v>
      </c>
      <c r="D162" s="126">
        <v>750</v>
      </c>
      <c r="E162" s="126">
        <v>12</v>
      </c>
      <c r="F162" s="126" t="s">
        <v>5892</v>
      </c>
      <c r="G162" s="126">
        <v>24.55</v>
      </c>
    </row>
    <row r="163" spans="1:7" x14ac:dyDescent="0.25">
      <c r="A163" s="126">
        <v>119743</v>
      </c>
      <c r="B163" s="126" t="s">
        <v>609</v>
      </c>
      <c r="C163" s="126" t="s">
        <v>441</v>
      </c>
      <c r="D163" s="126">
        <v>375</v>
      </c>
      <c r="E163" s="126">
        <v>24</v>
      </c>
      <c r="F163" s="126" t="s">
        <v>5794</v>
      </c>
      <c r="G163" s="126">
        <v>18.989999999999998</v>
      </c>
    </row>
    <row r="164" spans="1:7" x14ac:dyDescent="0.25">
      <c r="A164" s="126">
        <v>131870</v>
      </c>
      <c r="B164" s="126" t="s">
        <v>2675</v>
      </c>
      <c r="C164" s="126" t="s">
        <v>441</v>
      </c>
      <c r="D164" s="126">
        <v>750</v>
      </c>
      <c r="E164" s="126">
        <v>6</v>
      </c>
      <c r="F164" s="126" t="s">
        <v>5845</v>
      </c>
      <c r="G164" s="126">
        <v>50.99</v>
      </c>
    </row>
    <row r="165" spans="1:7" x14ac:dyDescent="0.25">
      <c r="A165" s="126">
        <v>133439</v>
      </c>
      <c r="B165" s="126" t="s">
        <v>39</v>
      </c>
      <c r="C165" s="126" t="s">
        <v>441</v>
      </c>
      <c r="D165" s="126">
        <v>1750</v>
      </c>
      <c r="E165" s="126">
        <v>6</v>
      </c>
      <c r="F165" s="126" t="s">
        <v>5773</v>
      </c>
      <c r="G165" s="126">
        <v>50.99</v>
      </c>
    </row>
    <row r="166" spans="1:7" x14ac:dyDescent="0.25">
      <c r="A166" s="126">
        <v>179283</v>
      </c>
      <c r="B166" s="126" t="s">
        <v>27</v>
      </c>
      <c r="C166" s="126" t="s">
        <v>441</v>
      </c>
      <c r="D166" s="126">
        <v>3000</v>
      </c>
      <c r="E166" s="126">
        <v>1</v>
      </c>
      <c r="F166" s="126" t="s">
        <v>5788</v>
      </c>
      <c r="G166" s="126">
        <v>115.99</v>
      </c>
    </row>
    <row r="167" spans="1:7" x14ac:dyDescent="0.25">
      <c r="A167" s="126">
        <v>207126</v>
      </c>
      <c r="B167" s="126" t="s">
        <v>2727</v>
      </c>
      <c r="C167" s="126" t="s">
        <v>441</v>
      </c>
      <c r="D167" s="126">
        <v>750</v>
      </c>
      <c r="E167" s="126">
        <v>6</v>
      </c>
      <c r="F167" s="126" t="s">
        <v>5773</v>
      </c>
      <c r="G167" s="126">
        <v>144.99</v>
      </c>
    </row>
    <row r="168" spans="1:7" x14ac:dyDescent="0.25">
      <c r="A168" s="126">
        <v>469114</v>
      </c>
      <c r="B168" s="126" t="s">
        <v>59</v>
      </c>
      <c r="C168" s="126" t="s">
        <v>441</v>
      </c>
      <c r="D168" s="126">
        <v>750</v>
      </c>
      <c r="E168" s="126">
        <v>12</v>
      </c>
      <c r="F168" s="126" t="s">
        <v>5794</v>
      </c>
      <c r="G168" s="126">
        <v>89.99</v>
      </c>
    </row>
    <row r="169" spans="1:7" x14ac:dyDescent="0.25">
      <c r="A169" s="126">
        <v>477844</v>
      </c>
      <c r="B169" s="126" t="s">
        <v>55</v>
      </c>
      <c r="C169" s="126" t="s">
        <v>441</v>
      </c>
      <c r="D169" s="126">
        <v>375</v>
      </c>
      <c r="E169" s="126">
        <v>24</v>
      </c>
      <c r="F169" s="126" t="s">
        <v>5754</v>
      </c>
      <c r="G169" s="126">
        <v>14.29</v>
      </c>
    </row>
    <row r="170" spans="1:7" x14ac:dyDescent="0.25">
      <c r="A170" s="126">
        <v>323972</v>
      </c>
      <c r="B170" s="126" t="s">
        <v>2838</v>
      </c>
      <c r="C170" s="126" t="s">
        <v>441</v>
      </c>
      <c r="D170" s="126">
        <v>750</v>
      </c>
      <c r="E170" s="126">
        <v>12</v>
      </c>
      <c r="F170" s="126" t="s">
        <v>5754</v>
      </c>
      <c r="G170" s="126">
        <v>24.99</v>
      </c>
    </row>
    <row r="171" spans="1:7" x14ac:dyDescent="0.25">
      <c r="A171" s="126">
        <v>219519</v>
      </c>
      <c r="B171" s="126" t="s">
        <v>45</v>
      </c>
      <c r="C171" s="126" t="s">
        <v>441</v>
      </c>
      <c r="D171" s="126">
        <v>750</v>
      </c>
      <c r="E171" s="126">
        <v>6</v>
      </c>
      <c r="F171" s="126" t="s">
        <v>5754</v>
      </c>
      <c r="G171" s="126">
        <v>23.1</v>
      </c>
    </row>
    <row r="172" spans="1:7" x14ac:dyDescent="0.25">
      <c r="A172" s="126">
        <v>205575</v>
      </c>
      <c r="B172" s="126" t="s">
        <v>42</v>
      </c>
      <c r="C172" s="126" t="s">
        <v>441</v>
      </c>
      <c r="D172" s="126">
        <v>750</v>
      </c>
      <c r="E172" s="126">
        <v>12</v>
      </c>
      <c r="F172" s="126" t="s">
        <v>5773</v>
      </c>
      <c r="G172" s="126">
        <v>28.99</v>
      </c>
    </row>
    <row r="173" spans="1:7" x14ac:dyDescent="0.25">
      <c r="A173" s="126">
        <v>477893</v>
      </c>
      <c r="B173" s="126" t="s">
        <v>2943</v>
      </c>
      <c r="C173" s="126" t="s">
        <v>441</v>
      </c>
      <c r="D173" s="126">
        <v>375</v>
      </c>
      <c r="E173" s="126">
        <v>24</v>
      </c>
      <c r="F173" s="126" t="s">
        <v>5754</v>
      </c>
      <c r="G173" s="126">
        <v>12.19</v>
      </c>
    </row>
    <row r="174" spans="1:7" x14ac:dyDescent="0.25">
      <c r="A174" s="126">
        <v>436436</v>
      </c>
      <c r="B174" s="126" t="s">
        <v>518</v>
      </c>
      <c r="C174" s="126" t="s">
        <v>441</v>
      </c>
      <c r="D174" s="126">
        <v>1750</v>
      </c>
      <c r="E174" s="126">
        <v>6</v>
      </c>
      <c r="F174" s="126" t="s">
        <v>5786</v>
      </c>
      <c r="G174" s="126">
        <v>51.49</v>
      </c>
    </row>
    <row r="175" spans="1:7" x14ac:dyDescent="0.25">
      <c r="A175" s="126">
        <v>143040</v>
      </c>
      <c r="B175" s="126" t="s">
        <v>1853</v>
      </c>
      <c r="C175" s="126" t="s">
        <v>441</v>
      </c>
      <c r="D175" s="126">
        <v>750</v>
      </c>
      <c r="E175" s="126">
        <v>12</v>
      </c>
      <c r="F175" s="126" t="s">
        <v>5786</v>
      </c>
      <c r="G175" s="126">
        <v>35.99</v>
      </c>
    </row>
    <row r="176" spans="1:7" x14ac:dyDescent="0.25">
      <c r="A176" s="126">
        <v>236992</v>
      </c>
      <c r="B176" s="126" t="s">
        <v>2752</v>
      </c>
      <c r="C176" s="126" t="s">
        <v>441</v>
      </c>
      <c r="D176" s="126">
        <v>1750</v>
      </c>
      <c r="E176" s="126">
        <v>6</v>
      </c>
      <c r="F176" s="126" t="s">
        <v>5899</v>
      </c>
      <c r="G176" s="126">
        <v>48.87</v>
      </c>
    </row>
    <row r="177" spans="1:7" x14ac:dyDescent="0.25">
      <c r="A177" s="126">
        <v>160077</v>
      </c>
      <c r="B177" s="126" t="s">
        <v>4</v>
      </c>
      <c r="C177" s="126" t="s">
        <v>441</v>
      </c>
      <c r="D177" s="126">
        <v>1750</v>
      </c>
      <c r="E177" s="126">
        <v>6</v>
      </c>
      <c r="F177" s="126" t="s">
        <v>5810</v>
      </c>
      <c r="G177" s="126">
        <v>48.87</v>
      </c>
    </row>
    <row r="178" spans="1:7" x14ac:dyDescent="0.25">
      <c r="A178" s="126">
        <v>177808</v>
      </c>
      <c r="B178" s="126" t="s">
        <v>907</v>
      </c>
      <c r="C178" s="126" t="s">
        <v>441</v>
      </c>
      <c r="D178" s="126">
        <v>750</v>
      </c>
      <c r="E178" s="126">
        <v>12</v>
      </c>
      <c r="F178" s="126" t="s">
        <v>5820</v>
      </c>
      <c r="G178" s="126">
        <v>26.99</v>
      </c>
    </row>
    <row r="179" spans="1:7" x14ac:dyDescent="0.25">
      <c r="A179" s="126">
        <v>436568</v>
      </c>
      <c r="B179" s="126" t="s">
        <v>56</v>
      </c>
      <c r="C179" s="126" t="s">
        <v>441</v>
      </c>
      <c r="D179" s="126">
        <v>1750</v>
      </c>
      <c r="E179" s="126">
        <v>6</v>
      </c>
      <c r="F179" s="126" t="s">
        <v>5754</v>
      </c>
      <c r="G179" s="126">
        <v>50.49</v>
      </c>
    </row>
    <row r="180" spans="1:7" x14ac:dyDescent="0.25">
      <c r="A180" s="126">
        <v>436675</v>
      </c>
      <c r="B180" s="126" t="s">
        <v>58</v>
      </c>
      <c r="C180" s="126" t="s">
        <v>441</v>
      </c>
      <c r="D180" s="126">
        <v>750</v>
      </c>
      <c r="E180" s="126">
        <v>12</v>
      </c>
      <c r="F180" s="126" t="s">
        <v>5754</v>
      </c>
      <c r="G180" s="126">
        <v>25.11</v>
      </c>
    </row>
    <row r="181" spans="1:7" x14ac:dyDescent="0.25">
      <c r="A181" s="126">
        <v>200741</v>
      </c>
      <c r="B181" s="126" t="s">
        <v>11</v>
      </c>
      <c r="C181" s="126" t="s">
        <v>441</v>
      </c>
      <c r="D181" s="126">
        <v>1750</v>
      </c>
      <c r="E181" s="126">
        <v>6</v>
      </c>
      <c r="F181" s="126" t="s">
        <v>5794</v>
      </c>
      <c r="G181" s="126">
        <v>74.989999999999995</v>
      </c>
    </row>
    <row r="182" spans="1:7" x14ac:dyDescent="0.25">
      <c r="A182" s="126">
        <v>110668</v>
      </c>
      <c r="B182" s="126" t="s">
        <v>36</v>
      </c>
      <c r="C182" s="126" t="s">
        <v>441</v>
      </c>
      <c r="D182" s="126">
        <v>700</v>
      </c>
      <c r="E182" s="126">
        <v>12</v>
      </c>
      <c r="F182" s="126" t="s">
        <v>5901</v>
      </c>
      <c r="G182" s="126">
        <v>54.76</v>
      </c>
    </row>
    <row r="183" spans="1:7" x14ac:dyDescent="0.25">
      <c r="A183" s="126">
        <v>108357</v>
      </c>
      <c r="B183" s="126" t="s">
        <v>2647</v>
      </c>
      <c r="C183" s="126" t="s">
        <v>441</v>
      </c>
      <c r="D183" s="126">
        <v>750</v>
      </c>
      <c r="E183" s="126">
        <v>12</v>
      </c>
      <c r="F183" s="126" t="s">
        <v>5784</v>
      </c>
      <c r="G183" s="126">
        <v>28.99</v>
      </c>
    </row>
    <row r="184" spans="1:7" x14ac:dyDescent="0.25">
      <c r="A184" s="126">
        <v>114694</v>
      </c>
      <c r="B184" s="126" t="s">
        <v>3</v>
      </c>
      <c r="C184" s="126" t="s">
        <v>441</v>
      </c>
      <c r="D184" s="126">
        <v>1750</v>
      </c>
      <c r="E184" s="126">
        <v>6</v>
      </c>
      <c r="F184" s="126" t="s">
        <v>5773</v>
      </c>
      <c r="G184" s="126">
        <v>63.49</v>
      </c>
    </row>
    <row r="185" spans="1:7" x14ac:dyDescent="0.25">
      <c r="A185" s="126">
        <v>116038</v>
      </c>
      <c r="B185" s="126" t="s">
        <v>2657</v>
      </c>
      <c r="C185" s="126" t="s">
        <v>441</v>
      </c>
      <c r="D185" s="126">
        <v>750</v>
      </c>
      <c r="E185" s="126">
        <v>12</v>
      </c>
      <c r="F185" s="126" t="s">
        <v>5784</v>
      </c>
      <c r="G185" s="126">
        <v>29.49</v>
      </c>
    </row>
    <row r="186" spans="1:7" x14ac:dyDescent="0.25">
      <c r="A186" s="126">
        <v>96065</v>
      </c>
      <c r="B186" s="126" t="s">
        <v>2633</v>
      </c>
      <c r="C186" s="126" t="s">
        <v>441</v>
      </c>
      <c r="D186" s="126">
        <v>750</v>
      </c>
      <c r="E186" s="126">
        <v>12</v>
      </c>
      <c r="F186" s="126" t="s">
        <v>5906</v>
      </c>
      <c r="G186" s="126">
        <v>22.99</v>
      </c>
    </row>
    <row r="187" spans="1:7" x14ac:dyDescent="0.25">
      <c r="A187" s="126">
        <v>201251</v>
      </c>
      <c r="B187" s="126" t="s">
        <v>2725</v>
      </c>
      <c r="C187" s="126" t="s">
        <v>441</v>
      </c>
      <c r="D187" s="126">
        <v>750</v>
      </c>
      <c r="E187" s="126">
        <v>12</v>
      </c>
      <c r="F187" s="126" t="s">
        <v>5844</v>
      </c>
      <c r="G187" s="126">
        <v>37.99</v>
      </c>
    </row>
    <row r="188" spans="1:7" x14ac:dyDescent="0.25">
      <c r="A188" s="126">
        <v>520700</v>
      </c>
      <c r="B188" s="126" t="s">
        <v>2982</v>
      </c>
      <c r="C188" s="126" t="s">
        <v>441</v>
      </c>
      <c r="D188" s="126">
        <v>375</v>
      </c>
      <c r="E188" s="126">
        <v>24</v>
      </c>
      <c r="F188" s="126" t="s">
        <v>5784</v>
      </c>
      <c r="G188" s="126">
        <v>13.11</v>
      </c>
    </row>
    <row r="189" spans="1:7" x14ac:dyDescent="0.25">
      <c r="A189" s="126">
        <v>520718</v>
      </c>
      <c r="B189" s="126" t="s">
        <v>689</v>
      </c>
      <c r="C189" s="126" t="s">
        <v>441</v>
      </c>
      <c r="D189" s="126">
        <v>375</v>
      </c>
      <c r="E189" s="126">
        <v>24</v>
      </c>
      <c r="F189" s="126" t="s">
        <v>5784</v>
      </c>
      <c r="G189" s="126">
        <v>13.11</v>
      </c>
    </row>
    <row r="190" spans="1:7" x14ac:dyDescent="0.25">
      <c r="A190" s="126">
        <v>517383</v>
      </c>
      <c r="B190" s="126" t="s">
        <v>750</v>
      </c>
      <c r="C190" s="126" t="s">
        <v>441</v>
      </c>
      <c r="D190" s="126">
        <v>3000</v>
      </c>
      <c r="E190" s="126">
        <v>1</v>
      </c>
      <c r="F190" s="126" t="s">
        <v>5794</v>
      </c>
      <c r="G190" s="126">
        <v>139.97999999999999</v>
      </c>
    </row>
    <row r="191" spans="1:7" x14ac:dyDescent="0.25">
      <c r="A191" s="126">
        <v>135566</v>
      </c>
      <c r="B191" s="126" t="s">
        <v>919</v>
      </c>
      <c r="C191" s="126" t="s">
        <v>441</v>
      </c>
      <c r="D191" s="126">
        <v>750</v>
      </c>
      <c r="E191" s="126">
        <v>12</v>
      </c>
      <c r="F191" s="126" t="s">
        <v>5754</v>
      </c>
      <c r="G191" s="126">
        <v>22.29</v>
      </c>
    </row>
    <row r="192" spans="1:7" x14ac:dyDescent="0.25">
      <c r="A192" s="126">
        <v>110056</v>
      </c>
      <c r="B192" s="126" t="s">
        <v>872</v>
      </c>
      <c r="C192" s="126" t="s">
        <v>441</v>
      </c>
      <c r="D192" s="126">
        <v>750</v>
      </c>
      <c r="E192" s="126">
        <v>12</v>
      </c>
      <c r="F192" s="126" t="s">
        <v>5754</v>
      </c>
      <c r="G192" s="126">
        <v>27.99</v>
      </c>
    </row>
    <row r="193" spans="1:7" x14ac:dyDescent="0.25">
      <c r="A193" s="126">
        <v>87015</v>
      </c>
      <c r="B193" s="126" t="s">
        <v>2</v>
      </c>
      <c r="C193" s="126" t="s">
        <v>441</v>
      </c>
      <c r="D193" s="126">
        <v>1750</v>
      </c>
      <c r="E193" s="126">
        <v>6</v>
      </c>
      <c r="F193" s="126" t="s">
        <v>5754</v>
      </c>
      <c r="G193" s="126">
        <v>50.49</v>
      </c>
    </row>
    <row r="194" spans="1:7" x14ac:dyDescent="0.25">
      <c r="A194" s="126">
        <v>451153</v>
      </c>
      <c r="B194" s="126" t="s">
        <v>972</v>
      </c>
      <c r="C194" s="126" t="s">
        <v>441</v>
      </c>
      <c r="D194" s="126">
        <v>375</v>
      </c>
      <c r="E194" s="126">
        <v>12</v>
      </c>
      <c r="F194" s="126" t="s">
        <v>5845</v>
      </c>
      <c r="G194" s="126">
        <v>19.989999999999998</v>
      </c>
    </row>
    <row r="195" spans="1:7" x14ac:dyDescent="0.25">
      <c r="A195" s="126">
        <v>500231</v>
      </c>
      <c r="B195" s="126" t="s">
        <v>2967</v>
      </c>
      <c r="C195" s="126" t="s">
        <v>441</v>
      </c>
      <c r="D195" s="126">
        <v>750</v>
      </c>
      <c r="E195" s="126">
        <v>6</v>
      </c>
      <c r="F195" s="126" t="s">
        <v>5786</v>
      </c>
      <c r="G195" s="126">
        <v>199.99</v>
      </c>
    </row>
    <row r="196" spans="1:7" x14ac:dyDescent="0.25">
      <c r="A196" s="126">
        <v>447961</v>
      </c>
      <c r="B196" s="126" t="s">
        <v>1299</v>
      </c>
      <c r="C196" s="126" t="s">
        <v>441</v>
      </c>
      <c r="D196" s="126">
        <v>200</v>
      </c>
      <c r="E196" s="126">
        <v>48</v>
      </c>
      <c r="F196" s="126" t="s">
        <v>5771</v>
      </c>
      <c r="G196" s="126">
        <v>8.99</v>
      </c>
    </row>
    <row r="197" spans="1:7" x14ac:dyDescent="0.25">
      <c r="A197" s="126">
        <v>117101</v>
      </c>
      <c r="B197" s="126" t="s">
        <v>641</v>
      </c>
      <c r="C197" s="126" t="s">
        <v>441</v>
      </c>
      <c r="D197" s="126">
        <v>750</v>
      </c>
      <c r="E197" s="126">
        <v>6</v>
      </c>
      <c r="F197" s="126" t="s">
        <v>5794</v>
      </c>
      <c r="G197" s="126">
        <v>28.63</v>
      </c>
    </row>
    <row r="198" spans="1:7" x14ac:dyDescent="0.25">
      <c r="A198" s="126">
        <v>182501</v>
      </c>
      <c r="B198" s="126" t="s">
        <v>2706</v>
      </c>
      <c r="C198" s="126" t="s">
        <v>441</v>
      </c>
      <c r="D198" s="126">
        <v>750</v>
      </c>
      <c r="E198" s="126">
        <v>12</v>
      </c>
      <c r="F198" s="126" t="s">
        <v>5771</v>
      </c>
      <c r="G198" s="126">
        <v>22.89</v>
      </c>
    </row>
    <row r="199" spans="1:7" x14ac:dyDescent="0.25">
      <c r="A199" s="126">
        <v>209205</v>
      </c>
      <c r="B199" s="126" t="s">
        <v>29</v>
      </c>
      <c r="C199" s="126" t="s">
        <v>441</v>
      </c>
      <c r="D199" s="126">
        <v>1750</v>
      </c>
      <c r="E199" s="126">
        <v>6</v>
      </c>
      <c r="F199" s="126" t="s">
        <v>5754</v>
      </c>
      <c r="G199" s="126">
        <v>50.99</v>
      </c>
    </row>
    <row r="200" spans="1:7" x14ac:dyDescent="0.25">
      <c r="A200" s="126">
        <v>123042</v>
      </c>
      <c r="B200" s="126" t="s">
        <v>9</v>
      </c>
      <c r="C200" s="126" t="s">
        <v>441</v>
      </c>
      <c r="D200" s="126">
        <v>1750</v>
      </c>
      <c r="E200" s="126">
        <v>6</v>
      </c>
      <c r="F200" s="126" t="s">
        <v>5771</v>
      </c>
      <c r="G200" s="126">
        <v>48.87</v>
      </c>
    </row>
    <row r="201" spans="1:7" x14ac:dyDescent="0.25">
      <c r="A201" s="126">
        <v>105601</v>
      </c>
      <c r="B201" s="126" t="s">
        <v>1013</v>
      </c>
      <c r="C201" s="126" t="s">
        <v>441</v>
      </c>
      <c r="D201" s="126">
        <v>750</v>
      </c>
      <c r="E201" s="126">
        <v>12</v>
      </c>
      <c r="F201" s="126" t="s">
        <v>5771</v>
      </c>
      <c r="G201" s="126">
        <v>23.99</v>
      </c>
    </row>
    <row r="202" spans="1:7" x14ac:dyDescent="0.25">
      <c r="A202" s="126">
        <v>201459</v>
      </c>
      <c r="B202" s="126" t="s">
        <v>41</v>
      </c>
      <c r="C202" s="126" t="s">
        <v>441</v>
      </c>
      <c r="D202" s="126">
        <v>1750</v>
      </c>
      <c r="E202" s="126">
        <v>6</v>
      </c>
      <c r="F202" s="126" t="s">
        <v>5810</v>
      </c>
      <c r="G202" s="126">
        <v>48.87</v>
      </c>
    </row>
    <row r="203" spans="1:7" x14ac:dyDescent="0.25">
      <c r="A203" s="126">
        <v>518688</v>
      </c>
      <c r="B203" s="126" t="s">
        <v>2982</v>
      </c>
      <c r="C203" s="126" t="s">
        <v>441</v>
      </c>
      <c r="D203" s="126">
        <v>750</v>
      </c>
      <c r="E203" s="126">
        <v>12</v>
      </c>
      <c r="F203" s="126" t="s">
        <v>5784</v>
      </c>
      <c r="G203" s="126">
        <v>22.19</v>
      </c>
    </row>
    <row r="204" spans="1:7" x14ac:dyDescent="0.25">
      <c r="A204" s="126">
        <v>390260</v>
      </c>
      <c r="B204" s="126" t="s">
        <v>907</v>
      </c>
      <c r="C204" s="126" t="s">
        <v>441</v>
      </c>
      <c r="D204" s="126">
        <v>1750</v>
      </c>
      <c r="E204" s="126">
        <v>6</v>
      </c>
      <c r="F204" s="126" t="s">
        <v>5820</v>
      </c>
      <c r="G204" s="126">
        <v>55.99</v>
      </c>
    </row>
    <row r="205" spans="1:7" x14ac:dyDescent="0.25">
      <c r="A205" s="126">
        <v>500504</v>
      </c>
      <c r="B205" s="126" t="s">
        <v>57</v>
      </c>
      <c r="C205" s="126" t="s">
        <v>441</v>
      </c>
      <c r="D205" s="126">
        <v>375</v>
      </c>
      <c r="E205" s="126">
        <v>24</v>
      </c>
      <c r="F205" s="126" t="s">
        <v>5773</v>
      </c>
      <c r="G205" s="126">
        <v>15.99</v>
      </c>
    </row>
    <row r="206" spans="1:7" x14ac:dyDescent="0.25">
      <c r="A206" s="126">
        <v>451161</v>
      </c>
      <c r="B206" s="126" t="s">
        <v>972</v>
      </c>
      <c r="C206" s="126" t="s">
        <v>441</v>
      </c>
      <c r="D206" s="126">
        <v>750</v>
      </c>
      <c r="E206" s="126">
        <v>12</v>
      </c>
      <c r="F206" s="126" t="s">
        <v>5845</v>
      </c>
      <c r="G206" s="126">
        <v>32.99</v>
      </c>
    </row>
    <row r="207" spans="1:7" x14ac:dyDescent="0.25">
      <c r="A207" s="126">
        <v>112672</v>
      </c>
      <c r="B207" s="126" t="s">
        <v>32</v>
      </c>
      <c r="C207" s="126" t="s">
        <v>441</v>
      </c>
      <c r="D207" s="126">
        <v>1750</v>
      </c>
      <c r="E207" s="126">
        <v>6</v>
      </c>
      <c r="F207" s="126" t="s">
        <v>5754</v>
      </c>
      <c r="G207" s="126">
        <v>50.79</v>
      </c>
    </row>
    <row r="208" spans="1:7" x14ac:dyDescent="0.25">
      <c r="A208" s="126">
        <v>123133</v>
      </c>
      <c r="B208" s="126" t="s">
        <v>2666</v>
      </c>
      <c r="C208" s="126" t="s">
        <v>441</v>
      </c>
      <c r="D208" s="126">
        <v>750</v>
      </c>
      <c r="E208" s="126">
        <v>12</v>
      </c>
      <c r="F208" s="126" t="s">
        <v>5820</v>
      </c>
      <c r="G208" s="126">
        <v>24.99</v>
      </c>
    </row>
    <row r="209" spans="1:7" x14ac:dyDescent="0.25">
      <c r="A209" s="126">
        <v>204560</v>
      </c>
      <c r="B209" s="126" t="s">
        <v>2726</v>
      </c>
      <c r="C209" s="126" t="s">
        <v>441</v>
      </c>
      <c r="D209" s="126">
        <v>750</v>
      </c>
      <c r="E209" s="126">
        <v>6</v>
      </c>
      <c r="F209" s="126" t="s">
        <v>5786</v>
      </c>
      <c r="G209" s="126">
        <v>70.989999999999995</v>
      </c>
    </row>
    <row r="210" spans="1:7" x14ac:dyDescent="0.25">
      <c r="A210" s="126">
        <v>466854</v>
      </c>
      <c r="B210" s="126" t="s">
        <v>907</v>
      </c>
      <c r="C210" s="126" t="s">
        <v>441</v>
      </c>
      <c r="D210" s="126">
        <v>375</v>
      </c>
      <c r="E210" s="126">
        <v>24</v>
      </c>
      <c r="F210" s="126" t="s">
        <v>5820</v>
      </c>
      <c r="G210" s="126">
        <v>13.99</v>
      </c>
    </row>
    <row r="211" spans="1:7" x14ac:dyDescent="0.25">
      <c r="A211" s="126">
        <v>342089</v>
      </c>
      <c r="B211" s="126" t="s">
        <v>2860</v>
      </c>
      <c r="C211" s="126" t="s">
        <v>441</v>
      </c>
      <c r="D211" s="126">
        <v>750</v>
      </c>
      <c r="E211" s="126">
        <v>12</v>
      </c>
      <c r="F211" s="126" t="s">
        <v>5786</v>
      </c>
      <c r="G211" s="126">
        <v>23.99</v>
      </c>
    </row>
    <row r="212" spans="1:7" x14ac:dyDescent="0.25">
      <c r="A212" s="126">
        <v>364174</v>
      </c>
      <c r="B212" s="126" t="s">
        <v>40</v>
      </c>
      <c r="C212" s="126" t="s">
        <v>441</v>
      </c>
      <c r="D212" s="126">
        <v>375</v>
      </c>
      <c r="E212" s="126">
        <v>12</v>
      </c>
      <c r="F212" s="126" t="s">
        <v>5794</v>
      </c>
      <c r="G212" s="126">
        <v>26.99</v>
      </c>
    </row>
    <row r="213" spans="1:7" x14ac:dyDescent="0.25">
      <c r="A213" s="126">
        <v>518670</v>
      </c>
      <c r="B213" s="126" t="s">
        <v>689</v>
      </c>
      <c r="C213" s="126" t="s">
        <v>441</v>
      </c>
      <c r="D213" s="126">
        <v>750</v>
      </c>
      <c r="E213" s="126">
        <v>12</v>
      </c>
      <c r="F213" s="126" t="s">
        <v>5784</v>
      </c>
      <c r="G213" s="126">
        <v>22.19</v>
      </c>
    </row>
    <row r="214" spans="1:7" x14ac:dyDescent="0.25">
      <c r="A214" s="126">
        <v>456095</v>
      </c>
      <c r="B214" s="126" t="s">
        <v>1232</v>
      </c>
      <c r="C214" s="126" t="s">
        <v>441</v>
      </c>
      <c r="D214" s="126">
        <v>750</v>
      </c>
      <c r="E214" s="126">
        <v>12</v>
      </c>
      <c r="F214" s="126" t="s">
        <v>5773</v>
      </c>
      <c r="G214" s="126">
        <v>33.99</v>
      </c>
    </row>
    <row r="215" spans="1:7" x14ac:dyDescent="0.25">
      <c r="A215" s="126">
        <v>85811</v>
      </c>
      <c r="B215" s="126" t="s">
        <v>13</v>
      </c>
      <c r="C215" s="126" t="s">
        <v>441</v>
      </c>
      <c r="D215" s="126">
        <v>1750</v>
      </c>
      <c r="E215" s="126">
        <v>6</v>
      </c>
      <c r="F215" s="126" t="s">
        <v>5788</v>
      </c>
      <c r="G215" s="126">
        <v>52.99</v>
      </c>
    </row>
    <row r="216" spans="1:7" x14ac:dyDescent="0.25">
      <c r="A216" s="126">
        <v>103747</v>
      </c>
      <c r="B216" s="126" t="s">
        <v>2640</v>
      </c>
      <c r="C216" s="126" t="s">
        <v>441</v>
      </c>
      <c r="D216" s="126">
        <v>750</v>
      </c>
      <c r="E216" s="126">
        <v>12</v>
      </c>
      <c r="F216" s="126" t="s">
        <v>5786</v>
      </c>
      <c r="G216" s="126">
        <v>42.99</v>
      </c>
    </row>
    <row r="217" spans="1:7" x14ac:dyDescent="0.25">
      <c r="A217" s="126">
        <v>503649</v>
      </c>
      <c r="B217" s="126" t="s">
        <v>2973</v>
      </c>
      <c r="C217" s="126" t="s">
        <v>441</v>
      </c>
      <c r="D217" s="126">
        <v>750</v>
      </c>
      <c r="E217" s="126">
        <v>6</v>
      </c>
      <c r="F217" s="126" t="s">
        <v>5786</v>
      </c>
      <c r="G217" s="126">
        <v>89.99</v>
      </c>
    </row>
    <row r="218" spans="1:7" x14ac:dyDescent="0.25">
      <c r="A218" s="126">
        <v>480624</v>
      </c>
      <c r="B218" s="126" t="s">
        <v>1587</v>
      </c>
      <c r="C218" s="126" t="s">
        <v>441</v>
      </c>
      <c r="D218" s="126">
        <v>750</v>
      </c>
      <c r="E218" s="126">
        <v>6</v>
      </c>
      <c r="F218" s="126" t="s">
        <v>5794</v>
      </c>
      <c r="G218" s="126">
        <v>49.99</v>
      </c>
    </row>
    <row r="219" spans="1:7" x14ac:dyDescent="0.25">
      <c r="A219" s="126">
        <v>342162</v>
      </c>
      <c r="B219" s="126" t="s">
        <v>2861</v>
      </c>
      <c r="C219" s="126" t="s">
        <v>441</v>
      </c>
      <c r="D219" s="126">
        <v>750</v>
      </c>
      <c r="E219" s="126">
        <v>12</v>
      </c>
      <c r="F219" s="126" t="s">
        <v>5754</v>
      </c>
      <c r="G219" s="126">
        <v>22.09</v>
      </c>
    </row>
    <row r="220" spans="1:7" x14ac:dyDescent="0.25">
      <c r="A220" s="126">
        <v>478982</v>
      </c>
      <c r="B220" s="126" t="s">
        <v>2947</v>
      </c>
      <c r="C220" s="126" t="s">
        <v>441</v>
      </c>
      <c r="D220" s="126">
        <v>750</v>
      </c>
      <c r="E220" s="126">
        <v>6</v>
      </c>
      <c r="F220" s="126" t="s">
        <v>5754</v>
      </c>
      <c r="G220" s="126">
        <v>46.99</v>
      </c>
    </row>
    <row r="221" spans="1:7" x14ac:dyDescent="0.25">
      <c r="A221" s="126">
        <v>126466</v>
      </c>
      <c r="B221" s="126" t="s">
        <v>2670</v>
      </c>
      <c r="C221" s="126" t="s">
        <v>441</v>
      </c>
      <c r="D221" s="126">
        <v>750</v>
      </c>
      <c r="E221" s="126">
        <v>12</v>
      </c>
      <c r="F221" s="126" t="s">
        <v>5786</v>
      </c>
      <c r="G221" s="126">
        <v>29.99</v>
      </c>
    </row>
    <row r="222" spans="1:7" x14ac:dyDescent="0.25">
      <c r="A222" s="126">
        <v>342154</v>
      </c>
      <c r="B222" s="126" t="s">
        <v>2861</v>
      </c>
      <c r="C222" s="126" t="s">
        <v>441</v>
      </c>
      <c r="D222" s="126">
        <v>1140</v>
      </c>
      <c r="E222" s="126">
        <v>9</v>
      </c>
      <c r="F222" s="126" t="s">
        <v>5754</v>
      </c>
      <c r="G222" s="126">
        <v>32.49</v>
      </c>
    </row>
    <row r="223" spans="1:7" x14ac:dyDescent="0.25">
      <c r="A223" s="126">
        <v>713005</v>
      </c>
      <c r="B223" s="126" t="s">
        <v>4280</v>
      </c>
      <c r="C223" s="126" t="s">
        <v>442</v>
      </c>
      <c r="D223" s="126">
        <v>750</v>
      </c>
      <c r="E223" s="126">
        <v>12</v>
      </c>
      <c r="F223" s="126" t="s">
        <v>5794</v>
      </c>
      <c r="G223" s="126">
        <v>14.99</v>
      </c>
    </row>
    <row r="224" spans="1:7" x14ac:dyDescent="0.25">
      <c r="A224" s="126">
        <v>437772</v>
      </c>
      <c r="B224" s="126" t="s">
        <v>3824</v>
      </c>
      <c r="C224" s="126" t="s">
        <v>441</v>
      </c>
      <c r="D224" s="126">
        <v>750</v>
      </c>
      <c r="E224" s="126">
        <v>12</v>
      </c>
      <c r="F224" s="126" t="s">
        <v>5771</v>
      </c>
      <c r="G224" s="126">
        <v>49.99</v>
      </c>
    </row>
    <row r="225" spans="1:7" x14ac:dyDescent="0.25">
      <c r="A225" s="126">
        <v>387316</v>
      </c>
      <c r="B225" s="126" t="s">
        <v>2888</v>
      </c>
      <c r="C225" s="126" t="s">
        <v>441</v>
      </c>
      <c r="D225" s="126">
        <v>750</v>
      </c>
      <c r="E225" s="126">
        <v>6</v>
      </c>
      <c r="F225" s="126" t="s">
        <v>5794</v>
      </c>
      <c r="G225" s="126">
        <v>109.99</v>
      </c>
    </row>
    <row r="226" spans="1:7" x14ac:dyDescent="0.25">
      <c r="A226" s="126">
        <v>477836</v>
      </c>
      <c r="B226" s="126" t="s">
        <v>55</v>
      </c>
      <c r="C226" s="126" t="s">
        <v>441</v>
      </c>
      <c r="D226" s="126">
        <v>750</v>
      </c>
      <c r="E226" s="126">
        <v>12</v>
      </c>
      <c r="F226" s="126" t="s">
        <v>5754</v>
      </c>
      <c r="G226" s="126">
        <v>24.99</v>
      </c>
    </row>
    <row r="227" spans="1:7" x14ac:dyDescent="0.25">
      <c r="A227" s="126">
        <v>6524</v>
      </c>
      <c r="B227" s="126" t="s">
        <v>63</v>
      </c>
      <c r="C227" s="126" t="s">
        <v>442</v>
      </c>
      <c r="D227" s="126">
        <v>750</v>
      </c>
      <c r="E227" s="126">
        <v>12</v>
      </c>
      <c r="F227" s="126" t="s">
        <v>5844</v>
      </c>
      <c r="G227" s="126">
        <v>9.99</v>
      </c>
    </row>
    <row r="228" spans="1:7" x14ac:dyDescent="0.25">
      <c r="A228" s="126">
        <v>477885</v>
      </c>
      <c r="B228" s="126" t="s">
        <v>2943</v>
      </c>
      <c r="C228" s="126" t="s">
        <v>441</v>
      </c>
      <c r="D228" s="126">
        <v>1750</v>
      </c>
      <c r="E228" s="126">
        <v>6</v>
      </c>
      <c r="F228" s="126" t="s">
        <v>5754</v>
      </c>
      <c r="G228" s="126">
        <v>48.99</v>
      </c>
    </row>
    <row r="229" spans="1:7" x14ac:dyDescent="0.25">
      <c r="A229" s="126">
        <v>500512</v>
      </c>
      <c r="B229" s="126" t="s">
        <v>57</v>
      </c>
      <c r="C229" s="126" t="s">
        <v>441</v>
      </c>
      <c r="D229" s="126">
        <v>750</v>
      </c>
      <c r="E229" s="126">
        <v>12</v>
      </c>
      <c r="F229" s="126" t="s">
        <v>5773</v>
      </c>
      <c r="G229" s="126">
        <v>27.99</v>
      </c>
    </row>
    <row r="230" spans="1:7" x14ac:dyDescent="0.25">
      <c r="A230" s="126">
        <v>497206</v>
      </c>
      <c r="B230" s="126" t="s">
        <v>1076</v>
      </c>
      <c r="C230" s="126" t="s">
        <v>441</v>
      </c>
      <c r="D230" s="126">
        <v>750</v>
      </c>
      <c r="E230" s="126">
        <v>12</v>
      </c>
      <c r="F230" s="126" t="s">
        <v>5928</v>
      </c>
      <c r="G230" s="126">
        <v>27.49</v>
      </c>
    </row>
    <row r="231" spans="1:7" x14ac:dyDescent="0.25">
      <c r="A231" s="126">
        <v>398552</v>
      </c>
      <c r="B231" s="126" t="s">
        <v>2901</v>
      </c>
      <c r="C231" s="126" t="s">
        <v>441</v>
      </c>
      <c r="D231" s="126">
        <v>750</v>
      </c>
      <c r="E231" s="126">
        <v>12</v>
      </c>
      <c r="F231" s="126" t="s">
        <v>5788</v>
      </c>
      <c r="G231" s="126">
        <v>25.49</v>
      </c>
    </row>
    <row r="232" spans="1:7" x14ac:dyDescent="0.25">
      <c r="A232" s="126">
        <v>454462</v>
      </c>
      <c r="B232" s="126" t="s">
        <v>950</v>
      </c>
      <c r="C232" s="126" t="s">
        <v>441</v>
      </c>
      <c r="D232" s="126">
        <v>1750</v>
      </c>
      <c r="E232" s="126">
        <v>6</v>
      </c>
      <c r="F232" s="126" t="s">
        <v>5786</v>
      </c>
      <c r="G232" s="126">
        <v>49.99</v>
      </c>
    </row>
    <row r="233" spans="1:7" x14ac:dyDescent="0.25">
      <c r="A233" s="126">
        <v>554204</v>
      </c>
      <c r="B233" s="126" t="s">
        <v>35</v>
      </c>
      <c r="C233" s="126" t="s">
        <v>441</v>
      </c>
      <c r="D233" s="126">
        <v>50</v>
      </c>
      <c r="E233" s="126">
        <v>80</v>
      </c>
      <c r="F233" s="126" t="s">
        <v>5773</v>
      </c>
      <c r="G233" s="126">
        <v>4.59</v>
      </c>
    </row>
    <row r="234" spans="1:7" x14ac:dyDescent="0.25">
      <c r="A234" s="126">
        <v>3224</v>
      </c>
      <c r="B234" s="126" t="s">
        <v>597</v>
      </c>
      <c r="C234" s="126" t="s">
        <v>442</v>
      </c>
      <c r="D234" s="126">
        <v>750</v>
      </c>
      <c r="E234" s="126">
        <v>12</v>
      </c>
      <c r="F234" s="126" t="s">
        <v>5933</v>
      </c>
      <c r="G234" s="126">
        <v>21.49</v>
      </c>
    </row>
    <row r="235" spans="1:7" x14ac:dyDescent="0.25">
      <c r="A235" s="126">
        <v>112433</v>
      </c>
      <c r="B235" s="126" t="s">
        <v>38</v>
      </c>
      <c r="C235" s="126" t="s">
        <v>441</v>
      </c>
      <c r="D235" s="126">
        <v>750</v>
      </c>
      <c r="E235" s="126">
        <v>12</v>
      </c>
      <c r="F235" s="126" t="s">
        <v>5788</v>
      </c>
      <c r="G235" s="126">
        <v>24.99</v>
      </c>
    </row>
    <row r="236" spans="1:7" x14ac:dyDescent="0.25">
      <c r="A236" s="126">
        <v>384453</v>
      </c>
      <c r="B236" s="126" t="s">
        <v>2822</v>
      </c>
      <c r="C236" s="126" t="s">
        <v>441</v>
      </c>
      <c r="D236" s="126">
        <v>1140</v>
      </c>
      <c r="E236" s="126">
        <v>12</v>
      </c>
      <c r="F236" s="126" t="s">
        <v>5784</v>
      </c>
      <c r="G236" s="126">
        <v>32.299999999999997</v>
      </c>
    </row>
    <row r="237" spans="1:7" x14ac:dyDescent="0.25">
      <c r="A237" s="126">
        <v>896811</v>
      </c>
      <c r="B237" s="126" t="s">
        <v>2078</v>
      </c>
      <c r="C237" s="126" t="s">
        <v>441</v>
      </c>
      <c r="D237" s="126">
        <v>750</v>
      </c>
      <c r="E237" s="126">
        <v>12</v>
      </c>
      <c r="F237" s="126" t="s">
        <v>5784</v>
      </c>
      <c r="G237" s="126">
        <v>34.99</v>
      </c>
    </row>
    <row r="238" spans="1:7" x14ac:dyDescent="0.25">
      <c r="A238" s="126">
        <v>444190</v>
      </c>
      <c r="B238" s="126" t="s">
        <v>2925</v>
      </c>
      <c r="C238" s="126" t="s">
        <v>441</v>
      </c>
      <c r="D238" s="126">
        <v>750</v>
      </c>
      <c r="E238" s="126">
        <v>6</v>
      </c>
      <c r="F238" s="126" t="s">
        <v>5937</v>
      </c>
      <c r="G238" s="126">
        <v>69.989999999999995</v>
      </c>
    </row>
    <row r="239" spans="1:7" x14ac:dyDescent="0.25">
      <c r="A239" s="126">
        <v>447953</v>
      </c>
      <c r="B239" s="126" t="s">
        <v>1122</v>
      </c>
      <c r="C239" s="126" t="s">
        <v>441</v>
      </c>
      <c r="D239" s="126">
        <v>750</v>
      </c>
      <c r="E239" s="126">
        <v>12</v>
      </c>
      <c r="F239" s="126" t="s">
        <v>5771</v>
      </c>
      <c r="G239" s="126">
        <v>23.99</v>
      </c>
    </row>
    <row r="240" spans="1:7" x14ac:dyDescent="0.25">
      <c r="A240" s="126">
        <v>878702</v>
      </c>
      <c r="B240" s="126" t="s">
        <v>3323</v>
      </c>
      <c r="C240" s="126" t="s">
        <v>441</v>
      </c>
      <c r="D240" s="126">
        <v>700</v>
      </c>
      <c r="E240" s="126">
        <v>6</v>
      </c>
      <c r="F240" s="126" t="s">
        <v>5928</v>
      </c>
      <c r="G240" s="126">
        <v>30.99</v>
      </c>
    </row>
    <row r="241" spans="1:7" x14ac:dyDescent="0.25">
      <c r="A241" s="126">
        <v>480616</v>
      </c>
      <c r="B241" s="126" t="s">
        <v>2950</v>
      </c>
      <c r="C241" s="126" t="s">
        <v>441</v>
      </c>
      <c r="D241" s="126">
        <v>750</v>
      </c>
      <c r="E241" s="126">
        <v>6</v>
      </c>
      <c r="F241" s="126" t="s">
        <v>5794</v>
      </c>
      <c r="G241" s="126">
        <v>59.99</v>
      </c>
    </row>
    <row r="242" spans="1:7" x14ac:dyDescent="0.25">
      <c r="A242" s="126">
        <v>342246</v>
      </c>
      <c r="B242" s="126" t="s">
        <v>2862</v>
      </c>
      <c r="C242" s="126" t="s">
        <v>441</v>
      </c>
      <c r="D242" s="126">
        <v>750</v>
      </c>
      <c r="E242" s="126">
        <v>12</v>
      </c>
      <c r="F242" s="126" t="s">
        <v>5794</v>
      </c>
      <c r="G242" s="126">
        <v>29.99</v>
      </c>
    </row>
    <row r="243" spans="1:7" x14ac:dyDescent="0.25">
      <c r="A243" s="126">
        <v>393678</v>
      </c>
      <c r="B243" s="126" t="s">
        <v>35</v>
      </c>
      <c r="C243" s="126" t="s">
        <v>441</v>
      </c>
      <c r="D243" s="126">
        <v>200</v>
      </c>
      <c r="E243" s="126">
        <v>24</v>
      </c>
      <c r="F243" s="126" t="s">
        <v>5773</v>
      </c>
      <c r="G243" s="126">
        <v>12.79</v>
      </c>
    </row>
    <row r="244" spans="1:7" x14ac:dyDescent="0.25">
      <c r="A244" s="126">
        <v>888503</v>
      </c>
      <c r="B244" s="126" t="s">
        <v>3330</v>
      </c>
      <c r="C244" s="126" t="s">
        <v>441</v>
      </c>
      <c r="D244" s="126">
        <v>375</v>
      </c>
      <c r="E244" s="126">
        <v>24</v>
      </c>
      <c r="F244" s="126" t="s">
        <v>5784</v>
      </c>
      <c r="G244" s="126">
        <v>13.11</v>
      </c>
    </row>
    <row r="245" spans="1:7" x14ac:dyDescent="0.25">
      <c r="A245" s="126">
        <v>396234</v>
      </c>
      <c r="B245" s="126" t="s">
        <v>2899</v>
      </c>
      <c r="C245" s="126" t="s">
        <v>441</v>
      </c>
      <c r="D245" s="126">
        <v>750</v>
      </c>
      <c r="E245" s="126">
        <v>12</v>
      </c>
      <c r="F245" s="126" t="s">
        <v>5906</v>
      </c>
      <c r="G245" s="126">
        <v>23.99</v>
      </c>
    </row>
    <row r="246" spans="1:7" x14ac:dyDescent="0.25">
      <c r="A246" s="126">
        <v>625756</v>
      </c>
      <c r="B246" s="126" t="s">
        <v>64</v>
      </c>
      <c r="C246" s="126" t="s">
        <v>441</v>
      </c>
      <c r="D246" s="126">
        <v>750</v>
      </c>
      <c r="E246" s="126">
        <v>6</v>
      </c>
      <c r="F246" s="126" t="s">
        <v>5773</v>
      </c>
      <c r="G246" s="126">
        <v>33.99</v>
      </c>
    </row>
    <row r="247" spans="1:7" x14ac:dyDescent="0.25">
      <c r="A247" s="126">
        <v>503060</v>
      </c>
      <c r="B247" s="126" t="s">
        <v>2971</v>
      </c>
      <c r="C247" s="126" t="s">
        <v>441</v>
      </c>
      <c r="D247" s="126">
        <v>750</v>
      </c>
      <c r="E247" s="126">
        <v>6</v>
      </c>
      <c r="F247" s="126" t="s">
        <v>5773</v>
      </c>
      <c r="G247" s="126">
        <v>149.99</v>
      </c>
    </row>
    <row r="248" spans="1:7" x14ac:dyDescent="0.25">
      <c r="A248" s="126">
        <v>529826</v>
      </c>
      <c r="B248" s="126" t="s">
        <v>3</v>
      </c>
      <c r="C248" s="126" t="s">
        <v>441</v>
      </c>
      <c r="D248" s="126">
        <v>3000</v>
      </c>
      <c r="E248" s="126">
        <v>3</v>
      </c>
      <c r="F248" s="126" t="s">
        <v>5773</v>
      </c>
      <c r="G248" s="126">
        <v>114.99</v>
      </c>
    </row>
    <row r="249" spans="1:7" x14ac:dyDescent="0.25">
      <c r="A249" s="126">
        <v>492520</v>
      </c>
      <c r="B249" s="126" t="s">
        <v>2961</v>
      </c>
      <c r="C249" s="126" t="s">
        <v>441</v>
      </c>
      <c r="D249" s="126">
        <v>750</v>
      </c>
      <c r="E249" s="126">
        <v>12</v>
      </c>
      <c r="F249" s="126" t="s">
        <v>5788</v>
      </c>
      <c r="G249" s="126">
        <v>34.99</v>
      </c>
    </row>
    <row r="250" spans="1:7" x14ac:dyDescent="0.25">
      <c r="A250" s="126">
        <v>447904</v>
      </c>
      <c r="B250" s="126" t="s">
        <v>2752</v>
      </c>
      <c r="C250" s="126" t="s">
        <v>441</v>
      </c>
      <c r="D250" s="126">
        <v>750</v>
      </c>
      <c r="E250" s="126">
        <v>12</v>
      </c>
      <c r="F250" s="126" t="s">
        <v>5899</v>
      </c>
      <c r="G250" s="126">
        <v>21.75</v>
      </c>
    </row>
    <row r="251" spans="1:7" x14ac:dyDescent="0.25">
      <c r="A251" s="126">
        <v>447920</v>
      </c>
      <c r="B251" s="126" t="s">
        <v>15</v>
      </c>
      <c r="C251" s="126" t="s">
        <v>441</v>
      </c>
      <c r="D251" s="126">
        <v>750</v>
      </c>
      <c r="E251" s="126">
        <v>12</v>
      </c>
      <c r="F251" s="126" t="s">
        <v>5786</v>
      </c>
      <c r="G251" s="126">
        <v>20.99</v>
      </c>
    </row>
    <row r="252" spans="1:7" x14ac:dyDescent="0.25">
      <c r="A252" s="126">
        <v>353839</v>
      </c>
      <c r="B252" s="126" t="s">
        <v>2868</v>
      </c>
      <c r="C252" s="126" t="s">
        <v>441</v>
      </c>
      <c r="D252" s="126">
        <v>750</v>
      </c>
      <c r="E252" s="126">
        <v>6</v>
      </c>
      <c r="F252" s="126" t="s">
        <v>5779</v>
      </c>
      <c r="G252" s="126">
        <v>83.89</v>
      </c>
    </row>
    <row r="253" spans="1:7" x14ac:dyDescent="0.25">
      <c r="A253" s="126">
        <v>888412</v>
      </c>
      <c r="B253" s="126" t="s">
        <v>3330</v>
      </c>
      <c r="C253" s="126" t="s">
        <v>441</v>
      </c>
      <c r="D253" s="126">
        <v>750</v>
      </c>
      <c r="E253" s="126">
        <v>12</v>
      </c>
      <c r="F253" s="126" t="s">
        <v>5784</v>
      </c>
      <c r="G253" s="126">
        <v>21.19</v>
      </c>
    </row>
    <row r="254" spans="1:7" x14ac:dyDescent="0.25">
      <c r="A254" s="126">
        <v>551416</v>
      </c>
      <c r="B254" s="126" t="s">
        <v>3012</v>
      </c>
      <c r="C254" s="126" t="s">
        <v>441</v>
      </c>
      <c r="D254" s="126">
        <v>750</v>
      </c>
      <c r="E254" s="126">
        <v>6</v>
      </c>
      <c r="F254" s="126" t="s">
        <v>5820</v>
      </c>
      <c r="G254" s="126">
        <v>79.989999999999995</v>
      </c>
    </row>
    <row r="255" spans="1:7" x14ac:dyDescent="0.25">
      <c r="A255" s="126">
        <v>503078</v>
      </c>
      <c r="B255" s="126" t="s">
        <v>2972</v>
      </c>
      <c r="C255" s="126" t="s">
        <v>441</v>
      </c>
      <c r="D255" s="126">
        <v>750</v>
      </c>
      <c r="E255" s="126">
        <v>6</v>
      </c>
      <c r="F255" s="126" t="s">
        <v>5773</v>
      </c>
      <c r="G255" s="126">
        <v>109.99</v>
      </c>
    </row>
    <row r="256" spans="1:7" x14ac:dyDescent="0.25">
      <c r="A256" s="126">
        <v>137687</v>
      </c>
      <c r="B256" s="126" t="s">
        <v>2679</v>
      </c>
      <c r="C256" s="126" t="s">
        <v>442</v>
      </c>
      <c r="D256" s="126">
        <v>375</v>
      </c>
      <c r="E256" s="126">
        <v>12</v>
      </c>
      <c r="F256" s="126" t="s">
        <v>5946</v>
      </c>
      <c r="G256" s="126">
        <v>57.99</v>
      </c>
    </row>
    <row r="257" spans="1:7" x14ac:dyDescent="0.25">
      <c r="A257" s="126">
        <v>2303</v>
      </c>
      <c r="B257" s="126" t="s">
        <v>71</v>
      </c>
      <c r="C257" s="126" t="s">
        <v>442</v>
      </c>
      <c r="D257" s="126">
        <v>2000</v>
      </c>
      <c r="E257" s="126">
        <v>6</v>
      </c>
      <c r="F257" s="126" t="s">
        <v>5946</v>
      </c>
      <c r="G257" s="126">
        <v>19.55</v>
      </c>
    </row>
    <row r="258" spans="1:7" x14ac:dyDescent="0.25">
      <c r="A258" s="126">
        <v>367672</v>
      </c>
      <c r="B258" s="126" t="s">
        <v>2876</v>
      </c>
      <c r="C258" s="126" t="s">
        <v>441</v>
      </c>
      <c r="D258" s="126">
        <v>750</v>
      </c>
      <c r="E258" s="126">
        <v>12</v>
      </c>
      <c r="F258" s="126" t="s">
        <v>5794</v>
      </c>
      <c r="G258" s="126">
        <v>27.49</v>
      </c>
    </row>
    <row r="259" spans="1:7" x14ac:dyDescent="0.25">
      <c r="A259" s="126">
        <v>631390</v>
      </c>
      <c r="B259" s="126" t="s">
        <v>3078</v>
      </c>
      <c r="C259" s="126" t="s">
        <v>441</v>
      </c>
      <c r="D259" s="126">
        <v>750</v>
      </c>
      <c r="E259" s="126">
        <v>12</v>
      </c>
      <c r="F259" s="126" t="s">
        <v>5754</v>
      </c>
      <c r="G259" s="126">
        <v>23.99</v>
      </c>
    </row>
    <row r="260" spans="1:7" x14ac:dyDescent="0.25">
      <c r="A260" s="126">
        <v>560474</v>
      </c>
      <c r="B260" s="126" t="s">
        <v>3022</v>
      </c>
      <c r="C260" s="126" t="s">
        <v>441</v>
      </c>
      <c r="D260" s="126">
        <v>750</v>
      </c>
      <c r="E260" s="126">
        <v>6</v>
      </c>
      <c r="F260" s="126" t="s">
        <v>5771</v>
      </c>
      <c r="G260" s="126">
        <v>101.94</v>
      </c>
    </row>
    <row r="261" spans="1:7" x14ac:dyDescent="0.25">
      <c r="A261" s="126">
        <v>557108</v>
      </c>
      <c r="B261" s="126" t="s">
        <v>3018</v>
      </c>
      <c r="C261" s="126" t="s">
        <v>441</v>
      </c>
      <c r="D261" s="126">
        <v>750</v>
      </c>
      <c r="E261" s="126">
        <v>12</v>
      </c>
      <c r="F261" s="126" t="s">
        <v>5784</v>
      </c>
      <c r="G261" s="126">
        <v>29.99</v>
      </c>
    </row>
    <row r="262" spans="1:7" x14ac:dyDescent="0.25">
      <c r="A262" s="126">
        <v>631226</v>
      </c>
      <c r="B262" s="126" t="s">
        <v>3076</v>
      </c>
      <c r="C262" s="126" t="s">
        <v>441</v>
      </c>
      <c r="D262" s="126">
        <v>750</v>
      </c>
      <c r="E262" s="126">
        <v>12</v>
      </c>
      <c r="F262" s="126" t="s">
        <v>5754</v>
      </c>
      <c r="G262" s="126">
        <v>23.99</v>
      </c>
    </row>
    <row r="263" spans="1:7" x14ac:dyDescent="0.25">
      <c r="A263" s="126">
        <v>600163</v>
      </c>
      <c r="B263" s="126" t="s">
        <v>3052</v>
      </c>
      <c r="C263" s="126" t="s">
        <v>441</v>
      </c>
      <c r="D263" s="126">
        <v>750</v>
      </c>
      <c r="E263" s="126">
        <v>12</v>
      </c>
      <c r="F263" s="126" t="s">
        <v>5773</v>
      </c>
      <c r="G263" s="126">
        <v>49.99</v>
      </c>
    </row>
    <row r="264" spans="1:7" x14ac:dyDescent="0.25">
      <c r="A264" s="126">
        <v>377994</v>
      </c>
      <c r="B264" s="126" t="s">
        <v>2883</v>
      </c>
      <c r="C264" s="126" t="s">
        <v>441</v>
      </c>
      <c r="D264" s="126">
        <v>750</v>
      </c>
      <c r="E264" s="126">
        <v>12</v>
      </c>
      <c r="F264" s="126" t="s">
        <v>5794</v>
      </c>
      <c r="G264" s="126">
        <v>40.99</v>
      </c>
    </row>
    <row r="265" spans="1:7" x14ac:dyDescent="0.25">
      <c r="A265" s="126">
        <v>524090</v>
      </c>
      <c r="B265" s="126" t="s">
        <v>579</v>
      </c>
      <c r="C265" s="126" t="s">
        <v>441</v>
      </c>
      <c r="D265" s="126">
        <v>1140</v>
      </c>
      <c r="E265" s="126">
        <v>6</v>
      </c>
      <c r="F265" s="126" t="s">
        <v>5820</v>
      </c>
      <c r="G265" s="126">
        <v>36.99</v>
      </c>
    </row>
    <row r="266" spans="1:7" x14ac:dyDescent="0.25">
      <c r="A266" s="126">
        <v>136010</v>
      </c>
      <c r="B266" s="126" t="s">
        <v>2678</v>
      </c>
      <c r="C266" s="126" t="s">
        <v>442</v>
      </c>
      <c r="D266" s="126">
        <v>750</v>
      </c>
      <c r="E266" s="126">
        <v>12</v>
      </c>
      <c r="F266" s="126" t="s">
        <v>5954</v>
      </c>
      <c r="G266" s="126">
        <v>15.95</v>
      </c>
    </row>
    <row r="267" spans="1:7" x14ac:dyDescent="0.25">
      <c r="A267" s="126">
        <v>142893</v>
      </c>
      <c r="B267" s="126" t="s">
        <v>2682</v>
      </c>
      <c r="C267" s="126" t="s">
        <v>442</v>
      </c>
      <c r="D267" s="126">
        <v>750</v>
      </c>
      <c r="E267" s="126">
        <v>12</v>
      </c>
      <c r="F267" s="126" t="s">
        <v>5957</v>
      </c>
      <c r="G267" s="126">
        <v>14.99</v>
      </c>
    </row>
    <row r="268" spans="1:7" x14ac:dyDescent="0.25">
      <c r="A268" s="126">
        <v>143362</v>
      </c>
      <c r="B268" s="126" t="s">
        <v>2684</v>
      </c>
      <c r="C268" s="126" t="s">
        <v>442</v>
      </c>
      <c r="D268" s="126">
        <v>4000</v>
      </c>
      <c r="E268" s="126">
        <v>4</v>
      </c>
      <c r="F268" s="126" t="s">
        <v>5957</v>
      </c>
      <c r="G268" s="126">
        <v>31.99</v>
      </c>
    </row>
    <row r="269" spans="1:7" x14ac:dyDescent="0.25">
      <c r="A269" s="126">
        <v>167791</v>
      </c>
      <c r="B269" s="126" t="s">
        <v>939</v>
      </c>
      <c r="C269" s="126" t="s">
        <v>442</v>
      </c>
      <c r="D269" s="126">
        <v>200</v>
      </c>
      <c r="E269" s="126">
        <v>24</v>
      </c>
      <c r="F269" s="126" t="s">
        <v>5965</v>
      </c>
      <c r="G269" s="126">
        <v>4.99</v>
      </c>
    </row>
    <row r="270" spans="1:7" x14ac:dyDescent="0.25">
      <c r="A270" s="126">
        <v>309088</v>
      </c>
      <c r="B270" s="126" t="s">
        <v>2822</v>
      </c>
      <c r="C270" s="126" t="s">
        <v>441</v>
      </c>
      <c r="D270" s="126">
        <v>750</v>
      </c>
      <c r="E270" s="126">
        <v>12</v>
      </c>
      <c r="F270" s="126" t="s">
        <v>5784</v>
      </c>
      <c r="G270" s="126">
        <v>20.99</v>
      </c>
    </row>
    <row r="271" spans="1:7" x14ac:dyDescent="0.25">
      <c r="A271" s="126">
        <v>623678</v>
      </c>
      <c r="B271" s="126" t="s">
        <v>2647</v>
      </c>
      <c r="C271" s="126" t="s">
        <v>441</v>
      </c>
      <c r="D271" s="126">
        <v>1140</v>
      </c>
      <c r="E271" s="126">
        <v>6</v>
      </c>
      <c r="F271" s="126" t="s">
        <v>5784</v>
      </c>
      <c r="G271" s="126">
        <v>37.99</v>
      </c>
    </row>
    <row r="272" spans="1:7" x14ac:dyDescent="0.25">
      <c r="A272" s="126">
        <v>566182</v>
      </c>
      <c r="B272" s="126" t="s">
        <v>65</v>
      </c>
      <c r="C272" s="126" t="s">
        <v>441</v>
      </c>
      <c r="D272" s="126">
        <v>750</v>
      </c>
      <c r="E272" s="126">
        <v>12</v>
      </c>
      <c r="F272" s="126" t="s">
        <v>5773</v>
      </c>
      <c r="G272" s="126">
        <v>25.99</v>
      </c>
    </row>
    <row r="273" spans="1:7" x14ac:dyDescent="0.25">
      <c r="A273" s="126">
        <v>6681</v>
      </c>
      <c r="B273" s="126" t="s">
        <v>698</v>
      </c>
      <c r="C273" s="126" t="s">
        <v>442</v>
      </c>
      <c r="D273" s="126">
        <v>750</v>
      </c>
      <c r="E273" s="126">
        <v>12</v>
      </c>
      <c r="F273" s="126" t="s">
        <v>5968</v>
      </c>
      <c r="G273" s="126">
        <v>26.99</v>
      </c>
    </row>
    <row r="274" spans="1:7" x14ac:dyDescent="0.25">
      <c r="A274" s="126">
        <v>542563</v>
      </c>
      <c r="B274" s="126" t="s">
        <v>3001</v>
      </c>
      <c r="C274" s="126" t="s">
        <v>441</v>
      </c>
      <c r="D274" s="126">
        <v>700</v>
      </c>
      <c r="E274" s="126">
        <v>6</v>
      </c>
      <c r="F274" s="126" t="s">
        <v>5878</v>
      </c>
      <c r="G274" s="126">
        <v>25.95</v>
      </c>
    </row>
    <row r="275" spans="1:7" x14ac:dyDescent="0.25">
      <c r="A275" s="126">
        <v>73452</v>
      </c>
      <c r="B275" s="126" t="s">
        <v>2617</v>
      </c>
      <c r="C275" s="126" t="s">
        <v>442</v>
      </c>
      <c r="D275" s="126">
        <v>750</v>
      </c>
      <c r="E275" s="126">
        <v>12</v>
      </c>
      <c r="F275" s="126" t="s">
        <v>5972</v>
      </c>
      <c r="G275" s="126">
        <v>14.99</v>
      </c>
    </row>
    <row r="276" spans="1:7" x14ac:dyDescent="0.25">
      <c r="A276" s="126">
        <v>15271</v>
      </c>
      <c r="B276" s="126" t="s">
        <v>1087</v>
      </c>
      <c r="C276" s="126" t="s">
        <v>442</v>
      </c>
      <c r="D276" s="126">
        <v>1500</v>
      </c>
      <c r="E276" s="126">
        <v>6</v>
      </c>
      <c r="F276" s="126" t="s">
        <v>5946</v>
      </c>
      <c r="G276" s="126">
        <v>14.99</v>
      </c>
    </row>
    <row r="277" spans="1:7" x14ac:dyDescent="0.25">
      <c r="A277" s="126">
        <v>13306</v>
      </c>
      <c r="B277" s="126" t="s">
        <v>1037</v>
      </c>
      <c r="C277" s="126" t="s">
        <v>442</v>
      </c>
      <c r="D277" s="126">
        <v>750</v>
      </c>
      <c r="E277" s="126">
        <v>6</v>
      </c>
      <c r="F277" s="126" t="s">
        <v>5899</v>
      </c>
      <c r="G277" s="126">
        <v>29.95</v>
      </c>
    </row>
    <row r="278" spans="1:7" x14ac:dyDescent="0.25">
      <c r="A278" s="126">
        <v>350397</v>
      </c>
      <c r="B278" s="126" t="s">
        <v>950</v>
      </c>
      <c r="C278" s="126" t="s">
        <v>441</v>
      </c>
      <c r="D278" s="126">
        <v>750</v>
      </c>
      <c r="E278" s="126">
        <v>12</v>
      </c>
      <c r="F278" s="126" t="s">
        <v>5786</v>
      </c>
      <c r="G278" s="126">
        <v>22.99</v>
      </c>
    </row>
    <row r="279" spans="1:7" x14ac:dyDescent="0.25">
      <c r="A279" s="126">
        <v>583468</v>
      </c>
      <c r="B279" s="126" t="s">
        <v>3041</v>
      </c>
      <c r="C279" s="126" t="s">
        <v>441</v>
      </c>
      <c r="D279" s="126">
        <v>750</v>
      </c>
      <c r="E279" s="126">
        <v>6</v>
      </c>
      <c r="F279" s="126" t="s">
        <v>5784</v>
      </c>
      <c r="G279" s="126">
        <v>289.99</v>
      </c>
    </row>
    <row r="280" spans="1:7" x14ac:dyDescent="0.25">
      <c r="A280" s="126">
        <v>550715</v>
      </c>
      <c r="B280" s="126" t="s">
        <v>62</v>
      </c>
      <c r="C280" s="126" t="s">
        <v>441</v>
      </c>
      <c r="D280" s="126">
        <v>750</v>
      </c>
      <c r="E280" s="126">
        <v>12</v>
      </c>
      <c r="F280" s="126" t="s">
        <v>5820</v>
      </c>
      <c r="G280" s="126">
        <v>24.99</v>
      </c>
    </row>
    <row r="281" spans="1:7" x14ac:dyDescent="0.25">
      <c r="A281" s="126">
        <v>609925</v>
      </c>
      <c r="B281" s="126" t="s">
        <v>61</v>
      </c>
      <c r="C281" s="126" t="s">
        <v>441</v>
      </c>
      <c r="D281" s="126">
        <v>750</v>
      </c>
      <c r="E281" s="126">
        <v>12</v>
      </c>
      <c r="F281" s="126" t="s">
        <v>5773</v>
      </c>
      <c r="G281" s="126">
        <v>25.99</v>
      </c>
    </row>
    <row r="282" spans="1:7" x14ac:dyDescent="0.25">
      <c r="A282" s="126">
        <v>582205</v>
      </c>
      <c r="B282" s="126" t="s">
        <v>3039</v>
      </c>
      <c r="C282" s="126" t="s">
        <v>441</v>
      </c>
      <c r="D282" s="126">
        <v>750</v>
      </c>
      <c r="E282" s="126">
        <v>6</v>
      </c>
      <c r="F282" s="126" t="s">
        <v>5754</v>
      </c>
      <c r="G282" s="126">
        <v>105.99</v>
      </c>
    </row>
    <row r="283" spans="1:7" x14ac:dyDescent="0.25">
      <c r="A283" s="126">
        <v>582973</v>
      </c>
      <c r="B283" s="126" t="s">
        <v>966</v>
      </c>
      <c r="C283" s="126" t="s">
        <v>441</v>
      </c>
      <c r="D283" s="126">
        <v>1750</v>
      </c>
      <c r="E283" s="126">
        <v>6</v>
      </c>
      <c r="F283" s="126" t="s">
        <v>5788</v>
      </c>
      <c r="G283" s="126">
        <v>54.99</v>
      </c>
    </row>
    <row r="284" spans="1:7" x14ac:dyDescent="0.25">
      <c r="A284" s="126">
        <v>630913</v>
      </c>
      <c r="B284" s="126" t="s">
        <v>3075</v>
      </c>
      <c r="C284" s="126" t="s">
        <v>441</v>
      </c>
      <c r="D284" s="126">
        <v>750</v>
      </c>
      <c r="E284" s="126">
        <v>12</v>
      </c>
      <c r="F284" s="126" t="s">
        <v>5794</v>
      </c>
      <c r="G284" s="126">
        <v>29.99</v>
      </c>
    </row>
    <row r="285" spans="1:7" x14ac:dyDescent="0.25">
      <c r="A285" s="126">
        <v>525261</v>
      </c>
      <c r="B285" s="126" t="s">
        <v>2350</v>
      </c>
      <c r="C285" s="126" t="s">
        <v>441</v>
      </c>
      <c r="D285" s="126">
        <v>750</v>
      </c>
      <c r="E285" s="126">
        <v>6</v>
      </c>
      <c r="F285" s="126" t="s">
        <v>5820</v>
      </c>
      <c r="G285" s="126">
        <v>74.89</v>
      </c>
    </row>
    <row r="286" spans="1:7" x14ac:dyDescent="0.25">
      <c r="A286" s="126">
        <v>103861</v>
      </c>
      <c r="B286" s="126" t="s">
        <v>69</v>
      </c>
      <c r="C286" s="126" t="s">
        <v>442</v>
      </c>
      <c r="D286" s="126">
        <v>1000</v>
      </c>
      <c r="E286" s="126">
        <v>12</v>
      </c>
      <c r="F286" s="126" t="s">
        <v>5933</v>
      </c>
      <c r="G286" s="126">
        <v>11.99</v>
      </c>
    </row>
    <row r="287" spans="1:7" x14ac:dyDescent="0.25">
      <c r="A287" s="126">
        <v>2121</v>
      </c>
      <c r="B287" s="126" t="s">
        <v>70</v>
      </c>
      <c r="C287" s="126" t="s">
        <v>442</v>
      </c>
      <c r="D287" s="126">
        <v>750</v>
      </c>
      <c r="E287" s="126">
        <v>12</v>
      </c>
      <c r="F287" s="126" t="s">
        <v>5957</v>
      </c>
      <c r="G287" s="126">
        <v>10.49</v>
      </c>
    </row>
    <row r="288" spans="1:7" x14ac:dyDescent="0.25">
      <c r="A288" s="126">
        <v>893750</v>
      </c>
      <c r="B288" s="126" t="s">
        <v>24</v>
      </c>
      <c r="C288" s="126" t="s">
        <v>441</v>
      </c>
      <c r="D288" s="126">
        <v>750</v>
      </c>
      <c r="E288" s="126">
        <v>12</v>
      </c>
      <c r="F288" s="126" t="s">
        <v>5786</v>
      </c>
      <c r="G288" s="126">
        <v>23.49</v>
      </c>
    </row>
    <row r="289" spans="1:7" x14ac:dyDescent="0.25">
      <c r="A289" s="126">
        <v>339358</v>
      </c>
      <c r="B289" s="126" t="s">
        <v>2855</v>
      </c>
      <c r="C289" s="126" t="s">
        <v>441</v>
      </c>
      <c r="D289" s="126">
        <v>750</v>
      </c>
      <c r="E289" s="126">
        <v>12</v>
      </c>
      <c r="F289" s="126" t="s">
        <v>5771</v>
      </c>
      <c r="G289" s="126">
        <v>26.99</v>
      </c>
    </row>
    <row r="290" spans="1:7" x14ac:dyDescent="0.25">
      <c r="A290" s="126">
        <v>400747</v>
      </c>
      <c r="B290" s="126" t="s">
        <v>2907</v>
      </c>
      <c r="C290" s="126" t="s">
        <v>441</v>
      </c>
      <c r="D290" s="126">
        <v>750</v>
      </c>
      <c r="E290" s="126">
        <v>6</v>
      </c>
      <c r="F290" s="126" t="s">
        <v>5771</v>
      </c>
      <c r="G290" s="126">
        <v>25.99</v>
      </c>
    </row>
    <row r="291" spans="1:7" x14ac:dyDescent="0.25">
      <c r="A291" s="126">
        <v>500546</v>
      </c>
      <c r="B291" s="126" t="s">
        <v>57</v>
      </c>
      <c r="C291" s="126" t="s">
        <v>441</v>
      </c>
      <c r="D291" s="126">
        <v>1750</v>
      </c>
      <c r="E291" s="126">
        <v>6</v>
      </c>
      <c r="F291" s="126" t="s">
        <v>5773</v>
      </c>
      <c r="G291" s="126">
        <v>58.99</v>
      </c>
    </row>
    <row r="292" spans="1:7" x14ac:dyDescent="0.25">
      <c r="A292" s="126">
        <v>857</v>
      </c>
      <c r="B292" s="126" t="s">
        <v>535</v>
      </c>
      <c r="C292" s="126" t="s">
        <v>442</v>
      </c>
      <c r="D292" s="126">
        <v>750</v>
      </c>
      <c r="E292" s="126">
        <v>12</v>
      </c>
      <c r="F292" s="126" t="s">
        <v>5771</v>
      </c>
      <c r="G292" s="126">
        <v>9.99</v>
      </c>
    </row>
    <row r="293" spans="1:7" x14ac:dyDescent="0.25">
      <c r="A293" s="126">
        <v>893842</v>
      </c>
      <c r="B293" s="126" t="s">
        <v>950</v>
      </c>
      <c r="C293" s="126" t="s">
        <v>441</v>
      </c>
      <c r="D293" s="126">
        <v>1140</v>
      </c>
      <c r="E293" s="126">
        <v>8</v>
      </c>
      <c r="F293" s="126" t="s">
        <v>5786</v>
      </c>
      <c r="G293" s="126">
        <v>32.99</v>
      </c>
    </row>
    <row r="294" spans="1:7" x14ac:dyDescent="0.25">
      <c r="A294" s="126">
        <v>873117</v>
      </c>
      <c r="B294" s="126" t="s">
        <v>3321</v>
      </c>
      <c r="C294" s="126" t="s">
        <v>441</v>
      </c>
      <c r="D294" s="126">
        <v>700</v>
      </c>
      <c r="E294" s="126">
        <v>6</v>
      </c>
      <c r="F294" s="126" t="s">
        <v>5984</v>
      </c>
      <c r="G294" s="126">
        <v>39.99</v>
      </c>
    </row>
    <row r="295" spans="1:7" x14ac:dyDescent="0.25">
      <c r="A295" s="126">
        <v>566190</v>
      </c>
      <c r="B295" s="126" t="s">
        <v>66</v>
      </c>
      <c r="C295" s="126" t="s">
        <v>441</v>
      </c>
      <c r="D295" s="126">
        <v>375</v>
      </c>
      <c r="E295" s="126">
        <v>12</v>
      </c>
      <c r="F295" s="126" t="s">
        <v>5773</v>
      </c>
      <c r="G295" s="126">
        <v>13.99</v>
      </c>
    </row>
    <row r="296" spans="1:7" x14ac:dyDescent="0.25">
      <c r="A296" s="126">
        <v>3848</v>
      </c>
      <c r="B296" s="126" t="s">
        <v>88</v>
      </c>
      <c r="C296" s="126" t="s">
        <v>442</v>
      </c>
      <c r="D296" s="126">
        <v>2000</v>
      </c>
      <c r="E296" s="126">
        <v>6</v>
      </c>
      <c r="F296" s="126" t="s">
        <v>5946</v>
      </c>
      <c r="G296" s="126">
        <v>17.45</v>
      </c>
    </row>
    <row r="297" spans="1:7" x14ac:dyDescent="0.25">
      <c r="A297" s="126">
        <v>871418</v>
      </c>
      <c r="B297" s="126" t="s">
        <v>3319</v>
      </c>
      <c r="C297" s="126" t="s">
        <v>441</v>
      </c>
      <c r="D297" s="126">
        <v>750</v>
      </c>
      <c r="E297" s="126">
        <v>12</v>
      </c>
      <c r="F297" s="126" t="s">
        <v>5794</v>
      </c>
      <c r="G297" s="126">
        <v>35.49</v>
      </c>
    </row>
    <row r="298" spans="1:7" x14ac:dyDescent="0.25">
      <c r="A298" s="126">
        <v>2527</v>
      </c>
      <c r="B298" s="126" t="s">
        <v>584</v>
      </c>
      <c r="C298" s="126" t="s">
        <v>442</v>
      </c>
      <c r="D298" s="126">
        <v>750</v>
      </c>
      <c r="E298" s="126">
        <v>12</v>
      </c>
      <c r="F298" s="126" t="s">
        <v>5957</v>
      </c>
      <c r="G298" s="126">
        <v>15.54</v>
      </c>
    </row>
    <row r="299" spans="1:7" x14ac:dyDescent="0.25">
      <c r="A299" s="126">
        <v>103887</v>
      </c>
      <c r="B299" s="126" t="s">
        <v>2641</v>
      </c>
      <c r="C299" s="126" t="s">
        <v>442</v>
      </c>
      <c r="D299" s="126">
        <v>750</v>
      </c>
      <c r="E299" s="126">
        <v>12</v>
      </c>
      <c r="F299" s="126" t="s">
        <v>5972</v>
      </c>
      <c r="G299" s="126">
        <v>18.489999999999998</v>
      </c>
    </row>
    <row r="300" spans="1:7" x14ac:dyDescent="0.25">
      <c r="A300" s="126">
        <v>23366</v>
      </c>
      <c r="B300" s="126" t="s">
        <v>1896</v>
      </c>
      <c r="C300" s="126" t="s">
        <v>442</v>
      </c>
      <c r="D300" s="126">
        <v>750</v>
      </c>
      <c r="E300" s="126">
        <v>12</v>
      </c>
      <c r="F300" s="126" t="s">
        <v>5771</v>
      </c>
      <c r="G300" s="126">
        <v>14.99</v>
      </c>
    </row>
    <row r="301" spans="1:7" x14ac:dyDescent="0.25">
      <c r="A301" s="126">
        <v>714113</v>
      </c>
      <c r="B301" s="126" t="s">
        <v>3138</v>
      </c>
      <c r="C301" s="126" t="s">
        <v>441</v>
      </c>
      <c r="D301" s="126">
        <v>750</v>
      </c>
      <c r="E301" s="126">
        <v>6</v>
      </c>
      <c r="F301" s="126" t="s">
        <v>5786</v>
      </c>
      <c r="G301" s="126">
        <v>439.99</v>
      </c>
    </row>
    <row r="302" spans="1:7" x14ac:dyDescent="0.25">
      <c r="A302" s="126">
        <v>568576</v>
      </c>
      <c r="B302" s="126" t="s">
        <v>3032</v>
      </c>
      <c r="C302" s="126" t="s">
        <v>441</v>
      </c>
      <c r="D302" s="126">
        <v>750</v>
      </c>
      <c r="E302" s="126">
        <v>12</v>
      </c>
      <c r="F302" s="126" t="s">
        <v>5996</v>
      </c>
      <c r="G302" s="126">
        <v>54.99</v>
      </c>
    </row>
    <row r="303" spans="1:7" x14ac:dyDescent="0.25">
      <c r="A303" s="126">
        <v>106179</v>
      </c>
      <c r="B303" s="126" t="s">
        <v>2642</v>
      </c>
      <c r="C303" s="126" t="s">
        <v>442</v>
      </c>
      <c r="D303" s="126">
        <v>4000</v>
      </c>
      <c r="E303" s="126">
        <v>4</v>
      </c>
      <c r="F303" s="126" t="s">
        <v>5946</v>
      </c>
      <c r="G303" s="126">
        <v>31.99</v>
      </c>
    </row>
    <row r="304" spans="1:7" x14ac:dyDescent="0.25">
      <c r="A304" s="126">
        <v>118638</v>
      </c>
      <c r="B304" s="126" t="s">
        <v>2658</v>
      </c>
      <c r="C304" s="126" t="s">
        <v>442</v>
      </c>
      <c r="D304" s="126">
        <v>750</v>
      </c>
      <c r="E304" s="126">
        <v>12</v>
      </c>
      <c r="F304" s="126" t="s">
        <v>5946</v>
      </c>
      <c r="G304" s="126">
        <v>19.989999999999998</v>
      </c>
    </row>
    <row r="305" spans="1:7" x14ac:dyDescent="0.25">
      <c r="A305" s="126">
        <v>118893</v>
      </c>
      <c r="B305" s="126" t="s">
        <v>2659</v>
      </c>
      <c r="C305" s="126" t="s">
        <v>442</v>
      </c>
      <c r="D305" s="126">
        <v>750</v>
      </c>
      <c r="E305" s="126">
        <v>12</v>
      </c>
      <c r="F305" s="126" t="s">
        <v>5844</v>
      </c>
      <c r="G305" s="126">
        <v>16.989999999999998</v>
      </c>
    </row>
    <row r="306" spans="1:7" x14ac:dyDescent="0.25">
      <c r="A306" s="126">
        <v>91</v>
      </c>
      <c r="B306" s="126" t="s">
        <v>512</v>
      </c>
      <c r="C306" s="126" t="s">
        <v>442</v>
      </c>
      <c r="D306" s="126">
        <v>750</v>
      </c>
      <c r="E306" s="126">
        <v>12</v>
      </c>
      <c r="F306" s="126" t="s">
        <v>5946</v>
      </c>
      <c r="G306" s="126">
        <v>8.99</v>
      </c>
    </row>
    <row r="307" spans="1:7" x14ac:dyDescent="0.25">
      <c r="A307" s="126">
        <v>108688</v>
      </c>
      <c r="B307" s="126" t="s">
        <v>2648</v>
      </c>
      <c r="C307" s="126" t="s">
        <v>442</v>
      </c>
      <c r="D307" s="126">
        <v>4000</v>
      </c>
      <c r="E307" s="126">
        <v>4</v>
      </c>
      <c r="F307" s="126" t="s">
        <v>5946</v>
      </c>
      <c r="G307" s="126">
        <v>31.99</v>
      </c>
    </row>
    <row r="308" spans="1:7" x14ac:dyDescent="0.25">
      <c r="A308" s="126">
        <v>106450</v>
      </c>
      <c r="B308" s="126" t="s">
        <v>2644</v>
      </c>
      <c r="C308" s="126" t="s">
        <v>442</v>
      </c>
      <c r="D308" s="126">
        <v>750</v>
      </c>
      <c r="E308" s="126">
        <v>12</v>
      </c>
      <c r="F308" s="126" t="s">
        <v>5999</v>
      </c>
      <c r="G308" s="126">
        <v>19.989999999999998</v>
      </c>
    </row>
    <row r="309" spans="1:7" x14ac:dyDescent="0.25">
      <c r="A309" s="126">
        <v>13760</v>
      </c>
      <c r="B309" s="126" t="s">
        <v>1061</v>
      </c>
      <c r="C309" s="126" t="s">
        <v>442</v>
      </c>
      <c r="D309" s="126">
        <v>750</v>
      </c>
      <c r="E309" s="126">
        <v>12</v>
      </c>
      <c r="F309" s="126" t="s">
        <v>5899</v>
      </c>
      <c r="G309" s="126">
        <v>19.989999999999998</v>
      </c>
    </row>
    <row r="310" spans="1:7" x14ac:dyDescent="0.25">
      <c r="A310" s="126">
        <v>637504</v>
      </c>
      <c r="B310" s="126" t="s">
        <v>1850</v>
      </c>
      <c r="C310" s="126" t="s">
        <v>441</v>
      </c>
      <c r="D310" s="126">
        <v>750</v>
      </c>
      <c r="E310" s="126">
        <v>12</v>
      </c>
      <c r="F310" s="126" t="s">
        <v>5794</v>
      </c>
      <c r="G310" s="126">
        <v>52.95</v>
      </c>
    </row>
    <row r="311" spans="1:7" x14ac:dyDescent="0.25">
      <c r="A311" s="126">
        <v>106765</v>
      </c>
      <c r="B311" s="126" t="s">
        <v>2645</v>
      </c>
      <c r="C311" s="126" t="s">
        <v>442</v>
      </c>
      <c r="D311" s="126">
        <v>4000</v>
      </c>
      <c r="E311" s="126">
        <v>4</v>
      </c>
      <c r="F311" s="126" t="s">
        <v>5946</v>
      </c>
      <c r="G311" s="126">
        <v>30.99</v>
      </c>
    </row>
    <row r="312" spans="1:7" x14ac:dyDescent="0.25">
      <c r="A312" s="126">
        <v>713081</v>
      </c>
      <c r="B312" s="126" t="s">
        <v>5050</v>
      </c>
      <c r="C312" s="126" t="s">
        <v>442</v>
      </c>
      <c r="D312" s="126">
        <v>750</v>
      </c>
      <c r="E312" s="126">
        <v>6</v>
      </c>
      <c r="F312" s="126" t="s">
        <v>5844</v>
      </c>
      <c r="G312" s="126">
        <v>29.99</v>
      </c>
    </row>
    <row r="313" spans="1:7" x14ac:dyDescent="0.25">
      <c r="A313" s="126">
        <v>410415</v>
      </c>
      <c r="B313" s="126" t="s">
        <v>943</v>
      </c>
      <c r="C313" s="126" t="s">
        <v>441</v>
      </c>
      <c r="D313" s="126">
        <v>750</v>
      </c>
      <c r="E313" s="126">
        <v>12</v>
      </c>
      <c r="F313" s="126" t="s">
        <v>5820</v>
      </c>
      <c r="G313" s="126">
        <v>27.49</v>
      </c>
    </row>
    <row r="314" spans="1:7" x14ac:dyDescent="0.25">
      <c r="A314" s="126">
        <v>643585</v>
      </c>
      <c r="B314" s="126" t="s">
        <v>67</v>
      </c>
      <c r="C314" s="126" t="s">
        <v>441</v>
      </c>
      <c r="D314" s="126">
        <v>750</v>
      </c>
      <c r="E314" s="126">
        <v>12</v>
      </c>
      <c r="F314" s="126" t="s">
        <v>5773</v>
      </c>
      <c r="G314" s="126">
        <v>25.99</v>
      </c>
    </row>
    <row r="315" spans="1:7" x14ac:dyDescent="0.25">
      <c r="A315" s="126">
        <v>637058</v>
      </c>
      <c r="B315" s="126" t="s">
        <v>966</v>
      </c>
      <c r="C315" s="126" t="s">
        <v>441</v>
      </c>
      <c r="D315" s="126">
        <v>375</v>
      </c>
      <c r="E315" s="126">
        <v>12</v>
      </c>
      <c r="F315" s="126" t="s">
        <v>5788</v>
      </c>
      <c r="G315" s="126">
        <v>16.489999999999998</v>
      </c>
    </row>
    <row r="316" spans="1:7" x14ac:dyDescent="0.25">
      <c r="A316" s="126">
        <v>895300</v>
      </c>
      <c r="B316" s="126" t="s">
        <v>3337</v>
      </c>
      <c r="C316" s="126" t="s">
        <v>441</v>
      </c>
      <c r="D316" s="126">
        <v>750</v>
      </c>
      <c r="E316" s="126">
        <v>12</v>
      </c>
      <c r="F316" s="126" t="s">
        <v>5784</v>
      </c>
      <c r="G316" s="126">
        <v>22.19</v>
      </c>
    </row>
    <row r="317" spans="1:7" x14ac:dyDescent="0.25">
      <c r="A317" s="126">
        <v>173310</v>
      </c>
      <c r="B317" s="126" t="s">
        <v>2703</v>
      </c>
      <c r="C317" s="126" t="s">
        <v>442</v>
      </c>
      <c r="D317" s="126">
        <v>750</v>
      </c>
      <c r="E317" s="126">
        <v>12</v>
      </c>
      <c r="F317" s="126" t="s">
        <v>6004</v>
      </c>
      <c r="G317" s="126">
        <v>13.76</v>
      </c>
    </row>
    <row r="318" spans="1:7" x14ac:dyDescent="0.25">
      <c r="A318" s="126">
        <v>631457</v>
      </c>
      <c r="B318" s="126" t="s">
        <v>3079</v>
      </c>
      <c r="C318" s="126" t="s">
        <v>441</v>
      </c>
      <c r="D318" s="126">
        <v>750</v>
      </c>
      <c r="E318" s="126">
        <v>12</v>
      </c>
      <c r="F318" s="126" t="s">
        <v>5754</v>
      </c>
      <c r="G318" s="126">
        <v>24.99</v>
      </c>
    </row>
    <row r="319" spans="1:7" x14ac:dyDescent="0.25">
      <c r="A319" s="126">
        <v>142117</v>
      </c>
      <c r="B319" s="126" t="s">
        <v>2681</v>
      </c>
      <c r="C319" s="126" t="s">
        <v>442</v>
      </c>
      <c r="D319" s="126">
        <v>750</v>
      </c>
      <c r="E319" s="126">
        <v>12</v>
      </c>
      <c r="F319" s="126" t="s">
        <v>5844</v>
      </c>
      <c r="G319" s="126">
        <v>12.99</v>
      </c>
    </row>
    <row r="320" spans="1:7" x14ac:dyDescent="0.25">
      <c r="A320" s="126">
        <v>20214</v>
      </c>
      <c r="B320" s="126" t="s">
        <v>1592</v>
      </c>
      <c r="C320" s="126" t="s">
        <v>442</v>
      </c>
      <c r="D320" s="126">
        <v>750</v>
      </c>
      <c r="E320" s="126">
        <v>12</v>
      </c>
      <c r="F320" s="126" t="s">
        <v>5999</v>
      </c>
      <c r="G320" s="126">
        <v>39.99</v>
      </c>
    </row>
    <row r="321" spans="1:7" x14ac:dyDescent="0.25">
      <c r="A321" s="126">
        <v>5561</v>
      </c>
      <c r="B321" s="126" t="s">
        <v>89</v>
      </c>
      <c r="C321" s="126" t="s">
        <v>442</v>
      </c>
      <c r="D321" s="126">
        <v>750</v>
      </c>
      <c r="E321" s="126">
        <v>12</v>
      </c>
      <c r="F321" s="126" t="s">
        <v>5906</v>
      </c>
      <c r="G321" s="126">
        <v>10.99</v>
      </c>
    </row>
    <row r="322" spans="1:7" x14ac:dyDescent="0.25">
      <c r="A322" s="126">
        <v>7047</v>
      </c>
      <c r="B322" s="126" t="s">
        <v>91</v>
      </c>
      <c r="C322" s="126" t="s">
        <v>442</v>
      </c>
      <c r="D322" s="126">
        <v>1500</v>
      </c>
      <c r="E322" s="126">
        <v>6</v>
      </c>
      <c r="F322" s="126" t="s">
        <v>5946</v>
      </c>
      <c r="G322" s="126">
        <v>14.99</v>
      </c>
    </row>
    <row r="323" spans="1:7" x14ac:dyDescent="0.25">
      <c r="A323" s="126">
        <v>1123</v>
      </c>
      <c r="B323" s="126" t="s">
        <v>512</v>
      </c>
      <c r="C323" s="126" t="s">
        <v>442</v>
      </c>
      <c r="D323" s="126">
        <v>1500</v>
      </c>
      <c r="E323" s="126">
        <v>6</v>
      </c>
      <c r="F323" s="126" t="s">
        <v>5946</v>
      </c>
      <c r="G323" s="126">
        <v>14.99</v>
      </c>
    </row>
    <row r="324" spans="1:7" x14ac:dyDescent="0.25">
      <c r="A324" s="126">
        <v>121749</v>
      </c>
      <c r="B324" s="126" t="s">
        <v>90</v>
      </c>
      <c r="C324" s="126" t="s">
        <v>442</v>
      </c>
      <c r="D324" s="126">
        <v>750</v>
      </c>
      <c r="E324" s="126">
        <v>12</v>
      </c>
      <c r="F324" s="126" t="s">
        <v>6012</v>
      </c>
      <c r="G324" s="126">
        <v>35.04</v>
      </c>
    </row>
    <row r="325" spans="1:7" x14ac:dyDescent="0.25">
      <c r="A325" s="126">
        <v>119628</v>
      </c>
      <c r="B325" s="126" t="s">
        <v>2661</v>
      </c>
      <c r="C325" s="126" t="s">
        <v>442</v>
      </c>
      <c r="D325" s="126">
        <v>750</v>
      </c>
      <c r="E325" s="126">
        <v>12</v>
      </c>
      <c r="F325" s="126" t="s">
        <v>5844</v>
      </c>
      <c r="G325" s="126">
        <v>12.99</v>
      </c>
    </row>
    <row r="326" spans="1:7" x14ac:dyDescent="0.25">
      <c r="A326" s="126">
        <v>149047</v>
      </c>
      <c r="B326" s="126" t="s">
        <v>75</v>
      </c>
      <c r="C326" s="126" t="s">
        <v>442</v>
      </c>
      <c r="D326" s="126">
        <v>750</v>
      </c>
      <c r="E326" s="126">
        <v>12</v>
      </c>
      <c r="F326" s="126" t="s">
        <v>6012</v>
      </c>
      <c r="G326" s="126">
        <v>70.03</v>
      </c>
    </row>
    <row r="327" spans="1:7" x14ac:dyDescent="0.25">
      <c r="A327" s="126">
        <v>16840</v>
      </c>
      <c r="B327" s="126" t="s">
        <v>1277</v>
      </c>
      <c r="C327" s="126" t="s">
        <v>442</v>
      </c>
      <c r="D327" s="126">
        <v>750</v>
      </c>
      <c r="E327" s="126">
        <v>12</v>
      </c>
      <c r="F327" s="126" t="s">
        <v>5999</v>
      </c>
      <c r="G327" s="126">
        <v>15.99</v>
      </c>
    </row>
    <row r="328" spans="1:7" x14ac:dyDescent="0.25">
      <c r="A328" s="126">
        <v>22889</v>
      </c>
      <c r="B328" s="126" t="s">
        <v>1849</v>
      </c>
      <c r="C328" s="126" t="s">
        <v>442</v>
      </c>
      <c r="D328" s="126">
        <v>750</v>
      </c>
      <c r="E328" s="126">
        <v>12</v>
      </c>
      <c r="F328" s="126" t="s">
        <v>5965</v>
      </c>
      <c r="G328" s="126">
        <v>56.99</v>
      </c>
    </row>
    <row r="329" spans="1:7" x14ac:dyDescent="0.25">
      <c r="A329" s="126">
        <v>35444</v>
      </c>
      <c r="B329" s="126" t="s">
        <v>4134</v>
      </c>
      <c r="C329" s="126" t="s">
        <v>442</v>
      </c>
      <c r="D329" s="126">
        <v>750</v>
      </c>
      <c r="E329" s="126">
        <v>12</v>
      </c>
      <c r="F329" s="126" t="s">
        <v>5933</v>
      </c>
      <c r="G329" s="126">
        <v>19.989999999999998</v>
      </c>
    </row>
    <row r="330" spans="1:7" x14ac:dyDescent="0.25">
      <c r="A330" s="126">
        <v>76521</v>
      </c>
      <c r="B330" s="126" t="s">
        <v>2620</v>
      </c>
      <c r="C330" s="126" t="s">
        <v>442</v>
      </c>
      <c r="D330" s="126">
        <v>750</v>
      </c>
      <c r="E330" s="126">
        <v>12</v>
      </c>
      <c r="F330" s="126" t="s">
        <v>5844</v>
      </c>
      <c r="G330" s="126">
        <v>15.99</v>
      </c>
    </row>
    <row r="331" spans="1:7" x14ac:dyDescent="0.25">
      <c r="A331" s="126">
        <v>870568</v>
      </c>
      <c r="B331" s="126" t="s">
        <v>3317</v>
      </c>
      <c r="C331" s="126" t="s">
        <v>441</v>
      </c>
      <c r="D331" s="126">
        <v>500</v>
      </c>
      <c r="E331" s="126">
        <v>6</v>
      </c>
      <c r="F331" s="126" t="s">
        <v>6016</v>
      </c>
      <c r="G331" s="126">
        <v>139.99</v>
      </c>
    </row>
    <row r="332" spans="1:7" x14ac:dyDescent="0.25">
      <c r="A332" s="126">
        <v>157586</v>
      </c>
      <c r="B332" s="126" t="s">
        <v>2695</v>
      </c>
      <c r="C332" s="126" t="s">
        <v>442</v>
      </c>
      <c r="D332" s="126">
        <v>750</v>
      </c>
      <c r="E332" s="126">
        <v>12</v>
      </c>
      <c r="F332" s="126" t="s">
        <v>5771</v>
      </c>
      <c r="G332" s="126">
        <v>22.99</v>
      </c>
    </row>
    <row r="333" spans="1:7" x14ac:dyDescent="0.25">
      <c r="A333" s="126">
        <v>356</v>
      </c>
      <c r="B333" s="126" t="s">
        <v>516</v>
      </c>
      <c r="C333" s="126" t="s">
        <v>442</v>
      </c>
      <c r="D333" s="126">
        <v>750</v>
      </c>
      <c r="E333" s="126">
        <v>12</v>
      </c>
      <c r="F333" s="126" t="s">
        <v>5754</v>
      </c>
      <c r="G333" s="126">
        <v>15.99</v>
      </c>
    </row>
    <row r="334" spans="1:7" x14ac:dyDescent="0.25">
      <c r="A334" s="126">
        <v>106377</v>
      </c>
      <c r="B334" s="126" t="s">
        <v>2643</v>
      </c>
      <c r="C334" s="126" t="s">
        <v>442</v>
      </c>
      <c r="D334" s="126">
        <v>750</v>
      </c>
      <c r="E334" s="126">
        <v>12</v>
      </c>
      <c r="F334" s="126" t="s">
        <v>5754</v>
      </c>
      <c r="G334" s="126">
        <v>14.49</v>
      </c>
    </row>
    <row r="335" spans="1:7" x14ac:dyDescent="0.25">
      <c r="A335" s="126">
        <v>121160</v>
      </c>
      <c r="B335" s="126" t="s">
        <v>2664</v>
      </c>
      <c r="C335" s="126" t="s">
        <v>442</v>
      </c>
      <c r="D335" s="126">
        <v>750</v>
      </c>
      <c r="E335" s="126">
        <v>12</v>
      </c>
      <c r="F335" s="126" t="s">
        <v>5771</v>
      </c>
      <c r="G335" s="126">
        <v>29.99</v>
      </c>
    </row>
    <row r="336" spans="1:7" x14ac:dyDescent="0.25">
      <c r="A336" s="126">
        <v>5025</v>
      </c>
      <c r="B336" s="126" t="s">
        <v>83</v>
      </c>
      <c r="C336" s="126" t="s">
        <v>442</v>
      </c>
      <c r="D336" s="126">
        <v>750</v>
      </c>
      <c r="E336" s="126">
        <v>12</v>
      </c>
      <c r="F336" s="126" t="s">
        <v>5957</v>
      </c>
      <c r="G336" s="126">
        <v>10.49</v>
      </c>
    </row>
    <row r="337" spans="1:7" x14ac:dyDescent="0.25">
      <c r="A337" s="126">
        <v>181388</v>
      </c>
      <c r="B337" s="126" t="s">
        <v>2705</v>
      </c>
      <c r="C337" s="126" t="s">
        <v>442</v>
      </c>
      <c r="D337" s="126">
        <v>750</v>
      </c>
      <c r="E337" s="126">
        <v>12</v>
      </c>
      <c r="F337" s="126" t="s">
        <v>5844</v>
      </c>
      <c r="G337" s="126">
        <v>12.99</v>
      </c>
    </row>
    <row r="338" spans="1:7" x14ac:dyDescent="0.25">
      <c r="A338" s="126">
        <v>101717</v>
      </c>
      <c r="B338" s="126" t="s">
        <v>2637</v>
      </c>
      <c r="C338" s="126" t="s">
        <v>442</v>
      </c>
      <c r="D338" s="126">
        <v>4000</v>
      </c>
      <c r="E338" s="126">
        <v>4</v>
      </c>
      <c r="F338" s="126" t="s">
        <v>5957</v>
      </c>
      <c r="G338" s="126">
        <v>31.99</v>
      </c>
    </row>
    <row r="339" spans="1:7" x14ac:dyDescent="0.25">
      <c r="A339" s="126">
        <v>78493</v>
      </c>
      <c r="B339" s="126" t="s">
        <v>2623</v>
      </c>
      <c r="C339" s="126" t="s">
        <v>442</v>
      </c>
      <c r="D339" s="126">
        <v>1500</v>
      </c>
      <c r="E339" s="126">
        <v>6</v>
      </c>
      <c r="F339" s="126" t="s">
        <v>5946</v>
      </c>
      <c r="G339" s="126">
        <v>13.99</v>
      </c>
    </row>
    <row r="340" spans="1:7" x14ac:dyDescent="0.25">
      <c r="A340" s="126">
        <v>80788</v>
      </c>
      <c r="B340" s="126" t="s">
        <v>2626</v>
      </c>
      <c r="C340" s="126" t="s">
        <v>442</v>
      </c>
      <c r="D340" s="126">
        <v>4000</v>
      </c>
      <c r="E340" s="126">
        <v>4</v>
      </c>
      <c r="F340" s="126" t="s">
        <v>5946</v>
      </c>
      <c r="G340" s="126">
        <v>30.99</v>
      </c>
    </row>
    <row r="341" spans="1:7" x14ac:dyDescent="0.25">
      <c r="A341" s="126">
        <v>99218</v>
      </c>
      <c r="B341" s="126" t="s">
        <v>4635</v>
      </c>
      <c r="C341" s="126" t="s">
        <v>442</v>
      </c>
      <c r="D341" s="126">
        <v>750</v>
      </c>
      <c r="E341" s="126">
        <v>12</v>
      </c>
      <c r="F341" s="126" t="s">
        <v>5937</v>
      </c>
      <c r="G341" s="126">
        <v>14.99</v>
      </c>
    </row>
    <row r="342" spans="1:7" x14ac:dyDescent="0.25">
      <c r="A342" s="126">
        <v>46763</v>
      </c>
      <c r="B342" s="126" t="s">
        <v>85</v>
      </c>
      <c r="C342" s="126" t="s">
        <v>442</v>
      </c>
      <c r="D342" s="126">
        <v>750</v>
      </c>
      <c r="E342" s="126">
        <v>12</v>
      </c>
      <c r="F342" s="126" t="s">
        <v>6026</v>
      </c>
      <c r="G342" s="126">
        <v>18.989999999999998</v>
      </c>
    </row>
    <row r="343" spans="1:7" x14ac:dyDescent="0.25">
      <c r="A343" s="126">
        <v>3657</v>
      </c>
      <c r="B343" s="126" t="s">
        <v>87</v>
      </c>
      <c r="C343" s="126" t="s">
        <v>442</v>
      </c>
      <c r="D343" s="126">
        <v>750</v>
      </c>
      <c r="E343" s="126">
        <v>12</v>
      </c>
      <c r="F343" s="126" t="s">
        <v>5957</v>
      </c>
      <c r="G343" s="126">
        <v>10.49</v>
      </c>
    </row>
    <row r="344" spans="1:7" x14ac:dyDescent="0.25">
      <c r="A344" s="126">
        <v>893834</v>
      </c>
      <c r="B344" s="126" t="s">
        <v>3335</v>
      </c>
      <c r="C344" s="126" t="s">
        <v>441</v>
      </c>
      <c r="D344" s="126">
        <v>750</v>
      </c>
      <c r="E344" s="126">
        <v>12</v>
      </c>
      <c r="F344" s="126" t="s">
        <v>6028</v>
      </c>
      <c r="G344" s="126">
        <v>20.54</v>
      </c>
    </row>
    <row r="345" spans="1:7" x14ac:dyDescent="0.25">
      <c r="A345" s="126">
        <v>893560</v>
      </c>
      <c r="B345" s="126" t="s">
        <v>3334</v>
      </c>
      <c r="C345" s="126" t="s">
        <v>441</v>
      </c>
      <c r="D345" s="126">
        <v>750</v>
      </c>
      <c r="E345" s="126">
        <v>12</v>
      </c>
      <c r="F345" s="126" t="s">
        <v>6028</v>
      </c>
      <c r="G345" s="126">
        <v>22.92</v>
      </c>
    </row>
    <row r="346" spans="1:7" x14ac:dyDescent="0.25">
      <c r="A346" s="126">
        <v>111526</v>
      </c>
      <c r="B346" s="126" t="s">
        <v>2653</v>
      </c>
      <c r="C346" s="126" t="s">
        <v>442</v>
      </c>
      <c r="D346" s="126">
        <v>750</v>
      </c>
      <c r="E346" s="126">
        <v>12</v>
      </c>
      <c r="F346" s="126" t="s">
        <v>5794</v>
      </c>
      <c r="G346" s="126">
        <v>14.99</v>
      </c>
    </row>
    <row r="347" spans="1:7" x14ac:dyDescent="0.25">
      <c r="A347" s="126">
        <v>46946</v>
      </c>
      <c r="B347" s="126" t="s">
        <v>86</v>
      </c>
      <c r="C347" s="126" t="s">
        <v>442</v>
      </c>
      <c r="D347" s="126">
        <v>750</v>
      </c>
      <c r="E347" s="126">
        <v>12</v>
      </c>
      <c r="F347" s="126" t="s">
        <v>6012</v>
      </c>
      <c r="G347" s="126">
        <v>21.04</v>
      </c>
    </row>
    <row r="348" spans="1:7" x14ac:dyDescent="0.25">
      <c r="A348" s="126">
        <v>180588</v>
      </c>
      <c r="B348" s="126" t="s">
        <v>939</v>
      </c>
      <c r="C348" s="126" t="s">
        <v>442</v>
      </c>
      <c r="D348" s="126">
        <v>1500</v>
      </c>
      <c r="E348" s="126">
        <v>6</v>
      </c>
      <c r="F348" s="126" t="s">
        <v>5965</v>
      </c>
      <c r="G348" s="126">
        <v>25.99</v>
      </c>
    </row>
    <row r="349" spans="1:7" x14ac:dyDescent="0.25">
      <c r="A349" s="126">
        <v>145367</v>
      </c>
      <c r="B349" s="126" t="s">
        <v>2687</v>
      </c>
      <c r="C349" s="126" t="s">
        <v>442</v>
      </c>
      <c r="D349" s="126">
        <v>750</v>
      </c>
      <c r="E349" s="126">
        <v>12</v>
      </c>
      <c r="F349" s="126" t="s">
        <v>5844</v>
      </c>
      <c r="G349" s="126">
        <v>12.99</v>
      </c>
    </row>
    <row r="350" spans="1:7" x14ac:dyDescent="0.25">
      <c r="A350" s="126">
        <v>4382</v>
      </c>
      <c r="B350" s="126" t="s">
        <v>81</v>
      </c>
      <c r="C350" s="126" t="s">
        <v>442</v>
      </c>
      <c r="D350" s="126">
        <v>750</v>
      </c>
      <c r="E350" s="126">
        <v>12</v>
      </c>
      <c r="F350" s="126" t="s">
        <v>5957</v>
      </c>
      <c r="G350" s="126">
        <v>10.49</v>
      </c>
    </row>
    <row r="351" spans="1:7" x14ac:dyDescent="0.25">
      <c r="A351" s="126">
        <v>47407</v>
      </c>
      <c r="B351" s="126" t="s">
        <v>2602</v>
      </c>
      <c r="C351" s="126" t="s">
        <v>442</v>
      </c>
      <c r="D351" s="126">
        <v>4000</v>
      </c>
      <c r="E351" s="126">
        <v>4</v>
      </c>
      <c r="F351" s="126" t="s">
        <v>5946</v>
      </c>
      <c r="G351" s="126">
        <v>32.99</v>
      </c>
    </row>
    <row r="352" spans="1:7" x14ac:dyDescent="0.25">
      <c r="A352" s="126">
        <v>6585</v>
      </c>
      <c r="B352" s="126" t="s">
        <v>697</v>
      </c>
      <c r="C352" s="126" t="s">
        <v>442</v>
      </c>
      <c r="D352" s="126">
        <v>750</v>
      </c>
      <c r="E352" s="126">
        <v>12</v>
      </c>
      <c r="F352" s="126" t="s">
        <v>5999</v>
      </c>
      <c r="G352" s="126">
        <v>14.99</v>
      </c>
    </row>
    <row r="353" spans="1:7" x14ac:dyDescent="0.25">
      <c r="A353" s="126">
        <v>175430</v>
      </c>
      <c r="B353" s="126" t="s">
        <v>2704</v>
      </c>
      <c r="C353" s="126" t="s">
        <v>442</v>
      </c>
      <c r="D353" s="126">
        <v>750</v>
      </c>
      <c r="E353" s="126">
        <v>12</v>
      </c>
      <c r="F353" s="126" t="s">
        <v>6034</v>
      </c>
      <c r="G353" s="126">
        <v>19.989999999999998</v>
      </c>
    </row>
    <row r="354" spans="1:7" x14ac:dyDescent="0.25">
      <c r="A354" s="126">
        <v>22038</v>
      </c>
      <c r="B354" s="126" t="s">
        <v>76</v>
      </c>
      <c r="C354" s="126" t="s">
        <v>442</v>
      </c>
      <c r="D354" s="126">
        <v>750</v>
      </c>
      <c r="E354" s="126">
        <v>12</v>
      </c>
      <c r="F354" s="126" t="s">
        <v>5906</v>
      </c>
      <c r="G354" s="126">
        <v>10.99</v>
      </c>
    </row>
    <row r="355" spans="1:7" x14ac:dyDescent="0.25">
      <c r="A355" s="126">
        <v>110114</v>
      </c>
      <c r="B355" s="126" t="s">
        <v>2650</v>
      </c>
      <c r="C355" s="126" t="s">
        <v>442</v>
      </c>
      <c r="D355" s="126">
        <v>750</v>
      </c>
      <c r="E355" s="126">
        <v>12</v>
      </c>
      <c r="F355" s="126" t="s">
        <v>5972</v>
      </c>
      <c r="G355" s="126">
        <v>14.99</v>
      </c>
    </row>
    <row r="356" spans="1:7" x14ac:dyDescent="0.25">
      <c r="A356" s="126">
        <v>308700</v>
      </c>
      <c r="B356" s="126" t="s">
        <v>101</v>
      </c>
      <c r="C356" s="126" t="s">
        <v>442</v>
      </c>
      <c r="D356" s="126">
        <v>750</v>
      </c>
      <c r="E356" s="126">
        <v>12</v>
      </c>
      <c r="F356" s="126" t="s">
        <v>5946</v>
      </c>
      <c r="G356" s="126">
        <v>10.99</v>
      </c>
    </row>
    <row r="357" spans="1:7" x14ac:dyDescent="0.25">
      <c r="A357" s="126">
        <v>280644</v>
      </c>
      <c r="B357" s="126" t="s">
        <v>96</v>
      </c>
      <c r="C357" s="126" t="s">
        <v>442</v>
      </c>
      <c r="D357" s="126">
        <v>3000</v>
      </c>
      <c r="E357" s="126">
        <v>4</v>
      </c>
      <c r="F357" s="126" t="s">
        <v>5906</v>
      </c>
      <c r="G357" s="126">
        <v>25.99</v>
      </c>
    </row>
    <row r="358" spans="1:7" x14ac:dyDescent="0.25">
      <c r="A358" s="126">
        <v>5322</v>
      </c>
      <c r="B358" s="126" t="s">
        <v>659</v>
      </c>
      <c r="C358" s="126" t="s">
        <v>442</v>
      </c>
      <c r="D358" s="126">
        <v>750</v>
      </c>
      <c r="E358" s="126">
        <v>12</v>
      </c>
      <c r="F358" s="126" t="s">
        <v>5999</v>
      </c>
      <c r="G358" s="126">
        <v>11.99</v>
      </c>
    </row>
    <row r="359" spans="1:7" x14ac:dyDescent="0.25">
      <c r="A359" s="126">
        <v>145433</v>
      </c>
      <c r="B359" s="126" t="s">
        <v>74</v>
      </c>
      <c r="C359" s="126" t="s">
        <v>442</v>
      </c>
      <c r="D359" s="126">
        <v>750</v>
      </c>
      <c r="E359" s="126">
        <v>12</v>
      </c>
      <c r="F359" s="126" t="s">
        <v>6026</v>
      </c>
      <c r="G359" s="126">
        <v>8.83</v>
      </c>
    </row>
    <row r="360" spans="1:7" x14ac:dyDescent="0.25">
      <c r="A360" s="126">
        <v>145169</v>
      </c>
      <c r="B360" s="126" t="s">
        <v>80</v>
      </c>
      <c r="C360" s="126" t="s">
        <v>442</v>
      </c>
      <c r="D360" s="126">
        <v>750</v>
      </c>
      <c r="E360" s="126">
        <v>6</v>
      </c>
      <c r="F360" s="126" t="s">
        <v>6016</v>
      </c>
      <c r="G360" s="126">
        <v>218.1</v>
      </c>
    </row>
    <row r="361" spans="1:7" x14ac:dyDescent="0.25">
      <c r="A361" s="126">
        <v>152355</v>
      </c>
      <c r="B361" s="126" t="s">
        <v>2691</v>
      </c>
      <c r="C361" s="126" t="s">
        <v>442</v>
      </c>
      <c r="D361" s="126">
        <v>375</v>
      </c>
      <c r="E361" s="126">
        <v>24</v>
      </c>
      <c r="F361" s="126" t="s">
        <v>5965</v>
      </c>
      <c r="G361" s="126">
        <v>13.99</v>
      </c>
    </row>
    <row r="362" spans="1:7" x14ac:dyDescent="0.25">
      <c r="A362" s="126">
        <v>161711</v>
      </c>
      <c r="B362" s="126" t="s">
        <v>82</v>
      </c>
      <c r="C362" s="126" t="s">
        <v>442</v>
      </c>
      <c r="D362" s="126">
        <v>1500</v>
      </c>
      <c r="E362" s="126">
        <v>3</v>
      </c>
      <c r="F362" s="126" t="s">
        <v>5844</v>
      </c>
      <c r="G362" s="126">
        <v>25.49</v>
      </c>
    </row>
    <row r="363" spans="1:7" x14ac:dyDescent="0.25">
      <c r="A363" s="126">
        <v>156042</v>
      </c>
      <c r="B363" s="126" t="s">
        <v>2693</v>
      </c>
      <c r="C363" s="126" t="s">
        <v>442</v>
      </c>
      <c r="D363" s="126">
        <v>750</v>
      </c>
      <c r="E363" s="126">
        <v>6</v>
      </c>
      <c r="F363" s="126" t="s">
        <v>5965</v>
      </c>
      <c r="G363" s="126">
        <v>314.99</v>
      </c>
    </row>
    <row r="364" spans="1:7" x14ac:dyDescent="0.25">
      <c r="A364" s="126">
        <v>251884</v>
      </c>
      <c r="B364" s="126" t="s">
        <v>2762</v>
      </c>
      <c r="C364" s="126" t="s">
        <v>442</v>
      </c>
      <c r="D364" s="126">
        <v>750</v>
      </c>
      <c r="E364" s="126">
        <v>12</v>
      </c>
      <c r="F364" s="126" t="s">
        <v>5844</v>
      </c>
      <c r="G364" s="126">
        <v>10.49</v>
      </c>
    </row>
    <row r="365" spans="1:7" x14ac:dyDescent="0.25">
      <c r="A365" s="126">
        <v>286377</v>
      </c>
      <c r="B365" s="126" t="s">
        <v>2798</v>
      </c>
      <c r="C365" s="126" t="s">
        <v>442</v>
      </c>
      <c r="D365" s="126">
        <v>750</v>
      </c>
      <c r="E365" s="126">
        <v>12</v>
      </c>
      <c r="F365" s="126" t="s">
        <v>6045</v>
      </c>
      <c r="G365" s="126">
        <v>22.99</v>
      </c>
    </row>
    <row r="366" spans="1:7" x14ac:dyDescent="0.25">
      <c r="A366" s="126">
        <v>208413</v>
      </c>
      <c r="B366" s="126" t="s">
        <v>98</v>
      </c>
      <c r="C366" s="126" t="s">
        <v>442</v>
      </c>
      <c r="D366" s="126">
        <v>750</v>
      </c>
      <c r="E366" s="126">
        <v>12</v>
      </c>
      <c r="F366" s="126" t="s">
        <v>6016</v>
      </c>
      <c r="G366" s="126">
        <v>13.71</v>
      </c>
    </row>
    <row r="367" spans="1:7" x14ac:dyDescent="0.25">
      <c r="A367" s="126">
        <v>251835</v>
      </c>
      <c r="B367" s="126" t="s">
        <v>2760</v>
      </c>
      <c r="C367" s="126" t="s">
        <v>442</v>
      </c>
      <c r="D367" s="126">
        <v>750</v>
      </c>
      <c r="E367" s="126">
        <v>12</v>
      </c>
      <c r="F367" s="126" t="s">
        <v>5946</v>
      </c>
      <c r="G367" s="126">
        <v>21.49</v>
      </c>
    </row>
    <row r="368" spans="1:7" x14ac:dyDescent="0.25">
      <c r="A368" s="126">
        <v>893479</v>
      </c>
      <c r="B368" s="126" t="s">
        <v>3333</v>
      </c>
      <c r="C368" s="126" t="s">
        <v>441</v>
      </c>
      <c r="D368" s="126">
        <v>750</v>
      </c>
      <c r="E368" s="126">
        <v>12</v>
      </c>
      <c r="F368" s="126" t="s">
        <v>6028</v>
      </c>
      <c r="G368" s="126">
        <v>20.54</v>
      </c>
    </row>
    <row r="369" spans="1:7" x14ac:dyDescent="0.25">
      <c r="A369" s="126">
        <v>248153</v>
      </c>
      <c r="B369" s="126" t="s">
        <v>102</v>
      </c>
      <c r="C369" s="126" t="s">
        <v>442</v>
      </c>
      <c r="D369" s="126">
        <v>750</v>
      </c>
      <c r="E369" s="126">
        <v>12</v>
      </c>
      <c r="F369" s="126" t="s">
        <v>5957</v>
      </c>
      <c r="G369" s="126">
        <v>8.99</v>
      </c>
    </row>
    <row r="370" spans="1:7" x14ac:dyDescent="0.25">
      <c r="A370" s="126">
        <v>188292</v>
      </c>
      <c r="B370" s="126" t="s">
        <v>2709</v>
      </c>
      <c r="C370" s="126" t="s">
        <v>442</v>
      </c>
      <c r="D370" s="126">
        <v>4000</v>
      </c>
      <c r="E370" s="126">
        <v>4</v>
      </c>
      <c r="F370" s="126" t="s">
        <v>5946</v>
      </c>
      <c r="G370" s="126">
        <v>30.99</v>
      </c>
    </row>
    <row r="371" spans="1:7" x14ac:dyDescent="0.25">
      <c r="A371" s="126">
        <v>110486</v>
      </c>
      <c r="B371" s="126" t="s">
        <v>2651</v>
      </c>
      <c r="C371" s="126" t="s">
        <v>442</v>
      </c>
      <c r="D371" s="126">
        <v>750</v>
      </c>
      <c r="E371" s="126">
        <v>12</v>
      </c>
      <c r="F371" s="126" t="s">
        <v>5754</v>
      </c>
      <c r="G371" s="126">
        <v>15.99</v>
      </c>
    </row>
    <row r="372" spans="1:7" x14ac:dyDescent="0.25">
      <c r="A372" s="126">
        <v>283853</v>
      </c>
      <c r="B372" s="126" t="s">
        <v>78</v>
      </c>
      <c r="C372" s="126" t="s">
        <v>442</v>
      </c>
      <c r="D372" s="126">
        <v>18000</v>
      </c>
      <c r="E372" s="126">
        <v>1</v>
      </c>
      <c r="F372" s="126" t="s">
        <v>6026</v>
      </c>
      <c r="G372" s="126">
        <v>164.02</v>
      </c>
    </row>
    <row r="373" spans="1:7" x14ac:dyDescent="0.25">
      <c r="A373" s="126">
        <v>144899</v>
      </c>
      <c r="B373" s="126" t="s">
        <v>2686</v>
      </c>
      <c r="C373" s="126" t="s">
        <v>442</v>
      </c>
      <c r="D373" s="126">
        <v>750</v>
      </c>
      <c r="E373" s="126">
        <v>12</v>
      </c>
      <c r="F373" s="126" t="s">
        <v>5771</v>
      </c>
      <c r="G373" s="126">
        <v>19.989999999999998</v>
      </c>
    </row>
    <row r="374" spans="1:7" x14ac:dyDescent="0.25">
      <c r="A374" s="126">
        <v>898791</v>
      </c>
      <c r="B374" s="126" t="s">
        <v>3339</v>
      </c>
      <c r="C374" s="126" t="s">
        <v>441</v>
      </c>
      <c r="D374" s="126">
        <v>750</v>
      </c>
      <c r="E374" s="126">
        <v>6</v>
      </c>
      <c r="F374" s="126" t="s">
        <v>5754</v>
      </c>
      <c r="G374" s="126">
        <v>80.989999999999995</v>
      </c>
    </row>
    <row r="375" spans="1:7" x14ac:dyDescent="0.25">
      <c r="A375" s="126">
        <v>93401</v>
      </c>
      <c r="B375" s="126" t="s">
        <v>2629</v>
      </c>
      <c r="C375" s="126" t="s">
        <v>442</v>
      </c>
      <c r="D375" s="126">
        <v>750</v>
      </c>
      <c r="E375" s="126">
        <v>12</v>
      </c>
      <c r="F375" s="126" t="s">
        <v>5754</v>
      </c>
      <c r="G375" s="126">
        <v>14.99</v>
      </c>
    </row>
    <row r="376" spans="1:7" x14ac:dyDescent="0.25">
      <c r="A376" s="126">
        <v>99408</v>
      </c>
      <c r="B376" s="126" t="s">
        <v>2634</v>
      </c>
      <c r="C376" s="126" t="s">
        <v>442</v>
      </c>
      <c r="D376" s="126">
        <v>750</v>
      </c>
      <c r="E376" s="126">
        <v>12</v>
      </c>
      <c r="F376" s="126" t="s">
        <v>5957</v>
      </c>
      <c r="G376" s="126">
        <v>12.99</v>
      </c>
    </row>
    <row r="377" spans="1:7" x14ac:dyDescent="0.25">
      <c r="A377" s="126">
        <v>153379</v>
      </c>
      <c r="B377" s="126" t="s">
        <v>73</v>
      </c>
      <c r="C377" s="126" t="s">
        <v>442</v>
      </c>
      <c r="D377" s="126">
        <v>1500</v>
      </c>
      <c r="E377" s="126">
        <v>6</v>
      </c>
      <c r="F377" s="126" t="s">
        <v>5788</v>
      </c>
      <c r="G377" s="126">
        <v>26.99</v>
      </c>
    </row>
    <row r="378" spans="1:7" x14ac:dyDescent="0.25">
      <c r="A378" s="126">
        <v>144493</v>
      </c>
      <c r="B378" s="126" t="s">
        <v>2685</v>
      </c>
      <c r="C378" s="126" t="s">
        <v>442</v>
      </c>
      <c r="D378" s="126">
        <v>750</v>
      </c>
      <c r="E378" s="126">
        <v>12</v>
      </c>
      <c r="F378" s="126" t="s">
        <v>5794</v>
      </c>
      <c r="G378" s="126">
        <v>17.989999999999998</v>
      </c>
    </row>
    <row r="379" spans="1:7" x14ac:dyDescent="0.25">
      <c r="A379" s="126">
        <v>729</v>
      </c>
      <c r="B379" s="126" t="s">
        <v>529</v>
      </c>
      <c r="C379" s="126" t="s">
        <v>442</v>
      </c>
      <c r="D379" s="126">
        <v>750</v>
      </c>
      <c r="E379" s="126">
        <v>12</v>
      </c>
      <c r="F379" s="126" t="s">
        <v>5937</v>
      </c>
      <c r="G379" s="126">
        <v>10.99</v>
      </c>
    </row>
    <row r="380" spans="1:7" x14ac:dyDescent="0.25">
      <c r="A380" s="126">
        <v>166</v>
      </c>
      <c r="B380" s="126" t="s">
        <v>515</v>
      </c>
      <c r="C380" s="126" t="s">
        <v>442</v>
      </c>
      <c r="D380" s="126">
        <v>750</v>
      </c>
      <c r="E380" s="126">
        <v>12</v>
      </c>
      <c r="F380" s="126" t="s">
        <v>5771</v>
      </c>
      <c r="G380" s="126">
        <v>9.99</v>
      </c>
    </row>
    <row r="381" spans="1:7" x14ac:dyDescent="0.25">
      <c r="A381" s="126">
        <v>284133</v>
      </c>
      <c r="B381" s="126" t="s">
        <v>2793</v>
      </c>
      <c r="C381" s="126" t="s">
        <v>442</v>
      </c>
      <c r="D381" s="126">
        <v>750</v>
      </c>
      <c r="E381" s="126">
        <v>12</v>
      </c>
      <c r="F381" s="126" t="s">
        <v>5999</v>
      </c>
      <c r="G381" s="126">
        <v>14.99</v>
      </c>
    </row>
    <row r="382" spans="1:7" x14ac:dyDescent="0.25">
      <c r="A382" s="126">
        <v>241919</v>
      </c>
      <c r="B382" s="126" t="s">
        <v>103</v>
      </c>
      <c r="C382" s="126" t="s">
        <v>442</v>
      </c>
      <c r="D382" s="126">
        <v>750</v>
      </c>
      <c r="E382" s="126">
        <v>12</v>
      </c>
      <c r="F382" s="126" t="s">
        <v>5957</v>
      </c>
      <c r="G382" s="126">
        <v>8.99</v>
      </c>
    </row>
    <row r="383" spans="1:7" x14ac:dyDescent="0.25">
      <c r="A383" s="126">
        <v>53017</v>
      </c>
      <c r="B383" s="126" t="s">
        <v>4096</v>
      </c>
      <c r="C383" s="126" t="s">
        <v>442</v>
      </c>
      <c r="D383" s="126">
        <v>4000</v>
      </c>
      <c r="E383" s="126">
        <v>4</v>
      </c>
      <c r="F383" s="126" t="s">
        <v>5946</v>
      </c>
      <c r="G383" s="126">
        <v>32.99</v>
      </c>
    </row>
    <row r="384" spans="1:7" x14ac:dyDescent="0.25">
      <c r="A384" s="126">
        <v>77693</v>
      </c>
      <c r="B384" s="126" t="s">
        <v>2622</v>
      </c>
      <c r="C384" s="126" t="s">
        <v>442</v>
      </c>
      <c r="D384" s="126">
        <v>750</v>
      </c>
      <c r="E384" s="126">
        <v>12</v>
      </c>
      <c r="F384" s="126" t="s">
        <v>6004</v>
      </c>
      <c r="G384" s="126">
        <v>14.59</v>
      </c>
    </row>
    <row r="385" spans="1:7" x14ac:dyDescent="0.25">
      <c r="A385" s="126">
        <v>26278</v>
      </c>
      <c r="B385" s="126" t="s">
        <v>533</v>
      </c>
      <c r="C385" s="126" t="s">
        <v>442</v>
      </c>
      <c r="D385" s="126">
        <v>1500</v>
      </c>
      <c r="E385" s="126">
        <v>6</v>
      </c>
      <c r="F385" s="126" t="s">
        <v>5999</v>
      </c>
      <c r="G385" s="126">
        <v>25.99</v>
      </c>
    </row>
    <row r="386" spans="1:7" x14ac:dyDescent="0.25">
      <c r="A386" s="126">
        <v>107276</v>
      </c>
      <c r="B386" s="126" t="s">
        <v>818</v>
      </c>
      <c r="C386" s="126" t="s">
        <v>442</v>
      </c>
      <c r="D386" s="126">
        <v>750</v>
      </c>
      <c r="E386" s="126">
        <v>12</v>
      </c>
      <c r="F386" s="126" t="s">
        <v>5999</v>
      </c>
      <c r="G386" s="126">
        <v>21.99</v>
      </c>
    </row>
    <row r="387" spans="1:7" x14ac:dyDescent="0.25">
      <c r="A387" s="126">
        <v>171074</v>
      </c>
      <c r="B387" s="126" t="s">
        <v>77</v>
      </c>
      <c r="C387" s="126" t="s">
        <v>442</v>
      </c>
      <c r="D387" s="126">
        <v>750</v>
      </c>
      <c r="E387" s="126">
        <v>12</v>
      </c>
      <c r="F387" s="126" t="s">
        <v>5771</v>
      </c>
      <c r="G387" s="126">
        <v>11.99</v>
      </c>
    </row>
    <row r="388" spans="1:7" x14ac:dyDescent="0.25">
      <c r="A388" s="126">
        <v>943</v>
      </c>
      <c r="B388" s="126" t="s">
        <v>536</v>
      </c>
      <c r="C388" s="126" t="s">
        <v>442</v>
      </c>
      <c r="D388" s="126">
        <v>750</v>
      </c>
      <c r="E388" s="126">
        <v>12</v>
      </c>
      <c r="F388" s="126" t="s">
        <v>5957</v>
      </c>
      <c r="G388" s="126">
        <v>16.54</v>
      </c>
    </row>
    <row r="389" spans="1:7" x14ac:dyDescent="0.25">
      <c r="A389" s="126">
        <v>242669</v>
      </c>
      <c r="B389" s="126" t="s">
        <v>2755</v>
      </c>
      <c r="C389" s="126" t="s">
        <v>442</v>
      </c>
      <c r="D389" s="126">
        <v>750</v>
      </c>
      <c r="E389" s="126">
        <v>12</v>
      </c>
      <c r="F389" s="126" t="s">
        <v>5972</v>
      </c>
      <c r="G389" s="126">
        <v>17.989999999999998</v>
      </c>
    </row>
    <row r="390" spans="1:7" x14ac:dyDescent="0.25">
      <c r="A390" s="126">
        <v>208405</v>
      </c>
      <c r="B390" s="126" t="s">
        <v>2731</v>
      </c>
      <c r="C390" s="126" t="s">
        <v>442</v>
      </c>
      <c r="D390" s="126">
        <v>750</v>
      </c>
      <c r="E390" s="126">
        <v>12</v>
      </c>
      <c r="F390" s="126" t="s">
        <v>5844</v>
      </c>
      <c r="G390" s="126">
        <v>26.99</v>
      </c>
    </row>
    <row r="391" spans="1:7" x14ac:dyDescent="0.25">
      <c r="A391" s="126">
        <v>122689</v>
      </c>
      <c r="B391" s="126" t="s">
        <v>93</v>
      </c>
      <c r="C391" s="126" t="s">
        <v>442</v>
      </c>
      <c r="D391" s="126">
        <v>750</v>
      </c>
      <c r="E391" s="126">
        <v>12</v>
      </c>
      <c r="F391" s="126" t="s">
        <v>5844</v>
      </c>
      <c r="G391" s="126">
        <v>14.99</v>
      </c>
    </row>
    <row r="392" spans="1:7" x14ac:dyDescent="0.25">
      <c r="A392" s="126">
        <v>72041</v>
      </c>
      <c r="B392" s="126" t="s">
        <v>97</v>
      </c>
      <c r="C392" s="126" t="s">
        <v>442</v>
      </c>
      <c r="D392" s="126">
        <v>1500</v>
      </c>
      <c r="E392" s="126">
        <v>6</v>
      </c>
      <c r="F392" s="126" t="s">
        <v>5906</v>
      </c>
      <c r="G392" s="126">
        <v>13.99</v>
      </c>
    </row>
    <row r="393" spans="1:7" x14ac:dyDescent="0.25">
      <c r="A393" s="126">
        <v>207860</v>
      </c>
      <c r="B393" s="126" t="s">
        <v>2730</v>
      </c>
      <c r="C393" s="126" t="s">
        <v>442</v>
      </c>
      <c r="D393" s="126">
        <v>4000</v>
      </c>
      <c r="E393" s="126">
        <v>4</v>
      </c>
      <c r="F393" s="126" t="s">
        <v>5957</v>
      </c>
      <c r="G393" s="126">
        <v>31.99</v>
      </c>
    </row>
    <row r="394" spans="1:7" x14ac:dyDescent="0.25">
      <c r="A394" s="126">
        <v>155051</v>
      </c>
      <c r="B394" s="126" t="s">
        <v>690</v>
      </c>
      <c r="C394" s="126" t="s">
        <v>442</v>
      </c>
      <c r="D394" s="126">
        <v>750</v>
      </c>
      <c r="E394" s="126">
        <v>12</v>
      </c>
      <c r="F394" s="126" t="s">
        <v>5779</v>
      </c>
      <c r="G394" s="126">
        <v>21.99</v>
      </c>
    </row>
    <row r="395" spans="1:7" x14ac:dyDescent="0.25">
      <c r="A395" s="126">
        <v>321646</v>
      </c>
      <c r="B395" s="126" t="s">
        <v>2832</v>
      </c>
      <c r="C395" s="126" t="s">
        <v>442</v>
      </c>
      <c r="D395" s="126">
        <v>750</v>
      </c>
      <c r="E395" s="126">
        <v>12</v>
      </c>
      <c r="F395" s="126" t="s">
        <v>5946</v>
      </c>
      <c r="G395" s="126">
        <v>16.989999999999998</v>
      </c>
    </row>
    <row r="396" spans="1:7" x14ac:dyDescent="0.25">
      <c r="A396" s="126">
        <v>93823</v>
      </c>
      <c r="B396" s="126" t="s">
        <v>2630</v>
      </c>
      <c r="C396" s="126" t="s">
        <v>442</v>
      </c>
      <c r="D396" s="126">
        <v>750</v>
      </c>
      <c r="E396" s="126">
        <v>12</v>
      </c>
      <c r="F396" s="126" t="s">
        <v>5844</v>
      </c>
      <c r="G396" s="126">
        <v>24.99</v>
      </c>
    </row>
    <row r="397" spans="1:7" x14ac:dyDescent="0.25">
      <c r="A397" s="126">
        <v>311795</v>
      </c>
      <c r="B397" s="126" t="s">
        <v>2823</v>
      </c>
      <c r="C397" s="126" t="s">
        <v>442</v>
      </c>
      <c r="D397" s="126">
        <v>750</v>
      </c>
      <c r="E397" s="126">
        <v>12</v>
      </c>
      <c r="F397" s="126" t="s">
        <v>5844</v>
      </c>
      <c r="G397" s="126">
        <v>13.99</v>
      </c>
    </row>
    <row r="398" spans="1:7" x14ac:dyDescent="0.25">
      <c r="A398" s="126">
        <v>308056</v>
      </c>
      <c r="B398" s="126" t="s">
        <v>99</v>
      </c>
      <c r="C398" s="126" t="s">
        <v>442</v>
      </c>
      <c r="D398" s="126">
        <v>750</v>
      </c>
      <c r="E398" s="126">
        <v>6</v>
      </c>
      <c r="F398" s="126" t="s">
        <v>5754</v>
      </c>
      <c r="G398" s="126">
        <v>66.989999999999995</v>
      </c>
    </row>
    <row r="399" spans="1:7" x14ac:dyDescent="0.25">
      <c r="A399" s="126">
        <v>308064</v>
      </c>
      <c r="B399" s="126" t="s">
        <v>100</v>
      </c>
      <c r="C399" s="126" t="s">
        <v>442</v>
      </c>
      <c r="D399" s="126">
        <v>750</v>
      </c>
      <c r="E399" s="126">
        <v>6</v>
      </c>
      <c r="F399" s="126" t="s">
        <v>5754</v>
      </c>
      <c r="G399" s="126">
        <v>64.989999999999995</v>
      </c>
    </row>
    <row r="400" spans="1:7" x14ac:dyDescent="0.25">
      <c r="A400" s="126">
        <v>286187</v>
      </c>
      <c r="B400" s="126" t="s">
        <v>2797</v>
      </c>
      <c r="C400" s="126" t="s">
        <v>442</v>
      </c>
      <c r="D400" s="126">
        <v>1500</v>
      </c>
      <c r="E400" s="126">
        <v>6</v>
      </c>
      <c r="F400" s="126" t="s">
        <v>6063</v>
      </c>
      <c r="G400" s="126">
        <v>15.99</v>
      </c>
    </row>
    <row r="401" spans="1:7" x14ac:dyDescent="0.25">
      <c r="A401" s="126">
        <v>70813</v>
      </c>
      <c r="B401" s="126" t="s">
        <v>96</v>
      </c>
      <c r="C401" s="126" t="s">
        <v>442</v>
      </c>
      <c r="D401" s="126">
        <v>1500</v>
      </c>
      <c r="E401" s="126">
        <v>6</v>
      </c>
      <c r="F401" s="126" t="s">
        <v>5906</v>
      </c>
      <c r="G401" s="126">
        <v>13.99</v>
      </c>
    </row>
    <row r="402" spans="1:7" x14ac:dyDescent="0.25">
      <c r="A402" s="126">
        <v>135939</v>
      </c>
      <c r="B402" s="126" t="s">
        <v>2677</v>
      </c>
      <c r="C402" s="126" t="s">
        <v>442</v>
      </c>
      <c r="D402" s="126">
        <v>750</v>
      </c>
      <c r="E402" s="126">
        <v>12</v>
      </c>
      <c r="F402" s="126" t="s">
        <v>5954</v>
      </c>
      <c r="G402" s="126">
        <v>14.95</v>
      </c>
    </row>
    <row r="403" spans="1:7" x14ac:dyDescent="0.25">
      <c r="A403" s="126">
        <v>6710</v>
      </c>
      <c r="B403" s="126" t="s">
        <v>703</v>
      </c>
      <c r="C403" s="126" t="s">
        <v>442</v>
      </c>
      <c r="D403" s="126">
        <v>750</v>
      </c>
      <c r="E403" s="126">
        <v>12</v>
      </c>
      <c r="F403" s="126" t="s">
        <v>5779</v>
      </c>
      <c r="G403" s="126">
        <v>14.99</v>
      </c>
    </row>
    <row r="404" spans="1:7" x14ac:dyDescent="0.25">
      <c r="A404" s="126">
        <v>9118</v>
      </c>
      <c r="B404" s="126" t="s">
        <v>95</v>
      </c>
      <c r="C404" s="126" t="s">
        <v>442</v>
      </c>
      <c r="D404" s="126">
        <v>600</v>
      </c>
      <c r="E404" s="126">
        <v>8</v>
      </c>
      <c r="F404" s="126" t="s">
        <v>5844</v>
      </c>
      <c r="G404" s="126">
        <v>11.99</v>
      </c>
    </row>
    <row r="405" spans="1:7" x14ac:dyDescent="0.25">
      <c r="A405" s="126">
        <v>207852</v>
      </c>
      <c r="B405" s="126" t="s">
        <v>2729</v>
      </c>
      <c r="C405" s="126" t="s">
        <v>442</v>
      </c>
      <c r="D405" s="126">
        <v>4000</v>
      </c>
      <c r="E405" s="126">
        <v>4</v>
      </c>
      <c r="F405" s="126" t="s">
        <v>5957</v>
      </c>
      <c r="G405" s="126">
        <v>31.99</v>
      </c>
    </row>
    <row r="406" spans="1:7" x14ac:dyDescent="0.25">
      <c r="A406" s="126">
        <v>14142</v>
      </c>
      <c r="B406" s="126" t="s">
        <v>1087</v>
      </c>
      <c r="C406" s="126" t="s">
        <v>442</v>
      </c>
      <c r="D406" s="126">
        <v>750</v>
      </c>
      <c r="E406" s="126">
        <v>12</v>
      </c>
      <c r="F406" s="126" t="s">
        <v>5946</v>
      </c>
      <c r="G406" s="126">
        <v>8.99</v>
      </c>
    </row>
    <row r="407" spans="1:7" x14ac:dyDescent="0.25">
      <c r="A407" s="126">
        <v>128843</v>
      </c>
      <c r="B407" s="126" t="s">
        <v>2672</v>
      </c>
      <c r="C407" s="126" t="s">
        <v>442</v>
      </c>
      <c r="D407" s="126">
        <v>4000</v>
      </c>
      <c r="E407" s="126">
        <v>4</v>
      </c>
      <c r="F407" s="126" t="s">
        <v>5957</v>
      </c>
      <c r="G407" s="126">
        <v>30.99</v>
      </c>
    </row>
    <row r="408" spans="1:7" x14ac:dyDescent="0.25">
      <c r="A408" s="126">
        <v>251876</v>
      </c>
      <c r="B408" s="126" t="s">
        <v>2761</v>
      </c>
      <c r="C408" s="126" t="s">
        <v>442</v>
      </c>
      <c r="D408" s="126">
        <v>750</v>
      </c>
      <c r="E408" s="126">
        <v>12</v>
      </c>
      <c r="F408" s="126" t="s">
        <v>5844</v>
      </c>
      <c r="G408" s="126">
        <v>15.99</v>
      </c>
    </row>
    <row r="409" spans="1:7" x14ac:dyDescent="0.25">
      <c r="A409" s="126">
        <v>328534</v>
      </c>
      <c r="B409" s="126" t="s">
        <v>2844</v>
      </c>
      <c r="C409" s="126" t="s">
        <v>442</v>
      </c>
      <c r="D409" s="126">
        <v>750</v>
      </c>
      <c r="E409" s="126">
        <v>12</v>
      </c>
      <c r="F409" s="126" t="s">
        <v>5957</v>
      </c>
      <c r="G409" s="126">
        <v>10.49</v>
      </c>
    </row>
    <row r="410" spans="1:7" x14ac:dyDescent="0.25">
      <c r="A410" s="126">
        <v>193276</v>
      </c>
      <c r="B410" s="126" t="s">
        <v>2717</v>
      </c>
      <c r="C410" s="126" t="s">
        <v>442</v>
      </c>
      <c r="D410" s="126">
        <v>750</v>
      </c>
      <c r="E410" s="126">
        <v>12</v>
      </c>
      <c r="F410" s="126" t="s">
        <v>5957</v>
      </c>
      <c r="G410" s="126">
        <v>23.99</v>
      </c>
    </row>
    <row r="411" spans="1:7" x14ac:dyDescent="0.25">
      <c r="A411" s="126">
        <v>308460</v>
      </c>
      <c r="B411" s="126" t="s">
        <v>2796</v>
      </c>
      <c r="C411" s="126" t="s">
        <v>442</v>
      </c>
      <c r="D411" s="126">
        <v>1500</v>
      </c>
      <c r="E411" s="126">
        <v>6</v>
      </c>
      <c r="F411" s="126" t="s">
        <v>5906</v>
      </c>
      <c r="G411" s="126">
        <v>17.989999999999998</v>
      </c>
    </row>
    <row r="412" spans="1:7" x14ac:dyDescent="0.25">
      <c r="A412" s="126">
        <v>6695</v>
      </c>
      <c r="B412" s="126" t="s">
        <v>699</v>
      </c>
      <c r="C412" s="126" t="s">
        <v>442</v>
      </c>
      <c r="D412" s="126">
        <v>750</v>
      </c>
      <c r="E412" s="126">
        <v>12</v>
      </c>
      <c r="F412" s="126" t="s">
        <v>5933</v>
      </c>
      <c r="G412" s="126">
        <v>13.99</v>
      </c>
    </row>
    <row r="413" spans="1:7" x14ac:dyDescent="0.25">
      <c r="A413" s="126">
        <v>53579</v>
      </c>
      <c r="B413" s="126" t="s">
        <v>92</v>
      </c>
      <c r="C413" s="126" t="s">
        <v>442</v>
      </c>
      <c r="D413" s="126">
        <v>750</v>
      </c>
      <c r="E413" s="126">
        <v>12</v>
      </c>
      <c r="F413" s="126" t="s">
        <v>6066</v>
      </c>
      <c r="G413" s="126">
        <v>24.73</v>
      </c>
    </row>
    <row r="414" spans="1:7" x14ac:dyDescent="0.25">
      <c r="A414" s="126">
        <v>187724</v>
      </c>
      <c r="B414" s="126" t="s">
        <v>94</v>
      </c>
      <c r="C414" s="126" t="s">
        <v>442</v>
      </c>
      <c r="D414" s="126">
        <v>1000</v>
      </c>
      <c r="E414" s="126">
        <v>12</v>
      </c>
      <c r="F414" s="126" t="s">
        <v>5933</v>
      </c>
      <c r="G414" s="126">
        <v>11.99</v>
      </c>
    </row>
    <row r="415" spans="1:7" x14ac:dyDescent="0.25">
      <c r="A415" s="126">
        <v>828</v>
      </c>
      <c r="B415" s="126" t="s">
        <v>533</v>
      </c>
      <c r="C415" s="126" t="s">
        <v>442</v>
      </c>
      <c r="D415" s="126">
        <v>750</v>
      </c>
      <c r="E415" s="126">
        <v>12</v>
      </c>
      <c r="F415" s="126" t="s">
        <v>5999</v>
      </c>
      <c r="G415" s="126">
        <v>14.49</v>
      </c>
    </row>
    <row r="416" spans="1:7" x14ac:dyDescent="0.25">
      <c r="A416" s="126">
        <v>82636</v>
      </c>
      <c r="B416" s="126" t="s">
        <v>77</v>
      </c>
      <c r="C416" s="126" t="s">
        <v>442</v>
      </c>
      <c r="D416" s="126">
        <v>1500</v>
      </c>
      <c r="E416" s="126">
        <v>6</v>
      </c>
      <c r="F416" s="126" t="s">
        <v>5771</v>
      </c>
      <c r="G416" s="126">
        <v>18.989999999999998</v>
      </c>
    </row>
    <row r="417" spans="1:7" x14ac:dyDescent="0.25">
      <c r="A417" s="126">
        <v>312801</v>
      </c>
      <c r="B417" s="126" t="s">
        <v>2825</v>
      </c>
      <c r="C417" s="126" t="s">
        <v>442</v>
      </c>
      <c r="D417" s="126">
        <v>750</v>
      </c>
      <c r="E417" s="126">
        <v>12</v>
      </c>
      <c r="F417" s="126" t="s">
        <v>6034</v>
      </c>
      <c r="G417" s="126">
        <v>16.989999999999998</v>
      </c>
    </row>
    <row r="418" spans="1:7" x14ac:dyDescent="0.25">
      <c r="A418" s="126">
        <v>255810</v>
      </c>
      <c r="B418" s="126" t="s">
        <v>104</v>
      </c>
      <c r="C418" s="126" t="s">
        <v>442</v>
      </c>
      <c r="D418" s="126">
        <v>750</v>
      </c>
      <c r="E418" s="126">
        <v>12</v>
      </c>
      <c r="F418" s="126" t="s">
        <v>5999</v>
      </c>
      <c r="G418" s="126">
        <v>14.99</v>
      </c>
    </row>
    <row r="419" spans="1:7" x14ac:dyDescent="0.25">
      <c r="A419" s="126">
        <v>280461</v>
      </c>
      <c r="B419" s="126" t="s">
        <v>2791</v>
      </c>
      <c r="C419" s="126" t="s">
        <v>442</v>
      </c>
      <c r="D419" s="126">
        <v>750</v>
      </c>
      <c r="E419" s="126">
        <v>6</v>
      </c>
      <c r="F419" s="126" t="s">
        <v>5771</v>
      </c>
      <c r="G419" s="126">
        <v>279.47000000000003</v>
      </c>
    </row>
    <row r="420" spans="1:7" x14ac:dyDescent="0.25">
      <c r="A420" s="126">
        <v>6697</v>
      </c>
      <c r="B420" s="126" t="s">
        <v>700</v>
      </c>
      <c r="C420" s="126" t="s">
        <v>442</v>
      </c>
      <c r="D420" s="126">
        <v>750</v>
      </c>
      <c r="E420" s="126">
        <v>12</v>
      </c>
      <c r="F420" s="126" t="s">
        <v>5933</v>
      </c>
      <c r="G420" s="126">
        <v>13.99</v>
      </c>
    </row>
    <row r="421" spans="1:7" x14ac:dyDescent="0.25">
      <c r="A421" s="126">
        <v>14977</v>
      </c>
      <c r="B421" s="126" t="s">
        <v>1152</v>
      </c>
      <c r="C421" s="126" t="s">
        <v>442</v>
      </c>
      <c r="D421" s="126">
        <v>750</v>
      </c>
      <c r="E421" s="126">
        <v>12</v>
      </c>
      <c r="F421" s="126" t="s">
        <v>5771</v>
      </c>
      <c r="G421" s="126">
        <v>9.99</v>
      </c>
    </row>
    <row r="422" spans="1:7" x14ac:dyDescent="0.25">
      <c r="A422" s="126">
        <v>58222</v>
      </c>
      <c r="B422" s="126" t="s">
        <v>2606</v>
      </c>
      <c r="C422" s="126" t="s">
        <v>442</v>
      </c>
      <c r="D422" s="126">
        <v>750</v>
      </c>
      <c r="E422" s="126">
        <v>12</v>
      </c>
      <c r="F422" s="126" t="s">
        <v>6034</v>
      </c>
      <c r="G422" s="126">
        <v>19.989999999999998</v>
      </c>
    </row>
    <row r="423" spans="1:7" x14ac:dyDescent="0.25">
      <c r="A423" s="126">
        <v>6704</v>
      </c>
      <c r="B423" s="126" t="s">
        <v>702</v>
      </c>
      <c r="C423" s="126" t="s">
        <v>442</v>
      </c>
      <c r="D423" s="126">
        <v>750</v>
      </c>
      <c r="E423" s="126">
        <v>12</v>
      </c>
      <c r="F423" s="126" t="s">
        <v>5999</v>
      </c>
      <c r="G423" s="126">
        <v>14.99</v>
      </c>
    </row>
    <row r="424" spans="1:7" x14ac:dyDescent="0.25">
      <c r="A424" s="126">
        <v>324459</v>
      </c>
      <c r="B424" s="126" t="s">
        <v>2839</v>
      </c>
      <c r="C424" s="126" t="s">
        <v>442</v>
      </c>
      <c r="D424" s="126">
        <v>750</v>
      </c>
      <c r="E424" s="126">
        <v>12</v>
      </c>
      <c r="F424" s="126" t="s">
        <v>5906</v>
      </c>
      <c r="G424" s="126">
        <v>8.99</v>
      </c>
    </row>
    <row r="425" spans="1:7" x14ac:dyDescent="0.25">
      <c r="A425" s="126">
        <v>317057</v>
      </c>
      <c r="B425" s="126" t="s">
        <v>2828</v>
      </c>
      <c r="C425" s="126" t="s">
        <v>442</v>
      </c>
      <c r="D425" s="126">
        <v>750</v>
      </c>
      <c r="E425" s="126">
        <v>12</v>
      </c>
      <c r="F425" s="126" t="s">
        <v>5779</v>
      </c>
      <c r="G425" s="126">
        <v>59.99</v>
      </c>
    </row>
    <row r="426" spans="1:7" x14ac:dyDescent="0.25">
      <c r="A426" s="126">
        <v>188193</v>
      </c>
      <c r="B426" s="126" t="s">
        <v>2708</v>
      </c>
      <c r="C426" s="126" t="s">
        <v>442</v>
      </c>
      <c r="D426" s="126">
        <v>750</v>
      </c>
      <c r="E426" s="126">
        <v>12</v>
      </c>
      <c r="F426" s="126" t="s">
        <v>5999</v>
      </c>
      <c r="G426" s="126">
        <v>9.99</v>
      </c>
    </row>
    <row r="427" spans="1:7" x14ac:dyDescent="0.25">
      <c r="A427" s="126">
        <v>53785</v>
      </c>
      <c r="B427" s="126" t="s">
        <v>4098</v>
      </c>
      <c r="C427" s="126" t="s">
        <v>442</v>
      </c>
      <c r="D427" s="126">
        <v>750</v>
      </c>
      <c r="E427" s="126">
        <v>12</v>
      </c>
      <c r="F427" s="126" t="s">
        <v>6072</v>
      </c>
      <c r="G427" s="126">
        <v>10</v>
      </c>
    </row>
    <row r="428" spans="1:7" x14ac:dyDescent="0.25">
      <c r="A428" s="126">
        <v>53876</v>
      </c>
      <c r="B428" s="126" t="s">
        <v>4099</v>
      </c>
      <c r="C428" s="126" t="s">
        <v>442</v>
      </c>
      <c r="D428" s="126">
        <v>750</v>
      </c>
      <c r="E428" s="126">
        <v>12</v>
      </c>
      <c r="F428" s="126" t="s">
        <v>5844</v>
      </c>
      <c r="G428" s="126">
        <v>27.99</v>
      </c>
    </row>
    <row r="429" spans="1:7" x14ac:dyDescent="0.25">
      <c r="A429" s="126">
        <v>52308</v>
      </c>
      <c r="B429" s="126" t="s">
        <v>4095</v>
      </c>
      <c r="C429" s="126" t="s">
        <v>442</v>
      </c>
      <c r="D429" s="126">
        <v>750</v>
      </c>
      <c r="E429" s="126">
        <v>12</v>
      </c>
      <c r="F429" s="126" t="s">
        <v>5844</v>
      </c>
      <c r="G429" s="126">
        <v>13.49</v>
      </c>
    </row>
    <row r="430" spans="1:7" x14ac:dyDescent="0.25">
      <c r="A430" s="126">
        <v>239756</v>
      </c>
      <c r="B430" s="126" t="s">
        <v>109</v>
      </c>
      <c r="C430" s="126" t="s">
        <v>442</v>
      </c>
      <c r="D430" s="126">
        <v>750</v>
      </c>
      <c r="E430" s="126">
        <v>12</v>
      </c>
      <c r="F430" s="126" t="s">
        <v>5844</v>
      </c>
      <c r="G430" s="126">
        <v>9.99</v>
      </c>
    </row>
    <row r="431" spans="1:7" x14ac:dyDescent="0.25">
      <c r="A431" s="126">
        <v>13565</v>
      </c>
      <c r="B431" s="126" t="s">
        <v>1052</v>
      </c>
      <c r="C431" s="126" t="s">
        <v>442</v>
      </c>
      <c r="D431" s="126">
        <v>750</v>
      </c>
      <c r="E431" s="126">
        <v>12</v>
      </c>
      <c r="F431" s="126" t="s">
        <v>5999</v>
      </c>
      <c r="G431" s="126">
        <v>14.99</v>
      </c>
    </row>
    <row r="432" spans="1:7" x14ac:dyDescent="0.25">
      <c r="A432" s="126">
        <v>257170</v>
      </c>
      <c r="B432" s="126" t="s">
        <v>2768</v>
      </c>
      <c r="C432" s="126" t="s">
        <v>442</v>
      </c>
      <c r="D432" s="126">
        <v>1500</v>
      </c>
      <c r="E432" s="126">
        <v>6</v>
      </c>
      <c r="F432" s="126" t="s">
        <v>5779</v>
      </c>
      <c r="G432" s="126">
        <v>15.99</v>
      </c>
    </row>
    <row r="433" spans="1:7" x14ac:dyDescent="0.25">
      <c r="A433" s="126">
        <v>270926</v>
      </c>
      <c r="B433" s="126" t="s">
        <v>2785</v>
      </c>
      <c r="C433" s="126" t="s">
        <v>442</v>
      </c>
      <c r="D433" s="126">
        <v>750</v>
      </c>
      <c r="E433" s="126">
        <v>12</v>
      </c>
      <c r="F433" s="126" t="s">
        <v>6075</v>
      </c>
      <c r="G433" s="126">
        <v>15.99</v>
      </c>
    </row>
    <row r="434" spans="1:7" x14ac:dyDescent="0.25">
      <c r="A434" s="126">
        <v>57497</v>
      </c>
      <c r="B434" s="126" t="s">
        <v>2604</v>
      </c>
      <c r="C434" s="126" t="s">
        <v>442</v>
      </c>
      <c r="D434" s="126">
        <v>750</v>
      </c>
      <c r="E434" s="126">
        <v>12</v>
      </c>
      <c r="F434" s="126" t="s">
        <v>6012</v>
      </c>
      <c r="G434" s="126">
        <v>31.22</v>
      </c>
    </row>
    <row r="435" spans="1:7" x14ac:dyDescent="0.25">
      <c r="A435" s="126">
        <v>12286</v>
      </c>
      <c r="B435" s="126" t="s">
        <v>959</v>
      </c>
      <c r="C435" s="126" t="s">
        <v>442</v>
      </c>
      <c r="D435" s="126">
        <v>750</v>
      </c>
      <c r="E435" s="126">
        <v>12</v>
      </c>
      <c r="F435" s="126" t="s">
        <v>5844</v>
      </c>
      <c r="G435" s="126">
        <v>49.99</v>
      </c>
    </row>
    <row r="436" spans="1:7" x14ac:dyDescent="0.25">
      <c r="A436" s="126">
        <v>6703</v>
      </c>
      <c r="B436" s="126" t="s">
        <v>701</v>
      </c>
      <c r="C436" s="126" t="s">
        <v>442</v>
      </c>
      <c r="D436" s="126">
        <v>750</v>
      </c>
      <c r="E436" s="126">
        <v>12</v>
      </c>
      <c r="F436" s="126" t="s">
        <v>5933</v>
      </c>
      <c r="G436" s="126">
        <v>13.99</v>
      </c>
    </row>
    <row r="437" spans="1:7" x14ac:dyDescent="0.25">
      <c r="A437" s="126">
        <v>7187</v>
      </c>
      <c r="B437" s="126" t="s">
        <v>721</v>
      </c>
      <c r="C437" s="126" t="s">
        <v>442</v>
      </c>
      <c r="D437" s="126">
        <v>750</v>
      </c>
      <c r="E437" s="126">
        <v>12</v>
      </c>
      <c r="F437" s="126" t="s">
        <v>5999</v>
      </c>
      <c r="G437" s="126">
        <v>13.99</v>
      </c>
    </row>
    <row r="438" spans="1:7" x14ac:dyDescent="0.25">
      <c r="A438" s="126">
        <v>323444</v>
      </c>
      <c r="B438" s="126" t="s">
        <v>2837</v>
      </c>
      <c r="C438" s="126" t="s">
        <v>442</v>
      </c>
      <c r="D438" s="126">
        <v>750</v>
      </c>
      <c r="E438" s="126">
        <v>12</v>
      </c>
      <c r="F438" s="126" t="s">
        <v>5957</v>
      </c>
      <c r="G438" s="126">
        <v>16.989999999999998</v>
      </c>
    </row>
    <row r="439" spans="1:7" x14ac:dyDescent="0.25">
      <c r="A439" s="126">
        <v>257816</v>
      </c>
      <c r="B439" s="126" t="s">
        <v>2770</v>
      </c>
      <c r="C439" s="126" t="s">
        <v>442</v>
      </c>
      <c r="D439" s="126">
        <v>750</v>
      </c>
      <c r="E439" s="126">
        <v>12</v>
      </c>
      <c r="F439" s="126" t="s">
        <v>5844</v>
      </c>
      <c r="G439" s="126">
        <v>16.989999999999998</v>
      </c>
    </row>
    <row r="440" spans="1:7" x14ac:dyDescent="0.25">
      <c r="A440" s="126">
        <v>239277</v>
      </c>
      <c r="B440" s="126" t="s">
        <v>2754</v>
      </c>
      <c r="C440" s="126" t="s">
        <v>442</v>
      </c>
      <c r="D440" s="126">
        <v>750</v>
      </c>
      <c r="E440" s="126">
        <v>12</v>
      </c>
      <c r="F440" s="126" t="s">
        <v>5794</v>
      </c>
      <c r="G440" s="126">
        <v>35.99</v>
      </c>
    </row>
    <row r="441" spans="1:7" x14ac:dyDescent="0.25">
      <c r="A441" s="126">
        <v>285767</v>
      </c>
      <c r="B441" s="126" t="s">
        <v>2796</v>
      </c>
      <c r="C441" s="126" t="s">
        <v>442</v>
      </c>
      <c r="D441" s="126">
        <v>750</v>
      </c>
      <c r="E441" s="126">
        <v>12</v>
      </c>
      <c r="F441" s="126" t="s">
        <v>5906</v>
      </c>
      <c r="G441" s="126">
        <v>8.99</v>
      </c>
    </row>
    <row r="442" spans="1:7" x14ac:dyDescent="0.25">
      <c r="A442" s="126">
        <v>303800</v>
      </c>
      <c r="B442" s="126" t="s">
        <v>2818</v>
      </c>
      <c r="C442" s="126" t="s">
        <v>442</v>
      </c>
      <c r="D442" s="126">
        <v>750</v>
      </c>
      <c r="E442" s="126">
        <v>12</v>
      </c>
      <c r="F442" s="126" t="s">
        <v>5946</v>
      </c>
      <c r="G442" s="126">
        <v>24.99</v>
      </c>
    </row>
    <row r="443" spans="1:7" x14ac:dyDescent="0.25">
      <c r="A443" s="126">
        <v>257998</v>
      </c>
      <c r="B443" s="126" t="s">
        <v>2772</v>
      </c>
      <c r="C443" s="126" t="s">
        <v>442</v>
      </c>
      <c r="D443" s="126">
        <v>750</v>
      </c>
      <c r="E443" s="126">
        <v>12</v>
      </c>
      <c r="F443" s="126" t="s">
        <v>5957</v>
      </c>
      <c r="G443" s="126">
        <v>10.49</v>
      </c>
    </row>
    <row r="444" spans="1:7" x14ac:dyDescent="0.25">
      <c r="A444" s="126">
        <v>14407</v>
      </c>
      <c r="B444" s="126" t="s">
        <v>1109</v>
      </c>
      <c r="C444" s="126" t="s">
        <v>441</v>
      </c>
      <c r="D444" s="126">
        <v>750</v>
      </c>
      <c r="E444" s="126">
        <v>12</v>
      </c>
      <c r="F444" s="126" t="s">
        <v>5754</v>
      </c>
      <c r="G444" s="126">
        <v>26.79</v>
      </c>
    </row>
    <row r="445" spans="1:7" x14ac:dyDescent="0.25">
      <c r="A445" s="126">
        <v>257972</v>
      </c>
      <c r="B445" s="126" t="s">
        <v>2771</v>
      </c>
      <c r="C445" s="126" t="s">
        <v>442</v>
      </c>
      <c r="D445" s="126">
        <v>750</v>
      </c>
      <c r="E445" s="126">
        <v>12</v>
      </c>
      <c r="F445" s="126" t="s">
        <v>5957</v>
      </c>
      <c r="G445" s="126">
        <v>10.49</v>
      </c>
    </row>
    <row r="446" spans="1:7" x14ac:dyDescent="0.25">
      <c r="A446" s="126">
        <v>271353</v>
      </c>
      <c r="B446" s="126" t="s">
        <v>2786</v>
      </c>
      <c r="C446" s="126" t="s">
        <v>442</v>
      </c>
      <c r="D446" s="126">
        <v>750</v>
      </c>
      <c r="E446" s="126">
        <v>12</v>
      </c>
      <c r="F446" s="126" t="s">
        <v>5844</v>
      </c>
      <c r="G446" s="126">
        <v>29.99</v>
      </c>
    </row>
    <row r="447" spans="1:7" x14ac:dyDescent="0.25">
      <c r="A447" s="126">
        <v>394890</v>
      </c>
      <c r="B447" s="126" t="s">
        <v>2896</v>
      </c>
      <c r="C447" s="126" t="s">
        <v>442</v>
      </c>
      <c r="D447" s="126">
        <v>375</v>
      </c>
      <c r="E447" s="126">
        <v>12</v>
      </c>
      <c r="F447" s="126" t="s">
        <v>5844</v>
      </c>
      <c r="G447" s="126">
        <v>9.99</v>
      </c>
    </row>
    <row r="448" spans="1:7" x14ac:dyDescent="0.25">
      <c r="A448" s="126">
        <v>130153</v>
      </c>
      <c r="B448" s="126" t="s">
        <v>2673</v>
      </c>
      <c r="C448" s="126" t="s">
        <v>442</v>
      </c>
      <c r="D448" s="126">
        <v>750</v>
      </c>
      <c r="E448" s="126">
        <v>12</v>
      </c>
      <c r="F448" s="126" t="s">
        <v>5965</v>
      </c>
      <c r="G448" s="126">
        <v>11.99</v>
      </c>
    </row>
    <row r="449" spans="1:7" x14ac:dyDescent="0.25">
      <c r="A449" s="126">
        <v>9431</v>
      </c>
      <c r="B449" s="126" t="s">
        <v>810</v>
      </c>
      <c r="C449" s="126" t="s">
        <v>442</v>
      </c>
      <c r="D449" s="126">
        <v>750</v>
      </c>
      <c r="E449" s="126">
        <v>12</v>
      </c>
      <c r="F449" s="126" t="s">
        <v>5933</v>
      </c>
      <c r="G449" s="126">
        <v>14.99</v>
      </c>
    </row>
    <row r="450" spans="1:7" x14ac:dyDescent="0.25">
      <c r="A450" s="126">
        <v>268771</v>
      </c>
      <c r="B450" s="126" t="s">
        <v>2783</v>
      </c>
      <c r="C450" s="126" t="s">
        <v>442</v>
      </c>
      <c r="D450" s="126">
        <v>750</v>
      </c>
      <c r="E450" s="126">
        <v>6</v>
      </c>
      <c r="F450" s="126" t="s">
        <v>5779</v>
      </c>
      <c r="G450" s="126">
        <v>81.99</v>
      </c>
    </row>
    <row r="451" spans="1:7" x14ac:dyDescent="0.25">
      <c r="A451" s="126">
        <v>322586</v>
      </c>
      <c r="B451" s="126" t="s">
        <v>2833</v>
      </c>
      <c r="C451" s="126" t="s">
        <v>442</v>
      </c>
      <c r="D451" s="126">
        <v>750</v>
      </c>
      <c r="E451" s="126">
        <v>12</v>
      </c>
      <c r="F451" s="126" t="s">
        <v>6081</v>
      </c>
      <c r="G451" s="126">
        <v>23.99</v>
      </c>
    </row>
    <row r="452" spans="1:7" x14ac:dyDescent="0.25">
      <c r="A452" s="126">
        <v>70839</v>
      </c>
      <c r="B452" s="126" t="s">
        <v>2615</v>
      </c>
      <c r="C452" s="126" t="s">
        <v>442</v>
      </c>
      <c r="D452" s="126">
        <v>750</v>
      </c>
      <c r="E452" s="126">
        <v>12</v>
      </c>
      <c r="F452" s="126" t="s">
        <v>5999</v>
      </c>
      <c r="G452" s="126">
        <v>9.99</v>
      </c>
    </row>
    <row r="453" spans="1:7" x14ac:dyDescent="0.25">
      <c r="A453" s="126">
        <v>223552</v>
      </c>
      <c r="B453" s="126" t="s">
        <v>2744</v>
      </c>
      <c r="C453" s="126" t="s">
        <v>442</v>
      </c>
      <c r="D453" s="126">
        <v>750</v>
      </c>
      <c r="E453" s="126">
        <v>12</v>
      </c>
      <c r="F453" s="126" t="s">
        <v>5906</v>
      </c>
      <c r="G453" s="126">
        <v>8.99</v>
      </c>
    </row>
    <row r="454" spans="1:7" x14ac:dyDescent="0.25">
      <c r="A454" s="126">
        <v>300673</v>
      </c>
      <c r="B454" s="126" t="s">
        <v>2813</v>
      </c>
      <c r="C454" s="126" t="s">
        <v>442</v>
      </c>
      <c r="D454" s="126">
        <v>750</v>
      </c>
      <c r="E454" s="126">
        <v>12</v>
      </c>
      <c r="F454" s="126" t="s">
        <v>5972</v>
      </c>
      <c r="G454" s="126">
        <v>29.99</v>
      </c>
    </row>
    <row r="455" spans="1:7" x14ac:dyDescent="0.25">
      <c r="A455" s="126">
        <v>189415</v>
      </c>
      <c r="B455" s="126" t="s">
        <v>2711</v>
      </c>
      <c r="C455" s="126" t="s">
        <v>442</v>
      </c>
      <c r="D455" s="126">
        <v>750</v>
      </c>
      <c r="E455" s="126">
        <v>12</v>
      </c>
      <c r="F455" s="126" t="s">
        <v>5754</v>
      </c>
      <c r="G455" s="126">
        <v>15.99</v>
      </c>
    </row>
    <row r="456" spans="1:7" x14ac:dyDescent="0.25">
      <c r="A456" s="126">
        <v>191239</v>
      </c>
      <c r="B456" s="126" t="s">
        <v>2713</v>
      </c>
      <c r="C456" s="126" t="s">
        <v>442</v>
      </c>
      <c r="D456" s="126">
        <v>750</v>
      </c>
      <c r="E456" s="126">
        <v>12</v>
      </c>
      <c r="F456" s="126" t="s">
        <v>5844</v>
      </c>
      <c r="G456" s="126">
        <v>23.99</v>
      </c>
    </row>
    <row r="457" spans="1:7" x14ac:dyDescent="0.25">
      <c r="A457" s="126">
        <v>302349</v>
      </c>
      <c r="B457" s="126" t="s">
        <v>2815</v>
      </c>
      <c r="C457" s="126" t="s">
        <v>442</v>
      </c>
      <c r="D457" s="126">
        <v>750</v>
      </c>
      <c r="E457" s="126">
        <v>12</v>
      </c>
      <c r="F457" s="126" t="s">
        <v>5844</v>
      </c>
      <c r="G457" s="126">
        <v>15.99</v>
      </c>
    </row>
    <row r="458" spans="1:7" x14ac:dyDescent="0.25">
      <c r="A458" s="126">
        <v>218644</v>
      </c>
      <c r="B458" s="126" t="s">
        <v>2738</v>
      </c>
      <c r="C458" s="126" t="s">
        <v>442</v>
      </c>
      <c r="D458" s="126">
        <v>750</v>
      </c>
      <c r="E458" s="126">
        <v>12</v>
      </c>
      <c r="F458" s="126" t="s">
        <v>5906</v>
      </c>
      <c r="G458" s="126">
        <v>12.99</v>
      </c>
    </row>
    <row r="459" spans="1:7" x14ac:dyDescent="0.25">
      <c r="A459" s="126">
        <v>321158</v>
      </c>
      <c r="B459" s="126" t="s">
        <v>107</v>
      </c>
      <c r="C459" s="126" t="s">
        <v>442</v>
      </c>
      <c r="D459" s="126">
        <v>1500</v>
      </c>
      <c r="E459" s="126">
        <v>6</v>
      </c>
      <c r="F459" s="126" t="s">
        <v>5906</v>
      </c>
      <c r="G459" s="126">
        <v>13.99</v>
      </c>
    </row>
    <row r="460" spans="1:7" x14ac:dyDescent="0.25">
      <c r="A460" s="126">
        <v>321588</v>
      </c>
      <c r="B460" s="126" t="s">
        <v>2831</v>
      </c>
      <c r="C460" s="126" t="s">
        <v>442</v>
      </c>
      <c r="D460" s="126">
        <v>750</v>
      </c>
      <c r="E460" s="126">
        <v>12</v>
      </c>
      <c r="F460" s="126" t="s">
        <v>5946</v>
      </c>
      <c r="G460" s="126">
        <v>19.989999999999998</v>
      </c>
    </row>
    <row r="461" spans="1:7" x14ac:dyDescent="0.25">
      <c r="A461" s="126">
        <v>377770</v>
      </c>
      <c r="B461" s="126" t="s">
        <v>2882</v>
      </c>
      <c r="C461" s="126" t="s">
        <v>442</v>
      </c>
      <c r="D461" s="126">
        <v>750</v>
      </c>
      <c r="E461" s="126">
        <v>12</v>
      </c>
      <c r="F461" s="126" t="s">
        <v>6075</v>
      </c>
      <c r="G461" s="126">
        <v>22.99</v>
      </c>
    </row>
    <row r="462" spans="1:7" x14ac:dyDescent="0.25">
      <c r="A462" s="126">
        <v>376848</v>
      </c>
      <c r="B462" s="126" t="s">
        <v>5472</v>
      </c>
      <c r="C462" s="126" t="s">
        <v>442</v>
      </c>
      <c r="D462" s="126">
        <v>750</v>
      </c>
      <c r="E462" s="126">
        <v>12</v>
      </c>
      <c r="F462" s="126" t="s">
        <v>5779</v>
      </c>
      <c r="G462" s="126">
        <v>12.99</v>
      </c>
    </row>
    <row r="463" spans="1:7" x14ac:dyDescent="0.25">
      <c r="A463" s="126">
        <v>478065</v>
      </c>
      <c r="B463" s="126" t="s">
        <v>2944</v>
      </c>
      <c r="C463" s="126" t="s">
        <v>441</v>
      </c>
      <c r="D463" s="126">
        <v>750</v>
      </c>
      <c r="E463" s="126">
        <v>12</v>
      </c>
      <c r="F463" s="126" t="s">
        <v>5899</v>
      </c>
      <c r="G463" s="126">
        <v>26.99</v>
      </c>
    </row>
    <row r="464" spans="1:7" x14ac:dyDescent="0.25">
      <c r="A464" s="126">
        <v>229542</v>
      </c>
      <c r="B464" s="126" t="s">
        <v>591</v>
      </c>
      <c r="C464" s="126" t="s">
        <v>442</v>
      </c>
      <c r="D464" s="126">
        <v>750</v>
      </c>
      <c r="E464" s="126">
        <v>12</v>
      </c>
      <c r="F464" s="126" t="s">
        <v>5999</v>
      </c>
      <c r="G464" s="126">
        <v>14.49</v>
      </c>
    </row>
    <row r="465" spans="1:7" x14ac:dyDescent="0.25">
      <c r="A465" s="126">
        <v>284893</v>
      </c>
      <c r="B465" s="126" t="s">
        <v>2794</v>
      </c>
      <c r="C465" s="126" t="s">
        <v>442</v>
      </c>
      <c r="D465" s="126">
        <v>1500</v>
      </c>
      <c r="E465" s="126">
        <v>6</v>
      </c>
      <c r="F465" s="126" t="s">
        <v>6063</v>
      </c>
      <c r="G465" s="126">
        <v>15.99</v>
      </c>
    </row>
    <row r="466" spans="1:7" x14ac:dyDescent="0.25">
      <c r="A466" s="126">
        <v>326728</v>
      </c>
      <c r="B466" s="126" t="s">
        <v>2842</v>
      </c>
      <c r="C466" s="126" t="s">
        <v>442</v>
      </c>
      <c r="D466" s="126">
        <v>750</v>
      </c>
      <c r="E466" s="126">
        <v>12</v>
      </c>
      <c r="F466" s="126" t="s">
        <v>6075</v>
      </c>
      <c r="G466" s="126">
        <v>19.989999999999998</v>
      </c>
    </row>
    <row r="467" spans="1:7" x14ac:dyDescent="0.25">
      <c r="A467" s="126">
        <v>271585</v>
      </c>
      <c r="B467" s="126" t="s">
        <v>2788</v>
      </c>
      <c r="C467" s="126" t="s">
        <v>442</v>
      </c>
      <c r="D467" s="126">
        <v>750</v>
      </c>
      <c r="E467" s="126">
        <v>12</v>
      </c>
      <c r="F467" s="126" t="s">
        <v>6012</v>
      </c>
      <c r="G467" s="126">
        <v>19.04</v>
      </c>
    </row>
    <row r="468" spans="1:7" x14ac:dyDescent="0.25">
      <c r="A468" s="126">
        <v>298505</v>
      </c>
      <c r="B468" s="126" t="s">
        <v>2811</v>
      </c>
      <c r="C468" s="126" t="s">
        <v>442</v>
      </c>
      <c r="D468" s="126">
        <v>750</v>
      </c>
      <c r="E468" s="126">
        <v>12</v>
      </c>
      <c r="F468" s="126" t="s">
        <v>5771</v>
      </c>
      <c r="G468" s="126">
        <v>12.99</v>
      </c>
    </row>
    <row r="469" spans="1:7" x14ac:dyDescent="0.25">
      <c r="A469" s="126">
        <v>215590</v>
      </c>
      <c r="B469" s="126" t="s">
        <v>2736</v>
      </c>
      <c r="C469" s="126" t="s">
        <v>442</v>
      </c>
      <c r="D469" s="126">
        <v>4000</v>
      </c>
      <c r="E469" s="126">
        <v>4</v>
      </c>
      <c r="F469" s="126" t="s">
        <v>5844</v>
      </c>
      <c r="G469" s="126">
        <v>34.99</v>
      </c>
    </row>
    <row r="470" spans="1:7" x14ac:dyDescent="0.25">
      <c r="A470" s="126">
        <v>230367</v>
      </c>
      <c r="B470" s="126" t="s">
        <v>5039</v>
      </c>
      <c r="C470" s="126" t="s">
        <v>442</v>
      </c>
      <c r="D470" s="126">
        <v>750</v>
      </c>
      <c r="E470" s="126">
        <v>12</v>
      </c>
      <c r="F470" s="126" t="s">
        <v>6016</v>
      </c>
      <c r="G470" s="126">
        <v>14.04</v>
      </c>
    </row>
    <row r="471" spans="1:7" x14ac:dyDescent="0.25">
      <c r="A471" s="126">
        <v>270363</v>
      </c>
      <c r="B471" s="126" t="s">
        <v>2784</v>
      </c>
      <c r="C471" s="126" t="s">
        <v>442</v>
      </c>
      <c r="D471" s="126">
        <v>750</v>
      </c>
      <c r="E471" s="126">
        <v>12</v>
      </c>
      <c r="F471" s="126" t="s">
        <v>5972</v>
      </c>
      <c r="G471" s="126">
        <v>13.99</v>
      </c>
    </row>
    <row r="472" spans="1:7" x14ac:dyDescent="0.25">
      <c r="A472" s="126">
        <v>327437</v>
      </c>
      <c r="B472" s="126" t="s">
        <v>108</v>
      </c>
      <c r="C472" s="126" t="s">
        <v>442</v>
      </c>
      <c r="D472" s="126">
        <v>750</v>
      </c>
      <c r="E472" s="126">
        <v>12</v>
      </c>
      <c r="F472" s="126" t="s">
        <v>5965</v>
      </c>
      <c r="G472" s="126">
        <v>13.99</v>
      </c>
    </row>
    <row r="473" spans="1:7" x14ac:dyDescent="0.25">
      <c r="A473" s="126">
        <v>314575</v>
      </c>
      <c r="B473" s="126" t="s">
        <v>2826</v>
      </c>
      <c r="C473" s="126" t="s">
        <v>442</v>
      </c>
      <c r="D473" s="126">
        <v>750</v>
      </c>
      <c r="E473" s="126">
        <v>12</v>
      </c>
      <c r="F473" s="126" t="s">
        <v>5844</v>
      </c>
      <c r="G473" s="126">
        <v>41.99</v>
      </c>
    </row>
    <row r="474" spans="1:7" x14ac:dyDescent="0.25">
      <c r="A474" s="126">
        <v>337675</v>
      </c>
      <c r="B474" s="126" t="s">
        <v>2852</v>
      </c>
      <c r="C474" s="126" t="s">
        <v>442</v>
      </c>
      <c r="D474" s="126">
        <v>750</v>
      </c>
      <c r="E474" s="126">
        <v>12</v>
      </c>
      <c r="F474" s="126" t="s">
        <v>5972</v>
      </c>
      <c r="G474" s="126">
        <v>39.99</v>
      </c>
    </row>
    <row r="475" spans="1:7" x14ac:dyDescent="0.25">
      <c r="A475" s="126">
        <v>229112</v>
      </c>
      <c r="B475" s="126" t="s">
        <v>2750</v>
      </c>
      <c r="C475" s="126" t="s">
        <v>442</v>
      </c>
      <c r="D475" s="126">
        <v>750</v>
      </c>
      <c r="E475" s="126">
        <v>12</v>
      </c>
      <c r="F475" s="126" t="s">
        <v>5999</v>
      </c>
      <c r="G475" s="126">
        <v>21.99</v>
      </c>
    </row>
    <row r="476" spans="1:7" x14ac:dyDescent="0.25">
      <c r="A476" s="126">
        <v>275586</v>
      </c>
      <c r="B476" s="126" t="s">
        <v>1519</v>
      </c>
      <c r="C476" s="126" t="s">
        <v>442</v>
      </c>
      <c r="D476" s="126">
        <v>750</v>
      </c>
      <c r="E476" s="126">
        <v>12</v>
      </c>
      <c r="F476" s="126" t="s">
        <v>5906</v>
      </c>
      <c r="G476" s="126">
        <v>12.99</v>
      </c>
    </row>
    <row r="477" spans="1:7" x14ac:dyDescent="0.25">
      <c r="A477" s="126">
        <v>399410</v>
      </c>
      <c r="B477" s="126" t="s">
        <v>2906</v>
      </c>
      <c r="C477" s="126" t="s">
        <v>442</v>
      </c>
      <c r="D477" s="126">
        <v>750</v>
      </c>
      <c r="E477" s="126">
        <v>12</v>
      </c>
      <c r="F477" s="126" t="s">
        <v>5957</v>
      </c>
      <c r="G477" s="126">
        <v>10.49</v>
      </c>
    </row>
    <row r="478" spans="1:7" x14ac:dyDescent="0.25">
      <c r="A478" s="126">
        <v>215525</v>
      </c>
      <c r="B478" s="126" t="s">
        <v>2735</v>
      </c>
      <c r="C478" s="126" t="s">
        <v>442</v>
      </c>
      <c r="D478" s="126">
        <v>4000</v>
      </c>
      <c r="E478" s="126">
        <v>4</v>
      </c>
      <c r="F478" s="126" t="s">
        <v>5844</v>
      </c>
      <c r="G478" s="126">
        <v>34.99</v>
      </c>
    </row>
    <row r="479" spans="1:7" x14ac:dyDescent="0.25">
      <c r="A479" s="126">
        <v>293043</v>
      </c>
      <c r="B479" s="126" t="s">
        <v>2805</v>
      </c>
      <c r="C479" s="126" t="s">
        <v>442</v>
      </c>
      <c r="D479" s="126">
        <v>750</v>
      </c>
      <c r="E479" s="126">
        <v>12</v>
      </c>
      <c r="F479" s="126" t="s">
        <v>5754</v>
      </c>
      <c r="G479" s="126">
        <v>19.989999999999998</v>
      </c>
    </row>
    <row r="480" spans="1:7" x14ac:dyDescent="0.25">
      <c r="A480" s="126">
        <v>261099</v>
      </c>
      <c r="B480" s="126" t="s">
        <v>2775</v>
      </c>
      <c r="C480" s="126" t="s">
        <v>442</v>
      </c>
      <c r="D480" s="126">
        <v>750</v>
      </c>
      <c r="E480" s="126">
        <v>12</v>
      </c>
      <c r="F480" s="126" t="s">
        <v>5957</v>
      </c>
      <c r="G480" s="126">
        <v>16.989999999999998</v>
      </c>
    </row>
    <row r="481" spans="1:7" x14ac:dyDescent="0.25">
      <c r="A481" s="126">
        <v>358028</v>
      </c>
      <c r="B481" s="126" t="s">
        <v>113</v>
      </c>
      <c r="C481" s="126" t="s">
        <v>442</v>
      </c>
      <c r="D481" s="126">
        <v>16000</v>
      </c>
      <c r="E481" s="126">
        <v>1</v>
      </c>
      <c r="F481" s="126" t="s">
        <v>5957</v>
      </c>
      <c r="G481" s="126">
        <v>122.62</v>
      </c>
    </row>
    <row r="482" spans="1:7" x14ac:dyDescent="0.25">
      <c r="A482" s="126">
        <v>285544</v>
      </c>
      <c r="B482" s="126" t="s">
        <v>2795</v>
      </c>
      <c r="C482" s="126" t="s">
        <v>442</v>
      </c>
      <c r="D482" s="126">
        <v>750</v>
      </c>
      <c r="E482" s="126">
        <v>12</v>
      </c>
      <c r="F482" s="126" t="s">
        <v>5844</v>
      </c>
      <c r="G482" s="126">
        <v>19.989999999999998</v>
      </c>
    </row>
    <row r="483" spans="1:7" x14ac:dyDescent="0.25">
      <c r="A483" s="126">
        <v>285585</v>
      </c>
      <c r="B483" s="126" t="s">
        <v>110</v>
      </c>
      <c r="C483" s="126" t="s">
        <v>442</v>
      </c>
      <c r="D483" s="126">
        <v>750</v>
      </c>
      <c r="E483" s="126">
        <v>12</v>
      </c>
      <c r="F483" s="126" t="s">
        <v>5779</v>
      </c>
      <c r="G483" s="126">
        <v>19.989999999999998</v>
      </c>
    </row>
    <row r="484" spans="1:7" x14ac:dyDescent="0.25">
      <c r="A484" s="126">
        <v>301507</v>
      </c>
      <c r="B484" s="126" t="s">
        <v>2814</v>
      </c>
      <c r="C484" s="126" t="s">
        <v>442</v>
      </c>
      <c r="D484" s="126">
        <v>750</v>
      </c>
      <c r="E484" s="126">
        <v>12</v>
      </c>
      <c r="F484" s="126" t="s">
        <v>6034</v>
      </c>
      <c r="G484" s="126">
        <v>19.989999999999998</v>
      </c>
    </row>
    <row r="485" spans="1:7" x14ac:dyDescent="0.25">
      <c r="A485" s="126">
        <v>316570</v>
      </c>
      <c r="B485" s="126" t="s">
        <v>2827</v>
      </c>
      <c r="C485" s="126" t="s">
        <v>442</v>
      </c>
      <c r="D485" s="126">
        <v>750</v>
      </c>
      <c r="E485" s="126">
        <v>12</v>
      </c>
      <c r="F485" s="126" t="s">
        <v>6075</v>
      </c>
      <c r="G485" s="126">
        <v>19.989999999999998</v>
      </c>
    </row>
    <row r="486" spans="1:7" x14ac:dyDescent="0.25">
      <c r="A486" s="126">
        <v>897892</v>
      </c>
      <c r="B486" s="126" t="s">
        <v>2614</v>
      </c>
      <c r="C486" s="126" t="s">
        <v>441</v>
      </c>
      <c r="D486" s="126">
        <v>1750</v>
      </c>
      <c r="E486" s="126">
        <v>6</v>
      </c>
      <c r="F486" s="126" t="s">
        <v>5844</v>
      </c>
      <c r="G486" s="126">
        <v>55.99</v>
      </c>
    </row>
    <row r="487" spans="1:7" x14ac:dyDescent="0.25">
      <c r="A487" s="126">
        <v>303644</v>
      </c>
      <c r="B487" s="126" t="s">
        <v>2817</v>
      </c>
      <c r="C487" s="126" t="s">
        <v>442</v>
      </c>
      <c r="D487" s="126">
        <v>750</v>
      </c>
      <c r="E487" s="126">
        <v>12</v>
      </c>
      <c r="F487" s="126" t="s">
        <v>5999</v>
      </c>
      <c r="G487" s="126">
        <v>59.99</v>
      </c>
    </row>
    <row r="488" spans="1:7" x14ac:dyDescent="0.25">
      <c r="A488" s="126">
        <v>226860</v>
      </c>
      <c r="B488" s="126" t="s">
        <v>2749</v>
      </c>
      <c r="C488" s="126" t="s">
        <v>442</v>
      </c>
      <c r="D488" s="126">
        <v>750</v>
      </c>
      <c r="E488" s="126">
        <v>12</v>
      </c>
      <c r="F488" s="126" t="s">
        <v>5844</v>
      </c>
      <c r="G488" s="126">
        <v>15.99</v>
      </c>
    </row>
    <row r="489" spans="1:7" x14ac:dyDescent="0.25">
      <c r="A489" s="126">
        <v>262337</v>
      </c>
      <c r="B489" s="126" t="s">
        <v>2776</v>
      </c>
      <c r="C489" s="126" t="s">
        <v>442</v>
      </c>
      <c r="D489" s="126">
        <v>750</v>
      </c>
      <c r="E489" s="126">
        <v>12</v>
      </c>
      <c r="F489" s="126" t="s">
        <v>6026</v>
      </c>
      <c r="G489" s="126">
        <v>10.99</v>
      </c>
    </row>
    <row r="490" spans="1:7" x14ac:dyDescent="0.25">
      <c r="A490" s="126">
        <v>354779</v>
      </c>
      <c r="B490" s="126" t="s">
        <v>2869</v>
      </c>
      <c r="C490" s="126" t="s">
        <v>442</v>
      </c>
      <c r="D490" s="126">
        <v>750</v>
      </c>
      <c r="E490" s="126">
        <v>6</v>
      </c>
      <c r="F490" s="126" t="s">
        <v>5771</v>
      </c>
      <c r="G490" s="126">
        <v>249.5</v>
      </c>
    </row>
    <row r="491" spans="1:7" x14ac:dyDescent="0.25">
      <c r="A491" s="126">
        <v>341602</v>
      </c>
      <c r="B491" s="126" t="s">
        <v>115</v>
      </c>
      <c r="C491" s="126" t="s">
        <v>442</v>
      </c>
      <c r="D491" s="126">
        <v>750</v>
      </c>
      <c r="E491" s="126">
        <v>12</v>
      </c>
      <c r="F491" s="126" t="s">
        <v>5779</v>
      </c>
      <c r="G491" s="126">
        <v>12.99</v>
      </c>
    </row>
    <row r="492" spans="1:7" x14ac:dyDescent="0.25">
      <c r="A492" s="126">
        <v>331496</v>
      </c>
      <c r="B492" s="126" t="s">
        <v>2845</v>
      </c>
      <c r="C492" s="126" t="s">
        <v>441</v>
      </c>
      <c r="D492" s="126">
        <v>750</v>
      </c>
      <c r="E492" s="126">
        <v>12</v>
      </c>
      <c r="F492" s="126" t="s">
        <v>5771</v>
      </c>
      <c r="G492" s="126">
        <v>25.99</v>
      </c>
    </row>
    <row r="493" spans="1:7" x14ac:dyDescent="0.25">
      <c r="A493" s="126">
        <v>255513</v>
      </c>
      <c r="B493" s="126" t="s">
        <v>2766</v>
      </c>
      <c r="C493" s="126" t="s">
        <v>442</v>
      </c>
      <c r="D493" s="126">
        <v>750</v>
      </c>
      <c r="E493" s="126">
        <v>12</v>
      </c>
      <c r="F493" s="126" t="s">
        <v>5957</v>
      </c>
      <c r="G493" s="126">
        <v>44.99</v>
      </c>
    </row>
    <row r="494" spans="1:7" x14ac:dyDescent="0.25">
      <c r="A494" s="126">
        <v>234583</v>
      </c>
      <c r="B494" s="126" t="s">
        <v>2751</v>
      </c>
      <c r="C494" s="126" t="s">
        <v>442</v>
      </c>
      <c r="D494" s="126">
        <v>750</v>
      </c>
      <c r="E494" s="126">
        <v>12</v>
      </c>
      <c r="F494" s="126" t="s">
        <v>6045</v>
      </c>
      <c r="G494" s="126">
        <v>17.989999999999998</v>
      </c>
    </row>
    <row r="495" spans="1:7" x14ac:dyDescent="0.25">
      <c r="A495" s="126">
        <v>829473</v>
      </c>
      <c r="B495" s="126" t="s">
        <v>966</v>
      </c>
      <c r="C495" s="126" t="s">
        <v>441</v>
      </c>
      <c r="D495" s="126">
        <v>50</v>
      </c>
      <c r="E495" s="126">
        <v>96</v>
      </c>
      <c r="F495" s="126" t="s">
        <v>5788</v>
      </c>
      <c r="G495" s="126">
        <v>3.99</v>
      </c>
    </row>
    <row r="496" spans="1:7" x14ac:dyDescent="0.25">
      <c r="A496" s="126">
        <v>337238</v>
      </c>
      <c r="B496" s="126" t="s">
        <v>2850</v>
      </c>
      <c r="C496" s="126" t="s">
        <v>442</v>
      </c>
      <c r="D496" s="126">
        <v>750</v>
      </c>
      <c r="E496" s="126">
        <v>12</v>
      </c>
      <c r="F496" s="126" t="s">
        <v>6063</v>
      </c>
      <c r="G496" s="126">
        <v>24.99</v>
      </c>
    </row>
    <row r="497" spans="1:7" x14ac:dyDescent="0.25">
      <c r="A497" s="126">
        <v>298117</v>
      </c>
      <c r="B497" s="126" t="s">
        <v>5051</v>
      </c>
      <c r="C497" s="126" t="s">
        <v>442</v>
      </c>
      <c r="D497" s="126">
        <v>750</v>
      </c>
      <c r="E497" s="126">
        <v>12</v>
      </c>
      <c r="F497" s="126" t="s">
        <v>6016</v>
      </c>
      <c r="G497" s="126">
        <v>29.99</v>
      </c>
    </row>
    <row r="498" spans="1:7" x14ac:dyDescent="0.25">
      <c r="A498" s="126">
        <v>211623</v>
      </c>
      <c r="B498" s="126" t="s">
        <v>106</v>
      </c>
      <c r="C498" s="126" t="s">
        <v>442</v>
      </c>
      <c r="D498" s="126">
        <v>750</v>
      </c>
      <c r="E498" s="126">
        <v>12</v>
      </c>
      <c r="F498" s="126" t="s">
        <v>5906</v>
      </c>
      <c r="G498" s="126">
        <v>14.99</v>
      </c>
    </row>
    <row r="499" spans="1:7" x14ac:dyDescent="0.25">
      <c r="A499" s="126">
        <v>304469</v>
      </c>
      <c r="B499" s="126" t="s">
        <v>2819</v>
      </c>
      <c r="C499" s="126" t="s">
        <v>442</v>
      </c>
      <c r="D499" s="126">
        <v>750</v>
      </c>
      <c r="E499" s="126">
        <v>12</v>
      </c>
      <c r="F499" s="126" t="s">
        <v>5771</v>
      </c>
      <c r="G499" s="126">
        <v>38</v>
      </c>
    </row>
    <row r="500" spans="1:7" x14ac:dyDescent="0.25">
      <c r="A500" s="126">
        <v>338343</v>
      </c>
      <c r="B500" s="126" t="s">
        <v>2854</v>
      </c>
      <c r="C500" s="126" t="s">
        <v>442</v>
      </c>
      <c r="D500" s="126">
        <v>750</v>
      </c>
      <c r="E500" s="126">
        <v>12</v>
      </c>
      <c r="F500" s="126" t="s">
        <v>5999</v>
      </c>
      <c r="G500" s="126">
        <v>11.49</v>
      </c>
    </row>
    <row r="501" spans="1:7" x14ac:dyDescent="0.25">
      <c r="A501" s="126">
        <v>376855</v>
      </c>
      <c r="B501" s="126" t="s">
        <v>2881</v>
      </c>
      <c r="C501" s="126" t="s">
        <v>442</v>
      </c>
      <c r="D501" s="126">
        <v>1500</v>
      </c>
      <c r="E501" s="126">
        <v>6</v>
      </c>
      <c r="F501" s="126" t="s">
        <v>5779</v>
      </c>
      <c r="G501" s="126">
        <v>15.99</v>
      </c>
    </row>
    <row r="502" spans="1:7" x14ac:dyDescent="0.25">
      <c r="A502" s="126">
        <v>336974</v>
      </c>
      <c r="B502" s="126" t="s">
        <v>2849</v>
      </c>
      <c r="C502" s="126" t="s">
        <v>442</v>
      </c>
      <c r="D502" s="126">
        <v>750</v>
      </c>
      <c r="E502" s="126">
        <v>12</v>
      </c>
      <c r="F502" s="126" t="s">
        <v>6063</v>
      </c>
      <c r="G502" s="126">
        <v>14.99</v>
      </c>
    </row>
    <row r="503" spans="1:7" x14ac:dyDescent="0.25">
      <c r="A503" s="126">
        <v>215483</v>
      </c>
      <c r="B503" s="126" t="s">
        <v>2734</v>
      </c>
      <c r="C503" s="126" t="s">
        <v>442</v>
      </c>
      <c r="D503" s="126">
        <v>750</v>
      </c>
      <c r="E503" s="126">
        <v>12</v>
      </c>
      <c r="F503" s="126" t="s">
        <v>5844</v>
      </c>
      <c r="G503" s="126">
        <v>16.989999999999998</v>
      </c>
    </row>
    <row r="504" spans="1:7" x14ac:dyDescent="0.25">
      <c r="A504" s="126">
        <v>460378</v>
      </c>
      <c r="B504" s="126" t="s">
        <v>2932</v>
      </c>
      <c r="C504" s="126" t="s">
        <v>441</v>
      </c>
      <c r="D504" s="126">
        <v>750</v>
      </c>
      <c r="E504" s="126">
        <v>12</v>
      </c>
      <c r="F504" s="126" t="s">
        <v>5794</v>
      </c>
      <c r="G504" s="126">
        <v>36.99</v>
      </c>
    </row>
    <row r="505" spans="1:7" x14ac:dyDescent="0.25">
      <c r="A505" s="126">
        <v>111419</v>
      </c>
      <c r="B505" s="126" t="s">
        <v>2652</v>
      </c>
      <c r="C505" s="126" t="s">
        <v>441</v>
      </c>
      <c r="D505" s="126">
        <v>750</v>
      </c>
      <c r="E505" s="126">
        <v>12</v>
      </c>
      <c r="F505" s="126" t="s">
        <v>5845</v>
      </c>
      <c r="G505" s="126">
        <v>38.49</v>
      </c>
    </row>
    <row r="506" spans="1:7" x14ac:dyDescent="0.25">
      <c r="A506" s="126">
        <v>20362</v>
      </c>
      <c r="B506" s="126" t="s">
        <v>1604</v>
      </c>
      <c r="C506" s="126" t="s">
        <v>441</v>
      </c>
      <c r="D506" s="126">
        <v>750</v>
      </c>
      <c r="E506" s="126">
        <v>12</v>
      </c>
      <c r="F506" s="126" t="s">
        <v>5794</v>
      </c>
      <c r="G506" s="126">
        <v>25.99</v>
      </c>
    </row>
    <row r="507" spans="1:7" x14ac:dyDescent="0.25">
      <c r="A507" s="126">
        <v>264986</v>
      </c>
      <c r="B507" s="126" t="s">
        <v>2781</v>
      </c>
      <c r="C507" s="126" t="s">
        <v>442</v>
      </c>
      <c r="D507" s="126">
        <v>750</v>
      </c>
      <c r="E507" s="126">
        <v>12</v>
      </c>
      <c r="F507" s="126" t="s">
        <v>5999</v>
      </c>
      <c r="G507" s="126">
        <v>16.989999999999998</v>
      </c>
    </row>
    <row r="508" spans="1:7" x14ac:dyDescent="0.25">
      <c r="A508" s="126">
        <v>313825</v>
      </c>
      <c r="B508" s="126" t="s">
        <v>105</v>
      </c>
      <c r="C508" s="126" t="s">
        <v>442</v>
      </c>
      <c r="D508" s="126">
        <v>750</v>
      </c>
      <c r="E508" s="126">
        <v>12</v>
      </c>
      <c r="F508" s="126" t="s">
        <v>6016</v>
      </c>
      <c r="G508" s="126">
        <v>26.99</v>
      </c>
    </row>
    <row r="509" spans="1:7" x14ac:dyDescent="0.25">
      <c r="A509" s="126">
        <v>198051</v>
      </c>
      <c r="B509" s="126" t="s">
        <v>2721</v>
      </c>
      <c r="C509" s="126" t="s">
        <v>441</v>
      </c>
      <c r="D509" s="126">
        <v>750</v>
      </c>
      <c r="E509" s="126">
        <v>6</v>
      </c>
      <c r="F509" s="126" t="s">
        <v>5794</v>
      </c>
      <c r="G509" s="126">
        <v>99.99</v>
      </c>
    </row>
    <row r="510" spans="1:7" x14ac:dyDescent="0.25">
      <c r="A510" s="126">
        <v>328518</v>
      </c>
      <c r="B510" s="126" t="s">
        <v>2843</v>
      </c>
      <c r="C510" s="126" t="s">
        <v>442</v>
      </c>
      <c r="D510" s="126">
        <v>750</v>
      </c>
      <c r="E510" s="126">
        <v>12</v>
      </c>
      <c r="F510" s="126" t="s">
        <v>5957</v>
      </c>
      <c r="G510" s="126">
        <v>10.49</v>
      </c>
    </row>
    <row r="511" spans="1:7" x14ac:dyDescent="0.25">
      <c r="A511" s="126">
        <v>275925</v>
      </c>
      <c r="B511" s="126" t="s">
        <v>2790</v>
      </c>
      <c r="C511" s="126" t="s">
        <v>442</v>
      </c>
      <c r="D511" s="126">
        <v>750</v>
      </c>
      <c r="E511" s="126">
        <v>12</v>
      </c>
      <c r="F511" s="126" t="s">
        <v>5771</v>
      </c>
      <c r="G511" s="126">
        <v>13.99</v>
      </c>
    </row>
    <row r="512" spans="1:7" x14ac:dyDescent="0.25">
      <c r="A512" s="126">
        <v>219048</v>
      </c>
      <c r="B512" s="126" t="s">
        <v>2739</v>
      </c>
      <c r="C512" s="126" t="s">
        <v>442</v>
      </c>
      <c r="D512" s="126">
        <v>750</v>
      </c>
      <c r="E512" s="126">
        <v>12</v>
      </c>
      <c r="F512" s="126" t="s">
        <v>5999</v>
      </c>
      <c r="G512" s="126">
        <v>9.99</v>
      </c>
    </row>
    <row r="513" spans="1:7" x14ac:dyDescent="0.25">
      <c r="A513" s="126">
        <v>395129</v>
      </c>
      <c r="B513" s="126" t="s">
        <v>2897</v>
      </c>
      <c r="C513" s="126" t="s">
        <v>442</v>
      </c>
      <c r="D513" s="126">
        <v>750</v>
      </c>
      <c r="E513" s="126">
        <v>12</v>
      </c>
      <c r="F513" s="126" t="s">
        <v>6063</v>
      </c>
      <c r="G513" s="126">
        <v>9.99</v>
      </c>
    </row>
    <row r="514" spans="1:7" x14ac:dyDescent="0.25">
      <c r="A514" s="126">
        <v>343111</v>
      </c>
      <c r="B514" s="126" t="s">
        <v>5669</v>
      </c>
      <c r="C514" s="126" t="s">
        <v>442</v>
      </c>
      <c r="D514" s="126">
        <v>750</v>
      </c>
      <c r="E514" s="126">
        <v>12</v>
      </c>
      <c r="F514" s="126" t="s">
        <v>5946</v>
      </c>
      <c r="G514" s="126">
        <v>24.99</v>
      </c>
    </row>
    <row r="515" spans="1:7" x14ac:dyDescent="0.25">
      <c r="A515" s="126">
        <v>341875</v>
      </c>
      <c r="B515" s="126" t="s">
        <v>2859</v>
      </c>
      <c r="C515" s="126" t="s">
        <v>442</v>
      </c>
      <c r="D515" s="126">
        <v>750</v>
      </c>
      <c r="E515" s="126">
        <v>12</v>
      </c>
      <c r="F515" s="126" t="s">
        <v>6034</v>
      </c>
      <c r="G515" s="126">
        <v>31.99</v>
      </c>
    </row>
    <row r="516" spans="1:7" x14ac:dyDescent="0.25">
      <c r="A516" s="126">
        <v>419317</v>
      </c>
      <c r="B516" s="126" t="s">
        <v>2913</v>
      </c>
      <c r="C516" s="126" t="s">
        <v>442</v>
      </c>
      <c r="D516" s="126">
        <v>750</v>
      </c>
      <c r="E516" s="126">
        <v>12</v>
      </c>
      <c r="F516" s="126" t="s">
        <v>5906</v>
      </c>
      <c r="G516" s="126">
        <v>7.49</v>
      </c>
    </row>
    <row r="517" spans="1:7" x14ac:dyDescent="0.25">
      <c r="A517" s="126">
        <v>361790</v>
      </c>
      <c r="B517" s="126" t="s">
        <v>73</v>
      </c>
      <c r="C517" s="126" t="s">
        <v>442</v>
      </c>
      <c r="D517" s="126">
        <v>200</v>
      </c>
      <c r="E517" s="126">
        <v>24</v>
      </c>
      <c r="F517" s="126" t="s">
        <v>5788</v>
      </c>
      <c r="G517" s="126">
        <v>4.99</v>
      </c>
    </row>
    <row r="518" spans="1:7" x14ac:dyDescent="0.25">
      <c r="A518" s="126">
        <v>392027</v>
      </c>
      <c r="B518" s="126" t="s">
        <v>2893</v>
      </c>
      <c r="C518" s="126" t="s">
        <v>442</v>
      </c>
      <c r="D518" s="126">
        <v>4000</v>
      </c>
      <c r="E518" s="126">
        <v>4</v>
      </c>
      <c r="F518" s="126" t="s">
        <v>5957</v>
      </c>
      <c r="G518" s="126">
        <v>34.49</v>
      </c>
    </row>
    <row r="519" spans="1:7" x14ac:dyDescent="0.25">
      <c r="A519" s="126">
        <v>263640</v>
      </c>
      <c r="B519" s="126" t="s">
        <v>2780</v>
      </c>
      <c r="C519" s="126" t="s">
        <v>442</v>
      </c>
      <c r="D519" s="126">
        <v>750</v>
      </c>
      <c r="E519" s="126">
        <v>12</v>
      </c>
      <c r="F519" s="126" t="s">
        <v>5771</v>
      </c>
      <c r="G519" s="126">
        <v>12.99</v>
      </c>
    </row>
    <row r="520" spans="1:7" x14ac:dyDescent="0.25">
      <c r="A520" s="126">
        <v>263418</v>
      </c>
      <c r="B520" s="126" t="s">
        <v>2779</v>
      </c>
      <c r="C520" s="126" t="s">
        <v>442</v>
      </c>
      <c r="D520" s="126">
        <v>750</v>
      </c>
      <c r="E520" s="126">
        <v>12</v>
      </c>
      <c r="F520" s="126" t="s">
        <v>5999</v>
      </c>
      <c r="G520" s="126">
        <v>17.989999999999998</v>
      </c>
    </row>
    <row r="521" spans="1:7" x14ac:dyDescent="0.25">
      <c r="A521" s="126">
        <v>287805</v>
      </c>
      <c r="B521" s="126" t="s">
        <v>2800</v>
      </c>
      <c r="C521" s="126" t="s">
        <v>442</v>
      </c>
      <c r="D521" s="126">
        <v>750</v>
      </c>
      <c r="E521" s="126">
        <v>12</v>
      </c>
      <c r="F521" s="126" t="s">
        <v>5999</v>
      </c>
      <c r="G521" s="126">
        <v>19.989999999999998</v>
      </c>
    </row>
    <row r="522" spans="1:7" x14ac:dyDescent="0.25">
      <c r="A522" s="126">
        <v>336503</v>
      </c>
      <c r="B522" s="126" t="s">
        <v>2848</v>
      </c>
      <c r="C522" s="126" t="s">
        <v>442</v>
      </c>
      <c r="D522" s="126">
        <v>750</v>
      </c>
      <c r="E522" s="126">
        <v>12</v>
      </c>
      <c r="F522" s="126" t="s">
        <v>5794</v>
      </c>
      <c r="G522" s="126">
        <v>10.99</v>
      </c>
    </row>
    <row r="523" spans="1:7" x14ac:dyDescent="0.25">
      <c r="A523" s="126">
        <v>288944</v>
      </c>
      <c r="B523" s="126" t="s">
        <v>2803</v>
      </c>
      <c r="C523" s="126" t="s">
        <v>442</v>
      </c>
      <c r="D523" s="126">
        <v>750</v>
      </c>
      <c r="E523" s="126">
        <v>12</v>
      </c>
      <c r="F523" s="126" t="s">
        <v>5999</v>
      </c>
      <c r="G523" s="126">
        <v>54.99</v>
      </c>
    </row>
    <row r="524" spans="1:7" x14ac:dyDescent="0.25">
      <c r="A524" s="126">
        <v>258699</v>
      </c>
      <c r="B524" s="126" t="s">
        <v>2773</v>
      </c>
      <c r="C524" s="126" t="s">
        <v>442</v>
      </c>
      <c r="D524" s="126">
        <v>750</v>
      </c>
      <c r="E524" s="126">
        <v>12</v>
      </c>
      <c r="F524" s="126" t="s">
        <v>6016</v>
      </c>
      <c r="G524" s="126">
        <v>23.99</v>
      </c>
    </row>
    <row r="525" spans="1:7" x14ac:dyDescent="0.25">
      <c r="A525" s="126">
        <v>368555</v>
      </c>
      <c r="B525" s="126" t="s">
        <v>2877</v>
      </c>
      <c r="C525" s="126" t="s">
        <v>442</v>
      </c>
      <c r="D525" s="126">
        <v>3000</v>
      </c>
      <c r="E525" s="126">
        <v>6</v>
      </c>
      <c r="F525" s="126" t="s">
        <v>5754</v>
      </c>
      <c r="G525" s="126">
        <v>28.49</v>
      </c>
    </row>
    <row r="526" spans="1:7" x14ac:dyDescent="0.25">
      <c r="A526" s="126">
        <v>403220</v>
      </c>
      <c r="B526" s="126" t="s">
        <v>2908</v>
      </c>
      <c r="C526" s="126" t="s">
        <v>442</v>
      </c>
      <c r="D526" s="126">
        <v>750</v>
      </c>
      <c r="E526" s="126">
        <v>12</v>
      </c>
      <c r="F526" s="126" t="s">
        <v>6034</v>
      </c>
      <c r="G526" s="126">
        <v>28.99</v>
      </c>
    </row>
    <row r="527" spans="1:7" x14ac:dyDescent="0.25">
      <c r="A527" s="126">
        <v>852921</v>
      </c>
      <c r="B527" s="126" t="s">
        <v>5052</v>
      </c>
      <c r="C527" s="126" t="s">
        <v>441</v>
      </c>
      <c r="D527" s="126">
        <v>750</v>
      </c>
      <c r="E527" s="126">
        <v>6</v>
      </c>
      <c r="F527" s="126" t="s">
        <v>5794</v>
      </c>
      <c r="G527" s="126">
        <v>79.989999999999995</v>
      </c>
    </row>
    <row r="528" spans="1:7" x14ac:dyDescent="0.25">
      <c r="A528" s="126">
        <v>340364</v>
      </c>
      <c r="B528" s="126" t="s">
        <v>116</v>
      </c>
      <c r="C528" s="126" t="s">
        <v>442</v>
      </c>
      <c r="D528" s="126">
        <v>750</v>
      </c>
      <c r="E528" s="126">
        <v>12</v>
      </c>
      <c r="F528" s="126" t="s">
        <v>5957</v>
      </c>
      <c r="G528" s="126">
        <v>8.99</v>
      </c>
    </row>
    <row r="529" spans="1:7" x14ac:dyDescent="0.25">
      <c r="A529" s="126">
        <v>538637</v>
      </c>
      <c r="B529" s="126" t="s">
        <v>2996</v>
      </c>
      <c r="C529" s="126" t="s">
        <v>442</v>
      </c>
      <c r="D529" s="126">
        <v>750</v>
      </c>
      <c r="E529" s="126">
        <v>12</v>
      </c>
      <c r="F529" s="126" t="s">
        <v>5844</v>
      </c>
      <c r="G529" s="126">
        <v>16.989999999999998</v>
      </c>
    </row>
    <row r="530" spans="1:7" x14ac:dyDescent="0.25">
      <c r="A530" s="126">
        <v>391987</v>
      </c>
      <c r="B530" s="126" t="s">
        <v>2892</v>
      </c>
      <c r="C530" s="126" t="s">
        <v>442</v>
      </c>
      <c r="D530" s="126">
        <v>4000</v>
      </c>
      <c r="E530" s="126">
        <v>4</v>
      </c>
      <c r="F530" s="126" t="s">
        <v>5957</v>
      </c>
      <c r="G530" s="126">
        <v>34.49</v>
      </c>
    </row>
    <row r="531" spans="1:7" x14ac:dyDescent="0.25">
      <c r="A531" s="126">
        <v>348342</v>
      </c>
      <c r="B531" s="126" t="s">
        <v>2864</v>
      </c>
      <c r="C531" s="126" t="s">
        <v>442</v>
      </c>
      <c r="D531" s="126">
        <v>750</v>
      </c>
      <c r="E531" s="126">
        <v>12</v>
      </c>
      <c r="F531" s="126" t="s">
        <v>5844</v>
      </c>
      <c r="G531" s="126">
        <v>34.99</v>
      </c>
    </row>
    <row r="532" spans="1:7" x14ac:dyDescent="0.25">
      <c r="A532" s="126">
        <v>329714</v>
      </c>
      <c r="B532" s="126" t="s">
        <v>2764</v>
      </c>
      <c r="C532" s="126" t="s">
        <v>441</v>
      </c>
      <c r="D532" s="126">
        <v>1140</v>
      </c>
      <c r="E532" s="126">
        <v>6</v>
      </c>
      <c r="F532" s="126" t="s">
        <v>5794</v>
      </c>
      <c r="G532" s="126">
        <v>35.99</v>
      </c>
    </row>
    <row r="533" spans="1:7" x14ac:dyDescent="0.25">
      <c r="A533" s="126">
        <v>346106</v>
      </c>
      <c r="B533" s="126" t="s">
        <v>4352</v>
      </c>
      <c r="C533" s="126" t="s">
        <v>442</v>
      </c>
      <c r="D533" s="126">
        <v>750</v>
      </c>
      <c r="E533" s="126">
        <v>6</v>
      </c>
      <c r="F533" s="126" t="s">
        <v>5794</v>
      </c>
      <c r="G533" s="126">
        <v>68.989999999999995</v>
      </c>
    </row>
    <row r="534" spans="1:7" x14ac:dyDescent="0.25">
      <c r="A534" s="126">
        <v>490284</v>
      </c>
      <c r="B534" s="126" t="s">
        <v>2958</v>
      </c>
      <c r="C534" s="126" t="s">
        <v>442</v>
      </c>
      <c r="D534" s="126">
        <v>750</v>
      </c>
      <c r="E534" s="126">
        <v>12</v>
      </c>
      <c r="F534" s="126" t="s">
        <v>6034</v>
      </c>
      <c r="G534" s="126">
        <v>35.99</v>
      </c>
    </row>
    <row r="535" spans="1:7" x14ac:dyDescent="0.25">
      <c r="A535" s="126">
        <v>468173</v>
      </c>
      <c r="B535" s="126" t="s">
        <v>122</v>
      </c>
      <c r="C535" s="126" t="s">
        <v>442</v>
      </c>
      <c r="D535" s="126">
        <v>300</v>
      </c>
      <c r="E535" s="126">
        <v>20</v>
      </c>
      <c r="F535" s="126" t="s">
        <v>6113</v>
      </c>
      <c r="G535" s="126">
        <v>7.25</v>
      </c>
    </row>
    <row r="536" spans="1:7" x14ac:dyDescent="0.25">
      <c r="A536" s="126">
        <v>492314</v>
      </c>
      <c r="B536" s="126" t="s">
        <v>114</v>
      </c>
      <c r="C536" s="126" t="s">
        <v>442</v>
      </c>
      <c r="D536" s="126">
        <v>16000</v>
      </c>
      <c r="E536" s="126">
        <v>1</v>
      </c>
      <c r="F536" s="126" t="s">
        <v>5957</v>
      </c>
      <c r="G536" s="126">
        <v>122.62</v>
      </c>
    </row>
    <row r="537" spans="1:7" x14ac:dyDescent="0.25">
      <c r="A537" s="126">
        <v>443010</v>
      </c>
      <c r="B537" s="126" t="s">
        <v>2922</v>
      </c>
      <c r="C537" s="126" t="s">
        <v>442</v>
      </c>
      <c r="D537" s="126">
        <v>2000</v>
      </c>
      <c r="E537" s="126">
        <v>6</v>
      </c>
      <c r="F537" s="126" t="s">
        <v>6026</v>
      </c>
      <c r="G537" s="126">
        <v>20.99</v>
      </c>
    </row>
    <row r="538" spans="1:7" x14ac:dyDescent="0.25">
      <c r="A538" s="126">
        <v>350843</v>
      </c>
      <c r="B538" s="126" t="s">
        <v>2866</v>
      </c>
      <c r="C538" s="126" t="s">
        <v>442</v>
      </c>
      <c r="D538" s="126">
        <v>750</v>
      </c>
      <c r="E538" s="126">
        <v>12</v>
      </c>
      <c r="F538" s="126" t="s">
        <v>6063</v>
      </c>
      <c r="G538" s="126">
        <v>14.99</v>
      </c>
    </row>
    <row r="539" spans="1:7" x14ac:dyDescent="0.25">
      <c r="A539" s="126">
        <v>383711</v>
      </c>
      <c r="B539" s="126" t="s">
        <v>2887</v>
      </c>
      <c r="C539" s="126" t="s">
        <v>442</v>
      </c>
      <c r="D539" s="126">
        <v>750</v>
      </c>
      <c r="E539" s="126">
        <v>12</v>
      </c>
      <c r="F539" s="126" t="s">
        <v>5957</v>
      </c>
      <c r="G539" s="126">
        <v>10.49</v>
      </c>
    </row>
    <row r="540" spans="1:7" x14ac:dyDescent="0.25">
      <c r="A540" s="126">
        <v>499293</v>
      </c>
      <c r="B540" s="126" t="s">
        <v>2966</v>
      </c>
      <c r="C540" s="126" t="s">
        <v>442</v>
      </c>
      <c r="D540" s="126">
        <v>750</v>
      </c>
      <c r="E540" s="126">
        <v>12</v>
      </c>
      <c r="F540" s="126" t="s">
        <v>5892</v>
      </c>
      <c r="G540" s="126">
        <v>16.649999999999999</v>
      </c>
    </row>
    <row r="541" spans="1:7" x14ac:dyDescent="0.25">
      <c r="A541" s="126">
        <v>305987</v>
      </c>
      <c r="B541" s="126" t="s">
        <v>2821</v>
      </c>
      <c r="C541" s="126" t="s">
        <v>442</v>
      </c>
      <c r="D541" s="126">
        <v>750</v>
      </c>
      <c r="E541" s="126">
        <v>6</v>
      </c>
      <c r="F541" s="126" t="s">
        <v>5933</v>
      </c>
      <c r="G541" s="126">
        <v>32.99</v>
      </c>
    </row>
    <row r="542" spans="1:7" x14ac:dyDescent="0.25">
      <c r="A542" s="126">
        <v>352583</v>
      </c>
      <c r="B542" s="126" t="s">
        <v>2867</v>
      </c>
      <c r="C542" s="126" t="s">
        <v>442</v>
      </c>
      <c r="D542" s="126">
        <v>750</v>
      </c>
      <c r="E542" s="126">
        <v>12</v>
      </c>
      <c r="F542" s="126" t="s">
        <v>5844</v>
      </c>
      <c r="G542" s="126">
        <v>44.99</v>
      </c>
    </row>
    <row r="543" spans="1:7" x14ac:dyDescent="0.25">
      <c r="A543" s="126">
        <v>441063</v>
      </c>
      <c r="B543" s="126" t="s">
        <v>2919</v>
      </c>
      <c r="C543" s="126" t="s">
        <v>442</v>
      </c>
      <c r="D543" s="126">
        <v>750</v>
      </c>
      <c r="E543" s="126">
        <v>12</v>
      </c>
      <c r="F543" s="126" t="s">
        <v>5892</v>
      </c>
      <c r="G543" s="126">
        <v>14.95</v>
      </c>
    </row>
    <row r="544" spans="1:7" x14ac:dyDescent="0.25">
      <c r="A544" s="126">
        <v>409367</v>
      </c>
      <c r="B544" s="126" t="s">
        <v>2762</v>
      </c>
      <c r="C544" s="126" t="s">
        <v>442</v>
      </c>
      <c r="D544" s="126">
        <v>1500</v>
      </c>
      <c r="E544" s="126">
        <v>6</v>
      </c>
      <c r="F544" s="126" t="s">
        <v>5844</v>
      </c>
      <c r="G544" s="126">
        <v>19.989999999999998</v>
      </c>
    </row>
    <row r="545" spans="1:7" x14ac:dyDescent="0.25">
      <c r="A545" s="126">
        <v>467969</v>
      </c>
      <c r="B545" s="126" t="s">
        <v>2939</v>
      </c>
      <c r="C545" s="126" t="s">
        <v>442</v>
      </c>
      <c r="D545" s="126">
        <v>750</v>
      </c>
      <c r="E545" s="126">
        <v>12</v>
      </c>
      <c r="F545" s="126" t="s">
        <v>5906</v>
      </c>
      <c r="G545" s="126">
        <v>14.99</v>
      </c>
    </row>
    <row r="546" spans="1:7" x14ac:dyDescent="0.25">
      <c r="A546" s="126">
        <v>392225</v>
      </c>
      <c r="B546" s="126" t="s">
        <v>119</v>
      </c>
      <c r="C546" s="126" t="s">
        <v>442</v>
      </c>
      <c r="D546" s="126">
        <v>750</v>
      </c>
      <c r="E546" s="126">
        <v>12</v>
      </c>
      <c r="F546" s="126" t="s">
        <v>5957</v>
      </c>
      <c r="G546" s="126">
        <v>17.989999999999998</v>
      </c>
    </row>
    <row r="547" spans="1:7" x14ac:dyDescent="0.25">
      <c r="A547" s="126">
        <v>278416</v>
      </c>
      <c r="B547" s="126" t="s">
        <v>679</v>
      </c>
      <c r="C547" s="126" t="s">
        <v>442</v>
      </c>
      <c r="D547" s="126">
        <v>750</v>
      </c>
      <c r="E547" s="126">
        <v>12</v>
      </c>
      <c r="F547" s="126" t="s">
        <v>6063</v>
      </c>
      <c r="G547" s="126">
        <v>14.99</v>
      </c>
    </row>
    <row r="548" spans="1:7" x14ac:dyDescent="0.25">
      <c r="A548" s="126">
        <v>430827</v>
      </c>
      <c r="B548" s="126" t="s">
        <v>111</v>
      </c>
      <c r="C548" s="126" t="s">
        <v>442</v>
      </c>
      <c r="D548" s="126">
        <v>16000</v>
      </c>
      <c r="E548" s="126">
        <v>1</v>
      </c>
      <c r="F548" s="126" t="s">
        <v>5957</v>
      </c>
      <c r="G548" s="126">
        <v>117.61</v>
      </c>
    </row>
    <row r="549" spans="1:7" x14ac:dyDescent="0.25">
      <c r="A549" s="126">
        <v>430835</v>
      </c>
      <c r="B549" s="126" t="s">
        <v>112</v>
      </c>
      <c r="C549" s="126" t="s">
        <v>442</v>
      </c>
      <c r="D549" s="126">
        <v>16000</v>
      </c>
      <c r="E549" s="126">
        <v>1</v>
      </c>
      <c r="F549" s="126" t="s">
        <v>5957</v>
      </c>
      <c r="G549" s="126">
        <v>117.61</v>
      </c>
    </row>
    <row r="550" spans="1:7" x14ac:dyDescent="0.25">
      <c r="A550" s="126">
        <v>430546</v>
      </c>
      <c r="B550" s="126" t="s">
        <v>2916</v>
      </c>
      <c r="C550" s="126" t="s">
        <v>442</v>
      </c>
      <c r="D550" s="126">
        <v>750</v>
      </c>
      <c r="E550" s="126">
        <v>12</v>
      </c>
      <c r="F550" s="126" t="s">
        <v>6075</v>
      </c>
      <c r="G550" s="126">
        <v>14.99</v>
      </c>
    </row>
    <row r="551" spans="1:7" x14ac:dyDescent="0.25">
      <c r="A551" s="126">
        <v>446062</v>
      </c>
      <c r="B551" s="126" t="s">
        <v>2926</v>
      </c>
      <c r="C551" s="126" t="s">
        <v>442</v>
      </c>
      <c r="D551" s="126">
        <v>750</v>
      </c>
      <c r="E551" s="126">
        <v>12</v>
      </c>
      <c r="F551" s="126" t="s">
        <v>6075</v>
      </c>
      <c r="G551" s="126">
        <v>29.99</v>
      </c>
    </row>
    <row r="552" spans="1:7" x14ac:dyDescent="0.25">
      <c r="A552" s="126">
        <v>322750</v>
      </c>
      <c r="B552" s="126" t="s">
        <v>2834</v>
      </c>
      <c r="C552" s="126" t="s">
        <v>442</v>
      </c>
      <c r="D552" s="126">
        <v>1500</v>
      </c>
      <c r="E552" s="126">
        <v>6</v>
      </c>
      <c r="F552" s="126" t="s">
        <v>5946</v>
      </c>
      <c r="G552" s="126">
        <v>16.05</v>
      </c>
    </row>
    <row r="553" spans="1:7" x14ac:dyDescent="0.25">
      <c r="A553" s="126">
        <v>366930</v>
      </c>
      <c r="B553" s="126" t="s">
        <v>2875</v>
      </c>
      <c r="C553" s="126" t="s">
        <v>442</v>
      </c>
      <c r="D553" s="126">
        <v>750</v>
      </c>
      <c r="E553" s="126">
        <v>12</v>
      </c>
      <c r="F553" s="126" t="s">
        <v>6116</v>
      </c>
      <c r="G553" s="126">
        <v>38.99</v>
      </c>
    </row>
    <row r="554" spans="1:7" x14ac:dyDescent="0.25">
      <c r="A554" s="126">
        <v>340398</v>
      </c>
      <c r="B554" s="126" t="s">
        <v>2858</v>
      </c>
      <c r="C554" s="126" t="s">
        <v>442</v>
      </c>
      <c r="D554" s="126">
        <v>750</v>
      </c>
      <c r="E554" s="126">
        <v>12</v>
      </c>
      <c r="F554" s="126" t="s">
        <v>5794</v>
      </c>
      <c r="G554" s="126">
        <v>11</v>
      </c>
    </row>
    <row r="555" spans="1:7" x14ac:dyDescent="0.25">
      <c r="A555" s="126">
        <v>467944</v>
      </c>
      <c r="B555" s="126" t="s">
        <v>2937</v>
      </c>
      <c r="C555" s="126" t="s">
        <v>442</v>
      </c>
      <c r="D555" s="126">
        <v>750</v>
      </c>
      <c r="E555" s="126">
        <v>12</v>
      </c>
      <c r="F555" s="126" t="s">
        <v>5906</v>
      </c>
      <c r="G555" s="126">
        <v>14.99</v>
      </c>
    </row>
    <row r="556" spans="1:7" x14ac:dyDescent="0.25">
      <c r="A556" s="126">
        <v>427849</v>
      </c>
      <c r="B556" s="126" t="s">
        <v>2914</v>
      </c>
      <c r="C556" s="126" t="s">
        <v>442</v>
      </c>
      <c r="D556" s="126">
        <v>750</v>
      </c>
      <c r="E556" s="126">
        <v>12</v>
      </c>
      <c r="F556" s="126" t="s">
        <v>5968</v>
      </c>
      <c r="G556" s="126">
        <v>22.99</v>
      </c>
    </row>
    <row r="557" spans="1:7" x14ac:dyDescent="0.25">
      <c r="A557" s="126">
        <v>433714</v>
      </c>
      <c r="B557" s="126" t="s">
        <v>3820</v>
      </c>
      <c r="C557" s="126" t="s">
        <v>442</v>
      </c>
      <c r="D557" s="126">
        <v>750</v>
      </c>
      <c r="E557" s="126">
        <v>12</v>
      </c>
      <c r="F557" s="126" t="s">
        <v>5954</v>
      </c>
      <c r="G557" s="126">
        <v>14.45</v>
      </c>
    </row>
    <row r="558" spans="1:7" x14ac:dyDescent="0.25">
      <c r="A558" s="126">
        <v>465849</v>
      </c>
      <c r="B558" s="126" t="s">
        <v>2936</v>
      </c>
      <c r="C558" s="126" t="s">
        <v>442</v>
      </c>
      <c r="D558" s="126">
        <v>1500</v>
      </c>
      <c r="E558" s="126">
        <v>6</v>
      </c>
      <c r="F558" s="126" t="s">
        <v>6063</v>
      </c>
      <c r="G558" s="126">
        <v>15.99</v>
      </c>
    </row>
    <row r="559" spans="1:7" x14ac:dyDescent="0.25">
      <c r="A559" s="126">
        <v>414680</v>
      </c>
      <c r="B559" s="126" t="s">
        <v>2911</v>
      </c>
      <c r="C559" s="126" t="s">
        <v>442</v>
      </c>
      <c r="D559" s="126">
        <v>750</v>
      </c>
      <c r="E559" s="126">
        <v>12</v>
      </c>
      <c r="F559" s="126" t="s">
        <v>6034</v>
      </c>
      <c r="G559" s="126">
        <v>29.99</v>
      </c>
    </row>
    <row r="560" spans="1:7" x14ac:dyDescent="0.25">
      <c r="A560" s="126">
        <v>340380</v>
      </c>
      <c r="B560" s="126" t="s">
        <v>2857</v>
      </c>
      <c r="C560" s="126" t="s">
        <v>442</v>
      </c>
      <c r="D560" s="126">
        <v>750</v>
      </c>
      <c r="E560" s="126">
        <v>12</v>
      </c>
      <c r="F560" s="126" t="s">
        <v>5794</v>
      </c>
      <c r="G560" s="126">
        <v>11</v>
      </c>
    </row>
    <row r="561" spans="1:7" x14ac:dyDescent="0.25">
      <c r="A561" s="126">
        <v>427088</v>
      </c>
      <c r="B561" s="126" t="s">
        <v>4005</v>
      </c>
      <c r="C561" s="126" t="s">
        <v>442</v>
      </c>
      <c r="D561" s="126">
        <v>750</v>
      </c>
      <c r="E561" s="126">
        <v>12</v>
      </c>
      <c r="F561" s="126" t="s">
        <v>6063</v>
      </c>
      <c r="G561" s="126">
        <v>14.99</v>
      </c>
    </row>
    <row r="562" spans="1:7" x14ac:dyDescent="0.25">
      <c r="A562" s="126">
        <v>361626</v>
      </c>
      <c r="B562" s="126" t="s">
        <v>117</v>
      </c>
      <c r="C562" s="126" t="s">
        <v>442</v>
      </c>
      <c r="D562" s="126">
        <v>750</v>
      </c>
      <c r="E562" s="126">
        <v>6</v>
      </c>
      <c r="F562" s="126" t="s">
        <v>6028</v>
      </c>
      <c r="G562" s="126">
        <v>60.33</v>
      </c>
    </row>
    <row r="563" spans="1:7" x14ac:dyDescent="0.25">
      <c r="A563" s="126">
        <v>359257</v>
      </c>
      <c r="B563" s="126" t="s">
        <v>2871</v>
      </c>
      <c r="C563" s="126" t="s">
        <v>442</v>
      </c>
      <c r="D563" s="126">
        <v>750</v>
      </c>
      <c r="E563" s="126">
        <v>12</v>
      </c>
      <c r="F563" s="126" t="s">
        <v>5906</v>
      </c>
      <c r="G563" s="126">
        <v>18.04</v>
      </c>
    </row>
    <row r="564" spans="1:7" x14ac:dyDescent="0.25">
      <c r="A564" s="126">
        <v>469924</v>
      </c>
      <c r="B564" s="126" t="s">
        <v>2942</v>
      </c>
      <c r="C564" s="126" t="s">
        <v>442</v>
      </c>
      <c r="D564" s="126">
        <v>750</v>
      </c>
      <c r="E564" s="126">
        <v>12</v>
      </c>
      <c r="F564" s="126" t="s">
        <v>6034</v>
      </c>
      <c r="G564" s="126">
        <v>21.99</v>
      </c>
    </row>
    <row r="565" spans="1:7" x14ac:dyDescent="0.25">
      <c r="A565" s="126">
        <v>492710</v>
      </c>
      <c r="B565" s="126" t="s">
        <v>2962</v>
      </c>
      <c r="C565" s="126" t="s">
        <v>442</v>
      </c>
      <c r="D565" s="126">
        <v>750</v>
      </c>
      <c r="E565" s="126">
        <v>12</v>
      </c>
      <c r="F565" s="126" t="s">
        <v>6063</v>
      </c>
      <c r="G565" s="126">
        <v>13.99</v>
      </c>
    </row>
    <row r="566" spans="1:7" x14ac:dyDescent="0.25">
      <c r="A566" s="126">
        <v>427856</v>
      </c>
      <c r="B566" s="126" t="s">
        <v>2915</v>
      </c>
      <c r="C566" s="126" t="s">
        <v>442</v>
      </c>
      <c r="D566" s="126">
        <v>750</v>
      </c>
      <c r="E566" s="126">
        <v>12</v>
      </c>
      <c r="F566" s="126" t="s">
        <v>5968</v>
      </c>
      <c r="G566" s="126">
        <v>21.99</v>
      </c>
    </row>
    <row r="567" spans="1:7" x14ac:dyDescent="0.25">
      <c r="A567" s="126">
        <v>486779</v>
      </c>
      <c r="B567" s="126" t="s">
        <v>2954</v>
      </c>
      <c r="C567" s="126" t="s">
        <v>442</v>
      </c>
      <c r="D567" s="126">
        <v>375</v>
      </c>
      <c r="E567" s="126">
        <v>12</v>
      </c>
      <c r="F567" s="126" t="s">
        <v>5965</v>
      </c>
      <c r="G567" s="126">
        <v>39.99</v>
      </c>
    </row>
    <row r="568" spans="1:7" x14ac:dyDescent="0.25">
      <c r="A568" s="126">
        <v>369686</v>
      </c>
      <c r="B568" s="126" t="s">
        <v>2878</v>
      </c>
      <c r="C568" s="126" t="s">
        <v>442</v>
      </c>
      <c r="D568" s="126">
        <v>750</v>
      </c>
      <c r="E568" s="126">
        <v>12</v>
      </c>
      <c r="F568" s="126" t="s">
        <v>6116</v>
      </c>
      <c r="G568" s="126">
        <v>20.49</v>
      </c>
    </row>
    <row r="569" spans="1:7" x14ac:dyDescent="0.25">
      <c r="A569" s="126">
        <v>342428</v>
      </c>
      <c r="B569" s="126" t="s">
        <v>2863</v>
      </c>
      <c r="C569" s="126" t="s">
        <v>442</v>
      </c>
      <c r="D569" s="126">
        <v>750</v>
      </c>
      <c r="E569" s="126">
        <v>12</v>
      </c>
      <c r="F569" s="126" t="s">
        <v>6063</v>
      </c>
      <c r="G569" s="126">
        <v>22.99</v>
      </c>
    </row>
    <row r="570" spans="1:7" x14ac:dyDescent="0.25">
      <c r="A570" s="126">
        <v>467951</v>
      </c>
      <c r="B570" s="126" t="s">
        <v>2938</v>
      </c>
      <c r="C570" s="126" t="s">
        <v>442</v>
      </c>
      <c r="D570" s="126">
        <v>750</v>
      </c>
      <c r="E570" s="126">
        <v>12</v>
      </c>
      <c r="F570" s="126" t="s">
        <v>5906</v>
      </c>
      <c r="G570" s="126">
        <v>14.99</v>
      </c>
    </row>
    <row r="571" spans="1:7" x14ac:dyDescent="0.25">
      <c r="A571" s="126">
        <v>443044</v>
      </c>
      <c r="B571" s="126" t="s">
        <v>2923</v>
      </c>
      <c r="C571" s="126" t="s">
        <v>442</v>
      </c>
      <c r="D571" s="126">
        <v>2000</v>
      </c>
      <c r="E571" s="126">
        <v>6</v>
      </c>
      <c r="F571" s="126" t="s">
        <v>6026</v>
      </c>
      <c r="G571" s="126">
        <v>20.99</v>
      </c>
    </row>
    <row r="572" spans="1:7" x14ac:dyDescent="0.25">
      <c r="A572" s="126">
        <v>492009</v>
      </c>
      <c r="B572" s="126" t="s">
        <v>2960</v>
      </c>
      <c r="C572" s="126" t="s">
        <v>442</v>
      </c>
      <c r="D572" s="126">
        <v>750</v>
      </c>
      <c r="E572" s="126">
        <v>12</v>
      </c>
      <c r="F572" s="126" t="s">
        <v>6123</v>
      </c>
      <c r="G572" s="126">
        <v>19.559999999999999</v>
      </c>
    </row>
    <row r="573" spans="1:7" x14ac:dyDescent="0.25">
      <c r="A573" s="126">
        <v>478727</v>
      </c>
      <c r="B573" s="126" t="s">
        <v>2945</v>
      </c>
      <c r="C573" s="126" t="s">
        <v>442</v>
      </c>
      <c r="D573" s="126">
        <v>750</v>
      </c>
      <c r="E573" s="126">
        <v>12</v>
      </c>
      <c r="F573" s="126" t="s">
        <v>5968</v>
      </c>
      <c r="G573" s="126">
        <v>22.99</v>
      </c>
    </row>
    <row r="574" spans="1:7" x14ac:dyDescent="0.25">
      <c r="A574" s="126">
        <v>504241</v>
      </c>
      <c r="B574" s="126" t="s">
        <v>2974</v>
      </c>
      <c r="C574" s="126" t="s">
        <v>442</v>
      </c>
      <c r="D574" s="126">
        <v>750</v>
      </c>
      <c r="E574" s="126">
        <v>12</v>
      </c>
      <c r="F574" s="126" t="s">
        <v>6075</v>
      </c>
      <c r="G574" s="126">
        <v>15.99</v>
      </c>
    </row>
    <row r="575" spans="1:7" x14ac:dyDescent="0.25">
      <c r="A575" s="126">
        <v>567859</v>
      </c>
      <c r="B575" s="126" t="s">
        <v>3031</v>
      </c>
      <c r="C575" s="126" t="s">
        <v>441</v>
      </c>
      <c r="D575" s="126">
        <v>750</v>
      </c>
      <c r="E575" s="126">
        <v>12</v>
      </c>
      <c r="F575" s="126" t="s">
        <v>5788</v>
      </c>
      <c r="G575" s="126">
        <v>27.99</v>
      </c>
    </row>
    <row r="576" spans="1:7" x14ac:dyDescent="0.25">
      <c r="A576" s="126">
        <v>475186</v>
      </c>
      <c r="B576" s="126" t="s">
        <v>2749</v>
      </c>
      <c r="C576" s="126" t="s">
        <v>442</v>
      </c>
      <c r="D576" s="126">
        <v>375</v>
      </c>
      <c r="E576" s="126">
        <v>12</v>
      </c>
      <c r="F576" s="126" t="s">
        <v>5844</v>
      </c>
      <c r="G576" s="126">
        <v>9.99</v>
      </c>
    </row>
    <row r="577" spans="1:7" x14ac:dyDescent="0.25">
      <c r="A577" s="126">
        <v>391854</v>
      </c>
      <c r="B577" s="126" t="s">
        <v>2891</v>
      </c>
      <c r="C577" s="126" t="s">
        <v>442</v>
      </c>
      <c r="D577" s="126">
        <v>750</v>
      </c>
      <c r="E577" s="126">
        <v>12</v>
      </c>
      <c r="F577" s="126" t="s">
        <v>6075</v>
      </c>
      <c r="G577" s="126">
        <v>21.99</v>
      </c>
    </row>
    <row r="578" spans="1:7" x14ac:dyDescent="0.25">
      <c r="A578" s="126">
        <v>363622</v>
      </c>
      <c r="B578" s="126" t="s">
        <v>2874</v>
      </c>
      <c r="C578" s="126" t="s">
        <v>442</v>
      </c>
      <c r="D578" s="126">
        <v>750</v>
      </c>
      <c r="E578" s="126">
        <v>12</v>
      </c>
      <c r="F578" s="126" t="s">
        <v>5999</v>
      </c>
      <c r="G578" s="126">
        <v>15.99</v>
      </c>
    </row>
    <row r="579" spans="1:7" x14ac:dyDescent="0.25">
      <c r="A579" s="126">
        <v>455014</v>
      </c>
      <c r="B579" s="126" t="s">
        <v>2929</v>
      </c>
      <c r="C579" s="126" t="s">
        <v>442</v>
      </c>
      <c r="D579" s="126">
        <v>750</v>
      </c>
      <c r="E579" s="126">
        <v>12</v>
      </c>
      <c r="F579" s="126" t="s">
        <v>5965</v>
      </c>
      <c r="G579" s="126">
        <v>11.99</v>
      </c>
    </row>
    <row r="580" spans="1:7" x14ac:dyDescent="0.25">
      <c r="A580" s="126">
        <v>491175</v>
      </c>
      <c r="B580" s="126" t="s">
        <v>2959</v>
      </c>
      <c r="C580" s="126" t="s">
        <v>442</v>
      </c>
      <c r="D580" s="126">
        <v>750</v>
      </c>
      <c r="E580" s="126">
        <v>12</v>
      </c>
      <c r="F580" s="126" t="s">
        <v>5965</v>
      </c>
      <c r="G580" s="126">
        <v>23.99</v>
      </c>
    </row>
    <row r="581" spans="1:7" x14ac:dyDescent="0.25">
      <c r="A581" s="126">
        <v>458679</v>
      </c>
      <c r="B581" s="126" t="s">
        <v>2931</v>
      </c>
      <c r="C581" s="126" t="s">
        <v>442</v>
      </c>
      <c r="D581" s="126">
        <v>750</v>
      </c>
      <c r="E581" s="126">
        <v>12</v>
      </c>
      <c r="F581" s="126" t="s">
        <v>5844</v>
      </c>
      <c r="G581" s="126">
        <v>12.99</v>
      </c>
    </row>
    <row r="582" spans="1:7" x14ac:dyDescent="0.25">
      <c r="A582" s="126">
        <v>709279</v>
      </c>
      <c r="B582" s="126" t="s">
        <v>3126</v>
      </c>
      <c r="C582" s="126" t="s">
        <v>441</v>
      </c>
      <c r="D582" s="126">
        <v>750</v>
      </c>
      <c r="E582" s="126">
        <v>6</v>
      </c>
      <c r="F582" s="126" t="s">
        <v>5845</v>
      </c>
      <c r="G582" s="126">
        <v>38.49</v>
      </c>
    </row>
    <row r="583" spans="1:7" x14ac:dyDescent="0.25">
      <c r="A583" s="126">
        <v>479667</v>
      </c>
      <c r="B583" s="126" t="s">
        <v>2949</v>
      </c>
      <c r="C583" s="126" t="s">
        <v>442</v>
      </c>
      <c r="D583" s="126">
        <v>750</v>
      </c>
      <c r="E583" s="126">
        <v>12</v>
      </c>
      <c r="F583" s="126" t="s">
        <v>5892</v>
      </c>
      <c r="G583" s="126">
        <v>16.989999999999998</v>
      </c>
    </row>
    <row r="584" spans="1:7" x14ac:dyDescent="0.25">
      <c r="A584" s="126">
        <v>441428</v>
      </c>
      <c r="B584" s="126" t="s">
        <v>120</v>
      </c>
      <c r="C584" s="126" t="s">
        <v>442</v>
      </c>
      <c r="D584" s="126">
        <v>1500</v>
      </c>
      <c r="E584" s="126">
        <v>6</v>
      </c>
      <c r="F584" s="126" t="s">
        <v>5771</v>
      </c>
      <c r="G584" s="126">
        <v>18.989999999999998</v>
      </c>
    </row>
    <row r="585" spans="1:7" x14ac:dyDescent="0.25">
      <c r="A585" s="126">
        <v>501791</v>
      </c>
      <c r="B585" s="126" t="s">
        <v>2969</v>
      </c>
      <c r="C585" s="126" t="s">
        <v>442</v>
      </c>
      <c r="D585" s="126">
        <v>750</v>
      </c>
      <c r="E585" s="126">
        <v>6</v>
      </c>
      <c r="F585" s="126" t="s">
        <v>5844</v>
      </c>
      <c r="G585" s="126">
        <v>99.99</v>
      </c>
    </row>
    <row r="586" spans="1:7" x14ac:dyDescent="0.25">
      <c r="A586" s="126">
        <v>435727</v>
      </c>
      <c r="B586" s="126" t="s">
        <v>3822</v>
      </c>
      <c r="C586" s="126" t="s">
        <v>442</v>
      </c>
      <c r="D586" s="126">
        <v>200</v>
      </c>
      <c r="E586" s="126">
        <v>12</v>
      </c>
      <c r="F586" s="126" t="s">
        <v>6126</v>
      </c>
      <c r="G586" s="126">
        <v>37.950000000000003</v>
      </c>
    </row>
    <row r="587" spans="1:7" x14ac:dyDescent="0.25">
      <c r="A587" s="126">
        <v>551085</v>
      </c>
      <c r="B587" s="126" t="s">
        <v>3011</v>
      </c>
      <c r="C587" s="126" t="s">
        <v>442</v>
      </c>
      <c r="D587" s="126">
        <v>375</v>
      </c>
      <c r="E587" s="126">
        <v>6</v>
      </c>
      <c r="F587" s="126" t="s">
        <v>5957</v>
      </c>
      <c r="G587" s="126">
        <v>54.99</v>
      </c>
    </row>
    <row r="588" spans="1:7" x14ac:dyDescent="0.25">
      <c r="A588" s="126">
        <v>465856</v>
      </c>
      <c r="B588" s="126" t="s">
        <v>2897</v>
      </c>
      <c r="C588" s="126" t="s">
        <v>442</v>
      </c>
      <c r="D588" s="126">
        <v>1500</v>
      </c>
      <c r="E588" s="126">
        <v>6</v>
      </c>
      <c r="F588" s="126" t="s">
        <v>6063</v>
      </c>
      <c r="G588" s="126">
        <v>15.99</v>
      </c>
    </row>
    <row r="589" spans="1:7" x14ac:dyDescent="0.25">
      <c r="A589" s="126">
        <v>440214</v>
      </c>
      <c r="B589" s="126" t="s">
        <v>2918</v>
      </c>
      <c r="C589" s="126" t="s">
        <v>442</v>
      </c>
      <c r="D589" s="126">
        <v>750</v>
      </c>
      <c r="E589" s="126">
        <v>6</v>
      </c>
      <c r="F589" s="126" t="s">
        <v>5844</v>
      </c>
      <c r="G589" s="126">
        <v>93.99</v>
      </c>
    </row>
    <row r="590" spans="1:7" x14ac:dyDescent="0.25">
      <c r="A590" s="126">
        <v>541193</v>
      </c>
      <c r="B590" s="126" t="s">
        <v>3000</v>
      </c>
      <c r="C590" s="126" t="s">
        <v>442</v>
      </c>
      <c r="D590" s="126">
        <v>750</v>
      </c>
      <c r="E590" s="126">
        <v>12</v>
      </c>
      <c r="F590" s="126" t="s">
        <v>5946</v>
      </c>
      <c r="G590" s="126">
        <v>21.99</v>
      </c>
    </row>
    <row r="591" spans="1:7" x14ac:dyDescent="0.25">
      <c r="A591" s="126">
        <v>322792</v>
      </c>
      <c r="B591" s="126" t="s">
        <v>2835</v>
      </c>
      <c r="C591" s="126" t="s">
        <v>442</v>
      </c>
      <c r="D591" s="126">
        <v>1500</v>
      </c>
      <c r="E591" s="126">
        <v>6</v>
      </c>
      <c r="F591" s="126" t="s">
        <v>5946</v>
      </c>
      <c r="G591" s="126">
        <v>16.05</v>
      </c>
    </row>
    <row r="592" spans="1:7" x14ac:dyDescent="0.25">
      <c r="A592" s="126">
        <v>502039</v>
      </c>
      <c r="B592" s="126" t="s">
        <v>2970</v>
      </c>
      <c r="C592" s="126" t="s">
        <v>442</v>
      </c>
      <c r="D592" s="126">
        <v>750</v>
      </c>
      <c r="E592" s="126">
        <v>12</v>
      </c>
      <c r="F592" s="126" t="s">
        <v>5844</v>
      </c>
      <c r="G592" s="126">
        <v>35.99</v>
      </c>
    </row>
    <row r="593" spans="1:7" x14ac:dyDescent="0.25">
      <c r="A593" s="126">
        <v>455022</v>
      </c>
      <c r="B593" s="126" t="s">
        <v>2930</v>
      </c>
      <c r="C593" s="126" t="s">
        <v>442</v>
      </c>
      <c r="D593" s="126">
        <v>750</v>
      </c>
      <c r="E593" s="126">
        <v>12</v>
      </c>
      <c r="F593" s="126" t="s">
        <v>5965</v>
      </c>
      <c r="G593" s="126">
        <v>11.99</v>
      </c>
    </row>
    <row r="594" spans="1:7" x14ac:dyDescent="0.25">
      <c r="A594" s="126">
        <v>360552</v>
      </c>
      <c r="B594" s="126" t="s">
        <v>2872</v>
      </c>
      <c r="C594" s="126" t="s">
        <v>442</v>
      </c>
      <c r="D594" s="126">
        <v>750</v>
      </c>
      <c r="E594" s="126">
        <v>12</v>
      </c>
      <c r="F594" s="126" t="s">
        <v>5972</v>
      </c>
      <c r="G594" s="126">
        <v>15.99</v>
      </c>
    </row>
    <row r="595" spans="1:7" x14ac:dyDescent="0.25">
      <c r="A595" s="126">
        <v>384529</v>
      </c>
      <c r="B595" s="126" t="s">
        <v>118</v>
      </c>
      <c r="C595" s="126" t="s">
        <v>442</v>
      </c>
      <c r="D595" s="126">
        <v>750</v>
      </c>
      <c r="E595" s="126">
        <v>6</v>
      </c>
      <c r="F595" s="126" t="s">
        <v>6016</v>
      </c>
      <c r="G595" s="126">
        <v>91.99</v>
      </c>
    </row>
    <row r="596" spans="1:7" x14ac:dyDescent="0.25">
      <c r="A596" s="126">
        <v>454355</v>
      </c>
      <c r="B596" s="126" t="s">
        <v>2928</v>
      </c>
      <c r="C596" s="126" t="s">
        <v>442</v>
      </c>
      <c r="D596" s="126">
        <v>750</v>
      </c>
      <c r="E596" s="126">
        <v>12</v>
      </c>
      <c r="F596" s="126" t="s">
        <v>5999</v>
      </c>
      <c r="G596" s="126">
        <v>10.99</v>
      </c>
    </row>
    <row r="597" spans="1:7" x14ac:dyDescent="0.25">
      <c r="A597" s="126">
        <v>453084</v>
      </c>
      <c r="B597" s="126" t="s">
        <v>121</v>
      </c>
      <c r="C597" s="126" t="s">
        <v>442</v>
      </c>
      <c r="D597" s="126">
        <v>750</v>
      </c>
      <c r="E597" s="126">
        <v>6</v>
      </c>
      <c r="F597" s="126" t="s">
        <v>5771</v>
      </c>
      <c r="G597" s="126">
        <v>69.989999999999995</v>
      </c>
    </row>
    <row r="598" spans="1:7" x14ac:dyDescent="0.25">
      <c r="A598" s="126">
        <v>545004</v>
      </c>
      <c r="B598" s="126" t="s">
        <v>3004</v>
      </c>
      <c r="C598" s="126" t="s">
        <v>442</v>
      </c>
      <c r="D598" s="126">
        <v>750</v>
      </c>
      <c r="E598" s="126">
        <v>12</v>
      </c>
      <c r="F598" s="126" t="s">
        <v>5844</v>
      </c>
      <c r="G598" s="126">
        <v>23.99</v>
      </c>
    </row>
    <row r="599" spans="1:7" x14ac:dyDescent="0.25">
      <c r="A599" s="126">
        <v>602094</v>
      </c>
      <c r="B599" s="126" t="s">
        <v>4355</v>
      </c>
      <c r="C599" s="126" t="s">
        <v>442</v>
      </c>
      <c r="D599" s="126">
        <v>750</v>
      </c>
      <c r="E599" s="126">
        <v>12</v>
      </c>
      <c r="F599" s="126" t="s">
        <v>5965</v>
      </c>
      <c r="G599" s="126">
        <v>19.989999999999998</v>
      </c>
    </row>
    <row r="600" spans="1:7" x14ac:dyDescent="0.25">
      <c r="A600" s="126">
        <v>494393</v>
      </c>
      <c r="B600" s="126" t="s">
        <v>1944</v>
      </c>
      <c r="C600" s="126" t="s">
        <v>442</v>
      </c>
      <c r="D600" s="126">
        <v>750</v>
      </c>
      <c r="E600" s="126">
        <v>12</v>
      </c>
      <c r="F600" s="126" t="s">
        <v>6034</v>
      </c>
      <c r="G600" s="126">
        <v>64.989999999999995</v>
      </c>
    </row>
    <row r="601" spans="1:7" x14ac:dyDescent="0.25">
      <c r="A601" s="126">
        <v>543876</v>
      </c>
      <c r="B601" s="126" t="s">
        <v>3002</v>
      </c>
      <c r="C601" s="126" t="s">
        <v>442</v>
      </c>
      <c r="D601" s="126">
        <v>750</v>
      </c>
      <c r="E601" s="126">
        <v>12</v>
      </c>
      <c r="F601" s="126" t="s">
        <v>5957</v>
      </c>
      <c r="G601" s="126">
        <v>15.99</v>
      </c>
    </row>
    <row r="602" spans="1:7" x14ac:dyDescent="0.25">
      <c r="A602" s="126">
        <v>576751</v>
      </c>
      <c r="B602" s="126" t="s">
        <v>3035</v>
      </c>
      <c r="C602" s="126" t="s">
        <v>442</v>
      </c>
      <c r="D602" s="126">
        <v>750</v>
      </c>
      <c r="E602" s="126">
        <v>12</v>
      </c>
      <c r="F602" s="126" t="s">
        <v>5946</v>
      </c>
      <c r="G602" s="126">
        <v>21.99</v>
      </c>
    </row>
    <row r="603" spans="1:7" x14ac:dyDescent="0.25">
      <c r="A603" s="126">
        <v>448548</v>
      </c>
      <c r="B603" s="126" t="s">
        <v>3676</v>
      </c>
      <c r="C603" s="126" t="s">
        <v>442</v>
      </c>
      <c r="D603" s="126">
        <v>750</v>
      </c>
      <c r="E603" s="126">
        <v>12</v>
      </c>
      <c r="F603" s="126" t="s">
        <v>5965</v>
      </c>
      <c r="G603" s="126">
        <v>10.99</v>
      </c>
    </row>
    <row r="604" spans="1:7" x14ac:dyDescent="0.25">
      <c r="A604" s="126">
        <v>562892</v>
      </c>
      <c r="B604" s="126" t="s">
        <v>3024</v>
      </c>
      <c r="C604" s="126" t="s">
        <v>442</v>
      </c>
      <c r="D604" s="126">
        <v>750</v>
      </c>
      <c r="E604" s="126">
        <v>6</v>
      </c>
      <c r="F604" s="126" t="s">
        <v>6063</v>
      </c>
      <c r="G604" s="126">
        <v>48.99</v>
      </c>
    </row>
    <row r="605" spans="1:7" x14ac:dyDescent="0.25">
      <c r="A605" s="126">
        <v>549469</v>
      </c>
      <c r="B605" s="126" t="s">
        <v>3008</v>
      </c>
      <c r="C605" s="126" t="s">
        <v>442</v>
      </c>
      <c r="D605" s="126">
        <v>750</v>
      </c>
      <c r="E605" s="126">
        <v>12</v>
      </c>
      <c r="F605" s="126" t="s">
        <v>5906</v>
      </c>
      <c r="G605" s="126">
        <v>8.49</v>
      </c>
    </row>
    <row r="606" spans="1:7" x14ac:dyDescent="0.25">
      <c r="A606" s="126">
        <v>213124</v>
      </c>
      <c r="B606" s="126" t="s">
        <v>2732</v>
      </c>
      <c r="C606" s="126" t="s">
        <v>442</v>
      </c>
      <c r="D606" s="126">
        <v>750</v>
      </c>
      <c r="E606" s="126">
        <v>12</v>
      </c>
      <c r="F606" s="126" t="s">
        <v>5844</v>
      </c>
      <c r="G606" s="126">
        <v>24.99</v>
      </c>
    </row>
    <row r="607" spans="1:7" x14ac:dyDescent="0.25">
      <c r="A607" s="126">
        <v>530725</v>
      </c>
      <c r="B607" s="126" t="s">
        <v>2986</v>
      </c>
      <c r="C607" s="126" t="s">
        <v>442</v>
      </c>
      <c r="D607" s="126">
        <v>750</v>
      </c>
      <c r="E607" s="126">
        <v>12</v>
      </c>
      <c r="F607" s="126" t="s">
        <v>5946</v>
      </c>
      <c r="G607" s="126">
        <v>29.99</v>
      </c>
    </row>
    <row r="608" spans="1:7" x14ac:dyDescent="0.25">
      <c r="A608" s="126">
        <v>8094</v>
      </c>
      <c r="B608" s="126" t="s">
        <v>754</v>
      </c>
      <c r="C608" s="126" t="s">
        <v>442</v>
      </c>
      <c r="D608" s="126">
        <v>750</v>
      </c>
      <c r="E608" s="126">
        <v>12</v>
      </c>
      <c r="F608" s="126" t="s">
        <v>5844</v>
      </c>
      <c r="G608" s="126">
        <v>13.99</v>
      </c>
    </row>
    <row r="609" spans="1:7" x14ac:dyDescent="0.25">
      <c r="A609" s="126">
        <v>585976</v>
      </c>
      <c r="B609" s="126" t="s">
        <v>3046</v>
      </c>
      <c r="C609" s="126" t="s">
        <v>442</v>
      </c>
      <c r="D609" s="126">
        <v>750</v>
      </c>
      <c r="E609" s="126">
        <v>6</v>
      </c>
      <c r="F609" s="126" t="s">
        <v>5999</v>
      </c>
      <c r="G609" s="126">
        <v>39.99</v>
      </c>
    </row>
    <row r="610" spans="1:7" x14ac:dyDescent="0.25">
      <c r="A610" s="126">
        <v>585745</v>
      </c>
      <c r="B610" s="126" t="s">
        <v>3043</v>
      </c>
      <c r="C610" s="126" t="s">
        <v>442</v>
      </c>
      <c r="D610" s="126">
        <v>750</v>
      </c>
      <c r="E610" s="126">
        <v>12</v>
      </c>
      <c r="F610" s="126" t="s">
        <v>6075</v>
      </c>
      <c r="G610" s="126">
        <v>17.989999999999998</v>
      </c>
    </row>
    <row r="611" spans="1:7" x14ac:dyDescent="0.25">
      <c r="A611" s="126">
        <v>596676</v>
      </c>
      <c r="B611" s="126" t="s">
        <v>2954</v>
      </c>
      <c r="C611" s="126" t="s">
        <v>442</v>
      </c>
      <c r="D611" s="126">
        <v>50</v>
      </c>
      <c r="E611" s="126">
        <v>48</v>
      </c>
      <c r="F611" s="126" t="s">
        <v>5965</v>
      </c>
      <c r="G611" s="126">
        <v>7.49</v>
      </c>
    </row>
    <row r="612" spans="1:7" x14ac:dyDescent="0.25">
      <c r="A612" s="126">
        <v>580977</v>
      </c>
      <c r="B612" s="126" t="s">
        <v>3037</v>
      </c>
      <c r="C612" s="126" t="s">
        <v>442</v>
      </c>
      <c r="D612" s="126">
        <v>750</v>
      </c>
      <c r="E612" s="126">
        <v>6</v>
      </c>
      <c r="F612" s="126" t="s">
        <v>5972</v>
      </c>
      <c r="G612" s="126">
        <v>95</v>
      </c>
    </row>
    <row r="613" spans="1:7" x14ac:dyDescent="0.25">
      <c r="A613" s="126">
        <v>535096</v>
      </c>
      <c r="B613" s="126" t="s">
        <v>2990</v>
      </c>
      <c r="C613" s="126" t="s">
        <v>442</v>
      </c>
      <c r="D613" s="126">
        <v>750</v>
      </c>
      <c r="E613" s="126">
        <v>6</v>
      </c>
      <c r="F613" s="126" t="s">
        <v>5965</v>
      </c>
      <c r="G613" s="126">
        <v>79.989999999999995</v>
      </c>
    </row>
    <row r="614" spans="1:7" x14ac:dyDescent="0.25">
      <c r="A614" s="126">
        <v>437467</v>
      </c>
      <c r="B614" s="126" t="s">
        <v>3823</v>
      </c>
      <c r="C614" s="126" t="s">
        <v>442</v>
      </c>
      <c r="D614" s="126">
        <v>750</v>
      </c>
      <c r="E614" s="126">
        <v>12</v>
      </c>
      <c r="F614" s="126" t="s">
        <v>5999</v>
      </c>
      <c r="G614" s="126">
        <v>14.99</v>
      </c>
    </row>
    <row r="615" spans="1:7" x14ac:dyDescent="0.25">
      <c r="A615" s="126">
        <v>593087</v>
      </c>
      <c r="B615" s="126" t="s">
        <v>3049</v>
      </c>
      <c r="C615" s="126" t="s">
        <v>442</v>
      </c>
      <c r="D615" s="126">
        <v>750</v>
      </c>
      <c r="E615" s="126">
        <v>12</v>
      </c>
      <c r="F615" s="126" t="s">
        <v>5957</v>
      </c>
      <c r="G615" s="126">
        <v>14.99</v>
      </c>
    </row>
    <row r="616" spans="1:7" x14ac:dyDescent="0.25">
      <c r="A616" s="126">
        <v>507194</v>
      </c>
      <c r="B616" s="126" t="s">
        <v>2977</v>
      </c>
      <c r="C616" s="126" t="s">
        <v>442</v>
      </c>
      <c r="D616" s="126">
        <v>750</v>
      </c>
      <c r="E616" s="126">
        <v>12</v>
      </c>
      <c r="F616" s="126" t="s">
        <v>6134</v>
      </c>
      <c r="G616" s="126">
        <v>17.989999999999998</v>
      </c>
    </row>
    <row r="617" spans="1:7" x14ac:dyDescent="0.25">
      <c r="A617" s="126">
        <v>501080</v>
      </c>
      <c r="B617" s="126" t="s">
        <v>2968</v>
      </c>
      <c r="C617" s="126" t="s">
        <v>442</v>
      </c>
      <c r="D617" s="126">
        <v>750</v>
      </c>
      <c r="E617" s="126">
        <v>12</v>
      </c>
      <c r="F617" s="126" t="s">
        <v>5794</v>
      </c>
      <c r="G617" s="126">
        <v>12.99</v>
      </c>
    </row>
    <row r="618" spans="1:7" x14ac:dyDescent="0.25">
      <c r="A618" s="126">
        <v>549329</v>
      </c>
      <c r="B618" s="126" t="s">
        <v>123</v>
      </c>
      <c r="C618" s="126" t="s">
        <v>442</v>
      </c>
      <c r="D618" s="126">
        <v>1500</v>
      </c>
      <c r="E618" s="126">
        <v>6</v>
      </c>
      <c r="F618" s="126" t="s">
        <v>5906</v>
      </c>
      <c r="G618" s="126">
        <v>15.99</v>
      </c>
    </row>
    <row r="619" spans="1:7" x14ac:dyDescent="0.25">
      <c r="A619" s="126">
        <v>549337</v>
      </c>
      <c r="B619" s="126" t="s">
        <v>124</v>
      </c>
      <c r="C619" s="126" t="s">
        <v>442</v>
      </c>
      <c r="D619" s="126">
        <v>1500</v>
      </c>
      <c r="E619" s="126">
        <v>6</v>
      </c>
      <c r="F619" s="126" t="s">
        <v>5906</v>
      </c>
      <c r="G619" s="126">
        <v>15.99</v>
      </c>
    </row>
    <row r="620" spans="1:7" x14ac:dyDescent="0.25">
      <c r="A620" s="126">
        <v>438119</v>
      </c>
      <c r="B620" s="126" t="s">
        <v>3825</v>
      </c>
      <c r="C620" s="126" t="s">
        <v>442</v>
      </c>
      <c r="D620" s="126">
        <v>750</v>
      </c>
      <c r="E620" s="126">
        <v>12</v>
      </c>
      <c r="F620" s="126" t="s">
        <v>5965</v>
      </c>
      <c r="G620" s="126">
        <v>11.99</v>
      </c>
    </row>
    <row r="621" spans="1:7" x14ac:dyDescent="0.25">
      <c r="A621" s="126">
        <v>433920</v>
      </c>
      <c r="B621" s="126" t="s">
        <v>3821</v>
      </c>
      <c r="C621" s="126" t="s">
        <v>442</v>
      </c>
      <c r="D621" s="126">
        <v>750</v>
      </c>
      <c r="E621" s="126">
        <v>12</v>
      </c>
      <c r="F621" s="126" t="s">
        <v>6063</v>
      </c>
      <c r="G621" s="126">
        <v>15.99</v>
      </c>
    </row>
    <row r="622" spans="1:7" x14ac:dyDescent="0.25">
      <c r="A622" s="126">
        <v>616433</v>
      </c>
      <c r="B622" s="126" t="s">
        <v>3068</v>
      </c>
      <c r="C622" s="126" t="s">
        <v>442</v>
      </c>
      <c r="D622" s="126">
        <v>750</v>
      </c>
      <c r="E622" s="126">
        <v>12</v>
      </c>
      <c r="F622" s="126" t="s">
        <v>6075</v>
      </c>
      <c r="G622" s="126">
        <v>49.95</v>
      </c>
    </row>
    <row r="623" spans="1:7" x14ac:dyDescent="0.25">
      <c r="A623" s="126">
        <v>558452</v>
      </c>
      <c r="B623" s="126" t="s">
        <v>3020</v>
      </c>
      <c r="C623" s="126" t="s">
        <v>442</v>
      </c>
      <c r="D623" s="126">
        <v>375</v>
      </c>
      <c r="E623" s="126">
        <v>6</v>
      </c>
      <c r="F623" s="126" t="s">
        <v>5957</v>
      </c>
      <c r="G623" s="126">
        <v>42.99</v>
      </c>
    </row>
    <row r="624" spans="1:7" x14ac:dyDescent="0.25">
      <c r="A624" s="126">
        <v>559302</v>
      </c>
      <c r="B624" s="126" t="s">
        <v>3021</v>
      </c>
      <c r="C624" s="126" t="s">
        <v>442</v>
      </c>
      <c r="D624" s="126">
        <v>50</v>
      </c>
      <c r="E624" s="126">
        <v>48</v>
      </c>
      <c r="F624" s="126" t="s">
        <v>5957</v>
      </c>
      <c r="G624" s="126">
        <v>6.99</v>
      </c>
    </row>
    <row r="625" spans="1:7" x14ac:dyDescent="0.25">
      <c r="A625" s="126">
        <v>535393</v>
      </c>
      <c r="B625" s="126" t="s">
        <v>2992</v>
      </c>
      <c r="C625" s="126" t="s">
        <v>442</v>
      </c>
      <c r="D625" s="126">
        <v>750</v>
      </c>
      <c r="E625" s="126">
        <v>12</v>
      </c>
      <c r="F625" s="126" t="s">
        <v>5999</v>
      </c>
      <c r="G625" s="126">
        <v>9.99</v>
      </c>
    </row>
    <row r="626" spans="1:7" x14ac:dyDescent="0.25">
      <c r="A626" s="126">
        <v>442392</v>
      </c>
      <c r="B626" s="126" t="s">
        <v>2921</v>
      </c>
      <c r="C626" s="126" t="s">
        <v>442</v>
      </c>
      <c r="D626" s="126">
        <v>750</v>
      </c>
      <c r="E626" s="126">
        <v>12</v>
      </c>
      <c r="F626" s="126" t="s">
        <v>5999</v>
      </c>
      <c r="G626" s="126">
        <v>21.99</v>
      </c>
    </row>
    <row r="627" spans="1:7" x14ac:dyDescent="0.25">
      <c r="A627" s="126">
        <v>534230</v>
      </c>
      <c r="B627" s="126" t="s">
        <v>2988</v>
      </c>
      <c r="C627" s="126" t="s">
        <v>442</v>
      </c>
      <c r="D627" s="126">
        <v>750</v>
      </c>
      <c r="E627" s="126">
        <v>12</v>
      </c>
      <c r="F627" s="126" t="s">
        <v>5844</v>
      </c>
      <c r="G627" s="126">
        <v>16.989999999999998</v>
      </c>
    </row>
    <row r="628" spans="1:7" x14ac:dyDescent="0.25">
      <c r="A628" s="126">
        <v>605063</v>
      </c>
      <c r="B628" s="126" t="s">
        <v>3057</v>
      </c>
      <c r="C628" s="126" t="s">
        <v>441</v>
      </c>
      <c r="D628" s="126">
        <v>750</v>
      </c>
      <c r="E628" s="126">
        <v>12</v>
      </c>
      <c r="F628" s="126" t="s">
        <v>5771</v>
      </c>
      <c r="G628" s="126">
        <v>41.99</v>
      </c>
    </row>
    <row r="629" spans="1:7" x14ac:dyDescent="0.25">
      <c r="A629" s="126">
        <v>540021</v>
      </c>
      <c r="B629" s="126" t="s">
        <v>2998</v>
      </c>
      <c r="C629" s="126" t="s">
        <v>442</v>
      </c>
      <c r="D629" s="126">
        <v>750</v>
      </c>
      <c r="E629" s="126">
        <v>6</v>
      </c>
      <c r="F629" s="126" t="s">
        <v>6034</v>
      </c>
      <c r="G629" s="126">
        <v>19.989999999999998</v>
      </c>
    </row>
    <row r="630" spans="1:7" x14ac:dyDescent="0.25">
      <c r="A630" s="126">
        <v>543884</v>
      </c>
      <c r="B630" s="126" t="s">
        <v>3003</v>
      </c>
      <c r="C630" s="126" t="s">
        <v>442</v>
      </c>
      <c r="D630" s="126">
        <v>750</v>
      </c>
      <c r="E630" s="126">
        <v>12</v>
      </c>
      <c r="F630" s="126" t="s">
        <v>5957</v>
      </c>
      <c r="G630" s="126">
        <v>15.99</v>
      </c>
    </row>
    <row r="631" spans="1:7" x14ac:dyDescent="0.25">
      <c r="A631" s="126">
        <v>585760</v>
      </c>
      <c r="B631" s="126" t="s">
        <v>3044</v>
      </c>
      <c r="C631" s="126" t="s">
        <v>442</v>
      </c>
      <c r="D631" s="126">
        <v>750</v>
      </c>
      <c r="E631" s="126">
        <v>12</v>
      </c>
      <c r="F631" s="126" t="s">
        <v>6075</v>
      </c>
      <c r="G631" s="126">
        <v>29.99</v>
      </c>
    </row>
    <row r="632" spans="1:7" x14ac:dyDescent="0.25">
      <c r="A632" s="126">
        <v>214817</v>
      </c>
      <c r="B632" s="126" t="s">
        <v>2733</v>
      </c>
      <c r="C632" s="126" t="s">
        <v>442</v>
      </c>
      <c r="D632" s="126">
        <v>750</v>
      </c>
      <c r="E632" s="126">
        <v>12</v>
      </c>
      <c r="F632" s="126" t="s">
        <v>5965</v>
      </c>
      <c r="G632" s="126">
        <v>28.99</v>
      </c>
    </row>
    <row r="633" spans="1:7" x14ac:dyDescent="0.25">
      <c r="A633" s="126">
        <v>552075</v>
      </c>
      <c r="B633" s="126" t="s">
        <v>3013</v>
      </c>
      <c r="C633" s="126" t="s">
        <v>442</v>
      </c>
      <c r="D633" s="126">
        <v>750</v>
      </c>
      <c r="E633" s="126">
        <v>12</v>
      </c>
      <c r="F633" s="126" t="s">
        <v>5844</v>
      </c>
      <c r="G633" s="126">
        <v>24</v>
      </c>
    </row>
    <row r="634" spans="1:7" x14ac:dyDescent="0.25">
      <c r="A634" s="126">
        <v>572891</v>
      </c>
      <c r="B634" s="126" t="s">
        <v>127</v>
      </c>
      <c r="C634" s="126" t="s">
        <v>442</v>
      </c>
      <c r="D634" s="126">
        <v>1500</v>
      </c>
      <c r="E634" s="126">
        <v>6</v>
      </c>
      <c r="F634" s="126" t="s">
        <v>5957</v>
      </c>
      <c r="G634" s="126">
        <v>14.69</v>
      </c>
    </row>
    <row r="635" spans="1:7" x14ac:dyDescent="0.25">
      <c r="A635" s="126">
        <v>561175</v>
      </c>
      <c r="B635" s="126" t="s">
        <v>3023</v>
      </c>
      <c r="C635" s="126" t="s">
        <v>442</v>
      </c>
      <c r="D635" s="126">
        <v>750</v>
      </c>
      <c r="E635" s="126">
        <v>12</v>
      </c>
      <c r="F635" s="126" t="s">
        <v>5844</v>
      </c>
      <c r="G635" s="126">
        <v>20.99</v>
      </c>
    </row>
    <row r="636" spans="1:7" x14ac:dyDescent="0.25">
      <c r="A636" s="126">
        <v>585778</v>
      </c>
      <c r="B636" s="126" t="s">
        <v>3045</v>
      </c>
      <c r="C636" s="126" t="s">
        <v>442</v>
      </c>
      <c r="D636" s="126">
        <v>750</v>
      </c>
      <c r="E636" s="126">
        <v>12</v>
      </c>
      <c r="F636" s="126" t="s">
        <v>5844</v>
      </c>
      <c r="G636" s="126">
        <v>26.99</v>
      </c>
    </row>
    <row r="637" spans="1:7" x14ac:dyDescent="0.25">
      <c r="A637" s="126">
        <v>626416</v>
      </c>
      <c r="B637" s="126" t="s">
        <v>3073</v>
      </c>
      <c r="C637" s="126" t="s">
        <v>442</v>
      </c>
      <c r="D637" s="126">
        <v>750</v>
      </c>
      <c r="E637" s="126">
        <v>12</v>
      </c>
      <c r="F637" s="126" t="s">
        <v>5957</v>
      </c>
      <c r="G637" s="126">
        <v>20.99</v>
      </c>
    </row>
    <row r="638" spans="1:7" x14ac:dyDescent="0.25">
      <c r="A638" s="126">
        <v>639658</v>
      </c>
      <c r="B638" s="126" t="s">
        <v>3085</v>
      </c>
      <c r="C638" s="126" t="s">
        <v>442</v>
      </c>
      <c r="D638" s="126">
        <v>750</v>
      </c>
      <c r="E638" s="126">
        <v>6</v>
      </c>
      <c r="F638" s="126" t="s">
        <v>6075</v>
      </c>
      <c r="G638" s="126">
        <v>55</v>
      </c>
    </row>
    <row r="639" spans="1:7" x14ac:dyDescent="0.25">
      <c r="A639" s="126">
        <v>853515</v>
      </c>
      <c r="B639" s="126" t="s">
        <v>3311</v>
      </c>
      <c r="C639" s="126" t="s">
        <v>442</v>
      </c>
      <c r="D639" s="126">
        <v>750</v>
      </c>
      <c r="E639" s="126">
        <v>6</v>
      </c>
      <c r="F639" s="126" t="s">
        <v>6139</v>
      </c>
      <c r="G639" s="126">
        <v>11.25</v>
      </c>
    </row>
    <row r="640" spans="1:7" x14ac:dyDescent="0.25">
      <c r="A640" s="126">
        <v>614354</v>
      </c>
      <c r="B640" s="126" t="s">
        <v>3065</v>
      </c>
      <c r="C640" s="126" t="s">
        <v>442</v>
      </c>
      <c r="D640" s="126">
        <v>750</v>
      </c>
      <c r="E640" s="126">
        <v>12</v>
      </c>
      <c r="F640" s="126" t="s">
        <v>5957</v>
      </c>
      <c r="G640" s="126">
        <v>32.99</v>
      </c>
    </row>
    <row r="641" spans="1:7" x14ac:dyDescent="0.25">
      <c r="A641" s="126">
        <v>439166</v>
      </c>
      <c r="B641" s="126" t="s">
        <v>2917</v>
      </c>
      <c r="C641" s="126" t="s">
        <v>442</v>
      </c>
      <c r="D641" s="126">
        <v>750</v>
      </c>
      <c r="E641" s="126">
        <v>12</v>
      </c>
      <c r="F641" s="126" t="s">
        <v>6026</v>
      </c>
      <c r="G641" s="126">
        <v>18.989999999999998</v>
      </c>
    </row>
    <row r="642" spans="1:7" x14ac:dyDescent="0.25">
      <c r="A642" s="126">
        <v>603530</v>
      </c>
      <c r="B642" s="126" t="s">
        <v>3054</v>
      </c>
      <c r="C642" s="126" t="s">
        <v>442</v>
      </c>
      <c r="D642" s="126">
        <v>750</v>
      </c>
      <c r="E642" s="126">
        <v>12</v>
      </c>
      <c r="F642" s="126" t="s">
        <v>6081</v>
      </c>
      <c r="G642" s="126">
        <v>16.989999999999998</v>
      </c>
    </row>
    <row r="643" spans="1:7" x14ac:dyDescent="0.25">
      <c r="A643" s="126">
        <v>820407</v>
      </c>
      <c r="B643" s="126" t="s">
        <v>3301</v>
      </c>
      <c r="C643" s="126" t="s">
        <v>442</v>
      </c>
      <c r="D643" s="126">
        <v>750</v>
      </c>
      <c r="E643" s="126">
        <v>6</v>
      </c>
      <c r="F643" s="126" t="s">
        <v>5999</v>
      </c>
      <c r="G643" s="126">
        <v>64.989999999999995</v>
      </c>
    </row>
    <row r="644" spans="1:7" x14ac:dyDescent="0.25">
      <c r="A644" s="126">
        <v>533026</v>
      </c>
      <c r="B644" s="126" t="s">
        <v>126</v>
      </c>
      <c r="C644" s="126" t="s">
        <v>442</v>
      </c>
      <c r="D644" s="126">
        <v>750</v>
      </c>
      <c r="E644" s="126">
        <v>12</v>
      </c>
      <c r="F644" s="126" t="s">
        <v>5779</v>
      </c>
      <c r="G644" s="126">
        <v>13.99</v>
      </c>
    </row>
    <row r="645" spans="1:7" x14ac:dyDescent="0.25">
      <c r="A645" s="126">
        <v>558999</v>
      </c>
      <c r="B645" s="126" t="s">
        <v>130</v>
      </c>
      <c r="C645" s="126" t="s">
        <v>442</v>
      </c>
      <c r="D645" s="126">
        <v>375</v>
      </c>
      <c r="E645" s="126">
        <v>12</v>
      </c>
      <c r="F645" s="126" t="s">
        <v>5965</v>
      </c>
      <c r="G645" s="126">
        <v>18.989999999999998</v>
      </c>
    </row>
    <row r="646" spans="1:7" x14ac:dyDescent="0.25">
      <c r="A646" s="126">
        <v>842815</v>
      </c>
      <c r="B646" s="126" t="s">
        <v>135</v>
      </c>
      <c r="C646" s="126" t="s">
        <v>442</v>
      </c>
      <c r="D646" s="126">
        <v>750</v>
      </c>
      <c r="E646" s="126">
        <v>12</v>
      </c>
      <c r="F646" s="126" t="s">
        <v>5906</v>
      </c>
      <c r="G646" s="126">
        <v>26.04</v>
      </c>
    </row>
    <row r="647" spans="1:7" x14ac:dyDescent="0.25">
      <c r="A647" s="126">
        <v>485557</v>
      </c>
      <c r="B647" s="126" t="s">
        <v>2953</v>
      </c>
      <c r="C647" s="126" t="s">
        <v>442</v>
      </c>
      <c r="D647" s="126">
        <v>750</v>
      </c>
      <c r="E647" s="126">
        <v>12</v>
      </c>
      <c r="F647" s="126" t="s">
        <v>5844</v>
      </c>
      <c r="G647" s="126">
        <v>13.99</v>
      </c>
    </row>
    <row r="648" spans="1:7" x14ac:dyDescent="0.25">
      <c r="A648" s="126">
        <v>495648</v>
      </c>
      <c r="B648" s="126" t="s">
        <v>2965</v>
      </c>
      <c r="C648" s="126" t="s">
        <v>442</v>
      </c>
      <c r="D648" s="126">
        <v>750</v>
      </c>
      <c r="E648" s="126">
        <v>12</v>
      </c>
      <c r="F648" s="126" t="s">
        <v>6141</v>
      </c>
      <c r="G648" s="126">
        <v>37.11</v>
      </c>
    </row>
    <row r="649" spans="1:7" x14ac:dyDescent="0.25">
      <c r="A649" s="126">
        <v>506725</v>
      </c>
      <c r="B649" s="126" t="s">
        <v>2976</v>
      </c>
      <c r="C649" s="126" t="s">
        <v>442</v>
      </c>
      <c r="D649" s="126">
        <v>750</v>
      </c>
      <c r="E649" s="126">
        <v>12</v>
      </c>
      <c r="F649" s="126" t="s">
        <v>5906</v>
      </c>
      <c r="G649" s="126">
        <v>8.99</v>
      </c>
    </row>
    <row r="650" spans="1:7" x14ac:dyDescent="0.25">
      <c r="A650" s="126">
        <v>506691</v>
      </c>
      <c r="B650" s="126" t="s">
        <v>2975</v>
      </c>
      <c r="C650" s="126" t="s">
        <v>442</v>
      </c>
      <c r="D650" s="126">
        <v>750</v>
      </c>
      <c r="E650" s="126">
        <v>12</v>
      </c>
      <c r="F650" s="126" t="s">
        <v>5844</v>
      </c>
      <c r="G650" s="126">
        <v>16.989999999999998</v>
      </c>
    </row>
    <row r="651" spans="1:7" x14ac:dyDescent="0.25">
      <c r="A651" s="126">
        <v>512970</v>
      </c>
      <c r="B651" s="126" t="s">
        <v>124</v>
      </c>
      <c r="C651" s="126" t="s">
        <v>442</v>
      </c>
      <c r="D651" s="126">
        <v>750</v>
      </c>
      <c r="E651" s="126">
        <v>12</v>
      </c>
      <c r="F651" s="126" t="s">
        <v>5906</v>
      </c>
      <c r="G651" s="126">
        <v>8.49</v>
      </c>
    </row>
    <row r="652" spans="1:7" x14ac:dyDescent="0.25">
      <c r="A652" s="126">
        <v>598128</v>
      </c>
      <c r="B652" s="126" t="s">
        <v>3051</v>
      </c>
      <c r="C652" s="126" t="s">
        <v>442</v>
      </c>
      <c r="D652" s="126">
        <v>750</v>
      </c>
      <c r="E652" s="126">
        <v>12</v>
      </c>
      <c r="F652" s="126" t="s">
        <v>6075</v>
      </c>
      <c r="G652" s="126">
        <v>19.989999999999998</v>
      </c>
    </row>
    <row r="653" spans="1:7" x14ac:dyDescent="0.25">
      <c r="A653" s="126">
        <v>598102</v>
      </c>
      <c r="B653" s="126" t="s">
        <v>2761</v>
      </c>
      <c r="C653" s="126" t="s">
        <v>442</v>
      </c>
      <c r="D653" s="126">
        <v>1500</v>
      </c>
      <c r="E653" s="126">
        <v>6</v>
      </c>
      <c r="F653" s="126" t="s">
        <v>5844</v>
      </c>
      <c r="G653" s="126">
        <v>31.99</v>
      </c>
    </row>
    <row r="654" spans="1:7" x14ac:dyDescent="0.25">
      <c r="A654" s="126">
        <v>558825</v>
      </c>
      <c r="B654" s="126" t="s">
        <v>129</v>
      </c>
      <c r="C654" s="126" t="s">
        <v>442</v>
      </c>
      <c r="D654" s="126">
        <v>750</v>
      </c>
      <c r="E654" s="126">
        <v>6</v>
      </c>
      <c r="F654" s="126" t="s">
        <v>5844</v>
      </c>
      <c r="G654" s="126">
        <v>37.99</v>
      </c>
    </row>
    <row r="655" spans="1:7" x14ac:dyDescent="0.25">
      <c r="A655" s="126">
        <v>723874</v>
      </c>
      <c r="B655" s="126" t="s">
        <v>3160</v>
      </c>
      <c r="C655" s="126" t="s">
        <v>442</v>
      </c>
      <c r="D655" s="126">
        <v>750</v>
      </c>
      <c r="E655" s="126">
        <v>12</v>
      </c>
      <c r="F655" s="126" t="s">
        <v>5965</v>
      </c>
      <c r="G655" s="126">
        <v>18.989999999999998</v>
      </c>
    </row>
    <row r="656" spans="1:7" x14ac:dyDescent="0.25">
      <c r="A656" s="126">
        <v>868307</v>
      </c>
      <c r="B656" s="126" t="s">
        <v>3316</v>
      </c>
      <c r="C656" s="126" t="s">
        <v>442</v>
      </c>
      <c r="D656" s="126">
        <v>750</v>
      </c>
      <c r="E656" s="126">
        <v>12</v>
      </c>
      <c r="F656" s="126" t="s">
        <v>5999</v>
      </c>
      <c r="G656" s="126">
        <v>31.99</v>
      </c>
    </row>
    <row r="657" spans="1:7" x14ac:dyDescent="0.25">
      <c r="A657" s="126">
        <v>545319</v>
      </c>
      <c r="B657" s="126" t="s">
        <v>3005</v>
      </c>
      <c r="C657" s="126" t="s">
        <v>442</v>
      </c>
      <c r="D657" s="126">
        <v>750</v>
      </c>
      <c r="E657" s="126">
        <v>12</v>
      </c>
      <c r="F657" s="126" t="s">
        <v>5999</v>
      </c>
      <c r="G657" s="126">
        <v>16.989999999999998</v>
      </c>
    </row>
    <row r="658" spans="1:7" x14ac:dyDescent="0.25">
      <c r="A658" s="126">
        <v>566836</v>
      </c>
      <c r="B658" s="126" t="s">
        <v>3028</v>
      </c>
      <c r="C658" s="126" t="s">
        <v>442</v>
      </c>
      <c r="D658" s="126">
        <v>750</v>
      </c>
      <c r="E658" s="126">
        <v>12</v>
      </c>
      <c r="F658" s="126" t="s">
        <v>5779</v>
      </c>
      <c r="G658" s="126">
        <v>12.99</v>
      </c>
    </row>
    <row r="659" spans="1:7" x14ac:dyDescent="0.25">
      <c r="A659" s="126">
        <v>512988</v>
      </c>
      <c r="B659" s="126" t="s">
        <v>123</v>
      </c>
      <c r="C659" s="126" t="s">
        <v>442</v>
      </c>
      <c r="D659" s="126">
        <v>750</v>
      </c>
      <c r="E659" s="126">
        <v>12</v>
      </c>
      <c r="F659" s="126" t="s">
        <v>5906</v>
      </c>
      <c r="G659" s="126">
        <v>8.49</v>
      </c>
    </row>
    <row r="660" spans="1:7" x14ac:dyDescent="0.25">
      <c r="A660" s="126">
        <v>617688</v>
      </c>
      <c r="B660" s="126" t="s">
        <v>132</v>
      </c>
      <c r="C660" s="126" t="s">
        <v>442</v>
      </c>
      <c r="D660" s="126">
        <v>750</v>
      </c>
      <c r="E660" s="126">
        <v>12</v>
      </c>
      <c r="F660" s="126" t="s">
        <v>5946</v>
      </c>
      <c r="G660" s="126">
        <v>8.99</v>
      </c>
    </row>
    <row r="661" spans="1:7" x14ac:dyDescent="0.25">
      <c r="A661" s="126">
        <v>546655</v>
      </c>
      <c r="B661" s="126" t="s">
        <v>3007</v>
      </c>
      <c r="C661" s="126" t="s">
        <v>442</v>
      </c>
      <c r="D661" s="126">
        <v>750</v>
      </c>
      <c r="E661" s="126">
        <v>12</v>
      </c>
      <c r="F661" s="126" t="s">
        <v>5771</v>
      </c>
      <c r="G661" s="126">
        <v>12.99</v>
      </c>
    </row>
    <row r="662" spans="1:7" x14ac:dyDescent="0.25">
      <c r="A662" s="126">
        <v>509695</v>
      </c>
      <c r="B662" s="126" t="s">
        <v>125</v>
      </c>
      <c r="C662" s="126" t="s">
        <v>442</v>
      </c>
      <c r="D662" s="126">
        <v>750</v>
      </c>
      <c r="E662" s="126">
        <v>6</v>
      </c>
      <c r="F662" s="126" t="s">
        <v>5771</v>
      </c>
      <c r="G662" s="126">
        <v>79.739999999999995</v>
      </c>
    </row>
    <row r="663" spans="1:7" x14ac:dyDescent="0.25">
      <c r="A663" s="126">
        <v>589101</v>
      </c>
      <c r="B663" s="126" t="s">
        <v>2084</v>
      </c>
      <c r="C663" s="126" t="s">
        <v>442</v>
      </c>
      <c r="D663" s="126">
        <v>750</v>
      </c>
      <c r="E663" s="126">
        <v>12</v>
      </c>
      <c r="F663" s="126" t="s">
        <v>5957</v>
      </c>
      <c r="G663" s="126">
        <v>14.99</v>
      </c>
    </row>
    <row r="664" spans="1:7" x14ac:dyDescent="0.25">
      <c r="A664" s="126">
        <v>617670</v>
      </c>
      <c r="B664" s="126" t="s">
        <v>131</v>
      </c>
      <c r="C664" s="126" t="s">
        <v>442</v>
      </c>
      <c r="D664" s="126">
        <v>4000</v>
      </c>
      <c r="E664" s="126">
        <v>4</v>
      </c>
      <c r="F664" s="126" t="s">
        <v>5946</v>
      </c>
      <c r="G664" s="126">
        <v>39.79</v>
      </c>
    </row>
    <row r="665" spans="1:7" x14ac:dyDescent="0.25">
      <c r="A665" s="126">
        <v>7203</v>
      </c>
      <c r="B665" s="126" t="s">
        <v>722</v>
      </c>
      <c r="C665" s="126" t="s">
        <v>442</v>
      </c>
      <c r="D665" s="126">
        <v>750</v>
      </c>
      <c r="E665" s="126">
        <v>12</v>
      </c>
      <c r="F665" s="126" t="s">
        <v>6145</v>
      </c>
      <c r="G665" s="126">
        <v>11.12</v>
      </c>
    </row>
    <row r="666" spans="1:7" x14ac:dyDescent="0.25">
      <c r="A666" s="126">
        <v>567537</v>
      </c>
      <c r="B666" s="126" t="s">
        <v>3030</v>
      </c>
      <c r="C666" s="126" t="s">
        <v>442</v>
      </c>
      <c r="D666" s="126">
        <v>750</v>
      </c>
      <c r="E666" s="126">
        <v>12</v>
      </c>
      <c r="F666" s="126" t="s">
        <v>5972</v>
      </c>
      <c r="G666" s="126">
        <v>29.99</v>
      </c>
    </row>
    <row r="667" spans="1:7" x14ac:dyDescent="0.25">
      <c r="A667" s="126">
        <v>389056</v>
      </c>
      <c r="B667" s="126" t="s">
        <v>936</v>
      </c>
      <c r="C667" s="126" t="s">
        <v>442</v>
      </c>
      <c r="D667" s="126">
        <v>375</v>
      </c>
      <c r="E667" s="126">
        <v>12</v>
      </c>
      <c r="F667" s="126" t="s">
        <v>5771</v>
      </c>
      <c r="G667" s="126">
        <v>43.99</v>
      </c>
    </row>
    <row r="668" spans="1:7" x14ac:dyDescent="0.25">
      <c r="A668" s="126">
        <v>616862</v>
      </c>
      <c r="B668" s="126" t="s">
        <v>3069</v>
      </c>
      <c r="C668" s="126" t="s">
        <v>442</v>
      </c>
      <c r="D668" s="126">
        <v>750</v>
      </c>
      <c r="E668" s="126">
        <v>12</v>
      </c>
      <c r="F668" s="126" t="s">
        <v>5999</v>
      </c>
      <c r="G668" s="126">
        <v>27.99</v>
      </c>
    </row>
    <row r="669" spans="1:7" x14ac:dyDescent="0.25">
      <c r="A669" s="126">
        <v>534263</v>
      </c>
      <c r="B669" s="126" t="s">
        <v>2989</v>
      </c>
      <c r="C669" s="126" t="s">
        <v>442</v>
      </c>
      <c r="D669" s="126">
        <v>750</v>
      </c>
      <c r="E669" s="126">
        <v>12</v>
      </c>
      <c r="F669" s="126" t="s">
        <v>5844</v>
      </c>
      <c r="G669" s="126">
        <v>17.989999999999998</v>
      </c>
    </row>
    <row r="670" spans="1:7" x14ac:dyDescent="0.25">
      <c r="A670" s="126">
        <v>572875</v>
      </c>
      <c r="B670" s="126" t="s">
        <v>3034</v>
      </c>
      <c r="C670" s="126" t="s">
        <v>442</v>
      </c>
      <c r="D670" s="126">
        <v>750</v>
      </c>
      <c r="E670" s="126">
        <v>12</v>
      </c>
      <c r="F670" s="126" t="s">
        <v>5999</v>
      </c>
      <c r="G670" s="126">
        <v>21.99</v>
      </c>
    </row>
    <row r="671" spans="1:7" x14ac:dyDescent="0.25">
      <c r="A671" s="126">
        <v>617696</v>
      </c>
      <c r="B671" s="126" t="s">
        <v>133</v>
      </c>
      <c r="C671" s="126" t="s">
        <v>442</v>
      </c>
      <c r="D671" s="126">
        <v>4000</v>
      </c>
      <c r="E671" s="126">
        <v>4</v>
      </c>
      <c r="F671" s="126" t="s">
        <v>5946</v>
      </c>
      <c r="G671" s="126">
        <v>39.79</v>
      </c>
    </row>
    <row r="672" spans="1:7" x14ac:dyDescent="0.25">
      <c r="A672" s="126">
        <v>343327</v>
      </c>
      <c r="B672" s="126" t="s">
        <v>1516</v>
      </c>
      <c r="C672" s="126" t="s">
        <v>442</v>
      </c>
      <c r="D672" s="126">
        <v>750</v>
      </c>
      <c r="E672" s="126">
        <v>12</v>
      </c>
      <c r="F672" s="126" t="s">
        <v>5999</v>
      </c>
      <c r="G672" s="126">
        <v>13.49</v>
      </c>
    </row>
    <row r="673" spans="1:7" x14ac:dyDescent="0.25">
      <c r="A673" s="126">
        <v>503490</v>
      </c>
      <c r="B673" s="126" t="s">
        <v>136</v>
      </c>
      <c r="C673" s="126" t="s">
        <v>442</v>
      </c>
      <c r="D673" s="126">
        <v>750</v>
      </c>
      <c r="E673" s="126">
        <v>6</v>
      </c>
      <c r="F673" s="126" t="s">
        <v>5972</v>
      </c>
      <c r="G673" s="126">
        <v>13.99</v>
      </c>
    </row>
    <row r="674" spans="1:7" x14ac:dyDescent="0.25">
      <c r="A674" s="126">
        <v>863472</v>
      </c>
      <c r="B674" s="126" t="s">
        <v>137</v>
      </c>
      <c r="C674" s="126" t="s">
        <v>442</v>
      </c>
      <c r="D674" s="126">
        <v>750</v>
      </c>
      <c r="E674" s="126">
        <v>12</v>
      </c>
      <c r="F674" s="126" t="s">
        <v>5954</v>
      </c>
      <c r="G674" s="126">
        <v>12.95</v>
      </c>
    </row>
    <row r="675" spans="1:7" x14ac:dyDescent="0.25">
      <c r="A675" s="126">
        <v>522052</v>
      </c>
      <c r="B675" s="126" t="s">
        <v>2983</v>
      </c>
      <c r="C675" s="126" t="s">
        <v>442</v>
      </c>
      <c r="D675" s="126">
        <v>750</v>
      </c>
      <c r="E675" s="126">
        <v>6</v>
      </c>
      <c r="F675" s="126" t="s">
        <v>5844</v>
      </c>
      <c r="G675" s="126">
        <v>22.99</v>
      </c>
    </row>
    <row r="676" spans="1:7" x14ac:dyDescent="0.25">
      <c r="A676" s="126">
        <v>578641</v>
      </c>
      <c r="B676" s="126" t="s">
        <v>3036</v>
      </c>
      <c r="C676" s="126" t="s">
        <v>442</v>
      </c>
      <c r="D676" s="126">
        <v>750</v>
      </c>
      <c r="E676" s="126">
        <v>12</v>
      </c>
      <c r="F676" s="126" t="s">
        <v>6063</v>
      </c>
      <c r="G676" s="126">
        <v>14.99</v>
      </c>
    </row>
    <row r="677" spans="1:7" x14ac:dyDescent="0.25">
      <c r="A677" s="126">
        <v>582023</v>
      </c>
      <c r="B677" s="126" t="s">
        <v>3038</v>
      </c>
      <c r="C677" s="126" t="s">
        <v>442</v>
      </c>
      <c r="D677" s="126">
        <v>750</v>
      </c>
      <c r="E677" s="126">
        <v>6</v>
      </c>
      <c r="F677" s="126" t="s">
        <v>5771</v>
      </c>
      <c r="G677" s="126">
        <v>83.97</v>
      </c>
    </row>
    <row r="678" spans="1:7" x14ac:dyDescent="0.25">
      <c r="A678" s="126">
        <v>721449</v>
      </c>
      <c r="B678" s="126" t="s">
        <v>3153</v>
      </c>
      <c r="C678" s="126" t="s">
        <v>442</v>
      </c>
      <c r="D678" s="126">
        <v>750</v>
      </c>
      <c r="E678" s="126">
        <v>6</v>
      </c>
      <c r="F678" s="126" t="s">
        <v>5999</v>
      </c>
      <c r="G678" s="126">
        <v>41.99</v>
      </c>
    </row>
    <row r="679" spans="1:7" x14ac:dyDescent="0.25">
      <c r="A679" s="126">
        <v>640169</v>
      </c>
      <c r="B679" s="126" t="s">
        <v>3086</v>
      </c>
      <c r="C679" s="126" t="s">
        <v>442</v>
      </c>
      <c r="D679" s="126">
        <v>750</v>
      </c>
      <c r="E679" s="126">
        <v>6</v>
      </c>
      <c r="F679" s="126" t="s">
        <v>5999</v>
      </c>
      <c r="G679" s="126">
        <v>17.489999999999998</v>
      </c>
    </row>
    <row r="680" spans="1:7" x14ac:dyDescent="0.25">
      <c r="A680" s="126">
        <v>845909</v>
      </c>
      <c r="B680" s="126" t="s">
        <v>3307</v>
      </c>
      <c r="C680" s="126" t="s">
        <v>442</v>
      </c>
      <c r="D680" s="126">
        <v>750</v>
      </c>
      <c r="E680" s="126">
        <v>12</v>
      </c>
      <c r="F680" s="126" t="s">
        <v>5972</v>
      </c>
      <c r="G680" s="126">
        <v>17.989999999999998</v>
      </c>
    </row>
    <row r="681" spans="1:7" x14ac:dyDescent="0.25">
      <c r="A681" s="126">
        <v>857227</v>
      </c>
      <c r="B681" s="126" t="s">
        <v>3312</v>
      </c>
      <c r="C681" s="126" t="s">
        <v>442</v>
      </c>
      <c r="D681" s="126">
        <v>750</v>
      </c>
      <c r="E681" s="126">
        <v>12</v>
      </c>
      <c r="F681" s="126" t="s">
        <v>6026</v>
      </c>
      <c r="G681" s="126">
        <v>15.99</v>
      </c>
    </row>
    <row r="682" spans="1:7" x14ac:dyDescent="0.25">
      <c r="A682" s="126">
        <v>883322</v>
      </c>
      <c r="B682" s="126" t="s">
        <v>3325</v>
      </c>
      <c r="C682" s="126" t="s">
        <v>442</v>
      </c>
      <c r="D682" s="126">
        <v>750</v>
      </c>
      <c r="E682" s="126">
        <v>12</v>
      </c>
      <c r="F682" s="126" t="s">
        <v>5906</v>
      </c>
      <c r="G682" s="126">
        <v>9.99</v>
      </c>
    </row>
    <row r="683" spans="1:7" x14ac:dyDescent="0.25">
      <c r="A683" s="126">
        <v>725770</v>
      </c>
      <c r="B683" s="126" t="s">
        <v>3162</v>
      </c>
      <c r="C683" s="126" t="s">
        <v>442</v>
      </c>
      <c r="D683" s="126">
        <v>750</v>
      </c>
      <c r="E683" s="126">
        <v>12</v>
      </c>
      <c r="F683" s="126" t="s">
        <v>5999</v>
      </c>
      <c r="G683" s="126">
        <v>17.989999999999998</v>
      </c>
    </row>
    <row r="684" spans="1:7" x14ac:dyDescent="0.25">
      <c r="A684" s="126">
        <v>577080</v>
      </c>
      <c r="B684" s="126" t="s">
        <v>3008</v>
      </c>
      <c r="C684" s="126" t="s">
        <v>442</v>
      </c>
      <c r="D684" s="126">
        <v>1500</v>
      </c>
      <c r="E684" s="126">
        <v>6</v>
      </c>
      <c r="F684" s="126" t="s">
        <v>5906</v>
      </c>
      <c r="G684" s="126">
        <v>15.99</v>
      </c>
    </row>
    <row r="685" spans="1:7" x14ac:dyDescent="0.25">
      <c r="A685" s="126">
        <v>566844</v>
      </c>
      <c r="B685" s="126" t="s">
        <v>3029</v>
      </c>
      <c r="C685" s="126" t="s">
        <v>442</v>
      </c>
      <c r="D685" s="126">
        <v>750</v>
      </c>
      <c r="E685" s="126">
        <v>12</v>
      </c>
      <c r="F685" s="126" t="s">
        <v>6034</v>
      </c>
      <c r="G685" s="126">
        <v>29.99</v>
      </c>
    </row>
    <row r="686" spans="1:7" x14ac:dyDescent="0.25">
      <c r="A686" s="126">
        <v>823468</v>
      </c>
      <c r="B686" s="126" t="s">
        <v>6149</v>
      </c>
      <c r="C686" s="126" t="s">
        <v>442</v>
      </c>
      <c r="D686" s="126">
        <v>750</v>
      </c>
      <c r="E686" s="126">
        <v>12</v>
      </c>
      <c r="F686" s="126" t="s">
        <v>5999</v>
      </c>
      <c r="G686" s="126">
        <v>21.99</v>
      </c>
    </row>
    <row r="687" spans="1:7" x14ac:dyDescent="0.25">
      <c r="A687" s="126">
        <v>725788</v>
      </c>
      <c r="B687" s="126" t="s">
        <v>3163</v>
      </c>
      <c r="C687" s="126" t="s">
        <v>442</v>
      </c>
      <c r="D687" s="126">
        <v>750</v>
      </c>
      <c r="E687" s="126">
        <v>12</v>
      </c>
      <c r="F687" s="126" t="s">
        <v>5999</v>
      </c>
      <c r="G687" s="126">
        <v>17.989999999999998</v>
      </c>
    </row>
    <row r="688" spans="1:7" x14ac:dyDescent="0.25">
      <c r="A688" s="126">
        <v>848234</v>
      </c>
      <c r="B688" s="126" t="s">
        <v>3309</v>
      </c>
      <c r="C688" s="126" t="s">
        <v>442</v>
      </c>
      <c r="D688" s="126">
        <v>750</v>
      </c>
      <c r="E688" s="126">
        <v>12</v>
      </c>
      <c r="F688" s="126" t="s">
        <v>5844</v>
      </c>
      <c r="G688" s="126">
        <v>22.99</v>
      </c>
    </row>
    <row r="689" spans="1:7" x14ac:dyDescent="0.25">
      <c r="A689" s="126">
        <v>611400</v>
      </c>
      <c r="B689" s="126" t="s">
        <v>3061</v>
      </c>
      <c r="C689" s="126" t="s">
        <v>442</v>
      </c>
      <c r="D689" s="126">
        <v>750</v>
      </c>
      <c r="E689" s="126">
        <v>6</v>
      </c>
      <c r="F689" s="126" t="s">
        <v>5999</v>
      </c>
      <c r="G689" s="126">
        <v>45.99</v>
      </c>
    </row>
    <row r="690" spans="1:7" x14ac:dyDescent="0.25">
      <c r="A690" s="126">
        <v>883140</v>
      </c>
      <c r="B690" s="126" t="s">
        <v>3324</v>
      </c>
      <c r="C690" s="126" t="s">
        <v>442</v>
      </c>
      <c r="D690" s="126">
        <v>750</v>
      </c>
      <c r="E690" s="126">
        <v>12</v>
      </c>
      <c r="F690" s="126" t="s">
        <v>5906</v>
      </c>
      <c r="G690" s="126">
        <v>9.99</v>
      </c>
    </row>
    <row r="691" spans="1:7" x14ac:dyDescent="0.25">
      <c r="A691" s="126">
        <v>883413</v>
      </c>
      <c r="B691" s="126" t="s">
        <v>3326</v>
      </c>
      <c r="C691" s="126" t="s">
        <v>442</v>
      </c>
      <c r="D691" s="126">
        <v>750</v>
      </c>
      <c r="E691" s="126">
        <v>12</v>
      </c>
      <c r="F691" s="126" t="s">
        <v>5906</v>
      </c>
      <c r="G691" s="126">
        <v>10.06</v>
      </c>
    </row>
    <row r="692" spans="1:7" x14ac:dyDescent="0.25">
      <c r="A692" s="126">
        <v>397984</v>
      </c>
      <c r="B692" s="126" t="s">
        <v>2900</v>
      </c>
      <c r="C692" s="126" t="s">
        <v>444</v>
      </c>
      <c r="D692" s="126">
        <v>2000</v>
      </c>
      <c r="E692" s="126">
        <v>8</v>
      </c>
      <c r="F692" s="126" t="s">
        <v>6156</v>
      </c>
      <c r="G692" s="126">
        <v>9.99</v>
      </c>
    </row>
    <row r="693" spans="1:7" x14ac:dyDescent="0.25">
      <c r="A693" s="126">
        <v>611467</v>
      </c>
      <c r="B693" s="126" t="s">
        <v>3062</v>
      </c>
      <c r="C693" s="126" t="s">
        <v>442</v>
      </c>
      <c r="D693" s="126">
        <v>750</v>
      </c>
      <c r="E693" s="126">
        <v>12</v>
      </c>
      <c r="F693" s="126" t="s">
        <v>5999</v>
      </c>
      <c r="G693" s="126">
        <v>14.99</v>
      </c>
    </row>
    <row r="694" spans="1:7" x14ac:dyDescent="0.25">
      <c r="A694" s="126">
        <v>643866</v>
      </c>
      <c r="B694" s="126" t="s">
        <v>3090</v>
      </c>
      <c r="C694" s="126" t="s">
        <v>442</v>
      </c>
      <c r="D694" s="126">
        <v>750</v>
      </c>
      <c r="E694" s="126">
        <v>12</v>
      </c>
      <c r="F694" s="126" t="s">
        <v>5844</v>
      </c>
      <c r="G694" s="126">
        <v>15.99</v>
      </c>
    </row>
    <row r="695" spans="1:7" x14ac:dyDescent="0.25">
      <c r="A695" s="126">
        <v>550327</v>
      </c>
      <c r="B695" s="126" t="s">
        <v>128</v>
      </c>
      <c r="C695" s="126" t="s">
        <v>442</v>
      </c>
      <c r="D695" s="126">
        <v>750</v>
      </c>
      <c r="E695" s="126">
        <v>12</v>
      </c>
      <c r="F695" s="126" t="s">
        <v>6016</v>
      </c>
      <c r="G695" s="126">
        <v>26.99</v>
      </c>
    </row>
    <row r="696" spans="1:7" x14ac:dyDescent="0.25">
      <c r="A696" s="126">
        <v>883504</v>
      </c>
      <c r="B696" s="126" t="s">
        <v>3327</v>
      </c>
      <c r="C696" s="126" t="s">
        <v>442</v>
      </c>
      <c r="D696" s="126">
        <v>750</v>
      </c>
      <c r="E696" s="126">
        <v>12</v>
      </c>
      <c r="F696" s="126" t="s">
        <v>5906</v>
      </c>
      <c r="G696" s="126">
        <v>9.99</v>
      </c>
    </row>
    <row r="697" spans="1:7" x14ac:dyDescent="0.25">
      <c r="A697" s="126">
        <v>724260</v>
      </c>
      <c r="B697" s="126" t="s">
        <v>6157</v>
      </c>
      <c r="C697" s="126" t="s">
        <v>442</v>
      </c>
      <c r="D697" s="126">
        <v>750</v>
      </c>
      <c r="E697" s="126">
        <v>12</v>
      </c>
      <c r="F697" s="126" t="s">
        <v>6026</v>
      </c>
      <c r="G697" s="126">
        <v>53.99</v>
      </c>
    </row>
    <row r="698" spans="1:7" x14ac:dyDescent="0.25">
      <c r="A698" s="126">
        <v>435917</v>
      </c>
      <c r="B698" s="126" t="s">
        <v>3413</v>
      </c>
      <c r="C698" s="126" t="s">
        <v>443</v>
      </c>
      <c r="D698" s="126">
        <v>330</v>
      </c>
      <c r="E698" s="126">
        <v>24</v>
      </c>
      <c r="F698" s="126" t="s">
        <v>5877</v>
      </c>
      <c r="G698" s="126">
        <v>4.3499999999999996</v>
      </c>
    </row>
    <row r="699" spans="1:7" x14ac:dyDescent="0.25">
      <c r="A699" s="126">
        <v>435917</v>
      </c>
      <c r="B699" s="126" t="s">
        <v>3413</v>
      </c>
      <c r="C699" s="126" t="s">
        <v>443</v>
      </c>
      <c r="D699" s="126">
        <v>330</v>
      </c>
      <c r="E699" s="126">
        <v>24</v>
      </c>
      <c r="F699" s="126" t="s">
        <v>5877</v>
      </c>
      <c r="G699" s="126">
        <v>4.3499999999999996</v>
      </c>
    </row>
    <row r="700" spans="1:7" x14ac:dyDescent="0.25">
      <c r="A700" s="126">
        <v>710681</v>
      </c>
      <c r="B700" s="126" t="s">
        <v>134</v>
      </c>
      <c r="C700" s="126" t="s">
        <v>442</v>
      </c>
      <c r="D700" s="126">
        <v>750</v>
      </c>
      <c r="E700" s="126">
        <v>12</v>
      </c>
      <c r="F700" s="126" t="s">
        <v>5972</v>
      </c>
      <c r="G700" s="126">
        <v>37.99</v>
      </c>
    </row>
    <row r="701" spans="1:7" x14ac:dyDescent="0.25">
      <c r="A701" s="126">
        <v>569418</v>
      </c>
      <c r="B701" s="126" t="s">
        <v>3033</v>
      </c>
      <c r="C701" s="126" t="s">
        <v>444</v>
      </c>
      <c r="D701" s="126">
        <v>1420</v>
      </c>
      <c r="E701" s="126">
        <v>6</v>
      </c>
      <c r="F701" s="126" t="s">
        <v>5844</v>
      </c>
      <c r="G701" s="126">
        <v>11.09</v>
      </c>
    </row>
    <row r="702" spans="1:7" x14ac:dyDescent="0.25">
      <c r="A702" s="126">
        <v>872333</v>
      </c>
      <c r="B702" s="126" t="s">
        <v>3320</v>
      </c>
      <c r="C702" s="126" t="s">
        <v>442</v>
      </c>
      <c r="D702" s="126">
        <v>750</v>
      </c>
      <c r="E702" s="126">
        <v>12</v>
      </c>
      <c r="F702" s="126" t="s">
        <v>6123</v>
      </c>
      <c r="G702" s="126">
        <v>49.08</v>
      </c>
    </row>
    <row r="703" spans="1:7" x14ac:dyDescent="0.25">
      <c r="A703" s="126">
        <v>563338</v>
      </c>
      <c r="B703" s="126" t="s">
        <v>3025</v>
      </c>
      <c r="C703" s="126" t="s">
        <v>442</v>
      </c>
      <c r="D703" s="126">
        <v>750</v>
      </c>
      <c r="E703" s="126">
        <v>6</v>
      </c>
      <c r="F703" s="126" t="s">
        <v>5771</v>
      </c>
      <c r="G703" s="126">
        <v>76.87</v>
      </c>
    </row>
    <row r="704" spans="1:7" x14ac:dyDescent="0.25">
      <c r="A704" s="126">
        <v>643874</v>
      </c>
      <c r="B704" s="126" t="s">
        <v>3091</v>
      </c>
      <c r="C704" s="126" t="s">
        <v>442</v>
      </c>
      <c r="D704" s="126">
        <v>750</v>
      </c>
      <c r="E704" s="126">
        <v>12</v>
      </c>
      <c r="F704" s="126" t="s">
        <v>5844</v>
      </c>
      <c r="G704" s="126">
        <v>15.99</v>
      </c>
    </row>
    <row r="705" spans="1:7" x14ac:dyDescent="0.25">
      <c r="A705" s="126">
        <v>876201</v>
      </c>
      <c r="B705" s="126" t="s">
        <v>3322</v>
      </c>
      <c r="C705" s="126" t="s">
        <v>442</v>
      </c>
      <c r="D705" s="126">
        <v>750</v>
      </c>
      <c r="E705" s="126">
        <v>12</v>
      </c>
      <c r="F705" s="126" t="s">
        <v>5892</v>
      </c>
      <c r="G705" s="126">
        <v>14.95</v>
      </c>
    </row>
    <row r="706" spans="1:7" x14ac:dyDescent="0.25">
      <c r="A706" s="126">
        <v>254946</v>
      </c>
      <c r="B706" s="126" t="s">
        <v>2765</v>
      </c>
      <c r="C706" s="126" t="s">
        <v>443</v>
      </c>
      <c r="D706" s="126">
        <v>500</v>
      </c>
      <c r="E706" s="126">
        <v>24</v>
      </c>
      <c r="F706" s="126" t="s">
        <v>6171</v>
      </c>
      <c r="G706" s="126">
        <v>2.79</v>
      </c>
    </row>
    <row r="707" spans="1:7" x14ac:dyDescent="0.25">
      <c r="A707" s="126">
        <v>564674</v>
      </c>
      <c r="B707" s="126" t="s">
        <v>138</v>
      </c>
      <c r="C707" s="126" t="s">
        <v>442</v>
      </c>
      <c r="D707" s="126">
        <v>750</v>
      </c>
      <c r="E707" s="126">
        <v>12</v>
      </c>
      <c r="F707" s="126" t="s">
        <v>5779</v>
      </c>
      <c r="G707" s="126">
        <v>13.99</v>
      </c>
    </row>
    <row r="708" spans="1:7" x14ac:dyDescent="0.25">
      <c r="A708" s="126">
        <v>634873</v>
      </c>
      <c r="B708" s="126" t="s">
        <v>3084</v>
      </c>
      <c r="C708" s="126" t="s">
        <v>442</v>
      </c>
      <c r="D708" s="126">
        <v>750</v>
      </c>
      <c r="E708" s="126">
        <v>12</v>
      </c>
      <c r="F708" s="126" t="s">
        <v>5946</v>
      </c>
      <c r="G708" s="126">
        <v>20.99</v>
      </c>
    </row>
    <row r="709" spans="1:7" x14ac:dyDescent="0.25">
      <c r="A709" s="126">
        <v>820605</v>
      </c>
      <c r="B709" s="126" t="s">
        <v>3302</v>
      </c>
      <c r="C709" s="126" t="s">
        <v>442</v>
      </c>
      <c r="D709" s="126">
        <v>750</v>
      </c>
      <c r="E709" s="126">
        <v>12</v>
      </c>
      <c r="F709" s="126" t="s">
        <v>6034</v>
      </c>
      <c r="G709" s="126">
        <v>17.989999999999998</v>
      </c>
    </row>
    <row r="710" spans="1:7" x14ac:dyDescent="0.25">
      <c r="A710" s="126">
        <v>888149</v>
      </c>
      <c r="B710" s="126" t="s">
        <v>1508</v>
      </c>
      <c r="C710" s="126" t="s">
        <v>442</v>
      </c>
      <c r="D710" s="126">
        <v>750</v>
      </c>
      <c r="E710" s="126">
        <v>6</v>
      </c>
      <c r="F710" s="126" t="s">
        <v>5972</v>
      </c>
      <c r="G710" s="126">
        <v>59.99</v>
      </c>
    </row>
    <row r="711" spans="1:7" x14ac:dyDescent="0.25">
      <c r="A711" s="126">
        <v>194431</v>
      </c>
      <c r="B711" s="126" t="s">
        <v>2718</v>
      </c>
      <c r="C711" s="126" t="s">
        <v>443</v>
      </c>
      <c r="D711" s="126">
        <v>330</v>
      </c>
      <c r="E711" s="126">
        <v>24</v>
      </c>
      <c r="F711" s="126" t="s">
        <v>6175</v>
      </c>
      <c r="G711" s="126">
        <v>4.6399999999999997</v>
      </c>
    </row>
    <row r="712" spans="1:7" x14ac:dyDescent="0.25">
      <c r="A712" s="126">
        <v>307371</v>
      </c>
      <c r="B712" s="126" t="s">
        <v>140</v>
      </c>
      <c r="C712" s="126" t="s">
        <v>444</v>
      </c>
      <c r="D712" s="126">
        <v>2000</v>
      </c>
      <c r="E712" s="126">
        <v>8</v>
      </c>
      <c r="F712" s="126" t="s">
        <v>5957</v>
      </c>
      <c r="G712" s="126">
        <v>9.99</v>
      </c>
    </row>
    <row r="713" spans="1:7" x14ac:dyDescent="0.25">
      <c r="A713" s="126">
        <v>344119</v>
      </c>
      <c r="B713" s="126" t="s">
        <v>142</v>
      </c>
      <c r="C713" s="126" t="s">
        <v>444</v>
      </c>
      <c r="D713" s="126">
        <v>2000</v>
      </c>
      <c r="E713" s="126">
        <v>8</v>
      </c>
      <c r="F713" s="126" t="s">
        <v>5957</v>
      </c>
      <c r="G713" s="126">
        <v>9.99</v>
      </c>
    </row>
    <row r="714" spans="1:7" x14ac:dyDescent="0.25">
      <c r="A714" s="126">
        <v>911669</v>
      </c>
      <c r="B714" s="126" t="s">
        <v>143</v>
      </c>
      <c r="C714" s="126" t="s">
        <v>443</v>
      </c>
      <c r="D714" s="126">
        <v>2130</v>
      </c>
      <c r="E714" s="126">
        <v>4</v>
      </c>
      <c r="F714" s="126" t="s">
        <v>6179</v>
      </c>
      <c r="G714" s="126">
        <v>10.89</v>
      </c>
    </row>
    <row r="715" spans="1:7" x14ac:dyDescent="0.25">
      <c r="A715" s="126">
        <v>911669</v>
      </c>
      <c r="B715" s="126" t="s">
        <v>143</v>
      </c>
      <c r="C715" s="126" t="s">
        <v>443</v>
      </c>
      <c r="D715" s="126">
        <v>2130</v>
      </c>
      <c r="E715" s="126">
        <v>4</v>
      </c>
      <c r="F715" s="126" t="s">
        <v>6179</v>
      </c>
      <c r="G715" s="126">
        <v>10.89</v>
      </c>
    </row>
    <row r="716" spans="1:7" x14ac:dyDescent="0.25">
      <c r="A716" s="126">
        <v>262626</v>
      </c>
      <c r="B716" s="126" t="s">
        <v>2777</v>
      </c>
      <c r="C716" s="126" t="s">
        <v>443</v>
      </c>
      <c r="D716" s="126">
        <v>355</v>
      </c>
      <c r="E716" s="126">
        <v>24</v>
      </c>
      <c r="F716" s="126" t="s">
        <v>6180</v>
      </c>
      <c r="G716" s="126">
        <v>2.58</v>
      </c>
    </row>
    <row r="717" spans="1:7" x14ac:dyDescent="0.25">
      <c r="A717" s="126">
        <v>262626</v>
      </c>
      <c r="B717" s="126" t="s">
        <v>2777</v>
      </c>
      <c r="C717" s="126" t="s">
        <v>443</v>
      </c>
      <c r="D717" s="126">
        <v>355</v>
      </c>
      <c r="E717" s="126">
        <v>24</v>
      </c>
      <c r="F717" s="126" t="s">
        <v>6180</v>
      </c>
      <c r="G717" s="126">
        <v>2.58</v>
      </c>
    </row>
    <row r="718" spans="1:7" x14ac:dyDescent="0.25">
      <c r="A718" s="126">
        <v>911420</v>
      </c>
      <c r="B718" s="126" t="s">
        <v>3383</v>
      </c>
      <c r="C718" s="126" t="s">
        <v>443</v>
      </c>
      <c r="D718" s="126">
        <v>2130</v>
      </c>
      <c r="E718" s="126">
        <v>4</v>
      </c>
      <c r="F718" s="126" t="s">
        <v>6182</v>
      </c>
      <c r="G718" s="126">
        <v>12.65</v>
      </c>
    </row>
    <row r="719" spans="1:7" x14ac:dyDescent="0.25">
      <c r="A719" s="126">
        <v>911420</v>
      </c>
      <c r="B719" s="126" t="s">
        <v>3383</v>
      </c>
      <c r="C719" s="126" t="s">
        <v>443</v>
      </c>
      <c r="D719" s="126">
        <v>2130</v>
      </c>
      <c r="E719" s="126">
        <v>4</v>
      </c>
      <c r="F719" s="126" t="s">
        <v>6182</v>
      </c>
      <c r="G719" s="126">
        <v>12.65</v>
      </c>
    </row>
    <row r="720" spans="1:7" x14ac:dyDescent="0.25">
      <c r="A720" s="126">
        <v>912253</v>
      </c>
      <c r="B720" s="126" t="s">
        <v>144</v>
      </c>
      <c r="C720" s="126" t="s">
        <v>443</v>
      </c>
      <c r="D720" s="126">
        <v>8520</v>
      </c>
      <c r="E720" s="126">
        <v>1</v>
      </c>
      <c r="F720" s="126" t="s">
        <v>6179</v>
      </c>
      <c r="G720" s="126">
        <v>37.49</v>
      </c>
    </row>
    <row r="721" spans="1:7" x14ac:dyDescent="0.25">
      <c r="A721" s="126">
        <v>912253</v>
      </c>
      <c r="B721" s="126" t="s">
        <v>144</v>
      </c>
      <c r="C721" s="126" t="s">
        <v>443</v>
      </c>
      <c r="D721" s="126">
        <v>8520</v>
      </c>
      <c r="E721" s="126">
        <v>1</v>
      </c>
      <c r="F721" s="126" t="s">
        <v>6179</v>
      </c>
      <c r="G721" s="126">
        <v>37.49</v>
      </c>
    </row>
    <row r="722" spans="1:7" x14ac:dyDescent="0.25">
      <c r="A722" s="126">
        <v>887349</v>
      </c>
      <c r="B722" s="126" t="s">
        <v>1515</v>
      </c>
      <c r="C722" s="126" t="s">
        <v>442</v>
      </c>
      <c r="D722" s="126">
        <v>750</v>
      </c>
      <c r="E722" s="126">
        <v>12</v>
      </c>
      <c r="F722" s="126" t="s">
        <v>5999</v>
      </c>
      <c r="G722" s="126">
        <v>19.989999999999998</v>
      </c>
    </row>
    <row r="723" spans="1:7" x14ac:dyDescent="0.25">
      <c r="A723" s="126">
        <v>867077</v>
      </c>
      <c r="B723" s="126" t="s">
        <v>3314</v>
      </c>
      <c r="C723" s="126" t="s">
        <v>442</v>
      </c>
      <c r="D723" s="126">
        <v>750</v>
      </c>
      <c r="E723" s="126">
        <v>12</v>
      </c>
      <c r="F723" s="126" t="s">
        <v>6034</v>
      </c>
      <c r="G723" s="126">
        <v>31.99</v>
      </c>
    </row>
    <row r="724" spans="1:7" x14ac:dyDescent="0.25">
      <c r="A724" s="126">
        <v>886846</v>
      </c>
      <c r="B724" s="126" t="s">
        <v>3328</v>
      </c>
      <c r="C724" s="126" t="s">
        <v>442</v>
      </c>
      <c r="D724" s="126">
        <v>750</v>
      </c>
      <c r="E724" s="126">
        <v>12</v>
      </c>
      <c r="F724" s="126" t="s">
        <v>6026</v>
      </c>
      <c r="G724" s="126">
        <v>37.99</v>
      </c>
    </row>
    <row r="725" spans="1:7" x14ac:dyDescent="0.25">
      <c r="A725" s="126">
        <v>288365</v>
      </c>
      <c r="B725" s="126" t="s">
        <v>2801</v>
      </c>
      <c r="C725" s="126" t="s">
        <v>443</v>
      </c>
      <c r="D725" s="126">
        <v>500</v>
      </c>
      <c r="E725" s="126">
        <v>24</v>
      </c>
      <c r="F725" s="126" t="s">
        <v>6182</v>
      </c>
      <c r="G725" s="126">
        <v>2.99</v>
      </c>
    </row>
    <row r="726" spans="1:7" x14ac:dyDescent="0.25">
      <c r="A726" s="126">
        <v>314906</v>
      </c>
      <c r="B726" s="126" t="s">
        <v>141</v>
      </c>
      <c r="C726" s="126" t="s">
        <v>444</v>
      </c>
      <c r="D726" s="126">
        <v>2000</v>
      </c>
      <c r="E726" s="126">
        <v>8</v>
      </c>
      <c r="F726" s="126" t="s">
        <v>5957</v>
      </c>
      <c r="G726" s="126">
        <v>9.99</v>
      </c>
    </row>
    <row r="727" spans="1:7" x14ac:dyDescent="0.25">
      <c r="A727" s="126">
        <v>190884</v>
      </c>
      <c r="B727" s="126" t="s">
        <v>2712</v>
      </c>
      <c r="C727" s="126" t="s">
        <v>444</v>
      </c>
      <c r="D727" s="126">
        <v>2000</v>
      </c>
      <c r="E727" s="126">
        <v>8</v>
      </c>
      <c r="F727" s="126" t="s">
        <v>5957</v>
      </c>
      <c r="G727" s="126">
        <v>9.99</v>
      </c>
    </row>
    <row r="728" spans="1:7" x14ac:dyDescent="0.25">
      <c r="A728" s="126">
        <v>912485</v>
      </c>
      <c r="B728" s="126" t="s">
        <v>3384</v>
      </c>
      <c r="C728" s="126" t="s">
        <v>443</v>
      </c>
      <c r="D728" s="126">
        <v>4260</v>
      </c>
      <c r="E728" s="126">
        <v>1</v>
      </c>
      <c r="F728" s="126" t="s">
        <v>6189</v>
      </c>
      <c r="G728" s="126">
        <v>17.510000000000002</v>
      </c>
    </row>
    <row r="729" spans="1:7" x14ac:dyDescent="0.25">
      <c r="A729" s="126">
        <v>912485</v>
      </c>
      <c r="B729" s="126" t="s">
        <v>3384</v>
      </c>
      <c r="C729" s="126" t="s">
        <v>443</v>
      </c>
      <c r="D729" s="126">
        <v>4260</v>
      </c>
      <c r="E729" s="126">
        <v>1</v>
      </c>
      <c r="F729" s="126" t="s">
        <v>6189</v>
      </c>
      <c r="G729" s="126">
        <v>17.510000000000002</v>
      </c>
    </row>
    <row r="730" spans="1:7" x14ac:dyDescent="0.25">
      <c r="A730" s="126">
        <v>912485</v>
      </c>
      <c r="B730" s="126" t="s">
        <v>3384</v>
      </c>
      <c r="C730" s="126" t="s">
        <v>443</v>
      </c>
      <c r="D730" s="126">
        <v>4260</v>
      </c>
      <c r="E730" s="126">
        <v>1</v>
      </c>
      <c r="F730" s="126" t="s">
        <v>6189</v>
      </c>
      <c r="G730" s="126">
        <v>17.510000000000002</v>
      </c>
    </row>
    <row r="731" spans="1:7" x14ac:dyDescent="0.25">
      <c r="A731" s="126">
        <v>911453</v>
      </c>
      <c r="B731" s="126" t="s">
        <v>155</v>
      </c>
      <c r="C731" s="126" t="s">
        <v>443</v>
      </c>
      <c r="D731" s="126">
        <v>8184</v>
      </c>
      <c r="E731" s="126">
        <v>1</v>
      </c>
      <c r="F731" s="126" t="s">
        <v>6182</v>
      </c>
      <c r="G731" s="126">
        <v>43.9</v>
      </c>
    </row>
    <row r="732" spans="1:7" x14ac:dyDescent="0.25">
      <c r="A732" s="126">
        <v>911453</v>
      </c>
      <c r="B732" s="126" t="s">
        <v>155</v>
      </c>
      <c r="C732" s="126" t="s">
        <v>443</v>
      </c>
      <c r="D732" s="126">
        <v>8184</v>
      </c>
      <c r="E732" s="126">
        <v>1</v>
      </c>
      <c r="F732" s="126" t="s">
        <v>6182</v>
      </c>
      <c r="G732" s="126">
        <v>43.9</v>
      </c>
    </row>
    <row r="733" spans="1:7" x14ac:dyDescent="0.25">
      <c r="A733" s="126">
        <v>487223</v>
      </c>
      <c r="B733" s="126" t="s">
        <v>2956</v>
      </c>
      <c r="C733" s="126" t="s">
        <v>443</v>
      </c>
      <c r="D733" s="126">
        <v>330</v>
      </c>
      <c r="E733" s="126">
        <v>24</v>
      </c>
      <c r="F733" s="126" t="s">
        <v>6180</v>
      </c>
      <c r="G733" s="126">
        <v>2.4900000000000002</v>
      </c>
    </row>
    <row r="734" spans="1:7" x14ac:dyDescent="0.25">
      <c r="A734" s="126">
        <v>487223</v>
      </c>
      <c r="B734" s="126" t="s">
        <v>2956</v>
      </c>
      <c r="C734" s="126" t="s">
        <v>443</v>
      </c>
      <c r="D734" s="126">
        <v>330</v>
      </c>
      <c r="E734" s="126">
        <v>24</v>
      </c>
      <c r="F734" s="126" t="s">
        <v>6180</v>
      </c>
      <c r="G734" s="126">
        <v>2.4900000000000002</v>
      </c>
    </row>
    <row r="735" spans="1:7" x14ac:dyDescent="0.25">
      <c r="A735" s="126">
        <v>870949</v>
      </c>
      <c r="B735" s="126" t="s">
        <v>3318</v>
      </c>
      <c r="C735" s="126" t="s">
        <v>442</v>
      </c>
      <c r="D735" s="126">
        <v>750</v>
      </c>
      <c r="E735" s="126">
        <v>12</v>
      </c>
      <c r="F735" s="126" t="s">
        <v>6081</v>
      </c>
      <c r="G735" s="126">
        <v>27.99</v>
      </c>
    </row>
    <row r="736" spans="1:7" x14ac:dyDescent="0.25">
      <c r="A736" s="126">
        <v>563601</v>
      </c>
      <c r="B736" s="126" t="s">
        <v>3026</v>
      </c>
      <c r="C736" s="126" t="s">
        <v>443</v>
      </c>
      <c r="D736" s="126">
        <v>500</v>
      </c>
      <c r="E736" s="126">
        <v>24</v>
      </c>
      <c r="F736" s="126" t="s">
        <v>6113</v>
      </c>
      <c r="G736" s="126">
        <v>2.95</v>
      </c>
    </row>
    <row r="737" spans="1:7" x14ac:dyDescent="0.25">
      <c r="A737" s="126">
        <v>911412</v>
      </c>
      <c r="B737" s="126" t="s">
        <v>154</v>
      </c>
      <c r="C737" s="126" t="s">
        <v>443</v>
      </c>
      <c r="D737" s="126">
        <v>8184</v>
      </c>
      <c r="E737" s="126">
        <v>1</v>
      </c>
      <c r="F737" s="126" t="s">
        <v>6182</v>
      </c>
      <c r="G737" s="126">
        <v>45.99</v>
      </c>
    </row>
    <row r="738" spans="1:7" x14ac:dyDescent="0.25">
      <c r="A738" s="126">
        <v>911412</v>
      </c>
      <c r="B738" s="126" t="s">
        <v>154</v>
      </c>
      <c r="C738" s="126" t="s">
        <v>443</v>
      </c>
      <c r="D738" s="126">
        <v>8184</v>
      </c>
      <c r="E738" s="126">
        <v>1</v>
      </c>
      <c r="F738" s="126" t="s">
        <v>6182</v>
      </c>
      <c r="G738" s="126">
        <v>45.99</v>
      </c>
    </row>
    <row r="739" spans="1:7" x14ac:dyDescent="0.25">
      <c r="A739" s="126">
        <v>693093</v>
      </c>
      <c r="B739" s="126" t="s">
        <v>3111</v>
      </c>
      <c r="C739" s="126" t="s">
        <v>443</v>
      </c>
      <c r="D739" s="126">
        <v>355</v>
      </c>
      <c r="E739" s="126">
        <v>24</v>
      </c>
      <c r="F739" s="126" t="s">
        <v>6179</v>
      </c>
      <c r="G739" s="126">
        <v>2.09</v>
      </c>
    </row>
    <row r="740" spans="1:7" x14ac:dyDescent="0.25">
      <c r="A740" s="126">
        <v>693093</v>
      </c>
      <c r="B740" s="126" t="s">
        <v>3111</v>
      </c>
      <c r="C740" s="126" t="s">
        <v>443</v>
      </c>
      <c r="D740" s="126">
        <v>355</v>
      </c>
      <c r="E740" s="126">
        <v>24</v>
      </c>
      <c r="F740" s="126" t="s">
        <v>6179</v>
      </c>
      <c r="G740" s="126">
        <v>2.09</v>
      </c>
    </row>
    <row r="741" spans="1:7" x14ac:dyDescent="0.25">
      <c r="A741" s="126">
        <v>908210</v>
      </c>
      <c r="B741" s="126" t="s">
        <v>3377</v>
      </c>
      <c r="C741" s="126" t="s">
        <v>443</v>
      </c>
      <c r="D741" s="126">
        <v>2130</v>
      </c>
      <c r="E741" s="126">
        <v>4</v>
      </c>
      <c r="F741" s="126" t="s">
        <v>6195</v>
      </c>
      <c r="G741" s="126">
        <v>12.88</v>
      </c>
    </row>
    <row r="742" spans="1:7" x14ac:dyDescent="0.25">
      <c r="A742" s="126">
        <v>908210</v>
      </c>
      <c r="B742" s="126" t="s">
        <v>3377</v>
      </c>
      <c r="C742" s="126" t="s">
        <v>443</v>
      </c>
      <c r="D742" s="126">
        <v>2130</v>
      </c>
      <c r="E742" s="126">
        <v>4</v>
      </c>
      <c r="F742" s="126" t="s">
        <v>6195</v>
      </c>
      <c r="G742" s="126">
        <v>12.88</v>
      </c>
    </row>
    <row r="743" spans="1:7" x14ac:dyDescent="0.25">
      <c r="A743" s="126">
        <v>487256</v>
      </c>
      <c r="B743" s="126" t="s">
        <v>2957</v>
      </c>
      <c r="C743" s="126" t="s">
        <v>443</v>
      </c>
      <c r="D743" s="126">
        <v>330</v>
      </c>
      <c r="E743" s="126">
        <v>24</v>
      </c>
      <c r="F743" s="126" t="s">
        <v>6180</v>
      </c>
      <c r="G743" s="126">
        <v>2.59</v>
      </c>
    </row>
    <row r="744" spans="1:7" x14ac:dyDescent="0.25">
      <c r="A744" s="126">
        <v>487256</v>
      </c>
      <c r="B744" s="126" t="s">
        <v>2957</v>
      </c>
      <c r="C744" s="126" t="s">
        <v>443</v>
      </c>
      <c r="D744" s="126">
        <v>330</v>
      </c>
      <c r="E744" s="126">
        <v>24</v>
      </c>
      <c r="F744" s="126" t="s">
        <v>6180</v>
      </c>
      <c r="G744" s="126">
        <v>2.59</v>
      </c>
    </row>
    <row r="745" spans="1:7" x14ac:dyDescent="0.25">
      <c r="A745" s="126">
        <v>911339</v>
      </c>
      <c r="B745" s="126" t="s">
        <v>152</v>
      </c>
      <c r="C745" s="126" t="s">
        <v>443</v>
      </c>
      <c r="D745" s="126">
        <v>4092</v>
      </c>
      <c r="E745" s="126">
        <v>1</v>
      </c>
      <c r="F745" s="126" t="s">
        <v>6179</v>
      </c>
      <c r="G745" s="126">
        <v>20.149999999999999</v>
      </c>
    </row>
    <row r="746" spans="1:7" x14ac:dyDescent="0.25">
      <c r="A746" s="126">
        <v>911339</v>
      </c>
      <c r="B746" s="126" t="s">
        <v>152</v>
      </c>
      <c r="C746" s="126" t="s">
        <v>443</v>
      </c>
      <c r="D746" s="126">
        <v>4092</v>
      </c>
      <c r="E746" s="126">
        <v>1</v>
      </c>
      <c r="F746" s="126" t="s">
        <v>6179</v>
      </c>
      <c r="G746" s="126">
        <v>20.149999999999999</v>
      </c>
    </row>
    <row r="747" spans="1:7" x14ac:dyDescent="0.25">
      <c r="A747" s="126">
        <v>867085</v>
      </c>
      <c r="B747" s="126" t="s">
        <v>3315</v>
      </c>
      <c r="C747" s="126" t="s">
        <v>442</v>
      </c>
      <c r="D747" s="126">
        <v>750</v>
      </c>
      <c r="E747" s="126">
        <v>12</v>
      </c>
      <c r="F747" s="126" t="s">
        <v>5965</v>
      </c>
      <c r="G747" s="126">
        <v>18.989999999999998</v>
      </c>
    </row>
    <row r="748" spans="1:7" x14ac:dyDescent="0.25">
      <c r="A748" s="126">
        <v>887976</v>
      </c>
      <c r="B748" s="126" t="s">
        <v>3329</v>
      </c>
      <c r="C748" s="126" t="s">
        <v>442</v>
      </c>
      <c r="D748" s="126">
        <v>750</v>
      </c>
      <c r="E748" s="126">
        <v>12</v>
      </c>
      <c r="F748" s="126" t="s">
        <v>6004</v>
      </c>
      <c r="G748" s="126">
        <v>14.59</v>
      </c>
    </row>
    <row r="749" spans="1:7" x14ac:dyDescent="0.25">
      <c r="A749" s="126">
        <v>906313</v>
      </c>
      <c r="B749" s="126" t="s">
        <v>148</v>
      </c>
      <c r="C749" s="126" t="s">
        <v>443</v>
      </c>
      <c r="D749" s="126">
        <v>8520</v>
      </c>
      <c r="E749" s="126">
        <v>1</v>
      </c>
      <c r="F749" s="126" t="s">
        <v>6180</v>
      </c>
      <c r="G749" s="126">
        <v>42.98</v>
      </c>
    </row>
    <row r="750" spans="1:7" x14ac:dyDescent="0.25">
      <c r="A750" s="126">
        <v>906313</v>
      </c>
      <c r="B750" s="126" t="s">
        <v>148</v>
      </c>
      <c r="C750" s="126" t="s">
        <v>443</v>
      </c>
      <c r="D750" s="126">
        <v>8520</v>
      </c>
      <c r="E750" s="126">
        <v>1</v>
      </c>
      <c r="F750" s="126" t="s">
        <v>6180</v>
      </c>
      <c r="G750" s="126">
        <v>42.98</v>
      </c>
    </row>
    <row r="751" spans="1:7" x14ac:dyDescent="0.25">
      <c r="A751" s="126">
        <v>463836</v>
      </c>
      <c r="B751" s="126" t="s">
        <v>2934</v>
      </c>
      <c r="C751" s="126" t="s">
        <v>443</v>
      </c>
      <c r="D751" s="126">
        <v>4260</v>
      </c>
      <c r="E751" s="126">
        <v>1</v>
      </c>
      <c r="F751" s="126" t="s">
        <v>6179</v>
      </c>
      <c r="G751" s="126">
        <v>24.99</v>
      </c>
    </row>
    <row r="752" spans="1:7" x14ac:dyDescent="0.25">
      <c r="A752" s="126">
        <v>463836</v>
      </c>
      <c r="B752" s="126" t="s">
        <v>2934</v>
      </c>
      <c r="C752" s="126" t="s">
        <v>443</v>
      </c>
      <c r="D752" s="126">
        <v>4260</v>
      </c>
      <c r="E752" s="126">
        <v>1</v>
      </c>
      <c r="F752" s="126" t="s">
        <v>6179</v>
      </c>
      <c r="G752" s="126">
        <v>24.99</v>
      </c>
    </row>
    <row r="753" spans="1:7" x14ac:dyDescent="0.25">
      <c r="A753" s="126">
        <v>535294</v>
      </c>
      <c r="B753" s="126" t="s">
        <v>2991</v>
      </c>
      <c r="C753" s="126" t="s">
        <v>443</v>
      </c>
      <c r="D753" s="126">
        <v>500</v>
      </c>
      <c r="E753" s="126">
        <v>24</v>
      </c>
      <c r="F753" s="126" t="s">
        <v>6199</v>
      </c>
      <c r="G753" s="126">
        <v>3.49</v>
      </c>
    </row>
    <row r="754" spans="1:7" x14ac:dyDescent="0.25">
      <c r="A754" s="126">
        <v>535294</v>
      </c>
      <c r="B754" s="126" t="s">
        <v>2991</v>
      </c>
      <c r="C754" s="126" t="s">
        <v>443</v>
      </c>
      <c r="D754" s="126">
        <v>500</v>
      </c>
      <c r="E754" s="126">
        <v>24</v>
      </c>
      <c r="F754" s="126" t="s">
        <v>6199</v>
      </c>
      <c r="G754" s="126">
        <v>3.49</v>
      </c>
    </row>
    <row r="755" spans="1:7" x14ac:dyDescent="0.25">
      <c r="A755" s="126">
        <v>388900</v>
      </c>
      <c r="B755" s="126" t="s">
        <v>2889</v>
      </c>
      <c r="C755" s="126" t="s">
        <v>443</v>
      </c>
      <c r="D755" s="126">
        <v>330</v>
      </c>
      <c r="E755" s="126">
        <v>24</v>
      </c>
      <c r="F755" s="126" t="s">
        <v>6199</v>
      </c>
      <c r="G755" s="126">
        <v>2.59</v>
      </c>
    </row>
    <row r="756" spans="1:7" x14ac:dyDescent="0.25">
      <c r="A756" s="126">
        <v>388900</v>
      </c>
      <c r="B756" s="126" t="s">
        <v>2889</v>
      </c>
      <c r="C756" s="126" t="s">
        <v>443</v>
      </c>
      <c r="D756" s="126">
        <v>330</v>
      </c>
      <c r="E756" s="126">
        <v>24</v>
      </c>
      <c r="F756" s="126" t="s">
        <v>6199</v>
      </c>
      <c r="G756" s="126">
        <v>2.59</v>
      </c>
    </row>
    <row r="757" spans="1:7" x14ac:dyDescent="0.25">
      <c r="A757" s="126">
        <v>840009</v>
      </c>
      <c r="B757" s="126" t="s">
        <v>3305</v>
      </c>
      <c r="C757" s="126" t="s">
        <v>443</v>
      </c>
      <c r="D757" s="126">
        <v>4092</v>
      </c>
      <c r="E757" s="126">
        <v>1</v>
      </c>
      <c r="F757" s="126" t="s">
        <v>6203</v>
      </c>
      <c r="G757" s="126">
        <v>19.899999999999999</v>
      </c>
    </row>
    <row r="758" spans="1:7" x14ac:dyDescent="0.25">
      <c r="A758" s="126">
        <v>840009</v>
      </c>
      <c r="B758" s="126" t="s">
        <v>3305</v>
      </c>
      <c r="C758" s="126" t="s">
        <v>443</v>
      </c>
      <c r="D758" s="126">
        <v>4092</v>
      </c>
      <c r="E758" s="126">
        <v>1</v>
      </c>
      <c r="F758" s="126" t="s">
        <v>6203</v>
      </c>
      <c r="G758" s="126">
        <v>19.899999999999999</v>
      </c>
    </row>
    <row r="759" spans="1:7" x14ac:dyDescent="0.25">
      <c r="A759" s="126">
        <v>908616</v>
      </c>
      <c r="B759" s="126" t="s">
        <v>3378</v>
      </c>
      <c r="C759" s="126" t="s">
        <v>443</v>
      </c>
      <c r="D759" s="126">
        <v>8184</v>
      </c>
      <c r="E759" s="126">
        <v>1</v>
      </c>
      <c r="F759" s="126" t="s">
        <v>6180</v>
      </c>
      <c r="G759" s="126">
        <v>45.99</v>
      </c>
    </row>
    <row r="760" spans="1:7" x14ac:dyDescent="0.25">
      <c r="A760" s="126">
        <v>908616</v>
      </c>
      <c r="B760" s="126" t="s">
        <v>3378</v>
      </c>
      <c r="C760" s="126" t="s">
        <v>443</v>
      </c>
      <c r="D760" s="126">
        <v>8184</v>
      </c>
      <c r="E760" s="126">
        <v>1</v>
      </c>
      <c r="F760" s="126" t="s">
        <v>6180</v>
      </c>
      <c r="G760" s="126">
        <v>45.99</v>
      </c>
    </row>
    <row r="761" spans="1:7" x14ac:dyDescent="0.25">
      <c r="A761" s="126">
        <v>889584</v>
      </c>
      <c r="B761" s="126" t="s">
        <v>3331</v>
      </c>
      <c r="C761" s="126" t="s">
        <v>442</v>
      </c>
      <c r="D761" s="126">
        <v>750</v>
      </c>
      <c r="E761" s="126">
        <v>12</v>
      </c>
      <c r="F761" s="126" t="s">
        <v>5928</v>
      </c>
      <c r="G761" s="126">
        <v>18.989999999999998</v>
      </c>
    </row>
    <row r="762" spans="1:7" x14ac:dyDescent="0.25">
      <c r="A762" s="126">
        <v>908624</v>
      </c>
      <c r="B762" s="126" t="s">
        <v>3379</v>
      </c>
      <c r="C762" s="126" t="s">
        <v>443</v>
      </c>
      <c r="D762" s="126">
        <v>4092</v>
      </c>
      <c r="E762" s="126">
        <v>1</v>
      </c>
      <c r="F762" s="126" t="s">
        <v>6180</v>
      </c>
      <c r="G762" s="126">
        <v>25.99</v>
      </c>
    </row>
    <row r="763" spans="1:7" x14ac:dyDescent="0.25">
      <c r="A763" s="126">
        <v>908624</v>
      </c>
      <c r="B763" s="126" t="s">
        <v>3379</v>
      </c>
      <c r="C763" s="126" t="s">
        <v>443</v>
      </c>
      <c r="D763" s="126">
        <v>4092</v>
      </c>
      <c r="E763" s="126">
        <v>1</v>
      </c>
      <c r="F763" s="126" t="s">
        <v>6180</v>
      </c>
      <c r="G763" s="126">
        <v>25.99</v>
      </c>
    </row>
    <row r="764" spans="1:7" x14ac:dyDescent="0.25">
      <c r="A764" s="126">
        <v>909523</v>
      </c>
      <c r="B764" s="126" t="s">
        <v>3381</v>
      </c>
      <c r="C764" s="126" t="s">
        <v>443</v>
      </c>
      <c r="D764" s="126">
        <v>8184</v>
      </c>
      <c r="E764" s="126">
        <v>1</v>
      </c>
      <c r="F764" s="126" t="s">
        <v>6180</v>
      </c>
      <c r="G764" s="126">
        <v>45.99</v>
      </c>
    </row>
    <row r="765" spans="1:7" x14ac:dyDescent="0.25">
      <c r="A765" s="126">
        <v>909523</v>
      </c>
      <c r="B765" s="126" t="s">
        <v>3381</v>
      </c>
      <c r="C765" s="126" t="s">
        <v>443</v>
      </c>
      <c r="D765" s="126">
        <v>8184</v>
      </c>
      <c r="E765" s="126">
        <v>1</v>
      </c>
      <c r="F765" s="126" t="s">
        <v>6180</v>
      </c>
      <c r="G765" s="126">
        <v>45.99</v>
      </c>
    </row>
    <row r="766" spans="1:7" x14ac:dyDescent="0.25">
      <c r="A766" s="126">
        <v>694257</v>
      </c>
      <c r="B766" s="126" t="s">
        <v>3112</v>
      </c>
      <c r="C766" s="126" t="s">
        <v>443</v>
      </c>
      <c r="D766" s="126">
        <v>10650</v>
      </c>
      <c r="E766" s="126">
        <v>1</v>
      </c>
      <c r="F766" s="126" t="s">
        <v>6180</v>
      </c>
      <c r="G766" s="126">
        <v>53.99</v>
      </c>
    </row>
    <row r="767" spans="1:7" x14ac:dyDescent="0.25">
      <c r="A767" s="126">
        <v>694257</v>
      </c>
      <c r="B767" s="126" t="s">
        <v>3112</v>
      </c>
      <c r="C767" s="126" t="s">
        <v>443</v>
      </c>
      <c r="D767" s="126">
        <v>10650</v>
      </c>
      <c r="E767" s="126">
        <v>1</v>
      </c>
      <c r="F767" s="126" t="s">
        <v>6180</v>
      </c>
      <c r="G767" s="126">
        <v>53.99</v>
      </c>
    </row>
    <row r="768" spans="1:7" x14ac:dyDescent="0.25">
      <c r="A768" s="126">
        <v>913541</v>
      </c>
      <c r="B768" s="126" t="s">
        <v>150</v>
      </c>
      <c r="C768" s="126" t="s">
        <v>443</v>
      </c>
      <c r="D768" s="126">
        <v>5325</v>
      </c>
      <c r="E768" s="126">
        <v>1</v>
      </c>
      <c r="F768" s="126" t="s">
        <v>6180</v>
      </c>
      <c r="G768" s="126">
        <v>27.98</v>
      </c>
    </row>
    <row r="769" spans="1:7" x14ac:dyDescent="0.25">
      <c r="A769" s="126">
        <v>913541</v>
      </c>
      <c r="B769" s="126" t="s">
        <v>150</v>
      </c>
      <c r="C769" s="126" t="s">
        <v>443</v>
      </c>
      <c r="D769" s="126">
        <v>5325</v>
      </c>
      <c r="E769" s="126">
        <v>1</v>
      </c>
      <c r="F769" s="126" t="s">
        <v>6180</v>
      </c>
      <c r="G769" s="126">
        <v>27.98</v>
      </c>
    </row>
    <row r="770" spans="1:7" x14ac:dyDescent="0.25">
      <c r="A770" s="126">
        <v>906560</v>
      </c>
      <c r="B770" s="126" t="s">
        <v>3372</v>
      </c>
      <c r="C770" s="126" t="s">
        <v>443</v>
      </c>
      <c r="D770" s="126">
        <v>2046</v>
      </c>
      <c r="E770" s="126">
        <v>4</v>
      </c>
      <c r="F770" s="126" t="s">
        <v>6179</v>
      </c>
      <c r="G770" s="126">
        <v>11.99</v>
      </c>
    </row>
    <row r="771" spans="1:7" x14ac:dyDescent="0.25">
      <c r="A771" s="126">
        <v>906560</v>
      </c>
      <c r="B771" s="126" t="s">
        <v>3372</v>
      </c>
      <c r="C771" s="126" t="s">
        <v>443</v>
      </c>
      <c r="D771" s="126">
        <v>2046</v>
      </c>
      <c r="E771" s="126">
        <v>4</v>
      </c>
      <c r="F771" s="126" t="s">
        <v>6179</v>
      </c>
      <c r="G771" s="126">
        <v>11.99</v>
      </c>
    </row>
    <row r="772" spans="1:7" x14ac:dyDescent="0.25">
      <c r="A772" s="126">
        <v>911404</v>
      </c>
      <c r="B772" s="126" t="s">
        <v>153</v>
      </c>
      <c r="C772" s="126" t="s">
        <v>443</v>
      </c>
      <c r="D772" s="126">
        <v>4092</v>
      </c>
      <c r="E772" s="126">
        <v>1</v>
      </c>
      <c r="F772" s="126" t="s">
        <v>6182</v>
      </c>
      <c r="G772" s="126">
        <v>24.99</v>
      </c>
    </row>
    <row r="773" spans="1:7" x14ac:dyDescent="0.25">
      <c r="A773" s="126">
        <v>911404</v>
      </c>
      <c r="B773" s="126" t="s">
        <v>153</v>
      </c>
      <c r="C773" s="126" t="s">
        <v>443</v>
      </c>
      <c r="D773" s="126">
        <v>4092</v>
      </c>
      <c r="E773" s="126">
        <v>1</v>
      </c>
      <c r="F773" s="126" t="s">
        <v>6182</v>
      </c>
      <c r="G773" s="126">
        <v>24.99</v>
      </c>
    </row>
    <row r="774" spans="1:7" x14ac:dyDescent="0.25">
      <c r="A774" s="126">
        <v>696146</v>
      </c>
      <c r="B774" s="126" t="s">
        <v>5515</v>
      </c>
      <c r="C774" s="126" t="s">
        <v>443</v>
      </c>
      <c r="D774" s="126">
        <v>2130</v>
      </c>
      <c r="E774" s="126">
        <v>4</v>
      </c>
      <c r="F774" s="126" t="s">
        <v>6180</v>
      </c>
      <c r="G774" s="126">
        <v>10.89</v>
      </c>
    </row>
    <row r="775" spans="1:7" x14ac:dyDescent="0.25">
      <c r="A775" s="126">
        <v>696146</v>
      </c>
      <c r="B775" s="126" t="s">
        <v>5515</v>
      </c>
      <c r="C775" s="126" t="s">
        <v>443</v>
      </c>
      <c r="D775" s="126">
        <v>2130</v>
      </c>
      <c r="E775" s="126">
        <v>4</v>
      </c>
      <c r="F775" s="126" t="s">
        <v>6180</v>
      </c>
      <c r="G775" s="126">
        <v>10.89</v>
      </c>
    </row>
    <row r="776" spans="1:7" x14ac:dyDescent="0.25">
      <c r="A776" s="126">
        <v>415661</v>
      </c>
      <c r="B776" s="126" t="s">
        <v>2912</v>
      </c>
      <c r="C776" s="126" t="s">
        <v>443</v>
      </c>
      <c r="D776" s="126">
        <v>330</v>
      </c>
      <c r="E776" s="126">
        <v>24</v>
      </c>
      <c r="F776" s="126" t="s">
        <v>6179</v>
      </c>
      <c r="G776" s="126">
        <v>2.4900000000000002</v>
      </c>
    </row>
    <row r="777" spans="1:7" x14ac:dyDescent="0.25">
      <c r="A777" s="126">
        <v>415661</v>
      </c>
      <c r="B777" s="126" t="s">
        <v>2912</v>
      </c>
      <c r="C777" s="126" t="s">
        <v>443</v>
      </c>
      <c r="D777" s="126">
        <v>330</v>
      </c>
      <c r="E777" s="126">
        <v>24</v>
      </c>
      <c r="F777" s="126" t="s">
        <v>6179</v>
      </c>
      <c r="G777" s="126">
        <v>2.4900000000000002</v>
      </c>
    </row>
    <row r="778" spans="1:7" x14ac:dyDescent="0.25">
      <c r="A778" s="126">
        <v>695064</v>
      </c>
      <c r="B778" s="126" t="s">
        <v>3116</v>
      </c>
      <c r="C778" s="126" t="s">
        <v>443</v>
      </c>
      <c r="D778" s="126">
        <v>341</v>
      </c>
      <c r="E778" s="126">
        <v>24</v>
      </c>
      <c r="F778" s="126" t="s">
        <v>6182</v>
      </c>
      <c r="G778" s="126">
        <v>2.89</v>
      </c>
    </row>
    <row r="779" spans="1:7" x14ac:dyDescent="0.25">
      <c r="A779" s="126">
        <v>695064</v>
      </c>
      <c r="B779" s="126" t="s">
        <v>3116</v>
      </c>
      <c r="C779" s="126" t="s">
        <v>443</v>
      </c>
      <c r="D779" s="126">
        <v>341</v>
      </c>
      <c r="E779" s="126">
        <v>24</v>
      </c>
      <c r="F779" s="126" t="s">
        <v>6182</v>
      </c>
      <c r="G779" s="126">
        <v>2.89</v>
      </c>
    </row>
    <row r="780" spans="1:7" x14ac:dyDescent="0.25">
      <c r="A780" s="126">
        <v>982082</v>
      </c>
      <c r="B780" s="126" t="s">
        <v>139</v>
      </c>
      <c r="C780" s="126" t="s">
        <v>442</v>
      </c>
      <c r="D780" s="126">
        <v>4000</v>
      </c>
      <c r="E780" s="126">
        <v>4</v>
      </c>
      <c r="F780" s="126" t="s">
        <v>5946</v>
      </c>
      <c r="G780" s="126">
        <v>39.79</v>
      </c>
    </row>
    <row r="781" spans="1:7" x14ac:dyDescent="0.25">
      <c r="A781" s="126">
        <v>188920</v>
      </c>
      <c r="B781" s="126" t="s">
        <v>2710</v>
      </c>
      <c r="C781" s="126" t="s">
        <v>444</v>
      </c>
      <c r="D781" s="126">
        <v>1000</v>
      </c>
      <c r="E781" s="126">
        <v>12</v>
      </c>
      <c r="F781" s="126" t="s">
        <v>5937</v>
      </c>
      <c r="G781" s="126">
        <v>7.49</v>
      </c>
    </row>
    <row r="782" spans="1:7" x14ac:dyDescent="0.25">
      <c r="A782" s="126">
        <v>906339</v>
      </c>
      <c r="B782" s="126" t="s">
        <v>151</v>
      </c>
      <c r="C782" s="126" t="s">
        <v>443</v>
      </c>
      <c r="D782" s="126">
        <v>8520</v>
      </c>
      <c r="E782" s="126">
        <v>1</v>
      </c>
      <c r="F782" s="126" t="s">
        <v>6180</v>
      </c>
      <c r="G782" s="126">
        <v>42.98</v>
      </c>
    </row>
    <row r="783" spans="1:7" x14ac:dyDescent="0.25">
      <c r="A783" s="126">
        <v>906339</v>
      </c>
      <c r="B783" s="126" t="s">
        <v>151</v>
      </c>
      <c r="C783" s="126" t="s">
        <v>443</v>
      </c>
      <c r="D783" s="126">
        <v>8520</v>
      </c>
      <c r="E783" s="126">
        <v>1</v>
      </c>
      <c r="F783" s="126" t="s">
        <v>6180</v>
      </c>
      <c r="G783" s="126">
        <v>42.98</v>
      </c>
    </row>
    <row r="784" spans="1:7" x14ac:dyDescent="0.25">
      <c r="A784" s="126">
        <v>906578</v>
      </c>
      <c r="B784" s="126" t="s">
        <v>3373</v>
      </c>
      <c r="C784" s="126" t="s">
        <v>443</v>
      </c>
      <c r="D784" s="126">
        <v>4092</v>
      </c>
      <c r="E784" s="126">
        <v>1</v>
      </c>
      <c r="F784" s="126" t="s">
        <v>6179</v>
      </c>
      <c r="G784" s="126">
        <v>23.98</v>
      </c>
    </row>
    <row r="785" spans="1:7" x14ac:dyDescent="0.25">
      <c r="A785" s="126">
        <v>906578</v>
      </c>
      <c r="B785" s="126" t="s">
        <v>3373</v>
      </c>
      <c r="C785" s="126" t="s">
        <v>443</v>
      </c>
      <c r="D785" s="126">
        <v>4092</v>
      </c>
      <c r="E785" s="126">
        <v>1</v>
      </c>
      <c r="F785" s="126" t="s">
        <v>6179</v>
      </c>
      <c r="G785" s="126">
        <v>23.98</v>
      </c>
    </row>
    <row r="786" spans="1:7" x14ac:dyDescent="0.25">
      <c r="A786" s="126">
        <v>905844</v>
      </c>
      <c r="B786" s="126" t="s">
        <v>3370</v>
      </c>
      <c r="C786" s="126" t="s">
        <v>443</v>
      </c>
      <c r="D786" s="126">
        <v>8520</v>
      </c>
      <c r="E786" s="126">
        <v>1</v>
      </c>
      <c r="F786" s="126" t="s">
        <v>6179</v>
      </c>
      <c r="G786" s="126">
        <v>39.99</v>
      </c>
    </row>
    <row r="787" spans="1:7" x14ac:dyDescent="0.25">
      <c r="A787" s="126">
        <v>905844</v>
      </c>
      <c r="B787" s="126" t="s">
        <v>3370</v>
      </c>
      <c r="C787" s="126" t="s">
        <v>443</v>
      </c>
      <c r="D787" s="126">
        <v>8520</v>
      </c>
      <c r="E787" s="126">
        <v>1</v>
      </c>
      <c r="F787" s="126" t="s">
        <v>6179</v>
      </c>
      <c r="G787" s="126">
        <v>39.99</v>
      </c>
    </row>
    <row r="788" spans="1:7" x14ac:dyDescent="0.25">
      <c r="A788" s="126">
        <v>894725</v>
      </c>
      <c r="B788" s="126" t="s">
        <v>2711</v>
      </c>
      <c r="C788" s="126" t="s">
        <v>442</v>
      </c>
      <c r="D788" s="126">
        <v>1500</v>
      </c>
      <c r="E788" s="126">
        <v>6</v>
      </c>
      <c r="F788" s="126" t="s">
        <v>5754</v>
      </c>
      <c r="G788" s="126">
        <v>29.99</v>
      </c>
    </row>
    <row r="789" spans="1:7" x14ac:dyDescent="0.25">
      <c r="A789" s="126">
        <v>897959</v>
      </c>
      <c r="B789" s="126" t="s">
        <v>3338</v>
      </c>
      <c r="C789" s="126" t="s">
        <v>442</v>
      </c>
      <c r="D789" s="126">
        <v>750</v>
      </c>
      <c r="E789" s="126">
        <v>12</v>
      </c>
      <c r="F789" s="126" t="s">
        <v>5999</v>
      </c>
      <c r="G789" s="126">
        <v>17.989999999999998</v>
      </c>
    </row>
    <row r="790" spans="1:7" x14ac:dyDescent="0.25">
      <c r="A790" s="126">
        <v>897801</v>
      </c>
      <c r="B790" s="126" t="s">
        <v>831</v>
      </c>
      <c r="C790" s="126" t="s">
        <v>442</v>
      </c>
      <c r="D790" s="126">
        <v>750</v>
      </c>
      <c r="E790" s="126">
        <v>12</v>
      </c>
      <c r="F790" s="126" t="s">
        <v>6210</v>
      </c>
      <c r="G790" s="126">
        <v>12.99</v>
      </c>
    </row>
    <row r="791" spans="1:7" x14ac:dyDescent="0.25">
      <c r="A791" s="126">
        <v>553735</v>
      </c>
      <c r="B791" s="126" t="s">
        <v>3015</v>
      </c>
      <c r="C791" s="126" t="s">
        <v>443</v>
      </c>
      <c r="D791" s="126">
        <v>4092</v>
      </c>
      <c r="E791" s="126">
        <v>1</v>
      </c>
      <c r="F791" s="126" t="s">
        <v>6203</v>
      </c>
      <c r="G791" s="126">
        <v>25.49</v>
      </c>
    </row>
    <row r="792" spans="1:7" x14ac:dyDescent="0.25">
      <c r="A792" s="126">
        <v>553735</v>
      </c>
      <c r="B792" s="126" t="s">
        <v>3015</v>
      </c>
      <c r="C792" s="126" t="s">
        <v>443</v>
      </c>
      <c r="D792" s="126">
        <v>4092</v>
      </c>
      <c r="E792" s="126">
        <v>1</v>
      </c>
      <c r="F792" s="126" t="s">
        <v>6203</v>
      </c>
      <c r="G792" s="126">
        <v>25.49</v>
      </c>
    </row>
    <row r="793" spans="1:7" x14ac:dyDescent="0.25">
      <c r="A793" s="126">
        <v>553743</v>
      </c>
      <c r="B793" s="126" t="s">
        <v>3016</v>
      </c>
      <c r="C793" s="126" t="s">
        <v>443</v>
      </c>
      <c r="D793" s="126">
        <v>4092</v>
      </c>
      <c r="E793" s="126">
        <v>1</v>
      </c>
      <c r="F793" s="126" t="s">
        <v>6203</v>
      </c>
      <c r="G793" s="126">
        <v>25.49</v>
      </c>
    </row>
    <row r="794" spans="1:7" x14ac:dyDescent="0.25">
      <c r="A794" s="126">
        <v>553743</v>
      </c>
      <c r="B794" s="126" t="s">
        <v>3016</v>
      </c>
      <c r="C794" s="126" t="s">
        <v>443</v>
      </c>
      <c r="D794" s="126">
        <v>4092</v>
      </c>
      <c r="E794" s="126">
        <v>1</v>
      </c>
      <c r="F794" s="126" t="s">
        <v>6203</v>
      </c>
      <c r="G794" s="126">
        <v>25.49</v>
      </c>
    </row>
    <row r="795" spans="1:7" x14ac:dyDescent="0.25">
      <c r="A795" s="126">
        <v>910000</v>
      </c>
      <c r="B795" s="126" t="s">
        <v>149</v>
      </c>
      <c r="C795" s="126" t="s">
        <v>443</v>
      </c>
      <c r="D795" s="126">
        <v>4092</v>
      </c>
      <c r="E795" s="126">
        <v>1</v>
      </c>
      <c r="F795" s="126" t="s">
        <v>6212</v>
      </c>
      <c r="G795" s="126">
        <v>23.71</v>
      </c>
    </row>
    <row r="796" spans="1:7" x14ac:dyDescent="0.25">
      <c r="A796" s="126">
        <v>910000</v>
      </c>
      <c r="B796" s="126" t="s">
        <v>149</v>
      </c>
      <c r="C796" s="126" t="s">
        <v>443</v>
      </c>
      <c r="D796" s="126">
        <v>4092</v>
      </c>
      <c r="E796" s="126">
        <v>1</v>
      </c>
      <c r="F796" s="126" t="s">
        <v>6212</v>
      </c>
      <c r="G796" s="126">
        <v>23.71</v>
      </c>
    </row>
    <row r="797" spans="1:7" x14ac:dyDescent="0.25">
      <c r="A797" s="126">
        <v>913244</v>
      </c>
      <c r="B797" s="126" t="s">
        <v>3385</v>
      </c>
      <c r="C797" s="126" t="s">
        <v>443</v>
      </c>
      <c r="D797" s="126">
        <v>2130</v>
      </c>
      <c r="E797" s="126">
        <v>4</v>
      </c>
      <c r="F797" s="126" t="s">
        <v>6189</v>
      </c>
      <c r="G797" s="126">
        <v>10.29</v>
      </c>
    </row>
    <row r="798" spans="1:7" x14ac:dyDescent="0.25">
      <c r="A798" s="126">
        <v>913244</v>
      </c>
      <c r="B798" s="126" t="s">
        <v>3385</v>
      </c>
      <c r="C798" s="126" t="s">
        <v>443</v>
      </c>
      <c r="D798" s="126">
        <v>2130</v>
      </c>
      <c r="E798" s="126">
        <v>4</v>
      </c>
      <c r="F798" s="126" t="s">
        <v>6189</v>
      </c>
      <c r="G798" s="126">
        <v>10.29</v>
      </c>
    </row>
    <row r="799" spans="1:7" x14ac:dyDescent="0.25">
      <c r="A799" s="126">
        <v>913244</v>
      </c>
      <c r="B799" s="126" t="s">
        <v>3385</v>
      </c>
      <c r="C799" s="126" t="s">
        <v>443</v>
      </c>
      <c r="D799" s="126">
        <v>2130</v>
      </c>
      <c r="E799" s="126">
        <v>4</v>
      </c>
      <c r="F799" s="126" t="s">
        <v>6189</v>
      </c>
      <c r="G799" s="126">
        <v>10.29</v>
      </c>
    </row>
    <row r="800" spans="1:7" x14ac:dyDescent="0.25">
      <c r="A800" s="126">
        <v>906354</v>
      </c>
      <c r="B800" s="126" t="s">
        <v>3371</v>
      </c>
      <c r="C800" s="126" t="s">
        <v>443</v>
      </c>
      <c r="D800" s="126">
        <v>8520</v>
      </c>
      <c r="E800" s="126">
        <v>1</v>
      </c>
      <c r="F800" s="126" t="s">
        <v>6180</v>
      </c>
      <c r="G800" s="126">
        <v>42.98</v>
      </c>
    </row>
    <row r="801" spans="1:7" x14ac:dyDescent="0.25">
      <c r="A801" s="126">
        <v>906354</v>
      </c>
      <c r="B801" s="126" t="s">
        <v>3371</v>
      </c>
      <c r="C801" s="126" t="s">
        <v>443</v>
      </c>
      <c r="D801" s="126">
        <v>8520</v>
      </c>
      <c r="E801" s="126">
        <v>1</v>
      </c>
      <c r="F801" s="126" t="s">
        <v>6180</v>
      </c>
      <c r="G801" s="126">
        <v>42.98</v>
      </c>
    </row>
    <row r="802" spans="1:7" x14ac:dyDescent="0.25">
      <c r="A802" s="126">
        <v>452854</v>
      </c>
      <c r="B802" s="126" t="s">
        <v>5027</v>
      </c>
      <c r="C802" s="126" t="s">
        <v>443</v>
      </c>
      <c r="D802" s="126">
        <v>330</v>
      </c>
      <c r="E802" s="126">
        <v>24</v>
      </c>
      <c r="F802" s="126" t="s">
        <v>6180</v>
      </c>
      <c r="G802" s="126">
        <v>2.59</v>
      </c>
    </row>
    <row r="803" spans="1:7" x14ac:dyDescent="0.25">
      <c r="A803" s="126">
        <v>452854</v>
      </c>
      <c r="B803" s="126" t="s">
        <v>5027</v>
      </c>
      <c r="C803" s="126" t="s">
        <v>443</v>
      </c>
      <c r="D803" s="126">
        <v>330</v>
      </c>
      <c r="E803" s="126">
        <v>24</v>
      </c>
      <c r="F803" s="126" t="s">
        <v>6180</v>
      </c>
      <c r="G803" s="126">
        <v>2.59</v>
      </c>
    </row>
    <row r="804" spans="1:7" x14ac:dyDescent="0.25">
      <c r="A804" s="126">
        <v>334276</v>
      </c>
      <c r="B804" s="126" t="s">
        <v>2846</v>
      </c>
      <c r="C804" s="126" t="s">
        <v>443</v>
      </c>
      <c r="D804" s="126">
        <v>500</v>
      </c>
      <c r="E804" s="126">
        <v>24</v>
      </c>
      <c r="F804" s="126" t="s">
        <v>6182</v>
      </c>
      <c r="G804" s="126">
        <v>2.99</v>
      </c>
    </row>
    <row r="805" spans="1:7" x14ac:dyDescent="0.25">
      <c r="A805" s="126">
        <v>697821</v>
      </c>
      <c r="B805" s="126" t="s">
        <v>3119</v>
      </c>
      <c r="C805" s="126" t="s">
        <v>443</v>
      </c>
      <c r="D805" s="126">
        <v>500</v>
      </c>
      <c r="E805" s="126">
        <v>12</v>
      </c>
      <c r="F805" s="126" t="s">
        <v>5877</v>
      </c>
      <c r="G805" s="126">
        <v>4.33</v>
      </c>
    </row>
    <row r="806" spans="1:7" x14ac:dyDescent="0.25">
      <c r="A806" s="126">
        <v>906628</v>
      </c>
      <c r="B806" s="126" t="s">
        <v>3375</v>
      </c>
      <c r="C806" s="126" t="s">
        <v>443</v>
      </c>
      <c r="D806" s="126">
        <v>2130</v>
      </c>
      <c r="E806" s="126">
        <v>4</v>
      </c>
      <c r="F806" s="126" t="s">
        <v>6179</v>
      </c>
      <c r="G806" s="126">
        <v>12.29</v>
      </c>
    </row>
    <row r="807" spans="1:7" x14ac:dyDescent="0.25">
      <c r="A807" s="126">
        <v>906628</v>
      </c>
      <c r="B807" s="126" t="s">
        <v>3375</v>
      </c>
      <c r="C807" s="126" t="s">
        <v>443</v>
      </c>
      <c r="D807" s="126">
        <v>2130</v>
      </c>
      <c r="E807" s="126">
        <v>4</v>
      </c>
      <c r="F807" s="126" t="s">
        <v>6179</v>
      </c>
      <c r="G807" s="126">
        <v>12.29</v>
      </c>
    </row>
    <row r="808" spans="1:7" x14ac:dyDescent="0.25">
      <c r="A808" s="126">
        <v>539817</v>
      </c>
      <c r="B808" s="126" t="s">
        <v>2997</v>
      </c>
      <c r="C808" s="126" t="s">
        <v>443</v>
      </c>
      <c r="D808" s="126">
        <v>4092</v>
      </c>
      <c r="E808" s="126">
        <v>1</v>
      </c>
      <c r="F808" s="126" t="s">
        <v>6203</v>
      </c>
      <c r="G808" s="126">
        <v>23.53</v>
      </c>
    </row>
    <row r="809" spans="1:7" x14ac:dyDescent="0.25">
      <c r="A809" s="126">
        <v>539817</v>
      </c>
      <c r="B809" s="126" t="s">
        <v>2997</v>
      </c>
      <c r="C809" s="126" t="s">
        <v>443</v>
      </c>
      <c r="D809" s="126">
        <v>4092</v>
      </c>
      <c r="E809" s="126">
        <v>1</v>
      </c>
      <c r="F809" s="126" t="s">
        <v>6203</v>
      </c>
      <c r="G809" s="126">
        <v>23.53</v>
      </c>
    </row>
    <row r="810" spans="1:7" x14ac:dyDescent="0.25">
      <c r="A810" s="126">
        <v>929802</v>
      </c>
      <c r="B810" s="126" t="s">
        <v>3400</v>
      </c>
      <c r="C810" s="126" t="s">
        <v>443</v>
      </c>
      <c r="D810" s="126">
        <v>6390</v>
      </c>
      <c r="E810" s="126">
        <v>1</v>
      </c>
      <c r="F810" s="126" t="s">
        <v>6179</v>
      </c>
      <c r="G810" s="126">
        <v>31.98</v>
      </c>
    </row>
    <row r="811" spans="1:7" x14ac:dyDescent="0.25">
      <c r="A811" s="126">
        <v>929802</v>
      </c>
      <c r="B811" s="126" t="s">
        <v>3400</v>
      </c>
      <c r="C811" s="126" t="s">
        <v>443</v>
      </c>
      <c r="D811" s="126">
        <v>6390</v>
      </c>
      <c r="E811" s="126">
        <v>1</v>
      </c>
      <c r="F811" s="126" t="s">
        <v>6179</v>
      </c>
      <c r="G811" s="126">
        <v>31.98</v>
      </c>
    </row>
    <row r="812" spans="1:7" x14ac:dyDescent="0.25">
      <c r="A812" s="126">
        <v>904375</v>
      </c>
      <c r="B812" s="126" t="s">
        <v>3368</v>
      </c>
      <c r="C812" s="126" t="s">
        <v>443</v>
      </c>
      <c r="D812" s="126">
        <v>6138</v>
      </c>
      <c r="E812" s="126">
        <v>1</v>
      </c>
      <c r="F812" s="126" t="s">
        <v>6179</v>
      </c>
      <c r="G812" s="126">
        <v>32.979999999999997</v>
      </c>
    </row>
    <row r="813" spans="1:7" x14ac:dyDescent="0.25">
      <c r="A813" s="126">
        <v>904375</v>
      </c>
      <c r="B813" s="126" t="s">
        <v>3368</v>
      </c>
      <c r="C813" s="126" t="s">
        <v>443</v>
      </c>
      <c r="D813" s="126">
        <v>6138</v>
      </c>
      <c r="E813" s="126">
        <v>1</v>
      </c>
      <c r="F813" s="126" t="s">
        <v>6179</v>
      </c>
      <c r="G813" s="126">
        <v>32.979999999999997</v>
      </c>
    </row>
    <row r="814" spans="1:7" x14ac:dyDescent="0.25">
      <c r="A814" s="126">
        <v>903914</v>
      </c>
      <c r="B814" s="126" t="s">
        <v>3364</v>
      </c>
      <c r="C814" s="126" t="s">
        <v>443</v>
      </c>
      <c r="D814" s="126">
        <v>2130</v>
      </c>
      <c r="E814" s="126">
        <v>4</v>
      </c>
      <c r="F814" s="126" t="s">
        <v>6195</v>
      </c>
      <c r="G814" s="126">
        <v>12.88</v>
      </c>
    </row>
    <row r="815" spans="1:7" x14ac:dyDescent="0.25">
      <c r="A815" s="126">
        <v>903914</v>
      </c>
      <c r="B815" s="126" t="s">
        <v>3364</v>
      </c>
      <c r="C815" s="126" t="s">
        <v>443</v>
      </c>
      <c r="D815" s="126">
        <v>2130</v>
      </c>
      <c r="E815" s="126">
        <v>4</v>
      </c>
      <c r="F815" s="126" t="s">
        <v>6195</v>
      </c>
      <c r="G815" s="126">
        <v>12.88</v>
      </c>
    </row>
    <row r="816" spans="1:7" x14ac:dyDescent="0.25">
      <c r="A816" s="126">
        <v>119735</v>
      </c>
      <c r="B816" s="126" t="s">
        <v>2662</v>
      </c>
      <c r="C816" s="126" t="s">
        <v>443</v>
      </c>
      <c r="D816" s="126">
        <v>355</v>
      </c>
      <c r="E816" s="126">
        <v>24</v>
      </c>
      <c r="F816" s="126" t="s">
        <v>6179</v>
      </c>
      <c r="G816" s="126">
        <v>2.42</v>
      </c>
    </row>
    <row r="817" spans="1:7" x14ac:dyDescent="0.25">
      <c r="A817" s="126">
        <v>119735</v>
      </c>
      <c r="B817" s="126" t="s">
        <v>2662</v>
      </c>
      <c r="C817" s="126" t="s">
        <v>443</v>
      </c>
      <c r="D817" s="126">
        <v>355</v>
      </c>
      <c r="E817" s="126">
        <v>24</v>
      </c>
      <c r="F817" s="126" t="s">
        <v>6179</v>
      </c>
      <c r="G817" s="126">
        <v>2.42</v>
      </c>
    </row>
    <row r="818" spans="1:7" x14ac:dyDescent="0.25">
      <c r="A818" s="126">
        <v>935155</v>
      </c>
      <c r="B818" s="126" t="s">
        <v>146</v>
      </c>
      <c r="C818" s="126" t="s">
        <v>443</v>
      </c>
      <c r="D818" s="126">
        <v>5325</v>
      </c>
      <c r="E818" s="126">
        <v>1</v>
      </c>
      <c r="F818" s="126" t="s">
        <v>6180</v>
      </c>
      <c r="G818" s="126">
        <v>27.98</v>
      </c>
    </row>
    <row r="819" spans="1:7" x14ac:dyDescent="0.25">
      <c r="A819" s="126">
        <v>935155</v>
      </c>
      <c r="B819" s="126" t="s">
        <v>146</v>
      </c>
      <c r="C819" s="126" t="s">
        <v>443</v>
      </c>
      <c r="D819" s="126">
        <v>5325</v>
      </c>
      <c r="E819" s="126">
        <v>1</v>
      </c>
      <c r="F819" s="126" t="s">
        <v>6180</v>
      </c>
      <c r="G819" s="126">
        <v>27.98</v>
      </c>
    </row>
    <row r="820" spans="1:7" x14ac:dyDescent="0.25">
      <c r="A820" s="126">
        <v>929687</v>
      </c>
      <c r="B820" s="126" t="s">
        <v>3399</v>
      </c>
      <c r="C820" s="126" t="s">
        <v>443</v>
      </c>
      <c r="D820" s="126">
        <v>5325</v>
      </c>
      <c r="E820" s="126">
        <v>1</v>
      </c>
      <c r="F820" s="126" t="s">
        <v>6179</v>
      </c>
      <c r="G820" s="126">
        <v>25.99</v>
      </c>
    </row>
    <row r="821" spans="1:7" x14ac:dyDescent="0.25">
      <c r="A821" s="126">
        <v>929687</v>
      </c>
      <c r="B821" s="126" t="s">
        <v>3399</v>
      </c>
      <c r="C821" s="126" t="s">
        <v>443</v>
      </c>
      <c r="D821" s="126">
        <v>5325</v>
      </c>
      <c r="E821" s="126">
        <v>1</v>
      </c>
      <c r="F821" s="126" t="s">
        <v>6179</v>
      </c>
      <c r="G821" s="126">
        <v>25.99</v>
      </c>
    </row>
    <row r="822" spans="1:7" x14ac:dyDescent="0.25">
      <c r="A822" s="126">
        <v>591230</v>
      </c>
      <c r="B822" s="126" t="s">
        <v>3048</v>
      </c>
      <c r="C822" s="126" t="s">
        <v>443</v>
      </c>
      <c r="D822" s="126">
        <v>500</v>
      </c>
      <c r="E822" s="126">
        <v>20</v>
      </c>
      <c r="F822" s="126" t="s">
        <v>6113</v>
      </c>
      <c r="G822" s="126">
        <v>3.25</v>
      </c>
    </row>
    <row r="823" spans="1:7" x14ac:dyDescent="0.25">
      <c r="A823" s="126">
        <v>903351</v>
      </c>
      <c r="B823" s="126" t="s">
        <v>3362</v>
      </c>
      <c r="C823" s="126" t="s">
        <v>443</v>
      </c>
      <c r="D823" s="126">
        <v>6138</v>
      </c>
      <c r="E823" s="126">
        <v>1</v>
      </c>
      <c r="F823" s="126" t="s">
        <v>6180</v>
      </c>
      <c r="G823" s="126">
        <v>34.979999999999997</v>
      </c>
    </row>
    <row r="824" spans="1:7" x14ac:dyDescent="0.25">
      <c r="A824" s="126">
        <v>903351</v>
      </c>
      <c r="B824" s="126" t="s">
        <v>3362</v>
      </c>
      <c r="C824" s="126" t="s">
        <v>443</v>
      </c>
      <c r="D824" s="126">
        <v>6138</v>
      </c>
      <c r="E824" s="126">
        <v>1</v>
      </c>
      <c r="F824" s="126" t="s">
        <v>6180</v>
      </c>
      <c r="G824" s="126">
        <v>34.979999999999997</v>
      </c>
    </row>
    <row r="825" spans="1:7" x14ac:dyDescent="0.25">
      <c r="A825" s="126">
        <v>904334</v>
      </c>
      <c r="B825" s="126" t="s">
        <v>3367</v>
      </c>
      <c r="C825" s="126" t="s">
        <v>443</v>
      </c>
      <c r="D825" s="126">
        <v>2130</v>
      </c>
      <c r="E825" s="126">
        <v>4</v>
      </c>
      <c r="F825" s="126" t="s">
        <v>6180</v>
      </c>
      <c r="G825" s="126">
        <v>12.59</v>
      </c>
    </row>
    <row r="826" spans="1:7" x14ac:dyDescent="0.25">
      <c r="A826" s="126">
        <v>904334</v>
      </c>
      <c r="B826" s="126" t="s">
        <v>3367</v>
      </c>
      <c r="C826" s="126" t="s">
        <v>443</v>
      </c>
      <c r="D826" s="126">
        <v>2130</v>
      </c>
      <c r="E826" s="126">
        <v>4</v>
      </c>
      <c r="F826" s="126" t="s">
        <v>6180</v>
      </c>
      <c r="G826" s="126">
        <v>12.59</v>
      </c>
    </row>
    <row r="827" spans="1:7" x14ac:dyDescent="0.25">
      <c r="A827" s="126">
        <v>906586</v>
      </c>
      <c r="B827" s="126" t="s">
        <v>3374</v>
      </c>
      <c r="C827" s="126" t="s">
        <v>443</v>
      </c>
      <c r="D827" s="126">
        <v>8184</v>
      </c>
      <c r="E827" s="126">
        <v>1</v>
      </c>
      <c r="F827" s="126" t="s">
        <v>6179</v>
      </c>
      <c r="G827" s="126">
        <v>44.99</v>
      </c>
    </row>
    <row r="828" spans="1:7" x14ac:dyDescent="0.25">
      <c r="A828" s="126">
        <v>906586</v>
      </c>
      <c r="B828" s="126" t="s">
        <v>3374</v>
      </c>
      <c r="C828" s="126" t="s">
        <v>443</v>
      </c>
      <c r="D828" s="126">
        <v>8184</v>
      </c>
      <c r="E828" s="126">
        <v>1</v>
      </c>
      <c r="F828" s="126" t="s">
        <v>6179</v>
      </c>
      <c r="G828" s="126">
        <v>44.99</v>
      </c>
    </row>
    <row r="829" spans="1:7" x14ac:dyDescent="0.25">
      <c r="A829" s="126">
        <v>929653</v>
      </c>
      <c r="B829" s="126" t="s">
        <v>145</v>
      </c>
      <c r="C829" s="126" t="s">
        <v>443</v>
      </c>
      <c r="D829" s="126">
        <v>5325</v>
      </c>
      <c r="E829" s="126">
        <v>1</v>
      </c>
      <c r="F829" s="126" t="s">
        <v>6179</v>
      </c>
      <c r="G829" s="126">
        <v>23.99</v>
      </c>
    </row>
    <row r="830" spans="1:7" x14ac:dyDescent="0.25">
      <c r="A830" s="126">
        <v>929653</v>
      </c>
      <c r="B830" s="126" t="s">
        <v>145</v>
      </c>
      <c r="C830" s="126" t="s">
        <v>443</v>
      </c>
      <c r="D830" s="126">
        <v>5325</v>
      </c>
      <c r="E830" s="126">
        <v>1</v>
      </c>
      <c r="F830" s="126" t="s">
        <v>6179</v>
      </c>
      <c r="G830" s="126">
        <v>23.99</v>
      </c>
    </row>
    <row r="831" spans="1:7" x14ac:dyDescent="0.25">
      <c r="A831" s="126">
        <v>904144</v>
      </c>
      <c r="B831" s="126" t="s">
        <v>3366</v>
      </c>
      <c r="C831" s="126" t="s">
        <v>443</v>
      </c>
      <c r="D831" s="126">
        <v>2130</v>
      </c>
      <c r="E831" s="126">
        <v>4</v>
      </c>
      <c r="F831" s="126" t="s">
        <v>6179</v>
      </c>
      <c r="G831" s="126">
        <v>11.99</v>
      </c>
    </row>
    <row r="832" spans="1:7" x14ac:dyDescent="0.25">
      <c r="A832" s="126">
        <v>904144</v>
      </c>
      <c r="B832" s="126" t="s">
        <v>3366</v>
      </c>
      <c r="C832" s="126" t="s">
        <v>443</v>
      </c>
      <c r="D832" s="126">
        <v>2130</v>
      </c>
      <c r="E832" s="126">
        <v>4</v>
      </c>
      <c r="F832" s="126" t="s">
        <v>6179</v>
      </c>
      <c r="G832" s="126">
        <v>11.99</v>
      </c>
    </row>
    <row r="833" spans="1:7" x14ac:dyDescent="0.25">
      <c r="A833" s="126">
        <v>904664</v>
      </c>
      <c r="B833" s="126" t="s">
        <v>3369</v>
      </c>
      <c r="C833" s="126" t="s">
        <v>443</v>
      </c>
      <c r="D833" s="126">
        <v>2130</v>
      </c>
      <c r="E833" s="126">
        <v>4</v>
      </c>
      <c r="F833" s="126" t="s">
        <v>6180</v>
      </c>
      <c r="G833" s="126">
        <v>12.59</v>
      </c>
    </row>
    <row r="834" spans="1:7" x14ac:dyDescent="0.25">
      <c r="A834" s="126">
        <v>904664</v>
      </c>
      <c r="B834" s="126" t="s">
        <v>3369</v>
      </c>
      <c r="C834" s="126" t="s">
        <v>443</v>
      </c>
      <c r="D834" s="126">
        <v>2130</v>
      </c>
      <c r="E834" s="126">
        <v>4</v>
      </c>
      <c r="F834" s="126" t="s">
        <v>6180</v>
      </c>
      <c r="G834" s="126">
        <v>12.59</v>
      </c>
    </row>
    <row r="835" spans="1:7" x14ac:dyDescent="0.25">
      <c r="A835" s="126">
        <v>928721</v>
      </c>
      <c r="B835" s="126" t="s">
        <v>3395</v>
      </c>
      <c r="C835" s="126" t="s">
        <v>443</v>
      </c>
      <c r="D835" s="126">
        <v>5325</v>
      </c>
      <c r="E835" s="126">
        <v>1</v>
      </c>
      <c r="F835" s="126" t="s">
        <v>6180</v>
      </c>
      <c r="G835" s="126">
        <v>28.48</v>
      </c>
    </row>
    <row r="836" spans="1:7" x14ac:dyDescent="0.25">
      <c r="A836" s="126">
        <v>928721</v>
      </c>
      <c r="B836" s="126" t="s">
        <v>3395</v>
      </c>
      <c r="C836" s="126" t="s">
        <v>443</v>
      </c>
      <c r="D836" s="126">
        <v>5325</v>
      </c>
      <c r="E836" s="126">
        <v>1</v>
      </c>
      <c r="F836" s="126" t="s">
        <v>6180</v>
      </c>
      <c r="G836" s="126">
        <v>28.48</v>
      </c>
    </row>
    <row r="837" spans="1:7" x14ac:dyDescent="0.25">
      <c r="A837" s="126">
        <v>904318</v>
      </c>
      <c r="B837" s="126" t="s">
        <v>147</v>
      </c>
      <c r="C837" s="126" t="s">
        <v>443</v>
      </c>
      <c r="D837" s="126">
        <v>2130</v>
      </c>
      <c r="E837" s="126">
        <v>4</v>
      </c>
      <c r="F837" s="126" t="s">
        <v>6180</v>
      </c>
      <c r="G837" s="126">
        <v>12.59</v>
      </c>
    </row>
    <row r="838" spans="1:7" x14ac:dyDescent="0.25">
      <c r="A838" s="126">
        <v>904318</v>
      </c>
      <c r="B838" s="126" t="s">
        <v>147</v>
      </c>
      <c r="C838" s="126" t="s">
        <v>443</v>
      </c>
      <c r="D838" s="126">
        <v>2130</v>
      </c>
      <c r="E838" s="126">
        <v>4</v>
      </c>
      <c r="F838" s="126" t="s">
        <v>6180</v>
      </c>
      <c r="G838" s="126">
        <v>12.59</v>
      </c>
    </row>
    <row r="839" spans="1:7" x14ac:dyDescent="0.25">
      <c r="A839" s="126">
        <v>904052</v>
      </c>
      <c r="B839" s="126" t="s">
        <v>3365</v>
      </c>
      <c r="C839" s="126" t="s">
        <v>443</v>
      </c>
      <c r="D839" s="126">
        <v>2130</v>
      </c>
      <c r="E839" s="126">
        <v>4</v>
      </c>
      <c r="F839" s="126" t="s">
        <v>6180</v>
      </c>
      <c r="G839" s="126">
        <v>10.99</v>
      </c>
    </row>
    <row r="840" spans="1:7" x14ac:dyDescent="0.25">
      <c r="A840" s="126">
        <v>904052</v>
      </c>
      <c r="B840" s="126" t="s">
        <v>3365</v>
      </c>
      <c r="C840" s="126" t="s">
        <v>443</v>
      </c>
      <c r="D840" s="126">
        <v>2130</v>
      </c>
      <c r="E840" s="126">
        <v>4</v>
      </c>
      <c r="F840" s="126" t="s">
        <v>6180</v>
      </c>
      <c r="G840" s="126">
        <v>10.99</v>
      </c>
    </row>
    <row r="841" spans="1:7" x14ac:dyDescent="0.25">
      <c r="A841" s="126">
        <v>691097</v>
      </c>
      <c r="B841" s="126" t="s">
        <v>3109</v>
      </c>
      <c r="C841" s="126" t="s">
        <v>443</v>
      </c>
      <c r="D841" s="126">
        <v>4092</v>
      </c>
      <c r="E841" s="126">
        <v>1</v>
      </c>
      <c r="F841" s="126" t="s">
        <v>6180</v>
      </c>
      <c r="G841" s="126">
        <v>23.98</v>
      </c>
    </row>
    <row r="842" spans="1:7" x14ac:dyDescent="0.25">
      <c r="A842" s="126">
        <v>691097</v>
      </c>
      <c r="B842" s="126" t="s">
        <v>3109</v>
      </c>
      <c r="C842" s="126" t="s">
        <v>443</v>
      </c>
      <c r="D842" s="126">
        <v>4092</v>
      </c>
      <c r="E842" s="126">
        <v>1</v>
      </c>
      <c r="F842" s="126" t="s">
        <v>6180</v>
      </c>
      <c r="G842" s="126">
        <v>23.98</v>
      </c>
    </row>
    <row r="843" spans="1:7" x14ac:dyDescent="0.25">
      <c r="A843" s="126">
        <v>903294</v>
      </c>
      <c r="B843" s="126" t="s">
        <v>3361</v>
      </c>
      <c r="C843" s="126" t="s">
        <v>443</v>
      </c>
      <c r="D843" s="126">
        <v>4092</v>
      </c>
      <c r="E843" s="126">
        <v>1</v>
      </c>
      <c r="F843" s="126" t="s">
        <v>6180</v>
      </c>
      <c r="G843" s="126">
        <v>21.49</v>
      </c>
    </row>
    <row r="844" spans="1:7" x14ac:dyDescent="0.25">
      <c r="A844" s="126">
        <v>903294</v>
      </c>
      <c r="B844" s="126" t="s">
        <v>3361</v>
      </c>
      <c r="C844" s="126" t="s">
        <v>443</v>
      </c>
      <c r="D844" s="126">
        <v>4092</v>
      </c>
      <c r="E844" s="126">
        <v>1</v>
      </c>
      <c r="F844" s="126" t="s">
        <v>6180</v>
      </c>
      <c r="G844" s="126">
        <v>21.49</v>
      </c>
    </row>
    <row r="845" spans="1:7" x14ac:dyDescent="0.25">
      <c r="A845" s="126">
        <v>903393</v>
      </c>
      <c r="B845" s="126" t="s">
        <v>3363</v>
      </c>
      <c r="C845" s="126" t="s">
        <v>443</v>
      </c>
      <c r="D845" s="126">
        <v>2130</v>
      </c>
      <c r="E845" s="126">
        <v>4</v>
      </c>
      <c r="F845" s="126" t="s">
        <v>6179</v>
      </c>
      <c r="G845" s="126">
        <v>11.29</v>
      </c>
    </row>
    <row r="846" spans="1:7" x14ac:dyDescent="0.25">
      <c r="A846" s="126">
        <v>903393</v>
      </c>
      <c r="B846" s="126" t="s">
        <v>3363</v>
      </c>
      <c r="C846" s="126" t="s">
        <v>443</v>
      </c>
      <c r="D846" s="126">
        <v>2130</v>
      </c>
      <c r="E846" s="126">
        <v>4</v>
      </c>
      <c r="F846" s="126" t="s">
        <v>6179</v>
      </c>
      <c r="G846" s="126">
        <v>11.29</v>
      </c>
    </row>
    <row r="847" spans="1:7" x14ac:dyDescent="0.25">
      <c r="A847" s="126">
        <v>18</v>
      </c>
      <c r="B847" s="126" t="s">
        <v>510</v>
      </c>
      <c r="C847" s="126" t="s">
        <v>443</v>
      </c>
      <c r="D847" s="126">
        <v>330</v>
      </c>
      <c r="E847" s="126">
        <v>24</v>
      </c>
      <c r="F847" s="126" t="s">
        <v>6179</v>
      </c>
      <c r="G847" s="126">
        <v>2.59</v>
      </c>
    </row>
    <row r="848" spans="1:7" x14ac:dyDescent="0.25">
      <c r="A848" s="126">
        <v>18</v>
      </c>
      <c r="B848" s="126" t="s">
        <v>510</v>
      </c>
      <c r="C848" s="126" t="s">
        <v>443</v>
      </c>
      <c r="D848" s="126">
        <v>330</v>
      </c>
      <c r="E848" s="126">
        <v>24</v>
      </c>
      <c r="F848" s="126" t="s">
        <v>6179</v>
      </c>
      <c r="G848" s="126">
        <v>2.59</v>
      </c>
    </row>
    <row r="849" spans="1:7" x14ac:dyDescent="0.25">
      <c r="A849" s="126">
        <v>643239</v>
      </c>
      <c r="B849" s="126" t="s">
        <v>3089</v>
      </c>
      <c r="C849" s="126" t="s">
        <v>443</v>
      </c>
      <c r="D849" s="126">
        <v>341</v>
      </c>
      <c r="E849" s="126">
        <v>24</v>
      </c>
      <c r="F849" s="126" t="s">
        <v>6182</v>
      </c>
      <c r="G849" s="126">
        <v>2.89</v>
      </c>
    </row>
    <row r="850" spans="1:7" x14ac:dyDescent="0.25">
      <c r="A850" s="126">
        <v>643239</v>
      </c>
      <c r="B850" s="126" t="s">
        <v>3089</v>
      </c>
      <c r="C850" s="126" t="s">
        <v>443</v>
      </c>
      <c r="D850" s="126">
        <v>341</v>
      </c>
      <c r="E850" s="126">
        <v>24</v>
      </c>
      <c r="F850" s="126" t="s">
        <v>6182</v>
      </c>
      <c r="G850" s="126">
        <v>2.89</v>
      </c>
    </row>
    <row r="851" spans="1:7" x14ac:dyDescent="0.25">
      <c r="A851" s="126">
        <v>550764</v>
      </c>
      <c r="B851" s="126" t="s">
        <v>3010</v>
      </c>
      <c r="C851" s="126" t="s">
        <v>443</v>
      </c>
      <c r="D851" s="126">
        <v>710</v>
      </c>
      <c r="E851" s="126">
        <v>12</v>
      </c>
      <c r="F851" s="126" t="s">
        <v>6180</v>
      </c>
      <c r="G851" s="126">
        <v>4.78</v>
      </c>
    </row>
    <row r="852" spans="1:7" x14ac:dyDescent="0.25">
      <c r="A852" s="126">
        <v>550764</v>
      </c>
      <c r="B852" s="126" t="s">
        <v>3010</v>
      </c>
      <c r="C852" s="126" t="s">
        <v>443</v>
      </c>
      <c r="D852" s="126">
        <v>710</v>
      </c>
      <c r="E852" s="126">
        <v>12</v>
      </c>
      <c r="F852" s="126" t="s">
        <v>6180</v>
      </c>
      <c r="G852" s="126">
        <v>4.78</v>
      </c>
    </row>
    <row r="853" spans="1:7" x14ac:dyDescent="0.25">
      <c r="A853" s="126">
        <v>550764</v>
      </c>
      <c r="B853" s="126" t="s">
        <v>3010</v>
      </c>
      <c r="C853" s="126" t="s">
        <v>443</v>
      </c>
      <c r="D853" s="126">
        <v>710</v>
      </c>
      <c r="E853" s="126">
        <v>12</v>
      </c>
      <c r="F853" s="126" t="s">
        <v>6180</v>
      </c>
      <c r="G853" s="126">
        <v>4.78</v>
      </c>
    </row>
    <row r="854" spans="1:7" x14ac:dyDescent="0.25">
      <c r="A854" s="126">
        <v>902635</v>
      </c>
      <c r="B854" s="126" t="s">
        <v>3358</v>
      </c>
      <c r="C854" s="126" t="s">
        <v>443</v>
      </c>
      <c r="D854" s="126">
        <v>8184</v>
      </c>
      <c r="E854" s="126">
        <v>1</v>
      </c>
      <c r="F854" s="126" t="s">
        <v>6180</v>
      </c>
      <c r="G854" s="126">
        <v>45.99</v>
      </c>
    </row>
    <row r="855" spans="1:7" x14ac:dyDescent="0.25">
      <c r="A855" s="126">
        <v>902635</v>
      </c>
      <c r="B855" s="126" t="s">
        <v>3358</v>
      </c>
      <c r="C855" s="126" t="s">
        <v>443</v>
      </c>
      <c r="D855" s="126">
        <v>8184</v>
      </c>
      <c r="E855" s="126">
        <v>1</v>
      </c>
      <c r="F855" s="126" t="s">
        <v>6180</v>
      </c>
      <c r="G855" s="126">
        <v>45.99</v>
      </c>
    </row>
    <row r="856" spans="1:7" x14ac:dyDescent="0.25">
      <c r="A856" s="126">
        <v>903187</v>
      </c>
      <c r="B856" s="126" t="s">
        <v>3360</v>
      </c>
      <c r="C856" s="126" t="s">
        <v>443</v>
      </c>
      <c r="D856" s="126">
        <v>4092</v>
      </c>
      <c r="E856" s="126">
        <v>1</v>
      </c>
      <c r="F856" s="126" t="s">
        <v>6180</v>
      </c>
      <c r="G856" s="126">
        <v>23.98</v>
      </c>
    </row>
    <row r="857" spans="1:7" x14ac:dyDescent="0.25">
      <c r="A857" s="126">
        <v>903187</v>
      </c>
      <c r="B857" s="126" t="s">
        <v>3360</v>
      </c>
      <c r="C857" s="126" t="s">
        <v>443</v>
      </c>
      <c r="D857" s="126">
        <v>4092</v>
      </c>
      <c r="E857" s="126">
        <v>1</v>
      </c>
      <c r="F857" s="126" t="s">
        <v>6180</v>
      </c>
      <c r="G857" s="126">
        <v>23.98</v>
      </c>
    </row>
    <row r="858" spans="1:7" x14ac:dyDescent="0.25">
      <c r="A858" s="126">
        <v>925222</v>
      </c>
      <c r="B858" s="126" t="s">
        <v>3392</v>
      </c>
      <c r="C858" s="126" t="s">
        <v>443</v>
      </c>
      <c r="D858" s="126">
        <v>5325</v>
      </c>
      <c r="E858" s="126">
        <v>1</v>
      </c>
      <c r="F858" s="126" t="s">
        <v>6180</v>
      </c>
      <c r="G858" s="126">
        <v>27.98</v>
      </c>
    </row>
    <row r="859" spans="1:7" x14ac:dyDescent="0.25">
      <c r="A859" s="126">
        <v>925222</v>
      </c>
      <c r="B859" s="126" t="s">
        <v>3392</v>
      </c>
      <c r="C859" s="126" t="s">
        <v>443</v>
      </c>
      <c r="D859" s="126">
        <v>5325</v>
      </c>
      <c r="E859" s="126">
        <v>1</v>
      </c>
      <c r="F859" s="126" t="s">
        <v>6180</v>
      </c>
      <c r="G859" s="126">
        <v>27.98</v>
      </c>
    </row>
    <row r="860" spans="1:7" x14ac:dyDescent="0.25">
      <c r="A860" s="126">
        <v>696864</v>
      </c>
      <c r="B860" s="126" t="s">
        <v>3118</v>
      </c>
      <c r="C860" s="126" t="s">
        <v>443</v>
      </c>
      <c r="D860" s="126">
        <v>500</v>
      </c>
      <c r="E860" s="126">
        <v>20</v>
      </c>
      <c r="F860" s="126" t="s">
        <v>5794</v>
      </c>
      <c r="G860" s="126">
        <v>3.2</v>
      </c>
    </row>
    <row r="861" spans="1:7" x14ac:dyDescent="0.25">
      <c r="A861" s="126">
        <v>900621</v>
      </c>
      <c r="B861" s="126" t="s">
        <v>3352</v>
      </c>
      <c r="C861" s="126" t="s">
        <v>443</v>
      </c>
      <c r="D861" s="126">
        <v>2046</v>
      </c>
      <c r="E861" s="126">
        <v>4</v>
      </c>
      <c r="F861" s="126" t="s">
        <v>6179</v>
      </c>
      <c r="G861" s="126">
        <v>11.78</v>
      </c>
    </row>
    <row r="862" spans="1:7" x14ac:dyDescent="0.25">
      <c r="A862" s="126">
        <v>900621</v>
      </c>
      <c r="B862" s="126" t="s">
        <v>3352</v>
      </c>
      <c r="C862" s="126" t="s">
        <v>443</v>
      </c>
      <c r="D862" s="126">
        <v>2046</v>
      </c>
      <c r="E862" s="126">
        <v>4</v>
      </c>
      <c r="F862" s="126" t="s">
        <v>6179</v>
      </c>
      <c r="G862" s="126">
        <v>11.78</v>
      </c>
    </row>
    <row r="863" spans="1:7" x14ac:dyDescent="0.25">
      <c r="A863" s="126">
        <v>900134</v>
      </c>
      <c r="B863" s="126" t="s">
        <v>3342</v>
      </c>
      <c r="C863" s="126" t="s">
        <v>443</v>
      </c>
      <c r="D863" s="126">
        <v>4092</v>
      </c>
      <c r="E863" s="126">
        <v>1</v>
      </c>
      <c r="F863" s="126" t="s">
        <v>6179</v>
      </c>
      <c r="G863" s="126">
        <v>20.49</v>
      </c>
    </row>
    <row r="864" spans="1:7" x14ac:dyDescent="0.25">
      <c r="A864" s="126">
        <v>900134</v>
      </c>
      <c r="B864" s="126" t="s">
        <v>3342</v>
      </c>
      <c r="C864" s="126" t="s">
        <v>443</v>
      </c>
      <c r="D864" s="126">
        <v>4092</v>
      </c>
      <c r="E864" s="126">
        <v>1</v>
      </c>
      <c r="F864" s="126" t="s">
        <v>6179</v>
      </c>
      <c r="G864" s="126">
        <v>20.49</v>
      </c>
    </row>
    <row r="865" spans="1:7" x14ac:dyDescent="0.25">
      <c r="A865" s="126">
        <v>945543</v>
      </c>
      <c r="B865" s="126" t="s">
        <v>3402</v>
      </c>
      <c r="C865" s="126" t="s">
        <v>443</v>
      </c>
      <c r="D865" s="126">
        <v>5325</v>
      </c>
      <c r="E865" s="126">
        <v>1</v>
      </c>
      <c r="F865" s="126" t="s">
        <v>6180</v>
      </c>
      <c r="G865" s="126">
        <v>27.98</v>
      </c>
    </row>
    <row r="866" spans="1:7" x14ac:dyDescent="0.25">
      <c r="A866" s="126">
        <v>945543</v>
      </c>
      <c r="B866" s="126" t="s">
        <v>3402</v>
      </c>
      <c r="C866" s="126" t="s">
        <v>443</v>
      </c>
      <c r="D866" s="126">
        <v>5325</v>
      </c>
      <c r="E866" s="126">
        <v>1</v>
      </c>
      <c r="F866" s="126" t="s">
        <v>6180</v>
      </c>
      <c r="G866" s="126">
        <v>27.98</v>
      </c>
    </row>
    <row r="867" spans="1:7" x14ac:dyDescent="0.25">
      <c r="A867" s="126">
        <v>694323</v>
      </c>
      <c r="B867" s="126" t="s">
        <v>3113</v>
      </c>
      <c r="C867" s="126" t="s">
        <v>443</v>
      </c>
      <c r="D867" s="126">
        <v>10650</v>
      </c>
      <c r="E867" s="126">
        <v>1</v>
      </c>
      <c r="F867" s="126" t="s">
        <v>6180</v>
      </c>
      <c r="G867" s="126">
        <v>53.99</v>
      </c>
    </row>
    <row r="868" spans="1:7" x14ac:dyDescent="0.25">
      <c r="A868" s="126">
        <v>694323</v>
      </c>
      <c r="B868" s="126" t="s">
        <v>3113</v>
      </c>
      <c r="C868" s="126" t="s">
        <v>443</v>
      </c>
      <c r="D868" s="126">
        <v>10650</v>
      </c>
      <c r="E868" s="126">
        <v>1</v>
      </c>
      <c r="F868" s="126" t="s">
        <v>6180</v>
      </c>
      <c r="G868" s="126">
        <v>53.99</v>
      </c>
    </row>
    <row r="869" spans="1:7" x14ac:dyDescent="0.25">
      <c r="A869" s="126">
        <v>903179</v>
      </c>
      <c r="B869" s="126" t="s">
        <v>3359</v>
      </c>
      <c r="C869" s="126" t="s">
        <v>443</v>
      </c>
      <c r="D869" s="126">
        <v>2046</v>
      </c>
      <c r="E869" s="126">
        <v>4</v>
      </c>
      <c r="F869" s="126" t="s">
        <v>6180</v>
      </c>
      <c r="G869" s="126">
        <v>11.99</v>
      </c>
    </row>
    <row r="870" spans="1:7" x14ac:dyDescent="0.25">
      <c r="A870" s="126">
        <v>903179</v>
      </c>
      <c r="B870" s="126" t="s">
        <v>3359</v>
      </c>
      <c r="C870" s="126" t="s">
        <v>443</v>
      </c>
      <c r="D870" s="126">
        <v>2046</v>
      </c>
      <c r="E870" s="126">
        <v>4</v>
      </c>
      <c r="F870" s="126" t="s">
        <v>6180</v>
      </c>
      <c r="G870" s="126">
        <v>11.99</v>
      </c>
    </row>
    <row r="871" spans="1:7" x14ac:dyDescent="0.25">
      <c r="A871" s="126">
        <v>71126</v>
      </c>
      <c r="B871" s="126" t="s">
        <v>4350</v>
      </c>
      <c r="C871" s="126" t="s">
        <v>443</v>
      </c>
      <c r="D871" s="126">
        <v>1980</v>
      </c>
      <c r="E871" s="126">
        <v>4</v>
      </c>
      <c r="F871" s="126" t="s">
        <v>6179</v>
      </c>
      <c r="G871" s="126">
        <v>14.95</v>
      </c>
    </row>
    <row r="872" spans="1:7" x14ac:dyDescent="0.25">
      <c r="A872" s="126">
        <v>71126</v>
      </c>
      <c r="B872" s="126" t="s">
        <v>4350</v>
      </c>
      <c r="C872" s="126" t="s">
        <v>443</v>
      </c>
      <c r="D872" s="126">
        <v>1980</v>
      </c>
      <c r="E872" s="126">
        <v>4</v>
      </c>
      <c r="F872" s="126" t="s">
        <v>6179</v>
      </c>
      <c r="G872" s="126">
        <v>14.95</v>
      </c>
    </row>
    <row r="873" spans="1:7" x14ac:dyDescent="0.25">
      <c r="A873" s="126">
        <v>902627</v>
      </c>
      <c r="B873" s="126" t="s">
        <v>3357</v>
      </c>
      <c r="C873" s="126" t="s">
        <v>443</v>
      </c>
      <c r="D873" s="126">
        <v>4092</v>
      </c>
      <c r="E873" s="126">
        <v>1</v>
      </c>
      <c r="F873" s="126" t="s">
        <v>6180</v>
      </c>
      <c r="G873" s="126">
        <v>25.99</v>
      </c>
    </row>
    <row r="874" spans="1:7" x14ac:dyDescent="0.25">
      <c r="A874" s="126">
        <v>902627</v>
      </c>
      <c r="B874" s="126" t="s">
        <v>3357</v>
      </c>
      <c r="C874" s="126" t="s">
        <v>443</v>
      </c>
      <c r="D874" s="126">
        <v>4092</v>
      </c>
      <c r="E874" s="126">
        <v>1</v>
      </c>
      <c r="F874" s="126" t="s">
        <v>6180</v>
      </c>
      <c r="G874" s="126">
        <v>25.99</v>
      </c>
    </row>
    <row r="875" spans="1:7" x14ac:dyDescent="0.25">
      <c r="A875" s="126">
        <v>900159</v>
      </c>
      <c r="B875" s="126" t="s">
        <v>3343</v>
      </c>
      <c r="C875" s="126" t="s">
        <v>443</v>
      </c>
      <c r="D875" s="126">
        <v>8184</v>
      </c>
      <c r="E875" s="126">
        <v>1</v>
      </c>
      <c r="F875" s="126" t="s">
        <v>6180</v>
      </c>
      <c r="G875" s="126">
        <v>46.98</v>
      </c>
    </row>
    <row r="876" spans="1:7" x14ac:dyDescent="0.25">
      <c r="A876" s="126">
        <v>900159</v>
      </c>
      <c r="B876" s="126" t="s">
        <v>3343</v>
      </c>
      <c r="C876" s="126" t="s">
        <v>443</v>
      </c>
      <c r="D876" s="126">
        <v>8184</v>
      </c>
      <c r="E876" s="126">
        <v>1</v>
      </c>
      <c r="F876" s="126" t="s">
        <v>6180</v>
      </c>
      <c r="G876" s="126">
        <v>46.98</v>
      </c>
    </row>
    <row r="877" spans="1:7" x14ac:dyDescent="0.25">
      <c r="A877" s="126">
        <v>643189</v>
      </c>
      <c r="B877" s="126" t="s">
        <v>3088</v>
      </c>
      <c r="C877" s="126" t="s">
        <v>443</v>
      </c>
      <c r="D877" s="126">
        <v>341</v>
      </c>
      <c r="E877" s="126">
        <v>24</v>
      </c>
      <c r="F877" s="126" t="s">
        <v>6182</v>
      </c>
      <c r="G877" s="126">
        <v>2.89</v>
      </c>
    </row>
    <row r="878" spans="1:7" x14ac:dyDescent="0.25">
      <c r="A878" s="126">
        <v>643189</v>
      </c>
      <c r="B878" s="126" t="s">
        <v>3088</v>
      </c>
      <c r="C878" s="126" t="s">
        <v>443</v>
      </c>
      <c r="D878" s="126">
        <v>341</v>
      </c>
      <c r="E878" s="126">
        <v>24</v>
      </c>
      <c r="F878" s="126" t="s">
        <v>6182</v>
      </c>
      <c r="G878" s="126">
        <v>2.89</v>
      </c>
    </row>
    <row r="879" spans="1:7" x14ac:dyDescent="0.25">
      <c r="A879" s="126">
        <v>906644</v>
      </c>
      <c r="B879" s="126" t="s">
        <v>3376</v>
      </c>
      <c r="C879" s="126" t="s">
        <v>443</v>
      </c>
      <c r="D879" s="126">
        <v>8520</v>
      </c>
      <c r="E879" s="126">
        <v>1</v>
      </c>
      <c r="F879" s="126" t="s">
        <v>6179</v>
      </c>
      <c r="G879" s="126">
        <v>41.99</v>
      </c>
    </row>
    <row r="880" spans="1:7" x14ac:dyDescent="0.25">
      <c r="A880" s="126">
        <v>906644</v>
      </c>
      <c r="B880" s="126" t="s">
        <v>3376</v>
      </c>
      <c r="C880" s="126" t="s">
        <v>443</v>
      </c>
      <c r="D880" s="126">
        <v>8520</v>
      </c>
      <c r="E880" s="126">
        <v>1</v>
      </c>
      <c r="F880" s="126" t="s">
        <v>6179</v>
      </c>
      <c r="G880" s="126">
        <v>41.99</v>
      </c>
    </row>
    <row r="881" spans="1:7" x14ac:dyDescent="0.25">
      <c r="A881" s="126">
        <v>186510</v>
      </c>
      <c r="B881" s="126" t="s">
        <v>2707</v>
      </c>
      <c r="C881" s="126" t="s">
        <v>443</v>
      </c>
      <c r="D881" s="126">
        <v>330</v>
      </c>
      <c r="E881" s="126">
        <v>24</v>
      </c>
      <c r="F881" s="126" t="s">
        <v>6180</v>
      </c>
      <c r="G881" s="126">
        <v>2.59</v>
      </c>
    </row>
    <row r="882" spans="1:7" x14ac:dyDescent="0.25">
      <c r="A882" s="126">
        <v>186510</v>
      </c>
      <c r="B882" s="126" t="s">
        <v>2707</v>
      </c>
      <c r="C882" s="126" t="s">
        <v>443</v>
      </c>
      <c r="D882" s="126">
        <v>330</v>
      </c>
      <c r="E882" s="126">
        <v>24</v>
      </c>
      <c r="F882" s="126" t="s">
        <v>6180</v>
      </c>
      <c r="G882" s="126">
        <v>2.59</v>
      </c>
    </row>
    <row r="883" spans="1:7" x14ac:dyDescent="0.25">
      <c r="A883" s="126">
        <v>186510</v>
      </c>
      <c r="B883" s="126" t="s">
        <v>2707</v>
      </c>
      <c r="C883" s="126" t="s">
        <v>443</v>
      </c>
      <c r="D883" s="126">
        <v>330</v>
      </c>
      <c r="E883" s="126">
        <v>24</v>
      </c>
      <c r="F883" s="126" t="s">
        <v>6180</v>
      </c>
      <c r="G883" s="126">
        <v>2.59</v>
      </c>
    </row>
    <row r="884" spans="1:7" x14ac:dyDescent="0.25">
      <c r="A884" s="126">
        <v>681411</v>
      </c>
      <c r="B884" s="126" t="s">
        <v>162</v>
      </c>
      <c r="C884" s="126" t="s">
        <v>443</v>
      </c>
      <c r="D884" s="126">
        <v>2046</v>
      </c>
      <c r="E884" s="126">
        <v>4</v>
      </c>
      <c r="F884" s="126" t="s">
        <v>6212</v>
      </c>
      <c r="G884" s="126">
        <v>12.08</v>
      </c>
    </row>
    <row r="885" spans="1:7" x14ac:dyDescent="0.25">
      <c r="A885" s="126">
        <v>681411</v>
      </c>
      <c r="B885" s="126" t="s">
        <v>162</v>
      </c>
      <c r="C885" s="126" t="s">
        <v>443</v>
      </c>
      <c r="D885" s="126">
        <v>2046</v>
      </c>
      <c r="E885" s="126">
        <v>4</v>
      </c>
      <c r="F885" s="126" t="s">
        <v>6212</v>
      </c>
      <c r="G885" s="126">
        <v>12.08</v>
      </c>
    </row>
    <row r="886" spans="1:7" x14ac:dyDescent="0.25">
      <c r="A886" s="126">
        <v>900191</v>
      </c>
      <c r="B886" s="126" t="s">
        <v>157</v>
      </c>
      <c r="C886" s="126" t="s">
        <v>443</v>
      </c>
      <c r="D886" s="126">
        <v>4092</v>
      </c>
      <c r="E886" s="126">
        <v>1</v>
      </c>
      <c r="F886" s="126" t="s">
        <v>6180</v>
      </c>
      <c r="G886" s="126">
        <v>23.98</v>
      </c>
    </row>
    <row r="887" spans="1:7" x14ac:dyDescent="0.25">
      <c r="A887" s="126">
        <v>900191</v>
      </c>
      <c r="B887" s="126" t="s">
        <v>157</v>
      </c>
      <c r="C887" s="126" t="s">
        <v>443</v>
      </c>
      <c r="D887" s="126">
        <v>4092</v>
      </c>
      <c r="E887" s="126">
        <v>1</v>
      </c>
      <c r="F887" s="126" t="s">
        <v>6180</v>
      </c>
      <c r="G887" s="126">
        <v>23.98</v>
      </c>
    </row>
    <row r="888" spans="1:7" x14ac:dyDescent="0.25">
      <c r="A888" s="126">
        <v>9209</v>
      </c>
      <c r="B888" s="126" t="s">
        <v>802</v>
      </c>
      <c r="C888" s="126" t="s">
        <v>443</v>
      </c>
      <c r="D888" s="126">
        <v>330</v>
      </c>
      <c r="E888" s="126">
        <v>24</v>
      </c>
      <c r="F888" s="126" t="s">
        <v>6180</v>
      </c>
      <c r="G888" s="126">
        <v>2.4900000000000002</v>
      </c>
    </row>
    <row r="889" spans="1:7" x14ac:dyDescent="0.25">
      <c r="A889" s="126">
        <v>9209</v>
      </c>
      <c r="B889" s="126" t="s">
        <v>802</v>
      </c>
      <c r="C889" s="126" t="s">
        <v>443</v>
      </c>
      <c r="D889" s="126">
        <v>330</v>
      </c>
      <c r="E889" s="126">
        <v>24</v>
      </c>
      <c r="F889" s="126" t="s">
        <v>6180</v>
      </c>
      <c r="G889" s="126">
        <v>2.4900000000000002</v>
      </c>
    </row>
    <row r="890" spans="1:7" x14ac:dyDescent="0.25">
      <c r="A890" s="126">
        <v>915132</v>
      </c>
      <c r="B890" s="126" t="s">
        <v>3386</v>
      </c>
      <c r="C890" s="126" t="s">
        <v>443</v>
      </c>
      <c r="D890" s="126">
        <v>6138</v>
      </c>
      <c r="E890" s="126">
        <v>1</v>
      </c>
      <c r="F890" s="126" t="s">
        <v>6179</v>
      </c>
      <c r="G890" s="126">
        <v>32.979999999999997</v>
      </c>
    </row>
    <row r="891" spans="1:7" x14ac:dyDescent="0.25">
      <c r="A891" s="126">
        <v>915132</v>
      </c>
      <c r="B891" s="126" t="s">
        <v>3386</v>
      </c>
      <c r="C891" s="126" t="s">
        <v>443</v>
      </c>
      <c r="D891" s="126">
        <v>6138</v>
      </c>
      <c r="E891" s="126">
        <v>1</v>
      </c>
      <c r="F891" s="126" t="s">
        <v>6179</v>
      </c>
      <c r="G891" s="126">
        <v>32.979999999999997</v>
      </c>
    </row>
    <row r="892" spans="1:7" x14ac:dyDescent="0.25">
      <c r="A892" s="126">
        <v>586677</v>
      </c>
      <c r="B892" s="126" t="s">
        <v>3047</v>
      </c>
      <c r="C892" s="126" t="s">
        <v>443</v>
      </c>
      <c r="D892" s="126">
        <v>2838</v>
      </c>
      <c r="E892" s="126">
        <v>4</v>
      </c>
      <c r="F892" s="126" t="s">
        <v>6212</v>
      </c>
      <c r="G892" s="126">
        <v>12.96</v>
      </c>
    </row>
    <row r="893" spans="1:7" x14ac:dyDescent="0.25">
      <c r="A893" s="126">
        <v>586677</v>
      </c>
      <c r="B893" s="126" t="s">
        <v>3047</v>
      </c>
      <c r="C893" s="126" t="s">
        <v>443</v>
      </c>
      <c r="D893" s="126">
        <v>2838</v>
      </c>
      <c r="E893" s="126">
        <v>4</v>
      </c>
      <c r="F893" s="126" t="s">
        <v>6212</v>
      </c>
      <c r="G893" s="126">
        <v>12.96</v>
      </c>
    </row>
    <row r="894" spans="1:7" x14ac:dyDescent="0.25">
      <c r="A894" s="126">
        <v>515643</v>
      </c>
      <c r="B894" s="126" t="s">
        <v>2981</v>
      </c>
      <c r="C894" s="126" t="s">
        <v>443</v>
      </c>
      <c r="D894" s="126">
        <v>3960</v>
      </c>
      <c r="E894" s="126">
        <v>2</v>
      </c>
      <c r="F894" s="126" t="s">
        <v>6180</v>
      </c>
      <c r="G894" s="126">
        <v>27.99</v>
      </c>
    </row>
    <row r="895" spans="1:7" x14ac:dyDescent="0.25">
      <c r="A895" s="126">
        <v>515643</v>
      </c>
      <c r="B895" s="126" t="s">
        <v>2981</v>
      </c>
      <c r="C895" s="126" t="s">
        <v>443</v>
      </c>
      <c r="D895" s="126">
        <v>3960</v>
      </c>
      <c r="E895" s="126">
        <v>2</v>
      </c>
      <c r="F895" s="126" t="s">
        <v>6180</v>
      </c>
      <c r="G895" s="126">
        <v>27.99</v>
      </c>
    </row>
    <row r="896" spans="1:7" x14ac:dyDescent="0.25">
      <c r="A896" s="126">
        <v>515643</v>
      </c>
      <c r="B896" s="126" t="s">
        <v>2981</v>
      </c>
      <c r="C896" s="126" t="s">
        <v>443</v>
      </c>
      <c r="D896" s="126">
        <v>3960</v>
      </c>
      <c r="E896" s="126">
        <v>2</v>
      </c>
      <c r="F896" s="126" t="s">
        <v>6180</v>
      </c>
      <c r="G896" s="126">
        <v>27.99</v>
      </c>
    </row>
    <row r="897" spans="1:7" x14ac:dyDescent="0.25">
      <c r="A897" s="126">
        <v>900118</v>
      </c>
      <c r="B897" s="126" t="s">
        <v>3341</v>
      </c>
      <c r="C897" s="126" t="s">
        <v>443</v>
      </c>
      <c r="D897" s="126">
        <v>4092</v>
      </c>
      <c r="E897" s="126">
        <v>1</v>
      </c>
      <c r="F897" s="126" t="s">
        <v>6179</v>
      </c>
      <c r="G897" s="126">
        <v>22.99</v>
      </c>
    </row>
    <row r="898" spans="1:7" x14ac:dyDescent="0.25">
      <c r="A898" s="126">
        <v>900118</v>
      </c>
      <c r="B898" s="126" t="s">
        <v>3341</v>
      </c>
      <c r="C898" s="126" t="s">
        <v>443</v>
      </c>
      <c r="D898" s="126">
        <v>4092</v>
      </c>
      <c r="E898" s="126">
        <v>1</v>
      </c>
      <c r="F898" s="126" t="s">
        <v>6179</v>
      </c>
      <c r="G898" s="126">
        <v>22.99</v>
      </c>
    </row>
    <row r="899" spans="1:7" x14ac:dyDescent="0.25">
      <c r="A899" s="126">
        <v>902445</v>
      </c>
      <c r="B899" s="126" t="s">
        <v>3355</v>
      </c>
      <c r="C899" s="126" t="s">
        <v>443</v>
      </c>
      <c r="D899" s="126">
        <v>4092</v>
      </c>
      <c r="E899" s="126">
        <v>1</v>
      </c>
      <c r="F899" s="126" t="s">
        <v>6179</v>
      </c>
      <c r="G899" s="126">
        <v>22.49</v>
      </c>
    </row>
    <row r="900" spans="1:7" x14ac:dyDescent="0.25">
      <c r="A900" s="126">
        <v>902445</v>
      </c>
      <c r="B900" s="126" t="s">
        <v>3355</v>
      </c>
      <c r="C900" s="126" t="s">
        <v>443</v>
      </c>
      <c r="D900" s="126">
        <v>4092</v>
      </c>
      <c r="E900" s="126">
        <v>1</v>
      </c>
      <c r="F900" s="126" t="s">
        <v>6179</v>
      </c>
      <c r="G900" s="126">
        <v>22.49</v>
      </c>
    </row>
    <row r="901" spans="1:7" x14ac:dyDescent="0.25">
      <c r="A901" s="126">
        <v>531392</v>
      </c>
      <c r="B901" s="126" t="s">
        <v>2987</v>
      </c>
      <c r="C901" s="126" t="s">
        <v>443</v>
      </c>
      <c r="D901" s="126">
        <v>3960</v>
      </c>
      <c r="E901" s="126">
        <v>2</v>
      </c>
      <c r="F901" s="126" t="s">
        <v>6179</v>
      </c>
      <c r="G901" s="126">
        <v>27.99</v>
      </c>
    </row>
    <row r="902" spans="1:7" x14ac:dyDescent="0.25">
      <c r="A902" s="126">
        <v>531392</v>
      </c>
      <c r="B902" s="126" t="s">
        <v>2987</v>
      </c>
      <c r="C902" s="126" t="s">
        <v>443</v>
      </c>
      <c r="D902" s="126">
        <v>3960</v>
      </c>
      <c r="E902" s="126">
        <v>2</v>
      </c>
      <c r="F902" s="126" t="s">
        <v>6179</v>
      </c>
      <c r="G902" s="126">
        <v>27.99</v>
      </c>
    </row>
    <row r="903" spans="1:7" x14ac:dyDescent="0.25">
      <c r="A903" s="126">
        <v>927236</v>
      </c>
      <c r="B903" s="126" t="s">
        <v>3393</v>
      </c>
      <c r="C903" s="126" t="s">
        <v>443</v>
      </c>
      <c r="D903" s="126">
        <v>4092</v>
      </c>
      <c r="E903" s="126">
        <v>1</v>
      </c>
      <c r="F903" s="126" t="s">
        <v>6179</v>
      </c>
      <c r="G903" s="126">
        <v>23.99</v>
      </c>
    </row>
    <row r="904" spans="1:7" x14ac:dyDescent="0.25">
      <c r="A904" s="126">
        <v>927236</v>
      </c>
      <c r="B904" s="126" t="s">
        <v>3393</v>
      </c>
      <c r="C904" s="126" t="s">
        <v>443</v>
      </c>
      <c r="D904" s="126">
        <v>4092</v>
      </c>
      <c r="E904" s="126">
        <v>1</v>
      </c>
      <c r="F904" s="126" t="s">
        <v>6179</v>
      </c>
      <c r="G904" s="126">
        <v>23.99</v>
      </c>
    </row>
    <row r="905" spans="1:7" x14ac:dyDescent="0.25">
      <c r="A905" s="126">
        <v>683847</v>
      </c>
      <c r="B905" s="126" t="s">
        <v>3105</v>
      </c>
      <c r="C905" s="126" t="s">
        <v>443</v>
      </c>
      <c r="D905" s="126">
        <v>5325</v>
      </c>
      <c r="E905" s="126">
        <v>1</v>
      </c>
      <c r="F905" s="126" t="s">
        <v>6180</v>
      </c>
      <c r="G905" s="126">
        <v>27.98</v>
      </c>
    </row>
    <row r="906" spans="1:7" x14ac:dyDescent="0.25">
      <c r="A906" s="126">
        <v>683847</v>
      </c>
      <c r="B906" s="126" t="s">
        <v>3105</v>
      </c>
      <c r="C906" s="126" t="s">
        <v>443</v>
      </c>
      <c r="D906" s="126">
        <v>5325</v>
      </c>
      <c r="E906" s="126">
        <v>1</v>
      </c>
      <c r="F906" s="126" t="s">
        <v>6180</v>
      </c>
      <c r="G906" s="126">
        <v>27.98</v>
      </c>
    </row>
    <row r="907" spans="1:7" x14ac:dyDescent="0.25">
      <c r="A907" s="126">
        <v>900480</v>
      </c>
      <c r="B907" s="126" t="s">
        <v>159</v>
      </c>
      <c r="C907" s="126" t="s">
        <v>443</v>
      </c>
      <c r="D907" s="126">
        <v>8184</v>
      </c>
      <c r="E907" s="126">
        <v>1</v>
      </c>
      <c r="F907" s="126" t="s">
        <v>6180</v>
      </c>
      <c r="G907" s="126">
        <v>45.99</v>
      </c>
    </row>
    <row r="908" spans="1:7" x14ac:dyDescent="0.25">
      <c r="A908" s="126">
        <v>900480</v>
      </c>
      <c r="B908" s="126" t="s">
        <v>159</v>
      </c>
      <c r="C908" s="126" t="s">
        <v>443</v>
      </c>
      <c r="D908" s="126">
        <v>8184</v>
      </c>
      <c r="E908" s="126">
        <v>1</v>
      </c>
      <c r="F908" s="126" t="s">
        <v>6180</v>
      </c>
      <c r="G908" s="126">
        <v>45.99</v>
      </c>
    </row>
    <row r="909" spans="1:7" x14ac:dyDescent="0.25">
      <c r="A909" s="126">
        <v>900548</v>
      </c>
      <c r="B909" s="126" t="s">
        <v>3351</v>
      </c>
      <c r="C909" s="126" t="s">
        <v>443</v>
      </c>
      <c r="D909" s="126">
        <v>4092</v>
      </c>
      <c r="E909" s="126">
        <v>1</v>
      </c>
      <c r="F909" s="126" t="s">
        <v>6180</v>
      </c>
      <c r="G909" s="126">
        <v>23.48</v>
      </c>
    </row>
    <row r="910" spans="1:7" x14ac:dyDescent="0.25">
      <c r="A910" s="126">
        <v>900548</v>
      </c>
      <c r="B910" s="126" t="s">
        <v>3351</v>
      </c>
      <c r="C910" s="126" t="s">
        <v>443</v>
      </c>
      <c r="D910" s="126">
        <v>4092</v>
      </c>
      <c r="E910" s="126">
        <v>1</v>
      </c>
      <c r="F910" s="126" t="s">
        <v>6180</v>
      </c>
      <c r="G910" s="126">
        <v>23.48</v>
      </c>
    </row>
    <row r="911" spans="1:7" x14ac:dyDescent="0.25">
      <c r="A911" s="126">
        <v>901157</v>
      </c>
      <c r="B911" s="126" t="s">
        <v>3354</v>
      </c>
      <c r="C911" s="126" t="s">
        <v>443</v>
      </c>
      <c r="D911" s="126">
        <v>2046</v>
      </c>
      <c r="E911" s="126">
        <v>4</v>
      </c>
      <c r="F911" s="126" t="s">
        <v>6180</v>
      </c>
      <c r="G911" s="126">
        <v>12.48</v>
      </c>
    </row>
    <row r="912" spans="1:7" x14ac:dyDescent="0.25">
      <c r="A912" s="126">
        <v>901157</v>
      </c>
      <c r="B912" s="126" t="s">
        <v>3354</v>
      </c>
      <c r="C912" s="126" t="s">
        <v>443</v>
      </c>
      <c r="D912" s="126">
        <v>2046</v>
      </c>
      <c r="E912" s="126">
        <v>4</v>
      </c>
      <c r="F912" s="126" t="s">
        <v>6180</v>
      </c>
      <c r="G912" s="126">
        <v>12.48</v>
      </c>
    </row>
    <row r="913" spans="1:7" x14ac:dyDescent="0.25">
      <c r="A913" s="126">
        <v>902619</v>
      </c>
      <c r="B913" s="126" t="s">
        <v>3356</v>
      </c>
      <c r="C913" s="126" t="s">
        <v>443</v>
      </c>
      <c r="D913" s="126">
        <v>2046</v>
      </c>
      <c r="E913" s="126">
        <v>4</v>
      </c>
      <c r="F913" s="126" t="s">
        <v>6180</v>
      </c>
      <c r="G913" s="126">
        <v>11.99</v>
      </c>
    </row>
    <row r="914" spans="1:7" x14ac:dyDescent="0.25">
      <c r="A914" s="126">
        <v>902619</v>
      </c>
      <c r="B914" s="126" t="s">
        <v>3356</v>
      </c>
      <c r="C914" s="126" t="s">
        <v>443</v>
      </c>
      <c r="D914" s="126">
        <v>2046</v>
      </c>
      <c r="E914" s="126">
        <v>4</v>
      </c>
      <c r="F914" s="126" t="s">
        <v>6180</v>
      </c>
      <c r="G914" s="126">
        <v>11.99</v>
      </c>
    </row>
    <row r="915" spans="1:7" x14ac:dyDescent="0.25">
      <c r="A915" s="126">
        <v>900365</v>
      </c>
      <c r="B915" s="126" t="s">
        <v>3345</v>
      </c>
      <c r="C915" s="126" t="s">
        <v>443</v>
      </c>
      <c r="D915" s="126">
        <v>4092</v>
      </c>
      <c r="E915" s="126">
        <v>1</v>
      </c>
      <c r="F915" s="126" t="s">
        <v>6179</v>
      </c>
      <c r="G915" s="126">
        <v>23.49</v>
      </c>
    </row>
    <row r="916" spans="1:7" x14ac:dyDescent="0.25">
      <c r="A916" s="126">
        <v>900365</v>
      </c>
      <c r="B916" s="126" t="s">
        <v>3345</v>
      </c>
      <c r="C916" s="126" t="s">
        <v>443</v>
      </c>
      <c r="D916" s="126">
        <v>4092</v>
      </c>
      <c r="E916" s="126">
        <v>1</v>
      </c>
      <c r="F916" s="126" t="s">
        <v>6179</v>
      </c>
      <c r="G916" s="126">
        <v>23.49</v>
      </c>
    </row>
    <row r="917" spans="1:7" x14ac:dyDescent="0.25">
      <c r="A917" s="126">
        <v>713114</v>
      </c>
      <c r="B917" s="126" t="s">
        <v>3136</v>
      </c>
      <c r="C917" s="126" t="s">
        <v>443</v>
      </c>
      <c r="D917" s="126">
        <v>341</v>
      </c>
      <c r="E917" s="126">
        <v>24</v>
      </c>
      <c r="F917" s="126" t="s">
        <v>6182</v>
      </c>
      <c r="G917" s="126">
        <v>2.89</v>
      </c>
    </row>
    <row r="918" spans="1:7" x14ac:dyDescent="0.25">
      <c r="A918" s="126">
        <v>713114</v>
      </c>
      <c r="B918" s="126" t="s">
        <v>3136</v>
      </c>
      <c r="C918" s="126" t="s">
        <v>443</v>
      </c>
      <c r="D918" s="126">
        <v>341</v>
      </c>
      <c r="E918" s="126">
        <v>24</v>
      </c>
      <c r="F918" s="126" t="s">
        <v>6182</v>
      </c>
      <c r="G918" s="126">
        <v>2.89</v>
      </c>
    </row>
    <row r="919" spans="1:7" x14ac:dyDescent="0.25">
      <c r="A919" s="126">
        <v>606285</v>
      </c>
      <c r="B919" s="126" t="s">
        <v>3060</v>
      </c>
      <c r="C919" s="126" t="s">
        <v>443</v>
      </c>
      <c r="D919" s="126">
        <v>5325</v>
      </c>
      <c r="E919" s="126">
        <v>1</v>
      </c>
      <c r="F919" s="126" t="s">
        <v>6212</v>
      </c>
      <c r="G919" s="126">
        <v>22.3</v>
      </c>
    </row>
    <row r="920" spans="1:7" x14ac:dyDescent="0.25">
      <c r="A920" s="126">
        <v>606285</v>
      </c>
      <c r="B920" s="126" t="s">
        <v>3060</v>
      </c>
      <c r="C920" s="126" t="s">
        <v>443</v>
      </c>
      <c r="D920" s="126">
        <v>5325</v>
      </c>
      <c r="E920" s="126">
        <v>1</v>
      </c>
      <c r="F920" s="126" t="s">
        <v>6212</v>
      </c>
      <c r="G920" s="126">
        <v>22.3</v>
      </c>
    </row>
    <row r="921" spans="1:7" x14ac:dyDescent="0.25">
      <c r="A921" s="126">
        <v>407205</v>
      </c>
      <c r="B921" s="126" t="s">
        <v>2909</v>
      </c>
      <c r="C921" s="126" t="s">
        <v>443</v>
      </c>
      <c r="D921" s="126">
        <v>330</v>
      </c>
      <c r="E921" s="126">
        <v>24</v>
      </c>
      <c r="F921" s="126" t="s">
        <v>6199</v>
      </c>
      <c r="G921" s="126">
        <v>2.4900000000000002</v>
      </c>
    </row>
    <row r="922" spans="1:7" x14ac:dyDescent="0.25">
      <c r="A922" s="126">
        <v>407205</v>
      </c>
      <c r="B922" s="126" t="s">
        <v>2909</v>
      </c>
      <c r="C922" s="126" t="s">
        <v>443</v>
      </c>
      <c r="D922" s="126">
        <v>330</v>
      </c>
      <c r="E922" s="126">
        <v>24</v>
      </c>
      <c r="F922" s="126" t="s">
        <v>6199</v>
      </c>
      <c r="G922" s="126">
        <v>2.4900000000000002</v>
      </c>
    </row>
    <row r="923" spans="1:7" x14ac:dyDescent="0.25">
      <c r="A923" s="126">
        <v>948810</v>
      </c>
      <c r="B923" s="126" t="s">
        <v>3403</v>
      </c>
      <c r="C923" s="126" t="s">
        <v>442</v>
      </c>
      <c r="D923" s="126">
        <v>750</v>
      </c>
      <c r="E923" s="126">
        <v>12</v>
      </c>
      <c r="F923" s="126" t="s">
        <v>6123</v>
      </c>
      <c r="G923" s="126">
        <v>49.08</v>
      </c>
    </row>
    <row r="924" spans="1:7" x14ac:dyDescent="0.25">
      <c r="A924" s="126">
        <v>929620</v>
      </c>
      <c r="B924" s="126" t="s">
        <v>3397</v>
      </c>
      <c r="C924" s="126" t="s">
        <v>443</v>
      </c>
      <c r="D924" s="126">
        <v>5325</v>
      </c>
      <c r="E924" s="126">
        <v>1</v>
      </c>
      <c r="F924" s="126" t="s">
        <v>6179</v>
      </c>
      <c r="G924" s="126">
        <v>27.39</v>
      </c>
    </row>
    <row r="925" spans="1:7" x14ac:dyDescent="0.25">
      <c r="A925" s="126">
        <v>929620</v>
      </c>
      <c r="B925" s="126" t="s">
        <v>3397</v>
      </c>
      <c r="C925" s="126" t="s">
        <v>443</v>
      </c>
      <c r="D925" s="126">
        <v>5325</v>
      </c>
      <c r="E925" s="126">
        <v>1</v>
      </c>
      <c r="F925" s="126" t="s">
        <v>6179</v>
      </c>
      <c r="G925" s="126">
        <v>27.39</v>
      </c>
    </row>
    <row r="926" spans="1:7" x14ac:dyDescent="0.25">
      <c r="A926" s="126">
        <v>917013</v>
      </c>
      <c r="B926" s="126" t="s">
        <v>3387</v>
      </c>
      <c r="C926" s="126" t="s">
        <v>443</v>
      </c>
      <c r="D926" s="126">
        <v>2130</v>
      </c>
      <c r="E926" s="126">
        <v>4</v>
      </c>
      <c r="F926" s="126" t="s">
        <v>6179</v>
      </c>
      <c r="G926" s="126">
        <v>11.49</v>
      </c>
    </row>
    <row r="927" spans="1:7" x14ac:dyDescent="0.25">
      <c r="A927" s="126">
        <v>917013</v>
      </c>
      <c r="B927" s="126" t="s">
        <v>3387</v>
      </c>
      <c r="C927" s="126" t="s">
        <v>443</v>
      </c>
      <c r="D927" s="126">
        <v>2130</v>
      </c>
      <c r="E927" s="126">
        <v>4</v>
      </c>
      <c r="F927" s="126" t="s">
        <v>6179</v>
      </c>
      <c r="G927" s="126">
        <v>11.49</v>
      </c>
    </row>
    <row r="928" spans="1:7" x14ac:dyDescent="0.25">
      <c r="A928" s="126">
        <v>900670</v>
      </c>
      <c r="B928" s="126" t="s">
        <v>160</v>
      </c>
      <c r="C928" s="126" t="s">
        <v>443</v>
      </c>
      <c r="D928" s="126">
        <v>8184</v>
      </c>
      <c r="E928" s="126">
        <v>1</v>
      </c>
      <c r="F928" s="126" t="s">
        <v>6180</v>
      </c>
      <c r="G928" s="126">
        <v>45.99</v>
      </c>
    </row>
    <row r="929" spans="1:7" x14ac:dyDescent="0.25">
      <c r="A929" s="126">
        <v>900670</v>
      </c>
      <c r="B929" s="126" t="s">
        <v>160</v>
      </c>
      <c r="C929" s="126" t="s">
        <v>443</v>
      </c>
      <c r="D929" s="126">
        <v>8184</v>
      </c>
      <c r="E929" s="126">
        <v>1</v>
      </c>
      <c r="F929" s="126" t="s">
        <v>6180</v>
      </c>
      <c r="G929" s="126">
        <v>45.99</v>
      </c>
    </row>
    <row r="930" spans="1:7" x14ac:dyDescent="0.25">
      <c r="A930" s="126">
        <v>382713</v>
      </c>
      <c r="B930" s="126" t="s">
        <v>4279</v>
      </c>
      <c r="C930" s="126" t="s">
        <v>442</v>
      </c>
      <c r="D930" s="126">
        <v>750</v>
      </c>
      <c r="E930" s="126">
        <v>12</v>
      </c>
      <c r="F930" s="126" t="s">
        <v>5794</v>
      </c>
      <c r="G930" s="126">
        <v>14.99</v>
      </c>
    </row>
    <row r="931" spans="1:7" x14ac:dyDescent="0.25">
      <c r="A931" s="126">
        <v>487132</v>
      </c>
      <c r="B931" s="126" t="s">
        <v>2955</v>
      </c>
      <c r="C931" s="126" t="s">
        <v>442</v>
      </c>
      <c r="D931" s="126">
        <v>750</v>
      </c>
      <c r="E931" s="126">
        <v>6</v>
      </c>
      <c r="F931" s="126" t="s">
        <v>6028</v>
      </c>
      <c r="G931" s="126">
        <v>70.290000000000006</v>
      </c>
    </row>
    <row r="932" spans="1:7" x14ac:dyDescent="0.25">
      <c r="A932" s="126">
        <v>631291</v>
      </c>
      <c r="B932" s="126" t="s">
        <v>3077</v>
      </c>
      <c r="C932" s="126" t="s">
        <v>442</v>
      </c>
      <c r="D932" s="126">
        <v>750</v>
      </c>
      <c r="E932" s="126">
        <v>12</v>
      </c>
      <c r="F932" s="126" t="s">
        <v>6026</v>
      </c>
      <c r="G932" s="126">
        <v>15.99</v>
      </c>
    </row>
    <row r="933" spans="1:7" x14ac:dyDescent="0.25">
      <c r="A933" s="126">
        <v>809</v>
      </c>
      <c r="B933" s="126" t="s">
        <v>532</v>
      </c>
      <c r="C933" s="126" t="s">
        <v>442</v>
      </c>
      <c r="D933" s="126">
        <v>1500</v>
      </c>
      <c r="E933" s="126">
        <v>6</v>
      </c>
      <c r="F933" s="126" t="s">
        <v>5957</v>
      </c>
      <c r="G933" s="126">
        <v>15.08</v>
      </c>
    </row>
    <row r="934" spans="1:7" x14ac:dyDescent="0.25">
      <c r="A934" s="126">
        <v>808</v>
      </c>
      <c r="B934" s="126" t="s">
        <v>531</v>
      </c>
      <c r="C934" s="126" t="s">
        <v>442</v>
      </c>
      <c r="D934" s="126">
        <v>1500</v>
      </c>
      <c r="E934" s="126">
        <v>6</v>
      </c>
      <c r="F934" s="126" t="s">
        <v>5957</v>
      </c>
      <c r="G934" s="126">
        <v>14.83</v>
      </c>
    </row>
    <row r="935" spans="1:7" x14ac:dyDescent="0.25">
      <c r="A935" s="126">
        <v>900308</v>
      </c>
      <c r="B935" s="126" t="s">
        <v>158</v>
      </c>
      <c r="C935" s="126" t="s">
        <v>443</v>
      </c>
      <c r="D935" s="126">
        <v>4092</v>
      </c>
      <c r="E935" s="126">
        <v>1</v>
      </c>
      <c r="F935" s="126" t="s">
        <v>6180</v>
      </c>
      <c r="G935" s="126">
        <v>23.98</v>
      </c>
    </row>
    <row r="936" spans="1:7" x14ac:dyDescent="0.25">
      <c r="A936" s="126">
        <v>900308</v>
      </c>
      <c r="B936" s="126" t="s">
        <v>158</v>
      </c>
      <c r="C936" s="126" t="s">
        <v>443</v>
      </c>
      <c r="D936" s="126">
        <v>4092</v>
      </c>
      <c r="E936" s="126">
        <v>1</v>
      </c>
      <c r="F936" s="126" t="s">
        <v>6180</v>
      </c>
      <c r="G936" s="126">
        <v>23.98</v>
      </c>
    </row>
    <row r="937" spans="1:7" x14ac:dyDescent="0.25">
      <c r="A937" s="126">
        <v>1385</v>
      </c>
      <c r="B937" s="126" t="s">
        <v>553</v>
      </c>
      <c r="C937" s="126" t="s">
        <v>443</v>
      </c>
      <c r="D937" s="126">
        <v>2130</v>
      </c>
      <c r="E937" s="126">
        <v>4</v>
      </c>
      <c r="F937" s="126" t="s">
        <v>6220</v>
      </c>
      <c r="G937" s="126">
        <v>9.43</v>
      </c>
    </row>
    <row r="938" spans="1:7" x14ac:dyDescent="0.25">
      <c r="A938" s="126">
        <v>1385</v>
      </c>
      <c r="B938" s="126" t="s">
        <v>553</v>
      </c>
      <c r="C938" s="126" t="s">
        <v>443</v>
      </c>
      <c r="D938" s="126">
        <v>2130</v>
      </c>
      <c r="E938" s="126">
        <v>4</v>
      </c>
      <c r="F938" s="126" t="s">
        <v>6220</v>
      </c>
      <c r="G938" s="126">
        <v>9.43</v>
      </c>
    </row>
    <row r="939" spans="1:7" x14ac:dyDescent="0.25">
      <c r="A939" s="126">
        <v>606269</v>
      </c>
      <c r="B939" s="126" t="s">
        <v>3059</v>
      </c>
      <c r="C939" s="126" t="s">
        <v>443</v>
      </c>
      <c r="D939" s="126">
        <v>5325</v>
      </c>
      <c r="E939" s="126">
        <v>1</v>
      </c>
      <c r="F939" s="126" t="s">
        <v>6212</v>
      </c>
      <c r="G939" s="126">
        <v>23.32</v>
      </c>
    </row>
    <row r="940" spans="1:7" x14ac:dyDescent="0.25">
      <c r="A940" s="126">
        <v>606269</v>
      </c>
      <c r="B940" s="126" t="s">
        <v>3059</v>
      </c>
      <c r="C940" s="126" t="s">
        <v>443</v>
      </c>
      <c r="D940" s="126">
        <v>5325</v>
      </c>
      <c r="E940" s="126">
        <v>1</v>
      </c>
      <c r="F940" s="126" t="s">
        <v>6212</v>
      </c>
      <c r="G940" s="126">
        <v>23.32</v>
      </c>
    </row>
    <row r="941" spans="1:7" x14ac:dyDescent="0.25">
      <c r="A941" s="126">
        <v>900779</v>
      </c>
      <c r="B941" s="126" t="s">
        <v>3353</v>
      </c>
      <c r="C941" s="126" t="s">
        <v>443</v>
      </c>
      <c r="D941" s="126">
        <v>8184</v>
      </c>
      <c r="E941" s="126">
        <v>1</v>
      </c>
      <c r="F941" s="126" t="s">
        <v>6179</v>
      </c>
      <c r="G941" s="126">
        <v>42.79</v>
      </c>
    </row>
    <row r="942" spans="1:7" x14ac:dyDescent="0.25">
      <c r="A942" s="126">
        <v>900779</v>
      </c>
      <c r="B942" s="126" t="s">
        <v>3353</v>
      </c>
      <c r="C942" s="126" t="s">
        <v>443</v>
      </c>
      <c r="D942" s="126">
        <v>8184</v>
      </c>
      <c r="E942" s="126">
        <v>1</v>
      </c>
      <c r="F942" s="126" t="s">
        <v>6179</v>
      </c>
      <c r="G942" s="126">
        <v>42.79</v>
      </c>
    </row>
    <row r="943" spans="1:7" x14ac:dyDescent="0.25">
      <c r="A943" s="126">
        <v>900266</v>
      </c>
      <c r="B943" s="126" t="s">
        <v>3344</v>
      </c>
      <c r="C943" s="126" t="s">
        <v>443</v>
      </c>
      <c r="D943" s="126">
        <v>2046</v>
      </c>
      <c r="E943" s="126">
        <v>4</v>
      </c>
      <c r="F943" s="126" t="s">
        <v>6180</v>
      </c>
      <c r="G943" s="126">
        <v>13.28</v>
      </c>
    </row>
    <row r="944" spans="1:7" x14ac:dyDescent="0.25">
      <c r="A944" s="126">
        <v>900266</v>
      </c>
      <c r="B944" s="126" t="s">
        <v>3344</v>
      </c>
      <c r="C944" s="126" t="s">
        <v>443</v>
      </c>
      <c r="D944" s="126">
        <v>2046</v>
      </c>
      <c r="E944" s="126">
        <v>4</v>
      </c>
      <c r="F944" s="126" t="s">
        <v>6180</v>
      </c>
      <c r="G944" s="126">
        <v>13.28</v>
      </c>
    </row>
    <row r="945" spans="1:7" x14ac:dyDescent="0.25">
      <c r="A945" s="126">
        <v>900035</v>
      </c>
      <c r="B945" s="126" t="s">
        <v>156</v>
      </c>
      <c r="C945" s="126" t="s">
        <v>443</v>
      </c>
      <c r="D945" s="126">
        <v>4092</v>
      </c>
      <c r="E945" s="126">
        <v>1</v>
      </c>
      <c r="F945" s="126" t="s">
        <v>6180</v>
      </c>
      <c r="G945" s="126">
        <v>23.98</v>
      </c>
    </row>
    <row r="946" spans="1:7" x14ac:dyDescent="0.25">
      <c r="A946" s="126">
        <v>900035</v>
      </c>
      <c r="B946" s="126" t="s">
        <v>156</v>
      </c>
      <c r="C946" s="126" t="s">
        <v>443</v>
      </c>
      <c r="D946" s="126">
        <v>4092</v>
      </c>
      <c r="E946" s="126">
        <v>1</v>
      </c>
      <c r="F946" s="126" t="s">
        <v>6180</v>
      </c>
      <c r="G946" s="126">
        <v>23.98</v>
      </c>
    </row>
    <row r="947" spans="1:7" x14ac:dyDescent="0.25">
      <c r="A947" s="126">
        <v>617720</v>
      </c>
      <c r="B947" s="126" t="s">
        <v>3070</v>
      </c>
      <c r="C947" s="126" t="s">
        <v>443</v>
      </c>
      <c r="D947" s="126">
        <v>330</v>
      </c>
      <c r="E947" s="126">
        <v>24</v>
      </c>
      <c r="F947" s="126" t="s">
        <v>6180</v>
      </c>
      <c r="G947" s="126">
        <v>2.59</v>
      </c>
    </row>
    <row r="948" spans="1:7" x14ac:dyDescent="0.25">
      <c r="A948" s="126">
        <v>617720</v>
      </c>
      <c r="B948" s="126" t="s">
        <v>3070</v>
      </c>
      <c r="C948" s="126" t="s">
        <v>443</v>
      </c>
      <c r="D948" s="126">
        <v>330</v>
      </c>
      <c r="E948" s="126">
        <v>24</v>
      </c>
      <c r="F948" s="126" t="s">
        <v>6180</v>
      </c>
      <c r="G948" s="126">
        <v>2.59</v>
      </c>
    </row>
    <row r="949" spans="1:7" x14ac:dyDescent="0.25">
      <c r="A949" s="126">
        <v>617720</v>
      </c>
      <c r="B949" s="126" t="s">
        <v>3070</v>
      </c>
      <c r="C949" s="126" t="s">
        <v>443</v>
      </c>
      <c r="D949" s="126">
        <v>330</v>
      </c>
      <c r="E949" s="126">
        <v>24</v>
      </c>
      <c r="F949" s="126" t="s">
        <v>6180</v>
      </c>
      <c r="G949" s="126">
        <v>2.59</v>
      </c>
    </row>
    <row r="950" spans="1:7" x14ac:dyDescent="0.25">
      <c r="A950" s="126">
        <v>669</v>
      </c>
      <c r="B950" s="126" t="s">
        <v>168</v>
      </c>
      <c r="C950" s="126" t="s">
        <v>442</v>
      </c>
      <c r="D950" s="126">
        <v>4000</v>
      </c>
      <c r="E950" s="126">
        <v>4</v>
      </c>
      <c r="F950" s="126" t="s">
        <v>5946</v>
      </c>
      <c r="G950" s="126">
        <v>32.99</v>
      </c>
    </row>
    <row r="951" spans="1:7" x14ac:dyDescent="0.25">
      <c r="A951" s="126">
        <v>712901</v>
      </c>
      <c r="B951" s="126" t="s">
        <v>3135</v>
      </c>
      <c r="C951" s="126" t="s">
        <v>443</v>
      </c>
      <c r="D951" s="126">
        <v>2130</v>
      </c>
      <c r="E951" s="126">
        <v>4</v>
      </c>
      <c r="F951" s="126" t="s">
        <v>6195</v>
      </c>
      <c r="G951" s="126">
        <v>12.88</v>
      </c>
    </row>
    <row r="952" spans="1:7" x14ac:dyDescent="0.25">
      <c r="A952" s="126">
        <v>712901</v>
      </c>
      <c r="B952" s="126" t="s">
        <v>3135</v>
      </c>
      <c r="C952" s="126" t="s">
        <v>443</v>
      </c>
      <c r="D952" s="126">
        <v>2130</v>
      </c>
      <c r="E952" s="126">
        <v>4</v>
      </c>
      <c r="F952" s="126" t="s">
        <v>6195</v>
      </c>
      <c r="G952" s="126">
        <v>12.88</v>
      </c>
    </row>
    <row r="953" spans="1:7" x14ac:dyDescent="0.25">
      <c r="A953" s="126">
        <v>501</v>
      </c>
      <c r="B953" s="126" t="s">
        <v>521</v>
      </c>
      <c r="C953" s="126" t="s">
        <v>443</v>
      </c>
      <c r="D953" s="126">
        <v>4260</v>
      </c>
      <c r="E953" s="126">
        <v>1</v>
      </c>
      <c r="F953" s="126" t="s">
        <v>6179</v>
      </c>
      <c r="G953" s="126">
        <v>20.49</v>
      </c>
    </row>
    <row r="954" spans="1:7" x14ac:dyDescent="0.25">
      <c r="A954" s="126">
        <v>501</v>
      </c>
      <c r="B954" s="126" t="s">
        <v>521</v>
      </c>
      <c r="C954" s="126" t="s">
        <v>443</v>
      </c>
      <c r="D954" s="126">
        <v>4260</v>
      </c>
      <c r="E954" s="126">
        <v>1</v>
      </c>
      <c r="F954" s="126" t="s">
        <v>6179</v>
      </c>
      <c r="G954" s="126">
        <v>20.49</v>
      </c>
    </row>
    <row r="955" spans="1:7" x14ac:dyDescent="0.25">
      <c r="A955" s="126">
        <v>923318</v>
      </c>
      <c r="B955" s="126" t="s">
        <v>3390</v>
      </c>
      <c r="C955" s="126" t="s">
        <v>443</v>
      </c>
      <c r="D955" s="126">
        <v>5325</v>
      </c>
      <c r="E955" s="126">
        <v>1</v>
      </c>
      <c r="F955" s="126" t="s">
        <v>6179</v>
      </c>
      <c r="G955" s="126">
        <v>25.99</v>
      </c>
    </row>
    <row r="956" spans="1:7" x14ac:dyDescent="0.25">
      <c r="A956" s="126">
        <v>923318</v>
      </c>
      <c r="B956" s="126" t="s">
        <v>3390</v>
      </c>
      <c r="C956" s="126" t="s">
        <v>443</v>
      </c>
      <c r="D956" s="126">
        <v>5325</v>
      </c>
      <c r="E956" s="126">
        <v>1</v>
      </c>
      <c r="F956" s="126" t="s">
        <v>6179</v>
      </c>
      <c r="G956" s="126">
        <v>25.99</v>
      </c>
    </row>
    <row r="957" spans="1:7" x14ac:dyDescent="0.25">
      <c r="A957" s="126">
        <v>800565</v>
      </c>
      <c r="B957" s="126" t="s">
        <v>3412</v>
      </c>
      <c r="C957" s="126" t="s">
        <v>443</v>
      </c>
      <c r="D957" s="126">
        <v>4092</v>
      </c>
      <c r="E957" s="126">
        <v>1</v>
      </c>
      <c r="F957" s="126" t="s">
        <v>6212</v>
      </c>
      <c r="G957" s="126">
        <v>25.99</v>
      </c>
    </row>
    <row r="958" spans="1:7" x14ac:dyDescent="0.25">
      <c r="A958" s="126">
        <v>800565</v>
      </c>
      <c r="B958" s="126" t="s">
        <v>3412</v>
      </c>
      <c r="C958" s="126" t="s">
        <v>443</v>
      </c>
      <c r="D958" s="126">
        <v>4092</v>
      </c>
      <c r="E958" s="126">
        <v>1</v>
      </c>
      <c r="F958" s="126" t="s">
        <v>6212</v>
      </c>
      <c r="G958" s="126">
        <v>25.99</v>
      </c>
    </row>
    <row r="959" spans="1:7" x14ac:dyDescent="0.25">
      <c r="A959" s="126">
        <v>476</v>
      </c>
      <c r="B959" s="126" t="s">
        <v>520</v>
      </c>
      <c r="C959" s="126" t="s">
        <v>442</v>
      </c>
      <c r="D959" s="126">
        <v>750</v>
      </c>
      <c r="E959" s="126">
        <v>6</v>
      </c>
      <c r="F959" s="126" t="s">
        <v>5820</v>
      </c>
      <c r="G959" s="126">
        <v>16.29</v>
      </c>
    </row>
    <row r="960" spans="1:7" x14ac:dyDescent="0.25">
      <c r="A960" s="126">
        <v>752</v>
      </c>
      <c r="B960" s="126" t="s">
        <v>530</v>
      </c>
      <c r="C960" s="126" t="s">
        <v>441</v>
      </c>
      <c r="D960" s="126">
        <v>1750</v>
      </c>
      <c r="E960" s="126">
        <v>6</v>
      </c>
      <c r="F960" s="126" t="s">
        <v>5773</v>
      </c>
      <c r="G960" s="126">
        <v>49.11</v>
      </c>
    </row>
    <row r="961" spans="1:7" x14ac:dyDescent="0.25">
      <c r="A961" s="126">
        <v>668</v>
      </c>
      <c r="B961" s="126" t="s">
        <v>167</v>
      </c>
      <c r="C961" s="126" t="s">
        <v>442</v>
      </c>
      <c r="D961" s="126">
        <v>4000</v>
      </c>
      <c r="E961" s="126">
        <v>4</v>
      </c>
      <c r="F961" s="126" t="s">
        <v>5946</v>
      </c>
      <c r="G961" s="126">
        <v>32.99</v>
      </c>
    </row>
    <row r="962" spans="1:7" x14ac:dyDescent="0.25">
      <c r="A962" s="126">
        <v>995</v>
      </c>
      <c r="B962" s="126" t="s">
        <v>539</v>
      </c>
      <c r="C962" s="126" t="s">
        <v>442</v>
      </c>
      <c r="D962" s="126">
        <v>750</v>
      </c>
      <c r="E962" s="126">
        <v>12</v>
      </c>
      <c r="F962" s="126" t="s">
        <v>5965</v>
      </c>
      <c r="G962" s="126">
        <v>22.99</v>
      </c>
    </row>
    <row r="963" spans="1:7" x14ac:dyDescent="0.25">
      <c r="A963" s="126">
        <v>900100</v>
      </c>
      <c r="B963" s="126" t="s">
        <v>3340</v>
      </c>
      <c r="C963" s="126" t="s">
        <v>443</v>
      </c>
      <c r="D963" s="126">
        <v>4092</v>
      </c>
      <c r="E963" s="126">
        <v>1</v>
      </c>
      <c r="F963" s="126" t="s">
        <v>6180</v>
      </c>
      <c r="G963" s="126">
        <v>23.48</v>
      </c>
    </row>
    <row r="964" spans="1:7" x14ac:dyDescent="0.25">
      <c r="A964" s="126">
        <v>900100</v>
      </c>
      <c r="B964" s="126" t="s">
        <v>3340</v>
      </c>
      <c r="C964" s="126" t="s">
        <v>443</v>
      </c>
      <c r="D964" s="126">
        <v>4092</v>
      </c>
      <c r="E964" s="126">
        <v>1</v>
      </c>
      <c r="F964" s="126" t="s">
        <v>6180</v>
      </c>
      <c r="G964" s="126">
        <v>23.48</v>
      </c>
    </row>
    <row r="965" spans="1:7" x14ac:dyDescent="0.25">
      <c r="A965" s="126">
        <v>919373</v>
      </c>
      <c r="B965" s="126" t="s">
        <v>3388</v>
      </c>
      <c r="C965" s="126" t="s">
        <v>443</v>
      </c>
      <c r="D965" s="126">
        <v>8520</v>
      </c>
      <c r="E965" s="126">
        <v>1</v>
      </c>
      <c r="F965" s="126" t="s">
        <v>6180</v>
      </c>
      <c r="G965" s="126">
        <v>42.98</v>
      </c>
    </row>
    <row r="966" spans="1:7" x14ac:dyDescent="0.25">
      <c r="A966" s="126">
        <v>919373</v>
      </c>
      <c r="B966" s="126" t="s">
        <v>3388</v>
      </c>
      <c r="C966" s="126" t="s">
        <v>443</v>
      </c>
      <c r="D966" s="126">
        <v>8520</v>
      </c>
      <c r="E966" s="126">
        <v>1</v>
      </c>
      <c r="F966" s="126" t="s">
        <v>6180</v>
      </c>
      <c r="G966" s="126">
        <v>42.98</v>
      </c>
    </row>
    <row r="967" spans="1:7" x14ac:dyDescent="0.25">
      <c r="A967" s="126">
        <v>861443</v>
      </c>
      <c r="B967" s="126" t="s">
        <v>3313</v>
      </c>
      <c r="C967" s="126" t="s">
        <v>443</v>
      </c>
      <c r="D967" s="126">
        <v>2000</v>
      </c>
      <c r="E967" s="126">
        <v>8</v>
      </c>
      <c r="F967" s="126" t="s">
        <v>6203</v>
      </c>
      <c r="G967" s="126">
        <v>8.9700000000000006</v>
      </c>
    </row>
    <row r="968" spans="1:7" x14ac:dyDescent="0.25">
      <c r="A968" s="126">
        <v>861443</v>
      </c>
      <c r="B968" s="126" t="s">
        <v>3313</v>
      </c>
      <c r="C968" s="126" t="s">
        <v>443</v>
      </c>
      <c r="D968" s="126">
        <v>2000</v>
      </c>
      <c r="E968" s="126">
        <v>8</v>
      </c>
      <c r="F968" s="126" t="s">
        <v>6203</v>
      </c>
      <c r="G968" s="126">
        <v>8.9700000000000006</v>
      </c>
    </row>
    <row r="969" spans="1:7" x14ac:dyDescent="0.25">
      <c r="A969" s="126">
        <v>681403</v>
      </c>
      <c r="B969" s="126" t="s">
        <v>161</v>
      </c>
      <c r="C969" s="126" t="s">
        <v>443</v>
      </c>
      <c r="D969" s="126">
        <v>4092</v>
      </c>
      <c r="E969" s="126">
        <v>1</v>
      </c>
      <c r="F969" s="126" t="s">
        <v>6212</v>
      </c>
      <c r="G969" s="126">
        <v>23.71</v>
      </c>
    </row>
    <row r="970" spans="1:7" x14ac:dyDescent="0.25">
      <c r="A970" s="126">
        <v>681403</v>
      </c>
      <c r="B970" s="126" t="s">
        <v>161</v>
      </c>
      <c r="C970" s="126" t="s">
        <v>443</v>
      </c>
      <c r="D970" s="126">
        <v>4092</v>
      </c>
      <c r="E970" s="126">
        <v>1</v>
      </c>
      <c r="F970" s="126" t="s">
        <v>6212</v>
      </c>
      <c r="G970" s="126">
        <v>23.71</v>
      </c>
    </row>
    <row r="971" spans="1:7" x14ac:dyDescent="0.25">
      <c r="A971" s="126">
        <v>421644</v>
      </c>
      <c r="B971" s="126" t="s">
        <v>4003</v>
      </c>
      <c r="C971" s="126" t="s">
        <v>442</v>
      </c>
      <c r="D971" s="126">
        <v>750</v>
      </c>
      <c r="E971" s="126">
        <v>12</v>
      </c>
      <c r="F971" s="126" t="s">
        <v>5844</v>
      </c>
      <c r="G971" s="126">
        <v>20.49</v>
      </c>
    </row>
    <row r="972" spans="1:7" x14ac:dyDescent="0.25">
      <c r="A972" s="126">
        <v>603548</v>
      </c>
      <c r="B972" s="126" t="s">
        <v>3055</v>
      </c>
      <c r="C972" s="126" t="s">
        <v>442</v>
      </c>
      <c r="D972" s="126">
        <v>750</v>
      </c>
      <c r="E972" s="126">
        <v>12</v>
      </c>
      <c r="F972" s="126" t="s">
        <v>6081</v>
      </c>
      <c r="G972" s="126">
        <v>22.99</v>
      </c>
    </row>
    <row r="973" spans="1:7" x14ac:dyDescent="0.25">
      <c r="A973" s="126">
        <v>582858</v>
      </c>
      <c r="B973" s="126" t="s">
        <v>5516</v>
      </c>
      <c r="C973" s="126" t="s">
        <v>442</v>
      </c>
      <c r="D973" s="126">
        <v>750</v>
      </c>
      <c r="E973" s="126">
        <v>12</v>
      </c>
      <c r="F973" s="126" t="s">
        <v>5946</v>
      </c>
      <c r="G973" s="126">
        <v>15.99</v>
      </c>
    </row>
    <row r="974" spans="1:7" x14ac:dyDescent="0.25">
      <c r="A974" s="126">
        <v>929174</v>
      </c>
      <c r="B974" s="126" t="s">
        <v>3396</v>
      </c>
      <c r="C974" s="126" t="s">
        <v>443</v>
      </c>
      <c r="D974" s="126">
        <v>2130</v>
      </c>
      <c r="E974" s="126">
        <v>4</v>
      </c>
      <c r="F974" s="126" t="s">
        <v>6189</v>
      </c>
      <c r="G974" s="126">
        <v>9.18</v>
      </c>
    </row>
    <row r="975" spans="1:7" x14ac:dyDescent="0.25">
      <c r="A975" s="126">
        <v>929174</v>
      </c>
      <c r="B975" s="126" t="s">
        <v>3396</v>
      </c>
      <c r="C975" s="126" t="s">
        <v>443</v>
      </c>
      <c r="D975" s="126">
        <v>2130</v>
      </c>
      <c r="E975" s="126">
        <v>4</v>
      </c>
      <c r="F975" s="126" t="s">
        <v>6189</v>
      </c>
      <c r="G975" s="126">
        <v>9.18</v>
      </c>
    </row>
    <row r="976" spans="1:7" x14ac:dyDescent="0.25">
      <c r="A976" s="126">
        <v>929174</v>
      </c>
      <c r="B976" s="126" t="s">
        <v>3396</v>
      </c>
      <c r="C976" s="126" t="s">
        <v>443</v>
      </c>
      <c r="D976" s="126">
        <v>2130</v>
      </c>
      <c r="E976" s="126">
        <v>4</v>
      </c>
      <c r="F976" s="126" t="s">
        <v>6189</v>
      </c>
      <c r="G976" s="126">
        <v>9.18</v>
      </c>
    </row>
    <row r="977" spans="1:7" x14ac:dyDescent="0.25">
      <c r="A977" s="126">
        <v>552554</v>
      </c>
      <c r="B977" s="126" t="s">
        <v>3014</v>
      </c>
      <c r="C977" s="126" t="s">
        <v>443</v>
      </c>
      <c r="D977" s="126">
        <v>4260</v>
      </c>
      <c r="E977" s="126">
        <v>1</v>
      </c>
      <c r="F977" s="126" t="s">
        <v>6179</v>
      </c>
      <c r="G977" s="126">
        <v>23.98</v>
      </c>
    </row>
    <row r="978" spans="1:7" x14ac:dyDescent="0.25">
      <c r="A978" s="126">
        <v>552554</v>
      </c>
      <c r="B978" s="126" t="s">
        <v>3014</v>
      </c>
      <c r="C978" s="126" t="s">
        <v>443</v>
      </c>
      <c r="D978" s="126">
        <v>4260</v>
      </c>
      <c r="E978" s="126">
        <v>1</v>
      </c>
      <c r="F978" s="126" t="s">
        <v>6179</v>
      </c>
      <c r="G978" s="126">
        <v>23.98</v>
      </c>
    </row>
    <row r="979" spans="1:7" x14ac:dyDescent="0.25">
      <c r="A979" s="126">
        <v>349498</v>
      </c>
      <c r="B979" s="126" t="s">
        <v>2865</v>
      </c>
      <c r="C979" s="126" t="s">
        <v>442</v>
      </c>
      <c r="D979" s="126">
        <v>750</v>
      </c>
      <c r="E979" s="126">
        <v>12</v>
      </c>
      <c r="F979" s="126" t="s">
        <v>5965</v>
      </c>
      <c r="G979" s="126">
        <v>69.989999999999995</v>
      </c>
    </row>
    <row r="980" spans="1:7" x14ac:dyDescent="0.25">
      <c r="A980" s="126">
        <v>667</v>
      </c>
      <c r="B980" s="126" t="s">
        <v>410</v>
      </c>
      <c r="C980" s="126" t="s">
        <v>442</v>
      </c>
      <c r="D980" s="126">
        <v>750</v>
      </c>
      <c r="E980" s="126">
        <v>12</v>
      </c>
      <c r="F980" s="126" t="s">
        <v>5946</v>
      </c>
      <c r="G980" s="126">
        <v>8.99</v>
      </c>
    </row>
    <row r="981" spans="1:7" x14ac:dyDescent="0.25">
      <c r="A981" s="126">
        <v>910208</v>
      </c>
      <c r="B981" s="126" t="s">
        <v>3382</v>
      </c>
      <c r="C981" s="126" t="s">
        <v>443</v>
      </c>
      <c r="D981" s="126">
        <v>4260</v>
      </c>
      <c r="E981" s="126">
        <v>1</v>
      </c>
      <c r="F981" s="126" t="s">
        <v>6180</v>
      </c>
      <c r="G981" s="126">
        <v>20.79</v>
      </c>
    </row>
    <row r="982" spans="1:7" x14ac:dyDescent="0.25">
      <c r="A982" s="126">
        <v>910208</v>
      </c>
      <c r="B982" s="126" t="s">
        <v>3382</v>
      </c>
      <c r="C982" s="126" t="s">
        <v>443</v>
      </c>
      <c r="D982" s="126">
        <v>4260</v>
      </c>
      <c r="E982" s="126">
        <v>1</v>
      </c>
      <c r="F982" s="126" t="s">
        <v>6180</v>
      </c>
      <c r="G982" s="126">
        <v>20.79</v>
      </c>
    </row>
    <row r="983" spans="1:7" x14ac:dyDescent="0.25">
      <c r="A983" s="126">
        <v>687251</v>
      </c>
      <c r="B983" s="126" t="s">
        <v>3107</v>
      </c>
      <c r="C983" s="126" t="s">
        <v>443</v>
      </c>
      <c r="D983" s="126">
        <v>2840</v>
      </c>
      <c r="E983" s="126">
        <v>3</v>
      </c>
      <c r="F983" s="126" t="s">
        <v>6180</v>
      </c>
      <c r="G983" s="126">
        <v>15.68</v>
      </c>
    </row>
    <row r="984" spans="1:7" x14ac:dyDescent="0.25">
      <c r="A984" s="126">
        <v>687251</v>
      </c>
      <c r="B984" s="126" t="s">
        <v>3107</v>
      </c>
      <c r="C984" s="126" t="s">
        <v>443</v>
      </c>
      <c r="D984" s="126">
        <v>2840</v>
      </c>
      <c r="E984" s="126">
        <v>3</v>
      </c>
      <c r="F984" s="126" t="s">
        <v>6180</v>
      </c>
      <c r="G984" s="126">
        <v>15.68</v>
      </c>
    </row>
    <row r="985" spans="1:7" x14ac:dyDescent="0.25">
      <c r="A985" s="126">
        <v>801209</v>
      </c>
      <c r="B985" s="126" t="s">
        <v>163</v>
      </c>
      <c r="C985" s="126" t="s">
        <v>442</v>
      </c>
      <c r="D985" s="126">
        <v>750</v>
      </c>
      <c r="E985" s="126">
        <v>6</v>
      </c>
      <c r="F985" s="126" t="s">
        <v>5928</v>
      </c>
      <c r="G985" s="126">
        <v>23.05</v>
      </c>
    </row>
    <row r="986" spans="1:7" x14ac:dyDescent="0.25">
      <c r="A986" s="126">
        <v>803361</v>
      </c>
      <c r="B986" s="126" t="s">
        <v>3299</v>
      </c>
      <c r="C986" s="126" t="s">
        <v>442</v>
      </c>
      <c r="D986" s="126">
        <v>750</v>
      </c>
      <c r="E986" s="126">
        <v>12</v>
      </c>
      <c r="F986" s="126" t="s">
        <v>6034</v>
      </c>
      <c r="G986" s="126">
        <v>22.99</v>
      </c>
    </row>
    <row r="987" spans="1:7" x14ac:dyDescent="0.25">
      <c r="A987" s="126">
        <v>1388</v>
      </c>
      <c r="B987" s="126" t="s">
        <v>554</v>
      </c>
      <c r="C987" s="126" t="s">
        <v>443</v>
      </c>
      <c r="D987" s="126">
        <v>8520</v>
      </c>
      <c r="E987" s="126">
        <v>1</v>
      </c>
      <c r="F987" s="126" t="s">
        <v>6220</v>
      </c>
      <c r="G987" s="126">
        <v>32.72</v>
      </c>
    </row>
    <row r="988" spans="1:7" x14ac:dyDescent="0.25">
      <c r="A988" s="126">
        <v>1388</v>
      </c>
      <c r="B988" s="126" t="s">
        <v>554</v>
      </c>
      <c r="C988" s="126" t="s">
        <v>443</v>
      </c>
      <c r="D988" s="126">
        <v>8520</v>
      </c>
      <c r="E988" s="126">
        <v>1</v>
      </c>
      <c r="F988" s="126" t="s">
        <v>6220</v>
      </c>
      <c r="G988" s="126">
        <v>32.72</v>
      </c>
    </row>
    <row r="989" spans="1:7" x14ac:dyDescent="0.25">
      <c r="A989" s="126">
        <v>1463</v>
      </c>
      <c r="B989" s="126" t="s">
        <v>557</v>
      </c>
      <c r="C989" s="126" t="s">
        <v>443</v>
      </c>
      <c r="D989" s="126">
        <v>207</v>
      </c>
      <c r="E989" s="126">
        <v>24</v>
      </c>
      <c r="F989" s="126" t="s">
        <v>6180</v>
      </c>
      <c r="G989" s="126">
        <v>1.49</v>
      </c>
    </row>
    <row r="990" spans="1:7" x14ac:dyDescent="0.25">
      <c r="A990" s="126">
        <v>1463</v>
      </c>
      <c r="B990" s="126" t="s">
        <v>557</v>
      </c>
      <c r="C990" s="126" t="s">
        <v>443</v>
      </c>
      <c r="D990" s="126">
        <v>207</v>
      </c>
      <c r="E990" s="126">
        <v>24</v>
      </c>
      <c r="F990" s="126" t="s">
        <v>6180</v>
      </c>
      <c r="G990" s="126">
        <v>1.49</v>
      </c>
    </row>
    <row r="991" spans="1:7" x14ac:dyDescent="0.25">
      <c r="A991" s="126">
        <v>1463</v>
      </c>
      <c r="B991" s="126" t="s">
        <v>557</v>
      </c>
      <c r="C991" s="126" t="s">
        <v>443</v>
      </c>
      <c r="D991" s="126">
        <v>207</v>
      </c>
      <c r="E991" s="126">
        <v>24</v>
      </c>
      <c r="F991" s="126" t="s">
        <v>6180</v>
      </c>
      <c r="G991" s="126">
        <v>1.49</v>
      </c>
    </row>
    <row r="992" spans="1:7" x14ac:dyDescent="0.25">
      <c r="A992" s="126">
        <v>675</v>
      </c>
      <c r="B992" s="126" t="s">
        <v>165</v>
      </c>
      <c r="C992" s="126" t="s">
        <v>442</v>
      </c>
      <c r="D992" s="126">
        <v>4000</v>
      </c>
      <c r="E992" s="126">
        <v>4</v>
      </c>
      <c r="F992" s="126" t="s">
        <v>5946</v>
      </c>
      <c r="G992" s="126">
        <v>39.79</v>
      </c>
    </row>
    <row r="993" spans="1:7" x14ac:dyDescent="0.25">
      <c r="A993" s="126">
        <v>802108</v>
      </c>
      <c r="B993" s="126" t="s">
        <v>3297</v>
      </c>
      <c r="C993" s="126" t="s">
        <v>442</v>
      </c>
      <c r="D993" s="126">
        <v>750</v>
      </c>
      <c r="E993" s="126">
        <v>12</v>
      </c>
      <c r="F993" s="126" t="s">
        <v>5794</v>
      </c>
      <c r="G993" s="126">
        <v>21.99</v>
      </c>
    </row>
    <row r="994" spans="1:7" x14ac:dyDescent="0.25">
      <c r="A994" s="126">
        <v>921</v>
      </c>
      <c r="B994" s="126" t="s">
        <v>166</v>
      </c>
      <c r="C994" s="126" t="s">
        <v>442</v>
      </c>
      <c r="D994" s="126">
        <v>750</v>
      </c>
      <c r="E994" s="126">
        <v>12</v>
      </c>
      <c r="F994" s="126" t="s">
        <v>5779</v>
      </c>
      <c r="G994" s="126">
        <v>14.99</v>
      </c>
    </row>
    <row r="995" spans="1:7" x14ac:dyDescent="0.25">
      <c r="A995" s="126">
        <v>259721</v>
      </c>
      <c r="B995" s="126" t="s">
        <v>2774</v>
      </c>
      <c r="C995" s="126" t="s">
        <v>442</v>
      </c>
      <c r="D995" s="126">
        <v>750</v>
      </c>
      <c r="E995" s="126">
        <v>12</v>
      </c>
      <c r="F995" s="126" t="s">
        <v>5965</v>
      </c>
      <c r="G995" s="126">
        <v>24.99</v>
      </c>
    </row>
    <row r="996" spans="1:7" x14ac:dyDescent="0.25">
      <c r="A996" s="126">
        <v>195818</v>
      </c>
      <c r="B996" s="126" t="s">
        <v>2720</v>
      </c>
      <c r="C996" s="126" t="s">
        <v>442</v>
      </c>
      <c r="D996" s="126">
        <v>375</v>
      </c>
      <c r="E996" s="126">
        <v>12</v>
      </c>
      <c r="F996" s="126" t="s">
        <v>5965</v>
      </c>
      <c r="G996" s="126">
        <v>45.99</v>
      </c>
    </row>
    <row r="997" spans="1:7" x14ac:dyDescent="0.25">
      <c r="A997" s="126">
        <v>2263</v>
      </c>
      <c r="B997" s="126" t="s">
        <v>579</v>
      </c>
      <c r="C997" s="126" t="s">
        <v>441</v>
      </c>
      <c r="D997" s="126">
        <v>1750</v>
      </c>
      <c r="E997" s="126">
        <v>6</v>
      </c>
      <c r="F997" s="126" t="s">
        <v>5820</v>
      </c>
      <c r="G997" s="126">
        <v>54.99</v>
      </c>
    </row>
    <row r="998" spans="1:7" x14ac:dyDescent="0.25">
      <c r="A998" s="126">
        <v>554469</v>
      </c>
      <c r="B998" s="126" t="s">
        <v>3017</v>
      </c>
      <c r="C998" s="126" t="s">
        <v>443</v>
      </c>
      <c r="D998" s="126">
        <v>3520</v>
      </c>
      <c r="E998" s="126">
        <v>3</v>
      </c>
      <c r="F998" s="126" t="s">
        <v>5773</v>
      </c>
      <c r="G998" s="126">
        <v>21.49</v>
      </c>
    </row>
    <row r="999" spans="1:7" x14ac:dyDescent="0.25">
      <c r="A999" s="126">
        <v>554469</v>
      </c>
      <c r="B999" s="126" t="s">
        <v>3017</v>
      </c>
      <c r="C999" s="126" t="s">
        <v>443</v>
      </c>
      <c r="D999" s="126">
        <v>3520</v>
      </c>
      <c r="E999" s="126">
        <v>3</v>
      </c>
      <c r="F999" s="126" t="s">
        <v>5773</v>
      </c>
      <c r="G999" s="126">
        <v>21.49</v>
      </c>
    </row>
    <row r="1000" spans="1:7" x14ac:dyDescent="0.25">
      <c r="A1000" s="126">
        <v>160</v>
      </c>
      <c r="B1000" s="126" t="s">
        <v>514</v>
      </c>
      <c r="C1000" s="126" t="s">
        <v>442</v>
      </c>
      <c r="D1000" s="126">
        <v>750</v>
      </c>
      <c r="E1000" s="126">
        <v>12</v>
      </c>
      <c r="F1000" s="126" t="s">
        <v>5928</v>
      </c>
      <c r="G1000" s="126">
        <v>29.99</v>
      </c>
    </row>
    <row r="1001" spans="1:7" x14ac:dyDescent="0.25">
      <c r="A1001" s="126">
        <v>128</v>
      </c>
      <c r="B1001" s="126" t="s">
        <v>513</v>
      </c>
      <c r="C1001" s="126" t="s">
        <v>442</v>
      </c>
      <c r="D1001" s="126">
        <v>750</v>
      </c>
      <c r="E1001" s="126">
        <v>12</v>
      </c>
      <c r="F1001" s="126" t="s">
        <v>6063</v>
      </c>
      <c r="G1001" s="126">
        <v>14.99</v>
      </c>
    </row>
    <row r="1002" spans="1:7" x14ac:dyDescent="0.25">
      <c r="A1002" s="126">
        <v>358341</v>
      </c>
      <c r="B1002" s="126" t="s">
        <v>2870</v>
      </c>
      <c r="C1002" s="126" t="s">
        <v>441</v>
      </c>
      <c r="D1002" s="126">
        <v>700</v>
      </c>
      <c r="E1002" s="126">
        <v>6</v>
      </c>
      <c r="F1002" s="126" t="s">
        <v>5965</v>
      </c>
      <c r="G1002" s="126">
        <v>63.99</v>
      </c>
    </row>
    <row r="1003" spans="1:7" x14ac:dyDescent="0.25">
      <c r="A1003" s="126">
        <v>530352</v>
      </c>
      <c r="B1003" s="126" t="s">
        <v>2985</v>
      </c>
      <c r="C1003" s="126" t="s">
        <v>441</v>
      </c>
      <c r="D1003" s="126">
        <v>750</v>
      </c>
      <c r="E1003" s="126">
        <v>3</v>
      </c>
      <c r="F1003" s="126" t="s">
        <v>5794</v>
      </c>
      <c r="G1003" s="126">
        <v>184.99</v>
      </c>
    </row>
    <row r="1004" spans="1:7" x14ac:dyDescent="0.25">
      <c r="A1004" s="126">
        <v>711177</v>
      </c>
      <c r="B1004" s="126" t="s">
        <v>3131</v>
      </c>
      <c r="C1004" s="126" t="s">
        <v>442</v>
      </c>
      <c r="D1004" s="126">
        <v>750</v>
      </c>
      <c r="E1004" s="126">
        <v>12</v>
      </c>
      <c r="F1004" s="126" t="s">
        <v>5892</v>
      </c>
      <c r="G1004" s="126">
        <v>16.920000000000002</v>
      </c>
    </row>
    <row r="1005" spans="1:7" x14ac:dyDescent="0.25">
      <c r="A1005" s="126">
        <v>402</v>
      </c>
      <c r="B1005" s="126" t="s">
        <v>517</v>
      </c>
      <c r="C1005" s="126" t="s">
        <v>442</v>
      </c>
      <c r="D1005" s="126">
        <v>750</v>
      </c>
      <c r="E1005" s="126">
        <v>12</v>
      </c>
      <c r="F1005" s="126" t="s">
        <v>5906</v>
      </c>
      <c r="G1005" s="126">
        <v>13.99</v>
      </c>
    </row>
    <row r="1006" spans="1:7" x14ac:dyDescent="0.25">
      <c r="A1006" s="126">
        <v>677</v>
      </c>
      <c r="B1006" s="126" t="s">
        <v>525</v>
      </c>
      <c r="C1006" s="126" t="s">
        <v>442</v>
      </c>
      <c r="D1006" s="126">
        <v>750</v>
      </c>
      <c r="E1006" s="126">
        <v>12</v>
      </c>
      <c r="F1006" s="126" t="s">
        <v>6139</v>
      </c>
      <c r="G1006" s="126">
        <v>13.99</v>
      </c>
    </row>
    <row r="1007" spans="1:7" x14ac:dyDescent="0.25">
      <c r="A1007" s="126">
        <v>678</v>
      </c>
      <c r="B1007" s="126" t="s">
        <v>526</v>
      </c>
      <c r="C1007" s="126" t="s">
        <v>442</v>
      </c>
      <c r="D1007" s="126">
        <v>750</v>
      </c>
      <c r="E1007" s="126">
        <v>12</v>
      </c>
      <c r="F1007" s="126" t="s">
        <v>6139</v>
      </c>
      <c r="G1007" s="126">
        <v>13.99</v>
      </c>
    </row>
    <row r="1008" spans="1:7" x14ac:dyDescent="0.25">
      <c r="A1008" s="126">
        <v>680</v>
      </c>
      <c r="B1008" s="126" t="s">
        <v>528</v>
      </c>
      <c r="C1008" s="126" t="s">
        <v>442</v>
      </c>
      <c r="D1008" s="126">
        <v>750</v>
      </c>
      <c r="E1008" s="126">
        <v>12</v>
      </c>
      <c r="F1008" s="126" t="s">
        <v>6139</v>
      </c>
      <c r="G1008" s="126">
        <v>13.99</v>
      </c>
    </row>
    <row r="1009" spans="1:7" x14ac:dyDescent="0.25">
      <c r="A1009" s="126">
        <v>1619</v>
      </c>
      <c r="B1009" s="126" t="s">
        <v>4624</v>
      </c>
      <c r="C1009" s="126" t="s">
        <v>442</v>
      </c>
      <c r="D1009" s="126">
        <v>750</v>
      </c>
      <c r="E1009" s="126">
        <v>12</v>
      </c>
      <c r="F1009" s="126" t="s">
        <v>5928</v>
      </c>
      <c r="G1009" s="126">
        <v>15.99</v>
      </c>
    </row>
    <row r="1010" spans="1:7" x14ac:dyDescent="0.25">
      <c r="A1010" s="126">
        <v>600999</v>
      </c>
      <c r="B1010" s="126" t="s">
        <v>907</v>
      </c>
      <c r="C1010" s="126" t="s">
        <v>441</v>
      </c>
      <c r="D1010" s="126">
        <v>3000</v>
      </c>
      <c r="E1010" s="126">
        <v>2</v>
      </c>
      <c r="F1010" s="126" t="s">
        <v>5820</v>
      </c>
      <c r="G1010" s="126">
        <v>115.99</v>
      </c>
    </row>
    <row r="1011" spans="1:7" x14ac:dyDescent="0.25">
      <c r="A1011" s="126">
        <v>304931</v>
      </c>
      <c r="B1011" s="126" t="s">
        <v>2820</v>
      </c>
      <c r="C1011" s="126" t="s">
        <v>443</v>
      </c>
      <c r="D1011" s="126">
        <v>6390</v>
      </c>
      <c r="E1011" s="126">
        <v>1</v>
      </c>
      <c r="F1011" s="126" t="s">
        <v>6179</v>
      </c>
      <c r="G1011" s="126">
        <v>33.99</v>
      </c>
    </row>
    <row r="1012" spans="1:7" x14ac:dyDescent="0.25">
      <c r="A1012" s="126">
        <v>304931</v>
      </c>
      <c r="B1012" s="126" t="s">
        <v>2820</v>
      </c>
      <c r="C1012" s="126" t="s">
        <v>443</v>
      </c>
      <c r="D1012" s="126">
        <v>6390</v>
      </c>
      <c r="E1012" s="126">
        <v>1</v>
      </c>
      <c r="F1012" s="126" t="s">
        <v>6179</v>
      </c>
      <c r="G1012" s="126">
        <v>33.99</v>
      </c>
    </row>
    <row r="1013" spans="1:7" x14ac:dyDescent="0.25">
      <c r="A1013" s="126">
        <v>704973</v>
      </c>
      <c r="B1013" s="126" t="s">
        <v>3124</v>
      </c>
      <c r="C1013" s="126" t="s">
        <v>443</v>
      </c>
      <c r="D1013" s="126">
        <v>4260</v>
      </c>
      <c r="E1013" s="126">
        <v>1</v>
      </c>
      <c r="F1013" s="126" t="s">
        <v>6189</v>
      </c>
      <c r="G1013" s="126">
        <v>18.09</v>
      </c>
    </row>
    <row r="1014" spans="1:7" x14ac:dyDescent="0.25">
      <c r="A1014" s="126">
        <v>704973</v>
      </c>
      <c r="B1014" s="126" t="s">
        <v>3124</v>
      </c>
      <c r="C1014" s="126" t="s">
        <v>443</v>
      </c>
      <c r="D1014" s="126">
        <v>4260</v>
      </c>
      <c r="E1014" s="126">
        <v>1</v>
      </c>
      <c r="F1014" s="126" t="s">
        <v>6189</v>
      </c>
      <c r="G1014" s="126">
        <v>18.09</v>
      </c>
    </row>
    <row r="1015" spans="1:7" x14ac:dyDescent="0.25">
      <c r="A1015" s="126">
        <v>1199</v>
      </c>
      <c r="B1015" s="126" t="s">
        <v>548</v>
      </c>
      <c r="C1015" s="126" t="s">
        <v>442</v>
      </c>
      <c r="D1015" s="126">
        <v>750</v>
      </c>
      <c r="E1015" s="126">
        <v>12</v>
      </c>
      <c r="F1015" s="126" t="s">
        <v>5996</v>
      </c>
      <c r="G1015" s="126">
        <v>19.989999999999998</v>
      </c>
    </row>
    <row r="1016" spans="1:7" x14ac:dyDescent="0.25">
      <c r="A1016" s="126">
        <v>165316</v>
      </c>
      <c r="B1016" s="126" t="s">
        <v>2700</v>
      </c>
      <c r="C1016" s="126" t="s">
        <v>442</v>
      </c>
      <c r="D1016" s="126">
        <v>750</v>
      </c>
      <c r="E1016" s="126">
        <v>12</v>
      </c>
      <c r="F1016" s="126" t="s">
        <v>5999</v>
      </c>
      <c r="G1016" s="126">
        <v>15.99</v>
      </c>
    </row>
    <row r="1017" spans="1:7" x14ac:dyDescent="0.25">
      <c r="A1017" s="126">
        <v>714842</v>
      </c>
      <c r="B1017" s="126" t="s">
        <v>3139</v>
      </c>
      <c r="C1017" s="126" t="s">
        <v>443</v>
      </c>
      <c r="D1017" s="126">
        <v>500</v>
      </c>
      <c r="E1017" s="126">
        <v>24</v>
      </c>
      <c r="F1017" s="126" t="s">
        <v>5877</v>
      </c>
      <c r="G1017" s="126">
        <v>3.49</v>
      </c>
    </row>
    <row r="1018" spans="1:7" x14ac:dyDescent="0.25">
      <c r="A1018" s="126">
        <v>2687</v>
      </c>
      <c r="B1018" s="126" t="s">
        <v>586</v>
      </c>
      <c r="C1018" s="126" t="s">
        <v>443</v>
      </c>
      <c r="D1018" s="126">
        <v>1000</v>
      </c>
      <c r="E1018" s="126">
        <v>6</v>
      </c>
      <c r="F1018" s="126" t="s">
        <v>5877</v>
      </c>
      <c r="G1018" s="126">
        <v>9.9499999999999993</v>
      </c>
    </row>
    <row r="1019" spans="1:7" x14ac:dyDescent="0.25">
      <c r="A1019" s="126">
        <v>2687</v>
      </c>
      <c r="B1019" s="126" t="s">
        <v>586</v>
      </c>
      <c r="C1019" s="126" t="s">
        <v>443</v>
      </c>
      <c r="D1019" s="126">
        <v>1000</v>
      </c>
      <c r="E1019" s="126">
        <v>6</v>
      </c>
      <c r="F1019" s="126" t="s">
        <v>5877</v>
      </c>
      <c r="G1019" s="126">
        <v>9.9499999999999993</v>
      </c>
    </row>
    <row r="1020" spans="1:7" x14ac:dyDescent="0.25">
      <c r="A1020" s="126">
        <v>19380</v>
      </c>
      <c r="B1020" s="126" t="s">
        <v>1504</v>
      </c>
      <c r="C1020" s="126" t="s">
        <v>442</v>
      </c>
      <c r="D1020" s="126">
        <v>750</v>
      </c>
      <c r="E1020" s="126">
        <v>12</v>
      </c>
      <c r="F1020" s="126" t="s">
        <v>6034</v>
      </c>
      <c r="G1020" s="126">
        <v>23.99</v>
      </c>
    </row>
    <row r="1021" spans="1:7" x14ac:dyDescent="0.25">
      <c r="A1021" s="126">
        <v>400</v>
      </c>
      <c r="B1021" s="126" t="s">
        <v>164</v>
      </c>
      <c r="C1021" s="126" t="s">
        <v>441</v>
      </c>
      <c r="D1021" s="126">
        <v>1750</v>
      </c>
      <c r="E1021" s="126">
        <v>6</v>
      </c>
      <c r="F1021" s="126" t="s">
        <v>5786</v>
      </c>
      <c r="G1021" s="126">
        <v>48.99</v>
      </c>
    </row>
    <row r="1022" spans="1:7" x14ac:dyDescent="0.25">
      <c r="A1022" s="126">
        <v>474</v>
      </c>
      <c r="B1022" s="126" t="s">
        <v>519</v>
      </c>
      <c r="C1022" s="126" t="s">
        <v>443</v>
      </c>
      <c r="D1022" s="126">
        <v>500</v>
      </c>
      <c r="E1022" s="126">
        <v>24</v>
      </c>
      <c r="F1022" s="126" t="s">
        <v>6113</v>
      </c>
      <c r="G1022" s="126">
        <v>2.95</v>
      </c>
    </row>
    <row r="1023" spans="1:7" x14ac:dyDescent="0.25">
      <c r="A1023" s="126">
        <v>671</v>
      </c>
      <c r="B1023" s="126" t="s">
        <v>524</v>
      </c>
      <c r="C1023" s="126" t="s">
        <v>441</v>
      </c>
      <c r="D1023" s="126">
        <v>750</v>
      </c>
      <c r="E1023" s="126">
        <v>12</v>
      </c>
      <c r="F1023" s="126" t="s">
        <v>5754</v>
      </c>
      <c r="G1023" s="126">
        <v>32.49</v>
      </c>
    </row>
    <row r="1024" spans="1:7" x14ac:dyDescent="0.25">
      <c r="A1024" s="126">
        <v>679</v>
      </c>
      <c r="B1024" s="126" t="s">
        <v>527</v>
      </c>
      <c r="C1024" s="126" t="s">
        <v>442</v>
      </c>
      <c r="D1024" s="126">
        <v>750</v>
      </c>
      <c r="E1024" s="126">
        <v>12</v>
      </c>
      <c r="F1024" s="126" t="s">
        <v>6139</v>
      </c>
      <c r="G1024" s="126">
        <v>13.99</v>
      </c>
    </row>
    <row r="1025" spans="1:7" x14ac:dyDescent="0.25">
      <c r="A1025" s="126">
        <v>1001</v>
      </c>
      <c r="B1025" s="126" t="s">
        <v>540</v>
      </c>
      <c r="C1025" s="126" t="s">
        <v>442</v>
      </c>
      <c r="D1025" s="126">
        <v>750</v>
      </c>
      <c r="E1025" s="126">
        <v>12</v>
      </c>
      <c r="F1025" s="126" t="s">
        <v>6113</v>
      </c>
      <c r="G1025" s="126">
        <v>14.3</v>
      </c>
    </row>
    <row r="1026" spans="1:7" x14ac:dyDescent="0.25">
      <c r="A1026" s="126">
        <v>1285</v>
      </c>
      <c r="B1026" s="126" t="s">
        <v>169</v>
      </c>
      <c r="C1026" s="126" t="s">
        <v>442</v>
      </c>
      <c r="D1026" s="126">
        <v>750</v>
      </c>
      <c r="E1026" s="126">
        <v>6</v>
      </c>
      <c r="F1026" s="126" t="s">
        <v>6026</v>
      </c>
      <c r="G1026" s="126">
        <v>20.260000000000002</v>
      </c>
    </row>
    <row r="1027" spans="1:7" x14ac:dyDescent="0.25">
      <c r="A1027" s="126">
        <v>63099</v>
      </c>
      <c r="B1027" s="126" t="s">
        <v>2608</v>
      </c>
      <c r="C1027" s="126" t="s">
        <v>442</v>
      </c>
      <c r="D1027" s="126">
        <v>750</v>
      </c>
      <c r="E1027" s="126">
        <v>12</v>
      </c>
      <c r="F1027" s="126" t="s">
        <v>5899</v>
      </c>
      <c r="G1027" s="126">
        <v>16.989999999999998</v>
      </c>
    </row>
    <row r="1028" spans="1:7" x14ac:dyDescent="0.25">
      <c r="A1028" s="126">
        <v>1567</v>
      </c>
      <c r="B1028" s="126" t="s">
        <v>562</v>
      </c>
      <c r="C1028" s="126" t="s">
        <v>441</v>
      </c>
      <c r="D1028" s="126">
        <v>750</v>
      </c>
      <c r="E1028" s="126">
        <v>6</v>
      </c>
      <c r="F1028" s="126" t="s">
        <v>5773</v>
      </c>
      <c r="G1028" s="126">
        <v>89.99</v>
      </c>
    </row>
    <row r="1029" spans="1:7" x14ac:dyDescent="0.25">
      <c r="A1029" s="126">
        <v>800755</v>
      </c>
      <c r="B1029" s="126" t="s">
        <v>4044</v>
      </c>
      <c r="C1029" s="126" t="s">
        <v>442</v>
      </c>
      <c r="D1029" s="126">
        <v>750</v>
      </c>
      <c r="E1029" s="126">
        <v>6</v>
      </c>
      <c r="F1029" s="126" t="s">
        <v>5999</v>
      </c>
      <c r="G1029" s="126">
        <v>29.99</v>
      </c>
    </row>
    <row r="1030" spans="1:7" x14ac:dyDescent="0.25">
      <c r="A1030" s="126">
        <v>44628</v>
      </c>
      <c r="B1030" s="126" t="s">
        <v>170</v>
      </c>
      <c r="C1030" s="126" t="s">
        <v>442</v>
      </c>
      <c r="D1030" s="126">
        <v>750</v>
      </c>
      <c r="E1030" s="126">
        <v>12</v>
      </c>
      <c r="F1030" s="126" t="s">
        <v>6081</v>
      </c>
      <c r="G1030" s="126">
        <v>13.49</v>
      </c>
    </row>
    <row r="1031" spans="1:7" x14ac:dyDescent="0.25">
      <c r="A1031" s="126">
        <v>1416</v>
      </c>
      <c r="B1031" s="126" t="s">
        <v>556</v>
      </c>
      <c r="C1031" s="126" t="s">
        <v>442</v>
      </c>
      <c r="D1031" s="126">
        <v>750</v>
      </c>
      <c r="E1031" s="126">
        <v>12</v>
      </c>
      <c r="F1031" s="126" t="s">
        <v>5999</v>
      </c>
      <c r="G1031" s="126">
        <v>12.99</v>
      </c>
    </row>
    <row r="1032" spans="1:7" x14ac:dyDescent="0.25">
      <c r="A1032" s="126">
        <v>694554</v>
      </c>
      <c r="B1032" s="126" t="s">
        <v>3114</v>
      </c>
      <c r="C1032" s="126" t="s">
        <v>443</v>
      </c>
      <c r="D1032" s="126">
        <v>10650</v>
      </c>
      <c r="E1032" s="126">
        <v>1</v>
      </c>
      <c r="F1032" s="126" t="s">
        <v>6179</v>
      </c>
      <c r="G1032" s="126">
        <v>52.49</v>
      </c>
    </row>
    <row r="1033" spans="1:7" x14ac:dyDescent="0.25">
      <c r="A1033" s="126">
        <v>694554</v>
      </c>
      <c r="B1033" s="126" t="s">
        <v>3114</v>
      </c>
      <c r="C1033" s="126" t="s">
        <v>443</v>
      </c>
      <c r="D1033" s="126">
        <v>10650</v>
      </c>
      <c r="E1033" s="126">
        <v>1</v>
      </c>
      <c r="F1033" s="126" t="s">
        <v>6179</v>
      </c>
      <c r="G1033" s="126">
        <v>52.49</v>
      </c>
    </row>
    <row r="1034" spans="1:7" x14ac:dyDescent="0.25">
      <c r="A1034" s="126">
        <v>711815</v>
      </c>
      <c r="B1034" s="126" t="s">
        <v>3133</v>
      </c>
      <c r="C1034" s="126" t="s">
        <v>442</v>
      </c>
      <c r="D1034" s="126">
        <v>750</v>
      </c>
      <c r="E1034" s="126">
        <v>12</v>
      </c>
      <c r="F1034" s="126" t="s">
        <v>5754</v>
      </c>
      <c r="G1034" s="126">
        <v>18.489999999999998</v>
      </c>
    </row>
    <row r="1035" spans="1:7" x14ac:dyDescent="0.25">
      <c r="A1035" s="126">
        <v>397</v>
      </c>
      <c r="B1035" s="126" t="s">
        <v>164</v>
      </c>
      <c r="C1035" s="126" t="s">
        <v>441</v>
      </c>
      <c r="D1035" s="126">
        <v>750</v>
      </c>
      <c r="E1035" s="126">
        <v>12</v>
      </c>
      <c r="F1035" s="126" t="s">
        <v>5786</v>
      </c>
      <c r="G1035" s="126">
        <v>22.49</v>
      </c>
    </row>
    <row r="1036" spans="1:7" x14ac:dyDescent="0.25">
      <c r="A1036" s="126">
        <v>627802</v>
      </c>
      <c r="B1036" s="126" t="s">
        <v>3074</v>
      </c>
      <c r="C1036" s="126" t="s">
        <v>442</v>
      </c>
      <c r="D1036" s="126">
        <v>750</v>
      </c>
      <c r="E1036" s="126">
        <v>12</v>
      </c>
      <c r="F1036" s="126" t="s">
        <v>5999</v>
      </c>
      <c r="G1036" s="126">
        <v>12.99</v>
      </c>
    </row>
    <row r="1037" spans="1:7" x14ac:dyDescent="0.25">
      <c r="A1037" s="126">
        <v>413070</v>
      </c>
      <c r="B1037" s="126" t="s">
        <v>2857</v>
      </c>
      <c r="C1037" s="126" t="s">
        <v>442</v>
      </c>
      <c r="D1037" s="126">
        <v>1500</v>
      </c>
      <c r="E1037" s="126">
        <v>6</v>
      </c>
      <c r="F1037" s="126" t="s">
        <v>5794</v>
      </c>
      <c r="G1037" s="126">
        <v>20.99</v>
      </c>
    </row>
    <row r="1038" spans="1:7" x14ac:dyDescent="0.25">
      <c r="A1038" s="126">
        <v>495291</v>
      </c>
      <c r="B1038" s="126" t="s">
        <v>121</v>
      </c>
      <c r="C1038" s="126" t="s">
        <v>442</v>
      </c>
      <c r="D1038" s="126">
        <v>200</v>
      </c>
      <c r="E1038" s="126">
        <v>24</v>
      </c>
      <c r="F1038" s="126" t="s">
        <v>5771</v>
      </c>
      <c r="G1038" s="126">
        <v>24.69</v>
      </c>
    </row>
    <row r="1039" spans="1:7" x14ac:dyDescent="0.25">
      <c r="A1039" s="126">
        <v>1359</v>
      </c>
      <c r="B1039" s="126" t="s">
        <v>552</v>
      </c>
      <c r="C1039" s="126" t="s">
        <v>442</v>
      </c>
      <c r="D1039" s="126">
        <v>500</v>
      </c>
      <c r="E1039" s="126">
        <v>12</v>
      </c>
      <c r="F1039" s="126" t="s">
        <v>5965</v>
      </c>
      <c r="G1039" s="126">
        <v>46.99</v>
      </c>
    </row>
    <row r="1040" spans="1:7" x14ac:dyDescent="0.25">
      <c r="A1040" s="126">
        <v>1184</v>
      </c>
      <c r="B1040" s="126" t="s">
        <v>547</v>
      </c>
      <c r="C1040" s="126" t="s">
        <v>441</v>
      </c>
      <c r="D1040" s="126">
        <v>750</v>
      </c>
      <c r="E1040" s="126">
        <v>3</v>
      </c>
      <c r="F1040" s="126" t="s">
        <v>5794</v>
      </c>
      <c r="G1040" s="126">
        <v>379.99</v>
      </c>
    </row>
    <row r="1041" spans="1:7" x14ac:dyDescent="0.25">
      <c r="A1041" s="126">
        <v>337402</v>
      </c>
      <c r="B1041" s="126" t="s">
        <v>2851</v>
      </c>
      <c r="C1041" s="126" t="s">
        <v>442</v>
      </c>
      <c r="D1041" s="126">
        <v>750</v>
      </c>
      <c r="E1041" s="126">
        <v>12</v>
      </c>
      <c r="F1041" s="126" t="s">
        <v>5754</v>
      </c>
      <c r="G1041" s="126">
        <v>24.99</v>
      </c>
    </row>
    <row r="1042" spans="1:7" x14ac:dyDescent="0.25">
      <c r="A1042" s="126">
        <v>1922</v>
      </c>
      <c r="B1042" s="126" t="s">
        <v>5517</v>
      </c>
      <c r="C1042" s="126" t="s">
        <v>443</v>
      </c>
      <c r="D1042" s="126">
        <v>6390</v>
      </c>
      <c r="E1042" s="126">
        <v>1</v>
      </c>
      <c r="F1042" s="126" t="s">
        <v>6180</v>
      </c>
      <c r="G1042" s="126">
        <v>31.98</v>
      </c>
    </row>
    <row r="1043" spans="1:7" x14ac:dyDescent="0.25">
      <c r="A1043" s="126">
        <v>1922</v>
      </c>
      <c r="B1043" s="126" t="s">
        <v>5517</v>
      </c>
      <c r="C1043" s="126" t="s">
        <v>443</v>
      </c>
      <c r="D1043" s="126">
        <v>6390</v>
      </c>
      <c r="E1043" s="126">
        <v>1</v>
      </c>
      <c r="F1043" s="126" t="s">
        <v>6180</v>
      </c>
      <c r="G1043" s="126">
        <v>31.98</v>
      </c>
    </row>
    <row r="1044" spans="1:7" x14ac:dyDescent="0.25">
      <c r="A1044" s="126">
        <v>35204</v>
      </c>
      <c r="B1044" s="126" t="s">
        <v>4133</v>
      </c>
      <c r="C1044" s="126" t="s">
        <v>442</v>
      </c>
      <c r="D1044" s="126">
        <v>750</v>
      </c>
      <c r="E1044" s="126">
        <v>12</v>
      </c>
      <c r="F1044" s="126" t="s">
        <v>5972</v>
      </c>
      <c r="G1044" s="126">
        <v>17.989999999999998</v>
      </c>
    </row>
    <row r="1045" spans="1:7" x14ac:dyDescent="0.25">
      <c r="A1045" s="126">
        <v>2482</v>
      </c>
      <c r="B1045" s="126" t="s">
        <v>583</v>
      </c>
      <c r="C1045" s="126" t="s">
        <v>441</v>
      </c>
      <c r="D1045" s="126">
        <v>750</v>
      </c>
      <c r="E1045" s="126">
        <v>6</v>
      </c>
      <c r="F1045" s="126" t="s">
        <v>5794</v>
      </c>
      <c r="G1045" s="126">
        <v>94.99</v>
      </c>
    </row>
    <row r="1046" spans="1:7" x14ac:dyDescent="0.25">
      <c r="A1046" s="126">
        <v>2426</v>
      </c>
      <c r="B1046" s="126" t="s">
        <v>582</v>
      </c>
      <c r="C1046" s="126" t="s">
        <v>443</v>
      </c>
      <c r="D1046" s="126">
        <v>5325</v>
      </c>
      <c r="E1046" s="126">
        <v>4</v>
      </c>
      <c r="F1046" s="126" t="s">
        <v>6220</v>
      </c>
      <c r="G1046" s="126">
        <v>22.52</v>
      </c>
    </row>
    <row r="1047" spans="1:7" x14ac:dyDescent="0.25">
      <c r="A1047" s="126">
        <v>2426</v>
      </c>
      <c r="B1047" s="126" t="s">
        <v>582</v>
      </c>
      <c r="C1047" s="126" t="s">
        <v>443</v>
      </c>
      <c r="D1047" s="126">
        <v>5325</v>
      </c>
      <c r="E1047" s="126">
        <v>4</v>
      </c>
      <c r="F1047" s="126" t="s">
        <v>6220</v>
      </c>
      <c r="G1047" s="126">
        <v>22.52</v>
      </c>
    </row>
    <row r="1048" spans="1:7" x14ac:dyDescent="0.25">
      <c r="A1048" s="126">
        <v>540252</v>
      </c>
      <c r="B1048" s="126" t="s">
        <v>171</v>
      </c>
      <c r="C1048" s="126" t="s">
        <v>442</v>
      </c>
      <c r="D1048" s="126">
        <v>750</v>
      </c>
      <c r="E1048" s="126">
        <v>6</v>
      </c>
      <c r="F1048" s="126" t="s">
        <v>6012</v>
      </c>
      <c r="G1048" s="126">
        <v>180.05</v>
      </c>
    </row>
    <row r="1049" spans="1:7" x14ac:dyDescent="0.25">
      <c r="A1049" s="126">
        <v>843</v>
      </c>
      <c r="B1049" s="126" t="s">
        <v>534</v>
      </c>
      <c r="C1049" s="126" t="s">
        <v>441</v>
      </c>
      <c r="D1049" s="126">
        <v>750</v>
      </c>
      <c r="E1049" s="126">
        <v>12</v>
      </c>
      <c r="F1049" s="126" t="s">
        <v>5845</v>
      </c>
      <c r="G1049" s="126">
        <v>23.49</v>
      </c>
    </row>
    <row r="1050" spans="1:7" x14ac:dyDescent="0.25">
      <c r="A1050" s="126">
        <v>215038</v>
      </c>
      <c r="B1050" s="126" t="s">
        <v>43</v>
      </c>
      <c r="C1050" s="126" t="s">
        <v>441</v>
      </c>
      <c r="D1050" s="126">
        <v>1750</v>
      </c>
      <c r="E1050" s="126">
        <v>6</v>
      </c>
      <c r="F1050" s="126" t="s">
        <v>5794</v>
      </c>
      <c r="G1050" s="126">
        <v>62.99</v>
      </c>
    </row>
    <row r="1051" spans="1:7" x14ac:dyDescent="0.25">
      <c r="A1051" s="126">
        <v>318667</v>
      </c>
      <c r="B1051" s="126" t="s">
        <v>2830</v>
      </c>
      <c r="C1051" s="126" t="s">
        <v>442</v>
      </c>
      <c r="D1051" s="126">
        <v>750</v>
      </c>
      <c r="E1051" s="126">
        <v>12</v>
      </c>
      <c r="F1051" s="126" t="s">
        <v>5906</v>
      </c>
      <c r="G1051" s="126">
        <v>18.989999999999998</v>
      </c>
    </row>
    <row r="1052" spans="1:7" x14ac:dyDescent="0.25">
      <c r="A1052" s="126">
        <v>715714</v>
      </c>
      <c r="B1052" s="126" t="s">
        <v>3143</v>
      </c>
      <c r="C1052" s="126" t="s">
        <v>442</v>
      </c>
      <c r="D1052" s="126">
        <v>750</v>
      </c>
      <c r="E1052" s="126">
        <v>12</v>
      </c>
      <c r="F1052" s="126" t="s">
        <v>6075</v>
      </c>
      <c r="G1052" s="126">
        <v>21.99</v>
      </c>
    </row>
    <row r="1053" spans="1:7" x14ac:dyDescent="0.25">
      <c r="A1053" s="126">
        <v>337949</v>
      </c>
      <c r="B1053" s="126" t="s">
        <v>2853</v>
      </c>
      <c r="C1053" s="126" t="s">
        <v>443</v>
      </c>
      <c r="D1053" s="126">
        <v>500</v>
      </c>
      <c r="E1053" s="126">
        <v>24</v>
      </c>
      <c r="F1053" s="126" t="s">
        <v>6179</v>
      </c>
      <c r="G1053" s="126">
        <v>3.79</v>
      </c>
    </row>
    <row r="1054" spans="1:7" x14ac:dyDescent="0.25">
      <c r="A1054" s="126">
        <v>337949</v>
      </c>
      <c r="B1054" s="126" t="s">
        <v>2853</v>
      </c>
      <c r="C1054" s="126" t="s">
        <v>443</v>
      </c>
      <c r="D1054" s="126">
        <v>500</v>
      </c>
      <c r="E1054" s="126">
        <v>24</v>
      </c>
      <c r="F1054" s="126" t="s">
        <v>6179</v>
      </c>
      <c r="G1054" s="126">
        <v>3.79</v>
      </c>
    </row>
    <row r="1055" spans="1:7" x14ac:dyDescent="0.25">
      <c r="A1055" s="126">
        <v>2026</v>
      </c>
      <c r="B1055" s="126" t="s">
        <v>575</v>
      </c>
      <c r="C1055" s="126" t="s">
        <v>442</v>
      </c>
      <c r="D1055" s="126">
        <v>750</v>
      </c>
      <c r="E1055" s="126">
        <v>6</v>
      </c>
      <c r="F1055" s="126" t="s">
        <v>6210</v>
      </c>
      <c r="G1055" s="126">
        <v>45.89</v>
      </c>
    </row>
    <row r="1056" spans="1:7" x14ac:dyDescent="0.25">
      <c r="A1056" s="126">
        <v>387209</v>
      </c>
      <c r="B1056" s="126" t="s">
        <v>4353</v>
      </c>
      <c r="C1056" s="126" t="s">
        <v>441</v>
      </c>
      <c r="D1056" s="126">
        <v>750</v>
      </c>
      <c r="E1056" s="126">
        <v>12</v>
      </c>
      <c r="F1056" s="126" t="s">
        <v>5810</v>
      </c>
      <c r="G1056" s="126">
        <v>24.95</v>
      </c>
    </row>
    <row r="1057" spans="1:7" x14ac:dyDescent="0.25">
      <c r="A1057" s="126">
        <v>1292</v>
      </c>
      <c r="B1057" s="126" t="s">
        <v>551</v>
      </c>
      <c r="C1057" s="126" t="s">
        <v>441</v>
      </c>
      <c r="D1057" s="126">
        <v>750</v>
      </c>
      <c r="E1057" s="126">
        <v>6</v>
      </c>
      <c r="F1057" s="126" t="s">
        <v>5754</v>
      </c>
      <c r="G1057" s="126">
        <v>99.99</v>
      </c>
    </row>
    <row r="1058" spans="1:7" x14ac:dyDescent="0.25">
      <c r="A1058" s="126">
        <v>1145</v>
      </c>
      <c r="B1058" s="126" t="s">
        <v>543</v>
      </c>
      <c r="C1058" s="126" t="s">
        <v>442</v>
      </c>
      <c r="D1058" s="126">
        <v>750</v>
      </c>
      <c r="E1058" s="126">
        <v>12</v>
      </c>
      <c r="F1058" s="126" t="s">
        <v>5937</v>
      </c>
      <c r="G1058" s="126">
        <v>15.99</v>
      </c>
    </row>
    <row r="1059" spans="1:7" x14ac:dyDescent="0.25">
      <c r="A1059" s="126">
        <v>624544</v>
      </c>
      <c r="B1059" s="126" t="s">
        <v>669</v>
      </c>
      <c r="C1059" s="126" t="s">
        <v>442</v>
      </c>
      <c r="D1059" s="126">
        <v>750</v>
      </c>
      <c r="E1059" s="126">
        <v>12</v>
      </c>
      <c r="F1059" s="126" t="s">
        <v>5999</v>
      </c>
      <c r="G1059" s="126">
        <v>12.99</v>
      </c>
    </row>
    <row r="1060" spans="1:7" x14ac:dyDescent="0.25">
      <c r="A1060" s="126">
        <v>1566</v>
      </c>
      <c r="B1060" s="126" t="s">
        <v>561</v>
      </c>
      <c r="C1060" s="126" t="s">
        <v>441</v>
      </c>
      <c r="D1060" s="126">
        <v>750</v>
      </c>
      <c r="E1060" s="126">
        <v>6</v>
      </c>
      <c r="F1060" s="126" t="s">
        <v>5773</v>
      </c>
      <c r="G1060" s="126">
        <v>94.99</v>
      </c>
    </row>
    <row r="1061" spans="1:7" x14ac:dyDescent="0.25">
      <c r="A1061" s="126">
        <v>2176</v>
      </c>
      <c r="B1061" s="126" t="s">
        <v>577</v>
      </c>
      <c r="C1061" s="126" t="s">
        <v>443</v>
      </c>
      <c r="D1061" s="126">
        <v>500</v>
      </c>
      <c r="E1061" s="126">
        <v>24</v>
      </c>
      <c r="F1061" s="126" t="s">
        <v>6199</v>
      </c>
      <c r="G1061" s="126">
        <v>3.59</v>
      </c>
    </row>
    <row r="1062" spans="1:7" x14ac:dyDescent="0.25">
      <c r="A1062" s="126">
        <v>2176</v>
      </c>
      <c r="B1062" s="126" t="s">
        <v>577</v>
      </c>
      <c r="C1062" s="126" t="s">
        <v>443</v>
      </c>
      <c r="D1062" s="126">
        <v>500</v>
      </c>
      <c r="E1062" s="126">
        <v>24</v>
      </c>
      <c r="F1062" s="126" t="s">
        <v>6199</v>
      </c>
      <c r="G1062" s="126">
        <v>3.59</v>
      </c>
    </row>
    <row r="1063" spans="1:7" x14ac:dyDescent="0.25">
      <c r="A1063" s="126">
        <v>1565</v>
      </c>
      <c r="B1063" s="126" t="s">
        <v>560</v>
      </c>
      <c r="C1063" s="126" t="s">
        <v>441</v>
      </c>
      <c r="D1063" s="126">
        <v>750</v>
      </c>
      <c r="E1063" s="126">
        <v>6</v>
      </c>
      <c r="F1063" s="126" t="s">
        <v>5773</v>
      </c>
      <c r="G1063" s="126">
        <v>89.99</v>
      </c>
    </row>
    <row r="1064" spans="1:7" x14ac:dyDescent="0.25">
      <c r="A1064" s="126">
        <v>1942</v>
      </c>
      <c r="B1064" s="126" t="s">
        <v>571</v>
      </c>
      <c r="C1064" s="126" t="s">
        <v>442</v>
      </c>
      <c r="D1064" s="126">
        <v>1500</v>
      </c>
      <c r="E1064" s="126">
        <v>6</v>
      </c>
      <c r="F1064" s="126" t="s">
        <v>5906</v>
      </c>
      <c r="G1064" s="126">
        <v>13.99</v>
      </c>
    </row>
    <row r="1065" spans="1:7" x14ac:dyDescent="0.25">
      <c r="A1065" s="126">
        <v>1919</v>
      </c>
      <c r="B1065" s="126" t="s">
        <v>569</v>
      </c>
      <c r="C1065" s="126" t="s">
        <v>442</v>
      </c>
      <c r="D1065" s="126">
        <v>750</v>
      </c>
      <c r="E1065" s="126">
        <v>6</v>
      </c>
      <c r="F1065" s="126" t="s">
        <v>6235</v>
      </c>
      <c r="G1065" s="126">
        <v>59.85</v>
      </c>
    </row>
    <row r="1066" spans="1:7" x14ac:dyDescent="0.25">
      <c r="A1066" s="126">
        <v>713110</v>
      </c>
      <c r="B1066" s="126" t="s">
        <v>1518</v>
      </c>
      <c r="C1066" s="126" t="s">
        <v>442</v>
      </c>
      <c r="D1066" s="126">
        <v>750</v>
      </c>
      <c r="E1066" s="126">
        <v>12</v>
      </c>
      <c r="F1066" s="126" t="s">
        <v>5779</v>
      </c>
      <c r="G1066" s="126">
        <v>19.989999999999998</v>
      </c>
    </row>
    <row r="1067" spans="1:7" x14ac:dyDescent="0.25">
      <c r="A1067" s="126">
        <v>1146</v>
      </c>
      <c r="B1067" s="126" t="s">
        <v>544</v>
      </c>
      <c r="C1067" s="126" t="s">
        <v>442</v>
      </c>
      <c r="D1067" s="126">
        <v>750</v>
      </c>
      <c r="E1067" s="126">
        <v>6</v>
      </c>
      <c r="F1067" s="126" t="s">
        <v>5999</v>
      </c>
      <c r="G1067" s="126">
        <v>19.989999999999998</v>
      </c>
    </row>
    <row r="1068" spans="1:7" x14ac:dyDescent="0.25">
      <c r="A1068" s="126">
        <v>1415</v>
      </c>
      <c r="B1068" s="126" t="s">
        <v>555</v>
      </c>
      <c r="C1068" s="126" t="s">
        <v>442</v>
      </c>
      <c r="D1068" s="126">
        <v>750</v>
      </c>
      <c r="E1068" s="126">
        <v>12</v>
      </c>
      <c r="F1068" s="126" t="s">
        <v>5999</v>
      </c>
      <c r="G1068" s="126">
        <v>12.99</v>
      </c>
    </row>
    <row r="1069" spans="1:7" x14ac:dyDescent="0.25">
      <c r="A1069" s="126">
        <v>622571</v>
      </c>
      <c r="B1069" s="126" t="s">
        <v>3072</v>
      </c>
      <c r="C1069" s="126" t="s">
        <v>442</v>
      </c>
      <c r="D1069" s="126">
        <v>750</v>
      </c>
      <c r="E1069" s="126">
        <v>12</v>
      </c>
      <c r="F1069" s="126" t="s">
        <v>5999</v>
      </c>
      <c r="G1069" s="126">
        <v>24.99</v>
      </c>
    </row>
    <row r="1070" spans="1:7" x14ac:dyDescent="0.25">
      <c r="A1070" s="126">
        <v>1054</v>
      </c>
      <c r="B1070" s="126" t="s">
        <v>541</v>
      </c>
      <c r="C1070" s="126" t="s">
        <v>442</v>
      </c>
      <c r="D1070" s="126">
        <v>250</v>
      </c>
      <c r="E1070" s="126">
        <v>12</v>
      </c>
      <c r="F1070" s="126" t="s">
        <v>6236</v>
      </c>
      <c r="G1070" s="126">
        <v>24.38</v>
      </c>
    </row>
    <row r="1071" spans="1:7" x14ac:dyDescent="0.25">
      <c r="A1071" s="126">
        <v>2485</v>
      </c>
      <c r="B1071" s="126" t="s">
        <v>5042</v>
      </c>
      <c r="C1071" s="126" t="s">
        <v>441</v>
      </c>
      <c r="D1071" s="126">
        <v>750</v>
      </c>
      <c r="E1071" s="126">
        <v>12</v>
      </c>
      <c r="F1071" s="126" t="s">
        <v>5786</v>
      </c>
      <c r="G1071" s="126">
        <v>30.99</v>
      </c>
    </row>
    <row r="1072" spans="1:7" x14ac:dyDescent="0.25">
      <c r="A1072" s="126">
        <v>713434</v>
      </c>
      <c r="B1072" s="126" t="s">
        <v>3137</v>
      </c>
      <c r="C1072" s="126" t="s">
        <v>442</v>
      </c>
      <c r="D1072" s="126">
        <v>750</v>
      </c>
      <c r="E1072" s="126">
        <v>12</v>
      </c>
      <c r="F1072" s="126" t="s">
        <v>6075</v>
      </c>
      <c r="G1072" s="126">
        <v>19.989999999999998</v>
      </c>
    </row>
    <row r="1073" spans="1:7" x14ac:dyDescent="0.25">
      <c r="A1073" s="126">
        <v>1953</v>
      </c>
      <c r="B1073" s="126" t="s">
        <v>574</v>
      </c>
      <c r="C1073" s="126" t="s">
        <v>442</v>
      </c>
      <c r="D1073" s="126">
        <v>750</v>
      </c>
      <c r="E1073" s="126">
        <v>12</v>
      </c>
      <c r="F1073" s="126" t="s">
        <v>5779</v>
      </c>
      <c r="G1073" s="126">
        <v>29.99</v>
      </c>
    </row>
    <row r="1074" spans="1:7" x14ac:dyDescent="0.25">
      <c r="A1074" s="126">
        <v>2009</v>
      </c>
      <c r="B1074" s="126" t="s">
        <v>172</v>
      </c>
      <c r="C1074" s="126" t="s">
        <v>443</v>
      </c>
      <c r="D1074" s="126">
        <v>4092</v>
      </c>
      <c r="E1074" s="126">
        <v>1</v>
      </c>
      <c r="F1074" s="126" t="s">
        <v>6212</v>
      </c>
      <c r="G1074" s="126">
        <v>25.99</v>
      </c>
    </row>
    <row r="1075" spans="1:7" x14ac:dyDescent="0.25">
      <c r="A1075" s="126">
        <v>2009</v>
      </c>
      <c r="B1075" s="126" t="s">
        <v>172</v>
      </c>
      <c r="C1075" s="126" t="s">
        <v>443</v>
      </c>
      <c r="D1075" s="126">
        <v>4092</v>
      </c>
      <c r="E1075" s="126">
        <v>1</v>
      </c>
      <c r="F1075" s="126" t="s">
        <v>6212</v>
      </c>
      <c r="G1075" s="126">
        <v>25.99</v>
      </c>
    </row>
    <row r="1076" spans="1:7" x14ac:dyDescent="0.25">
      <c r="A1076" s="126">
        <v>908665</v>
      </c>
      <c r="B1076" s="126" t="s">
        <v>3380</v>
      </c>
      <c r="C1076" s="126" t="s">
        <v>443</v>
      </c>
      <c r="D1076" s="126">
        <v>2130</v>
      </c>
      <c r="E1076" s="126">
        <v>4</v>
      </c>
      <c r="F1076" s="126" t="s">
        <v>6180</v>
      </c>
      <c r="G1076" s="126">
        <v>12.59</v>
      </c>
    </row>
    <row r="1077" spans="1:7" x14ac:dyDescent="0.25">
      <c r="A1077" s="126">
        <v>908665</v>
      </c>
      <c r="B1077" s="126" t="s">
        <v>3380</v>
      </c>
      <c r="C1077" s="126" t="s">
        <v>443</v>
      </c>
      <c r="D1077" s="126">
        <v>2130</v>
      </c>
      <c r="E1077" s="126">
        <v>4</v>
      </c>
      <c r="F1077" s="126" t="s">
        <v>6180</v>
      </c>
      <c r="G1077" s="126">
        <v>12.59</v>
      </c>
    </row>
    <row r="1078" spans="1:7" x14ac:dyDescent="0.25">
      <c r="A1078" s="126">
        <v>3223</v>
      </c>
      <c r="B1078" s="126" t="s">
        <v>596</v>
      </c>
      <c r="C1078" s="126" t="s">
        <v>443</v>
      </c>
      <c r="D1078" s="126">
        <v>330</v>
      </c>
      <c r="E1078" s="126">
        <v>24</v>
      </c>
      <c r="F1078" s="126" t="s">
        <v>6179</v>
      </c>
      <c r="G1078" s="126">
        <v>2.4900000000000002</v>
      </c>
    </row>
    <row r="1079" spans="1:7" x14ac:dyDescent="0.25">
      <c r="A1079" s="126">
        <v>3223</v>
      </c>
      <c r="B1079" s="126" t="s">
        <v>596</v>
      </c>
      <c r="C1079" s="126" t="s">
        <v>443</v>
      </c>
      <c r="D1079" s="126">
        <v>330</v>
      </c>
      <c r="E1079" s="126">
        <v>24</v>
      </c>
      <c r="F1079" s="126" t="s">
        <v>6179</v>
      </c>
      <c r="G1079" s="126">
        <v>2.4900000000000002</v>
      </c>
    </row>
    <row r="1080" spans="1:7" x14ac:dyDescent="0.25">
      <c r="A1080" s="126">
        <v>981</v>
      </c>
      <c r="B1080" s="126" t="s">
        <v>537</v>
      </c>
      <c r="C1080" s="126" t="s">
        <v>442</v>
      </c>
      <c r="D1080" s="126">
        <v>750</v>
      </c>
      <c r="E1080" s="126">
        <v>12</v>
      </c>
      <c r="F1080" s="126" t="s">
        <v>5972</v>
      </c>
      <c r="G1080" s="126">
        <v>19.989999999999998</v>
      </c>
    </row>
    <row r="1081" spans="1:7" x14ac:dyDescent="0.25">
      <c r="A1081" s="126">
        <v>545772</v>
      </c>
      <c r="B1081" s="126" t="s">
        <v>120</v>
      </c>
      <c r="C1081" s="126" t="s">
        <v>442</v>
      </c>
      <c r="D1081" s="126">
        <v>750</v>
      </c>
      <c r="E1081" s="126">
        <v>12</v>
      </c>
      <c r="F1081" s="126" t="s">
        <v>5771</v>
      </c>
      <c r="G1081" s="126">
        <v>11.99</v>
      </c>
    </row>
    <row r="1082" spans="1:7" x14ac:dyDescent="0.25">
      <c r="A1082" s="126">
        <v>1147</v>
      </c>
      <c r="B1082" s="126" t="s">
        <v>545</v>
      </c>
      <c r="C1082" s="126" t="s">
        <v>442</v>
      </c>
      <c r="D1082" s="126">
        <v>750</v>
      </c>
      <c r="E1082" s="126">
        <v>12</v>
      </c>
      <c r="F1082" s="126" t="s">
        <v>5937</v>
      </c>
      <c r="G1082" s="126">
        <v>15.99</v>
      </c>
    </row>
    <row r="1083" spans="1:7" x14ac:dyDescent="0.25">
      <c r="A1083" s="126">
        <v>615674</v>
      </c>
      <c r="B1083" s="126" t="s">
        <v>3066</v>
      </c>
      <c r="C1083" s="126" t="s">
        <v>443</v>
      </c>
      <c r="D1083" s="126">
        <v>3960</v>
      </c>
      <c r="E1083" s="126">
        <v>2</v>
      </c>
      <c r="F1083" s="126" t="s">
        <v>6180</v>
      </c>
      <c r="G1083" s="126">
        <v>27.99</v>
      </c>
    </row>
    <row r="1084" spans="1:7" x14ac:dyDescent="0.25">
      <c r="A1084" s="126">
        <v>615674</v>
      </c>
      <c r="B1084" s="126" t="s">
        <v>3066</v>
      </c>
      <c r="C1084" s="126" t="s">
        <v>443</v>
      </c>
      <c r="D1084" s="126">
        <v>3960</v>
      </c>
      <c r="E1084" s="126">
        <v>2</v>
      </c>
      <c r="F1084" s="126" t="s">
        <v>6180</v>
      </c>
      <c r="G1084" s="126">
        <v>27.99</v>
      </c>
    </row>
    <row r="1085" spans="1:7" x14ac:dyDescent="0.25">
      <c r="A1085" s="126">
        <v>2721</v>
      </c>
      <c r="B1085" s="126" t="s">
        <v>588</v>
      </c>
      <c r="C1085" s="126" t="s">
        <v>442</v>
      </c>
      <c r="D1085" s="126">
        <v>750</v>
      </c>
      <c r="E1085" s="126">
        <v>12</v>
      </c>
      <c r="F1085" s="126" t="s">
        <v>5844</v>
      </c>
      <c r="G1085" s="126">
        <v>40.49</v>
      </c>
    </row>
    <row r="1086" spans="1:7" x14ac:dyDescent="0.25">
      <c r="A1086" s="126">
        <v>2294</v>
      </c>
      <c r="B1086" s="126" t="s">
        <v>580</v>
      </c>
      <c r="C1086" s="126" t="s">
        <v>441</v>
      </c>
      <c r="D1086" s="126">
        <v>750</v>
      </c>
      <c r="E1086" s="126">
        <v>6</v>
      </c>
      <c r="F1086" s="126" t="s">
        <v>5779</v>
      </c>
      <c r="G1086" s="126">
        <v>79.989999999999995</v>
      </c>
    </row>
    <row r="1087" spans="1:7" x14ac:dyDescent="0.25">
      <c r="A1087" s="126">
        <v>413062</v>
      </c>
      <c r="B1087" s="126" t="s">
        <v>2858</v>
      </c>
      <c r="C1087" s="126" t="s">
        <v>442</v>
      </c>
      <c r="D1087" s="126">
        <v>1500</v>
      </c>
      <c r="E1087" s="126">
        <v>6</v>
      </c>
      <c r="F1087" s="126" t="s">
        <v>5794</v>
      </c>
      <c r="G1087" s="126">
        <v>20.99</v>
      </c>
    </row>
    <row r="1088" spans="1:7" x14ac:dyDescent="0.25">
      <c r="A1088" s="126">
        <v>710324</v>
      </c>
      <c r="B1088" s="126" t="s">
        <v>3128</v>
      </c>
      <c r="C1088" s="126" t="s">
        <v>442</v>
      </c>
      <c r="D1088" s="126">
        <v>750</v>
      </c>
      <c r="E1088" s="126">
        <v>12</v>
      </c>
      <c r="F1088" s="126" t="s">
        <v>5844</v>
      </c>
      <c r="G1088" s="126">
        <v>13.99</v>
      </c>
    </row>
    <row r="1089" spans="1:7" x14ac:dyDescent="0.25">
      <c r="A1089" s="126">
        <v>1944</v>
      </c>
      <c r="B1089" s="126" t="s">
        <v>572</v>
      </c>
      <c r="C1089" s="126" t="s">
        <v>442</v>
      </c>
      <c r="D1089" s="126">
        <v>1000</v>
      </c>
      <c r="E1089" s="126">
        <v>12</v>
      </c>
      <c r="F1089" s="126" t="s">
        <v>5892</v>
      </c>
      <c r="G1089" s="126">
        <v>12.25</v>
      </c>
    </row>
    <row r="1090" spans="1:7" x14ac:dyDescent="0.25">
      <c r="A1090" s="126">
        <v>710323</v>
      </c>
      <c r="B1090" s="126" t="s">
        <v>3127</v>
      </c>
      <c r="C1090" s="126" t="s">
        <v>442</v>
      </c>
      <c r="D1090" s="126">
        <v>750</v>
      </c>
      <c r="E1090" s="126">
        <v>12</v>
      </c>
      <c r="F1090" s="126" t="s">
        <v>5844</v>
      </c>
      <c r="G1090" s="126">
        <v>13.99</v>
      </c>
    </row>
    <row r="1091" spans="1:7" x14ac:dyDescent="0.25">
      <c r="A1091" s="126">
        <v>989921</v>
      </c>
      <c r="B1091" s="126" t="s">
        <v>3410</v>
      </c>
      <c r="C1091" s="126" t="s">
        <v>442</v>
      </c>
      <c r="D1091" s="126">
        <v>750</v>
      </c>
      <c r="E1091" s="126">
        <v>12</v>
      </c>
      <c r="F1091" s="126" t="s">
        <v>5957</v>
      </c>
      <c r="G1091" s="126">
        <v>10.49</v>
      </c>
    </row>
    <row r="1092" spans="1:7" x14ac:dyDescent="0.25">
      <c r="A1092" s="126">
        <v>937227</v>
      </c>
      <c r="B1092" s="126" t="s">
        <v>3401</v>
      </c>
      <c r="C1092" s="126" t="s">
        <v>442</v>
      </c>
      <c r="D1092" s="126">
        <v>750</v>
      </c>
      <c r="E1092" s="126">
        <v>12</v>
      </c>
      <c r="F1092" s="126" t="s">
        <v>5754</v>
      </c>
      <c r="G1092" s="126">
        <v>30.99</v>
      </c>
    </row>
    <row r="1093" spans="1:7" x14ac:dyDescent="0.25">
      <c r="A1093" s="126">
        <v>61408</v>
      </c>
      <c r="B1093" s="126" t="s">
        <v>641</v>
      </c>
      <c r="C1093" s="126" t="s">
        <v>441</v>
      </c>
      <c r="D1093" s="126">
        <v>375</v>
      </c>
      <c r="E1093" s="126">
        <v>12</v>
      </c>
      <c r="F1093" s="126" t="s">
        <v>5794</v>
      </c>
      <c r="G1093" s="126">
        <v>15.6</v>
      </c>
    </row>
    <row r="1094" spans="1:7" x14ac:dyDescent="0.25">
      <c r="A1094" s="126">
        <v>1274</v>
      </c>
      <c r="B1094" s="126" t="s">
        <v>550</v>
      </c>
      <c r="C1094" s="126" t="s">
        <v>441</v>
      </c>
      <c r="D1094" s="126">
        <v>750</v>
      </c>
      <c r="E1094" s="126">
        <v>12</v>
      </c>
      <c r="F1094" s="126" t="s">
        <v>5754</v>
      </c>
      <c r="G1094" s="126">
        <v>27.99</v>
      </c>
    </row>
    <row r="1095" spans="1:7" x14ac:dyDescent="0.25">
      <c r="A1095" s="126">
        <v>715032</v>
      </c>
      <c r="B1095" s="126" t="s">
        <v>3142</v>
      </c>
      <c r="C1095" s="126" t="s">
        <v>442</v>
      </c>
      <c r="D1095" s="126">
        <v>750</v>
      </c>
      <c r="E1095" s="126">
        <v>12</v>
      </c>
      <c r="F1095" s="126" t="s">
        <v>6026</v>
      </c>
      <c r="G1095" s="126">
        <v>14.99</v>
      </c>
    </row>
    <row r="1096" spans="1:7" x14ac:dyDescent="0.25">
      <c r="A1096" s="126">
        <v>1168</v>
      </c>
      <c r="B1096" s="126" t="s">
        <v>546</v>
      </c>
      <c r="C1096" s="126" t="s">
        <v>442</v>
      </c>
      <c r="D1096" s="126">
        <v>750</v>
      </c>
      <c r="E1096" s="126">
        <v>12</v>
      </c>
      <c r="F1096" s="126" t="s">
        <v>5933</v>
      </c>
      <c r="G1096" s="126">
        <v>38.159999999999997</v>
      </c>
    </row>
    <row r="1097" spans="1:7" x14ac:dyDescent="0.25">
      <c r="A1097" s="126">
        <v>2534</v>
      </c>
      <c r="B1097" s="126" t="s">
        <v>585</v>
      </c>
      <c r="C1097" s="126" t="s">
        <v>442</v>
      </c>
      <c r="D1097" s="126">
        <v>750</v>
      </c>
      <c r="E1097" s="126">
        <v>6</v>
      </c>
      <c r="F1097" s="126" t="s">
        <v>5933</v>
      </c>
      <c r="G1097" s="126">
        <v>42.99</v>
      </c>
    </row>
    <row r="1098" spans="1:7" x14ac:dyDescent="0.25">
      <c r="A1098" s="126">
        <v>1868</v>
      </c>
      <c r="B1098" s="126" t="s">
        <v>567</v>
      </c>
      <c r="C1098" s="126" t="s">
        <v>442</v>
      </c>
      <c r="D1098" s="126">
        <v>750</v>
      </c>
      <c r="E1098" s="126">
        <v>12</v>
      </c>
      <c r="F1098" s="126" t="s">
        <v>6081</v>
      </c>
      <c r="G1098" s="126">
        <v>18.989999999999998</v>
      </c>
    </row>
    <row r="1099" spans="1:7" x14ac:dyDescent="0.25">
      <c r="A1099" s="126">
        <v>615</v>
      </c>
      <c r="B1099" s="126" t="s">
        <v>523</v>
      </c>
      <c r="C1099" s="126" t="s">
        <v>441</v>
      </c>
      <c r="D1099" s="126">
        <v>750</v>
      </c>
      <c r="E1099" s="126">
        <v>6</v>
      </c>
      <c r="F1099" s="126" t="s">
        <v>5786</v>
      </c>
      <c r="G1099" s="126">
        <v>59.99</v>
      </c>
    </row>
    <row r="1100" spans="1:7" x14ac:dyDescent="0.25">
      <c r="A1100" s="126">
        <v>1518</v>
      </c>
      <c r="B1100" s="126" t="s">
        <v>558</v>
      </c>
      <c r="C1100" s="126" t="s">
        <v>441</v>
      </c>
      <c r="D1100" s="126">
        <v>750</v>
      </c>
      <c r="E1100" s="126">
        <v>12</v>
      </c>
      <c r="F1100" s="126" t="s">
        <v>6244</v>
      </c>
      <c r="G1100" s="126">
        <v>24.85</v>
      </c>
    </row>
    <row r="1101" spans="1:7" x14ac:dyDescent="0.25">
      <c r="A1101" s="126">
        <v>1952</v>
      </c>
      <c r="B1101" s="126" t="s">
        <v>573</v>
      </c>
      <c r="C1101" s="126" t="s">
        <v>441</v>
      </c>
      <c r="D1101" s="126">
        <v>750</v>
      </c>
      <c r="E1101" s="126">
        <v>12</v>
      </c>
      <c r="F1101" s="126" t="s">
        <v>5773</v>
      </c>
      <c r="G1101" s="126">
        <v>38.99</v>
      </c>
    </row>
    <row r="1102" spans="1:7" x14ac:dyDescent="0.25">
      <c r="A1102" s="126">
        <v>685636</v>
      </c>
      <c r="B1102" s="126" t="s">
        <v>4636</v>
      </c>
      <c r="C1102" s="126" t="s">
        <v>443</v>
      </c>
      <c r="D1102" s="126">
        <v>1500</v>
      </c>
      <c r="E1102" s="126">
        <v>6</v>
      </c>
      <c r="F1102" s="126" t="s">
        <v>6179</v>
      </c>
      <c r="G1102" s="126">
        <v>12.99</v>
      </c>
    </row>
    <row r="1103" spans="1:7" x14ac:dyDescent="0.25">
      <c r="A1103" s="126">
        <v>685636</v>
      </c>
      <c r="B1103" s="126" t="s">
        <v>4636</v>
      </c>
      <c r="C1103" s="126" t="s">
        <v>443</v>
      </c>
      <c r="D1103" s="126">
        <v>1500</v>
      </c>
      <c r="E1103" s="126">
        <v>6</v>
      </c>
      <c r="F1103" s="126" t="s">
        <v>6179</v>
      </c>
      <c r="G1103" s="126">
        <v>12.99</v>
      </c>
    </row>
    <row r="1104" spans="1:7" x14ac:dyDescent="0.25">
      <c r="A1104" s="126">
        <v>361022</v>
      </c>
      <c r="B1104" s="126" t="s">
        <v>173</v>
      </c>
      <c r="C1104" s="126" t="s">
        <v>442</v>
      </c>
      <c r="D1104" s="126">
        <v>4000</v>
      </c>
      <c r="E1104" s="126">
        <v>4</v>
      </c>
      <c r="F1104" s="126" t="s">
        <v>5946</v>
      </c>
      <c r="G1104" s="126">
        <v>39.79</v>
      </c>
    </row>
    <row r="1105" spans="1:7" x14ac:dyDescent="0.25">
      <c r="A1105" s="126">
        <v>220459</v>
      </c>
      <c r="B1105" s="126" t="s">
        <v>2741</v>
      </c>
      <c r="C1105" s="126" t="s">
        <v>442</v>
      </c>
      <c r="D1105" s="126">
        <v>750</v>
      </c>
      <c r="E1105" s="126">
        <v>12</v>
      </c>
      <c r="F1105" s="126" t="s">
        <v>5844</v>
      </c>
      <c r="G1105" s="126">
        <v>12.99</v>
      </c>
    </row>
    <row r="1106" spans="1:7" x14ac:dyDescent="0.25">
      <c r="A1106" s="126">
        <v>361105</v>
      </c>
      <c r="B1106" s="126" t="s">
        <v>174</v>
      </c>
      <c r="C1106" s="126" t="s">
        <v>442</v>
      </c>
      <c r="D1106" s="126">
        <v>4000</v>
      </c>
      <c r="E1106" s="126">
        <v>4</v>
      </c>
      <c r="F1106" s="126" t="s">
        <v>5946</v>
      </c>
      <c r="G1106" s="126">
        <v>39.79</v>
      </c>
    </row>
    <row r="1107" spans="1:7" x14ac:dyDescent="0.25">
      <c r="A1107" s="126">
        <v>378638</v>
      </c>
      <c r="B1107" s="126" t="s">
        <v>1820</v>
      </c>
      <c r="C1107" s="126" t="s">
        <v>442</v>
      </c>
      <c r="D1107" s="126">
        <v>750</v>
      </c>
      <c r="E1107" s="126">
        <v>12</v>
      </c>
      <c r="F1107" s="126" t="s">
        <v>5844</v>
      </c>
      <c r="G1107" s="126">
        <v>16.989999999999998</v>
      </c>
    </row>
    <row r="1108" spans="1:7" x14ac:dyDescent="0.25">
      <c r="A1108" s="126">
        <v>102910</v>
      </c>
      <c r="B1108" s="126" t="s">
        <v>177</v>
      </c>
      <c r="C1108" s="126" t="s">
        <v>442</v>
      </c>
      <c r="D1108" s="126">
        <v>200</v>
      </c>
      <c r="E1108" s="126">
        <v>24</v>
      </c>
      <c r="F1108" s="126" t="s">
        <v>5946</v>
      </c>
      <c r="G1108" s="126">
        <v>2.99</v>
      </c>
    </row>
    <row r="1109" spans="1:7" x14ac:dyDescent="0.25">
      <c r="A1109" s="126">
        <v>2610</v>
      </c>
      <c r="B1109" s="126" t="s">
        <v>5231</v>
      </c>
      <c r="C1109" s="126" t="s">
        <v>441</v>
      </c>
      <c r="D1109" s="126">
        <v>750</v>
      </c>
      <c r="E1109" s="126">
        <v>6</v>
      </c>
      <c r="F1109" s="126" t="s">
        <v>5845</v>
      </c>
      <c r="G1109" s="126">
        <v>32.99</v>
      </c>
    </row>
    <row r="1110" spans="1:7" x14ac:dyDescent="0.25">
      <c r="A1110" s="126">
        <v>3079</v>
      </c>
      <c r="B1110" s="126" t="s">
        <v>592</v>
      </c>
      <c r="C1110" s="126" t="s">
        <v>442</v>
      </c>
      <c r="D1110" s="126">
        <v>750</v>
      </c>
      <c r="E1110" s="126">
        <v>12</v>
      </c>
      <c r="F1110" s="126" t="s">
        <v>6235</v>
      </c>
      <c r="G1110" s="126">
        <v>27.52</v>
      </c>
    </row>
    <row r="1111" spans="1:7" x14ac:dyDescent="0.25">
      <c r="A1111" s="126">
        <v>3307</v>
      </c>
      <c r="B1111" s="126" t="s">
        <v>180</v>
      </c>
      <c r="C1111" s="126" t="s">
        <v>443</v>
      </c>
      <c r="D1111" s="126">
        <v>473</v>
      </c>
      <c r="E1111" s="126">
        <v>24</v>
      </c>
      <c r="F1111" s="126" t="s">
        <v>6182</v>
      </c>
      <c r="G1111" s="126">
        <v>3.19</v>
      </c>
    </row>
    <row r="1112" spans="1:7" x14ac:dyDescent="0.25">
      <c r="A1112" s="126">
        <v>3307</v>
      </c>
      <c r="B1112" s="126" t="s">
        <v>180</v>
      </c>
      <c r="C1112" s="126" t="s">
        <v>443</v>
      </c>
      <c r="D1112" s="126">
        <v>473</v>
      </c>
      <c r="E1112" s="126">
        <v>24</v>
      </c>
      <c r="F1112" s="126" t="s">
        <v>6182</v>
      </c>
      <c r="G1112" s="126">
        <v>3.19</v>
      </c>
    </row>
    <row r="1113" spans="1:7" x14ac:dyDescent="0.25">
      <c r="A1113" s="126">
        <v>102909</v>
      </c>
      <c r="B1113" s="126" t="s">
        <v>182</v>
      </c>
      <c r="C1113" s="126" t="s">
        <v>442</v>
      </c>
      <c r="D1113" s="126">
        <v>200</v>
      </c>
      <c r="E1113" s="126">
        <v>24</v>
      </c>
      <c r="F1113" s="126" t="s">
        <v>5946</v>
      </c>
      <c r="G1113" s="126">
        <v>2.99</v>
      </c>
    </row>
    <row r="1114" spans="1:7" x14ac:dyDescent="0.25">
      <c r="A1114" s="126">
        <v>156174</v>
      </c>
      <c r="B1114" s="126" t="s">
        <v>2694</v>
      </c>
      <c r="C1114" s="126" t="s">
        <v>443</v>
      </c>
      <c r="D1114" s="126">
        <v>355</v>
      </c>
      <c r="E1114" s="126">
        <v>24</v>
      </c>
      <c r="F1114" s="126" t="s">
        <v>6179</v>
      </c>
      <c r="G1114" s="126">
        <v>2.4900000000000002</v>
      </c>
    </row>
    <row r="1115" spans="1:7" x14ac:dyDescent="0.25">
      <c r="A1115" s="126">
        <v>156174</v>
      </c>
      <c r="B1115" s="126" t="s">
        <v>2694</v>
      </c>
      <c r="C1115" s="126" t="s">
        <v>443</v>
      </c>
      <c r="D1115" s="126">
        <v>355</v>
      </c>
      <c r="E1115" s="126">
        <v>24</v>
      </c>
      <c r="F1115" s="126" t="s">
        <v>6179</v>
      </c>
      <c r="G1115" s="126">
        <v>2.4900000000000002</v>
      </c>
    </row>
    <row r="1116" spans="1:7" x14ac:dyDescent="0.25">
      <c r="A1116" s="126">
        <v>1563</v>
      </c>
      <c r="B1116" s="126" t="s">
        <v>559</v>
      </c>
      <c r="C1116" s="126" t="s">
        <v>442</v>
      </c>
      <c r="D1116" s="126">
        <v>750</v>
      </c>
      <c r="E1116" s="126">
        <v>12</v>
      </c>
      <c r="F1116" s="126" t="s">
        <v>6034</v>
      </c>
      <c r="G1116" s="126">
        <v>16.989999999999998</v>
      </c>
    </row>
    <row r="1117" spans="1:7" x14ac:dyDescent="0.25">
      <c r="A1117" s="126">
        <v>2159</v>
      </c>
      <c r="B1117" s="126" t="s">
        <v>576</v>
      </c>
      <c r="C1117" s="126" t="s">
        <v>442</v>
      </c>
      <c r="D1117" s="126">
        <v>750</v>
      </c>
      <c r="E1117" s="126">
        <v>12</v>
      </c>
      <c r="F1117" s="126" t="s">
        <v>6012</v>
      </c>
      <c r="G1117" s="126">
        <v>21.42</v>
      </c>
    </row>
    <row r="1118" spans="1:7" x14ac:dyDescent="0.25">
      <c r="A1118" s="126">
        <v>1906</v>
      </c>
      <c r="B1118" s="126" t="s">
        <v>568</v>
      </c>
      <c r="C1118" s="126" t="s">
        <v>442</v>
      </c>
      <c r="D1118" s="126">
        <v>750</v>
      </c>
      <c r="E1118" s="126">
        <v>12</v>
      </c>
      <c r="F1118" s="126" t="s">
        <v>6004</v>
      </c>
      <c r="G1118" s="126">
        <v>20.69</v>
      </c>
    </row>
    <row r="1119" spans="1:7" x14ac:dyDescent="0.25">
      <c r="A1119" s="126">
        <v>3265</v>
      </c>
      <c r="B1119" s="126" t="s">
        <v>6248</v>
      </c>
      <c r="C1119" s="126" t="s">
        <v>442</v>
      </c>
      <c r="D1119" s="126">
        <v>500</v>
      </c>
      <c r="E1119" s="126">
        <v>12</v>
      </c>
      <c r="F1119" s="126" t="s">
        <v>6034</v>
      </c>
      <c r="G1119" s="126">
        <v>15.03</v>
      </c>
    </row>
    <row r="1120" spans="1:7" x14ac:dyDescent="0.25">
      <c r="A1120" s="126">
        <v>443903</v>
      </c>
      <c r="B1120" s="126" t="s">
        <v>2924</v>
      </c>
      <c r="C1120" s="126" t="s">
        <v>441</v>
      </c>
      <c r="D1120" s="126">
        <v>750</v>
      </c>
      <c r="E1120" s="126">
        <v>12</v>
      </c>
      <c r="F1120" s="126" t="s">
        <v>5754</v>
      </c>
      <c r="G1120" s="126">
        <v>27.99</v>
      </c>
    </row>
    <row r="1121" spans="1:7" x14ac:dyDescent="0.25">
      <c r="A1121" s="126">
        <v>481796</v>
      </c>
      <c r="B1121" s="126" t="s">
        <v>2079</v>
      </c>
      <c r="C1121" s="126" t="s">
        <v>441</v>
      </c>
      <c r="D1121" s="126">
        <v>750</v>
      </c>
      <c r="E1121" s="126">
        <v>12</v>
      </c>
      <c r="F1121" s="126" t="s">
        <v>5786</v>
      </c>
      <c r="G1121" s="126">
        <v>31.49</v>
      </c>
    </row>
    <row r="1122" spans="1:7" x14ac:dyDescent="0.25">
      <c r="A1122" s="126">
        <v>986927</v>
      </c>
      <c r="B1122" s="126" t="s">
        <v>1055</v>
      </c>
      <c r="C1122" s="126" t="s">
        <v>442</v>
      </c>
      <c r="D1122" s="126">
        <v>16000</v>
      </c>
      <c r="E1122" s="126">
        <v>1</v>
      </c>
      <c r="F1122" s="126" t="s">
        <v>5957</v>
      </c>
      <c r="G1122" s="126">
        <v>135.12</v>
      </c>
    </row>
    <row r="1123" spans="1:7" x14ac:dyDescent="0.25">
      <c r="A1123" s="126">
        <v>3513</v>
      </c>
      <c r="B1123" s="126" t="s">
        <v>179</v>
      </c>
      <c r="C1123" s="126" t="s">
        <v>443</v>
      </c>
      <c r="D1123" s="126">
        <v>4260</v>
      </c>
      <c r="E1123" s="126">
        <v>1</v>
      </c>
      <c r="F1123" s="126" t="s">
        <v>6212</v>
      </c>
      <c r="G1123" s="126">
        <v>23.71</v>
      </c>
    </row>
    <row r="1124" spans="1:7" x14ac:dyDescent="0.25">
      <c r="A1124" s="126">
        <v>3513</v>
      </c>
      <c r="B1124" s="126" t="s">
        <v>179</v>
      </c>
      <c r="C1124" s="126" t="s">
        <v>443</v>
      </c>
      <c r="D1124" s="126">
        <v>4260</v>
      </c>
      <c r="E1124" s="126">
        <v>1</v>
      </c>
      <c r="F1124" s="126" t="s">
        <v>6212</v>
      </c>
      <c r="G1124" s="126">
        <v>23.71</v>
      </c>
    </row>
    <row r="1125" spans="1:7" x14ac:dyDescent="0.25">
      <c r="A1125" s="126">
        <v>436352</v>
      </c>
      <c r="B1125" s="126" t="s">
        <v>411</v>
      </c>
      <c r="C1125" s="126" t="s">
        <v>442</v>
      </c>
      <c r="D1125" s="126">
        <v>16000</v>
      </c>
      <c r="E1125" s="126">
        <v>1</v>
      </c>
      <c r="F1125" s="126" t="s">
        <v>5946</v>
      </c>
      <c r="G1125" s="126">
        <v>117.74</v>
      </c>
    </row>
    <row r="1126" spans="1:7" x14ac:dyDescent="0.25">
      <c r="A1126" s="126">
        <v>436360</v>
      </c>
      <c r="B1126" s="126" t="s">
        <v>412</v>
      </c>
      <c r="C1126" s="126" t="s">
        <v>442</v>
      </c>
      <c r="D1126" s="126">
        <v>16000</v>
      </c>
      <c r="E1126" s="126">
        <v>1</v>
      </c>
      <c r="F1126" s="126" t="s">
        <v>5946</v>
      </c>
      <c r="G1126" s="126">
        <v>117.73</v>
      </c>
    </row>
    <row r="1127" spans="1:7" x14ac:dyDescent="0.25">
      <c r="A1127" s="126">
        <v>3751</v>
      </c>
      <c r="B1127" s="126" t="s">
        <v>615</v>
      </c>
      <c r="C1127" s="126" t="s">
        <v>442</v>
      </c>
      <c r="D1127" s="126">
        <v>750</v>
      </c>
      <c r="E1127" s="126">
        <v>12</v>
      </c>
      <c r="F1127" s="126" t="s">
        <v>6249</v>
      </c>
      <c r="G1127" s="126">
        <v>55.04</v>
      </c>
    </row>
    <row r="1128" spans="1:7" x14ac:dyDescent="0.25">
      <c r="A1128" s="126">
        <v>1246</v>
      </c>
      <c r="B1128" s="126" t="s">
        <v>549</v>
      </c>
      <c r="C1128" s="126" t="s">
        <v>441</v>
      </c>
      <c r="D1128" s="126">
        <v>750</v>
      </c>
      <c r="E1128" s="126">
        <v>12</v>
      </c>
      <c r="F1128" s="126" t="s">
        <v>5928</v>
      </c>
      <c r="G1128" s="126">
        <v>34.950000000000003</v>
      </c>
    </row>
    <row r="1129" spans="1:7" x14ac:dyDescent="0.25">
      <c r="A1129" s="126">
        <v>1662</v>
      </c>
      <c r="B1129" s="126" t="s">
        <v>565</v>
      </c>
      <c r="C1129" s="126" t="s">
        <v>442</v>
      </c>
      <c r="D1129" s="126">
        <v>750</v>
      </c>
      <c r="E1129" s="126">
        <v>12</v>
      </c>
      <c r="F1129" s="126" t="s">
        <v>5771</v>
      </c>
      <c r="G1129" s="126">
        <v>13.99</v>
      </c>
    </row>
    <row r="1130" spans="1:7" x14ac:dyDescent="0.25">
      <c r="A1130" s="126">
        <v>10564</v>
      </c>
      <c r="B1130" s="126" t="s">
        <v>864</v>
      </c>
      <c r="C1130" s="126" t="s">
        <v>442</v>
      </c>
      <c r="D1130" s="126">
        <v>750</v>
      </c>
      <c r="E1130" s="126">
        <v>12</v>
      </c>
      <c r="F1130" s="126" t="s">
        <v>5899</v>
      </c>
      <c r="G1130" s="126">
        <v>13.49</v>
      </c>
    </row>
    <row r="1131" spans="1:7" x14ac:dyDescent="0.25">
      <c r="A1131" s="126">
        <v>722573</v>
      </c>
      <c r="B1131" s="126" t="s">
        <v>3157</v>
      </c>
      <c r="C1131" s="126" t="s">
        <v>443</v>
      </c>
      <c r="D1131" s="126">
        <v>5325</v>
      </c>
      <c r="E1131" s="126">
        <v>1</v>
      </c>
      <c r="F1131" s="126" t="s">
        <v>6195</v>
      </c>
      <c r="G1131" s="126">
        <v>29.99</v>
      </c>
    </row>
    <row r="1132" spans="1:7" x14ac:dyDescent="0.25">
      <c r="A1132" s="126">
        <v>722573</v>
      </c>
      <c r="B1132" s="126" t="s">
        <v>3157</v>
      </c>
      <c r="C1132" s="126" t="s">
        <v>443</v>
      </c>
      <c r="D1132" s="126">
        <v>5325</v>
      </c>
      <c r="E1132" s="126">
        <v>1</v>
      </c>
      <c r="F1132" s="126" t="s">
        <v>6195</v>
      </c>
      <c r="G1132" s="126">
        <v>29.99</v>
      </c>
    </row>
    <row r="1133" spans="1:7" x14ac:dyDescent="0.25">
      <c r="A1133" s="126">
        <v>1615</v>
      </c>
      <c r="B1133" s="126" t="s">
        <v>564</v>
      </c>
      <c r="C1133" s="126" t="s">
        <v>442</v>
      </c>
      <c r="D1133" s="126">
        <v>750</v>
      </c>
      <c r="E1133" s="126">
        <v>12</v>
      </c>
      <c r="F1133" s="126" t="s">
        <v>6113</v>
      </c>
      <c r="G1133" s="126">
        <v>29.13</v>
      </c>
    </row>
    <row r="1134" spans="1:7" x14ac:dyDescent="0.25">
      <c r="A1134" s="126">
        <v>656579</v>
      </c>
      <c r="B1134" s="126" t="s">
        <v>3094</v>
      </c>
      <c r="C1134" s="126" t="s">
        <v>442</v>
      </c>
      <c r="D1134" s="126">
        <v>750</v>
      </c>
      <c r="E1134" s="126">
        <v>12</v>
      </c>
      <c r="F1134" s="126" t="s">
        <v>5754</v>
      </c>
      <c r="G1134" s="126">
        <v>21.99</v>
      </c>
    </row>
    <row r="1135" spans="1:7" x14ac:dyDescent="0.25">
      <c r="A1135" s="126">
        <v>676395</v>
      </c>
      <c r="B1135" s="126" t="s">
        <v>3101</v>
      </c>
      <c r="C1135" s="126" t="s">
        <v>443</v>
      </c>
      <c r="D1135" s="126">
        <v>330</v>
      </c>
      <c r="E1135" s="126">
        <v>24</v>
      </c>
      <c r="F1135" s="126" t="s">
        <v>6254</v>
      </c>
      <c r="G1135" s="126">
        <v>2.39</v>
      </c>
    </row>
    <row r="1136" spans="1:7" x14ac:dyDescent="0.25">
      <c r="A1136" s="126">
        <v>2919</v>
      </c>
      <c r="B1136" s="126" t="s">
        <v>589</v>
      </c>
      <c r="C1136" s="126" t="s">
        <v>442</v>
      </c>
      <c r="D1136" s="126">
        <v>750</v>
      </c>
      <c r="E1136" s="126">
        <v>12</v>
      </c>
      <c r="F1136" s="126" t="s">
        <v>5906</v>
      </c>
      <c r="G1136" s="126">
        <v>18.04</v>
      </c>
    </row>
    <row r="1137" spans="1:7" x14ac:dyDescent="0.25">
      <c r="A1137" s="126">
        <v>3757</v>
      </c>
      <c r="B1137" s="126" t="s">
        <v>616</v>
      </c>
      <c r="C1137" s="126" t="s">
        <v>442</v>
      </c>
      <c r="D1137" s="126">
        <v>750</v>
      </c>
      <c r="E1137" s="126">
        <v>6</v>
      </c>
      <c r="F1137" s="126" t="s">
        <v>5957</v>
      </c>
      <c r="G1137" s="126">
        <v>25.99</v>
      </c>
    </row>
    <row r="1138" spans="1:7" x14ac:dyDescent="0.25">
      <c r="A1138" s="126">
        <v>3807</v>
      </c>
      <c r="B1138" s="126" t="s">
        <v>618</v>
      </c>
      <c r="C1138" s="126" t="s">
        <v>443</v>
      </c>
      <c r="D1138" s="126">
        <v>4260</v>
      </c>
      <c r="E1138" s="126">
        <v>1</v>
      </c>
      <c r="F1138" s="126" t="s">
        <v>6203</v>
      </c>
      <c r="G1138" s="126">
        <v>24.15</v>
      </c>
    </row>
    <row r="1139" spans="1:7" x14ac:dyDescent="0.25">
      <c r="A1139" s="126">
        <v>3807</v>
      </c>
      <c r="B1139" s="126" t="s">
        <v>618</v>
      </c>
      <c r="C1139" s="126" t="s">
        <v>443</v>
      </c>
      <c r="D1139" s="126">
        <v>4260</v>
      </c>
      <c r="E1139" s="126">
        <v>1</v>
      </c>
      <c r="F1139" s="126" t="s">
        <v>6203</v>
      </c>
      <c r="G1139" s="126">
        <v>24.15</v>
      </c>
    </row>
    <row r="1140" spans="1:7" x14ac:dyDescent="0.25">
      <c r="A1140" s="126">
        <v>549642</v>
      </c>
      <c r="B1140" s="126" t="s">
        <v>3009</v>
      </c>
      <c r="C1140" s="126" t="s">
        <v>442</v>
      </c>
      <c r="D1140" s="126">
        <v>750</v>
      </c>
      <c r="E1140" s="126">
        <v>12</v>
      </c>
      <c r="F1140" s="126" t="s">
        <v>6026</v>
      </c>
      <c r="G1140" s="126">
        <v>15.68</v>
      </c>
    </row>
    <row r="1141" spans="1:7" x14ac:dyDescent="0.25">
      <c r="A1141" s="126">
        <v>4459</v>
      </c>
      <c r="B1141" s="126" t="s">
        <v>633</v>
      </c>
      <c r="C1141" s="126" t="s">
        <v>443</v>
      </c>
      <c r="D1141" s="126">
        <v>650</v>
      </c>
      <c r="E1141" s="126">
        <v>12</v>
      </c>
      <c r="F1141" s="126" t="s">
        <v>6257</v>
      </c>
      <c r="G1141" s="126">
        <v>10.95</v>
      </c>
    </row>
    <row r="1142" spans="1:7" x14ac:dyDescent="0.25">
      <c r="A1142" s="126">
        <v>4459</v>
      </c>
      <c r="B1142" s="126" t="s">
        <v>633</v>
      </c>
      <c r="C1142" s="126" t="s">
        <v>443</v>
      </c>
      <c r="D1142" s="126">
        <v>650</v>
      </c>
      <c r="E1142" s="126">
        <v>12</v>
      </c>
      <c r="F1142" s="126" t="s">
        <v>6257</v>
      </c>
      <c r="G1142" s="126">
        <v>10.95</v>
      </c>
    </row>
    <row r="1143" spans="1:7" x14ac:dyDescent="0.25">
      <c r="A1143" s="126">
        <v>3173</v>
      </c>
      <c r="B1143" s="126" t="s">
        <v>595</v>
      </c>
      <c r="C1143" s="126" t="s">
        <v>442</v>
      </c>
      <c r="D1143" s="126">
        <v>750</v>
      </c>
      <c r="E1143" s="126">
        <v>12</v>
      </c>
      <c r="F1143" s="126" t="s">
        <v>6026</v>
      </c>
      <c r="G1143" s="126">
        <v>19.989999999999998</v>
      </c>
    </row>
    <row r="1144" spans="1:7" x14ac:dyDescent="0.25">
      <c r="A1144" s="126">
        <v>3666</v>
      </c>
      <c r="B1144" s="126" t="s">
        <v>609</v>
      </c>
      <c r="C1144" s="126" t="s">
        <v>441</v>
      </c>
      <c r="D1144" s="126">
        <v>200</v>
      </c>
      <c r="E1144" s="126">
        <v>24</v>
      </c>
      <c r="F1144" s="126" t="s">
        <v>5794</v>
      </c>
      <c r="G1144" s="126">
        <v>10.49</v>
      </c>
    </row>
    <row r="1145" spans="1:7" x14ac:dyDescent="0.25">
      <c r="A1145" s="126">
        <v>989665</v>
      </c>
      <c r="B1145" s="126" t="s">
        <v>3409</v>
      </c>
      <c r="C1145" s="126" t="s">
        <v>442</v>
      </c>
      <c r="D1145" s="126">
        <v>750</v>
      </c>
      <c r="E1145" s="126">
        <v>12</v>
      </c>
      <c r="F1145" s="126" t="s">
        <v>5957</v>
      </c>
      <c r="G1145" s="126">
        <v>20.99</v>
      </c>
    </row>
    <row r="1146" spans="1:7" x14ac:dyDescent="0.25">
      <c r="A1146" s="126">
        <v>3271</v>
      </c>
      <c r="B1146" s="126" t="s">
        <v>599</v>
      </c>
      <c r="C1146" s="126" t="s">
        <v>442</v>
      </c>
      <c r="D1146" s="126">
        <v>750</v>
      </c>
      <c r="E1146" s="126">
        <v>12</v>
      </c>
      <c r="F1146" s="126" t="s">
        <v>6259</v>
      </c>
      <c r="G1146" s="126">
        <v>16.04</v>
      </c>
    </row>
    <row r="1147" spans="1:7" x14ac:dyDescent="0.25">
      <c r="A1147" s="126">
        <v>3836</v>
      </c>
      <c r="B1147" s="126" t="s">
        <v>619</v>
      </c>
      <c r="C1147" s="126" t="s">
        <v>443</v>
      </c>
      <c r="D1147" s="126">
        <v>8520</v>
      </c>
      <c r="E1147" s="126">
        <v>1</v>
      </c>
      <c r="F1147" s="126" t="s">
        <v>6180</v>
      </c>
      <c r="G1147" s="126">
        <v>42.98</v>
      </c>
    </row>
    <row r="1148" spans="1:7" x14ac:dyDescent="0.25">
      <c r="A1148" s="126">
        <v>3836</v>
      </c>
      <c r="B1148" s="126" t="s">
        <v>619</v>
      </c>
      <c r="C1148" s="126" t="s">
        <v>443</v>
      </c>
      <c r="D1148" s="126">
        <v>8520</v>
      </c>
      <c r="E1148" s="126">
        <v>1</v>
      </c>
      <c r="F1148" s="126" t="s">
        <v>6180</v>
      </c>
      <c r="G1148" s="126">
        <v>42.98</v>
      </c>
    </row>
    <row r="1149" spans="1:7" x14ac:dyDescent="0.25">
      <c r="A1149" s="126">
        <v>500496</v>
      </c>
      <c r="B1149" s="126" t="s">
        <v>185</v>
      </c>
      <c r="C1149" s="126" t="s">
        <v>441</v>
      </c>
      <c r="D1149" s="126">
        <v>200</v>
      </c>
      <c r="E1149" s="126">
        <v>48</v>
      </c>
      <c r="F1149" s="126" t="s">
        <v>5773</v>
      </c>
      <c r="G1149" s="126">
        <v>9.7899999999999991</v>
      </c>
    </row>
    <row r="1150" spans="1:7" x14ac:dyDescent="0.25">
      <c r="A1150" s="126">
        <v>603837</v>
      </c>
      <c r="B1150" s="126" t="s">
        <v>3056</v>
      </c>
      <c r="C1150" s="126" t="s">
        <v>442</v>
      </c>
      <c r="D1150" s="126">
        <v>300</v>
      </c>
      <c r="E1150" s="126">
        <v>12</v>
      </c>
      <c r="F1150" s="126" t="s">
        <v>6026</v>
      </c>
      <c r="G1150" s="126">
        <v>17.100000000000001</v>
      </c>
    </row>
    <row r="1151" spans="1:7" x14ac:dyDescent="0.25">
      <c r="A1151" s="126">
        <v>293787</v>
      </c>
      <c r="B1151" s="126" t="s">
        <v>2807</v>
      </c>
      <c r="C1151" s="126" t="s">
        <v>443</v>
      </c>
      <c r="D1151" s="126">
        <v>330</v>
      </c>
      <c r="E1151" s="126">
        <v>24</v>
      </c>
      <c r="F1151" s="126" t="s">
        <v>6261</v>
      </c>
      <c r="G1151" s="126">
        <v>1.71</v>
      </c>
    </row>
    <row r="1152" spans="1:7" x14ac:dyDescent="0.25">
      <c r="A1152" s="126">
        <v>481838</v>
      </c>
      <c r="B1152" s="126" t="s">
        <v>2951</v>
      </c>
      <c r="C1152" s="126" t="s">
        <v>442</v>
      </c>
      <c r="D1152" s="126">
        <v>750</v>
      </c>
      <c r="E1152" s="126">
        <v>12</v>
      </c>
      <c r="F1152" s="126" t="s">
        <v>5999</v>
      </c>
      <c r="G1152" s="126">
        <v>20.99</v>
      </c>
    </row>
    <row r="1153" spans="1:7" x14ac:dyDescent="0.25">
      <c r="A1153" s="126">
        <v>3744</v>
      </c>
      <c r="B1153" s="126" t="s">
        <v>614</v>
      </c>
      <c r="C1153" s="126" t="s">
        <v>441</v>
      </c>
      <c r="D1153" s="126">
        <v>750</v>
      </c>
      <c r="E1153" s="126">
        <v>12</v>
      </c>
      <c r="F1153" s="126" t="s">
        <v>5784</v>
      </c>
      <c r="G1153" s="126">
        <v>21.19</v>
      </c>
    </row>
    <row r="1154" spans="1:7" x14ac:dyDescent="0.25">
      <c r="A1154" s="126">
        <v>4486</v>
      </c>
      <c r="B1154" s="126" t="s">
        <v>186</v>
      </c>
      <c r="C1154" s="126" t="s">
        <v>441</v>
      </c>
      <c r="D1154" s="126">
        <v>50</v>
      </c>
      <c r="E1154" s="126">
        <v>120</v>
      </c>
      <c r="F1154" s="126" t="s">
        <v>5773</v>
      </c>
      <c r="G1154" s="126">
        <v>3.99</v>
      </c>
    </row>
    <row r="1155" spans="1:7" x14ac:dyDescent="0.25">
      <c r="A1155" s="126">
        <v>3321</v>
      </c>
      <c r="B1155" s="126" t="s">
        <v>602</v>
      </c>
      <c r="C1155" s="126" t="s">
        <v>442</v>
      </c>
      <c r="D1155" s="126">
        <v>750</v>
      </c>
      <c r="E1155" s="126">
        <v>12</v>
      </c>
      <c r="F1155" s="126" t="s">
        <v>5844</v>
      </c>
      <c r="G1155" s="126">
        <v>42.99</v>
      </c>
    </row>
    <row r="1156" spans="1:7" x14ac:dyDescent="0.25">
      <c r="A1156" s="126">
        <v>2985</v>
      </c>
      <c r="B1156" s="126" t="s">
        <v>178</v>
      </c>
      <c r="C1156" s="126" t="s">
        <v>441</v>
      </c>
      <c r="D1156" s="126">
        <v>750</v>
      </c>
      <c r="E1156" s="126">
        <v>12</v>
      </c>
      <c r="F1156" s="126" t="s">
        <v>5773</v>
      </c>
      <c r="G1156" s="126">
        <v>25.99</v>
      </c>
    </row>
    <row r="1157" spans="1:7" x14ac:dyDescent="0.25">
      <c r="A1157" s="126">
        <v>994616</v>
      </c>
      <c r="B1157" s="126" t="s">
        <v>3411</v>
      </c>
      <c r="C1157" s="126" t="s">
        <v>442</v>
      </c>
      <c r="D1157" s="126">
        <v>750</v>
      </c>
      <c r="E1157" s="126">
        <v>12</v>
      </c>
      <c r="F1157" s="126" t="s">
        <v>6034</v>
      </c>
      <c r="G1157" s="126">
        <v>18.489999999999998</v>
      </c>
    </row>
    <row r="1158" spans="1:7" x14ac:dyDescent="0.25">
      <c r="A1158" s="126">
        <v>3108</v>
      </c>
      <c r="B1158" s="126" t="s">
        <v>593</v>
      </c>
      <c r="C1158" s="126" t="s">
        <v>442</v>
      </c>
      <c r="D1158" s="126">
        <v>750</v>
      </c>
      <c r="E1158" s="126">
        <v>6</v>
      </c>
      <c r="F1158" s="126" t="s">
        <v>5771</v>
      </c>
      <c r="G1158" s="126">
        <v>49.08</v>
      </c>
    </row>
    <row r="1159" spans="1:7" x14ac:dyDescent="0.25">
      <c r="A1159" s="126">
        <v>66605</v>
      </c>
      <c r="B1159" s="126" t="s">
        <v>2610</v>
      </c>
      <c r="C1159" s="126" t="s">
        <v>442</v>
      </c>
      <c r="D1159" s="126">
        <v>750</v>
      </c>
      <c r="E1159" s="126">
        <v>12</v>
      </c>
      <c r="F1159" s="126" t="s">
        <v>5899</v>
      </c>
      <c r="G1159" s="126">
        <v>12.99</v>
      </c>
    </row>
    <row r="1160" spans="1:7" x14ac:dyDescent="0.25">
      <c r="A1160" s="126">
        <v>2387</v>
      </c>
      <c r="B1160" s="126" t="s">
        <v>175</v>
      </c>
      <c r="C1160" s="126" t="s">
        <v>442</v>
      </c>
      <c r="D1160" s="126">
        <v>750</v>
      </c>
      <c r="E1160" s="126">
        <v>12</v>
      </c>
      <c r="F1160" s="126" t="s">
        <v>5946</v>
      </c>
      <c r="G1160" s="126">
        <v>8.99</v>
      </c>
    </row>
    <row r="1161" spans="1:7" x14ac:dyDescent="0.25">
      <c r="A1161" s="126">
        <v>986448</v>
      </c>
      <c r="B1161" s="126" t="s">
        <v>181</v>
      </c>
      <c r="C1161" s="126" t="s">
        <v>442</v>
      </c>
      <c r="D1161" s="126">
        <v>750</v>
      </c>
      <c r="E1161" s="126">
        <v>12</v>
      </c>
      <c r="F1161" s="126" t="s">
        <v>5957</v>
      </c>
      <c r="G1161" s="126">
        <v>9.69</v>
      </c>
    </row>
    <row r="1162" spans="1:7" x14ac:dyDescent="0.25">
      <c r="A1162" s="126">
        <v>3077</v>
      </c>
      <c r="B1162" s="126" t="s">
        <v>591</v>
      </c>
      <c r="C1162" s="126" t="s">
        <v>442</v>
      </c>
      <c r="D1162" s="126">
        <v>1500</v>
      </c>
      <c r="E1162" s="126">
        <v>6</v>
      </c>
      <c r="F1162" s="126" t="s">
        <v>5999</v>
      </c>
      <c r="G1162" s="126">
        <v>25.49</v>
      </c>
    </row>
    <row r="1163" spans="1:7" x14ac:dyDescent="0.25">
      <c r="A1163" s="126">
        <v>2389</v>
      </c>
      <c r="B1163" s="126" t="s">
        <v>176</v>
      </c>
      <c r="C1163" s="126" t="s">
        <v>442</v>
      </c>
      <c r="D1163" s="126">
        <v>750</v>
      </c>
      <c r="E1163" s="126">
        <v>12</v>
      </c>
      <c r="F1163" s="126" t="s">
        <v>5946</v>
      </c>
      <c r="G1163" s="126">
        <v>8.99</v>
      </c>
    </row>
    <row r="1164" spans="1:7" x14ac:dyDescent="0.25">
      <c r="A1164" s="126">
        <v>3679</v>
      </c>
      <c r="B1164" s="126" t="s">
        <v>611</v>
      </c>
      <c r="C1164" s="126" t="s">
        <v>442</v>
      </c>
      <c r="D1164" s="126">
        <v>2000</v>
      </c>
      <c r="E1164" s="126">
        <v>6</v>
      </c>
      <c r="F1164" s="126" t="s">
        <v>5928</v>
      </c>
      <c r="G1164" s="126">
        <v>24.99</v>
      </c>
    </row>
    <row r="1165" spans="1:7" x14ac:dyDescent="0.25">
      <c r="A1165" s="126">
        <v>3429</v>
      </c>
      <c r="B1165" s="126" t="s">
        <v>604</v>
      </c>
      <c r="C1165" s="126" t="s">
        <v>442</v>
      </c>
      <c r="D1165" s="126">
        <v>3000</v>
      </c>
      <c r="E1165" s="126">
        <v>4</v>
      </c>
      <c r="F1165" s="126" t="s">
        <v>6063</v>
      </c>
      <c r="G1165" s="126">
        <v>30.99</v>
      </c>
    </row>
    <row r="1166" spans="1:7" x14ac:dyDescent="0.25">
      <c r="A1166" s="126">
        <v>3688</v>
      </c>
      <c r="B1166" s="126" t="s">
        <v>612</v>
      </c>
      <c r="C1166" s="126" t="s">
        <v>441</v>
      </c>
      <c r="D1166" s="126">
        <v>750</v>
      </c>
      <c r="E1166" s="126">
        <v>3</v>
      </c>
      <c r="F1166" s="126" t="s">
        <v>5754</v>
      </c>
      <c r="G1166" s="126">
        <v>279.99</v>
      </c>
    </row>
    <row r="1167" spans="1:7" x14ac:dyDescent="0.25">
      <c r="A1167" s="126">
        <v>230987</v>
      </c>
      <c r="B1167" s="126" t="s">
        <v>847</v>
      </c>
      <c r="C1167" s="126" t="s">
        <v>441</v>
      </c>
      <c r="D1167" s="126">
        <v>375</v>
      </c>
      <c r="E1167" s="126">
        <v>24</v>
      </c>
      <c r="F1167" s="126" t="s">
        <v>5754</v>
      </c>
      <c r="G1167" s="126">
        <v>18.989999999999998</v>
      </c>
    </row>
    <row r="1168" spans="1:7" x14ac:dyDescent="0.25">
      <c r="A1168" s="126">
        <v>4595</v>
      </c>
      <c r="B1168" s="126" t="s">
        <v>635</v>
      </c>
      <c r="C1168" s="126" t="s">
        <v>443</v>
      </c>
      <c r="D1168" s="126">
        <v>330</v>
      </c>
      <c r="E1168" s="126">
        <v>24</v>
      </c>
      <c r="F1168" s="126" t="s">
        <v>5937</v>
      </c>
      <c r="G1168" s="126">
        <v>2.4900000000000002</v>
      </c>
    </row>
    <row r="1169" spans="1:7" x14ac:dyDescent="0.25">
      <c r="A1169" s="126">
        <v>4595</v>
      </c>
      <c r="B1169" s="126" t="s">
        <v>635</v>
      </c>
      <c r="C1169" s="126" t="s">
        <v>443</v>
      </c>
      <c r="D1169" s="126">
        <v>330</v>
      </c>
      <c r="E1169" s="126">
        <v>24</v>
      </c>
      <c r="F1169" s="126" t="s">
        <v>5937</v>
      </c>
      <c r="G1169" s="126">
        <v>2.4900000000000002</v>
      </c>
    </row>
    <row r="1170" spans="1:7" x14ac:dyDescent="0.25">
      <c r="A1170" s="126">
        <v>2980</v>
      </c>
      <c r="B1170" s="126" t="s">
        <v>590</v>
      </c>
      <c r="C1170" s="126" t="s">
        <v>442</v>
      </c>
      <c r="D1170" s="126">
        <v>750</v>
      </c>
      <c r="E1170" s="126">
        <v>12</v>
      </c>
      <c r="F1170" s="126" t="s">
        <v>5754</v>
      </c>
      <c r="G1170" s="126">
        <v>22.99</v>
      </c>
    </row>
    <row r="1171" spans="1:7" x14ac:dyDescent="0.25">
      <c r="A1171" s="126">
        <v>3781</v>
      </c>
      <c r="B1171" s="126" t="s">
        <v>617</v>
      </c>
      <c r="C1171" s="126" t="s">
        <v>442</v>
      </c>
      <c r="D1171" s="126">
        <v>2000</v>
      </c>
      <c r="E1171" s="126">
        <v>6</v>
      </c>
      <c r="F1171" s="126" t="s">
        <v>5928</v>
      </c>
      <c r="G1171" s="126">
        <v>24.99</v>
      </c>
    </row>
    <row r="1172" spans="1:7" x14ac:dyDescent="0.25">
      <c r="A1172" s="126">
        <v>4187</v>
      </c>
      <c r="B1172" s="126" t="s">
        <v>628</v>
      </c>
      <c r="C1172" s="126" t="s">
        <v>442</v>
      </c>
      <c r="D1172" s="126">
        <v>750</v>
      </c>
      <c r="E1172" s="126">
        <v>12</v>
      </c>
      <c r="F1172" s="126" t="s">
        <v>5771</v>
      </c>
      <c r="G1172" s="126">
        <v>14.99</v>
      </c>
    </row>
    <row r="1173" spans="1:7" x14ac:dyDescent="0.25">
      <c r="A1173" s="126">
        <v>3110</v>
      </c>
      <c r="B1173" s="126" t="s">
        <v>183</v>
      </c>
      <c r="C1173" s="126" t="s">
        <v>441</v>
      </c>
      <c r="D1173" s="126">
        <v>750</v>
      </c>
      <c r="E1173" s="126">
        <v>12</v>
      </c>
      <c r="F1173" s="126" t="s">
        <v>5773</v>
      </c>
      <c r="G1173" s="126">
        <v>27.99</v>
      </c>
    </row>
    <row r="1174" spans="1:7" x14ac:dyDescent="0.25">
      <c r="A1174" s="126">
        <v>3227</v>
      </c>
      <c r="B1174" s="126" t="s">
        <v>598</v>
      </c>
      <c r="C1174" s="126" t="s">
        <v>441</v>
      </c>
      <c r="D1174" s="126">
        <v>750</v>
      </c>
      <c r="E1174" s="126">
        <v>12</v>
      </c>
      <c r="F1174" s="126" t="s">
        <v>5754</v>
      </c>
      <c r="G1174" s="126">
        <v>27.99</v>
      </c>
    </row>
    <row r="1175" spans="1:7" x14ac:dyDescent="0.25">
      <c r="A1175" s="126">
        <v>3131</v>
      </c>
      <c r="B1175" s="126" t="s">
        <v>594</v>
      </c>
      <c r="C1175" s="126" t="s">
        <v>442</v>
      </c>
      <c r="D1175" s="126">
        <v>750</v>
      </c>
      <c r="E1175" s="126">
        <v>12</v>
      </c>
      <c r="F1175" s="126" t="s">
        <v>6026</v>
      </c>
      <c r="G1175" s="126">
        <v>17.989999999999998</v>
      </c>
    </row>
    <row r="1176" spans="1:7" x14ac:dyDescent="0.25">
      <c r="A1176" s="126">
        <v>3320</v>
      </c>
      <c r="B1176" s="126" t="s">
        <v>601</v>
      </c>
      <c r="C1176" s="126" t="s">
        <v>442</v>
      </c>
      <c r="D1176" s="126">
        <v>750</v>
      </c>
      <c r="E1176" s="126">
        <v>12</v>
      </c>
      <c r="F1176" s="126" t="s">
        <v>5844</v>
      </c>
      <c r="G1176" s="126">
        <v>41.99</v>
      </c>
    </row>
    <row r="1177" spans="1:7" x14ac:dyDescent="0.25">
      <c r="A1177" s="126">
        <v>719400</v>
      </c>
      <c r="B1177" s="126" t="s">
        <v>3150</v>
      </c>
      <c r="C1177" s="126" t="s">
        <v>442</v>
      </c>
      <c r="D1177" s="126">
        <v>750</v>
      </c>
      <c r="E1177" s="126">
        <v>12</v>
      </c>
      <c r="F1177" s="126" t="s">
        <v>5892</v>
      </c>
      <c r="G1177" s="126">
        <v>14.95</v>
      </c>
    </row>
    <row r="1178" spans="1:7" x14ac:dyDescent="0.25">
      <c r="A1178" s="126">
        <v>4211</v>
      </c>
      <c r="B1178" s="126" t="s">
        <v>631</v>
      </c>
      <c r="C1178" s="126" t="s">
        <v>442</v>
      </c>
      <c r="D1178" s="126">
        <v>750</v>
      </c>
      <c r="E1178" s="126">
        <v>12</v>
      </c>
      <c r="F1178" s="126" t="s">
        <v>5844</v>
      </c>
      <c r="G1178" s="126">
        <v>27.99</v>
      </c>
    </row>
    <row r="1179" spans="1:7" x14ac:dyDescent="0.25">
      <c r="A1179" s="126">
        <v>3855</v>
      </c>
      <c r="B1179" s="126" t="s">
        <v>621</v>
      </c>
      <c r="C1179" s="126" t="s">
        <v>442</v>
      </c>
      <c r="D1179" s="126">
        <v>750</v>
      </c>
      <c r="E1179" s="126">
        <v>12</v>
      </c>
      <c r="F1179" s="126" t="s">
        <v>5899</v>
      </c>
      <c r="G1179" s="126">
        <v>17.989999999999998</v>
      </c>
    </row>
    <row r="1180" spans="1:7" x14ac:dyDescent="0.25">
      <c r="A1180" s="126">
        <v>4085</v>
      </c>
      <c r="B1180" s="126" t="s">
        <v>35</v>
      </c>
      <c r="C1180" s="126" t="s">
        <v>441</v>
      </c>
      <c r="D1180" s="126">
        <v>1140</v>
      </c>
      <c r="E1180" s="126">
        <v>6</v>
      </c>
      <c r="F1180" s="126" t="s">
        <v>5773</v>
      </c>
      <c r="G1180" s="126">
        <v>42.99</v>
      </c>
    </row>
    <row r="1181" spans="1:7" x14ac:dyDescent="0.25">
      <c r="A1181" s="126">
        <v>4206</v>
      </c>
      <c r="B1181" s="126" t="s">
        <v>630</v>
      </c>
      <c r="C1181" s="126" t="s">
        <v>442</v>
      </c>
      <c r="D1181" s="126">
        <v>750</v>
      </c>
      <c r="E1181" s="126">
        <v>12</v>
      </c>
      <c r="F1181" s="126" t="s">
        <v>5906</v>
      </c>
      <c r="G1181" s="126">
        <v>9.99</v>
      </c>
    </row>
    <row r="1182" spans="1:7" x14ac:dyDescent="0.25">
      <c r="A1182" s="126">
        <v>3416</v>
      </c>
      <c r="B1182" s="126" t="s">
        <v>603</v>
      </c>
      <c r="C1182" s="126" t="s">
        <v>442</v>
      </c>
      <c r="D1182" s="126">
        <v>750</v>
      </c>
      <c r="E1182" s="126">
        <v>12</v>
      </c>
      <c r="F1182" s="126" t="s">
        <v>5771</v>
      </c>
      <c r="G1182" s="126">
        <v>11.99</v>
      </c>
    </row>
    <row r="1183" spans="1:7" x14ac:dyDescent="0.25">
      <c r="A1183" s="126">
        <v>3738</v>
      </c>
      <c r="B1183" s="126" t="s">
        <v>578</v>
      </c>
      <c r="C1183" s="126" t="s">
        <v>441</v>
      </c>
      <c r="D1183" s="126">
        <v>1140</v>
      </c>
      <c r="E1183" s="126">
        <v>6</v>
      </c>
      <c r="F1183" s="126" t="s">
        <v>5794</v>
      </c>
      <c r="G1183" s="126">
        <v>41.99</v>
      </c>
    </row>
    <row r="1184" spans="1:7" x14ac:dyDescent="0.25">
      <c r="A1184" s="126">
        <v>262717</v>
      </c>
      <c r="B1184" s="126" t="s">
        <v>2778</v>
      </c>
      <c r="C1184" s="126" t="s">
        <v>442</v>
      </c>
      <c r="D1184" s="126">
        <v>750</v>
      </c>
      <c r="E1184" s="126">
        <v>12</v>
      </c>
      <c r="F1184" s="126" t="s">
        <v>5999</v>
      </c>
      <c r="G1184" s="126">
        <v>14.99</v>
      </c>
    </row>
    <row r="1185" spans="1:7" x14ac:dyDescent="0.25">
      <c r="A1185" s="126">
        <v>3517</v>
      </c>
      <c r="B1185" s="126" t="s">
        <v>606</v>
      </c>
      <c r="C1185" s="126" t="s">
        <v>442</v>
      </c>
      <c r="D1185" s="126">
        <v>750</v>
      </c>
      <c r="E1185" s="126">
        <v>12</v>
      </c>
      <c r="F1185" s="126" t="s">
        <v>5996</v>
      </c>
      <c r="G1185" s="126">
        <v>24.99</v>
      </c>
    </row>
    <row r="1186" spans="1:7" x14ac:dyDescent="0.25">
      <c r="A1186" s="126">
        <v>3318</v>
      </c>
      <c r="B1186" s="126" t="s">
        <v>600</v>
      </c>
      <c r="C1186" s="126" t="s">
        <v>442</v>
      </c>
      <c r="D1186" s="126">
        <v>750</v>
      </c>
      <c r="E1186" s="126">
        <v>12</v>
      </c>
      <c r="F1186" s="126" t="s">
        <v>5844</v>
      </c>
      <c r="G1186" s="126">
        <v>34.99</v>
      </c>
    </row>
    <row r="1187" spans="1:7" x14ac:dyDescent="0.25">
      <c r="A1187" s="126">
        <v>3671</v>
      </c>
      <c r="B1187" s="126" t="s">
        <v>610</v>
      </c>
      <c r="C1187" s="126" t="s">
        <v>443</v>
      </c>
      <c r="D1187" s="126">
        <v>500</v>
      </c>
      <c r="E1187" s="126">
        <v>24</v>
      </c>
      <c r="F1187" s="126" t="s">
        <v>6113</v>
      </c>
      <c r="G1187" s="126">
        <v>2.9</v>
      </c>
    </row>
    <row r="1188" spans="1:7" x14ac:dyDescent="0.25">
      <c r="A1188" s="126">
        <v>710311</v>
      </c>
      <c r="B1188" s="126" t="s">
        <v>632</v>
      </c>
      <c r="C1188" s="126" t="s">
        <v>441</v>
      </c>
      <c r="D1188" s="126">
        <v>375</v>
      </c>
      <c r="E1188" s="126">
        <v>12</v>
      </c>
      <c r="F1188" s="126" t="s">
        <v>5788</v>
      </c>
      <c r="G1188" s="126">
        <v>25.99</v>
      </c>
    </row>
    <row r="1189" spans="1:7" x14ac:dyDescent="0.25">
      <c r="A1189" s="126">
        <v>4734</v>
      </c>
      <c r="B1189" s="126" t="s">
        <v>639</v>
      </c>
      <c r="C1189" s="126" t="s">
        <v>442</v>
      </c>
      <c r="D1189" s="126">
        <v>750</v>
      </c>
      <c r="E1189" s="126">
        <v>12</v>
      </c>
      <c r="F1189" s="126" t="s">
        <v>6063</v>
      </c>
      <c r="G1189" s="126">
        <v>13.99</v>
      </c>
    </row>
    <row r="1190" spans="1:7" x14ac:dyDescent="0.25">
      <c r="A1190" s="126">
        <v>3710</v>
      </c>
      <c r="B1190" s="126" t="s">
        <v>613</v>
      </c>
      <c r="C1190" s="126" t="s">
        <v>442</v>
      </c>
      <c r="D1190" s="126">
        <v>750</v>
      </c>
      <c r="E1190" s="126">
        <v>12</v>
      </c>
      <c r="F1190" s="126" t="s">
        <v>6012</v>
      </c>
      <c r="G1190" s="126">
        <v>15.99</v>
      </c>
    </row>
    <row r="1191" spans="1:7" x14ac:dyDescent="0.25">
      <c r="A1191" s="126">
        <v>3559</v>
      </c>
      <c r="B1191" s="126" t="s">
        <v>608</v>
      </c>
      <c r="C1191" s="126" t="s">
        <v>442</v>
      </c>
      <c r="D1191" s="126">
        <v>750</v>
      </c>
      <c r="E1191" s="126">
        <v>6</v>
      </c>
      <c r="F1191" s="126" t="s">
        <v>5999</v>
      </c>
      <c r="G1191" s="126">
        <v>15.99</v>
      </c>
    </row>
    <row r="1192" spans="1:7" x14ac:dyDescent="0.25">
      <c r="A1192" s="126">
        <v>3991</v>
      </c>
      <c r="B1192" s="126" t="s">
        <v>622</v>
      </c>
      <c r="C1192" s="126" t="s">
        <v>442</v>
      </c>
      <c r="D1192" s="126">
        <v>750</v>
      </c>
      <c r="E1192" s="126">
        <v>12</v>
      </c>
      <c r="F1192" s="126" t="s">
        <v>6268</v>
      </c>
      <c r="G1192" s="126">
        <v>20.99</v>
      </c>
    </row>
    <row r="1193" spans="1:7" x14ac:dyDescent="0.25">
      <c r="A1193" s="126">
        <v>4102</v>
      </c>
      <c r="B1193" s="126" t="s">
        <v>624</v>
      </c>
      <c r="C1193" s="126" t="s">
        <v>441</v>
      </c>
      <c r="D1193" s="126">
        <v>750</v>
      </c>
      <c r="E1193" s="126">
        <v>6</v>
      </c>
      <c r="F1193" s="126" t="s">
        <v>5788</v>
      </c>
      <c r="G1193" s="126">
        <v>99.99</v>
      </c>
    </row>
    <row r="1194" spans="1:7" x14ac:dyDescent="0.25">
      <c r="A1194" s="126">
        <v>718290</v>
      </c>
      <c r="B1194" s="126" t="s">
        <v>3145</v>
      </c>
      <c r="C1194" s="126" t="s">
        <v>441</v>
      </c>
      <c r="D1194" s="126">
        <v>750</v>
      </c>
      <c r="E1194" s="126">
        <v>12</v>
      </c>
      <c r="F1194" s="126" t="s">
        <v>5845</v>
      </c>
      <c r="G1194" s="126">
        <v>25.49</v>
      </c>
    </row>
    <row r="1195" spans="1:7" x14ac:dyDescent="0.25">
      <c r="A1195" s="126">
        <v>4811</v>
      </c>
      <c r="B1195" s="126" t="s">
        <v>644</v>
      </c>
      <c r="C1195" s="126" t="s">
        <v>444</v>
      </c>
      <c r="D1195" s="126">
        <v>7920</v>
      </c>
      <c r="E1195" s="126">
        <v>1</v>
      </c>
      <c r="F1195" s="126" t="s">
        <v>5773</v>
      </c>
      <c r="G1195" s="126">
        <v>55.3</v>
      </c>
    </row>
    <row r="1196" spans="1:7" x14ac:dyDescent="0.25">
      <c r="A1196" s="126">
        <v>4866</v>
      </c>
      <c r="B1196" s="126" t="s">
        <v>648</v>
      </c>
      <c r="C1196" s="126" t="s">
        <v>442</v>
      </c>
      <c r="D1196" s="126">
        <v>750</v>
      </c>
      <c r="E1196" s="126">
        <v>6</v>
      </c>
      <c r="F1196" s="126" t="s">
        <v>5771</v>
      </c>
      <c r="G1196" s="126">
        <v>37.99</v>
      </c>
    </row>
    <row r="1197" spans="1:7" x14ac:dyDescent="0.25">
      <c r="A1197" s="126">
        <v>710707</v>
      </c>
      <c r="B1197" s="126" t="s">
        <v>3130</v>
      </c>
      <c r="C1197" s="126" t="s">
        <v>443</v>
      </c>
      <c r="D1197" s="126">
        <v>5325</v>
      </c>
      <c r="E1197" s="126">
        <v>1</v>
      </c>
      <c r="F1197" s="126" t="s">
        <v>6195</v>
      </c>
      <c r="G1197" s="126">
        <v>23.97</v>
      </c>
    </row>
    <row r="1198" spans="1:7" x14ac:dyDescent="0.25">
      <c r="A1198" s="126">
        <v>710707</v>
      </c>
      <c r="B1198" s="126" t="s">
        <v>3130</v>
      </c>
      <c r="C1198" s="126" t="s">
        <v>443</v>
      </c>
      <c r="D1198" s="126">
        <v>5325</v>
      </c>
      <c r="E1198" s="126">
        <v>1</v>
      </c>
      <c r="F1198" s="126" t="s">
        <v>6195</v>
      </c>
      <c r="G1198" s="126">
        <v>23.97</v>
      </c>
    </row>
    <row r="1199" spans="1:7" x14ac:dyDescent="0.25">
      <c r="A1199" s="126">
        <v>4113</v>
      </c>
      <c r="B1199" s="126" t="s">
        <v>625</v>
      </c>
      <c r="C1199" s="126" t="s">
        <v>441</v>
      </c>
      <c r="D1199" s="126">
        <v>750</v>
      </c>
      <c r="E1199" s="126">
        <v>6</v>
      </c>
      <c r="F1199" s="126" t="s">
        <v>5788</v>
      </c>
      <c r="G1199" s="126">
        <v>79.989999999999995</v>
      </c>
    </row>
    <row r="1200" spans="1:7" x14ac:dyDescent="0.25">
      <c r="A1200" s="126">
        <v>100594</v>
      </c>
      <c r="B1200" s="126" t="s">
        <v>2635</v>
      </c>
      <c r="C1200" s="126" t="s">
        <v>442</v>
      </c>
      <c r="D1200" s="126">
        <v>750</v>
      </c>
      <c r="E1200" s="126">
        <v>12</v>
      </c>
      <c r="F1200" s="126" t="s">
        <v>5957</v>
      </c>
      <c r="G1200" s="126">
        <v>19.989999999999998</v>
      </c>
    </row>
    <row r="1201" spans="1:7" x14ac:dyDescent="0.25">
      <c r="A1201" s="126">
        <v>5660</v>
      </c>
      <c r="B1201" s="126" t="s">
        <v>672</v>
      </c>
      <c r="C1201" s="126" t="s">
        <v>442</v>
      </c>
      <c r="D1201" s="126">
        <v>750</v>
      </c>
      <c r="E1201" s="126">
        <v>12</v>
      </c>
      <c r="F1201" s="126" t="s">
        <v>6081</v>
      </c>
      <c r="G1201" s="126">
        <v>23.99</v>
      </c>
    </row>
    <row r="1202" spans="1:7" x14ac:dyDescent="0.25">
      <c r="A1202" s="126">
        <v>632919</v>
      </c>
      <c r="B1202" s="126" t="s">
        <v>3082</v>
      </c>
      <c r="C1202" s="126" t="s">
        <v>442</v>
      </c>
      <c r="D1202" s="126">
        <v>750</v>
      </c>
      <c r="E1202" s="126">
        <v>12</v>
      </c>
      <c r="F1202" s="126" t="s">
        <v>5771</v>
      </c>
      <c r="G1202" s="126">
        <v>12.99</v>
      </c>
    </row>
    <row r="1203" spans="1:7" x14ac:dyDescent="0.25">
      <c r="A1203" s="126">
        <v>3515</v>
      </c>
      <c r="B1203" s="126" t="s">
        <v>605</v>
      </c>
      <c r="C1203" s="126" t="s">
        <v>442</v>
      </c>
      <c r="D1203" s="126">
        <v>750</v>
      </c>
      <c r="E1203" s="126">
        <v>12</v>
      </c>
      <c r="F1203" s="126" t="s">
        <v>5996</v>
      </c>
      <c r="G1203" s="126">
        <v>14.99</v>
      </c>
    </row>
    <row r="1204" spans="1:7" x14ac:dyDescent="0.25">
      <c r="A1204" s="126">
        <v>3557</v>
      </c>
      <c r="B1204" s="126" t="s">
        <v>607</v>
      </c>
      <c r="C1204" s="126" t="s">
        <v>442</v>
      </c>
      <c r="D1204" s="126">
        <v>750</v>
      </c>
      <c r="E1204" s="126">
        <v>6</v>
      </c>
      <c r="F1204" s="126" t="s">
        <v>5999</v>
      </c>
      <c r="G1204" s="126">
        <v>15.99</v>
      </c>
    </row>
    <row r="1205" spans="1:7" x14ac:dyDescent="0.25">
      <c r="A1205" s="126">
        <v>3474</v>
      </c>
      <c r="B1205" s="126" t="s">
        <v>184</v>
      </c>
      <c r="C1205" s="126" t="s">
        <v>442</v>
      </c>
      <c r="D1205" s="126">
        <v>3000</v>
      </c>
      <c r="E1205" s="126">
        <v>4</v>
      </c>
      <c r="F1205" s="126" t="s">
        <v>5844</v>
      </c>
      <c r="G1205" s="126">
        <v>38.99</v>
      </c>
    </row>
    <row r="1206" spans="1:7" x14ac:dyDescent="0.25">
      <c r="A1206" s="126">
        <v>714884</v>
      </c>
      <c r="B1206" s="126" t="s">
        <v>3140</v>
      </c>
      <c r="C1206" s="126" t="s">
        <v>442</v>
      </c>
      <c r="D1206" s="126">
        <v>750</v>
      </c>
      <c r="E1206" s="126">
        <v>12</v>
      </c>
      <c r="F1206" s="126" t="s">
        <v>5928</v>
      </c>
      <c r="G1206" s="126">
        <v>19.989999999999998</v>
      </c>
    </row>
    <row r="1207" spans="1:7" x14ac:dyDescent="0.25">
      <c r="A1207" s="126">
        <v>4344</v>
      </c>
      <c r="B1207" s="126" t="s">
        <v>632</v>
      </c>
      <c r="C1207" s="126" t="s">
        <v>441</v>
      </c>
      <c r="D1207" s="126">
        <v>1750</v>
      </c>
      <c r="E1207" s="126">
        <v>6</v>
      </c>
      <c r="F1207" s="126" t="s">
        <v>5788</v>
      </c>
      <c r="G1207" s="126">
        <v>109.99</v>
      </c>
    </row>
    <row r="1208" spans="1:7" x14ac:dyDescent="0.25">
      <c r="A1208" s="126">
        <v>723932</v>
      </c>
      <c r="B1208" s="126" t="s">
        <v>3161</v>
      </c>
      <c r="C1208" s="126" t="s">
        <v>442</v>
      </c>
      <c r="D1208" s="126">
        <v>750</v>
      </c>
      <c r="E1208" s="126">
        <v>12</v>
      </c>
      <c r="F1208" s="126" t="s">
        <v>5965</v>
      </c>
      <c r="G1208" s="126">
        <v>34.99</v>
      </c>
    </row>
    <row r="1209" spans="1:7" x14ac:dyDescent="0.25">
      <c r="A1209" s="126">
        <v>4675</v>
      </c>
      <c r="B1209" s="126" t="s">
        <v>638</v>
      </c>
      <c r="C1209" s="126" t="s">
        <v>443</v>
      </c>
      <c r="D1209" s="126">
        <v>4092</v>
      </c>
      <c r="E1209" s="126">
        <v>1</v>
      </c>
      <c r="F1209" s="126" t="s">
        <v>6203</v>
      </c>
      <c r="G1209" s="126">
        <v>25.49</v>
      </c>
    </row>
    <row r="1210" spans="1:7" x14ac:dyDescent="0.25">
      <c r="A1210" s="126">
        <v>4675</v>
      </c>
      <c r="B1210" s="126" t="s">
        <v>638</v>
      </c>
      <c r="C1210" s="126" t="s">
        <v>443</v>
      </c>
      <c r="D1210" s="126">
        <v>4092</v>
      </c>
      <c r="E1210" s="126">
        <v>1</v>
      </c>
      <c r="F1210" s="126" t="s">
        <v>6203</v>
      </c>
      <c r="G1210" s="126">
        <v>25.49</v>
      </c>
    </row>
    <row r="1211" spans="1:7" x14ac:dyDescent="0.25">
      <c r="A1211" s="126">
        <v>5210</v>
      </c>
      <c r="B1211" s="126" t="s">
        <v>655</v>
      </c>
      <c r="C1211" s="126" t="s">
        <v>442</v>
      </c>
      <c r="D1211" s="126">
        <v>750</v>
      </c>
      <c r="E1211" s="126">
        <v>12</v>
      </c>
      <c r="F1211" s="126" t="s">
        <v>5906</v>
      </c>
      <c r="G1211" s="126">
        <v>20.99</v>
      </c>
    </row>
    <row r="1212" spans="1:7" x14ac:dyDescent="0.25">
      <c r="A1212" s="126">
        <v>986935</v>
      </c>
      <c r="B1212" s="126" t="s">
        <v>189</v>
      </c>
      <c r="C1212" s="126" t="s">
        <v>442</v>
      </c>
      <c r="D1212" s="126">
        <v>16000</v>
      </c>
      <c r="E1212" s="126">
        <v>1</v>
      </c>
      <c r="F1212" s="126" t="s">
        <v>5957</v>
      </c>
      <c r="G1212" s="126">
        <v>135.12</v>
      </c>
    </row>
    <row r="1213" spans="1:7" x14ac:dyDescent="0.25">
      <c r="A1213" s="126">
        <v>4798</v>
      </c>
      <c r="B1213" s="126" t="s">
        <v>643</v>
      </c>
      <c r="C1213" s="126" t="s">
        <v>444</v>
      </c>
      <c r="D1213" s="126">
        <v>3960</v>
      </c>
      <c r="E1213" s="126">
        <v>2</v>
      </c>
      <c r="F1213" s="126" t="s">
        <v>5773</v>
      </c>
      <c r="G1213" s="126">
        <v>28.99</v>
      </c>
    </row>
    <row r="1214" spans="1:7" x14ac:dyDescent="0.25">
      <c r="A1214" s="126">
        <v>10547</v>
      </c>
      <c r="B1214" s="126" t="s">
        <v>863</v>
      </c>
      <c r="C1214" s="126" t="s">
        <v>442</v>
      </c>
      <c r="D1214" s="126">
        <v>750</v>
      </c>
      <c r="E1214" s="126">
        <v>12</v>
      </c>
      <c r="F1214" s="126" t="s">
        <v>5899</v>
      </c>
      <c r="G1214" s="126">
        <v>15.99</v>
      </c>
    </row>
    <row r="1215" spans="1:7" x14ac:dyDescent="0.25">
      <c r="A1215" s="126">
        <v>4596</v>
      </c>
      <c r="B1215" s="126" t="s">
        <v>636</v>
      </c>
      <c r="C1215" s="126" t="s">
        <v>441</v>
      </c>
      <c r="D1215" s="126">
        <v>750</v>
      </c>
      <c r="E1215" s="126">
        <v>6</v>
      </c>
      <c r="F1215" s="126" t="s">
        <v>5844</v>
      </c>
      <c r="G1215" s="126">
        <v>57.99</v>
      </c>
    </row>
    <row r="1216" spans="1:7" x14ac:dyDescent="0.25">
      <c r="A1216" s="126">
        <v>5585</v>
      </c>
      <c r="B1216" s="126" t="s">
        <v>670</v>
      </c>
      <c r="C1216" s="126" t="s">
        <v>443</v>
      </c>
      <c r="D1216" s="126">
        <v>4260</v>
      </c>
      <c r="E1216" s="126">
        <v>1</v>
      </c>
      <c r="F1216" s="126" t="s">
        <v>6189</v>
      </c>
      <c r="G1216" s="126">
        <v>17.510000000000002</v>
      </c>
    </row>
    <row r="1217" spans="1:7" x14ac:dyDescent="0.25">
      <c r="A1217" s="126">
        <v>5585</v>
      </c>
      <c r="B1217" s="126" t="s">
        <v>670</v>
      </c>
      <c r="C1217" s="126" t="s">
        <v>443</v>
      </c>
      <c r="D1217" s="126">
        <v>4260</v>
      </c>
      <c r="E1217" s="126">
        <v>1</v>
      </c>
      <c r="F1217" s="126" t="s">
        <v>6189</v>
      </c>
      <c r="G1217" s="126">
        <v>17.510000000000002</v>
      </c>
    </row>
    <row r="1218" spans="1:7" x14ac:dyDescent="0.25">
      <c r="A1218" s="126">
        <v>4740</v>
      </c>
      <c r="B1218" s="126" t="s">
        <v>640</v>
      </c>
      <c r="C1218" s="126" t="s">
        <v>442</v>
      </c>
      <c r="D1218" s="126">
        <v>750</v>
      </c>
      <c r="E1218" s="126">
        <v>12</v>
      </c>
      <c r="F1218" s="126" t="s">
        <v>5999</v>
      </c>
      <c r="G1218" s="126">
        <v>13.99</v>
      </c>
    </row>
    <row r="1219" spans="1:7" x14ac:dyDescent="0.25">
      <c r="A1219" s="126">
        <v>5841</v>
      </c>
      <c r="B1219" s="126" t="s">
        <v>4326</v>
      </c>
      <c r="C1219" s="126" t="s">
        <v>442</v>
      </c>
      <c r="D1219" s="126">
        <v>1500</v>
      </c>
      <c r="E1219" s="126">
        <v>6</v>
      </c>
      <c r="F1219" s="126" t="s">
        <v>5972</v>
      </c>
      <c r="G1219" s="126">
        <v>109.99</v>
      </c>
    </row>
    <row r="1220" spans="1:7" x14ac:dyDescent="0.25">
      <c r="A1220" s="126">
        <v>5006</v>
      </c>
      <c r="B1220" s="126" t="s">
        <v>651</v>
      </c>
      <c r="C1220" s="126" t="s">
        <v>442</v>
      </c>
      <c r="D1220" s="126">
        <v>750</v>
      </c>
      <c r="E1220" s="126">
        <v>6</v>
      </c>
      <c r="F1220" s="126" t="s">
        <v>5965</v>
      </c>
      <c r="G1220" s="126">
        <v>42.99</v>
      </c>
    </row>
    <row r="1221" spans="1:7" x14ac:dyDescent="0.25">
      <c r="A1221" s="126">
        <v>3854</v>
      </c>
      <c r="B1221" s="126" t="s">
        <v>620</v>
      </c>
      <c r="C1221" s="126" t="s">
        <v>442</v>
      </c>
      <c r="D1221" s="126">
        <v>750</v>
      </c>
      <c r="E1221" s="126">
        <v>12</v>
      </c>
      <c r="F1221" s="126" t="s">
        <v>5899</v>
      </c>
      <c r="G1221" s="126">
        <v>16.989999999999998</v>
      </c>
    </row>
    <row r="1222" spans="1:7" x14ac:dyDescent="0.25">
      <c r="A1222" s="126">
        <v>4204</v>
      </c>
      <c r="B1222" s="126" t="s">
        <v>629</v>
      </c>
      <c r="C1222" s="126" t="s">
        <v>442</v>
      </c>
      <c r="D1222" s="126">
        <v>750</v>
      </c>
      <c r="E1222" s="126">
        <v>12</v>
      </c>
      <c r="F1222" s="126" t="s">
        <v>6210</v>
      </c>
      <c r="G1222" s="126">
        <v>12.99</v>
      </c>
    </row>
    <row r="1223" spans="1:7" x14ac:dyDescent="0.25">
      <c r="A1223" s="126">
        <v>4782</v>
      </c>
      <c r="B1223" s="126" t="s">
        <v>642</v>
      </c>
      <c r="C1223" s="126" t="s">
        <v>442</v>
      </c>
      <c r="D1223" s="126">
        <v>750</v>
      </c>
      <c r="E1223" s="126">
        <v>12</v>
      </c>
      <c r="F1223" s="126" t="s">
        <v>5844</v>
      </c>
      <c r="G1223" s="126">
        <v>36.99</v>
      </c>
    </row>
    <row r="1224" spans="1:7" x14ac:dyDescent="0.25">
      <c r="A1224" s="126">
        <v>410310</v>
      </c>
      <c r="B1224" s="126" t="s">
        <v>943</v>
      </c>
      <c r="C1224" s="126" t="s">
        <v>441</v>
      </c>
      <c r="D1224" s="126">
        <v>375</v>
      </c>
      <c r="E1224" s="126">
        <v>12</v>
      </c>
      <c r="F1224" s="126" t="s">
        <v>5820</v>
      </c>
      <c r="G1224" s="126">
        <v>15.29</v>
      </c>
    </row>
    <row r="1225" spans="1:7" x14ac:dyDescent="0.25">
      <c r="A1225" s="126">
        <v>625772</v>
      </c>
      <c r="B1225" s="126" t="s">
        <v>566</v>
      </c>
      <c r="C1225" s="126" t="s">
        <v>441</v>
      </c>
      <c r="D1225" s="126">
        <v>3000</v>
      </c>
      <c r="E1225" s="126">
        <v>2</v>
      </c>
      <c r="F1225" s="126" t="s">
        <v>5820</v>
      </c>
      <c r="G1225" s="126">
        <v>175.99</v>
      </c>
    </row>
    <row r="1226" spans="1:7" x14ac:dyDescent="0.25">
      <c r="A1226" s="126">
        <v>5261</v>
      </c>
      <c r="B1226" s="126" t="s">
        <v>658</v>
      </c>
      <c r="C1226" s="126" t="s">
        <v>441</v>
      </c>
      <c r="D1226" s="126">
        <v>750</v>
      </c>
      <c r="E1226" s="126">
        <v>6</v>
      </c>
      <c r="F1226" s="126" t="s">
        <v>5773</v>
      </c>
      <c r="G1226" s="126">
        <v>79.989999999999995</v>
      </c>
    </row>
    <row r="1227" spans="1:7" x14ac:dyDescent="0.25">
      <c r="A1227" s="126">
        <v>4921</v>
      </c>
      <c r="B1227" s="126" t="s">
        <v>26</v>
      </c>
      <c r="C1227" s="126" t="s">
        <v>441</v>
      </c>
      <c r="D1227" s="126">
        <v>3000</v>
      </c>
      <c r="E1227" s="126">
        <v>4</v>
      </c>
      <c r="F1227" s="126" t="s">
        <v>5773</v>
      </c>
      <c r="G1227" s="126">
        <v>115.99</v>
      </c>
    </row>
    <row r="1228" spans="1:7" x14ac:dyDescent="0.25">
      <c r="A1228" s="126">
        <v>5473</v>
      </c>
      <c r="B1228" s="126" t="s">
        <v>668</v>
      </c>
      <c r="C1228" s="126" t="s">
        <v>442</v>
      </c>
      <c r="D1228" s="126">
        <v>300</v>
      </c>
      <c r="E1228" s="126">
        <v>12</v>
      </c>
      <c r="F1228" s="126" t="s">
        <v>6113</v>
      </c>
      <c r="G1228" s="126">
        <v>7.95</v>
      </c>
    </row>
    <row r="1229" spans="1:7" x14ac:dyDescent="0.25">
      <c r="A1229" s="126">
        <v>726071</v>
      </c>
      <c r="B1229" s="126" t="s">
        <v>3165</v>
      </c>
      <c r="C1229" s="126" t="s">
        <v>443</v>
      </c>
      <c r="D1229" s="126">
        <v>5325</v>
      </c>
      <c r="E1229" s="126">
        <v>1</v>
      </c>
      <c r="F1229" s="126" t="s">
        <v>6212</v>
      </c>
      <c r="G1229" s="126">
        <v>28.76</v>
      </c>
    </row>
    <row r="1230" spans="1:7" x14ac:dyDescent="0.25">
      <c r="A1230" s="126">
        <v>726071</v>
      </c>
      <c r="B1230" s="126" t="s">
        <v>3165</v>
      </c>
      <c r="C1230" s="126" t="s">
        <v>443</v>
      </c>
      <c r="D1230" s="126">
        <v>5325</v>
      </c>
      <c r="E1230" s="126">
        <v>1</v>
      </c>
      <c r="F1230" s="126" t="s">
        <v>6212</v>
      </c>
      <c r="G1230" s="126">
        <v>28.76</v>
      </c>
    </row>
    <row r="1231" spans="1:7" x14ac:dyDescent="0.25">
      <c r="A1231" s="126">
        <v>5435</v>
      </c>
      <c r="B1231" s="126" t="s">
        <v>667</v>
      </c>
      <c r="C1231" s="126" t="s">
        <v>442</v>
      </c>
      <c r="D1231" s="126">
        <v>750</v>
      </c>
      <c r="E1231" s="126">
        <v>6</v>
      </c>
      <c r="F1231" s="126" t="s">
        <v>5999</v>
      </c>
      <c r="G1231" s="126">
        <v>49.99</v>
      </c>
    </row>
    <row r="1232" spans="1:7" x14ac:dyDescent="0.25">
      <c r="A1232" s="126">
        <v>5418</v>
      </c>
      <c r="B1232" s="126" t="s">
        <v>2997</v>
      </c>
      <c r="C1232" s="126" t="s">
        <v>443</v>
      </c>
      <c r="D1232" s="126">
        <v>4092</v>
      </c>
      <c r="E1232" s="126">
        <v>1</v>
      </c>
      <c r="F1232" s="126" t="s">
        <v>6203</v>
      </c>
      <c r="G1232" s="126">
        <v>23.53</v>
      </c>
    </row>
    <row r="1233" spans="1:7" x14ac:dyDescent="0.25">
      <c r="A1233" s="126">
        <v>5418</v>
      </c>
      <c r="B1233" s="126" t="s">
        <v>2997</v>
      </c>
      <c r="C1233" s="126" t="s">
        <v>443</v>
      </c>
      <c r="D1233" s="126">
        <v>4092</v>
      </c>
      <c r="E1233" s="126">
        <v>1</v>
      </c>
      <c r="F1233" s="126" t="s">
        <v>6203</v>
      </c>
      <c r="G1233" s="126">
        <v>23.53</v>
      </c>
    </row>
    <row r="1234" spans="1:7" x14ac:dyDescent="0.25">
      <c r="A1234" s="126">
        <v>6095</v>
      </c>
      <c r="B1234" s="126" t="s">
        <v>682</v>
      </c>
      <c r="C1234" s="126" t="s">
        <v>442</v>
      </c>
      <c r="D1234" s="126">
        <v>750</v>
      </c>
      <c r="E1234" s="126">
        <v>12</v>
      </c>
      <c r="F1234" s="126" t="s">
        <v>5771</v>
      </c>
      <c r="G1234" s="126">
        <v>19.989999999999998</v>
      </c>
    </row>
    <row r="1235" spans="1:7" x14ac:dyDescent="0.25">
      <c r="A1235" s="126">
        <v>4184</v>
      </c>
      <c r="B1235" s="126" t="s">
        <v>627</v>
      </c>
      <c r="C1235" s="126" t="s">
        <v>442</v>
      </c>
      <c r="D1235" s="126">
        <v>750</v>
      </c>
      <c r="E1235" s="126">
        <v>12</v>
      </c>
      <c r="F1235" s="126" t="s">
        <v>5937</v>
      </c>
      <c r="G1235" s="126">
        <v>15.99</v>
      </c>
    </row>
    <row r="1236" spans="1:7" x14ac:dyDescent="0.25">
      <c r="A1236" s="126">
        <v>721783</v>
      </c>
      <c r="B1236" s="126" t="s">
        <v>3154</v>
      </c>
      <c r="C1236" s="126" t="s">
        <v>442</v>
      </c>
      <c r="D1236" s="126">
        <v>750</v>
      </c>
      <c r="E1236" s="126">
        <v>12</v>
      </c>
      <c r="F1236" s="126" t="s">
        <v>6034</v>
      </c>
      <c r="G1236" s="126">
        <v>19.989999999999998</v>
      </c>
    </row>
    <row r="1237" spans="1:7" x14ac:dyDescent="0.25">
      <c r="A1237" s="126">
        <v>5133</v>
      </c>
      <c r="B1237" s="126" t="s">
        <v>653</v>
      </c>
      <c r="C1237" s="126" t="s">
        <v>443</v>
      </c>
      <c r="D1237" s="126">
        <v>5325</v>
      </c>
      <c r="E1237" s="126">
        <v>1</v>
      </c>
      <c r="F1237" s="126" t="s">
        <v>6180</v>
      </c>
      <c r="G1237" s="126">
        <v>24.75</v>
      </c>
    </row>
    <row r="1238" spans="1:7" x14ac:dyDescent="0.25">
      <c r="A1238" s="126">
        <v>5133</v>
      </c>
      <c r="B1238" s="126" t="s">
        <v>653</v>
      </c>
      <c r="C1238" s="126" t="s">
        <v>443</v>
      </c>
      <c r="D1238" s="126">
        <v>5325</v>
      </c>
      <c r="E1238" s="126">
        <v>1</v>
      </c>
      <c r="F1238" s="126" t="s">
        <v>6180</v>
      </c>
      <c r="G1238" s="126">
        <v>24.75</v>
      </c>
    </row>
    <row r="1239" spans="1:7" x14ac:dyDescent="0.25">
      <c r="A1239" s="126">
        <v>6237</v>
      </c>
      <c r="B1239" s="126" t="s">
        <v>687</v>
      </c>
      <c r="C1239" s="126" t="s">
        <v>442</v>
      </c>
      <c r="D1239" s="126">
        <v>3000</v>
      </c>
      <c r="E1239" s="126">
        <v>4</v>
      </c>
      <c r="F1239" s="126" t="s">
        <v>5779</v>
      </c>
      <c r="G1239" s="126">
        <v>31.99</v>
      </c>
    </row>
    <row r="1240" spans="1:7" x14ac:dyDescent="0.25">
      <c r="A1240" s="126">
        <v>6238</v>
      </c>
      <c r="B1240" s="126" t="s">
        <v>688</v>
      </c>
      <c r="C1240" s="126" t="s">
        <v>442</v>
      </c>
      <c r="D1240" s="126">
        <v>3000</v>
      </c>
      <c r="E1240" s="126">
        <v>4</v>
      </c>
      <c r="F1240" s="126" t="s">
        <v>5779</v>
      </c>
      <c r="G1240" s="126">
        <v>31.99</v>
      </c>
    </row>
    <row r="1241" spans="1:7" x14ac:dyDescent="0.25">
      <c r="A1241" s="126">
        <v>5246</v>
      </c>
      <c r="B1241" s="126" t="s">
        <v>657</v>
      </c>
      <c r="C1241" s="126" t="s">
        <v>441</v>
      </c>
      <c r="D1241" s="126">
        <v>120</v>
      </c>
      <c r="E1241" s="126">
        <v>18</v>
      </c>
      <c r="F1241" s="126" t="s">
        <v>6075</v>
      </c>
      <c r="G1241" s="126">
        <v>10.5</v>
      </c>
    </row>
    <row r="1242" spans="1:7" x14ac:dyDescent="0.25">
      <c r="A1242" s="126">
        <v>605923</v>
      </c>
      <c r="B1242" s="126" t="s">
        <v>3058</v>
      </c>
      <c r="C1242" s="126" t="s">
        <v>441</v>
      </c>
      <c r="D1242" s="126">
        <v>1140</v>
      </c>
      <c r="E1242" s="126">
        <v>6</v>
      </c>
      <c r="F1242" s="126" t="s">
        <v>5794</v>
      </c>
      <c r="G1242" s="126">
        <v>99.99</v>
      </c>
    </row>
    <row r="1243" spans="1:7" x14ac:dyDescent="0.25">
      <c r="A1243" s="126">
        <v>4849</v>
      </c>
      <c r="B1243" s="126" t="s">
        <v>646</v>
      </c>
      <c r="C1243" s="126" t="s">
        <v>442</v>
      </c>
      <c r="D1243" s="126">
        <v>750</v>
      </c>
      <c r="E1243" s="126">
        <v>6</v>
      </c>
      <c r="F1243" s="126" t="s">
        <v>5996</v>
      </c>
      <c r="G1243" s="126">
        <v>24.99</v>
      </c>
    </row>
    <row r="1244" spans="1:7" x14ac:dyDescent="0.25">
      <c r="A1244" s="126">
        <v>4861</v>
      </c>
      <c r="B1244" s="126" t="s">
        <v>647</v>
      </c>
      <c r="C1244" s="126" t="s">
        <v>442</v>
      </c>
      <c r="D1244" s="126">
        <v>750</v>
      </c>
      <c r="E1244" s="126">
        <v>12</v>
      </c>
      <c r="F1244" s="126" t="s">
        <v>6063</v>
      </c>
      <c r="G1244" s="126">
        <v>24.99</v>
      </c>
    </row>
    <row r="1245" spans="1:7" x14ac:dyDescent="0.25">
      <c r="A1245" s="126">
        <v>5114</v>
      </c>
      <c r="B1245" s="126" t="s">
        <v>187</v>
      </c>
      <c r="C1245" s="126" t="s">
        <v>441</v>
      </c>
      <c r="D1245" s="126">
        <v>750</v>
      </c>
      <c r="E1245" s="126">
        <v>12</v>
      </c>
      <c r="F1245" s="126" t="s">
        <v>5773</v>
      </c>
      <c r="G1245" s="126">
        <v>25.99</v>
      </c>
    </row>
    <row r="1246" spans="1:7" x14ac:dyDescent="0.25">
      <c r="A1246" s="126">
        <v>5568</v>
      </c>
      <c r="B1246" s="126" t="s">
        <v>669</v>
      </c>
      <c r="C1246" s="126" t="s">
        <v>442</v>
      </c>
      <c r="D1246" s="126">
        <v>1500</v>
      </c>
      <c r="E1246" s="126">
        <v>6</v>
      </c>
      <c r="F1246" s="126" t="s">
        <v>5999</v>
      </c>
      <c r="G1246" s="126">
        <v>24.99</v>
      </c>
    </row>
    <row r="1247" spans="1:7" x14ac:dyDescent="0.25">
      <c r="A1247" s="126">
        <v>5403</v>
      </c>
      <c r="B1247" s="126" t="s">
        <v>664</v>
      </c>
      <c r="C1247" s="126" t="s">
        <v>441</v>
      </c>
      <c r="D1247" s="126">
        <v>750</v>
      </c>
      <c r="E1247" s="126">
        <v>6</v>
      </c>
      <c r="F1247" s="126" t="s">
        <v>5999</v>
      </c>
      <c r="G1247" s="126">
        <v>169.99</v>
      </c>
    </row>
    <row r="1248" spans="1:7" x14ac:dyDescent="0.25">
      <c r="A1248" s="126">
        <v>5300</v>
      </c>
      <c r="B1248" s="126" t="s">
        <v>4325</v>
      </c>
      <c r="C1248" s="126" t="s">
        <v>442</v>
      </c>
      <c r="D1248" s="126">
        <v>750</v>
      </c>
      <c r="E1248" s="126">
        <v>12</v>
      </c>
      <c r="F1248" s="126" t="s">
        <v>6075</v>
      </c>
      <c r="G1248" s="126">
        <v>18.989999999999998</v>
      </c>
    </row>
    <row r="1249" spans="1:7" x14ac:dyDescent="0.25">
      <c r="A1249" s="126">
        <v>726070</v>
      </c>
      <c r="B1249" s="126" t="s">
        <v>3164</v>
      </c>
      <c r="C1249" s="126" t="s">
        <v>443</v>
      </c>
      <c r="D1249" s="126">
        <v>4092</v>
      </c>
      <c r="E1249" s="126">
        <v>1</v>
      </c>
      <c r="F1249" s="126" t="s">
        <v>6212</v>
      </c>
      <c r="G1249" s="126">
        <v>23.71</v>
      </c>
    </row>
    <row r="1250" spans="1:7" x14ac:dyDescent="0.25">
      <c r="A1250" s="126">
        <v>726070</v>
      </c>
      <c r="B1250" s="126" t="s">
        <v>3164</v>
      </c>
      <c r="C1250" s="126" t="s">
        <v>443</v>
      </c>
      <c r="D1250" s="126">
        <v>4092</v>
      </c>
      <c r="E1250" s="126">
        <v>1</v>
      </c>
      <c r="F1250" s="126" t="s">
        <v>6212</v>
      </c>
      <c r="G1250" s="126">
        <v>23.71</v>
      </c>
    </row>
    <row r="1251" spans="1:7" x14ac:dyDescent="0.25">
      <c r="A1251" s="126">
        <v>5354</v>
      </c>
      <c r="B1251" s="126" t="s">
        <v>662</v>
      </c>
      <c r="C1251" s="126" t="s">
        <v>443</v>
      </c>
      <c r="D1251" s="126">
        <v>5325</v>
      </c>
      <c r="E1251" s="126">
        <v>1</v>
      </c>
      <c r="F1251" s="126" t="s">
        <v>6180</v>
      </c>
      <c r="G1251" s="126">
        <v>29.98</v>
      </c>
    </row>
    <row r="1252" spans="1:7" x14ac:dyDescent="0.25">
      <c r="A1252" s="126">
        <v>5354</v>
      </c>
      <c r="B1252" s="126" t="s">
        <v>662</v>
      </c>
      <c r="C1252" s="126" t="s">
        <v>443</v>
      </c>
      <c r="D1252" s="126">
        <v>5325</v>
      </c>
      <c r="E1252" s="126">
        <v>1</v>
      </c>
      <c r="F1252" s="126" t="s">
        <v>6180</v>
      </c>
      <c r="G1252" s="126">
        <v>29.98</v>
      </c>
    </row>
    <row r="1253" spans="1:7" x14ac:dyDescent="0.25">
      <c r="A1253" s="126">
        <v>5863</v>
      </c>
      <c r="B1253" s="126" t="s">
        <v>677</v>
      </c>
      <c r="C1253" s="126" t="s">
        <v>443</v>
      </c>
      <c r="D1253" s="126">
        <v>710</v>
      </c>
      <c r="E1253" s="126">
        <v>18</v>
      </c>
      <c r="F1253" s="126" t="s">
        <v>6203</v>
      </c>
      <c r="G1253" s="126">
        <v>3.3</v>
      </c>
    </row>
    <row r="1254" spans="1:7" x14ac:dyDescent="0.25">
      <c r="A1254" s="126">
        <v>5863</v>
      </c>
      <c r="B1254" s="126" t="s">
        <v>677</v>
      </c>
      <c r="C1254" s="126" t="s">
        <v>443</v>
      </c>
      <c r="D1254" s="126">
        <v>710</v>
      </c>
      <c r="E1254" s="126">
        <v>18</v>
      </c>
      <c r="F1254" s="126" t="s">
        <v>6203</v>
      </c>
      <c r="G1254" s="126">
        <v>3.3</v>
      </c>
    </row>
    <row r="1255" spans="1:7" x14ac:dyDescent="0.25">
      <c r="A1255" s="126">
        <v>699389</v>
      </c>
      <c r="B1255" s="126" t="s">
        <v>3122</v>
      </c>
      <c r="C1255" s="126" t="s">
        <v>444</v>
      </c>
      <c r="D1255" s="126">
        <v>500</v>
      </c>
      <c r="E1255" s="126">
        <v>24</v>
      </c>
      <c r="F1255" s="126" t="s">
        <v>6113</v>
      </c>
      <c r="G1255" s="126">
        <v>4.05</v>
      </c>
    </row>
    <row r="1256" spans="1:7" x14ac:dyDescent="0.25">
      <c r="A1256" s="126">
        <v>695106</v>
      </c>
      <c r="B1256" s="126" t="s">
        <v>3117</v>
      </c>
      <c r="C1256" s="126" t="s">
        <v>443</v>
      </c>
      <c r="D1256" s="126">
        <v>3960</v>
      </c>
      <c r="E1256" s="126">
        <v>2</v>
      </c>
      <c r="F1256" s="126" t="s">
        <v>6179</v>
      </c>
      <c r="G1256" s="126">
        <v>27.99</v>
      </c>
    </row>
    <row r="1257" spans="1:7" x14ac:dyDescent="0.25">
      <c r="A1257" s="126">
        <v>695106</v>
      </c>
      <c r="B1257" s="126" t="s">
        <v>3117</v>
      </c>
      <c r="C1257" s="126" t="s">
        <v>443</v>
      </c>
      <c r="D1257" s="126">
        <v>3960</v>
      </c>
      <c r="E1257" s="126">
        <v>2</v>
      </c>
      <c r="F1257" s="126" t="s">
        <v>6179</v>
      </c>
      <c r="G1257" s="126">
        <v>27.99</v>
      </c>
    </row>
    <row r="1258" spans="1:7" x14ac:dyDescent="0.25">
      <c r="A1258" s="126">
        <v>6993</v>
      </c>
      <c r="B1258" s="126" t="s">
        <v>712</v>
      </c>
      <c r="C1258" s="126" t="s">
        <v>443</v>
      </c>
      <c r="D1258" s="126">
        <v>2046</v>
      </c>
      <c r="E1258" s="126">
        <v>4</v>
      </c>
      <c r="F1258" s="126" t="s">
        <v>6257</v>
      </c>
      <c r="G1258" s="126">
        <v>14.5</v>
      </c>
    </row>
    <row r="1259" spans="1:7" x14ac:dyDescent="0.25">
      <c r="A1259" s="126">
        <v>6993</v>
      </c>
      <c r="B1259" s="126" t="s">
        <v>712</v>
      </c>
      <c r="C1259" s="126" t="s">
        <v>443</v>
      </c>
      <c r="D1259" s="126">
        <v>2046</v>
      </c>
      <c r="E1259" s="126">
        <v>4</v>
      </c>
      <c r="F1259" s="126" t="s">
        <v>6257</v>
      </c>
      <c r="G1259" s="126">
        <v>14.5</v>
      </c>
    </row>
    <row r="1260" spans="1:7" x14ac:dyDescent="0.25">
      <c r="A1260" s="126">
        <v>11433</v>
      </c>
      <c r="B1260" s="126" t="s">
        <v>908</v>
      </c>
      <c r="C1260" s="126" t="s">
        <v>442</v>
      </c>
      <c r="D1260" s="126">
        <v>750</v>
      </c>
      <c r="E1260" s="126">
        <v>12</v>
      </c>
      <c r="F1260" s="126" t="s">
        <v>5899</v>
      </c>
      <c r="G1260" s="126">
        <v>16.989999999999998</v>
      </c>
    </row>
    <row r="1261" spans="1:7" x14ac:dyDescent="0.25">
      <c r="A1261" s="126">
        <v>4674</v>
      </c>
      <c r="B1261" s="126" t="s">
        <v>637</v>
      </c>
      <c r="C1261" s="126" t="s">
        <v>442</v>
      </c>
      <c r="D1261" s="126">
        <v>750</v>
      </c>
      <c r="E1261" s="126">
        <v>12</v>
      </c>
      <c r="F1261" s="126" t="s">
        <v>5844</v>
      </c>
      <c r="G1261" s="126">
        <v>25.99</v>
      </c>
    </row>
    <row r="1262" spans="1:7" x14ac:dyDescent="0.25">
      <c r="A1262" s="126">
        <v>5862</v>
      </c>
      <c r="B1262" s="126" t="s">
        <v>676</v>
      </c>
      <c r="C1262" s="126" t="s">
        <v>443</v>
      </c>
      <c r="D1262" s="126">
        <v>473</v>
      </c>
      <c r="E1262" s="126">
        <v>24</v>
      </c>
      <c r="F1262" s="126" t="s">
        <v>6203</v>
      </c>
      <c r="G1262" s="126">
        <v>3.59</v>
      </c>
    </row>
    <row r="1263" spans="1:7" x14ac:dyDescent="0.25">
      <c r="A1263" s="126">
        <v>5862</v>
      </c>
      <c r="B1263" s="126" t="s">
        <v>676</v>
      </c>
      <c r="C1263" s="126" t="s">
        <v>443</v>
      </c>
      <c r="D1263" s="126">
        <v>473</v>
      </c>
      <c r="E1263" s="126">
        <v>24</v>
      </c>
      <c r="F1263" s="126" t="s">
        <v>6203</v>
      </c>
      <c r="G1263" s="126">
        <v>3.59</v>
      </c>
    </row>
    <row r="1264" spans="1:7" x14ac:dyDescent="0.25">
      <c r="A1264" s="126">
        <v>6015</v>
      </c>
      <c r="B1264" s="126" t="s">
        <v>681</v>
      </c>
      <c r="C1264" s="126" t="s">
        <v>443</v>
      </c>
      <c r="D1264" s="126">
        <v>2046</v>
      </c>
      <c r="E1264" s="126">
        <v>4</v>
      </c>
      <c r="F1264" s="126" t="s">
        <v>6179</v>
      </c>
      <c r="G1264" s="126">
        <v>12.98</v>
      </c>
    </row>
    <row r="1265" spans="1:7" x14ac:dyDescent="0.25">
      <c r="A1265" s="126">
        <v>6015</v>
      </c>
      <c r="B1265" s="126" t="s">
        <v>681</v>
      </c>
      <c r="C1265" s="126" t="s">
        <v>443</v>
      </c>
      <c r="D1265" s="126">
        <v>2046</v>
      </c>
      <c r="E1265" s="126">
        <v>4</v>
      </c>
      <c r="F1265" s="126" t="s">
        <v>6179</v>
      </c>
      <c r="G1265" s="126">
        <v>12.98</v>
      </c>
    </row>
    <row r="1266" spans="1:7" x14ac:dyDescent="0.25">
      <c r="A1266" s="126">
        <v>572313</v>
      </c>
      <c r="B1266" s="126" t="s">
        <v>5053</v>
      </c>
      <c r="C1266" s="126" t="s">
        <v>443</v>
      </c>
      <c r="D1266" s="126">
        <v>500</v>
      </c>
      <c r="E1266" s="126">
        <v>24</v>
      </c>
      <c r="F1266" s="126" t="s">
        <v>6199</v>
      </c>
      <c r="G1266" s="126">
        <v>3.29</v>
      </c>
    </row>
    <row r="1267" spans="1:7" x14ac:dyDescent="0.25">
      <c r="A1267" s="126">
        <v>572313</v>
      </c>
      <c r="B1267" s="126" t="s">
        <v>5053</v>
      </c>
      <c r="C1267" s="126" t="s">
        <v>443</v>
      </c>
      <c r="D1267" s="126">
        <v>500</v>
      </c>
      <c r="E1267" s="126">
        <v>24</v>
      </c>
      <c r="F1267" s="126" t="s">
        <v>6199</v>
      </c>
      <c r="G1267" s="126">
        <v>3.29</v>
      </c>
    </row>
    <row r="1268" spans="1:7" x14ac:dyDescent="0.25">
      <c r="A1268" s="126">
        <v>6875</v>
      </c>
      <c r="B1268" s="126" t="s">
        <v>707</v>
      </c>
      <c r="C1268" s="126" t="s">
        <v>443</v>
      </c>
      <c r="D1268" s="126">
        <v>2130</v>
      </c>
      <c r="E1268" s="126">
        <v>4</v>
      </c>
      <c r="F1268" s="126" t="s">
        <v>6220</v>
      </c>
      <c r="G1268" s="126">
        <v>8.5399999999999991</v>
      </c>
    </row>
    <row r="1269" spans="1:7" x14ac:dyDescent="0.25">
      <c r="A1269" s="126">
        <v>6875</v>
      </c>
      <c r="B1269" s="126" t="s">
        <v>707</v>
      </c>
      <c r="C1269" s="126" t="s">
        <v>443</v>
      </c>
      <c r="D1269" s="126">
        <v>2130</v>
      </c>
      <c r="E1269" s="126">
        <v>4</v>
      </c>
      <c r="F1269" s="126" t="s">
        <v>6220</v>
      </c>
      <c r="G1269" s="126">
        <v>8.5399999999999991</v>
      </c>
    </row>
    <row r="1270" spans="1:7" x14ac:dyDescent="0.25">
      <c r="A1270" s="126">
        <v>6994</v>
      </c>
      <c r="B1270" s="126" t="s">
        <v>713</v>
      </c>
      <c r="C1270" s="126" t="s">
        <v>443</v>
      </c>
      <c r="D1270" s="126">
        <v>2046</v>
      </c>
      <c r="E1270" s="126">
        <v>4</v>
      </c>
      <c r="F1270" s="126" t="s">
        <v>6257</v>
      </c>
      <c r="G1270" s="126">
        <v>13.89</v>
      </c>
    </row>
    <row r="1271" spans="1:7" x14ac:dyDescent="0.25">
      <c r="A1271" s="126">
        <v>6994</v>
      </c>
      <c r="B1271" s="126" t="s">
        <v>713</v>
      </c>
      <c r="C1271" s="126" t="s">
        <v>443</v>
      </c>
      <c r="D1271" s="126">
        <v>2046</v>
      </c>
      <c r="E1271" s="126">
        <v>4</v>
      </c>
      <c r="F1271" s="126" t="s">
        <v>6257</v>
      </c>
      <c r="G1271" s="126">
        <v>13.89</v>
      </c>
    </row>
    <row r="1272" spans="1:7" x14ac:dyDescent="0.25">
      <c r="A1272" s="126">
        <v>4953</v>
      </c>
      <c r="B1272" s="126" t="s">
        <v>649</v>
      </c>
      <c r="C1272" s="126" t="s">
        <v>442</v>
      </c>
      <c r="D1272" s="126">
        <v>750</v>
      </c>
      <c r="E1272" s="126">
        <v>6</v>
      </c>
      <c r="F1272" s="126" t="s">
        <v>5965</v>
      </c>
      <c r="G1272" s="126">
        <v>19.989999999999998</v>
      </c>
    </row>
    <row r="1273" spans="1:7" x14ac:dyDescent="0.25">
      <c r="A1273" s="126">
        <v>676775</v>
      </c>
      <c r="B1273" s="126" t="s">
        <v>3103</v>
      </c>
      <c r="C1273" s="126" t="s">
        <v>443</v>
      </c>
      <c r="D1273" s="126">
        <v>500</v>
      </c>
      <c r="E1273" s="126">
        <v>24</v>
      </c>
      <c r="F1273" s="126" t="s">
        <v>5794</v>
      </c>
      <c r="G1273" s="126">
        <v>3.15</v>
      </c>
    </row>
    <row r="1274" spans="1:7" x14ac:dyDescent="0.25">
      <c r="A1274" s="126">
        <v>6862</v>
      </c>
      <c r="B1274" s="126" t="s">
        <v>706</v>
      </c>
      <c r="C1274" s="126" t="s">
        <v>442</v>
      </c>
      <c r="D1274" s="126">
        <v>750</v>
      </c>
      <c r="E1274" s="126">
        <v>12</v>
      </c>
      <c r="F1274" s="126" t="s">
        <v>5999</v>
      </c>
      <c r="G1274" s="126">
        <v>12.99</v>
      </c>
    </row>
    <row r="1275" spans="1:7" x14ac:dyDescent="0.25">
      <c r="A1275" s="126">
        <v>6995</v>
      </c>
      <c r="B1275" s="126" t="s">
        <v>714</v>
      </c>
      <c r="C1275" s="126" t="s">
        <v>443</v>
      </c>
      <c r="D1275" s="126">
        <v>2046</v>
      </c>
      <c r="E1275" s="126">
        <v>4</v>
      </c>
      <c r="F1275" s="126" t="s">
        <v>6257</v>
      </c>
      <c r="G1275" s="126">
        <v>14.5</v>
      </c>
    </row>
    <row r="1276" spans="1:7" x14ac:dyDescent="0.25">
      <c r="A1276" s="126">
        <v>6995</v>
      </c>
      <c r="B1276" s="126" t="s">
        <v>714</v>
      </c>
      <c r="C1276" s="126" t="s">
        <v>443</v>
      </c>
      <c r="D1276" s="126">
        <v>2046</v>
      </c>
      <c r="E1276" s="126">
        <v>4</v>
      </c>
      <c r="F1276" s="126" t="s">
        <v>6257</v>
      </c>
      <c r="G1276" s="126">
        <v>14.5</v>
      </c>
    </row>
    <row r="1277" spans="1:7" x14ac:dyDescent="0.25">
      <c r="A1277" s="126">
        <v>6995</v>
      </c>
      <c r="B1277" s="126" t="s">
        <v>714</v>
      </c>
      <c r="C1277" s="126" t="s">
        <v>443</v>
      </c>
      <c r="D1277" s="126">
        <v>2046</v>
      </c>
      <c r="E1277" s="126">
        <v>4</v>
      </c>
      <c r="F1277" s="126" t="s">
        <v>6257</v>
      </c>
      <c r="G1277" s="126">
        <v>14.5</v>
      </c>
    </row>
    <row r="1278" spans="1:7" x14ac:dyDescent="0.25">
      <c r="A1278" s="126">
        <v>4987</v>
      </c>
      <c r="B1278" s="126" t="s">
        <v>650</v>
      </c>
      <c r="C1278" s="126" t="s">
        <v>441</v>
      </c>
      <c r="D1278" s="126">
        <v>750</v>
      </c>
      <c r="E1278" s="126">
        <v>6</v>
      </c>
      <c r="F1278" s="126" t="s">
        <v>5937</v>
      </c>
      <c r="G1278" s="126">
        <v>59.99</v>
      </c>
    </row>
    <row r="1279" spans="1:7" x14ac:dyDescent="0.25">
      <c r="A1279" s="126">
        <v>5617</v>
      </c>
      <c r="B1279" s="126" t="s">
        <v>671</v>
      </c>
      <c r="C1279" s="126" t="s">
        <v>442</v>
      </c>
      <c r="D1279" s="126">
        <v>3000</v>
      </c>
      <c r="E1279" s="126">
        <v>6</v>
      </c>
      <c r="F1279" s="126" t="s">
        <v>5754</v>
      </c>
      <c r="G1279" s="126">
        <v>28.49</v>
      </c>
    </row>
    <row r="1280" spans="1:7" x14ac:dyDescent="0.25">
      <c r="A1280" s="126">
        <v>6340</v>
      </c>
      <c r="B1280" s="126" t="s">
        <v>692</v>
      </c>
      <c r="C1280" s="126" t="s">
        <v>441</v>
      </c>
      <c r="D1280" s="126">
        <v>750</v>
      </c>
      <c r="E1280" s="126">
        <v>12</v>
      </c>
      <c r="F1280" s="126" t="s">
        <v>5754</v>
      </c>
      <c r="G1280" s="126">
        <v>25.99</v>
      </c>
    </row>
    <row r="1281" spans="1:7" x14ac:dyDescent="0.25">
      <c r="A1281" s="126">
        <v>13904</v>
      </c>
      <c r="B1281" s="126" t="s">
        <v>1074</v>
      </c>
      <c r="C1281" s="126" t="s">
        <v>442</v>
      </c>
      <c r="D1281" s="126">
        <v>750</v>
      </c>
      <c r="E1281" s="126">
        <v>12</v>
      </c>
      <c r="F1281" s="126" t="s">
        <v>6075</v>
      </c>
      <c r="G1281" s="126">
        <v>17.989999999999998</v>
      </c>
    </row>
    <row r="1282" spans="1:7" x14ac:dyDescent="0.25">
      <c r="A1282" s="126">
        <v>79889</v>
      </c>
      <c r="B1282" s="126" t="s">
        <v>2625</v>
      </c>
      <c r="C1282" s="126" t="s">
        <v>442</v>
      </c>
      <c r="D1282" s="126">
        <v>750</v>
      </c>
      <c r="E1282" s="126">
        <v>12</v>
      </c>
      <c r="F1282" s="126" t="s">
        <v>5928</v>
      </c>
      <c r="G1282" s="126">
        <v>40.25</v>
      </c>
    </row>
    <row r="1283" spans="1:7" x14ac:dyDescent="0.25">
      <c r="A1283" s="126">
        <v>288670</v>
      </c>
      <c r="B1283" s="126" t="s">
        <v>4351</v>
      </c>
      <c r="C1283" s="126" t="s">
        <v>442</v>
      </c>
      <c r="D1283" s="126">
        <v>750</v>
      </c>
      <c r="E1283" s="126">
        <v>12</v>
      </c>
      <c r="F1283" s="126" t="s">
        <v>6034</v>
      </c>
      <c r="G1283" s="126">
        <v>15.99</v>
      </c>
    </row>
    <row r="1284" spans="1:7" x14ac:dyDescent="0.25">
      <c r="A1284" s="126">
        <v>803395</v>
      </c>
      <c r="B1284" s="126" t="s">
        <v>4360</v>
      </c>
      <c r="C1284" s="126" t="s">
        <v>443</v>
      </c>
      <c r="D1284" s="126">
        <v>500</v>
      </c>
      <c r="E1284" s="126">
        <v>24</v>
      </c>
      <c r="F1284" s="126" t="s">
        <v>6182</v>
      </c>
      <c r="G1284" s="126">
        <v>2.99</v>
      </c>
    </row>
    <row r="1285" spans="1:7" x14ac:dyDescent="0.25">
      <c r="A1285" s="126">
        <v>803395</v>
      </c>
      <c r="B1285" s="126" t="s">
        <v>4360</v>
      </c>
      <c r="C1285" s="126" t="s">
        <v>443</v>
      </c>
      <c r="D1285" s="126">
        <v>500</v>
      </c>
      <c r="E1285" s="126">
        <v>24</v>
      </c>
      <c r="F1285" s="126" t="s">
        <v>6182</v>
      </c>
      <c r="G1285" s="126">
        <v>2.99</v>
      </c>
    </row>
    <row r="1286" spans="1:7" x14ac:dyDescent="0.25">
      <c r="A1286" s="126">
        <v>5144</v>
      </c>
      <c r="B1286" s="126" t="s">
        <v>654</v>
      </c>
      <c r="C1286" s="126" t="s">
        <v>442</v>
      </c>
      <c r="D1286" s="126">
        <v>750</v>
      </c>
      <c r="E1286" s="126">
        <v>12</v>
      </c>
      <c r="F1286" s="126" t="s">
        <v>5999</v>
      </c>
      <c r="G1286" s="126">
        <v>16.989999999999998</v>
      </c>
    </row>
    <row r="1287" spans="1:7" x14ac:dyDescent="0.25">
      <c r="A1287" s="126">
        <v>6306</v>
      </c>
      <c r="B1287" s="126" t="s">
        <v>691</v>
      </c>
      <c r="C1287" s="126" t="s">
        <v>442</v>
      </c>
      <c r="D1287" s="126">
        <v>750</v>
      </c>
      <c r="E1287" s="126">
        <v>12</v>
      </c>
      <c r="F1287" s="126" t="s">
        <v>5965</v>
      </c>
      <c r="G1287" s="126">
        <v>9.99</v>
      </c>
    </row>
    <row r="1288" spans="1:7" x14ac:dyDescent="0.25">
      <c r="A1288" s="126">
        <v>682930</v>
      </c>
      <c r="B1288" s="126" t="s">
        <v>3104</v>
      </c>
      <c r="C1288" s="126" t="s">
        <v>443</v>
      </c>
      <c r="D1288" s="126">
        <v>5325</v>
      </c>
      <c r="E1288" s="126">
        <v>1</v>
      </c>
      <c r="F1288" s="126" t="s">
        <v>6180</v>
      </c>
      <c r="G1288" s="126">
        <v>24.75</v>
      </c>
    </row>
    <row r="1289" spans="1:7" x14ac:dyDescent="0.25">
      <c r="A1289" s="126">
        <v>682930</v>
      </c>
      <c r="B1289" s="126" t="s">
        <v>3104</v>
      </c>
      <c r="C1289" s="126" t="s">
        <v>443</v>
      </c>
      <c r="D1289" s="126">
        <v>5325</v>
      </c>
      <c r="E1289" s="126">
        <v>1</v>
      </c>
      <c r="F1289" s="126" t="s">
        <v>6180</v>
      </c>
      <c r="G1289" s="126">
        <v>24.75</v>
      </c>
    </row>
    <row r="1290" spans="1:7" x14ac:dyDescent="0.25">
      <c r="A1290" s="126">
        <v>183251</v>
      </c>
      <c r="B1290" s="126" t="s">
        <v>872</v>
      </c>
      <c r="C1290" s="126" t="s">
        <v>441</v>
      </c>
      <c r="D1290" s="126">
        <v>1750</v>
      </c>
      <c r="E1290" s="126">
        <v>6</v>
      </c>
      <c r="F1290" s="126" t="s">
        <v>5754</v>
      </c>
      <c r="G1290" s="126">
        <v>56.29</v>
      </c>
    </row>
    <row r="1291" spans="1:7" x14ac:dyDescent="0.25">
      <c r="A1291" s="126">
        <v>6152</v>
      </c>
      <c r="B1291" s="126" t="s">
        <v>685</v>
      </c>
      <c r="C1291" s="126" t="s">
        <v>441</v>
      </c>
      <c r="D1291" s="126">
        <v>750</v>
      </c>
      <c r="E1291" s="126">
        <v>12</v>
      </c>
      <c r="F1291" s="126" t="s">
        <v>6113</v>
      </c>
      <c r="G1291" s="126">
        <v>23.48</v>
      </c>
    </row>
    <row r="1292" spans="1:7" x14ac:dyDescent="0.25">
      <c r="A1292" s="126">
        <v>4823</v>
      </c>
      <c r="B1292" s="126" t="s">
        <v>645</v>
      </c>
      <c r="C1292" s="126" t="s">
        <v>442</v>
      </c>
      <c r="D1292" s="126">
        <v>750</v>
      </c>
      <c r="E1292" s="126">
        <v>6</v>
      </c>
      <c r="F1292" s="126" t="s">
        <v>5999</v>
      </c>
      <c r="G1292" s="126">
        <v>15.99</v>
      </c>
    </row>
    <row r="1293" spans="1:7" x14ac:dyDescent="0.25">
      <c r="A1293" s="126">
        <v>5472</v>
      </c>
      <c r="B1293" s="126" t="s">
        <v>188</v>
      </c>
      <c r="C1293" s="126" t="s">
        <v>442</v>
      </c>
      <c r="D1293" s="126">
        <v>720</v>
      </c>
      <c r="E1293" s="126">
        <v>12</v>
      </c>
      <c r="F1293" s="126" t="s">
        <v>6113</v>
      </c>
      <c r="G1293" s="126">
        <v>9.35</v>
      </c>
    </row>
    <row r="1294" spans="1:7" x14ac:dyDescent="0.25">
      <c r="A1294" s="126">
        <v>5348</v>
      </c>
      <c r="B1294" s="126" t="s">
        <v>660</v>
      </c>
      <c r="C1294" s="126" t="s">
        <v>444</v>
      </c>
      <c r="D1294" s="126">
        <v>270</v>
      </c>
      <c r="E1294" s="126">
        <v>24</v>
      </c>
      <c r="F1294" s="126" t="s">
        <v>6075</v>
      </c>
      <c r="G1294" s="126">
        <v>3.49</v>
      </c>
    </row>
    <row r="1295" spans="1:7" x14ac:dyDescent="0.25">
      <c r="A1295" s="126">
        <v>5349</v>
      </c>
      <c r="B1295" s="126" t="s">
        <v>661</v>
      </c>
      <c r="C1295" s="126" t="s">
        <v>444</v>
      </c>
      <c r="D1295" s="126">
        <v>270</v>
      </c>
      <c r="E1295" s="126">
        <v>24</v>
      </c>
      <c r="F1295" s="126" t="s">
        <v>6075</v>
      </c>
      <c r="G1295" s="126">
        <v>3.49</v>
      </c>
    </row>
    <row r="1296" spans="1:7" x14ac:dyDescent="0.25">
      <c r="A1296" s="126">
        <v>86124</v>
      </c>
      <c r="B1296" s="126" t="s">
        <v>2628</v>
      </c>
      <c r="C1296" s="126" t="s">
        <v>442</v>
      </c>
      <c r="D1296" s="126">
        <v>750</v>
      </c>
      <c r="E1296" s="126">
        <v>12</v>
      </c>
      <c r="F1296" s="126" t="s">
        <v>5928</v>
      </c>
      <c r="G1296" s="126">
        <v>22.99</v>
      </c>
    </row>
    <row r="1297" spans="1:7" x14ac:dyDescent="0.25">
      <c r="A1297" s="126">
        <v>12878</v>
      </c>
      <c r="B1297" s="126" t="s">
        <v>1007</v>
      </c>
      <c r="C1297" s="126" t="s">
        <v>442</v>
      </c>
      <c r="D1297" s="126">
        <v>750</v>
      </c>
      <c r="E1297" s="126">
        <v>12</v>
      </c>
      <c r="F1297" s="126" t="s">
        <v>5899</v>
      </c>
      <c r="G1297" s="126">
        <v>11.99</v>
      </c>
    </row>
    <row r="1298" spans="1:7" x14ac:dyDescent="0.25">
      <c r="A1298" s="126">
        <v>5414</v>
      </c>
      <c r="B1298" s="126" t="s">
        <v>666</v>
      </c>
      <c r="C1298" s="126" t="s">
        <v>442</v>
      </c>
      <c r="D1298" s="126">
        <v>750</v>
      </c>
      <c r="E1298" s="126">
        <v>12</v>
      </c>
      <c r="F1298" s="126" t="s">
        <v>5968</v>
      </c>
      <c r="G1298" s="126">
        <v>37.99</v>
      </c>
    </row>
    <row r="1299" spans="1:7" x14ac:dyDescent="0.25">
      <c r="A1299" s="126">
        <v>219790</v>
      </c>
      <c r="B1299" s="126" t="s">
        <v>2740</v>
      </c>
      <c r="C1299" s="126" t="s">
        <v>442</v>
      </c>
      <c r="D1299" s="126">
        <v>750</v>
      </c>
      <c r="E1299" s="126">
        <v>6</v>
      </c>
      <c r="F1299" s="126" t="s">
        <v>5771</v>
      </c>
      <c r="G1299" s="126">
        <v>50.71</v>
      </c>
    </row>
    <row r="1300" spans="1:7" x14ac:dyDescent="0.25">
      <c r="A1300" s="126">
        <v>96263</v>
      </c>
      <c r="B1300" s="126" t="s">
        <v>587</v>
      </c>
      <c r="C1300" s="126" t="s">
        <v>441</v>
      </c>
      <c r="D1300" s="126">
        <v>1750</v>
      </c>
      <c r="E1300" s="126">
        <v>6</v>
      </c>
      <c r="F1300" s="126" t="s">
        <v>5773</v>
      </c>
      <c r="G1300" s="126">
        <v>53.99</v>
      </c>
    </row>
    <row r="1301" spans="1:7" x14ac:dyDescent="0.25">
      <c r="A1301" s="126">
        <v>6142</v>
      </c>
      <c r="B1301" s="126" t="s">
        <v>684</v>
      </c>
      <c r="C1301" s="126" t="s">
        <v>443</v>
      </c>
      <c r="D1301" s="126">
        <v>4092</v>
      </c>
      <c r="E1301" s="126">
        <v>1</v>
      </c>
      <c r="F1301" s="126" t="s">
        <v>6180</v>
      </c>
      <c r="G1301" s="126">
        <v>23.48</v>
      </c>
    </row>
    <row r="1302" spans="1:7" x14ac:dyDescent="0.25">
      <c r="A1302" s="126">
        <v>6142</v>
      </c>
      <c r="B1302" s="126" t="s">
        <v>684</v>
      </c>
      <c r="C1302" s="126" t="s">
        <v>443</v>
      </c>
      <c r="D1302" s="126">
        <v>4092</v>
      </c>
      <c r="E1302" s="126">
        <v>1</v>
      </c>
      <c r="F1302" s="126" t="s">
        <v>6180</v>
      </c>
      <c r="G1302" s="126">
        <v>23.48</v>
      </c>
    </row>
    <row r="1303" spans="1:7" x14ac:dyDescent="0.25">
      <c r="A1303" s="126">
        <v>6732</v>
      </c>
      <c r="B1303" s="126" t="s">
        <v>704</v>
      </c>
      <c r="C1303" s="126" t="s">
        <v>442</v>
      </c>
      <c r="D1303" s="126">
        <v>750</v>
      </c>
      <c r="E1303" s="126">
        <v>6</v>
      </c>
      <c r="F1303" s="126" t="s">
        <v>5844</v>
      </c>
      <c r="G1303" s="126">
        <v>54.99</v>
      </c>
    </row>
    <row r="1304" spans="1:7" x14ac:dyDescent="0.25">
      <c r="A1304" s="126">
        <v>149559</v>
      </c>
      <c r="B1304" s="126" t="s">
        <v>6286</v>
      </c>
      <c r="C1304" s="126" t="s">
        <v>442</v>
      </c>
      <c r="D1304" s="126">
        <v>750</v>
      </c>
      <c r="E1304" s="126">
        <v>12</v>
      </c>
      <c r="F1304" s="126" t="s">
        <v>5965</v>
      </c>
      <c r="G1304" s="126">
        <v>15.99</v>
      </c>
    </row>
    <row r="1305" spans="1:7" x14ac:dyDescent="0.25">
      <c r="A1305" s="126">
        <v>73809</v>
      </c>
      <c r="B1305" s="126" t="s">
        <v>2618</v>
      </c>
      <c r="C1305" s="126" t="s">
        <v>443</v>
      </c>
      <c r="D1305" s="126">
        <v>500</v>
      </c>
      <c r="E1305" s="126">
        <v>24</v>
      </c>
      <c r="F1305" s="126" t="s">
        <v>6182</v>
      </c>
      <c r="G1305" s="126">
        <v>3.39</v>
      </c>
    </row>
    <row r="1306" spans="1:7" x14ac:dyDescent="0.25">
      <c r="A1306" s="126">
        <v>73809</v>
      </c>
      <c r="B1306" s="126" t="s">
        <v>2618</v>
      </c>
      <c r="C1306" s="126" t="s">
        <v>443</v>
      </c>
      <c r="D1306" s="126">
        <v>500</v>
      </c>
      <c r="E1306" s="126">
        <v>24</v>
      </c>
      <c r="F1306" s="126" t="s">
        <v>6182</v>
      </c>
      <c r="G1306" s="126">
        <v>3.39</v>
      </c>
    </row>
    <row r="1307" spans="1:7" x14ac:dyDescent="0.25">
      <c r="A1307" s="126">
        <v>5793</v>
      </c>
      <c r="B1307" s="126" t="s">
        <v>675</v>
      </c>
      <c r="C1307" s="126" t="s">
        <v>442</v>
      </c>
      <c r="D1307" s="126">
        <v>750</v>
      </c>
      <c r="E1307" s="126">
        <v>12</v>
      </c>
      <c r="F1307" s="126" t="s">
        <v>6012</v>
      </c>
      <c r="G1307" s="126">
        <v>15.99</v>
      </c>
    </row>
    <row r="1308" spans="1:7" x14ac:dyDescent="0.25">
      <c r="A1308" s="126">
        <v>720073</v>
      </c>
      <c r="B1308" s="126" t="s">
        <v>3151</v>
      </c>
      <c r="C1308" s="126" t="s">
        <v>443</v>
      </c>
      <c r="D1308" s="126">
        <v>4092</v>
      </c>
      <c r="E1308" s="126">
        <v>1</v>
      </c>
      <c r="F1308" s="126" t="s">
        <v>6212</v>
      </c>
      <c r="G1308" s="126">
        <v>26.5</v>
      </c>
    </row>
    <row r="1309" spans="1:7" x14ac:dyDescent="0.25">
      <c r="A1309" s="126">
        <v>720073</v>
      </c>
      <c r="B1309" s="126" t="s">
        <v>3151</v>
      </c>
      <c r="C1309" s="126" t="s">
        <v>443</v>
      </c>
      <c r="D1309" s="126">
        <v>4092</v>
      </c>
      <c r="E1309" s="126">
        <v>1</v>
      </c>
      <c r="F1309" s="126" t="s">
        <v>6212</v>
      </c>
      <c r="G1309" s="126">
        <v>26.5</v>
      </c>
    </row>
    <row r="1310" spans="1:7" x14ac:dyDescent="0.25">
      <c r="A1310" s="126">
        <v>803304</v>
      </c>
      <c r="B1310" s="126" t="s">
        <v>3298</v>
      </c>
      <c r="C1310" s="126" t="s">
        <v>443</v>
      </c>
      <c r="D1310" s="126">
        <v>330</v>
      </c>
      <c r="E1310" s="126">
        <v>24</v>
      </c>
      <c r="F1310" s="126" t="s">
        <v>6182</v>
      </c>
      <c r="G1310" s="126">
        <v>2.2999999999999998</v>
      </c>
    </row>
    <row r="1311" spans="1:7" x14ac:dyDescent="0.25">
      <c r="A1311" s="126">
        <v>803304</v>
      </c>
      <c r="B1311" s="126" t="s">
        <v>3298</v>
      </c>
      <c r="C1311" s="126" t="s">
        <v>443</v>
      </c>
      <c r="D1311" s="126">
        <v>330</v>
      </c>
      <c r="E1311" s="126">
        <v>24</v>
      </c>
      <c r="F1311" s="126" t="s">
        <v>6182</v>
      </c>
      <c r="G1311" s="126">
        <v>2.2999999999999998</v>
      </c>
    </row>
    <row r="1312" spans="1:7" x14ac:dyDescent="0.25">
      <c r="A1312" s="126">
        <v>468181</v>
      </c>
      <c r="B1312" s="126" t="s">
        <v>2940</v>
      </c>
      <c r="C1312" s="126" t="s">
        <v>443</v>
      </c>
      <c r="D1312" s="126">
        <v>330</v>
      </c>
      <c r="E1312" s="126">
        <v>24</v>
      </c>
      <c r="F1312" s="126" t="s">
        <v>5877</v>
      </c>
      <c r="G1312" s="126">
        <v>4.3899999999999997</v>
      </c>
    </row>
    <row r="1313" spans="1:7" x14ac:dyDescent="0.25">
      <c r="A1313" s="126">
        <v>675207</v>
      </c>
      <c r="B1313" s="126" t="s">
        <v>3100</v>
      </c>
      <c r="C1313" s="126" t="s">
        <v>442</v>
      </c>
      <c r="D1313" s="126">
        <v>750</v>
      </c>
      <c r="E1313" s="126">
        <v>12</v>
      </c>
      <c r="F1313" s="126" t="s">
        <v>5996</v>
      </c>
      <c r="G1313" s="126">
        <v>28.99</v>
      </c>
    </row>
    <row r="1314" spans="1:7" x14ac:dyDescent="0.25">
      <c r="A1314" s="126">
        <v>691949</v>
      </c>
      <c r="B1314" s="126" t="s">
        <v>3110</v>
      </c>
      <c r="C1314" s="126" t="s">
        <v>443</v>
      </c>
      <c r="D1314" s="126">
        <v>4260</v>
      </c>
      <c r="E1314" s="126">
        <v>1</v>
      </c>
      <c r="F1314" s="126" t="s">
        <v>6195</v>
      </c>
      <c r="G1314" s="126">
        <v>24.16</v>
      </c>
    </row>
    <row r="1315" spans="1:7" x14ac:dyDescent="0.25">
      <c r="A1315" s="126">
        <v>691949</v>
      </c>
      <c r="B1315" s="126" t="s">
        <v>3110</v>
      </c>
      <c r="C1315" s="126" t="s">
        <v>443</v>
      </c>
      <c r="D1315" s="126">
        <v>4260</v>
      </c>
      <c r="E1315" s="126">
        <v>1</v>
      </c>
      <c r="F1315" s="126" t="s">
        <v>6195</v>
      </c>
      <c r="G1315" s="126">
        <v>24.16</v>
      </c>
    </row>
    <row r="1316" spans="1:7" x14ac:dyDescent="0.25">
      <c r="A1316" s="126">
        <v>142992</v>
      </c>
      <c r="B1316" s="126" t="s">
        <v>2683</v>
      </c>
      <c r="C1316" s="126" t="s">
        <v>442</v>
      </c>
      <c r="D1316" s="126">
        <v>750</v>
      </c>
      <c r="E1316" s="126">
        <v>12</v>
      </c>
      <c r="F1316" s="126" t="s">
        <v>5957</v>
      </c>
      <c r="G1316" s="126">
        <v>19.989999999999998</v>
      </c>
    </row>
    <row r="1317" spans="1:7" x14ac:dyDescent="0.25">
      <c r="A1317" s="126">
        <v>729850</v>
      </c>
      <c r="B1317" s="126" t="s">
        <v>3166</v>
      </c>
      <c r="C1317" s="126" t="s">
        <v>443</v>
      </c>
      <c r="D1317" s="126">
        <v>750</v>
      </c>
      <c r="E1317" s="126">
        <v>12</v>
      </c>
      <c r="F1317" s="126" t="s">
        <v>6212</v>
      </c>
      <c r="G1317" s="126">
        <v>8.7100000000000009</v>
      </c>
    </row>
    <row r="1318" spans="1:7" x14ac:dyDescent="0.25">
      <c r="A1318" s="126">
        <v>729850</v>
      </c>
      <c r="B1318" s="126" t="s">
        <v>3166</v>
      </c>
      <c r="C1318" s="126" t="s">
        <v>443</v>
      </c>
      <c r="D1318" s="126">
        <v>750</v>
      </c>
      <c r="E1318" s="126">
        <v>12</v>
      </c>
      <c r="F1318" s="126" t="s">
        <v>6212</v>
      </c>
      <c r="G1318" s="126">
        <v>8.7100000000000009</v>
      </c>
    </row>
    <row r="1319" spans="1:7" x14ac:dyDescent="0.25">
      <c r="A1319" s="126">
        <v>4749</v>
      </c>
      <c r="B1319" s="126" t="s">
        <v>641</v>
      </c>
      <c r="C1319" s="126" t="s">
        <v>441</v>
      </c>
      <c r="D1319" s="126">
        <v>1140</v>
      </c>
      <c r="E1319" s="126">
        <v>6</v>
      </c>
      <c r="F1319" s="126" t="s">
        <v>5794</v>
      </c>
      <c r="G1319" s="126">
        <v>43.79</v>
      </c>
    </row>
    <row r="1320" spans="1:7" x14ac:dyDescent="0.25">
      <c r="A1320" s="126">
        <v>6111</v>
      </c>
      <c r="B1320" s="126" t="s">
        <v>683</v>
      </c>
      <c r="C1320" s="126" t="s">
        <v>442</v>
      </c>
      <c r="D1320" s="126">
        <v>750</v>
      </c>
      <c r="E1320" s="126">
        <v>12</v>
      </c>
      <c r="F1320" s="126" t="s">
        <v>6268</v>
      </c>
      <c r="G1320" s="126">
        <v>14.99</v>
      </c>
    </row>
    <row r="1321" spans="1:7" x14ac:dyDescent="0.25">
      <c r="A1321" s="126">
        <v>5885</v>
      </c>
      <c r="B1321" s="126" t="s">
        <v>679</v>
      </c>
      <c r="C1321" s="126" t="s">
        <v>442</v>
      </c>
      <c r="D1321" s="126">
        <v>1500</v>
      </c>
      <c r="E1321" s="126">
        <v>6</v>
      </c>
      <c r="F1321" s="126" t="s">
        <v>6063</v>
      </c>
      <c r="G1321" s="126">
        <v>25.99</v>
      </c>
    </row>
    <row r="1322" spans="1:7" x14ac:dyDescent="0.25">
      <c r="A1322" s="126">
        <v>7293</v>
      </c>
      <c r="B1322" s="126" t="s">
        <v>724</v>
      </c>
      <c r="C1322" s="126" t="s">
        <v>443</v>
      </c>
      <c r="D1322" s="126">
        <v>473</v>
      </c>
      <c r="E1322" s="126">
        <v>24</v>
      </c>
      <c r="F1322" s="126" t="s">
        <v>6203</v>
      </c>
      <c r="G1322" s="126">
        <v>3.59</v>
      </c>
    </row>
    <row r="1323" spans="1:7" x14ac:dyDescent="0.25">
      <c r="A1323" s="126">
        <v>7293</v>
      </c>
      <c r="B1323" s="126" t="s">
        <v>724</v>
      </c>
      <c r="C1323" s="126" t="s">
        <v>443</v>
      </c>
      <c r="D1323" s="126">
        <v>473</v>
      </c>
      <c r="E1323" s="126">
        <v>24</v>
      </c>
      <c r="F1323" s="126" t="s">
        <v>6203</v>
      </c>
      <c r="G1323" s="126">
        <v>3.59</v>
      </c>
    </row>
    <row r="1324" spans="1:7" x14ac:dyDescent="0.25">
      <c r="A1324" s="126">
        <v>5764</v>
      </c>
      <c r="B1324" s="126" t="s">
        <v>674</v>
      </c>
      <c r="C1324" s="126" t="s">
        <v>442</v>
      </c>
      <c r="D1324" s="126">
        <v>750</v>
      </c>
      <c r="E1324" s="126">
        <v>12</v>
      </c>
      <c r="F1324" s="126" t="s">
        <v>5965</v>
      </c>
      <c r="G1324" s="126">
        <v>10.99</v>
      </c>
    </row>
    <row r="1325" spans="1:7" x14ac:dyDescent="0.25">
      <c r="A1325" s="126">
        <v>5404</v>
      </c>
      <c r="B1325" s="126" t="s">
        <v>665</v>
      </c>
      <c r="C1325" s="126" t="s">
        <v>441</v>
      </c>
      <c r="D1325" s="126">
        <v>750</v>
      </c>
      <c r="E1325" s="126">
        <v>6</v>
      </c>
      <c r="F1325" s="126" t="s">
        <v>5786</v>
      </c>
      <c r="G1325" s="126">
        <v>74.989999999999995</v>
      </c>
    </row>
    <row r="1326" spans="1:7" x14ac:dyDescent="0.25">
      <c r="A1326" s="126">
        <v>5679</v>
      </c>
      <c r="B1326" s="126" t="s">
        <v>673</v>
      </c>
      <c r="C1326" s="126" t="s">
        <v>442</v>
      </c>
      <c r="D1326" s="126">
        <v>750</v>
      </c>
      <c r="E1326" s="126">
        <v>12</v>
      </c>
      <c r="F1326" s="126" t="s">
        <v>6210</v>
      </c>
      <c r="G1326" s="126">
        <v>77.55</v>
      </c>
    </row>
    <row r="1327" spans="1:7" x14ac:dyDescent="0.25">
      <c r="A1327" s="126">
        <v>6261</v>
      </c>
      <c r="B1327" s="126" t="s">
        <v>689</v>
      </c>
      <c r="C1327" s="126" t="s">
        <v>441</v>
      </c>
      <c r="D1327" s="126">
        <v>1140</v>
      </c>
      <c r="E1327" s="126">
        <v>12</v>
      </c>
      <c r="F1327" s="126" t="s">
        <v>5784</v>
      </c>
      <c r="G1327" s="126">
        <v>31.3</v>
      </c>
    </row>
    <row r="1328" spans="1:7" x14ac:dyDescent="0.25">
      <c r="A1328" s="126">
        <v>6424</v>
      </c>
      <c r="B1328" s="126" t="s">
        <v>694</v>
      </c>
      <c r="C1328" s="126" t="s">
        <v>442</v>
      </c>
      <c r="D1328" s="126">
        <v>750</v>
      </c>
      <c r="E1328" s="126">
        <v>12</v>
      </c>
      <c r="F1328" s="126" t="s">
        <v>6034</v>
      </c>
      <c r="G1328" s="126">
        <v>17.989999999999998</v>
      </c>
    </row>
    <row r="1329" spans="1:7" x14ac:dyDescent="0.25">
      <c r="A1329" s="126">
        <v>394536</v>
      </c>
      <c r="B1329" s="126" t="s">
        <v>2895</v>
      </c>
      <c r="C1329" s="126" t="s">
        <v>443</v>
      </c>
      <c r="D1329" s="126">
        <v>500</v>
      </c>
      <c r="E1329" s="126">
        <v>24</v>
      </c>
      <c r="F1329" s="126" t="s">
        <v>6113</v>
      </c>
      <c r="G1329" s="126">
        <v>2.95</v>
      </c>
    </row>
    <row r="1330" spans="1:7" x14ac:dyDescent="0.25">
      <c r="A1330" s="126">
        <v>6947</v>
      </c>
      <c r="B1330" s="126" t="s">
        <v>191</v>
      </c>
      <c r="C1330" s="126" t="s">
        <v>441</v>
      </c>
      <c r="D1330" s="126">
        <v>375</v>
      </c>
      <c r="E1330" s="126">
        <v>24</v>
      </c>
      <c r="F1330" s="126" t="s">
        <v>5820</v>
      </c>
      <c r="G1330" s="126">
        <v>14.79</v>
      </c>
    </row>
    <row r="1331" spans="1:7" x14ac:dyDescent="0.25">
      <c r="A1331" s="126">
        <v>6887</v>
      </c>
      <c r="B1331" s="126" t="s">
        <v>708</v>
      </c>
      <c r="C1331" s="126" t="s">
        <v>442</v>
      </c>
      <c r="D1331" s="126">
        <v>750</v>
      </c>
      <c r="E1331" s="126">
        <v>12</v>
      </c>
      <c r="F1331" s="126" t="s">
        <v>6026</v>
      </c>
      <c r="G1331" s="126">
        <v>16.989999999999998</v>
      </c>
    </row>
    <row r="1332" spans="1:7" x14ac:dyDescent="0.25">
      <c r="A1332" s="126">
        <v>924134</v>
      </c>
      <c r="B1332" s="126" t="s">
        <v>3391</v>
      </c>
      <c r="C1332" s="126" t="s">
        <v>442</v>
      </c>
      <c r="D1332" s="126">
        <v>750</v>
      </c>
      <c r="E1332" s="126">
        <v>12</v>
      </c>
      <c r="F1332" s="126" t="s">
        <v>5906</v>
      </c>
      <c r="G1332" s="126">
        <v>17.989999999999998</v>
      </c>
    </row>
    <row r="1333" spans="1:7" x14ac:dyDescent="0.25">
      <c r="A1333" s="126">
        <v>7083</v>
      </c>
      <c r="B1333" s="126" t="s">
        <v>5232</v>
      </c>
      <c r="C1333" s="126" t="s">
        <v>442</v>
      </c>
      <c r="D1333" s="126">
        <v>750</v>
      </c>
      <c r="E1333" s="126">
        <v>12</v>
      </c>
      <c r="F1333" s="126" t="s">
        <v>5844</v>
      </c>
      <c r="G1333" s="126">
        <v>59.95</v>
      </c>
    </row>
    <row r="1334" spans="1:7" x14ac:dyDescent="0.25">
      <c r="A1334" s="126">
        <v>772285</v>
      </c>
      <c r="B1334" s="126" t="s">
        <v>3265</v>
      </c>
      <c r="C1334" s="126" t="s">
        <v>444</v>
      </c>
      <c r="D1334" s="126">
        <v>1000</v>
      </c>
      <c r="E1334" s="126">
        <v>12</v>
      </c>
      <c r="F1334" s="126" t="s">
        <v>5788</v>
      </c>
      <c r="G1334" s="126">
        <v>6.99</v>
      </c>
    </row>
    <row r="1335" spans="1:7" x14ac:dyDescent="0.25">
      <c r="A1335" s="126">
        <v>7428</v>
      </c>
      <c r="B1335" s="126" t="s">
        <v>729</v>
      </c>
      <c r="C1335" s="126" t="s">
        <v>443</v>
      </c>
      <c r="D1335" s="126">
        <v>7920</v>
      </c>
      <c r="E1335" s="126">
        <v>1</v>
      </c>
      <c r="F1335" s="126" t="s">
        <v>6180</v>
      </c>
      <c r="G1335" s="126">
        <v>50.98</v>
      </c>
    </row>
    <row r="1336" spans="1:7" x14ac:dyDescent="0.25">
      <c r="A1336" s="126">
        <v>7428</v>
      </c>
      <c r="B1336" s="126" t="s">
        <v>729</v>
      </c>
      <c r="C1336" s="126" t="s">
        <v>443</v>
      </c>
      <c r="D1336" s="126">
        <v>7920</v>
      </c>
      <c r="E1336" s="126">
        <v>1</v>
      </c>
      <c r="F1336" s="126" t="s">
        <v>6180</v>
      </c>
      <c r="G1336" s="126">
        <v>50.98</v>
      </c>
    </row>
    <row r="1337" spans="1:7" x14ac:dyDescent="0.25">
      <c r="A1337" s="126">
        <v>5877</v>
      </c>
      <c r="B1337" s="126" t="s">
        <v>678</v>
      </c>
      <c r="C1337" s="126" t="s">
        <v>442</v>
      </c>
      <c r="D1337" s="126">
        <v>750</v>
      </c>
      <c r="E1337" s="126">
        <v>12</v>
      </c>
      <c r="F1337" s="126" t="s">
        <v>6004</v>
      </c>
      <c r="G1337" s="126">
        <v>30.89</v>
      </c>
    </row>
    <row r="1338" spans="1:7" x14ac:dyDescent="0.25">
      <c r="A1338" s="126">
        <v>6487</v>
      </c>
      <c r="B1338" s="126" t="s">
        <v>695</v>
      </c>
      <c r="C1338" s="126" t="s">
        <v>442</v>
      </c>
      <c r="D1338" s="126">
        <v>750</v>
      </c>
      <c r="E1338" s="126">
        <v>12</v>
      </c>
      <c r="F1338" s="126" t="s">
        <v>5928</v>
      </c>
      <c r="G1338" s="126">
        <v>22.99</v>
      </c>
    </row>
    <row r="1339" spans="1:7" x14ac:dyDescent="0.25">
      <c r="A1339" s="126">
        <v>6263</v>
      </c>
      <c r="B1339" s="126" t="s">
        <v>690</v>
      </c>
      <c r="C1339" s="126" t="s">
        <v>442</v>
      </c>
      <c r="D1339" s="126">
        <v>3000</v>
      </c>
      <c r="E1339" s="126">
        <v>1</v>
      </c>
      <c r="F1339" s="126" t="s">
        <v>5779</v>
      </c>
      <c r="G1339" s="126">
        <v>114.97</v>
      </c>
    </row>
    <row r="1340" spans="1:7" x14ac:dyDescent="0.25">
      <c r="A1340" s="126">
        <v>6231</v>
      </c>
      <c r="B1340" s="126" t="s">
        <v>686</v>
      </c>
      <c r="C1340" s="126" t="s">
        <v>441</v>
      </c>
      <c r="D1340" s="126">
        <v>750</v>
      </c>
      <c r="E1340" s="126">
        <v>6</v>
      </c>
      <c r="F1340" s="126" t="s">
        <v>5794</v>
      </c>
      <c r="G1340" s="126">
        <v>99.99</v>
      </c>
    </row>
    <row r="1341" spans="1:7" x14ac:dyDescent="0.25">
      <c r="A1341" s="126">
        <v>7130</v>
      </c>
      <c r="B1341" s="126" t="s">
        <v>718</v>
      </c>
      <c r="C1341" s="126" t="s">
        <v>444</v>
      </c>
      <c r="D1341" s="126">
        <v>2046</v>
      </c>
      <c r="E1341" s="126">
        <v>4</v>
      </c>
      <c r="F1341" s="126" t="s">
        <v>5844</v>
      </c>
      <c r="G1341" s="126">
        <v>16.09</v>
      </c>
    </row>
    <row r="1342" spans="1:7" x14ac:dyDescent="0.25">
      <c r="A1342" s="126">
        <v>6988</v>
      </c>
      <c r="B1342" s="126" t="s">
        <v>711</v>
      </c>
      <c r="C1342" s="126" t="s">
        <v>442</v>
      </c>
      <c r="D1342" s="126">
        <v>750</v>
      </c>
      <c r="E1342" s="126">
        <v>12</v>
      </c>
      <c r="F1342" s="126" t="s">
        <v>5844</v>
      </c>
      <c r="G1342" s="126">
        <v>44.99</v>
      </c>
    </row>
    <row r="1343" spans="1:7" x14ac:dyDescent="0.25">
      <c r="A1343" s="126">
        <v>7131</v>
      </c>
      <c r="B1343" s="126" t="s">
        <v>719</v>
      </c>
      <c r="C1343" s="126" t="s">
        <v>444</v>
      </c>
      <c r="D1343" s="126">
        <v>2046</v>
      </c>
      <c r="E1343" s="126">
        <v>4</v>
      </c>
      <c r="F1343" s="126" t="s">
        <v>5844</v>
      </c>
      <c r="G1343" s="126">
        <v>16.09</v>
      </c>
    </row>
    <row r="1344" spans="1:7" x14ac:dyDescent="0.25">
      <c r="A1344" s="126">
        <v>7340</v>
      </c>
      <c r="B1344" s="126" t="s">
        <v>727</v>
      </c>
      <c r="C1344" s="126" t="s">
        <v>443</v>
      </c>
      <c r="D1344" s="126">
        <v>4260</v>
      </c>
      <c r="E1344" s="126">
        <v>1</v>
      </c>
      <c r="F1344" s="126" t="s">
        <v>6195</v>
      </c>
      <c r="G1344" s="126">
        <v>24.16</v>
      </c>
    </row>
    <row r="1345" spans="1:7" x14ac:dyDescent="0.25">
      <c r="A1345" s="126">
        <v>7340</v>
      </c>
      <c r="B1345" s="126" t="s">
        <v>727</v>
      </c>
      <c r="C1345" s="126" t="s">
        <v>443</v>
      </c>
      <c r="D1345" s="126">
        <v>4260</v>
      </c>
      <c r="E1345" s="126">
        <v>1</v>
      </c>
      <c r="F1345" s="126" t="s">
        <v>6195</v>
      </c>
      <c r="G1345" s="126">
        <v>24.16</v>
      </c>
    </row>
    <row r="1346" spans="1:7" x14ac:dyDescent="0.25">
      <c r="A1346" s="126">
        <v>984401</v>
      </c>
      <c r="B1346" s="126" t="s">
        <v>190</v>
      </c>
      <c r="C1346" s="126" t="s">
        <v>442</v>
      </c>
      <c r="D1346" s="126">
        <v>750</v>
      </c>
      <c r="E1346" s="126">
        <v>12</v>
      </c>
      <c r="F1346" s="126" t="s">
        <v>5957</v>
      </c>
      <c r="G1346" s="126">
        <v>9.69</v>
      </c>
    </row>
    <row r="1347" spans="1:7" x14ac:dyDescent="0.25">
      <c r="A1347" s="126">
        <v>7247</v>
      </c>
      <c r="B1347" s="126" t="s">
        <v>723</v>
      </c>
      <c r="C1347" s="126" t="s">
        <v>443</v>
      </c>
      <c r="D1347" s="126">
        <v>5325</v>
      </c>
      <c r="E1347" s="126">
        <v>1</v>
      </c>
      <c r="F1347" s="126" t="s">
        <v>6182</v>
      </c>
      <c r="G1347" s="126">
        <v>27.94</v>
      </c>
    </row>
    <row r="1348" spans="1:7" x14ac:dyDescent="0.25">
      <c r="A1348" s="126">
        <v>7247</v>
      </c>
      <c r="B1348" s="126" t="s">
        <v>723</v>
      </c>
      <c r="C1348" s="126" t="s">
        <v>443</v>
      </c>
      <c r="D1348" s="126">
        <v>5325</v>
      </c>
      <c r="E1348" s="126">
        <v>1</v>
      </c>
      <c r="F1348" s="126" t="s">
        <v>6182</v>
      </c>
      <c r="G1348" s="126">
        <v>27.94</v>
      </c>
    </row>
    <row r="1349" spans="1:7" x14ac:dyDescent="0.25">
      <c r="A1349" s="126">
        <v>702754</v>
      </c>
      <c r="B1349" s="126" t="s">
        <v>3123</v>
      </c>
      <c r="C1349" s="126" t="s">
        <v>443</v>
      </c>
      <c r="D1349" s="126">
        <v>8520</v>
      </c>
      <c r="E1349" s="126">
        <v>1</v>
      </c>
      <c r="F1349" s="126" t="s">
        <v>6179</v>
      </c>
      <c r="G1349" s="126">
        <v>44.99</v>
      </c>
    </row>
    <row r="1350" spans="1:7" x14ac:dyDescent="0.25">
      <c r="A1350" s="126">
        <v>702754</v>
      </c>
      <c r="B1350" s="126" t="s">
        <v>3123</v>
      </c>
      <c r="C1350" s="126" t="s">
        <v>443</v>
      </c>
      <c r="D1350" s="126">
        <v>8520</v>
      </c>
      <c r="E1350" s="126">
        <v>1</v>
      </c>
      <c r="F1350" s="126" t="s">
        <v>6179</v>
      </c>
      <c r="G1350" s="126">
        <v>44.99</v>
      </c>
    </row>
    <row r="1351" spans="1:7" x14ac:dyDescent="0.25">
      <c r="A1351" s="126">
        <v>7522</v>
      </c>
      <c r="B1351" s="126" t="s">
        <v>734</v>
      </c>
      <c r="C1351" s="126" t="s">
        <v>443</v>
      </c>
      <c r="D1351" s="126">
        <v>4092</v>
      </c>
      <c r="E1351" s="126">
        <v>1</v>
      </c>
      <c r="F1351" s="126" t="s">
        <v>6179</v>
      </c>
      <c r="G1351" s="126">
        <v>24.99</v>
      </c>
    </row>
    <row r="1352" spans="1:7" x14ac:dyDescent="0.25">
      <c r="A1352" s="126">
        <v>7522</v>
      </c>
      <c r="B1352" s="126" t="s">
        <v>734</v>
      </c>
      <c r="C1352" s="126" t="s">
        <v>443</v>
      </c>
      <c r="D1352" s="126">
        <v>4092</v>
      </c>
      <c r="E1352" s="126">
        <v>1</v>
      </c>
      <c r="F1352" s="126" t="s">
        <v>6179</v>
      </c>
      <c r="G1352" s="126">
        <v>24.99</v>
      </c>
    </row>
    <row r="1353" spans="1:7" x14ac:dyDescent="0.25">
      <c r="A1353" s="126">
        <v>601484</v>
      </c>
      <c r="B1353" s="126" t="s">
        <v>3053</v>
      </c>
      <c r="C1353" s="126" t="s">
        <v>441</v>
      </c>
      <c r="D1353" s="126">
        <v>750</v>
      </c>
      <c r="E1353" s="126">
        <v>8</v>
      </c>
      <c r="F1353" s="126" t="s">
        <v>5844</v>
      </c>
      <c r="G1353" s="126">
        <v>28.99</v>
      </c>
    </row>
    <row r="1354" spans="1:7" x14ac:dyDescent="0.25">
      <c r="A1354" s="126">
        <v>7009</v>
      </c>
      <c r="B1354" s="126" t="s">
        <v>715</v>
      </c>
      <c r="C1354" s="126" t="s">
        <v>442</v>
      </c>
      <c r="D1354" s="126">
        <v>750</v>
      </c>
      <c r="E1354" s="126">
        <v>12</v>
      </c>
      <c r="F1354" s="126" t="s">
        <v>6063</v>
      </c>
      <c r="G1354" s="126">
        <v>13.99</v>
      </c>
    </row>
    <row r="1355" spans="1:7" x14ac:dyDescent="0.25">
      <c r="A1355" s="126">
        <v>7907</v>
      </c>
      <c r="B1355" s="126" t="s">
        <v>196</v>
      </c>
      <c r="C1355" s="126" t="s">
        <v>442</v>
      </c>
      <c r="D1355" s="126">
        <v>750</v>
      </c>
      <c r="E1355" s="126">
        <v>12</v>
      </c>
      <c r="F1355" s="126" t="s">
        <v>5928</v>
      </c>
      <c r="G1355" s="126">
        <v>15.99</v>
      </c>
    </row>
    <row r="1356" spans="1:7" x14ac:dyDescent="0.25">
      <c r="A1356" s="126">
        <v>8441</v>
      </c>
      <c r="B1356" s="126" t="s">
        <v>775</v>
      </c>
      <c r="C1356" s="126" t="s">
        <v>443</v>
      </c>
      <c r="D1356" s="126">
        <v>4092</v>
      </c>
      <c r="E1356" s="126">
        <v>2</v>
      </c>
      <c r="F1356" s="126" t="s">
        <v>6257</v>
      </c>
      <c r="G1356" s="126">
        <v>26.7</v>
      </c>
    </row>
    <row r="1357" spans="1:7" x14ac:dyDescent="0.25">
      <c r="A1357" s="126">
        <v>8441</v>
      </c>
      <c r="B1357" s="126" t="s">
        <v>775</v>
      </c>
      <c r="C1357" s="126" t="s">
        <v>443</v>
      </c>
      <c r="D1357" s="126">
        <v>4092</v>
      </c>
      <c r="E1357" s="126">
        <v>2</v>
      </c>
      <c r="F1357" s="126" t="s">
        <v>6257</v>
      </c>
      <c r="G1357" s="126">
        <v>26.7</v>
      </c>
    </row>
    <row r="1358" spans="1:7" x14ac:dyDescent="0.25">
      <c r="A1358" s="126">
        <v>7063</v>
      </c>
      <c r="B1358" s="126" t="s">
        <v>717</v>
      </c>
      <c r="C1358" s="126" t="s">
        <v>442</v>
      </c>
      <c r="D1358" s="126">
        <v>750</v>
      </c>
      <c r="E1358" s="126">
        <v>12</v>
      </c>
      <c r="F1358" s="126" t="s">
        <v>6291</v>
      </c>
      <c r="G1358" s="126">
        <v>14.99</v>
      </c>
    </row>
    <row r="1359" spans="1:7" x14ac:dyDescent="0.25">
      <c r="A1359" s="126">
        <v>5939</v>
      </c>
      <c r="B1359" s="126" t="s">
        <v>680</v>
      </c>
      <c r="C1359" s="126" t="s">
        <v>441</v>
      </c>
      <c r="D1359" s="126">
        <v>750</v>
      </c>
      <c r="E1359" s="126">
        <v>12</v>
      </c>
      <c r="F1359" s="126" t="s">
        <v>6081</v>
      </c>
      <c r="G1359" s="126">
        <v>54.99</v>
      </c>
    </row>
    <row r="1360" spans="1:7" x14ac:dyDescent="0.25">
      <c r="A1360" s="126">
        <v>6404</v>
      </c>
      <c r="B1360" s="126" t="s">
        <v>693</v>
      </c>
      <c r="C1360" s="126" t="s">
        <v>443</v>
      </c>
      <c r="D1360" s="126">
        <v>330</v>
      </c>
      <c r="E1360" s="126">
        <v>24</v>
      </c>
      <c r="F1360" s="126" t="s">
        <v>6293</v>
      </c>
      <c r="G1360" s="126">
        <v>5.81</v>
      </c>
    </row>
    <row r="1361" spans="1:7" x14ac:dyDescent="0.25">
      <c r="A1361" s="126">
        <v>6854</v>
      </c>
      <c r="B1361" s="126" t="s">
        <v>705</v>
      </c>
      <c r="C1361" s="126" t="s">
        <v>442</v>
      </c>
      <c r="D1361" s="126">
        <v>750</v>
      </c>
      <c r="E1361" s="126">
        <v>12</v>
      </c>
      <c r="F1361" s="126" t="s">
        <v>6026</v>
      </c>
      <c r="G1361" s="126">
        <v>10.49</v>
      </c>
    </row>
    <row r="1362" spans="1:7" x14ac:dyDescent="0.25">
      <c r="A1362" s="126">
        <v>7110</v>
      </c>
      <c r="B1362" s="126" t="s">
        <v>192</v>
      </c>
      <c r="C1362" s="126" t="s">
        <v>441</v>
      </c>
      <c r="D1362" s="126">
        <v>750</v>
      </c>
      <c r="E1362" s="126">
        <v>12</v>
      </c>
      <c r="F1362" s="126" t="s">
        <v>5773</v>
      </c>
      <c r="G1362" s="126">
        <v>25.99</v>
      </c>
    </row>
    <row r="1363" spans="1:7" x14ac:dyDescent="0.25">
      <c r="A1363" s="126">
        <v>7352</v>
      </c>
      <c r="B1363" s="126" t="s">
        <v>728</v>
      </c>
      <c r="C1363" s="126" t="s">
        <v>441</v>
      </c>
      <c r="D1363" s="126">
        <v>750</v>
      </c>
      <c r="E1363" s="126">
        <v>6</v>
      </c>
      <c r="F1363" s="126" t="s">
        <v>5786</v>
      </c>
      <c r="G1363" s="126">
        <v>139.99</v>
      </c>
    </row>
    <row r="1364" spans="1:7" x14ac:dyDescent="0.25">
      <c r="A1364" s="126">
        <v>7783</v>
      </c>
      <c r="B1364" s="126" t="s">
        <v>746</v>
      </c>
      <c r="C1364" s="126" t="s">
        <v>442</v>
      </c>
      <c r="D1364" s="126">
        <v>750</v>
      </c>
      <c r="E1364" s="126">
        <v>12</v>
      </c>
      <c r="F1364" s="126" t="s">
        <v>6210</v>
      </c>
      <c r="G1364" s="126">
        <v>995</v>
      </c>
    </row>
    <row r="1365" spans="1:7" x14ac:dyDescent="0.25">
      <c r="A1365" s="126">
        <v>7246</v>
      </c>
      <c r="B1365" s="126" t="s">
        <v>193</v>
      </c>
      <c r="C1365" s="126" t="s">
        <v>443</v>
      </c>
      <c r="D1365" s="126">
        <v>5325</v>
      </c>
      <c r="E1365" s="126">
        <v>1</v>
      </c>
      <c r="F1365" s="126" t="s">
        <v>6182</v>
      </c>
      <c r="G1365" s="126">
        <v>28.49</v>
      </c>
    </row>
    <row r="1366" spans="1:7" x14ac:dyDescent="0.25">
      <c r="A1366" s="126">
        <v>7246</v>
      </c>
      <c r="B1366" s="126" t="s">
        <v>193</v>
      </c>
      <c r="C1366" s="126" t="s">
        <v>443</v>
      </c>
      <c r="D1366" s="126">
        <v>5325</v>
      </c>
      <c r="E1366" s="126">
        <v>1</v>
      </c>
      <c r="F1366" s="126" t="s">
        <v>6182</v>
      </c>
      <c r="G1366" s="126">
        <v>28.49</v>
      </c>
    </row>
    <row r="1367" spans="1:7" x14ac:dyDescent="0.25">
      <c r="A1367" s="126">
        <v>772475</v>
      </c>
      <c r="B1367" s="126" t="s">
        <v>1379</v>
      </c>
      <c r="C1367" s="126" t="s">
        <v>441</v>
      </c>
      <c r="D1367" s="126">
        <v>750</v>
      </c>
      <c r="E1367" s="126">
        <v>12</v>
      </c>
      <c r="F1367" s="126" t="s">
        <v>5788</v>
      </c>
      <c r="G1367" s="126">
        <v>49.99</v>
      </c>
    </row>
    <row r="1368" spans="1:7" x14ac:dyDescent="0.25">
      <c r="A1368" s="126">
        <v>374686</v>
      </c>
      <c r="B1368" s="126" t="s">
        <v>2879</v>
      </c>
      <c r="C1368" s="126" t="s">
        <v>442</v>
      </c>
      <c r="D1368" s="126">
        <v>750</v>
      </c>
      <c r="E1368" s="126">
        <v>12</v>
      </c>
      <c r="F1368" s="126" t="s">
        <v>5999</v>
      </c>
      <c r="G1368" s="126">
        <v>19.989999999999998</v>
      </c>
    </row>
    <row r="1369" spans="1:7" x14ac:dyDescent="0.25">
      <c r="A1369" s="126">
        <v>6730</v>
      </c>
      <c r="B1369" s="126" t="s">
        <v>6297</v>
      </c>
      <c r="C1369" s="126" t="s">
        <v>442</v>
      </c>
      <c r="D1369" s="126">
        <v>750</v>
      </c>
      <c r="E1369" s="126">
        <v>12</v>
      </c>
      <c r="F1369" s="126" t="s">
        <v>5844</v>
      </c>
      <c r="G1369" s="126">
        <v>13.99</v>
      </c>
    </row>
    <row r="1370" spans="1:7" x14ac:dyDescent="0.25">
      <c r="A1370" s="126">
        <v>7033</v>
      </c>
      <c r="B1370" s="126" t="s">
        <v>716</v>
      </c>
      <c r="C1370" s="126" t="s">
        <v>441</v>
      </c>
      <c r="D1370" s="126">
        <v>1140</v>
      </c>
      <c r="E1370" s="126">
        <v>6</v>
      </c>
      <c r="F1370" s="126" t="s">
        <v>5794</v>
      </c>
      <c r="G1370" s="126">
        <v>42.99</v>
      </c>
    </row>
    <row r="1371" spans="1:7" x14ac:dyDescent="0.25">
      <c r="A1371" s="126">
        <v>508135</v>
      </c>
      <c r="B1371" s="126" t="s">
        <v>2979</v>
      </c>
      <c r="C1371" s="126" t="s">
        <v>442</v>
      </c>
      <c r="D1371" s="126">
        <v>750</v>
      </c>
      <c r="E1371" s="126">
        <v>12</v>
      </c>
      <c r="F1371" s="126" t="s">
        <v>5946</v>
      </c>
      <c r="G1371" s="126">
        <v>9.99</v>
      </c>
    </row>
    <row r="1372" spans="1:7" x14ac:dyDescent="0.25">
      <c r="A1372" s="126">
        <v>718638</v>
      </c>
      <c r="B1372" s="126" t="s">
        <v>3149</v>
      </c>
      <c r="C1372" s="126" t="s">
        <v>443</v>
      </c>
      <c r="D1372" s="126">
        <v>750</v>
      </c>
      <c r="E1372" s="126">
        <v>12</v>
      </c>
      <c r="F1372" s="126" t="s">
        <v>6212</v>
      </c>
      <c r="G1372" s="126">
        <v>6.99</v>
      </c>
    </row>
    <row r="1373" spans="1:7" x14ac:dyDescent="0.25">
      <c r="A1373" s="126">
        <v>718638</v>
      </c>
      <c r="B1373" s="126" t="s">
        <v>3149</v>
      </c>
      <c r="C1373" s="126" t="s">
        <v>443</v>
      </c>
      <c r="D1373" s="126">
        <v>750</v>
      </c>
      <c r="E1373" s="126">
        <v>12</v>
      </c>
      <c r="F1373" s="126" t="s">
        <v>6212</v>
      </c>
      <c r="G1373" s="126">
        <v>6.99</v>
      </c>
    </row>
    <row r="1374" spans="1:7" x14ac:dyDescent="0.25">
      <c r="A1374" s="126">
        <v>7307</v>
      </c>
      <c r="B1374" s="126" t="s">
        <v>725</v>
      </c>
      <c r="C1374" s="126" t="s">
        <v>442</v>
      </c>
      <c r="D1374" s="126">
        <v>750</v>
      </c>
      <c r="E1374" s="126">
        <v>12</v>
      </c>
      <c r="F1374" s="126" t="s">
        <v>5779</v>
      </c>
      <c r="G1374" s="126">
        <v>29.99</v>
      </c>
    </row>
    <row r="1375" spans="1:7" x14ac:dyDescent="0.25">
      <c r="A1375" s="126">
        <v>893289</v>
      </c>
      <c r="B1375" s="126" t="s">
        <v>3332</v>
      </c>
      <c r="C1375" s="126" t="s">
        <v>442</v>
      </c>
      <c r="D1375" s="126">
        <v>750</v>
      </c>
      <c r="E1375" s="126">
        <v>12</v>
      </c>
      <c r="F1375" s="126" t="s">
        <v>5946</v>
      </c>
      <c r="G1375" s="126">
        <v>9.99</v>
      </c>
    </row>
    <row r="1376" spans="1:7" x14ac:dyDescent="0.25">
      <c r="A1376" s="126">
        <v>7781</v>
      </c>
      <c r="B1376" s="126" t="s">
        <v>745</v>
      </c>
      <c r="C1376" s="126" t="s">
        <v>442</v>
      </c>
      <c r="D1376" s="126">
        <v>750</v>
      </c>
      <c r="E1376" s="126">
        <v>12</v>
      </c>
      <c r="F1376" s="126" t="s">
        <v>6210</v>
      </c>
      <c r="G1376" s="126">
        <v>1195</v>
      </c>
    </row>
    <row r="1377" spans="1:7" x14ac:dyDescent="0.25">
      <c r="A1377" s="126">
        <v>730326</v>
      </c>
      <c r="B1377" s="126" t="s">
        <v>194</v>
      </c>
      <c r="C1377" s="126" t="s">
        <v>442</v>
      </c>
      <c r="D1377" s="126">
        <v>750</v>
      </c>
      <c r="E1377" s="126">
        <v>12</v>
      </c>
      <c r="F1377" s="126" t="s">
        <v>5844</v>
      </c>
      <c r="G1377" s="126">
        <v>9.99</v>
      </c>
    </row>
    <row r="1378" spans="1:7" x14ac:dyDescent="0.25">
      <c r="A1378" s="126">
        <v>7713</v>
      </c>
      <c r="B1378" s="126" t="s">
        <v>741</v>
      </c>
      <c r="C1378" s="126" t="s">
        <v>442</v>
      </c>
      <c r="D1378" s="126">
        <v>750</v>
      </c>
      <c r="E1378" s="126">
        <v>12</v>
      </c>
      <c r="F1378" s="126" t="s">
        <v>6298</v>
      </c>
      <c r="G1378" s="126">
        <v>11.99</v>
      </c>
    </row>
    <row r="1379" spans="1:7" x14ac:dyDescent="0.25">
      <c r="A1379" s="126">
        <v>7150</v>
      </c>
      <c r="B1379" s="126" t="s">
        <v>720</v>
      </c>
      <c r="C1379" s="126" t="s">
        <v>441</v>
      </c>
      <c r="D1379" s="126">
        <v>750</v>
      </c>
      <c r="E1379" s="126">
        <v>6</v>
      </c>
      <c r="F1379" s="126" t="s">
        <v>5788</v>
      </c>
      <c r="G1379" s="126">
        <v>44.99</v>
      </c>
    </row>
    <row r="1380" spans="1:7" x14ac:dyDescent="0.25">
      <c r="A1380" s="126">
        <v>7779</v>
      </c>
      <c r="B1380" s="126" t="s">
        <v>743</v>
      </c>
      <c r="C1380" s="126" t="s">
        <v>442</v>
      </c>
      <c r="D1380" s="126">
        <v>750</v>
      </c>
      <c r="E1380" s="126">
        <v>12</v>
      </c>
      <c r="F1380" s="126" t="s">
        <v>6210</v>
      </c>
      <c r="G1380" s="126">
        <v>1195</v>
      </c>
    </row>
    <row r="1381" spans="1:7" x14ac:dyDescent="0.25">
      <c r="A1381" s="126">
        <v>7531</v>
      </c>
      <c r="B1381" s="126" t="s">
        <v>735</v>
      </c>
      <c r="C1381" s="126" t="s">
        <v>442</v>
      </c>
      <c r="D1381" s="126">
        <v>750</v>
      </c>
      <c r="E1381" s="126">
        <v>12</v>
      </c>
      <c r="F1381" s="126" t="s">
        <v>5844</v>
      </c>
      <c r="G1381" s="126">
        <v>36.99</v>
      </c>
    </row>
    <row r="1382" spans="1:7" x14ac:dyDescent="0.25">
      <c r="A1382" s="126">
        <v>8118</v>
      </c>
      <c r="B1382" s="126" t="s">
        <v>756</v>
      </c>
      <c r="C1382" s="126" t="s">
        <v>442</v>
      </c>
      <c r="D1382" s="126">
        <v>750</v>
      </c>
      <c r="E1382" s="126">
        <v>12</v>
      </c>
      <c r="F1382" s="126" t="s">
        <v>6300</v>
      </c>
      <c r="G1382" s="126">
        <v>21</v>
      </c>
    </row>
    <row r="1383" spans="1:7" x14ac:dyDescent="0.25">
      <c r="A1383" s="126">
        <v>8566</v>
      </c>
      <c r="B1383" s="126" t="s">
        <v>780</v>
      </c>
      <c r="C1383" s="126" t="s">
        <v>442</v>
      </c>
      <c r="D1383" s="126">
        <v>300</v>
      </c>
      <c r="E1383" s="126">
        <v>12</v>
      </c>
      <c r="F1383" s="126" t="s">
        <v>6113</v>
      </c>
      <c r="G1383" s="126">
        <v>8.5500000000000007</v>
      </c>
    </row>
    <row r="1384" spans="1:7" x14ac:dyDescent="0.25">
      <c r="A1384" s="126">
        <v>8673</v>
      </c>
      <c r="B1384" s="126" t="s">
        <v>785</v>
      </c>
      <c r="C1384" s="126" t="s">
        <v>442</v>
      </c>
      <c r="D1384" s="126">
        <v>750</v>
      </c>
      <c r="E1384" s="126">
        <v>12</v>
      </c>
      <c r="F1384" s="126" t="s">
        <v>5954</v>
      </c>
      <c r="G1384" s="126">
        <v>19.989999999999998</v>
      </c>
    </row>
    <row r="1385" spans="1:7" x14ac:dyDescent="0.25">
      <c r="A1385" s="126">
        <v>7780</v>
      </c>
      <c r="B1385" s="126" t="s">
        <v>744</v>
      </c>
      <c r="C1385" s="126" t="s">
        <v>442</v>
      </c>
      <c r="D1385" s="126">
        <v>750</v>
      </c>
      <c r="E1385" s="126">
        <v>12</v>
      </c>
      <c r="F1385" s="126" t="s">
        <v>6210</v>
      </c>
      <c r="G1385" s="126">
        <v>995</v>
      </c>
    </row>
    <row r="1386" spans="1:7" x14ac:dyDescent="0.25">
      <c r="A1386" s="126">
        <v>6729</v>
      </c>
      <c r="B1386" s="126" t="s">
        <v>6301</v>
      </c>
      <c r="C1386" s="126" t="s">
        <v>442</v>
      </c>
      <c r="D1386" s="126">
        <v>750</v>
      </c>
      <c r="E1386" s="126">
        <v>12</v>
      </c>
      <c r="F1386" s="126" t="s">
        <v>5844</v>
      </c>
      <c r="G1386" s="126">
        <v>13.99</v>
      </c>
    </row>
    <row r="1387" spans="1:7" x14ac:dyDescent="0.25">
      <c r="A1387" s="126">
        <v>11113</v>
      </c>
      <c r="B1387" s="126" t="s">
        <v>884</v>
      </c>
      <c r="C1387" s="126" t="s">
        <v>442</v>
      </c>
      <c r="D1387" s="126">
        <v>750</v>
      </c>
      <c r="E1387" s="126">
        <v>12</v>
      </c>
      <c r="F1387" s="126" t="s">
        <v>5899</v>
      </c>
      <c r="G1387" s="126">
        <v>12.99</v>
      </c>
    </row>
    <row r="1388" spans="1:7" x14ac:dyDescent="0.25">
      <c r="A1388" s="126">
        <v>7710</v>
      </c>
      <c r="B1388" s="126" t="s">
        <v>740</v>
      </c>
      <c r="C1388" s="126" t="s">
        <v>442</v>
      </c>
      <c r="D1388" s="126">
        <v>750</v>
      </c>
      <c r="E1388" s="126">
        <v>12</v>
      </c>
      <c r="F1388" s="126" t="s">
        <v>6298</v>
      </c>
      <c r="G1388" s="126">
        <v>11.99</v>
      </c>
    </row>
    <row r="1389" spans="1:7" x14ac:dyDescent="0.25">
      <c r="A1389" s="126">
        <v>8158</v>
      </c>
      <c r="B1389" s="126" t="s">
        <v>195</v>
      </c>
      <c r="C1389" s="126" t="s">
        <v>442</v>
      </c>
      <c r="D1389" s="126">
        <v>750</v>
      </c>
      <c r="E1389" s="126">
        <v>12</v>
      </c>
      <c r="F1389" s="126" t="s">
        <v>5844</v>
      </c>
      <c r="G1389" s="126">
        <v>9.99</v>
      </c>
    </row>
    <row r="1390" spans="1:7" x14ac:dyDescent="0.25">
      <c r="A1390" s="126">
        <v>8303</v>
      </c>
      <c r="B1390" s="126" t="s">
        <v>764</v>
      </c>
      <c r="C1390" s="126" t="s">
        <v>441</v>
      </c>
      <c r="D1390" s="126">
        <v>750</v>
      </c>
      <c r="E1390" s="126">
        <v>6</v>
      </c>
      <c r="F1390" s="126" t="s">
        <v>5773</v>
      </c>
      <c r="G1390" s="126">
        <v>79.989999999999995</v>
      </c>
    </row>
    <row r="1391" spans="1:7" x14ac:dyDescent="0.25">
      <c r="A1391" s="126">
        <v>115980</v>
      </c>
      <c r="B1391" s="126" t="s">
        <v>5054</v>
      </c>
      <c r="C1391" s="126" t="s">
        <v>442</v>
      </c>
      <c r="D1391" s="126">
        <v>750</v>
      </c>
      <c r="E1391" s="126">
        <v>12</v>
      </c>
      <c r="F1391" s="126" t="s">
        <v>5999</v>
      </c>
      <c r="G1391" s="126">
        <v>20.03</v>
      </c>
    </row>
    <row r="1392" spans="1:7" x14ac:dyDescent="0.25">
      <c r="A1392" s="126">
        <v>7470</v>
      </c>
      <c r="B1392" s="126" t="s">
        <v>733</v>
      </c>
      <c r="C1392" s="126" t="s">
        <v>442</v>
      </c>
      <c r="D1392" s="126">
        <v>750</v>
      </c>
      <c r="E1392" s="126">
        <v>12</v>
      </c>
      <c r="F1392" s="126" t="s">
        <v>5946</v>
      </c>
      <c r="G1392" s="126">
        <v>9.99</v>
      </c>
    </row>
    <row r="1393" spans="1:7" x14ac:dyDescent="0.25">
      <c r="A1393" s="126">
        <v>244087</v>
      </c>
      <c r="B1393" s="126" t="s">
        <v>2758</v>
      </c>
      <c r="C1393" s="126" t="s">
        <v>442</v>
      </c>
      <c r="D1393" s="126">
        <v>750</v>
      </c>
      <c r="E1393" s="126">
        <v>12</v>
      </c>
      <c r="F1393" s="126" t="s">
        <v>5946</v>
      </c>
      <c r="G1393" s="126">
        <v>9.99</v>
      </c>
    </row>
    <row r="1394" spans="1:7" x14ac:dyDescent="0.25">
      <c r="A1394" s="126">
        <v>8567</v>
      </c>
      <c r="B1394" s="126" t="s">
        <v>781</v>
      </c>
      <c r="C1394" s="126" t="s">
        <v>444</v>
      </c>
      <c r="D1394" s="126">
        <v>500</v>
      </c>
      <c r="E1394" s="126">
        <v>24</v>
      </c>
      <c r="F1394" s="126" t="s">
        <v>6179</v>
      </c>
      <c r="G1394" s="126">
        <v>4.09</v>
      </c>
    </row>
    <row r="1395" spans="1:7" x14ac:dyDescent="0.25">
      <c r="A1395" s="126">
        <v>7953</v>
      </c>
      <c r="B1395" s="126" t="s">
        <v>750</v>
      </c>
      <c r="C1395" s="126" t="s">
        <v>441</v>
      </c>
      <c r="D1395" s="126">
        <v>1750</v>
      </c>
      <c r="E1395" s="126">
        <v>6</v>
      </c>
      <c r="F1395" s="126" t="s">
        <v>5794</v>
      </c>
      <c r="G1395" s="126">
        <v>66.989999999999995</v>
      </c>
    </row>
    <row r="1396" spans="1:7" x14ac:dyDescent="0.25">
      <c r="A1396" s="126">
        <v>8272</v>
      </c>
      <c r="B1396" s="126" t="s">
        <v>4265</v>
      </c>
      <c r="C1396" s="126" t="s">
        <v>442</v>
      </c>
      <c r="D1396" s="126">
        <v>750</v>
      </c>
      <c r="E1396" s="126">
        <v>6</v>
      </c>
      <c r="F1396" s="126" t="s">
        <v>5779</v>
      </c>
      <c r="G1396" s="126">
        <v>16.989999999999998</v>
      </c>
    </row>
    <row r="1397" spans="1:7" x14ac:dyDescent="0.25">
      <c r="A1397" s="126">
        <v>11166</v>
      </c>
      <c r="B1397" s="126" t="s">
        <v>888</v>
      </c>
      <c r="C1397" s="126" t="s">
        <v>443</v>
      </c>
      <c r="D1397" s="126">
        <v>330</v>
      </c>
      <c r="E1397" s="126">
        <v>24</v>
      </c>
      <c r="F1397" s="126" t="s">
        <v>5928</v>
      </c>
      <c r="G1397" s="126">
        <v>2.78</v>
      </c>
    </row>
    <row r="1398" spans="1:7" x14ac:dyDescent="0.25">
      <c r="A1398" s="126">
        <v>11166</v>
      </c>
      <c r="B1398" s="126" t="s">
        <v>888</v>
      </c>
      <c r="C1398" s="126" t="s">
        <v>443</v>
      </c>
      <c r="D1398" s="126">
        <v>330</v>
      </c>
      <c r="E1398" s="126">
        <v>24</v>
      </c>
      <c r="F1398" s="126" t="s">
        <v>5928</v>
      </c>
      <c r="G1398" s="126">
        <v>2.78</v>
      </c>
    </row>
    <row r="1399" spans="1:7" x14ac:dyDescent="0.25">
      <c r="A1399" s="126">
        <v>6978</v>
      </c>
      <c r="B1399" s="126" t="s">
        <v>710</v>
      </c>
      <c r="C1399" s="126" t="s">
        <v>442</v>
      </c>
      <c r="D1399" s="126">
        <v>750</v>
      </c>
      <c r="E1399" s="126">
        <v>6</v>
      </c>
      <c r="F1399" s="126" t="s">
        <v>6305</v>
      </c>
      <c r="G1399" s="126">
        <v>20.399999999999999</v>
      </c>
    </row>
    <row r="1400" spans="1:7" x14ac:dyDescent="0.25">
      <c r="A1400" s="126">
        <v>6890</v>
      </c>
      <c r="B1400" s="126" t="s">
        <v>709</v>
      </c>
      <c r="C1400" s="126" t="s">
        <v>441</v>
      </c>
      <c r="D1400" s="126">
        <v>750</v>
      </c>
      <c r="E1400" s="126">
        <v>6</v>
      </c>
      <c r="F1400" s="126" t="s">
        <v>5786</v>
      </c>
      <c r="G1400" s="126">
        <v>80.989999999999995</v>
      </c>
    </row>
    <row r="1401" spans="1:7" x14ac:dyDescent="0.25">
      <c r="A1401" s="126">
        <v>7775</v>
      </c>
      <c r="B1401" s="126" t="s">
        <v>742</v>
      </c>
      <c r="C1401" s="126" t="s">
        <v>442</v>
      </c>
      <c r="D1401" s="126">
        <v>750</v>
      </c>
      <c r="E1401" s="126">
        <v>12</v>
      </c>
      <c r="F1401" s="126" t="s">
        <v>5996</v>
      </c>
      <c r="G1401" s="126">
        <v>9.99</v>
      </c>
    </row>
    <row r="1402" spans="1:7" x14ac:dyDescent="0.25">
      <c r="A1402" s="126">
        <v>7962</v>
      </c>
      <c r="B1402" s="126" t="s">
        <v>751</v>
      </c>
      <c r="C1402" s="126" t="s">
        <v>442</v>
      </c>
      <c r="D1402" s="126">
        <v>750</v>
      </c>
      <c r="E1402" s="126">
        <v>6</v>
      </c>
      <c r="F1402" s="126" t="s">
        <v>6012</v>
      </c>
      <c r="G1402" s="126">
        <v>23.99</v>
      </c>
    </row>
    <row r="1403" spans="1:7" x14ac:dyDescent="0.25">
      <c r="A1403" s="126">
        <v>8157</v>
      </c>
      <c r="B1403" s="126" t="s">
        <v>757</v>
      </c>
      <c r="C1403" s="126" t="s">
        <v>441</v>
      </c>
      <c r="D1403" s="126">
        <v>120</v>
      </c>
      <c r="E1403" s="126">
        <v>18</v>
      </c>
      <c r="F1403" s="126" t="s">
        <v>6075</v>
      </c>
      <c r="G1403" s="126">
        <v>10.5</v>
      </c>
    </row>
    <row r="1404" spans="1:7" x14ac:dyDescent="0.25">
      <c r="A1404" s="126">
        <v>8833</v>
      </c>
      <c r="B1404" s="126" t="s">
        <v>791</v>
      </c>
      <c r="C1404" s="126" t="s">
        <v>442</v>
      </c>
      <c r="D1404" s="126">
        <v>750</v>
      </c>
      <c r="E1404" s="126">
        <v>12</v>
      </c>
      <c r="F1404" s="126" t="s">
        <v>5771</v>
      </c>
      <c r="G1404" s="126">
        <v>19.2</v>
      </c>
    </row>
    <row r="1405" spans="1:7" x14ac:dyDescent="0.25">
      <c r="A1405" s="126">
        <v>8835</v>
      </c>
      <c r="B1405" s="126" t="s">
        <v>792</v>
      </c>
      <c r="C1405" s="126" t="s">
        <v>442</v>
      </c>
      <c r="D1405" s="126">
        <v>750</v>
      </c>
      <c r="E1405" s="126">
        <v>6</v>
      </c>
      <c r="F1405" s="126" t="s">
        <v>6308</v>
      </c>
      <c r="G1405" s="126">
        <v>26.49</v>
      </c>
    </row>
    <row r="1406" spans="1:7" x14ac:dyDescent="0.25">
      <c r="A1406" s="126">
        <v>8208</v>
      </c>
      <c r="B1406" s="126" t="s">
        <v>760</v>
      </c>
      <c r="C1406" s="126" t="s">
        <v>443</v>
      </c>
      <c r="D1406" s="126">
        <v>2046</v>
      </c>
      <c r="E1406" s="126">
        <v>4</v>
      </c>
      <c r="F1406" s="126" t="s">
        <v>6310</v>
      </c>
      <c r="G1406" s="126">
        <v>22.97</v>
      </c>
    </row>
    <row r="1407" spans="1:7" x14ac:dyDescent="0.25">
      <c r="A1407" s="126">
        <v>8768</v>
      </c>
      <c r="B1407" s="126" t="s">
        <v>788</v>
      </c>
      <c r="C1407" s="126" t="s">
        <v>442</v>
      </c>
      <c r="D1407" s="126">
        <v>750</v>
      </c>
      <c r="E1407" s="126">
        <v>12</v>
      </c>
      <c r="F1407" s="126" t="s">
        <v>5999</v>
      </c>
      <c r="G1407" s="126">
        <v>74.989999999999995</v>
      </c>
    </row>
    <row r="1408" spans="1:7" x14ac:dyDescent="0.25">
      <c r="A1408" s="126">
        <v>8008</v>
      </c>
      <c r="B1408" s="126" t="s">
        <v>752</v>
      </c>
      <c r="C1408" s="126" t="s">
        <v>442</v>
      </c>
      <c r="D1408" s="126">
        <v>750</v>
      </c>
      <c r="E1408" s="126">
        <v>6</v>
      </c>
      <c r="F1408" s="126" t="s">
        <v>6028</v>
      </c>
      <c r="G1408" s="126">
        <v>76.33</v>
      </c>
    </row>
    <row r="1409" spans="1:7" x14ac:dyDescent="0.25">
      <c r="A1409" s="126">
        <v>8159</v>
      </c>
      <c r="B1409" s="126" t="s">
        <v>758</v>
      </c>
      <c r="C1409" s="126" t="s">
        <v>441</v>
      </c>
      <c r="D1409" s="126">
        <v>750</v>
      </c>
      <c r="E1409" s="126">
        <v>12</v>
      </c>
      <c r="F1409" s="126" t="s">
        <v>5794</v>
      </c>
      <c r="G1409" s="126">
        <v>34.99</v>
      </c>
    </row>
    <row r="1410" spans="1:7" x14ac:dyDescent="0.25">
      <c r="A1410" s="126">
        <v>8800</v>
      </c>
      <c r="B1410" s="126" t="s">
        <v>789</v>
      </c>
      <c r="C1410" s="126" t="s">
        <v>443</v>
      </c>
      <c r="D1410" s="126">
        <v>4092</v>
      </c>
      <c r="E1410" s="126">
        <v>1</v>
      </c>
      <c r="F1410" s="126" t="s">
        <v>6182</v>
      </c>
      <c r="G1410" s="126">
        <v>24.99</v>
      </c>
    </row>
    <row r="1411" spans="1:7" x14ac:dyDescent="0.25">
      <c r="A1411" s="126">
        <v>8800</v>
      </c>
      <c r="B1411" s="126" t="s">
        <v>789</v>
      </c>
      <c r="C1411" s="126" t="s">
        <v>443</v>
      </c>
      <c r="D1411" s="126">
        <v>4092</v>
      </c>
      <c r="E1411" s="126">
        <v>1</v>
      </c>
      <c r="F1411" s="126" t="s">
        <v>6182</v>
      </c>
      <c r="G1411" s="126">
        <v>24.99</v>
      </c>
    </row>
    <row r="1412" spans="1:7" x14ac:dyDescent="0.25">
      <c r="A1412" s="126">
        <v>8537</v>
      </c>
      <c r="B1412" s="126" t="s">
        <v>777</v>
      </c>
      <c r="C1412" s="126" t="s">
        <v>443</v>
      </c>
      <c r="D1412" s="126">
        <v>1420</v>
      </c>
      <c r="E1412" s="126">
        <v>6</v>
      </c>
      <c r="F1412" s="126" t="s">
        <v>6220</v>
      </c>
      <c r="G1412" s="126">
        <v>6.15</v>
      </c>
    </row>
    <row r="1413" spans="1:7" x14ac:dyDescent="0.25">
      <c r="A1413" s="126">
        <v>8537</v>
      </c>
      <c r="B1413" s="126" t="s">
        <v>777</v>
      </c>
      <c r="C1413" s="126" t="s">
        <v>443</v>
      </c>
      <c r="D1413" s="126">
        <v>1420</v>
      </c>
      <c r="E1413" s="126">
        <v>6</v>
      </c>
      <c r="F1413" s="126" t="s">
        <v>6220</v>
      </c>
      <c r="G1413" s="126">
        <v>6.15</v>
      </c>
    </row>
    <row r="1414" spans="1:7" x14ac:dyDescent="0.25">
      <c r="A1414" s="126">
        <v>130187</v>
      </c>
      <c r="B1414" s="126" t="s">
        <v>2674</v>
      </c>
      <c r="C1414" s="126" t="s">
        <v>442</v>
      </c>
      <c r="D1414" s="126">
        <v>750</v>
      </c>
      <c r="E1414" s="126">
        <v>12</v>
      </c>
      <c r="F1414" s="126" t="s">
        <v>5933</v>
      </c>
      <c r="G1414" s="126">
        <v>19.989999999999998</v>
      </c>
    </row>
    <row r="1415" spans="1:7" x14ac:dyDescent="0.25">
      <c r="A1415" s="126">
        <v>14674</v>
      </c>
      <c r="B1415" s="126" t="s">
        <v>1134</v>
      </c>
      <c r="C1415" s="126" t="s">
        <v>442</v>
      </c>
      <c r="D1415" s="126">
        <v>750</v>
      </c>
      <c r="E1415" s="126">
        <v>12</v>
      </c>
      <c r="F1415" s="126" t="s">
        <v>5899</v>
      </c>
      <c r="G1415" s="126">
        <v>15.99</v>
      </c>
    </row>
    <row r="1416" spans="1:7" x14ac:dyDescent="0.25">
      <c r="A1416" s="126">
        <v>8700</v>
      </c>
      <c r="B1416" s="126" t="s">
        <v>786</v>
      </c>
      <c r="C1416" s="126" t="s">
        <v>443</v>
      </c>
      <c r="D1416" s="126">
        <v>330</v>
      </c>
      <c r="E1416" s="126">
        <v>24</v>
      </c>
      <c r="F1416" s="126" t="s">
        <v>6199</v>
      </c>
      <c r="G1416" s="126">
        <v>2.59</v>
      </c>
    </row>
    <row r="1417" spans="1:7" x14ac:dyDescent="0.25">
      <c r="A1417" s="126">
        <v>8700</v>
      </c>
      <c r="B1417" s="126" t="s">
        <v>786</v>
      </c>
      <c r="C1417" s="126" t="s">
        <v>443</v>
      </c>
      <c r="D1417" s="126">
        <v>330</v>
      </c>
      <c r="E1417" s="126">
        <v>24</v>
      </c>
      <c r="F1417" s="126" t="s">
        <v>6199</v>
      </c>
      <c r="G1417" s="126">
        <v>2.59</v>
      </c>
    </row>
    <row r="1418" spans="1:7" x14ac:dyDescent="0.25">
      <c r="A1418" s="126">
        <v>7465</v>
      </c>
      <c r="B1418" s="126" t="s">
        <v>731</v>
      </c>
      <c r="C1418" s="126" t="s">
        <v>442</v>
      </c>
      <c r="D1418" s="126">
        <v>750</v>
      </c>
      <c r="E1418" s="126">
        <v>6</v>
      </c>
      <c r="F1418" s="126" t="s">
        <v>5996</v>
      </c>
      <c r="G1418" s="126">
        <v>21.99</v>
      </c>
    </row>
    <row r="1419" spans="1:7" x14ac:dyDescent="0.25">
      <c r="A1419" s="126">
        <v>7466</v>
      </c>
      <c r="B1419" s="126" t="s">
        <v>732</v>
      </c>
      <c r="C1419" s="126" t="s">
        <v>442</v>
      </c>
      <c r="D1419" s="126">
        <v>750</v>
      </c>
      <c r="E1419" s="126">
        <v>6</v>
      </c>
      <c r="F1419" s="126" t="s">
        <v>5996</v>
      </c>
      <c r="G1419" s="126">
        <v>37.99</v>
      </c>
    </row>
    <row r="1420" spans="1:7" x14ac:dyDescent="0.25">
      <c r="A1420" s="126">
        <v>7537</v>
      </c>
      <c r="B1420" s="126" t="s">
        <v>736</v>
      </c>
      <c r="C1420" s="126" t="s">
        <v>442</v>
      </c>
      <c r="D1420" s="126">
        <v>750</v>
      </c>
      <c r="E1420" s="126">
        <v>12</v>
      </c>
      <c r="F1420" s="126" t="s">
        <v>5794</v>
      </c>
      <c r="G1420" s="126">
        <v>12.99</v>
      </c>
    </row>
    <row r="1421" spans="1:7" x14ac:dyDescent="0.25">
      <c r="A1421" s="126">
        <v>7456</v>
      </c>
      <c r="B1421" s="126" t="s">
        <v>730</v>
      </c>
      <c r="C1421" s="126" t="s">
        <v>442</v>
      </c>
      <c r="D1421" s="126">
        <v>750</v>
      </c>
      <c r="E1421" s="126">
        <v>12</v>
      </c>
      <c r="F1421" s="126" t="s">
        <v>5965</v>
      </c>
      <c r="G1421" s="126">
        <v>19.989999999999998</v>
      </c>
    </row>
    <row r="1422" spans="1:7" x14ac:dyDescent="0.25">
      <c r="A1422" s="126">
        <v>7842</v>
      </c>
      <c r="B1422" s="126" t="s">
        <v>747</v>
      </c>
      <c r="C1422" s="126" t="s">
        <v>443</v>
      </c>
      <c r="D1422" s="126">
        <v>330</v>
      </c>
      <c r="E1422" s="126">
        <v>24</v>
      </c>
      <c r="F1422" s="126" t="s">
        <v>5794</v>
      </c>
      <c r="G1422" s="126">
        <v>3.29</v>
      </c>
    </row>
    <row r="1423" spans="1:7" x14ac:dyDescent="0.25">
      <c r="A1423" s="126">
        <v>8322</v>
      </c>
      <c r="B1423" s="126" t="s">
        <v>4266</v>
      </c>
      <c r="C1423" s="126" t="s">
        <v>442</v>
      </c>
      <c r="D1423" s="126">
        <v>750</v>
      </c>
      <c r="E1423" s="126">
        <v>12</v>
      </c>
      <c r="F1423" s="126" t="s">
        <v>5965</v>
      </c>
      <c r="G1423" s="126">
        <v>15.99</v>
      </c>
    </row>
    <row r="1424" spans="1:7" x14ac:dyDescent="0.25">
      <c r="A1424" s="126">
        <v>8583</v>
      </c>
      <c r="B1424" s="126" t="s">
        <v>782</v>
      </c>
      <c r="C1424" s="126" t="s">
        <v>443</v>
      </c>
      <c r="D1424" s="126">
        <v>450</v>
      </c>
      <c r="E1424" s="126">
        <v>24</v>
      </c>
      <c r="F1424" s="126" t="s">
        <v>6199</v>
      </c>
      <c r="G1424" s="126">
        <v>3.29</v>
      </c>
    </row>
    <row r="1425" spans="1:7" x14ac:dyDescent="0.25">
      <c r="A1425" s="126">
        <v>8583</v>
      </c>
      <c r="B1425" s="126" t="s">
        <v>782</v>
      </c>
      <c r="C1425" s="126" t="s">
        <v>443</v>
      </c>
      <c r="D1425" s="126">
        <v>450</v>
      </c>
      <c r="E1425" s="126">
        <v>24</v>
      </c>
      <c r="F1425" s="126" t="s">
        <v>6199</v>
      </c>
      <c r="G1425" s="126">
        <v>3.29</v>
      </c>
    </row>
    <row r="1426" spans="1:7" x14ac:dyDescent="0.25">
      <c r="A1426" s="126">
        <v>11167</v>
      </c>
      <c r="B1426" s="126" t="s">
        <v>889</v>
      </c>
      <c r="C1426" s="126" t="s">
        <v>443</v>
      </c>
      <c r="D1426" s="126">
        <v>330</v>
      </c>
      <c r="E1426" s="126">
        <v>24</v>
      </c>
      <c r="F1426" s="126" t="s">
        <v>5928</v>
      </c>
      <c r="G1426" s="126">
        <v>2.78</v>
      </c>
    </row>
    <row r="1427" spans="1:7" x14ac:dyDescent="0.25">
      <c r="A1427" s="126">
        <v>11167</v>
      </c>
      <c r="B1427" s="126" t="s">
        <v>889</v>
      </c>
      <c r="C1427" s="126" t="s">
        <v>443</v>
      </c>
      <c r="D1427" s="126">
        <v>330</v>
      </c>
      <c r="E1427" s="126">
        <v>24</v>
      </c>
      <c r="F1427" s="126" t="s">
        <v>5928</v>
      </c>
      <c r="G1427" s="126">
        <v>2.78</v>
      </c>
    </row>
    <row r="1428" spans="1:7" x14ac:dyDescent="0.25">
      <c r="A1428" s="126">
        <v>11168</v>
      </c>
      <c r="B1428" s="126" t="s">
        <v>890</v>
      </c>
      <c r="C1428" s="126" t="s">
        <v>443</v>
      </c>
      <c r="D1428" s="126">
        <v>330</v>
      </c>
      <c r="E1428" s="126">
        <v>24</v>
      </c>
      <c r="F1428" s="126" t="s">
        <v>5928</v>
      </c>
      <c r="G1428" s="126">
        <v>2.78</v>
      </c>
    </row>
    <row r="1429" spans="1:7" x14ac:dyDescent="0.25">
      <c r="A1429" s="126">
        <v>11168</v>
      </c>
      <c r="B1429" s="126" t="s">
        <v>890</v>
      </c>
      <c r="C1429" s="126" t="s">
        <v>443</v>
      </c>
      <c r="D1429" s="126">
        <v>330</v>
      </c>
      <c r="E1429" s="126">
        <v>24</v>
      </c>
      <c r="F1429" s="126" t="s">
        <v>5928</v>
      </c>
      <c r="G1429" s="126">
        <v>2.78</v>
      </c>
    </row>
    <row r="1430" spans="1:7" x14ac:dyDescent="0.25">
      <c r="A1430" s="126">
        <v>11170</v>
      </c>
      <c r="B1430" s="126" t="s">
        <v>891</v>
      </c>
      <c r="C1430" s="126" t="s">
        <v>443</v>
      </c>
      <c r="D1430" s="126">
        <v>330</v>
      </c>
      <c r="E1430" s="126">
        <v>24</v>
      </c>
      <c r="F1430" s="126" t="s">
        <v>5928</v>
      </c>
      <c r="G1430" s="126">
        <v>2.78</v>
      </c>
    </row>
    <row r="1431" spans="1:7" x14ac:dyDescent="0.25">
      <c r="A1431" s="126">
        <v>11170</v>
      </c>
      <c r="B1431" s="126" t="s">
        <v>891</v>
      </c>
      <c r="C1431" s="126" t="s">
        <v>443</v>
      </c>
      <c r="D1431" s="126">
        <v>330</v>
      </c>
      <c r="E1431" s="126">
        <v>24</v>
      </c>
      <c r="F1431" s="126" t="s">
        <v>5928</v>
      </c>
      <c r="G1431" s="126">
        <v>2.78</v>
      </c>
    </row>
    <row r="1432" spans="1:7" x14ac:dyDescent="0.25">
      <c r="A1432" s="126">
        <v>8395</v>
      </c>
      <c r="B1432" s="126" t="s">
        <v>772</v>
      </c>
      <c r="C1432" s="126" t="s">
        <v>442</v>
      </c>
      <c r="D1432" s="126">
        <v>750</v>
      </c>
      <c r="E1432" s="126">
        <v>12</v>
      </c>
      <c r="F1432" s="126" t="s">
        <v>5906</v>
      </c>
      <c r="G1432" s="126">
        <v>8.99</v>
      </c>
    </row>
    <row r="1433" spans="1:7" x14ac:dyDescent="0.25">
      <c r="A1433" s="126">
        <v>7571</v>
      </c>
      <c r="B1433" s="126" t="s">
        <v>737</v>
      </c>
      <c r="C1433" s="126" t="s">
        <v>442</v>
      </c>
      <c r="D1433" s="126">
        <v>750</v>
      </c>
      <c r="E1433" s="126">
        <v>12</v>
      </c>
      <c r="F1433" s="126" t="s">
        <v>6210</v>
      </c>
      <c r="G1433" s="126">
        <v>12.99</v>
      </c>
    </row>
    <row r="1434" spans="1:7" x14ac:dyDescent="0.25">
      <c r="A1434" s="126">
        <v>7917</v>
      </c>
      <c r="B1434" s="126" t="s">
        <v>74</v>
      </c>
      <c r="C1434" s="126" t="s">
        <v>442</v>
      </c>
      <c r="D1434" s="126">
        <v>1800</v>
      </c>
      <c r="E1434" s="126">
        <v>6</v>
      </c>
      <c r="F1434" s="126" t="s">
        <v>6026</v>
      </c>
      <c r="G1434" s="126">
        <v>40.53</v>
      </c>
    </row>
    <row r="1435" spans="1:7" x14ac:dyDescent="0.25">
      <c r="A1435" s="126">
        <v>8388</v>
      </c>
      <c r="B1435" s="126" t="s">
        <v>771</v>
      </c>
      <c r="C1435" s="126" t="s">
        <v>443</v>
      </c>
      <c r="D1435" s="126">
        <v>500</v>
      </c>
      <c r="E1435" s="126">
        <v>24</v>
      </c>
      <c r="F1435" s="126" t="s">
        <v>6180</v>
      </c>
      <c r="G1435" s="126">
        <v>3.49</v>
      </c>
    </row>
    <row r="1436" spans="1:7" x14ac:dyDescent="0.25">
      <c r="A1436" s="126">
        <v>8388</v>
      </c>
      <c r="B1436" s="126" t="s">
        <v>771</v>
      </c>
      <c r="C1436" s="126" t="s">
        <v>443</v>
      </c>
      <c r="D1436" s="126">
        <v>500</v>
      </c>
      <c r="E1436" s="126">
        <v>24</v>
      </c>
      <c r="F1436" s="126" t="s">
        <v>6180</v>
      </c>
      <c r="G1436" s="126">
        <v>3.49</v>
      </c>
    </row>
    <row r="1437" spans="1:7" x14ac:dyDescent="0.25">
      <c r="A1437" s="126">
        <v>9125</v>
      </c>
      <c r="B1437" s="126" t="s">
        <v>800</v>
      </c>
      <c r="C1437" s="126" t="s">
        <v>442</v>
      </c>
      <c r="D1437" s="126">
        <v>750</v>
      </c>
      <c r="E1437" s="126">
        <v>12</v>
      </c>
      <c r="F1437" s="126" t="s">
        <v>5972</v>
      </c>
      <c r="G1437" s="126">
        <v>24.99</v>
      </c>
    </row>
    <row r="1438" spans="1:7" x14ac:dyDescent="0.25">
      <c r="A1438" s="126">
        <v>8841</v>
      </c>
      <c r="B1438" s="126" t="s">
        <v>793</v>
      </c>
      <c r="C1438" s="126" t="s">
        <v>441</v>
      </c>
      <c r="D1438" s="126">
        <v>750</v>
      </c>
      <c r="E1438" s="126">
        <v>6</v>
      </c>
      <c r="F1438" s="126" t="s">
        <v>6316</v>
      </c>
      <c r="G1438" s="126">
        <v>50.99</v>
      </c>
    </row>
    <row r="1439" spans="1:7" x14ac:dyDescent="0.25">
      <c r="A1439" s="126">
        <v>9550</v>
      </c>
      <c r="B1439" s="126" t="s">
        <v>199</v>
      </c>
      <c r="C1439" s="126" t="s">
        <v>443</v>
      </c>
      <c r="D1439" s="126">
        <v>710</v>
      </c>
      <c r="E1439" s="126">
        <v>12</v>
      </c>
      <c r="F1439" s="126" t="s">
        <v>6179</v>
      </c>
      <c r="G1439" s="126">
        <v>3.39</v>
      </c>
    </row>
    <row r="1440" spans="1:7" x14ac:dyDescent="0.25">
      <c r="A1440" s="126">
        <v>9550</v>
      </c>
      <c r="B1440" s="126" t="s">
        <v>199</v>
      </c>
      <c r="C1440" s="126" t="s">
        <v>443</v>
      </c>
      <c r="D1440" s="126">
        <v>710</v>
      </c>
      <c r="E1440" s="126">
        <v>12</v>
      </c>
      <c r="F1440" s="126" t="s">
        <v>6179</v>
      </c>
      <c r="G1440" s="126">
        <v>3.39</v>
      </c>
    </row>
    <row r="1441" spans="1:7" x14ac:dyDescent="0.25">
      <c r="A1441" s="126">
        <v>11171</v>
      </c>
      <c r="B1441" s="126" t="s">
        <v>892</v>
      </c>
      <c r="C1441" s="126" t="s">
        <v>443</v>
      </c>
      <c r="D1441" s="126">
        <v>330</v>
      </c>
      <c r="E1441" s="126">
        <v>24</v>
      </c>
      <c r="F1441" s="126" t="s">
        <v>5928</v>
      </c>
      <c r="G1441" s="126">
        <v>2.78</v>
      </c>
    </row>
    <row r="1442" spans="1:7" x14ac:dyDescent="0.25">
      <c r="A1442" s="126">
        <v>11171</v>
      </c>
      <c r="B1442" s="126" t="s">
        <v>892</v>
      </c>
      <c r="C1442" s="126" t="s">
        <v>443</v>
      </c>
      <c r="D1442" s="126">
        <v>330</v>
      </c>
      <c r="E1442" s="126">
        <v>24</v>
      </c>
      <c r="F1442" s="126" t="s">
        <v>5928</v>
      </c>
      <c r="G1442" s="126">
        <v>2.78</v>
      </c>
    </row>
    <row r="1443" spans="1:7" x14ac:dyDescent="0.25">
      <c r="A1443" s="126">
        <v>8733</v>
      </c>
      <c r="B1443" s="126" t="s">
        <v>11</v>
      </c>
      <c r="C1443" s="126" t="s">
        <v>441</v>
      </c>
      <c r="D1443" s="126">
        <v>375</v>
      </c>
      <c r="E1443" s="126">
        <v>12</v>
      </c>
      <c r="F1443" s="126" t="s">
        <v>5794</v>
      </c>
      <c r="G1443" s="126">
        <v>18.989999999999998</v>
      </c>
    </row>
    <row r="1444" spans="1:7" x14ac:dyDescent="0.25">
      <c r="A1444" s="126">
        <v>8292</v>
      </c>
      <c r="B1444" s="126" t="s">
        <v>763</v>
      </c>
      <c r="C1444" s="126" t="s">
        <v>442</v>
      </c>
      <c r="D1444" s="126">
        <v>750</v>
      </c>
      <c r="E1444" s="126">
        <v>12</v>
      </c>
      <c r="F1444" s="126" t="s">
        <v>5844</v>
      </c>
      <c r="G1444" s="126">
        <v>22.99</v>
      </c>
    </row>
    <row r="1445" spans="1:7" x14ac:dyDescent="0.25">
      <c r="A1445" s="126">
        <v>8336</v>
      </c>
      <c r="B1445" s="126" t="s">
        <v>767</v>
      </c>
      <c r="C1445" s="126" t="s">
        <v>442</v>
      </c>
      <c r="D1445" s="126">
        <v>750</v>
      </c>
      <c r="E1445" s="126">
        <v>12</v>
      </c>
      <c r="F1445" s="126" t="s">
        <v>5965</v>
      </c>
      <c r="G1445" s="126">
        <v>22.99</v>
      </c>
    </row>
    <row r="1446" spans="1:7" x14ac:dyDescent="0.25">
      <c r="A1446" s="126">
        <v>65649</v>
      </c>
      <c r="B1446" s="126" t="s">
        <v>2609</v>
      </c>
      <c r="C1446" s="126" t="s">
        <v>444</v>
      </c>
      <c r="D1446" s="126">
        <v>2130</v>
      </c>
      <c r="E1446" s="126">
        <v>4</v>
      </c>
      <c r="F1446" s="126" t="s">
        <v>6156</v>
      </c>
      <c r="G1446" s="126">
        <v>14.49</v>
      </c>
    </row>
    <row r="1447" spans="1:7" x14ac:dyDescent="0.25">
      <c r="A1447" s="126">
        <v>676437</v>
      </c>
      <c r="B1447" s="126" t="s">
        <v>3102</v>
      </c>
      <c r="C1447" s="126" t="s">
        <v>443</v>
      </c>
      <c r="D1447" s="126">
        <v>500</v>
      </c>
      <c r="E1447" s="126">
        <v>24</v>
      </c>
      <c r="F1447" s="126" t="s">
        <v>6171</v>
      </c>
      <c r="G1447" s="126">
        <v>2.9</v>
      </c>
    </row>
    <row r="1448" spans="1:7" x14ac:dyDescent="0.25">
      <c r="A1448" s="126">
        <v>84202</v>
      </c>
      <c r="B1448" s="126" t="s">
        <v>1379</v>
      </c>
      <c r="C1448" s="126" t="s">
        <v>441</v>
      </c>
      <c r="D1448" s="126">
        <v>4500</v>
      </c>
      <c r="E1448" s="126">
        <v>1</v>
      </c>
      <c r="F1448" s="126" t="s">
        <v>5788</v>
      </c>
      <c r="G1448" s="126">
        <v>499.99</v>
      </c>
    </row>
    <row r="1449" spans="1:7" x14ac:dyDescent="0.25">
      <c r="A1449" s="126">
        <v>7579</v>
      </c>
      <c r="B1449" s="126" t="s">
        <v>738</v>
      </c>
      <c r="C1449" s="126" t="s">
        <v>441</v>
      </c>
      <c r="D1449" s="126">
        <v>750</v>
      </c>
      <c r="E1449" s="126">
        <v>12</v>
      </c>
      <c r="F1449" s="126" t="s">
        <v>5786</v>
      </c>
      <c r="G1449" s="126">
        <v>42.99</v>
      </c>
    </row>
    <row r="1450" spans="1:7" x14ac:dyDescent="0.25">
      <c r="A1450" s="126">
        <v>8199</v>
      </c>
      <c r="B1450" s="126" t="s">
        <v>759</v>
      </c>
      <c r="C1450" s="126" t="s">
        <v>441</v>
      </c>
      <c r="D1450" s="126">
        <v>750</v>
      </c>
      <c r="E1450" s="126">
        <v>12</v>
      </c>
      <c r="F1450" s="126" t="s">
        <v>5794</v>
      </c>
      <c r="G1450" s="126">
        <v>28.99</v>
      </c>
    </row>
    <row r="1451" spans="1:7" x14ac:dyDescent="0.25">
      <c r="A1451" s="126">
        <v>8422</v>
      </c>
      <c r="B1451" s="126" t="s">
        <v>773</v>
      </c>
      <c r="C1451" s="126" t="s">
        <v>442</v>
      </c>
      <c r="D1451" s="126">
        <v>750</v>
      </c>
      <c r="E1451" s="126">
        <v>6</v>
      </c>
      <c r="F1451" s="126" t="s">
        <v>6210</v>
      </c>
      <c r="G1451" s="126">
        <v>48.22</v>
      </c>
    </row>
    <row r="1452" spans="1:7" x14ac:dyDescent="0.25">
      <c r="A1452" s="126">
        <v>8323</v>
      </c>
      <c r="B1452" s="126" t="s">
        <v>765</v>
      </c>
      <c r="C1452" s="126" t="s">
        <v>442</v>
      </c>
      <c r="D1452" s="126">
        <v>750</v>
      </c>
      <c r="E1452" s="126">
        <v>12</v>
      </c>
      <c r="F1452" s="126" t="s">
        <v>5965</v>
      </c>
      <c r="G1452" s="126">
        <v>15.99</v>
      </c>
    </row>
    <row r="1453" spans="1:7" x14ac:dyDescent="0.25">
      <c r="A1453" s="126">
        <v>8734</v>
      </c>
      <c r="B1453" s="126" t="s">
        <v>787</v>
      </c>
      <c r="C1453" s="126" t="s">
        <v>442</v>
      </c>
      <c r="D1453" s="126">
        <v>750</v>
      </c>
      <c r="E1453" s="126">
        <v>6</v>
      </c>
      <c r="F1453" s="126" t="s">
        <v>6081</v>
      </c>
      <c r="G1453" s="126">
        <v>36.14</v>
      </c>
    </row>
    <row r="1454" spans="1:7" x14ac:dyDescent="0.25">
      <c r="A1454" s="126">
        <v>9465</v>
      </c>
      <c r="B1454" s="126" t="s">
        <v>811</v>
      </c>
      <c r="C1454" s="126" t="s">
        <v>442</v>
      </c>
      <c r="D1454" s="126">
        <v>750</v>
      </c>
      <c r="E1454" s="126">
        <v>12</v>
      </c>
      <c r="F1454" s="126" t="s">
        <v>5906</v>
      </c>
      <c r="G1454" s="126">
        <v>9.99</v>
      </c>
    </row>
    <row r="1455" spans="1:7" x14ac:dyDescent="0.25">
      <c r="A1455" s="126">
        <v>9202</v>
      </c>
      <c r="B1455" s="126" t="s">
        <v>618</v>
      </c>
      <c r="C1455" s="126" t="s">
        <v>443</v>
      </c>
      <c r="D1455" s="126">
        <v>4260</v>
      </c>
      <c r="E1455" s="126">
        <v>1</v>
      </c>
      <c r="F1455" s="126" t="s">
        <v>6203</v>
      </c>
      <c r="G1455" s="126">
        <v>24.15</v>
      </c>
    </row>
    <row r="1456" spans="1:7" x14ac:dyDescent="0.25">
      <c r="A1456" s="126">
        <v>9202</v>
      </c>
      <c r="B1456" s="126" t="s">
        <v>618</v>
      </c>
      <c r="C1456" s="126" t="s">
        <v>443</v>
      </c>
      <c r="D1456" s="126">
        <v>4260</v>
      </c>
      <c r="E1456" s="126">
        <v>1</v>
      </c>
      <c r="F1456" s="126" t="s">
        <v>6203</v>
      </c>
      <c r="G1456" s="126">
        <v>24.15</v>
      </c>
    </row>
    <row r="1457" spans="1:7" x14ac:dyDescent="0.25">
      <c r="A1457" s="126">
        <v>8036</v>
      </c>
      <c r="B1457" s="126" t="s">
        <v>753</v>
      </c>
      <c r="C1457" s="126" t="s">
        <v>442</v>
      </c>
      <c r="D1457" s="126">
        <v>750</v>
      </c>
      <c r="E1457" s="126">
        <v>12</v>
      </c>
      <c r="F1457" s="126" t="s">
        <v>6298</v>
      </c>
      <c r="G1457" s="126">
        <v>24.99</v>
      </c>
    </row>
    <row r="1458" spans="1:7" x14ac:dyDescent="0.25">
      <c r="A1458" s="126">
        <v>8775</v>
      </c>
      <c r="B1458" s="126" t="s">
        <v>191</v>
      </c>
      <c r="C1458" s="126" t="s">
        <v>441</v>
      </c>
      <c r="D1458" s="126">
        <v>1750</v>
      </c>
      <c r="E1458" s="126">
        <v>6</v>
      </c>
      <c r="F1458" s="126" t="s">
        <v>5820</v>
      </c>
      <c r="G1458" s="126">
        <v>54.99</v>
      </c>
    </row>
    <row r="1459" spans="1:7" x14ac:dyDescent="0.25">
      <c r="A1459" s="126">
        <v>396218</v>
      </c>
      <c r="B1459" s="126" t="s">
        <v>2898</v>
      </c>
      <c r="C1459" s="126" t="s">
        <v>442</v>
      </c>
      <c r="D1459" s="126">
        <v>750</v>
      </c>
      <c r="E1459" s="126">
        <v>6</v>
      </c>
      <c r="F1459" s="126" t="s">
        <v>5999</v>
      </c>
      <c r="G1459" s="126">
        <v>16.489999999999998</v>
      </c>
    </row>
    <row r="1460" spans="1:7" x14ac:dyDescent="0.25">
      <c r="A1460" s="126">
        <v>843052</v>
      </c>
      <c r="B1460" s="126" t="s">
        <v>3306</v>
      </c>
      <c r="C1460" s="126" t="s">
        <v>444</v>
      </c>
      <c r="D1460" s="126">
        <v>2130</v>
      </c>
      <c r="E1460" s="126">
        <v>4</v>
      </c>
      <c r="F1460" s="126" t="s">
        <v>6156</v>
      </c>
      <c r="G1460" s="126">
        <v>14.49</v>
      </c>
    </row>
    <row r="1461" spans="1:7" x14ac:dyDescent="0.25">
      <c r="A1461" s="126">
        <v>95331</v>
      </c>
      <c r="B1461" s="126" t="s">
        <v>2631</v>
      </c>
      <c r="C1461" s="126" t="s">
        <v>442</v>
      </c>
      <c r="D1461" s="126">
        <v>750</v>
      </c>
      <c r="E1461" s="126">
        <v>12</v>
      </c>
      <c r="F1461" s="126" t="s">
        <v>5933</v>
      </c>
      <c r="G1461" s="126">
        <v>12.99</v>
      </c>
    </row>
    <row r="1462" spans="1:7" x14ac:dyDescent="0.25">
      <c r="A1462" s="126">
        <v>493791</v>
      </c>
      <c r="B1462" s="126" t="s">
        <v>2964</v>
      </c>
      <c r="C1462" s="126" t="s">
        <v>442</v>
      </c>
      <c r="D1462" s="126">
        <v>750</v>
      </c>
      <c r="E1462" s="126">
        <v>12</v>
      </c>
      <c r="F1462" s="126" t="s">
        <v>5965</v>
      </c>
      <c r="G1462" s="126">
        <v>24.99</v>
      </c>
    </row>
    <row r="1463" spans="1:7" x14ac:dyDescent="0.25">
      <c r="A1463" s="126">
        <v>8115</v>
      </c>
      <c r="B1463" s="126" t="s">
        <v>755</v>
      </c>
      <c r="C1463" s="126" t="s">
        <v>442</v>
      </c>
      <c r="D1463" s="126">
        <v>750</v>
      </c>
      <c r="E1463" s="126">
        <v>12</v>
      </c>
      <c r="F1463" s="126" t="s">
        <v>6034</v>
      </c>
      <c r="G1463" s="126">
        <v>16.989999999999998</v>
      </c>
    </row>
    <row r="1464" spans="1:7" x14ac:dyDescent="0.25">
      <c r="A1464" s="126">
        <v>8546</v>
      </c>
      <c r="B1464" s="126" t="s">
        <v>779</v>
      </c>
      <c r="C1464" s="126" t="s">
        <v>441</v>
      </c>
      <c r="D1464" s="126">
        <v>750</v>
      </c>
      <c r="E1464" s="126">
        <v>12</v>
      </c>
      <c r="F1464" s="126" t="s">
        <v>5820</v>
      </c>
      <c r="G1464" s="126">
        <v>26.99</v>
      </c>
    </row>
    <row r="1465" spans="1:7" x14ac:dyDescent="0.25">
      <c r="A1465" s="126">
        <v>138479</v>
      </c>
      <c r="B1465" s="126" t="s">
        <v>2680</v>
      </c>
      <c r="C1465" s="126" t="s">
        <v>442</v>
      </c>
      <c r="D1465" s="126">
        <v>750</v>
      </c>
      <c r="E1465" s="126">
        <v>12</v>
      </c>
      <c r="F1465" s="126" t="s">
        <v>5933</v>
      </c>
      <c r="G1465" s="126">
        <v>14.49</v>
      </c>
    </row>
    <row r="1466" spans="1:7" x14ac:dyDescent="0.25">
      <c r="A1466" s="126">
        <v>8803</v>
      </c>
      <c r="B1466" s="126" t="s">
        <v>790</v>
      </c>
      <c r="C1466" s="126" t="s">
        <v>441</v>
      </c>
      <c r="D1466" s="126">
        <v>750</v>
      </c>
      <c r="E1466" s="126">
        <v>6</v>
      </c>
      <c r="F1466" s="126" t="s">
        <v>5784</v>
      </c>
      <c r="G1466" s="126">
        <v>63.2</v>
      </c>
    </row>
    <row r="1467" spans="1:7" x14ac:dyDescent="0.25">
      <c r="A1467" s="126">
        <v>8630</v>
      </c>
      <c r="B1467" s="126" t="s">
        <v>784</v>
      </c>
      <c r="C1467" s="126" t="s">
        <v>442</v>
      </c>
      <c r="D1467" s="126">
        <v>200</v>
      </c>
      <c r="E1467" s="126">
        <v>24</v>
      </c>
      <c r="F1467" s="126" t="s">
        <v>6327</v>
      </c>
      <c r="G1467" s="126">
        <v>2.99</v>
      </c>
    </row>
    <row r="1468" spans="1:7" x14ac:dyDescent="0.25">
      <c r="A1468" s="126">
        <v>8539</v>
      </c>
      <c r="B1468" s="126" t="s">
        <v>778</v>
      </c>
      <c r="C1468" s="126" t="s">
        <v>441</v>
      </c>
      <c r="D1468" s="126">
        <v>350</v>
      </c>
      <c r="E1468" s="126">
        <v>12</v>
      </c>
      <c r="F1468" s="126" t="s">
        <v>5786</v>
      </c>
      <c r="G1468" s="126">
        <v>32.99</v>
      </c>
    </row>
    <row r="1469" spans="1:7" x14ac:dyDescent="0.25">
      <c r="A1469" s="126">
        <v>8600</v>
      </c>
      <c r="B1469" s="126" t="s">
        <v>783</v>
      </c>
      <c r="C1469" s="126" t="s">
        <v>442</v>
      </c>
      <c r="D1469" s="126">
        <v>750</v>
      </c>
      <c r="E1469" s="126">
        <v>12</v>
      </c>
      <c r="F1469" s="126" t="s">
        <v>5999</v>
      </c>
      <c r="G1469" s="126">
        <v>13.99</v>
      </c>
    </row>
    <row r="1470" spans="1:7" x14ac:dyDescent="0.25">
      <c r="A1470" s="126">
        <v>8366</v>
      </c>
      <c r="B1470" s="126" t="s">
        <v>769</v>
      </c>
      <c r="C1470" s="126" t="s">
        <v>442</v>
      </c>
      <c r="D1470" s="126">
        <v>750</v>
      </c>
      <c r="E1470" s="126">
        <v>12</v>
      </c>
      <c r="F1470" s="126" t="s">
        <v>5999</v>
      </c>
      <c r="G1470" s="126">
        <v>13.99</v>
      </c>
    </row>
    <row r="1471" spans="1:7" x14ac:dyDescent="0.25">
      <c r="A1471" s="126">
        <v>9374</v>
      </c>
      <c r="B1471" s="126" t="s">
        <v>806</v>
      </c>
      <c r="C1471" s="126" t="s">
        <v>442</v>
      </c>
      <c r="D1471" s="126">
        <v>750</v>
      </c>
      <c r="E1471" s="126">
        <v>12</v>
      </c>
      <c r="F1471" s="126" t="s">
        <v>5906</v>
      </c>
      <c r="G1471" s="126">
        <v>21.99</v>
      </c>
    </row>
    <row r="1472" spans="1:7" x14ac:dyDescent="0.25">
      <c r="A1472" s="126">
        <v>9303</v>
      </c>
      <c r="B1472" s="126" t="s">
        <v>805</v>
      </c>
      <c r="C1472" s="126" t="s">
        <v>443</v>
      </c>
      <c r="D1472" s="126">
        <v>4092</v>
      </c>
      <c r="E1472" s="126">
        <v>1</v>
      </c>
      <c r="F1472" s="126" t="s">
        <v>6203</v>
      </c>
      <c r="G1472" s="126">
        <v>25.49</v>
      </c>
    </row>
    <row r="1473" spans="1:7" x14ac:dyDescent="0.25">
      <c r="A1473" s="126">
        <v>9303</v>
      </c>
      <c r="B1473" s="126" t="s">
        <v>805</v>
      </c>
      <c r="C1473" s="126" t="s">
        <v>443</v>
      </c>
      <c r="D1473" s="126">
        <v>4092</v>
      </c>
      <c r="E1473" s="126">
        <v>1</v>
      </c>
      <c r="F1473" s="126" t="s">
        <v>6203</v>
      </c>
      <c r="G1473" s="126">
        <v>25.49</v>
      </c>
    </row>
    <row r="1474" spans="1:7" x14ac:dyDescent="0.25">
      <c r="A1474" s="126">
        <v>195651</v>
      </c>
      <c r="B1474" s="126" t="s">
        <v>2719</v>
      </c>
      <c r="C1474" s="126" t="s">
        <v>441</v>
      </c>
      <c r="D1474" s="126">
        <v>750</v>
      </c>
      <c r="E1474" s="126">
        <v>6</v>
      </c>
      <c r="F1474" s="126" t="s">
        <v>5820</v>
      </c>
      <c r="G1474" s="126">
        <v>69.989999999999995</v>
      </c>
    </row>
    <row r="1475" spans="1:7" x14ac:dyDescent="0.25">
      <c r="A1475" s="126">
        <v>8487</v>
      </c>
      <c r="B1475" s="126" t="s">
        <v>776</v>
      </c>
      <c r="C1475" s="126" t="s">
        <v>441</v>
      </c>
      <c r="D1475" s="126">
        <v>750</v>
      </c>
      <c r="E1475" s="126">
        <v>12</v>
      </c>
      <c r="F1475" s="126" t="s">
        <v>5773</v>
      </c>
      <c r="G1475" s="126">
        <v>39.99</v>
      </c>
    </row>
    <row r="1476" spans="1:7" x14ac:dyDescent="0.25">
      <c r="A1476" s="126">
        <v>8332</v>
      </c>
      <c r="B1476" s="126" t="s">
        <v>766</v>
      </c>
      <c r="C1476" s="126" t="s">
        <v>442</v>
      </c>
      <c r="D1476" s="126">
        <v>750</v>
      </c>
      <c r="E1476" s="126">
        <v>12</v>
      </c>
      <c r="F1476" s="126" t="s">
        <v>5965</v>
      </c>
      <c r="G1476" s="126">
        <v>15.99</v>
      </c>
    </row>
    <row r="1477" spans="1:7" x14ac:dyDescent="0.25">
      <c r="A1477" s="126">
        <v>698100</v>
      </c>
      <c r="B1477" s="126" t="s">
        <v>3121</v>
      </c>
      <c r="C1477" s="126" t="s">
        <v>443</v>
      </c>
      <c r="D1477" s="126">
        <v>2840</v>
      </c>
      <c r="E1477" s="126">
        <v>3</v>
      </c>
      <c r="F1477" s="126" t="s">
        <v>6179</v>
      </c>
      <c r="G1477" s="126">
        <v>14.79</v>
      </c>
    </row>
    <row r="1478" spans="1:7" x14ac:dyDescent="0.25">
      <c r="A1478" s="126">
        <v>698100</v>
      </c>
      <c r="B1478" s="126" t="s">
        <v>3121</v>
      </c>
      <c r="C1478" s="126" t="s">
        <v>443</v>
      </c>
      <c r="D1478" s="126">
        <v>2840</v>
      </c>
      <c r="E1478" s="126">
        <v>3</v>
      </c>
      <c r="F1478" s="126" t="s">
        <v>6179</v>
      </c>
      <c r="G1478" s="126">
        <v>14.79</v>
      </c>
    </row>
    <row r="1479" spans="1:7" x14ac:dyDescent="0.25">
      <c r="A1479" s="126">
        <v>11311</v>
      </c>
      <c r="B1479" s="126" t="s">
        <v>901</v>
      </c>
      <c r="C1479" s="126" t="s">
        <v>442</v>
      </c>
      <c r="D1479" s="126">
        <v>750</v>
      </c>
      <c r="E1479" s="126">
        <v>12</v>
      </c>
      <c r="F1479" s="126" t="s">
        <v>5965</v>
      </c>
      <c r="G1479" s="126">
        <v>8.99</v>
      </c>
    </row>
    <row r="1480" spans="1:7" x14ac:dyDescent="0.25">
      <c r="A1480" s="126">
        <v>11083</v>
      </c>
      <c r="B1480" s="126" t="s">
        <v>882</v>
      </c>
      <c r="C1480" s="126" t="s">
        <v>443</v>
      </c>
      <c r="D1480" s="126">
        <v>2130</v>
      </c>
      <c r="E1480" s="126">
        <v>4</v>
      </c>
      <c r="F1480" s="126" t="s">
        <v>6220</v>
      </c>
      <c r="G1480" s="126">
        <v>8.5399999999999991</v>
      </c>
    </row>
    <row r="1481" spans="1:7" x14ac:dyDescent="0.25">
      <c r="A1481" s="126">
        <v>11083</v>
      </c>
      <c r="B1481" s="126" t="s">
        <v>882</v>
      </c>
      <c r="C1481" s="126" t="s">
        <v>443</v>
      </c>
      <c r="D1481" s="126">
        <v>2130</v>
      </c>
      <c r="E1481" s="126">
        <v>4</v>
      </c>
      <c r="F1481" s="126" t="s">
        <v>6220</v>
      </c>
      <c r="G1481" s="126">
        <v>8.5399999999999991</v>
      </c>
    </row>
    <row r="1482" spans="1:7" x14ac:dyDescent="0.25">
      <c r="A1482" s="126">
        <v>8849</v>
      </c>
      <c r="B1482" s="126" t="s">
        <v>794</v>
      </c>
      <c r="C1482" s="126" t="s">
        <v>441</v>
      </c>
      <c r="D1482" s="126">
        <v>750</v>
      </c>
      <c r="E1482" s="126">
        <v>12</v>
      </c>
      <c r="F1482" s="126" t="s">
        <v>5794</v>
      </c>
      <c r="G1482" s="126">
        <v>36.99</v>
      </c>
    </row>
    <row r="1483" spans="1:7" x14ac:dyDescent="0.25">
      <c r="A1483" s="126">
        <v>163303</v>
      </c>
      <c r="B1483" s="126" t="s">
        <v>2696</v>
      </c>
      <c r="C1483" s="126" t="s">
        <v>442</v>
      </c>
      <c r="D1483" s="126">
        <v>750</v>
      </c>
      <c r="E1483" s="126">
        <v>12</v>
      </c>
      <c r="F1483" s="126" t="s">
        <v>5844</v>
      </c>
      <c r="G1483" s="126">
        <v>25.99</v>
      </c>
    </row>
    <row r="1484" spans="1:7" x14ac:dyDescent="0.25">
      <c r="A1484" s="126">
        <v>11310</v>
      </c>
      <c r="B1484" s="126" t="s">
        <v>900</v>
      </c>
      <c r="C1484" s="126" t="s">
        <v>442</v>
      </c>
      <c r="D1484" s="126">
        <v>750</v>
      </c>
      <c r="E1484" s="126">
        <v>12</v>
      </c>
      <c r="F1484" s="126" t="s">
        <v>5965</v>
      </c>
      <c r="G1484" s="126">
        <v>8.99</v>
      </c>
    </row>
    <row r="1485" spans="1:7" x14ac:dyDescent="0.25">
      <c r="A1485" s="126">
        <v>11065</v>
      </c>
      <c r="B1485" s="126" t="s">
        <v>881</v>
      </c>
      <c r="C1485" s="126" t="s">
        <v>443</v>
      </c>
      <c r="D1485" s="126">
        <v>355</v>
      </c>
      <c r="E1485" s="126">
        <v>24</v>
      </c>
      <c r="F1485" s="126" t="s">
        <v>6180</v>
      </c>
      <c r="G1485" s="126">
        <v>2.58</v>
      </c>
    </row>
    <row r="1486" spans="1:7" x14ac:dyDescent="0.25">
      <c r="A1486" s="126">
        <v>11065</v>
      </c>
      <c r="B1486" s="126" t="s">
        <v>881</v>
      </c>
      <c r="C1486" s="126" t="s">
        <v>443</v>
      </c>
      <c r="D1486" s="126">
        <v>355</v>
      </c>
      <c r="E1486" s="126">
        <v>24</v>
      </c>
      <c r="F1486" s="126" t="s">
        <v>6180</v>
      </c>
      <c r="G1486" s="126">
        <v>2.58</v>
      </c>
    </row>
    <row r="1487" spans="1:7" x14ac:dyDescent="0.25">
      <c r="A1487" s="126">
        <v>983940</v>
      </c>
      <c r="B1487" s="126" t="s">
        <v>210</v>
      </c>
      <c r="C1487" s="126" t="s">
        <v>442</v>
      </c>
      <c r="D1487" s="126">
        <v>4000</v>
      </c>
      <c r="E1487" s="126">
        <v>4</v>
      </c>
      <c r="F1487" s="126" t="s">
        <v>5957</v>
      </c>
      <c r="G1487" s="126">
        <v>32.99</v>
      </c>
    </row>
    <row r="1488" spans="1:7" x14ac:dyDescent="0.25">
      <c r="A1488" s="126">
        <v>983932</v>
      </c>
      <c r="B1488" s="126" t="s">
        <v>209</v>
      </c>
      <c r="C1488" s="126" t="s">
        <v>442</v>
      </c>
      <c r="D1488" s="126">
        <v>4000</v>
      </c>
      <c r="E1488" s="126">
        <v>4</v>
      </c>
      <c r="F1488" s="126" t="s">
        <v>5957</v>
      </c>
      <c r="G1488" s="126">
        <v>32.99</v>
      </c>
    </row>
    <row r="1489" spans="1:7" x14ac:dyDescent="0.25">
      <c r="A1489" s="126">
        <v>8381</v>
      </c>
      <c r="B1489" s="126" t="s">
        <v>770</v>
      </c>
      <c r="C1489" s="126" t="s">
        <v>442</v>
      </c>
      <c r="D1489" s="126">
        <v>750</v>
      </c>
      <c r="E1489" s="126">
        <v>12</v>
      </c>
      <c r="F1489" s="126" t="s">
        <v>6329</v>
      </c>
      <c r="G1489" s="126">
        <v>12.49</v>
      </c>
    </row>
    <row r="1490" spans="1:7" x14ac:dyDescent="0.25">
      <c r="A1490" s="126">
        <v>7941</v>
      </c>
      <c r="B1490" s="126" t="s">
        <v>749</v>
      </c>
      <c r="C1490" s="126" t="s">
        <v>441</v>
      </c>
      <c r="D1490" s="126">
        <v>750</v>
      </c>
      <c r="E1490" s="126">
        <v>6</v>
      </c>
      <c r="F1490" s="126" t="s">
        <v>5786</v>
      </c>
      <c r="G1490" s="126">
        <v>58.99</v>
      </c>
    </row>
    <row r="1491" spans="1:7" x14ac:dyDescent="0.25">
      <c r="A1491" s="126">
        <v>8365</v>
      </c>
      <c r="B1491" s="126" t="s">
        <v>768</v>
      </c>
      <c r="C1491" s="126" t="s">
        <v>442</v>
      </c>
      <c r="D1491" s="126">
        <v>750</v>
      </c>
      <c r="E1491" s="126">
        <v>12</v>
      </c>
      <c r="F1491" s="126" t="s">
        <v>5999</v>
      </c>
      <c r="G1491" s="126">
        <v>12.99</v>
      </c>
    </row>
    <row r="1492" spans="1:7" x14ac:dyDescent="0.25">
      <c r="A1492" s="126">
        <v>11319</v>
      </c>
      <c r="B1492" s="126" t="s">
        <v>748</v>
      </c>
      <c r="C1492" s="126" t="s">
        <v>441</v>
      </c>
      <c r="D1492" s="126">
        <v>1140</v>
      </c>
      <c r="E1492" s="126">
        <v>6</v>
      </c>
      <c r="F1492" s="126" t="s">
        <v>5773</v>
      </c>
      <c r="G1492" s="126">
        <v>80.989999999999995</v>
      </c>
    </row>
    <row r="1493" spans="1:7" x14ac:dyDescent="0.25">
      <c r="A1493" s="126">
        <v>10889</v>
      </c>
      <c r="B1493" s="126" t="s">
        <v>873</v>
      </c>
      <c r="C1493" s="126" t="s">
        <v>442</v>
      </c>
      <c r="D1493" s="126">
        <v>750</v>
      </c>
      <c r="E1493" s="126">
        <v>12</v>
      </c>
      <c r="F1493" s="126" t="s">
        <v>5957</v>
      </c>
      <c r="G1493" s="126">
        <v>842.6</v>
      </c>
    </row>
    <row r="1494" spans="1:7" x14ac:dyDescent="0.25">
      <c r="A1494" s="126">
        <v>8289</v>
      </c>
      <c r="B1494" s="126" t="s">
        <v>762</v>
      </c>
      <c r="C1494" s="126" t="s">
        <v>442</v>
      </c>
      <c r="D1494" s="126">
        <v>750</v>
      </c>
      <c r="E1494" s="126">
        <v>6</v>
      </c>
      <c r="F1494" s="126" t="s">
        <v>6126</v>
      </c>
      <c r="G1494" s="126">
        <v>28.99</v>
      </c>
    </row>
    <row r="1495" spans="1:7" x14ac:dyDescent="0.25">
      <c r="A1495" s="126">
        <v>8438</v>
      </c>
      <c r="B1495" s="126" t="s">
        <v>774</v>
      </c>
      <c r="C1495" s="126" t="s">
        <v>442</v>
      </c>
      <c r="D1495" s="126">
        <v>750</v>
      </c>
      <c r="E1495" s="126">
        <v>12</v>
      </c>
      <c r="F1495" s="126" t="s">
        <v>6291</v>
      </c>
      <c r="G1495" s="126">
        <v>17.989999999999998</v>
      </c>
    </row>
    <row r="1496" spans="1:7" x14ac:dyDescent="0.25">
      <c r="A1496" s="126">
        <v>9271</v>
      </c>
      <c r="B1496" s="126" t="s">
        <v>803</v>
      </c>
      <c r="C1496" s="126" t="s">
        <v>442</v>
      </c>
      <c r="D1496" s="126">
        <v>750</v>
      </c>
      <c r="E1496" s="126">
        <v>12</v>
      </c>
      <c r="F1496" s="126" t="s">
        <v>5754</v>
      </c>
      <c r="G1496" s="126">
        <v>13.99</v>
      </c>
    </row>
    <row r="1497" spans="1:7" x14ac:dyDescent="0.25">
      <c r="A1497" s="126">
        <v>11378</v>
      </c>
      <c r="B1497" s="126" t="s">
        <v>903</v>
      </c>
      <c r="C1497" s="126" t="s">
        <v>441</v>
      </c>
      <c r="D1497" s="126">
        <v>750</v>
      </c>
      <c r="E1497" s="126">
        <v>6</v>
      </c>
      <c r="F1497" s="126" t="s">
        <v>5771</v>
      </c>
      <c r="G1497" s="126">
        <v>298.72000000000003</v>
      </c>
    </row>
    <row r="1498" spans="1:7" x14ac:dyDescent="0.25">
      <c r="A1498" s="126">
        <v>10962</v>
      </c>
      <c r="B1498" s="126" t="s">
        <v>563</v>
      </c>
      <c r="C1498" s="126" t="s">
        <v>441</v>
      </c>
      <c r="D1498" s="126">
        <v>1140</v>
      </c>
      <c r="E1498" s="126">
        <v>6</v>
      </c>
      <c r="F1498" s="126" t="s">
        <v>5754</v>
      </c>
      <c r="G1498" s="126">
        <v>39.99</v>
      </c>
    </row>
    <row r="1499" spans="1:7" x14ac:dyDescent="0.25">
      <c r="A1499" s="126">
        <v>11281</v>
      </c>
      <c r="B1499" s="126" t="s">
        <v>899</v>
      </c>
      <c r="C1499" s="126" t="s">
        <v>442</v>
      </c>
      <c r="D1499" s="126">
        <v>750</v>
      </c>
      <c r="E1499" s="126">
        <v>12</v>
      </c>
      <c r="F1499" s="126" t="s">
        <v>6298</v>
      </c>
      <c r="G1499" s="126">
        <v>19.989999999999998</v>
      </c>
    </row>
    <row r="1500" spans="1:7" x14ac:dyDescent="0.25">
      <c r="A1500" s="126">
        <v>11122</v>
      </c>
      <c r="B1500" s="126" t="s">
        <v>208</v>
      </c>
      <c r="C1500" s="126" t="s">
        <v>442</v>
      </c>
      <c r="D1500" s="126">
        <v>2250</v>
      </c>
      <c r="E1500" s="126">
        <v>1</v>
      </c>
      <c r="F1500" s="126" t="s">
        <v>5999</v>
      </c>
      <c r="G1500" s="126">
        <v>139.99</v>
      </c>
    </row>
    <row r="1501" spans="1:7" x14ac:dyDescent="0.25">
      <c r="A1501" s="126">
        <v>398641</v>
      </c>
      <c r="B1501" s="126" t="s">
        <v>2903</v>
      </c>
      <c r="C1501" s="126" t="s">
        <v>442</v>
      </c>
      <c r="D1501" s="126">
        <v>750</v>
      </c>
      <c r="E1501" s="126">
        <v>12</v>
      </c>
      <c r="F1501" s="126" t="s">
        <v>6331</v>
      </c>
      <c r="G1501" s="126">
        <v>1680</v>
      </c>
    </row>
    <row r="1502" spans="1:7" x14ac:dyDescent="0.25">
      <c r="A1502" s="126">
        <v>378746</v>
      </c>
      <c r="B1502" s="126" t="s">
        <v>2884</v>
      </c>
      <c r="C1502" s="126" t="s">
        <v>442</v>
      </c>
      <c r="D1502" s="126">
        <v>750</v>
      </c>
      <c r="E1502" s="126">
        <v>12</v>
      </c>
      <c r="F1502" s="126" t="s">
        <v>6331</v>
      </c>
      <c r="G1502" s="126">
        <v>530</v>
      </c>
    </row>
    <row r="1503" spans="1:7" x14ac:dyDescent="0.25">
      <c r="A1503" s="126">
        <v>398608</v>
      </c>
      <c r="B1503" s="126" t="s">
        <v>2902</v>
      </c>
      <c r="C1503" s="126" t="s">
        <v>442</v>
      </c>
      <c r="D1503" s="126">
        <v>750</v>
      </c>
      <c r="E1503" s="126">
        <v>12</v>
      </c>
      <c r="F1503" s="126" t="s">
        <v>6331</v>
      </c>
      <c r="G1503" s="126">
        <v>1550</v>
      </c>
    </row>
    <row r="1504" spans="1:7" x14ac:dyDescent="0.25">
      <c r="A1504" s="126">
        <v>398721</v>
      </c>
      <c r="B1504" s="126" t="s">
        <v>2904</v>
      </c>
      <c r="C1504" s="126" t="s">
        <v>442</v>
      </c>
      <c r="D1504" s="126">
        <v>750</v>
      </c>
      <c r="E1504" s="126">
        <v>12</v>
      </c>
      <c r="F1504" s="126" t="s">
        <v>6331</v>
      </c>
      <c r="G1504" s="126">
        <v>1400</v>
      </c>
    </row>
    <row r="1505" spans="1:7" x14ac:dyDescent="0.25">
      <c r="A1505" s="126">
        <v>8892</v>
      </c>
      <c r="B1505" s="126" t="s">
        <v>796</v>
      </c>
      <c r="C1505" s="126" t="s">
        <v>444</v>
      </c>
      <c r="D1505" s="126">
        <v>1000</v>
      </c>
      <c r="E1505" s="126">
        <v>12</v>
      </c>
      <c r="F1505" s="126" t="s">
        <v>5773</v>
      </c>
      <c r="G1505" s="126">
        <v>9.59</v>
      </c>
    </row>
    <row r="1506" spans="1:7" x14ac:dyDescent="0.25">
      <c r="A1506" s="126">
        <v>11313</v>
      </c>
      <c r="B1506" s="126" t="s">
        <v>581</v>
      </c>
      <c r="C1506" s="126" t="s">
        <v>441</v>
      </c>
      <c r="D1506" s="126">
        <v>1140</v>
      </c>
      <c r="E1506" s="126">
        <v>6</v>
      </c>
      <c r="F1506" s="126" t="s">
        <v>5773</v>
      </c>
      <c r="G1506" s="126">
        <v>38.99</v>
      </c>
    </row>
    <row r="1507" spans="1:7" x14ac:dyDescent="0.25">
      <c r="A1507" s="126">
        <v>11328</v>
      </c>
      <c r="B1507" s="126" t="s">
        <v>587</v>
      </c>
      <c r="C1507" s="126" t="s">
        <v>441</v>
      </c>
      <c r="D1507" s="126">
        <v>1140</v>
      </c>
      <c r="E1507" s="126">
        <v>6</v>
      </c>
      <c r="F1507" s="126" t="s">
        <v>5773</v>
      </c>
      <c r="G1507" s="126">
        <v>37.99</v>
      </c>
    </row>
    <row r="1508" spans="1:7" x14ac:dyDescent="0.25">
      <c r="A1508" s="126">
        <v>9188</v>
      </c>
      <c r="B1508" s="126" t="s">
        <v>801</v>
      </c>
      <c r="C1508" s="126" t="s">
        <v>442</v>
      </c>
      <c r="D1508" s="126">
        <v>750</v>
      </c>
      <c r="E1508" s="126">
        <v>12</v>
      </c>
      <c r="F1508" s="126" t="s">
        <v>5968</v>
      </c>
      <c r="G1508" s="126">
        <v>15.99</v>
      </c>
    </row>
    <row r="1509" spans="1:7" x14ac:dyDescent="0.25">
      <c r="A1509" s="126">
        <v>153882</v>
      </c>
      <c r="B1509" s="126" t="s">
        <v>2692</v>
      </c>
      <c r="C1509" s="126" t="s">
        <v>442</v>
      </c>
      <c r="D1509" s="126">
        <v>750</v>
      </c>
      <c r="E1509" s="126">
        <v>12</v>
      </c>
      <c r="F1509" s="126" t="s">
        <v>6034</v>
      </c>
      <c r="G1509" s="126">
        <v>21.99</v>
      </c>
    </row>
    <row r="1510" spans="1:7" x14ac:dyDescent="0.25">
      <c r="A1510" s="126">
        <v>11159</v>
      </c>
      <c r="B1510" s="126" t="s">
        <v>887</v>
      </c>
      <c r="C1510" s="126" t="s">
        <v>442</v>
      </c>
      <c r="D1510" s="126">
        <v>750</v>
      </c>
      <c r="E1510" s="126">
        <v>12</v>
      </c>
      <c r="F1510" s="126" t="s">
        <v>6259</v>
      </c>
      <c r="G1510" s="126">
        <v>20.04</v>
      </c>
    </row>
    <row r="1511" spans="1:7" x14ac:dyDescent="0.25">
      <c r="A1511" s="126">
        <v>11377</v>
      </c>
      <c r="B1511" s="126" t="s">
        <v>761</v>
      </c>
      <c r="C1511" s="126" t="s">
        <v>441</v>
      </c>
      <c r="D1511" s="126">
        <v>375</v>
      </c>
      <c r="E1511" s="126">
        <v>12</v>
      </c>
      <c r="F1511" s="126" t="s">
        <v>5771</v>
      </c>
      <c r="G1511" s="126">
        <v>35.11</v>
      </c>
    </row>
    <row r="1512" spans="1:7" x14ac:dyDescent="0.25">
      <c r="A1512" s="126">
        <v>10967</v>
      </c>
      <c r="B1512" s="126" t="s">
        <v>207</v>
      </c>
      <c r="C1512" s="126" t="s">
        <v>441</v>
      </c>
      <c r="D1512" s="126">
        <v>750</v>
      </c>
      <c r="E1512" s="126">
        <v>6</v>
      </c>
      <c r="F1512" s="126" t="s">
        <v>5754</v>
      </c>
      <c r="G1512" s="126">
        <v>80.989999999999995</v>
      </c>
    </row>
    <row r="1513" spans="1:7" x14ac:dyDescent="0.25">
      <c r="A1513" s="126">
        <v>11502</v>
      </c>
      <c r="B1513" s="126" t="s">
        <v>912</v>
      </c>
      <c r="C1513" s="126" t="s">
        <v>442</v>
      </c>
      <c r="D1513" s="126">
        <v>750</v>
      </c>
      <c r="E1513" s="126">
        <v>12</v>
      </c>
      <c r="F1513" s="126" t="s">
        <v>5999</v>
      </c>
      <c r="G1513" s="126">
        <v>28.99</v>
      </c>
    </row>
    <row r="1514" spans="1:7" x14ac:dyDescent="0.25">
      <c r="A1514" s="126">
        <v>11178</v>
      </c>
      <c r="B1514" s="126" t="s">
        <v>893</v>
      </c>
      <c r="C1514" s="126" t="s">
        <v>442</v>
      </c>
      <c r="D1514" s="126">
        <v>750</v>
      </c>
      <c r="E1514" s="126">
        <v>12</v>
      </c>
      <c r="F1514" s="126" t="s">
        <v>5779</v>
      </c>
      <c r="G1514" s="126">
        <v>14.99</v>
      </c>
    </row>
    <row r="1515" spans="1:7" x14ac:dyDescent="0.25">
      <c r="A1515" s="126">
        <v>11190</v>
      </c>
      <c r="B1515" s="126" t="s">
        <v>894</v>
      </c>
      <c r="C1515" s="126" t="s">
        <v>442</v>
      </c>
      <c r="D1515" s="126">
        <v>750</v>
      </c>
      <c r="E1515" s="126">
        <v>12</v>
      </c>
      <c r="F1515" s="126" t="s">
        <v>5771</v>
      </c>
      <c r="G1515" s="126">
        <v>21.99</v>
      </c>
    </row>
    <row r="1516" spans="1:7" x14ac:dyDescent="0.25">
      <c r="A1516" s="126">
        <v>11261</v>
      </c>
      <c r="B1516" s="126" t="s">
        <v>897</v>
      </c>
      <c r="C1516" s="126" t="s">
        <v>442</v>
      </c>
      <c r="D1516" s="126">
        <v>750</v>
      </c>
      <c r="E1516" s="126">
        <v>12</v>
      </c>
      <c r="F1516" s="126" t="s">
        <v>5844</v>
      </c>
      <c r="G1516" s="126">
        <v>40.99</v>
      </c>
    </row>
    <row r="1517" spans="1:7" x14ac:dyDescent="0.25">
      <c r="A1517" s="126">
        <v>11414</v>
      </c>
      <c r="B1517" s="126" t="s">
        <v>904</v>
      </c>
      <c r="C1517" s="126" t="s">
        <v>444</v>
      </c>
      <c r="D1517" s="126">
        <v>473</v>
      </c>
      <c r="E1517" s="126">
        <v>24</v>
      </c>
      <c r="F1517" s="126" t="s">
        <v>6156</v>
      </c>
      <c r="G1517" s="126">
        <v>3.69</v>
      </c>
    </row>
    <row r="1518" spans="1:7" x14ac:dyDescent="0.25">
      <c r="A1518" s="126">
        <v>11415</v>
      </c>
      <c r="B1518" s="126" t="s">
        <v>905</v>
      </c>
      <c r="C1518" s="126" t="s">
        <v>444</v>
      </c>
      <c r="D1518" s="126">
        <v>473</v>
      </c>
      <c r="E1518" s="126">
        <v>24</v>
      </c>
      <c r="F1518" s="126" t="s">
        <v>6156</v>
      </c>
      <c r="G1518" s="126">
        <v>3.69</v>
      </c>
    </row>
    <row r="1519" spans="1:7" x14ac:dyDescent="0.25">
      <c r="A1519" s="126">
        <v>739999</v>
      </c>
      <c r="B1519" s="126" t="s">
        <v>4358</v>
      </c>
      <c r="C1519" s="126" t="s">
        <v>441</v>
      </c>
      <c r="D1519" s="126">
        <v>750</v>
      </c>
      <c r="E1519" s="126">
        <v>12</v>
      </c>
      <c r="F1519" s="126" t="s">
        <v>6333</v>
      </c>
      <c r="G1519" s="126">
        <v>25.99</v>
      </c>
    </row>
    <row r="1520" spans="1:7" x14ac:dyDescent="0.25">
      <c r="A1520" s="126">
        <v>11094</v>
      </c>
      <c r="B1520" s="126" t="s">
        <v>205</v>
      </c>
      <c r="C1520" s="126" t="s">
        <v>441</v>
      </c>
      <c r="D1520" s="126">
        <v>750</v>
      </c>
      <c r="E1520" s="126">
        <v>12</v>
      </c>
      <c r="F1520" s="126" t="s">
        <v>5773</v>
      </c>
      <c r="G1520" s="126">
        <v>31.99</v>
      </c>
    </row>
    <row r="1521" spans="1:7" x14ac:dyDescent="0.25">
      <c r="A1521" s="126">
        <v>740369</v>
      </c>
      <c r="B1521" s="126" t="s">
        <v>3192</v>
      </c>
      <c r="C1521" s="126" t="s">
        <v>442</v>
      </c>
      <c r="D1521" s="126">
        <v>750</v>
      </c>
      <c r="E1521" s="126">
        <v>12</v>
      </c>
      <c r="F1521" s="126" t="s">
        <v>6139</v>
      </c>
      <c r="G1521" s="126">
        <v>13.99</v>
      </c>
    </row>
    <row r="1522" spans="1:7" x14ac:dyDescent="0.25">
      <c r="A1522" s="126">
        <v>8989</v>
      </c>
      <c r="B1522" s="126" t="s">
        <v>4327</v>
      </c>
      <c r="C1522" s="126" t="s">
        <v>443</v>
      </c>
      <c r="D1522" s="126">
        <v>2046</v>
      </c>
      <c r="E1522" s="126">
        <v>4</v>
      </c>
      <c r="F1522" s="126" t="s">
        <v>6180</v>
      </c>
      <c r="G1522" s="126">
        <v>13.25</v>
      </c>
    </row>
    <row r="1523" spans="1:7" x14ac:dyDescent="0.25">
      <c r="A1523" s="126">
        <v>8989</v>
      </c>
      <c r="B1523" s="126" t="s">
        <v>4327</v>
      </c>
      <c r="C1523" s="126" t="s">
        <v>443</v>
      </c>
      <c r="D1523" s="126">
        <v>2046</v>
      </c>
      <c r="E1523" s="126">
        <v>4</v>
      </c>
      <c r="F1523" s="126" t="s">
        <v>6180</v>
      </c>
      <c r="G1523" s="126">
        <v>13.25</v>
      </c>
    </row>
    <row r="1524" spans="1:7" x14ac:dyDescent="0.25">
      <c r="A1524" s="126">
        <v>8989</v>
      </c>
      <c r="B1524" s="126" t="s">
        <v>4327</v>
      </c>
      <c r="C1524" s="126" t="s">
        <v>443</v>
      </c>
      <c r="D1524" s="126">
        <v>2046</v>
      </c>
      <c r="E1524" s="126">
        <v>4</v>
      </c>
      <c r="F1524" s="126" t="s">
        <v>6180</v>
      </c>
      <c r="G1524" s="126">
        <v>13.25</v>
      </c>
    </row>
    <row r="1525" spans="1:7" x14ac:dyDescent="0.25">
      <c r="A1525" s="126">
        <v>8989</v>
      </c>
      <c r="B1525" s="126" t="s">
        <v>4327</v>
      </c>
      <c r="C1525" s="126" t="s">
        <v>443</v>
      </c>
      <c r="D1525" s="126">
        <v>2046</v>
      </c>
      <c r="E1525" s="126">
        <v>4</v>
      </c>
      <c r="F1525" s="126" t="s">
        <v>6180</v>
      </c>
      <c r="G1525" s="126">
        <v>13.25</v>
      </c>
    </row>
    <row r="1526" spans="1:7" x14ac:dyDescent="0.25">
      <c r="A1526" s="126">
        <v>9041</v>
      </c>
      <c r="B1526" s="126" t="s">
        <v>799</v>
      </c>
      <c r="C1526" s="126" t="s">
        <v>443</v>
      </c>
      <c r="D1526" s="126">
        <v>4260</v>
      </c>
      <c r="E1526" s="126">
        <v>1</v>
      </c>
      <c r="F1526" s="126" t="s">
        <v>6189</v>
      </c>
      <c r="G1526" s="126">
        <v>19.489999999999998</v>
      </c>
    </row>
    <row r="1527" spans="1:7" x14ac:dyDescent="0.25">
      <c r="A1527" s="126">
        <v>9041</v>
      </c>
      <c r="B1527" s="126" t="s">
        <v>799</v>
      </c>
      <c r="C1527" s="126" t="s">
        <v>443</v>
      </c>
      <c r="D1527" s="126">
        <v>4260</v>
      </c>
      <c r="E1527" s="126">
        <v>1</v>
      </c>
      <c r="F1527" s="126" t="s">
        <v>6189</v>
      </c>
      <c r="G1527" s="126">
        <v>19.489999999999998</v>
      </c>
    </row>
    <row r="1528" spans="1:7" x14ac:dyDescent="0.25">
      <c r="A1528" s="126">
        <v>11521</v>
      </c>
      <c r="B1528" s="126" t="s">
        <v>913</v>
      </c>
      <c r="C1528" s="126" t="s">
        <v>443</v>
      </c>
      <c r="D1528" s="126">
        <v>2840</v>
      </c>
      <c r="E1528" s="126">
        <v>3</v>
      </c>
      <c r="F1528" s="126" t="s">
        <v>6180</v>
      </c>
      <c r="G1528" s="126">
        <v>14.79</v>
      </c>
    </row>
    <row r="1529" spans="1:7" x14ac:dyDescent="0.25">
      <c r="A1529" s="126">
        <v>11521</v>
      </c>
      <c r="B1529" s="126" t="s">
        <v>913</v>
      </c>
      <c r="C1529" s="126" t="s">
        <v>443</v>
      </c>
      <c r="D1529" s="126">
        <v>2840</v>
      </c>
      <c r="E1529" s="126">
        <v>3</v>
      </c>
      <c r="F1529" s="126" t="s">
        <v>6180</v>
      </c>
      <c r="G1529" s="126">
        <v>14.79</v>
      </c>
    </row>
    <row r="1530" spans="1:7" x14ac:dyDescent="0.25">
      <c r="A1530" s="126">
        <v>11469</v>
      </c>
      <c r="B1530" s="126" t="s">
        <v>626</v>
      </c>
      <c r="C1530" s="126" t="s">
        <v>441</v>
      </c>
      <c r="D1530" s="126">
        <v>1140</v>
      </c>
      <c r="E1530" s="126">
        <v>8</v>
      </c>
      <c r="F1530" s="126" t="s">
        <v>5771</v>
      </c>
      <c r="G1530" s="126">
        <v>31.99</v>
      </c>
    </row>
    <row r="1531" spans="1:7" x14ac:dyDescent="0.25">
      <c r="A1531" s="126">
        <v>983965</v>
      </c>
      <c r="B1531" s="126" t="s">
        <v>114</v>
      </c>
      <c r="C1531" s="126" t="s">
        <v>442</v>
      </c>
      <c r="D1531" s="126">
        <v>4000</v>
      </c>
      <c r="E1531" s="126">
        <v>4</v>
      </c>
      <c r="F1531" s="126" t="s">
        <v>5957</v>
      </c>
      <c r="G1531" s="126">
        <v>39.29</v>
      </c>
    </row>
    <row r="1532" spans="1:7" x14ac:dyDescent="0.25">
      <c r="A1532" s="126">
        <v>988266</v>
      </c>
      <c r="B1532" s="126" t="s">
        <v>206</v>
      </c>
      <c r="C1532" s="126" t="s">
        <v>442</v>
      </c>
      <c r="D1532" s="126">
        <v>4000</v>
      </c>
      <c r="E1532" s="126">
        <v>4</v>
      </c>
      <c r="F1532" s="126" t="s">
        <v>5957</v>
      </c>
      <c r="G1532" s="126">
        <v>39.29</v>
      </c>
    </row>
    <row r="1533" spans="1:7" x14ac:dyDescent="0.25">
      <c r="A1533" s="126">
        <v>988265</v>
      </c>
      <c r="B1533" s="126" t="s">
        <v>211</v>
      </c>
      <c r="C1533" s="126" t="s">
        <v>442</v>
      </c>
      <c r="D1533" s="126">
        <v>4000</v>
      </c>
      <c r="E1533" s="126">
        <v>4</v>
      </c>
      <c r="F1533" s="126" t="s">
        <v>5957</v>
      </c>
      <c r="G1533" s="126">
        <v>39.29</v>
      </c>
    </row>
    <row r="1534" spans="1:7" x14ac:dyDescent="0.25">
      <c r="A1534" s="126">
        <v>9412</v>
      </c>
      <c r="B1534" s="126" t="s">
        <v>809</v>
      </c>
      <c r="C1534" s="126" t="s">
        <v>442</v>
      </c>
      <c r="D1534" s="126">
        <v>750</v>
      </c>
      <c r="E1534" s="126">
        <v>6</v>
      </c>
      <c r="F1534" s="126" t="s">
        <v>5844</v>
      </c>
      <c r="G1534" s="126">
        <v>39.99</v>
      </c>
    </row>
    <row r="1535" spans="1:7" x14ac:dyDescent="0.25">
      <c r="A1535" s="126">
        <v>741000</v>
      </c>
      <c r="B1535" s="126" t="s">
        <v>3194</v>
      </c>
      <c r="C1535" s="126" t="s">
        <v>441</v>
      </c>
      <c r="D1535" s="126">
        <v>750</v>
      </c>
      <c r="E1535" s="126">
        <v>6</v>
      </c>
      <c r="F1535" s="126" t="s">
        <v>5820</v>
      </c>
      <c r="G1535" s="126">
        <v>26.29</v>
      </c>
    </row>
    <row r="1536" spans="1:7" x14ac:dyDescent="0.25">
      <c r="A1536" s="126">
        <v>11143</v>
      </c>
      <c r="B1536" s="126" t="s">
        <v>212</v>
      </c>
      <c r="C1536" s="126" t="s">
        <v>442</v>
      </c>
      <c r="D1536" s="126">
        <v>750</v>
      </c>
      <c r="E1536" s="126">
        <v>12</v>
      </c>
      <c r="F1536" s="126" t="s">
        <v>5965</v>
      </c>
      <c r="G1536" s="126">
        <v>17.989999999999998</v>
      </c>
    </row>
    <row r="1537" spans="1:7" x14ac:dyDescent="0.25">
      <c r="A1537" s="126">
        <v>11137</v>
      </c>
      <c r="B1537" s="126" t="s">
        <v>886</v>
      </c>
      <c r="C1537" s="126" t="s">
        <v>442</v>
      </c>
      <c r="D1537" s="126">
        <v>1000</v>
      </c>
      <c r="E1537" s="126">
        <v>6</v>
      </c>
      <c r="F1537" s="126" t="s">
        <v>5788</v>
      </c>
      <c r="G1537" s="126">
        <v>13.49</v>
      </c>
    </row>
    <row r="1538" spans="1:7" x14ac:dyDescent="0.25">
      <c r="A1538" s="126">
        <v>741407</v>
      </c>
      <c r="B1538" s="126" t="s">
        <v>3195</v>
      </c>
      <c r="C1538" s="126" t="s">
        <v>442</v>
      </c>
      <c r="D1538" s="126">
        <v>750</v>
      </c>
      <c r="E1538" s="126">
        <v>12</v>
      </c>
      <c r="F1538" s="126" t="s">
        <v>6016</v>
      </c>
      <c r="G1538" s="126">
        <v>28.99</v>
      </c>
    </row>
    <row r="1539" spans="1:7" x14ac:dyDescent="0.25">
      <c r="A1539" s="126">
        <v>11055</v>
      </c>
      <c r="B1539" s="126" t="s">
        <v>880</v>
      </c>
      <c r="C1539" s="126" t="s">
        <v>442</v>
      </c>
      <c r="D1539" s="126">
        <v>750</v>
      </c>
      <c r="E1539" s="126">
        <v>12</v>
      </c>
      <c r="F1539" s="126" t="s">
        <v>5999</v>
      </c>
      <c r="G1539" s="126">
        <v>19.989999999999998</v>
      </c>
    </row>
    <row r="1540" spans="1:7" x14ac:dyDescent="0.25">
      <c r="A1540" s="126">
        <v>10506</v>
      </c>
      <c r="B1540" s="126" t="s">
        <v>861</v>
      </c>
      <c r="C1540" s="126" t="s">
        <v>442</v>
      </c>
      <c r="D1540" s="126">
        <v>750</v>
      </c>
      <c r="E1540" s="126">
        <v>12</v>
      </c>
      <c r="F1540" s="126" t="s">
        <v>5999</v>
      </c>
      <c r="G1540" s="126">
        <v>11.59</v>
      </c>
    </row>
    <row r="1541" spans="1:7" x14ac:dyDescent="0.25">
      <c r="A1541" s="126">
        <v>10139</v>
      </c>
      <c r="B1541" s="126" t="s">
        <v>200</v>
      </c>
      <c r="C1541" s="126" t="s">
        <v>441</v>
      </c>
      <c r="D1541" s="126">
        <v>750</v>
      </c>
      <c r="E1541" s="126">
        <v>12</v>
      </c>
      <c r="F1541" s="126" t="s">
        <v>5754</v>
      </c>
      <c r="G1541" s="126">
        <v>22.86</v>
      </c>
    </row>
    <row r="1542" spans="1:7" x14ac:dyDescent="0.25">
      <c r="A1542" s="126">
        <v>11410</v>
      </c>
      <c r="B1542" s="126" t="s">
        <v>79</v>
      </c>
      <c r="C1542" s="126" t="s">
        <v>442</v>
      </c>
      <c r="D1542" s="126">
        <v>750</v>
      </c>
      <c r="E1542" s="126">
        <v>6</v>
      </c>
      <c r="F1542" s="126" t="s">
        <v>5844</v>
      </c>
      <c r="G1542" s="126">
        <v>15.99</v>
      </c>
    </row>
    <row r="1543" spans="1:7" x14ac:dyDescent="0.25">
      <c r="A1543" s="126">
        <v>10965</v>
      </c>
      <c r="B1543" s="126" t="s">
        <v>1666</v>
      </c>
      <c r="C1543" s="126" t="s">
        <v>441</v>
      </c>
      <c r="D1543" s="126">
        <v>1140</v>
      </c>
      <c r="E1543" s="126">
        <v>6</v>
      </c>
      <c r="F1543" s="126" t="s">
        <v>5754</v>
      </c>
      <c r="G1543" s="126">
        <v>99.99</v>
      </c>
    </row>
    <row r="1544" spans="1:7" x14ac:dyDescent="0.25">
      <c r="A1544" s="126">
        <v>10963</v>
      </c>
      <c r="B1544" s="126" t="s">
        <v>522</v>
      </c>
      <c r="C1544" s="126" t="s">
        <v>441</v>
      </c>
      <c r="D1544" s="126">
        <v>1140</v>
      </c>
      <c r="E1544" s="126">
        <v>6</v>
      </c>
      <c r="F1544" s="126" t="s">
        <v>5754</v>
      </c>
      <c r="G1544" s="126">
        <v>35.49</v>
      </c>
    </row>
    <row r="1545" spans="1:7" x14ac:dyDescent="0.25">
      <c r="A1545" s="126">
        <v>10964</v>
      </c>
      <c r="B1545" s="126" t="s">
        <v>739</v>
      </c>
      <c r="C1545" s="126" t="s">
        <v>441</v>
      </c>
      <c r="D1545" s="126">
        <v>1140</v>
      </c>
      <c r="E1545" s="126">
        <v>6</v>
      </c>
      <c r="F1545" s="126" t="s">
        <v>5754</v>
      </c>
      <c r="G1545" s="126">
        <v>77.989999999999995</v>
      </c>
    </row>
    <row r="1546" spans="1:7" x14ac:dyDescent="0.25">
      <c r="A1546" s="126">
        <v>11497</v>
      </c>
      <c r="B1546" s="126" t="s">
        <v>759</v>
      </c>
      <c r="C1546" s="126" t="s">
        <v>441</v>
      </c>
      <c r="D1546" s="126">
        <v>1140</v>
      </c>
      <c r="E1546" s="126">
        <v>8</v>
      </c>
      <c r="F1546" s="126" t="s">
        <v>5794</v>
      </c>
      <c r="G1546" s="126">
        <v>39.99</v>
      </c>
    </row>
    <row r="1547" spans="1:7" x14ac:dyDescent="0.25">
      <c r="A1547" s="126">
        <v>11053</v>
      </c>
      <c r="B1547" s="126" t="s">
        <v>879</v>
      </c>
      <c r="C1547" s="126" t="s">
        <v>441</v>
      </c>
      <c r="D1547" s="126">
        <v>1140</v>
      </c>
      <c r="E1547" s="126">
        <v>6</v>
      </c>
      <c r="F1547" s="126" t="s">
        <v>5786</v>
      </c>
      <c r="G1547" s="126">
        <v>41.99</v>
      </c>
    </row>
    <row r="1548" spans="1:7" x14ac:dyDescent="0.25">
      <c r="A1548" s="126">
        <v>11367</v>
      </c>
      <c r="B1548" s="126" t="s">
        <v>902</v>
      </c>
      <c r="C1548" s="126" t="s">
        <v>442</v>
      </c>
      <c r="D1548" s="126">
        <v>750</v>
      </c>
      <c r="E1548" s="126">
        <v>12</v>
      </c>
      <c r="F1548" s="126" t="s">
        <v>5968</v>
      </c>
      <c r="G1548" s="126">
        <v>25.99</v>
      </c>
    </row>
    <row r="1549" spans="1:7" x14ac:dyDescent="0.25">
      <c r="A1549" s="126">
        <v>10866</v>
      </c>
      <c r="B1549" s="126" t="s">
        <v>871</v>
      </c>
      <c r="C1549" s="126" t="s">
        <v>442</v>
      </c>
      <c r="D1549" s="126">
        <v>750</v>
      </c>
      <c r="E1549" s="126">
        <v>12</v>
      </c>
      <c r="F1549" s="126" t="s">
        <v>5965</v>
      </c>
      <c r="G1549" s="126">
        <v>23.99</v>
      </c>
    </row>
    <row r="1550" spans="1:7" x14ac:dyDescent="0.25">
      <c r="A1550" s="126">
        <v>983957</v>
      </c>
      <c r="B1550" s="126" t="s">
        <v>113</v>
      </c>
      <c r="C1550" s="126" t="s">
        <v>442</v>
      </c>
      <c r="D1550" s="126">
        <v>4000</v>
      </c>
      <c r="E1550" s="126">
        <v>4</v>
      </c>
      <c r="F1550" s="126" t="s">
        <v>5957</v>
      </c>
      <c r="G1550" s="126">
        <v>39.29</v>
      </c>
    </row>
    <row r="1551" spans="1:7" x14ac:dyDescent="0.25">
      <c r="A1551" s="126">
        <v>8966</v>
      </c>
      <c r="B1551" s="126" t="s">
        <v>798</v>
      </c>
      <c r="C1551" s="126" t="s">
        <v>442</v>
      </c>
      <c r="D1551" s="126">
        <v>750</v>
      </c>
      <c r="E1551" s="126">
        <v>12</v>
      </c>
      <c r="F1551" s="126" t="s">
        <v>5794</v>
      </c>
      <c r="G1551" s="126">
        <v>31.99</v>
      </c>
    </row>
    <row r="1552" spans="1:7" x14ac:dyDescent="0.25">
      <c r="A1552" s="126">
        <v>10188</v>
      </c>
      <c r="B1552" s="126" t="s">
        <v>850</v>
      </c>
      <c r="C1552" s="126" t="s">
        <v>442</v>
      </c>
      <c r="D1552" s="126">
        <v>750</v>
      </c>
      <c r="E1552" s="126">
        <v>12</v>
      </c>
      <c r="F1552" s="126" t="s">
        <v>6026</v>
      </c>
      <c r="G1552" s="126">
        <v>17.079999999999998</v>
      </c>
    </row>
    <row r="1553" spans="1:7" x14ac:dyDescent="0.25">
      <c r="A1553" s="126">
        <v>11095</v>
      </c>
      <c r="B1553" s="126" t="s">
        <v>883</v>
      </c>
      <c r="C1553" s="126" t="s">
        <v>441</v>
      </c>
      <c r="D1553" s="126">
        <v>750</v>
      </c>
      <c r="E1553" s="126">
        <v>6</v>
      </c>
      <c r="F1553" s="126" t="s">
        <v>5771</v>
      </c>
      <c r="G1553" s="126">
        <v>64.989999999999995</v>
      </c>
    </row>
    <row r="1554" spans="1:7" x14ac:dyDescent="0.25">
      <c r="A1554" s="126">
        <v>493759</v>
      </c>
      <c r="B1554" s="126" t="s">
        <v>2963</v>
      </c>
      <c r="C1554" s="126" t="s">
        <v>442</v>
      </c>
      <c r="D1554" s="126">
        <v>750</v>
      </c>
      <c r="E1554" s="126">
        <v>12</v>
      </c>
      <c r="F1554" s="126" t="s">
        <v>5965</v>
      </c>
      <c r="G1554" s="126">
        <v>69.989999999999995</v>
      </c>
    </row>
    <row r="1555" spans="1:7" x14ac:dyDescent="0.25">
      <c r="A1555" s="126">
        <v>9621</v>
      </c>
      <c r="B1555" s="126" t="s">
        <v>814</v>
      </c>
      <c r="C1555" s="126" t="s">
        <v>442</v>
      </c>
      <c r="D1555" s="126">
        <v>750</v>
      </c>
      <c r="E1555" s="126">
        <v>12</v>
      </c>
      <c r="F1555" s="126" t="s">
        <v>6338</v>
      </c>
      <c r="G1555" s="126">
        <v>31.32</v>
      </c>
    </row>
    <row r="1556" spans="1:7" x14ac:dyDescent="0.25">
      <c r="A1556" s="126">
        <v>10949</v>
      </c>
      <c r="B1556" s="126" t="s">
        <v>84</v>
      </c>
      <c r="C1556" s="126" t="s">
        <v>442</v>
      </c>
      <c r="D1556" s="126">
        <v>1000</v>
      </c>
      <c r="E1556" s="126">
        <v>6</v>
      </c>
      <c r="F1556" s="126" t="s">
        <v>5820</v>
      </c>
      <c r="G1556" s="126">
        <v>12.99</v>
      </c>
    </row>
    <row r="1557" spans="1:7" x14ac:dyDescent="0.25">
      <c r="A1557" s="126">
        <v>11272</v>
      </c>
      <c r="B1557" s="126" t="s">
        <v>898</v>
      </c>
      <c r="C1557" s="126" t="s">
        <v>442</v>
      </c>
      <c r="D1557" s="126">
        <v>750</v>
      </c>
      <c r="E1557" s="126">
        <v>12</v>
      </c>
      <c r="F1557" s="126" t="s">
        <v>6034</v>
      </c>
      <c r="G1557" s="126">
        <v>19.989999999999998</v>
      </c>
    </row>
    <row r="1558" spans="1:7" x14ac:dyDescent="0.25">
      <c r="A1558" s="126">
        <v>733567</v>
      </c>
      <c r="B1558" s="126" t="s">
        <v>3172</v>
      </c>
      <c r="C1558" s="126" t="s">
        <v>442</v>
      </c>
      <c r="D1558" s="126">
        <v>750</v>
      </c>
      <c r="E1558" s="126">
        <v>6</v>
      </c>
      <c r="F1558" s="126" t="s">
        <v>5892</v>
      </c>
      <c r="G1558" s="126">
        <v>16.989999999999998</v>
      </c>
    </row>
    <row r="1559" spans="1:7" x14ac:dyDescent="0.25">
      <c r="A1559" s="126">
        <v>11323</v>
      </c>
      <c r="B1559" s="126" t="s">
        <v>542</v>
      </c>
      <c r="C1559" s="126" t="s">
        <v>441</v>
      </c>
      <c r="D1559" s="126">
        <v>1140</v>
      </c>
      <c r="E1559" s="126">
        <v>6</v>
      </c>
      <c r="F1559" s="126" t="s">
        <v>5773</v>
      </c>
      <c r="G1559" s="126">
        <v>43.99</v>
      </c>
    </row>
    <row r="1560" spans="1:7" x14ac:dyDescent="0.25">
      <c r="A1560" s="126">
        <v>9404</v>
      </c>
      <c r="B1560" s="126" t="s">
        <v>807</v>
      </c>
      <c r="C1560" s="126" t="s">
        <v>442</v>
      </c>
      <c r="D1560" s="126">
        <v>3000</v>
      </c>
      <c r="E1560" s="126">
        <v>6</v>
      </c>
      <c r="F1560" s="126" t="s">
        <v>5754</v>
      </c>
      <c r="G1560" s="126">
        <v>28.49</v>
      </c>
    </row>
    <row r="1561" spans="1:7" x14ac:dyDescent="0.25">
      <c r="A1561" s="126">
        <v>9277</v>
      </c>
      <c r="B1561" s="126" t="s">
        <v>804</v>
      </c>
      <c r="C1561" s="126" t="s">
        <v>442</v>
      </c>
      <c r="D1561" s="126">
        <v>750</v>
      </c>
      <c r="E1561" s="126">
        <v>12</v>
      </c>
      <c r="F1561" s="126" t="s">
        <v>5965</v>
      </c>
      <c r="G1561" s="126">
        <v>10.47</v>
      </c>
    </row>
    <row r="1562" spans="1:7" x14ac:dyDescent="0.25">
      <c r="A1562" s="126">
        <v>9279</v>
      </c>
      <c r="B1562" s="126" t="s">
        <v>5041</v>
      </c>
      <c r="C1562" s="126" t="s">
        <v>441</v>
      </c>
      <c r="D1562" s="126">
        <v>750</v>
      </c>
      <c r="E1562" s="126">
        <v>12</v>
      </c>
      <c r="F1562" s="126" t="s">
        <v>5773</v>
      </c>
      <c r="G1562" s="126">
        <v>29.99</v>
      </c>
    </row>
    <row r="1563" spans="1:7" x14ac:dyDescent="0.25">
      <c r="A1563" s="126">
        <v>9709</v>
      </c>
      <c r="B1563" s="126" t="s">
        <v>819</v>
      </c>
      <c r="C1563" s="126" t="s">
        <v>441</v>
      </c>
      <c r="D1563" s="126">
        <v>375</v>
      </c>
      <c r="E1563" s="126">
        <v>12</v>
      </c>
      <c r="F1563" s="126" t="s">
        <v>5794</v>
      </c>
      <c r="G1563" s="126">
        <v>23.99</v>
      </c>
    </row>
    <row r="1564" spans="1:7" x14ac:dyDescent="0.25">
      <c r="A1564" s="126">
        <v>9610</v>
      </c>
      <c r="B1564" s="126" t="s">
        <v>813</v>
      </c>
      <c r="C1564" s="126" t="s">
        <v>442</v>
      </c>
      <c r="D1564" s="126">
        <v>750</v>
      </c>
      <c r="E1564" s="126">
        <v>6</v>
      </c>
      <c r="F1564" s="126" t="s">
        <v>5779</v>
      </c>
      <c r="G1564" s="126">
        <v>24.99</v>
      </c>
    </row>
    <row r="1565" spans="1:7" x14ac:dyDescent="0.25">
      <c r="A1565" s="126">
        <v>9735</v>
      </c>
      <c r="B1565" s="126" t="s">
        <v>820</v>
      </c>
      <c r="C1565" s="126" t="s">
        <v>443</v>
      </c>
      <c r="D1565" s="126">
        <v>4092</v>
      </c>
      <c r="E1565" s="126">
        <v>1</v>
      </c>
      <c r="F1565" s="126" t="s">
        <v>6179</v>
      </c>
      <c r="G1565" s="126">
        <v>23.99</v>
      </c>
    </row>
    <row r="1566" spans="1:7" x14ac:dyDescent="0.25">
      <c r="A1566" s="126">
        <v>9735</v>
      </c>
      <c r="B1566" s="126" t="s">
        <v>820</v>
      </c>
      <c r="C1566" s="126" t="s">
        <v>443</v>
      </c>
      <c r="D1566" s="126">
        <v>4092</v>
      </c>
      <c r="E1566" s="126">
        <v>1</v>
      </c>
      <c r="F1566" s="126" t="s">
        <v>6179</v>
      </c>
      <c r="G1566" s="126">
        <v>23.99</v>
      </c>
    </row>
    <row r="1567" spans="1:7" x14ac:dyDescent="0.25">
      <c r="A1567" s="126">
        <v>9673</v>
      </c>
      <c r="B1567" s="126" t="s">
        <v>4267</v>
      </c>
      <c r="C1567" s="126" t="s">
        <v>442</v>
      </c>
      <c r="D1567" s="126">
        <v>750</v>
      </c>
      <c r="E1567" s="126">
        <v>12</v>
      </c>
      <c r="F1567" s="126" t="s">
        <v>5999</v>
      </c>
      <c r="G1567" s="126">
        <v>14.99</v>
      </c>
    </row>
    <row r="1568" spans="1:7" x14ac:dyDescent="0.25">
      <c r="A1568" s="126">
        <v>11140</v>
      </c>
      <c r="B1568" s="126" t="s">
        <v>4255</v>
      </c>
      <c r="C1568" s="126" t="s">
        <v>444</v>
      </c>
      <c r="D1568" s="126">
        <v>500</v>
      </c>
      <c r="E1568" s="126">
        <v>12</v>
      </c>
      <c r="F1568" s="126" t="s">
        <v>5779</v>
      </c>
      <c r="G1568" s="126">
        <v>4.99</v>
      </c>
    </row>
    <row r="1569" spans="1:7" x14ac:dyDescent="0.25">
      <c r="A1569" s="126">
        <v>9544</v>
      </c>
      <c r="B1569" s="126" t="s">
        <v>5233</v>
      </c>
      <c r="C1569" s="126" t="s">
        <v>442</v>
      </c>
      <c r="D1569" s="126">
        <v>375</v>
      </c>
      <c r="E1569" s="126">
        <v>12</v>
      </c>
      <c r="F1569" s="126" t="s">
        <v>6210</v>
      </c>
      <c r="G1569" s="126">
        <v>93.76</v>
      </c>
    </row>
    <row r="1570" spans="1:7" x14ac:dyDescent="0.25">
      <c r="A1570" s="126">
        <v>10131</v>
      </c>
      <c r="B1570" s="126" t="s">
        <v>846</v>
      </c>
      <c r="C1570" s="126" t="s">
        <v>442</v>
      </c>
      <c r="D1570" s="126">
        <v>750</v>
      </c>
      <c r="E1570" s="126">
        <v>6</v>
      </c>
      <c r="F1570" s="126" t="s">
        <v>6341</v>
      </c>
      <c r="G1570" s="126">
        <v>168.53</v>
      </c>
    </row>
    <row r="1571" spans="1:7" x14ac:dyDescent="0.25">
      <c r="A1571" s="126">
        <v>9935</v>
      </c>
      <c r="B1571" s="126" t="s">
        <v>835</v>
      </c>
      <c r="C1571" s="126" t="s">
        <v>443</v>
      </c>
      <c r="D1571" s="126">
        <v>4092</v>
      </c>
      <c r="E1571" s="126">
        <v>1</v>
      </c>
      <c r="F1571" s="126" t="s">
        <v>6203</v>
      </c>
      <c r="G1571" s="126">
        <v>22.39</v>
      </c>
    </row>
    <row r="1572" spans="1:7" x14ac:dyDescent="0.25">
      <c r="A1572" s="126">
        <v>9935</v>
      </c>
      <c r="B1572" s="126" t="s">
        <v>835</v>
      </c>
      <c r="C1572" s="126" t="s">
        <v>443</v>
      </c>
      <c r="D1572" s="126">
        <v>4092</v>
      </c>
      <c r="E1572" s="126">
        <v>1</v>
      </c>
      <c r="F1572" s="126" t="s">
        <v>6203</v>
      </c>
      <c r="G1572" s="126">
        <v>22.39</v>
      </c>
    </row>
    <row r="1573" spans="1:7" x14ac:dyDescent="0.25">
      <c r="A1573" s="126">
        <v>10113</v>
      </c>
      <c r="B1573" s="126" t="s">
        <v>842</v>
      </c>
      <c r="C1573" s="126" t="s">
        <v>443</v>
      </c>
      <c r="D1573" s="126">
        <v>2130</v>
      </c>
      <c r="E1573" s="126">
        <v>4</v>
      </c>
      <c r="F1573" s="126" t="s">
        <v>6179</v>
      </c>
      <c r="G1573" s="126">
        <v>10.99</v>
      </c>
    </row>
    <row r="1574" spans="1:7" x14ac:dyDescent="0.25">
      <c r="A1574" s="126">
        <v>10113</v>
      </c>
      <c r="B1574" s="126" t="s">
        <v>842</v>
      </c>
      <c r="C1574" s="126" t="s">
        <v>443</v>
      </c>
      <c r="D1574" s="126">
        <v>2130</v>
      </c>
      <c r="E1574" s="126">
        <v>4</v>
      </c>
      <c r="F1574" s="126" t="s">
        <v>6179</v>
      </c>
      <c r="G1574" s="126">
        <v>10.99</v>
      </c>
    </row>
    <row r="1575" spans="1:7" x14ac:dyDescent="0.25">
      <c r="A1575" s="126">
        <v>10114</v>
      </c>
      <c r="B1575" s="126" t="s">
        <v>843</v>
      </c>
      <c r="C1575" s="126" t="s">
        <v>443</v>
      </c>
      <c r="D1575" s="126">
        <v>2130</v>
      </c>
      <c r="E1575" s="126">
        <v>4</v>
      </c>
      <c r="F1575" s="126" t="s">
        <v>6179</v>
      </c>
      <c r="G1575" s="126">
        <v>10.99</v>
      </c>
    </row>
    <row r="1576" spans="1:7" x14ac:dyDescent="0.25">
      <c r="A1576" s="126">
        <v>10114</v>
      </c>
      <c r="B1576" s="126" t="s">
        <v>843</v>
      </c>
      <c r="C1576" s="126" t="s">
        <v>443</v>
      </c>
      <c r="D1576" s="126">
        <v>2130</v>
      </c>
      <c r="E1576" s="126">
        <v>4</v>
      </c>
      <c r="F1576" s="126" t="s">
        <v>6179</v>
      </c>
      <c r="G1576" s="126">
        <v>10.99</v>
      </c>
    </row>
    <row r="1577" spans="1:7" x14ac:dyDescent="0.25">
      <c r="A1577" s="126">
        <v>722218</v>
      </c>
      <c r="B1577" s="126" t="s">
        <v>3155</v>
      </c>
      <c r="C1577" s="126" t="s">
        <v>443</v>
      </c>
      <c r="D1577" s="126">
        <v>750</v>
      </c>
      <c r="E1577" s="126">
        <v>12</v>
      </c>
      <c r="F1577" s="126" t="s">
        <v>6212</v>
      </c>
      <c r="G1577" s="126">
        <v>6.55</v>
      </c>
    </row>
    <row r="1578" spans="1:7" x14ac:dyDescent="0.25">
      <c r="A1578" s="126">
        <v>722218</v>
      </c>
      <c r="B1578" s="126" t="s">
        <v>3155</v>
      </c>
      <c r="C1578" s="126" t="s">
        <v>443</v>
      </c>
      <c r="D1578" s="126">
        <v>750</v>
      </c>
      <c r="E1578" s="126">
        <v>12</v>
      </c>
      <c r="F1578" s="126" t="s">
        <v>6212</v>
      </c>
      <c r="G1578" s="126">
        <v>6.55</v>
      </c>
    </row>
    <row r="1579" spans="1:7" x14ac:dyDescent="0.25">
      <c r="A1579" s="126">
        <v>10825</v>
      </c>
      <c r="B1579" s="126" t="s">
        <v>18</v>
      </c>
      <c r="C1579" s="126" t="s">
        <v>441</v>
      </c>
      <c r="D1579" s="126">
        <v>1140</v>
      </c>
      <c r="E1579" s="126">
        <v>9</v>
      </c>
      <c r="F1579" s="126" t="s">
        <v>5771</v>
      </c>
      <c r="G1579" s="126">
        <v>34.29</v>
      </c>
    </row>
    <row r="1580" spans="1:7" x14ac:dyDescent="0.25">
      <c r="A1580" s="126">
        <v>10869</v>
      </c>
      <c r="B1580" s="126" t="s">
        <v>872</v>
      </c>
      <c r="C1580" s="126" t="s">
        <v>441</v>
      </c>
      <c r="D1580" s="126">
        <v>1140</v>
      </c>
      <c r="E1580" s="126">
        <v>6</v>
      </c>
      <c r="F1580" s="126" t="s">
        <v>5754</v>
      </c>
      <c r="G1580" s="126">
        <v>37.49</v>
      </c>
    </row>
    <row r="1581" spans="1:7" x14ac:dyDescent="0.25">
      <c r="A1581" s="126">
        <v>9405</v>
      </c>
      <c r="B1581" s="126" t="s">
        <v>808</v>
      </c>
      <c r="C1581" s="126" t="s">
        <v>442</v>
      </c>
      <c r="D1581" s="126">
        <v>2000</v>
      </c>
      <c r="E1581" s="126">
        <v>6</v>
      </c>
      <c r="F1581" s="126" t="s">
        <v>5928</v>
      </c>
      <c r="G1581" s="126">
        <v>24.99</v>
      </c>
    </row>
    <row r="1582" spans="1:7" x14ac:dyDescent="0.25">
      <c r="A1582" s="126">
        <v>734472</v>
      </c>
      <c r="B1582" s="126" t="s">
        <v>3175</v>
      </c>
      <c r="C1582" s="126" t="s">
        <v>442</v>
      </c>
      <c r="D1582" s="126">
        <v>750</v>
      </c>
      <c r="E1582" s="126">
        <v>12</v>
      </c>
      <c r="F1582" s="126" t="s">
        <v>5906</v>
      </c>
      <c r="G1582" s="126">
        <v>21.99</v>
      </c>
    </row>
    <row r="1583" spans="1:7" x14ac:dyDescent="0.25">
      <c r="A1583" s="126">
        <v>9711</v>
      </c>
      <c r="B1583" s="126" t="s">
        <v>5518</v>
      </c>
      <c r="C1583" s="126" t="s">
        <v>442</v>
      </c>
      <c r="D1583" s="126">
        <v>750</v>
      </c>
      <c r="E1583" s="126">
        <v>6</v>
      </c>
      <c r="F1583" s="126" t="s">
        <v>5965</v>
      </c>
      <c r="G1583" s="126">
        <v>19.989999999999998</v>
      </c>
    </row>
    <row r="1584" spans="1:7" x14ac:dyDescent="0.25">
      <c r="A1584" s="126">
        <v>10115</v>
      </c>
      <c r="B1584" s="126" t="s">
        <v>844</v>
      </c>
      <c r="C1584" s="126" t="s">
        <v>443</v>
      </c>
      <c r="D1584" s="126">
        <v>5325</v>
      </c>
      <c r="E1584" s="126">
        <v>1</v>
      </c>
      <c r="F1584" s="126" t="s">
        <v>6179</v>
      </c>
      <c r="G1584" s="126">
        <v>24.75</v>
      </c>
    </row>
    <row r="1585" spans="1:7" x14ac:dyDescent="0.25">
      <c r="A1585" s="126">
        <v>10115</v>
      </c>
      <c r="B1585" s="126" t="s">
        <v>844</v>
      </c>
      <c r="C1585" s="126" t="s">
        <v>443</v>
      </c>
      <c r="D1585" s="126">
        <v>5325</v>
      </c>
      <c r="E1585" s="126">
        <v>1</v>
      </c>
      <c r="F1585" s="126" t="s">
        <v>6179</v>
      </c>
      <c r="G1585" s="126">
        <v>24.75</v>
      </c>
    </row>
    <row r="1586" spans="1:7" x14ac:dyDescent="0.25">
      <c r="A1586" s="126">
        <v>9519</v>
      </c>
      <c r="B1586" s="126" t="s">
        <v>812</v>
      </c>
      <c r="C1586" s="126" t="s">
        <v>442</v>
      </c>
      <c r="D1586" s="126">
        <v>750</v>
      </c>
      <c r="E1586" s="126">
        <v>12</v>
      </c>
      <c r="F1586" s="126" t="s">
        <v>5968</v>
      </c>
      <c r="G1586" s="126">
        <v>19.989999999999998</v>
      </c>
    </row>
    <row r="1587" spans="1:7" x14ac:dyDescent="0.25">
      <c r="A1587" s="126">
        <v>10966</v>
      </c>
      <c r="B1587" s="126" t="s">
        <v>663</v>
      </c>
      <c r="C1587" s="126" t="s">
        <v>441</v>
      </c>
      <c r="D1587" s="126">
        <v>1140</v>
      </c>
      <c r="E1587" s="126">
        <v>6</v>
      </c>
      <c r="F1587" s="126" t="s">
        <v>5794</v>
      </c>
      <c r="G1587" s="126">
        <v>35.49</v>
      </c>
    </row>
    <row r="1588" spans="1:7" x14ac:dyDescent="0.25">
      <c r="A1588" s="126">
        <v>11212</v>
      </c>
      <c r="B1588" s="126" t="s">
        <v>895</v>
      </c>
      <c r="C1588" s="126" t="s">
        <v>442</v>
      </c>
      <c r="D1588" s="126">
        <v>750</v>
      </c>
      <c r="E1588" s="126">
        <v>6</v>
      </c>
      <c r="F1588" s="126" t="s">
        <v>6316</v>
      </c>
      <c r="G1588" s="126">
        <v>14.99</v>
      </c>
    </row>
    <row r="1589" spans="1:7" x14ac:dyDescent="0.25">
      <c r="A1589" s="126">
        <v>11244</v>
      </c>
      <c r="B1589" s="126" t="s">
        <v>896</v>
      </c>
      <c r="C1589" s="126" t="s">
        <v>442</v>
      </c>
      <c r="D1589" s="126">
        <v>750</v>
      </c>
      <c r="E1589" s="126">
        <v>12</v>
      </c>
      <c r="F1589" s="126" t="s">
        <v>5999</v>
      </c>
      <c r="G1589" s="126">
        <v>19.989999999999998</v>
      </c>
    </row>
    <row r="1590" spans="1:7" x14ac:dyDescent="0.25">
      <c r="A1590" s="126">
        <v>733540</v>
      </c>
      <c r="B1590" s="126" t="s">
        <v>3171</v>
      </c>
      <c r="C1590" s="126" t="s">
        <v>443</v>
      </c>
      <c r="D1590" s="126">
        <v>4092</v>
      </c>
      <c r="E1590" s="126">
        <v>1</v>
      </c>
      <c r="F1590" s="126" t="s">
        <v>6212</v>
      </c>
      <c r="G1590" s="126">
        <v>24.15</v>
      </c>
    </row>
    <row r="1591" spans="1:7" x14ac:dyDescent="0.25">
      <c r="A1591" s="126">
        <v>733540</v>
      </c>
      <c r="B1591" s="126" t="s">
        <v>3171</v>
      </c>
      <c r="C1591" s="126" t="s">
        <v>443</v>
      </c>
      <c r="D1591" s="126">
        <v>4092</v>
      </c>
      <c r="E1591" s="126">
        <v>1</v>
      </c>
      <c r="F1591" s="126" t="s">
        <v>6212</v>
      </c>
      <c r="G1591" s="126">
        <v>24.15</v>
      </c>
    </row>
    <row r="1592" spans="1:7" x14ac:dyDescent="0.25">
      <c r="A1592" s="126">
        <v>9844</v>
      </c>
      <c r="B1592" s="126" t="s">
        <v>829</v>
      </c>
      <c r="C1592" s="126" t="s">
        <v>441</v>
      </c>
      <c r="D1592" s="126">
        <v>750</v>
      </c>
      <c r="E1592" s="126">
        <v>3</v>
      </c>
      <c r="F1592" s="126" t="s">
        <v>5794</v>
      </c>
      <c r="G1592" s="126">
        <v>499.99</v>
      </c>
    </row>
    <row r="1593" spans="1:7" x14ac:dyDescent="0.25">
      <c r="A1593" s="126">
        <v>9936</v>
      </c>
      <c r="B1593" s="126" t="s">
        <v>836</v>
      </c>
      <c r="C1593" s="126" t="s">
        <v>442</v>
      </c>
      <c r="D1593" s="126">
        <v>375</v>
      </c>
      <c r="E1593" s="126">
        <v>6</v>
      </c>
      <c r="F1593" s="126" t="s">
        <v>6012</v>
      </c>
      <c r="G1593" s="126">
        <v>27.06</v>
      </c>
    </row>
    <row r="1594" spans="1:7" x14ac:dyDescent="0.25">
      <c r="A1594" s="126">
        <v>9784</v>
      </c>
      <c r="B1594" s="126" t="s">
        <v>823</v>
      </c>
      <c r="C1594" s="126" t="s">
        <v>441</v>
      </c>
      <c r="D1594" s="126">
        <v>750</v>
      </c>
      <c r="E1594" s="126">
        <v>6</v>
      </c>
      <c r="F1594" s="126" t="s">
        <v>6126</v>
      </c>
      <c r="G1594" s="126">
        <v>68.989999999999995</v>
      </c>
    </row>
    <row r="1595" spans="1:7" x14ac:dyDescent="0.25">
      <c r="A1595" s="126">
        <v>734471</v>
      </c>
      <c r="B1595" s="126" t="s">
        <v>3174</v>
      </c>
      <c r="C1595" s="126" t="s">
        <v>442</v>
      </c>
      <c r="D1595" s="126">
        <v>750</v>
      </c>
      <c r="E1595" s="126">
        <v>12</v>
      </c>
      <c r="F1595" s="126" t="s">
        <v>5906</v>
      </c>
      <c r="G1595" s="126">
        <v>21.99</v>
      </c>
    </row>
    <row r="1596" spans="1:7" x14ac:dyDescent="0.25">
      <c r="A1596" s="126">
        <v>11459</v>
      </c>
      <c r="B1596" s="126" t="s">
        <v>909</v>
      </c>
      <c r="C1596" s="126" t="s">
        <v>442</v>
      </c>
      <c r="D1596" s="126">
        <v>750</v>
      </c>
      <c r="E1596" s="126">
        <v>12</v>
      </c>
      <c r="F1596" s="126" t="s">
        <v>6126</v>
      </c>
      <c r="G1596" s="126">
        <v>16.989999999999998</v>
      </c>
    </row>
    <row r="1597" spans="1:7" x14ac:dyDescent="0.25">
      <c r="A1597" s="126">
        <v>200261</v>
      </c>
      <c r="B1597" s="126" t="s">
        <v>2723</v>
      </c>
      <c r="C1597" s="126" t="s">
        <v>442</v>
      </c>
      <c r="D1597" s="126">
        <v>750</v>
      </c>
      <c r="E1597" s="126">
        <v>12</v>
      </c>
      <c r="F1597" s="126" t="s">
        <v>5999</v>
      </c>
      <c r="G1597" s="126">
        <v>16.989999999999998</v>
      </c>
    </row>
    <row r="1598" spans="1:7" x14ac:dyDescent="0.25">
      <c r="A1598" s="126">
        <v>789982</v>
      </c>
      <c r="B1598" s="126" t="s">
        <v>3289</v>
      </c>
      <c r="C1598" s="126" t="s">
        <v>442</v>
      </c>
      <c r="D1598" s="126">
        <v>750</v>
      </c>
      <c r="E1598" s="126">
        <v>12</v>
      </c>
      <c r="F1598" s="126" t="s">
        <v>5946</v>
      </c>
      <c r="G1598" s="126">
        <v>9.99</v>
      </c>
    </row>
    <row r="1599" spans="1:7" x14ac:dyDescent="0.25">
      <c r="A1599" s="126">
        <v>585414</v>
      </c>
      <c r="B1599" s="126" t="s">
        <v>3042</v>
      </c>
      <c r="C1599" s="126" t="s">
        <v>443</v>
      </c>
      <c r="D1599" s="126">
        <v>4092</v>
      </c>
      <c r="E1599" s="126">
        <v>1</v>
      </c>
      <c r="F1599" s="126" t="s">
        <v>6212</v>
      </c>
      <c r="G1599" s="126">
        <v>24.15</v>
      </c>
    </row>
    <row r="1600" spans="1:7" x14ac:dyDescent="0.25">
      <c r="A1600" s="126">
        <v>585414</v>
      </c>
      <c r="B1600" s="126" t="s">
        <v>3042</v>
      </c>
      <c r="C1600" s="126" t="s">
        <v>443</v>
      </c>
      <c r="D1600" s="126">
        <v>4092</v>
      </c>
      <c r="E1600" s="126">
        <v>1</v>
      </c>
      <c r="F1600" s="126" t="s">
        <v>6212</v>
      </c>
      <c r="G1600" s="126">
        <v>24.15</v>
      </c>
    </row>
    <row r="1601" spans="1:7" x14ac:dyDescent="0.25">
      <c r="A1601" s="126">
        <v>729853</v>
      </c>
      <c r="B1601" s="126" t="s">
        <v>2670</v>
      </c>
      <c r="C1601" s="126" t="s">
        <v>441</v>
      </c>
      <c r="D1601" s="126">
        <v>1140</v>
      </c>
      <c r="E1601" s="126">
        <v>6</v>
      </c>
      <c r="F1601" s="126" t="s">
        <v>5786</v>
      </c>
      <c r="G1601" s="126">
        <v>42.99</v>
      </c>
    </row>
    <row r="1602" spans="1:7" x14ac:dyDescent="0.25">
      <c r="A1602" s="126">
        <v>985812</v>
      </c>
      <c r="B1602" s="126" t="s">
        <v>3405</v>
      </c>
      <c r="C1602" s="126" t="s">
        <v>442</v>
      </c>
      <c r="D1602" s="126">
        <v>750</v>
      </c>
      <c r="E1602" s="126">
        <v>6</v>
      </c>
      <c r="F1602" s="126" t="s">
        <v>5771</v>
      </c>
      <c r="G1602" s="126">
        <v>30.08</v>
      </c>
    </row>
    <row r="1603" spans="1:7" x14ac:dyDescent="0.25">
      <c r="A1603" s="126">
        <v>735398</v>
      </c>
      <c r="B1603" s="126" t="s">
        <v>3177</v>
      </c>
      <c r="C1603" s="126" t="s">
        <v>442</v>
      </c>
      <c r="D1603" s="126">
        <v>750</v>
      </c>
      <c r="E1603" s="126">
        <v>6</v>
      </c>
      <c r="F1603" s="126" t="s">
        <v>5892</v>
      </c>
      <c r="G1603" s="126">
        <v>32.950000000000003</v>
      </c>
    </row>
    <row r="1604" spans="1:7" x14ac:dyDescent="0.25">
      <c r="A1604" s="126">
        <v>716942</v>
      </c>
      <c r="B1604" s="126" t="s">
        <v>527</v>
      </c>
      <c r="C1604" s="126" t="s">
        <v>442</v>
      </c>
      <c r="D1604" s="126">
        <v>1500</v>
      </c>
      <c r="E1604" s="126">
        <v>6</v>
      </c>
      <c r="F1604" s="126" t="s">
        <v>6139</v>
      </c>
      <c r="G1604" s="126">
        <v>25.99</v>
      </c>
    </row>
    <row r="1605" spans="1:7" x14ac:dyDescent="0.25">
      <c r="A1605" s="126">
        <v>10402</v>
      </c>
      <c r="B1605" s="126" t="s">
        <v>858</v>
      </c>
      <c r="C1605" s="126" t="s">
        <v>443</v>
      </c>
      <c r="D1605" s="126">
        <v>355</v>
      </c>
      <c r="E1605" s="126">
        <v>24</v>
      </c>
      <c r="F1605" s="126" t="s">
        <v>6182</v>
      </c>
      <c r="G1605" s="126">
        <v>2.39</v>
      </c>
    </row>
    <row r="1606" spans="1:7" x14ac:dyDescent="0.25">
      <c r="A1606" s="126">
        <v>10402</v>
      </c>
      <c r="B1606" s="126" t="s">
        <v>858</v>
      </c>
      <c r="C1606" s="126" t="s">
        <v>443</v>
      </c>
      <c r="D1606" s="126">
        <v>355</v>
      </c>
      <c r="E1606" s="126">
        <v>24</v>
      </c>
      <c r="F1606" s="126" t="s">
        <v>6182</v>
      </c>
      <c r="G1606" s="126">
        <v>2.39</v>
      </c>
    </row>
    <row r="1607" spans="1:7" x14ac:dyDescent="0.25">
      <c r="A1607" s="126">
        <v>199927</v>
      </c>
      <c r="B1607" s="126" t="s">
        <v>2722</v>
      </c>
      <c r="C1607" s="126" t="s">
        <v>442</v>
      </c>
      <c r="D1607" s="126">
        <v>750</v>
      </c>
      <c r="E1607" s="126">
        <v>12</v>
      </c>
      <c r="F1607" s="126" t="s">
        <v>5946</v>
      </c>
      <c r="G1607" s="126">
        <v>9.99</v>
      </c>
    </row>
    <row r="1608" spans="1:7" x14ac:dyDescent="0.25">
      <c r="A1608" s="126">
        <v>10183</v>
      </c>
      <c r="B1608" s="126" t="s">
        <v>849</v>
      </c>
      <c r="C1608" s="126" t="s">
        <v>441</v>
      </c>
      <c r="D1608" s="126">
        <v>750</v>
      </c>
      <c r="E1608" s="126">
        <v>12</v>
      </c>
      <c r="F1608" s="126" t="s">
        <v>5845</v>
      </c>
      <c r="G1608" s="126">
        <v>29.49</v>
      </c>
    </row>
    <row r="1609" spans="1:7" x14ac:dyDescent="0.25">
      <c r="A1609" s="126">
        <v>735400</v>
      </c>
      <c r="B1609" s="126" t="s">
        <v>3178</v>
      </c>
      <c r="C1609" s="126" t="s">
        <v>442</v>
      </c>
      <c r="D1609" s="126">
        <v>750</v>
      </c>
      <c r="E1609" s="126">
        <v>12</v>
      </c>
      <c r="F1609" s="126" t="s">
        <v>5892</v>
      </c>
      <c r="G1609" s="126">
        <v>19.5</v>
      </c>
    </row>
    <row r="1610" spans="1:7" x14ac:dyDescent="0.25">
      <c r="A1610" s="126">
        <v>716890</v>
      </c>
      <c r="B1610" s="126" t="s">
        <v>3144</v>
      </c>
      <c r="C1610" s="126" t="s">
        <v>442</v>
      </c>
      <c r="D1610" s="126">
        <v>750</v>
      </c>
      <c r="E1610" s="126">
        <v>12</v>
      </c>
      <c r="F1610" s="126" t="s">
        <v>5906</v>
      </c>
      <c r="G1610" s="126">
        <v>13.99</v>
      </c>
    </row>
    <row r="1611" spans="1:7" x14ac:dyDescent="0.25">
      <c r="A1611" s="126">
        <v>11022</v>
      </c>
      <c r="B1611" s="126" t="s">
        <v>877</v>
      </c>
      <c r="C1611" s="126" t="s">
        <v>442</v>
      </c>
      <c r="D1611" s="126">
        <v>750</v>
      </c>
      <c r="E1611" s="126">
        <v>12</v>
      </c>
      <c r="F1611" s="126" t="s">
        <v>6126</v>
      </c>
      <c r="G1611" s="126">
        <v>16.989999999999998</v>
      </c>
    </row>
    <row r="1612" spans="1:7" x14ac:dyDescent="0.25">
      <c r="A1612" s="126">
        <v>10570</v>
      </c>
      <c r="B1612" s="126" t="s">
        <v>866</v>
      </c>
      <c r="C1612" s="126" t="s">
        <v>443</v>
      </c>
      <c r="D1612" s="126">
        <v>10650</v>
      </c>
      <c r="E1612" s="126">
        <v>1</v>
      </c>
      <c r="F1612" s="126" t="s">
        <v>6180</v>
      </c>
      <c r="G1612" s="126">
        <v>53.99</v>
      </c>
    </row>
    <row r="1613" spans="1:7" x14ac:dyDescent="0.25">
      <c r="A1613" s="126">
        <v>10570</v>
      </c>
      <c r="B1613" s="126" t="s">
        <v>866</v>
      </c>
      <c r="C1613" s="126" t="s">
        <v>443</v>
      </c>
      <c r="D1613" s="126">
        <v>10650</v>
      </c>
      <c r="E1613" s="126">
        <v>1</v>
      </c>
      <c r="F1613" s="126" t="s">
        <v>6180</v>
      </c>
      <c r="G1613" s="126">
        <v>53.99</v>
      </c>
    </row>
    <row r="1614" spans="1:7" x14ac:dyDescent="0.25">
      <c r="A1614" s="126">
        <v>736253</v>
      </c>
      <c r="B1614" s="126" t="s">
        <v>3179</v>
      </c>
      <c r="C1614" s="126" t="s">
        <v>442</v>
      </c>
      <c r="D1614" s="126">
        <v>750</v>
      </c>
      <c r="E1614" s="126">
        <v>12</v>
      </c>
      <c r="F1614" s="126" t="s">
        <v>5999</v>
      </c>
      <c r="G1614" s="126">
        <v>14.49</v>
      </c>
    </row>
    <row r="1615" spans="1:7" x14ac:dyDescent="0.25">
      <c r="A1615" s="126">
        <v>11418</v>
      </c>
      <c r="B1615" s="126" t="s">
        <v>906</v>
      </c>
      <c r="C1615" s="126" t="s">
        <v>442</v>
      </c>
      <c r="D1615" s="126">
        <v>750</v>
      </c>
      <c r="E1615" s="126">
        <v>12</v>
      </c>
      <c r="F1615" s="126" t="s">
        <v>5999</v>
      </c>
      <c r="G1615" s="126">
        <v>49.99</v>
      </c>
    </row>
    <row r="1616" spans="1:7" x14ac:dyDescent="0.25">
      <c r="A1616" s="126">
        <v>9952</v>
      </c>
      <c r="B1616" s="126" t="s">
        <v>838</v>
      </c>
      <c r="C1616" s="126" t="s">
        <v>442</v>
      </c>
      <c r="D1616" s="126">
        <v>750</v>
      </c>
      <c r="E1616" s="126">
        <v>12</v>
      </c>
      <c r="F1616" s="126" t="s">
        <v>6298</v>
      </c>
      <c r="G1616" s="126">
        <v>19.989999999999998</v>
      </c>
    </row>
    <row r="1617" spans="1:7" x14ac:dyDescent="0.25">
      <c r="A1617" s="126">
        <v>10032</v>
      </c>
      <c r="B1617" s="126" t="s">
        <v>840</v>
      </c>
      <c r="C1617" s="126" t="s">
        <v>442</v>
      </c>
      <c r="D1617" s="126">
        <v>750</v>
      </c>
      <c r="E1617" s="126">
        <v>12</v>
      </c>
      <c r="F1617" s="126" t="s">
        <v>6347</v>
      </c>
      <c r="G1617" s="126">
        <v>33.26</v>
      </c>
    </row>
    <row r="1618" spans="1:7" x14ac:dyDescent="0.25">
      <c r="A1618" s="126">
        <v>807115</v>
      </c>
      <c r="B1618" s="126" t="s">
        <v>3948</v>
      </c>
      <c r="C1618" s="126" t="s">
        <v>442</v>
      </c>
      <c r="D1618" s="126">
        <v>750</v>
      </c>
      <c r="E1618" s="126">
        <v>12</v>
      </c>
      <c r="F1618" s="126" t="s">
        <v>6081</v>
      </c>
      <c r="G1618" s="126">
        <v>12.99</v>
      </c>
    </row>
    <row r="1619" spans="1:7" x14ac:dyDescent="0.25">
      <c r="A1619" s="126">
        <v>9892</v>
      </c>
      <c r="B1619" s="126" t="s">
        <v>832</v>
      </c>
      <c r="C1619" s="126" t="s">
        <v>442</v>
      </c>
      <c r="D1619" s="126">
        <v>500</v>
      </c>
      <c r="E1619" s="126">
        <v>12</v>
      </c>
      <c r="F1619" s="126" t="s">
        <v>6298</v>
      </c>
      <c r="G1619" s="126">
        <v>22.99</v>
      </c>
    </row>
    <row r="1620" spans="1:7" x14ac:dyDescent="0.25">
      <c r="A1620" s="126">
        <v>10164</v>
      </c>
      <c r="B1620" s="126" t="s">
        <v>848</v>
      </c>
      <c r="C1620" s="126" t="s">
        <v>442</v>
      </c>
      <c r="D1620" s="126">
        <v>750</v>
      </c>
      <c r="E1620" s="126">
        <v>6</v>
      </c>
      <c r="F1620" s="126" t="s">
        <v>5928</v>
      </c>
      <c r="G1620" s="126">
        <v>24.99</v>
      </c>
    </row>
    <row r="1621" spans="1:7" x14ac:dyDescent="0.25">
      <c r="A1621" s="126">
        <v>10116</v>
      </c>
      <c r="B1621" s="126" t="s">
        <v>845</v>
      </c>
      <c r="C1621" s="126" t="s">
        <v>443</v>
      </c>
      <c r="D1621" s="126">
        <v>5325</v>
      </c>
      <c r="E1621" s="126">
        <v>1</v>
      </c>
      <c r="F1621" s="126" t="s">
        <v>6179</v>
      </c>
      <c r="G1621" s="126">
        <v>24.75</v>
      </c>
    </row>
    <row r="1622" spans="1:7" x14ac:dyDescent="0.25">
      <c r="A1622" s="126">
        <v>10116</v>
      </c>
      <c r="B1622" s="126" t="s">
        <v>845</v>
      </c>
      <c r="C1622" s="126" t="s">
        <v>443</v>
      </c>
      <c r="D1622" s="126">
        <v>5325</v>
      </c>
      <c r="E1622" s="126">
        <v>1</v>
      </c>
      <c r="F1622" s="126" t="s">
        <v>6179</v>
      </c>
      <c r="G1622" s="126">
        <v>24.75</v>
      </c>
    </row>
    <row r="1623" spans="1:7" x14ac:dyDescent="0.25">
      <c r="A1623" s="126">
        <v>10411</v>
      </c>
      <c r="B1623" s="126" t="s">
        <v>859</v>
      </c>
      <c r="C1623" s="126" t="s">
        <v>442</v>
      </c>
      <c r="D1623" s="126">
        <v>1500</v>
      </c>
      <c r="E1623" s="126">
        <v>6</v>
      </c>
      <c r="F1623" s="126" t="s">
        <v>5946</v>
      </c>
      <c r="G1623" s="126">
        <v>29.99</v>
      </c>
    </row>
    <row r="1624" spans="1:7" x14ac:dyDescent="0.25">
      <c r="A1624" s="126">
        <v>9818</v>
      </c>
      <c r="B1624" s="126" t="s">
        <v>826</v>
      </c>
      <c r="C1624" s="126" t="s">
        <v>442</v>
      </c>
      <c r="D1624" s="126">
        <v>750</v>
      </c>
      <c r="E1624" s="126">
        <v>12</v>
      </c>
      <c r="F1624" s="126" t="s">
        <v>5779</v>
      </c>
      <c r="G1624" s="126">
        <v>14.99</v>
      </c>
    </row>
    <row r="1625" spans="1:7" x14ac:dyDescent="0.25">
      <c r="A1625" s="126">
        <v>593111</v>
      </c>
      <c r="B1625" s="126" t="s">
        <v>3050</v>
      </c>
      <c r="C1625" s="126" t="s">
        <v>442</v>
      </c>
      <c r="D1625" s="126">
        <v>750</v>
      </c>
      <c r="E1625" s="126">
        <v>12</v>
      </c>
      <c r="F1625" s="126" t="s">
        <v>5957</v>
      </c>
      <c r="G1625" s="126">
        <v>15.99</v>
      </c>
    </row>
    <row r="1626" spans="1:7" x14ac:dyDescent="0.25">
      <c r="A1626" s="126">
        <v>8944</v>
      </c>
      <c r="B1626" s="126" t="s">
        <v>797</v>
      </c>
      <c r="C1626" s="126" t="s">
        <v>442</v>
      </c>
      <c r="D1626" s="126">
        <v>750</v>
      </c>
      <c r="E1626" s="126">
        <v>12</v>
      </c>
      <c r="F1626" s="126" t="s">
        <v>5999</v>
      </c>
      <c r="G1626" s="126">
        <v>19.989999999999998</v>
      </c>
    </row>
    <row r="1627" spans="1:7" x14ac:dyDescent="0.25">
      <c r="A1627" s="126">
        <v>102509</v>
      </c>
      <c r="B1627" s="126" t="s">
        <v>2638</v>
      </c>
      <c r="C1627" s="126" t="s">
        <v>442</v>
      </c>
      <c r="D1627" s="126">
        <v>750</v>
      </c>
      <c r="E1627" s="126">
        <v>12</v>
      </c>
      <c r="F1627" s="126" t="s">
        <v>5999</v>
      </c>
      <c r="G1627" s="126">
        <v>14.49</v>
      </c>
    </row>
    <row r="1628" spans="1:7" x14ac:dyDescent="0.25">
      <c r="A1628" s="126">
        <v>9888</v>
      </c>
      <c r="B1628" s="126" t="s">
        <v>831</v>
      </c>
      <c r="C1628" s="126" t="s">
        <v>442</v>
      </c>
      <c r="D1628" s="126">
        <v>1500</v>
      </c>
      <c r="E1628" s="126">
        <v>6</v>
      </c>
      <c r="F1628" s="126" t="s">
        <v>6210</v>
      </c>
      <c r="G1628" s="126">
        <v>24.99</v>
      </c>
    </row>
    <row r="1629" spans="1:7" x14ac:dyDescent="0.25">
      <c r="A1629" s="126">
        <v>9682</v>
      </c>
      <c r="B1629" s="126" t="s">
        <v>817</v>
      </c>
      <c r="C1629" s="126" t="s">
        <v>442</v>
      </c>
      <c r="D1629" s="126">
        <v>3000</v>
      </c>
      <c r="E1629" s="126">
        <v>1</v>
      </c>
      <c r="F1629" s="126" t="s">
        <v>5999</v>
      </c>
      <c r="G1629" s="126">
        <v>99.99</v>
      </c>
    </row>
    <row r="1630" spans="1:7" x14ac:dyDescent="0.25">
      <c r="A1630" s="126">
        <v>126151</v>
      </c>
      <c r="B1630" s="126" t="s">
        <v>2669</v>
      </c>
      <c r="C1630" s="126" t="s">
        <v>442</v>
      </c>
      <c r="D1630" s="126">
        <v>750</v>
      </c>
      <c r="E1630" s="126">
        <v>12</v>
      </c>
      <c r="F1630" s="126" t="s">
        <v>6075</v>
      </c>
      <c r="G1630" s="126">
        <v>14.99</v>
      </c>
    </row>
    <row r="1631" spans="1:7" x14ac:dyDescent="0.25">
      <c r="A1631" s="126">
        <v>9771</v>
      </c>
      <c r="B1631" s="126" t="s">
        <v>822</v>
      </c>
      <c r="C1631" s="126" t="s">
        <v>442</v>
      </c>
      <c r="D1631" s="126">
        <v>750</v>
      </c>
      <c r="E1631" s="126">
        <v>12</v>
      </c>
      <c r="F1631" s="126" t="s">
        <v>6308</v>
      </c>
      <c r="G1631" s="126">
        <v>39.4</v>
      </c>
    </row>
    <row r="1632" spans="1:7" x14ac:dyDescent="0.25">
      <c r="A1632" s="126">
        <v>9843</v>
      </c>
      <c r="B1632" s="126" t="s">
        <v>828</v>
      </c>
      <c r="C1632" s="126" t="s">
        <v>442</v>
      </c>
      <c r="D1632" s="126">
        <v>750</v>
      </c>
      <c r="E1632" s="126">
        <v>6</v>
      </c>
      <c r="F1632" s="126" t="s">
        <v>5965</v>
      </c>
      <c r="G1632" s="126">
        <v>19.690000000000001</v>
      </c>
    </row>
    <row r="1633" spans="1:7" x14ac:dyDescent="0.25">
      <c r="A1633" s="126">
        <v>381435</v>
      </c>
      <c r="B1633" s="126" t="s">
        <v>2886</v>
      </c>
      <c r="C1633" s="126" t="s">
        <v>442</v>
      </c>
      <c r="D1633" s="126">
        <v>750</v>
      </c>
      <c r="E1633" s="126">
        <v>12</v>
      </c>
      <c r="F1633" s="126" t="s">
        <v>6331</v>
      </c>
      <c r="G1633" s="126">
        <v>241.58</v>
      </c>
    </row>
    <row r="1634" spans="1:7" x14ac:dyDescent="0.25">
      <c r="A1634" s="126">
        <v>10316</v>
      </c>
      <c r="B1634" s="126" t="s">
        <v>854</v>
      </c>
      <c r="C1634" s="126" t="s">
        <v>443</v>
      </c>
      <c r="D1634" s="126">
        <v>4092</v>
      </c>
      <c r="E1634" s="126">
        <v>1</v>
      </c>
      <c r="F1634" s="126" t="s">
        <v>6189</v>
      </c>
      <c r="G1634" s="126">
        <v>18.899999999999999</v>
      </c>
    </row>
    <row r="1635" spans="1:7" x14ac:dyDescent="0.25">
      <c r="A1635" s="126">
        <v>10316</v>
      </c>
      <c r="B1635" s="126" t="s">
        <v>854</v>
      </c>
      <c r="C1635" s="126" t="s">
        <v>443</v>
      </c>
      <c r="D1635" s="126">
        <v>4092</v>
      </c>
      <c r="E1635" s="126">
        <v>1</v>
      </c>
      <c r="F1635" s="126" t="s">
        <v>6189</v>
      </c>
      <c r="G1635" s="126">
        <v>18.899999999999999</v>
      </c>
    </row>
    <row r="1636" spans="1:7" x14ac:dyDescent="0.25">
      <c r="A1636" s="126">
        <v>737308</v>
      </c>
      <c r="B1636" s="126" t="s">
        <v>204</v>
      </c>
      <c r="C1636" s="126" t="s">
        <v>442</v>
      </c>
      <c r="D1636" s="126">
        <v>750</v>
      </c>
      <c r="E1636" s="126">
        <v>12</v>
      </c>
      <c r="F1636" s="126" t="s">
        <v>6012</v>
      </c>
      <c r="G1636" s="126">
        <v>139.03</v>
      </c>
    </row>
    <row r="1637" spans="1:7" x14ac:dyDescent="0.25">
      <c r="A1637" s="126">
        <v>729994</v>
      </c>
      <c r="B1637" s="126" t="s">
        <v>3167</v>
      </c>
      <c r="C1637" s="126" t="s">
        <v>442</v>
      </c>
      <c r="D1637" s="126">
        <v>750</v>
      </c>
      <c r="E1637" s="126">
        <v>12</v>
      </c>
      <c r="F1637" s="126" t="s">
        <v>5906</v>
      </c>
      <c r="G1637" s="126">
        <v>12.99</v>
      </c>
    </row>
    <row r="1638" spans="1:7" x14ac:dyDescent="0.25">
      <c r="A1638" s="126">
        <v>9939</v>
      </c>
      <c r="B1638" s="126" t="s">
        <v>837</v>
      </c>
      <c r="C1638" s="126" t="s">
        <v>442</v>
      </c>
      <c r="D1638" s="126">
        <v>750</v>
      </c>
      <c r="E1638" s="126">
        <v>12</v>
      </c>
      <c r="F1638" s="126" t="s">
        <v>5999</v>
      </c>
      <c r="G1638" s="126">
        <v>24.99</v>
      </c>
    </row>
    <row r="1639" spans="1:7" x14ac:dyDescent="0.25">
      <c r="A1639" s="126">
        <v>9898</v>
      </c>
      <c r="B1639" s="126" t="s">
        <v>833</v>
      </c>
      <c r="C1639" s="126" t="s">
        <v>442</v>
      </c>
      <c r="D1639" s="126">
        <v>750</v>
      </c>
      <c r="E1639" s="126">
        <v>12</v>
      </c>
      <c r="F1639" s="126" t="s">
        <v>6012</v>
      </c>
      <c r="G1639" s="126">
        <v>20.14</v>
      </c>
    </row>
    <row r="1640" spans="1:7" x14ac:dyDescent="0.25">
      <c r="A1640" s="126">
        <v>822296</v>
      </c>
      <c r="B1640" s="126" t="s">
        <v>3303</v>
      </c>
      <c r="C1640" s="126" t="s">
        <v>442</v>
      </c>
      <c r="D1640" s="126">
        <v>750</v>
      </c>
      <c r="E1640" s="126">
        <v>12</v>
      </c>
      <c r="F1640" s="126" t="s">
        <v>5999</v>
      </c>
      <c r="G1640" s="126">
        <v>14.49</v>
      </c>
    </row>
    <row r="1641" spans="1:7" x14ac:dyDescent="0.25">
      <c r="A1641" s="126">
        <v>9786</v>
      </c>
      <c r="B1641" s="126" t="s">
        <v>824</v>
      </c>
      <c r="C1641" s="126" t="s">
        <v>441</v>
      </c>
      <c r="D1641" s="126">
        <v>750</v>
      </c>
      <c r="E1641" s="126">
        <v>12</v>
      </c>
      <c r="F1641" s="126" t="s">
        <v>5845</v>
      </c>
      <c r="G1641" s="126">
        <v>32.99</v>
      </c>
    </row>
    <row r="1642" spans="1:7" x14ac:dyDescent="0.25">
      <c r="A1642" s="126">
        <v>10569</v>
      </c>
      <c r="B1642" s="126" t="s">
        <v>865</v>
      </c>
      <c r="C1642" s="126" t="s">
        <v>443</v>
      </c>
      <c r="D1642" s="126">
        <v>4260</v>
      </c>
      <c r="E1642" s="126">
        <v>2</v>
      </c>
      <c r="F1642" s="126" t="s">
        <v>6180</v>
      </c>
      <c r="G1642" s="126">
        <v>24.99</v>
      </c>
    </row>
    <row r="1643" spans="1:7" x14ac:dyDescent="0.25">
      <c r="A1643" s="126">
        <v>10569</v>
      </c>
      <c r="B1643" s="126" t="s">
        <v>865</v>
      </c>
      <c r="C1643" s="126" t="s">
        <v>443</v>
      </c>
      <c r="D1643" s="126">
        <v>4260</v>
      </c>
      <c r="E1643" s="126">
        <v>2</v>
      </c>
      <c r="F1643" s="126" t="s">
        <v>6180</v>
      </c>
      <c r="G1643" s="126">
        <v>24.99</v>
      </c>
    </row>
    <row r="1644" spans="1:7" x14ac:dyDescent="0.25">
      <c r="A1644" s="126">
        <v>9767</v>
      </c>
      <c r="B1644" s="126" t="s">
        <v>821</v>
      </c>
      <c r="C1644" s="126" t="s">
        <v>442</v>
      </c>
      <c r="D1644" s="126">
        <v>750</v>
      </c>
      <c r="E1644" s="126">
        <v>12</v>
      </c>
      <c r="F1644" s="126" t="s">
        <v>6268</v>
      </c>
      <c r="G1644" s="126">
        <v>13.99</v>
      </c>
    </row>
    <row r="1645" spans="1:7" x14ac:dyDescent="0.25">
      <c r="A1645" s="126">
        <v>126144</v>
      </c>
      <c r="B1645" s="126" t="s">
        <v>2668</v>
      </c>
      <c r="C1645" s="126" t="s">
        <v>442</v>
      </c>
      <c r="D1645" s="126">
        <v>750</v>
      </c>
      <c r="E1645" s="126">
        <v>12</v>
      </c>
      <c r="F1645" s="126" t="s">
        <v>6075</v>
      </c>
      <c r="G1645" s="126">
        <v>14.99</v>
      </c>
    </row>
    <row r="1646" spans="1:7" x14ac:dyDescent="0.25">
      <c r="A1646" s="126">
        <v>10953</v>
      </c>
      <c r="B1646" s="126" t="s">
        <v>874</v>
      </c>
      <c r="C1646" s="126" t="s">
        <v>443</v>
      </c>
      <c r="D1646" s="126">
        <v>5325</v>
      </c>
      <c r="E1646" s="126">
        <v>1</v>
      </c>
      <c r="F1646" s="126" t="s">
        <v>6180</v>
      </c>
      <c r="G1646" s="126">
        <v>24.75</v>
      </c>
    </row>
    <row r="1647" spans="1:7" x14ac:dyDescent="0.25">
      <c r="A1647" s="126">
        <v>10953</v>
      </c>
      <c r="B1647" s="126" t="s">
        <v>874</v>
      </c>
      <c r="C1647" s="126" t="s">
        <v>443</v>
      </c>
      <c r="D1647" s="126">
        <v>5325</v>
      </c>
      <c r="E1647" s="126">
        <v>1</v>
      </c>
      <c r="F1647" s="126" t="s">
        <v>6180</v>
      </c>
      <c r="G1647" s="126">
        <v>24.75</v>
      </c>
    </row>
    <row r="1648" spans="1:7" x14ac:dyDescent="0.25">
      <c r="A1648" s="126">
        <v>733615</v>
      </c>
      <c r="B1648" s="126" t="s">
        <v>3173</v>
      </c>
      <c r="C1648" s="126" t="s">
        <v>442</v>
      </c>
      <c r="D1648" s="126">
        <v>750</v>
      </c>
      <c r="E1648" s="126">
        <v>6</v>
      </c>
      <c r="F1648" s="126" t="s">
        <v>5771</v>
      </c>
      <c r="G1648" s="126">
        <v>94.75</v>
      </c>
    </row>
    <row r="1649" spans="1:7" x14ac:dyDescent="0.25">
      <c r="A1649" s="126">
        <v>191593</v>
      </c>
      <c r="B1649" s="126" t="s">
        <v>2714</v>
      </c>
      <c r="C1649" s="126" t="s">
        <v>442</v>
      </c>
      <c r="D1649" s="126">
        <v>750</v>
      </c>
      <c r="E1649" s="126">
        <v>12</v>
      </c>
      <c r="F1649" s="126" t="s">
        <v>5999</v>
      </c>
      <c r="G1649" s="126">
        <v>19.989999999999998</v>
      </c>
    </row>
    <row r="1650" spans="1:7" x14ac:dyDescent="0.25">
      <c r="A1650" s="126">
        <v>13534</v>
      </c>
      <c r="B1650" s="126" t="s">
        <v>1050</v>
      </c>
      <c r="C1650" s="126" t="s">
        <v>443</v>
      </c>
      <c r="D1650" s="126">
        <v>355</v>
      </c>
      <c r="E1650" s="126">
        <v>24</v>
      </c>
      <c r="F1650" s="126" t="s">
        <v>6182</v>
      </c>
      <c r="G1650" s="126">
        <v>2.5099999999999998</v>
      </c>
    </row>
    <row r="1651" spans="1:7" x14ac:dyDescent="0.25">
      <c r="A1651" s="126">
        <v>13534</v>
      </c>
      <c r="B1651" s="126" t="s">
        <v>1050</v>
      </c>
      <c r="C1651" s="126" t="s">
        <v>443</v>
      </c>
      <c r="D1651" s="126">
        <v>355</v>
      </c>
      <c r="E1651" s="126">
        <v>24</v>
      </c>
      <c r="F1651" s="126" t="s">
        <v>6182</v>
      </c>
      <c r="G1651" s="126">
        <v>2.5099999999999998</v>
      </c>
    </row>
    <row r="1652" spans="1:7" x14ac:dyDescent="0.25">
      <c r="A1652" s="126">
        <v>9683</v>
      </c>
      <c r="B1652" s="126" t="s">
        <v>818</v>
      </c>
      <c r="C1652" s="126" t="s">
        <v>442</v>
      </c>
      <c r="D1652" s="126">
        <v>3000</v>
      </c>
      <c r="E1652" s="126">
        <v>1</v>
      </c>
      <c r="F1652" s="126" t="s">
        <v>5999</v>
      </c>
      <c r="G1652" s="126">
        <v>96.99</v>
      </c>
    </row>
    <row r="1653" spans="1:7" x14ac:dyDescent="0.25">
      <c r="A1653" s="126">
        <v>9053</v>
      </c>
      <c r="B1653" s="126" t="s">
        <v>607</v>
      </c>
      <c r="C1653" s="126" t="s">
        <v>442</v>
      </c>
      <c r="D1653" s="126">
        <v>1500</v>
      </c>
      <c r="E1653" s="126">
        <v>6</v>
      </c>
      <c r="F1653" s="126" t="s">
        <v>5999</v>
      </c>
      <c r="G1653" s="126">
        <v>30.99</v>
      </c>
    </row>
    <row r="1654" spans="1:7" x14ac:dyDescent="0.25">
      <c r="A1654" s="126">
        <v>10088</v>
      </c>
      <c r="B1654" s="126" t="s">
        <v>841</v>
      </c>
      <c r="C1654" s="126" t="s">
        <v>441</v>
      </c>
      <c r="D1654" s="126">
        <v>750</v>
      </c>
      <c r="E1654" s="126">
        <v>12</v>
      </c>
      <c r="F1654" s="126" t="s">
        <v>5786</v>
      </c>
      <c r="G1654" s="126">
        <v>33.99</v>
      </c>
    </row>
    <row r="1655" spans="1:7" x14ac:dyDescent="0.25">
      <c r="A1655" s="126">
        <v>9663</v>
      </c>
      <c r="B1655" s="126" t="s">
        <v>201</v>
      </c>
      <c r="C1655" s="126" t="s">
        <v>442</v>
      </c>
      <c r="D1655" s="126">
        <v>750</v>
      </c>
      <c r="E1655" s="126">
        <v>12</v>
      </c>
      <c r="F1655" s="126" t="s">
        <v>5844</v>
      </c>
      <c r="G1655" s="126">
        <v>14.99</v>
      </c>
    </row>
    <row r="1656" spans="1:7" x14ac:dyDescent="0.25">
      <c r="A1656" s="126">
        <v>15760</v>
      </c>
      <c r="B1656" s="126" t="s">
        <v>202</v>
      </c>
      <c r="C1656" s="126" t="s">
        <v>442</v>
      </c>
      <c r="D1656" s="126">
        <v>750</v>
      </c>
      <c r="E1656" s="126">
        <v>12</v>
      </c>
      <c r="F1656" s="126" t="s">
        <v>5899</v>
      </c>
      <c r="G1656" s="126">
        <v>14.99</v>
      </c>
    </row>
    <row r="1657" spans="1:7" x14ac:dyDescent="0.25">
      <c r="A1657" s="126">
        <v>10292</v>
      </c>
      <c r="B1657" s="126" t="s">
        <v>852</v>
      </c>
      <c r="C1657" s="126" t="s">
        <v>442</v>
      </c>
      <c r="D1657" s="126">
        <v>750</v>
      </c>
      <c r="E1657" s="126">
        <v>12</v>
      </c>
      <c r="F1657" s="126" t="s">
        <v>6352</v>
      </c>
      <c r="G1657" s="126">
        <v>36.49</v>
      </c>
    </row>
    <row r="1658" spans="1:7" x14ac:dyDescent="0.25">
      <c r="A1658" s="126">
        <v>10611</v>
      </c>
      <c r="B1658" s="126" t="s">
        <v>867</v>
      </c>
      <c r="C1658" s="126" t="s">
        <v>443</v>
      </c>
      <c r="D1658" s="126">
        <v>5325</v>
      </c>
      <c r="E1658" s="126">
        <v>4</v>
      </c>
      <c r="F1658" s="126" t="s">
        <v>6220</v>
      </c>
      <c r="G1658" s="126">
        <v>20.75</v>
      </c>
    </row>
    <row r="1659" spans="1:7" x14ac:dyDescent="0.25">
      <c r="A1659" s="126">
        <v>10611</v>
      </c>
      <c r="B1659" s="126" t="s">
        <v>867</v>
      </c>
      <c r="C1659" s="126" t="s">
        <v>443</v>
      </c>
      <c r="D1659" s="126">
        <v>5325</v>
      </c>
      <c r="E1659" s="126">
        <v>4</v>
      </c>
      <c r="F1659" s="126" t="s">
        <v>6220</v>
      </c>
      <c r="G1659" s="126">
        <v>20.75</v>
      </c>
    </row>
    <row r="1660" spans="1:7" x14ac:dyDescent="0.25">
      <c r="A1660" s="126">
        <v>10297</v>
      </c>
      <c r="B1660" s="126" t="s">
        <v>853</v>
      </c>
      <c r="C1660" s="126" t="s">
        <v>442</v>
      </c>
      <c r="D1660" s="126">
        <v>750</v>
      </c>
      <c r="E1660" s="126">
        <v>12</v>
      </c>
      <c r="F1660" s="126" t="s">
        <v>5946</v>
      </c>
      <c r="G1660" s="126">
        <v>14</v>
      </c>
    </row>
    <row r="1661" spans="1:7" x14ac:dyDescent="0.25">
      <c r="A1661" s="126">
        <v>13082</v>
      </c>
      <c r="B1661" s="126" t="s">
        <v>4269</v>
      </c>
      <c r="C1661" s="126" t="s">
        <v>442</v>
      </c>
      <c r="D1661" s="126">
        <v>750</v>
      </c>
      <c r="E1661" s="126">
        <v>12</v>
      </c>
      <c r="F1661" s="126" t="s">
        <v>5999</v>
      </c>
      <c r="G1661" s="126">
        <v>19.989999999999998</v>
      </c>
    </row>
    <row r="1662" spans="1:7" x14ac:dyDescent="0.25">
      <c r="A1662" s="126">
        <v>12957</v>
      </c>
      <c r="B1662" s="126" t="s">
        <v>1015</v>
      </c>
      <c r="C1662" s="126" t="s">
        <v>442</v>
      </c>
      <c r="D1662" s="126">
        <v>375</v>
      </c>
      <c r="E1662" s="126">
        <v>6</v>
      </c>
      <c r="F1662" s="126" t="s">
        <v>5844</v>
      </c>
      <c r="G1662" s="126">
        <v>60</v>
      </c>
    </row>
    <row r="1663" spans="1:7" x14ac:dyDescent="0.25">
      <c r="A1663" s="126">
        <v>224501</v>
      </c>
      <c r="B1663" s="126" t="s">
        <v>2746</v>
      </c>
      <c r="C1663" s="126" t="s">
        <v>443</v>
      </c>
      <c r="D1663" s="126">
        <v>500</v>
      </c>
      <c r="E1663" s="126">
        <v>24</v>
      </c>
      <c r="F1663" s="126" t="s">
        <v>6212</v>
      </c>
      <c r="G1663" s="126">
        <v>3.15</v>
      </c>
    </row>
    <row r="1664" spans="1:7" x14ac:dyDescent="0.25">
      <c r="A1664" s="126">
        <v>224501</v>
      </c>
      <c r="B1664" s="126" t="s">
        <v>2746</v>
      </c>
      <c r="C1664" s="126" t="s">
        <v>443</v>
      </c>
      <c r="D1664" s="126">
        <v>500</v>
      </c>
      <c r="E1664" s="126">
        <v>24</v>
      </c>
      <c r="F1664" s="126" t="s">
        <v>6212</v>
      </c>
      <c r="G1664" s="126">
        <v>3.15</v>
      </c>
    </row>
    <row r="1665" spans="1:7" x14ac:dyDescent="0.25">
      <c r="A1665" s="126">
        <v>17222</v>
      </c>
      <c r="B1665" s="126" t="s">
        <v>1320</v>
      </c>
      <c r="C1665" s="126" t="s">
        <v>442</v>
      </c>
      <c r="D1665" s="126">
        <v>750</v>
      </c>
      <c r="E1665" s="126">
        <v>12</v>
      </c>
      <c r="F1665" s="126" t="s">
        <v>5899</v>
      </c>
      <c r="G1665" s="126">
        <v>15.99</v>
      </c>
    </row>
    <row r="1666" spans="1:7" x14ac:dyDescent="0.25">
      <c r="A1666" s="126">
        <v>723677</v>
      </c>
      <c r="B1666" s="126" t="s">
        <v>3159</v>
      </c>
      <c r="C1666" s="126" t="s">
        <v>441</v>
      </c>
      <c r="D1666" s="126">
        <v>750</v>
      </c>
      <c r="E1666" s="126">
        <v>12</v>
      </c>
      <c r="F1666" s="126" t="s">
        <v>5845</v>
      </c>
      <c r="G1666" s="126">
        <v>25.49</v>
      </c>
    </row>
    <row r="1667" spans="1:7" x14ac:dyDescent="0.25">
      <c r="A1667" s="126">
        <v>12806</v>
      </c>
      <c r="B1667" s="126" t="s">
        <v>1004</v>
      </c>
      <c r="C1667" s="126" t="s">
        <v>442</v>
      </c>
      <c r="D1667" s="126">
        <v>750</v>
      </c>
      <c r="E1667" s="126">
        <v>12</v>
      </c>
      <c r="F1667" s="126" t="s">
        <v>6012</v>
      </c>
      <c r="G1667" s="126">
        <v>140.18</v>
      </c>
    </row>
    <row r="1668" spans="1:7" x14ac:dyDescent="0.25">
      <c r="A1668" s="126">
        <v>13009</v>
      </c>
      <c r="B1668" s="126" t="s">
        <v>625</v>
      </c>
      <c r="C1668" s="126" t="s">
        <v>441</v>
      </c>
      <c r="D1668" s="126">
        <v>50</v>
      </c>
      <c r="E1668" s="126">
        <v>60</v>
      </c>
      <c r="F1668" s="126" t="s">
        <v>5788</v>
      </c>
      <c r="G1668" s="126">
        <v>9.99</v>
      </c>
    </row>
    <row r="1669" spans="1:7" x14ac:dyDescent="0.25">
      <c r="A1669" s="126">
        <v>9817</v>
      </c>
      <c r="B1669" s="126" t="s">
        <v>825</v>
      </c>
      <c r="C1669" s="126" t="s">
        <v>442</v>
      </c>
      <c r="D1669" s="126">
        <v>750</v>
      </c>
      <c r="E1669" s="126">
        <v>12</v>
      </c>
      <c r="F1669" s="126" t="s">
        <v>6063</v>
      </c>
      <c r="G1669" s="126">
        <v>24.99</v>
      </c>
    </row>
    <row r="1670" spans="1:7" x14ac:dyDescent="0.25">
      <c r="A1670" s="126">
        <v>739242</v>
      </c>
      <c r="B1670" s="126" t="s">
        <v>3189</v>
      </c>
      <c r="C1670" s="126" t="s">
        <v>442</v>
      </c>
      <c r="D1670" s="126">
        <v>750</v>
      </c>
      <c r="E1670" s="126">
        <v>12</v>
      </c>
      <c r="F1670" s="126" t="s">
        <v>5906</v>
      </c>
      <c r="G1670" s="126">
        <v>14.99</v>
      </c>
    </row>
    <row r="1671" spans="1:7" x14ac:dyDescent="0.25">
      <c r="A1671" s="126">
        <v>10624</v>
      </c>
      <c r="B1671" s="126" t="s">
        <v>868</v>
      </c>
      <c r="C1671" s="126" t="s">
        <v>442</v>
      </c>
      <c r="D1671" s="126">
        <v>750</v>
      </c>
      <c r="E1671" s="126">
        <v>12</v>
      </c>
      <c r="F1671" s="126" t="s">
        <v>5928</v>
      </c>
      <c r="G1671" s="126">
        <v>11.99</v>
      </c>
    </row>
    <row r="1672" spans="1:7" x14ac:dyDescent="0.25">
      <c r="A1672" s="126">
        <v>9668</v>
      </c>
      <c r="B1672" s="126" t="s">
        <v>815</v>
      </c>
      <c r="C1672" s="126" t="s">
        <v>441</v>
      </c>
      <c r="D1672" s="126">
        <v>750</v>
      </c>
      <c r="E1672" s="126">
        <v>12</v>
      </c>
      <c r="F1672" s="126" t="s">
        <v>6316</v>
      </c>
      <c r="G1672" s="126">
        <v>26.99</v>
      </c>
    </row>
    <row r="1673" spans="1:7" x14ac:dyDescent="0.25">
      <c r="A1673" s="126">
        <v>737070</v>
      </c>
      <c r="B1673" s="126" t="s">
        <v>3183</v>
      </c>
      <c r="C1673" s="126" t="s">
        <v>442</v>
      </c>
      <c r="D1673" s="126">
        <v>750</v>
      </c>
      <c r="E1673" s="126">
        <v>12</v>
      </c>
      <c r="F1673" s="126" t="s">
        <v>5999</v>
      </c>
      <c r="G1673" s="126">
        <v>25.99</v>
      </c>
    </row>
    <row r="1674" spans="1:7" x14ac:dyDescent="0.25">
      <c r="A1674" s="126">
        <v>10847</v>
      </c>
      <c r="B1674" s="126" t="s">
        <v>870</v>
      </c>
      <c r="C1674" s="126" t="s">
        <v>443</v>
      </c>
      <c r="D1674" s="126">
        <v>355</v>
      </c>
      <c r="E1674" s="126">
        <v>24</v>
      </c>
      <c r="F1674" s="126" t="s">
        <v>6113</v>
      </c>
      <c r="G1674" s="126">
        <v>3.39</v>
      </c>
    </row>
    <row r="1675" spans="1:7" x14ac:dyDescent="0.25">
      <c r="A1675" s="126">
        <v>10968</v>
      </c>
      <c r="B1675" s="126" t="s">
        <v>847</v>
      </c>
      <c r="C1675" s="126" t="s">
        <v>441</v>
      </c>
      <c r="D1675" s="126">
        <v>1140</v>
      </c>
      <c r="E1675" s="126">
        <v>6</v>
      </c>
      <c r="F1675" s="126" t="s">
        <v>5754</v>
      </c>
      <c r="G1675" s="126">
        <v>49.99</v>
      </c>
    </row>
    <row r="1676" spans="1:7" x14ac:dyDescent="0.25">
      <c r="A1676" s="126">
        <v>10794</v>
      </c>
      <c r="B1676" s="126" t="s">
        <v>203</v>
      </c>
      <c r="C1676" s="126" t="s">
        <v>442</v>
      </c>
      <c r="D1676" s="126">
        <v>750</v>
      </c>
      <c r="E1676" s="126">
        <v>6</v>
      </c>
      <c r="F1676" s="126" t="s">
        <v>5771</v>
      </c>
      <c r="G1676" s="126">
        <v>87.77</v>
      </c>
    </row>
    <row r="1677" spans="1:7" x14ac:dyDescent="0.25">
      <c r="A1677" s="126">
        <v>13790</v>
      </c>
      <c r="B1677" s="126" t="s">
        <v>1065</v>
      </c>
      <c r="C1677" s="126" t="s">
        <v>441</v>
      </c>
      <c r="D1677" s="126">
        <v>750</v>
      </c>
      <c r="E1677" s="126">
        <v>12</v>
      </c>
      <c r="F1677" s="126" t="s">
        <v>5754</v>
      </c>
      <c r="G1677" s="126">
        <v>23.99</v>
      </c>
    </row>
    <row r="1678" spans="1:7" x14ac:dyDescent="0.25">
      <c r="A1678" s="126">
        <v>13647</v>
      </c>
      <c r="B1678" s="126" t="s">
        <v>4328</v>
      </c>
      <c r="C1678" s="126" t="s">
        <v>443</v>
      </c>
      <c r="D1678" s="126">
        <v>2046</v>
      </c>
      <c r="E1678" s="126">
        <v>4</v>
      </c>
      <c r="F1678" s="126" t="s">
        <v>6257</v>
      </c>
      <c r="G1678" s="126">
        <v>14.51</v>
      </c>
    </row>
    <row r="1679" spans="1:7" x14ac:dyDescent="0.25">
      <c r="A1679" s="126">
        <v>13647</v>
      </c>
      <c r="B1679" s="126" t="s">
        <v>4328</v>
      </c>
      <c r="C1679" s="126" t="s">
        <v>443</v>
      </c>
      <c r="D1679" s="126">
        <v>2046</v>
      </c>
      <c r="E1679" s="126">
        <v>4</v>
      </c>
      <c r="F1679" s="126" t="s">
        <v>6257</v>
      </c>
      <c r="G1679" s="126">
        <v>14.51</v>
      </c>
    </row>
    <row r="1680" spans="1:7" x14ac:dyDescent="0.25">
      <c r="A1680" s="126">
        <v>9922</v>
      </c>
      <c r="B1680" s="126" t="s">
        <v>834</v>
      </c>
      <c r="C1680" s="126" t="s">
        <v>442</v>
      </c>
      <c r="D1680" s="126">
        <v>750</v>
      </c>
      <c r="E1680" s="126">
        <v>12</v>
      </c>
      <c r="F1680" s="126" t="s">
        <v>5844</v>
      </c>
      <c r="G1680" s="126">
        <v>15.99</v>
      </c>
    </row>
    <row r="1681" spans="1:7" x14ac:dyDescent="0.25">
      <c r="A1681" s="126">
        <v>9675</v>
      </c>
      <c r="B1681" s="126" t="s">
        <v>816</v>
      </c>
      <c r="C1681" s="126" t="s">
        <v>441</v>
      </c>
      <c r="D1681" s="126">
        <v>750</v>
      </c>
      <c r="E1681" s="126">
        <v>12</v>
      </c>
      <c r="F1681" s="126" t="s">
        <v>5788</v>
      </c>
      <c r="G1681" s="126">
        <v>38.99</v>
      </c>
    </row>
    <row r="1682" spans="1:7" x14ac:dyDescent="0.25">
      <c r="A1682" s="126">
        <v>13346</v>
      </c>
      <c r="B1682" s="126" t="s">
        <v>1041</v>
      </c>
      <c r="C1682" s="126" t="s">
        <v>443</v>
      </c>
      <c r="D1682" s="126">
        <v>4092</v>
      </c>
      <c r="E1682" s="126">
        <v>1</v>
      </c>
      <c r="F1682" s="126" t="s">
        <v>6180</v>
      </c>
      <c r="G1682" s="126">
        <v>26.79</v>
      </c>
    </row>
    <row r="1683" spans="1:7" x14ac:dyDescent="0.25">
      <c r="A1683" s="126">
        <v>13346</v>
      </c>
      <c r="B1683" s="126" t="s">
        <v>1041</v>
      </c>
      <c r="C1683" s="126" t="s">
        <v>443</v>
      </c>
      <c r="D1683" s="126">
        <v>4092</v>
      </c>
      <c r="E1683" s="126">
        <v>1</v>
      </c>
      <c r="F1683" s="126" t="s">
        <v>6180</v>
      </c>
      <c r="G1683" s="126">
        <v>26.79</v>
      </c>
    </row>
    <row r="1684" spans="1:7" x14ac:dyDescent="0.25">
      <c r="A1684" s="126">
        <v>10648</v>
      </c>
      <c r="B1684" s="126" t="s">
        <v>869</v>
      </c>
      <c r="C1684" s="126" t="s">
        <v>442</v>
      </c>
      <c r="D1684" s="126">
        <v>750</v>
      </c>
      <c r="E1684" s="126">
        <v>12</v>
      </c>
      <c r="F1684" s="126" t="s">
        <v>5996</v>
      </c>
      <c r="G1684" s="126">
        <v>29.99</v>
      </c>
    </row>
    <row r="1685" spans="1:7" x14ac:dyDescent="0.25">
      <c r="A1685" s="126">
        <v>120733</v>
      </c>
      <c r="B1685" s="126" t="s">
        <v>2663</v>
      </c>
      <c r="C1685" s="126" t="s">
        <v>444</v>
      </c>
      <c r="D1685" s="126">
        <v>2130</v>
      </c>
      <c r="E1685" s="126">
        <v>4</v>
      </c>
      <c r="F1685" s="126" t="s">
        <v>6156</v>
      </c>
      <c r="G1685" s="126">
        <v>14.49</v>
      </c>
    </row>
    <row r="1686" spans="1:7" x14ac:dyDescent="0.25">
      <c r="A1686" s="126">
        <v>13338</v>
      </c>
      <c r="B1686" s="126" t="s">
        <v>1039</v>
      </c>
      <c r="C1686" s="126" t="s">
        <v>441</v>
      </c>
      <c r="D1686" s="126">
        <v>375</v>
      </c>
      <c r="E1686" s="126">
        <v>12</v>
      </c>
      <c r="F1686" s="126" t="s">
        <v>6028</v>
      </c>
      <c r="G1686" s="126">
        <v>18.05</v>
      </c>
    </row>
    <row r="1687" spans="1:7" x14ac:dyDescent="0.25">
      <c r="A1687" s="126">
        <v>52811</v>
      </c>
      <c r="B1687" s="126" t="s">
        <v>5519</v>
      </c>
      <c r="C1687" s="126" t="s">
        <v>441</v>
      </c>
      <c r="D1687" s="126">
        <v>750</v>
      </c>
      <c r="E1687" s="126">
        <v>6</v>
      </c>
      <c r="F1687" s="126" t="s">
        <v>5771</v>
      </c>
      <c r="G1687" s="126">
        <v>69.989999999999995</v>
      </c>
    </row>
    <row r="1688" spans="1:7" x14ac:dyDescent="0.25">
      <c r="A1688" s="126">
        <v>13791</v>
      </c>
      <c r="B1688" s="126" t="s">
        <v>1066</v>
      </c>
      <c r="C1688" s="126" t="s">
        <v>441</v>
      </c>
      <c r="D1688" s="126">
        <v>750</v>
      </c>
      <c r="E1688" s="126">
        <v>12</v>
      </c>
      <c r="F1688" s="126" t="s">
        <v>5754</v>
      </c>
      <c r="G1688" s="126">
        <v>23.99</v>
      </c>
    </row>
    <row r="1689" spans="1:7" x14ac:dyDescent="0.25">
      <c r="A1689" s="126">
        <v>24042</v>
      </c>
      <c r="B1689" s="126" t="s">
        <v>225</v>
      </c>
      <c r="C1689" s="126" t="s">
        <v>443</v>
      </c>
      <c r="D1689" s="126">
        <v>6390</v>
      </c>
      <c r="E1689" s="126">
        <v>1</v>
      </c>
      <c r="F1689" s="126" t="s">
        <v>6212</v>
      </c>
      <c r="G1689" s="126">
        <v>27.16</v>
      </c>
    </row>
    <row r="1690" spans="1:7" x14ac:dyDescent="0.25">
      <c r="A1690" s="126">
        <v>24042</v>
      </c>
      <c r="B1690" s="126" t="s">
        <v>225</v>
      </c>
      <c r="C1690" s="126" t="s">
        <v>443</v>
      </c>
      <c r="D1690" s="126">
        <v>6390</v>
      </c>
      <c r="E1690" s="126">
        <v>1</v>
      </c>
      <c r="F1690" s="126" t="s">
        <v>6212</v>
      </c>
      <c r="G1690" s="126">
        <v>27.16</v>
      </c>
    </row>
    <row r="1691" spans="1:7" x14ac:dyDescent="0.25">
      <c r="A1691" s="126">
        <v>10334</v>
      </c>
      <c r="B1691" s="126" t="s">
        <v>856</v>
      </c>
      <c r="C1691" s="126" t="s">
        <v>442</v>
      </c>
      <c r="D1691" s="126">
        <v>750</v>
      </c>
      <c r="E1691" s="126">
        <v>12</v>
      </c>
      <c r="F1691" s="126" t="s">
        <v>5844</v>
      </c>
      <c r="G1691" s="126">
        <v>15.99</v>
      </c>
    </row>
    <row r="1692" spans="1:7" x14ac:dyDescent="0.25">
      <c r="A1692" s="126">
        <v>10986</v>
      </c>
      <c r="B1692" s="126" t="s">
        <v>876</v>
      </c>
      <c r="C1692" s="126" t="s">
        <v>442</v>
      </c>
      <c r="D1692" s="126">
        <v>750</v>
      </c>
      <c r="E1692" s="126">
        <v>12</v>
      </c>
      <c r="F1692" s="126" t="s">
        <v>5972</v>
      </c>
      <c r="G1692" s="126">
        <v>11.99</v>
      </c>
    </row>
    <row r="1693" spans="1:7" x14ac:dyDescent="0.25">
      <c r="A1693" s="126">
        <v>164368</v>
      </c>
      <c r="B1693" s="126" t="s">
        <v>2699</v>
      </c>
      <c r="C1693" s="126" t="s">
        <v>442</v>
      </c>
      <c r="D1693" s="126">
        <v>750</v>
      </c>
      <c r="E1693" s="126">
        <v>12</v>
      </c>
      <c r="F1693" s="126" t="s">
        <v>5946</v>
      </c>
      <c r="G1693" s="126">
        <v>9.99</v>
      </c>
    </row>
    <row r="1694" spans="1:7" x14ac:dyDescent="0.25">
      <c r="A1694" s="126">
        <v>340075</v>
      </c>
      <c r="B1694" s="126" t="s">
        <v>2856</v>
      </c>
      <c r="C1694" s="126" t="s">
        <v>442</v>
      </c>
      <c r="D1694" s="126">
        <v>750</v>
      </c>
      <c r="E1694" s="126">
        <v>12</v>
      </c>
      <c r="F1694" s="126" t="s">
        <v>5965</v>
      </c>
      <c r="G1694" s="126">
        <v>14.99</v>
      </c>
    </row>
    <row r="1695" spans="1:7" x14ac:dyDescent="0.25">
      <c r="A1695" s="126">
        <v>164616</v>
      </c>
      <c r="B1695" s="126" t="s">
        <v>464</v>
      </c>
      <c r="C1695" s="126" t="s">
        <v>442</v>
      </c>
      <c r="D1695" s="126">
        <v>750</v>
      </c>
      <c r="E1695" s="126">
        <v>12</v>
      </c>
      <c r="F1695" s="126" t="s">
        <v>5946</v>
      </c>
      <c r="G1695" s="126">
        <v>8.99</v>
      </c>
    </row>
    <row r="1696" spans="1:7" x14ac:dyDescent="0.25">
      <c r="A1696" s="126">
        <v>12958</v>
      </c>
      <c r="B1696" s="126" t="s">
        <v>1016</v>
      </c>
      <c r="C1696" s="126" t="s">
        <v>442</v>
      </c>
      <c r="D1696" s="126">
        <v>750</v>
      </c>
      <c r="E1696" s="126">
        <v>12</v>
      </c>
      <c r="F1696" s="126" t="s">
        <v>5899</v>
      </c>
      <c r="G1696" s="126">
        <v>19.989999999999998</v>
      </c>
    </row>
    <row r="1697" spans="1:7" x14ac:dyDescent="0.25">
      <c r="A1697" s="126">
        <v>10801</v>
      </c>
      <c r="B1697" s="126" t="s">
        <v>28</v>
      </c>
      <c r="C1697" s="126" t="s">
        <v>441</v>
      </c>
      <c r="D1697" s="126">
        <v>750</v>
      </c>
      <c r="E1697" s="126">
        <v>12</v>
      </c>
      <c r="F1697" s="126" t="s">
        <v>5773</v>
      </c>
      <c r="G1697" s="126">
        <v>24.99</v>
      </c>
    </row>
    <row r="1698" spans="1:7" x14ac:dyDescent="0.25">
      <c r="A1698" s="126">
        <v>10249</v>
      </c>
      <c r="B1698" s="126" t="s">
        <v>851</v>
      </c>
      <c r="C1698" s="126" t="s">
        <v>443</v>
      </c>
      <c r="D1698" s="126">
        <v>500</v>
      </c>
      <c r="E1698" s="126">
        <v>24</v>
      </c>
      <c r="F1698" s="126" t="s">
        <v>5937</v>
      </c>
      <c r="G1698" s="126">
        <v>3.03</v>
      </c>
    </row>
    <row r="1699" spans="1:7" x14ac:dyDescent="0.25">
      <c r="A1699" s="126">
        <v>11425</v>
      </c>
      <c r="B1699" s="126" t="s">
        <v>907</v>
      </c>
      <c r="C1699" s="126" t="s">
        <v>441</v>
      </c>
      <c r="D1699" s="126">
        <v>1140</v>
      </c>
      <c r="E1699" s="126">
        <v>6</v>
      </c>
      <c r="F1699" s="126" t="s">
        <v>5820</v>
      </c>
      <c r="G1699" s="126">
        <v>37.99</v>
      </c>
    </row>
    <row r="1700" spans="1:7" x14ac:dyDescent="0.25">
      <c r="A1700" s="126">
        <v>13023</v>
      </c>
      <c r="B1700" s="126" t="s">
        <v>1021</v>
      </c>
      <c r="C1700" s="126" t="s">
        <v>442</v>
      </c>
      <c r="D1700" s="126">
        <v>750</v>
      </c>
      <c r="E1700" s="126">
        <v>12</v>
      </c>
      <c r="F1700" s="126" t="s">
        <v>6034</v>
      </c>
      <c r="G1700" s="126">
        <v>15.99</v>
      </c>
    </row>
    <row r="1701" spans="1:7" x14ac:dyDescent="0.25">
      <c r="A1701" s="126">
        <v>13405</v>
      </c>
      <c r="B1701" s="126" t="s">
        <v>1047</v>
      </c>
      <c r="C1701" s="126" t="s">
        <v>442</v>
      </c>
      <c r="D1701" s="126">
        <v>750</v>
      </c>
      <c r="E1701" s="126">
        <v>12</v>
      </c>
      <c r="F1701" s="126" t="s">
        <v>6026</v>
      </c>
      <c r="G1701" s="126">
        <v>34.99</v>
      </c>
    </row>
    <row r="1702" spans="1:7" x14ac:dyDescent="0.25">
      <c r="A1702" s="126">
        <v>13334</v>
      </c>
      <c r="B1702" s="126" t="s">
        <v>1038</v>
      </c>
      <c r="C1702" s="126" t="s">
        <v>441</v>
      </c>
      <c r="D1702" s="126">
        <v>750</v>
      </c>
      <c r="E1702" s="126">
        <v>6</v>
      </c>
      <c r="F1702" s="126" t="s">
        <v>5771</v>
      </c>
      <c r="G1702" s="126">
        <v>49.99</v>
      </c>
    </row>
    <row r="1703" spans="1:7" x14ac:dyDescent="0.25">
      <c r="A1703" s="126">
        <v>13721</v>
      </c>
      <c r="B1703" s="126" t="s">
        <v>1058</v>
      </c>
      <c r="C1703" s="126" t="s">
        <v>442</v>
      </c>
      <c r="D1703" s="126">
        <v>750</v>
      </c>
      <c r="E1703" s="126">
        <v>12</v>
      </c>
      <c r="F1703" s="126" t="s">
        <v>5968</v>
      </c>
      <c r="G1703" s="126">
        <v>26.99</v>
      </c>
    </row>
    <row r="1704" spans="1:7" x14ac:dyDescent="0.25">
      <c r="A1704" s="126">
        <v>739162</v>
      </c>
      <c r="B1704" s="126" t="s">
        <v>3188</v>
      </c>
      <c r="C1704" s="126" t="s">
        <v>443</v>
      </c>
      <c r="D1704" s="126">
        <v>6390</v>
      </c>
      <c r="E1704" s="126">
        <v>1</v>
      </c>
      <c r="F1704" s="126" t="s">
        <v>6180</v>
      </c>
      <c r="G1704" s="126">
        <v>31.98</v>
      </c>
    </row>
    <row r="1705" spans="1:7" x14ac:dyDescent="0.25">
      <c r="A1705" s="126">
        <v>739162</v>
      </c>
      <c r="B1705" s="126" t="s">
        <v>3188</v>
      </c>
      <c r="C1705" s="126" t="s">
        <v>443</v>
      </c>
      <c r="D1705" s="126">
        <v>6390</v>
      </c>
      <c r="E1705" s="126">
        <v>1</v>
      </c>
      <c r="F1705" s="126" t="s">
        <v>6180</v>
      </c>
      <c r="G1705" s="126">
        <v>31.98</v>
      </c>
    </row>
    <row r="1706" spans="1:7" x14ac:dyDescent="0.25">
      <c r="A1706" s="126">
        <v>13342</v>
      </c>
      <c r="B1706" s="126" t="s">
        <v>1040</v>
      </c>
      <c r="C1706" s="126" t="s">
        <v>443</v>
      </c>
      <c r="D1706" s="126">
        <v>3960</v>
      </c>
      <c r="E1706" s="126">
        <v>2</v>
      </c>
      <c r="F1706" s="126" t="s">
        <v>6182</v>
      </c>
      <c r="G1706" s="126">
        <v>25.99</v>
      </c>
    </row>
    <row r="1707" spans="1:7" x14ac:dyDescent="0.25">
      <c r="A1707" s="126">
        <v>13342</v>
      </c>
      <c r="B1707" s="126" t="s">
        <v>1040</v>
      </c>
      <c r="C1707" s="126" t="s">
        <v>443</v>
      </c>
      <c r="D1707" s="126">
        <v>3960</v>
      </c>
      <c r="E1707" s="126">
        <v>2</v>
      </c>
      <c r="F1707" s="126" t="s">
        <v>6182</v>
      </c>
      <c r="G1707" s="126">
        <v>25.99</v>
      </c>
    </row>
    <row r="1708" spans="1:7" x14ac:dyDescent="0.25">
      <c r="A1708" s="126">
        <v>9849</v>
      </c>
      <c r="B1708" s="126" t="s">
        <v>830</v>
      </c>
      <c r="C1708" s="126" t="s">
        <v>442</v>
      </c>
      <c r="D1708" s="126">
        <v>750</v>
      </c>
      <c r="E1708" s="126">
        <v>12</v>
      </c>
      <c r="F1708" s="126" t="s">
        <v>6016</v>
      </c>
      <c r="G1708" s="126">
        <v>14.99</v>
      </c>
    </row>
    <row r="1709" spans="1:7" x14ac:dyDescent="0.25">
      <c r="A1709" s="126">
        <v>13217</v>
      </c>
      <c r="B1709" s="126" t="s">
        <v>1031</v>
      </c>
      <c r="C1709" s="126" t="s">
        <v>442</v>
      </c>
      <c r="D1709" s="126">
        <v>750</v>
      </c>
      <c r="E1709" s="126">
        <v>12</v>
      </c>
      <c r="F1709" s="126" t="s">
        <v>5794</v>
      </c>
      <c r="G1709" s="126">
        <v>11</v>
      </c>
    </row>
    <row r="1710" spans="1:7" x14ac:dyDescent="0.25">
      <c r="A1710" s="126">
        <v>11819</v>
      </c>
      <c r="B1710" s="126" t="s">
        <v>927</v>
      </c>
      <c r="C1710" s="126" t="s">
        <v>443</v>
      </c>
      <c r="D1710" s="126">
        <v>4260</v>
      </c>
      <c r="E1710" s="126">
        <v>2</v>
      </c>
      <c r="F1710" s="126" t="s">
        <v>6182</v>
      </c>
      <c r="G1710" s="126">
        <v>25.05</v>
      </c>
    </row>
    <row r="1711" spans="1:7" x14ac:dyDescent="0.25">
      <c r="A1711" s="126">
        <v>11819</v>
      </c>
      <c r="B1711" s="126" t="s">
        <v>927</v>
      </c>
      <c r="C1711" s="126" t="s">
        <v>443</v>
      </c>
      <c r="D1711" s="126">
        <v>4260</v>
      </c>
      <c r="E1711" s="126">
        <v>2</v>
      </c>
      <c r="F1711" s="126" t="s">
        <v>6182</v>
      </c>
      <c r="G1711" s="126">
        <v>25.05</v>
      </c>
    </row>
    <row r="1712" spans="1:7" x14ac:dyDescent="0.25">
      <c r="A1712" s="126">
        <v>12992</v>
      </c>
      <c r="B1712" s="126" t="s">
        <v>1019</v>
      </c>
      <c r="C1712" s="126" t="s">
        <v>442</v>
      </c>
      <c r="D1712" s="126">
        <v>4000</v>
      </c>
      <c r="E1712" s="126">
        <v>4</v>
      </c>
      <c r="F1712" s="126" t="s">
        <v>5957</v>
      </c>
      <c r="G1712" s="126">
        <v>40.99</v>
      </c>
    </row>
    <row r="1713" spans="1:7" x14ac:dyDescent="0.25">
      <c r="A1713" s="126">
        <v>10030</v>
      </c>
      <c r="B1713" s="126" t="s">
        <v>839</v>
      </c>
      <c r="C1713" s="126" t="s">
        <v>442</v>
      </c>
      <c r="D1713" s="126">
        <v>750</v>
      </c>
      <c r="E1713" s="126">
        <v>12</v>
      </c>
      <c r="F1713" s="126" t="s">
        <v>6210</v>
      </c>
      <c r="G1713" s="126">
        <v>16.989999999999998</v>
      </c>
    </row>
    <row r="1714" spans="1:7" x14ac:dyDescent="0.25">
      <c r="A1714" s="126">
        <v>9826</v>
      </c>
      <c r="B1714" s="126" t="s">
        <v>827</v>
      </c>
      <c r="C1714" s="126" t="s">
        <v>442</v>
      </c>
      <c r="D1714" s="126">
        <v>750</v>
      </c>
      <c r="E1714" s="126">
        <v>12</v>
      </c>
      <c r="F1714" s="126" t="s">
        <v>5999</v>
      </c>
      <c r="G1714" s="126">
        <v>19.989999999999998</v>
      </c>
    </row>
    <row r="1715" spans="1:7" x14ac:dyDescent="0.25">
      <c r="A1715" s="126">
        <v>10550</v>
      </c>
      <c r="B1715" s="126" t="s">
        <v>5055</v>
      </c>
      <c r="C1715" s="126" t="s">
        <v>442</v>
      </c>
      <c r="D1715" s="126">
        <v>750</v>
      </c>
      <c r="E1715" s="126">
        <v>6</v>
      </c>
      <c r="F1715" s="126" t="s">
        <v>5996</v>
      </c>
      <c r="G1715" s="126">
        <v>62.99</v>
      </c>
    </row>
    <row r="1716" spans="1:7" x14ac:dyDescent="0.25">
      <c r="A1716" s="126">
        <v>13069</v>
      </c>
      <c r="B1716" s="126" t="s">
        <v>1026</v>
      </c>
      <c r="C1716" s="126" t="s">
        <v>441</v>
      </c>
      <c r="D1716" s="126">
        <v>700</v>
      </c>
      <c r="E1716" s="126">
        <v>6</v>
      </c>
      <c r="F1716" s="126" t="s">
        <v>5794</v>
      </c>
      <c r="G1716" s="126">
        <v>300</v>
      </c>
    </row>
    <row r="1717" spans="1:7" x14ac:dyDescent="0.25">
      <c r="A1717" s="126">
        <v>12953</v>
      </c>
      <c r="B1717" s="126" t="s">
        <v>1013</v>
      </c>
      <c r="C1717" s="126" t="s">
        <v>441</v>
      </c>
      <c r="D1717" s="126">
        <v>1140</v>
      </c>
      <c r="E1717" s="126">
        <v>6</v>
      </c>
      <c r="F1717" s="126" t="s">
        <v>5771</v>
      </c>
      <c r="G1717" s="126">
        <v>34.99</v>
      </c>
    </row>
    <row r="1718" spans="1:7" x14ac:dyDescent="0.25">
      <c r="A1718" s="126">
        <v>12954</v>
      </c>
      <c r="B1718" s="126" t="s">
        <v>1014</v>
      </c>
      <c r="C1718" s="126" t="s">
        <v>441</v>
      </c>
      <c r="D1718" s="126">
        <v>750</v>
      </c>
      <c r="E1718" s="126">
        <v>6</v>
      </c>
      <c r="F1718" s="126" t="s">
        <v>6075</v>
      </c>
      <c r="G1718" s="126">
        <v>28.46</v>
      </c>
    </row>
    <row r="1719" spans="1:7" x14ac:dyDescent="0.25">
      <c r="A1719" s="126">
        <v>12810</v>
      </c>
      <c r="B1719" s="126" t="s">
        <v>72</v>
      </c>
      <c r="C1719" s="126" t="s">
        <v>442</v>
      </c>
      <c r="D1719" s="126">
        <v>500</v>
      </c>
      <c r="E1719" s="126">
        <v>12</v>
      </c>
      <c r="F1719" s="126" t="s">
        <v>5788</v>
      </c>
      <c r="G1719" s="126">
        <v>7.99</v>
      </c>
    </row>
    <row r="1720" spans="1:7" x14ac:dyDescent="0.25">
      <c r="A1720" s="126">
        <v>13771</v>
      </c>
      <c r="B1720" s="126" t="s">
        <v>1062</v>
      </c>
      <c r="C1720" s="126" t="s">
        <v>441</v>
      </c>
      <c r="D1720" s="126">
        <v>750</v>
      </c>
      <c r="E1720" s="126">
        <v>6</v>
      </c>
      <c r="F1720" s="126" t="s">
        <v>6075</v>
      </c>
      <c r="G1720" s="126">
        <v>108.46</v>
      </c>
    </row>
    <row r="1721" spans="1:7" x14ac:dyDescent="0.25">
      <c r="A1721" s="126">
        <v>13758</v>
      </c>
      <c r="B1721" s="126" t="s">
        <v>1060</v>
      </c>
      <c r="C1721" s="126" t="s">
        <v>441</v>
      </c>
      <c r="D1721" s="126">
        <v>750</v>
      </c>
      <c r="E1721" s="126">
        <v>6</v>
      </c>
      <c r="F1721" s="126" t="s">
        <v>5773</v>
      </c>
      <c r="G1721" s="126">
        <v>84.99</v>
      </c>
    </row>
    <row r="1722" spans="1:7" x14ac:dyDescent="0.25">
      <c r="A1722" s="126">
        <v>13759</v>
      </c>
      <c r="B1722" s="126" t="s">
        <v>4626</v>
      </c>
      <c r="C1722" s="126" t="s">
        <v>441</v>
      </c>
      <c r="D1722" s="126">
        <v>750</v>
      </c>
      <c r="E1722" s="126">
        <v>6</v>
      </c>
      <c r="F1722" s="126" t="s">
        <v>5773</v>
      </c>
      <c r="G1722" s="126">
        <v>149.99</v>
      </c>
    </row>
    <row r="1723" spans="1:7" x14ac:dyDescent="0.25">
      <c r="A1723" s="126">
        <v>30445</v>
      </c>
      <c r="B1723" s="126" t="s">
        <v>4047</v>
      </c>
      <c r="C1723" s="126" t="s">
        <v>442</v>
      </c>
      <c r="D1723" s="126">
        <v>200</v>
      </c>
      <c r="E1723" s="126">
        <v>24</v>
      </c>
      <c r="F1723" s="126" t="s">
        <v>5928</v>
      </c>
      <c r="G1723" s="126">
        <v>4.99</v>
      </c>
    </row>
    <row r="1724" spans="1:7" x14ac:dyDescent="0.25">
      <c r="A1724" s="126">
        <v>13783</v>
      </c>
      <c r="B1724" s="126" t="s">
        <v>1064</v>
      </c>
      <c r="C1724" s="126" t="s">
        <v>441</v>
      </c>
      <c r="D1724" s="126">
        <v>750</v>
      </c>
      <c r="E1724" s="126">
        <v>6</v>
      </c>
      <c r="F1724" s="126" t="s">
        <v>5794</v>
      </c>
      <c r="G1724" s="126">
        <v>149.99</v>
      </c>
    </row>
    <row r="1725" spans="1:7" x14ac:dyDescent="0.25">
      <c r="A1725" s="126">
        <v>569434</v>
      </c>
      <c r="B1725" s="126" t="s">
        <v>4354</v>
      </c>
      <c r="C1725" s="126" t="s">
        <v>442</v>
      </c>
      <c r="D1725" s="126">
        <v>750</v>
      </c>
      <c r="E1725" s="126">
        <v>12</v>
      </c>
      <c r="F1725" s="126" t="s">
        <v>6034</v>
      </c>
      <c r="G1725" s="126">
        <v>17.989999999999998</v>
      </c>
    </row>
    <row r="1726" spans="1:7" x14ac:dyDescent="0.25">
      <c r="A1726" s="126">
        <v>145417</v>
      </c>
      <c r="B1726" s="126" t="s">
        <v>2688</v>
      </c>
      <c r="C1726" s="126" t="s">
        <v>442</v>
      </c>
      <c r="D1726" s="126">
        <v>750</v>
      </c>
      <c r="E1726" s="126">
        <v>12</v>
      </c>
      <c r="F1726" s="126" t="s">
        <v>5954</v>
      </c>
      <c r="G1726" s="126">
        <v>14.95</v>
      </c>
    </row>
    <row r="1727" spans="1:7" x14ac:dyDescent="0.25">
      <c r="A1727" s="126">
        <v>10984</v>
      </c>
      <c r="B1727" s="126" t="s">
        <v>30</v>
      </c>
      <c r="C1727" s="126" t="s">
        <v>441</v>
      </c>
      <c r="D1727" s="126">
        <v>750</v>
      </c>
      <c r="E1727" s="126">
        <v>12</v>
      </c>
      <c r="F1727" s="126" t="s">
        <v>5788</v>
      </c>
      <c r="G1727" s="126">
        <v>24.99</v>
      </c>
    </row>
    <row r="1728" spans="1:7" x14ac:dyDescent="0.25">
      <c r="A1728" s="126">
        <v>529156</v>
      </c>
      <c r="B1728" s="126" t="s">
        <v>2984</v>
      </c>
      <c r="C1728" s="126" t="s">
        <v>441</v>
      </c>
      <c r="D1728" s="126">
        <v>750</v>
      </c>
      <c r="E1728" s="126">
        <v>6</v>
      </c>
      <c r="F1728" s="126" t="s">
        <v>5771</v>
      </c>
      <c r="G1728" s="126">
        <v>42.99</v>
      </c>
    </row>
    <row r="1729" spans="1:7" x14ac:dyDescent="0.25">
      <c r="A1729" s="126">
        <v>12988</v>
      </c>
      <c r="B1729" s="126" t="s">
        <v>1018</v>
      </c>
      <c r="C1729" s="126" t="s">
        <v>442</v>
      </c>
      <c r="D1729" s="126">
        <v>4000</v>
      </c>
      <c r="E1729" s="126">
        <v>4</v>
      </c>
      <c r="F1729" s="126" t="s">
        <v>5957</v>
      </c>
      <c r="G1729" s="126">
        <v>40.99</v>
      </c>
    </row>
    <row r="1730" spans="1:7" x14ac:dyDescent="0.25">
      <c r="A1730" s="126">
        <v>668947</v>
      </c>
      <c r="B1730" s="126" t="s">
        <v>3099</v>
      </c>
      <c r="C1730" s="126" t="s">
        <v>444</v>
      </c>
      <c r="D1730" s="126">
        <v>2130</v>
      </c>
      <c r="E1730" s="126">
        <v>4</v>
      </c>
      <c r="F1730" s="126" t="s">
        <v>6156</v>
      </c>
      <c r="G1730" s="126">
        <v>14.09</v>
      </c>
    </row>
    <row r="1731" spans="1:7" x14ac:dyDescent="0.25">
      <c r="A1731" s="126">
        <v>216770</v>
      </c>
      <c r="B1731" s="126" t="s">
        <v>2737</v>
      </c>
      <c r="C1731" s="126" t="s">
        <v>442</v>
      </c>
      <c r="D1731" s="126">
        <v>750</v>
      </c>
      <c r="E1731" s="126">
        <v>12</v>
      </c>
      <c r="F1731" s="126" t="s">
        <v>5972</v>
      </c>
      <c r="G1731" s="126">
        <v>24.99</v>
      </c>
    </row>
    <row r="1732" spans="1:7" x14ac:dyDescent="0.25">
      <c r="A1732" s="126">
        <v>742971</v>
      </c>
      <c r="B1732" s="126" t="s">
        <v>3198</v>
      </c>
      <c r="C1732" s="126" t="s">
        <v>443</v>
      </c>
      <c r="D1732" s="126">
        <v>5325</v>
      </c>
      <c r="E1732" s="126">
        <v>1</v>
      </c>
      <c r="F1732" s="126" t="s">
        <v>6212</v>
      </c>
      <c r="G1732" s="126">
        <v>24.75</v>
      </c>
    </row>
    <row r="1733" spans="1:7" x14ac:dyDescent="0.25">
      <c r="A1733" s="126">
        <v>742971</v>
      </c>
      <c r="B1733" s="126" t="s">
        <v>3198</v>
      </c>
      <c r="C1733" s="126" t="s">
        <v>443</v>
      </c>
      <c r="D1733" s="126">
        <v>5325</v>
      </c>
      <c r="E1733" s="126">
        <v>1</v>
      </c>
      <c r="F1733" s="126" t="s">
        <v>6212</v>
      </c>
      <c r="G1733" s="126">
        <v>24.75</v>
      </c>
    </row>
    <row r="1734" spans="1:7" x14ac:dyDescent="0.25">
      <c r="A1734" s="126">
        <v>10364</v>
      </c>
      <c r="B1734" s="126" t="s">
        <v>857</v>
      </c>
      <c r="C1734" s="126" t="s">
        <v>442</v>
      </c>
      <c r="D1734" s="126">
        <v>750</v>
      </c>
      <c r="E1734" s="126">
        <v>12</v>
      </c>
      <c r="F1734" s="126" t="s">
        <v>6063</v>
      </c>
      <c r="G1734" s="126">
        <v>16.989999999999998</v>
      </c>
    </row>
    <row r="1735" spans="1:7" x14ac:dyDescent="0.25">
      <c r="A1735" s="126">
        <v>13061</v>
      </c>
      <c r="B1735" s="126" t="s">
        <v>1025</v>
      </c>
      <c r="C1735" s="126" t="s">
        <v>441</v>
      </c>
      <c r="D1735" s="126">
        <v>750</v>
      </c>
      <c r="E1735" s="126">
        <v>6</v>
      </c>
      <c r="F1735" s="126" t="s">
        <v>5788</v>
      </c>
      <c r="G1735" s="126">
        <v>89.99</v>
      </c>
    </row>
    <row r="1736" spans="1:7" x14ac:dyDescent="0.25">
      <c r="A1736" s="126">
        <v>12772</v>
      </c>
      <c r="B1736" s="126" t="s">
        <v>222</v>
      </c>
      <c r="C1736" s="126" t="s">
        <v>442</v>
      </c>
      <c r="D1736" s="126">
        <v>750</v>
      </c>
      <c r="E1736" s="126">
        <v>12</v>
      </c>
      <c r="F1736" s="126" t="s">
        <v>6012</v>
      </c>
      <c r="G1736" s="126">
        <v>14.04</v>
      </c>
    </row>
    <row r="1737" spans="1:7" x14ac:dyDescent="0.25">
      <c r="A1737" s="126">
        <v>13289</v>
      </c>
      <c r="B1737" s="126" t="s">
        <v>224</v>
      </c>
      <c r="C1737" s="126" t="s">
        <v>442</v>
      </c>
      <c r="D1737" s="126">
        <v>750</v>
      </c>
      <c r="E1737" s="126">
        <v>6</v>
      </c>
      <c r="F1737" s="126" t="s">
        <v>5965</v>
      </c>
      <c r="G1737" s="126">
        <v>144.99</v>
      </c>
    </row>
    <row r="1738" spans="1:7" x14ac:dyDescent="0.25">
      <c r="A1738" s="126">
        <v>12083</v>
      </c>
      <c r="B1738" s="126" t="s">
        <v>942</v>
      </c>
      <c r="C1738" s="126" t="s">
        <v>443</v>
      </c>
      <c r="D1738" s="126">
        <v>330</v>
      </c>
      <c r="E1738" s="126">
        <v>24</v>
      </c>
      <c r="F1738" s="126" t="s">
        <v>6182</v>
      </c>
      <c r="G1738" s="126">
        <v>2.59</v>
      </c>
    </row>
    <row r="1739" spans="1:7" x14ac:dyDescent="0.25">
      <c r="A1739" s="126">
        <v>12083</v>
      </c>
      <c r="B1739" s="126" t="s">
        <v>942</v>
      </c>
      <c r="C1739" s="126" t="s">
        <v>443</v>
      </c>
      <c r="D1739" s="126">
        <v>330</v>
      </c>
      <c r="E1739" s="126">
        <v>24</v>
      </c>
      <c r="F1739" s="126" t="s">
        <v>6182</v>
      </c>
      <c r="G1739" s="126">
        <v>2.59</v>
      </c>
    </row>
    <row r="1740" spans="1:7" x14ac:dyDescent="0.25">
      <c r="A1740" s="126">
        <v>718626</v>
      </c>
      <c r="B1740" s="126" t="s">
        <v>3146</v>
      </c>
      <c r="C1740" s="126" t="s">
        <v>443</v>
      </c>
      <c r="D1740" s="126">
        <v>750</v>
      </c>
      <c r="E1740" s="126">
        <v>12</v>
      </c>
      <c r="F1740" s="126" t="s">
        <v>6212</v>
      </c>
      <c r="G1740" s="126">
        <v>6.99</v>
      </c>
    </row>
    <row r="1741" spans="1:7" x14ac:dyDescent="0.25">
      <c r="A1741" s="126">
        <v>718626</v>
      </c>
      <c r="B1741" s="126" t="s">
        <v>3146</v>
      </c>
      <c r="C1741" s="126" t="s">
        <v>443</v>
      </c>
      <c r="D1741" s="126">
        <v>750</v>
      </c>
      <c r="E1741" s="126">
        <v>12</v>
      </c>
      <c r="F1741" s="126" t="s">
        <v>6212</v>
      </c>
      <c r="G1741" s="126">
        <v>6.99</v>
      </c>
    </row>
    <row r="1742" spans="1:7" x14ac:dyDescent="0.25">
      <c r="A1742" s="126">
        <v>12013</v>
      </c>
      <c r="B1742" s="126" t="s">
        <v>933</v>
      </c>
      <c r="C1742" s="126" t="s">
        <v>443</v>
      </c>
      <c r="D1742" s="126">
        <v>8520</v>
      </c>
      <c r="E1742" s="126">
        <v>1</v>
      </c>
      <c r="F1742" s="126" t="s">
        <v>6179</v>
      </c>
      <c r="G1742" s="126">
        <v>49.99</v>
      </c>
    </row>
    <row r="1743" spans="1:7" x14ac:dyDescent="0.25">
      <c r="A1743" s="126">
        <v>12013</v>
      </c>
      <c r="B1743" s="126" t="s">
        <v>933</v>
      </c>
      <c r="C1743" s="126" t="s">
        <v>443</v>
      </c>
      <c r="D1743" s="126">
        <v>8520</v>
      </c>
      <c r="E1743" s="126">
        <v>1</v>
      </c>
      <c r="F1743" s="126" t="s">
        <v>6179</v>
      </c>
      <c r="G1743" s="126">
        <v>49.99</v>
      </c>
    </row>
    <row r="1744" spans="1:7" x14ac:dyDescent="0.25">
      <c r="A1744" s="126">
        <v>742542</v>
      </c>
      <c r="B1744" s="126" t="s">
        <v>5056</v>
      </c>
      <c r="C1744" s="126" t="s">
        <v>441</v>
      </c>
      <c r="D1744" s="126">
        <v>750</v>
      </c>
      <c r="E1744" s="126">
        <v>12</v>
      </c>
      <c r="F1744" s="126" t="s">
        <v>6367</v>
      </c>
      <c r="G1744" s="126">
        <v>36.229999999999997</v>
      </c>
    </row>
    <row r="1745" spans="1:7" x14ac:dyDescent="0.25">
      <c r="A1745" s="126">
        <v>12157</v>
      </c>
      <c r="B1745" s="126" t="s">
        <v>949</v>
      </c>
      <c r="C1745" s="126" t="s">
        <v>443</v>
      </c>
      <c r="D1745" s="126">
        <v>6390</v>
      </c>
      <c r="E1745" s="126">
        <v>1</v>
      </c>
      <c r="F1745" s="126" t="s">
        <v>6182</v>
      </c>
      <c r="G1745" s="126">
        <v>28.84</v>
      </c>
    </row>
    <row r="1746" spans="1:7" x14ac:dyDescent="0.25">
      <c r="A1746" s="126">
        <v>12157</v>
      </c>
      <c r="B1746" s="126" t="s">
        <v>949</v>
      </c>
      <c r="C1746" s="126" t="s">
        <v>443</v>
      </c>
      <c r="D1746" s="126">
        <v>6390</v>
      </c>
      <c r="E1746" s="126">
        <v>1</v>
      </c>
      <c r="F1746" s="126" t="s">
        <v>6182</v>
      </c>
      <c r="G1746" s="126">
        <v>28.84</v>
      </c>
    </row>
    <row r="1747" spans="1:7" x14ac:dyDescent="0.25">
      <c r="A1747" s="126">
        <v>803384</v>
      </c>
      <c r="B1747" s="126" t="s">
        <v>3300</v>
      </c>
      <c r="C1747" s="126" t="s">
        <v>442</v>
      </c>
      <c r="D1747" s="126">
        <v>750</v>
      </c>
      <c r="E1747" s="126">
        <v>6</v>
      </c>
      <c r="F1747" s="126" t="s">
        <v>5957</v>
      </c>
      <c r="G1747" s="126">
        <v>9.99</v>
      </c>
    </row>
    <row r="1748" spans="1:7" x14ac:dyDescent="0.25">
      <c r="A1748" s="126">
        <v>12839</v>
      </c>
      <c r="B1748" s="126" t="s">
        <v>1006</v>
      </c>
      <c r="C1748" s="126" t="s">
        <v>442</v>
      </c>
      <c r="D1748" s="126">
        <v>750</v>
      </c>
      <c r="E1748" s="126">
        <v>12</v>
      </c>
      <c r="F1748" s="126" t="s">
        <v>5965</v>
      </c>
      <c r="G1748" s="126">
        <v>21.99</v>
      </c>
    </row>
    <row r="1749" spans="1:7" x14ac:dyDescent="0.25">
      <c r="A1749" s="126">
        <v>10321</v>
      </c>
      <c r="B1749" s="126" t="s">
        <v>855</v>
      </c>
      <c r="C1749" s="126" t="s">
        <v>441</v>
      </c>
      <c r="D1749" s="126">
        <v>750</v>
      </c>
      <c r="E1749" s="126">
        <v>6</v>
      </c>
      <c r="F1749" s="126" t="s">
        <v>5786</v>
      </c>
      <c r="G1749" s="126">
        <v>56.99</v>
      </c>
    </row>
    <row r="1750" spans="1:7" x14ac:dyDescent="0.25">
      <c r="A1750" s="126">
        <v>207431</v>
      </c>
      <c r="B1750" s="126" t="s">
        <v>2728</v>
      </c>
      <c r="C1750" s="126" t="s">
        <v>443</v>
      </c>
      <c r="D1750" s="126">
        <v>5325</v>
      </c>
      <c r="E1750" s="126">
        <v>1</v>
      </c>
      <c r="F1750" s="126" t="s">
        <v>6212</v>
      </c>
      <c r="G1750" s="126">
        <v>27.55</v>
      </c>
    </row>
    <row r="1751" spans="1:7" x14ac:dyDescent="0.25">
      <c r="A1751" s="126">
        <v>207431</v>
      </c>
      <c r="B1751" s="126" t="s">
        <v>2728</v>
      </c>
      <c r="C1751" s="126" t="s">
        <v>443</v>
      </c>
      <c r="D1751" s="126">
        <v>5325</v>
      </c>
      <c r="E1751" s="126">
        <v>1</v>
      </c>
      <c r="F1751" s="126" t="s">
        <v>6212</v>
      </c>
      <c r="G1751" s="126">
        <v>27.55</v>
      </c>
    </row>
    <row r="1752" spans="1:7" x14ac:dyDescent="0.25">
      <c r="A1752" s="126">
        <v>13354</v>
      </c>
      <c r="B1752" s="126" t="s">
        <v>1043</v>
      </c>
      <c r="C1752" s="126" t="s">
        <v>442</v>
      </c>
      <c r="D1752" s="126">
        <v>750</v>
      </c>
      <c r="E1752" s="126">
        <v>12</v>
      </c>
      <c r="F1752" s="126" t="s">
        <v>5999</v>
      </c>
      <c r="G1752" s="126">
        <v>14.49</v>
      </c>
    </row>
    <row r="1753" spans="1:7" x14ac:dyDescent="0.25">
      <c r="A1753" s="126">
        <v>13810</v>
      </c>
      <c r="B1753" s="126" t="s">
        <v>1070</v>
      </c>
      <c r="C1753" s="126" t="s">
        <v>442</v>
      </c>
      <c r="D1753" s="126">
        <v>750</v>
      </c>
      <c r="E1753" s="126">
        <v>12</v>
      </c>
      <c r="F1753" s="126" t="s">
        <v>6298</v>
      </c>
      <c r="G1753" s="126">
        <v>17.989999999999998</v>
      </c>
    </row>
    <row r="1754" spans="1:7" x14ac:dyDescent="0.25">
      <c r="A1754" s="126">
        <v>10455</v>
      </c>
      <c r="B1754" s="126" t="s">
        <v>860</v>
      </c>
      <c r="C1754" s="126" t="s">
        <v>441</v>
      </c>
      <c r="D1754" s="126">
        <v>750</v>
      </c>
      <c r="E1754" s="126">
        <v>6</v>
      </c>
      <c r="F1754" s="126" t="s">
        <v>5810</v>
      </c>
      <c r="G1754" s="126">
        <v>34.950000000000003</v>
      </c>
    </row>
    <row r="1755" spans="1:7" x14ac:dyDescent="0.25">
      <c r="A1755" s="126">
        <v>13264</v>
      </c>
      <c r="B1755" s="126" t="s">
        <v>1033</v>
      </c>
      <c r="C1755" s="126" t="s">
        <v>442</v>
      </c>
      <c r="D1755" s="126">
        <v>750</v>
      </c>
      <c r="E1755" s="126">
        <v>12</v>
      </c>
      <c r="F1755" s="126" t="s">
        <v>5754</v>
      </c>
      <c r="G1755" s="126">
        <v>13.99</v>
      </c>
    </row>
    <row r="1756" spans="1:7" x14ac:dyDescent="0.25">
      <c r="A1756" s="126">
        <v>13358</v>
      </c>
      <c r="B1756" s="126" t="s">
        <v>1044</v>
      </c>
      <c r="C1756" s="126" t="s">
        <v>442</v>
      </c>
      <c r="D1756" s="126">
        <v>750</v>
      </c>
      <c r="E1756" s="126">
        <v>12</v>
      </c>
      <c r="F1756" s="126" t="s">
        <v>5844</v>
      </c>
      <c r="G1756" s="126">
        <v>13.99</v>
      </c>
    </row>
    <row r="1757" spans="1:7" x14ac:dyDescent="0.25">
      <c r="A1757" s="126">
        <v>13808</v>
      </c>
      <c r="B1757" s="126" t="s">
        <v>1068</v>
      </c>
      <c r="C1757" s="126" t="s">
        <v>442</v>
      </c>
      <c r="D1757" s="126">
        <v>750</v>
      </c>
      <c r="E1757" s="126">
        <v>12</v>
      </c>
      <c r="F1757" s="126" t="s">
        <v>6210</v>
      </c>
      <c r="G1757" s="126">
        <v>50.54</v>
      </c>
    </row>
    <row r="1758" spans="1:7" x14ac:dyDescent="0.25">
      <c r="A1758" s="126">
        <v>13809</v>
      </c>
      <c r="B1758" s="126" t="s">
        <v>1069</v>
      </c>
      <c r="C1758" s="126" t="s">
        <v>442</v>
      </c>
      <c r="D1758" s="126">
        <v>750</v>
      </c>
      <c r="E1758" s="126">
        <v>12</v>
      </c>
      <c r="F1758" s="126" t="s">
        <v>6298</v>
      </c>
      <c r="G1758" s="126">
        <v>17.04</v>
      </c>
    </row>
    <row r="1759" spans="1:7" x14ac:dyDescent="0.25">
      <c r="A1759" s="126">
        <v>12912</v>
      </c>
      <c r="B1759" s="126" t="s">
        <v>1009</v>
      </c>
      <c r="C1759" s="126" t="s">
        <v>442</v>
      </c>
      <c r="D1759" s="126">
        <v>750</v>
      </c>
      <c r="E1759" s="126">
        <v>12</v>
      </c>
      <c r="F1759" s="126" t="s">
        <v>5906</v>
      </c>
      <c r="G1759" s="126">
        <v>14.99</v>
      </c>
    </row>
    <row r="1760" spans="1:7" x14ac:dyDescent="0.25">
      <c r="A1760" s="126">
        <v>12179</v>
      </c>
      <c r="B1760" s="126" t="s">
        <v>12</v>
      </c>
      <c r="C1760" s="126" t="s">
        <v>441</v>
      </c>
      <c r="D1760" s="126">
        <v>1140</v>
      </c>
      <c r="E1760" s="126">
        <v>8</v>
      </c>
      <c r="F1760" s="126" t="s">
        <v>5773</v>
      </c>
      <c r="G1760" s="126">
        <v>34.49</v>
      </c>
    </row>
    <row r="1761" spans="1:7" x14ac:dyDescent="0.25">
      <c r="A1761" s="126">
        <v>145441</v>
      </c>
      <c r="B1761" s="126" t="s">
        <v>2689</v>
      </c>
      <c r="C1761" s="126" t="s">
        <v>442</v>
      </c>
      <c r="D1761" s="126">
        <v>750</v>
      </c>
      <c r="E1761" s="126">
        <v>12</v>
      </c>
      <c r="F1761" s="126" t="s">
        <v>5954</v>
      </c>
      <c r="G1761" s="126">
        <v>14.95</v>
      </c>
    </row>
    <row r="1762" spans="1:7" x14ac:dyDescent="0.25">
      <c r="A1762" s="126">
        <v>11988</v>
      </c>
      <c r="B1762" s="126" t="s">
        <v>931</v>
      </c>
      <c r="C1762" s="126" t="s">
        <v>443</v>
      </c>
      <c r="D1762" s="126">
        <v>473</v>
      </c>
      <c r="E1762" s="126">
        <v>24</v>
      </c>
      <c r="F1762" s="126" t="s">
        <v>6180</v>
      </c>
      <c r="G1762" s="126">
        <v>3.79</v>
      </c>
    </row>
    <row r="1763" spans="1:7" x14ac:dyDescent="0.25">
      <c r="A1763" s="126">
        <v>11988</v>
      </c>
      <c r="B1763" s="126" t="s">
        <v>931</v>
      </c>
      <c r="C1763" s="126" t="s">
        <v>443</v>
      </c>
      <c r="D1763" s="126">
        <v>473</v>
      </c>
      <c r="E1763" s="126">
        <v>24</v>
      </c>
      <c r="F1763" s="126" t="s">
        <v>6180</v>
      </c>
      <c r="G1763" s="126">
        <v>3.79</v>
      </c>
    </row>
    <row r="1764" spans="1:7" x14ac:dyDescent="0.25">
      <c r="A1764" s="126">
        <v>12050</v>
      </c>
      <c r="B1764" s="126" t="s">
        <v>937</v>
      </c>
      <c r="C1764" s="126" t="s">
        <v>443</v>
      </c>
      <c r="D1764" s="126">
        <v>650</v>
      </c>
      <c r="E1764" s="126">
        <v>12</v>
      </c>
      <c r="F1764" s="126" t="s">
        <v>6179</v>
      </c>
      <c r="G1764" s="126">
        <v>4.1900000000000004</v>
      </c>
    </row>
    <row r="1765" spans="1:7" x14ac:dyDescent="0.25">
      <c r="A1765" s="126">
        <v>12050</v>
      </c>
      <c r="B1765" s="126" t="s">
        <v>937</v>
      </c>
      <c r="C1765" s="126" t="s">
        <v>443</v>
      </c>
      <c r="D1765" s="126">
        <v>650</v>
      </c>
      <c r="E1765" s="126">
        <v>12</v>
      </c>
      <c r="F1765" s="126" t="s">
        <v>6179</v>
      </c>
      <c r="G1765" s="126">
        <v>4.1900000000000004</v>
      </c>
    </row>
    <row r="1766" spans="1:7" x14ac:dyDescent="0.25">
      <c r="A1766" s="126">
        <v>13748</v>
      </c>
      <c r="B1766" s="126" t="s">
        <v>1059</v>
      </c>
      <c r="C1766" s="126" t="s">
        <v>443</v>
      </c>
      <c r="D1766" s="126">
        <v>5325</v>
      </c>
      <c r="E1766" s="126">
        <v>1</v>
      </c>
      <c r="F1766" s="126" t="s">
        <v>6189</v>
      </c>
      <c r="G1766" s="126">
        <v>28.49</v>
      </c>
    </row>
    <row r="1767" spans="1:7" x14ac:dyDescent="0.25">
      <c r="A1767" s="126">
        <v>13748</v>
      </c>
      <c r="B1767" s="126" t="s">
        <v>1059</v>
      </c>
      <c r="C1767" s="126" t="s">
        <v>443</v>
      </c>
      <c r="D1767" s="126">
        <v>5325</v>
      </c>
      <c r="E1767" s="126">
        <v>1</v>
      </c>
      <c r="F1767" s="126" t="s">
        <v>6189</v>
      </c>
      <c r="G1767" s="126">
        <v>28.49</v>
      </c>
    </row>
    <row r="1768" spans="1:7" x14ac:dyDescent="0.25">
      <c r="A1768" s="126">
        <v>13703</v>
      </c>
      <c r="B1768" s="126" t="s">
        <v>1057</v>
      </c>
      <c r="C1768" s="126" t="s">
        <v>442</v>
      </c>
      <c r="D1768" s="126">
        <v>750</v>
      </c>
      <c r="E1768" s="126">
        <v>12</v>
      </c>
      <c r="F1768" s="126" t="s">
        <v>5965</v>
      </c>
      <c r="G1768" s="126">
        <v>13.99</v>
      </c>
    </row>
    <row r="1769" spans="1:7" x14ac:dyDescent="0.25">
      <c r="A1769" s="126">
        <v>12011</v>
      </c>
      <c r="B1769" s="126" t="s">
        <v>43</v>
      </c>
      <c r="C1769" s="126" t="s">
        <v>441</v>
      </c>
      <c r="D1769" s="126">
        <v>1140</v>
      </c>
      <c r="E1769" s="126">
        <v>8</v>
      </c>
      <c r="F1769" s="126" t="s">
        <v>5794</v>
      </c>
      <c r="G1769" s="126">
        <v>42.99</v>
      </c>
    </row>
    <row r="1770" spans="1:7" x14ac:dyDescent="0.25">
      <c r="A1770" s="126">
        <v>12181</v>
      </c>
      <c r="B1770" s="126" t="s">
        <v>19</v>
      </c>
      <c r="C1770" s="126" t="s">
        <v>441</v>
      </c>
      <c r="D1770" s="126">
        <v>1140</v>
      </c>
      <c r="E1770" s="126">
        <v>8</v>
      </c>
      <c r="F1770" s="126" t="s">
        <v>5773</v>
      </c>
      <c r="G1770" s="126">
        <v>34.99</v>
      </c>
    </row>
    <row r="1771" spans="1:7" x14ac:dyDescent="0.25">
      <c r="A1771" s="126">
        <v>13212</v>
      </c>
      <c r="B1771" s="126" t="s">
        <v>1030</v>
      </c>
      <c r="C1771" s="126" t="s">
        <v>442</v>
      </c>
      <c r="D1771" s="126">
        <v>750</v>
      </c>
      <c r="E1771" s="126">
        <v>12</v>
      </c>
      <c r="F1771" s="126" t="s">
        <v>5965</v>
      </c>
      <c r="G1771" s="126">
        <v>13.99</v>
      </c>
    </row>
    <row r="1772" spans="1:7" x14ac:dyDescent="0.25">
      <c r="A1772" s="126">
        <v>13820</v>
      </c>
      <c r="B1772" s="126" t="s">
        <v>1071</v>
      </c>
      <c r="C1772" s="126" t="s">
        <v>442</v>
      </c>
      <c r="D1772" s="126">
        <v>3000</v>
      </c>
      <c r="E1772" s="126">
        <v>4</v>
      </c>
      <c r="F1772" s="126" t="s">
        <v>6063</v>
      </c>
      <c r="G1772" s="126">
        <v>30.99</v>
      </c>
    </row>
    <row r="1773" spans="1:7" x14ac:dyDescent="0.25">
      <c r="A1773" s="126">
        <v>13285</v>
      </c>
      <c r="B1773" s="126" t="s">
        <v>223</v>
      </c>
      <c r="C1773" s="126" t="s">
        <v>442</v>
      </c>
      <c r="D1773" s="126">
        <v>750</v>
      </c>
      <c r="E1773" s="126">
        <v>6</v>
      </c>
      <c r="F1773" s="126" t="s">
        <v>5965</v>
      </c>
      <c r="G1773" s="126">
        <v>76.989999999999995</v>
      </c>
    </row>
    <row r="1774" spans="1:7" x14ac:dyDescent="0.25">
      <c r="A1774" s="126">
        <v>12789</v>
      </c>
      <c r="B1774" s="126" t="s">
        <v>1001</v>
      </c>
      <c r="C1774" s="126" t="s">
        <v>442</v>
      </c>
      <c r="D1774" s="126">
        <v>750</v>
      </c>
      <c r="E1774" s="126">
        <v>12</v>
      </c>
      <c r="F1774" s="126" t="s">
        <v>5968</v>
      </c>
      <c r="G1774" s="126">
        <v>26.99</v>
      </c>
    </row>
    <row r="1775" spans="1:7" x14ac:dyDescent="0.25">
      <c r="A1775" s="126">
        <v>127027</v>
      </c>
      <c r="B1775" s="126" t="s">
        <v>2671</v>
      </c>
      <c r="C1775" s="126" t="s">
        <v>442</v>
      </c>
      <c r="D1775" s="126">
        <v>750</v>
      </c>
      <c r="E1775" s="126">
        <v>12</v>
      </c>
      <c r="F1775" s="126" t="s">
        <v>6034</v>
      </c>
      <c r="G1775" s="126">
        <v>17.989999999999998</v>
      </c>
    </row>
    <row r="1776" spans="1:7" x14ac:dyDescent="0.25">
      <c r="A1776" s="126">
        <v>11466</v>
      </c>
      <c r="B1776" s="126" t="s">
        <v>910</v>
      </c>
      <c r="C1776" s="126" t="s">
        <v>441</v>
      </c>
      <c r="D1776" s="126">
        <v>750</v>
      </c>
      <c r="E1776" s="126">
        <v>6</v>
      </c>
      <c r="F1776" s="126" t="s">
        <v>5786</v>
      </c>
      <c r="G1776" s="126">
        <v>56.99</v>
      </c>
    </row>
    <row r="1777" spans="1:7" x14ac:dyDescent="0.25">
      <c r="A1777" s="126">
        <v>11792</v>
      </c>
      <c r="B1777" s="126" t="s">
        <v>926</v>
      </c>
      <c r="C1777" s="126" t="s">
        <v>442</v>
      </c>
      <c r="D1777" s="126">
        <v>750</v>
      </c>
      <c r="E1777" s="126">
        <v>12</v>
      </c>
      <c r="F1777" s="126" t="s">
        <v>5844</v>
      </c>
      <c r="G1777" s="126">
        <v>15.99</v>
      </c>
    </row>
    <row r="1778" spans="1:7" x14ac:dyDescent="0.25">
      <c r="A1778" s="126">
        <v>718636</v>
      </c>
      <c r="B1778" s="126" t="s">
        <v>3148</v>
      </c>
      <c r="C1778" s="126" t="s">
        <v>443</v>
      </c>
      <c r="D1778" s="126">
        <v>750</v>
      </c>
      <c r="E1778" s="126">
        <v>12</v>
      </c>
      <c r="F1778" s="126" t="s">
        <v>6212</v>
      </c>
      <c r="G1778" s="126">
        <v>6.99</v>
      </c>
    </row>
    <row r="1779" spans="1:7" x14ac:dyDescent="0.25">
      <c r="A1779" s="126">
        <v>718636</v>
      </c>
      <c r="B1779" s="126" t="s">
        <v>3148</v>
      </c>
      <c r="C1779" s="126" t="s">
        <v>443</v>
      </c>
      <c r="D1779" s="126">
        <v>750</v>
      </c>
      <c r="E1779" s="126">
        <v>12</v>
      </c>
      <c r="F1779" s="126" t="s">
        <v>6212</v>
      </c>
      <c r="G1779" s="126">
        <v>6.99</v>
      </c>
    </row>
    <row r="1780" spans="1:7" x14ac:dyDescent="0.25">
      <c r="A1780" s="126">
        <v>734760</v>
      </c>
      <c r="B1780" s="126" t="s">
        <v>3176</v>
      </c>
      <c r="C1780" s="126" t="s">
        <v>443</v>
      </c>
      <c r="D1780" s="126">
        <v>1320</v>
      </c>
      <c r="E1780" s="126">
        <v>6</v>
      </c>
      <c r="F1780" s="126" t="s">
        <v>5877</v>
      </c>
      <c r="G1780" s="126">
        <v>18.989999999999998</v>
      </c>
    </row>
    <row r="1781" spans="1:7" x14ac:dyDescent="0.25">
      <c r="A1781" s="126">
        <v>734760</v>
      </c>
      <c r="B1781" s="126" t="s">
        <v>3176</v>
      </c>
      <c r="C1781" s="126" t="s">
        <v>443</v>
      </c>
      <c r="D1781" s="126">
        <v>1320</v>
      </c>
      <c r="E1781" s="126">
        <v>6</v>
      </c>
      <c r="F1781" s="126" t="s">
        <v>5877</v>
      </c>
      <c r="G1781" s="126">
        <v>18.989999999999998</v>
      </c>
    </row>
    <row r="1782" spans="1:7" x14ac:dyDescent="0.25">
      <c r="A1782" s="126">
        <v>745967</v>
      </c>
      <c r="B1782" s="126" t="s">
        <v>3207</v>
      </c>
      <c r="C1782" s="126" t="s">
        <v>442</v>
      </c>
      <c r="D1782" s="126">
        <v>750</v>
      </c>
      <c r="E1782" s="126">
        <v>12</v>
      </c>
      <c r="F1782" s="126" t="s">
        <v>6034</v>
      </c>
      <c r="G1782" s="126">
        <v>23.99</v>
      </c>
    </row>
    <row r="1783" spans="1:7" x14ac:dyDescent="0.25">
      <c r="A1783" s="126">
        <v>583062</v>
      </c>
      <c r="B1783" s="126" t="s">
        <v>3040</v>
      </c>
      <c r="C1783" s="126" t="s">
        <v>442</v>
      </c>
      <c r="D1783" s="126">
        <v>750</v>
      </c>
      <c r="E1783" s="126">
        <v>12</v>
      </c>
      <c r="F1783" s="126" t="s">
        <v>6004</v>
      </c>
      <c r="G1783" s="126">
        <v>14.59</v>
      </c>
    </row>
    <row r="1784" spans="1:7" x14ac:dyDescent="0.25">
      <c r="A1784" s="126">
        <v>12012</v>
      </c>
      <c r="B1784" s="126" t="s">
        <v>11</v>
      </c>
      <c r="C1784" s="126" t="s">
        <v>441</v>
      </c>
      <c r="D1784" s="126">
        <v>1140</v>
      </c>
      <c r="E1784" s="126">
        <v>8</v>
      </c>
      <c r="F1784" s="126" t="s">
        <v>5794</v>
      </c>
      <c r="G1784" s="126">
        <v>49.99</v>
      </c>
    </row>
    <row r="1785" spans="1:7" x14ac:dyDescent="0.25">
      <c r="A1785" s="126">
        <v>11834</v>
      </c>
      <c r="B1785" s="126" t="s">
        <v>217</v>
      </c>
      <c r="C1785" s="126" t="s">
        <v>441</v>
      </c>
      <c r="D1785" s="126">
        <v>750</v>
      </c>
      <c r="E1785" s="126">
        <v>12</v>
      </c>
      <c r="F1785" s="126" t="s">
        <v>5820</v>
      </c>
      <c r="G1785" s="126">
        <v>24.99</v>
      </c>
    </row>
    <row r="1786" spans="1:7" x14ac:dyDescent="0.25">
      <c r="A1786" s="126">
        <v>12180</v>
      </c>
      <c r="B1786" s="126" t="s">
        <v>57</v>
      </c>
      <c r="C1786" s="126" t="s">
        <v>441</v>
      </c>
      <c r="D1786" s="126">
        <v>1140</v>
      </c>
      <c r="E1786" s="126">
        <v>8</v>
      </c>
      <c r="F1786" s="126" t="s">
        <v>5773</v>
      </c>
      <c r="G1786" s="126">
        <v>38.99</v>
      </c>
    </row>
    <row r="1787" spans="1:7" x14ac:dyDescent="0.25">
      <c r="A1787" s="126">
        <v>13222</v>
      </c>
      <c r="B1787" s="126" t="s">
        <v>1032</v>
      </c>
      <c r="C1787" s="126" t="s">
        <v>442</v>
      </c>
      <c r="D1787" s="126">
        <v>750</v>
      </c>
      <c r="E1787" s="126">
        <v>6</v>
      </c>
      <c r="F1787" s="126" t="s">
        <v>5999</v>
      </c>
      <c r="G1787" s="126">
        <v>15.99</v>
      </c>
    </row>
    <row r="1788" spans="1:7" x14ac:dyDescent="0.25">
      <c r="A1788" s="126">
        <v>13800</v>
      </c>
      <c r="B1788" s="126" t="s">
        <v>1067</v>
      </c>
      <c r="C1788" s="126" t="s">
        <v>441</v>
      </c>
      <c r="D1788" s="126">
        <v>750</v>
      </c>
      <c r="E1788" s="126">
        <v>12</v>
      </c>
      <c r="F1788" s="126" t="s">
        <v>5773</v>
      </c>
      <c r="G1788" s="126">
        <v>28.99</v>
      </c>
    </row>
    <row r="1789" spans="1:7" x14ac:dyDescent="0.25">
      <c r="A1789" s="126">
        <v>12141</v>
      </c>
      <c r="B1789" s="126" t="s">
        <v>945</v>
      </c>
      <c r="C1789" s="126" t="s">
        <v>441</v>
      </c>
      <c r="D1789" s="126">
        <v>750</v>
      </c>
      <c r="E1789" s="126">
        <v>6</v>
      </c>
      <c r="F1789" s="126" t="s">
        <v>5788</v>
      </c>
      <c r="G1789" s="126">
        <v>69.989999999999995</v>
      </c>
    </row>
    <row r="1790" spans="1:7" x14ac:dyDescent="0.25">
      <c r="A1790" s="126">
        <v>11924</v>
      </c>
      <c r="B1790" s="126" t="s">
        <v>930</v>
      </c>
      <c r="C1790" s="126" t="s">
        <v>441</v>
      </c>
      <c r="D1790" s="126">
        <v>750</v>
      </c>
      <c r="E1790" s="126">
        <v>6</v>
      </c>
      <c r="F1790" s="126" t="s">
        <v>5786</v>
      </c>
      <c r="G1790" s="126">
        <v>54.99</v>
      </c>
    </row>
    <row r="1791" spans="1:7" x14ac:dyDescent="0.25">
      <c r="A1791" s="126">
        <v>11738</v>
      </c>
      <c r="B1791" s="126" t="s">
        <v>921</v>
      </c>
      <c r="C1791" s="126" t="s">
        <v>443</v>
      </c>
      <c r="D1791" s="126">
        <v>2046</v>
      </c>
      <c r="E1791" s="126">
        <v>4</v>
      </c>
      <c r="F1791" s="126" t="s">
        <v>6189</v>
      </c>
      <c r="G1791" s="126">
        <v>12.58</v>
      </c>
    </row>
    <row r="1792" spans="1:7" x14ac:dyDescent="0.25">
      <c r="A1792" s="126">
        <v>11738</v>
      </c>
      <c r="B1792" s="126" t="s">
        <v>921</v>
      </c>
      <c r="C1792" s="126" t="s">
        <v>443</v>
      </c>
      <c r="D1792" s="126">
        <v>2046</v>
      </c>
      <c r="E1792" s="126">
        <v>4</v>
      </c>
      <c r="F1792" s="126" t="s">
        <v>6189</v>
      </c>
      <c r="G1792" s="126">
        <v>12.58</v>
      </c>
    </row>
    <row r="1793" spans="1:7" x14ac:dyDescent="0.25">
      <c r="A1793" s="126">
        <v>12165</v>
      </c>
      <c r="B1793" s="126" t="s">
        <v>950</v>
      </c>
      <c r="C1793" s="126" t="s">
        <v>441</v>
      </c>
      <c r="D1793" s="126">
        <v>1140</v>
      </c>
      <c r="E1793" s="126">
        <v>8</v>
      </c>
      <c r="F1793" s="126" t="s">
        <v>5786</v>
      </c>
      <c r="G1793" s="126">
        <v>32.99</v>
      </c>
    </row>
    <row r="1794" spans="1:7" x14ac:dyDescent="0.25">
      <c r="A1794" s="126">
        <v>11585</v>
      </c>
      <c r="B1794" s="126" t="s">
        <v>915</v>
      </c>
      <c r="C1794" s="126" t="s">
        <v>442</v>
      </c>
      <c r="D1794" s="126">
        <v>750</v>
      </c>
      <c r="E1794" s="126">
        <v>12</v>
      </c>
      <c r="F1794" s="126" t="s">
        <v>5906</v>
      </c>
      <c r="G1794" s="126">
        <v>39.99</v>
      </c>
    </row>
    <row r="1795" spans="1:7" x14ac:dyDescent="0.25">
      <c r="A1795" s="126">
        <v>11027</v>
      </c>
      <c r="B1795" s="126" t="s">
        <v>213</v>
      </c>
      <c r="C1795" s="126" t="s">
        <v>443</v>
      </c>
      <c r="D1795" s="126">
        <v>5325</v>
      </c>
      <c r="E1795" s="126">
        <v>1</v>
      </c>
      <c r="F1795" s="126" t="s">
        <v>6180</v>
      </c>
      <c r="G1795" s="126">
        <v>23.99</v>
      </c>
    </row>
    <row r="1796" spans="1:7" x14ac:dyDescent="0.25">
      <c r="A1796" s="126">
        <v>11027</v>
      </c>
      <c r="B1796" s="126" t="s">
        <v>213</v>
      </c>
      <c r="C1796" s="126" t="s">
        <v>443</v>
      </c>
      <c r="D1796" s="126">
        <v>5325</v>
      </c>
      <c r="E1796" s="126">
        <v>1</v>
      </c>
      <c r="F1796" s="126" t="s">
        <v>6180</v>
      </c>
      <c r="G1796" s="126">
        <v>23.99</v>
      </c>
    </row>
    <row r="1797" spans="1:7" x14ac:dyDescent="0.25">
      <c r="A1797" s="126">
        <v>718629</v>
      </c>
      <c r="B1797" s="126" t="s">
        <v>3147</v>
      </c>
      <c r="C1797" s="126" t="s">
        <v>443</v>
      </c>
      <c r="D1797" s="126">
        <v>750</v>
      </c>
      <c r="E1797" s="126">
        <v>12</v>
      </c>
      <c r="F1797" s="126" t="s">
        <v>6212</v>
      </c>
      <c r="G1797" s="126">
        <v>6.55</v>
      </c>
    </row>
    <row r="1798" spans="1:7" x14ac:dyDescent="0.25">
      <c r="A1798" s="126">
        <v>718629</v>
      </c>
      <c r="B1798" s="126" t="s">
        <v>3147</v>
      </c>
      <c r="C1798" s="126" t="s">
        <v>443</v>
      </c>
      <c r="D1798" s="126">
        <v>750</v>
      </c>
      <c r="E1798" s="126">
        <v>12</v>
      </c>
      <c r="F1798" s="126" t="s">
        <v>6212</v>
      </c>
      <c r="G1798" s="126">
        <v>6.55</v>
      </c>
    </row>
    <row r="1799" spans="1:7" x14ac:dyDescent="0.25">
      <c r="A1799" s="126">
        <v>68791</v>
      </c>
      <c r="B1799" s="126" t="s">
        <v>2613</v>
      </c>
      <c r="C1799" s="126" t="s">
        <v>443</v>
      </c>
      <c r="D1799" s="126">
        <v>2840</v>
      </c>
      <c r="E1799" s="126">
        <v>3</v>
      </c>
      <c r="F1799" s="126" t="s">
        <v>6180</v>
      </c>
      <c r="G1799" s="126">
        <v>13.69</v>
      </c>
    </row>
    <row r="1800" spans="1:7" x14ac:dyDescent="0.25">
      <c r="A1800" s="126">
        <v>68791</v>
      </c>
      <c r="B1800" s="126" t="s">
        <v>2613</v>
      </c>
      <c r="C1800" s="126" t="s">
        <v>443</v>
      </c>
      <c r="D1800" s="126">
        <v>2840</v>
      </c>
      <c r="E1800" s="126">
        <v>3</v>
      </c>
      <c r="F1800" s="126" t="s">
        <v>6180</v>
      </c>
      <c r="G1800" s="126">
        <v>13.69</v>
      </c>
    </row>
    <row r="1801" spans="1:7" x14ac:dyDescent="0.25">
      <c r="A1801" s="126">
        <v>11584</v>
      </c>
      <c r="B1801" s="126" t="s">
        <v>914</v>
      </c>
      <c r="C1801" s="126" t="s">
        <v>442</v>
      </c>
      <c r="D1801" s="126">
        <v>750</v>
      </c>
      <c r="E1801" s="126">
        <v>12</v>
      </c>
      <c r="F1801" s="126" t="s">
        <v>5906</v>
      </c>
      <c r="G1801" s="126">
        <v>20.99</v>
      </c>
    </row>
    <row r="1802" spans="1:7" x14ac:dyDescent="0.25">
      <c r="A1802" s="126">
        <v>12143</v>
      </c>
      <c r="B1802" s="126" t="s">
        <v>946</v>
      </c>
      <c r="C1802" s="126" t="s">
        <v>441</v>
      </c>
      <c r="D1802" s="126">
        <v>750</v>
      </c>
      <c r="E1802" s="126">
        <v>12</v>
      </c>
      <c r="F1802" s="126" t="s">
        <v>5845</v>
      </c>
      <c r="G1802" s="126">
        <v>34.99</v>
      </c>
    </row>
    <row r="1803" spans="1:7" x14ac:dyDescent="0.25">
      <c r="A1803" s="126">
        <v>11860</v>
      </c>
      <c r="B1803" s="126" t="s">
        <v>928</v>
      </c>
      <c r="C1803" s="126" t="s">
        <v>443</v>
      </c>
      <c r="D1803" s="126">
        <v>355</v>
      </c>
      <c r="E1803" s="126">
        <v>24</v>
      </c>
      <c r="F1803" s="126" t="s">
        <v>5928</v>
      </c>
      <c r="G1803" s="126">
        <v>3.93</v>
      </c>
    </row>
    <row r="1804" spans="1:7" x14ac:dyDescent="0.25">
      <c r="A1804" s="126">
        <v>11835</v>
      </c>
      <c r="B1804" s="126" t="s">
        <v>218</v>
      </c>
      <c r="C1804" s="126" t="s">
        <v>441</v>
      </c>
      <c r="D1804" s="126">
        <v>1140</v>
      </c>
      <c r="E1804" s="126">
        <v>8</v>
      </c>
      <c r="F1804" s="126" t="s">
        <v>5820</v>
      </c>
      <c r="G1804" s="126">
        <v>36.99</v>
      </c>
    </row>
    <row r="1805" spans="1:7" x14ac:dyDescent="0.25">
      <c r="A1805" s="126">
        <v>12140</v>
      </c>
      <c r="B1805" s="126" t="s">
        <v>944</v>
      </c>
      <c r="C1805" s="126" t="s">
        <v>441</v>
      </c>
      <c r="D1805" s="126">
        <v>750</v>
      </c>
      <c r="E1805" s="126">
        <v>6</v>
      </c>
      <c r="F1805" s="126" t="s">
        <v>5845</v>
      </c>
      <c r="G1805" s="126">
        <v>49.99</v>
      </c>
    </row>
    <row r="1806" spans="1:7" x14ac:dyDescent="0.25">
      <c r="A1806" s="126">
        <v>12692</v>
      </c>
      <c r="B1806" s="126" t="s">
        <v>4268</v>
      </c>
      <c r="C1806" s="126" t="s">
        <v>442</v>
      </c>
      <c r="D1806" s="126">
        <v>750</v>
      </c>
      <c r="E1806" s="126">
        <v>12</v>
      </c>
      <c r="F1806" s="126" t="s">
        <v>5937</v>
      </c>
      <c r="G1806" s="126">
        <v>16.989999999999998</v>
      </c>
    </row>
    <row r="1807" spans="1:7" x14ac:dyDescent="0.25">
      <c r="A1807" s="126">
        <v>12690</v>
      </c>
      <c r="B1807" s="126" t="s">
        <v>989</v>
      </c>
      <c r="C1807" s="126" t="s">
        <v>442</v>
      </c>
      <c r="D1807" s="126">
        <v>750</v>
      </c>
      <c r="E1807" s="126">
        <v>12</v>
      </c>
      <c r="F1807" s="126" t="s">
        <v>5899</v>
      </c>
      <c r="G1807" s="126">
        <v>19.989999999999998</v>
      </c>
    </row>
    <row r="1808" spans="1:7" x14ac:dyDescent="0.25">
      <c r="A1808" s="126">
        <v>12363</v>
      </c>
      <c r="B1808" s="126" t="s">
        <v>971</v>
      </c>
      <c r="C1808" s="126" t="s">
        <v>441</v>
      </c>
      <c r="D1808" s="126">
        <v>750</v>
      </c>
      <c r="E1808" s="126">
        <v>6</v>
      </c>
      <c r="F1808" s="126" t="s">
        <v>6075</v>
      </c>
      <c r="G1808" s="126">
        <v>39.659999999999997</v>
      </c>
    </row>
    <row r="1809" spans="1:7" x14ac:dyDescent="0.25">
      <c r="A1809" s="126">
        <v>11582</v>
      </c>
      <c r="B1809" s="126" t="s">
        <v>214</v>
      </c>
      <c r="C1809" s="126" t="s">
        <v>443</v>
      </c>
      <c r="D1809" s="126">
        <v>2840</v>
      </c>
      <c r="E1809" s="126">
        <v>3</v>
      </c>
      <c r="F1809" s="126" t="s">
        <v>6180</v>
      </c>
      <c r="G1809" s="126">
        <v>14.09</v>
      </c>
    </row>
    <row r="1810" spans="1:7" x14ac:dyDescent="0.25">
      <c r="A1810" s="126">
        <v>11582</v>
      </c>
      <c r="B1810" s="126" t="s">
        <v>214</v>
      </c>
      <c r="C1810" s="126" t="s">
        <v>443</v>
      </c>
      <c r="D1810" s="126">
        <v>2840</v>
      </c>
      <c r="E1810" s="126">
        <v>3</v>
      </c>
      <c r="F1810" s="126" t="s">
        <v>6180</v>
      </c>
      <c r="G1810" s="126">
        <v>14.09</v>
      </c>
    </row>
    <row r="1811" spans="1:7" x14ac:dyDescent="0.25">
      <c r="A1811" s="126">
        <v>12066</v>
      </c>
      <c r="B1811" s="126" t="s">
        <v>941</v>
      </c>
      <c r="C1811" s="126" t="s">
        <v>441</v>
      </c>
      <c r="D1811" s="126">
        <v>1140</v>
      </c>
      <c r="E1811" s="126">
        <v>9</v>
      </c>
      <c r="F1811" s="126" t="s">
        <v>5786</v>
      </c>
      <c r="G1811" s="126">
        <v>44.49</v>
      </c>
    </row>
    <row r="1812" spans="1:7" x14ac:dyDescent="0.25">
      <c r="A1812" s="126">
        <v>11717</v>
      </c>
      <c r="B1812" s="126" t="s">
        <v>32</v>
      </c>
      <c r="C1812" s="126" t="s">
        <v>441</v>
      </c>
      <c r="D1812" s="126">
        <v>1140</v>
      </c>
      <c r="E1812" s="126">
        <v>8</v>
      </c>
      <c r="F1812" s="126" t="s">
        <v>5754</v>
      </c>
      <c r="G1812" s="126">
        <v>34.79</v>
      </c>
    </row>
    <row r="1813" spans="1:7" x14ac:dyDescent="0.25">
      <c r="A1813" s="126">
        <v>12164</v>
      </c>
      <c r="B1813" s="126" t="s">
        <v>511</v>
      </c>
      <c r="C1813" s="126" t="s">
        <v>441</v>
      </c>
      <c r="D1813" s="126">
        <v>1140</v>
      </c>
      <c r="E1813" s="126">
        <v>8</v>
      </c>
      <c r="F1813" s="126" t="s">
        <v>5786</v>
      </c>
      <c r="G1813" s="126">
        <v>34.99</v>
      </c>
    </row>
    <row r="1814" spans="1:7" x14ac:dyDescent="0.25">
      <c r="A1814" s="126">
        <v>11583</v>
      </c>
      <c r="B1814" s="126" t="s">
        <v>215</v>
      </c>
      <c r="C1814" s="126" t="s">
        <v>443</v>
      </c>
      <c r="D1814" s="126">
        <v>2840</v>
      </c>
      <c r="E1814" s="126">
        <v>3</v>
      </c>
      <c r="F1814" s="126" t="s">
        <v>6180</v>
      </c>
      <c r="G1814" s="126">
        <v>14.79</v>
      </c>
    </row>
    <row r="1815" spans="1:7" x14ac:dyDescent="0.25">
      <c r="A1815" s="126">
        <v>11583</v>
      </c>
      <c r="B1815" s="126" t="s">
        <v>215</v>
      </c>
      <c r="C1815" s="126" t="s">
        <v>443</v>
      </c>
      <c r="D1815" s="126">
        <v>2840</v>
      </c>
      <c r="E1815" s="126">
        <v>3</v>
      </c>
      <c r="F1815" s="126" t="s">
        <v>6180</v>
      </c>
      <c r="G1815" s="126">
        <v>14.79</v>
      </c>
    </row>
    <row r="1816" spans="1:7" x14ac:dyDescent="0.25">
      <c r="A1816" s="126">
        <v>11715</v>
      </c>
      <c r="B1816" s="126" t="s">
        <v>919</v>
      </c>
      <c r="C1816" s="126" t="s">
        <v>441</v>
      </c>
      <c r="D1816" s="126">
        <v>1140</v>
      </c>
      <c r="E1816" s="126">
        <v>9</v>
      </c>
      <c r="F1816" s="126" t="s">
        <v>5754</v>
      </c>
      <c r="G1816" s="126">
        <v>32.49</v>
      </c>
    </row>
    <row r="1817" spans="1:7" x14ac:dyDescent="0.25">
      <c r="A1817" s="126">
        <v>12343</v>
      </c>
      <c r="B1817" s="126" t="s">
        <v>967</v>
      </c>
      <c r="C1817" s="126" t="s">
        <v>443</v>
      </c>
      <c r="D1817" s="126">
        <v>750</v>
      </c>
      <c r="E1817" s="126">
        <v>12</v>
      </c>
      <c r="F1817" s="126" t="s">
        <v>6113</v>
      </c>
      <c r="G1817" s="126">
        <v>6.97</v>
      </c>
    </row>
    <row r="1818" spans="1:7" x14ac:dyDescent="0.25">
      <c r="A1818" s="126">
        <v>11727</v>
      </c>
      <c r="B1818" s="126" t="s">
        <v>920</v>
      </c>
      <c r="C1818" s="126" t="s">
        <v>442</v>
      </c>
      <c r="D1818" s="126">
        <v>750</v>
      </c>
      <c r="E1818" s="126">
        <v>12</v>
      </c>
      <c r="F1818" s="126" t="s">
        <v>5779</v>
      </c>
      <c r="G1818" s="126">
        <v>12.99</v>
      </c>
    </row>
    <row r="1819" spans="1:7" x14ac:dyDescent="0.25">
      <c r="A1819" s="126">
        <v>739243</v>
      </c>
      <c r="B1819" s="126" t="s">
        <v>3190</v>
      </c>
      <c r="C1819" s="126" t="s">
        <v>442</v>
      </c>
      <c r="D1819" s="126">
        <v>750</v>
      </c>
      <c r="E1819" s="126">
        <v>12</v>
      </c>
      <c r="F1819" s="126" t="s">
        <v>5906</v>
      </c>
      <c r="G1819" s="126">
        <v>12.99</v>
      </c>
    </row>
    <row r="1820" spans="1:7" x14ac:dyDescent="0.25">
      <c r="A1820" s="126">
        <v>11766</v>
      </c>
      <c r="B1820" s="126" t="s">
        <v>923</v>
      </c>
      <c r="C1820" s="126" t="s">
        <v>443</v>
      </c>
      <c r="D1820" s="126">
        <v>750</v>
      </c>
      <c r="E1820" s="126">
        <v>12</v>
      </c>
      <c r="F1820" s="126" t="s">
        <v>6182</v>
      </c>
      <c r="G1820" s="126">
        <v>7.16</v>
      </c>
    </row>
    <row r="1821" spans="1:7" x14ac:dyDescent="0.25">
      <c r="A1821" s="126">
        <v>25353</v>
      </c>
      <c r="B1821" s="126" t="s">
        <v>2064</v>
      </c>
      <c r="C1821" s="126" t="s">
        <v>443</v>
      </c>
      <c r="D1821" s="126">
        <v>2046</v>
      </c>
      <c r="E1821" s="126">
        <v>4</v>
      </c>
      <c r="F1821" s="126" t="s">
        <v>6373</v>
      </c>
      <c r="G1821" s="126">
        <v>12.98</v>
      </c>
    </row>
    <row r="1822" spans="1:7" x14ac:dyDescent="0.25">
      <c r="A1822" s="126">
        <v>25353</v>
      </c>
      <c r="B1822" s="126" t="s">
        <v>2064</v>
      </c>
      <c r="C1822" s="126" t="s">
        <v>443</v>
      </c>
      <c r="D1822" s="126">
        <v>2046</v>
      </c>
      <c r="E1822" s="126">
        <v>4</v>
      </c>
      <c r="F1822" s="126" t="s">
        <v>6373</v>
      </c>
      <c r="G1822" s="126">
        <v>12.98</v>
      </c>
    </row>
    <row r="1823" spans="1:7" x14ac:dyDescent="0.25">
      <c r="A1823" s="126">
        <v>25353</v>
      </c>
      <c r="B1823" s="126" t="s">
        <v>2064</v>
      </c>
      <c r="C1823" s="126" t="s">
        <v>443</v>
      </c>
      <c r="D1823" s="126">
        <v>2046</v>
      </c>
      <c r="E1823" s="126">
        <v>4</v>
      </c>
      <c r="F1823" s="126" t="s">
        <v>6373</v>
      </c>
      <c r="G1823" s="126">
        <v>12.98</v>
      </c>
    </row>
    <row r="1824" spans="1:7" x14ac:dyDescent="0.25">
      <c r="A1824" s="126">
        <v>12356</v>
      </c>
      <c r="B1824" s="126" t="s">
        <v>968</v>
      </c>
      <c r="C1824" s="126" t="s">
        <v>442</v>
      </c>
      <c r="D1824" s="126">
        <v>750</v>
      </c>
      <c r="E1824" s="126">
        <v>12</v>
      </c>
      <c r="F1824" s="126" t="s">
        <v>5844</v>
      </c>
      <c r="G1824" s="126">
        <v>27.99</v>
      </c>
    </row>
    <row r="1825" spans="1:7" x14ac:dyDescent="0.25">
      <c r="A1825" s="126">
        <v>745765</v>
      </c>
      <c r="B1825" s="126" t="s">
        <v>3205</v>
      </c>
      <c r="C1825" s="126" t="s">
        <v>443</v>
      </c>
      <c r="D1825" s="126">
        <v>660</v>
      </c>
      <c r="E1825" s="126">
        <v>12</v>
      </c>
      <c r="F1825" s="126" t="s">
        <v>6180</v>
      </c>
      <c r="G1825" s="126">
        <v>4.1500000000000004</v>
      </c>
    </row>
    <row r="1826" spans="1:7" x14ac:dyDescent="0.25">
      <c r="A1826" s="126">
        <v>745765</v>
      </c>
      <c r="B1826" s="126" t="s">
        <v>3205</v>
      </c>
      <c r="C1826" s="126" t="s">
        <v>443</v>
      </c>
      <c r="D1826" s="126">
        <v>660</v>
      </c>
      <c r="E1826" s="126">
        <v>12</v>
      </c>
      <c r="F1826" s="126" t="s">
        <v>6180</v>
      </c>
      <c r="G1826" s="126">
        <v>4.1500000000000004</v>
      </c>
    </row>
    <row r="1827" spans="1:7" x14ac:dyDescent="0.25">
      <c r="A1827" s="126">
        <v>12152</v>
      </c>
      <c r="B1827" s="126" t="s">
        <v>948</v>
      </c>
      <c r="C1827" s="126" t="s">
        <v>443</v>
      </c>
      <c r="D1827" s="126">
        <v>5325</v>
      </c>
      <c r="E1827" s="126">
        <v>1</v>
      </c>
      <c r="F1827" s="126" t="s">
        <v>6189</v>
      </c>
      <c r="G1827" s="126">
        <v>22.99</v>
      </c>
    </row>
    <row r="1828" spans="1:7" x14ac:dyDescent="0.25">
      <c r="A1828" s="126">
        <v>12152</v>
      </c>
      <c r="B1828" s="126" t="s">
        <v>948</v>
      </c>
      <c r="C1828" s="126" t="s">
        <v>443</v>
      </c>
      <c r="D1828" s="126">
        <v>5325</v>
      </c>
      <c r="E1828" s="126">
        <v>1</v>
      </c>
      <c r="F1828" s="126" t="s">
        <v>6189</v>
      </c>
      <c r="G1828" s="126">
        <v>22.99</v>
      </c>
    </row>
    <row r="1829" spans="1:7" x14ac:dyDescent="0.25">
      <c r="A1829" s="126">
        <v>619486</v>
      </c>
      <c r="B1829" s="126" t="s">
        <v>3071</v>
      </c>
      <c r="C1829" s="126" t="s">
        <v>443</v>
      </c>
      <c r="D1829" s="126">
        <v>2046</v>
      </c>
      <c r="E1829" s="126">
        <v>4</v>
      </c>
      <c r="F1829" s="126" t="s">
        <v>6212</v>
      </c>
      <c r="G1829" s="126">
        <v>12.98</v>
      </c>
    </row>
    <row r="1830" spans="1:7" x14ac:dyDescent="0.25">
      <c r="A1830" s="126">
        <v>619486</v>
      </c>
      <c r="B1830" s="126" t="s">
        <v>3071</v>
      </c>
      <c r="C1830" s="126" t="s">
        <v>443</v>
      </c>
      <c r="D1830" s="126">
        <v>2046</v>
      </c>
      <c r="E1830" s="126">
        <v>4</v>
      </c>
      <c r="F1830" s="126" t="s">
        <v>6212</v>
      </c>
      <c r="G1830" s="126">
        <v>12.98</v>
      </c>
    </row>
    <row r="1831" spans="1:7" x14ac:dyDescent="0.25">
      <c r="A1831" s="126">
        <v>11716</v>
      </c>
      <c r="B1831" s="126" t="s">
        <v>5</v>
      </c>
      <c r="C1831" s="126" t="s">
        <v>441</v>
      </c>
      <c r="D1831" s="126">
        <v>1140</v>
      </c>
      <c r="E1831" s="126">
        <v>8</v>
      </c>
      <c r="F1831" s="126" t="s">
        <v>5754</v>
      </c>
      <c r="G1831" s="126">
        <v>38.99</v>
      </c>
    </row>
    <row r="1832" spans="1:7" x14ac:dyDescent="0.25">
      <c r="A1832" s="126">
        <v>11700</v>
      </c>
      <c r="B1832" s="126" t="s">
        <v>917</v>
      </c>
      <c r="C1832" s="126" t="s">
        <v>442</v>
      </c>
      <c r="D1832" s="126">
        <v>750</v>
      </c>
      <c r="E1832" s="126">
        <v>6</v>
      </c>
      <c r="F1832" s="126" t="s">
        <v>5754</v>
      </c>
      <c r="G1832" s="126">
        <v>23.99</v>
      </c>
    </row>
    <row r="1833" spans="1:7" x14ac:dyDescent="0.25">
      <c r="A1833" s="126">
        <v>12175</v>
      </c>
      <c r="B1833" s="126" t="s">
        <v>8</v>
      </c>
      <c r="C1833" s="126" t="s">
        <v>441</v>
      </c>
      <c r="D1833" s="126">
        <v>1140</v>
      </c>
      <c r="E1833" s="126">
        <v>8</v>
      </c>
      <c r="F1833" s="126" t="s">
        <v>5786</v>
      </c>
      <c r="G1833" s="126">
        <v>31.99</v>
      </c>
    </row>
    <row r="1834" spans="1:7" x14ac:dyDescent="0.25">
      <c r="A1834" s="126">
        <v>11901</v>
      </c>
      <c r="B1834" s="126" t="s">
        <v>929</v>
      </c>
      <c r="C1834" s="126" t="s">
        <v>442</v>
      </c>
      <c r="D1834" s="126">
        <v>750</v>
      </c>
      <c r="E1834" s="126">
        <v>12</v>
      </c>
      <c r="F1834" s="126" t="s">
        <v>5928</v>
      </c>
      <c r="G1834" s="126">
        <v>11.99</v>
      </c>
    </row>
    <row r="1835" spans="1:7" x14ac:dyDescent="0.25">
      <c r="A1835" s="126">
        <v>11659</v>
      </c>
      <c r="B1835" s="126" t="s">
        <v>5057</v>
      </c>
      <c r="C1835" s="126" t="s">
        <v>444</v>
      </c>
      <c r="D1835" s="126">
        <v>270</v>
      </c>
      <c r="E1835" s="126">
        <v>24</v>
      </c>
      <c r="F1835" s="126" t="s">
        <v>6075</v>
      </c>
      <c r="G1835" s="126">
        <v>3.49</v>
      </c>
    </row>
    <row r="1836" spans="1:7" x14ac:dyDescent="0.25">
      <c r="A1836" s="126">
        <v>299404</v>
      </c>
      <c r="B1836" s="126" t="s">
        <v>2812</v>
      </c>
      <c r="C1836" s="126" t="s">
        <v>442</v>
      </c>
      <c r="D1836" s="126">
        <v>750</v>
      </c>
      <c r="E1836" s="126">
        <v>12</v>
      </c>
      <c r="F1836" s="126" t="s">
        <v>5965</v>
      </c>
      <c r="G1836" s="126">
        <v>13.99</v>
      </c>
    </row>
    <row r="1837" spans="1:7" x14ac:dyDescent="0.25">
      <c r="A1837" s="126">
        <v>834846</v>
      </c>
      <c r="B1837" s="126" t="s">
        <v>3304</v>
      </c>
      <c r="C1837" s="126" t="s">
        <v>442</v>
      </c>
      <c r="D1837" s="126">
        <v>750</v>
      </c>
      <c r="E1837" s="126">
        <v>12</v>
      </c>
      <c r="F1837" s="126" t="s">
        <v>6139</v>
      </c>
      <c r="G1837" s="126">
        <v>12.99</v>
      </c>
    </row>
    <row r="1838" spans="1:7" x14ac:dyDescent="0.25">
      <c r="A1838" s="126">
        <v>12151</v>
      </c>
      <c r="B1838" s="126" t="s">
        <v>947</v>
      </c>
      <c r="C1838" s="126" t="s">
        <v>442</v>
      </c>
      <c r="D1838" s="126">
        <v>750</v>
      </c>
      <c r="E1838" s="126">
        <v>12</v>
      </c>
      <c r="F1838" s="126" t="s">
        <v>5928</v>
      </c>
      <c r="G1838" s="126">
        <v>15.99</v>
      </c>
    </row>
    <row r="1839" spans="1:7" x14ac:dyDescent="0.25">
      <c r="A1839" s="126">
        <v>12323</v>
      </c>
      <c r="B1839" s="126" t="s">
        <v>962</v>
      </c>
      <c r="C1839" s="126" t="s">
        <v>443</v>
      </c>
      <c r="D1839" s="126">
        <v>473</v>
      </c>
      <c r="E1839" s="126">
        <v>24</v>
      </c>
      <c r="F1839" s="126" t="s">
        <v>6179</v>
      </c>
      <c r="G1839" s="126">
        <v>3.09</v>
      </c>
    </row>
    <row r="1840" spans="1:7" x14ac:dyDescent="0.25">
      <c r="A1840" s="126">
        <v>12323</v>
      </c>
      <c r="B1840" s="126" t="s">
        <v>962</v>
      </c>
      <c r="C1840" s="126" t="s">
        <v>443</v>
      </c>
      <c r="D1840" s="126">
        <v>473</v>
      </c>
      <c r="E1840" s="126">
        <v>24</v>
      </c>
      <c r="F1840" s="126" t="s">
        <v>6179</v>
      </c>
      <c r="G1840" s="126">
        <v>3.09</v>
      </c>
    </row>
    <row r="1841" spans="1:7" x14ac:dyDescent="0.25">
      <c r="A1841" s="126">
        <v>12173</v>
      </c>
      <c r="B1841" s="126" t="s">
        <v>164</v>
      </c>
      <c r="C1841" s="126" t="s">
        <v>441</v>
      </c>
      <c r="D1841" s="126">
        <v>1140</v>
      </c>
      <c r="E1841" s="126">
        <v>8</v>
      </c>
      <c r="F1841" s="126" t="s">
        <v>5786</v>
      </c>
      <c r="G1841" s="126">
        <v>32.99</v>
      </c>
    </row>
    <row r="1842" spans="1:7" x14ac:dyDescent="0.25">
      <c r="A1842" s="126">
        <v>114611</v>
      </c>
      <c r="B1842" s="126" t="s">
        <v>2655</v>
      </c>
      <c r="C1842" s="126" t="s">
        <v>442</v>
      </c>
      <c r="D1842" s="126">
        <v>750</v>
      </c>
      <c r="E1842" s="126">
        <v>12</v>
      </c>
      <c r="F1842" s="126" t="s">
        <v>5999</v>
      </c>
      <c r="G1842" s="126">
        <v>21.99</v>
      </c>
    </row>
    <row r="1843" spans="1:7" x14ac:dyDescent="0.25">
      <c r="A1843" s="126">
        <v>12171</v>
      </c>
      <c r="B1843" s="126" t="s">
        <v>951</v>
      </c>
      <c r="C1843" s="126" t="s">
        <v>441</v>
      </c>
      <c r="D1843" s="126">
        <v>750</v>
      </c>
      <c r="E1843" s="126">
        <v>6</v>
      </c>
      <c r="F1843" s="126" t="s">
        <v>5786</v>
      </c>
      <c r="G1843" s="126">
        <v>254.99</v>
      </c>
    </row>
    <row r="1844" spans="1:7" x14ac:dyDescent="0.25">
      <c r="A1844" s="126">
        <v>740342</v>
      </c>
      <c r="B1844" s="126" t="s">
        <v>3191</v>
      </c>
      <c r="C1844" s="126" t="s">
        <v>441</v>
      </c>
      <c r="D1844" s="126">
        <v>1140</v>
      </c>
      <c r="E1844" s="126">
        <v>12</v>
      </c>
      <c r="F1844" s="126" t="s">
        <v>5810</v>
      </c>
      <c r="G1844" s="126">
        <v>29.95</v>
      </c>
    </row>
    <row r="1845" spans="1:7" x14ac:dyDescent="0.25">
      <c r="A1845" s="126">
        <v>11656</v>
      </c>
      <c r="B1845" s="126" t="s">
        <v>916</v>
      </c>
      <c r="C1845" s="126" t="s">
        <v>442</v>
      </c>
      <c r="D1845" s="126">
        <v>750</v>
      </c>
      <c r="E1845" s="126">
        <v>6</v>
      </c>
      <c r="F1845" s="126" t="s">
        <v>6308</v>
      </c>
      <c r="G1845" s="126">
        <v>21.99</v>
      </c>
    </row>
    <row r="1846" spans="1:7" x14ac:dyDescent="0.25">
      <c r="A1846" s="126">
        <v>12009</v>
      </c>
      <c r="B1846" s="126" t="s">
        <v>932</v>
      </c>
      <c r="C1846" s="126" t="s">
        <v>441</v>
      </c>
      <c r="D1846" s="126">
        <v>700</v>
      </c>
      <c r="E1846" s="126">
        <v>6</v>
      </c>
      <c r="F1846" s="126" t="s">
        <v>6004</v>
      </c>
      <c r="G1846" s="126">
        <v>78.2</v>
      </c>
    </row>
    <row r="1847" spans="1:7" x14ac:dyDescent="0.25">
      <c r="A1847" s="126">
        <v>12674</v>
      </c>
      <c r="B1847" s="126" t="s">
        <v>987</v>
      </c>
      <c r="C1847" s="126" t="s">
        <v>442</v>
      </c>
      <c r="D1847" s="126">
        <v>750</v>
      </c>
      <c r="E1847" s="126">
        <v>12</v>
      </c>
      <c r="F1847" s="126" t="s">
        <v>5794</v>
      </c>
      <c r="G1847" s="126">
        <v>14.99</v>
      </c>
    </row>
    <row r="1848" spans="1:7" x14ac:dyDescent="0.25">
      <c r="A1848" s="126">
        <v>294199</v>
      </c>
      <c r="B1848" s="126" t="s">
        <v>2808</v>
      </c>
      <c r="C1848" s="126" t="s">
        <v>441</v>
      </c>
      <c r="D1848" s="126">
        <v>750</v>
      </c>
      <c r="E1848" s="126">
        <v>6</v>
      </c>
      <c r="F1848" s="126" t="s">
        <v>5771</v>
      </c>
      <c r="G1848" s="126">
        <v>54.99</v>
      </c>
    </row>
    <row r="1849" spans="1:7" x14ac:dyDescent="0.25">
      <c r="A1849" s="126">
        <v>12764</v>
      </c>
      <c r="B1849" s="126" t="s">
        <v>994</v>
      </c>
      <c r="C1849" s="126" t="s">
        <v>442</v>
      </c>
      <c r="D1849" s="126">
        <v>750</v>
      </c>
      <c r="E1849" s="126">
        <v>6</v>
      </c>
      <c r="F1849" s="126" t="s">
        <v>5844</v>
      </c>
      <c r="G1849" s="126">
        <v>30.49</v>
      </c>
    </row>
    <row r="1850" spans="1:7" x14ac:dyDescent="0.25">
      <c r="A1850" s="126">
        <v>12609</v>
      </c>
      <c r="B1850" s="126" t="s">
        <v>46</v>
      </c>
      <c r="C1850" s="126" t="s">
        <v>441</v>
      </c>
      <c r="D1850" s="126">
        <v>1140</v>
      </c>
      <c r="E1850" s="126">
        <v>9</v>
      </c>
      <c r="F1850" s="126" t="s">
        <v>5773</v>
      </c>
      <c r="G1850" s="126">
        <v>40.25</v>
      </c>
    </row>
    <row r="1851" spans="1:7" x14ac:dyDescent="0.25">
      <c r="A1851" s="126">
        <v>12685</v>
      </c>
      <c r="B1851" s="126" t="s">
        <v>988</v>
      </c>
      <c r="C1851" s="126" t="s">
        <v>441</v>
      </c>
      <c r="D1851" s="126">
        <v>750</v>
      </c>
      <c r="E1851" s="126">
        <v>6</v>
      </c>
      <c r="F1851" s="126" t="s">
        <v>5771</v>
      </c>
      <c r="G1851" s="126">
        <v>115.29</v>
      </c>
    </row>
    <row r="1852" spans="1:7" x14ac:dyDescent="0.25">
      <c r="A1852" s="126">
        <v>722252</v>
      </c>
      <c r="B1852" s="126" t="s">
        <v>3156</v>
      </c>
      <c r="C1852" s="126" t="s">
        <v>444</v>
      </c>
      <c r="D1852" s="126">
        <v>270</v>
      </c>
      <c r="E1852" s="126">
        <v>24</v>
      </c>
      <c r="F1852" s="126" t="s">
        <v>6075</v>
      </c>
      <c r="G1852" s="126">
        <v>3.49</v>
      </c>
    </row>
    <row r="1853" spans="1:7" x14ac:dyDescent="0.25">
      <c r="A1853" s="126">
        <v>12771</v>
      </c>
      <c r="B1853" s="126" t="s">
        <v>995</v>
      </c>
      <c r="C1853" s="126" t="s">
        <v>443</v>
      </c>
      <c r="D1853" s="126">
        <v>750</v>
      </c>
      <c r="E1853" s="126">
        <v>6</v>
      </c>
      <c r="F1853" s="126" t="s">
        <v>6180</v>
      </c>
      <c r="G1853" s="126">
        <v>6.48</v>
      </c>
    </row>
    <row r="1854" spans="1:7" x14ac:dyDescent="0.25">
      <c r="A1854" s="126">
        <v>12771</v>
      </c>
      <c r="B1854" s="126" t="s">
        <v>995</v>
      </c>
      <c r="C1854" s="126" t="s">
        <v>443</v>
      </c>
      <c r="D1854" s="126">
        <v>750</v>
      </c>
      <c r="E1854" s="126">
        <v>6</v>
      </c>
      <c r="F1854" s="126" t="s">
        <v>6180</v>
      </c>
      <c r="G1854" s="126">
        <v>6.48</v>
      </c>
    </row>
    <row r="1855" spans="1:7" x14ac:dyDescent="0.25">
      <c r="A1855" s="126">
        <v>12628</v>
      </c>
      <c r="B1855" s="126" t="s">
        <v>985</v>
      </c>
      <c r="C1855" s="126" t="s">
        <v>443</v>
      </c>
      <c r="D1855" s="126">
        <v>473</v>
      </c>
      <c r="E1855" s="126">
        <v>24</v>
      </c>
      <c r="F1855" s="126" t="s">
        <v>6182</v>
      </c>
      <c r="G1855" s="126">
        <v>3.51</v>
      </c>
    </row>
    <row r="1856" spans="1:7" x14ac:dyDescent="0.25">
      <c r="A1856" s="126">
        <v>12628</v>
      </c>
      <c r="B1856" s="126" t="s">
        <v>985</v>
      </c>
      <c r="C1856" s="126" t="s">
        <v>443</v>
      </c>
      <c r="D1856" s="126">
        <v>473</v>
      </c>
      <c r="E1856" s="126">
        <v>24</v>
      </c>
      <c r="F1856" s="126" t="s">
        <v>6182</v>
      </c>
      <c r="G1856" s="126">
        <v>3.51</v>
      </c>
    </row>
    <row r="1857" spans="1:7" x14ac:dyDescent="0.25">
      <c r="A1857" s="126">
        <v>108295</v>
      </c>
      <c r="B1857" s="126" t="s">
        <v>2646</v>
      </c>
      <c r="C1857" s="126" t="s">
        <v>442</v>
      </c>
      <c r="D1857" s="126">
        <v>750</v>
      </c>
      <c r="E1857" s="126">
        <v>12</v>
      </c>
      <c r="F1857" s="126" t="s">
        <v>5946</v>
      </c>
      <c r="G1857" s="126">
        <v>9.99</v>
      </c>
    </row>
    <row r="1858" spans="1:7" x14ac:dyDescent="0.25">
      <c r="A1858" s="126">
        <v>12052</v>
      </c>
      <c r="B1858" s="126" t="s">
        <v>938</v>
      </c>
      <c r="C1858" s="126" t="s">
        <v>441</v>
      </c>
      <c r="D1858" s="126">
        <v>750</v>
      </c>
      <c r="E1858" s="126">
        <v>6</v>
      </c>
      <c r="F1858" s="126" t="s">
        <v>5788</v>
      </c>
      <c r="G1858" s="126">
        <v>48.99</v>
      </c>
    </row>
    <row r="1859" spans="1:7" x14ac:dyDescent="0.25">
      <c r="A1859" s="126">
        <v>12053</v>
      </c>
      <c r="B1859" s="126" t="s">
        <v>939</v>
      </c>
      <c r="C1859" s="126" t="s">
        <v>442</v>
      </c>
      <c r="D1859" s="126">
        <v>750</v>
      </c>
      <c r="E1859" s="126">
        <v>6</v>
      </c>
      <c r="F1859" s="126" t="s">
        <v>5965</v>
      </c>
      <c r="G1859" s="126">
        <v>15.49</v>
      </c>
    </row>
    <row r="1860" spans="1:7" x14ac:dyDescent="0.25">
      <c r="A1860" s="126">
        <v>12579</v>
      </c>
      <c r="B1860" s="126" t="s">
        <v>981</v>
      </c>
      <c r="C1860" s="126" t="s">
        <v>443</v>
      </c>
      <c r="D1860" s="126">
        <v>2130</v>
      </c>
      <c r="E1860" s="126">
        <v>4</v>
      </c>
      <c r="F1860" s="126" t="s">
        <v>6179</v>
      </c>
      <c r="G1860" s="126">
        <v>12.29</v>
      </c>
    </row>
    <row r="1861" spans="1:7" x14ac:dyDescent="0.25">
      <c r="A1861" s="126">
        <v>12579</v>
      </c>
      <c r="B1861" s="126" t="s">
        <v>981</v>
      </c>
      <c r="C1861" s="126" t="s">
        <v>443</v>
      </c>
      <c r="D1861" s="126">
        <v>2130</v>
      </c>
      <c r="E1861" s="126">
        <v>4</v>
      </c>
      <c r="F1861" s="126" t="s">
        <v>6179</v>
      </c>
      <c r="G1861" s="126">
        <v>12.29</v>
      </c>
    </row>
    <row r="1862" spans="1:7" x14ac:dyDescent="0.25">
      <c r="A1862" s="126">
        <v>12629</v>
      </c>
      <c r="B1862" s="126" t="s">
        <v>986</v>
      </c>
      <c r="C1862" s="126" t="s">
        <v>443</v>
      </c>
      <c r="D1862" s="126">
        <v>473</v>
      </c>
      <c r="E1862" s="126">
        <v>24</v>
      </c>
      <c r="F1862" s="126" t="s">
        <v>6182</v>
      </c>
      <c r="G1862" s="126">
        <v>3.51</v>
      </c>
    </row>
    <row r="1863" spans="1:7" x14ac:dyDescent="0.25">
      <c r="A1863" s="126">
        <v>12629</v>
      </c>
      <c r="B1863" s="126" t="s">
        <v>986</v>
      </c>
      <c r="C1863" s="126" t="s">
        <v>443</v>
      </c>
      <c r="D1863" s="126">
        <v>473</v>
      </c>
      <c r="E1863" s="126">
        <v>24</v>
      </c>
      <c r="F1863" s="126" t="s">
        <v>6182</v>
      </c>
      <c r="G1863" s="126">
        <v>3.51</v>
      </c>
    </row>
    <row r="1864" spans="1:7" x14ac:dyDescent="0.25">
      <c r="A1864" s="126">
        <v>17418</v>
      </c>
      <c r="B1864" s="126" t="s">
        <v>1343</v>
      </c>
      <c r="C1864" s="126" t="s">
        <v>442</v>
      </c>
      <c r="D1864" s="126">
        <v>750</v>
      </c>
      <c r="E1864" s="126">
        <v>12</v>
      </c>
      <c r="F1864" s="126" t="s">
        <v>5899</v>
      </c>
      <c r="G1864" s="126">
        <v>16.989999999999998</v>
      </c>
    </row>
    <row r="1865" spans="1:7" x14ac:dyDescent="0.25">
      <c r="A1865" s="126">
        <v>12294</v>
      </c>
      <c r="B1865" s="126" t="s">
        <v>72</v>
      </c>
      <c r="C1865" s="126" t="s">
        <v>442</v>
      </c>
      <c r="D1865" s="126">
        <v>1000</v>
      </c>
      <c r="E1865" s="126">
        <v>6</v>
      </c>
      <c r="F1865" s="126" t="s">
        <v>5788</v>
      </c>
      <c r="G1865" s="126">
        <v>13.49</v>
      </c>
    </row>
    <row r="1866" spans="1:7" x14ac:dyDescent="0.25">
      <c r="A1866" s="126">
        <v>12582</v>
      </c>
      <c r="B1866" s="126" t="s">
        <v>6378</v>
      </c>
      <c r="C1866" s="126" t="s">
        <v>441</v>
      </c>
      <c r="D1866" s="126">
        <v>375</v>
      </c>
      <c r="E1866" s="126">
        <v>12</v>
      </c>
      <c r="F1866" s="126" t="s">
        <v>5754</v>
      </c>
      <c r="G1866" s="126">
        <v>17.489999999999998</v>
      </c>
    </row>
    <row r="1867" spans="1:7" x14ac:dyDescent="0.25">
      <c r="A1867" s="126">
        <v>12357</v>
      </c>
      <c r="B1867" s="126" t="s">
        <v>969</v>
      </c>
      <c r="C1867" s="126" t="s">
        <v>443</v>
      </c>
      <c r="D1867" s="126">
        <v>500</v>
      </c>
      <c r="E1867" s="126">
        <v>24</v>
      </c>
      <c r="F1867" s="126" t="s">
        <v>5773</v>
      </c>
      <c r="G1867" s="126">
        <v>2.99</v>
      </c>
    </row>
    <row r="1868" spans="1:7" x14ac:dyDescent="0.25">
      <c r="A1868" s="126">
        <v>12357</v>
      </c>
      <c r="B1868" s="126" t="s">
        <v>969</v>
      </c>
      <c r="C1868" s="126" t="s">
        <v>443</v>
      </c>
      <c r="D1868" s="126">
        <v>500</v>
      </c>
      <c r="E1868" s="126">
        <v>24</v>
      </c>
      <c r="F1868" s="126" t="s">
        <v>5773</v>
      </c>
      <c r="G1868" s="126">
        <v>2.99</v>
      </c>
    </row>
    <row r="1869" spans="1:7" x14ac:dyDescent="0.25">
      <c r="A1869" s="126">
        <v>12349</v>
      </c>
      <c r="B1869" s="126" t="s">
        <v>219</v>
      </c>
      <c r="C1869" s="126" t="s">
        <v>442</v>
      </c>
      <c r="D1869" s="126">
        <v>4000</v>
      </c>
      <c r="E1869" s="126">
        <v>4</v>
      </c>
      <c r="F1869" s="126" t="s">
        <v>5957</v>
      </c>
      <c r="G1869" s="126">
        <v>39.29</v>
      </c>
    </row>
    <row r="1870" spans="1:7" x14ac:dyDescent="0.25">
      <c r="A1870" s="126">
        <v>12418</v>
      </c>
      <c r="B1870" s="126" t="s">
        <v>976</v>
      </c>
      <c r="C1870" s="126" t="s">
        <v>442</v>
      </c>
      <c r="D1870" s="126">
        <v>750</v>
      </c>
      <c r="E1870" s="126">
        <v>6</v>
      </c>
      <c r="F1870" s="126" t="s">
        <v>5999</v>
      </c>
      <c r="G1870" s="126">
        <v>84.99</v>
      </c>
    </row>
    <row r="1871" spans="1:7" x14ac:dyDescent="0.25">
      <c r="A1871" s="126">
        <v>13008</v>
      </c>
      <c r="B1871" s="126" t="s">
        <v>1020</v>
      </c>
      <c r="C1871" s="126" t="s">
        <v>442</v>
      </c>
      <c r="D1871" s="126">
        <v>750</v>
      </c>
      <c r="E1871" s="126">
        <v>12</v>
      </c>
      <c r="F1871" s="126" t="s">
        <v>5844</v>
      </c>
      <c r="G1871" s="126">
        <v>27.99</v>
      </c>
    </row>
    <row r="1872" spans="1:7" x14ac:dyDescent="0.25">
      <c r="A1872" s="126">
        <v>12358</v>
      </c>
      <c r="B1872" s="126" t="s">
        <v>970</v>
      </c>
      <c r="C1872" s="126" t="s">
        <v>443</v>
      </c>
      <c r="D1872" s="126">
        <v>500</v>
      </c>
      <c r="E1872" s="126">
        <v>24</v>
      </c>
      <c r="F1872" s="126" t="s">
        <v>5773</v>
      </c>
      <c r="G1872" s="126">
        <v>2.99</v>
      </c>
    </row>
    <row r="1873" spans="1:7" x14ac:dyDescent="0.25">
      <c r="A1873" s="126">
        <v>12358</v>
      </c>
      <c r="B1873" s="126" t="s">
        <v>970</v>
      </c>
      <c r="C1873" s="126" t="s">
        <v>443</v>
      </c>
      <c r="D1873" s="126">
        <v>500</v>
      </c>
      <c r="E1873" s="126">
        <v>24</v>
      </c>
      <c r="F1873" s="126" t="s">
        <v>5773</v>
      </c>
      <c r="G1873" s="126">
        <v>2.99</v>
      </c>
    </row>
    <row r="1874" spans="1:7" x14ac:dyDescent="0.25">
      <c r="A1874" s="126">
        <v>12563</v>
      </c>
      <c r="B1874" s="126" t="s">
        <v>5234</v>
      </c>
      <c r="C1874" s="126" t="s">
        <v>443</v>
      </c>
      <c r="D1874" s="126">
        <v>2130</v>
      </c>
      <c r="E1874" s="126">
        <v>4</v>
      </c>
      <c r="G1874" s="126">
        <v>8.9700000000000006</v>
      </c>
    </row>
    <row r="1875" spans="1:7" x14ac:dyDescent="0.25">
      <c r="A1875" s="126">
        <v>12563</v>
      </c>
      <c r="B1875" s="126" t="s">
        <v>5234</v>
      </c>
      <c r="C1875" s="126" t="s">
        <v>443</v>
      </c>
      <c r="D1875" s="126">
        <v>2130</v>
      </c>
      <c r="E1875" s="126">
        <v>4</v>
      </c>
      <c r="G1875" s="126">
        <v>8.9700000000000006</v>
      </c>
    </row>
    <row r="1876" spans="1:7" x14ac:dyDescent="0.25">
      <c r="A1876" s="126">
        <v>12563</v>
      </c>
      <c r="B1876" s="126" t="s">
        <v>5234</v>
      </c>
      <c r="C1876" s="126" t="s">
        <v>443</v>
      </c>
      <c r="D1876" s="126">
        <v>2130</v>
      </c>
      <c r="E1876" s="126">
        <v>4</v>
      </c>
      <c r="G1876" s="126">
        <v>8.9700000000000006</v>
      </c>
    </row>
    <row r="1877" spans="1:7" x14ac:dyDescent="0.25">
      <c r="A1877" s="126">
        <v>11770</v>
      </c>
      <c r="B1877" s="126" t="s">
        <v>924</v>
      </c>
      <c r="C1877" s="126" t="s">
        <v>441</v>
      </c>
      <c r="D1877" s="126">
        <v>750</v>
      </c>
      <c r="E1877" s="126">
        <v>12</v>
      </c>
      <c r="F1877" s="126" t="s">
        <v>5784</v>
      </c>
      <c r="G1877" s="126">
        <v>25.49</v>
      </c>
    </row>
    <row r="1878" spans="1:7" x14ac:dyDescent="0.25">
      <c r="A1878" s="126">
        <v>12055</v>
      </c>
      <c r="B1878" s="126" t="s">
        <v>940</v>
      </c>
      <c r="C1878" s="126" t="s">
        <v>442</v>
      </c>
      <c r="D1878" s="126">
        <v>750</v>
      </c>
      <c r="E1878" s="126">
        <v>6</v>
      </c>
      <c r="F1878" s="126" t="s">
        <v>5965</v>
      </c>
      <c r="G1878" s="126">
        <v>14.49</v>
      </c>
    </row>
    <row r="1879" spans="1:7" x14ac:dyDescent="0.25">
      <c r="A1879" s="126">
        <v>223453</v>
      </c>
      <c r="B1879" s="126" t="s">
        <v>2742</v>
      </c>
      <c r="C1879" s="126" t="s">
        <v>442</v>
      </c>
      <c r="D1879" s="126">
        <v>750</v>
      </c>
      <c r="E1879" s="126">
        <v>12</v>
      </c>
      <c r="F1879" s="126" t="s">
        <v>5972</v>
      </c>
      <c r="G1879" s="126">
        <v>11.49</v>
      </c>
    </row>
    <row r="1880" spans="1:7" x14ac:dyDescent="0.25">
      <c r="A1880" s="126">
        <v>12694</v>
      </c>
      <c r="B1880" s="126" t="s">
        <v>990</v>
      </c>
      <c r="C1880" s="126" t="s">
        <v>442</v>
      </c>
      <c r="D1880" s="126">
        <v>750</v>
      </c>
      <c r="E1880" s="126">
        <v>6</v>
      </c>
      <c r="F1880" s="126" t="s">
        <v>5937</v>
      </c>
      <c r="G1880" s="126">
        <v>16.989999999999998</v>
      </c>
    </row>
    <row r="1881" spans="1:7" x14ac:dyDescent="0.25">
      <c r="A1881" s="126">
        <v>12016</v>
      </c>
      <c r="B1881" s="126" t="s">
        <v>934</v>
      </c>
      <c r="C1881" s="126" t="s">
        <v>442</v>
      </c>
      <c r="D1881" s="126">
        <v>750</v>
      </c>
      <c r="E1881" s="126">
        <v>12</v>
      </c>
      <c r="F1881" s="126" t="s">
        <v>6075</v>
      </c>
      <c r="G1881" s="126">
        <v>13.99</v>
      </c>
    </row>
    <row r="1882" spans="1:7" x14ac:dyDescent="0.25">
      <c r="A1882" s="126">
        <v>12018</v>
      </c>
      <c r="B1882" s="126" t="s">
        <v>935</v>
      </c>
      <c r="C1882" s="126" t="s">
        <v>442</v>
      </c>
      <c r="D1882" s="126">
        <v>750</v>
      </c>
      <c r="E1882" s="126">
        <v>12</v>
      </c>
      <c r="F1882" s="126" t="s">
        <v>6075</v>
      </c>
      <c r="G1882" s="126">
        <v>13.99</v>
      </c>
    </row>
    <row r="1883" spans="1:7" x14ac:dyDescent="0.25">
      <c r="A1883" s="126">
        <v>12616</v>
      </c>
      <c r="B1883" s="126" t="s">
        <v>983</v>
      </c>
      <c r="C1883" s="126" t="s">
        <v>442</v>
      </c>
      <c r="D1883" s="126">
        <v>750</v>
      </c>
      <c r="E1883" s="126">
        <v>12</v>
      </c>
      <c r="F1883" s="126" t="s">
        <v>5999</v>
      </c>
      <c r="G1883" s="126">
        <v>11.49</v>
      </c>
    </row>
    <row r="1884" spans="1:7" x14ac:dyDescent="0.25">
      <c r="A1884" s="126">
        <v>637777</v>
      </c>
      <c r="B1884" s="126" t="s">
        <v>4356</v>
      </c>
      <c r="C1884" s="126" t="s">
        <v>443</v>
      </c>
      <c r="D1884" s="126">
        <v>4092</v>
      </c>
      <c r="E1884" s="126">
        <v>1</v>
      </c>
      <c r="F1884" s="126" t="s">
        <v>6383</v>
      </c>
      <c r="G1884" s="126">
        <v>27.34</v>
      </c>
    </row>
    <row r="1885" spans="1:7" x14ac:dyDescent="0.25">
      <c r="A1885" s="126">
        <v>637777</v>
      </c>
      <c r="B1885" s="126" t="s">
        <v>4356</v>
      </c>
      <c r="C1885" s="126" t="s">
        <v>443</v>
      </c>
      <c r="D1885" s="126">
        <v>4092</v>
      </c>
      <c r="E1885" s="126">
        <v>1</v>
      </c>
      <c r="F1885" s="126" t="s">
        <v>6383</v>
      </c>
      <c r="G1885" s="126">
        <v>27.34</v>
      </c>
    </row>
    <row r="1886" spans="1:7" x14ac:dyDescent="0.25">
      <c r="A1886" s="126">
        <v>12241</v>
      </c>
      <c r="B1886" s="126" t="s">
        <v>954</v>
      </c>
      <c r="C1886" s="126" t="s">
        <v>442</v>
      </c>
      <c r="D1886" s="126">
        <v>750</v>
      </c>
      <c r="E1886" s="126">
        <v>12</v>
      </c>
      <c r="F1886" s="126" t="s">
        <v>5965</v>
      </c>
      <c r="G1886" s="126">
        <v>12.99</v>
      </c>
    </row>
    <row r="1887" spans="1:7" x14ac:dyDescent="0.25">
      <c r="A1887" s="126">
        <v>12368</v>
      </c>
      <c r="B1887" s="126" t="s">
        <v>972</v>
      </c>
      <c r="C1887" s="126" t="s">
        <v>441</v>
      </c>
      <c r="D1887" s="126">
        <v>1140</v>
      </c>
      <c r="E1887" s="126">
        <v>6</v>
      </c>
      <c r="F1887" s="126" t="s">
        <v>5845</v>
      </c>
      <c r="G1887" s="126">
        <v>47.49</v>
      </c>
    </row>
    <row r="1888" spans="1:7" x14ac:dyDescent="0.25">
      <c r="A1888" s="126">
        <v>12721</v>
      </c>
      <c r="B1888" s="126" t="s">
        <v>991</v>
      </c>
      <c r="C1888" s="126" t="s">
        <v>442</v>
      </c>
      <c r="D1888" s="126">
        <v>750</v>
      </c>
      <c r="E1888" s="126">
        <v>12</v>
      </c>
      <c r="F1888" s="126" t="s">
        <v>5965</v>
      </c>
      <c r="G1888" s="126">
        <v>12.99</v>
      </c>
    </row>
    <row r="1889" spans="1:7" x14ac:dyDescent="0.25">
      <c r="A1889" s="126">
        <v>12726</v>
      </c>
      <c r="B1889" s="126" t="s">
        <v>992</v>
      </c>
      <c r="C1889" s="126" t="s">
        <v>442</v>
      </c>
      <c r="D1889" s="126">
        <v>750</v>
      </c>
      <c r="E1889" s="126">
        <v>12</v>
      </c>
      <c r="F1889" s="126" t="s">
        <v>5965</v>
      </c>
      <c r="G1889" s="126">
        <v>12.99</v>
      </c>
    </row>
    <row r="1890" spans="1:7" x14ac:dyDescent="0.25">
      <c r="A1890" s="126">
        <v>736339</v>
      </c>
      <c r="B1890" s="126" t="s">
        <v>3180</v>
      </c>
      <c r="C1890" s="126" t="s">
        <v>443</v>
      </c>
      <c r="D1890" s="126">
        <v>2840</v>
      </c>
      <c r="E1890" s="126">
        <v>3</v>
      </c>
      <c r="F1890" s="126" t="s">
        <v>6180</v>
      </c>
      <c r="G1890" s="126">
        <v>14.79</v>
      </c>
    </row>
    <row r="1891" spans="1:7" x14ac:dyDescent="0.25">
      <c r="A1891" s="126">
        <v>736339</v>
      </c>
      <c r="B1891" s="126" t="s">
        <v>3180</v>
      </c>
      <c r="C1891" s="126" t="s">
        <v>443</v>
      </c>
      <c r="D1891" s="126">
        <v>2840</v>
      </c>
      <c r="E1891" s="126">
        <v>3</v>
      </c>
      <c r="F1891" s="126" t="s">
        <v>6180</v>
      </c>
      <c r="G1891" s="126">
        <v>14.79</v>
      </c>
    </row>
    <row r="1892" spans="1:7" x14ac:dyDescent="0.25">
      <c r="A1892" s="126">
        <v>12269</v>
      </c>
      <c r="B1892" s="126" t="s">
        <v>957</v>
      </c>
      <c r="C1892" s="126" t="s">
        <v>442</v>
      </c>
      <c r="D1892" s="126">
        <v>750</v>
      </c>
      <c r="E1892" s="126">
        <v>12</v>
      </c>
      <c r="F1892" s="126" t="s">
        <v>5754</v>
      </c>
      <c r="G1892" s="126">
        <v>15.09</v>
      </c>
    </row>
    <row r="1893" spans="1:7" x14ac:dyDescent="0.25">
      <c r="A1893" s="126">
        <v>12270</v>
      </c>
      <c r="B1893" s="126" t="s">
        <v>958</v>
      </c>
      <c r="C1893" s="126" t="s">
        <v>442</v>
      </c>
      <c r="D1893" s="126">
        <v>750</v>
      </c>
      <c r="E1893" s="126">
        <v>12</v>
      </c>
      <c r="F1893" s="126" t="s">
        <v>5754</v>
      </c>
      <c r="G1893" s="126">
        <v>15.09</v>
      </c>
    </row>
    <row r="1894" spans="1:7" x14ac:dyDescent="0.25">
      <c r="A1894" s="126">
        <v>12463</v>
      </c>
      <c r="B1894" s="126" t="s">
        <v>977</v>
      </c>
      <c r="C1894" s="126" t="s">
        <v>443</v>
      </c>
      <c r="D1894" s="126">
        <v>473</v>
      </c>
      <c r="E1894" s="126">
        <v>24</v>
      </c>
      <c r="F1894" s="126" t="s">
        <v>6180</v>
      </c>
      <c r="G1894" s="126">
        <v>2.69</v>
      </c>
    </row>
    <row r="1895" spans="1:7" x14ac:dyDescent="0.25">
      <c r="A1895" s="126">
        <v>12463</v>
      </c>
      <c r="B1895" s="126" t="s">
        <v>977</v>
      </c>
      <c r="C1895" s="126" t="s">
        <v>443</v>
      </c>
      <c r="D1895" s="126">
        <v>473</v>
      </c>
      <c r="E1895" s="126">
        <v>24</v>
      </c>
      <c r="F1895" s="126" t="s">
        <v>6180</v>
      </c>
      <c r="G1895" s="126">
        <v>2.69</v>
      </c>
    </row>
    <row r="1896" spans="1:7" x14ac:dyDescent="0.25">
      <c r="A1896" s="126">
        <v>12314</v>
      </c>
      <c r="B1896" s="126" t="s">
        <v>609</v>
      </c>
      <c r="C1896" s="126" t="s">
        <v>441</v>
      </c>
      <c r="D1896" s="126">
        <v>1140</v>
      </c>
      <c r="E1896" s="126">
        <v>6</v>
      </c>
      <c r="F1896" s="126" t="s">
        <v>5794</v>
      </c>
      <c r="G1896" s="126">
        <v>49.99</v>
      </c>
    </row>
    <row r="1897" spans="1:7" x14ac:dyDescent="0.25">
      <c r="A1897" s="126">
        <v>12183</v>
      </c>
      <c r="B1897" s="126" t="s">
        <v>25</v>
      </c>
      <c r="C1897" s="126" t="s">
        <v>441</v>
      </c>
      <c r="D1897" s="126">
        <v>1140</v>
      </c>
      <c r="E1897" s="126">
        <v>9</v>
      </c>
      <c r="F1897" s="126" t="s">
        <v>5773</v>
      </c>
      <c r="G1897" s="126">
        <v>33.99</v>
      </c>
    </row>
    <row r="1898" spans="1:7" x14ac:dyDescent="0.25">
      <c r="A1898" s="126">
        <v>11750</v>
      </c>
      <c r="B1898" s="126" t="s">
        <v>922</v>
      </c>
      <c r="C1898" s="126" t="s">
        <v>444</v>
      </c>
      <c r="D1898" s="126">
        <v>1420</v>
      </c>
      <c r="E1898" s="126">
        <v>6</v>
      </c>
      <c r="F1898" s="126" t="s">
        <v>5794</v>
      </c>
      <c r="G1898" s="126">
        <v>11</v>
      </c>
    </row>
    <row r="1899" spans="1:7" x14ac:dyDescent="0.25">
      <c r="A1899" s="126">
        <v>11500</v>
      </c>
      <c r="B1899" s="126" t="s">
        <v>911</v>
      </c>
      <c r="C1899" s="126" t="s">
        <v>442</v>
      </c>
      <c r="D1899" s="126">
        <v>750</v>
      </c>
      <c r="E1899" s="126">
        <v>12</v>
      </c>
      <c r="F1899" s="126" t="s">
        <v>5999</v>
      </c>
      <c r="G1899" s="126">
        <v>15.99</v>
      </c>
    </row>
    <row r="1900" spans="1:7" x14ac:dyDescent="0.25">
      <c r="A1900" s="126">
        <v>11702</v>
      </c>
      <c r="B1900" s="126" t="s">
        <v>55</v>
      </c>
      <c r="C1900" s="126" t="s">
        <v>441</v>
      </c>
      <c r="D1900" s="126">
        <v>1140</v>
      </c>
      <c r="E1900" s="126">
        <v>8</v>
      </c>
      <c r="F1900" s="126" t="s">
        <v>5754</v>
      </c>
      <c r="G1900" s="126">
        <v>35.99</v>
      </c>
    </row>
    <row r="1901" spans="1:7" x14ac:dyDescent="0.25">
      <c r="A1901" s="126">
        <v>12324</v>
      </c>
      <c r="B1901" s="126" t="s">
        <v>963</v>
      </c>
      <c r="C1901" s="126" t="s">
        <v>441</v>
      </c>
      <c r="D1901" s="126">
        <v>750</v>
      </c>
      <c r="E1901" s="126">
        <v>6</v>
      </c>
      <c r="F1901" s="126" t="s">
        <v>5773</v>
      </c>
      <c r="G1901" s="126">
        <v>299.99</v>
      </c>
    </row>
    <row r="1902" spans="1:7" x14ac:dyDescent="0.25">
      <c r="A1902" s="126">
        <v>12549</v>
      </c>
      <c r="B1902" s="126" t="s">
        <v>73</v>
      </c>
      <c r="C1902" s="126" t="s">
        <v>442</v>
      </c>
      <c r="D1902" s="126">
        <v>750</v>
      </c>
      <c r="E1902" s="126">
        <v>6</v>
      </c>
      <c r="F1902" s="126" t="s">
        <v>5788</v>
      </c>
      <c r="G1902" s="126">
        <v>14.99</v>
      </c>
    </row>
    <row r="1903" spans="1:7" x14ac:dyDescent="0.25">
      <c r="A1903" s="126">
        <v>11777</v>
      </c>
      <c r="B1903" s="126" t="s">
        <v>925</v>
      </c>
      <c r="C1903" s="126" t="s">
        <v>442</v>
      </c>
      <c r="D1903" s="126">
        <v>750</v>
      </c>
      <c r="E1903" s="126">
        <v>12</v>
      </c>
      <c r="F1903" s="126" t="s">
        <v>5999</v>
      </c>
      <c r="G1903" s="126">
        <v>22.99</v>
      </c>
    </row>
    <row r="1904" spans="1:7" x14ac:dyDescent="0.25">
      <c r="A1904" s="126">
        <v>12238</v>
      </c>
      <c r="B1904" s="126" t="s">
        <v>952</v>
      </c>
      <c r="C1904" s="126" t="s">
        <v>441</v>
      </c>
      <c r="D1904" s="126">
        <v>750</v>
      </c>
      <c r="E1904" s="126">
        <v>6</v>
      </c>
      <c r="F1904" s="126" t="s">
        <v>5899</v>
      </c>
      <c r="G1904" s="126">
        <v>26.99</v>
      </c>
    </row>
    <row r="1905" spans="1:7" x14ac:dyDescent="0.25">
      <c r="A1905" s="126">
        <v>12240</v>
      </c>
      <c r="B1905" s="126" t="s">
        <v>953</v>
      </c>
      <c r="C1905" s="126" t="s">
        <v>441</v>
      </c>
      <c r="D1905" s="126">
        <v>750</v>
      </c>
      <c r="E1905" s="126">
        <v>12</v>
      </c>
      <c r="F1905" s="126" t="s">
        <v>6113</v>
      </c>
      <c r="G1905" s="126">
        <v>35.25</v>
      </c>
    </row>
    <row r="1906" spans="1:7" x14ac:dyDescent="0.25">
      <c r="A1906" s="126">
        <v>12326</v>
      </c>
      <c r="B1906" s="126" t="s">
        <v>964</v>
      </c>
      <c r="C1906" s="126" t="s">
        <v>442</v>
      </c>
      <c r="D1906" s="126">
        <v>1000</v>
      </c>
      <c r="E1906" s="126">
        <v>12</v>
      </c>
      <c r="F1906" s="126" t="s">
        <v>6327</v>
      </c>
      <c r="G1906" s="126">
        <v>12.99</v>
      </c>
    </row>
    <row r="1907" spans="1:7" x14ac:dyDescent="0.25">
      <c r="A1907" s="126">
        <v>12327</v>
      </c>
      <c r="B1907" s="126" t="s">
        <v>965</v>
      </c>
      <c r="C1907" s="126" t="s">
        <v>442</v>
      </c>
      <c r="D1907" s="126">
        <v>1000</v>
      </c>
      <c r="E1907" s="126">
        <v>12</v>
      </c>
      <c r="F1907" s="126" t="s">
        <v>6327</v>
      </c>
      <c r="G1907" s="126">
        <v>12.99</v>
      </c>
    </row>
    <row r="1908" spans="1:7" x14ac:dyDescent="0.25">
      <c r="A1908" s="126">
        <v>12377</v>
      </c>
      <c r="B1908" s="126" t="s">
        <v>973</v>
      </c>
      <c r="C1908" s="126" t="s">
        <v>442</v>
      </c>
      <c r="D1908" s="126">
        <v>750</v>
      </c>
      <c r="E1908" s="126">
        <v>12</v>
      </c>
      <c r="F1908" s="126" t="s">
        <v>6300</v>
      </c>
      <c r="G1908" s="126">
        <v>20</v>
      </c>
    </row>
    <row r="1909" spans="1:7" x14ac:dyDescent="0.25">
      <c r="A1909" s="126">
        <v>12938</v>
      </c>
      <c r="B1909" s="126" t="s">
        <v>1011</v>
      </c>
      <c r="C1909" s="126" t="s">
        <v>442</v>
      </c>
      <c r="D1909" s="126">
        <v>750</v>
      </c>
      <c r="E1909" s="126">
        <v>6</v>
      </c>
      <c r="F1909" s="126" t="s">
        <v>5968</v>
      </c>
      <c r="G1909" s="126">
        <v>70.989999999999995</v>
      </c>
    </row>
    <row r="1910" spans="1:7" x14ac:dyDescent="0.25">
      <c r="A1910" s="126">
        <v>12257</v>
      </c>
      <c r="B1910" s="126" t="s">
        <v>956</v>
      </c>
      <c r="C1910" s="126" t="s">
        <v>442</v>
      </c>
      <c r="D1910" s="126">
        <v>750</v>
      </c>
      <c r="E1910" s="126">
        <v>3</v>
      </c>
      <c r="F1910" s="126" t="s">
        <v>5779</v>
      </c>
      <c r="G1910" s="126">
        <v>326.99</v>
      </c>
    </row>
    <row r="1911" spans="1:7" x14ac:dyDescent="0.25">
      <c r="A1911" s="126">
        <v>12784</v>
      </c>
      <c r="B1911" s="126" t="s">
        <v>999</v>
      </c>
      <c r="C1911" s="126" t="s">
        <v>442</v>
      </c>
      <c r="D1911" s="126">
        <v>750</v>
      </c>
      <c r="E1911" s="126">
        <v>6</v>
      </c>
      <c r="F1911" s="126" t="s">
        <v>6331</v>
      </c>
      <c r="G1911" s="126">
        <v>226.17</v>
      </c>
    </row>
    <row r="1912" spans="1:7" x14ac:dyDescent="0.25">
      <c r="A1912" s="126">
        <v>13272</v>
      </c>
      <c r="B1912" s="126" t="s">
        <v>1034</v>
      </c>
      <c r="C1912" s="126" t="s">
        <v>442</v>
      </c>
      <c r="D1912" s="126">
        <v>750</v>
      </c>
      <c r="E1912" s="126">
        <v>12</v>
      </c>
      <c r="F1912" s="126" t="s">
        <v>6300</v>
      </c>
      <c r="G1912" s="126">
        <v>17.25</v>
      </c>
    </row>
    <row r="1913" spans="1:7" x14ac:dyDescent="0.25">
      <c r="A1913" s="126">
        <v>225904</v>
      </c>
      <c r="B1913" s="126" t="s">
        <v>2748</v>
      </c>
      <c r="C1913" s="126" t="s">
        <v>444</v>
      </c>
      <c r="D1913" s="126">
        <v>2130</v>
      </c>
      <c r="E1913" s="126">
        <v>4</v>
      </c>
      <c r="F1913" s="126" t="s">
        <v>6156</v>
      </c>
      <c r="G1913" s="126">
        <v>14.49</v>
      </c>
    </row>
    <row r="1914" spans="1:7" x14ac:dyDescent="0.25">
      <c r="A1914" s="126">
        <v>12040</v>
      </c>
      <c r="B1914" s="126" t="s">
        <v>936</v>
      </c>
      <c r="C1914" s="126" t="s">
        <v>442</v>
      </c>
      <c r="D1914" s="126">
        <v>1500</v>
      </c>
      <c r="E1914" s="126">
        <v>3</v>
      </c>
      <c r="F1914" s="126" t="s">
        <v>5771</v>
      </c>
      <c r="G1914" s="126">
        <v>169.99</v>
      </c>
    </row>
    <row r="1915" spans="1:7" x14ac:dyDescent="0.25">
      <c r="A1915" s="126">
        <v>12729</v>
      </c>
      <c r="B1915" s="126" t="s">
        <v>993</v>
      </c>
      <c r="C1915" s="126" t="s">
        <v>442</v>
      </c>
      <c r="D1915" s="126">
        <v>750</v>
      </c>
      <c r="E1915" s="126">
        <v>12</v>
      </c>
      <c r="F1915" s="126" t="s">
        <v>5996</v>
      </c>
      <c r="G1915" s="126">
        <v>24.99</v>
      </c>
    </row>
    <row r="1916" spans="1:7" x14ac:dyDescent="0.25">
      <c r="A1916" s="126">
        <v>12242</v>
      </c>
      <c r="B1916" s="126" t="s">
        <v>955</v>
      </c>
      <c r="C1916" s="126" t="s">
        <v>442</v>
      </c>
      <c r="D1916" s="126">
        <v>750</v>
      </c>
      <c r="E1916" s="126">
        <v>12</v>
      </c>
      <c r="F1916" s="126" t="s">
        <v>5965</v>
      </c>
      <c r="G1916" s="126">
        <v>12.99</v>
      </c>
    </row>
    <row r="1917" spans="1:7" x14ac:dyDescent="0.25">
      <c r="A1917" s="126">
        <v>12417</v>
      </c>
      <c r="B1917" s="126" t="s">
        <v>975</v>
      </c>
      <c r="C1917" s="126" t="s">
        <v>442</v>
      </c>
      <c r="D1917" s="126">
        <v>1000</v>
      </c>
      <c r="E1917" s="126">
        <v>6</v>
      </c>
      <c r="F1917" s="126" t="s">
        <v>5788</v>
      </c>
      <c r="G1917" s="126">
        <v>13.49</v>
      </c>
    </row>
    <row r="1918" spans="1:7" x14ac:dyDescent="0.25">
      <c r="A1918" s="126">
        <v>12187</v>
      </c>
      <c r="B1918" s="126" t="s">
        <v>7</v>
      </c>
      <c r="C1918" s="126" t="s">
        <v>441</v>
      </c>
      <c r="D1918" s="126">
        <v>1140</v>
      </c>
      <c r="E1918" s="126">
        <v>8</v>
      </c>
      <c r="F1918" s="126" t="s">
        <v>5771</v>
      </c>
      <c r="G1918" s="126">
        <v>31.99</v>
      </c>
    </row>
    <row r="1919" spans="1:7" x14ac:dyDescent="0.25">
      <c r="A1919" s="126">
        <v>13302</v>
      </c>
      <c r="B1919" s="126" t="s">
        <v>1036</v>
      </c>
      <c r="C1919" s="126" t="s">
        <v>442</v>
      </c>
      <c r="D1919" s="126">
        <v>750</v>
      </c>
      <c r="E1919" s="126">
        <v>12</v>
      </c>
      <c r="F1919" s="126" t="s">
        <v>5906</v>
      </c>
      <c r="G1919" s="126">
        <v>23.99</v>
      </c>
    </row>
    <row r="1920" spans="1:7" x14ac:dyDescent="0.25">
      <c r="A1920" s="126">
        <v>12598</v>
      </c>
      <c r="B1920" s="126" t="s">
        <v>982</v>
      </c>
      <c r="C1920" s="126" t="s">
        <v>443</v>
      </c>
      <c r="D1920" s="126">
        <v>330</v>
      </c>
      <c r="E1920" s="126">
        <v>24</v>
      </c>
      <c r="F1920" s="126" t="s">
        <v>6182</v>
      </c>
      <c r="G1920" s="126">
        <v>2.59</v>
      </c>
    </row>
    <row r="1921" spans="1:7" x14ac:dyDescent="0.25">
      <c r="A1921" s="126">
        <v>12598</v>
      </c>
      <c r="B1921" s="126" t="s">
        <v>982</v>
      </c>
      <c r="C1921" s="126" t="s">
        <v>443</v>
      </c>
      <c r="D1921" s="126">
        <v>330</v>
      </c>
      <c r="E1921" s="126">
        <v>24</v>
      </c>
      <c r="F1921" s="126" t="s">
        <v>6182</v>
      </c>
      <c r="G1921" s="126">
        <v>2.59</v>
      </c>
    </row>
    <row r="1922" spans="1:7" x14ac:dyDescent="0.25">
      <c r="A1922" s="126">
        <v>12291</v>
      </c>
      <c r="B1922" s="126" t="s">
        <v>960</v>
      </c>
      <c r="C1922" s="126" t="s">
        <v>442</v>
      </c>
      <c r="D1922" s="126">
        <v>750</v>
      </c>
      <c r="E1922" s="126">
        <v>6</v>
      </c>
      <c r="F1922" s="126" t="s">
        <v>6075</v>
      </c>
      <c r="G1922" s="126">
        <v>21.99</v>
      </c>
    </row>
    <row r="1923" spans="1:7" x14ac:dyDescent="0.25">
      <c r="A1923" s="126">
        <v>711733</v>
      </c>
      <c r="B1923" s="126" t="s">
        <v>3132</v>
      </c>
      <c r="C1923" s="126" t="s">
        <v>441</v>
      </c>
      <c r="D1923" s="126">
        <v>750</v>
      </c>
      <c r="E1923" s="126">
        <v>12</v>
      </c>
      <c r="F1923" s="126" t="s">
        <v>5999</v>
      </c>
      <c r="G1923" s="126">
        <v>31.99</v>
      </c>
    </row>
    <row r="1924" spans="1:7" x14ac:dyDescent="0.25">
      <c r="A1924" s="126">
        <v>12785</v>
      </c>
      <c r="B1924" s="126" t="s">
        <v>1000</v>
      </c>
      <c r="C1924" s="126" t="s">
        <v>442</v>
      </c>
      <c r="D1924" s="126">
        <v>750</v>
      </c>
      <c r="E1924" s="126">
        <v>12</v>
      </c>
      <c r="F1924" s="126" t="s">
        <v>6331</v>
      </c>
      <c r="G1924" s="126">
        <v>126.03</v>
      </c>
    </row>
    <row r="1925" spans="1:7" x14ac:dyDescent="0.25">
      <c r="A1925" s="126">
        <v>13430</v>
      </c>
      <c r="B1925" s="126" t="s">
        <v>5040</v>
      </c>
      <c r="C1925" s="126" t="s">
        <v>442</v>
      </c>
      <c r="D1925" s="126">
        <v>750</v>
      </c>
      <c r="E1925" s="126">
        <v>6</v>
      </c>
      <c r="F1925" s="126" t="s">
        <v>5844</v>
      </c>
      <c r="G1925" s="126">
        <v>55.99</v>
      </c>
    </row>
    <row r="1926" spans="1:7" x14ac:dyDescent="0.25">
      <c r="A1926" s="126">
        <v>12802</v>
      </c>
      <c r="B1926" s="126" t="s">
        <v>221</v>
      </c>
      <c r="C1926" s="126" t="s">
        <v>442</v>
      </c>
      <c r="D1926" s="126">
        <v>750</v>
      </c>
      <c r="E1926" s="126">
        <v>12</v>
      </c>
      <c r="F1926" s="126" t="s">
        <v>6012</v>
      </c>
      <c r="G1926" s="126">
        <v>140.18</v>
      </c>
    </row>
    <row r="1927" spans="1:7" x14ac:dyDescent="0.25">
      <c r="A1927" s="126">
        <v>13448</v>
      </c>
      <c r="B1927" s="126" t="s">
        <v>1048</v>
      </c>
      <c r="C1927" s="126" t="s">
        <v>442</v>
      </c>
      <c r="D1927" s="126">
        <v>750</v>
      </c>
      <c r="E1927" s="126">
        <v>6</v>
      </c>
      <c r="F1927" s="126" t="s">
        <v>5946</v>
      </c>
      <c r="G1927" s="126">
        <v>32.79</v>
      </c>
    </row>
    <row r="1928" spans="1:7" x14ac:dyDescent="0.25">
      <c r="A1928" s="126">
        <v>755185</v>
      </c>
      <c r="B1928" s="126" t="s">
        <v>3217</v>
      </c>
      <c r="C1928" s="126" t="s">
        <v>443</v>
      </c>
      <c r="D1928" s="126">
        <v>473</v>
      </c>
      <c r="E1928" s="126">
        <v>24</v>
      </c>
      <c r="F1928" s="126" t="s">
        <v>6195</v>
      </c>
      <c r="G1928" s="126">
        <v>3.31</v>
      </c>
    </row>
    <row r="1929" spans="1:7" x14ac:dyDescent="0.25">
      <c r="A1929" s="126">
        <v>755185</v>
      </c>
      <c r="B1929" s="126" t="s">
        <v>3217</v>
      </c>
      <c r="C1929" s="126" t="s">
        <v>443</v>
      </c>
      <c r="D1929" s="126">
        <v>473</v>
      </c>
      <c r="E1929" s="126">
        <v>24</v>
      </c>
      <c r="F1929" s="126" t="s">
        <v>6195</v>
      </c>
      <c r="G1929" s="126">
        <v>3.31</v>
      </c>
    </row>
    <row r="1930" spans="1:7" x14ac:dyDescent="0.25">
      <c r="A1930" s="126">
        <v>694588</v>
      </c>
      <c r="B1930" s="126" t="s">
        <v>3115</v>
      </c>
      <c r="C1930" s="126" t="s">
        <v>443</v>
      </c>
      <c r="D1930" s="126">
        <v>2840</v>
      </c>
      <c r="E1930" s="126">
        <v>3</v>
      </c>
      <c r="F1930" s="126" t="s">
        <v>6180</v>
      </c>
      <c r="G1930" s="126">
        <v>14.79</v>
      </c>
    </row>
    <row r="1931" spans="1:7" x14ac:dyDescent="0.25">
      <c r="A1931" s="126">
        <v>694588</v>
      </c>
      <c r="B1931" s="126" t="s">
        <v>3115</v>
      </c>
      <c r="C1931" s="126" t="s">
        <v>443</v>
      </c>
      <c r="D1931" s="126">
        <v>2840</v>
      </c>
      <c r="E1931" s="126">
        <v>3</v>
      </c>
      <c r="F1931" s="126" t="s">
        <v>6180</v>
      </c>
      <c r="G1931" s="126">
        <v>14.79</v>
      </c>
    </row>
    <row r="1932" spans="1:7" x14ac:dyDescent="0.25">
      <c r="A1932" s="126">
        <v>13036</v>
      </c>
      <c r="B1932" s="126" t="s">
        <v>1023</v>
      </c>
      <c r="C1932" s="126" t="s">
        <v>441</v>
      </c>
      <c r="D1932" s="126">
        <v>750</v>
      </c>
      <c r="E1932" s="126">
        <v>12</v>
      </c>
      <c r="F1932" s="126" t="s">
        <v>5754</v>
      </c>
      <c r="G1932" s="126">
        <v>31.99</v>
      </c>
    </row>
    <row r="1933" spans="1:7" x14ac:dyDescent="0.25">
      <c r="A1933" s="126">
        <v>12626</v>
      </c>
      <c r="B1933" s="126" t="s">
        <v>984</v>
      </c>
      <c r="C1933" s="126" t="s">
        <v>442</v>
      </c>
      <c r="D1933" s="126">
        <v>750</v>
      </c>
      <c r="E1933" s="126">
        <v>12</v>
      </c>
      <c r="F1933" s="126" t="s">
        <v>5999</v>
      </c>
      <c r="G1933" s="126">
        <v>18.989999999999998</v>
      </c>
    </row>
    <row r="1934" spans="1:7" x14ac:dyDescent="0.25">
      <c r="A1934" s="126">
        <v>12184</v>
      </c>
      <c r="B1934" s="126" t="s">
        <v>20</v>
      </c>
      <c r="C1934" s="126" t="s">
        <v>441</v>
      </c>
      <c r="D1934" s="126">
        <v>1140</v>
      </c>
      <c r="E1934" s="126">
        <v>8</v>
      </c>
      <c r="F1934" s="126" t="s">
        <v>5771</v>
      </c>
      <c r="G1934" s="126">
        <v>34.99</v>
      </c>
    </row>
    <row r="1935" spans="1:7" x14ac:dyDescent="0.25">
      <c r="A1935" s="126">
        <v>745991</v>
      </c>
      <c r="B1935" s="126" t="s">
        <v>3208</v>
      </c>
      <c r="C1935" s="126" t="s">
        <v>441</v>
      </c>
      <c r="D1935" s="126">
        <v>750</v>
      </c>
      <c r="E1935" s="126">
        <v>12</v>
      </c>
      <c r="F1935" s="126" t="s">
        <v>5820</v>
      </c>
      <c r="G1935" s="126">
        <v>27.49</v>
      </c>
    </row>
    <row r="1936" spans="1:7" x14ac:dyDescent="0.25">
      <c r="A1936" s="126">
        <v>12969</v>
      </c>
      <c r="B1936" s="126" t="s">
        <v>1017</v>
      </c>
      <c r="C1936" s="126" t="s">
        <v>442</v>
      </c>
      <c r="D1936" s="126">
        <v>750</v>
      </c>
      <c r="E1936" s="126">
        <v>12</v>
      </c>
      <c r="F1936" s="126" t="s">
        <v>5794</v>
      </c>
      <c r="G1936" s="126">
        <v>15.99</v>
      </c>
    </row>
    <row r="1937" spans="1:7" x14ac:dyDescent="0.25">
      <c r="A1937" s="126">
        <v>12798</v>
      </c>
      <c r="B1937" s="126" t="s">
        <v>1003</v>
      </c>
      <c r="C1937" s="126" t="s">
        <v>442</v>
      </c>
      <c r="D1937" s="126">
        <v>750</v>
      </c>
      <c r="E1937" s="126">
        <v>6</v>
      </c>
      <c r="F1937" s="126" t="s">
        <v>5928</v>
      </c>
      <c r="G1937" s="126">
        <v>27.99</v>
      </c>
    </row>
    <row r="1938" spans="1:7" x14ac:dyDescent="0.25">
      <c r="A1938" s="126">
        <v>13209</v>
      </c>
      <c r="B1938" s="126" t="s">
        <v>1029</v>
      </c>
      <c r="C1938" s="126" t="s">
        <v>442</v>
      </c>
      <c r="D1938" s="126">
        <v>750</v>
      </c>
      <c r="E1938" s="126">
        <v>12</v>
      </c>
      <c r="F1938" s="126" t="s">
        <v>5784</v>
      </c>
      <c r="G1938" s="126">
        <v>13.99</v>
      </c>
    </row>
    <row r="1939" spans="1:7" x14ac:dyDescent="0.25">
      <c r="A1939" s="126">
        <v>13136</v>
      </c>
      <c r="B1939" s="126" t="s">
        <v>1027</v>
      </c>
      <c r="C1939" s="126" t="s">
        <v>441</v>
      </c>
      <c r="D1939" s="126">
        <v>750</v>
      </c>
      <c r="E1939" s="126">
        <v>6</v>
      </c>
      <c r="F1939" s="126" t="s">
        <v>5773</v>
      </c>
      <c r="G1939" s="126">
        <v>79.989999999999995</v>
      </c>
    </row>
    <row r="1940" spans="1:7" x14ac:dyDescent="0.25">
      <c r="A1940" s="126">
        <v>12636</v>
      </c>
      <c r="B1940" s="126" t="s">
        <v>73</v>
      </c>
      <c r="C1940" s="126" t="s">
        <v>442</v>
      </c>
      <c r="D1940" s="126">
        <v>375</v>
      </c>
      <c r="E1940" s="126">
        <v>12</v>
      </c>
      <c r="F1940" s="126" t="s">
        <v>5788</v>
      </c>
      <c r="G1940" s="126">
        <v>8.49</v>
      </c>
    </row>
    <row r="1941" spans="1:7" x14ac:dyDescent="0.25">
      <c r="A1941" s="126">
        <v>749321</v>
      </c>
      <c r="B1941" s="126" t="s">
        <v>3211</v>
      </c>
      <c r="C1941" s="126" t="s">
        <v>443</v>
      </c>
      <c r="D1941" s="126">
        <v>4260</v>
      </c>
      <c r="E1941" s="126">
        <v>1</v>
      </c>
      <c r="F1941" s="126" t="s">
        <v>6180</v>
      </c>
      <c r="G1941" s="126">
        <v>20.99</v>
      </c>
    </row>
    <row r="1942" spans="1:7" x14ac:dyDescent="0.25">
      <c r="A1942" s="126">
        <v>749321</v>
      </c>
      <c r="B1942" s="126" t="s">
        <v>3211</v>
      </c>
      <c r="C1942" s="126" t="s">
        <v>443</v>
      </c>
      <c r="D1942" s="126">
        <v>4260</v>
      </c>
      <c r="E1942" s="126">
        <v>1</v>
      </c>
      <c r="F1942" s="126" t="s">
        <v>6180</v>
      </c>
      <c r="G1942" s="126">
        <v>20.99</v>
      </c>
    </row>
    <row r="1943" spans="1:7" x14ac:dyDescent="0.25">
      <c r="A1943" s="126">
        <v>12776</v>
      </c>
      <c r="B1943" s="126" t="s">
        <v>996</v>
      </c>
      <c r="C1943" s="126" t="s">
        <v>442</v>
      </c>
      <c r="D1943" s="126">
        <v>750</v>
      </c>
      <c r="E1943" s="126">
        <v>12</v>
      </c>
      <c r="F1943" s="126" t="s">
        <v>6331</v>
      </c>
      <c r="G1943" s="126">
        <v>1560.95</v>
      </c>
    </row>
    <row r="1944" spans="1:7" x14ac:dyDescent="0.25">
      <c r="A1944" s="126">
        <v>12796</v>
      </c>
      <c r="B1944" s="126" t="s">
        <v>1002</v>
      </c>
      <c r="C1944" s="126" t="s">
        <v>442</v>
      </c>
      <c r="D1944" s="126">
        <v>750</v>
      </c>
      <c r="E1944" s="126">
        <v>6</v>
      </c>
      <c r="F1944" s="126" t="s">
        <v>5928</v>
      </c>
      <c r="G1944" s="126">
        <v>62.99</v>
      </c>
    </row>
    <row r="1945" spans="1:7" x14ac:dyDescent="0.25">
      <c r="A1945" s="126">
        <v>739125</v>
      </c>
      <c r="B1945" s="126" t="s">
        <v>3186</v>
      </c>
      <c r="C1945" s="126" t="s">
        <v>443</v>
      </c>
      <c r="D1945" s="126">
        <v>6390</v>
      </c>
      <c r="E1945" s="126">
        <v>1</v>
      </c>
      <c r="F1945" s="126" t="s">
        <v>6180</v>
      </c>
      <c r="G1945" s="126">
        <v>31.98</v>
      </c>
    </row>
    <row r="1946" spans="1:7" x14ac:dyDescent="0.25">
      <c r="A1946" s="126">
        <v>739125</v>
      </c>
      <c r="B1946" s="126" t="s">
        <v>3186</v>
      </c>
      <c r="C1946" s="126" t="s">
        <v>443</v>
      </c>
      <c r="D1946" s="126">
        <v>6390</v>
      </c>
      <c r="E1946" s="126">
        <v>1</v>
      </c>
      <c r="F1946" s="126" t="s">
        <v>6180</v>
      </c>
      <c r="G1946" s="126">
        <v>31.98</v>
      </c>
    </row>
    <row r="1947" spans="1:7" x14ac:dyDescent="0.25">
      <c r="A1947" s="126">
        <v>736561</v>
      </c>
      <c r="B1947" s="126" t="s">
        <v>3181</v>
      </c>
      <c r="C1947" s="126" t="s">
        <v>441</v>
      </c>
      <c r="D1947" s="126">
        <v>750</v>
      </c>
      <c r="E1947" s="126">
        <v>6</v>
      </c>
      <c r="F1947" s="126" t="s">
        <v>5844</v>
      </c>
      <c r="G1947" s="126">
        <v>104.99</v>
      </c>
    </row>
    <row r="1948" spans="1:7" x14ac:dyDescent="0.25">
      <c r="A1948" s="126">
        <v>15711</v>
      </c>
      <c r="B1948" s="126" t="s">
        <v>1196</v>
      </c>
      <c r="C1948" s="126" t="s">
        <v>443</v>
      </c>
      <c r="D1948" s="126">
        <v>473</v>
      </c>
      <c r="E1948" s="126">
        <v>24</v>
      </c>
      <c r="F1948" s="126" t="s">
        <v>6182</v>
      </c>
      <c r="G1948" s="126">
        <v>2.79</v>
      </c>
    </row>
    <row r="1949" spans="1:7" x14ac:dyDescent="0.25">
      <c r="A1949" s="126">
        <v>15711</v>
      </c>
      <c r="B1949" s="126" t="s">
        <v>1196</v>
      </c>
      <c r="C1949" s="126" t="s">
        <v>443</v>
      </c>
      <c r="D1949" s="126">
        <v>473</v>
      </c>
      <c r="E1949" s="126">
        <v>24</v>
      </c>
      <c r="F1949" s="126" t="s">
        <v>6182</v>
      </c>
      <c r="G1949" s="126">
        <v>2.79</v>
      </c>
    </row>
    <row r="1950" spans="1:7" x14ac:dyDescent="0.25">
      <c r="A1950" s="126">
        <v>753119</v>
      </c>
      <c r="B1950" s="126" t="s">
        <v>3216</v>
      </c>
      <c r="C1950" s="126" t="s">
        <v>443</v>
      </c>
      <c r="D1950" s="126">
        <v>473</v>
      </c>
      <c r="E1950" s="126">
        <v>24</v>
      </c>
      <c r="F1950" s="126" t="s">
        <v>6195</v>
      </c>
      <c r="G1950" s="126">
        <v>3.31</v>
      </c>
    </row>
    <row r="1951" spans="1:7" x14ac:dyDescent="0.25">
      <c r="A1951" s="126">
        <v>753119</v>
      </c>
      <c r="B1951" s="126" t="s">
        <v>3216</v>
      </c>
      <c r="C1951" s="126" t="s">
        <v>443</v>
      </c>
      <c r="D1951" s="126">
        <v>473</v>
      </c>
      <c r="E1951" s="126">
        <v>24</v>
      </c>
      <c r="F1951" s="126" t="s">
        <v>6195</v>
      </c>
      <c r="G1951" s="126">
        <v>3.31</v>
      </c>
    </row>
    <row r="1952" spans="1:7" x14ac:dyDescent="0.25">
      <c r="A1952" s="126">
        <v>753117</v>
      </c>
      <c r="B1952" s="126" t="s">
        <v>3215</v>
      </c>
      <c r="C1952" s="126" t="s">
        <v>443</v>
      </c>
      <c r="D1952" s="126">
        <v>473</v>
      </c>
      <c r="E1952" s="126">
        <v>24</v>
      </c>
      <c r="F1952" s="126" t="s">
        <v>6195</v>
      </c>
      <c r="G1952" s="126">
        <v>3.31</v>
      </c>
    </row>
    <row r="1953" spans="1:7" x14ac:dyDescent="0.25">
      <c r="A1953" s="126">
        <v>753117</v>
      </c>
      <c r="B1953" s="126" t="s">
        <v>3215</v>
      </c>
      <c r="C1953" s="126" t="s">
        <v>443</v>
      </c>
      <c r="D1953" s="126">
        <v>473</v>
      </c>
      <c r="E1953" s="126">
        <v>24</v>
      </c>
      <c r="F1953" s="126" t="s">
        <v>6195</v>
      </c>
      <c r="G1953" s="126">
        <v>3.31</v>
      </c>
    </row>
    <row r="1954" spans="1:7" x14ac:dyDescent="0.25">
      <c r="A1954" s="126">
        <v>12182</v>
      </c>
      <c r="B1954" s="126" t="s">
        <v>3</v>
      </c>
      <c r="C1954" s="126" t="s">
        <v>441</v>
      </c>
      <c r="D1954" s="126">
        <v>1140</v>
      </c>
      <c r="E1954" s="126">
        <v>9</v>
      </c>
      <c r="F1954" s="126" t="s">
        <v>5773</v>
      </c>
      <c r="G1954" s="126">
        <v>39.99</v>
      </c>
    </row>
    <row r="1955" spans="1:7" x14ac:dyDescent="0.25">
      <c r="A1955" s="126">
        <v>13300</v>
      </c>
      <c r="B1955" s="126" t="s">
        <v>1035</v>
      </c>
      <c r="C1955" s="126" t="s">
        <v>442</v>
      </c>
      <c r="D1955" s="126">
        <v>750</v>
      </c>
      <c r="E1955" s="126">
        <v>12</v>
      </c>
      <c r="F1955" s="126" t="s">
        <v>5906</v>
      </c>
      <c r="G1955" s="126">
        <v>19.989999999999998</v>
      </c>
    </row>
    <row r="1956" spans="1:7" x14ac:dyDescent="0.25">
      <c r="A1956" s="126">
        <v>12898</v>
      </c>
      <c r="B1956" s="126" t="s">
        <v>1008</v>
      </c>
      <c r="C1956" s="126" t="s">
        <v>442</v>
      </c>
      <c r="D1956" s="126">
        <v>750</v>
      </c>
      <c r="E1956" s="126">
        <v>12</v>
      </c>
      <c r="F1956" s="126" t="s">
        <v>5965</v>
      </c>
      <c r="G1956" s="126">
        <v>11.99</v>
      </c>
    </row>
    <row r="1957" spans="1:7" x14ac:dyDescent="0.25">
      <c r="A1957" s="126">
        <v>12781</v>
      </c>
      <c r="B1957" s="126" t="s">
        <v>997</v>
      </c>
      <c r="C1957" s="126" t="s">
        <v>442</v>
      </c>
      <c r="D1957" s="126">
        <v>750</v>
      </c>
      <c r="E1957" s="126">
        <v>12</v>
      </c>
      <c r="F1957" s="126" t="s">
        <v>6331</v>
      </c>
      <c r="G1957" s="126">
        <v>278.57</v>
      </c>
    </row>
    <row r="1958" spans="1:7" x14ac:dyDescent="0.25">
      <c r="A1958" s="126">
        <v>12838</v>
      </c>
      <c r="B1958" s="126" t="s">
        <v>1005</v>
      </c>
      <c r="C1958" s="126" t="s">
        <v>442</v>
      </c>
      <c r="D1958" s="126">
        <v>750</v>
      </c>
      <c r="E1958" s="126">
        <v>12</v>
      </c>
      <c r="F1958" s="126" t="s">
        <v>6298</v>
      </c>
      <c r="G1958" s="126">
        <v>19.989999999999998</v>
      </c>
    </row>
    <row r="1959" spans="1:7" x14ac:dyDescent="0.25">
      <c r="A1959" s="126">
        <v>12185</v>
      </c>
      <c r="B1959" s="126" t="s">
        <v>26</v>
      </c>
      <c r="C1959" s="126" t="s">
        <v>441</v>
      </c>
      <c r="D1959" s="126">
        <v>1140</v>
      </c>
      <c r="E1959" s="126">
        <v>8</v>
      </c>
      <c r="F1959" s="126" t="s">
        <v>5773</v>
      </c>
      <c r="G1959" s="126">
        <v>33.99</v>
      </c>
    </row>
    <row r="1960" spans="1:7" x14ac:dyDescent="0.25">
      <c r="A1960" s="126">
        <v>13206</v>
      </c>
      <c r="B1960" s="126" t="s">
        <v>1028</v>
      </c>
      <c r="C1960" s="126" t="s">
        <v>442</v>
      </c>
      <c r="D1960" s="126">
        <v>750</v>
      </c>
      <c r="E1960" s="126">
        <v>12</v>
      </c>
      <c r="F1960" s="126" t="s">
        <v>5996</v>
      </c>
      <c r="G1960" s="126">
        <v>28.99</v>
      </c>
    </row>
    <row r="1961" spans="1:7" x14ac:dyDescent="0.25">
      <c r="A1961" s="126">
        <v>280982</v>
      </c>
      <c r="B1961" s="126" t="s">
        <v>2792</v>
      </c>
      <c r="C1961" s="126" t="s">
        <v>442</v>
      </c>
      <c r="D1961" s="126">
        <v>750</v>
      </c>
      <c r="E1961" s="126">
        <v>12</v>
      </c>
      <c r="F1961" s="126" t="s">
        <v>5965</v>
      </c>
      <c r="G1961" s="126">
        <v>28.99</v>
      </c>
    </row>
    <row r="1962" spans="1:7" x14ac:dyDescent="0.25">
      <c r="A1962" s="126">
        <v>12872</v>
      </c>
      <c r="B1962" s="126" t="s">
        <v>220</v>
      </c>
      <c r="C1962" s="126" t="s">
        <v>441</v>
      </c>
      <c r="D1962" s="126">
        <v>750</v>
      </c>
      <c r="E1962" s="126">
        <v>12</v>
      </c>
      <c r="F1962" s="126" t="s">
        <v>5773</v>
      </c>
      <c r="G1962" s="126">
        <v>23.99</v>
      </c>
    </row>
    <row r="1963" spans="1:7" x14ac:dyDescent="0.25">
      <c r="A1963" s="126">
        <v>12525</v>
      </c>
      <c r="B1963" s="126" t="s">
        <v>978</v>
      </c>
      <c r="C1963" s="126" t="s">
        <v>442</v>
      </c>
      <c r="D1963" s="126">
        <v>750</v>
      </c>
      <c r="E1963" s="126">
        <v>12</v>
      </c>
      <c r="F1963" s="126" t="s">
        <v>5844</v>
      </c>
      <c r="G1963" s="126">
        <v>39.99</v>
      </c>
    </row>
    <row r="1964" spans="1:7" x14ac:dyDescent="0.25">
      <c r="A1964" s="126">
        <v>16015</v>
      </c>
      <c r="B1964" s="126" t="s">
        <v>1221</v>
      </c>
      <c r="C1964" s="126" t="s">
        <v>442</v>
      </c>
      <c r="D1964" s="126">
        <v>750</v>
      </c>
      <c r="E1964" s="126">
        <v>6</v>
      </c>
      <c r="F1964" s="126" t="s">
        <v>5754</v>
      </c>
      <c r="G1964" s="126">
        <v>24.99</v>
      </c>
    </row>
    <row r="1965" spans="1:7" x14ac:dyDescent="0.25">
      <c r="A1965" s="126">
        <v>761158</v>
      </c>
      <c r="B1965" s="126" t="s">
        <v>3235</v>
      </c>
      <c r="C1965" s="126" t="s">
        <v>443</v>
      </c>
      <c r="D1965" s="126">
        <v>3960</v>
      </c>
      <c r="E1965" s="126">
        <v>2</v>
      </c>
      <c r="F1965" s="126" t="s">
        <v>6195</v>
      </c>
      <c r="G1965" s="126">
        <v>24.15</v>
      </c>
    </row>
    <row r="1966" spans="1:7" x14ac:dyDescent="0.25">
      <c r="A1966" s="126">
        <v>761158</v>
      </c>
      <c r="B1966" s="126" t="s">
        <v>3235</v>
      </c>
      <c r="C1966" s="126" t="s">
        <v>443</v>
      </c>
      <c r="D1966" s="126">
        <v>3960</v>
      </c>
      <c r="E1966" s="126">
        <v>2</v>
      </c>
      <c r="F1966" s="126" t="s">
        <v>6195</v>
      </c>
      <c r="G1966" s="126">
        <v>24.15</v>
      </c>
    </row>
    <row r="1967" spans="1:7" x14ac:dyDescent="0.25">
      <c r="A1967" s="126">
        <v>761161</v>
      </c>
      <c r="B1967" s="126" t="s">
        <v>3236</v>
      </c>
      <c r="C1967" s="126" t="s">
        <v>443</v>
      </c>
      <c r="D1967" s="126">
        <v>1980</v>
      </c>
      <c r="E1967" s="126">
        <v>4</v>
      </c>
      <c r="F1967" s="126" t="s">
        <v>6195</v>
      </c>
      <c r="G1967" s="126">
        <v>12.88</v>
      </c>
    </row>
    <row r="1968" spans="1:7" x14ac:dyDescent="0.25">
      <c r="A1968" s="126">
        <v>761161</v>
      </c>
      <c r="B1968" s="126" t="s">
        <v>3236</v>
      </c>
      <c r="C1968" s="126" t="s">
        <v>443</v>
      </c>
      <c r="D1968" s="126">
        <v>1980</v>
      </c>
      <c r="E1968" s="126">
        <v>4</v>
      </c>
      <c r="F1968" s="126" t="s">
        <v>6195</v>
      </c>
      <c r="G1968" s="126">
        <v>12.88</v>
      </c>
    </row>
    <row r="1969" spans="1:7" x14ac:dyDescent="0.25">
      <c r="A1969" s="126">
        <v>12919</v>
      </c>
      <c r="B1969" s="126" t="s">
        <v>566</v>
      </c>
      <c r="C1969" s="126" t="s">
        <v>441</v>
      </c>
      <c r="D1969" s="126">
        <v>1140</v>
      </c>
      <c r="E1969" s="126">
        <v>6</v>
      </c>
      <c r="F1969" s="126" t="s">
        <v>5820</v>
      </c>
      <c r="G1969" s="126">
        <v>68.989999999999995</v>
      </c>
    </row>
    <row r="1970" spans="1:7" x14ac:dyDescent="0.25">
      <c r="A1970" s="126">
        <v>12335</v>
      </c>
      <c r="B1970" s="126" t="s">
        <v>966</v>
      </c>
      <c r="C1970" s="126" t="s">
        <v>441</v>
      </c>
      <c r="D1970" s="126">
        <v>1140</v>
      </c>
      <c r="E1970" s="126">
        <v>6</v>
      </c>
      <c r="F1970" s="126" t="s">
        <v>5788</v>
      </c>
      <c r="G1970" s="126">
        <v>38.99</v>
      </c>
    </row>
    <row r="1971" spans="1:7" x14ac:dyDescent="0.25">
      <c r="A1971" s="126">
        <v>12952</v>
      </c>
      <c r="B1971" s="126" t="s">
        <v>1012</v>
      </c>
      <c r="C1971" s="126" t="s">
        <v>442</v>
      </c>
      <c r="D1971" s="126">
        <v>750</v>
      </c>
      <c r="E1971" s="126">
        <v>12</v>
      </c>
      <c r="F1971" s="126" t="s">
        <v>5784</v>
      </c>
      <c r="G1971" s="126">
        <v>19.989999999999998</v>
      </c>
    </row>
    <row r="1972" spans="1:7" x14ac:dyDescent="0.25">
      <c r="A1972" s="126">
        <v>12935</v>
      </c>
      <c r="B1972" s="126" t="s">
        <v>1010</v>
      </c>
      <c r="C1972" s="126" t="s">
        <v>442</v>
      </c>
      <c r="D1972" s="126">
        <v>750</v>
      </c>
      <c r="E1972" s="126">
        <v>12</v>
      </c>
      <c r="F1972" s="126" t="s">
        <v>5999</v>
      </c>
      <c r="G1972" s="126">
        <v>21.99</v>
      </c>
    </row>
    <row r="1973" spans="1:7" x14ac:dyDescent="0.25">
      <c r="A1973" s="126">
        <v>13365</v>
      </c>
      <c r="B1973" s="126" t="s">
        <v>205</v>
      </c>
      <c r="C1973" s="126" t="s">
        <v>441</v>
      </c>
      <c r="D1973" s="126">
        <v>1140</v>
      </c>
      <c r="E1973" s="126">
        <v>9</v>
      </c>
      <c r="F1973" s="126" t="s">
        <v>5773</v>
      </c>
      <c r="G1973" s="126">
        <v>44.99</v>
      </c>
    </row>
    <row r="1974" spans="1:7" x14ac:dyDescent="0.25">
      <c r="A1974" s="126">
        <v>12186</v>
      </c>
      <c r="B1974" s="126" t="s">
        <v>652</v>
      </c>
      <c r="C1974" s="126" t="s">
        <v>441</v>
      </c>
      <c r="D1974" s="126">
        <v>1140</v>
      </c>
      <c r="E1974" s="126">
        <v>8</v>
      </c>
      <c r="F1974" s="126" t="s">
        <v>5773</v>
      </c>
      <c r="G1974" s="126">
        <v>31.99</v>
      </c>
    </row>
    <row r="1975" spans="1:7" x14ac:dyDescent="0.25">
      <c r="A1975" s="126">
        <v>15697</v>
      </c>
      <c r="B1975" s="126" t="s">
        <v>1195</v>
      </c>
      <c r="C1975" s="126" t="s">
        <v>443</v>
      </c>
      <c r="D1975" s="126">
        <v>473</v>
      </c>
      <c r="E1975" s="126">
        <v>24</v>
      </c>
      <c r="F1975" s="126" t="s">
        <v>6203</v>
      </c>
      <c r="G1975" s="126">
        <v>3.99</v>
      </c>
    </row>
    <row r="1976" spans="1:7" x14ac:dyDescent="0.25">
      <c r="A1976" s="126">
        <v>15697</v>
      </c>
      <c r="B1976" s="126" t="s">
        <v>1195</v>
      </c>
      <c r="C1976" s="126" t="s">
        <v>443</v>
      </c>
      <c r="D1976" s="126">
        <v>473</v>
      </c>
      <c r="E1976" s="126">
        <v>24</v>
      </c>
      <c r="F1976" s="126" t="s">
        <v>6203</v>
      </c>
      <c r="G1976" s="126">
        <v>3.99</v>
      </c>
    </row>
    <row r="1977" spans="1:7" x14ac:dyDescent="0.25">
      <c r="A1977" s="126">
        <v>15759</v>
      </c>
      <c r="B1977" s="126" t="s">
        <v>1201</v>
      </c>
      <c r="C1977" s="126" t="s">
        <v>442</v>
      </c>
      <c r="D1977" s="126">
        <v>750</v>
      </c>
      <c r="E1977" s="126">
        <v>12</v>
      </c>
      <c r="F1977" s="126" t="s">
        <v>5946</v>
      </c>
      <c r="G1977" s="126">
        <v>17.989999999999998</v>
      </c>
    </row>
    <row r="1978" spans="1:7" x14ac:dyDescent="0.25">
      <c r="A1978" s="126">
        <v>16037</v>
      </c>
      <c r="B1978" s="126" t="s">
        <v>1223</v>
      </c>
      <c r="C1978" s="126" t="s">
        <v>442</v>
      </c>
      <c r="D1978" s="126">
        <v>750</v>
      </c>
      <c r="E1978" s="126">
        <v>12</v>
      </c>
      <c r="F1978" s="126" t="s">
        <v>6139</v>
      </c>
      <c r="G1978" s="126">
        <v>14.99</v>
      </c>
    </row>
    <row r="1979" spans="1:7" x14ac:dyDescent="0.25">
      <c r="A1979" s="126">
        <v>16039</v>
      </c>
      <c r="B1979" s="126" t="s">
        <v>1224</v>
      </c>
      <c r="C1979" s="126" t="s">
        <v>442</v>
      </c>
      <c r="D1979" s="126">
        <v>750</v>
      </c>
      <c r="E1979" s="126">
        <v>12</v>
      </c>
      <c r="F1979" s="126" t="s">
        <v>6139</v>
      </c>
      <c r="G1979" s="126">
        <v>19.989999999999998</v>
      </c>
    </row>
    <row r="1980" spans="1:7" x14ac:dyDescent="0.25">
      <c r="A1980" s="126">
        <v>15945</v>
      </c>
      <c r="B1980" s="126" t="s">
        <v>1211</v>
      </c>
      <c r="C1980" s="126" t="s">
        <v>442</v>
      </c>
      <c r="D1980" s="126">
        <v>750</v>
      </c>
      <c r="E1980" s="126">
        <v>12</v>
      </c>
      <c r="F1980" s="126" t="s">
        <v>6394</v>
      </c>
      <c r="G1980" s="126">
        <v>24.71</v>
      </c>
    </row>
    <row r="1981" spans="1:7" x14ac:dyDescent="0.25">
      <c r="A1981" s="126">
        <v>12578</v>
      </c>
      <c r="B1981" s="126" t="s">
        <v>980</v>
      </c>
      <c r="C1981" s="126" t="s">
        <v>443</v>
      </c>
      <c r="D1981" s="126">
        <v>5325</v>
      </c>
      <c r="E1981" s="126">
        <v>1</v>
      </c>
      <c r="F1981" s="126" t="s">
        <v>6179</v>
      </c>
      <c r="G1981" s="126">
        <v>27.69</v>
      </c>
    </row>
    <row r="1982" spans="1:7" x14ac:dyDescent="0.25">
      <c r="A1982" s="126">
        <v>12578</v>
      </c>
      <c r="B1982" s="126" t="s">
        <v>980</v>
      </c>
      <c r="C1982" s="126" t="s">
        <v>443</v>
      </c>
      <c r="D1982" s="126">
        <v>5325</v>
      </c>
      <c r="E1982" s="126">
        <v>1</v>
      </c>
      <c r="F1982" s="126" t="s">
        <v>6179</v>
      </c>
      <c r="G1982" s="126">
        <v>27.69</v>
      </c>
    </row>
    <row r="1983" spans="1:7" x14ac:dyDescent="0.25">
      <c r="A1983" s="126">
        <v>15588</v>
      </c>
      <c r="B1983" s="126" t="s">
        <v>1192</v>
      </c>
      <c r="C1983" s="126" t="s">
        <v>441</v>
      </c>
      <c r="D1983" s="126">
        <v>750</v>
      </c>
      <c r="E1983" s="126">
        <v>12</v>
      </c>
      <c r="F1983" s="126" t="s">
        <v>5788</v>
      </c>
      <c r="G1983" s="126">
        <v>27.99</v>
      </c>
    </row>
    <row r="1984" spans="1:7" x14ac:dyDescent="0.25">
      <c r="A1984" s="126">
        <v>453645</v>
      </c>
      <c r="B1984" s="126" t="s">
        <v>2927</v>
      </c>
      <c r="C1984" s="126" t="s">
        <v>444</v>
      </c>
      <c r="D1984" s="126">
        <v>1420</v>
      </c>
      <c r="E1984" s="126">
        <v>6</v>
      </c>
      <c r="F1984" s="126" t="s">
        <v>5773</v>
      </c>
      <c r="G1984" s="126">
        <v>10.99</v>
      </c>
    </row>
    <row r="1985" spans="1:7" x14ac:dyDescent="0.25">
      <c r="A1985" s="126">
        <v>761151</v>
      </c>
      <c r="B1985" s="126" t="s">
        <v>3232</v>
      </c>
      <c r="C1985" s="126" t="s">
        <v>443</v>
      </c>
      <c r="D1985" s="126">
        <v>1980</v>
      </c>
      <c r="E1985" s="126">
        <v>4</v>
      </c>
      <c r="F1985" s="126" t="s">
        <v>6195</v>
      </c>
      <c r="G1985" s="126">
        <v>12.88</v>
      </c>
    </row>
    <row r="1986" spans="1:7" x14ac:dyDescent="0.25">
      <c r="A1986" s="126">
        <v>761151</v>
      </c>
      <c r="B1986" s="126" t="s">
        <v>3232</v>
      </c>
      <c r="C1986" s="126" t="s">
        <v>443</v>
      </c>
      <c r="D1986" s="126">
        <v>1980</v>
      </c>
      <c r="E1986" s="126">
        <v>4</v>
      </c>
      <c r="F1986" s="126" t="s">
        <v>6195</v>
      </c>
      <c r="G1986" s="126">
        <v>12.88</v>
      </c>
    </row>
    <row r="1987" spans="1:7" x14ac:dyDescent="0.25">
      <c r="A1987" s="126">
        <v>761147</v>
      </c>
      <c r="B1987" s="126" t="s">
        <v>3231</v>
      </c>
      <c r="C1987" s="126" t="s">
        <v>443</v>
      </c>
      <c r="D1987" s="126">
        <v>1980</v>
      </c>
      <c r="E1987" s="126">
        <v>4</v>
      </c>
      <c r="F1987" s="126" t="s">
        <v>6195</v>
      </c>
      <c r="G1987" s="126">
        <v>12.88</v>
      </c>
    </row>
    <row r="1988" spans="1:7" x14ac:dyDescent="0.25">
      <c r="A1988" s="126">
        <v>761147</v>
      </c>
      <c r="B1988" s="126" t="s">
        <v>3231</v>
      </c>
      <c r="C1988" s="126" t="s">
        <v>443</v>
      </c>
      <c r="D1988" s="126">
        <v>1980</v>
      </c>
      <c r="E1988" s="126">
        <v>4</v>
      </c>
      <c r="F1988" s="126" t="s">
        <v>6195</v>
      </c>
      <c r="G1988" s="126">
        <v>12.88</v>
      </c>
    </row>
    <row r="1989" spans="1:7" x14ac:dyDescent="0.25">
      <c r="A1989" s="126">
        <v>761145</v>
      </c>
      <c r="B1989" s="126" t="s">
        <v>3230</v>
      </c>
      <c r="C1989" s="126" t="s">
        <v>443</v>
      </c>
      <c r="D1989" s="126">
        <v>3960</v>
      </c>
      <c r="E1989" s="126">
        <v>2</v>
      </c>
      <c r="F1989" s="126" t="s">
        <v>6195</v>
      </c>
      <c r="G1989" s="126">
        <v>24.15</v>
      </c>
    </row>
    <row r="1990" spans="1:7" x14ac:dyDescent="0.25">
      <c r="A1990" s="126">
        <v>761145</v>
      </c>
      <c r="B1990" s="126" t="s">
        <v>3230</v>
      </c>
      <c r="C1990" s="126" t="s">
        <v>443</v>
      </c>
      <c r="D1990" s="126">
        <v>3960</v>
      </c>
      <c r="E1990" s="126">
        <v>2</v>
      </c>
      <c r="F1990" s="126" t="s">
        <v>6195</v>
      </c>
      <c r="G1990" s="126">
        <v>24.15</v>
      </c>
    </row>
    <row r="1991" spans="1:7" x14ac:dyDescent="0.25">
      <c r="A1991" s="126">
        <v>15989</v>
      </c>
      <c r="B1991" s="126" t="s">
        <v>1218</v>
      </c>
      <c r="C1991" s="126" t="s">
        <v>441</v>
      </c>
      <c r="D1991" s="126">
        <v>750</v>
      </c>
      <c r="E1991" s="126">
        <v>6</v>
      </c>
      <c r="F1991" s="126" t="s">
        <v>5794</v>
      </c>
      <c r="G1991" s="126">
        <v>82.99</v>
      </c>
    </row>
    <row r="1992" spans="1:7" x14ac:dyDescent="0.25">
      <c r="A1992" s="126">
        <v>15982</v>
      </c>
      <c r="B1992" s="126" t="s">
        <v>240</v>
      </c>
      <c r="C1992" s="126" t="s">
        <v>441</v>
      </c>
      <c r="D1992" s="126">
        <v>750</v>
      </c>
      <c r="E1992" s="126">
        <v>12</v>
      </c>
      <c r="F1992" s="126" t="s">
        <v>5754</v>
      </c>
      <c r="G1992" s="126">
        <v>26.82</v>
      </c>
    </row>
    <row r="1993" spans="1:7" x14ac:dyDescent="0.25">
      <c r="A1993" s="126">
        <v>15555</v>
      </c>
      <c r="B1993" s="126" t="s">
        <v>1191</v>
      </c>
      <c r="C1993" s="126" t="s">
        <v>441</v>
      </c>
      <c r="D1993" s="126">
        <v>750</v>
      </c>
      <c r="E1993" s="126">
        <v>12</v>
      </c>
      <c r="F1993" s="126" t="s">
        <v>5794</v>
      </c>
      <c r="G1993" s="126">
        <v>56.49</v>
      </c>
    </row>
    <row r="1994" spans="1:7" x14ac:dyDescent="0.25">
      <c r="A1994" s="126">
        <v>16056</v>
      </c>
      <c r="B1994" s="126" t="s">
        <v>1225</v>
      </c>
      <c r="C1994" s="126" t="s">
        <v>442</v>
      </c>
      <c r="D1994" s="126">
        <v>750</v>
      </c>
      <c r="E1994" s="126">
        <v>12</v>
      </c>
      <c r="F1994" s="126" t="s">
        <v>6305</v>
      </c>
      <c r="G1994" s="126">
        <v>23.33</v>
      </c>
    </row>
    <row r="1995" spans="1:7" x14ac:dyDescent="0.25">
      <c r="A1995" s="126">
        <v>16115</v>
      </c>
      <c r="B1995" s="126" t="s">
        <v>26</v>
      </c>
      <c r="C1995" s="126" t="s">
        <v>441</v>
      </c>
      <c r="D1995" s="126">
        <v>1140</v>
      </c>
      <c r="E1995" s="126">
        <v>8</v>
      </c>
      <c r="F1995" s="126" t="s">
        <v>5773</v>
      </c>
      <c r="G1995" s="126">
        <v>33.99</v>
      </c>
    </row>
    <row r="1996" spans="1:7" x14ac:dyDescent="0.25">
      <c r="A1996" s="126">
        <v>16117</v>
      </c>
      <c r="B1996" s="126" t="s">
        <v>237</v>
      </c>
      <c r="C1996" s="126" t="s">
        <v>441</v>
      </c>
      <c r="D1996" s="126">
        <v>750</v>
      </c>
      <c r="E1996" s="126">
        <v>12</v>
      </c>
      <c r="F1996" s="126" t="s">
        <v>5754</v>
      </c>
      <c r="G1996" s="126">
        <v>27.49</v>
      </c>
    </row>
    <row r="1997" spans="1:7" x14ac:dyDescent="0.25">
      <c r="A1997" s="126">
        <v>15951</v>
      </c>
      <c r="B1997" s="126" t="s">
        <v>1212</v>
      </c>
      <c r="C1997" s="126" t="s">
        <v>442</v>
      </c>
      <c r="D1997" s="126">
        <v>750</v>
      </c>
      <c r="E1997" s="126">
        <v>12</v>
      </c>
      <c r="F1997" s="126" t="s">
        <v>5771</v>
      </c>
      <c r="G1997" s="126">
        <v>25.99</v>
      </c>
    </row>
    <row r="1998" spans="1:7" x14ac:dyDescent="0.25">
      <c r="A1998" s="126">
        <v>761144</v>
      </c>
      <c r="B1998" s="126" t="s">
        <v>3229</v>
      </c>
      <c r="C1998" s="126" t="s">
        <v>443</v>
      </c>
      <c r="D1998" s="126">
        <v>1980</v>
      </c>
      <c r="E1998" s="126">
        <v>4</v>
      </c>
      <c r="F1998" s="126" t="s">
        <v>6195</v>
      </c>
      <c r="G1998" s="126">
        <v>12.88</v>
      </c>
    </row>
    <row r="1999" spans="1:7" x14ac:dyDescent="0.25">
      <c r="A1999" s="126">
        <v>761144</v>
      </c>
      <c r="B1999" s="126" t="s">
        <v>3229</v>
      </c>
      <c r="C1999" s="126" t="s">
        <v>443</v>
      </c>
      <c r="D1999" s="126">
        <v>1980</v>
      </c>
      <c r="E1999" s="126">
        <v>4</v>
      </c>
      <c r="F1999" s="126" t="s">
        <v>6195</v>
      </c>
      <c r="G1999" s="126">
        <v>12.88</v>
      </c>
    </row>
    <row r="2000" spans="1:7" x14ac:dyDescent="0.25">
      <c r="A2000" s="126">
        <v>761154</v>
      </c>
      <c r="B2000" s="126" t="s">
        <v>3233</v>
      </c>
      <c r="C2000" s="126" t="s">
        <v>443</v>
      </c>
      <c r="D2000" s="126">
        <v>1980</v>
      </c>
      <c r="E2000" s="126">
        <v>4</v>
      </c>
      <c r="F2000" s="126" t="s">
        <v>6195</v>
      </c>
      <c r="G2000" s="126">
        <v>12.88</v>
      </c>
    </row>
    <row r="2001" spans="1:7" x14ac:dyDescent="0.25">
      <c r="A2001" s="126">
        <v>761154</v>
      </c>
      <c r="B2001" s="126" t="s">
        <v>3233</v>
      </c>
      <c r="C2001" s="126" t="s">
        <v>443</v>
      </c>
      <c r="D2001" s="126">
        <v>1980</v>
      </c>
      <c r="E2001" s="126">
        <v>4</v>
      </c>
      <c r="F2001" s="126" t="s">
        <v>6195</v>
      </c>
      <c r="G2001" s="126">
        <v>12.88</v>
      </c>
    </row>
    <row r="2002" spans="1:7" x14ac:dyDescent="0.25">
      <c r="A2002" s="126">
        <v>761157</v>
      </c>
      <c r="B2002" s="126" t="s">
        <v>3234</v>
      </c>
      <c r="C2002" s="126" t="s">
        <v>443</v>
      </c>
      <c r="D2002" s="126">
        <v>1980</v>
      </c>
      <c r="E2002" s="126">
        <v>4</v>
      </c>
      <c r="F2002" s="126" t="s">
        <v>6195</v>
      </c>
      <c r="G2002" s="126">
        <v>12.88</v>
      </c>
    </row>
    <row r="2003" spans="1:7" x14ac:dyDescent="0.25">
      <c r="A2003" s="126">
        <v>761157</v>
      </c>
      <c r="B2003" s="126" t="s">
        <v>3234</v>
      </c>
      <c r="C2003" s="126" t="s">
        <v>443</v>
      </c>
      <c r="D2003" s="126">
        <v>1980</v>
      </c>
      <c r="E2003" s="126">
        <v>4</v>
      </c>
      <c r="F2003" s="126" t="s">
        <v>6195</v>
      </c>
      <c r="G2003" s="126">
        <v>12.88</v>
      </c>
    </row>
    <row r="2004" spans="1:7" x14ac:dyDescent="0.25">
      <c r="A2004" s="126">
        <v>612713</v>
      </c>
      <c r="B2004" s="126" t="s">
        <v>3064</v>
      </c>
      <c r="C2004" s="126" t="s">
        <v>444</v>
      </c>
      <c r="D2004" s="126">
        <v>1600</v>
      </c>
      <c r="E2004" s="126">
        <v>8</v>
      </c>
      <c r="F2004" s="126" t="s">
        <v>5996</v>
      </c>
      <c r="G2004" s="126">
        <v>11.99</v>
      </c>
    </row>
    <row r="2005" spans="1:7" x14ac:dyDescent="0.25">
      <c r="A2005" s="126">
        <v>12535</v>
      </c>
      <c r="B2005" s="126" t="s">
        <v>979</v>
      </c>
      <c r="C2005" s="126" t="s">
        <v>441</v>
      </c>
      <c r="D2005" s="126">
        <v>750</v>
      </c>
      <c r="E2005" s="126">
        <v>12</v>
      </c>
      <c r="F2005" s="126" t="s">
        <v>5794</v>
      </c>
      <c r="G2005" s="126">
        <v>35.99</v>
      </c>
    </row>
    <row r="2006" spans="1:7" x14ac:dyDescent="0.25">
      <c r="A2006" s="126">
        <v>16125</v>
      </c>
      <c r="B2006" s="126" t="s">
        <v>1233</v>
      </c>
      <c r="C2006" s="126" t="s">
        <v>441</v>
      </c>
      <c r="D2006" s="126">
        <v>750</v>
      </c>
      <c r="E2006" s="126">
        <v>12</v>
      </c>
      <c r="F2006" s="126" t="s">
        <v>5773</v>
      </c>
      <c r="G2006" s="126">
        <v>28.99</v>
      </c>
    </row>
    <row r="2007" spans="1:7" x14ac:dyDescent="0.25">
      <c r="A2007" s="126">
        <v>13380</v>
      </c>
      <c r="B2007" s="126" t="s">
        <v>1046</v>
      </c>
      <c r="C2007" s="126" t="s">
        <v>441</v>
      </c>
      <c r="D2007" s="126">
        <v>750</v>
      </c>
      <c r="E2007" s="126">
        <v>12</v>
      </c>
      <c r="F2007" s="126" t="s">
        <v>5786</v>
      </c>
      <c r="G2007" s="126">
        <v>25.99</v>
      </c>
    </row>
    <row r="2008" spans="1:7" x14ac:dyDescent="0.25">
      <c r="A2008" s="126">
        <v>12648</v>
      </c>
      <c r="B2008" s="126" t="s">
        <v>5235</v>
      </c>
      <c r="C2008" s="126" t="s">
        <v>441</v>
      </c>
      <c r="D2008" s="126">
        <v>750</v>
      </c>
      <c r="E2008" s="126">
        <v>6</v>
      </c>
      <c r="F2008" s="126" t="s">
        <v>5899</v>
      </c>
      <c r="G2008" s="126">
        <v>29.99</v>
      </c>
    </row>
    <row r="2009" spans="1:7" x14ac:dyDescent="0.25">
      <c r="A2009" s="126">
        <v>12313</v>
      </c>
      <c r="B2009" s="126" t="s">
        <v>961</v>
      </c>
      <c r="C2009" s="126" t="s">
        <v>442</v>
      </c>
      <c r="D2009" s="126">
        <v>750</v>
      </c>
      <c r="E2009" s="126">
        <v>12</v>
      </c>
      <c r="F2009" s="126" t="s">
        <v>5844</v>
      </c>
      <c r="G2009" s="126">
        <v>17.989999999999998</v>
      </c>
    </row>
    <row r="2010" spans="1:7" x14ac:dyDescent="0.25">
      <c r="A2010" s="126">
        <v>13350</v>
      </c>
      <c r="B2010" s="126" t="s">
        <v>1042</v>
      </c>
      <c r="C2010" s="126" t="s">
        <v>442</v>
      </c>
      <c r="D2010" s="126">
        <v>750</v>
      </c>
      <c r="E2010" s="126">
        <v>12</v>
      </c>
      <c r="F2010" s="126" t="s">
        <v>5996</v>
      </c>
      <c r="G2010" s="126">
        <v>13.99</v>
      </c>
    </row>
    <row r="2011" spans="1:7" x14ac:dyDescent="0.25">
      <c r="A2011" s="126">
        <v>16095</v>
      </c>
      <c r="B2011" s="126" t="s">
        <v>1227</v>
      </c>
      <c r="C2011" s="126" t="s">
        <v>442</v>
      </c>
      <c r="D2011" s="126">
        <v>750</v>
      </c>
      <c r="E2011" s="126">
        <v>12</v>
      </c>
      <c r="F2011" s="126" t="s">
        <v>5844</v>
      </c>
      <c r="G2011" s="126">
        <v>18.989999999999998</v>
      </c>
    </row>
    <row r="2012" spans="1:7" x14ac:dyDescent="0.25">
      <c r="A2012" s="126">
        <v>16227</v>
      </c>
      <c r="B2012" s="126" t="s">
        <v>1238</v>
      </c>
      <c r="C2012" s="126" t="s">
        <v>442</v>
      </c>
      <c r="D2012" s="126">
        <v>750</v>
      </c>
      <c r="E2012" s="126">
        <v>6</v>
      </c>
      <c r="F2012" s="126" t="s">
        <v>5996</v>
      </c>
      <c r="G2012" s="126">
        <v>29.99</v>
      </c>
    </row>
    <row r="2013" spans="1:7" x14ac:dyDescent="0.25">
      <c r="A2013" s="126">
        <v>16229</v>
      </c>
      <c r="B2013" s="126" t="s">
        <v>1239</v>
      </c>
      <c r="C2013" s="126" t="s">
        <v>442</v>
      </c>
      <c r="D2013" s="126">
        <v>750</v>
      </c>
      <c r="E2013" s="126">
        <v>12</v>
      </c>
      <c r="F2013" s="126" t="s">
        <v>5946</v>
      </c>
      <c r="G2013" s="126">
        <v>21.99</v>
      </c>
    </row>
    <row r="2014" spans="1:7" x14ac:dyDescent="0.25">
      <c r="A2014" s="126">
        <v>15966</v>
      </c>
      <c r="B2014" s="126" t="s">
        <v>1214</v>
      </c>
      <c r="C2014" s="126" t="s">
        <v>442</v>
      </c>
      <c r="D2014" s="126">
        <v>750</v>
      </c>
      <c r="E2014" s="126">
        <v>12</v>
      </c>
      <c r="F2014" s="126" t="s">
        <v>5996</v>
      </c>
      <c r="G2014" s="126">
        <v>17.989999999999998</v>
      </c>
    </row>
    <row r="2015" spans="1:7" x14ac:dyDescent="0.25">
      <c r="A2015" s="126">
        <v>15967</v>
      </c>
      <c r="B2015" s="126" t="s">
        <v>1215</v>
      </c>
      <c r="C2015" s="126" t="s">
        <v>442</v>
      </c>
      <c r="D2015" s="126">
        <v>750</v>
      </c>
      <c r="E2015" s="126">
        <v>12</v>
      </c>
      <c r="F2015" s="126" t="s">
        <v>5996</v>
      </c>
      <c r="G2015" s="126">
        <v>17.989999999999998</v>
      </c>
    </row>
    <row r="2016" spans="1:7" x14ac:dyDescent="0.25">
      <c r="A2016" s="126">
        <v>759720</v>
      </c>
      <c r="B2016" s="126" t="s">
        <v>3226</v>
      </c>
      <c r="C2016" s="126" t="s">
        <v>442</v>
      </c>
      <c r="D2016" s="126">
        <v>750</v>
      </c>
      <c r="E2016" s="126">
        <v>12</v>
      </c>
      <c r="F2016" s="126" t="s">
        <v>5957</v>
      </c>
      <c r="G2016" s="126">
        <v>17.989999999999998</v>
      </c>
    </row>
    <row r="2017" spans="1:7" x14ac:dyDescent="0.25">
      <c r="A2017" s="126">
        <v>15596</v>
      </c>
      <c r="B2017" s="126" t="s">
        <v>1193</v>
      </c>
      <c r="C2017" s="126" t="s">
        <v>442</v>
      </c>
      <c r="D2017" s="126">
        <v>750</v>
      </c>
      <c r="E2017" s="126">
        <v>12</v>
      </c>
      <c r="F2017" s="126" t="s">
        <v>5946</v>
      </c>
      <c r="G2017" s="126">
        <v>21.99</v>
      </c>
    </row>
    <row r="2018" spans="1:7" x14ac:dyDescent="0.25">
      <c r="A2018" s="126">
        <v>15727</v>
      </c>
      <c r="B2018" s="126" t="s">
        <v>1198</v>
      </c>
      <c r="C2018" s="126" t="s">
        <v>442</v>
      </c>
      <c r="D2018" s="126">
        <v>4000</v>
      </c>
      <c r="E2018" s="126">
        <v>4</v>
      </c>
      <c r="F2018" s="126" t="s">
        <v>5957</v>
      </c>
      <c r="G2018" s="126">
        <v>40.99</v>
      </c>
    </row>
    <row r="2019" spans="1:7" x14ac:dyDescent="0.25">
      <c r="A2019" s="126">
        <v>16233</v>
      </c>
      <c r="B2019" s="126" t="s">
        <v>1240</v>
      </c>
      <c r="C2019" s="126" t="s">
        <v>442</v>
      </c>
      <c r="D2019" s="126">
        <v>750</v>
      </c>
      <c r="E2019" s="126">
        <v>12</v>
      </c>
      <c r="F2019" s="126" t="s">
        <v>5844</v>
      </c>
      <c r="G2019" s="126">
        <v>16.989999999999998</v>
      </c>
    </row>
    <row r="2020" spans="1:7" x14ac:dyDescent="0.25">
      <c r="A2020" s="126">
        <v>16116</v>
      </c>
      <c r="B2020" s="126" t="s">
        <v>1231</v>
      </c>
      <c r="C2020" s="126" t="s">
        <v>442</v>
      </c>
      <c r="D2020" s="126">
        <v>750</v>
      </c>
      <c r="E2020" s="126">
        <v>12</v>
      </c>
      <c r="F2020" s="126" t="s">
        <v>5784</v>
      </c>
      <c r="G2020" s="126">
        <v>29.99</v>
      </c>
    </row>
    <row r="2021" spans="1:7" x14ac:dyDescent="0.25">
      <c r="A2021" s="126">
        <v>15726</v>
      </c>
      <c r="B2021" s="126" t="s">
        <v>1197</v>
      </c>
      <c r="C2021" s="126" t="s">
        <v>442</v>
      </c>
      <c r="D2021" s="126">
        <v>4000</v>
      </c>
      <c r="E2021" s="126">
        <v>4</v>
      </c>
      <c r="F2021" s="126" t="s">
        <v>5957</v>
      </c>
      <c r="G2021" s="126">
        <v>40.99</v>
      </c>
    </row>
    <row r="2022" spans="1:7" x14ac:dyDescent="0.25">
      <c r="A2022" s="126">
        <v>15794</v>
      </c>
      <c r="B2022" s="126" t="s">
        <v>1205</v>
      </c>
      <c r="C2022" s="126" t="s">
        <v>441</v>
      </c>
      <c r="D2022" s="126">
        <v>750</v>
      </c>
      <c r="E2022" s="126">
        <v>12</v>
      </c>
      <c r="F2022" s="126" t="s">
        <v>5788</v>
      </c>
      <c r="G2022" s="126">
        <v>35.99</v>
      </c>
    </row>
    <row r="2023" spans="1:7" x14ac:dyDescent="0.25">
      <c r="A2023" s="126">
        <v>16194</v>
      </c>
      <c r="B2023" s="126" t="s">
        <v>5032</v>
      </c>
      <c r="C2023" s="126" t="s">
        <v>443</v>
      </c>
      <c r="D2023" s="126">
        <v>650</v>
      </c>
      <c r="E2023" s="126">
        <v>12</v>
      </c>
      <c r="F2023" s="126" t="s">
        <v>5984</v>
      </c>
      <c r="G2023" s="126">
        <v>6.99</v>
      </c>
    </row>
    <row r="2024" spans="1:7" x14ac:dyDescent="0.25">
      <c r="A2024" s="126">
        <v>16194</v>
      </c>
      <c r="B2024" s="126" t="s">
        <v>5032</v>
      </c>
      <c r="C2024" s="126" t="s">
        <v>443</v>
      </c>
      <c r="D2024" s="126">
        <v>650</v>
      </c>
      <c r="E2024" s="126">
        <v>12</v>
      </c>
      <c r="F2024" s="126" t="s">
        <v>5984</v>
      </c>
      <c r="G2024" s="126">
        <v>6.99</v>
      </c>
    </row>
    <row r="2025" spans="1:7" x14ac:dyDescent="0.25">
      <c r="A2025" s="126">
        <v>16033</v>
      </c>
      <c r="B2025" s="126" t="s">
        <v>1222</v>
      </c>
      <c r="C2025" s="126" t="s">
        <v>442</v>
      </c>
      <c r="D2025" s="126">
        <v>750</v>
      </c>
      <c r="E2025" s="126">
        <v>12</v>
      </c>
      <c r="F2025" s="126" t="s">
        <v>5999</v>
      </c>
      <c r="G2025" s="126">
        <v>19.989999999999998</v>
      </c>
    </row>
    <row r="2026" spans="1:7" x14ac:dyDescent="0.25">
      <c r="A2026" s="126">
        <v>16186</v>
      </c>
      <c r="B2026" s="126" t="s">
        <v>241</v>
      </c>
      <c r="C2026" s="126" t="s">
        <v>441</v>
      </c>
      <c r="D2026" s="126">
        <v>750</v>
      </c>
      <c r="E2026" s="126">
        <v>6</v>
      </c>
      <c r="F2026" s="126" t="s">
        <v>5773</v>
      </c>
      <c r="G2026" s="126">
        <v>179.99</v>
      </c>
    </row>
    <row r="2027" spans="1:7" x14ac:dyDescent="0.25">
      <c r="A2027" s="126">
        <v>15782</v>
      </c>
      <c r="B2027" s="126" t="s">
        <v>1203</v>
      </c>
      <c r="C2027" s="126" t="s">
        <v>443</v>
      </c>
      <c r="D2027" s="126">
        <v>4092</v>
      </c>
      <c r="E2027" s="126">
        <v>1</v>
      </c>
      <c r="F2027" s="126" t="s">
        <v>6189</v>
      </c>
      <c r="G2027" s="126">
        <v>22.99</v>
      </c>
    </row>
    <row r="2028" spans="1:7" x14ac:dyDescent="0.25">
      <c r="A2028" s="126">
        <v>15782</v>
      </c>
      <c r="B2028" s="126" t="s">
        <v>1203</v>
      </c>
      <c r="C2028" s="126" t="s">
        <v>443</v>
      </c>
      <c r="D2028" s="126">
        <v>4092</v>
      </c>
      <c r="E2028" s="126">
        <v>1</v>
      </c>
      <c r="F2028" s="126" t="s">
        <v>6189</v>
      </c>
      <c r="G2028" s="126">
        <v>22.99</v>
      </c>
    </row>
    <row r="2029" spans="1:7" x14ac:dyDescent="0.25">
      <c r="A2029" s="126">
        <v>13043</v>
      </c>
      <c r="B2029" s="126" t="s">
        <v>1024</v>
      </c>
      <c r="C2029" s="126" t="s">
        <v>441</v>
      </c>
      <c r="D2029" s="126">
        <v>750</v>
      </c>
      <c r="E2029" s="126">
        <v>12</v>
      </c>
      <c r="F2029" s="126" t="s">
        <v>5899</v>
      </c>
      <c r="G2029" s="126">
        <v>29.99</v>
      </c>
    </row>
    <row r="2030" spans="1:7" x14ac:dyDescent="0.25">
      <c r="A2030" s="126">
        <v>15939</v>
      </c>
      <c r="B2030" s="126" t="s">
        <v>1210</v>
      </c>
      <c r="C2030" s="126" t="s">
        <v>442</v>
      </c>
      <c r="D2030" s="126">
        <v>750</v>
      </c>
      <c r="E2030" s="126">
        <v>12</v>
      </c>
      <c r="F2030" s="126" t="s">
        <v>5999</v>
      </c>
      <c r="G2030" s="126">
        <v>19.989999999999998</v>
      </c>
    </row>
    <row r="2031" spans="1:7" x14ac:dyDescent="0.25">
      <c r="A2031" s="126">
        <v>16106</v>
      </c>
      <c r="B2031" s="126" t="s">
        <v>1230</v>
      </c>
      <c r="C2031" s="126" t="s">
        <v>442</v>
      </c>
      <c r="D2031" s="126">
        <v>750</v>
      </c>
      <c r="E2031" s="126">
        <v>12</v>
      </c>
      <c r="F2031" s="126" t="s">
        <v>6329</v>
      </c>
      <c r="G2031" s="126">
        <v>12.49</v>
      </c>
    </row>
    <row r="2032" spans="1:7" x14ac:dyDescent="0.25">
      <c r="A2032" s="126">
        <v>15976</v>
      </c>
      <c r="B2032" s="126" t="s">
        <v>1217</v>
      </c>
      <c r="C2032" s="126" t="s">
        <v>442</v>
      </c>
      <c r="D2032" s="126">
        <v>750</v>
      </c>
      <c r="E2032" s="126">
        <v>12</v>
      </c>
      <c r="F2032" s="126" t="s">
        <v>6081</v>
      </c>
      <c r="G2032" s="126">
        <v>26.93</v>
      </c>
    </row>
    <row r="2033" spans="1:7" x14ac:dyDescent="0.25">
      <c r="A2033" s="126">
        <v>16099</v>
      </c>
      <c r="B2033" s="126" t="s">
        <v>1228</v>
      </c>
      <c r="C2033" s="126" t="s">
        <v>442</v>
      </c>
      <c r="D2033" s="126">
        <v>750</v>
      </c>
      <c r="E2033" s="126">
        <v>6</v>
      </c>
      <c r="F2033" s="126" t="s">
        <v>6081</v>
      </c>
      <c r="G2033" s="126">
        <v>34.99</v>
      </c>
    </row>
    <row r="2034" spans="1:7" x14ac:dyDescent="0.25">
      <c r="A2034" s="126">
        <v>14136</v>
      </c>
      <c r="B2034" s="126" t="s">
        <v>4627</v>
      </c>
      <c r="C2034" s="126" t="s">
        <v>443</v>
      </c>
      <c r="D2034" s="126">
        <v>2046</v>
      </c>
      <c r="E2034" s="126">
        <v>4</v>
      </c>
      <c r="F2034" s="126" t="s">
        <v>6257</v>
      </c>
      <c r="G2034" s="126">
        <v>14.51</v>
      </c>
    </row>
    <row r="2035" spans="1:7" x14ac:dyDescent="0.25">
      <c r="A2035" s="126">
        <v>14136</v>
      </c>
      <c r="B2035" s="126" t="s">
        <v>4627</v>
      </c>
      <c r="C2035" s="126" t="s">
        <v>443</v>
      </c>
      <c r="D2035" s="126">
        <v>2046</v>
      </c>
      <c r="E2035" s="126">
        <v>4</v>
      </c>
      <c r="F2035" s="126" t="s">
        <v>6257</v>
      </c>
      <c r="G2035" s="126">
        <v>14.51</v>
      </c>
    </row>
    <row r="2036" spans="1:7" x14ac:dyDescent="0.25">
      <c r="A2036" s="126">
        <v>13968</v>
      </c>
      <c r="B2036" s="126" t="s">
        <v>1079</v>
      </c>
      <c r="C2036" s="126" t="s">
        <v>442</v>
      </c>
      <c r="D2036" s="126">
        <v>750</v>
      </c>
      <c r="E2036" s="126">
        <v>1600</v>
      </c>
      <c r="F2036" s="126" t="s">
        <v>5957</v>
      </c>
      <c r="G2036" s="126">
        <v>6.99</v>
      </c>
    </row>
    <row r="2037" spans="1:7" x14ac:dyDescent="0.25">
      <c r="A2037" s="126">
        <v>15956</v>
      </c>
      <c r="B2037" s="126" t="s">
        <v>1213</v>
      </c>
      <c r="C2037" s="126" t="s">
        <v>442</v>
      </c>
      <c r="D2037" s="126">
        <v>750</v>
      </c>
      <c r="E2037" s="126">
        <v>12</v>
      </c>
      <c r="F2037" s="126" t="s">
        <v>5794</v>
      </c>
      <c r="G2037" s="126">
        <v>14.99</v>
      </c>
    </row>
    <row r="2038" spans="1:7" x14ac:dyDescent="0.25">
      <c r="A2038" s="126">
        <v>16124</v>
      </c>
      <c r="B2038" s="126" t="s">
        <v>1232</v>
      </c>
      <c r="C2038" s="126" t="s">
        <v>441</v>
      </c>
      <c r="D2038" s="126">
        <v>1140</v>
      </c>
      <c r="E2038" s="126">
        <v>6</v>
      </c>
      <c r="F2038" s="126" t="s">
        <v>5773</v>
      </c>
      <c r="G2038" s="126">
        <v>47.99</v>
      </c>
    </row>
    <row r="2039" spans="1:7" x14ac:dyDescent="0.25">
      <c r="A2039" s="126">
        <v>15974</v>
      </c>
      <c r="B2039" s="126" t="s">
        <v>1216</v>
      </c>
      <c r="C2039" s="126" t="s">
        <v>442</v>
      </c>
      <c r="D2039" s="126">
        <v>750</v>
      </c>
      <c r="E2039" s="126">
        <v>6</v>
      </c>
      <c r="F2039" s="126" t="s">
        <v>5965</v>
      </c>
      <c r="G2039" s="126">
        <v>14.99</v>
      </c>
    </row>
    <row r="2040" spans="1:7" x14ac:dyDescent="0.25">
      <c r="A2040" s="126">
        <v>15529</v>
      </c>
      <c r="B2040" s="126" t="s">
        <v>1190</v>
      </c>
      <c r="C2040" s="126" t="s">
        <v>441</v>
      </c>
      <c r="D2040" s="126">
        <v>750</v>
      </c>
      <c r="E2040" s="126">
        <v>12</v>
      </c>
      <c r="F2040" s="126" t="s">
        <v>5773</v>
      </c>
      <c r="G2040" s="126">
        <v>39.99</v>
      </c>
    </row>
    <row r="2041" spans="1:7" x14ac:dyDescent="0.25">
      <c r="A2041" s="126">
        <v>15756</v>
      </c>
      <c r="B2041" s="126" t="s">
        <v>1200</v>
      </c>
      <c r="C2041" s="126" t="s">
        <v>443</v>
      </c>
      <c r="D2041" s="126">
        <v>4260</v>
      </c>
      <c r="E2041" s="126">
        <v>1</v>
      </c>
      <c r="F2041" s="126" t="s">
        <v>6189</v>
      </c>
      <c r="G2041" s="126">
        <v>17.989999999999998</v>
      </c>
    </row>
    <row r="2042" spans="1:7" x14ac:dyDescent="0.25">
      <c r="A2042" s="126">
        <v>15756</v>
      </c>
      <c r="B2042" s="126" t="s">
        <v>1200</v>
      </c>
      <c r="C2042" s="126" t="s">
        <v>443</v>
      </c>
      <c r="D2042" s="126">
        <v>4260</v>
      </c>
      <c r="E2042" s="126">
        <v>1</v>
      </c>
      <c r="F2042" s="126" t="s">
        <v>6189</v>
      </c>
      <c r="G2042" s="126">
        <v>17.989999999999998</v>
      </c>
    </row>
    <row r="2043" spans="1:7" x14ac:dyDescent="0.25">
      <c r="A2043" s="126">
        <v>360768</v>
      </c>
      <c r="B2043" s="126" t="s">
        <v>2873</v>
      </c>
      <c r="C2043" s="126" t="s">
        <v>441</v>
      </c>
      <c r="D2043" s="126">
        <v>750</v>
      </c>
      <c r="E2043" s="126">
        <v>6</v>
      </c>
      <c r="F2043" s="126" t="s">
        <v>5779</v>
      </c>
      <c r="G2043" s="126">
        <v>99.99</v>
      </c>
    </row>
    <row r="2044" spans="1:7" x14ac:dyDescent="0.25">
      <c r="A2044" s="126">
        <v>723759</v>
      </c>
      <c r="B2044" s="126" t="s">
        <v>4357</v>
      </c>
      <c r="C2044" s="126" t="s">
        <v>442</v>
      </c>
      <c r="D2044" s="126">
        <v>750</v>
      </c>
      <c r="E2044" s="126">
        <v>12</v>
      </c>
      <c r="F2044" s="126" t="s">
        <v>5965</v>
      </c>
      <c r="G2044" s="126">
        <v>19.989999999999998</v>
      </c>
    </row>
    <row r="2045" spans="1:7" x14ac:dyDescent="0.25">
      <c r="A2045" s="126">
        <v>16012</v>
      </c>
      <c r="B2045" s="126" t="s">
        <v>1220</v>
      </c>
      <c r="C2045" s="126" t="s">
        <v>442</v>
      </c>
      <c r="D2045" s="126">
        <v>750</v>
      </c>
      <c r="E2045" s="126">
        <v>12</v>
      </c>
      <c r="F2045" s="126" t="s">
        <v>6063</v>
      </c>
      <c r="G2045" s="126">
        <v>14.79</v>
      </c>
    </row>
    <row r="2046" spans="1:7" x14ac:dyDescent="0.25">
      <c r="A2046" s="126">
        <v>13034</v>
      </c>
      <c r="B2046" s="126" t="s">
        <v>1022</v>
      </c>
      <c r="C2046" s="126" t="s">
        <v>441</v>
      </c>
      <c r="D2046" s="126">
        <v>750</v>
      </c>
      <c r="E2046" s="126">
        <v>12</v>
      </c>
      <c r="F2046" s="126" t="s">
        <v>5786</v>
      </c>
      <c r="G2046" s="126">
        <v>42.99</v>
      </c>
    </row>
    <row r="2047" spans="1:7" x14ac:dyDescent="0.25">
      <c r="A2047" s="126">
        <v>16205</v>
      </c>
      <c r="B2047" s="126" t="s">
        <v>1236</v>
      </c>
      <c r="C2047" s="126" t="s">
        <v>442</v>
      </c>
      <c r="D2047" s="126">
        <v>750</v>
      </c>
      <c r="E2047" s="126">
        <v>12</v>
      </c>
      <c r="F2047" s="126" t="s">
        <v>5999</v>
      </c>
      <c r="G2047" s="126">
        <v>13.49</v>
      </c>
    </row>
    <row r="2048" spans="1:7" x14ac:dyDescent="0.25">
      <c r="A2048" s="126">
        <v>15783</v>
      </c>
      <c r="B2048" s="126" t="s">
        <v>1204</v>
      </c>
      <c r="C2048" s="126" t="s">
        <v>442</v>
      </c>
      <c r="D2048" s="126">
        <v>750</v>
      </c>
      <c r="E2048" s="126">
        <v>12</v>
      </c>
      <c r="F2048" s="126" t="s">
        <v>6034</v>
      </c>
      <c r="G2048" s="126">
        <v>17.989999999999998</v>
      </c>
    </row>
    <row r="2049" spans="1:7" x14ac:dyDescent="0.25">
      <c r="A2049" s="126">
        <v>16102</v>
      </c>
      <c r="B2049" s="126" t="s">
        <v>1229</v>
      </c>
      <c r="C2049" s="126" t="s">
        <v>442</v>
      </c>
      <c r="D2049" s="126">
        <v>750</v>
      </c>
      <c r="E2049" s="126">
        <v>12</v>
      </c>
      <c r="F2049" s="126" t="s">
        <v>5999</v>
      </c>
      <c r="G2049" s="126">
        <v>13.99</v>
      </c>
    </row>
    <row r="2050" spans="1:7" x14ac:dyDescent="0.25">
      <c r="A2050" s="126">
        <v>757857</v>
      </c>
      <c r="B2050" s="126" t="s">
        <v>3223</v>
      </c>
      <c r="C2050" s="126" t="s">
        <v>442</v>
      </c>
      <c r="D2050" s="126">
        <v>750</v>
      </c>
      <c r="E2050" s="126">
        <v>12</v>
      </c>
      <c r="F2050" s="126" t="s">
        <v>5906</v>
      </c>
      <c r="G2050" s="126">
        <v>9.99</v>
      </c>
    </row>
    <row r="2051" spans="1:7" x14ac:dyDescent="0.25">
      <c r="A2051" s="126">
        <v>13872</v>
      </c>
      <c r="B2051" s="126" t="s">
        <v>227</v>
      </c>
      <c r="C2051" s="126" t="s">
        <v>441</v>
      </c>
      <c r="D2051" s="126">
        <v>750</v>
      </c>
      <c r="E2051" s="126">
        <v>12</v>
      </c>
      <c r="F2051" s="126" t="s">
        <v>5773</v>
      </c>
      <c r="G2051" s="126">
        <v>23.99</v>
      </c>
    </row>
    <row r="2052" spans="1:7" x14ac:dyDescent="0.25">
      <c r="A2052" s="126">
        <v>50823</v>
      </c>
      <c r="B2052" s="126" t="s">
        <v>226</v>
      </c>
      <c r="C2052" s="126" t="s">
        <v>443</v>
      </c>
      <c r="D2052" s="126">
        <v>4092</v>
      </c>
      <c r="E2052" s="126">
        <v>1</v>
      </c>
      <c r="F2052" s="126" t="s">
        <v>6212</v>
      </c>
      <c r="G2052" s="126">
        <v>26.42</v>
      </c>
    </row>
    <row r="2053" spans="1:7" x14ac:dyDescent="0.25">
      <c r="A2053" s="126">
        <v>50823</v>
      </c>
      <c r="B2053" s="126" t="s">
        <v>226</v>
      </c>
      <c r="C2053" s="126" t="s">
        <v>443</v>
      </c>
      <c r="D2053" s="126">
        <v>4092</v>
      </c>
      <c r="E2053" s="126">
        <v>1</v>
      </c>
      <c r="F2053" s="126" t="s">
        <v>6212</v>
      </c>
      <c r="G2053" s="126">
        <v>26.42</v>
      </c>
    </row>
    <row r="2054" spans="1:7" x14ac:dyDescent="0.25">
      <c r="A2054" s="126">
        <v>749482</v>
      </c>
      <c r="B2054" s="126" t="s">
        <v>3212</v>
      </c>
      <c r="C2054" s="126" t="s">
        <v>443</v>
      </c>
      <c r="D2054" s="126">
        <v>375</v>
      </c>
      <c r="E2054" s="126">
        <v>12</v>
      </c>
      <c r="F2054" s="126" t="s">
        <v>6413</v>
      </c>
      <c r="G2054" s="126">
        <v>20.170000000000002</v>
      </c>
    </row>
    <row r="2055" spans="1:7" x14ac:dyDescent="0.25">
      <c r="A2055" s="126">
        <v>749482</v>
      </c>
      <c r="B2055" s="126" t="s">
        <v>3212</v>
      </c>
      <c r="C2055" s="126" t="s">
        <v>443</v>
      </c>
      <c r="D2055" s="126">
        <v>375</v>
      </c>
      <c r="E2055" s="126">
        <v>12</v>
      </c>
      <c r="F2055" s="126" t="s">
        <v>6413</v>
      </c>
      <c r="G2055" s="126">
        <v>20.170000000000002</v>
      </c>
    </row>
    <row r="2056" spans="1:7" x14ac:dyDescent="0.25">
      <c r="A2056" s="126">
        <v>14783</v>
      </c>
      <c r="B2056" s="126" t="s">
        <v>1143</v>
      </c>
      <c r="C2056" s="126" t="s">
        <v>443</v>
      </c>
      <c r="D2056" s="126">
        <v>355</v>
      </c>
      <c r="E2056" s="126">
        <v>24</v>
      </c>
      <c r="F2056" s="126" t="s">
        <v>6182</v>
      </c>
      <c r="G2056" s="126">
        <v>2.5099999999999998</v>
      </c>
    </row>
    <row r="2057" spans="1:7" x14ac:dyDescent="0.25">
      <c r="A2057" s="126">
        <v>14783</v>
      </c>
      <c r="B2057" s="126" t="s">
        <v>1143</v>
      </c>
      <c r="C2057" s="126" t="s">
        <v>443</v>
      </c>
      <c r="D2057" s="126">
        <v>355</v>
      </c>
      <c r="E2057" s="126">
        <v>24</v>
      </c>
      <c r="F2057" s="126" t="s">
        <v>6182</v>
      </c>
      <c r="G2057" s="126">
        <v>2.5099999999999998</v>
      </c>
    </row>
    <row r="2058" spans="1:7" x14ac:dyDescent="0.25">
      <c r="A2058" s="126">
        <v>15899</v>
      </c>
      <c r="B2058" s="126" t="s">
        <v>1207</v>
      </c>
      <c r="C2058" s="126" t="s">
        <v>442</v>
      </c>
      <c r="D2058" s="126">
        <v>750</v>
      </c>
      <c r="E2058" s="126">
        <v>12</v>
      </c>
      <c r="F2058" s="126" t="s">
        <v>6415</v>
      </c>
      <c r="G2058" s="126">
        <v>14.67</v>
      </c>
    </row>
    <row r="2059" spans="1:7" x14ac:dyDescent="0.25">
      <c r="A2059" s="126">
        <v>16061</v>
      </c>
      <c r="B2059" s="126" t="s">
        <v>1226</v>
      </c>
      <c r="C2059" s="126" t="s">
        <v>442</v>
      </c>
      <c r="D2059" s="126">
        <v>750</v>
      </c>
      <c r="E2059" s="126">
        <v>12</v>
      </c>
      <c r="F2059" s="126" t="s">
        <v>6416</v>
      </c>
      <c r="G2059" s="126">
        <v>29.45</v>
      </c>
    </row>
    <row r="2060" spans="1:7" x14ac:dyDescent="0.25">
      <c r="A2060" s="126">
        <v>16002</v>
      </c>
      <c r="B2060" s="126" t="s">
        <v>1219</v>
      </c>
      <c r="C2060" s="126" t="s">
        <v>441</v>
      </c>
      <c r="D2060" s="126">
        <v>750</v>
      </c>
      <c r="E2060" s="126">
        <v>12</v>
      </c>
      <c r="F2060" s="126" t="s">
        <v>5773</v>
      </c>
      <c r="G2060" s="126">
        <v>49.99</v>
      </c>
    </row>
    <row r="2061" spans="1:7" x14ac:dyDescent="0.25">
      <c r="A2061" s="126">
        <v>13500</v>
      </c>
      <c r="B2061" s="126" t="s">
        <v>1049</v>
      </c>
      <c r="C2061" s="126" t="s">
        <v>443</v>
      </c>
      <c r="D2061" s="126">
        <v>473</v>
      </c>
      <c r="E2061" s="126">
        <v>24</v>
      </c>
      <c r="F2061" s="126" t="s">
        <v>6203</v>
      </c>
      <c r="G2061" s="126">
        <v>3.59</v>
      </c>
    </row>
    <row r="2062" spans="1:7" x14ac:dyDescent="0.25">
      <c r="A2062" s="126">
        <v>13500</v>
      </c>
      <c r="B2062" s="126" t="s">
        <v>1049</v>
      </c>
      <c r="C2062" s="126" t="s">
        <v>443</v>
      </c>
      <c r="D2062" s="126">
        <v>473</v>
      </c>
      <c r="E2062" s="126">
        <v>24</v>
      </c>
      <c r="F2062" s="126" t="s">
        <v>6203</v>
      </c>
      <c r="G2062" s="126">
        <v>3.59</v>
      </c>
    </row>
    <row r="2063" spans="1:7" x14ac:dyDescent="0.25">
      <c r="A2063" s="126">
        <v>14141</v>
      </c>
      <c r="B2063" s="126" t="s">
        <v>1086</v>
      </c>
      <c r="C2063" s="126" t="s">
        <v>443</v>
      </c>
      <c r="D2063" s="126">
        <v>2046</v>
      </c>
      <c r="E2063" s="126">
        <v>4</v>
      </c>
      <c r="F2063" s="126" t="s">
        <v>6182</v>
      </c>
      <c r="G2063" s="126">
        <v>12.62</v>
      </c>
    </row>
    <row r="2064" spans="1:7" x14ac:dyDescent="0.25">
      <c r="A2064" s="126">
        <v>14141</v>
      </c>
      <c r="B2064" s="126" t="s">
        <v>1086</v>
      </c>
      <c r="C2064" s="126" t="s">
        <v>443</v>
      </c>
      <c r="D2064" s="126">
        <v>2046</v>
      </c>
      <c r="E2064" s="126">
        <v>4</v>
      </c>
      <c r="F2064" s="126" t="s">
        <v>6182</v>
      </c>
      <c r="G2064" s="126">
        <v>12.62</v>
      </c>
    </row>
    <row r="2065" spans="1:7" x14ac:dyDescent="0.25">
      <c r="A2065" s="126">
        <v>13856</v>
      </c>
      <c r="B2065" s="126" t="s">
        <v>1073</v>
      </c>
      <c r="C2065" s="126" t="s">
        <v>442</v>
      </c>
      <c r="D2065" s="126">
        <v>750</v>
      </c>
      <c r="E2065" s="126">
        <v>6</v>
      </c>
      <c r="F2065" s="126" t="s">
        <v>5999</v>
      </c>
      <c r="G2065" s="126">
        <v>72.989999999999995</v>
      </c>
    </row>
    <row r="2066" spans="1:7" x14ac:dyDescent="0.25">
      <c r="A2066" s="126">
        <v>14143</v>
      </c>
      <c r="B2066" s="126" t="s">
        <v>1088</v>
      </c>
      <c r="C2066" s="126" t="s">
        <v>443</v>
      </c>
      <c r="D2066" s="126">
        <v>473</v>
      </c>
      <c r="E2066" s="126">
        <v>24</v>
      </c>
      <c r="F2066" s="126" t="s">
        <v>6182</v>
      </c>
      <c r="G2066" s="126">
        <v>3.31</v>
      </c>
    </row>
    <row r="2067" spans="1:7" x14ac:dyDescent="0.25">
      <c r="A2067" s="126">
        <v>14143</v>
      </c>
      <c r="B2067" s="126" t="s">
        <v>1088</v>
      </c>
      <c r="C2067" s="126" t="s">
        <v>443</v>
      </c>
      <c r="D2067" s="126">
        <v>473</v>
      </c>
      <c r="E2067" s="126">
        <v>24</v>
      </c>
      <c r="F2067" s="126" t="s">
        <v>6182</v>
      </c>
      <c r="G2067" s="126">
        <v>3.31</v>
      </c>
    </row>
    <row r="2068" spans="1:7" x14ac:dyDescent="0.25">
      <c r="A2068" s="126">
        <v>15748</v>
      </c>
      <c r="B2068" s="126" t="s">
        <v>1199</v>
      </c>
      <c r="C2068" s="126" t="s">
        <v>442</v>
      </c>
      <c r="D2068" s="126">
        <v>750</v>
      </c>
      <c r="E2068" s="126">
        <v>6</v>
      </c>
      <c r="F2068" s="126" t="s">
        <v>5788</v>
      </c>
      <c r="G2068" s="126">
        <v>16.989999999999998</v>
      </c>
    </row>
    <row r="2069" spans="1:7" x14ac:dyDescent="0.25">
      <c r="A2069" s="126">
        <v>74591</v>
      </c>
      <c r="B2069" s="126" t="s">
        <v>2619</v>
      </c>
      <c r="C2069" s="126" t="s">
        <v>443</v>
      </c>
      <c r="D2069" s="126">
        <v>500</v>
      </c>
      <c r="E2069" s="126">
        <v>24</v>
      </c>
      <c r="F2069" s="126" t="s">
        <v>6182</v>
      </c>
      <c r="G2069" s="126">
        <v>2.99</v>
      </c>
    </row>
    <row r="2070" spans="1:7" x14ac:dyDescent="0.25">
      <c r="A2070" s="126">
        <v>74591</v>
      </c>
      <c r="B2070" s="126" t="s">
        <v>2619</v>
      </c>
      <c r="C2070" s="126" t="s">
        <v>443</v>
      </c>
      <c r="D2070" s="126">
        <v>500</v>
      </c>
      <c r="E2070" s="126">
        <v>24</v>
      </c>
      <c r="F2070" s="126" t="s">
        <v>6182</v>
      </c>
      <c r="G2070" s="126">
        <v>2.99</v>
      </c>
    </row>
    <row r="2071" spans="1:7" x14ac:dyDescent="0.25">
      <c r="A2071" s="126">
        <v>13970</v>
      </c>
      <c r="B2071" s="126" t="s">
        <v>1081</v>
      </c>
      <c r="C2071" s="126" t="s">
        <v>443</v>
      </c>
      <c r="D2071" s="126">
        <v>2840</v>
      </c>
      <c r="E2071" s="126">
        <v>3</v>
      </c>
      <c r="F2071" s="126" t="s">
        <v>6179</v>
      </c>
      <c r="G2071" s="126">
        <v>13.69</v>
      </c>
    </row>
    <row r="2072" spans="1:7" x14ac:dyDescent="0.25">
      <c r="A2072" s="126">
        <v>13970</v>
      </c>
      <c r="B2072" s="126" t="s">
        <v>1081</v>
      </c>
      <c r="C2072" s="126" t="s">
        <v>443</v>
      </c>
      <c r="D2072" s="126">
        <v>2840</v>
      </c>
      <c r="E2072" s="126">
        <v>3</v>
      </c>
      <c r="F2072" s="126" t="s">
        <v>6179</v>
      </c>
      <c r="G2072" s="126">
        <v>13.69</v>
      </c>
    </row>
    <row r="2073" spans="1:7" x14ac:dyDescent="0.25">
      <c r="A2073" s="126">
        <v>15928</v>
      </c>
      <c r="B2073" s="126" t="s">
        <v>1209</v>
      </c>
      <c r="C2073" s="126" t="s">
        <v>442</v>
      </c>
      <c r="D2073" s="126">
        <v>750</v>
      </c>
      <c r="E2073" s="126">
        <v>12</v>
      </c>
      <c r="F2073" s="126" t="s">
        <v>5779</v>
      </c>
      <c r="G2073" s="126">
        <v>18.989999999999998</v>
      </c>
    </row>
    <row r="2074" spans="1:7" x14ac:dyDescent="0.25">
      <c r="A2074" s="126">
        <v>758118</v>
      </c>
      <c r="B2074" s="126" t="s">
        <v>3224</v>
      </c>
      <c r="C2074" s="126" t="s">
        <v>442</v>
      </c>
      <c r="D2074" s="126">
        <v>750</v>
      </c>
      <c r="E2074" s="126">
        <v>12</v>
      </c>
      <c r="F2074" s="126" t="s">
        <v>5972</v>
      </c>
      <c r="G2074" s="126">
        <v>16.989999999999998</v>
      </c>
    </row>
    <row r="2075" spans="1:7" x14ac:dyDescent="0.25">
      <c r="A2075" s="126">
        <v>13969</v>
      </c>
      <c r="B2075" s="126" t="s">
        <v>1080</v>
      </c>
      <c r="C2075" s="126" t="s">
        <v>443</v>
      </c>
      <c r="D2075" s="126">
        <v>2840</v>
      </c>
      <c r="E2075" s="126">
        <v>3</v>
      </c>
      <c r="F2075" s="126" t="s">
        <v>6179</v>
      </c>
      <c r="G2075" s="126">
        <v>13.69</v>
      </c>
    </row>
    <row r="2076" spans="1:7" x14ac:dyDescent="0.25">
      <c r="A2076" s="126">
        <v>13969</v>
      </c>
      <c r="B2076" s="126" t="s">
        <v>1080</v>
      </c>
      <c r="C2076" s="126" t="s">
        <v>443</v>
      </c>
      <c r="D2076" s="126">
        <v>2840</v>
      </c>
      <c r="E2076" s="126">
        <v>3</v>
      </c>
      <c r="F2076" s="126" t="s">
        <v>6179</v>
      </c>
      <c r="G2076" s="126">
        <v>13.69</v>
      </c>
    </row>
    <row r="2077" spans="1:7" x14ac:dyDescent="0.25">
      <c r="A2077" s="126">
        <v>14600</v>
      </c>
      <c r="B2077" s="126" t="s">
        <v>1126</v>
      </c>
      <c r="C2077" s="126" t="s">
        <v>442</v>
      </c>
      <c r="D2077" s="126">
        <v>750</v>
      </c>
      <c r="E2077" s="126">
        <v>12</v>
      </c>
      <c r="F2077" s="126" t="s">
        <v>5965</v>
      </c>
      <c r="G2077" s="126">
        <v>129.99</v>
      </c>
    </row>
    <row r="2078" spans="1:7" x14ac:dyDescent="0.25">
      <c r="A2078" s="126">
        <v>14712</v>
      </c>
      <c r="B2078" s="126" t="s">
        <v>1139</v>
      </c>
      <c r="C2078" s="126" t="s">
        <v>443</v>
      </c>
      <c r="D2078" s="126">
        <v>650</v>
      </c>
      <c r="E2078" s="126">
        <v>12</v>
      </c>
      <c r="F2078" s="126" t="s">
        <v>6257</v>
      </c>
      <c r="G2078" s="126">
        <v>13.49</v>
      </c>
    </row>
    <row r="2079" spans="1:7" x14ac:dyDescent="0.25">
      <c r="A2079" s="126">
        <v>14712</v>
      </c>
      <c r="B2079" s="126" t="s">
        <v>1139</v>
      </c>
      <c r="C2079" s="126" t="s">
        <v>443</v>
      </c>
      <c r="D2079" s="126">
        <v>650</v>
      </c>
      <c r="E2079" s="126">
        <v>12</v>
      </c>
      <c r="F2079" s="126" t="s">
        <v>6257</v>
      </c>
      <c r="G2079" s="126">
        <v>13.49</v>
      </c>
    </row>
    <row r="2080" spans="1:7" x14ac:dyDescent="0.25">
      <c r="A2080" s="126">
        <v>13992</v>
      </c>
      <c r="B2080" s="126" t="s">
        <v>1082</v>
      </c>
      <c r="C2080" s="126" t="s">
        <v>442</v>
      </c>
      <c r="D2080" s="126">
        <v>750</v>
      </c>
      <c r="E2080" s="126">
        <v>1600</v>
      </c>
      <c r="F2080" s="126" t="s">
        <v>5957</v>
      </c>
      <c r="G2080" s="126">
        <v>6.99</v>
      </c>
    </row>
    <row r="2081" spans="1:7" x14ac:dyDescent="0.25">
      <c r="A2081" s="126">
        <v>16212</v>
      </c>
      <c r="B2081" s="126" t="s">
        <v>1237</v>
      </c>
      <c r="C2081" s="126" t="s">
        <v>443</v>
      </c>
      <c r="D2081" s="126">
        <v>5325</v>
      </c>
      <c r="E2081" s="126">
        <v>1</v>
      </c>
      <c r="F2081" s="126" t="s">
        <v>6189</v>
      </c>
      <c r="G2081" s="126">
        <v>28.49</v>
      </c>
    </row>
    <row r="2082" spans="1:7" x14ac:dyDescent="0.25">
      <c r="A2082" s="126">
        <v>16212</v>
      </c>
      <c r="B2082" s="126" t="s">
        <v>1237</v>
      </c>
      <c r="C2082" s="126" t="s">
        <v>443</v>
      </c>
      <c r="D2082" s="126">
        <v>5325</v>
      </c>
      <c r="E2082" s="126">
        <v>1</v>
      </c>
      <c r="F2082" s="126" t="s">
        <v>6189</v>
      </c>
      <c r="G2082" s="126">
        <v>28.49</v>
      </c>
    </row>
    <row r="2083" spans="1:7" x14ac:dyDescent="0.25">
      <c r="A2083" s="126">
        <v>15901</v>
      </c>
      <c r="B2083" s="126" t="s">
        <v>1208</v>
      </c>
      <c r="C2083" s="126" t="s">
        <v>442</v>
      </c>
      <c r="D2083" s="126">
        <v>750</v>
      </c>
      <c r="E2083" s="126">
        <v>12</v>
      </c>
      <c r="F2083" s="126" t="s">
        <v>6063</v>
      </c>
      <c r="G2083" s="126">
        <v>15.99</v>
      </c>
    </row>
    <row r="2084" spans="1:7" x14ac:dyDescent="0.25">
      <c r="A2084" s="126">
        <v>121368</v>
      </c>
      <c r="B2084" s="126" t="s">
        <v>2665</v>
      </c>
      <c r="C2084" s="126" t="s">
        <v>442</v>
      </c>
      <c r="D2084" s="126">
        <v>750</v>
      </c>
      <c r="E2084" s="126">
        <v>12</v>
      </c>
      <c r="F2084" s="126" t="s">
        <v>6139</v>
      </c>
      <c r="G2084" s="126">
        <v>14.99</v>
      </c>
    </row>
    <row r="2085" spans="1:7" x14ac:dyDescent="0.25">
      <c r="A2085" s="126">
        <v>14781</v>
      </c>
      <c r="B2085" s="126" t="s">
        <v>1142</v>
      </c>
      <c r="C2085" s="126" t="s">
        <v>443</v>
      </c>
      <c r="D2085" s="126">
        <v>4260</v>
      </c>
      <c r="E2085" s="126">
        <v>2</v>
      </c>
      <c r="F2085" s="126" t="s">
        <v>6182</v>
      </c>
      <c r="G2085" s="126">
        <v>25.05</v>
      </c>
    </row>
    <row r="2086" spans="1:7" x14ac:dyDescent="0.25">
      <c r="A2086" s="126">
        <v>14781</v>
      </c>
      <c r="B2086" s="126" t="s">
        <v>1142</v>
      </c>
      <c r="C2086" s="126" t="s">
        <v>443</v>
      </c>
      <c r="D2086" s="126">
        <v>4260</v>
      </c>
      <c r="E2086" s="126">
        <v>2</v>
      </c>
      <c r="F2086" s="126" t="s">
        <v>6182</v>
      </c>
      <c r="G2086" s="126">
        <v>25.05</v>
      </c>
    </row>
    <row r="2087" spans="1:7" x14ac:dyDescent="0.25">
      <c r="A2087" s="126">
        <v>16127</v>
      </c>
      <c r="B2087" s="126" t="s">
        <v>1234</v>
      </c>
      <c r="C2087" s="126" t="s">
        <v>441</v>
      </c>
      <c r="D2087" s="126">
        <v>750</v>
      </c>
      <c r="E2087" s="126">
        <v>12</v>
      </c>
      <c r="F2087" s="126" t="s">
        <v>5786</v>
      </c>
      <c r="G2087" s="126">
        <v>28.49</v>
      </c>
    </row>
    <row r="2088" spans="1:7" x14ac:dyDescent="0.25">
      <c r="A2088" s="126">
        <v>13376</v>
      </c>
      <c r="B2088" s="126" t="s">
        <v>1045</v>
      </c>
      <c r="C2088" s="126" t="s">
        <v>441</v>
      </c>
      <c r="D2088" s="126">
        <v>750</v>
      </c>
      <c r="E2088" s="126">
        <v>12</v>
      </c>
      <c r="F2088" s="126" t="s">
        <v>5786</v>
      </c>
      <c r="G2088" s="126">
        <v>28.49</v>
      </c>
    </row>
    <row r="2089" spans="1:7" x14ac:dyDescent="0.25">
      <c r="A2089" s="126">
        <v>21998</v>
      </c>
      <c r="B2089" s="126" t="s">
        <v>1747</v>
      </c>
      <c r="C2089" s="126" t="s">
        <v>442</v>
      </c>
      <c r="D2089" s="126">
        <v>750</v>
      </c>
      <c r="E2089" s="126">
        <v>12</v>
      </c>
      <c r="F2089" s="126" t="s">
        <v>5965</v>
      </c>
      <c r="G2089" s="126">
        <v>24.99</v>
      </c>
    </row>
    <row r="2090" spans="1:7" x14ac:dyDescent="0.25">
      <c r="A2090" s="126">
        <v>14146</v>
      </c>
      <c r="B2090" s="126" t="s">
        <v>1089</v>
      </c>
      <c r="C2090" s="126" t="s">
        <v>442</v>
      </c>
      <c r="D2090" s="126">
        <v>500</v>
      </c>
      <c r="E2090" s="126">
        <v>6</v>
      </c>
      <c r="F2090" s="126" t="s">
        <v>5928</v>
      </c>
      <c r="G2090" s="126">
        <v>43.99</v>
      </c>
    </row>
    <row r="2091" spans="1:7" x14ac:dyDescent="0.25">
      <c r="A2091" s="126">
        <v>13905</v>
      </c>
      <c r="B2091" s="126" t="s">
        <v>1075</v>
      </c>
      <c r="C2091" s="126" t="s">
        <v>442</v>
      </c>
      <c r="D2091" s="126">
        <v>750</v>
      </c>
      <c r="E2091" s="126">
        <v>12</v>
      </c>
      <c r="F2091" s="126" t="s">
        <v>5899</v>
      </c>
      <c r="G2091" s="126">
        <v>14.99</v>
      </c>
    </row>
    <row r="2092" spans="1:7" x14ac:dyDescent="0.25">
      <c r="A2092" s="126">
        <v>697888</v>
      </c>
      <c r="B2092" s="126" t="s">
        <v>3120</v>
      </c>
      <c r="C2092" s="126" t="s">
        <v>443</v>
      </c>
      <c r="D2092" s="126">
        <v>2840</v>
      </c>
      <c r="E2092" s="126">
        <v>3</v>
      </c>
      <c r="F2092" s="126" t="s">
        <v>6179</v>
      </c>
      <c r="G2092" s="126">
        <v>14.09</v>
      </c>
    </row>
    <row r="2093" spans="1:7" x14ac:dyDescent="0.25">
      <c r="A2093" s="126">
        <v>697888</v>
      </c>
      <c r="B2093" s="126" t="s">
        <v>3120</v>
      </c>
      <c r="C2093" s="126" t="s">
        <v>443</v>
      </c>
      <c r="D2093" s="126">
        <v>2840</v>
      </c>
      <c r="E2093" s="126">
        <v>3</v>
      </c>
      <c r="F2093" s="126" t="s">
        <v>6179</v>
      </c>
      <c r="G2093" s="126">
        <v>14.09</v>
      </c>
    </row>
    <row r="2094" spans="1:7" x14ac:dyDescent="0.25">
      <c r="A2094" s="126">
        <v>13954</v>
      </c>
      <c r="B2094" s="126" t="s">
        <v>1078</v>
      </c>
      <c r="C2094" s="126" t="s">
        <v>442</v>
      </c>
      <c r="D2094" s="126">
        <v>750</v>
      </c>
      <c r="E2094" s="126">
        <v>6</v>
      </c>
      <c r="F2094" s="126" t="s">
        <v>5937</v>
      </c>
      <c r="G2094" s="126">
        <v>15.99</v>
      </c>
    </row>
    <row r="2095" spans="1:7" x14ac:dyDescent="0.25">
      <c r="A2095" s="126">
        <v>14716</v>
      </c>
      <c r="B2095" s="126" t="s">
        <v>1140</v>
      </c>
      <c r="C2095" s="126" t="s">
        <v>442</v>
      </c>
      <c r="D2095" s="126">
        <v>750</v>
      </c>
      <c r="E2095" s="126">
        <v>12</v>
      </c>
      <c r="F2095" s="126" t="s">
        <v>6235</v>
      </c>
      <c r="G2095" s="126">
        <v>12.26</v>
      </c>
    </row>
    <row r="2096" spans="1:7" x14ac:dyDescent="0.25">
      <c r="A2096" s="126">
        <v>13557</v>
      </c>
      <c r="B2096" s="126" t="s">
        <v>1051</v>
      </c>
      <c r="C2096" s="126" t="s">
        <v>442</v>
      </c>
      <c r="D2096" s="126">
        <v>750</v>
      </c>
      <c r="E2096" s="126">
        <v>12</v>
      </c>
      <c r="F2096" s="126" t="s">
        <v>6075</v>
      </c>
      <c r="G2096" s="126">
        <v>14.99</v>
      </c>
    </row>
    <row r="2097" spans="1:7" x14ac:dyDescent="0.25">
      <c r="A2097" s="126">
        <v>13591</v>
      </c>
      <c r="B2097" s="126" t="s">
        <v>1055</v>
      </c>
      <c r="C2097" s="126" t="s">
        <v>442</v>
      </c>
      <c r="D2097" s="126">
        <v>4000</v>
      </c>
      <c r="E2097" s="126">
        <v>4</v>
      </c>
      <c r="F2097" s="126" t="s">
        <v>5957</v>
      </c>
      <c r="G2097" s="126">
        <v>40.99</v>
      </c>
    </row>
    <row r="2098" spans="1:7" x14ac:dyDescent="0.25">
      <c r="A2098" s="126">
        <v>13850</v>
      </c>
      <c r="B2098" s="126" t="s">
        <v>1072</v>
      </c>
      <c r="C2098" s="126" t="s">
        <v>443</v>
      </c>
      <c r="D2098" s="126">
        <v>2130</v>
      </c>
      <c r="E2098" s="126">
        <v>4</v>
      </c>
      <c r="F2098" s="126" t="s">
        <v>6189</v>
      </c>
      <c r="G2098" s="126">
        <v>12.99</v>
      </c>
    </row>
    <row r="2099" spans="1:7" x14ac:dyDescent="0.25">
      <c r="A2099" s="126">
        <v>13850</v>
      </c>
      <c r="B2099" s="126" t="s">
        <v>1072</v>
      </c>
      <c r="C2099" s="126" t="s">
        <v>443</v>
      </c>
      <c r="D2099" s="126">
        <v>2130</v>
      </c>
      <c r="E2099" s="126">
        <v>4</v>
      </c>
      <c r="F2099" s="126" t="s">
        <v>6189</v>
      </c>
      <c r="G2099" s="126">
        <v>12.99</v>
      </c>
    </row>
    <row r="2100" spans="1:7" x14ac:dyDescent="0.25">
      <c r="A2100" s="126">
        <v>14060</v>
      </c>
      <c r="B2100" s="126" t="s">
        <v>1083</v>
      </c>
      <c r="C2100" s="126" t="s">
        <v>442</v>
      </c>
      <c r="D2100" s="126">
        <v>750</v>
      </c>
      <c r="E2100" s="126">
        <v>6</v>
      </c>
      <c r="F2100" s="126" t="s">
        <v>5844</v>
      </c>
      <c r="G2100" s="126">
        <v>74.989999999999995</v>
      </c>
    </row>
    <row r="2101" spans="1:7" x14ac:dyDescent="0.25">
      <c r="A2101" s="126">
        <v>14179</v>
      </c>
      <c r="B2101" s="126" t="s">
        <v>1096</v>
      </c>
      <c r="C2101" s="126" t="s">
        <v>443</v>
      </c>
      <c r="D2101" s="126">
        <v>5325</v>
      </c>
      <c r="E2101" s="126">
        <v>1</v>
      </c>
      <c r="F2101" s="126" t="s">
        <v>6179</v>
      </c>
      <c r="G2101" s="126">
        <v>24.75</v>
      </c>
    </row>
    <row r="2102" spans="1:7" x14ac:dyDescent="0.25">
      <c r="A2102" s="126">
        <v>14179</v>
      </c>
      <c r="B2102" s="126" t="s">
        <v>1096</v>
      </c>
      <c r="C2102" s="126" t="s">
        <v>443</v>
      </c>
      <c r="D2102" s="126">
        <v>5325</v>
      </c>
      <c r="E2102" s="126">
        <v>1</v>
      </c>
      <c r="F2102" s="126" t="s">
        <v>6179</v>
      </c>
      <c r="G2102" s="126">
        <v>24.75</v>
      </c>
    </row>
    <row r="2103" spans="1:7" x14ac:dyDescent="0.25">
      <c r="A2103" s="126">
        <v>14635</v>
      </c>
      <c r="B2103" s="126" t="s">
        <v>1130</v>
      </c>
      <c r="C2103" s="126" t="s">
        <v>442</v>
      </c>
      <c r="D2103" s="126">
        <v>750</v>
      </c>
      <c r="E2103" s="126">
        <v>12</v>
      </c>
      <c r="F2103" s="126" t="s">
        <v>6418</v>
      </c>
      <c r="G2103" s="126">
        <v>222.53</v>
      </c>
    </row>
    <row r="2104" spans="1:7" x14ac:dyDescent="0.25">
      <c r="A2104" s="126">
        <v>14637</v>
      </c>
      <c r="B2104" s="126" t="s">
        <v>998</v>
      </c>
      <c r="C2104" s="126" t="s">
        <v>442</v>
      </c>
      <c r="D2104" s="126">
        <v>750</v>
      </c>
      <c r="E2104" s="126">
        <v>12</v>
      </c>
      <c r="F2104" s="126" t="s">
        <v>6418</v>
      </c>
      <c r="G2104" s="126">
        <v>106.24</v>
      </c>
    </row>
    <row r="2105" spans="1:7" x14ac:dyDescent="0.25">
      <c r="A2105" s="126">
        <v>14985</v>
      </c>
      <c r="B2105" s="126" t="s">
        <v>1154</v>
      </c>
      <c r="C2105" s="126" t="s">
        <v>443</v>
      </c>
      <c r="D2105" s="126">
        <v>710</v>
      </c>
      <c r="E2105" s="126">
        <v>1</v>
      </c>
      <c r="F2105" s="126" t="s">
        <v>6182</v>
      </c>
      <c r="G2105" s="126">
        <v>167.73</v>
      </c>
    </row>
    <row r="2106" spans="1:7" x14ac:dyDescent="0.25">
      <c r="A2106" s="126">
        <v>14985</v>
      </c>
      <c r="B2106" s="126" t="s">
        <v>1154</v>
      </c>
      <c r="C2106" s="126" t="s">
        <v>443</v>
      </c>
      <c r="D2106" s="126">
        <v>710</v>
      </c>
      <c r="E2106" s="126">
        <v>1</v>
      </c>
      <c r="F2106" s="126" t="s">
        <v>6182</v>
      </c>
      <c r="G2106" s="126">
        <v>167.73</v>
      </c>
    </row>
    <row r="2107" spans="1:7" x14ac:dyDescent="0.25">
      <c r="A2107" s="126">
        <v>103044</v>
      </c>
      <c r="B2107" s="126" t="s">
        <v>2639</v>
      </c>
      <c r="C2107" s="126" t="s">
        <v>442</v>
      </c>
      <c r="D2107" s="126">
        <v>750</v>
      </c>
      <c r="E2107" s="126">
        <v>12</v>
      </c>
      <c r="F2107" s="126" t="s">
        <v>5946</v>
      </c>
      <c r="G2107" s="126">
        <v>19.989999999999998</v>
      </c>
    </row>
    <row r="2108" spans="1:7" x14ac:dyDescent="0.25">
      <c r="A2108" s="126">
        <v>14310</v>
      </c>
      <c r="B2108" s="126" t="s">
        <v>1103</v>
      </c>
      <c r="C2108" s="126" t="s">
        <v>442</v>
      </c>
      <c r="D2108" s="126">
        <v>750</v>
      </c>
      <c r="E2108" s="126">
        <v>12</v>
      </c>
      <c r="F2108" s="126" t="s">
        <v>5999</v>
      </c>
      <c r="G2108" s="126">
        <v>23.99</v>
      </c>
    </row>
    <row r="2109" spans="1:7" x14ac:dyDescent="0.25">
      <c r="A2109" s="126">
        <v>182964</v>
      </c>
      <c r="B2109" s="126" t="s">
        <v>231</v>
      </c>
      <c r="C2109" s="126" t="s">
        <v>442</v>
      </c>
      <c r="D2109" s="126">
        <v>600</v>
      </c>
      <c r="E2109" s="126">
        <v>8</v>
      </c>
      <c r="F2109" s="126" t="s">
        <v>5844</v>
      </c>
      <c r="G2109" s="126">
        <v>11.99</v>
      </c>
    </row>
    <row r="2110" spans="1:7" x14ac:dyDescent="0.25">
      <c r="A2110" s="126">
        <v>115774</v>
      </c>
      <c r="B2110" s="126" t="s">
        <v>2656</v>
      </c>
      <c r="C2110" s="126" t="s">
        <v>442</v>
      </c>
      <c r="D2110" s="126">
        <v>3000</v>
      </c>
      <c r="E2110" s="126">
        <v>6</v>
      </c>
      <c r="F2110" s="126" t="s">
        <v>5906</v>
      </c>
      <c r="G2110" s="126">
        <v>40.99</v>
      </c>
    </row>
    <row r="2111" spans="1:7" x14ac:dyDescent="0.25">
      <c r="A2111" s="126">
        <v>13947</v>
      </c>
      <c r="B2111" s="126" t="s">
        <v>1077</v>
      </c>
      <c r="C2111" s="126" t="s">
        <v>442</v>
      </c>
      <c r="D2111" s="126">
        <v>750</v>
      </c>
      <c r="E2111" s="126">
        <v>12</v>
      </c>
      <c r="F2111" s="126" t="s">
        <v>5906</v>
      </c>
      <c r="G2111" s="126">
        <v>9.99</v>
      </c>
    </row>
    <row r="2112" spans="1:7" x14ac:dyDescent="0.25">
      <c r="A2112" s="126">
        <v>14474</v>
      </c>
      <c r="B2112" s="126" t="s">
        <v>4270</v>
      </c>
      <c r="C2112" s="126" t="s">
        <v>442</v>
      </c>
      <c r="D2112" s="126">
        <v>750</v>
      </c>
      <c r="E2112" s="126">
        <v>12</v>
      </c>
      <c r="F2112" s="126" t="s">
        <v>5999</v>
      </c>
      <c r="G2112" s="126">
        <v>12.99</v>
      </c>
    </row>
    <row r="2113" spans="1:7" x14ac:dyDescent="0.25">
      <c r="A2113" s="126">
        <v>14815</v>
      </c>
      <c r="B2113" s="126" t="s">
        <v>795</v>
      </c>
      <c r="C2113" s="126" t="s">
        <v>441</v>
      </c>
      <c r="D2113" s="126">
        <v>1140</v>
      </c>
      <c r="E2113" s="126">
        <v>6</v>
      </c>
      <c r="F2113" s="126" t="s">
        <v>5784</v>
      </c>
      <c r="G2113" s="126">
        <v>37.49</v>
      </c>
    </row>
    <row r="2114" spans="1:7" x14ac:dyDescent="0.25">
      <c r="A2114" s="126">
        <v>14238</v>
      </c>
      <c r="B2114" s="126" t="s">
        <v>1097</v>
      </c>
      <c r="C2114" s="126" t="s">
        <v>442</v>
      </c>
      <c r="D2114" s="126">
        <v>750</v>
      </c>
      <c r="E2114" s="126">
        <v>6</v>
      </c>
      <c r="F2114" s="126" t="s">
        <v>5957</v>
      </c>
      <c r="G2114" s="126">
        <v>23.99</v>
      </c>
    </row>
    <row r="2115" spans="1:7" x14ac:dyDescent="0.25">
      <c r="A2115" s="126">
        <v>14333</v>
      </c>
      <c r="B2115" s="126" t="s">
        <v>835</v>
      </c>
      <c r="C2115" s="126" t="s">
        <v>443</v>
      </c>
      <c r="D2115" s="126">
        <v>4092</v>
      </c>
      <c r="E2115" s="126">
        <v>1</v>
      </c>
      <c r="F2115" s="126" t="s">
        <v>6203</v>
      </c>
      <c r="G2115" s="126">
        <v>22.39</v>
      </c>
    </row>
    <row r="2116" spans="1:7" x14ac:dyDescent="0.25">
      <c r="A2116" s="126">
        <v>14333</v>
      </c>
      <c r="B2116" s="126" t="s">
        <v>835</v>
      </c>
      <c r="C2116" s="126" t="s">
        <v>443</v>
      </c>
      <c r="D2116" s="126">
        <v>4092</v>
      </c>
      <c r="E2116" s="126">
        <v>1</v>
      </c>
      <c r="F2116" s="126" t="s">
        <v>6203</v>
      </c>
      <c r="G2116" s="126">
        <v>22.39</v>
      </c>
    </row>
    <row r="2117" spans="1:7" x14ac:dyDescent="0.25">
      <c r="A2117" s="126">
        <v>14631</v>
      </c>
      <c r="B2117" s="126" t="s">
        <v>1127</v>
      </c>
      <c r="C2117" s="126" t="s">
        <v>442</v>
      </c>
      <c r="D2117" s="126">
        <v>750</v>
      </c>
      <c r="E2117" s="126">
        <v>12</v>
      </c>
      <c r="F2117" s="126" t="s">
        <v>6418</v>
      </c>
      <c r="G2117" s="126">
        <v>1197.17</v>
      </c>
    </row>
    <row r="2118" spans="1:7" x14ac:dyDescent="0.25">
      <c r="A2118" s="126">
        <v>14639</v>
      </c>
      <c r="B2118" s="126" t="s">
        <v>1131</v>
      </c>
      <c r="C2118" s="126" t="s">
        <v>442</v>
      </c>
      <c r="D2118" s="126">
        <v>750</v>
      </c>
      <c r="E2118" s="126">
        <v>12</v>
      </c>
      <c r="F2118" s="126" t="s">
        <v>6418</v>
      </c>
      <c r="G2118" s="126">
        <v>86.98</v>
      </c>
    </row>
    <row r="2119" spans="1:7" x14ac:dyDescent="0.25">
      <c r="A2119" s="126">
        <v>14642</v>
      </c>
      <c r="B2119" s="126" t="s">
        <v>1132</v>
      </c>
      <c r="C2119" s="126" t="s">
        <v>442</v>
      </c>
      <c r="D2119" s="126">
        <v>750</v>
      </c>
      <c r="E2119" s="126">
        <v>12</v>
      </c>
      <c r="F2119" s="126" t="s">
        <v>6418</v>
      </c>
      <c r="G2119" s="126">
        <v>141.59</v>
      </c>
    </row>
    <row r="2120" spans="1:7" x14ac:dyDescent="0.25">
      <c r="A2120" s="126">
        <v>14741</v>
      </c>
      <c r="B2120" s="126" t="s">
        <v>4329</v>
      </c>
      <c r="C2120" s="126" t="s">
        <v>442</v>
      </c>
      <c r="D2120" s="126">
        <v>750</v>
      </c>
      <c r="E2120" s="126">
        <v>12</v>
      </c>
      <c r="F2120" s="126" t="s">
        <v>6298</v>
      </c>
      <c r="G2120" s="126">
        <v>16.989999999999998</v>
      </c>
    </row>
    <row r="2121" spans="1:7" x14ac:dyDescent="0.25">
      <c r="A2121" s="126">
        <v>14157</v>
      </c>
      <c r="B2121" s="126" t="s">
        <v>1093</v>
      </c>
      <c r="C2121" s="126" t="s">
        <v>441</v>
      </c>
      <c r="D2121" s="126">
        <v>750</v>
      </c>
      <c r="E2121" s="126">
        <v>12</v>
      </c>
      <c r="F2121" s="126" t="s">
        <v>5754</v>
      </c>
      <c r="G2121" s="126">
        <v>22.49</v>
      </c>
    </row>
    <row r="2122" spans="1:7" x14ac:dyDescent="0.25">
      <c r="A2122" s="126">
        <v>14540</v>
      </c>
      <c r="B2122" s="126" t="s">
        <v>5236</v>
      </c>
      <c r="C2122" s="126" t="s">
        <v>442</v>
      </c>
      <c r="D2122" s="126">
        <v>750</v>
      </c>
      <c r="E2122" s="126">
        <v>12</v>
      </c>
      <c r="F2122" s="126" t="s">
        <v>5999</v>
      </c>
      <c r="G2122" s="126">
        <v>16.989999999999998</v>
      </c>
    </row>
    <row r="2123" spans="1:7" x14ac:dyDescent="0.25">
      <c r="A2123" s="126">
        <v>13802</v>
      </c>
      <c r="B2123" s="126" t="s">
        <v>849</v>
      </c>
      <c r="C2123" s="126" t="s">
        <v>441</v>
      </c>
      <c r="D2123" s="126">
        <v>1140</v>
      </c>
      <c r="E2123" s="126">
        <v>6</v>
      </c>
      <c r="F2123" s="126" t="s">
        <v>5845</v>
      </c>
      <c r="G2123" s="126">
        <v>39.99</v>
      </c>
    </row>
    <row r="2124" spans="1:7" x14ac:dyDescent="0.25">
      <c r="A2124" s="126">
        <v>14473</v>
      </c>
      <c r="B2124" s="126" t="s">
        <v>1115</v>
      </c>
      <c r="C2124" s="126" t="s">
        <v>442</v>
      </c>
      <c r="D2124" s="126">
        <v>750</v>
      </c>
      <c r="E2124" s="126">
        <v>12</v>
      </c>
      <c r="F2124" s="126" t="s">
        <v>5999</v>
      </c>
      <c r="G2124" s="126">
        <v>12.99</v>
      </c>
    </row>
    <row r="2125" spans="1:7" x14ac:dyDescent="0.25">
      <c r="A2125" s="126">
        <v>752376</v>
      </c>
      <c r="B2125" s="126" t="s">
        <v>3214</v>
      </c>
      <c r="C2125" s="126" t="s">
        <v>442</v>
      </c>
      <c r="D2125" s="126">
        <v>750</v>
      </c>
      <c r="E2125" s="126">
        <v>12</v>
      </c>
      <c r="F2125" s="126" t="s">
        <v>5906</v>
      </c>
      <c r="G2125" s="126">
        <v>14.99</v>
      </c>
    </row>
    <row r="2126" spans="1:7" x14ac:dyDescent="0.25">
      <c r="A2126" s="126">
        <v>13780</v>
      </c>
      <c r="B2126" s="126" t="s">
        <v>1063</v>
      </c>
      <c r="C2126" s="126" t="s">
        <v>442</v>
      </c>
      <c r="D2126" s="126">
        <v>750</v>
      </c>
      <c r="E2126" s="126">
        <v>12</v>
      </c>
      <c r="F2126" s="126" t="s">
        <v>5933</v>
      </c>
      <c r="G2126" s="126">
        <v>13.99</v>
      </c>
    </row>
    <row r="2127" spans="1:7" x14ac:dyDescent="0.25">
      <c r="A2127" s="126">
        <v>14172</v>
      </c>
      <c r="B2127" s="126" t="s">
        <v>1095</v>
      </c>
      <c r="C2127" s="126" t="s">
        <v>441</v>
      </c>
      <c r="D2127" s="126">
        <v>1140</v>
      </c>
      <c r="E2127" s="126">
        <v>12</v>
      </c>
      <c r="F2127" s="126" t="s">
        <v>5771</v>
      </c>
      <c r="G2127" s="126">
        <v>31.83</v>
      </c>
    </row>
    <row r="2128" spans="1:7" x14ac:dyDescent="0.25">
      <c r="A2128" s="126">
        <v>14156</v>
      </c>
      <c r="B2128" s="126" t="s">
        <v>1092</v>
      </c>
      <c r="C2128" s="126" t="s">
        <v>441</v>
      </c>
      <c r="D2128" s="126">
        <v>750</v>
      </c>
      <c r="E2128" s="126">
        <v>12</v>
      </c>
      <c r="F2128" s="126" t="s">
        <v>5754</v>
      </c>
      <c r="G2128" s="126">
        <v>24.99</v>
      </c>
    </row>
    <row r="2129" spans="1:7" x14ac:dyDescent="0.25">
      <c r="A2129" s="126">
        <v>14355</v>
      </c>
      <c r="B2129" s="126" t="s">
        <v>1105</v>
      </c>
      <c r="C2129" s="126" t="s">
        <v>442</v>
      </c>
      <c r="D2129" s="126">
        <v>750</v>
      </c>
      <c r="E2129" s="126">
        <v>12</v>
      </c>
      <c r="F2129" s="126" t="s">
        <v>5928</v>
      </c>
      <c r="G2129" s="126">
        <v>15.99</v>
      </c>
    </row>
    <row r="2130" spans="1:7" x14ac:dyDescent="0.25">
      <c r="A2130" s="126">
        <v>14356</v>
      </c>
      <c r="B2130" s="126" t="s">
        <v>1106</v>
      </c>
      <c r="C2130" s="126" t="s">
        <v>442</v>
      </c>
      <c r="D2130" s="126">
        <v>750</v>
      </c>
      <c r="E2130" s="126">
        <v>12</v>
      </c>
      <c r="F2130" s="126" t="s">
        <v>5928</v>
      </c>
      <c r="G2130" s="126">
        <v>14.99</v>
      </c>
    </row>
    <row r="2131" spans="1:7" x14ac:dyDescent="0.25">
      <c r="A2131" s="126">
        <v>95711</v>
      </c>
      <c r="B2131" s="126" t="s">
        <v>2632</v>
      </c>
      <c r="C2131" s="126" t="s">
        <v>442</v>
      </c>
      <c r="D2131" s="126">
        <v>750</v>
      </c>
      <c r="E2131" s="126">
        <v>12</v>
      </c>
      <c r="F2131" s="126" t="s">
        <v>5928</v>
      </c>
      <c r="G2131" s="126">
        <v>19.989999999999998</v>
      </c>
    </row>
    <row r="2132" spans="1:7" x14ac:dyDescent="0.25">
      <c r="A2132" s="126">
        <v>14802</v>
      </c>
      <c r="B2132" s="126" t="s">
        <v>1144</v>
      </c>
      <c r="C2132" s="126" t="s">
        <v>442</v>
      </c>
      <c r="D2132" s="126">
        <v>750</v>
      </c>
      <c r="E2132" s="126">
        <v>12</v>
      </c>
      <c r="F2132" s="126" t="s">
        <v>5965</v>
      </c>
      <c r="G2132" s="126">
        <v>22.99</v>
      </c>
    </row>
    <row r="2133" spans="1:7" x14ac:dyDescent="0.25">
      <c r="A2133" s="126">
        <v>14621</v>
      </c>
      <c r="B2133" s="126" t="s">
        <v>5238</v>
      </c>
      <c r="C2133" s="126" t="s">
        <v>442</v>
      </c>
      <c r="D2133" s="126">
        <v>750</v>
      </c>
      <c r="E2133" s="126">
        <v>12</v>
      </c>
      <c r="F2133" s="126" t="s">
        <v>6298</v>
      </c>
      <c r="G2133" s="126">
        <v>13.99</v>
      </c>
    </row>
    <row r="2134" spans="1:7" x14ac:dyDescent="0.25">
      <c r="A2134" s="126">
        <v>14169</v>
      </c>
      <c r="B2134" s="126" t="s">
        <v>1095</v>
      </c>
      <c r="C2134" s="126" t="s">
        <v>441</v>
      </c>
      <c r="D2134" s="126">
        <v>375</v>
      </c>
      <c r="E2134" s="126">
        <v>24</v>
      </c>
      <c r="F2134" s="126" t="s">
        <v>5771</v>
      </c>
      <c r="G2134" s="126">
        <v>11.89</v>
      </c>
    </row>
    <row r="2135" spans="1:7" x14ac:dyDescent="0.25">
      <c r="A2135" s="126">
        <v>14710</v>
      </c>
      <c r="B2135" s="126" t="s">
        <v>1137</v>
      </c>
      <c r="C2135" s="126" t="s">
        <v>443</v>
      </c>
      <c r="D2135" s="126">
        <v>8520</v>
      </c>
      <c r="E2135" s="126">
        <v>1</v>
      </c>
      <c r="F2135" s="126" t="s">
        <v>6179</v>
      </c>
      <c r="G2135" s="126">
        <v>38.49</v>
      </c>
    </row>
    <row r="2136" spans="1:7" x14ac:dyDescent="0.25">
      <c r="A2136" s="126">
        <v>14710</v>
      </c>
      <c r="B2136" s="126" t="s">
        <v>1137</v>
      </c>
      <c r="C2136" s="126" t="s">
        <v>443</v>
      </c>
      <c r="D2136" s="126">
        <v>8520</v>
      </c>
      <c r="E2136" s="126">
        <v>1</v>
      </c>
      <c r="F2136" s="126" t="s">
        <v>6179</v>
      </c>
      <c r="G2136" s="126">
        <v>38.49</v>
      </c>
    </row>
    <row r="2137" spans="1:7" x14ac:dyDescent="0.25">
      <c r="A2137" s="126">
        <v>14711</v>
      </c>
      <c r="B2137" s="126" t="s">
        <v>1138</v>
      </c>
      <c r="C2137" s="126" t="s">
        <v>443</v>
      </c>
      <c r="D2137" s="126">
        <v>8520</v>
      </c>
      <c r="E2137" s="126">
        <v>1</v>
      </c>
      <c r="F2137" s="126" t="s">
        <v>6179</v>
      </c>
      <c r="G2137" s="126">
        <v>38.49</v>
      </c>
    </row>
    <row r="2138" spans="1:7" x14ac:dyDescent="0.25">
      <c r="A2138" s="126">
        <v>14711</v>
      </c>
      <c r="B2138" s="126" t="s">
        <v>1138</v>
      </c>
      <c r="C2138" s="126" t="s">
        <v>443</v>
      </c>
      <c r="D2138" s="126">
        <v>8520</v>
      </c>
      <c r="E2138" s="126">
        <v>1</v>
      </c>
      <c r="F2138" s="126" t="s">
        <v>6179</v>
      </c>
      <c r="G2138" s="126">
        <v>38.49</v>
      </c>
    </row>
    <row r="2139" spans="1:7" x14ac:dyDescent="0.25">
      <c r="A2139" s="126">
        <v>15046</v>
      </c>
      <c r="B2139" s="126" t="s">
        <v>1158</v>
      </c>
      <c r="C2139" s="126" t="s">
        <v>442</v>
      </c>
      <c r="D2139" s="126">
        <v>750</v>
      </c>
      <c r="E2139" s="126">
        <v>3</v>
      </c>
      <c r="F2139" s="126" t="s">
        <v>5844</v>
      </c>
      <c r="G2139" s="126">
        <v>149.99</v>
      </c>
    </row>
    <row r="2140" spans="1:7" x14ac:dyDescent="0.25">
      <c r="A2140" s="126">
        <v>14577</v>
      </c>
      <c r="B2140" s="126" t="s">
        <v>1125</v>
      </c>
      <c r="C2140" s="126" t="s">
        <v>442</v>
      </c>
      <c r="D2140" s="126">
        <v>750</v>
      </c>
      <c r="E2140" s="126">
        <v>12</v>
      </c>
      <c r="F2140" s="126" t="s">
        <v>5968</v>
      </c>
      <c r="G2140" s="126">
        <v>33.49</v>
      </c>
    </row>
    <row r="2141" spans="1:7" x14ac:dyDescent="0.25">
      <c r="A2141" s="126">
        <v>14633</v>
      </c>
      <c r="B2141" s="126" t="s">
        <v>1128</v>
      </c>
      <c r="C2141" s="126" t="s">
        <v>442</v>
      </c>
      <c r="D2141" s="126">
        <v>750</v>
      </c>
      <c r="E2141" s="126">
        <v>12</v>
      </c>
      <c r="F2141" s="126" t="s">
        <v>6418</v>
      </c>
      <c r="G2141" s="126">
        <v>182.75</v>
      </c>
    </row>
    <row r="2142" spans="1:7" x14ac:dyDescent="0.25">
      <c r="A2142" s="126">
        <v>14634</v>
      </c>
      <c r="B2142" s="126" t="s">
        <v>1129</v>
      </c>
      <c r="C2142" s="126" t="s">
        <v>442</v>
      </c>
      <c r="D2142" s="126">
        <v>750</v>
      </c>
      <c r="E2142" s="126">
        <v>12</v>
      </c>
      <c r="F2142" s="126" t="s">
        <v>6418</v>
      </c>
      <c r="G2142" s="126">
        <v>152.91</v>
      </c>
    </row>
    <row r="2143" spans="1:7" x14ac:dyDescent="0.25">
      <c r="A2143" s="126">
        <v>14865</v>
      </c>
      <c r="B2143" s="126" t="s">
        <v>1148</v>
      </c>
      <c r="C2143" s="126" t="s">
        <v>444</v>
      </c>
      <c r="D2143" s="126">
        <v>330</v>
      </c>
      <c r="E2143" s="126">
        <v>24</v>
      </c>
      <c r="F2143" s="126" t="s">
        <v>5773</v>
      </c>
      <c r="G2143" s="126">
        <v>2.79</v>
      </c>
    </row>
    <row r="2144" spans="1:7" x14ac:dyDescent="0.25">
      <c r="A2144" s="126">
        <v>13590</v>
      </c>
      <c r="B2144" s="126" t="s">
        <v>1054</v>
      </c>
      <c r="C2144" s="126" t="s">
        <v>442</v>
      </c>
      <c r="D2144" s="126">
        <v>4000</v>
      </c>
      <c r="E2144" s="126">
        <v>4</v>
      </c>
      <c r="F2144" s="126" t="s">
        <v>5957</v>
      </c>
      <c r="G2144" s="126">
        <v>40.99</v>
      </c>
    </row>
    <row r="2145" spans="1:7" x14ac:dyDescent="0.25">
      <c r="A2145" s="126">
        <v>14170</v>
      </c>
      <c r="B2145" s="126" t="s">
        <v>1095</v>
      </c>
      <c r="C2145" s="126" t="s">
        <v>441</v>
      </c>
      <c r="D2145" s="126">
        <v>750</v>
      </c>
      <c r="E2145" s="126">
        <v>12</v>
      </c>
      <c r="F2145" s="126" t="s">
        <v>5771</v>
      </c>
      <c r="G2145" s="126">
        <v>20.99</v>
      </c>
    </row>
    <row r="2146" spans="1:7" x14ac:dyDescent="0.25">
      <c r="A2146" s="126">
        <v>15214</v>
      </c>
      <c r="B2146" s="126" t="s">
        <v>1171</v>
      </c>
      <c r="C2146" s="126" t="s">
        <v>442</v>
      </c>
      <c r="D2146" s="126">
        <v>750</v>
      </c>
      <c r="E2146" s="126">
        <v>12</v>
      </c>
      <c r="F2146" s="126" t="s">
        <v>5968</v>
      </c>
      <c r="G2146" s="126">
        <v>32.99</v>
      </c>
    </row>
    <row r="2147" spans="1:7" x14ac:dyDescent="0.25">
      <c r="A2147" s="126">
        <v>14387</v>
      </c>
      <c r="B2147" s="126" t="s">
        <v>1108</v>
      </c>
      <c r="C2147" s="126" t="s">
        <v>443</v>
      </c>
      <c r="D2147" s="126">
        <v>8520</v>
      </c>
      <c r="E2147" s="126">
        <v>1</v>
      </c>
      <c r="F2147" s="126" t="s">
        <v>6180</v>
      </c>
      <c r="G2147" s="126">
        <v>38.49</v>
      </c>
    </row>
    <row r="2148" spans="1:7" x14ac:dyDescent="0.25">
      <c r="A2148" s="126">
        <v>14387</v>
      </c>
      <c r="B2148" s="126" t="s">
        <v>1108</v>
      </c>
      <c r="C2148" s="126" t="s">
        <v>443</v>
      </c>
      <c r="D2148" s="126">
        <v>8520</v>
      </c>
      <c r="E2148" s="126">
        <v>1</v>
      </c>
      <c r="F2148" s="126" t="s">
        <v>6180</v>
      </c>
      <c r="G2148" s="126">
        <v>38.49</v>
      </c>
    </row>
    <row r="2149" spans="1:7" x14ac:dyDescent="0.25">
      <c r="A2149" s="126">
        <v>14988</v>
      </c>
      <c r="B2149" s="126" t="s">
        <v>5520</v>
      </c>
      <c r="C2149" s="126" t="s">
        <v>442</v>
      </c>
      <c r="D2149" s="126">
        <v>750</v>
      </c>
      <c r="E2149" s="126">
        <v>12</v>
      </c>
      <c r="F2149" s="126" t="s">
        <v>5946</v>
      </c>
      <c r="G2149" s="126">
        <v>15.99</v>
      </c>
    </row>
    <row r="2150" spans="1:7" x14ac:dyDescent="0.25">
      <c r="A2150" s="126">
        <v>14731</v>
      </c>
      <c r="B2150" s="126" t="s">
        <v>1141</v>
      </c>
      <c r="C2150" s="126" t="s">
        <v>442</v>
      </c>
      <c r="D2150" s="126">
        <v>750</v>
      </c>
      <c r="E2150" s="126">
        <v>12</v>
      </c>
      <c r="F2150" s="126" t="s">
        <v>5972</v>
      </c>
      <c r="G2150" s="126">
        <v>34.99</v>
      </c>
    </row>
    <row r="2151" spans="1:7" x14ac:dyDescent="0.25">
      <c r="A2151" s="126">
        <v>13877</v>
      </c>
      <c r="B2151" s="126" t="s">
        <v>18</v>
      </c>
      <c r="C2151" s="126" t="s">
        <v>441</v>
      </c>
      <c r="D2151" s="126">
        <v>750</v>
      </c>
      <c r="E2151" s="126">
        <v>9</v>
      </c>
      <c r="F2151" s="126" t="s">
        <v>5771</v>
      </c>
      <c r="G2151" s="126">
        <v>23.49</v>
      </c>
    </row>
    <row r="2152" spans="1:7" x14ac:dyDescent="0.25">
      <c r="A2152" s="126">
        <v>13583</v>
      </c>
      <c r="B2152" s="126" t="s">
        <v>1053</v>
      </c>
      <c r="C2152" s="126" t="s">
        <v>442</v>
      </c>
      <c r="D2152" s="126">
        <v>750</v>
      </c>
      <c r="E2152" s="126">
        <v>12</v>
      </c>
      <c r="F2152" s="126" t="s">
        <v>5999</v>
      </c>
      <c r="G2152" s="126">
        <v>22.99</v>
      </c>
    </row>
    <row r="2153" spans="1:7" x14ac:dyDescent="0.25">
      <c r="A2153" s="126">
        <v>14451</v>
      </c>
      <c r="B2153" s="126" t="s">
        <v>1114</v>
      </c>
      <c r="C2153" s="126" t="s">
        <v>442</v>
      </c>
      <c r="D2153" s="126">
        <v>750</v>
      </c>
      <c r="E2153" s="126">
        <v>12</v>
      </c>
      <c r="F2153" s="126" t="s">
        <v>6141</v>
      </c>
      <c r="G2153" s="126">
        <v>34.97</v>
      </c>
    </row>
    <row r="2154" spans="1:7" x14ac:dyDescent="0.25">
      <c r="A2154" s="126">
        <v>14620</v>
      </c>
      <c r="B2154" s="126" t="s">
        <v>5237</v>
      </c>
      <c r="C2154" s="126" t="s">
        <v>442</v>
      </c>
      <c r="D2154" s="126">
        <v>750</v>
      </c>
      <c r="E2154" s="126">
        <v>12</v>
      </c>
      <c r="F2154" s="126" t="s">
        <v>6298</v>
      </c>
      <c r="G2154" s="126">
        <v>13.99</v>
      </c>
    </row>
    <row r="2155" spans="1:7" x14ac:dyDescent="0.25">
      <c r="A2155" s="126">
        <v>14708</v>
      </c>
      <c r="B2155" s="126" t="s">
        <v>1136</v>
      </c>
      <c r="C2155" s="126" t="s">
        <v>441</v>
      </c>
      <c r="D2155" s="126">
        <v>120</v>
      </c>
      <c r="E2155" s="126">
        <v>18</v>
      </c>
      <c r="F2155" s="126" t="s">
        <v>6075</v>
      </c>
      <c r="G2155" s="126">
        <v>10.5</v>
      </c>
    </row>
    <row r="2156" spans="1:7" x14ac:dyDescent="0.25">
      <c r="A2156" s="126">
        <v>14597</v>
      </c>
      <c r="B2156" s="126" t="s">
        <v>6425</v>
      </c>
      <c r="C2156" s="126" t="s">
        <v>442</v>
      </c>
      <c r="D2156" s="126">
        <v>750</v>
      </c>
      <c r="E2156" s="126">
        <v>12</v>
      </c>
      <c r="F2156" s="126" t="s">
        <v>5965</v>
      </c>
      <c r="G2156" s="126">
        <v>64.989999999999995</v>
      </c>
    </row>
    <row r="2157" spans="1:7" x14ac:dyDescent="0.25">
      <c r="A2157" s="126">
        <v>14752</v>
      </c>
      <c r="B2157" s="126" t="s">
        <v>229</v>
      </c>
      <c r="C2157" s="126" t="s">
        <v>441</v>
      </c>
      <c r="D2157" s="126">
        <v>1140</v>
      </c>
      <c r="E2157" s="126">
        <v>8</v>
      </c>
      <c r="F2157" s="126" t="s">
        <v>5794</v>
      </c>
      <c r="G2157" s="126">
        <v>45.53</v>
      </c>
    </row>
    <row r="2158" spans="1:7" x14ac:dyDescent="0.25">
      <c r="A2158" s="126">
        <v>14385</v>
      </c>
      <c r="B2158" s="126" t="s">
        <v>1107</v>
      </c>
      <c r="C2158" s="126" t="s">
        <v>442</v>
      </c>
      <c r="D2158" s="126">
        <v>750</v>
      </c>
      <c r="E2158" s="126">
        <v>6</v>
      </c>
      <c r="F2158" s="126" t="s">
        <v>5968</v>
      </c>
      <c r="G2158" s="126">
        <v>68.09</v>
      </c>
    </row>
    <row r="2159" spans="1:7" x14ac:dyDescent="0.25">
      <c r="A2159" s="126">
        <v>14158</v>
      </c>
      <c r="B2159" s="126" t="s">
        <v>1094</v>
      </c>
      <c r="C2159" s="126" t="s">
        <v>442</v>
      </c>
      <c r="D2159" s="126">
        <v>750</v>
      </c>
      <c r="E2159" s="126">
        <v>12</v>
      </c>
      <c r="F2159" s="126" t="s">
        <v>5779</v>
      </c>
      <c r="G2159" s="126">
        <v>29.99</v>
      </c>
    </row>
    <row r="2160" spans="1:7" x14ac:dyDescent="0.25">
      <c r="A2160" s="126">
        <v>14147</v>
      </c>
      <c r="B2160" s="126" t="s">
        <v>1090</v>
      </c>
      <c r="C2160" s="126" t="s">
        <v>442</v>
      </c>
      <c r="D2160" s="126">
        <v>750</v>
      </c>
      <c r="E2160" s="126">
        <v>12</v>
      </c>
      <c r="F2160" s="126" t="s">
        <v>5933</v>
      </c>
      <c r="G2160" s="126">
        <v>16.989999999999998</v>
      </c>
    </row>
    <row r="2161" spans="1:7" x14ac:dyDescent="0.25">
      <c r="A2161" s="126">
        <v>15485</v>
      </c>
      <c r="B2161" s="126" t="s">
        <v>6426</v>
      </c>
      <c r="C2161" s="126" t="s">
        <v>443</v>
      </c>
      <c r="D2161" s="126">
        <v>473</v>
      </c>
      <c r="E2161" s="126">
        <v>24</v>
      </c>
      <c r="F2161" s="126" t="s">
        <v>6179</v>
      </c>
      <c r="G2161" s="126">
        <v>3.19</v>
      </c>
    </row>
    <row r="2162" spans="1:7" x14ac:dyDescent="0.25">
      <c r="A2162" s="126">
        <v>15485</v>
      </c>
      <c r="B2162" s="126" t="s">
        <v>6426</v>
      </c>
      <c r="C2162" s="126" t="s">
        <v>443</v>
      </c>
      <c r="D2162" s="126">
        <v>473</v>
      </c>
      <c r="E2162" s="126">
        <v>24</v>
      </c>
      <c r="F2162" s="126" t="s">
        <v>6179</v>
      </c>
      <c r="G2162" s="126">
        <v>3.19</v>
      </c>
    </row>
    <row r="2163" spans="1:7" x14ac:dyDescent="0.25">
      <c r="A2163" s="126">
        <v>13935</v>
      </c>
      <c r="B2163" s="126" t="s">
        <v>1076</v>
      </c>
      <c r="C2163" s="126" t="s">
        <v>441</v>
      </c>
      <c r="D2163" s="126">
        <v>1140</v>
      </c>
      <c r="E2163" s="126">
        <v>10</v>
      </c>
      <c r="F2163" s="126" t="s">
        <v>5928</v>
      </c>
      <c r="G2163" s="126">
        <v>36.49</v>
      </c>
    </row>
    <row r="2164" spans="1:7" x14ac:dyDescent="0.25">
      <c r="A2164" s="126">
        <v>113241</v>
      </c>
      <c r="B2164" s="126" t="s">
        <v>2654</v>
      </c>
      <c r="C2164" s="126" t="s">
        <v>441</v>
      </c>
      <c r="D2164" s="126">
        <v>750</v>
      </c>
      <c r="E2164" s="126">
        <v>6</v>
      </c>
      <c r="F2164" s="126" t="s">
        <v>5788</v>
      </c>
      <c r="G2164" s="126">
        <v>43.99</v>
      </c>
    </row>
    <row r="2165" spans="1:7" x14ac:dyDescent="0.25">
      <c r="A2165" s="126">
        <v>14653</v>
      </c>
      <c r="B2165" s="126" t="s">
        <v>1133</v>
      </c>
      <c r="C2165" s="126" t="s">
        <v>441</v>
      </c>
      <c r="D2165" s="126">
        <v>750</v>
      </c>
      <c r="E2165" s="126">
        <v>12</v>
      </c>
      <c r="F2165" s="126" t="s">
        <v>5771</v>
      </c>
      <c r="G2165" s="126">
        <v>27.99</v>
      </c>
    </row>
    <row r="2166" spans="1:7" x14ac:dyDescent="0.25">
      <c r="A2166" s="126">
        <v>14435</v>
      </c>
      <c r="B2166" s="126" t="s">
        <v>1110</v>
      </c>
      <c r="C2166" s="126" t="s">
        <v>442</v>
      </c>
      <c r="D2166" s="126">
        <v>750</v>
      </c>
      <c r="E2166" s="126">
        <v>6</v>
      </c>
      <c r="F2166" s="126" t="s">
        <v>6298</v>
      </c>
      <c r="G2166" s="126">
        <v>16.989999999999998</v>
      </c>
    </row>
    <row r="2167" spans="1:7" x14ac:dyDescent="0.25">
      <c r="A2167" s="126">
        <v>566174</v>
      </c>
      <c r="B2167" s="126" t="s">
        <v>3027</v>
      </c>
      <c r="C2167" s="126" t="s">
        <v>442</v>
      </c>
      <c r="D2167" s="126">
        <v>500</v>
      </c>
      <c r="E2167" s="126">
        <v>12</v>
      </c>
      <c r="F2167" s="126" t="s">
        <v>5965</v>
      </c>
      <c r="G2167" s="126">
        <v>28.99</v>
      </c>
    </row>
    <row r="2168" spans="1:7" x14ac:dyDescent="0.25">
      <c r="A2168" s="126">
        <v>14171</v>
      </c>
      <c r="B2168" s="126" t="s">
        <v>1095</v>
      </c>
      <c r="C2168" s="126" t="s">
        <v>441</v>
      </c>
      <c r="D2168" s="126">
        <v>1750</v>
      </c>
      <c r="E2168" s="126">
        <v>6</v>
      </c>
      <c r="F2168" s="126" t="s">
        <v>5771</v>
      </c>
      <c r="G2168" s="126">
        <v>48.87</v>
      </c>
    </row>
    <row r="2169" spans="1:7" x14ac:dyDescent="0.25">
      <c r="A2169" s="126">
        <v>14575</v>
      </c>
      <c r="B2169" s="126" t="s">
        <v>1124</v>
      </c>
      <c r="C2169" s="126" t="s">
        <v>444</v>
      </c>
      <c r="D2169" s="126">
        <v>440</v>
      </c>
      <c r="E2169" s="126">
        <v>12</v>
      </c>
      <c r="F2169" s="126" t="s">
        <v>6075</v>
      </c>
      <c r="G2169" s="126">
        <v>3.79</v>
      </c>
    </row>
    <row r="2170" spans="1:7" x14ac:dyDescent="0.25">
      <c r="A2170" s="126">
        <v>14195</v>
      </c>
      <c r="B2170" s="126" t="s">
        <v>228</v>
      </c>
      <c r="C2170" s="126" t="s">
        <v>441</v>
      </c>
      <c r="D2170" s="126">
        <v>750</v>
      </c>
      <c r="E2170" s="126">
        <v>12</v>
      </c>
      <c r="F2170" s="126" t="s">
        <v>5773</v>
      </c>
      <c r="G2170" s="126">
        <v>30.99</v>
      </c>
    </row>
    <row r="2171" spans="1:7" x14ac:dyDescent="0.25">
      <c r="A2171" s="126">
        <v>14131</v>
      </c>
      <c r="B2171" s="126" t="s">
        <v>1085</v>
      </c>
      <c r="C2171" s="126" t="s">
        <v>441</v>
      </c>
      <c r="D2171" s="126">
        <v>750</v>
      </c>
      <c r="E2171" s="126">
        <v>12</v>
      </c>
      <c r="F2171" s="126" t="s">
        <v>5820</v>
      </c>
      <c r="G2171" s="126">
        <v>33.99</v>
      </c>
    </row>
    <row r="2172" spans="1:7" x14ac:dyDescent="0.25">
      <c r="A2172" s="126">
        <v>14440</v>
      </c>
      <c r="B2172" s="126" t="s">
        <v>1113</v>
      </c>
      <c r="C2172" s="126" t="s">
        <v>442</v>
      </c>
      <c r="D2172" s="126">
        <v>750</v>
      </c>
      <c r="E2172" s="126">
        <v>6</v>
      </c>
      <c r="F2172" s="126" t="s">
        <v>5996</v>
      </c>
      <c r="G2172" s="126">
        <v>33.49</v>
      </c>
    </row>
    <row r="2173" spans="1:7" x14ac:dyDescent="0.25">
      <c r="A2173" s="126">
        <v>14569</v>
      </c>
      <c r="B2173" s="126" t="s">
        <v>1123</v>
      </c>
      <c r="C2173" s="126" t="s">
        <v>441</v>
      </c>
      <c r="D2173" s="126">
        <v>750</v>
      </c>
      <c r="E2173" s="126">
        <v>6</v>
      </c>
      <c r="F2173" s="126" t="s">
        <v>5771</v>
      </c>
      <c r="G2173" s="126">
        <v>69.989999999999995</v>
      </c>
    </row>
    <row r="2174" spans="1:7" x14ac:dyDescent="0.25">
      <c r="A2174" s="126">
        <v>14244</v>
      </c>
      <c r="B2174" s="126" t="s">
        <v>1098</v>
      </c>
      <c r="C2174" s="126" t="s">
        <v>442</v>
      </c>
      <c r="D2174" s="126">
        <v>750</v>
      </c>
      <c r="E2174" s="126">
        <v>12</v>
      </c>
      <c r="F2174" s="126" t="s">
        <v>5754</v>
      </c>
      <c r="G2174" s="126">
        <v>18.989999999999998</v>
      </c>
    </row>
    <row r="2175" spans="1:7" x14ac:dyDescent="0.25">
      <c r="A2175" s="126">
        <v>14555</v>
      </c>
      <c r="B2175" s="126" t="s">
        <v>1119</v>
      </c>
      <c r="C2175" s="126" t="s">
        <v>442</v>
      </c>
      <c r="D2175" s="126">
        <v>750</v>
      </c>
      <c r="E2175" s="126">
        <v>6</v>
      </c>
      <c r="F2175" s="126" t="s">
        <v>5899</v>
      </c>
      <c r="G2175" s="126">
        <v>19.989999999999998</v>
      </c>
    </row>
    <row r="2176" spans="1:7" x14ac:dyDescent="0.25">
      <c r="A2176" s="126">
        <v>14556</v>
      </c>
      <c r="B2176" s="126" t="s">
        <v>1120</v>
      </c>
      <c r="C2176" s="126" t="s">
        <v>442</v>
      </c>
      <c r="D2176" s="126">
        <v>750</v>
      </c>
      <c r="E2176" s="126">
        <v>6</v>
      </c>
      <c r="F2176" s="126" t="s">
        <v>5899</v>
      </c>
      <c r="G2176" s="126">
        <v>19.989999999999998</v>
      </c>
    </row>
    <row r="2177" spans="1:7" x14ac:dyDescent="0.25">
      <c r="A2177" s="126">
        <v>14148</v>
      </c>
      <c r="B2177" s="126" t="s">
        <v>1091</v>
      </c>
      <c r="C2177" s="126" t="s">
        <v>442</v>
      </c>
      <c r="D2177" s="126">
        <v>750</v>
      </c>
      <c r="E2177" s="126">
        <v>12</v>
      </c>
      <c r="F2177" s="126" t="s">
        <v>6126</v>
      </c>
      <c r="G2177" s="126">
        <v>17.489999999999998</v>
      </c>
    </row>
    <row r="2178" spans="1:7" x14ac:dyDescent="0.25">
      <c r="A2178" s="126">
        <v>14564</v>
      </c>
      <c r="B2178" s="126" t="s">
        <v>1121</v>
      </c>
      <c r="C2178" s="126" t="s">
        <v>442</v>
      </c>
      <c r="D2178" s="126">
        <v>750</v>
      </c>
      <c r="E2178" s="126">
        <v>12</v>
      </c>
      <c r="F2178" s="126" t="s">
        <v>5754</v>
      </c>
      <c r="G2178" s="126">
        <v>13.99</v>
      </c>
    </row>
    <row r="2179" spans="1:7" x14ac:dyDescent="0.25">
      <c r="A2179" s="126">
        <v>163311</v>
      </c>
      <c r="B2179" s="126" t="s">
        <v>2697</v>
      </c>
      <c r="C2179" s="126" t="s">
        <v>441</v>
      </c>
      <c r="D2179" s="126">
        <v>700</v>
      </c>
      <c r="E2179" s="126">
        <v>6</v>
      </c>
      <c r="F2179" s="126" t="s">
        <v>5878</v>
      </c>
      <c r="G2179" s="126">
        <v>26.85</v>
      </c>
    </row>
    <row r="2180" spans="1:7" x14ac:dyDescent="0.25">
      <c r="A2180" s="126">
        <v>15244</v>
      </c>
      <c r="B2180" s="126" t="s">
        <v>233</v>
      </c>
      <c r="C2180" s="126" t="s">
        <v>441</v>
      </c>
      <c r="D2180" s="126">
        <v>750</v>
      </c>
      <c r="E2180" s="126">
        <v>12</v>
      </c>
      <c r="F2180" s="126" t="s">
        <v>5754</v>
      </c>
      <c r="G2180" s="126">
        <v>25.7</v>
      </c>
    </row>
    <row r="2181" spans="1:7" x14ac:dyDescent="0.25">
      <c r="A2181" s="126">
        <v>14438</v>
      </c>
      <c r="B2181" s="126" t="s">
        <v>1111</v>
      </c>
      <c r="C2181" s="126" t="s">
        <v>442</v>
      </c>
      <c r="D2181" s="126">
        <v>750</v>
      </c>
      <c r="E2181" s="126">
        <v>6</v>
      </c>
      <c r="F2181" s="126" t="s">
        <v>5996</v>
      </c>
      <c r="G2181" s="126">
        <v>13.99</v>
      </c>
    </row>
    <row r="2182" spans="1:7" x14ac:dyDescent="0.25">
      <c r="A2182" s="126">
        <v>14461</v>
      </c>
      <c r="B2182" s="126" t="s">
        <v>230</v>
      </c>
      <c r="C2182" s="126" t="s">
        <v>442</v>
      </c>
      <c r="D2182" s="126">
        <v>4000</v>
      </c>
      <c r="E2182" s="126">
        <v>4</v>
      </c>
      <c r="F2182" s="126" t="s">
        <v>5946</v>
      </c>
      <c r="G2182" s="126">
        <v>39.79</v>
      </c>
    </row>
    <row r="2183" spans="1:7" x14ac:dyDescent="0.25">
      <c r="A2183" s="126">
        <v>14482</v>
      </c>
      <c r="B2183" s="126" t="s">
        <v>1116</v>
      </c>
      <c r="C2183" s="126" t="s">
        <v>442</v>
      </c>
      <c r="D2183" s="126">
        <v>750</v>
      </c>
      <c r="E2183" s="126">
        <v>12</v>
      </c>
      <c r="F2183" s="126" t="s">
        <v>5771</v>
      </c>
      <c r="G2183" s="126">
        <v>12.99</v>
      </c>
    </row>
    <row r="2184" spans="1:7" x14ac:dyDescent="0.25">
      <c r="A2184" s="126">
        <v>732124</v>
      </c>
      <c r="B2184" s="126" t="s">
        <v>3168</v>
      </c>
      <c r="C2184" s="126" t="s">
        <v>441</v>
      </c>
      <c r="D2184" s="126">
        <v>750</v>
      </c>
      <c r="E2184" s="126">
        <v>12</v>
      </c>
      <c r="F2184" s="126" t="s">
        <v>5845</v>
      </c>
      <c r="G2184" s="126">
        <v>37.49</v>
      </c>
    </row>
    <row r="2185" spans="1:7" x14ac:dyDescent="0.25">
      <c r="A2185" s="126">
        <v>14288</v>
      </c>
      <c r="B2185" s="126" t="s">
        <v>1102</v>
      </c>
      <c r="C2185" s="126" t="s">
        <v>442</v>
      </c>
      <c r="D2185" s="126">
        <v>750</v>
      </c>
      <c r="E2185" s="126">
        <v>12</v>
      </c>
      <c r="F2185" s="126" t="s">
        <v>5844</v>
      </c>
      <c r="G2185" s="126">
        <v>17.989999999999998</v>
      </c>
    </row>
    <row r="2186" spans="1:7" x14ac:dyDescent="0.25">
      <c r="A2186" s="126">
        <v>14255</v>
      </c>
      <c r="B2186" s="126" t="s">
        <v>1101</v>
      </c>
      <c r="C2186" s="126" t="s">
        <v>442</v>
      </c>
      <c r="D2186" s="126">
        <v>750</v>
      </c>
      <c r="E2186" s="126">
        <v>12</v>
      </c>
      <c r="F2186" s="126" t="s">
        <v>5999</v>
      </c>
      <c r="G2186" s="126">
        <v>34.99</v>
      </c>
    </row>
    <row r="2187" spans="1:7" x14ac:dyDescent="0.25">
      <c r="A2187" s="126">
        <v>14565</v>
      </c>
      <c r="B2187" s="126" t="s">
        <v>1122</v>
      </c>
      <c r="C2187" s="126" t="s">
        <v>441</v>
      </c>
      <c r="D2187" s="126">
        <v>1140</v>
      </c>
      <c r="E2187" s="126">
        <v>12</v>
      </c>
      <c r="F2187" s="126" t="s">
        <v>5771</v>
      </c>
      <c r="G2187" s="126">
        <v>33.99</v>
      </c>
    </row>
    <row r="2188" spans="1:7" x14ac:dyDescent="0.25">
      <c r="A2188" s="126">
        <v>14960</v>
      </c>
      <c r="B2188" s="126" t="s">
        <v>1151</v>
      </c>
      <c r="C2188" s="126" t="s">
        <v>443</v>
      </c>
      <c r="D2188" s="126">
        <v>2840</v>
      </c>
      <c r="E2188" s="126">
        <v>3</v>
      </c>
      <c r="F2188" s="126" t="s">
        <v>6180</v>
      </c>
      <c r="G2188" s="126">
        <v>13.69</v>
      </c>
    </row>
    <row r="2189" spans="1:7" x14ac:dyDescent="0.25">
      <c r="A2189" s="126">
        <v>14960</v>
      </c>
      <c r="B2189" s="126" t="s">
        <v>1151</v>
      </c>
      <c r="C2189" s="126" t="s">
        <v>443</v>
      </c>
      <c r="D2189" s="126">
        <v>2840</v>
      </c>
      <c r="E2189" s="126">
        <v>3</v>
      </c>
      <c r="F2189" s="126" t="s">
        <v>6180</v>
      </c>
      <c r="G2189" s="126">
        <v>13.69</v>
      </c>
    </row>
    <row r="2190" spans="1:7" x14ac:dyDescent="0.25">
      <c r="A2190" s="126">
        <v>15324</v>
      </c>
      <c r="B2190" s="126" t="s">
        <v>1177</v>
      </c>
      <c r="C2190" s="126" t="s">
        <v>441</v>
      </c>
      <c r="D2190" s="126">
        <v>750</v>
      </c>
      <c r="E2190" s="126">
        <v>3</v>
      </c>
      <c r="F2190" s="126" t="s">
        <v>6004</v>
      </c>
      <c r="G2190" s="126">
        <v>185.05</v>
      </c>
    </row>
    <row r="2191" spans="1:7" x14ac:dyDescent="0.25">
      <c r="A2191" s="126">
        <v>13664</v>
      </c>
      <c r="B2191" s="126" t="s">
        <v>1056</v>
      </c>
      <c r="C2191" s="126" t="s">
        <v>442</v>
      </c>
      <c r="D2191" s="126">
        <v>750</v>
      </c>
      <c r="E2191" s="126">
        <v>6</v>
      </c>
      <c r="F2191" s="126" t="s">
        <v>6308</v>
      </c>
      <c r="G2191" s="126">
        <v>11.2</v>
      </c>
    </row>
    <row r="2192" spans="1:7" x14ac:dyDescent="0.25">
      <c r="A2192" s="126">
        <v>14439</v>
      </c>
      <c r="B2192" s="126" t="s">
        <v>1112</v>
      </c>
      <c r="C2192" s="126" t="s">
        <v>442</v>
      </c>
      <c r="D2192" s="126">
        <v>750</v>
      </c>
      <c r="E2192" s="126">
        <v>6</v>
      </c>
      <c r="F2192" s="126" t="s">
        <v>5996</v>
      </c>
      <c r="G2192" s="126">
        <v>41.99</v>
      </c>
    </row>
    <row r="2193" spans="1:7" x14ac:dyDescent="0.25">
      <c r="A2193" s="126">
        <v>14316</v>
      </c>
      <c r="B2193" s="126" t="s">
        <v>1104</v>
      </c>
      <c r="C2193" s="126" t="s">
        <v>442</v>
      </c>
      <c r="D2193" s="126">
        <v>750</v>
      </c>
      <c r="E2193" s="126">
        <v>12</v>
      </c>
      <c r="F2193" s="126" t="s">
        <v>5844</v>
      </c>
      <c r="G2193" s="126">
        <v>18.989999999999998</v>
      </c>
    </row>
    <row r="2194" spans="1:7" x14ac:dyDescent="0.25">
      <c r="A2194" s="126">
        <v>15128</v>
      </c>
      <c r="B2194" s="126" t="s">
        <v>1165</v>
      </c>
      <c r="C2194" s="126" t="s">
        <v>442</v>
      </c>
      <c r="D2194" s="126">
        <v>750</v>
      </c>
      <c r="E2194" s="126">
        <v>12</v>
      </c>
      <c r="F2194" s="126" t="s">
        <v>5965</v>
      </c>
      <c r="G2194" s="126">
        <v>19.989999999999998</v>
      </c>
    </row>
    <row r="2195" spans="1:7" x14ac:dyDescent="0.25">
      <c r="A2195" s="126">
        <v>14846</v>
      </c>
      <c r="B2195" s="126" t="s">
        <v>1147</v>
      </c>
      <c r="C2195" s="126" t="s">
        <v>442</v>
      </c>
      <c r="D2195" s="126">
        <v>750</v>
      </c>
      <c r="E2195" s="126">
        <v>6</v>
      </c>
      <c r="F2195" s="126" t="s">
        <v>6210</v>
      </c>
      <c r="G2195" s="126">
        <v>28.99</v>
      </c>
    </row>
    <row r="2196" spans="1:7" x14ac:dyDescent="0.25">
      <c r="A2196" s="126">
        <v>15401</v>
      </c>
      <c r="B2196" s="126" t="s">
        <v>1182</v>
      </c>
      <c r="C2196" s="126" t="s">
        <v>442</v>
      </c>
      <c r="D2196" s="126">
        <v>750</v>
      </c>
      <c r="E2196" s="126">
        <v>12</v>
      </c>
      <c r="F2196" s="126" t="s">
        <v>5844</v>
      </c>
      <c r="G2196" s="126">
        <v>59.99</v>
      </c>
    </row>
    <row r="2197" spans="1:7" x14ac:dyDescent="0.25">
      <c r="A2197" s="126">
        <v>663187</v>
      </c>
      <c r="B2197" s="126" t="s">
        <v>3097</v>
      </c>
      <c r="C2197" s="126" t="s">
        <v>442</v>
      </c>
      <c r="D2197" s="126">
        <v>750</v>
      </c>
      <c r="E2197" s="126">
        <v>6</v>
      </c>
      <c r="F2197" s="126" t="s">
        <v>5928</v>
      </c>
      <c r="G2197" s="126">
        <v>29.99</v>
      </c>
    </row>
    <row r="2198" spans="1:7" x14ac:dyDescent="0.25">
      <c r="A2198" s="126">
        <v>15216</v>
      </c>
      <c r="B2198" s="126" t="s">
        <v>1172</v>
      </c>
      <c r="C2198" s="126" t="s">
        <v>442</v>
      </c>
      <c r="D2198" s="126">
        <v>750</v>
      </c>
      <c r="E2198" s="126">
        <v>6</v>
      </c>
      <c r="F2198" s="126" t="s">
        <v>6308</v>
      </c>
      <c r="G2198" s="126">
        <v>21.99</v>
      </c>
    </row>
    <row r="2199" spans="1:7" x14ac:dyDescent="0.25">
      <c r="A2199" s="126">
        <v>15334</v>
      </c>
      <c r="B2199" s="126" t="s">
        <v>1180</v>
      </c>
      <c r="C2199" s="126" t="s">
        <v>443</v>
      </c>
      <c r="D2199" s="126">
        <v>473</v>
      </c>
      <c r="E2199" s="126">
        <v>24</v>
      </c>
      <c r="F2199" s="126" t="s">
        <v>6431</v>
      </c>
      <c r="G2199" s="126">
        <v>3.48</v>
      </c>
    </row>
    <row r="2200" spans="1:7" x14ac:dyDescent="0.25">
      <c r="A2200" s="126">
        <v>15334</v>
      </c>
      <c r="B2200" s="126" t="s">
        <v>1180</v>
      </c>
      <c r="C2200" s="126" t="s">
        <v>443</v>
      </c>
      <c r="D2200" s="126">
        <v>473</v>
      </c>
      <c r="E2200" s="126">
        <v>24</v>
      </c>
      <c r="F2200" s="126" t="s">
        <v>6431</v>
      </c>
      <c r="G2200" s="126">
        <v>3.48</v>
      </c>
    </row>
    <row r="2201" spans="1:7" x14ac:dyDescent="0.25">
      <c r="A2201" s="126">
        <v>15142</v>
      </c>
      <c r="B2201" s="126" t="s">
        <v>1167</v>
      </c>
      <c r="C2201" s="126" t="s">
        <v>443</v>
      </c>
      <c r="D2201" s="126">
        <v>2840</v>
      </c>
      <c r="E2201" s="126">
        <v>3</v>
      </c>
      <c r="F2201" s="126" t="s">
        <v>6179</v>
      </c>
      <c r="G2201" s="126">
        <v>14.99</v>
      </c>
    </row>
    <row r="2202" spans="1:7" x14ac:dyDescent="0.25">
      <c r="A2202" s="126">
        <v>15142</v>
      </c>
      <c r="B2202" s="126" t="s">
        <v>1167</v>
      </c>
      <c r="C2202" s="126" t="s">
        <v>443</v>
      </c>
      <c r="D2202" s="126">
        <v>2840</v>
      </c>
      <c r="E2202" s="126">
        <v>3</v>
      </c>
      <c r="F2202" s="126" t="s">
        <v>6179</v>
      </c>
      <c r="G2202" s="126">
        <v>14.99</v>
      </c>
    </row>
    <row r="2203" spans="1:7" x14ac:dyDescent="0.25">
      <c r="A2203" s="126">
        <v>14253</v>
      </c>
      <c r="B2203" s="126" t="s">
        <v>1100</v>
      </c>
      <c r="C2203" s="126" t="s">
        <v>442</v>
      </c>
      <c r="D2203" s="126">
        <v>750</v>
      </c>
      <c r="E2203" s="126">
        <v>12</v>
      </c>
      <c r="F2203" s="126" t="s">
        <v>5999</v>
      </c>
      <c r="G2203" s="126">
        <v>15.99</v>
      </c>
    </row>
    <row r="2204" spans="1:7" x14ac:dyDescent="0.25">
      <c r="A2204" s="126">
        <v>14697</v>
      </c>
      <c r="B2204" s="126" t="s">
        <v>1135</v>
      </c>
      <c r="C2204" s="126" t="s">
        <v>444</v>
      </c>
      <c r="D2204" s="126">
        <v>2130</v>
      </c>
      <c r="E2204" s="126">
        <v>4</v>
      </c>
      <c r="F2204" s="126" t="s">
        <v>6156</v>
      </c>
      <c r="G2204" s="126">
        <v>14.99</v>
      </c>
    </row>
    <row r="2205" spans="1:7" x14ac:dyDescent="0.25">
      <c r="A2205" s="126">
        <v>15405</v>
      </c>
      <c r="B2205" s="126" t="s">
        <v>1184</v>
      </c>
      <c r="C2205" s="126" t="s">
        <v>442</v>
      </c>
      <c r="D2205" s="126">
        <v>750</v>
      </c>
      <c r="E2205" s="126">
        <v>12</v>
      </c>
      <c r="F2205" s="126" t="s">
        <v>5771</v>
      </c>
      <c r="G2205" s="126">
        <v>12.99</v>
      </c>
    </row>
    <row r="2206" spans="1:7" x14ac:dyDescent="0.25">
      <c r="A2206" s="126">
        <v>18326</v>
      </c>
      <c r="B2206" s="126" t="s">
        <v>1413</v>
      </c>
      <c r="C2206" s="126" t="s">
        <v>444</v>
      </c>
      <c r="D2206" s="126">
        <v>2000</v>
      </c>
      <c r="E2206" s="126">
        <v>8</v>
      </c>
      <c r="F2206" s="126" t="s">
        <v>5957</v>
      </c>
      <c r="G2206" s="126">
        <v>9.99</v>
      </c>
    </row>
    <row r="2207" spans="1:7" x14ac:dyDescent="0.25">
      <c r="A2207" s="126">
        <v>15218</v>
      </c>
      <c r="B2207" s="126" t="s">
        <v>1173</v>
      </c>
      <c r="C2207" s="126" t="s">
        <v>442</v>
      </c>
      <c r="D2207" s="126">
        <v>750</v>
      </c>
      <c r="E2207" s="126">
        <v>12</v>
      </c>
      <c r="F2207" s="126" t="s">
        <v>6063</v>
      </c>
      <c r="G2207" s="126">
        <v>14.99</v>
      </c>
    </row>
    <row r="2208" spans="1:7" x14ac:dyDescent="0.25">
      <c r="A2208" s="126">
        <v>14842</v>
      </c>
      <c r="B2208" s="126" t="s">
        <v>1146</v>
      </c>
      <c r="C2208" s="126" t="s">
        <v>442</v>
      </c>
      <c r="D2208" s="126">
        <v>3000</v>
      </c>
      <c r="E2208" s="126">
        <v>6</v>
      </c>
      <c r="F2208" s="126" t="s">
        <v>5906</v>
      </c>
      <c r="G2208" s="126">
        <v>40.99</v>
      </c>
    </row>
    <row r="2209" spans="1:7" x14ac:dyDescent="0.25">
      <c r="A2209" s="126">
        <v>15486</v>
      </c>
      <c r="B2209" s="126" t="s">
        <v>1189</v>
      </c>
      <c r="C2209" s="126" t="s">
        <v>443</v>
      </c>
      <c r="D2209" s="126">
        <v>4260</v>
      </c>
      <c r="E2209" s="126">
        <v>2</v>
      </c>
      <c r="F2209" s="126" t="s">
        <v>6179</v>
      </c>
      <c r="G2209" s="126">
        <v>22.99</v>
      </c>
    </row>
    <row r="2210" spans="1:7" x14ac:dyDescent="0.25">
      <c r="A2210" s="126">
        <v>15486</v>
      </c>
      <c r="B2210" s="126" t="s">
        <v>1189</v>
      </c>
      <c r="C2210" s="126" t="s">
        <v>443</v>
      </c>
      <c r="D2210" s="126">
        <v>4260</v>
      </c>
      <c r="E2210" s="126">
        <v>2</v>
      </c>
      <c r="F2210" s="126" t="s">
        <v>6179</v>
      </c>
      <c r="G2210" s="126">
        <v>22.99</v>
      </c>
    </row>
    <row r="2211" spans="1:7" x14ac:dyDescent="0.25">
      <c r="A2211" s="126">
        <v>79046</v>
      </c>
      <c r="B2211" s="126" t="s">
        <v>2624</v>
      </c>
      <c r="C2211" s="126" t="s">
        <v>442</v>
      </c>
      <c r="D2211" s="126">
        <v>750</v>
      </c>
      <c r="E2211" s="126">
        <v>12</v>
      </c>
      <c r="F2211" s="126" t="s">
        <v>6034</v>
      </c>
      <c r="G2211" s="126">
        <v>15.99</v>
      </c>
    </row>
    <row r="2212" spans="1:7" x14ac:dyDescent="0.25">
      <c r="A2212" s="126">
        <v>14999</v>
      </c>
      <c r="B2212" s="126" t="s">
        <v>237</v>
      </c>
      <c r="C2212" s="126" t="s">
        <v>441</v>
      </c>
      <c r="D2212" s="126">
        <v>1140</v>
      </c>
      <c r="E2212" s="126">
        <v>8</v>
      </c>
      <c r="F2212" s="126" t="s">
        <v>5754</v>
      </c>
      <c r="G2212" s="126">
        <v>38.99</v>
      </c>
    </row>
    <row r="2213" spans="1:7" x14ac:dyDescent="0.25">
      <c r="A2213" s="126">
        <v>15443</v>
      </c>
      <c r="B2213" s="126" t="s">
        <v>1185</v>
      </c>
      <c r="C2213" s="126" t="s">
        <v>442</v>
      </c>
      <c r="D2213" s="126">
        <v>750</v>
      </c>
      <c r="E2213" s="126">
        <v>12</v>
      </c>
      <c r="F2213" s="126" t="s">
        <v>5946</v>
      </c>
      <c r="G2213" s="126">
        <v>17.989999999999998</v>
      </c>
    </row>
    <row r="2214" spans="1:7" x14ac:dyDescent="0.25">
      <c r="A2214" s="126">
        <v>15765</v>
      </c>
      <c r="B2214" s="126" t="s">
        <v>1202</v>
      </c>
      <c r="C2214" s="126" t="s">
        <v>443</v>
      </c>
      <c r="D2214" s="126">
        <v>2046</v>
      </c>
      <c r="E2214" s="126">
        <v>4</v>
      </c>
      <c r="F2214" s="126" t="s">
        <v>6189</v>
      </c>
      <c r="G2214" s="126">
        <v>12.58</v>
      </c>
    </row>
    <row r="2215" spans="1:7" x14ac:dyDescent="0.25">
      <c r="A2215" s="126">
        <v>15765</v>
      </c>
      <c r="B2215" s="126" t="s">
        <v>1202</v>
      </c>
      <c r="C2215" s="126" t="s">
        <v>443</v>
      </c>
      <c r="D2215" s="126">
        <v>2046</v>
      </c>
      <c r="E2215" s="126">
        <v>4</v>
      </c>
      <c r="F2215" s="126" t="s">
        <v>6189</v>
      </c>
      <c r="G2215" s="126">
        <v>12.58</v>
      </c>
    </row>
    <row r="2216" spans="1:7" x14ac:dyDescent="0.25">
      <c r="A2216" s="126">
        <v>15451</v>
      </c>
      <c r="B2216" s="126" t="s">
        <v>1187</v>
      </c>
      <c r="C2216" s="126" t="s">
        <v>442</v>
      </c>
      <c r="D2216" s="126">
        <v>750</v>
      </c>
      <c r="E2216" s="126">
        <v>12</v>
      </c>
      <c r="F2216" s="126" t="s">
        <v>5844</v>
      </c>
      <c r="G2216" s="126">
        <v>19.989999999999998</v>
      </c>
    </row>
    <row r="2217" spans="1:7" x14ac:dyDescent="0.25">
      <c r="A2217" s="126">
        <v>15448</v>
      </c>
      <c r="B2217" s="126" t="s">
        <v>1186</v>
      </c>
      <c r="C2217" s="126" t="s">
        <v>442</v>
      </c>
      <c r="D2217" s="126">
        <v>750</v>
      </c>
      <c r="E2217" s="126">
        <v>6</v>
      </c>
      <c r="F2217" s="126" t="s">
        <v>6034</v>
      </c>
      <c r="G2217" s="126">
        <v>21.99</v>
      </c>
    </row>
    <row r="2218" spans="1:7" x14ac:dyDescent="0.25">
      <c r="A2218" s="126">
        <v>14536</v>
      </c>
      <c r="B2218" s="126" t="s">
        <v>1118</v>
      </c>
      <c r="C2218" s="126" t="s">
        <v>442</v>
      </c>
      <c r="D2218" s="126">
        <v>750</v>
      </c>
      <c r="E2218" s="126">
        <v>12</v>
      </c>
      <c r="F2218" s="126" t="s">
        <v>5968</v>
      </c>
      <c r="G2218" s="126">
        <v>26.99</v>
      </c>
    </row>
    <row r="2219" spans="1:7" x14ac:dyDescent="0.25">
      <c r="A2219" s="126">
        <v>15490</v>
      </c>
      <c r="B2219" s="126" t="s">
        <v>238</v>
      </c>
      <c r="C2219" s="126" t="s">
        <v>442</v>
      </c>
      <c r="D2219" s="126">
        <v>750</v>
      </c>
      <c r="E2219" s="126">
        <v>12</v>
      </c>
      <c r="F2219" s="126" t="s">
        <v>5999</v>
      </c>
      <c r="G2219" s="126">
        <v>16.989999999999998</v>
      </c>
    </row>
    <row r="2220" spans="1:7" x14ac:dyDescent="0.25">
      <c r="A2220" s="126">
        <v>15009</v>
      </c>
      <c r="B2220" s="126" t="s">
        <v>1155</v>
      </c>
      <c r="C2220" s="126" t="s">
        <v>442</v>
      </c>
      <c r="D2220" s="126">
        <v>750</v>
      </c>
      <c r="E2220" s="126">
        <v>12</v>
      </c>
      <c r="F2220" s="126" t="s">
        <v>5937</v>
      </c>
      <c r="G2220" s="126">
        <v>14.99</v>
      </c>
    </row>
    <row r="2221" spans="1:7" x14ac:dyDescent="0.25">
      <c r="A2221" s="126">
        <v>15164</v>
      </c>
      <c r="B2221" s="126" t="s">
        <v>1168</v>
      </c>
      <c r="C2221" s="126" t="s">
        <v>441</v>
      </c>
      <c r="D2221" s="126">
        <v>750</v>
      </c>
      <c r="E2221" s="126">
        <v>6</v>
      </c>
      <c r="F2221" s="126" t="s">
        <v>5754</v>
      </c>
      <c r="G2221" s="126">
        <v>74.989999999999995</v>
      </c>
    </row>
    <row r="2222" spans="1:7" x14ac:dyDescent="0.25">
      <c r="A2222" s="126">
        <v>15198</v>
      </c>
      <c r="B2222" s="126" t="s">
        <v>1169</v>
      </c>
      <c r="C2222" s="126" t="s">
        <v>442</v>
      </c>
      <c r="D2222" s="126">
        <v>750</v>
      </c>
      <c r="E2222" s="126">
        <v>12</v>
      </c>
      <c r="F2222" s="126" t="s">
        <v>5754</v>
      </c>
      <c r="G2222" s="126">
        <v>15.99</v>
      </c>
    </row>
    <row r="2223" spans="1:7" x14ac:dyDescent="0.25">
      <c r="A2223" s="126">
        <v>15364</v>
      </c>
      <c r="B2223" s="126" t="s">
        <v>6434</v>
      </c>
      <c r="C2223" s="126" t="s">
        <v>441</v>
      </c>
      <c r="D2223" s="126">
        <v>750</v>
      </c>
      <c r="E2223" s="126">
        <v>12</v>
      </c>
      <c r="F2223" s="126" t="s">
        <v>5794</v>
      </c>
      <c r="G2223" s="126">
        <v>24.99</v>
      </c>
    </row>
    <row r="2224" spans="1:7" x14ac:dyDescent="0.25">
      <c r="A2224" s="126">
        <v>15333</v>
      </c>
      <c r="B2224" s="126" t="s">
        <v>1179</v>
      </c>
      <c r="C2224" s="126" t="s">
        <v>443</v>
      </c>
      <c r="D2224" s="126">
        <v>3784</v>
      </c>
      <c r="E2224" s="126">
        <v>3</v>
      </c>
      <c r="F2224" s="126" t="s">
        <v>6431</v>
      </c>
      <c r="G2224" s="126">
        <v>24.95</v>
      </c>
    </row>
    <row r="2225" spans="1:7" x14ac:dyDescent="0.25">
      <c r="A2225" s="126">
        <v>15333</v>
      </c>
      <c r="B2225" s="126" t="s">
        <v>1179</v>
      </c>
      <c r="C2225" s="126" t="s">
        <v>443</v>
      </c>
      <c r="D2225" s="126">
        <v>3784</v>
      </c>
      <c r="E2225" s="126">
        <v>3</v>
      </c>
      <c r="F2225" s="126" t="s">
        <v>6431</v>
      </c>
      <c r="G2225" s="126">
        <v>24.95</v>
      </c>
    </row>
    <row r="2226" spans="1:7" x14ac:dyDescent="0.25">
      <c r="A2226" s="126">
        <v>14912</v>
      </c>
      <c r="B2226" s="126" t="s">
        <v>232</v>
      </c>
      <c r="C2226" s="126" t="s">
        <v>441</v>
      </c>
      <c r="D2226" s="126">
        <v>1750</v>
      </c>
      <c r="E2226" s="126">
        <v>6</v>
      </c>
      <c r="F2226" s="126" t="s">
        <v>5794</v>
      </c>
      <c r="G2226" s="126">
        <v>68.819999999999993</v>
      </c>
    </row>
    <row r="2227" spans="1:7" x14ac:dyDescent="0.25">
      <c r="A2227" s="126">
        <v>14979</v>
      </c>
      <c r="B2227" s="126" t="s">
        <v>1153</v>
      </c>
      <c r="C2227" s="126" t="s">
        <v>443</v>
      </c>
      <c r="D2227" s="126">
        <v>500</v>
      </c>
      <c r="E2227" s="126">
        <v>24</v>
      </c>
      <c r="F2227" s="126" t="s">
        <v>5877</v>
      </c>
      <c r="G2227" s="126">
        <v>3.69</v>
      </c>
    </row>
    <row r="2228" spans="1:7" x14ac:dyDescent="0.25">
      <c r="A2228" s="126">
        <v>757711</v>
      </c>
      <c r="B2228" s="126" t="s">
        <v>3221</v>
      </c>
      <c r="C2228" s="126" t="s">
        <v>443</v>
      </c>
      <c r="D2228" s="126">
        <v>2130</v>
      </c>
      <c r="E2228" s="126">
        <v>4</v>
      </c>
      <c r="F2228" s="126" t="s">
        <v>6180</v>
      </c>
      <c r="G2228" s="126">
        <v>14.99</v>
      </c>
    </row>
    <row r="2229" spans="1:7" x14ac:dyDescent="0.25">
      <c r="A2229" s="126">
        <v>757711</v>
      </c>
      <c r="B2229" s="126" t="s">
        <v>3221</v>
      </c>
      <c r="C2229" s="126" t="s">
        <v>443</v>
      </c>
      <c r="D2229" s="126">
        <v>2130</v>
      </c>
      <c r="E2229" s="126">
        <v>4</v>
      </c>
      <c r="F2229" s="126" t="s">
        <v>6180</v>
      </c>
      <c r="G2229" s="126">
        <v>14.99</v>
      </c>
    </row>
    <row r="2230" spans="1:7" x14ac:dyDescent="0.25">
      <c r="A2230" s="126">
        <v>15147</v>
      </c>
      <c r="B2230" s="126" t="s">
        <v>68</v>
      </c>
      <c r="C2230" s="126" t="s">
        <v>441</v>
      </c>
      <c r="D2230" s="126">
        <v>750</v>
      </c>
      <c r="E2230" s="126">
        <v>12</v>
      </c>
      <c r="F2230" s="126" t="s">
        <v>5773</v>
      </c>
      <c r="G2230" s="126">
        <v>24.07</v>
      </c>
    </row>
    <row r="2231" spans="1:7" x14ac:dyDescent="0.25">
      <c r="A2231" s="126">
        <v>15101</v>
      </c>
      <c r="B2231" s="126" t="s">
        <v>1163</v>
      </c>
      <c r="C2231" s="126" t="s">
        <v>442</v>
      </c>
      <c r="D2231" s="126">
        <v>750</v>
      </c>
      <c r="E2231" s="126">
        <v>12</v>
      </c>
      <c r="F2231" s="126" t="s">
        <v>6075</v>
      </c>
      <c r="G2231" s="126">
        <v>19.989999999999998</v>
      </c>
    </row>
    <row r="2232" spans="1:7" x14ac:dyDescent="0.25">
      <c r="A2232" s="126">
        <v>18522</v>
      </c>
      <c r="B2232" s="126" t="s">
        <v>1432</v>
      </c>
      <c r="C2232" s="126" t="s">
        <v>443</v>
      </c>
      <c r="D2232" s="126">
        <v>473</v>
      </c>
      <c r="E2232" s="126">
        <v>24</v>
      </c>
      <c r="F2232" s="126" t="s">
        <v>6182</v>
      </c>
      <c r="G2232" s="126">
        <v>2.38</v>
      </c>
    </row>
    <row r="2233" spans="1:7" x14ac:dyDescent="0.25">
      <c r="A2233" s="126">
        <v>18522</v>
      </c>
      <c r="B2233" s="126" t="s">
        <v>1432</v>
      </c>
      <c r="C2233" s="126" t="s">
        <v>443</v>
      </c>
      <c r="D2233" s="126">
        <v>473</v>
      </c>
      <c r="E2233" s="126">
        <v>24</v>
      </c>
      <c r="F2233" s="126" t="s">
        <v>6182</v>
      </c>
      <c r="G2233" s="126">
        <v>2.38</v>
      </c>
    </row>
    <row r="2234" spans="1:7" x14ac:dyDescent="0.25">
      <c r="A2234" s="126">
        <v>18195</v>
      </c>
      <c r="B2234" s="126" t="s">
        <v>1402</v>
      </c>
      <c r="C2234" s="126" t="s">
        <v>444</v>
      </c>
      <c r="D2234" s="126">
        <v>473</v>
      </c>
      <c r="E2234" s="126">
        <v>24</v>
      </c>
      <c r="F2234" s="126" t="s">
        <v>6156</v>
      </c>
      <c r="G2234" s="126">
        <v>3.69</v>
      </c>
    </row>
    <row r="2235" spans="1:7" x14ac:dyDescent="0.25">
      <c r="A2235" s="126">
        <v>14245</v>
      </c>
      <c r="B2235" s="126" t="s">
        <v>1099</v>
      </c>
      <c r="C2235" s="126" t="s">
        <v>442</v>
      </c>
      <c r="D2235" s="126">
        <v>750</v>
      </c>
      <c r="E2235" s="126">
        <v>12</v>
      </c>
      <c r="F2235" s="126" t="s">
        <v>6126</v>
      </c>
      <c r="G2235" s="126">
        <v>16.989999999999998</v>
      </c>
    </row>
    <row r="2236" spans="1:7" x14ac:dyDescent="0.25">
      <c r="A2236" s="126">
        <v>15252</v>
      </c>
      <c r="B2236" s="126" t="s">
        <v>234</v>
      </c>
      <c r="C2236" s="126" t="s">
        <v>442</v>
      </c>
      <c r="D2236" s="126">
        <v>750</v>
      </c>
      <c r="E2236" s="126">
        <v>12</v>
      </c>
      <c r="F2236" s="126" t="s">
        <v>5957</v>
      </c>
      <c r="G2236" s="126">
        <v>9.99</v>
      </c>
    </row>
    <row r="2237" spans="1:7" x14ac:dyDescent="0.25">
      <c r="A2237" s="126">
        <v>15316</v>
      </c>
      <c r="B2237" s="126" t="s">
        <v>4628</v>
      </c>
      <c r="C2237" s="126" t="s">
        <v>442</v>
      </c>
      <c r="D2237" s="126">
        <v>750</v>
      </c>
      <c r="E2237" s="126">
        <v>12</v>
      </c>
      <c r="F2237" s="126" t="s">
        <v>5946</v>
      </c>
      <c r="G2237" s="126">
        <v>17.989999999999998</v>
      </c>
    </row>
    <row r="2238" spans="1:7" x14ac:dyDescent="0.25">
      <c r="A2238" s="126">
        <v>15325</v>
      </c>
      <c r="B2238" s="126" t="s">
        <v>1178</v>
      </c>
      <c r="C2238" s="126" t="s">
        <v>442</v>
      </c>
      <c r="D2238" s="126">
        <v>750</v>
      </c>
      <c r="E2238" s="126">
        <v>12</v>
      </c>
      <c r="F2238" s="126" t="s">
        <v>5946</v>
      </c>
      <c r="G2238" s="126">
        <v>17.989999999999998</v>
      </c>
    </row>
    <row r="2239" spans="1:7" x14ac:dyDescent="0.25">
      <c r="A2239" s="126">
        <v>15262</v>
      </c>
      <c r="B2239" s="126" t="s">
        <v>1174</v>
      </c>
      <c r="C2239" s="126" t="s">
        <v>442</v>
      </c>
      <c r="D2239" s="126">
        <v>750</v>
      </c>
      <c r="E2239" s="126">
        <v>12</v>
      </c>
      <c r="F2239" s="126" t="s">
        <v>6075</v>
      </c>
      <c r="G2239" s="126">
        <v>19.989999999999998</v>
      </c>
    </row>
    <row r="2240" spans="1:7" x14ac:dyDescent="0.25">
      <c r="A2240" s="126">
        <v>757016</v>
      </c>
      <c r="B2240" s="126" t="s">
        <v>3220</v>
      </c>
      <c r="C2240" s="126" t="s">
        <v>441</v>
      </c>
      <c r="D2240" s="126">
        <v>750</v>
      </c>
      <c r="E2240" s="126">
        <v>6</v>
      </c>
      <c r="F2240" s="126" t="s">
        <v>5794</v>
      </c>
      <c r="G2240" s="126">
        <v>47</v>
      </c>
    </row>
    <row r="2241" spans="1:7" x14ac:dyDescent="0.25">
      <c r="A2241" s="126">
        <v>15028</v>
      </c>
      <c r="B2241" s="126" t="s">
        <v>1157</v>
      </c>
      <c r="C2241" s="126" t="s">
        <v>443</v>
      </c>
      <c r="D2241" s="126">
        <v>473</v>
      </c>
      <c r="E2241" s="126">
        <v>24</v>
      </c>
      <c r="F2241" s="126" t="s">
        <v>5928</v>
      </c>
      <c r="G2241" s="126">
        <v>3.25</v>
      </c>
    </row>
    <row r="2242" spans="1:7" x14ac:dyDescent="0.25">
      <c r="A2242" s="126">
        <v>18903</v>
      </c>
      <c r="B2242" s="126" t="s">
        <v>258</v>
      </c>
      <c r="C2242" s="126" t="s">
        <v>443</v>
      </c>
      <c r="D2242" s="126">
        <v>740</v>
      </c>
      <c r="E2242" s="126">
        <v>12</v>
      </c>
      <c r="F2242" s="126" t="s">
        <v>6180</v>
      </c>
      <c r="G2242" s="126">
        <v>4.49</v>
      </c>
    </row>
    <row r="2243" spans="1:7" x14ac:dyDescent="0.25">
      <c r="A2243" s="126">
        <v>18903</v>
      </c>
      <c r="B2243" s="126" t="s">
        <v>258</v>
      </c>
      <c r="C2243" s="126" t="s">
        <v>443</v>
      </c>
      <c r="D2243" s="126">
        <v>740</v>
      </c>
      <c r="E2243" s="126">
        <v>12</v>
      </c>
      <c r="F2243" s="126" t="s">
        <v>6180</v>
      </c>
      <c r="G2243" s="126">
        <v>4.49</v>
      </c>
    </row>
    <row r="2244" spans="1:7" x14ac:dyDescent="0.25">
      <c r="A2244" s="126">
        <v>757715</v>
      </c>
      <c r="B2244" s="126" t="s">
        <v>3222</v>
      </c>
      <c r="C2244" s="126" t="s">
        <v>443</v>
      </c>
      <c r="D2244" s="126">
        <v>2130</v>
      </c>
      <c r="E2244" s="126">
        <v>4</v>
      </c>
      <c r="F2244" s="126" t="s">
        <v>6180</v>
      </c>
      <c r="G2244" s="126">
        <v>14.99</v>
      </c>
    </row>
    <row r="2245" spans="1:7" x14ac:dyDescent="0.25">
      <c r="A2245" s="126">
        <v>757715</v>
      </c>
      <c r="B2245" s="126" t="s">
        <v>3222</v>
      </c>
      <c r="C2245" s="126" t="s">
        <v>443</v>
      </c>
      <c r="D2245" s="126">
        <v>2130</v>
      </c>
      <c r="E2245" s="126">
        <v>4</v>
      </c>
      <c r="F2245" s="126" t="s">
        <v>6180</v>
      </c>
      <c r="G2245" s="126">
        <v>14.99</v>
      </c>
    </row>
    <row r="2246" spans="1:7" x14ac:dyDescent="0.25">
      <c r="A2246" s="126">
        <v>537399</v>
      </c>
      <c r="B2246" s="126" t="s">
        <v>2994</v>
      </c>
      <c r="C2246" s="126" t="s">
        <v>442</v>
      </c>
      <c r="D2246" s="126">
        <v>750</v>
      </c>
      <c r="E2246" s="126">
        <v>12</v>
      </c>
      <c r="F2246" s="126" t="s">
        <v>5972</v>
      </c>
      <c r="G2246" s="126">
        <v>15.99</v>
      </c>
    </row>
    <row r="2247" spans="1:7" x14ac:dyDescent="0.25">
      <c r="A2247" s="126">
        <v>15015</v>
      </c>
      <c r="B2247" s="126" t="s">
        <v>433</v>
      </c>
      <c r="C2247" s="126" t="s">
        <v>441</v>
      </c>
      <c r="D2247" s="126">
        <v>750</v>
      </c>
      <c r="E2247" s="126">
        <v>12</v>
      </c>
      <c r="F2247" s="126" t="s">
        <v>5820</v>
      </c>
      <c r="G2247" s="126">
        <v>30.99</v>
      </c>
    </row>
    <row r="2248" spans="1:7" x14ac:dyDescent="0.25">
      <c r="A2248" s="126">
        <v>14868</v>
      </c>
      <c r="B2248" s="126" t="s">
        <v>1149</v>
      </c>
      <c r="C2248" s="126" t="s">
        <v>444</v>
      </c>
      <c r="D2248" s="126">
        <v>2130</v>
      </c>
      <c r="E2248" s="126">
        <v>4</v>
      </c>
      <c r="F2248" s="126" t="s">
        <v>5773</v>
      </c>
      <c r="G2248" s="126">
        <v>14.99</v>
      </c>
    </row>
    <row r="2249" spans="1:7" x14ac:dyDescent="0.25">
      <c r="A2249" s="126">
        <v>15331</v>
      </c>
      <c r="B2249" s="126" t="s">
        <v>62</v>
      </c>
      <c r="C2249" s="126" t="s">
        <v>441</v>
      </c>
      <c r="D2249" s="126">
        <v>1140</v>
      </c>
      <c r="E2249" s="126">
        <v>8</v>
      </c>
      <c r="F2249" s="126" t="s">
        <v>5820</v>
      </c>
      <c r="G2249" s="126">
        <v>36.99</v>
      </c>
    </row>
    <row r="2250" spans="1:7" x14ac:dyDescent="0.25">
      <c r="A2250" s="126">
        <v>956896</v>
      </c>
      <c r="B2250" s="126" t="s">
        <v>3404</v>
      </c>
      <c r="C2250" s="126" t="s">
        <v>442</v>
      </c>
      <c r="D2250" s="126">
        <v>750</v>
      </c>
      <c r="E2250" s="126">
        <v>6</v>
      </c>
      <c r="F2250" s="126" t="s">
        <v>6034</v>
      </c>
      <c r="G2250" s="126">
        <v>33.99</v>
      </c>
    </row>
    <row r="2251" spans="1:7" x14ac:dyDescent="0.25">
      <c r="A2251" s="126">
        <v>15299</v>
      </c>
      <c r="B2251" s="126" t="s">
        <v>1175</v>
      </c>
      <c r="C2251" s="126" t="s">
        <v>443</v>
      </c>
      <c r="D2251" s="126">
        <v>473</v>
      </c>
      <c r="E2251" s="126">
        <v>24</v>
      </c>
      <c r="F2251" s="126" t="s">
        <v>5928</v>
      </c>
      <c r="G2251" s="126">
        <v>4.25</v>
      </c>
    </row>
    <row r="2252" spans="1:7" x14ac:dyDescent="0.25">
      <c r="A2252" s="126">
        <v>15308</v>
      </c>
      <c r="B2252" s="126" t="s">
        <v>1176</v>
      </c>
      <c r="C2252" s="126" t="s">
        <v>441</v>
      </c>
      <c r="D2252" s="126">
        <v>700</v>
      </c>
      <c r="E2252" s="126">
        <v>6</v>
      </c>
      <c r="F2252" s="126" t="s">
        <v>5928</v>
      </c>
      <c r="G2252" s="126">
        <v>30.99</v>
      </c>
    </row>
    <row r="2253" spans="1:7" x14ac:dyDescent="0.25">
      <c r="A2253" s="126">
        <v>15110</v>
      </c>
      <c r="B2253" s="126" t="s">
        <v>1164</v>
      </c>
      <c r="C2253" s="126" t="s">
        <v>443</v>
      </c>
      <c r="D2253" s="126">
        <v>2130</v>
      </c>
      <c r="E2253" s="126">
        <v>4</v>
      </c>
      <c r="F2253" s="126" t="s">
        <v>6203</v>
      </c>
      <c r="G2253" s="126">
        <v>10.96</v>
      </c>
    </row>
    <row r="2254" spans="1:7" x14ac:dyDescent="0.25">
      <c r="A2254" s="126">
        <v>15111</v>
      </c>
      <c r="B2254" s="126" t="s">
        <v>1164</v>
      </c>
      <c r="C2254" s="126" t="s">
        <v>443</v>
      </c>
      <c r="D2254" s="126">
        <v>2130</v>
      </c>
      <c r="E2254" s="126">
        <v>4</v>
      </c>
      <c r="F2254" s="126" t="s">
        <v>6203</v>
      </c>
      <c r="G2254" s="126">
        <v>10.96</v>
      </c>
    </row>
    <row r="2255" spans="1:7" x14ac:dyDescent="0.25">
      <c r="A2255" s="126">
        <v>15111</v>
      </c>
      <c r="B2255" s="126" t="s">
        <v>1164</v>
      </c>
      <c r="C2255" s="126" t="s">
        <v>443</v>
      </c>
      <c r="D2255" s="126">
        <v>2130</v>
      </c>
      <c r="E2255" s="126">
        <v>4</v>
      </c>
      <c r="F2255" s="126" t="s">
        <v>6203</v>
      </c>
      <c r="G2255" s="126">
        <v>10.96</v>
      </c>
    </row>
    <row r="2256" spans="1:7" x14ac:dyDescent="0.25">
      <c r="A2256" s="126">
        <v>18173</v>
      </c>
      <c r="B2256" s="126" t="s">
        <v>1401</v>
      </c>
      <c r="C2256" s="126" t="s">
        <v>444</v>
      </c>
      <c r="D2256" s="126">
        <v>4260</v>
      </c>
      <c r="E2256" s="126">
        <v>2</v>
      </c>
      <c r="F2256" s="126" t="s">
        <v>6156</v>
      </c>
      <c r="G2256" s="126">
        <v>26.99</v>
      </c>
    </row>
    <row r="2257" spans="1:7" x14ac:dyDescent="0.25">
      <c r="A2257" s="126">
        <v>18276</v>
      </c>
      <c r="B2257" s="126" t="s">
        <v>256</v>
      </c>
      <c r="C2257" s="126" t="s">
        <v>443</v>
      </c>
      <c r="D2257" s="126">
        <v>473</v>
      </c>
      <c r="E2257" s="126">
        <v>24</v>
      </c>
      <c r="F2257" s="126" t="s">
        <v>6180</v>
      </c>
      <c r="G2257" s="126">
        <v>2.99</v>
      </c>
    </row>
    <row r="2258" spans="1:7" x14ac:dyDescent="0.25">
      <c r="A2258" s="126">
        <v>18276</v>
      </c>
      <c r="B2258" s="126" t="s">
        <v>256</v>
      </c>
      <c r="C2258" s="126" t="s">
        <v>443</v>
      </c>
      <c r="D2258" s="126">
        <v>473</v>
      </c>
      <c r="E2258" s="126">
        <v>24</v>
      </c>
      <c r="F2258" s="126" t="s">
        <v>6180</v>
      </c>
      <c r="G2258" s="126">
        <v>2.99</v>
      </c>
    </row>
    <row r="2259" spans="1:7" x14ac:dyDescent="0.25">
      <c r="A2259" s="126">
        <v>18306</v>
      </c>
      <c r="B2259" s="126" t="s">
        <v>4334</v>
      </c>
      <c r="C2259" s="126" t="s">
        <v>442</v>
      </c>
      <c r="D2259" s="126">
        <v>750</v>
      </c>
      <c r="E2259" s="126">
        <v>12</v>
      </c>
      <c r="F2259" s="126" t="s">
        <v>5984</v>
      </c>
      <c r="G2259" s="126">
        <v>17.989999999999998</v>
      </c>
    </row>
    <row r="2260" spans="1:7" x14ac:dyDescent="0.25">
      <c r="A2260" s="126">
        <v>18931</v>
      </c>
      <c r="B2260" s="126" t="s">
        <v>1471</v>
      </c>
      <c r="C2260" s="126" t="s">
        <v>443</v>
      </c>
      <c r="D2260" s="126">
        <v>1892</v>
      </c>
      <c r="E2260" s="126">
        <v>6</v>
      </c>
      <c r="F2260" s="126" t="s">
        <v>6413</v>
      </c>
      <c r="G2260" s="126">
        <v>11.37</v>
      </c>
    </row>
    <row r="2261" spans="1:7" x14ac:dyDescent="0.25">
      <c r="A2261" s="126">
        <v>18931</v>
      </c>
      <c r="B2261" s="126" t="s">
        <v>1471</v>
      </c>
      <c r="C2261" s="126" t="s">
        <v>443</v>
      </c>
      <c r="D2261" s="126">
        <v>1892</v>
      </c>
      <c r="E2261" s="126">
        <v>6</v>
      </c>
      <c r="F2261" s="126" t="s">
        <v>6413</v>
      </c>
      <c r="G2261" s="126">
        <v>11.37</v>
      </c>
    </row>
    <row r="2262" spans="1:7" x14ac:dyDescent="0.25">
      <c r="A2262" s="126">
        <v>18121</v>
      </c>
      <c r="B2262" s="126" t="s">
        <v>1393</v>
      </c>
      <c r="C2262" s="126" t="s">
        <v>442</v>
      </c>
      <c r="D2262" s="126">
        <v>750</v>
      </c>
      <c r="E2262" s="126">
        <v>12</v>
      </c>
      <c r="F2262" s="126" t="s">
        <v>5946</v>
      </c>
      <c r="G2262" s="126">
        <v>17</v>
      </c>
    </row>
    <row r="2263" spans="1:7" x14ac:dyDescent="0.25">
      <c r="A2263" s="126">
        <v>15141</v>
      </c>
      <c r="B2263" s="126" t="s">
        <v>1166</v>
      </c>
      <c r="C2263" s="126" t="s">
        <v>441</v>
      </c>
      <c r="D2263" s="126">
        <v>750</v>
      </c>
      <c r="E2263" s="126">
        <v>12</v>
      </c>
      <c r="F2263" s="126" t="s">
        <v>5773</v>
      </c>
      <c r="G2263" s="126">
        <v>49.99</v>
      </c>
    </row>
    <row r="2264" spans="1:7" x14ac:dyDescent="0.25">
      <c r="A2264" s="126">
        <v>15136</v>
      </c>
      <c r="B2264" s="126" t="s">
        <v>185</v>
      </c>
      <c r="C2264" s="126" t="s">
        <v>441</v>
      </c>
      <c r="D2264" s="126">
        <v>750</v>
      </c>
      <c r="E2264" s="126">
        <v>12</v>
      </c>
      <c r="F2264" s="126" t="s">
        <v>5773</v>
      </c>
      <c r="G2264" s="126">
        <v>27.99</v>
      </c>
    </row>
    <row r="2265" spans="1:7" x14ac:dyDescent="0.25">
      <c r="A2265" s="126">
        <v>15051</v>
      </c>
      <c r="B2265" s="126" t="s">
        <v>1159</v>
      </c>
      <c r="C2265" s="126" t="s">
        <v>442</v>
      </c>
      <c r="D2265" s="126">
        <v>750</v>
      </c>
      <c r="E2265" s="126">
        <v>12</v>
      </c>
      <c r="F2265" s="126" t="s">
        <v>5844</v>
      </c>
      <c r="G2265" s="126">
        <v>17.989999999999998</v>
      </c>
    </row>
    <row r="2266" spans="1:7" x14ac:dyDescent="0.25">
      <c r="A2266" s="126">
        <v>15251</v>
      </c>
      <c r="B2266" s="126" t="s">
        <v>239</v>
      </c>
      <c r="C2266" s="126" t="s">
        <v>442</v>
      </c>
      <c r="D2266" s="126">
        <v>750</v>
      </c>
      <c r="E2266" s="126">
        <v>12</v>
      </c>
      <c r="F2266" s="126" t="s">
        <v>5957</v>
      </c>
      <c r="G2266" s="126">
        <v>9.99</v>
      </c>
    </row>
    <row r="2267" spans="1:7" x14ac:dyDescent="0.25">
      <c r="A2267" s="126">
        <v>15210</v>
      </c>
      <c r="B2267" s="126" t="s">
        <v>1170</v>
      </c>
      <c r="C2267" s="126" t="s">
        <v>441</v>
      </c>
      <c r="D2267" s="126">
        <v>750</v>
      </c>
      <c r="E2267" s="126">
        <v>12</v>
      </c>
      <c r="F2267" s="126" t="s">
        <v>5786</v>
      </c>
      <c r="G2267" s="126">
        <v>82.99</v>
      </c>
    </row>
    <row r="2268" spans="1:7" x14ac:dyDescent="0.25">
      <c r="A2268" s="126">
        <v>15100</v>
      </c>
      <c r="B2268" s="126" t="s">
        <v>235</v>
      </c>
      <c r="C2268" s="126" t="s">
        <v>442</v>
      </c>
      <c r="D2268" s="126">
        <v>750</v>
      </c>
      <c r="E2268" s="126">
        <v>12</v>
      </c>
      <c r="F2268" s="126" t="s">
        <v>5906</v>
      </c>
      <c r="G2268" s="126">
        <v>8.49</v>
      </c>
    </row>
    <row r="2269" spans="1:7" x14ac:dyDescent="0.25">
      <c r="A2269" s="126">
        <v>15095</v>
      </c>
      <c r="B2269" s="126" t="s">
        <v>1161</v>
      </c>
      <c r="C2269" s="126" t="s">
        <v>442</v>
      </c>
      <c r="D2269" s="126">
        <v>750</v>
      </c>
      <c r="E2269" s="126">
        <v>12</v>
      </c>
      <c r="F2269" s="126" t="s">
        <v>5784</v>
      </c>
      <c r="G2269" s="126">
        <v>14.99</v>
      </c>
    </row>
    <row r="2270" spans="1:7" x14ac:dyDescent="0.25">
      <c r="A2270" s="126">
        <v>15508</v>
      </c>
      <c r="B2270" s="126" t="s">
        <v>275</v>
      </c>
      <c r="C2270" s="126" t="s">
        <v>441</v>
      </c>
      <c r="D2270" s="126">
        <v>750</v>
      </c>
      <c r="E2270" s="126">
        <v>12</v>
      </c>
      <c r="F2270" s="126" t="s">
        <v>5754</v>
      </c>
      <c r="G2270" s="126">
        <v>28.79</v>
      </c>
    </row>
    <row r="2271" spans="1:7" x14ac:dyDescent="0.25">
      <c r="A2271" s="126">
        <v>243725</v>
      </c>
      <c r="B2271" s="126" t="s">
        <v>2756</v>
      </c>
      <c r="C2271" s="126" t="s">
        <v>443</v>
      </c>
      <c r="D2271" s="126">
        <v>500</v>
      </c>
      <c r="E2271" s="126">
        <v>24</v>
      </c>
      <c r="F2271" s="126" t="s">
        <v>5928</v>
      </c>
      <c r="G2271" s="126">
        <v>2.89</v>
      </c>
    </row>
    <row r="2272" spans="1:7" x14ac:dyDescent="0.25">
      <c r="A2272" s="126">
        <v>732352</v>
      </c>
      <c r="B2272" s="126" t="s">
        <v>3169</v>
      </c>
      <c r="C2272" s="126" t="s">
        <v>442</v>
      </c>
      <c r="D2272" s="126">
        <v>750</v>
      </c>
      <c r="E2272" s="126">
        <v>12</v>
      </c>
      <c r="F2272" s="126" t="s">
        <v>5957</v>
      </c>
      <c r="G2272" s="126">
        <v>14.99</v>
      </c>
    </row>
    <row r="2273" spans="1:7" x14ac:dyDescent="0.25">
      <c r="A2273" s="126">
        <v>18292</v>
      </c>
      <c r="B2273" s="126" t="s">
        <v>1409</v>
      </c>
      <c r="C2273" s="126" t="s">
        <v>443</v>
      </c>
      <c r="D2273" s="126">
        <v>330</v>
      </c>
      <c r="E2273" s="126">
        <v>24</v>
      </c>
      <c r="F2273" s="126" t="s">
        <v>6139</v>
      </c>
      <c r="G2273" s="126">
        <v>4.99</v>
      </c>
    </row>
    <row r="2274" spans="1:7" x14ac:dyDescent="0.25">
      <c r="A2274" s="126">
        <v>192518</v>
      </c>
      <c r="B2274" s="126" t="s">
        <v>2715</v>
      </c>
      <c r="C2274" s="126" t="s">
        <v>442</v>
      </c>
      <c r="D2274" s="126">
        <v>750</v>
      </c>
      <c r="E2274" s="126">
        <v>12</v>
      </c>
      <c r="F2274" s="126" t="s">
        <v>5965</v>
      </c>
      <c r="G2274" s="126">
        <v>12.99</v>
      </c>
    </row>
    <row r="2275" spans="1:7" x14ac:dyDescent="0.25">
      <c r="A2275" s="126">
        <v>690062</v>
      </c>
      <c r="B2275" s="126" t="s">
        <v>3108</v>
      </c>
      <c r="C2275" s="126" t="s">
        <v>441</v>
      </c>
      <c r="D2275" s="126">
        <v>750</v>
      </c>
      <c r="E2275" s="126">
        <v>6</v>
      </c>
      <c r="F2275" s="126" t="s">
        <v>5773</v>
      </c>
      <c r="G2275" s="126">
        <v>94.99</v>
      </c>
    </row>
    <row r="2276" spans="1:7" x14ac:dyDescent="0.25">
      <c r="A2276" s="126">
        <v>18303</v>
      </c>
      <c r="B2276" s="126" t="s">
        <v>1412</v>
      </c>
      <c r="C2276" s="126" t="s">
        <v>442</v>
      </c>
      <c r="D2276" s="126">
        <v>200</v>
      </c>
      <c r="E2276" s="126">
        <v>12</v>
      </c>
      <c r="F2276" s="126" t="s">
        <v>5984</v>
      </c>
      <c r="G2276" s="126">
        <v>24.99</v>
      </c>
    </row>
    <row r="2277" spans="1:7" x14ac:dyDescent="0.25">
      <c r="A2277" s="126">
        <v>18341</v>
      </c>
      <c r="B2277" s="126" t="s">
        <v>1418</v>
      </c>
      <c r="C2277" s="126" t="s">
        <v>442</v>
      </c>
      <c r="D2277" s="126">
        <v>750</v>
      </c>
      <c r="E2277" s="126">
        <v>1600</v>
      </c>
      <c r="F2277" s="126" t="s">
        <v>5957</v>
      </c>
      <c r="G2277" s="126">
        <v>6.99</v>
      </c>
    </row>
    <row r="2278" spans="1:7" x14ac:dyDescent="0.25">
      <c r="A2278" s="126">
        <v>749725</v>
      </c>
      <c r="B2278" s="126" t="s">
        <v>3213</v>
      </c>
      <c r="C2278" s="126" t="s">
        <v>441</v>
      </c>
      <c r="D2278" s="126">
        <v>700</v>
      </c>
      <c r="E2278" s="126">
        <v>6</v>
      </c>
      <c r="F2278" s="126" t="s">
        <v>5984</v>
      </c>
      <c r="G2278" s="126">
        <v>121.49</v>
      </c>
    </row>
    <row r="2279" spans="1:7" x14ac:dyDescent="0.25">
      <c r="A2279" s="126">
        <v>15096</v>
      </c>
      <c r="B2279" s="126" t="s">
        <v>1162</v>
      </c>
      <c r="C2279" s="126" t="s">
        <v>442</v>
      </c>
      <c r="D2279" s="126">
        <v>750</v>
      </c>
      <c r="E2279" s="126">
        <v>12</v>
      </c>
      <c r="F2279" s="126" t="s">
        <v>5999</v>
      </c>
      <c r="G2279" s="126">
        <v>16.989999999999998</v>
      </c>
    </row>
    <row r="2280" spans="1:7" x14ac:dyDescent="0.25">
      <c r="A2280" s="126">
        <v>18818</v>
      </c>
      <c r="B2280" s="126" t="s">
        <v>1461</v>
      </c>
      <c r="C2280" s="126" t="s">
        <v>441</v>
      </c>
      <c r="D2280" s="126">
        <v>750</v>
      </c>
      <c r="E2280" s="126">
        <v>12</v>
      </c>
      <c r="F2280" s="126" t="s">
        <v>5784</v>
      </c>
      <c r="G2280" s="126">
        <v>33.99</v>
      </c>
    </row>
    <row r="2281" spans="1:7" x14ac:dyDescent="0.25">
      <c r="A2281" s="126">
        <v>15478</v>
      </c>
      <c r="B2281" s="126" t="s">
        <v>1188</v>
      </c>
      <c r="C2281" s="126" t="s">
        <v>443</v>
      </c>
      <c r="D2281" s="126">
        <v>500</v>
      </c>
      <c r="E2281" s="126">
        <v>24</v>
      </c>
      <c r="F2281" s="126" t="s">
        <v>6171</v>
      </c>
      <c r="G2281" s="126">
        <v>2.92</v>
      </c>
    </row>
    <row r="2282" spans="1:7" x14ac:dyDescent="0.25">
      <c r="A2282" s="126">
        <v>15403</v>
      </c>
      <c r="B2282" s="126" t="s">
        <v>1183</v>
      </c>
      <c r="C2282" s="126" t="s">
        <v>441</v>
      </c>
      <c r="D2282" s="126">
        <v>750</v>
      </c>
      <c r="E2282" s="126">
        <v>12</v>
      </c>
      <c r="F2282" s="126" t="s">
        <v>5786</v>
      </c>
      <c r="G2282" s="126">
        <v>24.99</v>
      </c>
    </row>
    <row r="2283" spans="1:7" x14ac:dyDescent="0.25">
      <c r="A2283" s="126">
        <v>15014</v>
      </c>
      <c r="B2283" s="126" t="s">
        <v>1156</v>
      </c>
      <c r="C2283" s="126" t="s">
        <v>441</v>
      </c>
      <c r="D2283" s="126">
        <v>750</v>
      </c>
      <c r="E2283" s="126">
        <v>12</v>
      </c>
      <c r="F2283" s="126" t="s">
        <v>5820</v>
      </c>
      <c r="G2283" s="126">
        <v>29.99</v>
      </c>
    </row>
    <row r="2284" spans="1:7" x14ac:dyDescent="0.25">
      <c r="A2284" s="126">
        <v>18521</v>
      </c>
      <c r="B2284" s="126" t="s">
        <v>1431</v>
      </c>
      <c r="C2284" s="126" t="s">
        <v>442</v>
      </c>
      <c r="D2284" s="126">
        <v>750</v>
      </c>
      <c r="E2284" s="126">
        <v>6</v>
      </c>
      <c r="F2284" s="126" t="s">
        <v>5999</v>
      </c>
      <c r="G2284" s="126">
        <v>75.989999999999995</v>
      </c>
    </row>
    <row r="2285" spans="1:7" x14ac:dyDescent="0.25">
      <c r="A2285" s="126">
        <v>18202</v>
      </c>
      <c r="B2285" s="126" t="s">
        <v>1404</v>
      </c>
      <c r="C2285" s="126" t="s">
        <v>444</v>
      </c>
      <c r="D2285" s="126">
        <v>1420</v>
      </c>
      <c r="E2285" s="126">
        <v>6</v>
      </c>
      <c r="F2285" s="126" t="s">
        <v>5773</v>
      </c>
      <c r="G2285" s="126">
        <v>10.99</v>
      </c>
    </row>
    <row r="2286" spans="1:7" x14ac:dyDescent="0.25">
      <c r="A2286" s="126">
        <v>18229</v>
      </c>
      <c r="B2286" s="126" t="s">
        <v>1406</v>
      </c>
      <c r="C2286" s="126" t="s">
        <v>442</v>
      </c>
      <c r="D2286" s="126">
        <v>750</v>
      </c>
      <c r="E2286" s="126">
        <v>12</v>
      </c>
      <c r="F2286" s="126" t="s">
        <v>6182</v>
      </c>
      <c r="G2286" s="126">
        <v>12.75</v>
      </c>
    </row>
    <row r="2287" spans="1:7" x14ac:dyDescent="0.25">
      <c r="A2287" s="126">
        <v>18329</v>
      </c>
      <c r="B2287" s="126" t="s">
        <v>1414</v>
      </c>
      <c r="C2287" s="126" t="s">
        <v>443</v>
      </c>
      <c r="D2287" s="126">
        <v>500</v>
      </c>
      <c r="E2287" s="126">
        <v>24</v>
      </c>
      <c r="F2287" s="126" t="s">
        <v>6171</v>
      </c>
      <c r="G2287" s="126">
        <v>2.99</v>
      </c>
    </row>
    <row r="2288" spans="1:7" x14ac:dyDescent="0.25">
      <c r="A2288" s="126">
        <v>17718</v>
      </c>
      <c r="B2288" s="126" t="s">
        <v>1358</v>
      </c>
      <c r="C2288" s="126" t="s">
        <v>443</v>
      </c>
      <c r="D2288" s="126">
        <v>473</v>
      </c>
      <c r="E2288" s="126">
        <v>24</v>
      </c>
      <c r="F2288" s="126" t="s">
        <v>6449</v>
      </c>
      <c r="G2288" s="126">
        <v>3.99</v>
      </c>
    </row>
    <row r="2289" spans="1:7" x14ac:dyDescent="0.25">
      <c r="A2289" s="126">
        <v>17992</v>
      </c>
      <c r="B2289" s="126" t="s">
        <v>1384</v>
      </c>
      <c r="C2289" s="126" t="s">
        <v>443</v>
      </c>
      <c r="D2289" s="126">
        <v>473</v>
      </c>
      <c r="E2289" s="126">
        <v>24</v>
      </c>
      <c r="F2289" s="126" t="s">
        <v>6179</v>
      </c>
      <c r="G2289" s="126">
        <v>3.15</v>
      </c>
    </row>
    <row r="2290" spans="1:7" x14ac:dyDescent="0.25">
      <c r="A2290" s="126">
        <v>17992</v>
      </c>
      <c r="B2290" s="126" t="s">
        <v>1384</v>
      </c>
      <c r="C2290" s="126" t="s">
        <v>443</v>
      </c>
      <c r="D2290" s="126">
        <v>473</v>
      </c>
      <c r="E2290" s="126">
        <v>24</v>
      </c>
      <c r="F2290" s="126" t="s">
        <v>6179</v>
      </c>
      <c r="G2290" s="126">
        <v>3.15</v>
      </c>
    </row>
    <row r="2291" spans="1:7" x14ac:dyDescent="0.25">
      <c r="A2291" s="126">
        <v>17992</v>
      </c>
      <c r="B2291" s="126" t="s">
        <v>1384</v>
      </c>
      <c r="C2291" s="126" t="s">
        <v>443</v>
      </c>
      <c r="D2291" s="126">
        <v>473</v>
      </c>
      <c r="E2291" s="126">
        <v>24</v>
      </c>
      <c r="F2291" s="126" t="s">
        <v>6179</v>
      </c>
      <c r="G2291" s="126">
        <v>3.15</v>
      </c>
    </row>
    <row r="2292" spans="1:7" x14ac:dyDescent="0.25">
      <c r="A2292" s="126">
        <v>18200</v>
      </c>
      <c r="B2292" s="126" t="s">
        <v>1403</v>
      </c>
      <c r="C2292" s="126" t="s">
        <v>442</v>
      </c>
      <c r="D2292" s="126">
        <v>500</v>
      </c>
      <c r="E2292" s="126">
        <v>4</v>
      </c>
      <c r="F2292" s="126" t="s">
        <v>5999</v>
      </c>
      <c r="G2292" s="126">
        <v>35.99</v>
      </c>
    </row>
    <row r="2293" spans="1:7" x14ac:dyDescent="0.25">
      <c r="A2293" s="126">
        <v>759220</v>
      </c>
      <c r="B2293" s="126" t="s">
        <v>3225</v>
      </c>
      <c r="C2293" s="126" t="s">
        <v>442</v>
      </c>
      <c r="D2293" s="126">
        <v>300</v>
      </c>
      <c r="E2293" s="126">
        <v>12</v>
      </c>
      <c r="F2293" s="126" t="s">
        <v>6139</v>
      </c>
      <c r="G2293" s="126">
        <v>15.99</v>
      </c>
    </row>
    <row r="2294" spans="1:7" x14ac:dyDescent="0.25">
      <c r="A2294" s="126">
        <v>18932</v>
      </c>
      <c r="B2294" s="126" t="s">
        <v>1472</v>
      </c>
      <c r="C2294" s="126" t="s">
        <v>443</v>
      </c>
      <c r="D2294" s="126">
        <v>473</v>
      </c>
      <c r="E2294" s="126">
        <v>24</v>
      </c>
      <c r="F2294" s="126" t="s">
        <v>6189</v>
      </c>
      <c r="G2294" s="126">
        <v>3.19</v>
      </c>
    </row>
    <row r="2295" spans="1:7" x14ac:dyDescent="0.25">
      <c r="A2295" s="126">
        <v>18932</v>
      </c>
      <c r="B2295" s="126" t="s">
        <v>1472</v>
      </c>
      <c r="C2295" s="126" t="s">
        <v>443</v>
      </c>
      <c r="D2295" s="126">
        <v>473</v>
      </c>
      <c r="E2295" s="126">
        <v>24</v>
      </c>
      <c r="F2295" s="126" t="s">
        <v>6189</v>
      </c>
      <c r="G2295" s="126">
        <v>3.19</v>
      </c>
    </row>
    <row r="2296" spans="1:7" x14ac:dyDescent="0.25">
      <c r="A2296" s="126">
        <v>15361</v>
      </c>
      <c r="B2296" s="126" t="s">
        <v>1181</v>
      </c>
      <c r="C2296" s="126" t="s">
        <v>441</v>
      </c>
      <c r="D2296" s="126">
        <v>750</v>
      </c>
      <c r="E2296" s="126">
        <v>6</v>
      </c>
      <c r="F2296" s="126" t="s">
        <v>5899</v>
      </c>
      <c r="G2296" s="126">
        <v>29.99</v>
      </c>
    </row>
    <row r="2297" spans="1:7" x14ac:dyDescent="0.25">
      <c r="A2297" s="126">
        <v>18230</v>
      </c>
      <c r="B2297" s="126" t="s">
        <v>1407</v>
      </c>
      <c r="C2297" s="126" t="s">
        <v>442</v>
      </c>
      <c r="D2297" s="126">
        <v>750</v>
      </c>
      <c r="E2297" s="126">
        <v>12</v>
      </c>
      <c r="F2297" s="126" t="s">
        <v>6182</v>
      </c>
      <c r="G2297" s="126">
        <v>12.75</v>
      </c>
    </row>
    <row r="2298" spans="1:7" x14ac:dyDescent="0.25">
      <c r="A2298" s="126">
        <v>18299</v>
      </c>
      <c r="B2298" s="126" t="s">
        <v>1411</v>
      </c>
      <c r="C2298" s="126" t="s">
        <v>442</v>
      </c>
      <c r="D2298" s="126">
        <v>750</v>
      </c>
      <c r="E2298" s="126">
        <v>12</v>
      </c>
      <c r="F2298" s="126" t="s">
        <v>6300</v>
      </c>
      <c r="G2298" s="126">
        <v>25</v>
      </c>
    </row>
    <row r="2299" spans="1:7" x14ac:dyDescent="0.25">
      <c r="A2299" s="126">
        <v>771124</v>
      </c>
      <c r="B2299" s="126" t="s">
        <v>3263</v>
      </c>
      <c r="C2299" s="126" t="s">
        <v>443</v>
      </c>
      <c r="D2299" s="126">
        <v>2130</v>
      </c>
      <c r="E2299" s="126">
        <v>4</v>
      </c>
      <c r="F2299" s="126" t="s">
        <v>6195</v>
      </c>
      <c r="G2299" s="126">
        <v>12.88</v>
      </c>
    </row>
    <row r="2300" spans="1:7" x14ac:dyDescent="0.25">
      <c r="A2300" s="126">
        <v>771124</v>
      </c>
      <c r="B2300" s="126" t="s">
        <v>3263</v>
      </c>
      <c r="C2300" s="126" t="s">
        <v>443</v>
      </c>
      <c r="D2300" s="126">
        <v>2130</v>
      </c>
      <c r="E2300" s="126">
        <v>4</v>
      </c>
      <c r="F2300" s="126" t="s">
        <v>6195</v>
      </c>
      <c r="G2300" s="126">
        <v>12.88</v>
      </c>
    </row>
    <row r="2301" spans="1:7" x14ac:dyDescent="0.25">
      <c r="A2301" s="126">
        <v>14837</v>
      </c>
      <c r="B2301" s="126" t="s">
        <v>1145</v>
      </c>
      <c r="C2301" s="126" t="s">
        <v>442</v>
      </c>
      <c r="D2301" s="126">
        <v>750</v>
      </c>
      <c r="E2301" s="126">
        <v>12</v>
      </c>
      <c r="F2301" s="126" t="s">
        <v>5999</v>
      </c>
      <c r="G2301" s="126">
        <v>14.99</v>
      </c>
    </row>
    <row r="2302" spans="1:7" x14ac:dyDescent="0.25">
      <c r="A2302" s="126">
        <v>684074</v>
      </c>
      <c r="B2302" s="126" t="s">
        <v>3106</v>
      </c>
      <c r="C2302" s="126" t="s">
        <v>443</v>
      </c>
      <c r="D2302" s="126">
        <v>473</v>
      </c>
      <c r="E2302" s="126">
        <v>24</v>
      </c>
      <c r="F2302" s="126" t="s">
        <v>5773</v>
      </c>
      <c r="G2302" s="126">
        <v>2.99</v>
      </c>
    </row>
    <row r="2303" spans="1:7" x14ac:dyDescent="0.25">
      <c r="A2303" s="126">
        <v>684074</v>
      </c>
      <c r="B2303" s="126" t="s">
        <v>3106</v>
      </c>
      <c r="C2303" s="126" t="s">
        <v>443</v>
      </c>
      <c r="D2303" s="126">
        <v>473</v>
      </c>
      <c r="E2303" s="126">
        <v>24</v>
      </c>
      <c r="F2303" s="126" t="s">
        <v>5773</v>
      </c>
      <c r="G2303" s="126">
        <v>2.99</v>
      </c>
    </row>
    <row r="2304" spans="1:7" x14ac:dyDescent="0.25">
      <c r="A2304" s="126">
        <v>742769</v>
      </c>
      <c r="B2304" s="126" t="s">
        <v>3197</v>
      </c>
      <c r="C2304" s="126" t="s">
        <v>441</v>
      </c>
      <c r="D2304" s="126">
        <v>750</v>
      </c>
      <c r="E2304" s="126">
        <v>6</v>
      </c>
      <c r="F2304" s="126" t="s">
        <v>5820</v>
      </c>
      <c r="G2304" s="126">
        <v>59.99</v>
      </c>
    </row>
    <row r="2305" spans="1:7" x14ac:dyDescent="0.25">
      <c r="A2305" s="126">
        <v>15094</v>
      </c>
      <c r="B2305" s="126" t="s">
        <v>1160</v>
      </c>
      <c r="C2305" s="126" t="s">
        <v>441</v>
      </c>
      <c r="D2305" s="126">
        <v>750</v>
      </c>
      <c r="E2305" s="126">
        <v>6</v>
      </c>
      <c r="F2305" s="126" t="s">
        <v>6081</v>
      </c>
      <c r="G2305" s="126">
        <v>79.989999999999995</v>
      </c>
    </row>
    <row r="2306" spans="1:7" x14ac:dyDescent="0.25">
      <c r="A2306" s="126">
        <v>18802</v>
      </c>
      <c r="B2306" s="126" t="s">
        <v>1455</v>
      </c>
      <c r="C2306" s="126" t="s">
        <v>442</v>
      </c>
      <c r="D2306" s="126">
        <v>4000</v>
      </c>
      <c r="E2306" s="126">
        <v>4</v>
      </c>
      <c r="F2306" s="126" t="s">
        <v>5946</v>
      </c>
      <c r="G2306" s="126">
        <v>39.99</v>
      </c>
    </row>
    <row r="2307" spans="1:7" x14ac:dyDescent="0.25">
      <c r="A2307" s="126">
        <v>18803</v>
      </c>
      <c r="B2307" s="126" t="s">
        <v>1456</v>
      </c>
      <c r="C2307" s="126" t="s">
        <v>442</v>
      </c>
      <c r="D2307" s="126">
        <v>4000</v>
      </c>
      <c r="E2307" s="126">
        <v>4</v>
      </c>
      <c r="F2307" s="126" t="s">
        <v>5946</v>
      </c>
      <c r="G2307" s="126">
        <v>39.99</v>
      </c>
    </row>
    <row r="2308" spans="1:7" x14ac:dyDescent="0.25">
      <c r="A2308" s="126">
        <v>17927</v>
      </c>
      <c r="B2308" s="126" t="s">
        <v>1376</v>
      </c>
      <c r="C2308" s="126" t="s">
        <v>442</v>
      </c>
      <c r="D2308" s="126">
        <v>750</v>
      </c>
      <c r="E2308" s="126">
        <v>12</v>
      </c>
      <c r="F2308" s="126" t="s">
        <v>5965</v>
      </c>
      <c r="G2308" s="126">
        <v>13.99</v>
      </c>
    </row>
    <row r="2309" spans="1:7" x14ac:dyDescent="0.25">
      <c r="A2309" s="126">
        <v>171371</v>
      </c>
      <c r="B2309" s="126" t="s">
        <v>2702</v>
      </c>
      <c r="C2309" s="126" t="s">
        <v>442</v>
      </c>
      <c r="D2309" s="126">
        <v>750</v>
      </c>
      <c r="E2309" s="126">
        <v>12</v>
      </c>
      <c r="F2309" s="126" t="s">
        <v>5996</v>
      </c>
      <c r="G2309" s="126">
        <v>23.99</v>
      </c>
    </row>
    <row r="2310" spans="1:7" x14ac:dyDescent="0.25">
      <c r="A2310" s="126">
        <v>18490</v>
      </c>
      <c r="B2310" s="126" t="s">
        <v>1426</v>
      </c>
      <c r="C2310" s="126" t="s">
        <v>441</v>
      </c>
      <c r="D2310" s="126">
        <v>750</v>
      </c>
      <c r="E2310" s="126">
        <v>12</v>
      </c>
      <c r="F2310" s="126" t="s">
        <v>5754</v>
      </c>
      <c r="G2310" s="126">
        <v>93.99</v>
      </c>
    </row>
    <row r="2311" spans="1:7" x14ac:dyDescent="0.25">
      <c r="A2311" s="126">
        <v>17919</v>
      </c>
      <c r="B2311" s="126" t="s">
        <v>1374</v>
      </c>
      <c r="C2311" s="126" t="s">
        <v>441</v>
      </c>
      <c r="D2311" s="126">
        <v>750</v>
      </c>
      <c r="E2311" s="126">
        <v>6</v>
      </c>
      <c r="F2311" s="126" t="s">
        <v>5773</v>
      </c>
      <c r="G2311" s="126">
        <v>57.99</v>
      </c>
    </row>
    <row r="2312" spans="1:7" x14ac:dyDescent="0.25">
      <c r="A2312" s="126">
        <v>18507</v>
      </c>
      <c r="B2312" s="126" t="s">
        <v>4335</v>
      </c>
      <c r="C2312" s="126" t="s">
        <v>441</v>
      </c>
      <c r="D2312" s="126">
        <v>750</v>
      </c>
      <c r="E2312" s="126">
        <v>12</v>
      </c>
      <c r="F2312" s="126" t="s">
        <v>5786</v>
      </c>
      <c r="G2312" s="126">
        <v>28.49</v>
      </c>
    </row>
    <row r="2313" spans="1:7" x14ac:dyDescent="0.25">
      <c r="A2313" s="126">
        <v>17993</v>
      </c>
      <c r="B2313" s="126" t="s">
        <v>5031</v>
      </c>
      <c r="C2313" s="126" t="s">
        <v>443</v>
      </c>
      <c r="D2313" s="126">
        <v>473</v>
      </c>
      <c r="E2313" s="126">
        <v>24</v>
      </c>
      <c r="F2313" s="126" t="s">
        <v>6179</v>
      </c>
      <c r="G2313" s="126">
        <v>3.15</v>
      </c>
    </row>
    <row r="2314" spans="1:7" x14ac:dyDescent="0.25">
      <c r="A2314" s="126">
        <v>17993</v>
      </c>
      <c r="B2314" s="126" t="s">
        <v>5031</v>
      </c>
      <c r="C2314" s="126" t="s">
        <v>443</v>
      </c>
      <c r="D2314" s="126">
        <v>473</v>
      </c>
      <c r="E2314" s="126">
        <v>24</v>
      </c>
      <c r="F2314" s="126" t="s">
        <v>6179</v>
      </c>
      <c r="G2314" s="126">
        <v>3.15</v>
      </c>
    </row>
    <row r="2315" spans="1:7" x14ac:dyDescent="0.25">
      <c r="A2315" s="126">
        <v>17993</v>
      </c>
      <c r="B2315" s="126" t="s">
        <v>5031</v>
      </c>
      <c r="C2315" s="126" t="s">
        <v>443</v>
      </c>
      <c r="D2315" s="126">
        <v>473</v>
      </c>
      <c r="E2315" s="126">
        <v>24</v>
      </c>
      <c r="F2315" s="126" t="s">
        <v>6179</v>
      </c>
      <c r="G2315" s="126">
        <v>3.15</v>
      </c>
    </row>
    <row r="2316" spans="1:7" x14ac:dyDescent="0.25">
      <c r="A2316" s="126">
        <v>17702</v>
      </c>
      <c r="B2316" s="126" t="s">
        <v>4332</v>
      </c>
      <c r="C2316" s="126" t="s">
        <v>443</v>
      </c>
      <c r="D2316" s="126">
        <v>440</v>
      </c>
      <c r="E2316" s="126">
        <v>12</v>
      </c>
      <c r="F2316" s="126" t="s">
        <v>6180</v>
      </c>
      <c r="G2316" s="126">
        <v>3.45</v>
      </c>
    </row>
    <row r="2317" spans="1:7" x14ac:dyDescent="0.25">
      <c r="A2317" s="126">
        <v>17702</v>
      </c>
      <c r="B2317" s="126" t="s">
        <v>4332</v>
      </c>
      <c r="C2317" s="126" t="s">
        <v>443</v>
      </c>
      <c r="D2317" s="126">
        <v>440</v>
      </c>
      <c r="E2317" s="126">
        <v>12</v>
      </c>
      <c r="F2317" s="126" t="s">
        <v>6180</v>
      </c>
      <c r="G2317" s="126">
        <v>3.45</v>
      </c>
    </row>
    <row r="2318" spans="1:7" x14ac:dyDescent="0.25">
      <c r="A2318" s="126">
        <v>17702</v>
      </c>
      <c r="B2318" s="126" t="s">
        <v>4332</v>
      </c>
      <c r="C2318" s="126" t="s">
        <v>443</v>
      </c>
      <c r="D2318" s="126">
        <v>440</v>
      </c>
      <c r="E2318" s="126">
        <v>12</v>
      </c>
      <c r="F2318" s="126" t="s">
        <v>6180</v>
      </c>
      <c r="G2318" s="126">
        <v>3.45</v>
      </c>
    </row>
    <row r="2319" spans="1:7" x14ac:dyDescent="0.25">
      <c r="A2319" s="126">
        <v>17756</v>
      </c>
      <c r="B2319" s="126" t="s">
        <v>1362</v>
      </c>
      <c r="C2319" s="126" t="s">
        <v>442</v>
      </c>
      <c r="D2319" s="126">
        <v>750</v>
      </c>
      <c r="E2319" s="126">
        <v>6</v>
      </c>
      <c r="F2319" s="126" t="s">
        <v>5999</v>
      </c>
      <c r="G2319" s="126">
        <v>34.99</v>
      </c>
    </row>
    <row r="2320" spans="1:7" x14ac:dyDescent="0.25">
      <c r="A2320" s="126">
        <v>18916</v>
      </c>
      <c r="B2320" s="126" t="s">
        <v>1467</v>
      </c>
      <c r="C2320" s="126" t="s">
        <v>442</v>
      </c>
      <c r="D2320" s="126">
        <v>3000</v>
      </c>
      <c r="E2320" s="126">
        <v>4</v>
      </c>
      <c r="F2320" s="126" t="s">
        <v>6034</v>
      </c>
      <c r="G2320" s="126">
        <v>43.99</v>
      </c>
    </row>
    <row r="2321" spans="1:7" x14ac:dyDescent="0.25">
      <c r="A2321" s="126">
        <v>18153</v>
      </c>
      <c r="B2321" s="126" t="s">
        <v>1398</v>
      </c>
      <c r="C2321" s="126" t="s">
        <v>444</v>
      </c>
      <c r="D2321" s="126">
        <v>473</v>
      </c>
      <c r="E2321" s="126">
        <v>24</v>
      </c>
      <c r="F2321" s="126" t="s">
        <v>6182</v>
      </c>
      <c r="G2321" s="126">
        <v>3.81</v>
      </c>
    </row>
    <row r="2322" spans="1:7" x14ac:dyDescent="0.25">
      <c r="A2322" s="126">
        <v>18153</v>
      </c>
      <c r="B2322" s="126" t="s">
        <v>1398</v>
      </c>
      <c r="C2322" s="126" t="s">
        <v>444</v>
      </c>
      <c r="D2322" s="126">
        <v>473</v>
      </c>
      <c r="E2322" s="126">
        <v>24</v>
      </c>
      <c r="F2322" s="126" t="s">
        <v>6182</v>
      </c>
      <c r="G2322" s="126">
        <v>3.81</v>
      </c>
    </row>
    <row r="2323" spans="1:7" x14ac:dyDescent="0.25">
      <c r="A2323" s="126">
        <v>18933</v>
      </c>
      <c r="B2323" s="126" t="s">
        <v>1473</v>
      </c>
      <c r="C2323" s="126" t="s">
        <v>443</v>
      </c>
      <c r="D2323" s="126">
        <v>473</v>
      </c>
      <c r="E2323" s="126">
        <v>24</v>
      </c>
      <c r="F2323" s="126" t="s">
        <v>6189</v>
      </c>
      <c r="G2323" s="126">
        <v>3.19</v>
      </c>
    </row>
    <row r="2324" spans="1:7" x14ac:dyDescent="0.25">
      <c r="A2324" s="126">
        <v>18933</v>
      </c>
      <c r="B2324" s="126" t="s">
        <v>1473</v>
      </c>
      <c r="C2324" s="126" t="s">
        <v>443</v>
      </c>
      <c r="D2324" s="126">
        <v>473</v>
      </c>
      <c r="E2324" s="126">
        <v>24</v>
      </c>
      <c r="F2324" s="126" t="s">
        <v>6189</v>
      </c>
      <c r="G2324" s="126">
        <v>3.19</v>
      </c>
    </row>
    <row r="2325" spans="1:7" x14ac:dyDescent="0.25">
      <c r="A2325" s="126">
        <v>17721</v>
      </c>
      <c r="B2325" s="126" t="s">
        <v>1359</v>
      </c>
      <c r="C2325" s="126" t="s">
        <v>443</v>
      </c>
      <c r="D2325" s="126">
        <v>473</v>
      </c>
      <c r="E2325" s="126">
        <v>24</v>
      </c>
      <c r="F2325" s="126" t="s">
        <v>6449</v>
      </c>
      <c r="G2325" s="126">
        <v>3.99</v>
      </c>
    </row>
    <row r="2326" spans="1:7" x14ac:dyDescent="0.25">
      <c r="A2326" s="126">
        <v>18333</v>
      </c>
      <c r="B2326" s="126" t="s">
        <v>1415</v>
      </c>
      <c r="C2326" s="126" t="s">
        <v>443</v>
      </c>
      <c r="D2326" s="126">
        <v>500</v>
      </c>
      <c r="E2326" s="126">
        <v>24</v>
      </c>
      <c r="F2326" s="126" t="s">
        <v>6171</v>
      </c>
      <c r="G2326" s="126">
        <v>2.99</v>
      </c>
    </row>
    <row r="2327" spans="1:7" x14ac:dyDescent="0.25">
      <c r="A2327" s="126">
        <v>16766</v>
      </c>
      <c r="B2327" s="126" t="s">
        <v>246</v>
      </c>
      <c r="C2327" s="126" t="s">
        <v>443</v>
      </c>
      <c r="D2327" s="126">
        <v>2840</v>
      </c>
      <c r="E2327" s="126">
        <v>3</v>
      </c>
      <c r="F2327" s="126" t="s">
        <v>6212</v>
      </c>
      <c r="G2327" s="126">
        <v>13.79</v>
      </c>
    </row>
    <row r="2328" spans="1:7" x14ac:dyDescent="0.25">
      <c r="A2328" s="126">
        <v>16766</v>
      </c>
      <c r="B2328" s="126" t="s">
        <v>246</v>
      </c>
      <c r="C2328" s="126" t="s">
        <v>443</v>
      </c>
      <c r="D2328" s="126">
        <v>2840</v>
      </c>
      <c r="E2328" s="126">
        <v>3</v>
      </c>
      <c r="F2328" s="126" t="s">
        <v>6212</v>
      </c>
      <c r="G2328" s="126">
        <v>13.79</v>
      </c>
    </row>
    <row r="2329" spans="1:7" x14ac:dyDescent="0.25">
      <c r="A2329" s="126">
        <v>18590</v>
      </c>
      <c r="B2329" s="126" t="s">
        <v>1444</v>
      </c>
      <c r="C2329" s="126" t="s">
        <v>441</v>
      </c>
      <c r="D2329" s="126">
        <v>750</v>
      </c>
      <c r="E2329" s="126">
        <v>12</v>
      </c>
      <c r="F2329" s="126" t="s">
        <v>5754</v>
      </c>
      <c r="G2329" s="126">
        <v>62.99</v>
      </c>
    </row>
    <row r="2330" spans="1:7" x14ac:dyDescent="0.25">
      <c r="A2330" s="126">
        <v>18514</v>
      </c>
      <c r="B2330" s="126" t="s">
        <v>1430</v>
      </c>
      <c r="C2330" s="126" t="s">
        <v>441</v>
      </c>
      <c r="D2330" s="126">
        <v>750</v>
      </c>
      <c r="E2330" s="126">
        <v>6</v>
      </c>
      <c r="F2330" s="126" t="s">
        <v>5899</v>
      </c>
      <c r="G2330" s="126">
        <v>39.99</v>
      </c>
    </row>
    <row r="2331" spans="1:7" x14ac:dyDescent="0.25">
      <c r="A2331" s="126">
        <v>18118</v>
      </c>
      <c r="B2331" s="126" t="s">
        <v>1392</v>
      </c>
      <c r="C2331" s="126" t="s">
        <v>442</v>
      </c>
      <c r="D2331" s="126">
        <v>750</v>
      </c>
      <c r="E2331" s="126">
        <v>12</v>
      </c>
      <c r="F2331" s="126" t="s">
        <v>5972</v>
      </c>
      <c r="G2331" s="126">
        <v>11.99</v>
      </c>
    </row>
    <row r="2332" spans="1:7" x14ac:dyDescent="0.25">
      <c r="A2332" s="126">
        <v>18405</v>
      </c>
      <c r="B2332" s="126" t="s">
        <v>1423</v>
      </c>
      <c r="C2332" s="126" t="s">
        <v>442</v>
      </c>
      <c r="D2332" s="126">
        <v>750</v>
      </c>
      <c r="E2332" s="126">
        <v>12</v>
      </c>
      <c r="F2332" s="126" t="s">
        <v>5965</v>
      </c>
      <c r="G2332" s="126">
        <v>13.99</v>
      </c>
    </row>
    <row r="2333" spans="1:7" x14ac:dyDescent="0.25">
      <c r="A2333" s="126">
        <v>18807</v>
      </c>
      <c r="B2333" s="126" t="s">
        <v>1459</v>
      </c>
      <c r="C2333" s="126" t="s">
        <v>442</v>
      </c>
      <c r="D2333" s="126">
        <v>4000</v>
      </c>
      <c r="E2333" s="126">
        <v>4</v>
      </c>
      <c r="F2333" s="126" t="s">
        <v>5946</v>
      </c>
      <c r="G2333" s="126">
        <v>39.99</v>
      </c>
    </row>
    <row r="2334" spans="1:7" x14ac:dyDescent="0.25">
      <c r="A2334" s="126">
        <v>18511</v>
      </c>
      <c r="B2334" s="126" t="s">
        <v>1428</v>
      </c>
      <c r="C2334" s="126" t="s">
        <v>441</v>
      </c>
      <c r="D2334" s="126">
        <v>750</v>
      </c>
      <c r="E2334" s="126">
        <v>6</v>
      </c>
      <c r="F2334" s="126" t="s">
        <v>5784</v>
      </c>
      <c r="G2334" s="126">
        <v>110.22</v>
      </c>
    </row>
    <row r="2335" spans="1:7" x14ac:dyDescent="0.25">
      <c r="A2335" s="126">
        <v>18420</v>
      </c>
      <c r="B2335" s="126" t="s">
        <v>1425</v>
      </c>
      <c r="C2335" s="126" t="s">
        <v>443</v>
      </c>
      <c r="D2335" s="126">
        <v>473</v>
      </c>
      <c r="E2335" s="126">
        <v>24</v>
      </c>
      <c r="F2335" s="126" t="s">
        <v>6180</v>
      </c>
      <c r="G2335" s="126">
        <v>3.48</v>
      </c>
    </row>
    <row r="2336" spans="1:7" x14ac:dyDescent="0.25">
      <c r="A2336" s="126">
        <v>18420</v>
      </c>
      <c r="B2336" s="126" t="s">
        <v>1425</v>
      </c>
      <c r="C2336" s="126" t="s">
        <v>443</v>
      </c>
      <c r="D2336" s="126">
        <v>473</v>
      </c>
      <c r="E2336" s="126">
        <v>24</v>
      </c>
      <c r="F2336" s="126" t="s">
        <v>6180</v>
      </c>
      <c r="G2336" s="126">
        <v>3.48</v>
      </c>
    </row>
    <row r="2337" spans="1:7" x14ac:dyDescent="0.25">
      <c r="A2337" s="126">
        <v>17825</v>
      </c>
      <c r="B2337" s="126" t="s">
        <v>1369</v>
      </c>
      <c r="C2337" s="126" t="s">
        <v>443</v>
      </c>
      <c r="D2337" s="126">
        <v>2130</v>
      </c>
      <c r="E2337" s="126">
        <v>10</v>
      </c>
      <c r="F2337" s="126" t="s">
        <v>6220</v>
      </c>
      <c r="G2337" s="126">
        <v>8.5399999999999991</v>
      </c>
    </row>
    <row r="2338" spans="1:7" x14ac:dyDescent="0.25">
      <c r="A2338" s="126">
        <v>17825</v>
      </c>
      <c r="B2338" s="126" t="s">
        <v>1369</v>
      </c>
      <c r="C2338" s="126" t="s">
        <v>443</v>
      </c>
      <c r="D2338" s="126">
        <v>2130</v>
      </c>
      <c r="E2338" s="126">
        <v>10</v>
      </c>
      <c r="F2338" s="126" t="s">
        <v>6220</v>
      </c>
      <c r="G2338" s="126">
        <v>8.5399999999999991</v>
      </c>
    </row>
    <row r="2339" spans="1:7" x14ac:dyDescent="0.25">
      <c r="A2339" s="126">
        <v>546366</v>
      </c>
      <c r="B2339" s="126" t="s">
        <v>3006</v>
      </c>
      <c r="C2339" s="126" t="s">
        <v>441</v>
      </c>
      <c r="D2339" s="126">
        <v>500</v>
      </c>
      <c r="E2339" s="126">
        <v>6</v>
      </c>
      <c r="F2339" s="126" t="s">
        <v>6453</v>
      </c>
      <c r="G2339" s="126">
        <v>72.989999999999995</v>
      </c>
    </row>
    <row r="2340" spans="1:7" x14ac:dyDescent="0.25">
      <c r="A2340" s="126">
        <v>16791</v>
      </c>
      <c r="B2340" s="126" t="s">
        <v>57</v>
      </c>
      <c r="C2340" s="126" t="s">
        <v>441</v>
      </c>
      <c r="D2340" s="126">
        <v>50</v>
      </c>
      <c r="E2340" s="126">
        <v>120</v>
      </c>
      <c r="F2340" s="126" t="s">
        <v>5773</v>
      </c>
      <c r="G2340" s="126">
        <v>3.59</v>
      </c>
    </row>
    <row r="2341" spans="1:7" x14ac:dyDescent="0.25">
      <c r="A2341" s="126">
        <v>16559</v>
      </c>
      <c r="B2341" s="126" t="s">
        <v>4330</v>
      </c>
      <c r="C2341" s="126" t="s">
        <v>443</v>
      </c>
      <c r="D2341" s="126">
        <v>2500</v>
      </c>
      <c r="E2341" s="126">
        <v>5</v>
      </c>
      <c r="F2341" s="126" t="s">
        <v>5877</v>
      </c>
      <c r="G2341" s="126">
        <v>17.95</v>
      </c>
    </row>
    <row r="2342" spans="1:7" x14ac:dyDescent="0.25">
      <c r="A2342" s="126">
        <v>16559</v>
      </c>
      <c r="B2342" s="126" t="s">
        <v>4330</v>
      </c>
      <c r="C2342" s="126" t="s">
        <v>443</v>
      </c>
      <c r="D2342" s="126">
        <v>2500</v>
      </c>
      <c r="E2342" s="126">
        <v>5</v>
      </c>
      <c r="F2342" s="126" t="s">
        <v>5877</v>
      </c>
      <c r="G2342" s="126">
        <v>17.95</v>
      </c>
    </row>
    <row r="2343" spans="1:7" x14ac:dyDescent="0.25">
      <c r="A2343" s="126">
        <v>16559</v>
      </c>
      <c r="B2343" s="126" t="s">
        <v>4330</v>
      </c>
      <c r="C2343" s="126" t="s">
        <v>443</v>
      </c>
      <c r="D2343" s="126">
        <v>2500</v>
      </c>
      <c r="E2343" s="126">
        <v>5</v>
      </c>
      <c r="F2343" s="126" t="s">
        <v>5877</v>
      </c>
      <c r="G2343" s="126">
        <v>17.95</v>
      </c>
    </row>
    <row r="2344" spans="1:7" x14ac:dyDescent="0.25">
      <c r="A2344" s="126">
        <v>18805</v>
      </c>
      <c r="B2344" s="126" t="s">
        <v>1457</v>
      </c>
      <c r="C2344" s="126" t="s">
        <v>442</v>
      </c>
      <c r="D2344" s="126">
        <v>4000</v>
      </c>
      <c r="E2344" s="126">
        <v>4</v>
      </c>
      <c r="F2344" s="126" t="s">
        <v>5946</v>
      </c>
      <c r="G2344" s="126">
        <v>39.99</v>
      </c>
    </row>
    <row r="2345" spans="1:7" x14ac:dyDescent="0.25">
      <c r="A2345" s="126">
        <v>17965</v>
      </c>
      <c r="B2345" s="126" t="s">
        <v>1382</v>
      </c>
      <c r="C2345" s="126" t="s">
        <v>441</v>
      </c>
      <c r="D2345" s="126">
        <v>750</v>
      </c>
      <c r="E2345" s="126">
        <v>12</v>
      </c>
      <c r="F2345" s="126" t="s">
        <v>5773</v>
      </c>
      <c r="G2345" s="126">
        <v>32.99</v>
      </c>
    </row>
    <row r="2346" spans="1:7" x14ac:dyDescent="0.25">
      <c r="A2346" s="126">
        <v>18928</v>
      </c>
      <c r="B2346" s="126" t="s">
        <v>1470</v>
      </c>
      <c r="C2346" s="126" t="s">
        <v>442</v>
      </c>
      <c r="D2346" s="126">
        <v>750</v>
      </c>
      <c r="E2346" s="126">
        <v>12</v>
      </c>
      <c r="F2346" s="126" t="s">
        <v>5794</v>
      </c>
      <c r="G2346" s="126">
        <v>11.25</v>
      </c>
    </row>
    <row r="2347" spans="1:7" x14ac:dyDescent="0.25">
      <c r="A2347" s="126">
        <v>18513</v>
      </c>
      <c r="B2347" s="126" t="s">
        <v>1429</v>
      </c>
      <c r="C2347" s="126" t="s">
        <v>441</v>
      </c>
      <c r="D2347" s="126">
        <v>750</v>
      </c>
      <c r="E2347" s="126">
        <v>12</v>
      </c>
      <c r="F2347" s="126" t="s">
        <v>5794</v>
      </c>
      <c r="G2347" s="126">
        <v>35.99</v>
      </c>
    </row>
    <row r="2348" spans="1:7" x14ac:dyDescent="0.25">
      <c r="A2348" s="126">
        <v>17860</v>
      </c>
      <c r="B2348" s="126" t="s">
        <v>257</v>
      </c>
      <c r="C2348" s="126" t="s">
        <v>441</v>
      </c>
      <c r="D2348" s="126">
        <v>750</v>
      </c>
      <c r="E2348" s="126">
        <v>12</v>
      </c>
      <c r="F2348" s="126" t="s">
        <v>5773</v>
      </c>
      <c r="G2348" s="126">
        <v>29.99</v>
      </c>
    </row>
    <row r="2349" spans="1:7" x14ac:dyDescent="0.25">
      <c r="A2349" s="126">
        <v>18123</v>
      </c>
      <c r="B2349" s="126" t="s">
        <v>1394</v>
      </c>
      <c r="C2349" s="126" t="s">
        <v>442</v>
      </c>
      <c r="D2349" s="126">
        <v>750</v>
      </c>
      <c r="E2349" s="126">
        <v>12</v>
      </c>
      <c r="F2349" s="126" t="s">
        <v>5999</v>
      </c>
      <c r="G2349" s="126">
        <v>12.99</v>
      </c>
    </row>
    <row r="2350" spans="1:7" x14ac:dyDescent="0.25">
      <c r="A2350" s="126">
        <v>18294</v>
      </c>
      <c r="B2350" s="126" t="s">
        <v>1410</v>
      </c>
      <c r="C2350" s="126" t="s">
        <v>442</v>
      </c>
      <c r="D2350" s="126">
        <v>750</v>
      </c>
      <c r="E2350" s="126">
        <v>6</v>
      </c>
      <c r="F2350" s="126" t="s">
        <v>6415</v>
      </c>
      <c r="G2350" s="126">
        <v>23.26</v>
      </c>
    </row>
    <row r="2351" spans="1:7" x14ac:dyDescent="0.25">
      <c r="A2351" s="126">
        <v>18142</v>
      </c>
      <c r="B2351" s="126" t="s">
        <v>1395</v>
      </c>
      <c r="C2351" s="126" t="s">
        <v>441</v>
      </c>
      <c r="D2351" s="126">
        <v>750</v>
      </c>
      <c r="E2351" s="126">
        <v>12</v>
      </c>
      <c r="F2351" s="126" t="s">
        <v>5996</v>
      </c>
      <c r="G2351" s="126">
        <v>76.5</v>
      </c>
    </row>
    <row r="2352" spans="1:7" x14ac:dyDescent="0.25">
      <c r="A2352" s="126">
        <v>18917</v>
      </c>
      <c r="B2352" s="126" t="s">
        <v>1033</v>
      </c>
      <c r="C2352" s="126" t="s">
        <v>442</v>
      </c>
      <c r="D2352" s="126">
        <v>1500</v>
      </c>
      <c r="E2352" s="126">
        <v>6</v>
      </c>
      <c r="F2352" s="126" t="s">
        <v>5754</v>
      </c>
      <c r="G2352" s="126">
        <v>24.99</v>
      </c>
    </row>
    <row r="2353" spans="1:7" x14ac:dyDescent="0.25">
      <c r="A2353" s="126">
        <v>708132</v>
      </c>
      <c r="B2353" s="126" t="s">
        <v>3125</v>
      </c>
      <c r="C2353" s="126" t="s">
        <v>443</v>
      </c>
      <c r="D2353" s="126">
        <v>355</v>
      </c>
      <c r="E2353" s="126">
        <v>24</v>
      </c>
      <c r="F2353" s="126" t="s">
        <v>5773</v>
      </c>
      <c r="G2353" s="126">
        <v>2.29</v>
      </c>
    </row>
    <row r="2354" spans="1:7" x14ac:dyDescent="0.25">
      <c r="A2354" s="126">
        <v>708132</v>
      </c>
      <c r="B2354" s="126" t="s">
        <v>3125</v>
      </c>
      <c r="C2354" s="126" t="s">
        <v>443</v>
      </c>
      <c r="D2354" s="126">
        <v>355</v>
      </c>
      <c r="E2354" s="126">
        <v>24</v>
      </c>
      <c r="F2354" s="126" t="s">
        <v>5773</v>
      </c>
      <c r="G2354" s="126">
        <v>2.29</v>
      </c>
    </row>
    <row r="2355" spans="1:7" x14ac:dyDescent="0.25">
      <c r="A2355" s="126">
        <v>17761</v>
      </c>
      <c r="B2355" s="126" t="s">
        <v>1362</v>
      </c>
      <c r="C2355" s="126" t="s">
        <v>442</v>
      </c>
      <c r="D2355" s="126">
        <v>1500</v>
      </c>
      <c r="E2355" s="126">
        <v>3</v>
      </c>
      <c r="F2355" s="126" t="s">
        <v>5999</v>
      </c>
      <c r="G2355" s="126">
        <v>72.989999999999995</v>
      </c>
    </row>
    <row r="2356" spans="1:7" x14ac:dyDescent="0.25">
      <c r="A2356" s="126">
        <v>16689</v>
      </c>
      <c r="B2356" s="126" t="s">
        <v>849</v>
      </c>
      <c r="C2356" s="126" t="s">
        <v>441</v>
      </c>
      <c r="D2356" s="126">
        <v>375</v>
      </c>
      <c r="E2356" s="126">
        <v>12</v>
      </c>
      <c r="F2356" s="126" t="s">
        <v>5845</v>
      </c>
      <c r="G2356" s="126">
        <v>16.989999999999998</v>
      </c>
    </row>
    <row r="2357" spans="1:7" x14ac:dyDescent="0.25">
      <c r="A2357" s="126">
        <v>16544</v>
      </c>
      <c r="B2357" s="126" t="s">
        <v>52</v>
      </c>
      <c r="C2357" s="126" t="s">
        <v>441</v>
      </c>
      <c r="D2357" s="126">
        <v>1750</v>
      </c>
      <c r="E2357" s="126">
        <v>6</v>
      </c>
      <c r="F2357" s="126" t="s">
        <v>5773</v>
      </c>
      <c r="G2357" s="126">
        <v>51.06</v>
      </c>
    </row>
    <row r="2358" spans="1:7" x14ac:dyDescent="0.25">
      <c r="A2358" s="126">
        <v>16611</v>
      </c>
      <c r="B2358" s="126" t="s">
        <v>1265</v>
      </c>
      <c r="C2358" s="126" t="s">
        <v>443</v>
      </c>
      <c r="D2358" s="126">
        <v>2046</v>
      </c>
      <c r="E2358" s="126">
        <v>4</v>
      </c>
      <c r="F2358" s="126" t="s">
        <v>6180</v>
      </c>
      <c r="G2358" s="126">
        <v>13.48</v>
      </c>
    </row>
    <row r="2359" spans="1:7" x14ac:dyDescent="0.25">
      <c r="A2359" s="126">
        <v>16611</v>
      </c>
      <c r="B2359" s="126" t="s">
        <v>1265</v>
      </c>
      <c r="C2359" s="126" t="s">
        <v>443</v>
      </c>
      <c r="D2359" s="126">
        <v>2046</v>
      </c>
      <c r="E2359" s="126">
        <v>4</v>
      </c>
      <c r="F2359" s="126" t="s">
        <v>6180</v>
      </c>
      <c r="G2359" s="126">
        <v>13.48</v>
      </c>
    </row>
    <row r="2360" spans="1:7" x14ac:dyDescent="0.25">
      <c r="A2360" s="126">
        <v>16759</v>
      </c>
      <c r="B2360" s="126" t="s">
        <v>200</v>
      </c>
      <c r="C2360" s="126" t="s">
        <v>441</v>
      </c>
      <c r="D2360" s="126">
        <v>1140</v>
      </c>
      <c r="E2360" s="126">
        <v>8</v>
      </c>
      <c r="F2360" s="126" t="s">
        <v>5754</v>
      </c>
      <c r="G2360" s="126">
        <v>35.479999999999997</v>
      </c>
    </row>
    <row r="2361" spans="1:7" x14ac:dyDescent="0.25">
      <c r="A2361" s="126">
        <v>16574</v>
      </c>
      <c r="B2361" s="126" t="s">
        <v>1260</v>
      </c>
      <c r="C2361" s="126" t="s">
        <v>442</v>
      </c>
      <c r="D2361" s="126">
        <v>750</v>
      </c>
      <c r="E2361" s="126">
        <v>12</v>
      </c>
      <c r="F2361" s="126" t="s">
        <v>5906</v>
      </c>
      <c r="G2361" s="126">
        <v>14.99</v>
      </c>
    </row>
    <row r="2362" spans="1:7" x14ac:dyDescent="0.25">
      <c r="A2362" s="126">
        <v>16368</v>
      </c>
      <c r="B2362" s="126" t="s">
        <v>1246</v>
      </c>
      <c r="C2362" s="126" t="s">
        <v>442</v>
      </c>
      <c r="D2362" s="126">
        <v>750</v>
      </c>
      <c r="E2362" s="126">
        <v>12</v>
      </c>
      <c r="F2362" s="126" t="s">
        <v>5937</v>
      </c>
      <c r="G2362" s="126">
        <v>15.99</v>
      </c>
    </row>
    <row r="2363" spans="1:7" x14ac:dyDescent="0.25">
      <c r="A2363" s="126">
        <v>16557</v>
      </c>
      <c r="B2363" s="126" t="s">
        <v>1258</v>
      </c>
      <c r="C2363" s="126" t="s">
        <v>441</v>
      </c>
      <c r="D2363" s="126">
        <v>750</v>
      </c>
      <c r="E2363" s="126">
        <v>6</v>
      </c>
      <c r="F2363" s="126" t="s">
        <v>5771</v>
      </c>
      <c r="G2363" s="126">
        <v>195.52</v>
      </c>
    </row>
    <row r="2364" spans="1:7" x14ac:dyDescent="0.25">
      <c r="A2364" s="126">
        <v>16753</v>
      </c>
      <c r="B2364" s="126" t="s">
        <v>1270</v>
      </c>
      <c r="C2364" s="126" t="s">
        <v>442</v>
      </c>
      <c r="D2364" s="126">
        <v>1500</v>
      </c>
      <c r="E2364" s="126">
        <v>4</v>
      </c>
      <c r="F2364" s="126" t="s">
        <v>5928</v>
      </c>
      <c r="G2364" s="126">
        <v>64.989999999999995</v>
      </c>
    </row>
    <row r="2365" spans="1:7" x14ac:dyDescent="0.25">
      <c r="A2365" s="126">
        <v>18806</v>
      </c>
      <c r="B2365" s="126" t="s">
        <v>1458</v>
      </c>
      <c r="C2365" s="126" t="s">
        <v>442</v>
      </c>
      <c r="D2365" s="126">
        <v>4000</v>
      </c>
      <c r="E2365" s="126">
        <v>4</v>
      </c>
      <c r="F2365" s="126" t="s">
        <v>5946</v>
      </c>
      <c r="G2365" s="126">
        <v>39.99</v>
      </c>
    </row>
    <row r="2366" spans="1:7" x14ac:dyDescent="0.25">
      <c r="A2366" s="126">
        <v>18808</v>
      </c>
      <c r="B2366" s="126" t="s">
        <v>1460</v>
      </c>
      <c r="C2366" s="126" t="s">
        <v>442</v>
      </c>
      <c r="D2366" s="126">
        <v>4000</v>
      </c>
      <c r="E2366" s="126">
        <v>4</v>
      </c>
      <c r="F2366" s="126" t="s">
        <v>5946</v>
      </c>
      <c r="G2366" s="126">
        <v>39.99</v>
      </c>
    </row>
    <row r="2367" spans="1:7" x14ac:dyDescent="0.25">
      <c r="A2367" s="126">
        <v>18419</v>
      </c>
      <c r="B2367" s="126" t="s">
        <v>1424</v>
      </c>
      <c r="C2367" s="126" t="s">
        <v>443</v>
      </c>
      <c r="D2367" s="126">
        <v>4260</v>
      </c>
      <c r="E2367" s="126">
        <v>2</v>
      </c>
      <c r="F2367" s="126" t="s">
        <v>6180</v>
      </c>
      <c r="G2367" s="126">
        <v>24.99</v>
      </c>
    </row>
    <row r="2368" spans="1:7" x14ac:dyDescent="0.25">
      <c r="A2368" s="126">
        <v>18419</v>
      </c>
      <c r="B2368" s="126" t="s">
        <v>1424</v>
      </c>
      <c r="C2368" s="126" t="s">
        <v>443</v>
      </c>
      <c r="D2368" s="126">
        <v>4260</v>
      </c>
      <c r="E2368" s="126">
        <v>2</v>
      </c>
      <c r="F2368" s="126" t="s">
        <v>6180</v>
      </c>
      <c r="G2368" s="126">
        <v>24.99</v>
      </c>
    </row>
    <row r="2369" spans="1:7" x14ac:dyDescent="0.25">
      <c r="A2369" s="126">
        <v>58032</v>
      </c>
      <c r="B2369" s="126" t="s">
        <v>2605</v>
      </c>
      <c r="C2369" s="126" t="s">
        <v>442</v>
      </c>
      <c r="D2369" s="126">
        <v>750</v>
      </c>
      <c r="E2369" s="126">
        <v>12</v>
      </c>
      <c r="F2369" s="126" t="s">
        <v>5928</v>
      </c>
      <c r="G2369" s="126">
        <v>17.989999999999998</v>
      </c>
    </row>
    <row r="2370" spans="1:7" x14ac:dyDescent="0.25">
      <c r="A2370" s="126">
        <v>16883</v>
      </c>
      <c r="B2370" s="126" t="s">
        <v>4271</v>
      </c>
      <c r="C2370" s="126" t="s">
        <v>442</v>
      </c>
      <c r="D2370" s="126">
        <v>750</v>
      </c>
      <c r="E2370" s="126">
        <v>12</v>
      </c>
      <c r="F2370" s="126" t="s">
        <v>6034</v>
      </c>
      <c r="G2370" s="126">
        <v>14.99</v>
      </c>
    </row>
    <row r="2371" spans="1:7" x14ac:dyDescent="0.25">
      <c r="A2371" s="126">
        <v>16245</v>
      </c>
      <c r="B2371" s="126" t="s">
        <v>1241</v>
      </c>
      <c r="C2371" s="126" t="s">
        <v>442</v>
      </c>
      <c r="D2371" s="126">
        <v>3000</v>
      </c>
      <c r="E2371" s="126">
        <v>4</v>
      </c>
      <c r="F2371" s="126" t="s">
        <v>5965</v>
      </c>
      <c r="G2371" s="126">
        <v>38.99</v>
      </c>
    </row>
    <row r="2372" spans="1:7" x14ac:dyDescent="0.25">
      <c r="A2372" s="126">
        <v>225615</v>
      </c>
      <c r="B2372" s="126" t="s">
        <v>2747</v>
      </c>
      <c r="C2372" s="126" t="s">
        <v>444</v>
      </c>
      <c r="D2372" s="126">
        <v>2130</v>
      </c>
      <c r="E2372" s="126">
        <v>4</v>
      </c>
      <c r="F2372" s="126" t="s">
        <v>6156</v>
      </c>
      <c r="G2372" s="126">
        <v>14.09</v>
      </c>
    </row>
    <row r="2373" spans="1:7" x14ac:dyDescent="0.25">
      <c r="A2373" s="126">
        <v>168773</v>
      </c>
      <c r="B2373" s="126" t="s">
        <v>2701</v>
      </c>
      <c r="C2373" s="126" t="s">
        <v>444</v>
      </c>
      <c r="D2373" s="126">
        <v>2130</v>
      </c>
      <c r="E2373" s="126">
        <v>4</v>
      </c>
      <c r="F2373" s="126" t="s">
        <v>5984</v>
      </c>
      <c r="G2373" s="126">
        <v>14.79</v>
      </c>
    </row>
    <row r="2374" spans="1:7" x14ac:dyDescent="0.25">
      <c r="A2374" s="126">
        <v>16600</v>
      </c>
      <c r="B2374" s="126" t="s">
        <v>1263</v>
      </c>
      <c r="C2374" s="126" t="s">
        <v>443</v>
      </c>
      <c r="D2374" s="126">
        <v>500</v>
      </c>
      <c r="E2374" s="126">
        <v>12</v>
      </c>
      <c r="F2374" s="126" t="s">
        <v>5877</v>
      </c>
      <c r="G2374" s="126">
        <v>3.69</v>
      </c>
    </row>
    <row r="2375" spans="1:7" x14ac:dyDescent="0.25">
      <c r="A2375" s="126">
        <v>16600</v>
      </c>
      <c r="B2375" s="126" t="s">
        <v>1263</v>
      </c>
      <c r="C2375" s="126" t="s">
        <v>443</v>
      </c>
      <c r="D2375" s="126">
        <v>500</v>
      </c>
      <c r="E2375" s="126">
        <v>12</v>
      </c>
      <c r="F2375" s="126" t="s">
        <v>5877</v>
      </c>
      <c r="G2375" s="126">
        <v>3.69</v>
      </c>
    </row>
    <row r="2376" spans="1:7" x14ac:dyDescent="0.25">
      <c r="A2376" s="126">
        <v>16600</v>
      </c>
      <c r="B2376" s="126" t="s">
        <v>1263</v>
      </c>
      <c r="C2376" s="126" t="s">
        <v>443</v>
      </c>
      <c r="D2376" s="126">
        <v>500</v>
      </c>
      <c r="E2376" s="126">
        <v>12</v>
      </c>
      <c r="F2376" s="126" t="s">
        <v>5877</v>
      </c>
      <c r="G2376" s="126">
        <v>3.69</v>
      </c>
    </row>
    <row r="2377" spans="1:7" x14ac:dyDescent="0.25">
      <c r="A2377" s="126">
        <v>200782</v>
      </c>
      <c r="B2377" s="126" t="s">
        <v>2724</v>
      </c>
      <c r="C2377" s="126" t="s">
        <v>442</v>
      </c>
      <c r="D2377" s="126">
        <v>750</v>
      </c>
      <c r="E2377" s="126">
        <v>6</v>
      </c>
      <c r="F2377" s="126" t="s">
        <v>5972</v>
      </c>
      <c r="G2377" s="126">
        <v>39.99</v>
      </c>
    </row>
    <row r="2378" spans="1:7" x14ac:dyDescent="0.25">
      <c r="A2378" s="126">
        <v>751350</v>
      </c>
      <c r="B2378" s="126" t="s">
        <v>793</v>
      </c>
      <c r="C2378" s="126" t="s">
        <v>441</v>
      </c>
      <c r="D2378" s="126">
        <v>50</v>
      </c>
      <c r="E2378" s="126">
        <v>48</v>
      </c>
      <c r="F2378" s="126" t="s">
        <v>6316</v>
      </c>
      <c r="G2378" s="126">
        <v>7.99</v>
      </c>
    </row>
    <row r="2379" spans="1:7" x14ac:dyDescent="0.25">
      <c r="A2379" s="126">
        <v>16839</v>
      </c>
      <c r="B2379" s="126" t="s">
        <v>1276</v>
      </c>
      <c r="C2379" s="126" t="s">
        <v>441</v>
      </c>
      <c r="D2379" s="126">
        <v>750</v>
      </c>
      <c r="E2379" s="126">
        <v>6</v>
      </c>
      <c r="F2379" s="126" t="s">
        <v>5820</v>
      </c>
      <c r="G2379" s="126">
        <v>38.99</v>
      </c>
    </row>
    <row r="2380" spans="1:7" x14ac:dyDescent="0.25">
      <c r="A2380" s="126">
        <v>17922</v>
      </c>
      <c r="B2380" s="126" t="s">
        <v>1375</v>
      </c>
      <c r="C2380" s="126" t="s">
        <v>442</v>
      </c>
      <c r="D2380" s="126">
        <v>750</v>
      </c>
      <c r="E2380" s="126">
        <v>12</v>
      </c>
      <c r="F2380" s="126" t="s">
        <v>5999</v>
      </c>
      <c r="G2380" s="126">
        <v>19.989999999999998</v>
      </c>
    </row>
    <row r="2381" spans="1:7" x14ac:dyDescent="0.25">
      <c r="A2381" s="126">
        <v>16573</v>
      </c>
      <c r="B2381" s="126" t="s">
        <v>1259</v>
      </c>
      <c r="C2381" s="126" t="s">
        <v>442</v>
      </c>
      <c r="D2381" s="126">
        <v>750</v>
      </c>
      <c r="E2381" s="126">
        <v>12</v>
      </c>
      <c r="F2381" s="126" t="s">
        <v>5906</v>
      </c>
      <c r="G2381" s="126">
        <v>14.99</v>
      </c>
    </row>
    <row r="2382" spans="1:7" x14ac:dyDescent="0.25">
      <c r="A2382" s="126">
        <v>762818</v>
      </c>
      <c r="B2382" s="126" t="s">
        <v>3239</v>
      </c>
      <c r="C2382" s="126" t="s">
        <v>443</v>
      </c>
      <c r="D2382" s="126">
        <v>2046</v>
      </c>
      <c r="E2382" s="126">
        <v>4</v>
      </c>
      <c r="F2382" s="126" t="s">
        <v>6180</v>
      </c>
      <c r="G2382" s="126">
        <v>11.99</v>
      </c>
    </row>
    <row r="2383" spans="1:7" x14ac:dyDescent="0.25">
      <c r="A2383" s="126">
        <v>762818</v>
      </c>
      <c r="B2383" s="126" t="s">
        <v>3239</v>
      </c>
      <c r="C2383" s="126" t="s">
        <v>443</v>
      </c>
      <c r="D2383" s="126">
        <v>2046</v>
      </c>
      <c r="E2383" s="126">
        <v>4</v>
      </c>
      <c r="F2383" s="126" t="s">
        <v>6180</v>
      </c>
      <c r="G2383" s="126">
        <v>11.99</v>
      </c>
    </row>
    <row r="2384" spans="1:7" x14ac:dyDescent="0.25">
      <c r="A2384" s="126">
        <v>16761</v>
      </c>
      <c r="B2384" s="126" t="s">
        <v>1271</v>
      </c>
      <c r="C2384" s="126" t="s">
        <v>442</v>
      </c>
      <c r="D2384" s="126">
        <v>750</v>
      </c>
      <c r="E2384" s="126">
        <v>6</v>
      </c>
      <c r="F2384" s="126" t="s">
        <v>5844</v>
      </c>
      <c r="G2384" s="126">
        <v>69.989999999999995</v>
      </c>
    </row>
    <row r="2385" spans="1:7" x14ac:dyDescent="0.25">
      <c r="A2385" s="126">
        <v>15798</v>
      </c>
      <c r="B2385" s="126" t="s">
        <v>1206</v>
      </c>
      <c r="C2385" s="126" t="s">
        <v>441</v>
      </c>
      <c r="D2385" s="126">
        <v>750</v>
      </c>
      <c r="E2385" s="126">
        <v>6</v>
      </c>
      <c r="F2385" s="126" t="s">
        <v>5784</v>
      </c>
      <c r="G2385" s="126">
        <v>86.25</v>
      </c>
    </row>
    <row r="2386" spans="1:7" x14ac:dyDescent="0.25">
      <c r="A2386" s="126">
        <v>16369</v>
      </c>
      <c r="B2386" s="126" t="s">
        <v>1247</v>
      </c>
      <c r="C2386" s="126" t="s">
        <v>442</v>
      </c>
      <c r="D2386" s="126">
        <v>750</v>
      </c>
      <c r="E2386" s="126">
        <v>12</v>
      </c>
      <c r="F2386" s="126" t="s">
        <v>5937</v>
      </c>
      <c r="G2386" s="126">
        <v>15.99</v>
      </c>
    </row>
    <row r="2387" spans="1:7" x14ac:dyDescent="0.25">
      <c r="A2387" s="126">
        <v>16671</v>
      </c>
      <c r="B2387" s="126" t="s">
        <v>1267</v>
      </c>
      <c r="C2387" s="126" t="s">
        <v>442</v>
      </c>
      <c r="D2387" s="126">
        <v>750</v>
      </c>
      <c r="E2387" s="126">
        <v>6</v>
      </c>
      <c r="F2387" s="126" t="s">
        <v>5957</v>
      </c>
      <c r="G2387" s="126">
        <v>29.99</v>
      </c>
    </row>
    <row r="2388" spans="1:7" x14ac:dyDescent="0.25">
      <c r="A2388" s="126">
        <v>736593</v>
      </c>
      <c r="B2388" s="126" t="s">
        <v>3182</v>
      </c>
      <c r="C2388" s="126" t="s">
        <v>442</v>
      </c>
      <c r="D2388" s="126">
        <v>1000</v>
      </c>
      <c r="E2388" s="126">
        <v>6</v>
      </c>
      <c r="F2388" s="126" t="s">
        <v>5844</v>
      </c>
      <c r="G2388" s="126">
        <v>14.99</v>
      </c>
    </row>
    <row r="2389" spans="1:7" x14ac:dyDescent="0.25">
      <c r="A2389" s="126">
        <v>741637</v>
      </c>
      <c r="B2389" s="126" t="s">
        <v>3196</v>
      </c>
      <c r="C2389" s="126" t="s">
        <v>443</v>
      </c>
      <c r="D2389" s="126">
        <v>330</v>
      </c>
      <c r="E2389" s="126">
        <v>24</v>
      </c>
      <c r="F2389" s="126" t="s">
        <v>5877</v>
      </c>
      <c r="G2389" s="126">
        <v>4.49</v>
      </c>
    </row>
    <row r="2390" spans="1:7" x14ac:dyDescent="0.25">
      <c r="A2390" s="126">
        <v>741637</v>
      </c>
      <c r="B2390" s="126" t="s">
        <v>3196</v>
      </c>
      <c r="C2390" s="126" t="s">
        <v>443</v>
      </c>
      <c r="D2390" s="126">
        <v>330</v>
      </c>
      <c r="E2390" s="126">
        <v>24</v>
      </c>
      <c r="F2390" s="126" t="s">
        <v>5877</v>
      </c>
      <c r="G2390" s="126">
        <v>4.49</v>
      </c>
    </row>
    <row r="2391" spans="1:7" x14ac:dyDescent="0.25">
      <c r="A2391" s="126">
        <v>16769</v>
      </c>
      <c r="B2391" s="126" t="s">
        <v>1273</v>
      </c>
      <c r="C2391" s="126" t="s">
        <v>442</v>
      </c>
      <c r="D2391" s="126">
        <v>750</v>
      </c>
      <c r="E2391" s="126">
        <v>12</v>
      </c>
      <c r="F2391" s="126" t="s">
        <v>5999</v>
      </c>
      <c r="G2391" s="126">
        <v>12.99</v>
      </c>
    </row>
    <row r="2392" spans="1:7" x14ac:dyDescent="0.25">
      <c r="A2392" s="126">
        <v>16877</v>
      </c>
      <c r="B2392" s="126" t="s">
        <v>1281</v>
      </c>
      <c r="C2392" s="126" t="s">
        <v>443</v>
      </c>
      <c r="D2392" s="126">
        <v>473</v>
      </c>
      <c r="E2392" s="126">
        <v>24</v>
      </c>
      <c r="F2392" s="126" t="s">
        <v>5937</v>
      </c>
      <c r="G2392" s="126">
        <v>3.28</v>
      </c>
    </row>
    <row r="2393" spans="1:7" x14ac:dyDescent="0.25">
      <c r="A2393" s="126">
        <v>761576</v>
      </c>
      <c r="B2393" s="126" t="s">
        <v>3238</v>
      </c>
      <c r="C2393" s="126" t="s">
        <v>442</v>
      </c>
      <c r="D2393" s="126">
        <v>750</v>
      </c>
      <c r="E2393" s="126">
        <v>12</v>
      </c>
      <c r="F2393" s="126" t="s">
        <v>5906</v>
      </c>
      <c r="G2393" s="126">
        <v>9.99</v>
      </c>
    </row>
    <row r="2394" spans="1:7" x14ac:dyDescent="0.25">
      <c r="A2394" s="126">
        <v>16902</v>
      </c>
      <c r="B2394" s="126" t="s">
        <v>1283</v>
      </c>
      <c r="C2394" s="126" t="s">
        <v>443</v>
      </c>
      <c r="D2394" s="126">
        <v>2130</v>
      </c>
      <c r="E2394" s="126">
        <v>4</v>
      </c>
      <c r="F2394" s="126" t="s">
        <v>6203</v>
      </c>
      <c r="G2394" s="126">
        <v>11.85</v>
      </c>
    </row>
    <row r="2395" spans="1:7" x14ac:dyDescent="0.25">
      <c r="A2395" s="126">
        <v>16902</v>
      </c>
      <c r="B2395" s="126" t="s">
        <v>1283</v>
      </c>
      <c r="C2395" s="126" t="s">
        <v>443</v>
      </c>
      <c r="D2395" s="126">
        <v>2130</v>
      </c>
      <c r="E2395" s="126">
        <v>4</v>
      </c>
      <c r="F2395" s="126" t="s">
        <v>6203</v>
      </c>
      <c r="G2395" s="126">
        <v>11.85</v>
      </c>
    </row>
    <row r="2396" spans="1:7" x14ac:dyDescent="0.25">
      <c r="A2396" s="126">
        <v>295287</v>
      </c>
      <c r="B2396" s="126" t="s">
        <v>2809</v>
      </c>
      <c r="C2396" s="126" t="s">
        <v>442</v>
      </c>
      <c r="D2396" s="126">
        <v>750</v>
      </c>
      <c r="E2396" s="126">
        <v>12</v>
      </c>
      <c r="F2396" s="126" t="s">
        <v>5928</v>
      </c>
      <c r="G2396" s="126">
        <v>15.99</v>
      </c>
    </row>
    <row r="2397" spans="1:7" x14ac:dyDescent="0.25">
      <c r="A2397" s="126">
        <v>16356</v>
      </c>
      <c r="B2397" s="126" t="s">
        <v>1245</v>
      </c>
      <c r="C2397" s="126" t="s">
        <v>444</v>
      </c>
      <c r="D2397" s="126">
        <v>1420</v>
      </c>
      <c r="E2397" s="126">
        <v>6</v>
      </c>
      <c r="F2397" s="126" t="s">
        <v>5773</v>
      </c>
      <c r="G2397" s="126">
        <v>10.99</v>
      </c>
    </row>
    <row r="2398" spans="1:7" x14ac:dyDescent="0.25">
      <c r="A2398" s="126">
        <v>16457</v>
      </c>
      <c r="B2398" s="126" t="s">
        <v>1253</v>
      </c>
      <c r="C2398" s="126" t="s">
        <v>442</v>
      </c>
      <c r="D2398" s="126">
        <v>750</v>
      </c>
      <c r="E2398" s="126">
        <v>12</v>
      </c>
      <c r="F2398" s="126" t="s">
        <v>6416</v>
      </c>
      <c r="G2398" s="126">
        <v>64.45</v>
      </c>
    </row>
    <row r="2399" spans="1:7" x14ac:dyDescent="0.25">
      <c r="A2399" s="126">
        <v>16712</v>
      </c>
      <c r="B2399" s="126" t="s">
        <v>6460</v>
      </c>
      <c r="C2399" s="126" t="s">
        <v>444</v>
      </c>
      <c r="D2399" s="126">
        <v>270</v>
      </c>
      <c r="E2399" s="126">
        <v>24</v>
      </c>
      <c r="F2399" s="126" t="s">
        <v>6075</v>
      </c>
      <c r="G2399" s="126">
        <v>3.49</v>
      </c>
    </row>
    <row r="2400" spans="1:7" x14ac:dyDescent="0.25">
      <c r="A2400" s="126">
        <v>16595</v>
      </c>
      <c r="B2400" s="126" t="s">
        <v>1262</v>
      </c>
      <c r="C2400" s="126" t="s">
        <v>442</v>
      </c>
      <c r="D2400" s="126">
        <v>750</v>
      </c>
      <c r="E2400" s="126">
        <v>12</v>
      </c>
      <c r="F2400" s="126" t="s">
        <v>6416</v>
      </c>
      <c r="G2400" s="126">
        <v>120.04</v>
      </c>
    </row>
    <row r="2401" spans="1:7" x14ac:dyDescent="0.25">
      <c r="A2401" s="126">
        <v>16502</v>
      </c>
      <c r="B2401" s="126" t="s">
        <v>1255</v>
      </c>
      <c r="C2401" s="126" t="s">
        <v>442</v>
      </c>
      <c r="D2401" s="126">
        <v>750</v>
      </c>
      <c r="E2401" s="126">
        <v>12</v>
      </c>
      <c r="F2401" s="126" t="s">
        <v>5946</v>
      </c>
      <c r="G2401" s="126">
        <v>17.989999999999998</v>
      </c>
    </row>
    <row r="2402" spans="1:7" x14ac:dyDescent="0.25">
      <c r="A2402" s="126">
        <v>16601</v>
      </c>
      <c r="B2402" s="126" t="s">
        <v>1264</v>
      </c>
      <c r="C2402" s="126" t="s">
        <v>443</v>
      </c>
      <c r="D2402" s="126">
        <v>500</v>
      </c>
      <c r="E2402" s="126">
        <v>12</v>
      </c>
      <c r="F2402" s="126" t="s">
        <v>5877</v>
      </c>
      <c r="G2402" s="126">
        <v>3.59</v>
      </c>
    </row>
    <row r="2403" spans="1:7" x14ac:dyDescent="0.25">
      <c r="A2403" s="126">
        <v>16601</v>
      </c>
      <c r="B2403" s="126" t="s">
        <v>1264</v>
      </c>
      <c r="C2403" s="126" t="s">
        <v>443</v>
      </c>
      <c r="D2403" s="126">
        <v>500</v>
      </c>
      <c r="E2403" s="126">
        <v>12</v>
      </c>
      <c r="F2403" s="126" t="s">
        <v>5877</v>
      </c>
      <c r="G2403" s="126">
        <v>3.59</v>
      </c>
    </row>
    <row r="2404" spans="1:7" x14ac:dyDescent="0.25">
      <c r="A2404" s="126">
        <v>16601</v>
      </c>
      <c r="B2404" s="126" t="s">
        <v>1264</v>
      </c>
      <c r="C2404" s="126" t="s">
        <v>443</v>
      </c>
      <c r="D2404" s="126">
        <v>500</v>
      </c>
      <c r="E2404" s="126">
        <v>12</v>
      </c>
      <c r="F2404" s="126" t="s">
        <v>5877</v>
      </c>
      <c r="G2404" s="126">
        <v>3.59</v>
      </c>
    </row>
    <row r="2405" spans="1:7" x14ac:dyDescent="0.25">
      <c r="A2405" s="126">
        <v>16901</v>
      </c>
      <c r="B2405" s="126" t="s">
        <v>1283</v>
      </c>
      <c r="C2405" s="126" t="s">
        <v>443</v>
      </c>
      <c r="D2405" s="126">
        <v>2130</v>
      </c>
      <c r="E2405" s="126">
        <v>4</v>
      </c>
      <c r="F2405" s="126" t="s">
        <v>6203</v>
      </c>
      <c r="G2405" s="126">
        <v>11.85</v>
      </c>
    </row>
    <row r="2406" spans="1:7" x14ac:dyDescent="0.25">
      <c r="A2406" s="126">
        <v>764603</v>
      </c>
      <c r="B2406" s="126" t="s">
        <v>3243</v>
      </c>
      <c r="C2406" s="126" t="s">
        <v>443</v>
      </c>
      <c r="D2406" s="126">
        <v>473</v>
      </c>
      <c r="E2406" s="126">
        <v>24</v>
      </c>
      <c r="F2406" s="126" t="s">
        <v>6180</v>
      </c>
      <c r="G2406" s="126">
        <v>3.49</v>
      </c>
    </row>
    <row r="2407" spans="1:7" x14ac:dyDescent="0.25">
      <c r="A2407" s="126">
        <v>764603</v>
      </c>
      <c r="B2407" s="126" t="s">
        <v>3243</v>
      </c>
      <c r="C2407" s="126" t="s">
        <v>443</v>
      </c>
      <c r="D2407" s="126">
        <v>473</v>
      </c>
      <c r="E2407" s="126">
        <v>24</v>
      </c>
      <c r="F2407" s="126" t="s">
        <v>6180</v>
      </c>
      <c r="G2407" s="126">
        <v>3.49</v>
      </c>
    </row>
    <row r="2408" spans="1:7" x14ac:dyDescent="0.25">
      <c r="A2408" s="126">
        <v>16865</v>
      </c>
      <c r="B2408" s="126" t="s">
        <v>1279</v>
      </c>
      <c r="C2408" s="126" t="s">
        <v>442</v>
      </c>
      <c r="D2408" s="126">
        <v>750</v>
      </c>
      <c r="E2408" s="126">
        <v>12</v>
      </c>
      <c r="F2408" s="126" t="s">
        <v>5965</v>
      </c>
      <c r="G2408" s="126">
        <v>12.99</v>
      </c>
    </row>
    <row r="2409" spans="1:7" x14ac:dyDescent="0.25">
      <c r="A2409" s="126">
        <v>16545</v>
      </c>
      <c r="B2409" s="126" t="s">
        <v>1256</v>
      </c>
      <c r="C2409" s="126" t="s">
        <v>441</v>
      </c>
      <c r="D2409" s="126">
        <v>750</v>
      </c>
      <c r="E2409" s="126">
        <v>6</v>
      </c>
      <c r="F2409" s="126" t="s">
        <v>5754</v>
      </c>
      <c r="G2409" s="126">
        <v>39.99</v>
      </c>
    </row>
    <row r="2410" spans="1:7" x14ac:dyDescent="0.25">
      <c r="A2410" s="126">
        <v>16869</v>
      </c>
      <c r="B2410" s="126" t="s">
        <v>247</v>
      </c>
      <c r="C2410" s="126" t="s">
        <v>442</v>
      </c>
      <c r="D2410" s="126">
        <v>750</v>
      </c>
      <c r="E2410" s="126">
        <v>12</v>
      </c>
      <c r="F2410" s="126" t="s">
        <v>5906</v>
      </c>
      <c r="G2410" s="126">
        <v>8.49</v>
      </c>
    </row>
    <row r="2411" spans="1:7" x14ac:dyDescent="0.25">
      <c r="A2411" s="126">
        <v>16874</v>
      </c>
      <c r="B2411" s="126" t="s">
        <v>1280</v>
      </c>
      <c r="C2411" s="126" t="s">
        <v>442</v>
      </c>
      <c r="D2411" s="126">
        <v>750</v>
      </c>
      <c r="E2411" s="126">
        <v>12</v>
      </c>
      <c r="F2411" s="126" t="s">
        <v>5844</v>
      </c>
      <c r="G2411" s="126">
        <v>38.99</v>
      </c>
    </row>
    <row r="2412" spans="1:7" x14ac:dyDescent="0.25">
      <c r="A2412" s="126">
        <v>17220</v>
      </c>
      <c r="B2412" s="126" t="s">
        <v>1319</v>
      </c>
      <c r="C2412" s="126" t="s">
        <v>442</v>
      </c>
      <c r="D2412" s="126">
        <v>750</v>
      </c>
      <c r="E2412" s="126">
        <v>12</v>
      </c>
      <c r="F2412" s="126" t="s">
        <v>5957</v>
      </c>
      <c r="G2412" s="126">
        <v>19.989999999999998</v>
      </c>
    </row>
    <row r="2413" spans="1:7" x14ac:dyDescent="0.25">
      <c r="A2413" s="126">
        <v>763661</v>
      </c>
      <c r="B2413" s="126" t="s">
        <v>3240</v>
      </c>
      <c r="C2413" s="126" t="s">
        <v>443</v>
      </c>
      <c r="D2413" s="126">
        <v>473</v>
      </c>
      <c r="E2413" s="126">
        <v>24</v>
      </c>
      <c r="F2413" s="126" t="s">
        <v>6195</v>
      </c>
      <c r="G2413" s="126">
        <v>3.31</v>
      </c>
    </row>
    <row r="2414" spans="1:7" x14ac:dyDescent="0.25">
      <c r="A2414" s="126">
        <v>763661</v>
      </c>
      <c r="B2414" s="126" t="s">
        <v>3240</v>
      </c>
      <c r="C2414" s="126" t="s">
        <v>443</v>
      </c>
      <c r="D2414" s="126">
        <v>473</v>
      </c>
      <c r="E2414" s="126">
        <v>24</v>
      </c>
      <c r="F2414" s="126" t="s">
        <v>6195</v>
      </c>
      <c r="G2414" s="126">
        <v>3.31</v>
      </c>
    </row>
    <row r="2415" spans="1:7" x14ac:dyDescent="0.25">
      <c r="A2415" s="126">
        <v>17091</v>
      </c>
      <c r="B2415" s="126" t="s">
        <v>1295</v>
      </c>
      <c r="C2415" s="126" t="s">
        <v>442</v>
      </c>
      <c r="D2415" s="126">
        <v>750</v>
      </c>
      <c r="E2415" s="126">
        <v>12</v>
      </c>
      <c r="F2415" s="126" t="s">
        <v>6298</v>
      </c>
      <c r="G2415" s="126">
        <v>14.99</v>
      </c>
    </row>
    <row r="2416" spans="1:7" x14ac:dyDescent="0.25">
      <c r="A2416" s="126">
        <v>17093</v>
      </c>
      <c r="B2416" s="126" t="s">
        <v>1296</v>
      </c>
      <c r="C2416" s="126" t="s">
        <v>442</v>
      </c>
      <c r="D2416" s="126">
        <v>750</v>
      </c>
      <c r="E2416" s="126">
        <v>12</v>
      </c>
      <c r="F2416" s="126" t="s">
        <v>6298</v>
      </c>
      <c r="G2416" s="126">
        <v>18.989999999999998</v>
      </c>
    </row>
    <row r="2417" spans="1:7" x14ac:dyDescent="0.25">
      <c r="A2417" s="126">
        <v>18656</v>
      </c>
      <c r="B2417" s="126" t="s">
        <v>1448</v>
      </c>
      <c r="C2417" s="126" t="s">
        <v>443</v>
      </c>
      <c r="D2417" s="126">
        <v>5940</v>
      </c>
      <c r="E2417" s="126">
        <v>1</v>
      </c>
      <c r="F2417" s="126" t="s">
        <v>6180</v>
      </c>
      <c r="G2417" s="126">
        <v>38.99</v>
      </c>
    </row>
    <row r="2418" spans="1:7" x14ac:dyDescent="0.25">
      <c r="A2418" s="126">
        <v>18656</v>
      </c>
      <c r="B2418" s="126" t="s">
        <v>1448</v>
      </c>
      <c r="C2418" s="126" t="s">
        <v>443</v>
      </c>
      <c r="D2418" s="126">
        <v>5940</v>
      </c>
      <c r="E2418" s="126">
        <v>1</v>
      </c>
      <c r="F2418" s="126" t="s">
        <v>6180</v>
      </c>
      <c r="G2418" s="126">
        <v>38.99</v>
      </c>
    </row>
    <row r="2419" spans="1:7" x14ac:dyDescent="0.25">
      <c r="A2419" s="126">
        <v>18641</v>
      </c>
      <c r="B2419" s="126" t="s">
        <v>1446</v>
      </c>
      <c r="C2419" s="126" t="s">
        <v>441</v>
      </c>
      <c r="D2419" s="126">
        <v>750</v>
      </c>
      <c r="E2419" s="126">
        <v>6</v>
      </c>
      <c r="F2419" s="126" t="s">
        <v>5786</v>
      </c>
      <c r="G2419" s="126">
        <v>44.99</v>
      </c>
    </row>
    <row r="2420" spans="1:7" x14ac:dyDescent="0.25">
      <c r="A2420" s="126">
        <v>16579</v>
      </c>
      <c r="B2420" s="126" t="s">
        <v>1261</v>
      </c>
      <c r="C2420" s="126" t="s">
        <v>442</v>
      </c>
      <c r="D2420" s="126">
        <v>750</v>
      </c>
      <c r="E2420" s="126">
        <v>12</v>
      </c>
      <c r="F2420" s="126" t="s">
        <v>5999</v>
      </c>
      <c r="G2420" s="126">
        <v>16.989999999999998</v>
      </c>
    </row>
    <row r="2421" spans="1:7" x14ac:dyDescent="0.25">
      <c r="A2421" s="126">
        <v>16842</v>
      </c>
      <c r="B2421" s="126" t="s">
        <v>1278</v>
      </c>
      <c r="C2421" s="126" t="s">
        <v>441</v>
      </c>
      <c r="D2421" s="126">
        <v>750</v>
      </c>
      <c r="E2421" s="126">
        <v>6</v>
      </c>
      <c r="F2421" s="126" t="s">
        <v>5820</v>
      </c>
      <c r="G2421" s="126">
        <v>39.99</v>
      </c>
    </row>
    <row r="2422" spans="1:7" x14ac:dyDescent="0.25">
      <c r="A2422" s="126">
        <v>16644</v>
      </c>
      <c r="B2422" s="126" t="s">
        <v>1266</v>
      </c>
      <c r="C2422" s="126" t="s">
        <v>444</v>
      </c>
      <c r="D2422" s="126">
        <v>2130</v>
      </c>
      <c r="E2422" s="126">
        <v>4</v>
      </c>
      <c r="F2422" s="126" t="s">
        <v>6156</v>
      </c>
      <c r="G2422" s="126">
        <v>14.99</v>
      </c>
    </row>
    <row r="2423" spans="1:7" x14ac:dyDescent="0.25">
      <c r="A2423" s="126">
        <v>17098</v>
      </c>
      <c r="B2423" s="126" t="s">
        <v>1299</v>
      </c>
      <c r="C2423" s="126" t="s">
        <v>441</v>
      </c>
      <c r="D2423" s="126">
        <v>375</v>
      </c>
      <c r="E2423" s="126">
        <v>24</v>
      </c>
      <c r="F2423" s="126" t="s">
        <v>5771</v>
      </c>
      <c r="G2423" s="126">
        <v>13.99</v>
      </c>
    </row>
    <row r="2424" spans="1:7" x14ac:dyDescent="0.25">
      <c r="A2424" s="126">
        <v>17090</v>
      </c>
      <c r="B2424" s="126" t="s">
        <v>1294</v>
      </c>
      <c r="C2424" s="126" t="s">
        <v>442</v>
      </c>
      <c r="D2424" s="126">
        <v>750</v>
      </c>
      <c r="E2424" s="126">
        <v>12</v>
      </c>
      <c r="F2424" s="126" t="s">
        <v>6298</v>
      </c>
      <c r="G2424" s="126">
        <v>14.99</v>
      </c>
    </row>
    <row r="2425" spans="1:7" x14ac:dyDescent="0.25">
      <c r="A2425" s="126">
        <v>767036</v>
      </c>
      <c r="B2425" s="126" t="s">
        <v>3248</v>
      </c>
      <c r="C2425" s="126" t="s">
        <v>443</v>
      </c>
      <c r="D2425" s="126">
        <v>3960</v>
      </c>
      <c r="E2425" s="126">
        <v>2</v>
      </c>
      <c r="F2425" s="126" t="s">
        <v>6195</v>
      </c>
      <c r="G2425" s="126">
        <v>24.15</v>
      </c>
    </row>
    <row r="2426" spans="1:7" x14ac:dyDescent="0.25">
      <c r="A2426" s="126">
        <v>767036</v>
      </c>
      <c r="B2426" s="126" t="s">
        <v>3248</v>
      </c>
      <c r="C2426" s="126" t="s">
        <v>443</v>
      </c>
      <c r="D2426" s="126">
        <v>3960</v>
      </c>
      <c r="E2426" s="126">
        <v>2</v>
      </c>
      <c r="F2426" s="126" t="s">
        <v>6195</v>
      </c>
      <c r="G2426" s="126">
        <v>24.15</v>
      </c>
    </row>
    <row r="2427" spans="1:7" x14ac:dyDescent="0.25">
      <c r="A2427" s="126">
        <v>16455</v>
      </c>
      <c r="B2427" s="126" t="s">
        <v>5058</v>
      </c>
      <c r="C2427" s="126" t="s">
        <v>444</v>
      </c>
      <c r="D2427" s="126">
        <v>296</v>
      </c>
      <c r="E2427" s="126">
        <v>24</v>
      </c>
      <c r="F2427" s="126" t="s">
        <v>6156</v>
      </c>
      <c r="G2427" s="126">
        <v>3.59</v>
      </c>
    </row>
    <row r="2428" spans="1:7" x14ac:dyDescent="0.25">
      <c r="A2428" s="126">
        <v>16381</v>
      </c>
      <c r="B2428" s="126" t="s">
        <v>1248</v>
      </c>
      <c r="C2428" s="126" t="s">
        <v>442</v>
      </c>
      <c r="D2428" s="126">
        <v>750</v>
      </c>
      <c r="E2428" s="126">
        <v>12</v>
      </c>
      <c r="F2428" s="126" t="s">
        <v>5906</v>
      </c>
      <c r="G2428" s="126">
        <v>15.99</v>
      </c>
    </row>
    <row r="2429" spans="1:7" x14ac:dyDescent="0.25">
      <c r="A2429" s="126">
        <v>16888</v>
      </c>
      <c r="B2429" s="126" t="s">
        <v>1282</v>
      </c>
      <c r="C2429" s="126" t="s">
        <v>442</v>
      </c>
      <c r="D2429" s="126">
        <v>750</v>
      </c>
      <c r="E2429" s="126">
        <v>12</v>
      </c>
      <c r="F2429" s="126" t="s">
        <v>5957</v>
      </c>
      <c r="G2429" s="126">
        <v>15.99</v>
      </c>
    </row>
    <row r="2430" spans="1:7" x14ac:dyDescent="0.25">
      <c r="A2430" s="126">
        <v>16222</v>
      </c>
      <c r="B2430" s="126" t="s">
        <v>242</v>
      </c>
      <c r="C2430" s="126" t="s">
        <v>442</v>
      </c>
      <c r="D2430" s="126">
        <v>750</v>
      </c>
      <c r="E2430" s="126">
        <v>12</v>
      </c>
      <c r="F2430" s="126" t="s">
        <v>6075</v>
      </c>
      <c r="G2430" s="126">
        <v>29.99</v>
      </c>
    </row>
    <row r="2431" spans="1:7" x14ac:dyDescent="0.25">
      <c r="A2431" s="126">
        <v>17280</v>
      </c>
      <c r="B2431" s="126" t="s">
        <v>1325</v>
      </c>
      <c r="C2431" s="126" t="s">
        <v>441</v>
      </c>
      <c r="D2431" s="126">
        <v>750</v>
      </c>
      <c r="E2431" s="126">
        <v>12</v>
      </c>
      <c r="F2431" s="126" t="s">
        <v>5794</v>
      </c>
      <c r="G2431" s="126">
        <v>28.7</v>
      </c>
    </row>
    <row r="2432" spans="1:7" x14ac:dyDescent="0.25">
      <c r="A2432" s="126">
        <v>17219</v>
      </c>
      <c r="B2432" s="126" t="s">
        <v>1318</v>
      </c>
      <c r="C2432" s="126" t="s">
        <v>442</v>
      </c>
      <c r="D2432" s="126">
        <v>750</v>
      </c>
      <c r="E2432" s="126">
        <v>12</v>
      </c>
      <c r="F2432" s="126" t="s">
        <v>5957</v>
      </c>
      <c r="G2432" s="126">
        <v>28.99</v>
      </c>
    </row>
    <row r="2433" spans="1:7" x14ac:dyDescent="0.25">
      <c r="A2433" s="126">
        <v>17391</v>
      </c>
      <c r="B2433" s="126" t="s">
        <v>1337</v>
      </c>
      <c r="C2433" s="126" t="s">
        <v>443</v>
      </c>
      <c r="D2433" s="126">
        <v>500</v>
      </c>
      <c r="E2433" s="126">
        <v>24</v>
      </c>
      <c r="F2433" s="126" t="s">
        <v>6179</v>
      </c>
      <c r="G2433" s="126">
        <v>3.49</v>
      </c>
    </row>
    <row r="2434" spans="1:7" x14ac:dyDescent="0.25">
      <c r="A2434" s="126">
        <v>17391</v>
      </c>
      <c r="B2434" s="126" t="s">
        <v>1337</v>
      </c>
      <c r="C2434" s="126" t="s">
        <v>443</v>
      </c>
      <c r="D2434" s="126">
        <v>500</v>
      </c>
      <c r="E2434" s="126">
        <v>24</v>
      </c>
      <c r="F2434" s="126" t="s">
        <v>6179</v>
      </c>
      <c r="G2434" s="126">
        <v>3.49</v>
      </c>
    </row>
    <row r="2435" spans="1:7" x14ac:dyDescent="0.25">
      <c r="A2435" s="126">
        <v>17545</v>
      </c>
      <c r="B2435" s="126" t="s">
        <v>1352</v>
      </c>
      <c r="C2435" s="126" t="s">
        <v>443</v>
      </c>
      <c r="D2435" s="126">
        <v>473</v>
      </c>
      <c r="E2435" s="126">
        <v>24</v>
      </c>
      <c r="F2435" s="126" t="s">
        <v>6180</v>
      </c>
      <c r="G2435" s="126">
        <v>3.09</v>
      </c>
    </row>
    <row r="2436" spans="1:7" x14ac:dyDescent="0.25">
      <c r="A2436" s="126">
        <v>17545</v>
      </c>
      <c r="B2436" s="126" t="s">
        <v>1352</v>
      </c>
      <c r="C2436" s="126" t="s">
        <v>443</v>
      </c>
      <c r="D2436" s="126">
        <v>473</v>
      </c>
      <c r="E2436" s="126">
        <v>24</v>
      </c>
      <c r="F2436" s="126" t="s">
        <v>6180</v>
      </c>
      <c r="G2436" s="126">
        <v>3.09</v>
      </c>
    </row>
    <row r="2437" spans="1:7" x14ac:dyDescent="0.25">
      <c r="A2437" s="126">
        <v>988093</v>
      </c>
      <c r="B2437" s="126" t="s">
        <v>5034</v>
      </c>
      <c r="C2437" s="126" t="s">
        <v>442</v>
      </c>
      <c r="D2437" s="126">
        <v>750</v>
      </c>
      <c r="E2437" s="126">
        <v>12</v>
      </c>
      <c r="F2437" s="126" t="s">
        <v>5957</v>
      </c>
      <c r="G2437" s="126">
        <v>13.99</v>
      </c>
    </row>
    <row r="2438" spans="1:7" x14ac:dyDescent="0.25">
      <c r="A2438" s="126">
        <v>755570</v>
      </c>
      <c r="B2438" s="126" t="s">
        <v>3218</v>
      </c>
      <c r="C2438" s="126" t="s">
        <v>443</v>
      </c>
      <c r="D2438" s="126">
        <v>2130</v>
      </c>
      <c r="E2438" s="126">
        <v>4</v>
      </c>
      <c r="F2438" s="126" t="s">
        <v>6195</v>
      </c>
      <c r="G2438" s="126">
        <v>12.88</v>
      </c>
    </row>
    <row r="2439" spans="1:7" x14ac:dyDescent="0.25">
      <c r="A2439" s="126">
        <v>755570</v>
      </c>
      <c r="B2439" s="126" t="s">
        <v>3218</v>
      </c>
      <c r="C2439" s="126" t="s">
        <v>443</v>
      </c>
      <c r="D2439" s="126">
        <v>2130</v>
      </c>
      <c r="E2439" s="126">
        <v>4</v>
      </c>
      <c r="F2439" s="126" t="s">
        <v>6195</v>
      </c>
      <c r="G2439" s="126">
        <v>12.88</v>
      </c>
    </row>
    <row r="2440" spans="1:7" x14ac:dyDescent="0.25">
      <c r="A2440" s="126">
        <v>16292</v>
      </c>
      <c r="B2440" s="126" t="s">
        <v>1243</v>
      </c>
      <c r="C2440" s="126" t="s">
        <v>443</v>
      </c>
      <c r="D2440" s="126">
        <v>500</v>
      </c>
      <c r="E2440" s="126">
        <v>24</v>
      </c>
      <c r="F2440" s="126" t="s">
        <v>5794</v>
      </c>
      <c r="G2440" s="126">
        <v>3.3</v>
      </c>
    </row>
    <row r="2441" spans="1:7" x14ac:dyDescent="0.25">
      <c r="A2441" s="126">
        <v>16903</v>
      </c>
      <c r="B2441" s="126" t="s">
        <v>1284</v>
      </c>
      <c r="C2441" s="126" t="s">
        <v>443</v>
      </c>
      <c r="D2441" s="126">
        <v>4260</v>
      </c>
      <c r="E2441" s="126">
        <v>2</v>
      </c>
      <c r="F2441" s="126" t="s">
        <v>6179</v>
      </c>
      <c r="G2441" s="126">
        <v>26.79</v>
      </c>
    </row>
    <row r="2442" spans="1:7" x14ac:dyDescent="0.25">
      <c r="A2442" s="126">
        <v>16903</v>
      </c>
      <c r="B2442" s="126" t="s">
        <v>1284</v>
      </c>
      <c r="C2442" s="126" t="s">
        <v>443</v>
      </c>
      <c r="D2442" s="126">
        <v>4260</v>
      </c>
      <c r="E2442" s="126">
        <v>2</v>
      </c>
      <c r="F2442" s="126" t="s">
        <v>6179</v>
      </c>
      <c r="G2442" s="126">
        <v>26.79</v>
      </c>
    </row>
    <row r="2443" spans="1:7" x14ac:dyDescent="0.25">
      <c r="A2443" s="126">
        <v>17546</v>
      </c>
      <c r="B2443" s="126" t="s">
        <v>1353</v>
      </c>
      <c r="C2443" s="126" t="s">
        <v>443</v>
      </c>
      <c r="D2443" s="126">
        <v>473</v>
      </c>
      <c r="E2443" s="126">
        <v>24</v>
      </c>
      <c r="F2443" s="126" t="s">
        <v>6180</v>
      </c>
      <c r="G2443" s="126">
        <v>3.09</v>
      </c>
    </row>
    <row r="2444" spans="1:7" x14ac:dyDescent="0.25">
      <c r="A2444" s="126">
        <v>17546</v>
      </c>
      <c r="B2444" s="126" t="s">
        <v>1353</v>
      </c>
      <c r="C2444" s="126" t="s">
        <v>443</v>
      </c>
      <c r="D2444" s="126">
        <v>473</v>
      </c>
      <c r="E2444" s="126">
        <v>24</v>
      </c>
      <c r="F2444" s="126" t="s">
        <v>6180</v>
      </c>
      <c r="G2444" s="126">
        <v>3.09</v>
      </c>
    </row>
    <row r="2445" spans="1:7" x14ac:dyDescent="0.25">
      <c r="A2445" s="126">
        <v>17027</v>
      </c>
      <c r="B2445" s="126" t="s">
        <v>1290</v>
      </c>
      <c r="C2445" s="126" t="s">
        <v>442</v>
      </c>
      <c r="D2445" s="126">
        <v>750</v>
      </c>
      <c r="E2445" s="126">
        <v>12</v>
      </c>
      <c r="F2445" s="126" t="s">
        <v>5946</v>
      </c>
      <c r="G2445" s="126">
        <v>21.99</v>
      </c>
    </row>
    <row r="2446" spans="1:7" x14ac:dyDescent="0.25">
      <c r="A2446" s="126">
        <v>17547</v>
      </c>
      <c r="B2446" s="126" t="s">
        <v>1354</v>
      </c>
      <c r="C2446" s="126" t="s">
        <v>442</v>
      </c>
      <c r="D2446" s="126">
        <v>750</v>
      </c>
      <c r="E2446" s="126">
        <v>12</v>
      </c>
      <c r="F2446" s="126" t="s">
        <v>5899</v>
      </c>
      <c r="G2446" s="126">
        <v>15.99</v>
      </c>
    </row>
    <row r="2447" spans="1:7" x14ac:dyDescent="0.25">
      <c r="A2447" s="126">
        <v>16548</v>
      </c>
      <c r="B2447" s="126" t="s">
        <v>1257</v>
      </c>
      <c r="C2447" s="126" t="s">
        <v>442</v>
      </c>
      <c r="D2447" s="126">
        <v>750</v>
      </c>
      <c r="E2447" s="126">
        <v>12</v>
      </c>
      <c r="F2447" s="126" t="s">
        <v>5996</v>
      </c>
      <c r="G2447" s="126">
        <v>19.989999999999998</v>
      </c>
    </row>
    <row r="2448" spans="1:7" x14ac:dyDescent="0.25">
      <c r="A2448" s="126">
        <v>16456</v>
      </c>
      <c r="B2448" s="126" t="s">
        <v>1252</v>
      </c>
      <c r="C2448" s="126" t="s">
        <v>442</v>
      </c>
      <c r="D2448" s="126">
        <v>750</v>
      </c>
      <c r="E2448" s="126">
        <v>12</v>
      </c>
      <c r="F2448" s="126" t="s">
        <v>6416</v>
      </c>
      <c r="G2448" s="126">
        <v>17.850000000000001</v>
      </c>
    </row>
    <row r="2449" spans="1:7" x14ac:dyDescent="0.25">
      <c r="A2449" s="126">
        <v>634121</v>
      </c>
      <c r="B2449" s="126" t="s">
        <v>3083</v>
      </c>
      <c r="C2449" s="126" t="s">
        <v>441</v>
      </c>
      <c r="D2449" s="126">
        <v>360</v>
      </c>
      <c r="E2449" s="126">
        <v>20</v>
      </c>
      <c r="F2449" s="126" t="s">
        <v>6464</v>
      </c>
      <c r="G2449" s="126">
        <v>10.35</v>
      </c>
    </row>
    <row r="2450" spans="1:7" x14ac:dyDescent="0.25">
      <c r="A2450" s="126">
        <v>17224</v>
      </c>
      <c r="B2450" s="126" t="s">
        <v>1321</v>
      </c>
      <c r="C2450" s="126" t="s">
        <v>441</v>
      </c>
      <c r="D2450" s="126">
        <v>750</v>
      </c>
      <c r="E2450" s="126">
        <v>6</v>
      </c>
      <c r="F2450" s="126" t="s">
        <v>5794</v>
      </c>
      <c r="G2450" s="126">
        <v>299.99</v>
      </c>
    </row>
    <row r="2451" spans="1:7" x14ac:dyDescent="0.25">
      <c r="A2451" s="126">
        <v>766833</v>
      </c>
      <c r="B2451" s="126" t="s">
        <v>3247</v>
      </c>
      <c r="C2451" s="126" t="s">
        <v>443</v>
      </c>
      <c r="D2451" s="126">
        <v>4092</v>
      </c>
      <c r="E2451" s="126">
        <v>1</v>
      </c>
      <c r="F2451" s="126" t="s">
        <v>6180</v>
      </c>
      <c r="G2451" s="126">
        <v>22.49</v>
      </c>
    </row>
    <row r="2452" spans="1:7" x14ac:dyDescent="0.25">
      <c r="A2452" s="126">
        <v>766833</v>
      </c>
      <c r="B2452" s="126" t="s">
        <v>3247</v>
      </c>
      <c r="C2452" s="126" t="s">
        <v>443</v>
      </c>
      <c r="D2452" s="126">
        <v>4092</v>
      </c>
      <c r="E2452" s="126">
        <v>1</v>
      </c>
      <c r="F2452" s="126" t="s">
        <v>6180</v>
      </c>
      <c r="G2452" s="126">
        <v>22.49</v>
      </c>
    </row>
    <row r="2453" spans="1:7" x14ac:dyDescent="0.25">
      <c r="A2453" s="126">
        <v>981837</v>
      </c>
      <c r="B2453" s="126" t="s">
        <v>197</v>
      </c>
      <c r="C2453" s="126" t="s">
        <v>442</v>
      </c>
      <c r="D2453" s="126">
        <v>16000</v>
      </c>
      <c r="E2453" s="126">
        <v>1</v>
      </c>
      <c r="F2453" s="126" t="s">
        <v>5957</v>
      </c>
      <c r="G2453" s="126">
        <v>133.62</v>
      </c>
    </row>
    <row r="2454" spans="1:7" x14ac:dyDescent="0.25">
      <c r="A2454" s="126">
        <v>17175</v>
      </c>
      <c r="B2454" s="126" t="s">
        <v>1311</v>
      </c>
      <c r="C2454" s="126" t="s">
        <v>441</v>
      </c>
      <c r="D2454" s="126">
        <v>750</v>
      </c>
      <c r="E2454" s="126">
        <v>6</v>
      </c>
      <c r="F2454" s="126" t="s">
        <v>5786</v>
      </c>
      <c r="G2454" s="126">
        <v>89.99</v>
      </c>
    </row>
    <row r="2455" spans="1:7" x14ac:dyDescent="0.25">
      <c r="A2455" s="126">
        <v>16765</v>
      </c>
      <c r="B2455" s="126" t="s">
        <v>1272</v>
      </c>
      <c r="C2455" s="126" t="s">
        <v>441</v>
      </c>
      <c r="D2455" s="126">
        <v>360</v>
      </c>
      <c r="E2455" s="126">
        <v>6</v>
      </c>
      <c r="F2455" s="126" t="s">
        <v>6075</v>
      </c>
      <c r="G2455" s="126">
        <v>24.99</v>
      </c>
    </row>
    <row r="2456" spans="1:7" x14ac:dyDescent="0.25">
      <c r="A2456" s="126">
        <v>927574</v>
      </c>
      <c r="B2456" s="126" t="s">
        <v>3394</v>
      </c>
      <c r="C2456" s="126" t="s">
        <v>443</v>
      </c>
      <c r="D2456" s="126">
        <v>2130</v>
      </c>
      <c r="E2456" s="126">
        <v>4</v>
      </c>
      <c r="F2456" s="126" t="s">
        <v>6212</v>
      </c>
      <c r="G2456" s="126">
        <v>12.98</v>
      </c>
    </row>
    <row r="2457" spans="1:7" x14ac:dyDescent="0.25">
      <c r="A2457" s="126">
        <v>927574</v>
      </c>
      <c r="B2457" s="126" t="s">
        <v>3394</v>
      </c>
      <c r="C2457" s="126" t="s">
        <v>443</v>
      </c>
      <c r="D2457" s="126">
        <v>2130</v>
      </c>
      <c r="E2457" s="126">
        <v>4</v>
      </c>
      <c r="F2457" s="126" t="s">
        <v>6212</v>
      </c>
      <c r="G2457" s="126">
        <v>12.98</v>
      </c>
    </row>
    <row r="2458" spans="1:7" x14ac:dyDescent="0.25">
      <c r="A2458" s="126">
        <v>632083</v>
      </c>
      <c r="B2458" s="126" t="s">
        <v>3080</v>
      </c>
      <c r="C2458" s="126" t="s">
        <v>443</v>
      </c>
      <c r="D2458" s="126">
        <v>2130</v>
      </c>
      <c r="E2458" s="126">
        <v>4</v>
      </c>
      <c r="F2458" s="126" t="s">
        <v>6212</v>
      </c>
      <c r="G2458" s="126">
        <v>12.98</v>
      </c>
    </row>
    <row r="2459" spans="1:7" x14ac:dyDescent="0.25">
      <c r="A2459" s="126">
        <v>632083</v>
      </c>
      <c r="B2459" s="126" t="s">
        <v>3080</v>
      </c>
      <c r="C2459" s="126" t="s">
        <v>443</v>
      </c>
      <c r="D2459" s="126">
        <v>2130</v>
      </c>
      <c r="E2459" s="126">
        <v>4</v>
      </c>
      <c r="F2459" s="126" t="s">
        <v>6212</v>
      </c>
      <c r="G2459" s="126">
        <v>12.98</v>
      </c>
    </row>
    <row r="2460" spans="1:7" x14ac:dyDescent="0.25">
      <c r="A2460" s="126">
        <v>312660</v>
      </c>
      <c r="B2460" s="126" t="s">
        <v>2824</v>
      </c>
      <c r="C2460" s="126" t="s">
        <v>443</v>
      </c>
      <c r="D2460" s="126">
        <v>2130</v>
      </c>
      <c r="E2460" s="126">
        <v>4</v>
      </c>
      <c r="F2460" s="126" t="s">
        <v>6212</v>
      </c>
      <c r="G2460" s="126">
        <v>12.98</v>
      </c>
    </row>
    <row r="2461" spans="1:7" x14ac:dyDescent="0.25">
      <c r="A2461" s="126">
        <v>312660</v>
      </c>
      <c r="B2461" s="126" t="s">
        <v>2824</v>
      </c>
      <c r="C2461" s="126" t="s">
        <v>443</v>
      </c>
      <c r="D2461" s="126">
        <v>2130</v>
      </c>
      <c r="E2461" s="126">
        <v>4</v>
      </c>
      <c r="F2461" s="126" t="s">
        <v>6212</v>
      </c>
      <c r="G2461" s="126">
        <v>12.98</v>
      </c>
    </row>
    <row r="2462" spans="1:7" x14ac:dyDescent="0.25">
      <c r="A2462" s="126">
        <v>760124</v>
      </c>
      <c r="B2462" s="126" t="s">
        <v>3227</v>
      </c>
      <c r="C2462" s="126" t="s">
        <v>441</v>
      </c>
      <c r="D2462" s="126">
        <v>1750</v>
      </c>
      <c r="E2462" s="126">
        <v>6</v>
      </c>
      <c r="F2462" s="126" t="s">
        <v>6220</v>
      </c>
      <c r="G2462" s="126">
        <v>64.989999999999995</v>
      </c>
    </row>
    <row r="2463" spans="1:7" x14ac:dyDescent="0.25">
      <c r="A2463" s="126">
        <v>16797</v>
      </c>
      <c r="B2463" s="126" t="s">
        <v>1274</v>
      </c>
      <c r="C2463" s="126" t="s">
        <v>441</v>
      </c>
      <c r="D2463" s="126">
        <v>750</v>
      </c>
      <c r="E2463" s="126">
        <v>12</v>
      </c>
      <c r="F2463" s="126" t="s">
        <v>5784</v>
      </c>
      <c r="G2463" s="126">
        <v>27.49</v>
      </c>
    </row>
    <row r="2464" spans="1:7" x14ac:dyDescent="0.25">
      <c r="A2464" s="126">
        <v>16225</v>
      </c>
      <c r="B2464" s="126" t="s">
        <v>245</v>
      </c>
      <c r="C2464" s="126" t="s">
        <v>442</v>
      </c>
      <c r="D2464" s="126">
        <v>750</v>
      </c>
      <c r="E2464" s="126">
        <v>12</v>
      </c>
      <c r="F2464" s="126" t="s">
        <v>5946</v>
      </c>
      <c r="G2464" s="126">
        <v>10.99</v>
      </c>
    </row>
    <row r="2465" spans="1:7" x14ac:dyDescent="0.25">
      <c r="A2465" s="126">
        <v>16824</v>
      </c>
      <c r="B2465" s="126" t="s">
        <v>1275</v>
      </c>
      <c r="C2465" s="126" t="s">
        <v>442</v>
      </c>
      <c r="D2465" s="126">
        <v>750</v>
      </c>
      <c r="E2465" s="126">
        <v>12</v>
      </c>
      <c r="F2465" s="126" t="s">
        <v>5844</v>
      </c>
      <c r="G2465" s="126">
        <v>9.99</v>
      </c>
    </row>
    <row r="2466" spans="1:7" x14ac:dyDescent="0.25">
      <c r="A2466" s="126">
        <v>17092</v>
      </c>
      <c r="B2466" s="126" t="s">
        <v>6467</v>
      </c>
      <c r="C2466" s="126" t="s">
        <v>442</v>
      </c>
      <c r="D2466" s="126">
        <v>750</v>
      </c>
      <c r="E2466" s="126">
        <v>12</v>
      </c>
      <c r="F2466" s="126" t="s">
        <v>5968</v>
      </c>
      <c r="G2466" s="126">
        <v>25.99</v>
      </c>
    </row>
    <row r="2467" spans="1:7" x14ac:dyDescent="0.25">
      <c r="A2467" s="126">
        <v>17189</v>
      </c>
      <c r="B2467" s="126" t="s">
        <v>1312</v>
      </c>
      <c r="C2467" s="126" t="s">
        <v>441</v>
      </c>
      <c r="D2467" s="126">
        <v>750</v>
      </c>
      <c r="E2467" s="126">
        <v>6</v>
      </c>
      <c r="F2467" s="126" t="s">
        <v>5784</v>
      </c>
      <c r="G2467" s="126">
        <v>52.99</v>
      </c>
    </row>
    <row r="2468" spans="1:7" x14ac:dyDescent="0.25">
      <c r="A2468" s="126">
        <v>17452</v>
      </c>
      <c r="B2468" s="126" t="s">
        <v>1346</v>
      </c>
      <c r="C2468" s="126" t="s">
        <v>442</v>
      </c>
      <c r="D2468" s="126">
        <v>750</v>
      </c>
      <c r="E2468" s="126">
        <v>6</v>
      </c>
      <c r="F2468" s="126" t="s">
        <v>5844</v>
      </c>
      <c r="G2468" s="126">
        <v>69.989999999999995</v>
      </c>
    </row>
    <row r="2469" spans="1:7" x14ac:dyDescent="0.25">
      <c r="A2469" s="126">
        <v>17171</v>
      </c>
      <c r="B2469" s="126" t="s">
        <v>1309</v>
      </c>
      <c r="C2469" s="126" t="s">
        <v>443</v>
      </c>
      <c r="D2469" s="126">
        <v>500</v>
      </c>
      <c r="E2469" s="126">
        <v>24</v>
      </c>
      <c r="F2469" s="126" t="s">
        <v>6199</v>
      </c>
      <c r="G2469" s="126">
        <v>3.79</v>
      </c>
    </row>
    <row r="2470" spans="1:7" x14ac:dyDescent="0.25">
      <c r="A2470" s="126">
        <v>17171</v>
      </c>
      <c r="B2470" s="126" t="s">
        <v>1309</v>
      </c>
      <c r="C2470" s="126" t="s">
        <v>443</v>
      </c>
      <c r="D2470" s="126">
        <v>500</v>
      </c>
      <c r="E2470" s="126">
        <v>24</v>
      </c>
      <c r="F2470" s="126" t="s">
        <v>6199</v>
      </c>
      <c r="G2470" s="126">
        <v>3.79</v>
      </c>
    </row>
    <row r="2471" spans="1:7" x14ac:dyDescent="0.25">
      <c r="A2471" s="126">
        <v>17305</v>
      </c>
      <c r="B2471" s="126" t="s">
        <v>1327</v>
      </c>
      <c r="C2471" s="126" t="s">
        <v>443</v>
      </c>
      <c r="D2471" s="126">
        <v>473</v>
      </c>
      <c r="E2471" s="126">
        <v>24</v>
      </c>
      <c r="F2471" s="126" t="s">
        <v>6180</v>
      </c>
      <c r="G2471" s="126">
        <v>3.49</v>
      </c>
    </row>
    <row r="2472" spans="1:7" x14ac:dyDescent="0.25">
      <c r="A2472" s="126">
        <v>17305</v>
      </c>
      <c r="B2472" s="126" t="s">
        <v>1327</v>
      </c>
      <c r="C2472" s="126" t="s">
        <v>443</v>
      </c>
      <c r="D2472" s="126">
        <v>473</v>
      </c>
      <c r="E2472" s="126">
        <v>24</v>
      </c>
      <c r="F2472" s="126" t="s">
        <v>6180</v>
      </c>
      <c r="G2472" s="126">
        <v>3.49</v>
      </c>
    </row>
    <row r="2473" spans="1:7" x14ac:dyDescent="0.25">
      <c r="A2473" s="126">
        <v>16988</v>
      </c>
      <c r="B2473" s="126" t="s">
        <v>1286</v>
      </c>
      <c r="C2473" s="126" t="s">
        <v>441</v>
      </c>
      <c r="D2473" s="126">
        <v>750</v>
      </c>
      <c r="E2473" s="126">
        <v>6</v>
      </c>
      <c r="F2473" s="126" t="s">
        <v>5784</v>
      </c>
      <c r="G2473" s="126">
        <v>89.99</v>
      </c>
    </row>
    <row r="2474" spans="1:7" x14ac:dyDescent="0.25">
      <c r="A2474" s="126">
        <v>16675</v>
      </c>
      <c r="B2474" s="126" t="s">
        <v>1269</v>
      </c>
      <c r="C2474" s="126" t="s">
        <v>441</v>
      </c>
      <c r="D2474" s="126">
        <v>750</v>
      </c>
      <c r="E2474" s="126">
        <v>6</v>
      </c>
      <c r="F2474" s="126" t="s">
        <v>5786</v>
      </c>
      <c r="G2474" s="126">
        <v>54.99</v>
      </c>
    </row>
    <row r="2475" spans="1:7" x14ac:dyDescent="0.25">
      <c r="A2475" s="126">
        <v>16674</v>
      </c>
      <c r="B2475" s="126" t="s">
        <v>1268</v>
      </c>
      <c r="C2475" s="126" t="s">
        <v>441</v>
      </c>
      <c r="D2475" s="126">
        <v>750</v>
      </c>
      <c r="E2475" s="126">
        <v>6</v>
      </c>
      <c r="F2475" s="126" t="s">
        <v>5810</v>
      </c>
      <c r="G2475" s="126">
        <v>25.95</v>
      </c>
    </row>
    <row r="2476" spans="1:7" x14ac:dyDescent="0.25">
      <c r="A2476" s="126">
        <v>16163</v>
      </c>
      <c r="B2476" s="126" t="s">
        <v>1235</v>
      </c>
      <c r="C2476" s="126" t="s">
        <v>442</v>
      </c>
      <c r="D2476" s="126">
        <v>750</v>
      </c>
      <c r="E2476" s="126">
        <v>12</v>
      </c>
      <c r="F2476" s="126" t="s">
        <v>5999</v>
      </c>
      <c r="G2476" s="126">
        <v>37.99</v>
      </c>
    </row>
    <row r="2477" spans="1:7" x14ac:dyDescent="0.25">
      <c r="A2477" s="126">
        <v>16306</v>
      </c>
      <c r="B2477" s="126" t="s">
        <v>1244</v>
      </c>
      <c r="C2477" s="126" t="s">
        <v>441</v>
      </c>
      <c r="D2477" s="126">
        <v>750</v>
      </c>
      <c r="E2477" s="126">
        <v>6</v>
      </c>
      <c r="F2477" s="126" t="s">
        <v>5786</v>
      </c>
      <c r="G2477" s="126">
        <v>47.99</v>
      </c>
    </row>
    <row r="2478" spans="1:7" x14ac:dyDescent="0.25">
      <c r="A2478" s="126">
        <v>16223</v>
      </c>
      <c r="B2478" s="126" t="s">
        <v>243</v>
      </c>
      <c r="C2478" s="126" t="s">
        <v>442</v>
      </c>
      <c r="D2478" s="126">
        <v>750</v>
      </c>
      <c r="E2478" s="126">
        <v>12</v>
      </c>
      <c r="F2478" s="126" t="s">
        <v>5946</v>
      </c>
      <c r="G2478" s="126">
        <v>10.99</v>
      </c>
    </row>
    <row r="2479" spans="1:7" x14ac:dyDescent="0.25">
      <c r="A2479" s="126">
        <v>16224</v>
      </c>
      <c r="B2479" s="126" t="s">
        <v>244</v>
      </c>
      <c r="C2479" s="126" t="s">
        <v>442</v>
      </c>
      <c r="D2479" s="126">
        <v>750</v>
      </c>
      <c r="E2479" s="126">
        <v>12</v>
      </c>
      <c r="F2479" s="126" t="s">
        <v>5946</v>
      </c>
      <c r="G2479" s="126">
        <v>10.99</v>
      </c>
    </row>
    <row r="2480" spans="1:7" x14ac:dyDescent="0.25">
      <c r="A2480" s="126">
        <v>722757</v>
      </c>
      <c r="B2480" s="126" t="s">
        <v>3158</v>
      </c>
      <c r="C2480" s="126" t="s">
        <v>443</v>
      </c>
      <c r="D2480" s="126">
        <v>500</v>
      </c>
      <c r="E2480" s="126">
        <v>24</v>
      </c>
      <c r="F2480" s="126" t="s">
        <v>5928</v>
      </c>
      <c r="G2480" s="126">
        <v>2.89</v>
      </c>
    </row>
    <row r="2481" spans="1:7" x14ac:dyDescent="0.25">
      <c r="A2481" s="126">
        <v>16991</v>
      </c>
      <c r="B2481" s="126" t="s">
        <v>1287</v>
      </c>
      <c r="C2481" s="126" t="s">
        <v>441</v>
      </c>
      <c r="D2481" s="126">
        <v>750</v>
      </c>
      <c r="E2481" s="126">
        <v>6</v>
      </c>
      <c r="F2481" s="126" t="s">
        <v>5784</v>
      </c>
      <c r="G2481" s="126">
        <v>79.989999999999995</v>
      </c>
    </row>
    <row r="2482" spans="1:7" x14ac:dyDescent="0.25">
      <c r="A2482" s="126">
        <v>17278</v>
      </c>
      <c r="B2482" s="126" t="s">
        <v>1323</v>
      </c>
      <c r="C2482" s="126" t="s">
        <v>442</v>
      </c>
      <c r="D2482" s="126">
        <v>750</v>
      </c>
      <c r="E2482" s="126">
        <v>12</v>
      </c>
      <c r="F2482" s="126" t="s">
        <v>5999</v>
      </c>
      <c r="G2482" s="126">
        <v>39.99</v>
      </c>
    </row>
    <row r="2483" spans="1:7" x14ac:dyDescent="0.25">
      <c r="A2483" s="126">
        <v>988241</v>
      </c>
      <c r="B2483" s="126" t="s">
        <v>3408</v>
      </c>
      <c r="C2483" s="126" t="s">
        <v>442</v>
      </c>
      <c r="D2483" s="126">
        <v>750</v>
      </c>
      <c r="E2483" s="126">
        <v>12</v>
      </c>
      <c r="F2483" s="126" t="s">
        <v>5957</v>
      </c>
      <c r="G2483" s="126">
        <v>13.99</v>
      </c>
    </row>
    <row r="2484" spans="1:7" x14ac:dyDescent="0.25">
      <c r="A2484" s="126">
        <v>16695</v>
      </c>
      <c r="B2484" s="126" t="s">
        <v>759</v>
      </c>
      <c r="C2484" s="126" t="s">
        <v>441</v>
      </c>
      <c r="D2484" s="126">
        <v>375</v>
      </c>
      <c r="E2484" s="126">
        <v>24</v>
      </c>
      <c r="F2484" s="126" t="s">
        <v>5794</v>
      </c>
      <c r="G2484" s="126">
        <v>16.989999999999998</v>
      </c>
    </row>
    <row r="2485" spans="1:7" x14ac:dyDescent="0.25">
      <c r="A2485" s="126">
        <v>17399</v>
      </c>
      <c r="B2485" s="126" t="s">
        <v>1340</v>
      </c>
      <c r="C2485" s="126" t="s">
        <v>442</v>
      </c>
      <c r="D2485" s="126">
        <v>750</v>
      </c>
      <c r="E2485" s="126">
        <v>6</v>
      </c>
      <c r="F2485" s="126" t="s">
        <v>5928</v>
      </c>
      <c r="G2485" s="126">
        <v>29.71</v>
      </c>
    </row>
    <row r="2486" spans="1:7" x14ac:dyDescent="0.25">
      <c r="A2486" s="126">
        <v>744269</v>
      </c>
      <c r="B2486" s="126" t="s">
        <v>3202</v>
      </c>
      <c r="C2486" s="126" t="s">
        <v>442</v>
      </c>
      <c r="D2486" s="126">
        <v>750</v>
      </c>
      <c r="E2486" s="126">
        <v>12</v>
      </c>
      <c r="F2486" s="126" t="s">
        <v>5906</v>
      </c>
      <c r="G2486" s="126">
        <v>79.989999999999995</v>
      </c>
    </row>
    <row r="2487" spans="1:7" x14ac:dyDescent="0.25">
      <c r="A2487" s="126">
        <v>507319</v>
      </c>
      <c r="B2487" s="126" t="s">
        <v>2978</v>
      </c>
      <c r="C2487" s="126" t="s">
        <v>442</v>
      </c>
      <c r="D2487" s="126">
        <v>750</v>
      </c>
      <c r="E2487" s="126">
        <v>12</v>
      </c>
      <c r="F2487" s="126" t="s">
        <v>5965</v>
      </c>
      <c r="G2487" s="126">
        <v>14.99</v>
      </c>
    </row>
    <row r="2488" spans="1:7" x14ac:dyDescent="0.25">
      <c r="A2488" s="126">
        <v>17116</v>
      </c>
      <c r="B2488" s="126" t="s">
        <v>1304</v>
      </c>
      <c r="C2488" s="126" t="s">
        <v>441</v>
      </c>
      <c r="D2488" s="126">
        <v>750</v>
      </c>
      <c r="E2488" s="126">
        <v>6</v>
      </c>
      <c r="F2488" s="126" t="s">
        <v>5784</v>
      </c>
      <c r="G2488" s="126">
        <v>125.99</v>
      </c>
    </row>
    <row r="2489" spans="1:7" x14ac:dyDescent="0.25">
      <c r="A2489" s="126">
        <v>16394</v>
      </c>
      <c r="B2489" s="126" t="s">
        <v>1250</v>
      </c>
      <c r="C2489" s="126" t="s">
        <v>441</v>
      </c>
      <c r="D2489" s="126">
        <v>750</v>
      </c>
      <c r="E2489" s="126">
        <v>12</v>
      </c>
      <c r="F2489" s="126" t="s">
        <v>5754</v>
      </c>
      <c r="G2489" s="126">
        <v>34.99</v>
      </c>
    </row>
    <row r="2490" spans="1:7" x14ac:dyDescent="0.25">
      <c r="A2490" s="126">
        <v>17327</v>
      </c>
      <c r="B2490" s="126" t="s">
        <v>1333</v>
      </c>
      <c r="C2490" s="126" t="s">
        <v>442</v>
      </c>
      <c r="D2490" s="126">
        <v>750</v>
      </c>
      <c r="E2490" s="126">
        <v>6</v>
      </c>
      <c r="F2490" s="126" t="s">
        <v>6075</v>
      </c>
      <c r="G2490" s="126">
        <v>32.99</v>
      </c>
    </row>
    <row r="2491" spans="1:7" x14ac:dyDescent="0.25">
      <c r="A2491" s="126">
        <v>17170</v>
      </c>
      <c r="B2491" s="126" t="s">
        <v>1308</v>
      </c>
      <c r="C2491" s="126" t="s">
        <v>443</v>
      </c>
      <c r="D2491" s="126">
        <v>500</v>
      </c>
      <c r="E2491" s="126">
        <v>24</v>
      </c>
      <c r="F2491" s="126" t="s">
        <v>6199</v>
      </c>
      <c r="G2491" s="126">
        <v>2.79</v>
      </c>
    </row>
    <row r="2492" spans="1:7" x14ac:dyDescent="0.25">
      <c r="A2492" s="126">
        <v>17170</v>
      </c>
      <c r="B2492" s="126" t="s">
        <v>1308</v>
      </c>
      <c r="C2492" s="126" t="s">
        <v>443</v>
      </c>
      <c r="D2492" s="126">
        <v>500</v>
      </c>
      <c r="E2492" s="126">
        <v>24</v>
      </c>
      <c r="F2492" s="126" t="s">
        <v>6199</v>
      </c>
      <c r="G2492" s="126">
        <v>2.79</v>
      </c>
    </row>
    <row r="2493" spans="1:7" x14ac:dyDescent="0.25">
      <c r="A2493" s="126">
        <v>17507</v>
      </c>
      <c r="B2493" s="126" t="s">
        <v>1350</v>
      </c>
      <c r="C2493" s="126" t="s">
        <v>443</v>
      </c>
      <c r="D2493" s="126">
        <v>2000</v>
      </c>
      <c r="E2493" s="126">
        <v>8</v>
      </c>
      <c r="F2493" s="126" t="s">
        <v>6220</v>
      </c>
      <c r="G2493" s="126">
        <v>8.66</v>
      </c>
    </row>
    <row r="2494" spans="1:7" x14ac:dyDescent="0.25">
      <c r="A2494" s="126">
        <v>17507</v>
      </c>
      <c r="B2494" s="126" t="s">
        <v>1350</v>
      </c>
      <c r="C2494" s="126" t="s">
        <v>443</v>
      </c>
      <c r="D2494" s="126">
        <v>2000</v>
      </c>
      <c r="E2494" s="126">
        <v>8</v>
      </c>
      <c r="F2494" s="126" t="s">
        <v>6220</v>
      </c>
      <c r="G2494" s="126">
        <v>8.66</v>
      </c>
    </row>
    <row r="2495" spans="1:7" x14ac:dyDescent="0.25">
      <c r="A2495" s="126">
        <v>18236</v>
      </c>
      <c r="B2495" s="126" t="s">
        <v>1408</v>
      </c>
      <c r="C2495" s="126" t="s">
        <v>442</v>
      </c>
      <c r="D2495" s="126">
        <v>200</v>
      </c>
      <c r="E2495" s="126">
        <v>12</v>
      </c>
      <c r="F2495" s="126" t="s">
        <v>6126</v>
      </c>
      <c r="G2495" s="126">
        <v>38.950000000000003</v>
      </c>
    </row>
    <row r="2496" spans="1:7" x14ac:dyDescent="0.25">
      <c r="A2496" s="126">
        <v>16693</v>
      </c>
      <c r="B2496" s="126" t="s">
        <v>5059</v>
      </c>
      <c r="C2496" s="126" t="s">
        <v>444</v>
      </c>
      <c r="D2496" s="126">
        <v>296</v>
      </c>
      <c r="E2496" s="126">
        <v>24</v>
      </c>
      <c r="F2496" s="126" t="s">
        <v>6156</v>
      </c>
      <c r="G2496" s="126">
        <v>3.59</v>
      </c>
    </row>
    <row r="2497" spans="1:7" x14ac:dyDescent="0.25">
      <c r="A2497" s="126">
        <v>17213</v>
      </c>
      <c r="B2497" s="126" t="s">
        <v>249</v>
      </c>
      <c r="C2497" s="126" t="s">
        <v>442</v>
      </c>
      <c r="D2497" s="126">
        <v>750</v>
      </c>
      <c r="E2497" s="126">
        <v>12</v>
      </c>
      <c r="F2497" s="126" t="s">
        <v>5957</v>
      </c>
      <c r="G2497" s="126">
        <v>21.99</v>
      </c>
    </row>
    <row r="2498" spans="1:7" x14ac:dyDescent="0.25">
      <c r="A2498" s="126">
        <v>667394</v>
      </c>
      <c r="B2498" s="126" t="s">
        <v>3098</v>
      </c>
      <c r="C2498" s="126" t="s">
        <v>442</v>
      </c>
      <c r="D2498" s="126">
        <v>750</v>
      </c>
      <c r="E2498" s="126">
        <v>6</v>
      </c>
      <c r="F2498" s="126" t="s">
        <v>6034</v>
      </c>
      <c r="G2498" s="126">
        <v>34.99</v>
      </c>
    </row>
    <row r="2499" spans="1:7" x14ac:dyDescent="0.25">
      <c r="A2499" s="126">
        <v>767062</v>
      </c>
      <c r="B2499" s="126" t="s">
        <v>3249</v>
      </c>
      <c r="C2499" s="126" t="s">
        <v>443</v>
      </c>
      <c r="D2499" s="126">
        <v>740</v>
      </c>
      <c r="E2499" s="126">
        <v>12</v>
      </c>
      <c r="F2499" s="126" t="s">
        <v>6180</v>
      </c>
      <c r="G2499" s="126">
        <v>4.49</v>
      </c>
    </row>
    <row r="2500" spans="1:7" x14ac:dyDescent="0.25">
      <c r="A2500" s="126">
        <v>767062</v>
      </c>
      <c r="B2500" s="126" t="s">
        <v>3249</v>
      </c>
      <c r="C2500" s="126" t="s">
        <v>443</v>
      </c>
      <c r="D2500" s="126">
        <v>740</v>
      </c>
      <c r="E2500" s="126">
        <v>12</v>
      </c>
      <c r="F2500" s="126" t="s">
        <v>6180</v>
      </c>
      <c r="G2500" s="126">
        <v>4.49</v>
      </c>
    </row>
    <row r="2501" spans="1:7" x14ac:dyDescent="0.25">
      <c r="A2501" s="126">
        <v>17329</v>
      </c>
      <c r="B2501" s="126" t="s">
        <v>253</v>
      </c>
      <c r="C2501" s="126" t="s">
        <v>443</v>
      </c>
      <c r="D2501" s="126">
        <v>740</v>
      </c>
      <c r="E2501" s="126">
        <v>12</v>
      </c>
      <c r="F2501" s="126" t="s">
        <v>6180</v>
      </c>
      <c r="G2501" s="126">
        <v>4.49</v>
      </c>
    </row>
    <row r="2502" spans="1:7" x14ac:dyDescent="0.25">
      <c r="A2502" s="126">
        <v>17329</v>
      </c>
      <c r="B2502" s="126" t="s">
        <v>253</v>
      </c>
      <c r="C2502" s="126" t="s">
        <v>443</v>
      </c>
      <c r="D2502" s="126">
        <v>740</v>
      </c>
      <c r="E2502" s="126">
        <v>12</v>
      </c>
      <c r="F2502" s="126" t="s">
        <v>6180</v>
      </c>
      <c r="G2502" s="126">
        <v>4.49</v>
      </c>
    </row>
    <row r="2503" spans="1:7" x14ac:dyDescent="0.25">
      <c r="A2503" s="126">
        <v>17330</v>
      </c>
      <c r="B2503" s="126" t="s">
        <v>254</v>
      </c>
      <c r="C2503" s="126" t="s">
        <v>443</v>
      </c>
      <c r="D2503" s="126">
        <v>740</v>
      </c>
      <c r="E2503" s="126">
        <v>12</v>
      </c>
      <c r="F2503" s="126" t="s">
        <v>6180</v>
      </c>
      <c r="G2503" s="126">
        <v>3.59</v>
      </c>
    </row>
    <row r="2504" spans="1:7" x14ac:dyDescent="0.25">
      <c r="A2504" s="126">
        <v>17330</v>
      </c>
      <c r="B2504" s="126" t="s">
        <v>254</v>
      </c>
      <c r="C2504" s="126" t="s">
        <v>443</v>
      </c>
      <c r="D2504" s="126">
        <v>740</v>
      </c>
      <c r="E2504" s="126">
        <v>12</v>
      </c>
      <c r="F2504" s="126" t="s">
        <v>6180</v>
      </c>
      <c r="G2504" s="126">
        <v>3.59</v>
      </c>
    </row>
    <row r="2505" spans="1:7" x14ac:dyDescent="0.25">
      <c r="A2505" s="126">
        <v>929661</v>
      </c>
      <c r="B2505" s="126" t="s">
        <v>3398</v>
      </c>
      <c r="C2505" s="126" t="s">
        <v>443</v>
      </c>
      <c r="D2505" s="126">
        <v>5325</v>
      </c>
      <c r="E2505" s="126">
        <v>1</v>
      </c>
      <c r="F2505" s="126" t="s">
        <v>6179</v>
      </c>
      <c r="G2505" s="126">
        <v>25.99</v>
      </c>
    </row>
    <row r="2506" spans="1:7" x14ac:dyDescent="0.25">
      <c r="A2506" s="126">
        <v>929661</v>
      </c>
      <c r="B2506" s="126" t="s">
        <v>3398</v>
      </c>
      <c r="C2506" s="126" t="s">
        <v>443</v>
      </c>
      <c r="D2506" s="126">
        <v>5325</v>
      </c>
      <c r="E2506" s="126">
        <v>1</v>
      </c>
      <c r="F2506" s="126" t="s">
        <v>6179</v>
      </c>
      <c r="G2506" s="126">
        <v>25.99</v>
      </c>
    </row>
    <row r="2507" spans="1:7" x14ac:dyDescent="0.25">
      <c r="A2507" s="126">
        <v>288829</v>
      </c>
      <c r="B2507" s="126" t="s">
        <v>2802</v>
      </c>
      <c r="C2507" s="126" t="s">
        <v>443</v>
      </c>
      <c r="D2507" s="126">
        <v>2000</v>
      </c>
      <c r="E2507" s="126">
        <v>6</v>
      </c>
      <c r="F2507" s="126" t="s">
        <v>5877</v>
      </c>
      <c r="G2507" s="126">
        <v>13.89</v>
      </c>
    </row>
    <row r="2508" spans="1:7" x14ac:dyDescent="0.25">
      <c r="A2508" s="126">
        <v>16426</v>
      </c>
      <c r="B2508" s="126" t="s">
        <v>1251</v>
      </c>
      <c r="C2508" s="126" t="s">
        <v>442</v>
      </c>
      <c r="D2508" s="126">
        <v>750</v>
      </c>
      <c r="E2508" s="126">
        <v>12</v>
      </c>
      <c r="F2508" s="126" t="s">
        <v>5937</v>
      </c>
      <c r="G2508" s="126">
        <v>19.989999999999998</v>
      </c>
    </row>
    <row r="2509" spans="1:7" x14ac:dyDescent="0.25">
      <c r="A2509" s="126">
        <v>17311</v>
      </c>
      <c r="B2509" s="126" t="s">
        <v>1330</v>
      </c>
      <c r="C2509" s="126" t="s">
        <v>442</v>
      </c>
      <c r="D2509" s="126">
        <v>750</v>
      </c>
      <c r="E2509" s="126">
        <v>12</v>
      </c>
      <c r="F2509" s="126" t="s">
        <v>6416</v>
      </c>
      <c r="G2509" s="126">
        <v>42.82</v>
      </c>
    </row>
    <row r="2510" spans="1:7" x14ac:dyDescent="0.25">
      <c r="A2510" s="126">
        <v>17314</v>
      </c>
      <c r="B2510" s="126" t="s">
        <v>1331</v>
      </c>
      <c r="C2510" s="126" t="s">
        <v>442</v>
      </c>
      <c r="D2510" s="126">
        <v>750</v>
      </c>
      <c r="E2510" s="126">
        <v>6</v>
      </c>
      <c r="F2510" s="126" t="s">
        <v>6416</v>
      </c>
      <c r="G2510" s="126">
        <v>197.26</v>
      </c>
    </row>
    <row r="2511" spans="1:7" x14ac:dyDescent="0.25">
      <c r="A2511" s="126">
        <v>17264</v>
      </c>
      <c r="B2511" s="126" t="s">
        <v>248</v>
      </c>
      <c r="C2511" s="126" t="s">
        <v>442</v>
      </c>
      <c r="D2511" s="126">
        <v>750</v>
      </c>
      <c r="E2511" s="126">
        <v>6</v>
      </c>
      <c r="F2511" s="126" t="s">
        <v>5771</v>
      </c>
      <c r="G2511" s="126">
        <v>107.28</v>
      </c>
    </row>
    <row r="2512" spans="1:7" x14ac:dyDescent="0.25">
      <c r="A2512" s="126">
        <v>17233</v>
      </c>
      <c r="B2512" s="126" t="s">
        <v>1322</v>
      </c>
      <c r="C2512" s="126" t="s">
        <v>441</v>
      </c>
      <c r="D2512" s="126">
        <v>1140</v>
      </c>
      <c r="E2512" s="126">
        <v>6</v>
      </c>
      <c r="F2512" s="126" t="s">
        <v>5844</v>
      </c>
      <c r="G2512" s="126">
        <v>37.49</v>
      </c>
    </row>
    <row r="2513" spans="1:7" x14ac:dyDescent="0.25">
      <c r="A2513" s="126">
        <v>17354</v>
      </c>
      <c r="B2513" s="126" t="s">
        <v>1334</v>
      </c>
      <c r="C2513" s="126" t="s">
        <v>441</v>
      </c>
      <c r="D2513" s="126">
        <v>375</v>
      </c>
      <c r="E2513" s="126">
        <v>24</v>
      </c>
      <c r="F2513" s="126" t="s">
        <v>5771</v>
      </c>
      <c r="G2513" s="126">
        <v>12.99</v>
      </c>
    </row>
    <row r="2514" spans="1:7" x14ac:dyDescent="0.25">
      <c r="A2514" s="126">
        <v>302679</v>
      </c>
      <c r="B2514" s="126" t="s">
        <v>2816</v>
      </c>
      <c r="C2514" s="126" t="s">
        <v>441</v>
      </c>
      <c r="D2514" s="126">
        <v>700</v>
      </c>
      <c r="E2514" s="126">
        <v>6</v>
      </c>
      <c r="F2514" s="126" t="s">
        <v>5844</v>
      </c>
      <c r="G2514" s="126">
        <v>33.99</v>
      </c>
    </row>
    <row r="2515" spans="1:7" x14ac:dyDescent="0.25">
      <c r="A2515" s="126">
        <v>119529</v>
      </c>
      <c r="B2515" s="126" t="s">
        <v>2660</v>
      </c>
      <c r="C2515" s="126" t="s">
        <v>442</v>
      </c>
      <c r="D2515" s="126">
        <v>750</v>
      </c>
      <c r="E2515" s="126">
        <v>12</v>
      </c>
      <c r="F2515" s="126" t="s">
        <v>6081</v>
      </c>
      <c r="G2515" s="126">
        <v>12.99</v>
      </c>
    </row>
    <row r="2516" spans="1:7" x14ac:dyDescent="0.25">
      <c r="A2516" s="126">
        <v>17214</v>
      </c>
      <c r="B2516" s="126" t="s">
        <v>1315</v>
      </c>
      <c r="C2516" s="126" t="s">
        <v>442</v>
      </c>
      <c r="D2516" s="126">
        <v>750</v>
      </c>
      <c r="E2516" s="126">
        <v>12</v>
      </c>
      <c r="F2516" s="126" t="s">
        <v>5957</v>
      </c>
      <c r="G2516" s="126">
        <v>19.989999999999998</v>
      </c>
    </row>
    <row r="2517" spans="1:7" x14ac:dyDescent="0.25">
      <c r="A2517" s="126">
        <v>981845</v>
      </c>
      <c r="B2517" s="126" t="s">
        <v>198</v>
      </c>
      <c r="C2517" s="126" t="s">
        <v>442</v>
      </c>
      <c r="D2517" s="126">
        <v>16000</v>
      </c>
      <c r="E2517" s="126">
        <v>1</v>
      </c>
      <c r="F2517" s="126" t="s">
        <v>5957</v>
      </c>
      <c r="G2517" s="126">
        <v>133.62</v>
      </c>
    </row>
    <row r="2518" spans="1:7" x14ac:dyDescent="0.25">
      <c r="A2518" s="126">
        <v>223669</v>
      </c>
      <c r="B2518" s="126" t="s">
        <v>2745</v>
      </c>
      <c r="C2518" s="126" t="s">
        <v>442</v>
      </c>
      <c r="D2518" s="126">
        <v>750</v>
      </c>
      <c r="E2518" s="126">
        <v>6</v>
      </c>
      <c r="F2518" s="126" t="s">
        <v>5928</v>
      </c>
      <c r="G2518" s="126">
        <v>29.99</v>
      </c>
    </row>
    <row r="2519" spans="1:7" x14ac:dyDescent="0.25">
      <c r="A2519" s="126">
        <v>18003</v>
      </c>
      <c r="B2519" s="126" t="s">
        <v>1386</v>
      </c>
      <c r="C2519" s="126" t="s">
        <v>441</v>
      </c>
      <c r="D2519" s="126">
        <v>750</v>
      </c>
      <c r="E2519" s="126">
        <v>12</v>
      </c>
      <c r="F2519" s="126" t="s">
        <v>5845</v>
      </c>
      <c r="G2519" s="126">
        <v>39.99</v>
      </c>
    </row>
    <row r="2520" spans="1:7" x14ac:dyDescent="0.25">
      <c r="A2520" s="126">
        <v>17253</v>
      </c>
      <c r="B2520" s="126" t="s">
        <v>4331</v>
      </c>
      <c r="C2520" s="126" t="s">
        <v>443</v>
      </c>
      <c r="D2520" s="126">
        <v>473</v>
      </c>
      <c r="E2520" s="126">
        <v>24</v>
      </c>
      <c r="F2520" s="126" t="s">
        <v>6203</v>
      </c>
      <c r="G2520" s="126">
        <v>3.79</v>
      </c>
    </row>
    <row r="2521" spans="1:7" x14ac:dyDescent="0.25">
      <c r="A2521" s="126">
        <v>17253</v>
      </c>
      <c r="B2521" s="126" t="s">
        <v>4331</v>
      </c>
      <c r="C2521" s="126" t="s">
        <v>443</v>
      </c>
      <c r="D2521" s="126">
        <v>473</v>
      </c>
      <c r="E2521" s="126">
        <v>24</v>
      </c>
      <c r="F2521" s="126" t="s">
        <v>6203</v>
      </c>
      <c r="G2521" s="126">
        <v>3.79</v>
      </c>
    </row>
    <row r="2522" spans="1:7" x14ac:dyDescent="0.25">
      <c r="A2522" s="126">
        <v>16290</v>
      </c>
      <c r="B2522" s="126" t="s">
        <v>1242</v>
      </c>
      <c r="C2522" s="126" t="s">
        <v>443</v>
      </c>
      <c r="D2522" s="126">
        <v>500</v>
      </c>
      <c r="E2522" s="126">
        <v>24</v>
      </c>
      <c r="F2522" s="126" t="s">
        <v>5794</v>
      </c>
      <c r="G2522" s="126">
        <v>3.81</v>
      </c>
    </row>
    <row r="2523" spans="1:7" x14ac:dyDescent="0.25">
      <c r="A2523" s="126">
        <v>17097</v>
      </c>
      <c r="B2523" s="126" t="s">
        <v>1298</v>
      </c>
      <c r="C2523" s="126" t="s">
        <v>441</v>
      </c>
      <c r="D2523" s="126">
        <v>750</v>
      </c>
      <c r="E2523" s="126">
        <v>6</v>
      </c>
      <c r="F2523" s="126" t="s">
        <v>5999</v>
      </c>
      <c r="G2523" s="126">
        <v>64.989999999999995</v>
      </c>
    </row>
    <row r="2524" spans="1:7" x14ac:dyDescent="0.25">
      <c r="A2524" s="126">
        <v>16382</v>
      </c>
      <c r="B2524" s="126" t="s">
        <v>1249</v>
      </c>
      <c r="C2524" s="126" t="s">
        <v>444</v>
      </c>
      <c r="D2524" s="126">
        <v>1600</v>
      </c>
      <c r="E2524" s="126">
        <v>8</v>
      </c>
      <c r="F2524" s="126" t="s">
        <v>5996</v>
      </c>
      <c r="G2524" s="126">
        <v>11.99</v>
      </c>
    </row>
    <row r="2525" spans="1:7" x14ac:dyDescent="0.25">
      <c r="A2525" s="126">
        <v>17215</v>
      </c>
      <c r="B2525" s="126" t="s">
        <v>1316</v>
      </c>
      <c r="C2525" s="126" t="s">
        <v>442</v>
      </c>
      <c r="D2525" s="126">
        <v>750</v>
      </c>
      <c r="E2525" s="126">
        <v>12</v>
      </c>
      <c r="F2525" s="126" t="s">
        <v>5957</v>
      </c>
      <c r="G2525" s="126">
        <v>14.99</v>
      </c>
    </row>
    <row r="2526" spans="1:7" x14ac:dyDescent="0.25">
      <c r="A2526" s="126">
        <v>17393</v>
      </c>
      <c r="B2526" s="126" t="s">
        <v>1338</v>
      </c>
      <c r="C2526" s="126" t="s">
        <v>441</v>
      </c>
      <c r="D2526" s="126">
        <v>750</v>
      </c>
      <c r="E2526" s="126">
        <v>12</v>
      </c>
      <c r="F2526" s="126" t="s">
        <v>5786</v>
      </c>
      <c r="G2526" s="126">
        <v>34.99</v>
      </c>
    </row>
    <row r="2527" spans="1:7" x14ac:dyDescent="0.25">
      <c r="A2527" s="126">
        <v>988094</v>
      </c>
      <c r="B2527" s="126" t="s">
        <v>3407</v>
      </c>
      <c r="C2527" s="126" t="s">
        <v>442</v>
      </c>
      <c r="D2527" s="126">
        <v>750</v>
      </c>
      <c r="E2527" s="126">
        <v>12</v>
      </c>
      <c r="F2527" s="126" t="s">
        <v>5957</v>
      </c>
      <c r="G2527" s="126">
        <v>13.99</v>
      </c>
    </row>
    <row r="2528" spans="1:7" x14ac:dyDescent="0.25">
      <c r="A2528" s="126">
        <v>17281</v>
      </c>
      <c r="B2528" s="126" t="s">
        <v>1326</v>
      </c>
      <c r="C2528" s="126" t="s">
        <v>442</v>
      </c>
      <c r="D2528" s="126">
        <v>750</v>
      </c>
      <c r="E2528" s="126">
        <v>12</v>
      </c>
      <c r="F2528" s="126" t="s">
        <v>6126</v>
      </c>
      <c r="G2528" s="126">
        <v>15.99</v>
      </c>
    </row>
    <row r="2529" spans="1:7" x14ac:dyDescent="0.25">
      <c r="A2529" s="126">
        <v>17323</v>
      </c>
      <c r="B2529" s="126" t="s">
        <v>1332</v>
      </c>
      <c r="C2529" s="126" t="s">
        <v>442</v>
      </c>
      <c r="D2529" s="126">
        <v>750</v>
      </c>
      <c r="E2529" s="126">
        <v>12</v>
      </c>
      <c r="F2529" s="126" t="s">
        <v>6416</v>
      </c>
      <c r="G2529" s="126">
        <v>110.91</v>
      </c>
    </row>
    <row r="2530" spans="1:7" x14ac:dyDescent="0.25">
      <c r="A2530" s="126">
        <v>17372</v>
      </c>
      <c r="B2530" s="126" t="s">
        <v>1335</v>
      </c>
      <c r="C2530" s="126" t="s">
        <v>441</v>
      </c>
      <c r="D2530" s="126">
        <v>750</v>
      </c>
      <c r="E2530" s="126">
        <v>6</v>
      </c>
      <c r="F2530" s="126" t="s">
        <v>5771</v>
      </c>
      <c r="G2530" s="126">
        <v>88.52</v>
      </c>
    </row>
    <row r="2531" spans="1:7" x14ac:dyDescent="0.25">
      <c r="A2531" s="126">
        <v>17118</v>
      </c>
      <c r="B2531" s="126" t="s">
        <v>1305</v>
      </c>
      <c r="C2531" s="126" t="s">
        <v>441</v>
      </c>
      <c r="D2531" s="126">
        <v>750</v>
      </c>
      <c r="E2531" s="126">
        <v>12</v>
      </c>
      <c r="F2531" s="126" t="s">
        <v>5784</v>
      </c>
      <c r="G2531" s="126">
        <v>31.49</v>
      </c>
    </row>
    <row r="2532" spans="1:7" x14ac:dyDescent="0.25">
      <c r="A2532" s="126">
        <v>17309</v>
      </c>
      <c r="B2532" s="126" t="s">
        <v>1329</v>
      </c>
      <c r="C2532" s="126" t="s">
        <v>442</v>
      </c>
      <c r="D2532" s="126">
        <v>750</v>
      </c>
      <c r="E2532" s="126">
        <v>12</v>
      </c>
      <c r="F2532" s="126" t="s">
        <v>6416</v>
      </c>
      <c r="G2532" s="126">
        <v>122.32</v>
      </c>
    </row>
    <row r="2533" spans="1:7" x14ac:dyDescent="0.25">
      <c r="A2533" s="126">
        <v>17099</v>
      </c>
      <c r="B2533" s="126" t="s">
        <v>1300</v>
      </c>
      <c r="C2533" s="126" t="s">
        <v>441</v>
      </c>
      <c r="D2533" s="126">
        <v>750</v>
      </c>
      <c r="E2533" s="126">
        <v>12</v>
      </c>
      <c r="F2533" s="126" t="s">
        <v>5773</v>
      </c>
      <c r="G2533" s="126">
        <v>32.99</v>
      </c>
    </row>
    <row r="2534" spans="1:7" x14ac:dyDescent="0.25">
      <c r="A2534" s="126">
        <v>17211</v>
      </c>
      <c r="B2534" s="126" t="s">
        <v>1313</v>
      </c>
      <c r="C2534" s="126" t="s">
        <v>442</v>
      </c>
      <c r="D2534" s="126">
        <v>750</v>
      </c>
      <c r="E2534" s="126">
        <v>12</v>
      </c>
      <c r="F2534" s="126" t="s">
        <v>5957</v>
      </c>
      <c r="G2534" s="126">
        <v>14.99</v>
      </c>
    </row>
    <row r="2535" spans="1:7" x14ac:dyDescent="0.25">
      <c r="A2535" s="126">
        <v>17018</v>
      </c>
      <c r="B2535" s="126" t="s">
        <v>1288</v>
      </c>
      <c r="C2535" s="126" t="s">
        <v>442</v>
      </c>
      <c r="D2535" s="126">
        <v>750</v>
      </c>
      <c r="E2535" s="126">
        <v>12</v>
      </c>
      <c r="F2535" s="126" t="s">
        <v>5965</v>
      </c>
      <c r="G2535" s="126">
        <v>10.99</v>
      </c>
    </row>
    <row r="2536" spans="1:7" x14ac:dyDescent="0.25">
      <c r="A2536" s="126">
        <v>17218</v>
      </c>
      <c r="B2536" s="126" t="s">
        <v>1317</v>
      </c>
      <c r="C2536" s="126" t="s">
        <v>442</v>
      </c>
      <c r="D2536" s="126">
        <v>750</v>
      </c>
      <c r="E2536" s="126">
        <v>12</v>
      </c>
      <c r="F2536" s="126" t="s">
        <v>5957</v>
      </c>
      <c r="G2536" s="126">
        <v>14.99</v>
      </c>
    </row>
    <row r="2537" spans="1:7" x14ac:dyDescent="0.25">
      <c r="A2537" s="126">
        <v>17815</v>
      </c>
      <c r="B2537" s="126" t="s">
        <v>1366</v>
      </c>
      <c r="C2537" s="126" t="s">
        <v>442</v>
      </c>
      <c r="D2537" s="126">
        <v>750</v>
      </c>
      <c r="E2537" s="126">
        <v>12</v>
      </c>
      <c r="F2537" s="126" t="s">
        <v>5933</v>
      </c>
      <c r="G2537" s="126">
        <v>13.99</v>
      </c>
    </row>
    <row r="2538" spans="1:7" x14ac:dyDescent="0.25">
      <c r="A2538" s="126">
        <v>17564</v>
      </c>
      <c r="B2538" s="126" t="s">
        <v>1355</v>
      </c>
      <c r="C2538" s="126" t="s">
        <v>442</v>
      </c>
      <c r="D2538" s="126">
        <v>750</v>
      </c>
      <c r="E2538" s="126">
        <v>6</v>
      </c>
      <c r="F2538" s="126" t="s">
        <v>5996</v>
      </c>
      <c r="G2538" s="126">
        <v>26.99</v>
      </c>
    </row>
    <row r="2539" spans="1:7" x14ac:dyDescent="0.25">
      <c r="A2539" s="126">
        <v>17908</v>
      </c>
      <c r="B2539" s="126" t="s">
        <v>1372</v>
      </c>
      <c r="C2539" s="126" t="s">
        <v>443</v>
      </c>
      <c r="D2539" s="126">
        <v>473</v>
      </c>
      <c r="E2539" s="126">
        <v>24</v>
      </c>
      <c r="F2539" s="126" t="s">
        <v>6203</v>
      </c>
      <c r="G2539" s="126">
        <v>3.59</v>
      </c>
    </row>
    <row r="2540" spans="1:7" x14ac:dyDescent="0.25">
      <c r="A2540" s="126">
        <v>17908</v>
      </c>
      <c r="B2540" s="126" t="s">
        <v>1372</v>
      </c>
      <c r="C2540" s="126" t="s">
        <v>443</v>
      </c>
      <c r="D2540" s="126">
        <v>473</v>
      </c>
      <c r="E2540" s="126">
        <v>24</v>
      </c>
      <c r="F2540" s="126" t="s">
        <v>6203</v>
      </c>
      <c r="G2540" s="126">
        <v>3.59</v>
      </c>
    </row>
    <row r="2541" spans="1:7" x14ac:dyDescent="0.25">
      <c r="A2541" s="126">
        <v>17948</v>
      </c>
      <c r="B2541" s="126" t="s">
        <v>1378</v>
      </c>
      <c r="C2541" s="126" t="s">
        <v>441</v>
      </c>
      <c r="D2541" s="126">
        <v>750</v>
      </c>
      <c r="E2541" s="126">
        <v>4</v>
      </c>
      <c r="F2541" s="126" t="s">
        <v>5788</v>
      </c>
      <c r="G2541" s="126">
        <v>219.99</v>
      </c>
    </row>
    <row r="2542" spans="1:7" x14ac:dyDescent="0.25">
      <c r="A2542" s="126">
        <v>615698</v>
      </c>
      <c r="B2542" s="126" t="s">
        <v>3067</v>
      </c>
      <c r="C2542" s="126" t="s">
        <v>441</v>
      </c>
      <c r="D2542" s="126">
        <v>700</v>
      </c>
      <c r="E2542" s="126">
        <v>6</v>
      </c>
      <c r="F2542" s="126" t="s">
        <v>5773</v>
      </c>
      <c r="G2542" s="126">
        <v>90.55</v>
      </c>
    </row>
    <row r="2543" spans="1:7" x14ac:dyDescent="0.25">
      <c r="A2543" s="126">
        <v>768071</v>
      </c>
      <c r="B2543" s="126" t="s">
        <v>3256</v>
      </c>
      <c r="C2543" s="126" t="s">
        <v>443</v>
      </c>
      <c r="D2543" s="126">
        <v>1980</v>
      </c>
      <c r="E2543" s="126">
        <v>4</v>
      </c>
      <c r="F2543" s="126" t="s">
        <v>6195</v>
      </c>
      <c r="G2543" s="126">
        <v>12.88</v>
      </c>
    </row>
    <row r="2544" spans="1:7" x14ac:dyDescent="0.25">
      <c r="A2544" s="126">
        <v>768071</v>
      </c>
      <c r="B2544" s="126" t="s">
        <v>3256</v>
      </c>
      <c r="C2544" s="126" t="s">
        <v>443</v>
      </c>
      <c r="D2544" s="126">
        <v>1980</v>
      </c>
      <c r="E2544" s="126">
        <v>4</v>
      </c>
      <c r="F2544" s="126" t="s">
        <v>6195</v>
      </c>
      <c r="G2544" s="126">
        <v>12.88</v>
      </c>
    </row>
    <row r="2545" spans="1:7" x14ac:dyDescent="0.25">
      <c r="A2545" s="126">
        <v>17279</v>
      </c>
      <c r="B2545" s="126" t="s">
        <v>1324</v>
      </c>
      <c r="C2545" s="126" t="s">
        <v>442</v>
      </c>
      <c r="D2545" s="126">
        <v>750</v>
      </c>
      <c r="E2545" s="126">
        <v>12</v>
      </c>
      <c r="F2545" s="126" t="s">
        <v>5999</v>
      </c>
      <c r="G2545" s="126">
        <v>16.989999999999998</v>
      </c>
    </row>
    <row r="2546" spans="1:7" x14ac:dyDescent="0.25">
      <c r="A2546" s="126">
        <v>17096</v>
      </c>
      <c r="B2546" s="126" t="s">
        <v>1297</v>
      </c>
      <c r="C2546" s="126" t="s">
        <v>441</v>
      </c>
      <c r="D2546" s="126">
        <v>750</v>
      </c>
      <c r="E2546" s="126">
        <v>12</v>
      </c>
      <c r="F2546" s="126" t="s">
        <v>5773</v>
      </c>
      <c r="G2546" s="126">
        <v>32.99</v>
      </c>
    </row>
    <row r="2547" spans="1:7" x14ac:dyDescent="0.25">
      <c r="A2547" s="126">
        <v>17212</v>
      </c>
      <c r="B2547" s="126" t="s">
        <v>1314</v>
      </c>
      <c r="C2547" s="126" t="s">
        <v>442</v>
      </c>
      <c r="D2547" s="126">
        <v>750</v>
      </c>
      <c r="E2547" s="126">
        <v>12</v>
      </c>
      <c r="F2547" s="126" t="s">
        <v>5906</v>
      </c>
      <c r="G2547" s="126">
        <v>17.989999999999998</v>
      </c>
    </row>
    <row r="2548" spans="1:7" x14ac:dyDescent="0.25">
      <c r="A2548" s="126">
        <v>18144</v>
      </c>
      <c r="B2548" s="126" t="s">
        <v>1396</v>
      </c>
      <c r="C2548" s="126" t="s">
        <v>442</v>
      </c>
      <c r="D2548" s="126">
        <v>750</v>
      </c>
      <c r="E2548" s="126">
        <v>12</v>
      </c>
      <c r="F2548" s="126" t="s">
        <v>5999</v>
      </c>
      <c r="G2548" s="126">
        <v>17.989999999999998</v>
      </c>
    </row>
    <row r="2549" spans="1:7" x14ac:dyDescent="0.25">
      <c r="A2549" s="126">
        <v>755777</v>
      </c>
      <c r="B2549" s="126" t="s">
        <v>3219</v>
      </c>
      <c r="C2549" s="126" t="s">
        <v>441</v>
      </c>
      <c r="D2549" s="126">
        <v>750</v>
      </c>
      <c r="E2549" s="126">
        <v>12</v>
      </c>
      <c r="F2549" s="126" t="s">
        <v>5845</v>
      </c>
      <c r="G2549" s="126">
        <v>37.49</v>
      </c>
    </row>
    <row r="2550" spans="1:7" x14ac:dyDescent="0.25">
      <c r="A2550" s="126">
        <v>18022</v>
      </c>
      <c r="B2550" s="126" t="s">
        <v>4333</v>
      </c>
      <c r="C2550" s="126" t="s">
        <v>443</v>
      </c>
      <c r="D2550" s="126">
        <v>440</v>
      </c>
      <c r="E2550" s="126">
        <v>12</v>
      </c>
      <c r="F2550" s="126" t="s">
        <v>6180</v>
      </c>
      <c r="G2550" s="126">
        <v>3.45</v>
      </c>
    </row>
    <row r="2551" spans="1:7" x14ac:dyDescent="0.25">
      <c r="A2551" s="126">
        <v>18022</v>
      </c>
      <c r="B2551" s="126" t="s">
        <v>4333</v>
      </c>
      <c r="C2551" s="126" t="s">
        <v>443</v>
      </c>
      <c r="D2551" s="126">
        <v>440</v>
      </c>
      <c r="E2551" s="126">
        <v>12</v>
      </c>
      <c r="F2551" s="126" t="s">
        <v>6180</v>
      </c>
      <c r="G2551" s="126">
        <v>3.45</v>
      </c>
    </row>
    <row r="2552" spans="1:7" x14ac:dyDescent="0.25">
      <c r="A2552" s="126">
        <v>18022</v>
      </c>
      <c r="B2552" s="126" t="s">
        <v>4333</v>
      </c>
      <c r="C2552" s="126" t="s">
        <v>443</v>
      </c>
      <c r="D2552" s="126">
        <v>440</v>
      </c>
      <c r="E2552" s="126">
        <v>12</v>
      </c>
      <c r="F2552" s="126" t="s">
        <v>6180</v>
      </c>
      <c r="G2552" s="126">
        <v>3.45</v>
      </c>
    </row>
    <row r="2553" spans="1:7" x14ac:dyDescent="0.25">
      <c r="A2553" s="126">
        <v>17474</v>
      </c>
      <c r="B2553" s="126" t="s">
        <v>1347</v>
      </c>
      <c r="C2553" s="126" t="s">
        <v>442</v>
      </c>
      <c r="D2553" s="126">
        <v>750</v>
      </c>
      <c r="E2553" s="126">
        <v>12</v>
      </c>
      <c r="F2553" s="126" t="s">
        <v>6210</v>
      </c>
      <c r="G2553" s="126">
        <v>32.340000000000003</v>
      </c>
    </row>
    <row r="2554" spans="1:7" x14ac:dyDescent="0.25">
      <c r="A2554" s="126">
        <v>17157</v>
      </c>
      <c r="B2554" s="126" t="s">
        <v>1306</v>
      </c>
      <c r="C2554" s="126" t="s">
        <v>441</v>
      </c>
      <c r="D2554" s="126">
        <v>750</v>
      </c>
      <c r="E2554" s="126">
        <v>6</v>
      </c>
      <c r="F2554" s="126" t="s">
        <v>5784</v>
      </c>
      <c r="G2554" s="126">
        <v>74.989999999999995</v>
      </c>
    </row>
    <row r="2555" spans="1:7" x14ac:dyDescent="0.25">
      <c r="A2555" s="126">
        <v>17306</v>
      </c>
      <c r="B2555" s="126" t="s">
        <v>1328</v>
      </c>
      <c r="C2555" s="126" t="s">
        <v>442</v>
      </c>
      <c r="D2555" s="126">
        <v>750</v>
      </c>
      <c r="E2555" s="126">
        <v>12</v>
      </c>
      <c r="F2555" s="126" t="s">
        <v>6416</v>
      </c>
      <c r="G2555" s="126">
        <v>88.45</v>
      </c>
    </row>
    <row r="2556" spans="1:7" x14ac:dyDescent="0.25">
      <c r="A2556" s="126">
        <v>17874</v>
      </c>
      <c r="B2556" s="126" t="s">
        <v>1371</v>
      </c>
      <c r="C2556" s="126" t="s">
        <v>442</v>
      </c>
      <c r="D2556" s="126">
        <v>750</v>
      </c>
      <c r="E2556" s="126">
        <v>12</v>
      </c>
      <c r="F2556" s="126" t="s">
        <v>6026</v>
      </c>
      <c r="G2556" s="126">
        <v>17.989999999999998</v>
      </c>
    </row>
    <row r="2557" spans="1:7" x14ac:dyDescent="0.25">
      <c r="A2557" s="126">
        <v>17132</v>
      </c>
      <c r="B2557" s="126" t="s">
        <v>4256</v>
      </c>
      <c r="C2557" s="126" t="s">
        <v>442</v>
      </c>
      <c r="D2557" s="126">
        <v>500</v>
      </c>
      <c r="E2557" s="126">
        <v>12</v>
      </c>
      <c r="F2557" s="126" t="s">
        <v>6034</v>
      </c>
      <c r="G2557" s="126">
        <v>15.99</v>
      </c>
    </row>
    <row r="2558" spans="1:7" x14ac:dyDescent="0.25">
      <c r="A2558" s="126">
        <v>18167</v>
      </c>
      <c r="B2558" s="126" t="s">
        <v>1400</v>
      </c>
      <c r="C2558" s="126" t="s">
        <v>444</v>
      </c>
      <c r="D2558" s="126">
        <v>458</v>
      </c>
      <c r="E2558" s="126">
        <v>24</v>
      </c>
      <c r="F2558" s="126" t="s">
        <v>5844</v>
      </c>
      <c r="G2558" s="126">
        <v>3.39</v>
      </c>
    </row>
    <row r="2559" spans="1:7" x14ac:dyDescent="0.25">
      <c r="A2559" s="126">
        <v>767774</v>
      </c>
      <c r="B2559" s="126" t="s">
        <v>3254</v>
      </c>
      <c r="C2559" s="126" t="s">
        <v>443</v>
      </c>
      <c r="D2559" s="126">
        <v>473</v>
      </c>
      <c r="E2559" s="126">
        <v>24</v>
      </c>
      <c r="F2559" s="126" t="s">
        <v>6195</v>
      </c>
      <c r="G2559" s="126">
        <v>3.31</v>
      </c>
    </row>
    <row r="2560" spans="1:7" x14ac:dyDescent="0.25">
      <c r="A2560" s="126">
        <v>767774</v>
      </c>
      <c r="B2560" s="126" t="s">
        <v>3254</v>
      </c>
      <c r="C2560" s="126" t="s">
        <v>443</v>
      </c>
      <c r="D2560" s="126">
        <v>473</v>
      </c>
      <c r="E2560" s="126">
        <v>24</v>
      </c>
      <c r="F2560" s="126" t="s">
        <v>6195</v>
      </c>
      <c r="G2560" s="126">
        <v>3.31</v>
      </c>
    </row>
    <row r="2561" spans="1:7" x14ac:dyDescent="0.25">
      <c r="A2561" s="126">
        <v>17911</v>
      </c>
      <c r="B2561" s="126" t="s">
        <v>1373</v>
      </c>
      <c r="C2561" s="126" t="s">
        <v>443</v>
      </c>
      <c r="D2561" s="126">
        <v>473</v>
      </c>
      <c r="E2561" s="126">
        <v>24</v>
      </c>
      <c r="F2561" s="126" t="s">
        <v>6413</v>
      </c>
      <c r="G2561" s="126">
        <v>3.4</v>
      </c>
    </row>
    <row r="2562" spans="1:7" x14ac:dyDescent="0.25">
      <c r="A2562" s="126">
        <v>17911</v>
      </c>
      <c r="B2562" s="126" t="s">
        <v>1373</v>
      </c>
      <c r="C2562" s="126" t="s">
        <v>443</v>
      </c>
      <c r="D2562" s="126">
        <v>473</v>
      </c>
      <c r="E2562" s="126">
        <v>24</v>
      </c>
      <c r="F2562" s="126" t="s">
        <v>6413</v>
      </c>
      <c r="G2562" s="126">
        <v>3.4</v>
      </c>
    </row>
    <row r="2563" spans="1:7" x14ac:dyDescent="0.25">
      <c r="A2563" s="126">
        <v>17021</v>
      </c>
      <c r="B2563" s="126" t="s">
        <v>1289</v>
      </c>
      <c r="C2563" s="126" t="s">
        <v>443</v>
      </c>
      <c r="D2563" s="126">
        <v>4260</v>
      </c>
      <c r="E2563" s="126">
        <v>1</v>
      </c>
      <c r="F2563" s="126" t="s">
        <v>6189</v>
      </c>
      <c r="G2563" s="126">
        <v>23.49</v>
      </c>
    </row>
    <row r="2564" spans="1:7" x14ac:dyDescent="0.25">
      <c r="A2564" s="126">
        <v>17021</v>
      </c>
      <c r="B2564" s="126" t="s">
        <v>1289</v>
      </c>
      <c r="C2564" s="126" t="s">
        <v>443</v>
      </c>
      <c r="D2564" s="126">
        <v>4260</v>
      </c>
      <c r="E2564" s="126">
        <v>1</v>
      </c>
      <c r="F2564" s="126" t="s">
        <v>6189</v>
      </c>
      <c r="G2564" s="126">
        <v>23.49</v>
      </c>
    </row>
    <row r="2565" spans="1:7" x14ac:dyDescent="0.25">
      <c r="A2565" s="126">
        <v>767389</v>
      </c>
      <c r="B2565" s="126" t="s">
        <v>3252</v>
      </c>
      <c r="C2565" s="126" t="s">
        <v>443</v>
      </c>
      <c r="D2565" s="126">
        <v>750</v>
      </c>
      <c r="E2565" s="126">
        <v>12</v>
      </c>
      <c r="F2565" s="126" t="s">
        <v>6212</v>
      </c>
      <c r="G2565" s="126">
        <v>8.75</v>
      </c>
    </row>
    <row r="2566" spans="1:7" x14ac:dyDescent="0.25">
      <c r="A2566" s="126">
        <v>767389</v>
      </c>
      <c r="B2566" s="126" t="s">
        <v>3252</v>
      </c>
      <c r="C2566" s="126" t="s">
        <v>443</v>
      </c>
      <c r="D2566" s="126">
        <v>750</v>
      </c>
      <c r="E2566" s="126">
        <v>12</v>
      </c>
      <c r="F2566" s="126" t="s">
        <v>6212</v>
      </c>
      <c r="G2566" s="126">
        <v>8.75</v>
      </c>
    </row>
    <row r="2567" spans="1:7" x14ac:dyDescent="0.25">
      <c r="A2567" s="126">
        <v>17036</v>
      </c>
      <c r="B2567" s="126" t="s">
        <v>1291</v>
      </c>
      <c r="C2567" s="126" t="s">
        <v>442</v>
      </c>
      <c r="D2567" s="126">
        <v>375</v>
      </c>
      <c r="E2567" s="126">
        <v>12</v>
      </c>
      <c r="F2567" s="126" t="s">
        <v>6143</v>
      </c>
      <c r="G2567" s="126">
        <v>30.99</v>
      </c>
    </row>
    <row r="2568" spans="1:7" x14ac:dyDescent="0.25">
      <c r="A2568" s="126">
        <v>17390</v>
      </c>
      <c r="B2568" s="126" t="s">
        <v>1336</v>
      </c>
      <c r="C2568" s="126" t="s">
        <v>443</v>
      </c>
      <c r="D2568" s="126">
        <v>8520</v>
      </c>
      <c r="E2568" s="126">
        <v>1</v>
      </c>
      <c r="F2568" s="126" t="s">
        <v>6189</v>
      </c>
      <c r="G2568" s="126">
        <v>47.42</v>
      </c>
    </row>
    <row r="2569" spans="1:7" x14ac:dyDescent="0.25">
      <c r="A2569" s="126">
        <v>17390</v>
      </c>
      <c r="B2569" s="126" t="s">
        <v>1336</v>
      </c>
      <c r="C2569" s="126" t="s">
        <v>443</v>
      </c>
      <c r="D2569" s="126">
        <v>8520</v>
      </c>
      <c r="E2569" s="126">
        <v>1</v>
      </c>
      <c r="F2569" s="126" t="s">
        <v>6189</v>
      </c>
      <c r="G2569" s="126">
        <v>47.42</v>
      </c>
    </row>
    <row r="2570" spans="1:7" x14ac:dyDescent="0.25">
      <c r="A2570" s="126">
        <v>17436</v>
      </c>
      <c r="B2570" s="126" t="s">
        <v>1344</v>
      </c>
      <c r="C2570" s="126" t="s">
        <v>442</v>
      </c>
      <c r="D2570" s="126">
        <v>750</v>
      </c>
      <c r="E2570" s="126">
        <v>12</v>
      </c>
      <c r="F2570" s="126" t="s">
        <v>5965</v>
      </c>
      <c r="G2570" s="126">
        <v>28.99</v>
      </c>
    </row>
    <row r="2571" spans="1:7" x14ac:dyDescent="0.25">
      <c r="A2571" s="126">
        <v>17413</v>
      </c>
      <c r="B2571" s="126" t="s">
        <v>1341</v>
      </c>
      <c r="C2571" s="126" t="s">
        <v>442</v>
      </c>
      <c r="D2571" s="126">
        <v>750</v>
      </c>
      <c r="E2571" s="126">
        <v>12</v>
      </c>
      <c r="F2571" s="126" t="s">
        <v>6298</v>
      </c>
      <c r="G2571" s="126">
        <v>27.99</v>
      </c>
    </row>
    <row r="2572" spans="1:7" x14ac:dyDescent="0.25">
      <c r="A2572" s="126">
        <v>18092</v>
      </c>
      <c r="B2572" s="126" t="s">
        <v>1390</v>
      </c>
      <c r="C2572" s="126" t="s">
        <v>441</v>
      </c>
      <c r="D2572" s="126">
        <v>750</v>
      </c>
      <c r="E2572" s="126">
        <v>6</v>
      </c>
      <c r="F2572" s="126" t="s">
        <v>5779</v>
      </c>
      <c r="G2572" s="126">
        <v>89.99</v>
      </c>
    </row>
    <row r="2573" spans="1:7" x14ac:dyDescent="0.25">
      <c r="A2573" s="126">
        <v>17085</v>
      </c>
      <c r="B2573" s="126" t="s">
        <v>1293</v>
      </c>
      <c r="C2573" s="126" t="s">
        <v>442</v>
      </c>
      <c r="D2573" s="126">
        <v>750</v>
      </c>
      <c r="E2573" s="126">
        <v>12</v>
      </c>
      <c r="F2573" s="126" t="s">
        <v>5937</v>
      </c>
      <c r="G2573" s="126">
        <v>12.99</v>
      </c>
    </row>
    <row r="2574" spans="1:7" x14ac:dyDescent="0.25">
      <c r="A2574" s="126">
        <v>17994</v>
      </c>
      <c r="B2574" s="126" t="s">
        <v>1385</v>
      </c>
      <c r="C2574" s="126" t="s">
        <v>441</v>
      </c>
      <c r="D2574" s="126">
        <v>750</v>
      </c>
      <c r="E2574" s="126">
        <v>12</v>
      </c>
      <c r="F2574" s="126" t="s">
        <v>5784</v>
      </c>
      <c r="G2574" s="126">
        <v>49.99</v>
      </c>
    </row>
    <row r="2575" spans="1:7" x14ac:dyDescent="0.25">
      <c r="A2575" s="126">
        <v>18094</v>
      </c>
      <c r="B2575" s="126" t="s">
        <v>4272</v>
      </c>
      <c r="C2575" s="126" t="s">
        <v>442</v>
      </c>
      <c r="D2575" s="126">
        <v>750</v>
      </c>
      <c r="E2575" s="126">
        <v>12</v>
      </c>
      <c r="F2575" s="126" t="s">
        <v>6075</v>
      </c>
      <c r="G2575" s="126">
        <v>18.989999999999998</v>
      </c>
    </row>
    <row r="2576" spans="1:7" x14ac:dyDescent="0.25">
      <c r="A2576" s="126">
        <v>18060</v>
      </c>
      <c r="B2576" s="126" t="s">
        <v>1388</v>
      </c>
      <c r="C2576" s="126" t="s">
        <v>442</v>
      </c>
      <c r="D2576" s="126">
        <v>750</v>
      </c>
      <c r="E2576" s="126">
        <v>12</v>
      </c>
      <c r="F2576" s="126" t="s">
        <v>5957</v>
      </c>
      <c r="G2576" s="126">
        <v>16.989999999999998</v>
      </c>
    </row>
    <row r="2577" spans="1:7" x14ac:dyDescent="0.25">
      <c r="A2577" s="126">
        <v>17174</v>
      </c>
      <c r="B2577" s="126" t="s">
        <v>1310</v>
      </c>
      <c r="C2577" s="126" t="s">
        <v>441</v>
      </c>
      <c r="D2577" s="126">
        <v>750</v>
      </c>
      <c r="E2577" s="126">
        <v>12</v>
      </c>
      <c r="F2577" s="126" t="s">
        <v>5786</v>
      </c>
      <c r="G2577" s="126">
        <v>25.49</v>
      </c>
    </row>
    <row r="2578" spans="1:7" x14ac:dyDescent="0.25">
      <c r="A2578" s="126">
        <v>17104</v>
      </c>
      <c r="B2578" s="126" t="s">
        <v>1303</v>
      </c>
      <c r="C2578" s="126" t="s">
        <v>441</v>
      </c>
      <c r="D2578" s="126">
        <v>1140</v>
      </c>
      <c r="E2578" s="126">
        <v>8</v>
      </c>
      <c r="F2578" s="126" t="s">
        <v>5786</v>
      </c>
      <c r="G2578" s="126">
        <v>39.49</v>
      </c>
    </row>
    <row r="2579" spans="1:7" x14ac:dyDescent="0.25">
      <c r="A2579" s="126">
        <v>16462</v>
      </c>
      <c r="B2579" s="126" t="s">
        <v>1254</v>
      </c>
      <c r="C2579" s="126" t="s">
        <v>444</v>
      </c>
      <c r="D2579" s="126">
        <v>296</v>
      </c>
      <c r="E2579" s="126">
        <v>24</v>
      </c>
      <c r="F2579" s="126" t="s">
        <v>5794</v>
      </c>
      <c r="G2579" s="126">
        <v>2.5</v>
      </c>
    </row>
    <row r="2580" spans="1:7" x14ac:dyDescent="0.25">
      <c r="A2580" s="126">
        <v>17949</v>
      </c>
      <c r="B2580" s="126" t="s">
        <v>1379</v>
      </c>
      <c r="C2580" s="126" t="s">
        <v>441</v>
      </c>
      <c r="D2580" s="126">
        <v>1140</v>
      </c>
      <c r="E2580" s="126">
        <v>6</v>
      </c>
      <c r="F2580" s="126" t="s">
        <v>5788</v>
      </c>
      <c r="G2580" s="126">
        <v>72.989999999999995</v>
      </c>
    </row>
    <row r="2581" spans="1:7" x14ac:dyDescent="0.25">
      <c r="A2581" s="126">
        <v>17493</v>
      </c>
      <c r="B2581" s="126" t="s">
        <v>250</v>
      </c>
      <c r="C2581" s="126" t="s">
        <v>442</v>
      </c>
      <c r="D2581" s="126">
        <v>750</v>
      </c>
      <c r="E2581" s="126">
        <v>12</v>
      </c>
      <c r="F2581" s="126" t="s">
        <v>5946</v>
      </c>
      <c r="G2581" s="126">
        <v>10.99</v>
      </c>
    </row>
    <row r="2582" spans="1:7" x14ac:dyDescent="0.25">
      <c r="A2582" s="126">
        <v>17485</v>
      </c>
      <c r="B2582" s="126" t="s">
        <v>1349</v>
      </c>
      <c r="C2582" s="126" t="s">
        <v>442</v>
      </c>
      <c r="D2582" s="126">
        <v>750</v>
      </c>
      <c r="E2582" s="126">
        <v>12</v>
      </c>
      <c r="F2582" s="126" t="s">
        <v>5957</v>
      </c>
      <c r="G2582" s="126">
        <v>16.989999999999998</v>
      </c>
    </row>
    <row r="2583" spans="1:7" x14ac:dyDescent="0.25">
      <c r="A2583" s="126">
        <v>374769</v>
      </c>
      <c r="B2583" s="126" t="s">
        <v>2880</v>
      </c>
      <c r="C2583" s="126" t="s">
        <v>442</v>
      </c>
      <c r="D2583" s="126">
        <v>750</v>
      </c>
      <c r="E2583" s="126">
        <v>12</v>
      </c>
      <c r="F2583" s="126" t="s">
        <v>5928</v>
      </c>
      <c r="G2583" s="126">
        <v>17.989999999999998</v>
      </c>
    </row>
    <row r="2584" spans="1:7" x14ac:dyDescent="0.25">
      <c r="A2584" s="126">
        <v>18224</v>
      </c>
      <c r="B2584" s="126" t="s">
        <v>255</v>
      </c>
      <c r="C2584" s="126" t="s">
        <v>441</v>
      </c>
      <c r="D2584" s="126">
        <v>750</v>
      </c>
      <c r="E2584" s="126">
        <v>12</v>
      </c>
      <c r="F2584" s="126" t="s">
        <v>5820</v>
      </c>
      <c r="G2584" s="126">
        <v>27.49</v>
      </c>
    </row>
    <row r="2585" spans="1:7" x14ac:dyDescent="0.25">
      <c r="A2585" s="126">
        <v>17084</v>
      </c>
      <c r="B2585" s="126" t="s">
        <v>1292</v>
      </c>
      <c r="C2585" s="126" t="s">
        <v>442</v>
      </c>
      <c r="D2585" s="126">
        <v>750</v>
      </c>
      <c r="E2585" s="126">
        <v>12</v>
      </c>
      <c r="F2585" s="126" t="s">
        <v>5937</v>
      </c>
      <c r="G2585" s="126">
        <v>12.99</v>
      </c>
    </row>
    <row r="2586" spans="1:7" x14ac:dyDescent="0.25">
      <c r="A2586" s="126">
        <v>17522</v>
      </c>
      <c r="B2586" s="126" t="s">
        <v>1351</v>
      </c>
      <c r="C2586" s="126" t="s">
        <v>442</v>
      </c>
      <c r="D2586" s="126">
        <v>750</v>
      </c>
      <c r="E2586" s="126">
        <v>12</v>
      </c>
      <c r="F2586" s="126" t="s">
        <v>5957</v>
      </c>
      <c r="G2586" s="126">
        <v>14.99</v>
      </c>
    </row>
    <row r="2587" spans="1:7" x14ac:dyDescent="0.25">
      <c r="A2587" s="126">
        <v>17395</v>
      </c>
      <c r="B2587" s="126" t="s">
        <v>1339</v>
      </c>
      <c r="C2587" s="126" t="s">
        <v>442</v>
      </c>
      <c r="D2587" s="126">
        <v>750</v>
      </c>
      <c r="E2587" s="126">
        <v>6</v>
      </c>
      <c r="F2587" s="126" t="s">
        <v>5999</v>
      </c>
      <c r="G2587" s="126">
        <v>34.99</v>
      </c>
    </row>
    <row r="2588" spans="1:7" x14ac:dyDescent="0.25">
      <c r="A2588" s="126">
        <v>767374</v>
      </c>
      <c r="B2588" s="126" t="s">
        <v>3251</v>
      </c>
      <c r="C2588" s="126" t="s">
        <v>441</v>
      </c>
      <c r="D2588" s="126">
        <v>700</v>
      </c>
      <c r="E2588" s="126">
        <v>12</v>
      </c>
      <c r="F2588" s="126" t="s">
        <v>6139</v>
      </c>
      <c r="G2588" s="126">
        <v>34.99</v>
      </c>
    </row>
    <row r="2589" spans="1:7" x14ac:dyDescent="0.25">
      <c r="A2589" s="126">
        <v>17437</v>
      </c>
      <c r="B2589" s="126" t="s">
        <v>1345</v>
      </c>
      <c r="C2589" s="126" t="s">
        <v>442</v>
      </c>
      <c r="D2589" s="126">
        <v>200</v>
      </c>
      <c r="E2589" s="126">
        <v>12</v>
      </c>
      <c r="F2589" s="126" t="s">
        <v>6210</v>
      </c>
      <c r="G2589" s="126">
        <v>27.95</v>
      </c>
    </row>
    <row r="2590" spans="1:7" x14ac:dyDescent="0.25">
      <c r="A2590" s="126">
        <v>20481</v>
      </c>
      <c r="B2590" s="126" t="s">
        <v>1618</v>
      </c>
      <c r="C2590" s="126" t="s">
        <v>443</v>
      </c>
      <c r="D2590" s="126">
        <v>473</v>
      </c>
      <c r="E2590" s="126">
        <v>24</v>
      </c>
      <c r="F2590" s="126" t="s">
        <v>6481</v>
      </c>
      <c r="G2590" s="126">
        <v>3.84</v>
      </c>
    </row>
    <row r="2591" spans="1:7" x14ac:dyDescent="0.25">
      <c r="A2591" s="126">
        <v>20481</v>
      </c>
      <c r="B2591" s="126" t="s">
        <v>1618</v>
      </c>
      <c r="C2591" s="126" t="s">
        <v>443</v>
      </c>
      <c r="D2591" s="126">
        <v>473</v>
      </c>
      <c r="E2591" s="126">
        <v>24</v>
      </c>
      <c r="F2591" s="126" t="s">
        <v>6481</v>
      </c>
      <c r="G2591" s="126">
        <v>3.84</v>
      </c>
    </row>
    <row r="2592" spans="1:7" x14ac:dyDescent="0.25">
      <c r="A2592" s="126">
        <v>732126</v>
      </c>
      <c r="B2592" s="126" t="s">
        <v>5038</v>
      </c>
      <c r="C2592" s="126" t="s">
        <v>441</v>
      </c>
      <c r="D2592" s="126">
        <v>750</v>
      </c>
      <c r="E2592" s="126">
        <v>6</v>
      </c>
      <c r="F2592" s="126" t="s">
        <v>5845</v>
      </c>
      <c r="G2592" s="126">
        <v>49.99</v>
      </c>
    </row>
    <row r="2593" spans="1:7" x14ac:dyDescent="0.25">
      <c r="A2593" s="126">
        <v>18223</v>
      </c>
      <c r="B2593" s="126" t="s">
        <v>1405</v>
      </c>
      <c r="C2593" s="126" t="s">
        <v>444</v>
      </c>
      <c r="D2593" s="126">
        <v>4260</v>
      </c>
      <c r="E2593" s="126">
        <v>2</v>
      </c>
      <c r="F2593" s="126" t="s">
        <v>6156</v>
      </c>
      <c r="G2593" s="126">
        <v>23.56</v>
      </c>
    </row>
    <row r="2594" spans="1:7" x14ac:dyDescent="0.25">
      <c r="A2594" s="126">
        <v>17475</v>
      </c>
      <c r="B2594" s="126" t="s">
        <v>1348</v>
      </c>
      <c r="C2594" s="126" t="s">
        <v>443</v>
      </c>
      <c r="D2594" s="126">
        <v>330</v>
      </c>
      <c r="E2594" s="126">
        <v>24</v>
      </c>
      <c r="F2594" s="126" t="s">
        <v>5877</v>
      </c>
      <c r="G2594" s="126">
        <v>3.69</v>
      </c>
    </row>
    <row r="2595" spans="1:7" x14ac:dyDescent="0.25">
      <c r="A2595" s="126">
        <v>17416</v>
      </c>
      <c r="B2595" s="126" t="s">
        <v>1342</v>
      </c>
      <c r="C2595" s="126" t="s">
        <v>442</v>
      </c>
      <c r="D2595" s="126">
        <v>750</v>
      </c>
      <c r="E2595" s="126">
        <v>12</v>
      </c>
      <c r="F2595" s="126" t="s">
        <v>5933</v>
      </c>
      <c r="G2595" s="126">
        <v>13.99</v>
      </c>
    </row>
    <row r="2596" spans="1:7" x14ac:dyDescent="0.25">
      <c r="A2596" s="126">
        <v>17819</v>
      </c>
      <c r="B2596" s="126" t="s">
        <v>1368</v>
      </c>
      <c r="C2596" s="126" t="s">
        <v>442</v>
      </c>
      <c r="D2596" s="126">
        <v>750</v>
      </c>
      <c r="E2596" s="126">
        <v>12</v>
      </c>
      <c r="F2596" s="126" t="s">
        <v>5972</v>
      </c>
      <c r="G2596" s="126">
        <v>19.989999999999998</v>
      </c>
    </row>
    <row r="2597" spans="1:7" x14ac:dyDescent="0.25">
      <c r="A2597" s="126">
        <v>17101</v>
      </c>
      <c r="B2597" s="126" t="s">
        <v>1301</v>
      </c>
      <c r="C2597" s="126" t="s">
        <v>441</v>
      </c>
      <c r="D2597" s="126">
        <v>750</v>
      </c>
      <c r="E2597" s="126">
        <v>12</v>
      </c>
      <c r="F2597" s="126" t="s">
        <v>5784</v>
      </c>
      <c r="G2597" s="126">
        <v>28.17</v>
      </c>
    </row>
    <row r="2598" spans="1:7" x14ac:dyDescent="0.25">
      <c r="A2598" s="126">
        <v>17108</v>
      </c>
      <c r="B2598" s="126" t="s">
        <v>433</v>
      </c>
      <c r="C2598" s="126" t="s">
        <v>441</v>
      </c>
      <c r="D2598" s="126">
        <v>1140</v>
      </c>
      <c r="E2598" s="126">
        <v>8</v>
      </c>
      <c r="F2598" s="126" t="s">
        <v>5820</v>
      </c>
      <c r="G2598" s="126">
        <v>41.49</v>
      </c>
    </row>
    <row r="2599" spans="1:7" x14ac:dyDescent="0.25">
      <c r="A2599" s="126">
        <v>17110</v>
      </c>
      <c r="B2599" s="126" t="s">
        <v>1156</v>
      </c>
      <c r="C2599" s="126" t="s">
        <v>441</v>
      </c>
      <c r="D2599" s="126">
        <v>1140</v>
      </c>
      <c r="E2599" s="126">
        <v>8</v>
      </c>
      <c r="F2599" s="126" t="s">
        <v>5820</v>
      </c>
      <c r="G2599" s="126">
        <v>41.99</v>
      </c>
    </row>
    <row r="2600" spans="1:7" x14ac:dyDescent="0.25">
      <c r="A2600" s="126">
        <v>17978</v>
      </c>
      <c r="B2600" s="126" t="s">
        <v>1383</v>
      </c>
      <c r="C2600" s="126" t="s">
        <v>442</v>
      </c>
      <c r="D2600" s="126">
        <v>750</v>
      </c>
      <c r="E2600" s="126">
        <v>12</v>
      </c>
      <c r="F2600" s="126" t="s">
        <v>5844</v>
      </c>
      <c r="G2600" s="126">
        <v>18.989999999999998</v>
      </c>
    </row>
    <row r="2601" spans="1:7" x14ac:dyDescent="0.25">
      <c r="A2601" s="126">
        <v>18161</v>
      </c>
      <c r="B2601" s="126" t="s">
        <v>1399</v>
      </c>
      <c r="C2601" s="126" t="s">
        <v>444</v>
      </c>
      <c r="D2601" s="126">
        <v>296</v>
      </c>
      <c r="E2601" s="126">
        <v>24</v>
      </c>
      <c r="F2601" s="126" t="s">
        <v>5794</v>
      </c>
      <c r="G2601" s="126">
        <v>2.5</v>
      </c>
    </row>
    <row r="2602" spans="1:7" x14ac:dyDescent="0.25">
      <c r="A2602" s="126">
        <v>17753</v>
      </c>
      <c r="B2602" s="126" t="s">
        <v>1361</v>
      </c>
      <c r="C2602" s="126" t="s">
        <v>442</v>
      </c>
      <c r="D2602" s="126">
        <v>750</v>
      </c>
      <c r="E2602" s="126">
        <v>12</v>
      </c>
      <c r="F2602" s="126" t="s">
        <v>6034</v>
      </c>
      <c r="G2602" s="126">
        <v>23.99</v>
      </c>
    </row>
    <row r="2603" spans="1:7" x14ac:dyDescent="0.25">
      <c r="A2603" s="126">
        <v>846766</v>
      </c>
      <c r="B2603" s="126" t="s">
        <v>3308</v>
      </c>
      <c r="C2603" s="126" t="s">
        <v>442</v>
      </c>
      <c r="D2603" s="126">
        <v>750</v>
      </c>
      <c r="E2603" s="126">
        <v>12</v>
      </c>
      <c r="F2603" s="126" t="s">
        <v>5754</v>
      </c>
      <c r="G2603" s="126">
        <v>16.09</v>
      </c>
    </row>
    <row r="2604" spans="1:7" x14ac:dyDescent="0.25">
      <c r="A2604" s="126">
        <v>17818</v>
      </c>
      <c r="B2604" s="126" t="s">
        <v>1367</v>
      </c>
      <c r="C2604" s="126" t="s">
        <v>443</v>
      </c>
      <c r="D2604" s="126">
        <v>473</v>
      </c>
      <c r="E2604" s="126">
        <v>24</v>
      </c>
      <c r="F2604" s="126" t="s">
        <v>6180</v>
      </c>
      <c r="G2604" s="126">
        <v>2.99</v>
      </c>
    </row>
    <row r="2605" spans="1:7" x14ac:dyDescent="0.25">
      <c r="A2605" s="126">
        <v>17818</v>
      </c>
      <c r="B2605" s="126" t="s">
        <v>1367</v>
      </c>
      <c r="C2605" s="126" t="s">
        <v>443</v>
      </c>
      <c r="D2605" s="126">
        <v>473</v>
      </c>
      <c r="E2605" s="126">
        <v>24</v>
      </c>
      <c r="F2605" s="126" t="s">
        <v>6180</v>
      </c>
      <c r="G2605" s="126">
        <v>2.99</v>
      </c>
    </row>
    <row r="2606" spans="1:7" x14ac:dyDescent="0.25">
      <c r="A2606" s="126">
        <v>465609</v>
      </c>
      <c r="B2606" s="126" t="s">
        <v>2935</v>
      </c>
      <c r="C2606" s="126" t="s">
        <v>442</v>
      </c>
      <c r="D2606" s="126">
        <v>750</v>
      </c>
      <c r="E2606" s="126">
        <v>20</v>
      </c>
      <c r="F2606" s="126" t="s">
        <v>6464</v>
      </c>
      <c r="G2606" s="126">
        <v>7.36</v>
      </c>
    </row>
    <row r="2607" spans="1:7" x14ac:dyDescent="0.25">
      <c r="A2607" s="126">
        <v>18023</v>
      </c>
      <c r="B2607" s="126" t="s">
        <v>186</v>
      </c>
      <c r="C2607" s="126" t="s">
        <v>441</v>
      </c>
      <c r="D2607" s="126">
        <v>200</v>
      </c>
      <c r="E2607" s="126">
        <v>44</v>
      </c>
      <c r="F2607" s="126" t="s">
        <v>5773</v>
      </c>
      <c r="G2607" s="126">
        <v>11.49</v>
      </c>
    </row>
    <row r="2608" spans="1:7" x14ac:dyDescent="0.25">
      <c r="A2608" s="126">
        <v>17704</v>
      </c>
      <c r="B2608" s="126" t="s">
        <v>1357</v>
      </c>
      <c r="C2608" s="126" t="s">
        <v>443</v>
      </c>
      <c r="D2608" s="126">
        <v>500</v>
      </c>
      <c r="E2608" s="126">
        <v>24</v>
      </c>
      <c r="F2608" s="126" t="s">
        <v>6182</v>
      </c>
      <c r="G2608" s="126">
        <v>3.59</v>
      </c>
    </row>
    <row r="2609" spans="1:7" x14ac:dyDescent="0.25">
      <c r="A2609" s="126">
        <v>17704</v>
      </c>
      <c r="B2609" s="126" t="s">
        <v>1357</v>
      </c>
      <c r="C2609" s="126" t="s">
        <v>443</v>
      </c>
      <c r="D2609" s="126">
        <v>500</v>
      </c>
      <c r="E2609" s="126">
        <v>24</v>
      </c>
      <c r="F2609" s="126" t="s">
        <v>6182</v>
      </c>
      <c r="G2609" s="126">
        <v>3.59</v>
      </c>
    </row>
    <row r="2610" spans="1:7" x14ac:dyDescent="0.25">
      <c r="A2610" s="126">
        <v>900533</v>
      </c>
      <c r="B2610" s="126" t="s">
        <v>3350</v>
      </c>
      <c r="C2610" s="126" t="s">
        <v>443</v>
      </c>
      <c r="D2610" s="126">
        <v>2046</v>
      </c>
      <c r="E2610" s="126">
        <v>4</v>
      </c>
      <c r="F2610" s="126" t="s">
        <v>6180</v>
      </c>
      <c r="G2610" s="126">
        <v>6.99</v>
      </c>
    </row>
    <row r="2611" spans="1:7" x14ac:dyDescent="0.25">
      <c r="A2611" s="126">
        <v>900533</v>
      </c>
      <c r="B2611" s="126" t="s">
        <v>3350</v>
      </c>
      <c r="C2611" s="126" t="s">
        <v>443</v>
      </c>
      <c r="D2611" s="126">
        <v>2046</v>
      </c>
      <c r="E2611" s="126">
        <v>4</v>
      </c>
      <c r="F2611" s="126" t="s">
        <v>6180</v>
      </c>
      <c r="G2611" s="126">
        <v>6.99</v>
      </c>
    </row>
    <row r="2612" spans="1:7" x14ac:dyDescent="0.25">
      <c r="A2612" s="126">
        <v>17791</v>
      </c>
      <c r="B2612" s="126" t="s">
        <v>1365</v>
      </c>
      <c r="C2612" s="126" t="s">
        <v>442</v>
      </c>
      <c r="D2612" s="126">
        <v>3000</v>
      </c>
      <c r="E2612" s="126">
        <v>4</v>
      </c>
      <c r="F2612" s="126" t="s">
        <v>5999</v>
      </c>
      <c r="G2612" s="126">
        <v>40.99</v>
      </c>
    </row>
    <row r="2613" spans="1:7" x14ac:dyDescent="0.25">
      <c r="A2613" s="126">
        <v>17572</v>
      </c>
      <c r="B2613" s="126" t="s">
        <v>1356</v>
      </c>
      <c r="C2613" s="126" t="s">
        <v>441</v>
      </c>
      <c r="D2613" s="126">
        <v>750</v>
      </c>
      <c r="E2613" s="126">
        <v>12</v>
      </c>
      <c r="F2613" s="126" t="s">
        <v>5771</v>
      </c>
      <c r="G2613" s="126">
        <v>22.49</v>
      </c>
    </row>
    <row r="2614" spans="1:7" x14ac:dyDescent="0.25">
      <c r="A2614" s="126">
        <v>17872</v>
      </c>
      <c r="B2614" s="126" t="s">
        <v>1370</v>
      </c>
      <c r="C2614" s="126" t="s">
        <v>442</v>
      </c>
      <c r="D2614" s="126">
        <v>750</v>
      </c>
      <c r="E2614" s="126">
        <v>12</v>
      </c>
      <c r="F2614" s="126" t="s">
        <v>5937</v>
      </c>
      <c r="G2614" s="126">
        <v>18.989999999999998</v>
      </c>
    </row>
    <row r="2615" spans="1:7" x14ac:dyDescent="0.25">
      <c r="A2615" s="126">
        <v>18097</v>
      </c>
      <c r="B2615" s="126" t="s">
        <v>1391</v>
      </c>
      <c r="C2615" s="126" t="s">
        <v>442</v>
      </c>
      <c r="D2615" s="126">
        <v>750</v>
      </c>
      <c r="E2615" s="126">
        <v>12</v>
      </c>
      <c r="F2615" s="126" t="s">
        <v>6026</v>
      </c>
      <c r="G2615" s="126">
        <v>42.99</v>
      </c>
    </row>
    <row r="2616" spans="1:7" x14ac:dyDescent="0.25">
      <c r="A2616" s="126">
        <v>17790</v>
      </c>
      <c r="B2616" s="126" t="s">
        <v>1364</v>
      </c>
      <c r="C2616" s="126" t="s">
        <v>442</v>
      </c>
      <c r="D2616" s="126">
        <v>750</v>
      </c>
      <c r="E2616" s="126">
        <v>12</v>
      </c>
      <c r="F2616" s="126" t="s">
        <v>5999</v>
      </c>
      <c r="G2616" s="126">
        <v>13.49</v>
      </c>
    </row>
    <row r="2617" spans="1:7" x14ac:dyDescent="0.25">
      <c r="A2617" s="126">
        <v>20652</v>
      </c>
      <c r="B2617" s="126" t="s">
        <v>1637</v>
      </c>
      <c r="C2617" s="126" t="s">
        <v>442</v>
      </c>
      <c r="D2617" s="126">
        <v>750</v>
      </c>
      <c r="E2617" s="126">
        <v>12</v>
      </c>
      <c r="F2617" s="126" t="s">
        <v>6026</v>
      </c>
      <c r="G2617" s="126">
        <v>21.99</v>
      </c>
    </row>
    <row r="2618" spans="1:7" x14ac:dyDescent="0.25">
      <c r="A2618" s="126">
        <v>17955</v>
      </c>
      <c r="B2618" s="126" t="s">
        <v>1381</v>
      </c>
      <c r="C2618" s="126" t="s">
        <v>442</v>
      </c>
      <c r="D2618" s="126">
        <v>750</v>
      </c>
      <c r="E2618" s="126">
        <v>12</v>
      </c>
      <c r="F2618" s="126" t="s">
        <v>5999</v>
      </c>
      <c r="G2618" s="126">
        <v>21.99</v>
      </c>
    </row>
    <row r="2619" spans="1:7" x14ac:dyDescent="0.25">
      <c r="A2619" s="126">
        <v>17931</v>
      </c>
      <c r="B2619" s="126" t="s">
        <v>1377</v>
      </c>
      <c r="C2619" s="126" t="s">
        <v>442</v>
      </c>
      <c r="D2619" s="126">
        <v>750</v>
      </c>
      <c r="E2619" s="126">
        <v>6</v>
      </c>
      <c r="F2619" s="126" t="s">
        <v>6352</v>
      </c>
      <c r="G2619" s="126">
        <v>97.91</v>
      </c>
    </row>
    <row r="2620" spans="1:7" x14ac:dyDescent="0.25">
      <c r="A2620" s="126">
        <v>20722</v>
      </c>
      <c r="B2620" s="126" t="s">
        <v>1644</v>
      </c>
      <c r="C2620" s="126" t="s">
        <v>441</v>
      </c>
      <c r="D2620" s="126">
        <v>375</v>
      </c>
      <c r="E2620" s="126">
        <v>12</v>
      </c>
      <c r="F2620" s="126" t="s">
        <v>5754</v>
      </c>
      <c r="G2620" s="126">
        <v>34.49</v>
      </c>
    </row>
    <row r="2621" spans="1:7" x14ac:dyDescent="0.25">
      <c r="A2621" s="126">
        <v>900532</v>
      </c>
      <c r="B2621" s="126" t="s">
        <v>3349</v>
      </c>
      <c r="C2621" s="126" t="s">
        <v>443</v>
      </c>
      <c r="D2621" s="126">
        <v>4260</v>
      </c>
      <c r="E2621" s="126">
        <v>1</v>
      </c>
      <c r="F2621" s="126" t="s">
        <v>6180</v>
      </c>
      <c r="G2621" s="126">
        <v>11.98</v>
      </c>
    </row>
    <row r="2622" spans="1:7" x14ac:dyDescent="0.25">
      <c r="A2622" s="126">
        <v>900532</v>
      </c>
      <c r="B2622" s="126" t="s">
        <v>3349</v>
      </c>
      <c r="C2622" s="126" t="s">
        <v>443</v>
      </c>
      <c r="D2622" s="126">
        <v>4260</v>
      </c>
      <c r="E2622" s="126">
        <v>1</v>
      </c>
      <c r="F2622" s="126" t="s">
        <v>6180</v>
      </c>
      <c r="G2622" s="126">
        <v>11.98</v>
      </c>
    </row>
    <row r="2623" spans="1:7" x14ac:dyDescent="0.25">
      <c r="A2623" s="126">
        <v>900529</v>
      </c>
      <c r="B2623" s="126" t="s">
        <v>3347</v>
      </c>
      <c r="C2623" s="126" t="s">
        <v>443</v>
      </c>
      <c r="D2623" s="126">
        <v>4260</v>
      </c>
      <c r="E2623" s="126">
        <v>1</v>
      </c>
      <c r="F2623" s="126" t="s">
        <v>6180</v>
      </c>
      <c r="G2623" s="126">
        <v>14.48</v>
      </c>
    </row>
    <row r="2624" spans="1:7" x14ac:dyDescent="0.25">
      <c r="A2624" s="126">
        <v>900529</v>
      </c>
      <c r="B2624" s="126" t="s">
        <v>3347</v>
      </c>
      <c r="C2624" s="126" t="s">
        <v>443</v>
      </c>
      <c r="D2624" s="126">
        <v>4260</v>
      </c>
      <c r="E2624" s="126">
        <v>1</v>
      </c>
      <c r="F2624" s="126" t="s">
        <v>6180</v>
      </c>
      <c r="G2624" s="126">
        <v>14.48</v>
      </c>
    </row>
    <row r="2625" spans="1:7" x14ac:dyDescent="0.25">
      <c r="A2625" s="126">
        <v>900531</v>
      </c>
      <c r="B2625" s="126" t="s">
        <v>3348</v>
      </c>
      <c r="C2625" s="126" t="s">
        <v>443</v>
      </c>
      <c r="D2625" s="126">
        <v>2046</v>
      </c>
      <c r="E2625" s="126">
        <v>4</v>
      </c>
      <c r="F2625" s="126" t="s">
        <v>6180</v>
      </c>
      <c r="G2625" s="126">
        <v>6.99</v>
      </c>
    </row>
    <row r="2626" spans="1:7" x14ac:dyDescent="0.25">
      <c r="A2626" s="126">
        <v>900531</v>
      </c>
      <c r="B2626" s="126" t="s">
        <v>3348</v>
      </c>
      <c r="C2626" s="126" t="s">
        <v>443</v>
      </c>
      <c r="D2626" s="126">
        <v>2046</v>
      </c>
      <c r="E2626" s="126">
        <v>4</v>
      </c>
      <c r="F2626" s="126" t="s">
        <v>6180</v>
      </c>
      <c r="G2626" s="126">
        <v>6.99</v>
      </c>
    </row>
    <row r="2627" spans="1:7" x14ac:dyDescent="0.25">
      <c r="A2627" s="126">
        <v>747556</v>
      </c>
      <c r="B2627" s="126" t="s">
        <v>3210</v>
      </c>
      <c r="C2627" s="126" t="s">
        <v>441</v>
      </c>
      <c r="D2627" s="126">
        <v>750</v>
      </c>
      <c r="E2627" s="126">
        <v>12</v>
      </c>
      <c r="F2627" s="126" t="s">
        <v>5906</v>
      </c>
      <c r="G2627" s="126">
        <v>24.99</v>
      </c>
    </row>
    <row r="2628" spans="1:7" x14ac:dyDescent="0.25">
      <c r="A2628" s="126">
        <v>17725</v>
      </c>
      <c r="B2628" s="126" t="s">
        <v>1360</v>
      </c>
      <c r="C2628" s="126" t="s">
        <v>442</v>
      </c>
      <c r="D2628" s="126">
        <v>750</v>
      </c>
      <c r="E2628" s="126">
        <v>12</v>
      </c>
      <c r="F2628" s="126" t="s">
        <v>6075</v>
      </c>
      <c r="G2628" s="126">
        <v>19.989999999999998</v>
      </c>
    </row>
    <row r="2629" spans="1:7" x14ac:dyDescent="0.25">
      <c r="A2629" s="126">
        <v>20479</v>
      </c>
      <c r="B2629" s="126" t="s">
        <v>1616</v>
      </c>
      <c r="C2629" s="126" t="s">
        <v>442</v>
      </c>
      <c r="D2629" s="126">
        <v>750</v>
      </c>
      <c r="E2629" s="126">
        <v>12</v>
      </c>
      <c r="F2629" s="126" t="s">
        <v>6081</v>
      </c>
      <c r="G2629" s="126">
        <v>12.99</v>
      </c>
    </row>
    <row r="2630" spans="1:7" x14ac:dyDescent="0.25">
      <c r="A2630" s="126">
        <v>17950</v>
      </c>
      <c r="B2630" s="126" t="s">
        <v>1380</v>
      </c>
      <c r="C2630" s="126" t="s">
        <v>441</v>
      </c>
      <c r="D2630" s="126">
        <v>750</v>
      </c>
      <c r="E2630" s="126">
        <v>12</v>
      </c>
      <c r="F2630" s="126" t="s">
        <v>5845</v>
      </c>
      <c r="G2630" s="126">
        <v>27.99</v>
      </c>
    </row>
    <row r="2631" spans="1:7" x14ac:dyDescent="0.25">
      <c r="A2631" s="126">
        <v>17767</v>
      </c>
      <c r="B2631" s="126" t="s">
        <v>1363</v>
      </c>
      <c r="C2631" s="126" t="s">
        <v>442</v>
      </c>
      <c r="D2631" s="126">
        <v>750</v>
      </c>
      <c r="E2631" s="126">
        <v>12</v>
      </c>
      <c r="F2631" s="126" t="s">
        <v>6026</v>
      </c>
      <c r="G2631" s="126">
        <v>28.99</v>
      </c>
    </row>
    <row r="2632" spans="1:7" x14ac:dyDescent="0.25">
      <c r="A2632" s="126">
        <v>18058</v>
      </c>
      <c r="B2632" s="126" t="s">
        <v>1387</v>
      </c>
      <c r="C2632" s="126" t="s">
        <v>442</v>
      </c>
      <c r="D2632" s="126">
        <v>750</v>
      </c>
      <c r="E2632" s="126">
        <v>12</v>
      </c>
      <c r="F2632" s="126" t="s">
        <v>5844</v>
      </c>
      <c r="G2632" s="126">
        <v>16.989999999999998</v>
      </c>
    </row>
    <row r="2633" spans="1:7" x14ac:dyDescent="0.25">
      <c r="A2633" s="126">
        <v>20480</v>
      </c>
      <c r="B2633" s="126" t="s">
        <v>1617</v>
      </c>
      <c r="C2633" s="126" t="s">
        <v>442</v>
      </c>
      <c r="D2633" s="126">
        <v>750</v>
      </c>
      <c r="E2633" s="126">
        <v>6</v>
      </c>
      <c r="F2633" s="126" t="s">
        <v>5996</v>
      </c>
      <c r="G2633" s="126">
        <v>55.99</v>
      </c>
    </row>
    <row r="2634" spans="1:7" x14ac:dyDescent="0.25">
      <c r="A2634" s="126">
        <v>20694</v>
      </c>
      <c r="B2634" s="126" t="s">
        <v>1639</v>
      </c>
      <c r="C2634" s="126" t="s">
        <v>443</v>
      </c>
      <c r="D2634" s="126">
        <v>5325</v>
      </c>
      <c r="E2634" s="126">
        <v>1</v>
      </c>
      <c r="F2634" s="126" t="s">
        <v>6179</v>
      </c>
      <c r="G2634" s="126">
        <v>26.99</v>
      </c>
    </row>
    <row r="2635" spans="1:7" x14ac:dyDescent="0.25">
      <c r="A2635" s="126">
        <v>20694</v>
      </c>
      <c r="B2635" s="126" t="s">
        <v>1639</v>
      </c>
      <c r="C2635" s="126" t="s">
        <v>443</v>
      </c>
      <c r="D2635" s="126">
        <v>5325</v>
      </c>
      <c r="E2635" s="126">
        <v>1</v>
      </c>
      <c r="F2635" s="126" t="s">
        <v>6179</v>
      </c>
      <c r="G2635" s="126">
        <v>26.99</v>
      </c>
    </row>
    <row r="2636" spans="1:7" x14ac:dyDescent="0.25">
      <c r="A2636" s="126">
        <v>20610</v>
      </c>
      <c r="B2636" s="126" t="s">
        <v>1629</v>
      </c>
      <c r="C2636" s="126" t="s">
        <v>441</v>
      </c>
      <c r="D2636" s="126">
        <v>750</v>
      </c>
      <c r="E2636" s="126">
        <v>6</v>
      </c>
      <c r="F2636" s="126" t="s">
        <v>5899</v>
      </c>
      <c r="G2636" s="126">
        <v>49.99</v>
      </c>
    </row>
    <row r="2637" spans="1:7" x14ac:dyDescent="0.25">
      <c r="A2637" s="126">
        <v>20866</v>
      </c>
      <c r="B2637" s="126" t="s">
        <v>1648</v>
      </c>
      <c r="C2637" s="126" t="s">
        <v>442</v>
      </c>
      <c r="D2637" s="126">
        <v>750</v>
      </c>
      <c r="E2637" s="126">
        <v>6</v>
      </c>
      <c r="F2637" s="126" t="s">
        <v>5996</v>
      </c>
      <c r="G2637" s="126">
        <v>24.99</v>
      </c>
    </row>
    <row r="2638" spans="1:7" x14ac:dyDescent="0.25">
      <c r="A2638" s="126">
        <v>21238</v>
      </c>
      <c r="B2638" s="126" t="s">
        <v>1677</v>
      </c>
      <c r="C2638" s="126" t="s">
        <v>441</v>
      </c>
      <c r="D2638" s="126">
        <v>750</v>
      </c>
      <c r="E2638" s="126">
        <v>3</v>
      </c>
      <c r="F2638" s="126" t="s">
        <v>5754</v>
      </c>
      <c r="G2638" s="126">
        <v>399.99</v>
      </c>
    </row>
    <row r="2639" spans="1:7" x14ac:dyDescent="0.25">
      <c r="A2639" s="126">
        <v>900528</v>
      </c>
      <c r="B2639" s="126" t="s">
        <v>3346</v>
      </c>
      <c r="C2639" s="126" t="s">
        <v>443</v>
      </c>
      <c r="D2639" s="126">
        <v>2046</v>
      </c>
      <c r="E2639" s="126">
        <v>4</v>
      </c>
      <c r="F2639" s="126" t="s">
        <v>6180</v>
      </c>
      <c r="G2639" s="126">
        <v>8.39</v>
      </c>
    </row>
    <row r="2640" spans="1:7" x14ac:dyDescent="0.25">
      <c r="A2640" s="126">
        <v>900528</v>
      </c>
      <c r="B2640" s="126" t="s">
        <v>3346</v>
      </c>
      <c r="C2640" s="126" t="s">
        <v>443</v>
      </c>
      <c r="D2640" s="126">
        <v>2046</v>
      </c>
      <c r="E2640" s="126">
        <v>4</v>
      </c>
      <c r="F2640" s="126" t="s">
        <v>6180</v>
      </c>
      <c r="G2640" s="126">
        <v>8.39</v>
      </c>
    </row>
    <row r="2641" spans="1:7" x14ac:dyDescent="0.25">
      <c r="A2641" s="126">
        <v>20537</v>
      </c>
      <c r="B2641" s="126" t="s">
        <v>1620</v>
      </c>
      <c r="C2641" s="126" t="s">
        <v>443</v>
      </c>
      <c r="D2641" s="126">
        <v>3960</v>
      </c>
      <c r="E2641" s="126">
        <v>1</v>
      </c>
      <c r="F2641" s="126" t="s">
        <v>6220</v>
      </c>
      <c r="G2641" s="126">
        <v>21.89</v>
      </c>
    </row>
    <row r="2642" spans="1:7" x14ac:dyDescent="0.25">
      <c r="A2642" s="126">
        <v>20537</v>
      </c>
      <c r="B2642" s="126" t="s">
        <v>1620</v>
      </c>
      <c r="C2642" s="126" t="s">
        <v>443</v>
      </c>
      <c r="D2642" s="126">
        <v>3960</v>
      </c>
      <c r="E2642" s="126">
        <v>1</v>
      </c>
      <c r="F2642" s="126" t="s">
        <v>6220</v>
      </c>
      <c r="G2642" s="126">
        <v>21.89</v>
      </c>
    </row>
    <row r="2643" spans="1:7" x14ac:dyDescent="0.25">
      <c r="A2643" s="126">
        <v>20538</v>
      </c>
      <c r="B2643" s="126" t="s">
        <v>1621</v>
      </c>
      <c r="C2643" s="126" t="s">
        <v>443</v>
      </c>
      <c r="D2643" s="126">
        <v>3960</v>
      </c>
      <c r="E2643" s="126">
        <v>1</v>
      </c>
      <c r="F2643" s="126" t="s">
        <v>6220</v>
      </c>
      <c r="G2643" s="126">
        <v>21.89</v>
      </c>
    </row>
    <row r="2644" spans="1:7" x14ac:dyDescent="0.25">
      <c r="A2644" s="126">
        <v>20538</v>
      </c>
      <c r="B2644" s="126" t="s">
        <v>1621</v>
      </c>
      <c r="C2644" s="126" t="s">
        <v>443</v>
      </c>
      <c r="D2644" s="126">
        <v>3960</v>
      </c>
      <c r="E2644" s="126">
        <v>1</v>
      </c>
      <c r="F2644" s="126" t="s">
        <v>6220</v>
      </c>
      <c r="G2644" s="126">
        <v>21.89</v>
      </c>
    </row>
    <row r="2645" spans="1:7" x14ac:dyDescent="0.25">
      <c r="A2645" s="126">
        <v>21224</v>
      </c>
      <c r="B2645" s="126" t="s">
        <v>1676</v>
      </c>
      <c r="C2645" s="126" t="s">
        <v>443</v>
      </c>
      <c r="D2645" s="126">
        <v>650</v>
      </c>
      <c r="E2645" s="126">
        <v>12</v>
      </c>
      <c r="F2645" s="126" t="s">
        <v>6179</v>
      </c>
      <c r="G2645" s="126">
        <v>6.45</v>
      </c>
    </row>
    <row r="2646" spans="1:7" x14ac:dyDescent="0.25">
      <c r="A2646" s="126">
        <v>21224</v>
      </c>
      <c r="B2646" s="126" t="s">
        <v>1676</v>
      </c>
      <c r="C2646" s="126" t="s">
        <v>443</v>
      </c>
      <c r="D2646" s="126">
        <v>650</v>
      </c>
      <c r="E2646" s="126">
        <v>12</v>
      </c>
      <c r="F2646" s="126" t="s">
        <v>6179</v>
      </c>
      <c r="G2646" s="126">
        <v>6.45</v>
      </c>
    </row>
    <row r="2647" spans="1:7" x14ac:dyDescent="0.25">
      <c r="A2647" s="126">
        <v>21210</v>
      </c>
      <c r="B2647" s="126" t="s">
        <v>1673</v>
      </c>
      <c r="C2647" s="126" t="s">
        <v>443</v>
      </c>
      <c r="D2647" s="126">
        <v>740</v>
      </c>
      <c r="E2647" s="126">
        <v>12</v>
      </c>
      <c r="F2647" s="126" t="s">
        <v>6180</v>
      </c>
      <c r="G2647" s="126">
        <v>4.49</v>
      </c>
    </row>
    <row r="2648" spans="1:7" x14ac:dyDescent="0.25">
      <c r="A2648" s="126">
        <v>21210</v>
      </c>
      <c r="B2648" s="126" t="s">
        <v>1673</v>
      </c>
      <c r="C2648" s="126" t="s">
        <v>443</v>
      </c>
      <c r="D2648" s="126">
        <v>740</v>
      </c>
      <c r="E2648" s="126">
        <v>12</v>
      </c>
      <c r="F2648" s="126" t="s">
        <v>6180</v>
      </c>
      <c r="G2648" s="126">
        <v>4.49</v>
      </c>
    </row>
    <row r="2649" spans="1:7" x14ac:dyDescent="0.25">
      <c r="A2649" s="126">
        <v>20921</v>
      </c>
      <c r="B2649" s="126" t="s">
        <v>1652</v>
      </c>
      <c r="C2649" s="126" t="s">
        <v>443</v>
      </c>
      <c r="D2649" s="126">
        <v>330</v>
      </c>
      <c r="E2649" s="126">
        <v>24</v>
      </c>
      <c r="F2649" s="126" t="s">
        <v>6180</v>
      </c>
      <c r="G2649" s="126">
        <v>1.83</v>
      </c>
    </row>
    <row r="2650" spans="1:7" x14ac:dyDescent="0.25">
      <c r="A2650" s="126">
        <v>20921</v>
      </c>
      <c r="B2650" s="126" t="s">
        <v>1652</v>
      </c>
      <c r="C2650" s="126" t="s">
        <v>443</v>
      </c>
      <c r="D2650" s="126">
        <v>330</v>
      </c>
      <c r="E2650" s="126">
        <v>24</v>
      </c>
      <c r="F2650" s="126" t="s">
        <v>6180</v>
      </c>
      <c r="G2650" s="126">
        <v>1.83</v>
      </c>
    </row>
    <row r="2651" spans="1:7" x14ac:dyDescent="0.25">
      <c r="A2651" s="126">
        <v>20897</v>
      </c>
      <c r="B2651" s="126" t="s">
        <v>273</v>
      </c>
      <c r="C2651" s="126" t="s">
        <v>443</v>
      </c>
      <c r="D2651" s="126">
        <v>8520</v>
      </c>
      <c r="E2651" s="126">
        <v>1</v>
      </c>
      <c r="F2651" s="126" t="s">
        <v>6212</v>
      </c>
      <c r="G2651" s="126">
        <v>39.99</v>
      </c>
    </row>
    <row r="2652" spans="1:7" x14ac:dyDescent="0.25">
      <c r="A2652" s="126">
        <v>20897</v>
      </c>
      <c r="B2652" s="126" t="s">
        <v>273</v>
      </c>
      <c r="C2652" s="126" t="s">
        <v>443</v>
      </c>
      <c r="D2652" s="126">
        <v>8520</v>
      </c>
      <c r="E2652" s="126">
        <v>1</v>
      </c>
      <c r="F2652" s="126" t="s">
        <v>6212</v>
      </c>
      <c r="G2652" s="126">
        <v>39.99</v>
      </c>
    </row>
    <row r="2653" spans="1:7" x14ac:dyDescent="0.25">
      <c r="A2653" s="126">
        <v>20622</v>
      </c>
      <c r="B2653" s="126" t="s">
        <v>1631</v>
      </c>
      <c r="C2653" s="126" t="s">
        <v>441</v>
      </c>
      <c r="D2653" s="126">
        <v>750</v>
      </c>
      <c r="E2653" s="126">
        <v>12</v>
      </c>
      <c r="F2653" s="126" t="s">
        <v>5845</v>
      </c>
      <c r="G2653" s="126">
        <v>33.99</v>
      </c>
    </row>
    <row r="2654" spans="1:7" x14ac:dyDescent="0.25">
      <c r="A2654" s="126">
        <v>20723</v>
      </c>
      <c r="B2654" s="126" t="s">
        <v>1644</v>
      </c>
      <c r="C2654" s="126" t="s">
        <v>441</v>
      </c>
      <c r="D2654" s="126">
        <v>1140</v>
      </c>
      <c r="E2654" s="126">
        <v>6</v>
      </c>
      <c r="F2654" s="126" t="s">
        <v>5754</v>
      </c>
      <c r="G2654" s="126">
        <v>86.99</v>
      </c>
    </row>
    <row r="2655" spans="1:7" x14ac:dyDescent="0.25">
      <c r="A2655" s="126">
        <v>16965</v>
      </c>
      <c r="B2655" s="126" t="s">
        <v>1285</v>
      </c>
      <c r="C2655" s="126" t="s">
        <v>442</v>
      </c>
      <c r="D2655" s="126">
        <v>3000</v>
      </c>
      <c r="E2655" s="126">
        <v>6</v>
      </c>
      <c r="F2655" s="126" t="s">
        <v>5906</v>
      </c>
      <c r="G2655" s="126">
        <v>40.99</v>
      </c>
    </row>
    <row r="2656" spans="1:7" x14ac:dyDescent="0.25">
      <c r="A2656" s="126">
        <v>21021</v>
      </c>
      <c r="B2656" s="126" t="s">
        <v>1659</v>
      </c>
      <c r="C2656" s="126" t="s">
        <v>442</v>
      </c>
      <c r="D2656" s="126">
        <v>250</v>
      </c>
      <c r="E2656" s="126">
        <v>24</v>
      </c>
      <c r="F2656" s="126" t="s">
        <v>5754</v>
      </c>
      <c r="G2656" s="126">
        <v>4.49</v>
      </c>
    </row>
    <row r="2657" spans="1:7" x14ac:dyDescent="0.25">
      <c r="A2657" s="126">
        <v>721344</v>
      </c>
      <c r="B2657" s="126" t="s">
        <v>3152</v>
      </c>
      <c r="C2657" s="126" t="s">
        <v>441</v>
      </c>
      <c r="D2657" s="126">
        <v>750</v>
      </c>
      <c r="E2657" s="126">
        <v>12</v>
      </c>
      <c r="F2657" s="126" t="s">
        <v>5773</v>
      </c>
      <c r="G2657" s="126">
        <v>49.99</v>
      </c>
    </row>
    <row r="2658" spans="1:7" x14ac:dyDescent="0.25">
      <c r="A2658" s="126">
        <v>20648</v>
      </c>
      <c r="B2658" s="126" t="s">
        <v>1635</v>
      </c>
      <c r="C2658" s="126" t="s">
        <v>442</v>
      </c>
      <c r="D2658" s="126">
        <v>3000</v>
      </c>
      <c r="E2658" s="126">
        <v>3</v>
      </c>
      <c r="F2658" s="126" t="s">
        <v>6026</v>
      </c>
      <c r="G2658" s="126">
        <v>39.99</v>
      </c>
    </row>
    <row r="2659" spans="1:7" x14ac:dyDescent="0.25">
      <c r="A2659" s="126">
        <v>20650</v>
      </c>
      <c r="B2659" s="126" t="s">
        <v>1636</v>
      </c>
      <c r="C2659" s="126" t="s">
        <v>442</v>
      </c>
      <c r="D2659" s="126">
        <v>3000</v>
      </c>
      <c r="E2659" s="126">
        <v>3</v>
      </c>
      <c r="F2659" s="126" t="s">
        <v>6026</v>
      </c>
      <c r="G2659" s="126">
        <v>39.99</v>
      </c>
    </row>
    <row r="2660" spans="1:7" x14ac:dyDescent="0.25">
      <c r="A2660" s="126">
        <v>20590</v>
      </c>
      <c r="B2660" s="126" t="s">
        <v>1624</v>
      </c>
      <c r="C2660" s="126" t="s">
        <v>443</v>
      </c>
      <c r="D2660" s="126">
        <v>473</v>
      </c>
      <c r="E2660" s="126">
        <v>24</v>
      </c>
      <c r="F2660" s="126" t="s">
        <v>6484</v>
      </c>
      <c r="G2660" s="126">
        <v>3.27</v>
      </c>
    </row>
    <row r="2661" spans="1:7" x14ac:dyDescent="0.25">
      <c r="A2661" s="126">
        <v>20598</v>
      </c>
      <c r="B2661" s="126" t="s">
        <v>1625</v>
      </c>
      <c r="C2661" s="126" t="s">
        <v>443</v>
      </c>
      <c r="D2661" s="126">
        <v>473</v>
      </c>
      <c r="E2661" s="126">
        <v>24</v>
      </c>
      <c r="F2661" s="126" t="s">
        <v>6484</v>
      </c>
      <c r="G2661" s="126">
        <v>3.26</v>
      </c>
    </row>
    <row r="2662" spans="1:7" x14ac:dyDescent="0.25">
      <c r="A2662" s="126">
        <v>20598</v>
      </c>
      <c r="B2662" s="126" t="s">
        <v>1625</v>
      </c>
      <c r="C2662" s="126" t="s">
        <v>443</v>
      </c>
      <c r="D2662" s="126">
        <v>473</v>
      </c>
      <c r="E2662" s="126">
        <v>24</v>
      </c>
      <c r="F2662" s="126" t="s">
        <v>6484</v>
      </c>
      <c r="G2662" s="126">
        <v>3.26</v>
      </c>
    </row>
    <row r="2663" spans="1:7" x14ac:dyDescent="0.25">
      <c r="A2663" s="126">
        <v>20700</v>
      </c>
      <c r="B2663" s="126" t="s">
        <v>1640</v>
      </c>
      <c r="C2663" s="126" t="s">
        <v>441</v>
      </c>
      <c r="D2663" s="126">
        <v>250</v>
      </c>
      <c r="E2663" s="126">
        <v>12</v>
      </c>
      <c r="F2663" s="126" t="s">
        <v>5794</v>
      </c>
      <c r="G2663" s="126">
        <v>22.99</v>
      </c>
    </row>
    <row r="2664" spans="1:7" x14ac:dyDescent="0.25">
      <c r="A2664" s="126">
        <v>20631</v>
      </c>
      <c r="B2664" s="126" t="s">
        <v>6486</v>
      </c>
      <c r="C2664" s="126" t="s">
        <v>441</v>
      </c>
      <c r="D2664" s="126">
        <v>375</v>
      </c>
      <c r="E2664" s="126">
        <v>12</v>
      </c>
      <c r="F2664" s="126" t="s">
        <v>5933</v>
      </c>
      <c r="G2664" s="126">
        <v>15.99</v>
      </c>
    </row>
    <row r="2665" spans="1:7" x14ac:dyDescent="0.25">
      <c r="A2665" s="126">
        <v>20887</v>
      </c>
      <c r="B2665" s="126" t="s">
        <v>1651</v>
      </c>
      <c r="C2665" s="126" t="s">
        <v>443</v>
      </c>
      <c r="D2665" s="126">
        <v>473</v>
      </c>
      <c r="E2665" s="126">
        <v>24</v>
      </c>
      <c r="F2665" s="126" t="s">
        <v>6449</v>
      </c>
      <c r="G2665" s="126">
        <v>4.25</v>
      </c>
    </row>
    <row r="2666" spans="1:7" x14ac:dyDescent="0.25">
      <c r="A2666" s="126">
        <v>21199</v>
      </c>
      <c r="B2666" s="126" t="s">
        <v>1672</v>
      </c>
      <c r="C2666" s="126" t="s">
        <v>442</v>
      </c>
      <c r="D2666" s="126">
        <v>750</v>
      </c>
      <c r="E2666" s="126">
        <v>12</v>
      </c>
      <c r="F2666" s="126" t="s">
        <v>5928</v>
      </c>
      <c r="G2666" s="126">
        <v>20.04</v>
      </c>
    </row>
    <row r="2667" spans="1:7" x14ac:dyDescent="0.25">
      <c r="A2667" s="126">
        <v>21002</v>
      </c>
      <c r="B2667" s="126" t="s">
        <v>1656</v>
      </c>
      <c r="C2667" s="126" t="s">
        <v>443</v>
      </c>
      <c r="D2667" s="126">
        <v>330</v>
      </c>
      <c r="E2667" s="126">
        <v>24</v>
      </c>
      <c r="F2667" s="126" t="s">
        <v>5877</v>
      </c>
      <c r="G2667" s="126">
        <v>2.56</v>
      </c>
    </row>
    <row r="2668" spans="1:7" x14ac:dyDescent="0.25">
      <c r="A2668" s="126">
        <v>21002</v>
      </c>
      <c r="B2668" s="126" t="s">
        <v>1656</v>
      </c>
      <c r="C2668" s="126" t="s">
        <v>443</v>
      </c>
      <c r="D2668" s="126">
        <v>330</v>
      </c>
      <c r="E2668" s="126">
        <v>24</v>
      </c>
      <c r="F2668" s="126" t="s">
        <v>5877</v>
      </c>
      <c r="G2668" s="126">
        <v>2.56</v>
      </c>
    </row>
    <row r="2669" spans="1:7" x14ac:dyDescent="0.25">
      <c r="A2669" s="126">
        <v>20868</v>
      </c>
      <c r="B2669" s="126" t="s">
        <v>1649</v>
      </c>
      <c r="C2669" s="126" t="s">
        <v>443</v>
      </c>
      <c r="D2669" s="126">
        <v>473</v>
      </c>
      <c r="E2669" s="126">
        <v>24</v>
      </c>
      <c r="F2669" s="126" t="s">
        <v>5984</v>
      </c>
      <c r="G2669" s="126">
        <v>3.59</v>
      </c>
    </row>
    <row r="2670" spans="1:7" x14ac:dyDescent="0.25">
      <c r="A2670" s="126">
        <v>21156</v>
      </c>
      <c r="B2670" s="126" t="s">
        <v>1668</v>
      </c>
      <c r="C2670" s="126" t="s">
        <v>441</v>
      </c>
      <c r="D2670" s="126">
        <v>750</v>
      </c>
      <c r="E2670" s="126">
        <v>6</v>
      </c>
      <c r="F2670" s="126" t="s">
        <v>6316</v>
      </c>
      <c r="G2670" s="126">
        <v>50.99</v>
      </c>
    </row>
    <row r="2671" spans="1:7" x14ac:dyDescent="0.25">
      <c r="A2671" s="126">
        <v>20212</v>
      </c>
      <c r="B2671" s="126" t="s">
        <v>1591</v>
      </c>
      <c r="C2671" s="126" t="s">
        <v>443</v>
      </c>
      <c r="D2671" s="126">
        <v>355</v>
      </c>
      <c r="E2671" s="126">
        <v>24</v>
      </c>
      <c r="F2671" s="126" t="s">
        <v>6179</v>
      </c>
      <c r="G2671" s="126">
        <v>3.51</v>
      </c>
    </row>
    <row r="2672" spans="1:7" x14ac:dyDescent="0.25">
      <c r="A2672" s="126">
        <v>20212</v>
      </c>
      <c r="B2672" s="126" t="s">
        <v>1591</v>
      </c>
      <c r="C2672" s="126" t="s">
        <v>443</v>
      </c>
      <c r="D2672" s="126">
        <v>355</v>
      </c>
      <c r="E2672" s="126">
        <v>24</v>
      </c>
      <c r="F2672" s="126" t="s">
        <v>6179</v>
      </c>
      <c r="G2672" s="126">
        <v>3.51</v>
      </c>
    </row>
    <row r="2673" spans="1:7" x14ac:dyDescent="0.25">
      <c r="A2673" s="126">
        <v>541003</v>
      </c>
      <c r="B2673" s="126" t="s">
        <v>2999</v>
      </c>
      <c r="C2673" s="126" t="s">
        <v>442</v>
      </c>
      <c r="D2673" s="126">
        <v>750</v>
      </c>
      <c r="E2673" s="126">
        <v>12</v>
      </c>
      <c r="F2673" s="126" t="s">
        <v>5779</v>
      </c>
      <c r="G2673" s="126">
        <v>15.99</v>
      </c>
    </row>
    <row r="2674" spans="1:7" x14ac:dyDescent="0.25">
      <c r="A2674" s="126">
        <v>21220</v>
      </c>
      <c r="B2674" s="126" t="s">
        <v>1675</v>
      </c>
      <c r="C2674" s="126" t="s">
        <v>443</v>
      </c>
      <c r="D2674" s="126">
        <v>2840</v>
      </c>
      <c r="E2674" s="126">
        <v>3</v>
      </c>
      <c r="F2674" s="126" t="s">
        <v>6212</v>
      </c>
      <c r="G2674" s="126">
        <v>13.4</v>
      </c>
    </row>
    <row r="2675" spans="1:7" x14ac:dyDescent="0.25">
      <c r="A2675" s="126">
        <v>21220</v>
      </c>
      <c r="B2675" s="126" t="s">
        <v>1675</v>
      </c>
      <c r="C2675" s="126" t="s">
        <v>443</v>
      </c>
      <c r="D2675" s="126">
        <v>2840</v>
      </c>
      <c r="E2675" s="126">
        <v>3</v>
      </c>
      <c r="F2675" s="126" t="s">
        <v>6212</v>
      </c>
      <c r="G2675" s="126">
        <v>13.4</v>
      </c>
    </row>
    <row r="2676" spans="1:7" x14ac:dyDescent="0.25">
      <c r="A2676" s="126">
        <v>20601</v>
      </c>
      <c r="B2676" s="126" t="s">
        <v>1626</v>
      </c>
      <c r="C2676" s="126" t="s">
        <v>443</v>
      </c>
      <c r="D2676" s="126">
        <v>473</v>
      </c>
      <c r="E2676" s="126">
        <v>24</v>
      </c>
      <c r="F2676" s="126" t="s">
        <v>6484</v>
      </c>
      <c r="G2676" s="126">
        <v>3.26</v>
      </c>
    </row>
    <row r="2677" spans="1:7" x14ac:dyDescent="0.25">
      <c r="A2677" s="126">
        <v>20601</v>
      </c>
      <c r="B2677" s="126" t="s">
        <v>1626</v>
      </c>
      <c r="C2677" s="126" t="s">
        <v>443</v>
      </c>
      <c r="D2677" s="126">
        <v>473</v>
      </c>
      <c r="E2677" s="126">
        <v>24</v>
      </c>
      <c r="F2677" s="126" t="s">
        <v>6484</v>
      </c>
      <c r="G2677" s="126">
        <v>3.26</v>
      </c>
    </row>
    <row r="2678" spans="1:7" x14ac:dyDescent="0.25">
      <c r="A2678" s="126">
        <v>21022</v>
      </c>
      <c r="B2678" s="126" t="s">
        <v>1660</v>
      </c>
      <c r="C2678" s="126" t="s">
        <v>442</v>
      </c>
      <c r="D2678" s="126">
        <v>250</v>
      </c>
      <c r="E2678" s="126">
        <v>24</v>
      </c>
      <c r="F2678" s="126" t="s">
        <v>5754</v>
      </c>
      <c r="G2678" s="126">
        <v>4.49</v>
      </c>
    </row>
    <row r="2679" spans="1:7" x14ac:dyDescent="0.25">
      <c r="A2679" s="126">
        <v>714199</v>
      </c>
      <c r="B2679" s="126" t="s">
        <v>274</v>
      </c>
      <c r="C2679" s="126" t="s">
        <v>441</v>
      </c>
      <c r="D2679" s="126">
        <v>750</v>
      </c>
      <c r="E2679" s="126">
        <v>12</v>
      </c>
      <c r="F2679" s="126" t="s">
        <v>5773</v>
      </c>
      <c r="G2679" s="126">
        <v>30.99</v>
      </c>
    </row>
    <row r="2680" spans="1:7" x14ac:dyDescent="0.25">
      <c r="A2680" s="126">
        <v>745953</v>
      </c>
      <c r="B2680" s="126" t="s">
        <v>3206</v>
      </c>
      <c r="C2680" s="126" t="s">
        <v>441</v>
      </c>
      <c r="D2680" s="126">
        <v>1140</v>
      </c>
      <c r="E2680" s="126">
        <v>6</v>
      </c>
      <c r="F2680" s="126" t="s">
        <v>5965</v>
      </c>
      <c r="G2680" s="126">
        <v>37.99</v>
      </c>
    </row>
    <row r="2681" spans="1:7" x14ac:dyDescent="0.25">
      <c r="A2681" s="126">
        <v>21214</v>
      </c>
      <c r="B2681" s="126" t="s">
        <v>1674</v>
      </c>
      <c r="C2681" s="126" t="s">
        <v>442</v>
      </c>
      <c r="D2681" s="126">
        <v>750</v>
      </c>
      <c r="E2681" s="126">
        <v>12</v>
      </c>
      <c r="F2681" s="126" t="s">
        <v>6143</v>
      </c>
      <c r="G2681" s="126">
        <v>34.01</v>
      </c>
    </row>
    <row r="2682" spans="1:7" x14ac:dyDescent="0.25">
      <c r="A2682" s="126">
        <v>20929</v>
      </c>
      <c r="B2682" s="126" t="s">
        <v>276</v>
      </c>
      <c r="C2682" s="126" t="s">
        <v>443</v>
      </c>
      <c r="D2682" s="126">
        <v>4260</v>
      </c>
      <c r="E2682" s="126">
        <v>1</v>
      </c>
      <c r="F2682" s="126" t="s">
        <v>6189</v>
      </c>
      <c r="G2682" s="126">
        <v>24.78</v>
      </c>
    </row>
    <row r="2683" spans="1:7" x14ac:dyDescent="0.25">
      <c r="A2683" s="126">
        <v>20929</v>
      </c>
      <c r="B2683" s="126" t="s">
        <v>276</v>
      </c>
      <c r="C2683" s="126" t="s">
        <v>443</v>
      </c>
      <c r="D2683" s="126">
        <v>4260</v>
      </c>
      <c r="E2683" s="126">
        <v>1</v>
      </c>
      <c r="F2683" s="126" t="s">
        <v>6189</v>
      </c>
      <c r="G2683" s="126">
        <v>24.78</v>
      </c>
    </row>
    <row r="2684" spans="1:7" x14ac:dyDescent="0.25">
      <c r="A2684" s="126">
        <v>21146</v>
      </c>
      <c r="B2684" s="126" t="s">
        <v>1667</v>
      </c>
      <c r="C2684" s="126" t="s">
        <v>442</v>
      </c>
      <c r="D2684" s="126">
        <v>750</v>
      </c>
      <c r="E2684" s="126">
        <v>12</v>
      </c>
      <c r="F2684" s="126" t="s">
        <v>5996</v>
      </c>
      <c r="G2684" s="126">
        <v>29.99</v>
      </c>
    </row>
    <row r="2685" spans="1:7" x14ac:dyDescent="0.25">
      <c r="A2685" s="126">
        <v>21017</v>
      </c>
      <c r="B2685" s="126" t="s">
        <v>1658</v>
      </c>
      <c r="C2685" s="126" t="s">
        <v>443</v>
      </c>
      <c r="D2685" s="126">
        <v>500</v>
      </c>
      <c r="E2685" s="126">
        <v>24</v>
      </c>
      <c r="F2685" s="126" t="s">
        <v>6182</v>
      </c>
      <c r="G2685" s="126">
        <v>3.59</v>
      </c>
    </row>
    <row r="2686" spans="1:7" x14ac:dyDescent="0.25">
      <c r="A2686" s="126">
        <v>21017</v>
      </c>
      <c r="B2686" s="126" t="s">
        <v>1658</v>
      </c>
      <c r="C2686" s="126" t="s">
        <v>443</v>
      </c>
      <c r="D2686" s="126">
        <v>500</v>
      </c>
      <c r="E2686" s="126">
        <v>24</v>
      </c>
      <c r="F2686" s="126" t="s">
        <v>6182</v>
      </c>
      <c r="G2686" s="126">
        <v>3.59</v>
      </c>
    </row>
    <row r="2687" spans="1:7" x14ac:dyDescent="0.25">
      <c r="A2687" s="126">
        <v>20546</v>
      </c>
      <c r="B2687" s="126" t="s">
        <v>1623</v>
      </c>
      <c r="C2687" s="126" t="s">
        <v>442</v>
      </c>
      <c r="D2687" s="126">
        <v>750</v>
      </c>
      <c r="E2687" s="126">
        <v>12</v>
      </c>
      <c r="F2687" s="126" t="s">
        <v>6182</v>
      </c>
      <c r="G2687" s="126">
        <v>37.700000000000003</v>
      </c>
    </row>
    <row r="2688" spans="1:7" x14ac:dyDescent="0.25">
      <c r="A2688" s="126">
        <v>20737</v>
      </c>
      <c r="B2688" s="126" t="s">
        <v>4337</v>
      </c>
      <c r="C2688" s="126" t="s">
        <v>441</v>
      </c>
      <c r="D2688" s="126">
        <v>750</v>
      </c>
      <c r="E2688" s="126">
        <v>6</v>
      </c>
      <c r="F2688" s="126" t="s">
        <v>6492</v>
      </c>
      <c r="G2688" s="126">
        <v>64.989999999999995</v>
      </c>
    </row>
    <row r="2689" spans="1:7" x14ac:dyDescent="0.25">
      <c r="A2689" s="126">
        <v>20539</v>
      </c>
      <c r="B2689" s="126" t="s">
        <v>1622</v>
      </c>
      <c r="C2689" s="126" t="s">
        <v>441</v>
      </c>
      <c r="D2689" s="126">
        <v>750</v>
      </c>
      <c r="E2689" s="126">
        <v>6</v>
      </c>
      <c r="F2689" s="126" t="s">
        <v>5773</v>
      </c>
      <c r="G2689" s="126">
        <v>94.99</v>
      </c>
    </row>
    <row r="2690" spans="1:7" x14ac:dyDescent="0.25">
      <c r="A2690" s="126">
        <v>21166</v>
      </c>
      <c r="B2690" s="126" t="s">
        <v>1670</v>
      </c>
      <c r="C2690" s="126" t="s">
        <v>442</v>
      </c>
      <c r="D2690" s="126">
        <v>750</v>
      </c>
      <c r="E2690" s="126">
        <v>12</v>
      </c>
      <c r="F2690" s="126" t="s">
        <v>5771</v>
      </c>
      <c r="G2690" s="126">
        <v>16.989999999999998</v>
      </c>
    </row>
    <row r="2691" spans="1:7" x14ac:dyDescent="0.25">
      <c r="A2691" s="126">
        <v>20845</v>
      </c>
      <c r="B2691" s="126" t="s">
        <v>5523</v>
      </c>
      <c r="C2691" s="126" t="s">
        <v>442</v>
      </c>
      <c r="D2691" s="126">
        <v>1500</v>
      </c>
      <c r="E2691" s="126">
        <v>3</v>
      </c>
      <c r="F2691" s="126" t="s">
        <v>5999</v>
      </c>
      <c r="G2691" s="126">
        <v>59.99</v>
      </c>
    </row>
    <row r="2692" spans="1:7" x14ac:dyDescent="0.25">
      <c r="A2692" s="126">
        <v>21225</v>
      </c>
      <c r="B2692" s="126" t="s">
        <v>257</v>
      </c>
      <c r="C2692" s="126" t="s">
        <v>441</v>
      </c>
      <c r="D2692" s="126">
        <v>375</v>
      </c>
      <c r="E2692" s="126">
        <v>20</v>
      </c>
      <c r="F2692" s="126" t="s">
        <v>5773</v>
      </c>
      <c r="G2692" s="126">
        <v>16.489999999999998</v>
      </c>
    </row>
    <row r="2693" spans="1:7" x14ac:dyDescent="0.25">
      <c r="A2693" s="126">
        <v>21080</v>
      </c>
      <c r="B2693" s="126" t="s">
        <v>1665</v>
      </c>
      <c r="C2693" s="126" t="s">
        <v>443</v>
      </c>
      <c r="D2693" s="126">
        <v>4092</v>
      </c>
      <c r="E2693" s="126">
        <v>1</v>
      </c>
      <c r="F2693" s="126" t="s">
        <v>6179</v>
      </c>
      <c r="G2693" s="126">
        <v>24.99</v>
      </c>
    </row>
    <row r="2694" spans="1:7" x14ac:dyDescent="0.25">
      <c r="A2694" s="126">
        <v>21080</v>
      </c>
      <c r="B2694" s="126" t="s">
        <v>1665</v>
      </c>
      <c r="C2694" s="126" t="s">
        <v>443</v>
      </c>
      <c r="D2694" s="126">
        <v>4092</v>
      </c>
      <c r="E2694" s="126">
        <v>1</v>
      </c>
      <c r="F2694" s="126" t="s">
        <v>6179</v>
      </c>
      <c r="G2694" s="126">
        <v>24.99</v>
      </c>
    </row>
    <row r="2695" spans="1:7" x14ac:dyDescent="0.25">
      <c r="A2695" s="126">
        <v>20881</v>
      </c>
      <c r="B2695" s="126" t="s">
        <v>1650</v>
      </c>
      <c r="C2695" s="126" t="s">
        <v>442</v>
      </c>
      <c r="D2695" s="126">
        <v>750</v>
      </c>
      <c r="E2695" s="126">
        <v>12</v>
      </c>
      <c r="F2695" s="126" t="s">
        <v>5972</v>
      </c>
      <c r="G2695" s="126">
        <v>54.99</v>
      </c>
    </row>
    <row r="2696" spans="1:7" x14ac:dyDescent="0.25">
      <c r="A2696" s="126">
        <v>20619</v>
      </c>
      <c r="B2696" s="126" t="s">
        <v>1630</v>
      </c>
      <c r="C2696" s="126" t="s">
        <v>441</v>
      </c>
      <c r="D2696" s="126">
        <v>750</v>
      </c>
      <c r="E2696" s="126">
        <v>12</v>
      </c>
      <c r="F2696" s="126" t="s">
        <v>5754</v>
      </c>
      <c r="G2696" s="126">
        <v>24.76</v>
      </c>
    </row>
    <row r="2697" spans="1:7" x14ac:dyDescent="0.25">
      <c r="A2697" s="126">
        <v>20629</v>
      </c>
      <c r="B2697" s="126" t="s">
        <v>1632</v>
      </c>
      <c r="C2697" s="126" t="s">
        <v>443</v>
      </c>
      <c r="D2697" s="126">
        <v>355</v>
      </c>
      <c r="E2697" s="126">
        <v>24</v>
      </c>
      <c r="F2697" s="126" t="s">
        <v>6180</v>
      </c>
      <c r="G2697" s="126">
        <v>2.4900000000000002</v>
      </c>
    </row>
    <row r="2698" spans="1:7" x14ac:dyDescent="0.25">
      <c r="A2698" s="126">
        <v>20629</v>
      </c>
      <c r="B2698" s="126" t="s">
        <v>1632</v>
      </c>
      <c r="C2698" s="126" t="s">
        <v>443</v>
      </c>
      <c r="D2698" s="126">
        <v>355</v>
      </c>
      <c r="E2698" s="126">
        <v>24</v>
      </c>
      <c r="F2698" s="126" t="s">
        <v>6180</v>
      </c>
      <c r="G2698" s="126">
        <v>2.4900000000000002</v>
      </c>
    </row>
    <row r="2699" spans="1:7" x14ac:dyDescent="0.25">
      <c r="A2699" s="126">
        <v>20711</v>
      </c>
      <c r="B2699" s="126" t="s">
        <v>1642</v>
      </c>
      <c r="C2699" s="126" t="s">
        <v>442</v>
      </c>
      <c r="D2699" s="126">
        <v>750</v>
      </c>
      <c r="E2699" s="126">
        <v>12</v>
      </c>
      <c r="F2699" s="126" t="s">
        <v>5844</v>
      </c>
      <c r="G2699" s="126">
        <v>66.45</v>
      </c>
    </row>
    <row r="2700" spans="1:7" x14ac:dyDescent="0.25">
      <c r="A2700" s="126">
        <v>20638</v>
      </c>
      <c r="B2700" s="126" t="s">
        <v>6494</v>
      </c>
      <c r="C2700" s="126" t="s">
        <v>441</v>
      </c>
      <c r="D2700" s="126">
        <v>750</v>
      </c>
      <c r="E2700" s="126">
        <v>12</v>
      </c>
      <c r="F2700" s="126" t="s">
        <v>5773</v>
      </c>
      <c r="G2700" s="126">
        <v>25.99</v>
      </c>
    </row>
    <row r="2701" spans="1:7" x14ac:dyDescent="0.25">
      <c r="A2701" s="126">
        <v>20704</v>
      </c>
      <c r="B2701" s="126" t="s">
        <v>1641</v>
      </c>
      <c r="C2701" s="126" t="s">
        <v>443</v>
      </c>
      <c r="D2701" s="126">
        <v>473</v>
      </c>
      <c r="E2701" s="126">
        <v>24</v>
      </c>
      <c r="F2701" s="126" t="s">
        <v>6413</v>
      </c>
      <c r="G2701" s="126">
        <v>2.99</v>
      </c>
    </row>
    <row r="2702" spans="1:7" x14ac:dyDescent="0.25">
      <c r="A2702" s="126">
        <v>20704</v>
      </c>
      <c r="B2702" s="126" t="s">
        <v>1641</v>
      </c>
      <c r="C2702" s="126" t="s">
        <v>443</v>
      </c>
      <c r="D2702" s="126">
        <v>473</v>
      </c>
      <c r="E2702" s="126">
        <v>24</v>
      </c>
      <c r="F2702" s="126" t="s">
        <v>6413</v>
      </c>
      <c r="G2702" s="126">
        <v>2.99</v>
      </c>
    </row>
    <row r="2703" spans="1:7" x14ac:dyDescent="0.25">
      <c r="A2703" s="126">
        <v>20704</v>
      </c>
      <c r="B2703" s="126" t="s">
        <v>1641</v>
      </c>
      <c r="C2703" s="126" t="s">
        <v>443</v>
      </c>
      <c r="D2703" s="126">
        <v>473</v>
      </c>
      <c r="E2703" s="126">
        <v>24</v>
      </c>
      <c r="F2703" s="126" t="s">
        <v>6413</v>
      </c>
      <c r="G2703" s="126">
        <v>2.99</v>
      </c>
    </row>
    <row r="2704" spans="1:7" x14ac:dyDescent="0.25">
      <c r="A2704" s="126">
        <v>20647</v>
      </c>
      <c r="B2704" s="126" t="s">
        <v>1634</v>
      </c>
      <c r="C2704" s="126" t="s">
        <v>443</v>
      </c>
      <c r="D2704" s="126">
        <v>473</v>
      </c>
      <c r="E2704" s="126">
        <v>24</v>
      </c>
      <c r="F2704" s="126" t="s">
        <v>6484</v>
      </c>
      <c r="G2704" s="126">
        <v>2.99</v>
      </c>
    </row>
    <row r="2705" spans="1:7" x14ac:dyDescent="0.25">
      <c r="A2705" s="126">
        <v>20647</v>
      </c>
      <c r="B2705" s="126" t="s">
        <v>1634</v>
      </c>
      <c r="C2705" s="126" t="s">
        <v>443</v>
      </c>
      <c r="D2705" s="126">
        <v>473</v>
      </c>
      <c r="E2705" s="126">
        <v>24</v>
      </c>
      <c r="F2705" s="126" t="s">
        <v>6484</v>
      </c>
      <c r="G2705" s="126">
        <v>2.99</v>
      </c>
    </row>
    <row r="2706" spans="1:7" x14ac:dyDescent="0.25">
      <c r="A2706" s="126">
        <v>20606</v>
      </c>
      <c r="B2706" s="126" t="s">
        <v>1628</v>
      </c>
      <c r="C2706" s="126" t="s">
        <v>442</v>
      </c>
      <c r="D2706" s="126">
        <v>750</v>
      </c>
      <c r="E2706" s="126">
        <v>6</v>
      </c>
      <c r="F2706" s="126" t="s">
        <v>6081</v>
      </c>
      <c r="G2706" s="126">
        <v>88.3</v>
      </c>
    </row>
    <row r="2707" spans="1:7" x14ac:dyDescent="0.25">
      <c r="A2707" s="126">
        <v>761574</v>
      </c>
      <c r="B2707" s="126" t="s">
        <v>3237</v>
      </c>
      <c r="C2707" s="126" t="s">
        <v>442</v>
      </c>
      <c r="D2707" s="126">
        <v>750</v>
      </c>
      <c r="E2707" s="126">
        <v>12</v>
      </c>
      <c r="F2707" s="126" t="s">
        <v>5906</v>
      </c>
      <c r="G2707" s="126">
        <v>9.99</v>
      </c>
    </row>
    <row r="2708" spans="1:7" x14ac:dyDescent="0.25">
      <c r="A2708" s="126">
        <v>20478</v>
      </c>
      <c r="B2708" s="126" t="s">
        <v>1615</v>
      </c>
      <c r="C2708" s="126" t="s">
        <v>442</v>
      </c>
      <c r="D2708" s="126">
        <v>500</v>
      </c>
      <c r="E2708" s="126">
        <v>6</v>
      </c>
      <c r="F2708" s="126" t="s">
        <v>5999</v>
      </c>
      <c r="G2708" s="126">
        <v>26.99</v>
      </c>
    </row>
    <row r="2709" spans="1:7" x14ac:dyDescent="0.25">
      <c r="A2709" s="126">
        <v>20604</v>
      </c>
      <c r="B2709" s="126" t="s">
        <v>1627</v>
      </c>
      <c r="C2709" s="126" t="s">
        <v>443</v>
      </c>
      <c r="D2709" s="126">
        <v>473</v>
      </c>
      <c r="E2709" s="126">
        <v>24</v>
      </c>
      <c r="F2709" s="126" t="s">
        <v>5937</v>
      </c>
      <c r="G2709" s="126">
        <v>2.78</v>
      </c>
    </row>
    <row r="2710" spans="1:7" x14ac:dyDescent="0.25">
      <c r="A2710" s="126">
        <v>18584</v>
      </c>
      <c r="B2710" s="126" t="s">
        <v>1443</v>
      </c>
      <c r="C2710" s="126" t="s">
        <v>443</v>
      </c>
      <c r="D2710" s="126">
        <v>473</v>
      </c>
      <c r="E2710" s="126">
        <v>24</v>
      </c>
      <c r="F2710" s="126" t="s">
        <v>6179</v>
      </c>
      <c r="G2710" s="126">
        <v>3.25</v>
      </c>
    </row>
    <row r="2711" spans="1:7" x14ac:dyDescent="0.25">
      <c r="A2711" s="126">
        <v>18584</v>
      </c>
      <c r="B2711" s="126" t="s">
        <v>1443</v>
      </c>
      <c r="C2711" s="126" t="s">
        <v>443</v>
      </c>
      <c r="D2711" s="126">
        <v>473</v>
      </c>
      <c r="E2711" s="126">
        <v>24</v>
      </c>
      <c r="F2711" s="126" t="s">
        <v>6179</v>
      </c>
      <c r="G2711" s="126">
        <v>3.25</v>
      </c>
    </row>
    <row r="2712" spans="1:7" x14ac:dyDescent="0.25">
      <c r="A2712" s="126">
        <v>745448</v>
      </c>
      <c r="B2712" s="126" t="s">
        <v>3204</v>
      </c>
      <c r="C2712" s="126" t="s">
        <v>442</v>
      </c>
      <c r="D2712" s="126">
        <v>750</v>
      </c>
      <c r="E2712" s="126">
        <v>6</v>
      </c>
      <c r="F2712" s="126" t="s">
        <v>5996</v>
      </c>
      <c r="G2712" s="126">
        <v>20.99</v>
      </c>
    </row>
    <row r="2713" spans="1:7" x14ac:dyDescent="0.25">
      <c r="A2713" s="126">
        <v>21177</v>
      </c>
      <c r="B2713" s="126" t="s">
        <v>1671</v>
      </c>
      <c r="C2713" s="126" t="s">
        <v>441</v>
      </c>
      <c r="D2713" s="126">
        <v>750</v>
      </c>
      <c r="E2713" s="126">
        <v>12</v>
      </c>
      <c r="F2713" s="126" t="s">
        <v>5820</v>
      </c>
      <c r="G2713" s="126">
        <v>27.49</v>
      </c>
    </row>
    <row r="2714" spans="1:7" x14ac:dyDescent="0.25">
      <c r="A2714" s="126">
        <v>779001</v>
      </c>
      <c r="B2714" s="126" t="s">
        <v>3276</v>
      </c>
      <c r="C2714" s="126" t="s">
        <v>442</v>
      </c>
      <c r="D2714" s="126">
        <v>750</v>
      </c>
      <c r="E2714" s="126">
        <v>12</v>
      </c>
      <c r="F2714" s="126" t="s">
        <v>5844</v>
      </c>
      <c r="G2714" s="126">
        <v>18.989999999999998</v>
      </c>
    </row>
    <row r="2715" spans="1:7" x14ac:dyDescent="0.25">
      <c r="A2715" s="126">
        <v>20865</v>
      </c>
      <c r="B2715" s="126" t="s">
        <v>5521</v>
      </c>
      <c r="C2715" s="126" t="s">
        <v>442</v>
      </c>
      <c r="D2715" s="126">
        <v>750</v>
      </c>
      <c r="E2715" s="126">
        <v>12</v>
      </c>
      <c r="F2715" s="126" t="s">
        <v>6298</v>
      </c>
      <c r="G2715" s="126">
        <v>17.989999999999998</v>
      </c>
    </row>
    <row r="2716" spans="1:7" x14ac:dyDescent="0.25">
      <c r="A2716" s="126">
        <v>20867</v>
      </c>
      <c r="B2716" s="126" t="s">
        <v>5522</v>
      </c>
      <c r="C2716" s="126" t="s">
        <v>442</v>
      </c>
      <c r="D2716" s="126">
        <v>750</v>
      </c>
      <c r="E2716" s="126">
        <v>12</v>
      </c>
      <c r="F2716" s="126" t="s">
        <v>6298</v>
      </c>
      <c r="G2716" s="126">
        <v>17.989999999999998</v>
      </c>
    </row>
    <row r="2717" spans="1:7" x14ac:dyDescent="0.25">
      <c r="A2717" s="126">
        <v>20749</v>
      </c>
      <c r="B2717" s="126" t="s">
        <v>1645</v>
      </c>
      <c r="C2717" s="126" t="s">
        <v>441</v>
      </c>
      <c r="D2717" s="126">
        <v>750</v>
      </c>
      <c r="E2717" s="126">
        <v>6</v>
      </c>
      <c r="F2717" s="126" t="s">
        <v>5788</v>
      </c>
      <c r="G2717" s="126">
        <v>99.99</v>
      </c>
    </row>
    <row r="2718" spans="1:7" x14ac:dyDescent="0.25">
      <c r="A2718" s="126">
        <v>21239</v>
      </c>
      <c r="B2718" s="126" t="s">
        <v>1678</v>
      </c>
      <c r="C2718" s="126" t="s">
        <v>442</v>
      </c>
      <c r="D2718" s="126">
        <v>750</v>
      </c>
      <c r="E2718" s="126">
        <v>12</v>
      </c>
      <c r="F2718" s="126" t="s">
        <v>5906</v>
      </c>
      <c r="G2718" s="126">
        <v>19.989999999999998</v>
      </c>
    </row>
    <row r="2719" spans="1:7" x14ac:dyDescent="0.25">
      <c r="A2719" s="126">
        <v>21229</v>
      </c>
      <c r="B2719" s="126" t="s">
        <v>275</v>
      </c>
      <c r="C2719" s="126" t="s">
        <v>441</v>
      </c>
      <c r="D2719" s="126">
        <v>750</v>
      </c>
      <c r="E2719" s="126">
        <v>12</v>
      </c>
      <c r="F2719" s="126" t="s">
        <v>5754</v>
      </c>
      <c r="G2719" s="126">
        <v>28.79</v>
      </c>
    </row>
    <row r="2720" spans="1:7" x14ac:dyDescent="0.25">
      <c r="A2720" s="126">
        <v>20643</v>
      </c>
      <c r="B2720" s="126" t="s">
        <v>1633</v>
      </c>
      <c r="C2720" s="126" t="s">
        <v>443</v>
      </c>
      <c r="D2720" s="126">
        <v>5325</v>
      </c>
      <c r="E2720" s="126">
        <v>1</v>
      </c>
      <c r="F2720" s="126" t="s">
        <v>6212</v>
      </c>
      <c r="G2720" s="126">
        <v>28.76</v>
      </c>
    </row>
    <row r="2721" spans="1:7" x14ac:dyDescent="0.25">
      <c r="A2721" s="126">
        <v>20643</v>
      </c>
      <c r="B2721" s="126" t="s">
        <v>1633</v>
      </c>
      <c r="C2721" s="126" t="s">
        <v>443</v>
      </c>
      <c r="D2721" s="126">
        <v>5325</v>
      </c>
      <c r="E2721" s="126">
        <v>1</v>
      </c>
      <c r="F2721" s="126" t="s">
        <v>6212</v>
      </c>
      <c r="G2721" s="126">
        <v>28.76</v>
      </c>
    </row>
    <row r="2722" spans="1:7" x14ac:dyDescent="0.25">
      <c r="A2722" s="126">
        <v>760593</v>
      </c>
      <c r="B2722" s="126" t="s">
        <v>3210</v>
      </c>
      <c r="C2722" s="126" t="s">
        <v>441</v>
      </c>
      <c r="D2722" s="126">
        <v>375</v>
      </c>
      <c r="E2722" s="126">
        <v>24</v>
      </c>
      <c r="F2722" s="126" t="s">
        <v>5906</v>
      </c>
      <c r="G2722" s="126">
        <v>12.99</v>
      </c>
    </row>
    <row r="2723" spans="1:7" x14ac:dyDescent="0.25">
      <c r="A2723" s="126">
        <v>20720</v>
      </c>
      <c r="B2723" s="126" t="s">
        <v>1643</v>
      </c>
      <c r="C2723" s="126" t="s">
        <v>442</v>
      </c>
      <c r="D2723" s="126">
        <v>750</v>
      </c>
      <c r="E2723" s="126">
        <v>12</v>
      </c>
      <c r="F2723" s="126" t="s">
        <v>5906</v>
      </c>
      <c r="G2723" s="126">
        <v>26.04</v>
      </c>
    </row>
    <row r="2724" spans="1:7" x14ac:dyDescent="0.25">
      <c r="A2724" s="126">
        <v>767874</v>
      </c>
      <c r="B2724" s="126" t="s">
        <v>3255</v>
      </c>
      <c r="C2724" s="126" t="s">
        <v>442</v>
      </c>
      <c r="D2724" s="126">
        <v>750</v>
      </c>
      <c r="E2724" s="126">
        <v>12</v>
      </c>
      <c r="F2724" s="126" t="s">
        <v>5906</v>
      </c>
      <c r="G2724" s="126">
        <v>8.99</v>
      </c>
    </row>
    <row r="2725" spans="1:7" x14ac:dyDescent="0.25">
      <c r="A2725" s="126">
        <v>21066</v>
      </c>
      <c r="B2725" s="126" t="s">
        <v>1664</v>
      </c>
      <c r="C2725" s="126" t="s">
        <v>442</v>
      </c>
      <c r="D2725" s="126">
        <v>200</v>
      </c>
      <c r="E2725" s="126">
        <v>24</v>
      </c>
      <c r="F2725" s="126" t="s">
        <v>6327</v>
      </c>
      <c r="G2725" s="126">
        <v>2.99</v>
      </c>
    </row>
    <row r="2726" spans="1:7" x14ac:dyDescent="0.25">
      <c r="A2726" s="126">
        <v>18744</v>
      </c>
      <c r="B2726" s="126" t="s">
        <v>1451</v>
      </c>
      <c r="C2726" s="126" t="s">
        <v>441</v>
      </c>
      <c r="D2726" s="126">
        <v>750</v>
      </c>
      <c r="E2726" s="126">
        <v>6</v>
      </c>
      <c r="F2726" s="126" t="s">
        <v>5788</v>
      </c>
      <c r="G2726" s="126">
        <v>46.64</v>
      </c>
    </row>
    <row r="2727" spans="1:7" x14ac:dyDescent="0.25">
      <c r="A2727" s="126">
        <v>18649</v>
      </c>
      <c r="B2727" s="126" t="s">
        <v>1447</v>
      </c>
      <c r="C2727" s="126" t="s">
        <v>442</v>
      </c>
      <c r="D2727" s="126">
        <v>200</v>
      </c>
      <c r="E2727" s="126">
        <v>12</v>
      </c>
      <c r="F2727" s="126" t="s">
        <v>6126</v>
      </c>
      <c r="G2727" s="126">
        <v>28</v>
      </c>
    </row>
    <row r="2728" spans="1:7" x14ac:dyDescent="0.25">
      <c r="A2728" s="126">
        <v>18921</v>
      </c>
      <c r="B2728" s="126" t="s">
        <v>1468</v>
      </c>
      <c r="C2728" s="126" t="s">
        <v>442</v>
      </c>
      <c r="D2728" s="126">
        <v>750</v>
      </c>
      <c r="E2728" s="126">
        <v>6</v>
      </c>
      <c r="F2728" s="126" t="s">
        <v>5965</v>
      </c>
      <c r="G2728" s="126">
        <v>67.489999999999995</v>
      </c>
    </row>
    <row r="2729" spans="1:7" x14ac:dyDescent="0.25">
      <c r="A2729" s="126">
        <v>641522</v>
      </c>
      <c r="B2729" s="126" t="s">
        <v>3087</v>
      </c>
      <c r="C2729" s="126" t="s">
        <v>443</v>
      </c>
      <c r="D2729" s="126">
        <v>355</v>
      </c>
      <c r="E2729" s="126">
        <v>24</v>
      </c>
      <c r="F2729" s="126" t="s">
        <v>236</v>
      </c>
      <c r="G2729" s="126">
        <v>3.43</v>
      </c>
    </row>
    <row r="2730" spans="1:7" x14ac:dyDescent="0.25">
      <c r="A2730" s="126">
        <v>19896</v>
      </c>
      <c r="B2730" s="126" t="s">
        <v>1565</v>
      </c>
      <c r="C2730" s="126" t="s">
        <v>442</v>
      </c>
      <c r="D2730" s="126">
        <v>4000</v>
      </c>
      <c r="E2730" s="126">
        <v>4</v>
      </c>
      <c r="F2730" s="126" t="s">
        <v>5957</v>
      </c>
      <c r="G2730" s="126">
        <v>40.99</v>
      </c>
    </row>
    <row r="2731" spans="1:7" x14ac:dyDescent="0.25">
      <c r="A2731" s="126">
        <v>783785</v>
      </c>
      <c r="B2731" s="126" t="s">
        <v>3281</v>
      </c>
      <c r="C2731" s="126" t="s">
        <v>442</v>
      </c>
      <c r="D2731" s="126">
        <v>750</v>
      </c>
      <c r="E2731" s="126">
        <v>12</v>
      </c>
      <c r="F2731" s="126" t="s">
        <v>6126</v>
      </c>
      <c r="G2731" s="126">
        <v>14.5</v>
      </c>
    </row>
    <row r="2732" spans="1:7" x14ac:dyDescent="0.25">
      <c r="A2732" s="126">
        <v>392845</v>
      </c>
      <c r="B2732" s="126" t="s">
        <v>2894</v>
      </c>
      <c r="C2732" s="126" t="s">
        <v>442</v>
      </c>
      <c r="D2732" s="126">
        <v>750</v>
      </c>
      <c r="E2732" s="126">
        <v>12</v>
      </c>
      <c r="F2732" s="126" t="s">
        <v>5779</v>
      </c>
      <c r="G2732" s="126">
        <v>15.99</v>
      </c>
    </row>
    <row r="2733" spans="1:7" x14ac:dyDescent="0.25">
      <c r="A2733" s="126">
        <v>18874</v>
      </c>
      <c r="B2733" s="126" t="s">
        <v>1465</v>
      </c>
      <c r="C2733" s="126" t="s">
        <v>442</v>
      </c>
      <c r="D2733" s="126">
        <v>750</v>
      </c>
      <c r="E2733" s="126">
        <v>12</v>
      </c>
      <c r="F2733" s="126" t="s">
        <v>5999</v>
      </c>
      <c r="G2733" s="126">
        <v>14.99</v>
      </c>
    </row>
    <row r="2734" spans="1:7" x14ac:dyDescent="0.25">
      <c r="A2734" s="126">
        <v>19216</v>
      </c>
      <c r="B2734" s="126" t="s">
        <v>1500</v>
      </c>
      <c r="C2734" s="126" t="s">
        <v>443</v>
      </c>
      <c r="D2734" s="126">
        <v>710</v>
      </c>
      <c r="E2734" s="126">
        <v>12</v>
      </c>
      <c r="F2734" s="126" t="s">
        <v>6179</v>
      </c>
      <c r="G2734" s="126">
        <v>4.09</v>
      </c>
    </row>
    <row r="2735" spans="1:7" x14ac:dyDescent="0.25">
      <c r="A2735" s="126">
        <v>19216</v>
      </c>
      <c r="B2735" s="126" t="s">
        <v>1500</v>
      </c>
      <c r="C2735" s="126" t="s">
        <v>443</v>
      </c>
      <c r="D2735" s="126">
        <v>710</v>
      </c>
      <c r="E2735" s="126">
        <v>12</v>
      </c>
      <c r="F2735" s="126" t="s">
        <v>6179</v>
      </c>
      <c r="G2735" s="126">
        <v>4.09</v>
      </c>
    </row>
    <row r="2736" spans="1:7" x14ac:dyDescent="0.25">
      <c r="A2736" s="126">
        <v>18799</v>
      </c>
      <c r="B2736" s="126" t="s">
        <v>1454</v>
      </c>
      <c r="C2736" s="126" t="s">
        <v>443</v>
      </c>
      <c r="D2736" s="126">
        <v>4260</v>
      </c>
      <c r="E2736" s="126">
        <v>1</v>
      </c>
      <c r="F2736" s="126" t="s">
        <v>6212</v>
      </c>
      <c r="G2736" s="126">
        <v>27.21</v>
      </c>
    </row>
    <row r="2737" spans="1:7" x14ac:dyDescent="0.25">
      <c r="A2737" s="126">
        <v>18799</v>
      </c>
      <c r="B2737" s="126" t="s">
        <v>1454</v>
      </c>
      <c r="C2737" s="126" t="s">
        <v>443</v>
      </c>
      <c r="D2737" s="126">
        <v>4260</v>
      </c>
      <c r="E2737" s="126">
        <v>1</v>
      </c>
      <c r="F2737" s="126" t="s">
        <v>6212</v>
      </c>
      <c r="G2737" s="126">
        <v>27.21</v>
      </c>
    </row>
    <row r="2738" spans="1:7" x14ac:dyDescent="0.25">
      <c r="A2738" s="126">
        <v>20184</v>
      </c>
      <c r="B2738" s="126" t="s">
        <v>272</v>
      </c>
      <c r="C2738" s="126" t="s">
        <v>441</v>
      </c>
      <c r="D2738" s="126">
        <v>750</v>
      </c>
      <c r="E2738" s="126">
        <v>12</v>
      </c>
      <c r="F2738" s="126" t="s">
        <v>5754</v>
      </c>
      <c r="G2738" s="126">
        <v>27.79</v>
      </c>
    </row>
    <row r="2739" spans="1:7" x14ac:dyDescent="0.25">
      <c r="A2739" s="126">
        <v>19768</v>
      </c>
      <c r="B2739" s="126" t="s">
        <v>1543</v>
      </c>
      <c r="C2739" s="126" t="s">
        <v>442</v>
      </c>
      <c r="D2739" s="126">
        <v>750</v>
      </c>
      <c r="E2739" s="126">
        <v>12</v>
      </c>
      <c r="F2739" s="126" t="s">
        <v>5999</v>
      </c>
      <c r="G2739" s="126">
        <v>16.989999999999998</v>
      </c>
    </row>
    <row r="2740" spans="1:7" x14ac:dyDescent="0.25">
      <c r="A2740" s="126">
        <v>20956</v>
      </c>
      <c r="B2740" s="126" t="s">
        <v>1653</v>
      </c>
      <c r="C2740" s="126" t="s">
        <v>442</v>
      </c>
      <c r="D2740" s="126">
        <v>750</v>
      </c>
      <c r="E2740" s="126">
        <v>12</v>
      </c>
      <c r="F2740" s="126" t="s">
        <v>5999</v>
      </c>
      <c r="G2740" s="126">
        <v>16.989999999999998</v>
      </c>
    </row>
    <row r="2741" spans="1:7" x14ac:dyDescent="0.25">
      <c r="A2741" s="126">
        <v>655613</v>
      </c>
      <c r="B2741" s="126" t="s">
        <v>3093</v>
      </c>
      <c r="C2741" s="126" t="s">
        <v>442</v>
      </c>
      <c r="D2741" s="126">
        <v>1000</v>
      </c>
      <c r="E2741" s="126">
        <v>12</v>
      </c>
      <c r="F2741" s="126" t="s">
        <v>5771</v>
      </c>
      <c r="G2741" s="126">
        <v>11.99</v>
      </c>
    </row>
    <row r="2742" spans="1:7" x14ac:dyDescent="0.25">
      <c r="A2742" s="126">
        <v>783783</v>
      </c>
      <c r="B2742" s="126" t="s">
        <v>3280</v>
      </c>
      <c r="C2742" s="126" t="s">
        <v>442</v>
      </c>
      <c r="D2742" s="126">
        <v>750</v>
      </c>
      <c r="E2742" s="126">
        <v>12</v>
      </c>
      <c r="F2742" s="126" t="s">
        <v>6126</v>
      </c>
      <c r="G2742" s="126">
        <v>14.5</v>
      </c>
    </row>
    <row r="2743" spans="1:7" x14ac:dyDescent="0.25">
      <c r="A2743" s="126">
        <v>20796</v>
      </c>
      <c r="B2743" s="126" t="s">
        <v>1646</v>
      </c>
      <c r="C2743" s="126" t="s">
        <v>442</v>
      </c>
      <c r="D2743" s="126">
        <v>750</v>
      </c>
      <c r="E2743" s="126">
        <v>12</v>
      </c>
      <c r="F2743" s="126" t="s">
        <v>5999</v>
      </c>
      <c r="G2743" s="126">
        <v>13.99</v>
      </c>
    </row>
    <row r="2744" spans="1:7" x14ac:dyDescent="0.25">
      <c r="A2744" s="126">
        <v>20797</v>
      </c>
      <c r="B2744" s="126" t="s">
        <v>1647</v>
      </c>
      <c r="C2744" s="126" t="s">
        <v>442</v>
      </c>
      <c r="D2744" s="126">
        <v>3000</v>
      </c>
      <c r="E2744" s="126">
        <v>4</v>
      </c>
      <c r="F2744" s="126" t="s">
        <v>5957</v>
      </c>
      <c r="G2744" s="126">
        <v>40.99</v>
      </c>
    </row>
    <row r="2745" spans="1:7" x14ac:dyDescent="0.25">
      <c r="A2745" s="126">
        <v>768423</v>
      </c>
      <c r="B2745" s="126" t="s">
        <v>3259</v>
      </c>
      <c r="C2745" s="126" t="s">
        <v>443</v>
      </c>
      <c r="D2745" s="126">
        <v>330</v>
      </c>
      <c r="E2745" s="126">
        <v>24</v>
      </c>
      <c r="F2745" s="126" t="s">
        <v>5877</v>
      </c>
      <c r="G2745" s="126">
        <v>2.4</v>
      </c>
    </row>
    <row r="2746" spans="1:7" x14ac:dyDescent="0.25">
      <c r="A2746" s="126">
        <v>768423</v>
      </c>
      <c r="B2746" s="126" t="s">
        <v>3259</v>
      </c>
      <c r="C2746" s="126" t="s">
        <v>443</v>
      </c>
      <c r="D2746" s="126">
        <v>330</v>
      </c>
      <c r="E2746" s="126">
        <v>24</v>
      </c>
      <c r="F2746" s="126" t="s">
        <v>5877</v>
      </c>
      <c r="G2746" s="126">
        <v>2.4</v>
      </c>
    </row>
    <row r="2747" spans="1:7" x14ac:dyDescent="0.25">
      <c r="A2747" s="126">
        <v>18578</v>
      </c>
      <c r="B2747" s="126" t="s">
        <v>1439</v>
      </c>
      <c r="C2747" s="126" t="s">
        <v>443</v>
      </c>
      <c r="D2747" s="126">
        <v>4260</v>
      </c>
      <c r="E2747" s="126">
        <v>2</v>
      </c>
      <c r="F2747" s="126" t="s">
        <v>6179</v>
      </c>
      <c r="G2747" s="126">
        <v>22.99</v>
      </c>
    </row>
    <row r="2748" spans="1:7" x14ac:dyDescent="0.25">
      <c r="A2748" s="126">
        <v>18578</v>
      </c>
      <c r="B2748" s="126" t="s">
        <v>1439</v>
      </c>
      <c r="C2748" s="126" t="s">
        <v>443</v>
      </c>
      <c r="D2748" s="126">
        <v>4260</v>
      </c>
      <c r="E2748" s="126">
        <v>2</v>
      </c>
      <c r="F2748" s="126" t="s">
        <v>6179</v>
      </c>
      <c r="G2748" s="126">
        <v>22.99</v>
      </c>
    </row>
    <row r="2749" spans="1:7" x14ac:dyDescent="0.25">
      <c r="A2749" s="126">
        <v>18922</v>
      </c>
      <c r="B2749" s="126" t="s">
        <v>1469</v>
      </c>
      <c r="C2749" s="126" t="s">
        <v>442</v>
      </c>
      <c r="D2749" s="126">
        <v>750</v>
      </c>
      <c r="E2749" s="126">
        <v>6</v>
      </c>
      <c r="F2749" s="126" t="s">
        <v>6308</v>
      </c>
      <c r="G2749" s="126">
        <v>21.99</v>
      </c>
    </row>
    <row r="2750" spans="1:7" x14ac:dyDescent="0.25">
      <c r="A2750" s="126">
        <v>18380</v>
      </c>
      <c r="B2750" s="126" t="s">
        <v>1420</v>
      </c>
      <c r="C2750" s="126" t="s">
        <v>443</v>
      </c>
      <c r="D2750" s="126">
        <v>473</v>
      </c>
      <c r="E2750" s="126">
        <v>24</v>
      </c>
      <c r="F2750" s="126" t="s">
        <v>6182</v>
      </c>
      <c r="G2750" s="126">
        <v>3.14</v>
      </c>
    </row>
    <row r="2751" spans="1:7" x14ac:dyDescent="0.25">
      <c r="A2751" s="126">
        <v>18380</v>
      </c>
      <c r="B2751" s="126" t="s">
        <v>1420</v>
      </c>
      <c r="C2751" s="126" t="s">
        <v>443</v>
      </c>
      <c r="D2751" s="126">
        <v>473</v>
      </c>
      <c r="E2751" s="126">
        <v>24</v>
      </c>
      <c r="F2751" s="126" t="s">
        <v>6182</v>
      </c>
      <c r="G2751" s="126">
        <v>3.14</v>
      </c>
    </row>
    <row r="2752" spans="1:7" x14ac:dyDescent="0.25">
      <c r="A2752" s="126">
        <v>19013</v>
      </c>
      <c r="B2752" s="126" t="s">
        <v>1479</v>
      </c>
      <c r="C2752" s="126" t="s">
        <v>442</v>
      </c>
      <c r="D2752" s="126">
        <v>300</v>
      </c>
      <c r="E2752" s="126">
        <v>12</v>
      </c>
      <c r="F2752" s="126" t="s">
        <v>6113</v>
      </c>
      <c r="G2752" s="126">
        <v>10.95</v>
      </c>
    </row>
    <row r="2753" spans="1:7" x14ac:dyDescent="0.25">
      <c r="A2753" s="126">
        <v>19014</v>
      </c>
      <c r="B2753" s="126" t="s">
        <v>1480</v>
      </c>
      <c r="C2753" s="126" t="s">
        <v>441</v>
      </c>
      <c r="D2753" s="126">
        <v>750</v>
      </c>
      <c r="E2753" s="126">
        <v>6</v>
      </c>
      <c r="F2753" s="126" t="s">
        <v>5820</v>
      </c>
      <c r="G2753" s="126">
        <v>399.99</v>
      </c>
    </row>
    <row r="2754" spans="1:7" x14ac:dyDescent="0.25">
      <c r="A2754" s="126">
        <v>379818</v>
      </c>
      <c r="B2754" s="126" t="s">
        <v>2885</v>
      </c>
      <c r="C2754" s="126" t="s">
        <v>444</v>
      </c>
      <c r="D2754" s="126">
        <v>330</v>
      </c>
      <c r="E2754" s="126">
        <v>24</v>
      </c>
      <c r="F2754" s="126" t="s">
        <v>5794</v>
      </c>
      <c r="G2754" s="126">
        <v>3.03</v>
      </c>
    </row>
    <row r="2755" spans="1:7" x14ac:dyDescent="0.25">
      <c r="A2755" s="126">
        <v>18547</v>
      </c>
      <c r="B2755" s="126" t="s">
        <v>1437</v>
      </c>
      <c r="C2755" s="126" t="s">
        <v>442</v>
      </c>
      <c r="D2755" s="126">
        <v>750</v>
      </c>
      <c r="E2755" s="126">
        <v>12</v>
      </c>
      <c r="F2755" s="126" t="s">
        <v>5965</v>
      </c>
      <c r="G2755" s="126">
        <v>38.99</v>
      </c>
    </row>
    <row r="2756" spans="1:7" x14ac:dyDescent="0.25">
      <c r="A2756" s="126">
        <v>18979</v>
      </c>
      <c r="B2756" s="126" t="s">
        <v>1476</v>
      </c>
      <c r="C2756" s="126" t="s">
        <v>443</v>
      </c>
      <c r="D2756" s="126">
        <v>8520</v>
      </c>
      <c r="E2756" s="126">
        <v>2</v>
      </c>
      <c r="F2756" s="126" t="s">
        <v>6220</v>
      </c>
      <c r="G2756" s="126">
        <v>30.57</v>
      </c>
    </row>
    <row r="2757" spans="1:7" x14ac:dyDescent="0.25">
      <c r="A2757" s="126">
        <v>18979</v>
      </c>
      <c r="B2757" s="126" t="s">
        <v>1476</v>
      </c>
      <c r="C2757" s="126" t="s">
        <v>443</v>
      </c>
      <c r="D2757" s="126">
        <v>8520</v>
      </c>
      <c r="E2757" s="126">
        <v>2</v>
      </c>
      <c r="F2757" s="126" t="s">
        <v>6220</v>
      </c>
      <c r="G2757" s="126">
        <v>30.57</v>
      </c>
    </row>
    <row r="2758" spans="1:7" x14ac:dyDescent="0.25">
      <c r="A2758" s="126">
        <v>19331</v>
      </c>
      <c r="B2758" s="126" t="s">
        <v>4274</v>
      </c>
      <c r="C2758" s="126" t="s">
        <v>442</v>
      </c>
      <c r="D2758" s="126">
        <v>750</v>
      </c>
      <c r="E2758" s="126">
        <v>12</v>
      </c>
      <c r="F2758" s="126" t="s">
        <v>6034</v>
      </c>
      <c r="G2758" s="126">
        <v>14.99</v>
      </c>
    </row>
    <row r="2759" spans="1:7" x14ac:dyDescent="0.25">
      <c r="A2759" s="126">
        <v>18542</v>
      </c>
      <c r="B2759" s="126" t="s">
        <v>1434</v>
      </c>
      <c r="C2759" s="126" t="s">
        <v>443</v>
      </c>
      <c r="D2759" s="126">
        <v>473</v>
      </c>
      <c r="E2759" s="126">
        <v>24</v>
      </c>
      <c r="F2759" s="126" t="s">
        <v>6179</v>
      </c>
      <c r="G2759" s="126">
        <v>3.29</v>
      </c>
    </row>
    <row r="2760" spans="1:7" x14ac:dyDescent="0.25">
      <c r="A2760" s="126">
        <v>18542</v>
      </c>
      <c r="B2760" s="126" t="s">
        <v>1434</v>
      </c>
      <c r="C2760" s="126" t="s">
        <v>443</v>
      </c>
      <c r="D2760" s="126">
        <v>473</v>
      </c>
      <c r="E2760" s="126">
        <v>24</v>
      </c>
      <c r="F2760" s="126" t="s">
        <v>6179</v>
      </c>
      <c r="G2760" s="126">
        <v>3.29</v>
      </c>
    </row>
    <row r="2761" spans="1:7" x14ac:dyDescent="0.25">
      <c r="A2761" s="126">
        <v>18909</v>
      </c>
      <c r="B2761" s="126" t="s">
        <v>1466</v>
      </c>
      <c r="C2761" s="126" t="s">
        <v>443</v>
      </c>
      <c r="D2761" s="126">
        <v>473</v>
      </c>
      <c r="E2761" s="126">
        <v>24</v>
      </c>
      <c r="F2761" s="126" t="s">
        <v>6179</v>
      </c>
      <c r="G2761" s="126">
        <v>3.19</v>
      </c>
    </row>
    <row r="2762" spans="1:7" x14ac:dyDescent="0.25">
      <c r="A2762" s="126">
        <v>18909</v>
      </c>
      <c r="B2762" s="126" t="s">
        <v>1466</v>
      </c>
      <c r="C2762" s="126" t="s">
        <v>443</v>
      </c>
      <c r="D2762" s="126">
        <v>473</v>
      </c>
      <c r="E2762" s="126">
        <v>24</v>
      </c>
      <c r="F2762" s="126" t="s">
        <v>6179</v>
      </c>
      <c r="G2762" s="126">
        <v>3.19</v>
      </c>
    </row>
    <row r="2763" spans="1:7" x14ac:dyDescent="0.25">
      <c r="A2763" s="126">
        <v>18981</v>
      </c>
      <c r="B2763" s="126" t="s">
        <v>1477</v>
      </c>
      <c r="C2763" s="126" t="s">
        <v>443</v>
      </c>
      <c r="D2763" s="126">
        <v>2500</v>
      </c>
      <c r="E2763" s="126">
        <v>5</v>
      </c>
      <c r="F2763" s="126" t="s">
        <v>5877</v>
      </c>
      <c r="G2763" s="126">
        <v>19.489999999999998</v>
      </c>
    </row>
    <row r="2764" spans="1:7" x14ac:dyDescent="0.25">
      <c r="A2764" s="126">
        <v>18981</v>
      </c>
      <c r="B2764" s="126" t="s">
        <v>1477</v>
      </c>
      <c r="C2764" s="126" t="s">
        <v>443</v>
      </c>
      <c r="D2764" s="126">
        <v>2500</v>
      </c>
      <c r="E2764" s="126">
        <v>5</v>
      </c>
      <c r="F2764" s="126" t="s">
        <v>5877</v>
      </c>
      <c r="G2764" s="126">
        <v>19.489999999999998</v>
      </c>
    </row>
    <row r="2765" spans="1:7" x14ac:dyDescent="0.25">
      <c r="A2765" s="126">
        <v>21159</v>
      </c>
      <c r="B2765" s="126" t="s">
        <v>1669</v>
      </c>
      <c r="C2765" s="126" t="s">
        <v>442</v>
      </c>
      <c r="D2765" s="126">
        <v>750</v>
      </c>
      <c r="E2765" s="126">
        <v>12</v>
      </c>
      <c r="F2765" s="126" t="s">
        <v>5965</v>
      </c>
      <c r="G2765" s="126">
        <v>18.989999999999998</v>
      </c>
    </row>
    <row r="2766" spans="1:7" x14ac:dyDescent="0.25">
      <c r="A2766" s="126">
        <v>21008</v>
      </c>
      <c r="B2766" s="126" t="s">
        <v>24</v>
      </c>
      <c r="C2766" s="126" t="s">
        <v>441</v>
      </c>
      <c r="D2766" s="126">
        <v>750</v>
      </c>
      <c r="E2766" s="126">
        <v>12</v>
      </c>
      <c r="F2766" s="126" t="s">
        <v>5786</v>
      </c>
      <c r="G2766" s="126">
        <v>23.49</v>
      </c>
    </row>
    <row r="2767" spans="1:7" x14ac:dyDescent="0.25">
      <c r="A2767" s="126">
        <v>19419</v>
      </c>
      <c r="B2767" s="126" t="s">
        <v>1510</v>
      </c>
      <c r="C2767" s="126" t="s">
        <v>442</v>
      </c>
      <c r="D2767" s="126">
        <v>750</v>
      </c>
      <c r="E2767" s="126">
        <v>12</v>
      </c>
      <c r="F2767" s="126" t="s">
        <v>5972</v>
      </c>
      <c r="G2767" s="126">
        <v>12.99</v>
      </c>
    </row>
    <row r="2768" spans="1:7" x14ac:dyDescent="0.25">
      <c r="A2768" s="126">
        <v>776656</v>
      </c>
      <c r="B2768" s="126" t="s">
        <v>3273</v>
      </c>
      <c r="C2768" s="126" t="s">
        <v>441</v>
      </c>
      <c r="D2768" s="126">
        <v>750</v>
      </c>
      <c r="E2768" s="126">
        <v>12</v>
      </c>
      <c r="F2768" s="126" t="s">
        <v>5906</v>
      </c>
      <c r="G2768" s="126">
        <v>37.28</v>
      </c>
    </row>
    <row r="2769" spans="1:7" x14ac:dyDescent="0.25">
      <c r="A2769" s="126">
        <v>18387</v>
      </c>
      <c r="B2769" s="126" t="s">
        <v>1421</v>
      </c>
      <c r="C2769" s="126" t="s">
        <v>442</v>
      </c>
      <c r="D2769" s="126">
        <v>750</v>
      </c>
      <c r="E2769" s="126">
        <v>12</v>
      </c>
      <c r="F2769" s="126" t="s">
        <v>5957</v>
      </c>
      <c r="G2769" s="126">
        <v>14.99</v>
      </c>
    </row>
    <row r="2770" spans="1:7" x14ac:dyDescent="0.25">
      <c r="A2770" s="126">
        <v>479634</v>
      </c>
      <c r="B2770" s="126" t="s">
        <v>2948</v>
      </c>
      <c r="C2770" s="126" t="s">
        <v>442</v>
      </c>
      <c r="D2770" s="126">
        <v>750</v>
      </c>
      <c r="E2770" s="126">
        <v>12</v>
      </c>
      <c r="F2770" s="126" t="s">
        <v>5892</v>
      </c>
      <c r="G2770" s="126">
        <v>27.43</v>
      </c>
    </row>
    <row r="2771" spans="1:7" x14ac:dyDescent="0.25">
      <c r="A2771" s="126">
        <v>18869</v>
      </c>
      <c r="B2771" s="126" t="s">
        <v>1464</v>
      </c>
      <c r="C2771" s="126" t="s">
        <v>443</v>
      </c>
      <c r="D2771" s="126">
        <v>473</v>
      </c>
      <c r="E2771" s="126">
        <v>24</v>
      </c>
      <c r="F2771" s="126" t="s">
        <v>6481</v>
      </c>
      <c r="G2771" s="126">
        <v>3.59</v>
      </c>
    </row>
    <row r="2772" spans="1:7" x14ac:dyDescent="0.25">
      <c r="A2772" s="126">
        <v>18869</v>
      </c>
      <c r="B2772" s="126" t="s">
        <v>1464</v>
      </c>
      <c r="C2772" s="126" t="s">
        <v>443</v>
      </c>
      <c r="D2772" s="126">
        <v>473</v>
      </c>
      <c r="E2772" s="126">
        <v>24</v>
      </c>
      <c r="F2772" s="126" t="s">
        <v>6481</v>
      </c>
      <c r="G2772" s="126">
        <v>3.59</v>
      </c>
    </row>
    <row r="2773" spans="1:7" x14ac:dyDescent="0.25">
      <c r="A2773" s="126">
        <v>18581</v>
      </c>
      <c r="B2773" s="126" t="s">
        <v>1440</v>
      </c>
      <c r="C2773" s="126" t="s">
        <v>443</v>
      </c>
      <c r="D2773" s="126">
        <v>8520</v>
      </c>
      <c r="E2773" s="126">
        <v>1</v>
      </c>
      <c r="F2773" s="126" t="s">
        <v>6179</v>
      </c>
      <c r="G2773" s="126">
        <v>45.99</v>
      </c>
    </row>
    <row r="2774" spans="1:7" x14ac:dyDescent="0.25">
      <c r="A2774" s="126">
        <v>18581</v>
      </c>
      <c r="B2774" s="126" t="s">
        <v>1440</v>
      </c>
      <c r="C2774" s="126" t="s">
        <v>443</v>
      </c>
      <c r="D2774" s="126">
        <v>8520</v>
      </c>
      <c r="E2774" s="126">
        <v>1</v>
      </c>
      <c r="F2774" s="126" t="s">
        <v>6179</v>
      </c>
      <c r="G2774" s="126">
        <v>45.99</v>
      </c>
    </row>
    <row r="2775" spans="1:7" x14ac:dyDescent="0.25">
      <c r="A2775" s="126">
        <v>18544</v>
      </c>
      <c r="B2775" s="126" t="s">
        <v>1435</v>
      </c>
      <c r="C2775" s="126" t="s">
        <v>442</v>
      </c>
      <c r="D2775" s="126">
        <v>750</v>
      </c>
      <c r="E2775" s="126">
        <v>12</v>
      </c>
      <c r="F2775" s="126" t="s">
        <v>6235</v>
      </c>
      <c r="G2775" s="126">
        <v>20.07</v>
      </c>
    </row>
    <row r="2776" spans="1:7" x14ac:dyDescent="0.25">
      <c r="A2776" s="126">
        <v>19011</v>
      </c>
      <c r="B2776" s="126" t="s">
        <v>1478</v>
      </c>
      <c r="C2776" s="126" t="s">
        <v>442</v>
      </c>
      <c r="D2776" s="126">
        <v>750</v>
      </c>
      <c r="E2776" s="126">
        <v>6</v>
      </c>
      <c r="F2776" s="126" t="s">
        <v>6034</v>
      </c>
      <c r="G2776" s="126">
        <v>37.99</v>
      </c>
    </row>
    <row r="2777" spans="1:7" x14ac:dyDescent="0.25">
      <c r="A2777" s="126">
        <v>18860</v>
      </c>
      <c r="B2777" s="126" t="s">
        <v>304</v>
      </c>
      <c r="C2777" s="126" t="s">
        <v>441</v>
      </c>
      <c r="D2777" s="126">
        <v>750</v>
      </c>
      <c r="E2777" s="126">
        <v>12</v>
      </c>
      <c r="F2777" s="126" t="s">
        <v>5820</v>
      </c>
      <c r="G2777" s="126">
        <v>29.99</v>
      </c>
    </row>
    <row r="2778" spans="1:7" x14ac:dyDescent="0.25">
      <c r="A2778" s="126">
        <v>19416</v>
      </c>
      <c r="B2778" s="126" t="s">
        <v>1509</v>
      </c>
      <c r="C2778" s="126" t="s">
        <v>442</v>
      </c>
      <c r="D2778" s="126">
        <v>500</v>
      </c>
      <c r="E2778" s="126">
        <v>6</v>
      </c>
      <c r="F2778" s="126" t="s">
        <v>5965</v>
      </c>
      <c r="G2778" s="126">
        <v>49.99</v>
      </c>
    </row>
    <row r="2779" spans="1:7" x14ac:dyDescent="0.25">
      <c r="A2779" s="126">
        <v>478776</v>
      </c>
      <c r="B2779" s="126" t="s">
        <v>2946</v>
      </c>
      <c r="C2779" s="126" t="s">
        <v>442</v>
      </c>
      <c r="D2779" s="126">
        <v>375</v>
      </c>
      <c r="E2779" s="126">
        <v>6</v>
      </c>
      <c r="F2779" s="126" t="s">
        <v>5972</v>
      </c>
      <c r="G2779" s="126">
        <v>44.99</v>
      </c>
    </row>
    <row r="2780" spans="1:7" x14ac:dyDescent="0.25">
      <c r="A2780" s="126">
        <v>18582</v>
      </c>
      <c r="B2780" s="126" t="s">
        <v>1441</v>
      </c>
      <c r="C2780" s="126" t="s">
        <v>443</v>
      </c>
      <c r="D2780" s="126">
        <v>8520</v>
      </c>
      <c r="E2780" s="126">
        <v>1</v>
      </c>
      <c r="F2780" s="126" t="s">
        <v>6179</v>
      </c>
      <c r="G2780" s="126">
        <v>43.49</v>
      </c>
    </row>
    <row r="2781" spans="1:7" x14ac:dyDescent="0.25">
      <c r="A2781" s="126">
        <v>18582</v>
      </c>
      <c r="B2781" s="126" t="s">
        <v>1441</v>
      </c>
      <c r="C2781" s="126" t="s">
        <v>443</v>
      </c>
      <c r="D2781" s="126">
        <v>8520</v>
      </c>
      <c r="E2781" s="126">
        <v>1</v>
      </c>
      <c r="F2781" s="126" t="s">
        <v>6179</v>
      </c>
      <c r="G2781" s="126">
        <v>43.49</v>
      </c>
    </row>
    <row r="2782" spans="1:7" x14ac:dyDescent="0.25">
      <c r="A2782" s="126">
        <v>18617</v>
      </c>
      <c r="B2782" s="126" t="s">
        <v>1445</v>
      </c>
      <c r="C2782" s="126" t="s">
        <v>443</v>
      </c>
      <c r="D2782" s="126">
        <v>4260</v>
      </c>
      <c r="E2782" s="126">
        <v>2</v>
      </c>
      <c r="F2782" s="126" t="s">
        <v>6180</v>
      </c>
      <c r="G2782" s="126">
        <v>25.79</v>
      </c>
    </row>
    <row r="2783" spans="1:7" x14ac:dyDescent="0.25">
      <c r="A2783" s="126">
        <v>18617</v>
      </c>
      <c r="B2783" s="126" t="s">
        <v>1445</v>
      </c>
      <c r="C2783" s="126" t="s">
        <v>443</v>
      </c>
      <c r="D2783" s="126">
        <v>4260</v>
      </c>
      <c r="E2783" s="126">
        <v>2</v>
      </c>
      <c r="F2783" s="126" t="s">
        <v>6180</v>
      </c>
      <c r="G2783" s="126">
        <v>25.79</v>
      </c>
    </row>
    <row r="2784" spans="1:7" x14ac:dyDescent="0.25">
      <c r="A2784" s="126">
        <v>18644</v>
      </c>
      <c r="B2784" s="126" t="s">
        <v>32</v>
      </c>
      <c r="C2784" s="126" t="s">
        <v>441</v>
      </c>
      <c r="D2784" s="126">
        <v>375</v>
      </c>
      <c r="E2784" s="126">
        <v>24</v>
      </c>
      <c r="F2784" s="126" t="s">
        <v>5754</v>
      </c>
      <c r="G2784" s="126">
        <v>13.29</v>
      </c>
    </row>
    <row r="2785" spans="1:7" x14ac:dyDescent="0.25">
      <c r="A2785" s="126">
        <v>19643</v>
      </c>
      <c r="B2785" s="126" t="s">
        <v>1532</v>
      </c>
      <c r="C2785" s="126" t="s">
        <v>442</v>
      </c>
      <c r="D2785" s="126">
        <v>750</v>
      </c>
      <c r="E2785" s="126">
        <v>12</v>
      </c>
      <c r="F2785" s="126" t="s">
        <v>6034</v>
      </c>
      <c r="G2785" s="126">
        <v>26.99</v>
      </c>
    </row>
    <row r="2786" spans="1:7" x14ac:dyDescent="0.25">
      <c r="A2786" s="126">
        <v>20692</v>
      </c>
      <c r="B2786" s="126" t="s">
        <v>1638</v>
      </c>
      <c r="C2786" s="126" t="s">
        <v>441</v>
      </c>
      <c r="D2786" s="126">
        <v>750</v>
      </c>
      <c r="E2786" s="126">
        <v>12</v>
      </c>
      <c r="F2786" s="126" t="s">
        <v>5820</v>
      </c>
      <c r="G2786" s="126">
        <v>27.99</v>
      </c>
    </row>
    <row r="2787" spans="1:7" x14ac:dyDescent="0.25">
      <c r="A2787" s="126">
        <v>19421</v>
      </c>
      <c r="B2787" s="126" t="s">
        <v>1511</v>
      </c>
      <c r="C2787" s="126" t="s">
        <v>442</v>
      </c>
      <c r="D2787" s="126">
        <v>750</v>
      </c>
      <c r="E2787" s="126">
        <v>12</v>
      </c>
      <c r="F2787" s="126" t="s">
        <v>5972</v>
      </c>
      <c r="G2787" s="126">
        <v>12.99</v>
      </c>
    </row>
    <row r="2788" spans="1:7" x14ac:dyDescent="0.25">
      <c r="A2788" s="126">
        <v>18828</v>
      </c>
      <c r="B2788" s="126" t="s">
        <v>1462</v>
      </c>
      <c r="C2788" s="126" t="s">
        <v>442</v>
      </c>
      <c r="D2788" s="126">
        <v>750</v>
      </c>
      <c r="E2788" s="126">
        <v>12</v>
      </c>
      <c r="F2788" s="126" t="s">
        <v>5965</v>
      </c>
      <c r="G2788" s="126">
        <v>59.99</v>
      </c>
    </row>
    <row r="2789" spans="1:7" x14ac:dyDescent="0.25">
      <c r="A2789" s="126">
        <v>18338</v>
      </c>
      <c r="B2789" s="126" t="s">
        <v>1417</v>
      </c>
      <c r="C2789" s="126" t="s">
        <v>442</v>
      </c>
      <c r="D2789" s="126">
        <v>750</v>
      </c>
      <c r="E2789" s="126">
        <v>12</v>
      </c>
      <c r="F2789" s="126" t="s">
        <v>5844</v>
      </c>
      <c r="G2789" s="126">
        <v>10.5</v>
      </c>
    </row>
    <row r="2790" spans="1:7" x14ac:dyDescent="0.25">
      <c r="A2790" s="126">
        <v>848705</v>
      </c>
      <c r="B2790" s="126" t="s">
        <v>3310</v>
      </c>
      <c r="C2790" s="126" t="s">
        <v>442</v>
      </c>
      <c r="D2790" s="126">
        <v>750</v>
      </c>
      <c r="E2790" s="126">
        <v>6</v>
      </c>
      <c r="F2790" s="126" t="s">
        <v>5965</v>
      </c>
      <c r="G2790" s="126">
        <v>44.99</v>
      </c>
    </row>
    <row r="2791" spans="1:7" x14ac:dyDescent="0.25">
      <c r="A2791" s="126">
        <v>19238</v>
      </c>
      <c r="B2791" s="126" t="s">
        <v>4336</v>
      </c>
      <c r="C2791" s="126" t="s">
        <v>443</v>
      </c>
      <c r="D2791" s="126">
        <v>473</v>
      </c>
      <c r="E2791" s="126">
        <v>24</v>
      </c>
      <c r="F2791" s="126" t="s">
        <v>6203</v>
      </c>
      <c r="G2791" s="126">
        <v>3.99</v>
      </c>
    </row>
    <row r="2792" spans="1:7" x14ac:dyDescent="0.25">
      <c r="A2792" s="126">
        <v>19238</v>
      </c>
      <c r="B2792" s="126" t="s">
        <v>4336</v>
      </c>
      <c r="C2792" s="126" t="s">
        <v>443</v>
      </c>
      <c r="D2792" s="126">
        <v>473</v>
      </c>
      <c r="E2792" s="126">
        <v>24</v>
      </c>
      <c r="F2792" s="126" t="s">
        <v>6203</v>
      </c>
      <c r="G2792" s="126">
        <v>3.99</v>
      </c>
    </row>
    <row r="2793" spans="1:7" x14ac:dyDescent="0.25">
      <c r="A2793" s="126">
        <v>714996</v>
      </c>
      <c r="B2793" s="126" t="s">
        <v>3141</v>
      </c>
      <c r="C2793" s="126" t="s">
        <v>443</v>
      </c>
      <c r="D2793" s="126">
        <v>4000</v>
      </c>
      <c r="E2793" s="126">
        <v>3</v>
      </c>
      <c r="F2793" s="126" t="s">
        <v>5773</v>
      </c>
      <c r="G2793" s="126">
        <v>27.49</v>
      </c>
    </row>
    <row r="2794" spans="1:7" x14ac:dyDescent="0.25">
      <c r="A2794" s="126">
        <v>714996</v>
      </c>
      <c r="B2794" s="126" t="s">
        <v>3141</v>
      </c>
      <c r="C2794" s="126" t="s">
        <v>443</v>
      </c>
      <c r="D2794" s="126">
        <v>4000</v>
      </c>
      <c r="E2794" s="126">
        <v>3</v>
      </c>
      <c r="F2794" s="126" t="s">
        <v>5773</v>
      </c>
      <c r="G2794" s="126">
        <v>27.49</v>
      </c>
    </row>
    <row r="2795" spans="1:7" x14ac:dyDescent="0.25">
      <c r="A2795" s="126">
        <v>192153</v>
      </c>
      <c r="B2795" s="126" t="s">
        <v>261</v>
      </c>
      <c r="C2795" s="126" t="s">
        <v>442</v>
      </c>
      <c r="D2795" s="126">
        <v>750</v>
      </c>
      <c r="E2795" s="126">
        <v>6</v>
      </c>
      <c r="F2795" s="126" t="s">
        <v>5957</v>
      </c>
      <c r="G2795" s="126">
        <v>17.989999999999998</v>
      </c>
    </row>
    <row r="2796" spans="1:7" x14ac:dyDescent="0.25">
      <c r="A2796" s="126">
        <v>19339</v>
      </c>
      <c r="B2796" s="126" t="s">
        <v>1503</v>
      </c>
      <c r="C2796" s="126" t="s">
        <v>442</v>
      </c>
      <c r="D2796" s="126">
        <v>750</v>
      </c>
      <c r="E2796" s="126">
        <v>6</v>
      </c>
      <c r="F2796" s="126" t="s">
        <v>5965</v>
      </c>
      <c r="G2796" s="126">
        <v>31.49</v>
      </c>
    </row>
    <row r="2797" spans="1:7" x14ac:dyDescent="0.25">
      <c r="A2797" s="126">
        <v>19096</v>
      </c>
      <c r="B2797" s="126" t="s">
        <v>1490</v>
      </c>
      <c r="C2797" s="126" t="s">
        <v>443</v>
      </c>
      <c r="D2797" s="126">
        <v>2840</v>
      </c>
      <c r="E2797" s="126">
        <v>3</v>
      </c>
      <c r="F2797" s="126" t="s">
        <v>6212</v>
      </c>
      <c r="G2797" s="126">
        <v>12.39</v>
      </c>
    </row>
    <row r="2798" spans="1:7" x14ac:dyDescent="0.25">
      <c r="A2798" s="126">
        <v>19096</v>
      </c>
      <c r="B2798" s="126" t="s">
        <v>1490</v>
      </c>
      <c r="C2798" s="126" t="s">
        <v>443</v>
      </c>
      <c r="D2798" s="126">
        <v>2840</v>
      </c>
      <c r="E2798" s="126">
        <v>3</v>
      </c>
      <c r="F2798" s="126" t="s">
        <v>6212</v>
      </c>
      <c r="G2798" s="126">
        <v>12.39</v>
      </c>
    </row>
    <row r="2799" spans="1:7" x14ac:dyDescent="0.25">
      <c r="A2799" s="126">
        <v>19382</v>
      </c>
      <c r="B2799" s="126" t="s">
        <v>1505</v>
      </c>
      <c r="C2799" s="126" t="s">
        <v>443</v>
      </c>
      <c r="D2799" s="126">
        <v>2130</v>
      </c>
      <c r="E2799" s="126">
        <v>4</v>
      </c>
      <c r="F2799" s="126" t="s">
        <v>6179</v>
      </c>
      <c r="G2799" s="126">
        <v>13.19</v>
      </c>
    </row>
    <row r="2800" spans="1:7" x14ac:dyDescent="0.25">
      <c r="A2800" s="126">
        <v>19382</v>
      </c>
      <c r="B2800" s="126" t="s">
        <v>1505</v>
      </c>
      <c r="C2800" s="126" t="s">
        <v>443</v>
      </c>
      <c r="D2800" s="126">
        <v>2130</v>
      </c>
      <c r="E2800" s="126">
        <v>4</v>
      </c>
      <c r="F2800" s="126" t="s">
        <v>6179</v>
      </c>
      <c r="G2800" s="126">
        <v>13.19</v>
      </c>
    </row>
    <row r="2801" spans="1:7" x14ac:dyDescent="0.25">
      <c r="A2801" s="126">
        <v>18541</v>
      </c>
      <c r="B2801" s="126" t="s">
        <v>1433</v>
      </c>
      <c r="C2801" s="126" t="s">
        <v>442</v>
      </c>
      <c r="D2801" s="126">
        <v>750</v>
      </c>
      <c r="E2801" s="126">
        <v>12</v>
      </c>
      <c r="F2801" s="126" t="s">
        <v>5999</v>
      </c>
      <c r="G2801" s="126">
        <v>14.99</v>
      </c>
    </row>
    <row r="2802" spans="1:7" x14ac:dyDescent="0.25">
      <c r="A2802" s="126">
        <v>765188</v>
      </c>
      <c r="B2802" s="126" t="s">
        <v>3245</v>
      </c>
      <c r="C2802" s="126" t="s">
        <v>442</v>
      </c>
      <c r="D2802" s="126">
        <v>750</v>
      </c>
      <c r="E2802" s="126">
        <v>12</v>
      </c>
      <c r="F2802" s="126" t="s">
        <v>6139</v>
      </c>
      <c r="G2802" s="126">
        <v>17.989999999999998</v>
      </c>
    </row>
    <row r="2803" spans="1:7" x14ac:dyDescent="0.25">
      <c r="A2803" s="126">
        <v>18390</v>
      </c>
      <c r="B2803" s="126" t="s">
        <v>1422</v>
      </c>
      <c r="C2803" s="126" t="s">
        <v>442</v>
      </c>
      <c r="D2803" s="126">
        <v>750</v>
      </c>
      <c r="E2803" s="126">
        <v>12</v>
      </c>
      <c r="F2803" s="126" t="s">
        <v>5957</v>
      </c>
      <c r="G2803" s="126">
        <v>15.99</v>
      </c>
    </row>
    <row r="2804" spans="1:7" x14ac:dyDescent="0.25">
      <c r="A2804" s="126">
        <v>18858</v>
      </c>
      <c r="B2804" s="126" t="s">
        <v>259</v>
      </c>
      <c r="C2804" s="126" t="s">
        <v>441</v>
      </c>
      <c r="D2804" s="126">
        <v>750</v>
      </c>
      <c r="E2804" s="126">
        <v>12</v>
      </c>
      <c r="F2804" s="126" t="s">
        <v>5754</v>
      </c>
      <c r="G2804" s="126">
        <v>25.8</v>
      </c>
    </row>
    <row r="2805" spans="1:7" x14ac:dyDescent="0.25">
      <c r="A2805" s="126">
        <v>19498</v>
      </c>
      <c r="B2805" s="126" t="s">
        <v>1516</v>
      </c>
      <c r="C2805" s="126" t="s">
        <v>442</v>
      </c>
      <c r="D2805" s="126">
        <v>375</v>
      </c>
      <c r="E2805" s="126">
        <v>12</v>
      </c>
      <c r="F2805" s="126" t="s">
        <v>5999</v>
      </c>
      <c r="G2805" s="126">
        <v>7.49</v>
      </c>
    </row>
    <row r="2806" spans="1:7" x14ac:dyDescent="0.25">
      <c r="A2806" s="126">
        <v>768113</v>
      </c>
      <c r="B2806" s="126" t="s">
        <v>3257</v>
      </c>
      <c r="C2806" s="126" t="s">
        <v>442</v>
      </c>
      <c r="D2806" s="126">
        <v>750</v>
      </c>
      <c r="E2806" s="126">
        <v>12</v>
      </c>
      <c r="F2806" s="126" t="s">
        <v>5779</v>
      </c>
      <c r="G2806" s="126">
        <v>28.99</v>
      </c>
    </row>
    <row r="2807" spans="1:7" x14ac:dyDescent="0.25">
      <c r="A2807" s="126">
        <v>19501</v>
      </c>
      <c r="B2807" s="126" t="s">
        <v>1518</v>
      </c>
      <c r="C2807" s="126" t="s">
        <v>442</v>
      </c>
      <c r="D2807" s="126">
        <v>375</v>
      </c>
      <c r="E2807" s="126">
        <v>12</v>
      </c>
      <c r="F2807" s="126" t="s">
        <v>5779</v>
      </c>
      <c r="G2807" s="126">
        <v>9.99</v>
      </c>
    </row>
    <row r="2808" spans="1:7" x14ac:dyDescent="0.25">
      <c r="A2808" s="126">
        <v>18762</v>
      </c>
      <c r="B2808" s="126" t="s">
        <v>5239</v>
      </c>
      <c r="C2808" s="126" t="s">
        <v>443</v>
      </c>
      <c r="D2808" s="126">
        <v>3960</v>
      </c>
      <c r="E2808" s="126">
        <v>2</v>
      </c>
      <c r="F2808" s="126" t="s">
        <v>6179</v>
      </c>
      <c r="G2808" s="126">
        <v>25.5</v>
      </c>
    </row>
    <row r="2809" spans="1:7" x14ac:dyDescent="0.25">
      <c r="A2809" s="126">
        <v>18762</v>
      </c>
      <c r="B2809" s="126" t="s">
        <v>5239</v>
      </c>
      <c r="C2809" s="126" t="s">
        <v>443</v>
      </c>
      <c r="D2809" s="126">
        <v>3960</v>
      </c>
      <c r="E2809" s="126">
        <v>2</v>
      </c>
      <c r="F2809" s="126" t="s">
        <v>6179</v>
      </c>
      <c r="G2809" s="126">
        <v>25.5</v>
      </c>
    </row>
    <row r="2810" spans="1:7" x14ac:dyDescent="0.25">
      <c r="A2810" s="126">
        <v>18559</v>
      </c>
      <c r="B2810" s="126" t="s">
        <v>1438</v>
      </c>
      <c r="C2810" s="126" t="s">
        <v>442</v>
      </c>
      <c r="D2810" s="126">
        <v>750</v>
      </c>
      <c r="E2810" s="126">
        <v>12</v>
      </c>
      <c r="F2810" s="126" t="s">
        <v>5996</v>
      </c>
      <c r="G2810" s="126">
        <v>21.49</v>
      </c>
    </row>
    <row r="2811" spans="1:7" x14ac:dyDescent="0.25">
      <c r="A2811" s="126">
        <v>18377</v>
      </c>
      <c r="B2811" s="126" t="s">
        <v>1419</v>
      </c>
      <c r="C2811" s="126" t="s">
        <v>442</v>
      </c>
      <c r="D2811" s="126">
        <v>750</v>
      </c>
      <c r="E2811" s="126">
        <v>12</v>
      </c>
      <c r="F2811" s="126" t="s">
        <v>5771</v>
      </c>
      <c r="G2811" s="126">
        <v>16.989999999999998</v>
      </c>
    </row>
    <row r="2812" spans="1:7" x14ac:dyDescent="0.25">
      <c r="A2812" s="126">
        <v>18834</v>
      </c>
      <c r="B2812" s="126" t="s">
        <v>1463</v>
      </c>
      <c r="C2812" s="126" t="s">
        <v>442</v>
      </c>
      <c r="D2812" s="126">
        <v>750</v>
      </c>
      <c r="E2812" s="126">
        <v>12</v>
      </c>
      <c r="F2812" s="126" t="s">
        <v>5999</v>
      </c>
      <c r="G2812" s="126">
        <v>15.99</v>
      </c>
    </row>
    <row r="2813" spans="1:7" x14ac:dyDescent="0.25">
      <c r="A2813" s="126">
        <v>697236</v>
      </c>
      <c r="B2813" s="126" t="s">
        <v>5473</v>
      </c>
      <c r="C2813" s="126" t="s">
        <v>441</v>
      </c>
      <c r="D2813" s="126">
        <v>750</v>
      </c>
      <c r="E2813" s="126">
        <v>12</v>
      </c>
      <c r="F2813" s="126" t="s">
        <v>5773</v>
      </c>
      <c r="G2813" s="126">
        <v>46.99</v>
      </c>
    </row>
    <row r="2814" spans="1:7" x14ac:dyDescent="0.25">
      <c r="A2814" s="126">
        <v>18785</v>
      </c>
      <c r="B2814" s="126" t="s">
        <v>1453</v>
      </c>
      <c r="C2814" s="126" t="s">
        <v>442</v>
      </c>
      <c r="D2814" s="126">
        <v>750</v>
      </c>
      <c r="E2814" s="126">
        <v>12</v>
      </c>
      <c r="F2814" s="126" t="s">
        <v>6016</v>
      </c>
      <c r="G2814" s="126">
        <v>24.65</v>
      </c>
    </row>
    <row r="2815" spans="1:7" x14ac:dyDescent="0.25">
      <c r="A2815" s="126">
        <v>18495</v>
      </c>
      <c r="B2815" s="126" t="s">
        <v>1427</v>
      </c>
      <c r="C2815" s="126" t="s">
        <v>441</v>
      </c>
      <c r="D2815" s="126">
        <v>700</v>
      </c>
      <c r="E2815" s="126">
        <v>6</v>
      </c>
      <c r="F2815" s="126" t="s">
        <v>5794</v>
      </c>
      <c r="G2815" s="126">
        <v>84.99</v>
      </c>
    </row>
    <row r="2816" spans="1:7" x14ac:dyDescent="0.25">
      <c r="A2816" s="126">
        <v>19477</v>
      </c>
      <c r="B2816" s="126" t="s">
        <v>5240</v>
      </c>
      <c r="C2816" s="126" t="s">
        <v>442</v>
      </c>
      <c r="D2816" s="126">
        <v>750</v>
      </c>
      <c r="E2816" s="126">
        <v>12</v>
      </c>
      <c r="F2816" s="126" t="s">
        <v>6298</v>
      </c>
      <c r="G2816" s="126">
        <v>13.99</v>
      </c>
    </row>
    <row r="2817" spans="1:7" x14ac:dyDescent="0.25">
      <c r="A2817" s="126">
        <v>18664</v>
      </c>
      <c r="B2817" s="126" t="s">
        <v>1449</v>
      </c>
      <c r="C2817" s="126" t="s">
        <v>442</v>
      </c>
      <c r="D2817" s="126">
        <v>750</v>
      </c>
      <c r="E2817" s="126">
        <v>6</v>
      </c>
      <c r="F2817" s="126" t="s">
        <v>5999</v>
      </c>
      <c r="G2817" s="126">
        <v>44.99</v>
      </c>
    </row>
    <row r="2818" spans="1:7" x14ac:dyDescent="0.25">
      <c r="A2818" s="126">
        <v>19447</v>
      </c>
      <c r="B2818" s="126" t="s">
        <v>1513</v>
      </c>
      <c r="C2818" s="126" t="s">
        <v>442</v>
      </c>
      <c r="D2818" s="126">
        <v>750</v>
      </c>
      <c r="E2818" s="126">
        <v>6</v>
      </c>
      <c r="F2818" s="126" t="s">
        <v>5771</v>
      </c>
      <c r="G2818" s="126">
        <v>92.41</v>
      </c>
    </row>
    <row r="2819" spans="1:7" x14ac:dyDescent="0.25">
      <c r="A2819" s="126">
        <v>18337</v>
      </c>
      <c r="B2819" s="126" t="s">
        <v>1416</v>
      </c>
      <c r="C2819" s="126" t="s">
        <v>442</v>
      </c>
      <c r="D2819" s="126">
        <v>750</v>
      </c>
      <c r="E2819" s="126">
        <v>12</v>
      </c>
      <c r="F2819" s="126" t="s">
        <v>5999</v>
      </c>
      <c r="G2819" s="126">
        <v>26.99</v>
      </c>
    </row>
    <row r="2820" spans="1:7" x14ac:dyDescent="0.25">
      <c r="A2820" s="126">
        <v>19632</v>
      </c>
      <c r="B2820" s="126" t="s">
        <v>1530</v>
      </c>
      <c r="C2820" s="126" t="s">
        <v>442</v>
      </c>
      <c r="D2820" s="126">
        <v>750</v>
      </c>
      <c r="E2820" s="126">
        <v>12</v>
      </c>
      <c r="F2820" s="126" t="s">
        <v>5844</v>
      </c>
      <c r="G2820" s="126">
        <v>18.989999999999998</v>
      </c>
    </row>
    <row r="2821" spans="1:7" x14ac:dyDescent="0.25">
      <c r="A2821" s="126">
        <v>19637</v>
      </c>
      <c r="B2821" s="126" t="s">
        <v>1531</v>
      </c>
      <c r="C2821" s="126" t="s">
        <v>442</v>
      </c>
      <c r="D2821" s="126">
        <v>750</v>
      </c>
      <c r="E2821" s="126">
        <v>6</v>
      </c>
      <c r="F2821" s="126" t="s">
        <v>6291</v>
      </c>
      <c r="G2821" s="126">
        <v>11.2</v>
      </c>
    </row>
    <row r="2822" spans="1:7" x14ac:dyDescent="0.25">
      <c r="A2822" s="126">
        <v>19859</v>
      </c>
      <c r="B2822" s="126" t="s">
        <v>1558</v>
      </c>
      <c r="C2822" s="126" t="s">
        <v>442</v>
      </c>
      <c r="D2822" s="126">
        <v>750</v>
      </c>
      <c r="E2822" s="126">
        <v>12</v>
      </c>
      <c r="F2822" s="126" t="s">
        <v>5937</v>
      </c>
      <c r="G2822" s="126">
        <v>14.99</v>
      </c>
    </row>
    <row r="2823" spans="1:7" x14ac:dyDescent="0.25">
      <c r="A2823" s="126">
        <v>19084</v>
      </c>
      <c r="B2823" s="126" t="s">
        <v>759</v>
      </c>
      <c r="C2823" s="126" t="s">
        <v>441</v>
      </c>
      <c r="D2823" s="126">
        <v>1750</v>
      </c>
      <c r="E2823" s="126">
        <v>6</v>
      </c>
      <c r="F2823" s="126" t="s">
        <v>5794</v>
      </c>
      <c r="G2823" s="126">
        <v>59.99</v>
      </c>
    </row>
    <row r="2824" spans="1:7" x14ac:dyDescent="0.25">
      <c r="A2824" s="126">
        <v>19649</v>
      </c>
      <c r="B2824" s="126" t="s">
        <v>1534</v>
      </c>
      <c r="C2824" s="126" t="s">
        <v>443</v>
      </c>
      <c r="D2824" s="126">
        <v>330</v>
      </c>
      <c r="E2824" s="126">
        <v>24</v>
      </c>
      <c r="F2824" s="126" t="s">
        <v>5928</v>
      </c>
      <c r="G2824" s="126">
        <v>2.77</v>
      </c>
    </row>
    <row r="2825" spans="1:7" x14ac:dyDescent="0.25">
      <c r="A2825" s="126">
        <v>19165</v>
      </c>
      <c r="B2825" s="126" t="s">
        <v>1492</v>
      </c>
      <c r="C2825" s="126" t="s">
        <v>443</v>
      </c>
      <c r="D2825" s="126">
        <v>473</v>
      </c>
      <c r="E2825" s="126">
        <v>24</v>
      </c>
      <c r="F2825" s="126" t="s">
        <v>6179</v>
      </c>
      <c r="G2825" s="126">
        <v>2.56</v>
      </c>
    </row>
    <row r="2826" spans="1:7" x14ac:dyDescent="0.25">
      <c r="A2826" s="126">
        <v>19165</v>
      </c>
      <c r="B2826" s="126" t="s">
        <v>1492</v>
      </c>
      <c r="C2826" s="126" t="s">
        <v>443</v>
      </c>
      <c r="D2826" s="126">
        <v>473</v>
      </c>
      <c r="E2826" s="126">
        <v>24</v>
      </c>
      <c r="F2826" s="126" t="s">
        <v>6179</v>
      </c>
      <c r="G2826" s="126">
        <v>2.56</v>
      </c>
    </row>
    <row r="2827" spans="1:7" x14ac:dyDescent="0.25">
      <c r="A2827" s="126">
        <v>19455</v>
      </c>
      <c r="B2827" s="126" t="s">
        <v>263</v>
      </c>
      <c r="C2827" s="126" t="s">
        <v>441</v>
      </c>
      <c r="D2827" s="126">
        <v>750</v>
      </c>
      <c r="E2827" s="126">
        <v>9</v>
      </c>
      <c r="F2827" s="126" t="s">
        <v>5773</v>
      </c>
      <c r="G2827" s="126">
        <v>69.989999999999995</v>
      </c>
    </row>
    <row r="2828" spans="1:7" x14ac:dyDescent="0.25">
      <c r="A2828" s="126">
        <v>710649</v>
      </c>
      <c r="B2828" s="126" t="s">
        <v>3129</v>
      </c>
      <c r="C2828" s="126" t="s">
        <v>443</v>
      </c>
      <c r="D2828" s="126">
        <v>500</v>
      </c>
      <c r="E2828" s="126">
        <v>24</v>
      </c>
      <c r="F2828" s="126" t="s">
        <v>5773</v>
      </c>
      <c r="G2828" s="126">
        <v>3.39</v>
      </c>
    </row>
    <row r="2829" spans="1:7" x14ac:dyDescent="0.25">
      <c r="A2829" s="126">
        <v>710649</v>
      </c>
      <c r="B2829" s="126" t="s">
        <v>3129</v>
      </c>
      <c r="C2829" s="126" t="s">
        <v>443</v>
      </c>
      <c r="D2829" s="126">
        <v>500</v>
      </c>
      <c r="E2829" s="126">
        <v>24</v>
      </c>
      <c r="F2829" s="126" t="s">
        <v>5773</v>
      </c>
      <c r="G2829" s="126">
        <v>3.39</v>
      </c>
    </row>
    <row r="2830" spans="1:7" x14ac:dyDescent="0.25">
      <c r="A2830" s="126">
        <v>18583</v>
      </c>
      <c r="B2830" s="126" t="s">
        <v>1442</v>
      </c>
      <c r="C2830" s="126" t="s">
        <v>443</v>
      </c>
      <c r="D2830" s="126">
        <v>5325</v>
      </c>
      <c r="E2830" s="126">
        <v>1</v>
      </c>
      <c r="F2830" s="126" t="s">
        <v>6179</v>
      </c>
      <c r="G2830" s="126">
        <v>28.98</v>
      </c>
    </row>
    <row r="2831" spans="1:7" x14ac:dyDescent="0.25">
      <c r="A2831" s="126">
        <v>18583</v>
      </c>
      <c r="B2831" s="126" t="s">
        <v>1442</v>
      </c>
      <c r="C2831" s="126" t="s">
        <v>443</v>
      </c>
      <c r="D2831" s="126">
        <v>5325</v>
      </c>
      <c r="E2831" s="126">
        <v>1</v>
      </c>
      <c r="F2831" s="126" t="s">
        <v>6179</v>
      </c>
      <c r="G2831" s="126">
        <v>28.98</v>
      </c>
    </row>
    <row r="2832" spans="1:7" x14ac:dyDescent="0.25">
      <c r="A2832" s="126">
        <v>19031</v>
      </c>
      <c r="B2832" s="126" t="s">
        <v>1482</v>
      </c>
      <c r="C2832" s="126" t="s">
        <v>443</v>
      </c>
      <c r="D2832" s="126">
        <v>4260</v>
      </c>
      <c r="E2832" s="126">
        <v>2</v>
      </c>
      <c r="F2832" s="126" t="s">
        <v>6180</v>
      </c>
      <c r="G2832" s="126">
        <v>27.98</v>
      </c>
    </row>
    <row r="2833" spans="1:7" x14ac:dyDescent="0.25">
      <c r="A2833" s="126">
        <v>19031</v>
      </c>
      <c r="B2833" s="126" t="s">
        <v>1482</v>
      </c>
      <c r="C2833" s="126" t="s">
        <v>443</v>
      </c>
      <c r="D2833" s="126">
        <v>4260</v>
      </c>
      <c r="E2833" s="126">
        <v>2</v>
      </c>
      <c r="F2833" s="126" t="s">
        <v>6180</v>
      </c>
      <c r="G2833" s="126">
        <v>27.98</v>
      </c>
    </row>
    <row r="2834" spans="1:7" x14ac:dyDescent="0.25">
      <c r="A2834" s="126">
        <v>18953</v>
      </c>
      <c r="B2834" s="126" t="s">
        <v>1474</v>
      </c>
      <c r="C2834" s="126" t="s">
        <v>442</v>
      </c>
      <c r="D2834" s="126">
        <v>750</v>
      </c>
      <c r="E2834" s="126">
        <v>6</v>
      </c>
      <c r="F2834" s="126" t="s">
        <v>5794</v>
      </c>
      <c r="G2834" s="126">
        <v>24.99</v>
      </c>
    </row>
    <row r="2835" spans="1:7" x14ac:dyDescent="0.25">
      <c r="A2835" s="126">
        <v>18546</v>
      </c>
      <c r="B2835" s="126" t="s">
        <v>1436</v>
      </c>
      <c r="C2835" s="126" t="s">
        <v>442</v>
      </c>
      <c r="D2835" s="126">
        <v>750</v>
      </c>
      <c r="E2835" s="126">
        <v>12</v>
      </c>
      <c r="F2835" s="126" t="s">
        <v>5999</v>
      </c>
      <c r="G2835" s="126">
        <v>15.99</v>
      </c>
    </row>
    <row r="2836" spans="1:7" x14ac:dyDescent="0.25">
      <c r="A2836" s="126">
        <v>101351</v>
      </c>
      <c r="B2836" s="126" t="s">
        <v>2636</v>
      </c>
      <c r="C2836" s="126" t="s">
        <v>442</v>
      </c>
      <c r="D2836" s="126">
        <v>750</v>
      </c>
      <c r="E2836" s="126">
        <v>12</v>
      </c>
      <c r="F2836" s="126" t="s">
        <v>6116</v>
      </c>
      <c r="G2836" s="126">
        <v>28.99</v>
      </c>
    </row>
    <row r="2837" spans="1:7" x14ac:dyDescent="0.25">
      <c r="A2837" s="126">
        <v>19496</v>
      </c>
      <c r="B2837" s="126" t="s">
        <v>1515</v>
      </c>
      <c r="C2837" s="126" t="s">
        <v>442</v>
      </c>
      <c r="D2837" s="126">
        <v>375</v>
      </c>
      <c r="E2837" s="126">
        <v>12</v>
      </c>
      <c r="F2837" s="126" t="s">
        <v>5999</v>
      </c>
      <c r="G2837" s="126">
        <v>9.99</v>
      </c>
    </row>
    <row r="2838" spans="1:7" x14ac:dyDescent="0.25">
      <c r="A2838" s="126">
        <v>19393</v>
      </c>
      <c r="B2838" s="126" t="s">
        <v>1506</v>
      </c>
      <c r="C2838" s="126" t="s">
        <v>442</v>
      </c>
      <c r="D2838" s="126">
        <v>750</v>
      </c>
      <c r="E2838" s="126">
        <v>12</v>
      </c>
      <c r="F2838" s="126" t="s">
        <v>6063</v>
      </c>
      <c r="G2838" s="126">
        <v>22.99</v>
      </c>
    </row>
    <row r="2839" spans="1:7" x14ac:dyDescent="0.25">
      <c r="A2839" s="126">
        <v>19500</v>
      </c>
      <c r="B2839" s="126" t="s">
        <v>1517</v>
      </c>
      <c r="C2839" s="126" t="s">
        <v>441</v>
      </c>
      <c r="D2839" s="126">
        <v>750</v>
      </c>
      <c r="E2839" s="126">
        <v>6</v>
      </c>
      <c r="F2839" s="126" t="s">
        <v>5786</v>
      </c>
      <c r="G2839" s="126">
        <v>119.99</v>
      </c>
    </row>
    <row r="2840" spans="1:7" x14ac:dyDescent="0.25">
      <c r="A2840" s="126">
        <v>767065</v>
      </c>
      <c r="B2840" s="126" t="s">
        <v>3250</v>
      </c>
      <c r="C2840" s="126" t="s">
        <v>443</v>
      </c>
      <c r="D2840" s="126">
        <v>740</v>
      </c>
      <c r="E2840" s="126">
        <v>12</v>
      </c>
      <c r="F2840" s="126" t="s">
        <v>6180</v>
      </c>
      <c r="G2840" s="126">
        <v>4.49</v>
      </c>
    </row>
    <row r="2841" spans="1:7" x14ac:dyDescent="0.25">
      <c r="A2841" s="126">
        <v>767065</v>
      </c>
      <c r="B2841" s="126" t="s">
        <v>3250</v>
      </c>
      <c r="C2841" s="126" t="s">
        <v>443</v>
      </c>
      <c r="D2841" s="126">
        <v>740</v>
      </c>
      <c r="E2841" s="126">
        <v>12</v>
      </c>
      <c r="F2841" s="126" t="s">
        <v>6180</v>
      </c>
      <c r="G2841" s="126">
        <v>4.49</v>
      </c>
    </row>
    <row r="2842" spans="1:7" x14ac:dyDescent="0.25">
      <c r="A2842" s="126">
        <v>19026</v>
      </c>
      <c r="B2842" s="126" t="s">
        <v>1481</v>
      </c>
      <c r="C2842" s="126" t="s">
        <v>441</v>
      </c>
      <c r="D2842" s="126">
        <v>750</v>
      </c>
      <c r="E2842" s="126">
        <v>12</v>
      </c>
      <c r="F2842" s="126" t="s">
        <v>5771</v>
      </c>
      <c r="G2842" s="126">
        <v>20.95</v>
      </c>
    </row>
    <row r="2843" spans="1:7" x14ac:dyDescent="0.25">
      <c r="A2843" s="126">
        <v>19272</v>
      </c>
      <c r="B2843" s="126" t="s">
        <v>1502</v>
      </c>
      <c r="C2843" s="126" t="s">
        <v>442</v>
      </c>
      <c r="D2843" s="126">
        <v>750</v>
      </c>
      <c r="E2843" s="126">
        <v>12</v>
      </c>
      <c r="F2843" s="126" t="s">
        <v>5784</v>
      </c>
      <c r="G2843" s="126">
        <v>18.989999999999998</v>
      </c>
    </row>
    <row r="2844" spans="1:7" x14ac:dyDescent="0.25">
      <c r="A2844" s="126">
        <v>19404</v>
      </c>
      <c r="B2844" s="126" t="s">
        <v>1507</v>
      </c>
      <c r="C2844" s="126" t="s">
        <v>442</v>
      </c>
      <c r="D2844" s="126">
        <v>750</v>
      </c>
      <c r="E2844" s="126">
        <v>12</v>
      </c>
      <c r="F2844" s="126" t="s">
        <v>5972</v>
      </c>
      <c r="G2844" s="126">
        <v>59.99</v>
      </c>
    </row>
    <row r="2845" spans="1:7" x14ac:dyDescent="0.25">
      <c r="A2845" s="126">
        <v>19405</v>
      </c>
      <c r="B2845" s="126" t="s">
        <v>1508</v>
      </c>
      <c r="C2845" s="126" t="s">
        <v>442</v>
      </c>
      <c r="D2845" s="126">
        <v>750</v>
      </c>
      <c r="E2845" s="126">
        <v>12</v>
      </c>
      <c r="F2845" s="126" t="s">
        <v>5972</v>
      </c>
      <c r="G2845" s="126">
        <v>59.99</v>
      </c>
    </row>
    <row r="2846" spans="1:7" x14ac:dyDescent="0.25">
      <c r="A2846" s="126">
        <v>775193</v>
      </c>
      <c r="B2846" s="126" t="s">
        <v>3268</v>
      </c>
      <c r="C2846" s="126" t="s">
        <v>442</v>
      </c>
      <c r="D2846" s="126">
        <v>750</v>
      </c>
      <c r="E2846" s="126">
        <v>12</v>
      </c>
      <c r="F2846" s="126" t="s">
        <v>5906</v>
      </c>
      <c r="G2846" s="126">
        <v>19.989999999999998</v>
      </c>
    </row>
    <row r="2847" spans="1:7" x14ac:dyDescent="0.25">
      <c r="A2847" s="126">
        <v>761030</v>
      </c>
      <c r="B2847" s="126" t="s">
        <v>3228</v>
      </c>
      <c r="C2847" s="126" t="s">
        <v>442</v>
      </c>
      <c r="D2847" s="126">
        <v>750</v>
      </c>
      <c r="E2847" s="126">
        <v>12</v>
      </c>
      <c r="F2847" s="126" t="s">
        <v>6016</v>
      </c>
      <c r="G2847" s="126">
        <v>17.989999999999998</v>
      </c>
    </row>
    <row r="2848" spans="1:7" x14ac:dyDescent="0.25">
      <c r="A2848" s="126">
        <v>19481</v>
      </c>
      <c r="B2848" s="126" t="s">
        <v>1514</v>
      </c>
      <c r="C2848" s="126" t="s">
        <v>441</v>
      </c>
      <c r="D2848" s="126">
        <v>750</v>
      </c>
      <c r="E2848" s="126">
        <v>6</v>
      </c>
      <c r="F2848" s="126" t="s">
        <v>5794</v>
      </c>
      <c r="G2848" s="126">
        <v>149.99</v>
      </c>
    </row>
    <row r="2849" spans="1:7" x14ac:dyDescent="0.25">
      <c r="A2849" s="126">
        <v>19503</v>
      </c>
      <c r="B2849" s="126" t="s">
        <v>110</v>
      </c>
      <c r="C2849" s="126" t="s">
        <v>442</v>
      </c>
      <c r="D2849" s="126">
        <v>375</v>
      </c>
      <c r="E2849" s="126">
        <v>12</v>
      </c>
      <c r="F2849" s="126" t="s">
        <v>5779</v>
      </c>
      <c r="G2849" s="126">
        <v>9.99</v>
      </c>
    </row>
    <row r="2850" spans="1:7" x14ac:dyDescent="0.25">
      <c r="A2850" s="126">
        <v>19507</v>
      </c>
      <c r="B2850" s="126" t="s">
        <v>1519</v>
      </c>
      <c r="C2850" s="126" t="s">
        <v>442</v>
      </c>
      <c r="D2850" s="126">
        <v>375</v>
      </c>
      <c r="E2850" s="126">
        <v>24</v>
      </c>
      <c r="F2850" s="126" t="s">
        <v>5906</v>
      </c>
      <c r="G2850" s="126">
        <v>6.49</v>
      </c>
    </row>
    <row r="2851" spans="1:7" x14ac:dyDescent="0.25">
      <c r="A2851" s="126">
        <v>317560</v>
      </c>
      <c r="B2851" s="126" t="s">
        <v>2829</v>
      </c>
      <c r="C2851" s="126" t="s">
        <v>442</v>
      </c>
      <c r="D2851" s="126">
        <v>750</v>
      </c>
      <c r="E2851" s="126">
        <v>6</v>
      </c>
      <c r="F2851" s="126" t="s">
        <v>5957</v>
      </c>
      <c r="G2851" s="126">
        <v>25.99</v>
      </c>
    </row>
    <row r="2852" spans="1:7" x14ac:dyDescent="0.25">
      <c r="A2852" s="126">
        <v>19434</v>
      </c>
      <c r="B2852" s="126" t="s">
        <v>1512</v>
      </c>
      <c r="C2852" s="126" t="s">
        <v>443</v>
      </c>
      <c r="D2852" s="126">
        <v>355</v>
      </c>
      <c r="E2852" s="126">
        <v>24</v>
      </c>
      <c r="F2852" s="126" t="s">
        <v>6179</v>
      </c>
      <c r="G2852" s="126">
        <v>3.8</v>
      </c>
    </row>
    <row r="2853" spans="1:7" x14ac:dyDescent="0.25">
      <c r="A2853" s="126">
        <v>19434</v>
      </c>
      <c r="B2853" s="126" t="s">
        <v>1512</v>
      </c>
      <c r="C2853" s="126" t="s">
        <v>443</v>
      </c>
      <c r="D2853" s="126">
        <v>355</v>
      </c>
      <c r="E2853" s="126">
        <v>24</v>
      </c>
      <c r="F2853" s="126" t="s">
        <v>6179</v>
      </c>
      <c r="G2853" s="126">
        <v>3.8</v>
      </c>
    </row>
    <row r="2854" spans="1:7" x14ac:dyDescent="0.25">
      <c r="A2854" s="126">
        <v>19592</v>
      </c>
      <c r="B2854" s="126" t="s">
        <v>1524</v>
      </c>
      <c r="C2854" s="126" t="s">
        <v>442</v>
      </c>
      <c r="D2854" s="126">
        <v>750</v>
      </c>
      <c r="E2854" s="126">
        <v>6</v>
      </c>
      <c r="F2854" s="126" t="s">
        <v>5999</v>
      </c>
      <c r="G2854" s="126">
        <v>37.99</v>
      </c>
    </row>
    <row r="2855" spans="1:7" x14ac:dyDescent="0.25">
      <c r="A2855" s="126">
        <v>19051</v>
      </c>
      <c r="B2855" s="126" t="s">
        <v>1486</v>
      </c>
      <c r="C2855" s="126" t="s">
        <v>443</v>
      </c>
      <c r="D2855" s="126">
        <v>2046</v>
      </c>
      <c r="E2855" s="126">
        <v>4</v>
      </c>
      <c r="F2855" s="126" t="s">
        <v>6179</v>
      </c>
      <c r="G2855" s="126">
        <v>12.98</v>
      </c>
    </row>
    <row r="2856" spans="1:7" x14ac:dyDescent="0.25">
      <c r="A2856" s="126">
        <v>19051</v>
      </c>
      <c r="B2856" s="126" t="s">
        <v>1486</v>
      </c>
      <c r="C2856" s="126" t="s">
        <v>443</v>
      </c>
      <c r="D2856" s="126">
        <v>2046</v>
      </c>
      <c r="E2856" s="126">
        <v>4</v>
      </c>
      <c r="F2856" s="126" t="s">
        <v>6179</v>
      </c>
      <c r="G2856" s="126">
        <v>12.98</v>
      </c>
    </row>
    <row r="2857" spans="1:7" x14ac:dyDescent="0.25">
      <c r="A2857" s="126">
        <v>19051</v>
      </c>
      <c r="B2857" s="126" t="s">
        <v>1486</v>
      </c>
      <c r="C2857" s="126" t="s">
        <v>443</v>
      </c>
      <c r="D2857" s="126">
        <v>2046</v>
      </c>
      <c r="E2857" s="126">
        <v>4</v>
      </c>
      <c r="F2857" s="126" t="s">
        <v>6179</v>
      </c>
      <c r="G2857" s="126">
        <v>12.98</v>
      </c>
    </row>
    <row r="2858" spans="1:7" x14ac:dyDescent="0.25">
      <c r="A2858" s="126">
        <v>19060</v>
      </c>
      <c r="B2858" s="126" t="s">
        <v>1487</v>
      </c>
      <c r="C2858" s="126" t="s">
        <v>443</v>
      </c>
      <c r="D2858" s="126">
        <v>500</v>
      </c>
      <c r="E2858" s="126">
        <v>12</v>
      </c>
      <c r="F2858" s="126" t="s">
        <v>5928</v>
      </c>
      <c r="G2858" s="126">
        <v>4.78</v>
      </c>
    </row>
    <row r="2859" spans="1:7" x14ac:dyDescent="0.25">
      <c r="A2859" s="126">
        <v>19060</v>
      </c>
      <c r="B2859" s="126" t="s">
        <v>1487</v>
      </c>
      <c r="C2859" s="126" t="s">
        <v>443</v>
      </c>
      <c r="D2859" s="126">
        <v>500</v>
      </c>
      <c r="E2859" s="126">
        <v>12</v>
      </c>
      <c r="F2859" s="126" t="s">
        <v>5928</v>
      </c>
      <c r="G2859" s="126">
        <v>4.78</v>
      </c>
    </row>
    <row r="2860" spans="1:7" x14ac:dyDescent="0.25">
      <c r="A2860" s="126">
        <v>19032</v>
      </c>
      <c r="B2860" s="126" t="s">
        <v>1483</v>
      </c>
      <c r="C2860" s="126" t="s">
        <v>441</v>
      </c>
      <c r="D2860" s="126">
        <v>750</v>
      </c>
      <c r="E2860" s="126">
        <v>12</v>
      </c>
      <c r="F2860" s="126" t="s">
        <v>5784</v>
      </c>
      <c r="G2860" s="126">
        <v>35.19</v>
      </c>
    </row>
    <row r="2861" spans="1:7" x14ac:dyDescent="0.25">
      <c r="A2861" s="126">
        <v>18669</v>
      </c>
      <c r="B2861" s="126" t="s">
        <v>1450</v>
      </c>
      <c r="C2861" s="126" t="s">
        <v>443</v>
      </c>
      <c r="D2861" s="126">
        <v>8520</v>
      </c>
      <c r="E2861" s="126">
        <v>1</v>
      </c>
      <c r="F2861" s="126" t="s">
        <v>6179</v>
      </c>
      <c r="G2861" s="126">
        <v>44.49</v>
      </c>
    </row>
    <row r="2862" spans="1:7" x14ac:dyDescent="0.25">
      <c r="A2862" s="126">
        <v>18669</v>
      </c>
      <c r="B2862" s="126" t="s">
        <v>1450</v>
      </c>
      <c r="C2862" s="126" t="s">
        <v>443</v>
      </c>
      <c r="D2862" s="126">
        <v>8520</v>
      </c>
      <c r="E2862" s="126">
        <v>1</v>
      </c>
      <c r="F2862" s="126" t="s">
        <v>6179</v>
      </c>
      <c r="G2862" s="126">
        <v>44.49</v>
      </c>
    </row>
    <row r="2863" spans="1:7" x14ac:dyDescent="0.25">
      <c r="A2863" s="126">
        <v>19044</v>
      </c>
      <c r="B2863" s="126" t="s">
        <v>1484</v>
      </c>
      <c r="C2863" s="126" t="s">
        <v>442</v>
      </c>
      <c r="D2863" s="126">
        <v>750</v>
      </c>
      <c r="E2863" s="126">
        <v>12</v>
      </c>
      <c r="F2863" s="126" t="s">
        <v>6026</v>
      </c>
      <c r="G2863" s="126">
        <v>26.99</v>
      </c>
    </row>
    <row r="2864" spans="1:7" x14ac:dyDescent="0.25">
      <c r="A2864" s="126">
        <v>19528</v>
      </c>
      <c r="B2864" s="126" t="s">
        <v>1520</v>
      </c>
      <c r="C2864" s="126" t="s">
        <v>442</v>
      </c>
      <c r="D2864" s="126">
        <v>750</v>
      </c>
      <c r="E2864" s="126">
        <v>12</v>
      </c>
      <c r="F2864" s="126" t="s">
        <v>5906</v>
      </c>
      <c r="G2864" s="126">
        <v>12.99</v>
      </c>
    </row>
    <row r="2865" spans="1:7" x14ac:dyDescent="0.25">
      <c r="A2865" s="126">
        <v>19369</v>
      </c>
      <c r="B2865" s="126" t="s">
        <v>265</v>
      </c>
      <c r="C2865" s="126" t="s">
        <v>442</v>
      </c>
      <c r="D2865" s="126">
        <v>750</v>
      </c>
      <c r="E2865" s="126">
        <v>12</v>
      </c>
      <c r="F2865" s="126" t="s">
        <v>5957</v>
      </c>
      <c r="G2865" s="126">
        <v>9.99</v>
      </c>
    </row>
    <row r="2866" spans="1:7" x14ac:dyDescent="0.25">
      <c r="A2866" s="126">
        <v>19370</v>
      </c>
      <c r="B2866" s="126" t="s">
        <v>266</v>
      </c>
      <c r="C2866" s="126" t="s">
        <v>442</v>
      </c>
      <c r="D2866" s="126">
        <v>750</v>
      </c>
      <c r="E2866" s="126">
        <v>12</v>
      </c>
      <c r="F2866" s="126" t="s">
        <v>5957</v>
      </c>
      <c r="G2866" s="126">
        <v>9.99</v>
      </c>
    </row>
    <row r="2867" spans="1:7" x14ac:dyDescent="0.25">
      <c r="A2867" s="126">
        <v>19646</v>
      </c>
      <c r="B2867" s="126" t="s">
        <v>1533</v>
      </c>
      <c r="C2867" s="126" t="s">
        <v>442</v>
      </c>
      <c r="D2867" s="126">
        <v>750</v>
      </c>
      <c r="E2867" s="126">
        <v>12</v>
      </c>
      <c r="F2867" s="126" t="s">
        <v>5937</v>
      </c>
      <c r="G2867" s="126">
        <v>15.99</v>
      </c>
    </row>
    <row r="2868" spans="1:7" x14ac:dyDescent="0.25">
      <c r="A2868" s="126">
        <v>765190</v>
      </c>
      <c r="B2868" s="126" t="s">
        <v>260</v>
      </c>
      <c r="C2868" s="126" t="s">
        <v>442</v>
      </c>
      <c r="D2868" s="126">
        <v>750</v>
      </c>
      <c r="E2868" s="126">
        <v>12</v>
      </c>
      <c r="F2868" s="126" t="s">
        <v>6139</v>
      </c>
      <c r="G2868" s="126">
        <v>17.989999999999998</v>
      </c>
    </row>
    <row r="2869" spans="1:7" x14ac:dyDescent="0.25">
      <c r="A2869" s="126">
        <v>19110</v>
      </c>
      <c r="B2869" s="126" t="s">
        <v>28</v>
      </c>
      <c r="C2869" s="126" t="s">
        <v>441</v>
      </c>
      <c r="D2869" s="126">
        <v>1140</v>
      </c>
      <c r="E2869" s="126">
        <v>12</v>
      </c>
      <c r="F2869" s="126" t="s">
        <v>5773</v>
      </c>
      <c r="G2869" s="126">
        <v>33.99</v>
      </c>
    </row>
    <row r="2870" spans="1:7" x14ac:dyDescent="0.25">
      <c r="A2870" s="126">
        <v>775809</v>
      </c>
      <c r="B2870" s="126" t="s">
        <v>3271</v>
      </c>
      <c r="C2870" s="126" t="s">
        <v>442</v>
      </c>
      <c r="D2870" s="126">
        <v>750</v>
      </c>
      <c r="E2870" s="126">
        <v>12</v>
      </c>
      <c r="F2870" s="126" t="s">
        <v>5906</v>
      </c>
      <c r="G2870" s="126">
        <v>19.989999999999998</v>
      </c>
    </row>
    <row r="2871" spans="1:7" x14ac:dyDescent="0.25">
      <c r="A2871" s="126">
        <v>19185</v>
      </c>
      <c r="B2871" s="126" t="s">
        <v>1498</v>
      </c>
      <c r="C2871" s="126" t="s">
        <v>442</v>
      </c>
      <c r="D2871" s="126">
        <v>750</v>
      </c>
      <c r="E2871" s="126">
        <v>12</v>
      </c>
      <c r="F2871" s="126" t="s">
        <v>6416</v>
      </c>
      <c r="G2871" s="126">
        <v>89.37</v>
      </c>
    </row>
    <row r="2872" spans="1:7" x14ac:dyDescent="0.25">
      <c r="A2872" s="126">
        <v>19172</v>
      </c>
      <c r="B2872" s="126" t="s">
        <v>1493</v>
      </c>
      <c r="C2872" s="126" t="s">
        <v>442</v>
      </c>
      <c r="D2872" s="126">
        <v>750</v>
      </c>
      <c r="E2872" s="126">
        <v>12</v>
      </c>
      <c r="F2872" s="126" t="s">
        <v>6416</v>
      </c>
      <c r="G2872" s="126">
        <v>30.21</v>
      </c>
    </row>
    <row r="2873" spans="1:7" x14ac:dyDescent="0.25">
      <c r="A2873" s="126">
        <v>19173</v>
      </c>
      <c r="B2873" s="126" t="s">
        <v>1494</v>
      </c>
      <c r="C2873" s="126" t="s">
        <v>442</v>
      </c>
      <c r="D2873" s="126">
        <v>750</v>
      </c>
      <c r="E2873" s="126">
        <v>12</v>
      </c>
      <c r="F2873" s="126" t="s">
        <v>6416</v>
      </c>
      <c r="G2873" s="126">
        <v>128.91</v>
      </c>
    </row>
    <row r="2874" spans="1:7" x14ac:dyDescent="0.25">
      <c r="A2874" s="126">
        <v>712072</v>
      </c>
      <c r="B2874" s="126" t="s">
        <v>3134</v>
      </c>
      <c r="C2874" s="126" t="s">
        <v>441</v>
      </c>
      <c r="D2874" s="126">
        <v>750</v>
      </c>
      <c r="E2874" s="126">
        <v>12</v>
      </c>
      <c r="F2874" s="126" t="s">
        <v>5773</v>
      </c>
      <c r="G2874" s="126">
        <v>54.99</v>
      </c>
    </row>
    <row r="2875" spans="1:7" x14ac:dyDescent="0.25">
      <c r="A2875" s="126">
        <v>19070</v>
      </c>
      <c r="B2875" s="126" t="s">
        <v>264</v>
      </c>
      <c r="C2875" s="126" t="s">
        <v>441</v>
      </c>
      <c r="D2875" s="126">
        <v>750</v>
      </c>
      <c r="E2875" s="126">
        <v>12</v>
      </c>
      <c r="F2875" s="126" t="s">
        <v>5820</v>
      </c>
      <c r="G2875" s="126">
        <v>30.99</v>
      </c>
    </row>
    <row r="2876" spans="1:7" x14ac:dyDescent="0.25">
      <c r="A2876" s="126">
        <v>712160</v>
      </c>
      <c r="B2876" s="126" t="s">
        <v>262</v>
      </c>
      <c r="C2876" s="126" t="s">
        <v>441</v>
      </c>
      <c r="D2876" s="126">
        <v>750</v>
      </c>
      <c r="E2876" s="126">
        <v>12</v>
      </c>
      <c r="F2876" s="126" t="s">
        <v>5773</v>
      </c>
      <c r="G2876" s="126">
        <v>34.99</v>
      </c>
    </row>
    <row r="2877" spans="1:7" x14ac:dyDescent="0.25">
      <c r="A2877" s="126">
        <v>19176</v>
      </c>
      <c r="B2877" s="126" t="s">
        <v>1495</v>
      </c>
      <c r="C2877" s="126" t="s">
        <v>442</v>
      </c>
      <c r="D2877" s="126">
        <v>750</v>
      </c>
      <c r="E2877" s="126">
        <v>12</v>
      </c>
      <c r="F2877" s="126" t="s">
        <v>6416</v>
      </c>
      <c r="G2877" s="126">
        <v>131.22</v>
      </c>
    </row>
    <row r="2878" spans="1:7" x14ac:dyDescent="0.25">
      <c r="A2878" s="126">
        <v>19177</v>
      </c>
      <c r="B2878" s="126" t="s">
        <v>1496</v>
      </c>
      <c r="C2878" s="126" t="s">
        <v>442</v>
      </c>
      <c r="D2878" s="126">
        <v>750</v>
      </c>
      <c r="E2878" s="126">
        <v>12</v>
      </c>
      <c r="F2878" s="126" t="s">
        <v>6416</v>
      </c>
      <c r="G2878" s="126">
        <v>44.93</v>
      </c>
    </row>
    <row r="2879" spans="1:7" x14ac:dyDescent="0.25">
      <c r="A2879" s="126">
        <v>768323</v>
      </c>
      <c r="B2879" s="126" t="s">
        <v>3258</v>
      </c>
      <c r="C2879" s="126" t="s">
        <v>442</v>
      </c>
      <c r="D2879" s="126">
        <v>750</v>
      </c>
      <c r="E2879" s="126">
        <v>12</v>
      </c>
      <c r="F2879" s="126" t="s">
        <v>5906</v>
      </c>
      <c r="G2879" s="126">
        <v>14.99</v>
      </c>
    </row>
    <row r="2880" spans="1:7" x14ac:dyDescent="0.25">
      <c r="A2880" s="126">
        <v>19063</v>
      </c>
      <c r="B2880" s="126" t="s">
        <v>1489</v>
      </c>
      <c r="C2880" s="126" t="s">
        <v>442</v>
      </c>
      <c r="D2880" s="126">
        <v>750</v>
      </c>
      <c r="E2880" s="126">
        <v>12</v>
      </c>
      <c r="F2880" s="126" t="s">
        <v>5972</v>
      </c>
      <c r="G2880" s="126">
        <v>14.99</v>
      </c>
    </row>
    <row r="2881" spans="1:7" x14ac:dyDescent="0.25">
      <c r="A2881" s="126">
        <v>19607</v>
      </c>
      <c r="B2881" s="126" t="s">
        <v>1526</v>
      </c>
      <c r="C2881" s="126" t="s">
        <v>443</v>
      </c>
      <c r="D2881" s="126">
        <v>473</v>
      </c>
      <c r="E2881" s="126">
        <v>24</v>
      </c>
      <c r="F2881" s="126" t="s">
        <v>6481</v>
      </c>
      <c r="G2881" s="126">
        <v>4.09</v>
      </c>
    </row>
    <row r="2882" spans="1:7" x14ac:dyDescent="0.25">
      <c r="A2882" s="126">
        <v>19607</v>
      </c>
      <c r="B2882" s="126" t="s">
        <v>1526</v>
      </c>
      <c r="C2882" s="126" t="s">
        <v>443</v>
      </c>
      <c r="D2882" s="126">
        <v>473</v>
      </c>
      <c r="E2882" s="126">
        <v>24</v>
      </c>
      <c r="F2882" s="126" t="s">
        <v>6481</v>
      </c>
      <c r="G2882" s="126">
        <v>4.09</v>
      </c>
    </row>
    <row r="2883" spans="1:7" x14ac:dyDescent="0.25">
      <c r="A2883" s="126">
        <v>19812</v>
      </c>
      <c r="B2883" s="126" t="s">
        <v>1552</v>
      </c>
      <c r="C2883" s="126" t="s">
        <v>442</v>
      </c>
      <c r="D2883" s="126">
        <v>750</v>
      </c>
      <c r="E2883" s="126">
        <v>6</v>
      </c>
      <c r="F2883" s="126" t="s">
        <v>6034</v>
      </c>
      <c r="G2883" s="126">
        <v>100.88</v>
      </c>
    </row>
    <row r="2884" spans="1:7" x14ac:dyDescent="0.25">
      <c r="A2884" s="126">
        <v>19374</v>
      </c>
      <c r="B2884" s="126" t="s">
        <v>267</v>
      </c>
      <c r="C2884" s="126" t="s">
        <v>442</v>
      </c>
      <c r="D2884" s="126">
        <v>3000</v>
      </c>
      <c r="E2884" s="126">
        <v>4</v>
      </c>
      <c r="F2884" s="126" t="s">
        <v>5946</v>
      </c>
      <c r="G2884" s="126">
        <v>34.99</v>
      </c>
    </row>
    <row r="2885" spans="1:7" x14ac:dyDescent="0.25">
      <c r="A2885" s="126">
        <v>19376</v>
      </c>
      <c r="B2885" s="126" t="s">
        <v>268</v>
      </c>
      <c r="C2885" s="126" t="s">
        <v>442</v>
      </c>
      <c r="D2885" s="126">
        <v>3000</v>
      </c>
      <c r="E2885" s="126">
        <v>4</v>
      </c>
      <c r="F2885" s="126" t="s">
        <v>5946</v>
      </c>
      <c r="G2885" s="126">
        <v>34.99</v>
      </c>
    </row>
    <row r="2886" spans="1:7" x14ac:dyDescent="0.25">
      <c r="A2886" s="126">
        <v>19618</v>
      </c>
      <c r="B2886" s="126" t="s">
        <v>1529</v>
      </c>
      <c r="C2886" s="126" t="s">
        <v>442</v>
      </c>
      <c r="D2886" s="126">
        <v>750</v>
      </c>
      <c r="E2886" s="126">
        <v>12</v>
      </c>
      <c r="F2886" s="126" t="s">
        <v>5928</v>
      </c>
      <c r="G2886" s="126">
        <v>17.989999999999998</v>
      </c>
    </row>
    <row r="2887" spans="1:7" x14ac:dyDescent="0.25">
      <c r="A2887" s="126">
        <v>650390</v>
      </c>
      <c r="B2887" s="126" t="s">
        <v>3092</v>
      </c>
      <c r="C2887" s="126" t="s">
        <v>442</v>
      </c>
      <c r="D2887" s="126">
        <v>750</v>
      </c>
      <c r="E2887" s="126">
        <v>12</v>
      </c>
      <c r="F2887" s="126" t="s">
        <v>6182</v>
      </c>
      <c r="G2887" s="126">
        <v>12.99</v>
      </c>
    </row>
    <row r="2888" spans="1:7" x14ac:dyDescent="0.25">
      <c r="A2888" s="126">
        <v>19613</v>
      </c>
      <c r="B2888" s="126" t="s">
        <v>1527</v>
      </c>
      <c r="C2888" s="126" t="s">
        <v>442</v>
      </c>
      <c r="D2888" s="126">
        <v>750</v>
      </c>
      <c r="E2888" s="126">
        <v>12</v>
      </c>
      <c r="F2888" s="126" t="s">
        <v>6182</v>
      </c>
      <c r="G2888" s="126">
        <v>15.14</v>
      </c>
    </row>
    <row r="2889" spans="1:7" x14ac:dyDescent="0.25">
      <c r="A2889" s="126">
        <v>737215</v>
      </c>
      <c r="B2889" s="126" t="s">
        <v>3184</v>
      </c>
      <c r="C2889" s="126" t="s">
        <v>442</v>
      </c>
      <c r="D2889" s="126">
        <v>750</v>
      </c>
      <c r="E2889" s="126">
        <v>12</v>
      </c>
      <c r="F2889" s="126" t="s">
        <v>5965</v>
      </c>
      <c r="G2889" s="126">
        <v>18.989999999999998</v>
      </c>
    </row>
    <row r="2890" spans="1:7" x14ac:dyDescent="0.25">
      <c r="A2890" s="126">
        <v>19046</v>
      </c>
      <c r="B2890" s="126" t="s">
        <v>1485</v>
      </c>
      <c r="C2890" s="126" t="s">
        <v>441</v>
      </c>
      <c r="D2890" s="126">
        <v>750</v>
      </c>
      <c r="E2890" s="126">
        <v>6</v>
      </c>
      <c r="F2890" s="126" t="s">
        <v>5786</v>
      </c>
      <c r="G2890" s="126">
        <v>51.99</v>
      </c>
    </row>
    <row r="2891" spans="1:7" x14ac:dyDescent="0.25">
      <c r="A2891" s="126">
        <v>19104</v>
      </c>
      <c r="B2891" s="126" t="s">
        <v>4273</v>
      </c>
      <c r="C2891" s="126" t="s">
        <v>441</v>
      </c>
      <c r="D2891" s="126">
        <v>750</v>
      </c>
      <c r="E2891" s="126">
        <v>12</v>
      </c>
      <c r="F2891" s="126" t="s">
        <v>6507</v>
      </c>
      <c r="G2891" s="126">
        <v>24.87</v>
      </c>
    </row>
    <row r="2892" spans="1:7" x14ac:dyDescent="0.25">
      <c r="A2892" s="126">
        <v>19679</v>
      </c>
      <c r="B2892" s="126" t="s">
        <v>1537</v>
      </c>
      <c r="C2892" s="126" t="s">
        <v>441</v>
      </c>
      <c r="D2892" s="126">
        <v>1140</v>
      </c>
      <c r="E2892" s="126">
        <v>6</v>
      </c>
      <c r="F2892" s="126" t="s">
        <v>5820</v>
      </c>
      <c r="G2892" s="126">
        <v>34.19</v>
      </c>
    </row>
    <row r="2893" spans="1:7" x14ac:dyDescent="0.25">
      <c r="A2893" s="126">
        <v>19578</v>
      </c>
      <c r="B2893" s="126" t="s">
        <v>1523</v>
      </c>
      <c r="C2893" s="126" t="s">
        <v>442</v>
      </c>
      <c r="D2893" s="126">
        <v>750</v>
      </c>
      <c r="E2893" s="126">
        <v>6</v>
      </c>
      <c r="F2893" s="126" t="s">
        <v>5754</v>
      </c>
      <c r="G2893" s="126">
        <v>19.989999999999998</v>
      </c>
    </row>
    <row r="2894" spans="1:7" x14ac:dyDescent="0.25">
      <c r="A2894" s="126">
        <v>19560</v>
      </c>
      <c r="B2894" s="126" t="s">
        <v>1521</v>
      </c>
      <c r="C2894" s="126" t="s">
        <v>441</v>
      </c>
      <c r="D2894" s="126">
        <v>700</v>
      </c>
      <c r="E2894" s="126">
        <v>6</v>
      </c>
      <c r="F2894" s="126" t="s">
        <v>6182</v>
      </c>
      <c r="G2894" s="126">
        <v>66.67</v>
      </c>
    </row>
    <row r="2895" spans="1:7" x14ac:dyDescent="0.25">
      <c r="A2895" s="126">
        <v>20148</v>
      </c>
      <c r="B2895" s="126" t="s">
        <v>269</v>
      </c>
      <c r="C2895" s="126" t="s">
        <v>441</v>
      </c>
      <c r="D2895" s="126">
        <v>750</v>
      </c>
      <c r="E2895" s="126">
        <v>12</v>
      </c>
      <c r="F2895" s="126" t="s">
        <v>5820</v>
      </c>
      <c r="G2895" s="126">
        <v>27.49</v>
      </c>
    </row>
    <row r="2896" spans="1:7" x14ac:dyDescent="0.25">
      <c r="A2896" s="126">
        <v>19668</v>
      </c>
      <c r="B2896" s="126" t="s">
        <v>1535</v>
      </c>
      <c r="C2896" s="126" t="s">
        <v>442</v>
      </c>
      <c r="D2896" s="126">
        <v>750</v>
      </c>
      <c r="E2896" s="126">
        <v>6</v>
      </c>
      <c r="F2896" s="126" t="s">
        <v>5999</v>
      </c>
      <c r="G2896" s="126">
        <v>24.99</v>
      </c>
    </row>
    <row r="2897" spans="1:7" x14ac:dyDescent="0.25">
      <c r="A2897" s="126">
        <v>19672</v>
      </c>
      <c r="B2897" s="126" t="s">
        <v>1536</v>
      </c>
      <c r="C2897" s="126" t="s">
        <v>442</v>
      </c>
      <c r="D2897" s="126">
        <v>750</v>
      </c>
      <c r="E2897" s="126">
        <v>12</v>
      </c>
      <c r="F2897" s="126" t="s">
        <v>5996</v>
      </c>
      <c r="G2897" s="126">
        <v>20.99</v>
      </c>
    </row>
    <row r="2898" spans="1:7" x14ac:dyDescent="0.25">
      <c r="A2898" s="126">
        <v>19570</v>
      </c>
      <c r="B2898" s="126" t="s">
        <v>1522</v>
      </c>
      <c r="C2898" s="126" t="s">
        <v>441</v>
      </c>
      <c r="D2898" s="126">
        <v>700</v>
      </c>
      <c r="E2898" s="126">
        <v>6</v>
      </c>
      <c r="F2898" s="126" t="s">
        <v>5771</v>
      </c>
      <c r="G2898" s="126">
        <v>167.99</v>
      </c>
    </row>
    <row r="2899" spans="1:7" x14ac:dyDescent="0.25">
      <c r="A2899" s="126">
        <v>775551</v>
      </c>
      <c r="B2899" s="126" t="s">
        <v>3269</v>
      </c>
      <c r="C2899" s="126" t="s">
        <v>442</v>
      </c>
      <c r="D2899" s="126">
        <v>750</v>
      </c>
      <c r="E2899" s="126">
        <v>12</v>
      </c>
      <c r="F2899" s="126" t="s">
        <v>5754</v>
      </c>
      <c r="G2899" s="126">
        <v>15.09</v>
      </c>
    </row>
    <row r="2900" spans="1:7" x14ac:dyDescent="0.25">
      <c r="A2900" s="126">
        <v>20451</v>
      </c>
      <c r="B2900" s="126" t="s">
        <v>1614</v>
      </c>
      <c r="C2900" s="126" t="s">
        <v>443</v>
      </c>
      <c r="D2900" s="126">
        <v>2840</v>
      </c>
      <c r="E2900" s="126">
        <v>3</v>
      </c>
      <c r="F2900" s="126" t="s">
        <v>6189</v>
      </c>
      <c r="G2900" s="126">
        <v>12.79</v>
      </c>
    </row>
    <row r="2901" spans="1:7" x14ac:dyDescent="0.25">
      <c r="A2901" s="126">
        <v>20451</v>
      </c>
      <c r="B2901" s="126" t="s">
        <v>1614</v>
      </c>
      <c r="C2901" s="126" t="s">
        <v>443</v>
      </c>
      <c r="D2901" s="126">
        <v>2840</v>
      </c>
      <c r="E2901" s="126">
        <v>3</v>
      </c>
      <c r="F2901" s="126" t="s">
        <v>6189</v>
      </c>
      <c r="G2901" s="126">
        <v>12.79</v>
      </c>
    </row>
    <row r="2902" spans="1:7" x14ac:dyDescent="0.25">
      <c r="A2902" s="126">
        <v>20364</v>
      </c>
      <c r="B2902" s="126" t="s">
        <v>1605</v>
      </c>
      <c r="C2902" s="126" t="s">
        <v>441</v>
      </c>
      <c r="D2902" s="126">
        <v>750</v>
      </c>
      <c r="E2902" s="126">
        <v>12</v>
      </c>
      <c r="F2902" s="126" t="s">
        <v>5794</v>
      </c>
      <c r="G2902" s="126">
        <v>60.27</v>
      </c>
    </row>
    <row r="2903" spans="1:7" x14ac:dyDescent="0.25">
      <c r="A2903" s="126">
        <v>751988</v>
      </c>
      <c r="B2903" s="126" t="s">
        <v>776</v>
      </c>
      <c r="C2903" s="126" t="s">
        <v>441</v>
      </c>
      <c r="D2903" s="126">
        <v>375</v>
      </c>
      <c r="E2903" s="126">
        <v>12</v>
      </c>
      <c r="F2903" s="126" t="s">
        <v>5773</v>
      </c>
      <c r="G2903" s="126">
        <v>21.99</v>
      </c>
    </row>
    <row r="2904" spans="1:7" x14ac:dyDescent="0.25">
      <c r="A2904" s="126">
        <v>19820</v>
      </c>
      <c r="B2904" s="126" t="s">
        <v>1554</v>
      </c>
      <c r="C2904" s="126" t="s">
        <v>443</v>
      </c>
      <c r="D2904" s="126">
        <v>710</v>
      </c>
      <c r="E2904" s="126">
        <v>12</v>
      </c>
      <c r="F2904" s="126" t="s">
        <v>6179</v>
      </c>
      <c r="G2904" s="126">
        <v>3.95</v>
      </c>
    </row>
    <row r="2905" spans="1:7" x14ac:dyDescent="0.25">
      <c r="A2905" s="126">
        <v>19820</v>
      </c>
      <c r="B2905" s="126" t="s">
        <v>1554</v>
      </c>
      <c r="C2905" s="126" t="s">
        <v>443</v>
      </c>
      <c r="D2905" s="126">
        <v>710</v>
      </c>
      <c r="E2905" s="126">
        <v>12</v>
      </c>
      <c r="F2905" s="126" t="s">
        <v>6179</v>
      </c>
      <c r="G2905" s="126">
        <v>3.95</v>
      </c>
    </row>
    <row r="2906" spans="1:7" x14ac:dyDescent="0.25">
      <c r="A2906" s="126">
        <v>775808</v>
      </c>
      <c r="B2906" s="126" t="s">
        <v>3270</v>
      </c>
      <c r="C2906" s="126" t="s">
        <v>442</v>
      </c>
      <c r="D2906" s="126">
        <v>750</v>
      </c>
      <c r="E2906" s="126">
        <v>12</v>
      </c>
      <c r="F2906" s="126" t="s">
        <v>5906</v>
      </c>
      <c r="G2906" s="126">
        <v>22.99</v>
      </c>
    </row>
    <row r="2907" spans="1:7" x14ac:dyDescent="0.25">
      <c r="A2907" s="126">
        <v>18961</v>
      </c>
      <c r="B2907" s="126" t="s">
        <v>1475</v>
      </c>
      <c r="C2907" s="126" t="s">
        <v>442</v>
      </c>
      <c r="D2907" s="126">
        <v>750</v>
      </c>
      <c r="E2907" s="126">
        <v>12</v>
      </c>
      <c r="F2907" s="126" t="s">
        <v>5928</v>
      </c>
      <c r="G2907" s="126">
        <v>24.99</v>
      </c>
    </row>
    <row r="2908" spans="1:7" x14ac:dyDescent="0.25">
      <c r="A2908" s="126">
        <v>770976</v>
      </c>
      <c r="B2908" s="126" t="s">
        <v>3262</v>
      </c>
      <c r="C2908" s="126" t="s">
        <v>442</v>
      </c>
      <c r="D2908" s="126">
        <v>750</v>
      </c>
      <c r="E2908" s="126">
        <v>12</v>
      </c>
      <c r="F2908" s="126" t="s">
        <v>6126</v>
      </c>
      <c r="G2908" s="126">
        <v>24.99</v>
      </c>
    </row>
    <row r="2909" spans="1:7" x14ac:dyDescent="0.25">
      <c r="A2909" s="126">
        <v>20313</v>
      </c>
      <c r="B2909" s="126" t="s">
        <v>1596</v>
      </c>
      <c r="C2909" s="126" t="s">
        <v>443</v>
      </c>
      <c r="D2909" s="126">
        <v>650</v>
      </c>
      <c r="E2909" s="126">
        <v>12</v>
      </c>
      <c r="F2909" s="126" t="s">
        <v>6179</v>
      </c>
      <c r="G2909" s="126">
        <v>6.45</v>
      </c>
    </row>
    <row r="2910" spans="1:7" x14ac:dyDescent="0.25">
      <c r="A2910" s="126">
        <v>20313</v>
      </c>
      <c r="B2910" s="126" t="s">
        <v>1596</v>
      </c>
      <c r="C2910" s="126" t="s">
        <v>443</v>
      </c>
      <c r="D2910" s="126">
        <v>650</v>
      </c>
      <c r="E2910" s="126">
        <v>12</v>
      </c>
      <c r="F2910" s="126" t="s">
        <v>6179</v>
      </c>
      <c r="G2910" s="126">
        <v>6.45</v>
      </c>
    </row>
    <row r="2911" spans="1:7" x14ac:dyDescent="0.25">
      <c r="A2911" s="126">
        <v>20418</v>
      </c>
      <c r="B2911" s="126" t="s">
        <v>1611</v>
      </c>
      <c r="C2911" s="126" t="s">
        <v>443</v>
      </c>
      <c r="D2911" s="126">
        <v>2840</v>
      </c>
      <c r="E2911" s="126">
        <v>3</v>
      </c>
      <c r="F2911" s="126" t="s">
        <v>6189</v>
      </c>
      <c r="G2911" s="126">
        <v>12.79</v>
      </c>
    </row>
    <row r="2912" spans="1:7" x14ac:dyDescent="0.25">
      <c r="A2912" s="126">
        <v>20418</v>
      </c>
      <c r="B2912" s="126" t="s">
        <v>1611</v>
      </c>
      <c r="C2912" s="126" t="s">
        <v>443</v>
      </c>
      <c r="D2912" s="126">
        <v>2840</v>
      </c>
      <c r="E2912" s="126">
        <v>3</v>
      </c>
      <c r="F2912" s="126" t="s">
        <v>6189</v>
      </c>
      <c r="G2912" s="126">
        <v>12.79</v>
      </c>
    </row>
    <row r="2913" spans="1:7" x14ac:dyDescent="0.25">
      <c r="A2913" s="126">
        <v>19213</v>
      </c>
      <c r="B2913" s="126" t="s">
        <v>1499</v>
      </c>
      <c r="C2913" s="126" t="s">
        <v>442</v>
      </c>
      <c r="D2913" s="126">
        <v>750</v>
      </c>
      <c r="E2913" s="126">
        <v>12</v>
      </c>
      <c r="F2913" s="126" t="s">
        <v>6298</v>
      </c>
      <c r="G2913" s="126">
        <v>17.989999999999998</v>
      </c>
    </row>
    <row r="2914" spans="1:7" x14ac:dyDescent="0.25">
      <c r="A2914" s="126">
        <v>20450</v>
      </c>
      <c r="B2914" s="126" t="s">
        <v>1613</v>
      </c>
      <c r="C2914" s="126" t="s">
        <v>443</v>
      </c>
      <c r="D2914" s="126">
        <v>2840</v>
      </c>
      <c r="E2914" s="126">
        <v>3</v>
      </c>
      <c r="F2914" s="126" t="s">
        <v>6189</v>
      </c>
      <c r="G2914" s="126">
        <v>12.79</v>
      </c>
    </row>
    <row r="2915" spans="1:7" x14ac:dyDescent="0.25">
      <c r="A2915" s="126">
        <v>20450</v>
      </c>
      <c r="B2915" s="126" t="s">
        <v>1613</v>
      </c>
      <c r="C2915" s="126" t="s">
        <v>443</v>
      </c>
      <c r="D2915" s="126">
        <v>2840</v>
      </c>
      <c r="E2915" s="126">
        <v>3</v>
      </c>
      <c r="F2915" s="126" t="s">
        <v>6189</v>
      </c>
      <c r="G2915" s="126">
        <v>12.79</v>
      </c>
    </row>
    <row r="2916" spans="1:7" x14ac:dyDescent="0.25">
      <c r="A2916" s="126">
        <v>19593</v>
      </c>
      <c r="B2916" s="126" t="s">
        <v>1525</v>
      </c>
      <c r="C2916" s="126" t="s">
        <v>442</v>
      </c>
      <c r="D2916" s="126">
        <v>750</v>
      </c>
      <c r="E2916" s="126">
        <v>12</v>
      </c>
      <c r="F2916" s="126" t="s">
        <v>5999</v>
      </c>
      <c r="G2916" s="126">
        <v>12.99</v>
      </c>
    </row>
    <row r="2917" spans="1:7" x14ac:dyDescent="0.25">
      <c r="A2917" s="126">
        <v>19180</v>
      </c>
      <c r="B2917" s="126" t="s">
        <v>1497</v>
      </c>
      <c r="C2917" s="126" t="s">
        <v>442</v>
      </c>
      <c r="D2917" s="126">
        <v>750</v>
      </c>
      <c r="E2917" s="126">
        <v>12</v>
      </c>
      <c r="F2917" s="126" t="s">
        <v>6416</v>
      </c>
      <c r="G2917" s="126">
        <v>177.4</v>
      </c>
    </row>
    <row r="2918" spans="1:7" x14ac:dyDescent="0.25">
      <c r="A2918" s="126">
        <v>19062</v>
      </c>
      <c r="B2918" s="126" t="s">
        <v>1488</v>
      </c>
      <c r="C2918" s="126" t="s">
        <v>442</v>
      </c>
      <c r="D2918" s="126">
        <v>750</v>
      </c>
      <c r="E2918" s="126">
        <v>6</v>
      </c>
      <c r="F2918" s="126" t="s">
        <v>5972</v>
      </c>
      <c r="G2918" s="126">
        <v>14.99</v>
      </c>
    </row>
    <row r="2919" spans="1:7" x14ac:dyDescent="0.25">
      <c r="A2919" s="126">
        <v>19616</v>
      </c>
      <c r="B2919" s="126" t="s">
        <v>1528</v>
      </c>
      <c r="C2919" s="126" t="s">
        <v>442</v>
      </c>
      <c r="D2919" s="126">
        <v>750</v>
      </c>
      <c r="E2919" s="126">
        <v>12</v>
      </c>
      <c r="F2919" s="126" t="s">
        <v>5999</v>
      </c>
      <c r="G2919" s="126">
        <v>22.99</v>
      </c>
    </row>
    <row r="2920" spans="1:7" x14ac:dyDescent="0.25">
      <c r="A2920" s="126">
        <v>19893</v>
      </c>
      <c r="B2920" s="126" t="s">
        <v>1564</v>
      </c>
      <c r="C2920" s="126" t="s">
        <v>442</v>
      </c>
      <c r="D2920" s="126">
        <v>750</v>
      </c>
      <c r="E2920" s="126">
        <v>12</v>
      </c>
      <c r="F2920" s="126" t="s">
        <v>5957</v>
      </c>
      <c r="G2920" s="126">
        <v>15.99</v>
      </c>
    </row>
    <row r="2921" spans="1:7" x14ac:dyDescent="0.25">
      <c r="A2921" s="126">
        <v>20149</v>
      </c>
      <c r="B2921" s="126" t="s">
        <v>1584</v>
      </c>
      <c r="C2921" s="126" t="s">
        <v>442</v>
      </c>
      <c r="D2921" s="126">
        <v>750</v>
      </c>
      <c r="E2921" s="126">
        <v>6</v>
      </c>
      <c r="F2921" s="126" t="s">
        <v>6298</v>
      </c>
      <c r="G2921" s="126">
        <v>15.99</v>
      </c>
    </row>
    <row r="2922" spans="1:7" x14ac:dyDescent="0.25">
      <c r="A2922" s="126">
        <v>19879</v>
      </c>
      <c r="B2922" s="126" t="s">
        <v>1563</v>
      </c>
      <c r="C2922" s="126" t="s">
        <v>442</v>
      </c>
      <c r="D2922" s="126">
        <v>750</v>
      </c>
      <c r="E2922" s="126">
        <v>12</v>
      </c>
      <c r="F2922" s="126" t="s">
        <v>5928</v>
      </c>
      <c r="G2922" s="126">
        <v>16.989999999999998</v>
      </c>
    </row>
    <row r="2923" spans="1:7" x14ac:dyDescent="0.25">
      <c r="A2923" s="126">
        <v>19944</v>
      </c>
      <c r="B2923" s="126" t="s">
        <v>1568</v>
      </c>
      <c r="C2923" s="126" t="s">
        <v>444</v>
      </c>
      <c r="D2923" s="126">
        <v>1600</v>
      </c>
      <c r="E2923" s="126">
        <v>8</v>
      </c>
      <c r="F2923" s="126" t="s">
        <v>5996</v>
      </c>
      <c r="G2923" s="126">
        <v>11.99</v>
      </c>
    </row>
    <row r="2924" spans="1:7" x14ac:dyDescent="0.25">
      <c r="A2924" s="126">
        <v>19725</v>
      </c>
      <c r="B2924" s="126" t="s">
        <v>1539</v>
      </c>
      <c r="C2924" s="126" t="s">
        <v>443</v>
      </c>
      <c r="D2924" s="126">
        <v>473</v>
      </c>
      <c r="E2924" s="126">
        <v>24</v>
      </c>
      <c r="F2924" s="126" t="s">
        <v>6431</v>
      </c>
      <c r="G2924" s="126">
        <v>3.48</v>
      </c>
    </row>
    <row r="2925" spans="1:7" x14ac:dyDescent="0.25">
      <c r="A2925" s="126">
        <v>19725</v>
      </c>
      <c r="B2925" s="126" t="s">
        <v>1539</v>
      </c>
      <c r="C2925" s="126" t="s">
        <v>443</v>
      </c>
      <c r="D2925" s="126">
        <v>473</v>
      </c>
      <c r="E2925" s="126">
        <v>24</v>
      </c>
      <c r="F2925" s="126" t="s">
        <v>6431</v>
      </c>
      <c r="G2925" s="126">
        <v>3.48</v>
      </c>
    </row>
    <row r="2926" spans="1:7" x14ac:dyDescent="0.25">
      <c r="A2926" s="126">
        <v>20294</v>
      </c>
      <c r="B2926" s="126" t="s">
        <v>1595</v>
      </c>
      <c r="C2926" s="126" t="s">
        <v>443</v>
      </c>
      <c r="D2926" s="126">
        <v>500</v>
      </c>
      <c r="E2926" s="126">
        <v>12</v>
      </c>
      <c r="F2926" s="126" t="s">
        <v>5877</v>
      </c>
      <c r="G2926" s="126">
        <v>3.19</v>
      </c>
    </row>
    <row r="2927" spans="1:7" x14ac:dyDescent="0.25">
      <c r="A2927" s="126">
        <v>20294</v>
      </c>
      <c r="B2927" s="126" t="s">
        <v>1595</v>
      </c>
      <c r="C2927" s="126" t="s">
        <v>443</v>
      </c>
      <c r="D2927" s="126">
        <v>500</v>
      </c>
      <c r="E2927" s="126">
        <v>12</v>
      </c>
      <c r="F2927" s="126" t="s">
        <v>5877</v>
      </c>
      <c r="G2927" s="126">
        <v>3.19</v>
      </c>
    </row>
    <row r="2928" spans="1:7" x14ac:dyDescent="0.25">
      <c r="A2928" s="126">
        <v>19830</v>
      </c>
      <c r="B2928" s="126" t="s">
        <v>1556</v>
      </c>
      <c r="C2928" s="126" t="s">
        <v>441</v>
      </c>
      <c r="D2928" s="126">
        <v>750</v>
      </c>
      <c r="E2928" s="126">
        <v>6</v>
      </c>
      <c r="F2928" s="126" t="s">
        <v>5928</v>
      </c>
      <c r="G2928" s="126">
        <v>59.99</v>
      </c>
    </row>
    <row r="2929" spans="1:7" x14ac:dyDescent="0.25">
      <c r="A2929" s="126">
        <v>19945</v>
      </c>
      <c r="B2929" s="126" t="s">
        <v>1569</v>
      </c>
      <c r="C2929" s="126" t="s">
        <v>443</v>
      </c>
      <c r="D2929" s="126">
        <v>473</v>
      </c>
      <c r="E2929" s="126">
        <v>24</v>
      </c>
      <c r="F2929" s="126" t="s">
        <v>6179</v>
      </c>
      <c r="G2929" s="126">
        <v>3.29</v>
      </c>
    </row>
    <row r="2930" spans="1:7" x14ac:dyDescent="0.25">
      <c r="A2930" s="126">
        <v>19945</v>
      </c>
      <c r="B2930" s="126" t="s">
        <v>1569</v>
      </c>
      <c r="C2930" s="126" t="s">
        <v>443</v>
      </c>
      <c r="D2930" s="126">
        <v>473</v>
      </c>
      <c r="E2930" s="126">
        <v>24</v>
      </c>
      <c r="F2930" s="126" t="s">
        <v>6179</v>
      </c>
      <c r="G2930" s="126">
        <v>3.29</v>
      </c>
    </row>
    <row r="2931" spans="1:7" x14ac:dyDescent="0.25">
      <c r="A2931" s="126">
        <v>660597</v>
      </c>
      <c r="B2931" s="126" t="s">
        <v>3095</v>
      </c>
      <c r="C2931" s="126" t="s">
        <v>442</v>
      </c>
      <c r="D2931" s="126">
        <v>750</v>
      </c>
      <c r="E2931" s="126">
        <v>6</v>
      </c>
      <c r="F2931" s="126" t="s">
        <v>6034</v>
      </c>
      <c r="G2931" s="126">
        <v>74.37</v>
      </c>
    </row>
    <row r="2932" spans="1:7" x14ac:dyDescent="0.25">
      <c r="A2932" s="126">
        <v>19740</v>
      </c>
      <c r="B2932" s="126" t="s">
        <v>1541</v>
      </c>
      <c r="C2932" s="126" t="s">
        <v>441</v>
      </c>
      <c r="D2932" s="126">
        <v>750</v>
      </c>
      <c r="E2932" s="126">
        <v>6</v>
      </c>
      <c r="F2932" s="126" t="s">
        <v>5788</v>
      </c>
      <c r="G2932" s="126">
        <v>69.989999999999995</v>
      </c>
    </row>
    <row r="2933" spans="1:7" x14ac:dyDescent="0.25">
      <c r="A2933" s="126">
        <v>778593</v>
      </c>
      <c r="B2933" s="126" t="s">
        <v>3275</v>
      </c>
      <c r="C2933" s="126" t="s">
        <v>443</v>
      </c>
      <c r="D2933" s="126">
        <v>1980</v>
      </c>
      <c r="E2933" s="126">
        <v>4</v>
      </c>
      <c r="F2933" s="126" t="s">
        <v>6195</v>
      </c>
      <c r="G2933" s="126">
        <v>12.88</v>
      </c>
    </row>
    <row r="2934" spans="1:7" x14ac:dyDescent="0.25">
      <c r="A2934" s="126">
        <v>778593</v>
      </c>
      <c r="B2934" s="126" t="s">
        <v>3275</v>
      </c>
      <c r="C2934" s="126" t="s">
        <v>443</v>
      </c>
      <c r="D2934" s="126">
        <v>1980</v>
      </c>
      <c r="E2934" s="126">
        <v>4</v>
      </c>
      <c r="F2934" s="126" t="s">
        <v>6195</v>
      </c>
      <c r="G2934" s="126">
        <v>12.88</v>
      </c>
    </row>
    <row r="2935" spans="1:7" x14ac:dyDescent="0.25">
      <c r="A2935" s="126">
        <v>19792</v>
      </c>
      <c r="B2935" s="126" t="s">
        <v>1549</v>
      </c>
      <c r="C2935" s="126" t="s">
        <v>442</v>
      </c>
      <c r="D2935" s="126">
        <v>750</v>
      </c>
      <c r="E2935" s="126">
        <v>12</v>
      </c>
      <c r="F2935" s="126" t="s">
        <v>6026</v>
      </c>
      <c r="G2935" s="126">
        <v>19.989999999999998</v>
      </c>
    </row>
    <row r="2936" spans="1:7" x14ac:dyDescent="0.25">
      <c r="A2936" s="126">
        <v>20006</v>
      </c>
      <c r="B2936" s="126" t="s">
        <v>1578</v>
      </c>
      <c r="C2936" s="126" t="s">
        <v>442</v>
      </c>
      <c r="D2936" s="126">
        <v>750</v>
      </c>
      <c r="E2936" s="126">
        <v>12</v>
      </c>
      <c r="F2936" s="126" t="s">
        <v>5996</v>
      </c>
      <c r="G2936" s="126">
        <v>11.99</v>
      </c>
    </row>
    <row r="2937" spans="1:7" x14ac:dyDescent="0.25">
      <c r="A2937" s="126">
        <v>19974</v>
      </c>
      <c r="B2937" s="126" t="s">
        <v>849</v>
      </c>
      <c r="C2937" s="126" t="s">
        <v>441</v>
      </c>
      <c r="D2937" s="126">
        <v>1750</v>
      </c>
      <c r="E2937" s="126">
        <v>6</v>
      </c>
      <c r="F2937" s="126" t="s">
        <v>5845</v>
      </c>
      <c r="G2937" s="126">
        <v>58.49</v>
      </c>
    </row>
    <row r="2938" spans="1:7" x14ac:dyDescent="0.25">
      <c r="A2938" s="126">
        <v>20416</v>
      </c>
      <c r="B2938" s="126" t="s">
        <v>1610</v>
      </c>
      <c r="C2938" s="126" t="s">
        <v>443</v>
      </c>
      <c r="D2938" s="126">
        <v>473</v>
      </c>
      <c r="E2938" s="126">
        <v>24</v>
      </c>
      <c r="F2938" s="126" t="s">
        <v>6182</v>
      </c>
      <c r="G2938" s="126">
        <v>3.31</v>
      </c>
    </row>
    <row r="2939" spans="1:7" x14ac:dyDescent="0.25">
      <c r="A2939" s="126">
        <v>20416</v>
      </c>
      <c r="B2939" s="126" t="s">
        <v>1610</v>
      </c>
      <c r="C2939" s="126" t="s">
        <v>443</v>
      </c>
      <c r="D2939" s="126">
        <v>473</v>
      </c>
      <c r="E2939" s="126">
        <v>24</v>
      </c>
      <c r="F2939" s="126" t="s">
        <v>6182</v>
      </c>
      <c r="G2939" s="126">
        <v>3.31</v>
      </c>
    </row>
    <row r="2940" spans="1:7" x14ac:dyDescent="0.25">
      <c r="A2940" s="126">
        <v>20330</v>
      </c>
      <c r="B2940" s="126" t="s">
        <v>1601</v>
      </c>
      <c r="C2940" s="126" t="s">
        <v>442</v>
      </c>
      <c r="D2940" s="126">
        <v>750</v>
      </c>
      <c r="E2940" s="126">
        <v>12</v>
      </c>
      <c r="F2940" s="126" t="s">
        <v>6026</v>
      </c>
      <c r="G2940" s="126">
        <v>18.989999999999998</v>
      </c>
    </row>
    <row r="2941" spans="1:7" x14ac:dyDescent="0.25">
      <c r="A2941" s="126">
        <v>19867</v>
      </c>
      <c r="B2941" s="126" t="s">
        <v>1560</v>
      </c>
      <c r="C2941" s="126" t="s">
        <v>442</v>
      </c>
      <c r="D2941" s="126">
        <v>750</v>
      </c>
      <c r="E2941" s="126">
        <v>12</v>
      </c>
      <c r="F2941" s="126" t="s">
        <v>5972</v>
      </c>
      <c r="G2941" s="126">
        <v>29.99</v>
      </c>
    </row>
    <row r="2942" spans="1:7" x14ac:dyDescent="0.25">
      <c r="A2942" s="126">
        <v>771197</v>
      </c>
      <c r="B2942" s="126" t="s">
        <v>3264</v>
      </c>
      <c r="C2942" s="126" t="s">
        <v>442</v>
      </c>
      <c r="D2942" s="126">
        <v>750</v>
      </c>
      <c r="E2942" s="126">
        <v>12</v>
      </c>
      <c r="F2942" s="126" t="s">
        <v>5906</v>
      </c>
      <c r="G2942" s="126">
        <v>14.99</v>
      </c>
    </row>
    <row r="2943" spans="1:7" x14ac:dyDescent="0.25">
      <c r="A2943" s="126">
        <v>20004</v>
      </c>
      <c r="B2943" s="126" t="s">
        <v>1576</v>
      </c>
      <c r="C2943" s="126" t="s">
        <v>442</v>
      </c>
      <c r="D2943" s="126">
        <v>750</v>
      </c>
      <c r="E2943" s="126">
        <v>12</v>
      </c>
      <c r="F2943" s="126" t="s">
        <v>5996</v>
      </c>
      <c r="G2943" s="126">
        <v>12.99</v>
      </c>
    </row>
    <row r="2944" spans="1:7" x14ac:dyDescent="0.25">
      <c r="A2944" s="126">
        <v>20005</v>
      </c>
      <c r="B2944" s="126" t="s">
        <v>1577</v>
      </c>
      <c r="C2944" s="126" t="s">
        <v>442</v>
      </c>
      <c r="D2944" s="126">
        <v>750</v>
      </c>
      <c r="E2944" s="126">
        <v>6</v>
      </c>
      <c r="F2944" s="126" t="s">
        <v>5996</v>
      </c>
      <c r="G2944" s="126">
        <v>43.99</v>
      </c>
    </row>
    <row r="2945" spans="1:7" x14ac:dyDescent="0.25">
      <c r="A2945" s="126">
        <v>20447</v>
      </c>
      <c r="B2945" s="126" t="s">
        <v>1612</v>
      </c>
      <c r="C2945" s="126" t="s">
        <v>444</v>
      </c>
      <c r="D2945" s="126">
        <v>458</v>
      </c>
      <c r="E2945" s="126">
        <v>24</v>
      </c>
      <c r="F2945" s="126" t="s">
        <v>5844</v>
      </c>
      <c r="G2945" s="126">
        <v>3.39</v>
      </c>
    </row>
    <row r="2946" spans="1:7" x14ac:dyDescent="0.25">
      <c r="A2946" s="126">
        <v>19844</v>
      </c>
      <c r="B2946" s="126" t="s">
        <v>1557</v>
      </c>
      <c r="C2946" s="126" t="s">
        <v>442</v>
      </c>
      <c r="D2946" s="126">
        <v>750</v>
      </c>
      <c r="E2946" s="126">
        <v>12</v>
      </c>
      <c r="F2946" s="126" t="s">
        <v>6126</v>
      </c>
      <c r="G2946" s="126">
        <v>23.49</v>
      </c>
    </row>
    <row r="2947" spans="1:7" x14ac:dyDescent="0.25">
      <c r="A2947" s="126">
        <v>20403</v>
      </c>
      <c r="B2947" s="126" t="s">
        <v>1608</v>
      </c>
      <c r="C2947" s="126" t="s">
        <v>443</v>
      </c>
      <c r="D2947" s="126">
        <v>2840</v>
      </c>
      <c r="E2947" s="126">
        <v>3</v>
      </c>
      <c r="F2947" s="126" t="s">
        <v>6179</v>
      </c>
      <c r="G2947" s="126">
        <v>13.4</v>
      </c>
    </row>
    <row r="2948" spans="1:7" x14ac:dyDescent="0.25">
      <c r="A2948" s="126">
        <v>20403</v>
      </c>
      <c r="B2948" s="126" t="s">
        <v>1608</v>
      </c>
      <c r="C2948" s="126" t="s">
        <v>443</v>
      </c>
      <c r="D2948" s="126">
        <v>2840</v>
      </c>
      <c r="E2948" s="126">
        <v>3</v>
      </c>
      <c r="F2948" s="126" t="s">
        <v>6179</v>
      </c>
      <c r="G2948" s="126">
        <v>13.4</v>
      </c>
    </row>
    <row r="2949" spans="1:7" x14ac:dyDescent="0.25">
      <c r="A2949" s="126">
        <v>20406</v>
      </c>
      <c r="B2949" s="126" t="s">
        <v>1609</v>
      </c>
      <c r="C2949" s="126" t="s">
        <v>443</v>
      </c>
      <c r="D2949" s="126">
        <v>8520</v>
      </c>
      <c r="E2949" s="126">
        <v>1</v>
      </c>
      <c r="F2949" s="126" t="s">
        <v>6179</v>
      </c>
      <c r="G2949" s="126">
        <v>42.99</v>
      </c>
    </row>
    <row r="2950" spans="1:7" x14ac:dyDescent="0.25">
      <c r="A2950" s="126">
        <v>20406</v>
      </c>
      <c r="B2950" s="126" t="s">
        <v>1609</v>
      </c>
      <c r="C2950" s="126" t="s">
        <v>443</v>
      </c>
      <c r="D2950" s="126">
        <v>8520</v>
      </c>
      <c r="E2950" s="126">
        <v>1</v>
      </c>
      <c r="F2950" s="126" t="s">
        <v>6179</v>
      </c>
      <c r="G2950" s="126">
        <v>42.99</v>
      </c>
    </row>
    <row r="2951" spans="1:7" x14ac:dyDescent="0.25">
      <c r="A2951" s="126">
        <v>19818</v>
      </c>
      <c r="B2951" s="126" t="s">
        <v>1553</v>
      </c>
      <c r="C2951" s="126" t="s">
        <v>442</v>
      </c>
      <c r="D2951" s="126">
        <v>750</v>
      </c>
      <c r="E2951" s="126">
        <v>12</v>
      </c>
      <c r="F2951" s="126" t="s">
        <v>6026</v>
      </c>
      <c r="G2951" s="126">
        <v>19.989999999999998</v>
      </c>
    </row>
    <row r="2952" spans="1:7" x14ac:dyDescent="0.25">
      <c r="A2952" s="126">
        <v>662841</v>
      </c>
      <c r="B2952" s="126" t="s">
        <v>3096</v>
      </c>
      <c r="C2952" s="126" t="s">
        <v>441</v>
      </c>
      <c r="D2952" s="126">
        <v>750</v>
      </c>
      <c r="E2952" s="126">
        <v>12</v>
      </c>
      <c r="F2952" s="126" t="s">
        <v>5771</v>
      </c>
      <c r="G2952" s="126">
        <v>41.99</v>
      </c>
    </row>
    <row r="2953" spans="1:7" x14ac:dyDescent="0.25">
      <c r="A2953" s="126">
        <v>20174</v>
      </c>
      <c r="B2953" s="126" t="s">
        <v>1588</v>
      </c>
      <c r="C2953" s="126" t="s">
        <v>444</v>
      </c>
      <c r="D2953" s="126">
        <v>458</v>
      </c>
      <c r="E2953" s="126">
        <v>24</v>
      </c>
      <c r="F2953" s="126" t="s">
        <v>5844</v>
      </c>
      <c r="G2953" s="126">
        <v>3.39</v>
      </c>
    </row>
    <row r="2954" spans="1:7" x14ac:dyDescent="0.25">
      <c r="A2954" s="126">
        <v>148459</v>
      </c>
      <c r="B2954" s="126" t="s">
        <v>2690</v>
      </c>
      <c r="C2954" s="126" t="s">
        <v>442</v>
      </c>
      <c r="D2954" s="126">
        <v>750</v>
      </c>
      <c r="E2954" s="126">
        <v>12</v>
      </c>
      <c r="F2954" s="126" t="s">
        <v>5906</v>
      </c>
      <c r="G2954" s="126">
        <v>75.040000000000006</v>
      </c>
    </row>
    <row r="2955" spans="1:7" x14ac:dyDescent="0.25">
      <c r="A2955" s="126">
        <v>20189</v>
      </c>
      <c r="B2955" s="126" t="s">
        <v>1590</v>
      </c>
      <c r="C2955" s="126" t="s">
        <v>442</v>
      </c>
      <c r="D2955" s="126">
        <v>750</v>
      </c>
      <c r="E2955" s="126">
        <v>12</v>
      </c>
      <c r="F2955" s="126" t="s">
        <v>6075</v>
      </c>
      <c r="G2955" s="126">
        <v>19.989999999999998</v>
      </c>
    </row>
    <row r="2956" spans="1:7" x14ac:dyDescent="0.25">
      <c r="A2956" s="126">
        <v>20347</v>
      </c>
      <c r="B2956" s="126" t="s">
        <v>1602</v>
      </c>
      <c r="C2956" s="126" t="s">
        <v>442</v>
      </c>
      <c r="D2956" s="126">
        <v>750</v>
      </c>
      <c r="E2956" s="126">
        <v>6</v>
      </c>
      <c r="F2956" s="126" t="s">
        <v>5754</v>
      </c>
      <c r="G2956" s="126">
        <v>14.99</v>
      </c>
    </row>
    <row r="2957" spans="1:7" x14ac:dyDescent="0.25">
      <c r="A2957" s="126">
        <v>19938</v>
      </c>
      <c r="B2957" s="126" t="s">
        <v>1567</v>
      </c>
      <c r="C2957" s="126" t="s">
        <v>441</v>
      </c>
      <c r="D2957" s="126">
        <v>750</v>
      </c>
      <c r="E2957" s="126">
        <v>12</v>
      </c>
      <c r="F2957" s="126" t="s">
        <v>5773</v>
      </c>
      <c r="G2957" s="126">
        <v>49.99</v>
      </c>
    </row>
    <row r="2958" spans="1:7" x14ac:dyDescent="0.25">
      <c r="A2958" s="126">
        <v>20017</v>
      </c>
      <c r="B2958" s="126" t="s">
        <v>1579</v>
      </c>
      <c r="C2958" s="126" t="s">
        <v>444</v>
      </c>
      <c r="D2958" s="126">
        <v>1420</v>
      </c>
      <c r="E2958" s="126">
        <v>6</v>
      </c>
      <c r="F2958" s="126" t="s">
        <v>5845</v>
      </c>
      <c r="G2958" s="126">
        <v>10.99</v>
      </c>
    </row>
    <row r="2959" spans="1:7" x14ac:dyDescent="0.25">
      <c r="A2959" s="126">
        <v>20291</v>
      </c>
      <c r="B2959" s="126" t="s">
        <v>1594</v>
      </c>
      <c r="C2959" s="126" t="s">
        <v>443</v>
      </c>
      <c r="D2959" s="126">
        <v>4260</v>
      </c>
      <c r="E2959" s="126">
        <v>1</v>
      </c>
      <c r="F2959" s="126" t="s">
        <v>6179</v>
      </c>
      <c r="G2959" s="126">
        <v>24.78</v>
      </c>
    </row>
    <row r="2960" spans="1:7" x14ac:dyDescent="0.25">
      <c r="A2960" s="126">
        <v>20291</v>
      </c>
      <c r="B2960" s="126" t="s">
        <v>1594</v>
      </c>
      <c r="C2960" s="126" t="s">
        <v>443</v>
      </c>
      <c r="D2960" s="126">
        <v>4260</v>
      </c>
      <c r="E2960" s="126">
        <v>1</v>
      </c>
      <c r="F2960" s="126" t="s">
        <v>6179</v>
      </c>
      <c r="G2960" s="126">
        <v>24.78</v>
      </c>
    </row>
    <row r="2961" spans="1:7" x14ac:dyDescent="0.25">
      <c r="A2961" s="126">
        <v>19947</v>
      </c>
      <c r="B2961" s="126" t="s">
        <v>1570</v>
      </c>
      <c r="C2961" s="126" t="s">
        <v>443</v>
      </c>
      <c r="D2961" s="126">
        <v>4260</v>
      </c>
      <c r="E2961" s="126">
        <v>2</v>
      </c>
      <c r="F2961" s="126" t="s">
        <v>6179</v>
      </c>
      <c r="G2961" s="126">
        <v>24.99</v>
      </c>
    </row>
    <row r="2962" spans="1:7" x14ac:dyDescent="0.25">
      <c r="A2962" s="126">
        <v>19947</v>
      </c>
      <c r="B2962" s="126" t="s">
        <v>1570</v>
      </c>
      <c r="C2962" s="126" t="s">
        <v>443</v>
      </c>
      <c r="D2962" s="126">
        <v>4260</v>
      </c>
      <c r="E2962" s="126">
        <v>2</v>
      </c>
      <c r="F2962" s="126" t="s">
        <v>6179</v>
      </c>
      <c r="G2962" s="126">
        <v>24.99</v>
      </c>
    </row>
    <row r="2963" spans="1:7" x14ac:dyDescent="0.25">
      <c r="A2963" s="126">
        <v>20260</v>
      </c>
      <c r="B2963" s="126" t="s">
        <v>1593</v>
      </c>
      <c r="C2963" s="126" t="s">
        <v>444</v>
      </c>
      <c r="D2963" s="126">
        <v>473</v>
      </c>
      <c r="E2963" s="126">
        <v>24</v>
      </c>
      <c r="F2963" s="126" t="s">
        <v>6156</v>
      </c>
      <c r="G2963" s="126">
        <v>3.69</v>
      </c>
    </row>
    <row r="2964" spans="1:7" x14ac:dyDescent="0.25">
      <c r="A2964" s="126">
        <v>20038</v>
      </c>
      <c r="B2964" s="126" t="s">
        <v>1580</v>
      </c>
      <c r="C2964" s="126" t="s">
        <v>441</v>
      </c>
      <c r="D2964" s="126">
        <v>750</v>
      </c>
      <c r="E2964" s="126">
        <v>12</v>
      </c>
      <c r="F2964" s="126" t="s">
        <v>5773</v>
      </c>
      <c r="G2964" s="126">
        <v>32.99</v>
      </c>
    </row>
    <row r="2965" spans="1:7" x14ac:dyDescent="0.25">
      <c r="A2965" s="126">
        <v>20348</v>
      </c>
      <c r="B2965" s="126" t="s">
        <v>1603</v>
      </c>
      <c r="C2965" s="126" t="s">
        <v>442</v>
      </c>
      <c r="D2965" s="126">
        <v>750</v>
      </c>
      <c r="E2965" s="126">
        <v>1600</v>
      </c>
      <c r="F2965" s="126" t="s">
        <v>5957</v>
      </c>
      <c r="G2965" s="126">
        <v>6.99</v>
      </c>
    </row>
    <row r="2966" spans="1:7" x14ac:dyDescent="0.25">
      <c r="A2966" s="126">
        <v>20089</v>
      </c>
      <c r="B2966" s="126" t="s">
        <v>1581</v>
      </c>
      <c r="C2966" s="126" t="s">
        <v>443</v>
      </c>
      <c r="D2966" s="126">
        <v>500</v>
      </c>
      <c r="E2966" s="126">
        <v>12</v>
      </c>
      <c r="F2966" s="126" t="s">
        <v>6113</v>
      </c>
      <c r="G2966" s="126">
        <v>4.3600000000000003</v>
      </c>
    </row>
    <row r="2967" spans="1:7" x14ac:dyDescent="0.25">
      <c r="A2967" s="126">
        <v>19960</v>
      </c>
      <c r="B2967" s="126" t="s">
        <v>1573</v>
      </c>
      <c r="C2967" s="126" t="s">
        <v>441</v>
      </c>
      <c r="D2967" s="126">
        <v>750</v>
      </c>
      <c r="E2967" s="126">
        <v>12</v>
      </c>
      <c r="F2967" s="126" t="s">
        <v>5788</v>
      </c>
      <c r="G2967" s="126">
        <v>49.99</v>
      </c>
    </row>
    <row r="2968" spans="1:7" x14ac:dyDescent="0.25">
      <c r="A2968" s="126">
        <v>19778</v>
      </c>
      <c r="B2968" s="126" t="s">
        <v>1545</v>
      </c>
      <c r="C2968" s="126" t="s">
        <v>442</v>
      </c>
      <c r="D2968" s="126">
        <v>750</v>
      </c>
      <c r="E2968" s="126">
        <v>12</v>
      </c>
      <c r="F2968" s="126" t="s">
        <v>6126</v>
      </c>
      <c r="G2968" s="126">
        <v>24.99</v>
      </c>
    </row>
    <row r="2969" spans="1:7" x14ac:dyDescent="0.25">
      <c r="A2969" s="126">
        <v>20039</v>
      </c>
      <c r="B2969" s="126" t="s">
        <v>270</v>
      </c>
      <c r="C2969" s="126" t="s">
        <v>441</v>
      </c>
      <c r="D2969" s="126">
        <v>750</v>
      </c>
      <c r="E2969" s="126">
        <v>12</v>
      </c>
      <c r="F2969" s="126" t="s">
        <v>5773</v>
      </c>
      <c r="G2969" s="126">
        <v>24.99</v>
      </c>
    </row>
    <row r="2970" spans="1:7" x14ac:dyDescent="0.25">
      <c r="A2970" s="126">
        <v>779689</v>
      </c>
      <c r="B2970" s="126" t="s">
        <v>3277</v>
      </c>
      <c r="C2970" s="126" t="s">
        <v>443</v>
      </c>
      <c r="D2970" s="126">
        <v>4260</v>
      </c>
      <c r="E2970" s="126">
        <v>1</v>
      </c>
      <c r="F2970" s="126" t="s">
        <v>6195</v>
      </c>
      <c r="G2970" s="126">
        <v>25.04</v>
      </c>
    </row>
    <row r="2971" spans="1:7" x14ac:dyDescent="0.25">
      <c r="A2971" s="126">
        <v>779689</v>
      </c>
      <c r="B2971" s="126" t="s">
        <v>3277</v>
      </c>
      <c r="C2971" s="126" t="s">
        <v>443</v>
      </c>
      <c r="D2971" s="126">
        <v>4260</v>
      </c>
      <c r="E2971" s="126">
        <v>1</v>
      </c>
      <c r="F2971" s="126" t="s">
        <v>6195</v>
      </c>
      <c r="G2971" s="126">
        <v>25.04</v>
      </c>
    </row>
    <row r="2972" spans="1:7" x14ac:dyDescent="0.25">
      <c r="A2972" s="126">
        <v>20044</v>
      </c>
      <c r="B2972" s="126" t="s">
        <v>271</v>
      </c>
      <c r="C2972" s="126" t="s">
        <v>441</v>
      </c>
      <c r="D2972" s="126">
        <v>750</v>
      </c>
      <c r="E2972" s="126">
        <v>12</v>
      </c>
      <c r="F2972" s="126" t="s">
        <v>5773</v>
      </c>
      <c r="G2972" s="126">
        <v>24.99</v>
      </c>
    </row>
    <row r="2973" spans="1:7" x14ac:dyDescent="0.25">
      <c r="A2973" s="126">
        <v>770296</v>
      </c>
      <c r="B2973" s="126" t="s">
        <v>3261</v>
      </c>
      <c r="C2973" s="126" t="s">
        <v>442</v>
      </c>
      <c r="D2973" s="126">
        <v>750</v>
      </c>
      <c r="E2973" s="126">
        <v>12</v>
      </c>
      <c r="F2973" s="126" t="s">
        <v>5906</v>
      </c>
      <c r="G2973" s="126">
        <v>14.99</v>
      </c>
    </row>
    <row r="2974" spans="1:7" x14ac:dyDescent="0.25">
      <c r="A2974" s="126">
        <v>20146</v>
      </c>
      <c r="B2974" s="126" t="s">
        <v>1583</v>
      </c>
      <c r="C2974" s="126" t="s">
        <v>442</v>
      </c>
      <c r="D2974" s="126">
        <v>750</v>
      </c>
      <c r="E2974" s="126">
        <v>12</v>
      </c>
      <c r="F2974" s="126" t="s">
        <v>6210</v>
      </c>
      <c r="G2974" s="126">
        <v>31.68</v>
      </c>
    </row>
    <row r="2975" spans="1:7" x14ac:dyDescent="0.25">
      <c r="A2975" s="126">
        <v>19743</v>
      </c>
      <c r="B2975" s="126" t="s">
        <v>1542</v>
      </c>
      <c r="C2975" s="126" t="s">
        <v>443</v>
      </c>
      <c r="D2975" s="126">
        <v>3784</v>
      </c>
      <c r="E2975" s="126">
        <v>3</v>
      </c>
      <c r="F2975" s="126" t="s">
        <v>6431</v>
      </c>
      <c r="G2975" s="126">
        <v>24.95</v>
      </c>
    </row>
    <row r="2976" spans="1:7" x14ac:dyDescent="0.25">
      <c r="A2976" s="126">
        <v>19743</v>
      </c>
      <c r="B2976" s="126" t="s">
        <v>1542</v>
      </c>
      <c r="C2976" s="126" t="s">
        <v>443</v>
      </c>
      <c r="D2976" s="126">
        <v>3784</v>
      </c>
      <c r="E2976" s="126">
        <v>3</v>
      </c>
      <c r="F2976" s="126" t="s">
        <v>6431</v>
      </c>
      <c r="G2976" s="126">
        <v>24.95</v>
      </c>
    </row>
    <row r="2977" spans="1:7" x14ac:dyDescent="0.25">
      <c r="A2977" s="126">
        <v>19828</v>
      </c>
      <c r="B2977" s="126" t="s">
        <v>1555</v>
      </c>
      <c r="C2977" s="126" t="s">
        <v>443</v>
      </c>
      <c r="D2977" s="126">
        <v>5325</v>
      </c>
      <c r="E2977" s="126">
        <v>1</v>
      </c>
      <c r="F2977" s="126" t="s">
        <v>6180</v>
      </c>
      <c r="G2977" s="126">
        <v>21.55</v>
      </c>
    </row>
    <row r="2978" spans="1:7" x14ac:dyDescent="0.25">
      <c r="A2978" s="126">
        <v>19828</v>
      </c>
      <c r="B2978" s="126" t="s">
        <v>1555</v>
      </c>
      <c r="C2978" s="126" t="s">
        <v>443</v>
      </c>
      <c r="D2978" s="126">
        <v>5325</v>
      </c>
      <c r="E2978" s="126">
        <v>1</v>
      </c>
      <c r="F2978" s="126" t="s">
        <v>6180</v>
      </c>
      <c r="G2978" s="126">
        <v>21.55</v>
      </c>
    </row>
    <row r="2979" spans="1:7" x14ac:dyDescent="0.25">
      <c r="A2979" s="126">
        <v>20167</v>
      </c>
      <c r="B2979" s="126" t="s">
        <v>1587</v>
      </c>
      <c r="C2979" s="126" t="s">
        <v>441</v>
      </c>
      <c r="D2979" s="126">
        <v>375</v>
      </c>
      <c r="E2979" s="126">
        <v>12</v>
      </c>
      <c r="F2979" s="126" t="s">
        <v>5794</v>
      </c>
      <c r="G2979" s="126">
        <v>25.99</v>
      </c>
    </row>
    <row r="2980" spans="1:7" x14ac:dyDescent="0.25">
      <c r="A2980" s="126">
        <v>19986</v>
      </c>
      <c r="B2980" s="126" t="s">
        <v>1575</v>
      </c>
      <c r="C2980" s="126" t="s">
        <v>441</v>
      </c>
      <c r="D2980" s="126">
        <v>360</v>
      </c>
      <c r="E2980" s="126">
        <v>20</v>
      </c>
      <c r="F2980" s="126" t="s">
        <v>6516</v>
      </c>
      <c r="G2980" s="126">
        <v>10.36</v>
      </c>
    </row>
    <row r="2981" spans="1:7" x14ac:dyDescent="0.25">
      <c r="A2981" s="126">
        <v>737387</v>
      </c>
      <c r="B2981" s="126" t="s">
        <v>3185</v>
      </c>
      <c r="C2981" s="126" t="s">
        <v>442</v>
      </c>
      <c r="D2981" s="126">
        <v>750</v>
      </c>
      <c r="E2981" s="126">
        <v>12</v>
      </c>
      <c r="F2981" s="126" t="s">
        <v>6026</v>
      </c>
      <c r="G2981" s="126">
        <v>40.28</v>
      </c>
    </row>
    <row r="2982" spans="1:7" x14ac:dyDescent="0.25">
      <c r="A2982" s="126">
        <v>20315</v>
      </c>
      <c r="B2982" s="126" t="s">
        <v>1597</v>
      </c>
      <c r="C2982" s="126" t="s">
        <v>442</v>
      </c>
      <c r="D2982" s="126">
        <v>3000</v>
      </c>
      <c r="E2982" s="126">
        <v>4</v>
      </c>
      <c r="F2982" s="126" t="s">
        <v>6026</v>
      </c>
      <c r="G2982" s="126">
        <v>39.99</v>
      </c>
    </row>
    <row r="2983" spans="1:7" x14ac:dyDescent="0.25">
      <c r="A2983" s="126">
        <v>791289</v>
      </c>
      <c r="B2983" s="126" t="s">
        <v>3292</v>
      </c>
      <c r="C2983" s="126" t="s">
        <v>442</v>
      </c>
      <c r="D2983" s="126">
        <v>750</v>
      </c>
      <c r="E2983" s="126">
        <v>12</v>
      </c>
      <c r="F2983" s="126" t="s">
        <v>6126</v>
      </c>
      <c r="G2983" s="126">
        <v>29.99</v>
      </c>
    </row>
    <row r="2984" spans="1:7" x14ac:dyDescent="0.25">
      <c r="A2984" s="126">
        <v>23132</v>
      </c>
      <c r="B2984" s="126" t="s">
        <v>1873</v>
      </c>
      <c r="C2984" s="126" t="s">
        <v>443</v>
      </c>
      <c r="D2984" s="126">
        <v>473</v>
      </c>
      <c r="E2984" s="126">
        <v>24</v>
      </c>
      <c r="F2984" s="126" t="s">
        <v>6383</v>
      </c>
      <c r="G2984" s="126">
        <v>3.09</v>
      </c>
    </row>
    <row r="2985" spans="1:7" x14ac:dyDescent="0.25">
      <c r="A2985" s="126">
        <v>23132</v>
      </c>
      <c r="B2985" s="126" t="s">
        <v>1873</v>
      </c>
      <c r="C2985" s="126" t="s">
        <v>443</v>
      </c>
      <c r="D2985" s="126">
        <v>473</v>
      </c>
      <c r="E2985" s="126">
        <v>24</v>
      </c>
      <c r="F2985" s="126" t="s">
        <v>6383</v>
      </c>
      <c r="G2985" s="126">
        <v>3.09</v>
      </c>
    </row>
    <row r="2986" spans="1:7" x14ac:dyDescent="0.25">
      <c r="A2986" s="126">
        <v>20379</v>
      </c>
      <c r="B2986" s="126" t="s">
        <v>1606</v>
      </c>
      <c r="C2986" s="126" t="s">
        <v>442</v>
      </c>
      <c r="D2986" s="126">
        <v>1500</v>
      </c>
      <c r="E2986" s="126">
        <v>6</v>
      </c>
      <c r="F2986" s="126" t="s">
        <v>5999</v>
      </c>
      <c r="G2986" s="126">
        <v>15.69</v>
      </c>
    </row>
    <row r="2987" spans="1:7" x14ac:dyDescent="0.25">
      <c r="A2987" s="126">
        <v>19701</v>
      </c>
      <c r="B2987" s="126" t="s">
        <v>1538</v>
      </c>
      <c r="C2987" s="126" t="s">
        <v>442</v>
      </c>
      <c r="D2987" s="126">
        <v>750</v>
      </c>
      <c r="E2987" s="126">
        <v>12</v>
      </c>
      <c r="F2987" s="126" t="s">
        <v>6519</v>
      </c>
      <c r="G2987" s="126">
        <v>15.27</v>
      </c>
    </row>
    <row r="2988" spans="1:7" x14ac:dyDescent="0.25">
      <c r="A2988" s="126">
        <v>19727</v>
      </c>
      <c r="B2988" s="126" t="s">
        <v>1540</v>
      </c>
      <c r="C2988" s="126" t="s">
        <v>441</v>
      </c>
      <c r="D2988" s="126">
        <v>750</v>
      </c>
      <c r="E2988" s="126">
        <v>6</v>
      </c>
      <c r="F2988" s="126" t="s">
        <v>5754</v>
      </c>
      <c r="G2988" s="126">
        <v>37.49</v>
      </c>
    </row>
    <row r="2989" spans="1:7" x14ac:dyDescent="0.25">
      <c r="A2989" s="126">
        <v>19956</v>
      </c>
      <c r="B2989" s="126" t="s">
        <v>1571</v>
      </c>
      <c r="C2989" s="126" t="s">
        <v>444</v>
      </c>
      <c r="D2989" s="126">
        <v>2130</v>
      </c>
      <c r="E2989" s="126">
        <v>4</v>
      </c>
      <c r="F2989" s="126" t="s">
        <v>6156</v>
      </c>
      <c r="G2989" s="126">
        <v>13.99</v>
      </c>
    </row>
    <row r="2990" spans="1:7" x14ac:dyDescent="0.25">
      <c r="A2990" s="126">
        <v>19957</v>
      </c>
      <c r="B2990" s="126" t="s">
        <v>1572</v>
      </c>
      <c r="C2990" s="126" t="s">
        <v>444</v>
      </c>
      <c r="D2990" s="126">
        <v>2130</v>
      </c>
      <c r="E2990" s="126">
        <v>4</v>
      </c>
      <c r="F2990" s="126" t="s">
        <v>6156</v>
      </c>
      <c r="G2990" s="126">
        <v>13.99</v>
      </c>
    </row>
    <row r="2991" spans="1:7" x14ac:dyDescent="0.25">
      <c r="A2991" s="126">
        <v>20380</v>
      </c>
      <c r="B2991" s="126" t="s">
        <v>1607</v>
      </c>
      <c r="C2991" s="126" t="s">
        <v>442</v>
      </c>
      <c r="D2991" s="126">
        <v>1500</v>
      </c>
      <c r="E2991" s="126">
        <v>6</v>
      </c>
      <c r="F2991" s="126" t="s">
        <v>5999</v>
      </c>
      <c r="G2991" s="126">
        <v>15.69</v>
      </c>
    </row>
    <row r="2992" spans="1:7" x14ac:dyDescent="0.25">
      <c r="A2992" s="126">
        <v>20319</v>
      </c>
      <c r="B2992" s="126" t="s">
        <v>1600</v>
      </c>
      <c r="C2992" s="126" t="s">
        <v>442</v>
      </c>
      <c r="D2992" s="126">
        <v>750</v>
      </c>
      <c r="E2992" s="126">
        <v>12</v>
      </c>
      <c r="F2992" s="126" t="s">
        <v>5771</v>
      </c>
      <c r="G2992" s="126">
        <v>9.99</v>
      </c>
    </row>
    <row r="2993" spans="1:7" x14ac:dyDescent="0.25">
      <c r="A2993" s="126">
        <v>20187</v>
      </c>
      <c r="B2993" s="126" t="s">
        <v>1589</v>
      </c>
      <c r="C2993" s="126" t="s">
        <v>442</v>
      </c>
      <c r="D2993" s="126">
        <v>750</v>
      </c>
      <c r="E2993" s="126">
        <v>12</v>
      </c>
      <c r="F2993" s="126" t="s">
        <v>5954</v>
      </c>
      <c r="G2993" s="126">
        <v>14.99</v>
      </c>
    </row>
    <row r="2994" spans="1:7" x14ac:dyDescent="0.25">
      <c r="A2994" s="126">
        <v>19966</v>
      </c>
      <c r="B2994" s="126" t="s">
        <v>1574</v>
      </c>
      <c r="C2994" s="126" t="s">
        <v>441</v>
      </c>
      <c r="D2994" s="126">
        <v>750</v>
      </c>
      <c r="E2994" s="126">
        <v>6</v>
      </c>
      <c r="F2994" s="126" t="s">
        <v>5794</v>
      </c>
      <c r="G2994" s="126">
        <v>69.989999999999995</v>
      </c>
    </row>
    <row r="2995" spans="1:7" x14ac:dyDescent="0.25">
      <c r="A2995" s="126">
        <v>19777</v>
      </c>
      <c r="B2995" s="126" t="s">
        <v>1544</v>
      </c>
      <c r="C2995" s="126" t="s">
        <v>442</v>
      </c>
      <c r="D2995" s="126">
        <v>750</v>
      </c>
      <c r="E2995" s="126">
        <v>12</v>
      </c>
      <c r="F2995" s="126" t="s">
        <v>5972</v>
      </c>
      <c r="G2995" s="126">
        <v>29.99</v>
      </c>
    </row>
    <row r="2996" spans="1:7" x14ac:dyDescent="0.25">
      <c r="A2996" s="126">
        <v>19865</v>
      </c>
      <c r="B2996" s="126" t="s">
        <v>1559</v>
      </c>
      <c r="C2996" s="126" t="s">
        <v>443</v>
      </c>
      <c r="D2996" s="126">
        <v>5325</v>
      </c>
      <c r="E2996" s="126">
        <v>1</v>
      </c>
      <c r="F2996" s="126" t="s">
        <v>6212</v>
      </c>
      <c r="G2996" s="126">
        <v>23.32</v>
      </c>
    </row>
    <row r="2997" spans="1:7" x14ac:dyDescent="0.25">
      <c r="A2997" s="126">
        <v>764068</v>
      </c>
      <c r="B2997" s="126" t="s">
        <v>3241</v>
      </c>
      <c r="C2997" s="126" t="s">
        <v>442</v>
      </c>
      <c r="D2997" s="126">
        <v>750</v>
      </c>
      <c r="E2997" s="126">
        <v>12</v>
      </c>
      <c r="F2997" s="126" t="s">
        <v>5779</v>
      </c>
      <c r="G2997" s="126">
        <v>18.989999999999998</v>
      </c>
    </row>
    <row r="2998" spans="1:7" x14ac:dyDescent="0.25">
      <c r="A2998" s="126">
        <v>791290</v>
      </c>
      <c r="B2998" s="126" t="s">
        <v>3293</v>
      </c>
      <c r="C2998" s="126" t="s">
        <v>442</v>
      </c>
      <c r="D2998" s="126">
        <v>750</v>
      </c>
      <c r="E2998" s="126">
        <v>12</v>
      </c>
      <c r="F2998" s="126" t="s">
        <v>6126</v>
      </c>
      <c r="G2998" s="126">
        <v>29.99</v>
      </c>
    </row>
    <row r="2999" spans="1:7" x14ac:dyDescent="0.25">
      <c r="A2999" s="126">
        <v>536508</v>
      </c>
      <c r="B2999" s="126" t="s">
        <v>2993</v>
      </c>
      <c r="C2999" s="126" t="s">
        <v>442</v>
      </c>
      <c r="D2999" s="126">
        <v>750</v>
      </c>
      <c r="E2999" s="126">
        <v>12</v>
      </c>
      <c r="F2999" s="126" t="s">
        <v>6521</v>
      </c>
      <c r="G2999" s="126">
        <v>15.99</v>
      </c>
    </row>
    <row r="3000" spans="1:7" x14ac:dyDescent="0.25">
      <c r="A3000" s="126">
        <v>22835</v>
      </c>
      <c r="B3000" s="126" t="s">
        <v>1841</v>
      </c>
      <c r="C3000" s="126" t="s">
        <v>443</v>
      </c>
      <c r="D3000" s="126">
        <v>750</v>
      </c>
      <c r="E3000" s="126">
        <v>12</v>
      </c>
      <c r="F3000" s="126" t="s">
        <v>6212</v>
      </c>
      <c r="G3000" s="126">
        <v>6.55</v>
      </c>
    </row>
    <row r="3001" spans="1:7" x14ac:dyDescent="0.25">
      <c r="A3001" s="126">
        <v>22835</v>
      </c>
      <c r="B3001" s="126" t="s">
        <v>1841</v>
      </c>
      <c r="C3001" s="126" t="s">
        <v>443</v>
      </c>
      <c r="D3001" s="126">
        <v>750</v>
      </c>
      <c r="E3001" s="126">
        <v>12</v>
      </c>
      <c r="F3001" s="126" t="s">
        <v>6212</v>
      </c>
      <c r="G3001" s="126">
        <v>6.55</v>
      </c>
    </row>
    <row r="3002" spans="1:7" x14ac:dyDescent="0.25">
      <c r="A3002" s="126">
        <v>791183</v>
      </c>
      <c r="B3002" s="126" t="s">
        <v>3291</v>
      </c>
      <c r="C3002" s="126" t="s">
        <v>443</v>
      </c>
      <c r="D3002" s="126">
        <v>1980</v>
      </c>
      <c r="E3002" s="126">
        <v>4</v>
      </c>
      <c r="F3002" s="126" t="s">
        <v>6195</v>
      </c>
      <c r="G3002" s="126">
        <v>13.35</v>
      </c>
    </row>
    <row r="3003" spans="1:7" x14ac:dyDescent="0.25">
      <c r="A3003" s="126">
        <v>791183</v>
      </c>
      <c r="B3003" s="126" t="s">
        <v>3291</v>
      </c>
      <c r="C3003" s="126" t="s">
        <v>443</v>
      </c>
      <c r="D3003" s="126">
        <v>1980</v>
      </c>
      <c r="E3003" s="126">
        <v>4</v>
      </c>
      <c r="F3003" s="126" t="s">
        <v>6195</v>
      </c>
      <c r="G3003" s="126">
        <v>13.35</v>
      </c>
    </row>
    <row r="3004" spans="1:7" x14ac:dyDescent="0.25">
      <c r="A3004" s="126">
        <v>22832</v>
      </c>
      <c r="B3004" s="126" t="s">
        <v>1840</v>
      </c>
      <c r="C3004" s="126" t="s">
        <v>443</v>
      </c>
      <c r="D3004" s="126">
        <v>473</v>
      </c>
      <c r="E3004" s="126">
        <v>24</v>
      </c>
      <c r="F3004" s="126" t="s">
        <v>6481</v>
      </c>
      <c r="G3004" s="126">
        <v>3.59</v>
      </c>
    </row>
    <row r="3005" spans="1:7" x14ac:dyDescent="0.25">
      <c r="A3005" s="126">
        <v>22832</v>
      </c>
      <c r="B3005" s="126" t="s">
        <v>1840</v>
      </c>
      <c r="C3005" s="126" t="s">
        <v>443</v>
      </c>
      <c r="D3005" s="126">
        <v>473</v>
      </c>
      <c r="E3005" s="126">
        <v>24</v>
      </c>
      <c r="F3005" s="126" t="s">
        <v>6481</v>
      </c>
      <c r="G3005" s="126">
        <v>3.59</v>
      </c>
    </row>
    <row r="3006" spans="1:7" x14ac:dyDescent="0.25">
      <c r="A3006" s="126">
        <v>24071</v>
      </c>
      <c r="B3006" s="126" t="s">
        <v>1940</v>
      </c>
      <c r="C3006" s="126" t="s">
        <v>443</v>
      </c>
      <c r="D3006" s="126">
        <v>473</v>
      </c>
      <c r="E3006" s="126">
        <v>24</v>
      </c>
      <c r="F3006" s="126" t="s">
        <v>6195</v>
      </c>
      <c r="G3006" s="126">
        <v>2.58</v>
      </c>
    </row>
    <row r="3007" spans="1:7" x14ac:dyDescent="0.25">
      <c r="A3007" s="126">
        <v>24071</v>
      </c>
      <c r="B3007" s="126" t="s">
        <v>1940</v>
      </c>
      <c r="C3007" s="126" t="s">
        <v>443</v>
      </c>
      <c r="D3007" s="126">
        <v>473</v>
      </c>
      <c r="E3007" s="126">
        <v>24</v>
      </c>
      <c r="F3007" s="126" t="s">
        <v>6195</v>
      </c>
      <c r="G3007" s="126">
        <v>2.58</v>
      </c>
    </row>
    <row r="3008" spans="1:7" x14ac:dyDescent="0.25">
      <c r="A3008" s="126">
        <v>771494</v>
      </c>
      <c r="B3008" s="126" t="s">
        <v>1682</v>
      </c>
      <c r="C3008" s="126" t="s">
        <v>441</v>
      </c>
      <c r="D3008" s="126">
        <v>375</v>
      </c>
      <c r="E3008" s="126">
        <v>48</v>
      </c>
      <c r="F3008" s="126" t="s">
        <v>6507</v>
      </c>
      <c r="G3008" s="126">
        <v>14.99</v>
      </c>
    </row>
    <row r="3009" spans="1:7" x14ac:dyDescent="0.25">
      <c r="A3009" s="126">
        <v>24230</v>
      </c>
      <c r="B3009" s="126" t="s">
        <v>1949</v>
      </c>
      <c r="C3009" s="126" t="s">
        <v>443</v>
      </c>
      <c r="D3009" s="126">
        <v>473</v>
      </c>
      <c r="E3009" s="126">
        <v>24</v>
      </c>
      <c r="F3009" s="126" t="s">
        <v>6522</v>
      </c>
      <c r="G3009" s="126">
        <v>2.79</v>
      </c>
    </row>
    <row r="3010" spans="1:7" x14ac:dyDescent="0.25">
      <c r="A3010" s="126">
        <v>24230</v>
      </c>
      <c r="B3010" s="126" t="s">
        <v>1949</v>
      </c>
      <c r="C3010" s="126" t="s">
        <v>443</v>
      </c>
      <c r="D3010" s="126">
        <v>473</v>
      </c>
      <c r="E3010" s="126">
        <v>24</v>
      </c>
      <c r="F3010" s="126" t="s">
        <v>6522</v>
      </c>
      <c r="G3010" s="126">
        <v>2.79</v>
      </c>
    </row>
    <row r="3011" spans="1:7" x14ac:dyDescent="0.25">
      <c r="A3011" s="126">
        <v>20160</v>
      </c>
      <c r="B3011" s="126" t="s">
        <v>1585</v>
      </c>
      <c r="C3011" s="126" t="s">
        <v>442</v>
      </c>
      <c r="D3011" s="126">
        <v>750</v>
      </c>
      <c r="E3011" s="126">
        <v>12</v>
      </c>
      <c r="F3011" s="126" t="s">
        <v>5957</v>
      </c>
      <c r="G3011" s="126">
        <v>16.989999999999998</v>
      </c>
    </row>
    <row r="3012" spans="1:7" x14ac:dyDescent="0.25">
      <c r="A3012" s="126">
        <v>20166</v>
      </c>
      <c r="B3012" s="126" t="s">
        <v>1586</v>
      </c>
      <c r="C3012" s="126" t="s">
        <v>444</v>
      </c>
      <c r="D3012" s="126">
        <v>473</v>
      </c>
      <c r="E3012" s="126">
        <v>24</v>
      </c>
      <c r="F3012" s="126" t="s">
        <v>5794</v>
      </c>
      <c r="G3012" s="126">
        <v>3.5</v>
      </c>
    </row>
    <row r="3013" spans="1:7" x14ac:dyDescent="0.25">
      <c r="A3013" s="126">
        <v>414292</v>
      </c>
      <c r="B3013" s="126" t="s">
        <v>2910</v>
      </c>
      <c r="C3013" s="126" t="s">
        <v>442</v>
      </c>
      <c r="D3013" s="126">
        <v>750</v>
      </c>
      <c r="E3013" s="126">
        <v>12</v>
      </c>
      <c r="F3013" s="126" t="s">
        <v>6139</v>
      </c>
      <c r="G3013" s="126">
        <v>18.989999999999998</v>
      </c>
    </row>
    <row r="3014" spans="1:7" x14ac:dyDescent="0.25">
      <c r="A3014" s="126">
        <v>784105</v>
      </c>
      <c r="B3014" s="126" t="s">
        <v>3282</v>
      </c>
      <c r="C3014" s="126" t="s">
        <v>442</v>
      </c>
      <c r="D3014" s="126">
        <v>750</v>
      </c>
      <c r="E3014" s="126">
        <v>6</v>
      </c>
      <c r="F3014" s="126" t="s">
        <v>5972</v>
      </c>
      <c r="G3014" s="126">
        <v>26.99</v>
      </c>
    </row>
    <row r="3015" spans="1:7" x14ac:dyDescent="0.25">
      <c r="A3015" s="126">
        <v>19788</v>
      </c>
      <c r="B3015" s="126" t="s">
        <v>1548</v>
      </c>
      <c r="C3015" s="126" t="s">
        <v>442</v>
      </c>
      <c r="D3015" s="126">
        <v>750</v>
      </c>
      <c r="E3015" s="126">
        <v>12</v>
      </c>
      <c r="F3015" s="126" t="s">
        <v>5999</v>
      </c>
      <c r="G3015" s="126">
        <v>16.989999999999998</v>
      </c>
    </row>
    <row r="3016" spans="1:7" x14ac:dyDescent="0.25">
      <c r="A3016" s="126">
        <v>20317</v>
      </c>
      <c r="B3016" s="126" t="s">
        <v>1598</v>
      </c>
      <c r="C3016" s="126" t="s">
        <v>442</v>
      </c>
      <c r="D3016" s="126">
        <v>750</v>
      </c>
      <c r="E3016" s="126">
        <v>12</v>
      </c>
      <c r="F3016" s="126" t="s">
        <v>6210</v>
      </c>
      <c r="G3016" s="126">
        <v>17.989999999999998</v>
      </c>
    </row>
    <row r="3017" spans="1:7" x14ac:dyDescent="0.25">
      <c r="A3017" s="126">
        <v>20318</v>
      </c>
      <c r="B3017" s="126" t="s">
        <v>1599</v>
      </c>
      <c r="C3017" s="126" t="s">
        <v>442</v>
      </c>
      <c r="D3017" s="126">
        <v>750</v>
      </c>
      <c r="E3017" s="126">
        <v>12</v>
      </c>
      <c r="F3017" s="126" t="s">
        <v>5771</v>
      </c>
      <c r="G3017" s="126">
        <v>13.99</v>
      </c>
    </row>
    <row r="3018" spans="1:7" x14ac:dyDescent="0.25">
      <c r="A3018" s="126">
        <v>19785</v>
      </c>
      <c r="B3018" s="126" t="s">
        <v>1547</v>
      </c>
      <c r="C3018" s="126" t="s">
        <v>442</v>
      </c>
      <c r="D3018" s="126">
        <v>3000</v>
      </c>
      <c r="E3018" s="126">
        <v>6</v>
      </c>
      <c r="F3018" s="126" t="s">
        <v>5906</v>
      </c>
      <c r="G3018" s="126">
        <v>40.99</v>
      </c>
    </row>
    <row r="3019" spans="1:7" x14ac:dyDescent="0.25">
      <c r="A3019" s="126">
        <v>19919</v>
      </c>
      <c r="B3019" s="126" t="s">
        <v>1566</v>
      </c>
      <c r="C3019" s="126" t="s">
        <v>443</v>
      </c>
      <c r="D3019" s="126">
        <v>473</v>
      </c>
      <c r="E3019" s="126">
        <v>24</v>
      </c>
      <c r="F3019" s="126" t="s">
        <v>6413</v>
      </c>
      <c r="G3019" s="126">
        <v>4.29</v>
      </c>
    </row>
    <row r="3020" spans="1:7" x14ac:dyDescent="0.25">
      <c r="A3020" s="126">
        <v>19870</v>
      </c>
      <c r="B3020" s="126" t="s">
        <v>1561</v>
      </c>
      <c r="C3020" s="126" t="s">
        <v>442</v>
      </c>
      <c r="D3020" s="126">
        <v>750</v>
      </c>
      <c r="E3020" s="126">
        <v>12</v>
      </c>
      <c r="F3020" s="126" t="s">
        <v>5784</v>
      </c>
      <c r="G3020" s="126">
        <v>33.99</v>
      </c>
    </row>
    <row r="3021" spans="1:7" x14ac:dyDescent="0.25">
      <c r="A3021" s="126">
        <v>23627</v>
      </c>
      <c r="B3021" s="126" t="s">
        <v>1908</v>
      </c>
      <c r="C3021" s="126" t="s">
        <v>441</v>
      </c>
      <c r="D3021" s="126">
        <v>750</v>
      </c>
      <c r="E3021" s="126">
        <v>6</v>
      </c>
      <c r="F3021" s="126" t="s">
        <v>5794</v>
      </c>
      <c r="G3021" s="126">
        <v>89.99</v>
      </c>
    </row>
    <row r="3022" spans="1:7" x14ac:dyDescent="0.25">
      <c r="A3022" s="126">
        <v>23629</v>
      </c>
      <c r="B3022" s="126" t="s">
        <v>1909</v>
      </c>
      <c r="C3022" s="126" t="s">
        <v>442</v>
      </c>
      <c r="D3022" s="126">
        <v>750</v>
      </c>
      <c r="E3022" s="126">
        <v>12</v>
      </c>
      <c r="F3022" s="126" t="s">
        <v>6075</v>
      </c>
      <c r="G3022" s="126">
        <v>16.989999999999998</v>
      </c>
    </row>
    <row r="3023" spans="1:7" x14ac:dyDescent="0.25">
      <c r="A3023" s="126">
        <v>22983</v>
      </c>
      <c r="B3023" s="126" t="s">
        <v>1860</v>
      </c>
      <c r="C3023" s="126" t="s">
        <v>442</v>
      </c>
      <c r="D3023" s="126">
        <v>750</v>
      </c>
      <c r="E3023" s="126">
        <v>12</v>
      </c>
      <c r="F3023" s="126" t="s">
        <v>6298</v>
      </c>
      <c r="G3023" s="126">
        <v>24.99</v>
      </c>
    </row>
    <row r="3024" spans="1:7" x14ac:dyDescent="0.25">
      <c r="A3024" s="126">
        <v>23505</v>
      </c>
      <c r="B3024" s="126" t="s">
        <v>299</v>
      </c>
      <c r="C3024" s="126" t="s">
        <v>442</v>
      </c>
      <c r="D3024" s="126">
        <v>750</v>
      </c>
      <c r="E3024" s="126">
        <v>12</v>
      </c>
      <c r="F3024" s="126" t="s">
        <v>6525</v>
      </c>
      <c r="G3024" s="126">
        <v>15.99</v>
      </c>
    </row>
    <row r="3025" spans="1:7" x14ac:dyDescent="0.25">
      <c r="A3025" s="126">
        <v>24187</v>
      </c>
      <c r="B3025" s="126" t="s">
        <v>1945</v>
      </c>
      <c r="C3025" s="126" t="s">
        <v>443</v>
      </c>
      <c r="D3025" s="126">
        <v>1980</v>
      </c>
      <c r="E3025" s="126">
        <v>4</v>
      </c>
      <c r="F3025" s="126" t="s">
        <v>6195</v>
      </c>
      <c r="G3025" s="126">
        <v>12.88</v>
      </c>
    </row>
    <row r="3026" spans="1:7" x14ac:dyDescent="0.25">
      <c r="A3026" s="126">
        <v>24187</v>
      </c>
      <c r="B3026" s="126" t="s">
        <v>1945</v>
      </c>
      <c r="C3026" s="126" t="s">
        <v>443</v>
      </c>
      <c r="D3026" s="126">
        <v>1980</v>
      </c>
      <c r="E3026" s="126">
        <v>4</v>
      </c>
      <c r="F3026" s="126" t="s">
        <v>6195</v>
      </c>
      <c r="G3026" s="126">
        <v>12.88</v>
      </c>
    </row>
    <row r="3027" spans="1:7" x14ac:dyDescent="0.25">
      <c r="A3027" s="126">
        <v>23957</v>
      </c>
      <c r="B3027" s="126" t="s">
        <v>1936</v>
      </c>
      <c r="C3027" s="126" t="s">
        <v>443</v>
      </c>
      <c r="D3027" s="126">
        <v>4260</v>
      </c>
      <c r="E3027" s="126">
        <v>1</v>
      </c>
      <c r="F3027" s="126" t="s">
        <v>6179</v>
      </c>
      <c r="G3027" s="126">
        <v>25.01</v>
      </c>
    </row>
    <row r="3028" spans="1:7" x14ac:dyDescent="0.25">
      <c r="A3028" s="126">
        <v>23957</v>
      </c>
      <c r="B3028" s="126" t="s">
        <v>1936</v>
      </c>
      <c r="C3028" s="126" t="s">
        <v>443</v>
      </c>
      <c r="D3028" s="126">
        <v>4260</v>
      </c>
      <c r="E3028" s="126">
        <v>1</v>
      </c>
      <c r="F3028" s="126" t="s">
        <v>6179</v>
      </c>
      <c r="G3028" s="126">
        <v>25.01</v>
      </c>
    </row>
    <row r="3029" spans="1:7" x14ac:dyDescent="0.25">
      <c r="A3029" s="126">
        <v>23298</v>
      </c>
      <c r="B3029" s="126" t="s">
        <v>1891</v>
      </c>
      <c r="C3029" s="126" t="s">
        <v>443</v>
      </c>
      <c r="D3029" s="126">
        <v>330</v>
      </c>
      <c r="E3029" s="126">
        <v>24</v>
      </c>
      <c r="F3029" s="126" t="s">
        <v>5877</v>
      </c>
      <c r="G3029" s="126">
        <v>2.4900000000000002</v>
      </c>
    </row>
    <row r="3030" spans="1:7" x14ac:dyDescent="0.25">
      <c r="A3030" s="126">
        <v>23298</v>
      </c>
      <c r="B3030" s="126" t="s">
        <v>1891</v>
      </c>
      <c r="C3030" s="126" t="s">
        <v>443</v>
      </c>
      <c r="D3030" s="126">
        <v>330</v>
      </c>
      <c r="E3030" s="126">
        <v>24</v>
      </c>
      <c r="F3030" s="126" t="s">
        <v>5877</v>
      </c>
      <c r="G3030" s="126">
        <v>2.4900000000000002</v>
      </c>
    </row>
    <row r="3031" spans="1:7" x14ac:dyDescent="0.25">
      <c r="A3031" s="126">
        <v>23299</v>
      </c>
      <c r="B3031" s="126" t="s">
        <v>1892</v>
      </c>
      <c r="C3031" s="126" t="s">
        <v>443</v>
      </c>
      <c r="D3031" s="126">
        <v>2500</v>
      </c>
      <c r="E3031" s="126">
        <v>5</v>
      </c>
      <c r="F3031" s="126" t="s">
        <v>5877</v>
      </c>
      <c r="G3031" s="126">
        <v>19.489999999999998</v>
      </c>
    </row>
    <row r="3032" spans="1:7" x14ac:dyDescent="0.25">
      <c r="A3032" s="126">
        <v>23299</v>
      </c>
      <c r="B3032" s="126" t="s">
        <v>1892</v>
      </c>
      <c r="C3032" s="126" t="s">
        <v>443</v>
      </c>
      <c r="D3032" s="126">
        <v>2500</v>
      </c>
      <c r="E3032" s="126">
        <v>5</v>
      </c>
      <c r="F3032" s="126" t="s">
        <v>5877</v>
      </c>
      <c r="G3032" s="126">
        <v>19.489999999999998</v>
      </c>
    </row>
    <row r="3033" spans="1:7" x14ac:dyDescent="0.25">
      <c r="A3033" s="126">
        <v>23264</v>
      </c>
      <c r="B3033" s="126" t="s">
        <v>1886</v>
      </c>
      <c r="C3033" s="126" t="s">
        <v>441</v>
      </c>
      <c r="D3033" s="126">
        <v>750</v>
      </c>
      <c r="E3033" s="126">
        <v>12</v>
      </c>
      <c r="F3033" s="126" t="s">
        <v>6526</v>
      </c>
      <c r="G3033" s="126">
        <v>39.99</v>
      </c>
    </row>
    <row r="3034" spans="1:7" x14ac:dyDescent="0.25">
      <c r="A3034" s="126">
        <v>764425</v>
      </c>
      <c r="B3034" s="126" t="s">
        <v>3242</v>
      </c>
      <c r="C3034" s="126" t="s">
        <v>441</v>
      </c>
      <c r="D3034" s="126">
        <v>700</v>
      </c>
      <c r="E3034" s="126">
        <v>6</v>
      </c>
      <c r="F3034" s="126" t="s">
        <v>6453</v>
      </c>
      <c r="G3034" s="126">
        <v>110.36</v>
      </c>
    </row>
    <row r="3035" spans="1:7" x14ac:dyDescent="0.25">
      <c r="A3035" s="126">
        <v>23115</v>
      </c>
      <c r="B3035" s="126" t="s">
        <v>1872</v>
      </c>
      <c r="C3035" s="126" t="s">
        <v>443</v>
      </c>
      <c r="D3035" s="126">
        <v>4260</v>
      </c>
      <c r="E3035" s="126">
        <v>2</v>
      </c>
      <c r="F3035" s="126" t="s">
        <v>6431</v>
      </c>
      <c r="G3035" s="126">
        <v>24.95</v>
      </c>
    </row>
    <row r="3036" spans="1:7" x14ac:dyDescent="0.25">
      <c r="A3036" s="126">
        <v>23115</v>
      </c>
      <c r="B3036" s="126" t="s">
        <v>1872</v>
      </c>
      <c r="C3036" s="126" t="s">
        <v>443</v>
      </c>
      <c r="D3036" s="126">
        <v>4260</v>
      </c>
      <c r="E3036" s="126">
        <v>2</v>
      </c>
      <c r="F3036" s="126" t="s">
        <v>6431</v>
      </c>
      <c r="G3036" s="126">
        <v>24.95</v>
      </c>
    </row>
    <row r="3037" spans="1:7" x14ac:dyDescent="0.25">
      <c r="A3037" s="126">
        <v>23499</v>
      </c>
      <c r="B3037" s="126" t="s">
        <v>1905</v>
      </c>
      <c r="C3037" s="126" t="s">
        <v>441</v>
      </c>
      <c r="D3037" s="126">
        <v>750</v>
      </c>
      <c r="E3037" s="126">
        <v>6</v>
      </c>
      <c r="F3037" s="126" t="s">
        <v>5784</v>
      </c>
      <c r="G3037" s="126">
        <v>99.99</v>
      </c>
    </row>
    <row r="3038" spans="1:7" x14ac:dyDescent="0.25">
      <c r="A3038" s="126">
        <v>22978</v>
      </c>
      <c r="B3038" s="126" t="s">
        <v>1859</v>
      </c>
      <c r="C3038" s="126" t="s">
        <v>442</v>
      </c>
      <c r="D3038" s="126">
        <v>750</v>
      </c>
      <c r="E3038" s="126">
        <v>12</v>
      </c>
      <c r="F3038" s="126" t="s">
        <v>5957</v>
      </c>
      <c r="G3038" s="126">
        <v>12.99</v>
      </c>
    </row>
    <row r="3039" spans="1:7" x14ac:dyDescent="0.25">
      <c r="A3039" s="126">
        <v>789897</v>
      </c>
      <c r="B3039" s="126" t="s">
        <v>3288</v>
      </c>
      <c r="C3039" s="126" t="s">
        <v>443</v>
      </c>
      <c r="D3039" s="126">
        <v>2130</v>
      </c>
      <c r="E3039" s="126">
        <v>4</v>
      </c>
      <c r="F3039" s="126" t="s">
        <v>6195</v>
      </c>
      <c r="G3039" s="126">
        <v>12.88</v>
      </c>
    </row>
    <row r="3040" spans="1:7" x14ac:dyDescent="0.25">
      <c r="A3040" s="126">
        <v>789897</v>
      </c>
      <c r="B3040" s="126" t="s">
        <v>3288</v>
      </c>
      <c r="C3040" s="126" t="s">
        <v>443</v>
      </c>
      <c r="D3040" s="126">
        <v>2130</v>
      </c>
      <c r="E3040" s="126">
        <v>4</v>
      </c>
      <c r="F3040" s="126" t="s">
        <v>6195</v>
      </c>
      <c r="G3040" s="126">
        <v>12.88</v>
      </c>
    </row>
    <row r="3041" spans="1:7" x14ac:dyDescent="0.25">
      <c r="A3041" s="126">
        <v>755942</v>
      </c>
      <c r="B3041" s="126" t="s">
        <v>1491</v>
      </c>
      <c r="C3041" s="126" t="s">
        <v>441</v>
      </c>
      <c r="D3041" s="126">
        <v>375</v>
      </c>
      <c r="E3041" s="126">
        <v>48</v>
      </c>
      <c r="F3041" s="126" t="s">
        <v>6507</v>
      </c>
      <c r="G3041" s="126">
        <v>13.55</v>
      </c>
    </row>
    <row r="3042" spans="1:7" x14ac:dyDescent="0.25">
      <c r="A3042" s="126">
        <v>23956</v>
      </c>
      <c r="B3042" s="126" t="s">
        <v>1935</v>
      </c>
      <c r="C3042" s="126" t="s">
        <v>443</v>
      </c>
      <c r="D3042" s="126">
        <v>4260</v>
      </c>
      <c r="E3042" s="126">
        <v>1</v>
      </c>
      <c r="F3042" s="126" t="s">
        <v>6179</v>
      </c>
      <c r="G3042" s="126">
        <v>25.01</v>
      </c>
    </row>
    <row r="3043" spans="1:7" x14ac:dyDescent="0.25">
      <c r="A3043" s="126">
        <v>23956</v>
      </c>
      <c r="B3043" s="126" t="s">
        <v>1935</v>
      </c>
      <c r="C3043" s="126" t="s">
        <v>443</v>
      </c>
      <c r="D3043" s="126">
        <v>4260</v>
      </c>
      <c r="E3043" s="126">
        <v>1</v>
      </c>
      <c r="F3043" s="126" t="s">
        <v>6179</v>
      </c>
      <c r="G3043" s="126">
        <v>25.01</v>
      </c>
    </row>
    <row r="3044" spans="1:7" x14ac:dyDescent="0.25">
      <c r="A3044" s="126">
        <v>765776</v>
      </c>
      <c r="B3044" s="126" t="s">
        <v>3246</v>
      </c>
      <c r="C3044" s="126" t="s">
        <v>442</v>
      </c>
      <c r="D3044" s="126">
        <v>750</v>
      </c>
      <c r="E3044" s="126">
        <v>6</v>
      </c>
      <c r="F3044" s="126" t="s">
        <v>5957</v>
      </c>
      <c r="G3044" s="126">
        <v>29.99</v>
      </c>
    </row>
    <row r="3045" spans="1:7" x14ac:dyDescent="0.25">
      <c r="A3045" s="126">
        <v>24072</v>
      </c>
      <c r="B3045" s="126" t="s">
        <v>1941</v>
      </c>
      <c r="C3045" s="126" t="s">
        <v>443</v>
      </c>
      <c r="D3045" s="126">
        <v>5115</v>
      </c>
      <c r="E3045" s="126">
        <v>1</v>
      </c>
      <c r="F3045" s="126" t="s">
        <v>6212</v>
      </c>
      <c r="G3045" s="126">
        <v>23.99</v>
      </c>
    </row>
    <row r="3046" spans="1:7" x14ac:dyDescent="0.25">
      <c r="A3046" s="126">
        <v>24072</v>
      </c>
      <c r="B3046" s="126" t="s">
        <v>1941</v>
      </c>
      <c r="C3046" s="126" t="s">
        <v>443</v>
      </c>
      <c r="D3046" s="126">
        <v>5115</v>
      </c>
      <c r="E3046" s="126">
        <v>1</v>
      </c>
      <c r="F3046" s="126" t="s">
        <v>6212</v>
      </c>
      <c r="G3046" s="126">
        <v>23.99</v>
      </c>
    </row>
    <row r="3047" spans="1:7" x14ac:dyDescent="0.25">
      <c r="A3047" s="126">
        <v>23300</v>
      </c>
      <c r="B3047" s="126" t="s">
        <v>1893</v>
      </c>
      <c r="C3047" s="126" t="s">
        <v>443</v>
      </c>
      <c r="D3047" s="126">
        <v>500</v>
      </c>
      <c r="E3047" s="126">
        <v>24</v>
      </c>
      <c r="F3047" s="126" t="s">
        <v>5773</v>
      </c>
      <c r="G3047" s="126">
        <v>3.29</v>
      </c>
    </row>
    <row r="3048" spans="1:7" x14ac:dyDescent="0.25">
      <c r="A3048" s="126">
        <v>23300</v>
      </c>
      <c r="B3048" s="126" t="s">
        <v>1893</v>
      </c>
      <c r="C3048" s="126" t="s">
        <v>443</v>
      </c>
      <c r="D3048" s="126">
        <v>500</v>
      </c>
      <c r="E3048" s="126">
        <v>24</v>
      </c>
      <c r="F3048" s="126" t="s">
        <v>5773</v>
      </c>
      <c r="G3048" s="126">
        <v>3.29</v>
      </c>
    </row>
    <row r="3049" spans="1:7" x14ac:dyDescent="0.25">
      <c r="A3049" s="126">
        <v>776470</v>
      </c>
      <c r="B3049" s="126" t="s">
        <v>3272</v>
      </c>
      <c r="C3049" s="126" t="s">
        <v>442</v>
      </c>
      <c r="D3049" s="126">
        <v>750</v>
      </c>
      <c r="E3049" s="126">
        <v>12</v>
      </c>
      <c r="F3049" s="126" t="s">
        <v>5906</v>
      </c>
      <c r="G3049" s="126">
        <v>16.989999999999998</v>
      </c>
    </row>
    <row r="3050" spans="1:7" x14ac:dyDescent="0.25">
      <c r="A3050" s="126">
        <v>23242</v>
      </c>
      <c r="B3050" s="126" t="s">
        <v>1882</v>
      </c>
      <c r="C3050" s="126" t="s">
        <v>441</v>
      </c>
      <c r="D3050" s="126">
        <v>120</v>
      </c>
      <c r="E3050" s="126">
        <v>18</v>
      </c>
      <c r="F3050" s="126" t="s">
        <v>6075</v>
      </c>
      <c r="G3050" s="126">
        <v>10.5</v>
      </c>
    </row>
    <row r="3051" spans="1:7" x14ac:dyDescent="0.25">
      <c r="A3051" s="126">
        <v>20120</v>
      </c>
      <c r="B3051" s="126" t="s">
        <v>1582</v>
      </c>
      <c r="C3051" s="126" t="s">
        <v>443</v>
      </c>
      <c r="D3051" s="126">
        <v>473</v>
      </c>
      <c r="E3051" s="126">
        <v>24</v>
      </c>
      <c r="F3051" s="126" t="s">
        <v>6413</v>
      </c>
      <c r="G3051" s="126">
        <v>3.49</v>
      </c>
    </row>
    <row r="3052" spans="1:7" x14ac:dyDescent="0.25">
      <c r="A3052" s="126">
        <v>23858</v>
      </c>
      <c r="B3052" s="126" t="s">
        <v>1928</v>
      </c>
      <c r="C3052" s="126" t="s">
        <v>442</v>
      </c>
      <c r="D3052" s="126">
        <v>750</v>
      </c>
      <c r="E3052" s="126">
        <v>12</v>
      </c>
      <c r="F3052" s="126" t="s">
        <v>6416</v>
      </c>
      <c r="G3052" s="126">
        <v>109.7</v>
      </c>
    </row>
    <row r="3053" spans="1:7" x14ac:dyDescent="0.25">
      <c r="A3053" s="126">
        <v>791563</v>
      </c>
      <c r="B3053" s="126" t="s">
        <v>3294</v>
      </c>
      <c r="C3053" s="126" t="s">
        <v>442</v>
      </c>
      <c r="D3053" s="126">
        <v>750</v>
      </c>
      <c r="E3053" s="126">
        <v>12</v>
      </c>
      <c r="F3053" s="126" t="s">
        <v>6126</v>
      </c>
      <c r="G3053" s="126">
        <v>23.99</v>
      </c>
    </row>
    <row r="3054" spans="1:7" x14ac:dyDescent="0.25">
      <c r="A3054" s="126">
        <v>24172</v>
      </c>
      <c r="B3054" s="126" t="s">
        <v>1944</v>
      </c>
      <c r="C3054" s="126" t="s">
        <v>442</v>
      </c>
      <c r="D3054" s="126">
        <v>750</v>
      </c>
      <c r="E3054" s="126">
        <v>12</v>
      </c>
      <c r="F3054" s="126" t="s">
        <v>5999</v>
      </c>
      <c r="G3054" s="126">
        <v>40.99</v>
      </c>
    </row>
    <row r="3055" spans="1:7" x14ac:dyDescent="0.25">
      <c r="A3055" s="126">
        <v>23427</v>
      </c>
      <c r="B3055" s="126" t="s">
        <v>1899</v>
      </c>
      <c r="C3055" s="126" t="s">
        <v>442</v>
      </c>
      <c r="D3055" s="126">
        <v>750</v>
      </c>
      <c r="E3055" s="126">
        <v>12</v>
      </c>
      <c r="F3055" s="126" t="s">
        <v>5999</v>
      </c>
      <c r="G3055" s="126">
        <v>16.989999999999998</v>
      </c>
    </row>
    <row r="3056" spans="1:7" x14ac:dyDescent="0.25">
      <c r="A3056" s="126">
        <v>24298</v>
      </c>
      <c r="B3056" s="126" t="s">
        <v>1950</v>
      </c>
      <c r="C3056" s="126" t="s">
        <v>442</v>
      </c>
      <c r="D3056" s="126">
        <v>750</v>
      </c>
      <c r="E3056" s="126">
        <v>6</v>
      </c>
      <c r="F3056" s="126" t="s">
        <v>5965</v>
      </c>
      <c r="G3056" s="126">
        <v>199.99</v>
      </c>
    </row>
    <row r="3057" spans="1:7" x14ac:dyDescent="0.25">
      <c r="A3057" s="126">
        <v>22993</v>
      </c>
      <c r="B3057" s="126" t="s">
        <v>1863</v>
      </c>
      <c r="C3057" s="126" t="s">
        <v>442</v>
      </c>
      <c r="D3057" s="126">
        <v>750</v>
      </c>
      <c r="E3057" s="126">
        <v>6</v>
      </c>
      <c r="F3057" s="126" t="s">
        <v>5965</v>
      </c>
      <c r="G3057" s="126">
        <v>47.01</v>
      </c>
    </row>
    <row r="3058" spans="1:7" x14ac:dyDescent="0.25">
      <c r="A3058" s="126">
        <v>22865</v>
      </c>
      <c r="B3058" s="126" t="s">
        <v>1848</v>
      </c>
      <c r="C3058" s="126" t="s">
        <v>443</v>
      </c>
      <c r="D3058" s="126">
        <v>473</v>
      </c>
      <c r="E3058" s="126">
        <v>24</v>
      </c>
      <c r="F3058" s="126" t="s">
        <v>6484</v>
      </c>
      <c r="G3058" s="126">
        <v>2.4500000000000002</v>
      </c>
    </row>
    <row r="3059" spans="1:7" x14ac:dyDescent="0.25">
      <c r="A3059" s="126">
        <v>22865</v>
      </c>
      <c r="B3059" s="126" t="s">
        <v>1848</v>
      </c>
      <c r="C3059" s="126" t="s">
        <v>443</v>
      </c>
      <c r="D3059" s="126">
        <v>473</v>
      </c>
      <c r="E3059" s="126">
        <v>24</v>
      </c>
      <c r="F3059" s="126" t="s">
        <v>6484</v>
      </c>
      <c r="G3059" s="126">
        <v>2.4500000000000002</v>
      </c>
    </row>
    <row r="3060" spans="1:7" x14ac:dyDescent="0.25">
      <c r="A3060" s="126">
        <v>23149</v>
      </c>
      <c r="B3060" s="126" t="s">
        <v>1879</v>
      </c>
      <c r="C3060" s="126" t="s">
        <v>442</v>
      </c>
      <c r="D3060" s="126">
        <v>750</v>
      </c>
      <c r="E3060" s="126">
        <v>12</v>
      </c>
      <c r="F3060" s="126" t="s">
        <v>5957</v>
      </c>
      <c r="G3060" s="126">
        <v>24.01</v>
      </c>
    </row>
    <row r="3061" spans="1:7" x14ac:dyDescent="0.25">
      <c r="A3061" s="126">
        <v>23954</v>
      </c>
      <c r="B3061" s="126" t="s">
        <v>1934</v>
      </c>
      <c r="C3061" s="126" t="s">
        <v>443</v>
      </c>
      <c r="D3061" s="126">
        <v>650</v>
      </c>
      <c r="E3061" s="126">
        <v>12</v>
      </c>
      <c r="F3061" s="126" t="s">
        <v>6529</v>
      </c>
      <c r="G3061" s="126">
        <v>7.49</v>
      </c>
    </row>
    <row r="3062" spans="1:7" x14ac:dyDescent="0.25">
      <c r="A3062" s="126">
        <v>23954</v>
      </c>
      <c r="B3062" s="126" t="s">
        <v>1934</v>
      </c>
      <c r="C3062" s="126" t="s">
        <v>443</v>
      </c>
      <c r="D3062" s="126">
        <v>650</v>
      </c>
      <c r="E3062" s="126">
        <v>12</v>
      </c>
      <c r="F3062" s="126" t="s">
        <v>6529</v>
      </c>
      <c r="G3062" s="126">
        <v>7.49</v>
      </c>
    </row>
    <row r="3063" spans="1:7" x14ac:dyDescent="0.25">
      <c r="A3063" s="126">
        <v>22843</v>
      </c>
      <c r="B3063" s="126" t="s">
        <v>1843</v>
      </c>
      <c r="C3063" s="126" t="s">
        <v>443</v>
      </c>
      <c r="D3063" s="126">
        <v>330</v>
      </c>
      <c r="E3063" s="126">
        <v>24</v>
      </c>
      <c r="F3063" s="126" t="s">
        <v>5984</v>
      </c>
      <c r="G3063" s="126">
        <v>2.95</v>
      </c>
    </row>
    <row r="3064" spans="1:7" x14ac:dyDescent="0.25">
      <c r="A3064" s="126">
        <v>23768</v>
      </c>
      <c r="B3064" s="126" t="s">
        <v>1917</v>
      </c>
      <c r="C3064" s="126" t="s">
        <v>442</v>
      </c>
      <c r="D3064" s="126">
        <v>750</v>
      </c>
      <c r="E3064" s="126">
        <v>12</v>
      </c>
      <c r="F3064" s="126" t="s">
        <v>6530</v>
      </c>
      <c r="G3064" s="126">
        <v>17.989999999999998</v>
      </c>
    </row>
    <row r="3065" spans="1:7" x14ac:dyDescent="0.25">
      <c r="A3065" s="126">
        <v>23283</v>
      </c>
      <c r="B3065" s="126" t="s">
        <v>1889</v>
      </c>
      <c r="C3065" s="126" t="s">
        <v>443</v>
      </c>
      <c r="D3065" s="126">
        <v>440</v>
      </c>
      <c r="E3065" s="126">
        <v>24</v>
      </c>
      <c r="F3065" s="126" t="s">
        <v>6179</v>
      </c>
      <c r="G3065" s="126">
        <v>3.39</v>
      </c>
    </row>
    <row r="3066" spans="1:7" x14ac:dyDescent="0.25">
      <c r="A3066" s="126">
        <v>23283</v>
      </c>
      <c r="B3066" s="126" t="s">
        <v>1889</v>
      </c>
      <c r="C3066" s="126" t="s">
        <v>443</v>
      </c>
      <c r="D3066" s="126">
        <v>440</v>
      </c>
      <c r="E3066" s="126">
        <v>24</v>
      </c>
      <c r="F3066" s="126" t="s">
        <v>6179</v>
      </c>
      <c r="G3066" s="126">
        <v>3.39</v>
      </c>
    </row>
    <row r="3067" spans="1:7" x14ac:dyDescent="0.25">
      <c r="A3067" s="126">
        <v>22915</v>
      </c>
      <c r="B3067" s="126" t="s">
        <v>938</v>
      </c>
      <c r="C3067" s="126" t="s">
        <v>441</v>
      </c>
      <c r="D3067" s="126">
        <v>200</v>
      </c>
      <c r="E3067" s="126">
        <v>12</v>
      </c>
      <c r="F3067" s="126" t="s">
        <v>5788</v>
      </c>
      <c r="G3067" s="126">
        <v>13.99</v>
      </c>
    </row>
    <row r="3068" spans="1:7" x14ac:dyDescent="0.25">
      <c r="A3068" s="126">
        <v>22995</v>
      </c>
      <c r="B3068" s="126" t="s">
        <v>1864</v>
      </c>
      <c r="C3068" s="126" t="s">
        <v>443</v>
      </c>
      <c r="D3068" s="126">
        <v>17040</v>
      </c>
      <c r="E3068" s="126">
        <v>1</v>
      </c>
      <c r="F3068" s="126" t="s">
        <v>6180</v>
      </c>
      <c r="G3068" s="126">
        <v>76.989999999999995</v>
      </c>
    </row>
    <row r="3069" spans="1:7" x14ac:dyDescent="0.25">
      <c r="A3069" s="126">
        <v>22995</v>
      </c>
      <c r="B3069" s="126" t="s">
        <v>1864</v>
      </c>
      <c r="C3069" s="126" t="s">
        <v>443</v>
      </c>
      <c r="D3069" s="126">
        <v>17040</v>
      </c>
      <c r="E3069" s="126">
        <v>1</v>
      </c>
      <c r="F3069" s="126" t="s">
        <v>6180</v>
      </c>
      <c r="G3069" s="126">
        <v>76.989999999999995</v>
      </c>
    </row>
    <row r="3070" spans="1:7" x14ac:dyDescent="0.25">
      <c r="A3070" s="126">
        <v>23442</v>
      </c>
      <c r="B3070" s="126" t="s">
        <v>1904</v>
      </c>
      <c r="C3070" s="126" t="s">
        <v>443</v>
      </c>
      <c r="D3070" s="126">
        <v>2130</v>
      </c>
      <c r="E3070" s="126">
        <v>4</v>
      </c>
      <c r="F3070" s="126" t="s">
        <v>6532</v>
      </c>
      <c r="G3070" s="126">
        <v>12.28</v>
      </c>
    </row>
    <row r="3071" spans="1:7" x14ac:dyDescent="0.25">
      <c r="A3071" s="126">
        <v>23442</v>
      </c>
      <c r="B3071" s="126" t="s">
        <v>1904</v>
      </c>
      <c r="C3071" s="126" t="s">
        <v>443</v>
      </c>
      <c r="D3071" s="126">
        <v>2130</v>
      </c>
      <c r="E3071" s="126">
        <v>4</v>
      </c>
      <c r="F3071" s="126" t="s">
        <v>6532</v>
      </c>
      <c r="G3071" s="126">
        <v>12.28</v>
      </c>
    </row>
    <row r="3072" spans="1:7" x14ac:dyDescent="0.25">
      <c r="A3072" s="126">
        <v>23445</v>
      </c>
      <c r="B3072" s="126" t="s">
        <v>300</v>
      </c>
      <c r="C3072" s="126" t="s">
        <v>444</v>
      </c>
      <c r="D3072" s="126">
        <v>750</v>
      </c>
      <c r="E3072" s="126">
        <v>12</v>
      </c>
      <c r="F3072" s="126" t="s">
        <v>6525</v>
      </c>
      <c r="G3072" s="126">
        <v>10.71</v>
      </c>
    </row>
    <row r="3073" spans="1:7" x14ac:dyDescent="0.25">
      <c r="A3073" s="126">
        <v>23626</v>
      </c>
      <c r="B3073" s="126" t="s">
        <v>1907</v>
      </c>
      <c r="C3073" s="126" t="s">
        <v>441</v>
      </c>
      <c r="D3073" s="126">
        <v>750</v>
      </c>
      <c r="E3073" s="126">
        <v>6</v>
      </c>
      <c r="F3073" s="126" t="s">
        <v>5794</v>
      </c>
      <c r="G3073" s="126">
        <v>99.99</v>
      </c>
    </row>
    <row r="3074" spans="1:7" x14ac:dyDescent="0.25">
      <c r="A3074" s="126">
        <v>786825</v>
      </c>
      <c r="B3074" s="126" t="s">
        <v>3267</v>
      </c>
      <c r="C3074" s="126" t="s">
        <v>442</v>
      </c>
      <c r="D3074" s="126">
        <v>750</v>
      </c>
      <c r="E3074" s="126">
        <v>6</v>
      </c>
      <c r="F3074" s="126" t="s">
        <v>5906</v>
      </c>
      <c r="G3074" s="126">
        <v>19.989999999999998</v>
      </c>
    </row>
    <row r="3075" spans="1:7" x14ac:dyDescent="0.25">
      <c r="A3075" s="126">
        <v>23856</v>
      </c>
      <c r="B3075" s="126" t="s">
        <v>1926</v>
      </c>
      <c r="C3075" s="126" t="s">
        <v>442</v>
      </c>
      <c r="D3075" s="126">
        <v>750</v>
      </c>
      <c r="E3075" s="126">
        <v>12</v>
      </c>
      <c r="F3075" s="126" t="s">
        <v>6416</v>
      </c>
      <c r="G3075" s="126">
        <v>156.85</v>
      </c>
    </row>
    <row r="3076" spans="1:7" x14ac:dyDescent="0.25">
      <c r="A3076" s="126">
        <v>791177</v>
      </c>
      <c r="B3076" s="126" t="s">
        <v>3290</v>
      </c>
      <c r="C3076" s="126" t="s">
        <v>442</v>
      </c>
      <c r="D3076" s="126">
        <v>750</v>
      </c>
      <c r="E3076" s="126">
        <v>12</v>
      </c>
      <c r="F3076" s="126" t="s">
        <v>5906</v>
      </c>
      <c r="G3076" s="126">
        <v>15.99</v>
      </c>
    </row>
    <row r="3077" spans="1:7" x14ac:dyDescent="0.25">
      <c r="A3077" s="126">
        <v>24318</v>
      </c>
      <c r="B3077" s="126" t="s">
        <v>1952</v>
      </c>
      <c r="C3077" s="126" t="s">
        <v>442</v>
      </c>
      <c r="D3077" s="126">
        <v>750</v>
      </c>
      <c r="E3077" s="126">
        <v>12</v>
      </c>
      <c r="F3077" s="126" t="s">
        <v>5996</v>
      </c>
      <c r="G3077" s="126">
        <v>13.99</v>
      </c>
    </row>
    <row r="3078" spans="1:7" x14ac:dyDescent="0.25">
      <c r="A3078" s="126">
        <v>23958</v>
      </c>
      <c r="B3078" s="126" t="s">
        <v>1937</v>
      </c>
      <c r="C3078" s="126" t="s">
        <v>442</v>
      </c>
      <c r="D3078" s="126">
        <v>750</v>
      </c>
      <c r="E3078" s="126">
        <v>12</v>
      </c>
      <c r="F3078" s="126" t="s">
        <v>5937</v>
      </c>
      <c r="G3078" s="126">
        <v>15.99</v>
      </c>
    </row>
    <row r="3079" spans="1:7" x14ac:dyDescent="0.25">
      <c r="A3079" s="126">
        <v>23998</v>
      </c>
      <c r="B3079" s="126" t="s">
        <v>1939</v>
      </c>
      <c r="C3079" s="126" t="s">
        <v>441</v>
      </c>
      <c r="D3079" s="126">
        <v>750</v>
      </c>
      <c r="E3079" s="126">
        <v>6</v>
      </c>
      <c r="F3079" s="126" t="s">
        <v>5820</v>
      </c>
      <c r="G3079" s="126">
        <v>61.99</v>
      </c>
    </row>
    <row r="3080" spans="1:7" x14ac:dyDescent="0.25">
      <c r="A3080" s="126">
        <v>24302</v>
      </c>
      <c r="B3080" s="126" t="s">
        <v>1951</v>
      </c>
      <c r="C3080" s="126" t="s">
        <v>441</v>
      </c>
      <c r="D3080" s="126">
        <v>750</v>
      </c>
      <c r="E3080" s="126">
        <v>6</v>
      </c>
      <c r="F3080" s="126" t="s">
        <v>5786</v>
      </c>
      <c r="G3080" s="126">
        <v>79.989999999999995</v>
      </c>
    </row>
    <row r="3081" spans="1:7" x14ac:dyDescent="0.25">
      <c r="A3081" s="126">
        <v>23857</v>
      </c>
      <c r="B3081" s="126" t="s">
        <v>1927</v>
      </c>
      <c r="C3081" s="126" t="s">
        <v>442</v>
      </c>
      <c r="D3081" s="126">
        <v>750</v>
      </c>
      <c r="E3081" s="126">
        <v>12</v>
      </c>
      <c r="F3081" s="126" t="s">
        <v>6416</v>
      </c>
      <c r="G3081" s="126">
        <v>174.99</v>
      </c>
    </row>
    <row r="3082" spans="1:7" x14ac:dyDescent="0.25">
      <c r="A3082" s="126">
        <v>23706</v>
      </c>
      <c r="B3082" s="126" t="s">
        <v>2</v>
      </c>
      <c r="C3082" s="126" t="s">
        <v>441</v>
      </c>
      <c r="D3082" s="126">
        <v>750</v>
      </c>
      <c r="E3082" s="126">
        <v>12</v>
      </c>
      <c r="F3082" s="126" t="s">
        <v>5754</v>
      </c>
      <c r="G3082" s="126">
        <v>23.99</v>
      </c>
    </row>
    <row r="3083" spans="1:7" x14ac:dyDescent="0.25">
      <c r="A3083" s="126">
        <v>23860</v>
      </c>
      <c r="B3083" s="126" t="s">
        <v>1929</v>
      </c>
      <c r="C3083" s="126" t="s">
        <v>442</v>
      </c>
      <c r="D3083" s="126">
        <v>750</v>
      </c>
      <c r="E3083" s="126">
        <v>12</v>
      </c>
      <c r="F3083" s="126" t="s">
        <v>6416</v>
      </c>
      <c r="G3083" s="126">
        <v>204</v>
      </c>
    </row>
    <row r="3084" spans="1:7" x14ac:dyDescent="0.25">
      <c r="A3084" s="126">
        <v>22989</v>
      </c>
      <c r="B3084" s="126" t="s">
        <v>1861</v>
      </c>
      <c r="C3084" s="126" t="s">
        <v>442</v>
      </c>
      <c r="D3084" s="126">
        <v>3000</v>
      </c>
      <c r="E3084" s="126">
        <v>4</v>
      </c>
      <c r="F3084" s="126" t="s">
        <v>5794</v>
      </c>
      <c r="G3084" s="126">
        <v>37.99</v>
      </c>
    </row>
    <row r="3085" spans="1:7" x14ac:dyDescent="0.25">
      <c r="A3085" s="126">
        <v>22792</v>
      </c>
      <c r="B3085" s="126" t="s">
        <v>4338</v>
      </c>
      <c r="C3085" s="126" t="s">
        <v>443</v>
      </c>
      <c r="D3085" s="126">
        <v>2130</v>
      </c>
      <c r="E3085" s="126">
        <v>4</v>
      </c>
      <c r="F3085" s="126" t="s">
        <v>6180</v>
      </c>
      <c r="G3085" s="126">
        <v>13.98</v>
      </c>
    </row>
    <row r="3086" spans="1:7" x14ac:dyDescent="0.25">
      <c r="A3086" s="126">
        <v>22792</v>
      </c>
      <c r="B3086" s="126" t="s">
        <v>4338</v>
      </c>
      <c r="C3086" s="126" t="s">
        <v>443</v>
      </c>
      <c r="D3086" s="126">
        <v>2130</v>
      </c>
      <c r="E3086" s="126">
        <v>4</v>
      </c>
      <c r="F3086" s="126" t="s">
        <v>6180</v>
      </c>
      <c r="G3086" s="126">
        <v>13.98</v>
      </c>
    </row>
    <row r="3087" spans="1:7" x14ac:dyDescent="0.25">
      <c r="A3087" s="126">
        <v>24320</v>
      </c>
      <c r="B3087" s="126" t="s">
        <v>1953</v>
      </c>
      <c r="C3087" s="126" t="s">
        <v>442</v>
      </c>
      <c r="D3087" s="126">
        <v>750</v>
      </c>
      <c r="E3087" s="126">
        <v>12</v>
      </c>
      <c r="F3087" s="126" t="s">
        <v>5996</v>
      </c>
      <c r="G3087" s="126">
        <v>13.99</v>
      </c>
    </row>
    <row r="3088" spans="1:7" x14ac:dyDescent="0.25">
      <c r="A3088" s="126">
        <v>22940</v>
      </c>
      <c r="B3088" s="126" t="s">
        <v>1856</v>
      </c>
      <c r="C3088" s="126" t="s">
        <v>442</v>
      </c>
      <c r="D3088" s="126">
        <v>750</v>
      </c>
      <c r="E3088" s="126">
        <v>12</v>
      </c>
      <c r="F3088" s="126" t="s">
        <v>5928</v>
      </c>
      <c r="G3088" s="126">
        <v>29.99</v>
      </c>
    </row>
    <row r="3089" spans="1:7" x14ac:dyDescent="0.25">
      <c r="A3089" s="126">
        <v>24220</v>
      </c>
      <c r="B3089" s="126" t="s">
        <v>1947</v>
      </c>
      <c r="C3089" s="126" t="s">
        <v>441</v>
      </c>
      <c r="D3089" s="126">
        <v>750</v>
      </c>
      <c r="E3089" s="126">
        <v>12</v>
      </c>
      <c r="F3089" s="126" t="s">
        <v>6507</v>
      </c>
      <c r="G3089" s="126">
        <v>30.99</v>
      </c>
    </row>
    <row r="3090" spans="1:7" x14ac:dyDescent="0.25">
      <c r="A3090" s="126">
        <v>23316</v>
      </c>
      <c r="B3090" s="126" t="s">
        <v>1894</v>
      </c>
      <c r="C3090" s="126" t="s">
        <v>441</v>
      </c>
      <c r="D3090" s="126">
        <v>750</v>
      </c>
      <c r="E3090" s="126">
        <v>12</v>
      </c>
      <c r="F3090" s="126" t="s">
        <v>5773</v>
      </c>
      <c r="G3090" s="126">
        <v>32.99</v>
      </c>
    </row>
    <row r="3091" spans="1:7" x14ac:dyDescent="0.25">
      <c r="A3091" s="126">
        <v>557256</v>
      </c>
      <c r="B3091" s="126" t="s">
        <v>3019</v>
      </c>
      <c r="C3091" s="126" t="s">
        <v>442</v>
      </c>
      <c r="D3091" s="126">
        <v>1000</v>
      </c>
      <c r="E3091" s="126">
        <v>12</v>
      </c>
      <c r="F3091" s="126" t="s">
        <v>5771</v>
      </c>
      <c r="G3091" s="126">
        <v>14.99</v>
      </c>
    </row>
    <row r="3092" spans="1:7" x14ac:dyDescent="0.25">
      <c r="A3092" s="126">
        <v>24248</v>
      </c>
      <c r="B3092" s="126" t="s">
        <v>4342</v>
      </c>
      <c r="C3092" s="126" t="s">
        <v>441</v>
      </c>
      <c r="D3092" s="126">
        <v>750</v>
      </c>
      <c r="E3092" s="126">
        <v>6</v>
      </c>
      <c r="F3092" s="126" t="s">
        <v>5794</v>
      </c>
      <c r="G3092" s="126">
        <v>52.95</v>
      </c>
    </row>
    <row r="3093" spans="1:7" x14ac:dyDescent="0.25">
      <c r="A3093" s="126">
        <v>22996</v>
      </c>
      <c r="B3093" s="126" t="s">
        <v>1865</v>
      </c>
      <c r="C3093" s="126" t="s">
        <v>443</v>
      </c>
      <c r="D3093" s="126">
        <v>17040</v>
      </c>
      <c r="E3093" s="126">
        <v>1</v>
      </c>
      <c r="F3093" s="126" t="s">
        <v>6180</v>
      </c>
      <c r="G3093" s="126">
        <v>76.989999999999995</v>
      </c>
    </row>
    <row r="3094" spans="1:7" x14ac:dyDescent="0.25">
      <c r="A3094" s="126">
        <v>22996</v>
      </c>
      <c r="B3094" s="126" t="s">
        <v>1865</v>
      </c>
      <c r="C3094" s="126" t="s">
        <v>443</v>
      </c>
      <c r="D3094" s="126">
        <v>17040</v>
      </c>
      <c r="E3094" s="126">
        <v>1</v>
      </c>
      <c r="F3094" s="126" t="s">
        <v>6180</v>
      </c>
      <c r="G3094" s="126">
        <v>76.989999999999995</v>
      </c>
    </row>
    <row r="3095" spans="1:7" x14ac:dyDescent="0.25">
      <c r="A3095" s="126">
        <v>21323</v>
      </c>
      <c r="B3095" s="126" t="s">
        <v>1681</v>
      </c>
      <c r="C3095" s="126" t="s">
        <v>443</v>
      </c>
      <c r="D3095" s="126">
        <v>1888</v>
      </c>
      <c r="E3095" s="126">
        <v>3</v>
      </c>
      <c r="F3095" s="126" t="s">
        <v>6179</v>
      </c>
      <c r="G3095" s="126">
        <v>10.029999999999999</v>
      </c>
    </row>
    <row r="3096" spans="1:7" x14ac:dyDescent="0.25">
      <c r="A3096" s="126">
        <v>21323</v>
      </c>
      <c r="B3096" s="126" t="s">
        <v>1681</v>
      </c>
      <c r="C3096" s="126" t="s">
        <v>443</v>
      </c>
      <c r="D3096" s="126">
        <v>1888</v>
      </c>
      <c r="E3096" s="126">
        <v>3</v>
      </c>
      <c r="F3096" s="126" t="s">
        <v>6179</v>
      </c>
      <c r="G3096" s="126">
        <v>10.029999999999999</v>
      </c>
    </row>
    <row r="3097" spans="1:7" x14ac:dyDescent="0.25">
      <c r="A3097" s="126">
        <v>20656</v>
      </c>
      <c r="B3097" s="126" t="s">
        <v>281</v>
      </c>
      <c r="C3097" s="126" t="s">
        <v>443</v>
      </c>
      <c r="D3097" s="126">
        <v>4260</v>
      </c>
      <c r="E3097" s="126">
        <v>1</v>
      </c>
      <c r="F3097" s="126" t="s">
        <v>6182</v>
      </c>
      <c r="G3097" s="126">
        <v>24.99</v>
      </c>
    </row>
    <row r="3098" spans="1:7" x14ac:dyDescent="0.25">
      <c r="A3098" s="126">
        <v>20656</v>
      </c>
      <c r="B3098" s="126" t="s">
        <v>281</v>
      </c>
      <c r="C3098" s="126" t="s">
        <v>443</v>
      </c>
      <c r="D3098" s="126">
        <v>4260</v>
      </c>
      <c r="E3098" s="126">
        <v>1</v>
      </c>
      <c r="F3098" s="126" t="s">
        <v>6182</v>
      </c>
      <c r="G3098" s="126">
        <v>24.99</v>
      </c>
    </row>
    <row r="3099" spans="1:7" x14ac:dyDescent="0.25">
      <c r="A3099" s="126">
        <v>21571</v>
      </c>
      <c r="B3099" s="126" t="s">
        <v>1712</v>
      </c>
      <c r="C3099" s="126" t="s">
        <v>443</v>
      </c>
      <c r="D3099" s="126">
        <v>4260</v>
      </c>
      <c r="E3099" s="126">
        <v>2</v>
      </c>
      <c r="F3099" s="126" t="s">
        <v>6535</v>
      </c>
      <c r="G3099" s="126">
        <v>25.18</v>
      </c>
    </row>
    <row r="3100" spans="1:7" x14ac:dyDescent="0.25">
      <c r="A3100" s="126">
        <v>21571</v>
      </c>
      <c r="B3100" s="126" t="s">
        <v>1712</v>
      </c>
      <c r="C3100" s="126" t="s">
        <v>443</v>
      </c>
      <c r="D3100" s="126">
        <v>4260</v>
      </c>
      <c r="E3100" s="126">
        <v>2</v>
      </c>
      <c r="F3100" s="126" t="s">
        <v>6535</v>
      </c>
      <c r="G3100" s="126">
        <v>25.18</v>
      </c>
    </row>
    <row r="3101" spans="1:7" x14ac:dyDescent="0.25">
      <c r="A3101" s="126">
        <v>788503</v>
      </c>
      <c r="B3101" s="126" t="s">
        <v>3285</v>
      </c>
      <c r="C3101" s="126" t="s">
        <v>442</v>
      </c>
      <c r="D3101" s="126">
        <v>750</v>
      </c>
      <c r="E3101" s="126">
        <v>12</v>
      </c>
      <c r="F3101" s="126" t="s">
        <v>5906</v>
      </c>
      <c r="G3101" s="126">
        <v>16.989999999999998</v>
      </c>
    </row>
    <row r="3102" spans="1:7" x14ac:dyDescent="0.25">
      <c r="A3102" s="126">
        <v>789884</v>
      </c>
      <c r="B3102" s="126" t="s">
        <v>3287</v>
      </c>
      <c r="C3102" s="126" t="s">
        <v>442</v>
      </c>
      <c r="D3102" s="126">
        <v>750</v>
      </c>
      <c r="E3102" s="126">
        <v>12</v>
      </c>
      <c r="F3102" s="126" t="s">
        <v>5906</v>
      </c>
      <c r="G3102" s="126">
        <v>19.989999999999998</v>
      </c>
    </row>
    <row r="3103" spans="1:7" x14ac:dyDescent="0.25">
      <c r="A3103" s="126">
        <v>22847</v>
      </c>
      <c r="B3103" s="126" t="s">
        <v>1845</v>
      </c>
      <c r="C3103" s="126" t="s">
        <v>442</v>
      </c>
      <c r="D3103" s="126">
        <v>750</v>
      </c>
      <c r="E3103" s="126">
        <v>12</v>
      </c>
      <c r="F3103" s="126" t="s">
        <v>6063</v>
      </c>
      <c r="G3103" s="126">
        <v>29.99</v>
      </c>
    </row>
    <row r="3104" spans="1:7" x14ac:dyDescent="0.25">
      <c r="A3104" s="126">
        <v>23943</v>
      </c>
      <c r="B3104" s="126" t="s">
        <v>1932</v>
      </c>
      <c r="C3104" s="126" t="s">
        <v>442</v>
      </c>
      <c r="D3104" s="126">
        <v>750</v>
      </c>
      <c r="E3104" s="126">
        <v>6</v>
      </c>
      <c r="F3104" s="126" t="s">
        <v>5996</v>
      </c>
      <c r="G3104" s="126">
        <v>213.99</v>
      </c>
    </row>
    <row r="3105" spans="1:7" x14ac:dyDescent="0.25">
      <c r="A3105" s="126">
        <v>788564</v>
      </c>
      <c r="B3105" s="126" t="s">
        <v>3286</v>
      </c>
      <c r="C3105" s="126" t="s">
        <v>442</v>
      </c>
      <c r="D3105" s="126">
        <v>750</v>
      </c>
      <c r="E3105" s="126">
        <v>12</v>
      </c>
      <c r="F3105" s="126" t="s">
        <v>5906</v>
      </c>
      <c r="G3105" s="126">
        <v>10.99</v>
      </c>
    </row>
    <row r="3106" spans="1:7" x14ac:dyDescent="0.25">
      <c r="A3106" s="126">
        <v>23420</v>
      </c>
      <c r="B3106" s="126" t="s">
        <v>1897</v>
      </c>
      <c r="C3106" s="126" t="s">
        <v>442</v>
      </c>
      <c r="D3106" s="126">
        <v>750</v>
      </c>
      <c r="E3106" s="126">
        <v>12</v>
      </c>
      <c r="F3106" s="126" t="s">
        <v>5779</v>
      </c>
      <c r="G3106" s="126">
        <v>16.989999999999998</v>
      </c>
    </row>
    <row r="3107" spans="1:7" x14ac:dyDescent="0.25">
      <c r="A3107" s="126">
        <v>23421</v>
      </c>
      <c r="B3107" s="126" t="s">
        <v>1898</v>
      </c>
      <c r="C3107" s="126" t="s">
        <v>442</v>
      </c>
      <c r="D3107" s="126">
        <v>750</v>
      </c>
      <c r="E3107" s="126">
        <v>12</v>
      </c>
      <c r="F3107" s="126" t="s">
        <v>5779</v>
      </c>
      <c r="G3107" s="126">
        <v>14.99</v>
      </c>
    </row>
    <row r="3108" spans="1:7" x14ac:dyDescent="0.25">
      <c r="A3108" s="126">
        <v>22938</v>
      </c>
      <c r="B3108" s="126" t="s">
        <v>1855</v>
      </c>
      <c r="C3108" s="126" t="s">
        <v>442</v>
      </c>
      <c r="D3108" s="126">
        <v>750</v>
      </c>
      <c r="E3108" s="126">
        <v>12</v>
      </c>
      <c r="F3108" s="126" t="s">
        <v>5968</v>
      </c>
      <c r="G3108" s="126">
        <v>14.99</v>
      </c>
    </row>
    <row r="3109" spans="1:7" x14ac:dyDescent="0.25">
      <c r="A3109" s="126">
        <v>426528</v>
      </c>
      <c r="B3109" s="126" t="s">
        <v>4004</v>
      </c>
      <c r="C3109" s="126" t="s">
        <v>442</v>
      </c>
      <c r="D3109" s="126">
        <v>750</v>
      </c>
      <c r="E3109" s="126">
        <v>12</v>
      </c>
      <c r="F3109" s="126" t="s">
        <v>5946</v>
      </c>
      <c r="G3109" s="126">
        <v>17.989999999999998</v>
      </c>
    </row>
    <row r="3110" spans="1:7" x14ac:dyDescent="0.25">
      <c r="A3110" s="126">
        <v>23227</v>
      </c>
      <c r="B3110" s="126" t="s">
        <v>6538</v>
      </c>
      <c r="C3110" s="126" t="s">
        <v>443</v>
      </c>
      <c r="D3110" s="126">
        <v>1000</v>
      </c>
      <c r="E3110" s="126">
        <v>4</v>
      </c>
      <c r="F3110" s="126" t="s">
        <v>5877</v>
      </c>
      <c r="G3110" s="126">
        <v>19.989999999999998</v>
      </c>
    </row>
    <row r="3111" spans="1:7" x14ac:dyDescent="0.25">
      <c r="A3111" s="126">
        <v>21859</v>
      </c>
      <c r="B3111" s="126" t="s">
        <v>1731</v>
      </c>
      <c r="C3111" s="126" t="s">
        <v>442</v>
      </c>
      <c r="D3111" s="126">
        <v>750</v>
      </c>
      <c r="E3111" s="126">
        <v>6</v>
      </c>
      <c r="F3111" s="126" t="s">
        <v>5771</v>
      </c>
      <c r="G3111" s="126">
        <v>69.989999999999995</v>
      </c>
    </row>
    <row r="3112" spans="1:7" x14ac:dyDescent="0.25">
      <c r="A3112" s="126">
        <v>21374</v>
      </c>
      <c r="B3112" s="126" t="s">
        <v>1692</v>
      </c>
      <c r="C3112" s="126" t="s">
        <v>441</v>
      </c>
      <c r="D3112" s="126">
        <v>750</v>
      </c>
      <c r="E3112" s="126">
        <v>6</v>
      </c>
      <c r="F3112" s="126" t="s">
        <v>5754</v>
      </c>
      <c r="G3112" s="126">
        <v>95.99</v>
      </c>
    </row>
    <row r="3113" spans="1:7" x14ac:dyDescent="0.25">
      <c r="A3113" s="126">
        <v>21572</v>
      </c>
      <c r="B3113" s="126" t="s">
        <v>1713</v>
      </c>
      <c r="C3113" s="126" t="s">
        <v>443</v>
      </c>
      <c r="D3113" s="126">
        <v>4260</v>
      </c>
      <c r="E3113" s="126">
        <v>2</v>
      </c>
      <c r="F3113" s="126" t="s">
        <v>6535</v>
      </c>
      <c r="G3113" s="126">
        <v>25.19</v>
      </c>
    </row>
    <row r="3114" spans="1:7" x14ac:dyDescent="0.25">
      <c r="A3114" s="126">
        <v>21572</v>
      </c>
      <c r="B3114" s="126" t="s">
        <v>1713</v>
      </c>
      <c r="C3114" s="126" t="s">
        <v>443</v>
      </c>
      <c r="D3114" s="126">
        <v>4260</v>
      </c>
      <c r="E3114" s="126">
        <v>2</v>
      </c>
      <c r="F3114" s="126" t="s">
        <v>6535</v>
      </c>
      <c r="G3114" s="126">
        <v>25.19</v>
      </c>
    </row>
    <row r="3115" spans="1:7" x14ac:dyDescent="0.25">
      <c r="A3115" s="126">
        <v>20978</v>
      </c>
      <c r="B3115" s="126" t="s">
        <v>1654</v>
      </c>
      <c r="C3115" s="126" t="s">
        <v>442</v>
      </c>
      <c r="D3115" s="126">
        <v>600</v>
      </c>
      <c r="E3115" s="126">
        <v>8</v>
      </c>
      <c r="F3115" s="126" t="s">
        <v>5972</v>
      </c>
      <c r="G3115" s="126">
        <v>12.05</v>
      </c>
    </row>
    <row r="3116" spans="1:7" x14ac:dyDescent="0.25">
      <c r="A3116" s="126">
        <v>21430</v>
      </c>
      <c r="B3116" s="126" t="s">
        <v>1701</v>
      </c>
      <c r="C3116" s="126" t="s">
        <v>442</v>
      </c>
      <c r="D3116" s="126">
        <v>375</v>
      </c>
      <c r="E3116" s="126">
        <v>12</v>
      </c>
      <c r="F3116" s="126" t="s">
        <v>5794</v>
      </c>
      <c r="G3116" s="126">
        <v>50.03</v>
      </c>
    </row>
    <row r="3117" spans="1:7" x14ac:dyDescent="0.25">
      <c r="A3117" s="126">
        <v>21004</v>
      </c>
      <c r="B3117" s="126" t="s">
        <v>1657</v>
      </c>
      <c r="C3117" s="126" t="s">
        <v>443</v>
      </c>
      <c r="D3117" s="126">
        <v>750</v>
      </c>
      <c r="E3117" s="126">
        <v>12</v>
      </c>
      <c r="F3117" s="126" t="s">
        <v>6449</v>
      </c>
      <c r="G3117" s="126">
        <v>10.29</v>
      </c>
    </row>
    <row r="3118" spans="1:7" x14ac:dyDescent="0.25">
      <c r="A3118" s="126">
        <v>21004</v>
      </c>
      <c r="B3118" s="126" t="s">
        <v>1657</v>
      </c>
      <c r="C3118" s="126" t="s">
        <v>443</v>
      </c>
      <c r="D3118" s="126">
        <v>750</v>
      </c>
      <c r="E3118" s="126">
        <v>12</v>
      </c>
      <c r="F3118" s="126" t="s">
        <v>6449</v>
      </c>
      <c r="G3118" s="126">
        <v>10.29</v>
      </c>
    </row>
    <row r="3119" spans="1:7" x14ac:dyDescent="0.25">
      <c r="A3119" s="126">
        <v>21336</v>
      </c>
      <c r="B3119" s="126" t="s">
        <v>1686</v>
      </c>
      <c r="C3119" s="126" t="s">
        <v>442</v>
      </c>
      <c r="D3119" s="126">
        <v>750</v>
      </c>
      <c r="E3119" s="126">
        <v>6</v>
      </c>
      <c r="F3119" s="126" t="s">
        <v>5999</v>
      </c>
      <c r="G3119" s="126">
        <v>45.99</v>
      </c>
    </row>
    <row r="3120" spans="1:7" x14ac:dyDescent="0.25">
      <c r="A3120" s="126">
        <v>22778</v>
      </c>
      <c r="B3120" s="126" t="s">
        <v>1836</v>
      </c>
      <c r="C3120" s="126" t="s">
        <v>442</v>
      </c>
      <c r="D3120" s="126">
        <v>750</v>
      </c>
      <c r="E3120" s="126">
        <v>12</v>
      </c>
      <c r="F3120" s="126" t="s">
        <v>5996</v>
      </c>
      <c r="G3120" s="126">
        <v>13.99</v>
      </c>
    </row>
    <row r="3121" spans="1:7" x14ac:dyDescent="0.25">
      <c r="A3121" s="126">
        <v>21041</v>
      </c>
      <c r="B3121" s="126" t="s">
        <v>277</v>
      </c>
      <c r="C3121" s="126" t="s">
        <v>443</v>
      </c>
      <c r="D3121" s="126">
        <v>2840</v>
      </c>
      <c r="E3121" s="126">
        <v>3</v>
      </c>
      <c r="F3121" s="126" t="s">
        <v>6179</v>
      </c>
      <c r="G3121" s="126">
        <v>13.69</v>
      </c>
    </row>
    <row r="3122" spans="1:7" x14ac:dyDescent="0.25">
      <c r="A3122" s="126">
        <v>21041</v>
      </c>
      <c r="B3122" s="126" t="s">
        <v>277</v>
      </c>
      <c r="C3122" s="126" t="s">
        <v>443</v>
      </c>
      <c r="D3122" s="126">
        <v>2840</v>
      </c>
      <c r="E3122" s="126">
        <v>3</v>
      </c>
      <c r="F3122" s="126" t="s">
        <v>6179</v>
      </c>
      <c r="G3122" s="126">
        <v>13.69</v>
      </c>
    </row>
    <row r="3123" spans="1:7" x14ac:dyDescent="0.25">
      <c r="A3123" s="126">
        <v>21858</v>
      </c>
      <c r="B3123" s="126" t="s">
        <v>1730</v>
      </c>
      <c r="C3123" s="126" t="s">
        <v>442</v>
      </c>
      <c r="D3123" s="126">
        <v>750</v>
      </c>
      <c r="E3123" s="126">
        <v>12</v>
      </c>
      <c r="F3123" s="126" t="s">
        <v>6298</v>
      </c>
      <c r="G3123" s="126">
        <v>17.989999999999998</v>
      </c>
    </row>
    <row r="3124" spans="1:7" x14ac:dyDescent="0.25">
      <c r="A3124" s="126">
        <v>21861</v>
      </c>
      <c r="B3124" s="126" t="s">
        <v>1732</v>
      </c>
      <c r="C3124" s="126" t="s">
        <v>442</v>
      </c>
      <c r="D3124" s="126">
        <v>750</v>
      </c>
      <c r="E3124" s="126">
        <v>6</v>
      </c>
      <c r="F3124" s="126" t="s">
        <v>6298</v>
      </c>
      <c r="G3124" s="126">
        <v>24.99</v>
      </c>
    </row>
    <row r="3125" spans="1:7" x14ac:dyDescent="0.25">
      <c r="A3125" s="126">
        <v>23295</v>
      </c>
      <c r="B3125" s="126" t="s">
        <v>1890</v>
      </c>
      <c r="C3125" s="126" t="s">
        <v>441</v>
      </c>
      <c r="D3125" s="126">
        <v>750</v>
      </c>
      <c r="E3125" s="126">
        <v>6</v>
      </c>
      <c r="F3125" s="126" t="s">
        <v>5786</v>
      </c>
      <c r="G3125" s="126">
        <v>59.99</v>
      </c>
    </row>
    <row r="3126" spans="1:7" x14ac:dyDescent="0.25">
      <c r="A3126" s="126">
        <v>21444</v>
      </c>
      <c r="B3126" s="126" t="s">
        <v>1708</v>
      </c>
      <c r="C3126" s="126" t="s">
        <v>442</v>
      </c>
      <c r="D3126" s="126">
        <v>750</v>
      </c>
      <c r="E3126" s="126">
        <v>6</v>
      </c>
      <c r="F3126" s="126" t="s">
        <v>6416</v>
      </c>
      <c r="G3126" s="126">
        <v>1187.3800000000001</v>
      </c>
    </row>
    <row r="3127" spans="1:7" x14ac:dyDescent="0.25">
      <c r="A3127" s="126">
        <v>21882</v>
      </c>
      <c r="B3127" s="126" t="s">
        <v>1736</v>
      </c>
      <c r="C3127" s="126" t="s">
        <v>442</v>
      </c>
      <c r="D3127" s="126">
        <v>750</v>
      </c>
      <c r="E3127" s="126">
        <v>6</v>
      </c>
      <c r="F3127" s="126" t="s">
        <v>5844</v>
      </c>
      <c r="G3127" s="126">
        <v>29.99</v>
      </c>
    </row>
    <row r="3128" spans="1:7" x14ac:dyDescent="0.25">
      <c r="A3128" s="126">
        <v>21679</v>
      </c>
      <c r="B3128" s="126" t="s">
        <v>1718</v>
      </c>
      <c r="C3128" s="126" t="s">
        <v>443</v>
      </c>
      <c r="D3128" s="126">
        <v>473</v>
      </c>
      <c r="E3128" s="126">
        <v>24</v>
      </c>
      <c r="F3128" s="126" t="s">
        <v>6481</v>
      </c>
      <c r="G3128" s="126">
        <v>3.39</v>
      </c>
    </row>
    <row r="3129" spans="1:7" x14ac:dyDescent="0.25">
      <c r="A3129" s="126">
        <v>21679</v>
      </c>
      <c r="B3129" s="126" t="s">
        <v>1718</v>
      </c>
      <c r="C3129" s="126" t="s">
        <v>443</v>
      </c>
      <c r="D3129" s="126">
        <v>473</v>
      </c>
      <c r="E3129" s="126">
        <v>24</v>
      </c>
      <c r="F3129" s="126" t="s">
        <v>6481</v>
      </c>
      <c r="G3129" s="126">
        <v>3.39</v>
      </c>
    </row>
    <row r="3130" spans="1:7" x14ac:dyDescent="0.25">
      <c r="A3130" s="126">
        <v>21379</v>
      </c>
      <c r="B3130" s="126" t="s">
        <v>282</v>
      </c>
      <c r="C3130" s="126" t="s">
        <v>441</v>
      </c>
      <c r="D3130" s="126">
        <v>750</v>
      </c>
      <c r="E3130" s="126">
        <v>12</v>
      </c>
      <c r="F3130" s="126" t="s">
        <v>5754</v>
      </c>
      <c r="G3130" s="126">
        <v>24.88</v>
      </c>
    </row>
    <row r="3131" spans="1:7" x14ac:dyDescent="0.25">
      <c r="A3131" s="126">
        <v>21938</v>
      </c>
      <c r="B3131" s="126" t="s">
        <v>1741</v>
      </c>
      <c r="C3131" s="126" t="s">
        <v>441</v>
      </c>
      <c r="D3131" s="126">
        <v>750</v>
      </c>
      <c r="E3131" s="126">
        <v>12</v>
      </c>
      <c r="F3131" s="126" t="s">
        <v>5784</v>
      </c>
      <c r="G3131" s="126">
        <v>34.99</v>
      </c>
    </row>
    <row r="3132" spans="1:7" x14ac:dyDescent="0.25">
      <c r="A3132" s="126">
        <v>21701</v>
      </c>
      <c r="B3132" s="126" t="s">
        <v>286</v>
      </c>
      <c r="C3132" s="126" t="s">
        <v>441</v>
      </c>
      <c r="D3132" s="126">
        <v>750</v>
      </c>
      <c r="E3132" s="126">
        <v>12</v>
      </c>
      <c r="F3132" s="126" t="s">
        <v>5754</v>
      </c>
      <c r="G3132" s="126">
        <v>28.74</v>
      </c>
    </row>
    <row r="3133" spans="1:7" x14ac:dyDescent="0.25">
      <c r="A3133" s="126">
        <v>21702</v>
      </c>
      <c r="B3133" s="126" t="s">
        <v>60</v>
      </c>
      <c r="C3133" s="126" t="s">
        <v>441</v>
      </c>
      <c r="D3133" s="126">
        <v>1750</v>
      </c>
      <c r="E3133" s="126">
        <v>6</v>
      </c>
      <c r="F3133" s="126" t="s">
        <v>5754</v>
      </c>
      <c r="G3133" s="126">
        <v>49.19</v>
      </c>
    </row>
    <row r="3134" spans="1:7" x14ac:dyDescent="0.25">
      <c r="A3134" s="126">
        <v>21331</v>
      </c>
      <c r="B3134" s="126" t="s">
        <v>1683</v>
      </c>
      <c r="C3134" s="126" t="s">
        <v>442</v>
      </c>
      <c r="D3134" s="126">
        <v>750</v>
      </c>
      <c r="E3134" s="126">
        <v>6</v>
      </c>
      <c r="F3134" s="126" t="s">
        <v>5999</v>
      </c>
      <c r="G3134" s="126">
        <v>32.99</v>
      </c>
    </row>
    <row r="3135" spans="1:7" x14ac:dyDescent="0.25">
      <c r="A3135" s="126">
        <v>21338</v>
      </c>
      <c r="B3135" s="126" t="s">
        <v>1687</v>
      </c>
      <c r="C3135" s="126" t="s">
        <v>442</v>
      </c>
      <c r="D3135" s="126">
        <v>750</v>
      </c>
      <c r="E3135" s="126">
        <v>6</v>
      </c>
      <c r="F3135" s="126" t="s">
        <v>5999</v>
      </c>
      <c r="G3135" s="126">
        <v>47.49</v>
      </c>
    </row>
    <row r="3136" spans="1:7" x14ac:dyDescent="0.25">
      <c r="A3136" s="126">
        <v>21505</v>
      </c>
      <c r="B3136" s="126" t="s">
        <v>1710</v>
      </c>
      <c r="C3136" s="126" t="s">
        <v>443</v>
      </c>
      <c r="D3136" s="126">
        <v>2840</v>
      </c>
      <c r="E3136" s="126">
        <v>3</v>
      </c>
      <c r="F3136" s="126" t="s">
        <v>6179</v>
      </c>
      <c r="G3136" s="126">
        <v>12.99</v>
      </c>
    </row>
    <row r="3137" spans="1:7" x14ac:dyDescent="0.25">
      <c r="A3137" s="126">
        <v>21505</v>
      </c>
      <c r="B3137" s="126" t="s">
        <v>1710</v>
      </c>
      <c r="C3137" s="126" t="s">
        <v>443</v>
      </c>
      <c r="D3137" s="126">
        <v>2840</v>
      </c>
      <c r="E3137" s="126">
        <v>3</v>
      </c>
      <c r="F3137" s="126" t="s">
        <v>6179</v>
      </c>
      <c r="G3137" s="126">
        <v>12.99</v>
      </c>
    </row>
    <row r="3138" spans="1:7" x14ac:dyDescent="0.25">
      <c r="A3138" s="126">
        <v>21429</v>
      </c>
      <c r="B3138" s="126" t="s">
        <v>1700</v>
      </c>
      <c r="C3138" s="126" t="s">
        <v>442</v>
      </c>
      <c r="D3138" s="126">
        <v>200</v>
      </c>
      <c r="E3138" s="126">
        <v>12</v>
      </c>
      <c r="F3138" s="126" t="s">
        <v>5965</v>
      </c>
      <c r="G3138" s="126">
        <v>32</v>
      </c>
    </row>
    <row r="3139" spans="1:7" x14ac:dyDescent="0.25">
      <c r="A3139" s="126">
        <v>21750</v>
      </c>
      <c r="B3139" s="126" t="s">
        <v>1723</v>
      </c>
      <c r="C3139" s="126" t="s">
        <v>443</v>
      </c>
      <c r="D3139" s="126">
        <v>2250</v>
      </c>
      <c r="E3139" s="126">
        <v>4</v>
      </c>
      <c r="F3139" s="126" t="s">
        <v>6212</v>
      </c>
      <c r="G3139" s="126">
        <v>17.75</v>
      </c>
    </row>
    <row r="3140" spans="1:7" x14ac:dyDescent="0.25">
      <c r="A3140" s="126">
        <v>21750</v>
      </c>
      <c r="B3140" s="126" t="s">
        <v>1723</v>
      </c>
      <c r="C3140" s="126" t="s">
        <v>443</v>
      </c>
      <c r="D3140" s="126">
        <v>2250</v>
      </c>
      <c r="E3140" s="126">
        <v>4</v>
      </c>
      <c r="F3140" s="126" t="s">
        <v>6212</v>
      </c>
      <c r="G3140" s="126">
        <v>17.75</v>
      </c>
    </row>
    <row r="3141" spans="1:7" x14ac:dyDescent="0.25">
      <c r="A3141" s="126">
        <v>23068</v>
      </c>
      <c r="B3141" s="126" t="s">
        <v>4339</v>
      </c>
      <c r="C3141" s="126" t="s">
        <v>443</v>
      </c>
      <c r="D3141" s="126">
        <v>8520</v>
      </c>
      <c r="E3141" s="126">
        <v>1</v>
      </c>
      <c r="F3141" s="126" t="s">
        <v>6180</v>
      </c>
      <c r="G3141" s="126">
        <v>46.49</v>
      </c>
    </row>
    <row r="3142" spans="1:7" x14ac:dyDescent="0.25">
      <c r="A3142" s="126">
        <v>23068</v>
      </c>
      <c r="B3142" s="126" t="s">
        <v>4339</v>
      </c>
      <c r="C3142" s="126" t="s">
        <v>443</v>
      </c>
      <c r="D3142" s="126">
        <v>8520</v>
      </c>
      <c r="E3142" s="126">
        <v>1</v>
      </c>
      <c r="F3142" s="126" t="s">
        <v>6180</v>
      </c>
      <c r="G3142" s="126">
        <v>46.49</v>
      </c>
    </row>
    <row r="3143" spans="1:7" x14ac:dyDescent="0.25">
      <c r="A3143" s="126">
        <v>21355</v>
      </c>
      <c r="B3143" s="126" t="s">
        <v>1688</v>
      </c>
      <c r="C3143" s="126" t="s">
        <v>442</v>
      </c>
      <c r="D3143" s="126">
        <v>750</v>
      </c>
      <c r="E3143" s="126">
        <v>12</v>
      </c>
      <c r="F3143" s="126" t="s">
        <v>5779</v>
      </c>
      <c r="G3143" s="126">
        <v>13.99</v>
      </c>
    </row>
    <row r="3144" spans="1:7" x14ac:dyDescent="0.25">
      <c r="A3144" s="126">
        <v>21895</v>
      </c>
      <c r="B3144" s="126" t="s">
        <v>1737</v>
      </c>
      <c r="C3144" s="126" t="s">
        <v>442</v>
      </c>
      <c r="D3144" s="126">
        <v>750</v>
      </c>
      <c r="E3144" s="126">
        <v>12</v>
      </c>
      <c r="F3144" s="126" t="s">
        <v>6063</v>
      </c>
      <c r="G3144" s="126">
        <v>9.99</v>
      </c>
    </row>
    <row r="3145" spans="1:7" x14ac:dyDescent="0.25">
      <c r="A3145" s="126">
        <v>20765</v>
      </c>
      <c r="B3145" s="126" t="s">
        <v>279</v>
      </c>
      <c r="C3145" s="126" t="s">
        <v>442</v>
      </c>
      <c r="D3145" s="126">
        <v>750</v>
      </c>
      <c r="E3145" s="126">
        <v>12</v>
      </c>
      <c r="F3145" s="126" t="s">
        <v>6298</v>
      </c>
      <c r="G3145" s="126">
        <v>38.99</v>
      </c>
    </row>
    <row r="3146" spans="1:7" x14ac:dyDescent="0.25">
      <c r="A3146" s="126">
        <v>21942</v>
      </c>
      <c r="B3146" s="126" t="s">
        <v>1744</v>
      </c>
      <c r="C3146" s="126" t="s">
        <v>443</v>
      </c>
      <c r="D3146" s="126">
        <v>2130</v>
      </c>
      <c r="E3146" s="126">
        <v>4</v>
      </c>
      <c r="F3146" s="126" t="s">
        <v>6431</v>
      </c>
      <c r="G3146" s="126">
        <v>13.48</v>
      </c>
    </row>
    <row r="3147" spans="1:7" x14ac:dyDescent="0.25">
      <c r="A3147" s="126">
        <v>21942</v>
      </c>
      <c r="B3147" s="126" t="s">
        <v>1744</v>
      </c>
      <c r="C3147" s="126" t="s">
        <v>443</v>
      </c>
      <c r="D3147" s="126">
        <v>2130</v>
      </c>
      <c r="E3147" s="126">
        <v>4</v>
      </c>
      <c r="F3147" s="126" t="s">
        <v>6431</v>
      </c>
      <c r="G3147" s="126">
        <v>13.48</v>
      </c>
    </row>
    <row r="3148" spans="1:7" x14ac:dyDescent="0.25">
      <c r="A3148" s="126">
        <v>21361</v>
      </c>
      <c r="B3148" s="126" t="s">
        <v>1691</v>
      </c>
      <c r="C3148" s="126" t="s">
        <v>441</v>
      </c>
      <c r="D3148" s="126">
        <v>750</v>
      </c>
      <c r="E3148" s="126">
        <v>6</v>
      </c>
      <c r="F3148" s="126" t="s">
        <v>5754</v>
      </c>
      <c r="G3148" s="126">
        <v>93.99</v>
      </c>
    </row>
    <row r="3149" spans="1:7" x14ac:dyDescent="0.25">
      <c r="A3149" s="126">
        <v>21411</v>
      </c>
      <c r="B3149" s="126" t="s">
        <v>1698</v>
      </c>
      <c r="C3149" s="126" t="s">
        <v>443</v>
      </c>
      <c r="D3149" s="126">
        <v>473</v>
      </c>
      <c r="E3149" s="126">
        <v>24</v>
      </c>
      <c r="F3149" s="126" t="s">
        <v>6535</v>
      </c>
      <c r="G3149" s="126">
        <v>3.99</v>
      </c>
    </row>
    <row r="3150" spans="1:7" x14ac:dyDescent="0.25">
      <c r="A3150" s="126">
        <v>21411</v>
      </c>
      <c r="B3150" s="126" t="s">
        <v>1698</v>
      </c>
      <c r="C3150" s="126" t="s">
        <v>443</v>
      </c>
      <c r="D3150" s="126">
        <v>473</v>
      </c>
      <c r="E3150" s="126">
        <v>24</v>
      </c>
      <c r="F3150" s="126" t="s">
        <v>6535</v>
      </c>
      <c r="G3150" s="126">
        <v>3.99</v>
      </c>
    </row>
    <row r="3151" spans="1:7" x14ac:dyDescent="0.25">
      <c r="A3151" s="126">
        <v>22215</v>
      </c>
      <c r="B3151" s="126" t="s">
        <v>1776</v>
      </c>
      <c r="C3151" s="126" t="s">
        <v>443</v>
      </c>
      <c r="D3151" s="126">
        <v>1980</v>
      </c>
      <c r="E3151" s="126">
        <v>4</v>
      </c>
      <c r="F3151" s="126" t="s">
        <v>6220</v>
      </c>
      <c r="G3151" s="126">
        <v>10.53</v>
      </c>
    </row>
    <row r="3152" spans="1:7" x14ac:dyDescent="0.25">
      <c r="A3152" s="126">
        <v>22215</v>
      </c>
      <c r="B3152" s="126" t="s">
        <v>1776</v>
      </c>
      <c r="C3152" s="126" t="s">
        <v>443</v>
      </c>
      <c r="D3152" s="126">
        <v>1980</v>
      </c>
      <c r="E3152" s="126">
        <v>4</v>
      </c>
      <c r="F3152" s="126" t="s">
        <v>6220</v>
      </c>
      <c r="G3152" s="126">
        <v>10.53</v>
      </c>
    </row>
    <row r="3153" spans="1:7" x14ac:dyDescent="0.25">
      <c r="A3153" s="126">
        <v>22214</v>
      </c>
      <c r="B3153" s="126" t="s">
        <v>1775</v>
      </c>
      <c r="C3153" s="126" t="s">
        <v>443</v>
      </c>
      <c r="D3153" s="126">
        <v>1980</v>
      </c>
      <c r="E3153" s="126">
        <v>4</v>
      </c>
      <c r="F3153" s="126" t="s">
        <v>6220</v>
      </c>
      <c r="G3153" s="126">
        <v>10.53</v>
      </c>
    </row>
    <row r="3154" spans="1:7" x14ac:dyDescent="0.25">
      <c r="A3154" s="126">
        <v>22214</v>
      </c>
      <c r="B3154" s="126" t="s">
        <v>1775</v>
      </c>
      <c r="C3154" s="126" t="s">
        <v>443</v>
      </c>
      <c r="D3154" s="126">
        <v>1980</v>
      </c>
      <c r="E3154" s="126">
        <v>4</v>
      </c>
      <c r="F3154" s="126" t="s">
        <v>6220</v>
      </c>
      <c r="G3154" s="126">
        <v>10.53</v>
      </c>
    </row>
    <row r="3155" spans="1:7" x14ac:dyDescent="0.25">
      <c r="A3155" s="126">
        <v>22216</v>
      </c>
      <c r="B3155" s="126" t="s">
        <v>1777</v>
      </c>
      <c r="C3155" s="126" t="s">
        <v>443</v>
      </c>
      <c r="D3155" s="126">
        <v>2130</v>
      </c>
      <c r="E3155" s="126">
        <v>4</v>
      </c>
      <c r="F3155" s="126" t="s">
        <v>6220</v>
      </c>
      <c r="G3155" s="126">
        <v>10.35</v>
      </c>
    </row>
    <row r="3156" spans="1:7" x14ac:dyDescent="0.25">
      <c r="A3156" s="126">
        <v>22216</v>
      </c>
      <c r="B3156" s="126" t="s">
        <v>1777</v>
      </c>
      <c r="C3156" s="126" t="s">
        <v>443</v>
      </c>
      <c r="D3156" s="126">
        <v>2130</v>
      </c>
      <c r="E3156" s="126">
        <v>4</v>
      </c>
      <c r="F3156" s="126" t="s">
        <v>6220</v>
      </c>
      <c r="G3156" s="126">
        <v>10.35</v>
      </c>
    </row>
    <row r="3157" spans="1:7" x14ac:dyDescent="0.25">
      <c r="A3157" s="126">
        <v>21682</v>
      </c>
      <c r="B3157" s="126" t="s">
        <v>1719</v>
      </c>
      <c r="C3157" s="126" t="s">
        <v>443</v>
      </c>
      <c r="D3157" s="126">
        <v>473</v>
      </c>
      <c r="E3157" s="126">
        <v>24</v>
      </c>
      <c r="F3157" s="126" t="s">
        <v>6481</v>
      </c>
      <c r="G3157" s="126">
        <v>3.49</v>
      </c>
    </row>
    <row r="3158" spans="1:7" x14ac:dyDescent="0.25">
      <c r="A3158" s="126">
        <v>21682</v>
      </c>
      <c r="B3158" s="126" t="s">
        <v>1719</v>
      </c>
      <c r="C3158" s="126" t="s">
        <v>443</v>
      </c>
      <c r="D3158" s="126">
        <v>473</v>
      </c>
      <c r="E3158" s="126">
        <v>24</v>
      </c>
      <c r="F3158" s="126" t="s">
        <v>6481</v>
      </c>
      <c r="G3158" s="126">
        <v>3.49</v>
      </c>
    </row>
    <row r="3159" spans="1:7" x14ac:dyDescent="0.25">
      <c r="A3159" s="126">
        <v>21587</v>
      </c>
      <c r="B3159" s="126" t="s">
        <v>1716</v>
      </c>
      <c r="C3159" s="126" t="s">
        <v>442</v>
      </c>
      <c r="D3159" s="126">
        <v>750</v>
      </c>
      <c r="E3159" s="126">
        <v>6</v>
      </c>
      <c r="F3159" s="126" t="s">
        <v>6210</v>
      </c>
      <c r="G3159" s="126">
        <v>22.98</v>
      </c>
    </row>
    <row r="3160" spans="1:7" x14ac:dyDescent="0.25">
      <c r="A3160" s="126">
        <v>21446</v>
      </c>
      <c r="B3160" s="126" t="s">
        <v>1709</v>
      </c>
      <c r="C3160" s="126" t="s">
        <v>442</v>
      </c>
      <c r="D3160" s="126">
        <v>750</v>
      </c>
      <c r="E3160" s="126">
        <v>6</v>
      </c>
      <c r="F3160" s="126" t="s">
        <v>6416</v>
      </c>
      <c r="G3160" s="126">
        <v>49.57</v>
      </c>
    </row>
    <row r="3161" spans="1:7" x14ac:dyDescent="0.25">
      <c r="A3161" s="126">
        <v>21414</v>
      </c>
      <c r="B3161" s="126" t="s">
        <v>1699</v>
      </c>
      <c r="C3161" s="126" t="s">
        <v>441</v>
      </c>
      <c r="D3161" s="126">
        <v>750</v>
      </c>
      <c r="E3161" s="126">
        <v>12</v>
      </c>
      <c r="F3161" s="126" t="s">
        <v>5754</v>
      </c>
      <c r="G3161" s="126">
        <v>51.99</v>
      </c>
    </row>
    <row r="3162" spans="1:7" x14ac:dyDescent="0.25">
      <c r="A3162" s="126">
        <v>21586</v>
      </c>
      <c r="B3162" s="126" t="s">
        <v>1715</v>
      </c>
      <c r="C3162" s="126" t="s">
        <v>442</v>
      </c>
      <c r="D3162" s="126">
        <v>750</v>
      </c>
      <c r="E3162" s="126">
        <v>12</v>
      </c>
      <c r="F3162" s="126" t="s">
        <v>6484</v>
      </c>
      <c r="G3162" s="126">
        <v>19.989999999999998</v>
      </c>
    </row>
    <row r="3163" spans="1:7" x14ac:dyDescent="0.25">
      <c r="A3163" s="126">
        <v>21903</v>
      </c>
      <c r="B3163" s="126" t="s">
        <v>1740</v>
      </c>
      <c r="C3163" s="126" t="s">
        <v>442</v>
      </c>
      <c r="D3163" s="126">
        <v>750</v>
      </c>
      <c r="E3163" s="126">
        <v>12</v>
      </c>
      <c r="F3163" s="126" t="s">
        <v>5999</v>
      </c>
      <c r="G3163" s="126">
        <v>33.99</v>
      </c>
    </row>
    <row r="3164" spans="1:7" x14ac:dyDescent="0.25">
      <c r="A3164" s="126">
        <v>21023</v>
      </c>
      <c r="B3164" s="126" t="s">
        <v>1661</v>
      </c>
      <c r="C3164" s="126" t="s">
        <v>441</v>
      </c>
      <c r="D3164" s="126">
        <v>1140</v>
      </c>
      <c r="E3164" s="126">
        <v>12</v>
      </c>
      <c r="F3164" s="126" t="s">
        <v>5771</v>
      </c>
      <c r="G3164" s="126">
        <v>31.95</v>
      </c>
    </row>
    <row r="3165" spans="1:7" x14ac:dyDescent="0.25">
      <c r="A3165" s="126">
        <v>21380</v>
      </c>
      <c r="B3165" s="126" t="s">
        <v>283</v>
      </c>
      <c r="C3165" s="126" t="s">
        <v>441</v>
      </c>
      <c r="D3165" s="126">
        <v>750</v>
      </c>
      <c r="E3165" s="126">
        <v>12</v>
      </c>
      <c r="F3165" s="126" t="s">
        <v>5773</v>
      </c>
      <c r="G3165" s="126">
        <v>24.88</v>
      </c>
    </row>
    <row r="3166" spans="1:7" x14ac:dyDescent="0.25">
      <c r="A3166" s="126">
        <v>21381</v>
      </c>
      <c r="B3166" s="126" t="s">
        <v>1693</v>
      </c>
      <c r="C3166" s="126" t="s">
        <v>441</v>
      </c>
      <c r="D3166" s="126">
        <v>750</v>
      </c>
      <c r="E3166" s="126">
        <v>12</v>
      </c>
      <c r="F3166" s="126" t="s">
        <v>5820</v>
      </c>
      <c r="G3166" s="126">
        <v>25.99</v>
      </c>
    </row>
    <row r="3167" spans="1:7" x14ac:dyDescent="0.25">
      <c r="A3167" s="126">
        <v>21001</v>
      </c>
      <c r="B3167" s="126" t="s">
        <v>1655</v>
      </c>
      <c r="C3167" s="126" t="s">
        <v>442</v>
      </c>
      <c r="D3167" s="126">
        <v>750</v>
      </c>
      <c r="E3167" s="126">
        <v>6</v>
      </c>
      <c r="F3167" s="126" t="s">
        <v>5999</v>
      </c>
      <c r="G3167" s="126">
        <v>56.99</v>
      </c>
    </row>
    <row r="3168" spans="1:7" x14ac:dyDescent="0.25">
      <c r="A3168" s="126">
        <v>21335</v>
      </c>
      <c r="B3168" s="126" t="s">
        <v>1685</v>
      </c>
      <c r="C3168" s="126" t="s">
        <v>442</v>
      </c>
      <c r="D3168" s="126">
        <v>750</v>
      </c>
      <c r="E3168" s="126">
        <v>6</v>
      </c>
      <c r="F3168" s="126" t="s">
        <v>5999</v>
      </c>
      <c r="G3168" s="126">
        <v>34.99</v>
      </c>
    </row>
    <row r="3169" spans="1:7" x14ac:dyDescent="0.25">
      <c r="A3169" s="126">
        <v>21043</v>
      </c>
      <c r="B3169" s="126" t="s">
        <v>1662</v>
      </c>
      <c r="C3169" s="126" t="s">
        <v>443</v>
      </c>
      <c r="D3169" s="126">
        <v>2130</v>
      </c>
      <c r="E3169" s="126">
        <v>4</v>
      </c>
      <c r="F3169" s="126" t="s">
        <v>6431</v>
      </c>
      <c r="G3169" s="126">
        <v>13.98</v>
      </c>
    </row>
    <row r="3170" spans="1:7" x14ac:dyDescent="0.25">
      <c r="A3170" s="126">
        <v>21043</v>
      </c>
      <c r="B3170" s="126" t="s">
        <v>1662</v>
      </c>
      <c r="C3170" s="126" t="s">
        <v>443</v>
      </c>
      <c r="D3170" s="126">
        <v>2130</v>
      </c>
      <c r="E3170" s="126">
        <v>4</v>
      </c>
      <c r="F3170" s="126" t="s">
        <v>6431</v>
      </c>
      <c r="G3170" s="126">
        <v>13.98</v>
      </c>
    </row>
    <row r="3171" spans="1:7" x14ac:dyDescent="0.25">
      <c r="A3171" s="126">
        <v>21940</v>
      </c>
      <c r="B3171" s="126" t="s">
        <v>1742</v>
      </c>
      <c r="C3171" s="126" t="s">
        <v>443</v>
      </c>
      <c r="D3171" s="126">
        <v>473</v>
      </c>
      <c r="E3171" s="126">
        <v>24</v>
      </c>
      <c r="F3171" s="126" t="s">
        <v>6413</v>
      </c>
      <c r="G3171" s="126">
        <v>3.15</v>
      </c>
    </row>
    <row r="3172" spans="1:7" x14ac:dyDescent="0.25">
      <c r="A3172" s="126">
        <v>21940</v>
      </c>
      <c r="B3172" s="126" t="s">
        <v>1742</v>
      </c>
      <c r="C3172" s="126" t="s">
        <v>443</v>
      </c>
      <c r="D3172" s="126">
        <v>473</v>
      </c>
      <c r="E3172" s="126">
        <v>24</v>
      </c>
      <c r="F3172" s="126" t="s">
        <v>6413</v>
      </c>
      <c r="G3172" s="126">
        <v>3.15</v>
      </c>
    </row>
    <row r="3173" spans="1:7" x14ac:dyDescent="0.25">
      <c r="A3173" s="126">
        <v>21941</v>
      </c>
      <c r="B3173" s="126" t="s">
        <v>1743</v>
      </c>
      <c r="C3173" s="126" t="s">
        <v>443</v>
      </c>
      <c r="D3173" s="126">
        <v>2130</v>
      </c>
      <c r="E3173" s="126">
        <v>4</v>
      </c>
      <c r="F3173" s="126" t="s">
        <v>6431</v>
      </c>
      <c r="G3173" s="126">
        <v>13.48</v>
      </c>
    </row>
    <row r="3174" spans="1:7" x14ac:dyDescent="0.25">
      <c r="A3174" s="126">
        <v>21941</v>
      </c>
      <c r="B3174" s="126" t="s">
        <v>1743</v>
      </c>
      <c r="C3174" s="126" t="s">
        <v>443</v>
      </c>
      <c r="D3174" s="126">
        <v>2130</v>
      </c>
      <c r="E3174" s="126">
        <v>4</v>
      </c>
      <c r="F3174" s="126" t="s">
        <v>6431</v>
      </c>
      <c r="G3174" s="126">
        <v>13.48</v>
      </c>
    </row>
    <row r="3175" spans="1:7" x14ac:dyDescent="0.25">
      <c r="A3175" s="126">
        <v>22096</v>
      </c>
      <c r="B3175" s="126" t="s">
        <v>5242</v>
      </c>
      <c r="C3175" s="126" t="s">
        <v>443</v>
      </c>
      <c r="D3175" s="126">
        <v>5000</v>
      </c>
      <c r="E3175" s="126">
        <v>4</v>
      </c>
      <c r="F3175" s="126" t="s">
        <v>6182</v>
      </c>
      <c r="G3175" s="126">
        <v>29</v>
      </c>
    </row>
    <row r="3176" spans="1:7" x14ac:dyDescent="0.25">
      <c r="A3176" s="126">
        <v>22096</v>
      </c>
      <c r="B3176" s="126" t="s">
        <v>5242</v>
      </c>
      <c r="C3176" s="126" t="s">
        <v>443</v>
      </c>
      <c r="D3176" s="126">
        <v>5000</v>
      </c>
      <c r="E3176" s="126">
        <v>4</v>
      </c>
      <c r="F3176" s="126" t="s">
        <v>6182</v>
      </c>
      <c r="G3176" s="126">
        <v>29</v>
      </c>
    </row>
    <row r="3177" spans="1:7" x14ac:dyDescent="0.25">
      <c r="A3177" s="126">
        <v>21403</v>
      </c>
      <c r="B3177" s="126" t="s">
        <v>1694</v>
      </c>
      <c r="C3177" s="126" t="s">
        <v>442</v>
      </c>
      <c r="D3177" s="126">
        <v>750</v>
      </c>
      <c r="E3177" s="126">
        <v>12</v>
      </c>
      <c r="F3177" s="126" t="s">
        <v>6298</v>
      </c>
      <c r="G3177" s="126">
        <v>32.99</v>
      </c>
    </row>
    <row r="3178" spans="1:7" x14ac:dyDescent="0.25">
      <c r="A3178" s="126">
        <v>22207</v>
      </c>
      <c r="B3178" s="126" t="s">
        <v>1770</v>
      </c>
      <c r="C3178" s="126" t="s">
        <v>443</v>
      </c>
      <c r="D3178" s="126">
        <v>1980</v>
      </c>
      <c r="E3178" s="126">
        <v>4</v>
      </c>
      <c r="F3178" s="126" t="s">
        <v>6220</v>
      </c>
      <c r="G3178" s="126">
        <v>10.53</v>
      </c>
    </row>
    <row r="3179" spans="1:7" x14ac:dyDescent="0.25">
      <c r="A3179" s="126">
        <v>22207</v>
      </c>
      <c r="B3179" s="126" t="s">
        <v>1770</v>
      </c>
      <c r="C3179" s="126" t="s">
        <v>443</v>
      </c>
      <c r="D3179" s="126">
        <v>1980</v>
      </c>
      <c r="E3179" s="126">
        <v>4</v>
      </c>
      <c r="F3179" s="126" t="s">
        <v>6220</v>
      </c>
      <c r="G3179" s="126">
        <v>10.53</v>
      </c>
    </row>
    <row r="3180" spans="1:7" x14ac:dyDescent="0.25">
      <c r="A3180" s="126">
        <v>21409</v>
      </c>
      <c r="B3180" s="126" t="s">
        <v>1696</v>
      </c>
      <c r="C3180" s="126" t="s">
        <v>443</v>
      </c>
      <c r="D3180" s="126">
        <v>473</v>
      </c>
      <c r="E3180" s="126">
        <v>24</v>
      </c>
      <c r="F3180" s="126" t="s">
        <v>6535</v>
      </c>
      <c r="G3180" s="126">
        <v>3.75</v>
      </c>
    </row>
    <row r="3181" spans="1:7" x14ac:dyDescent="0.25">
      <c r="A3181" s="126">
        <v>21409</v>
      </c>
      <c r="B3181" s="126" t="s">
        <v>1696</v>
      </c>
      <c r="C3181" s="126" t="s">
        <v>443</v>
      </c>
      <c r="D3181" s="126">
        <v>473</v>
      </c>
      <c r="E3181" s="126">
        <v>24</v>
      </c>
      <c r="F3181" s="126" t="s">
        <v>6535</v>
      </c>
      <c r="G3181" s="126">
        <v>3.75</v>
      </c>
    </row>
    <row r="3182" spans="1:7" x14ac:dyDescent="0.25">
      <c r="A3182" s="126">
        <v>739142</v>
      </c>
      <c r="B3182" s="126" t="s">
        <v>3187</v>
      </c>
      <c r="C3182" s="126" t="s">
        <v>441</v>
      </c>
      <c r="D3182" s="126">
        <v>750</v>
      </c>
      <c r="E3182" s="126">
        <v>6</v>
      </c>
      <c r="F3182" s="126" t="s">
        <v>6113</v>
      </c>
      <c r="G3182" s="126">
        <v>96.63</v>
      </c>
    </row>
    <row r="3183" spans="1:7" x14ac:dyDescent="0.25">
      <c r="A3183" s="126">
        <v>22227</v>
      </c>
      <c r="B3183" s="126" t="s">
        <v>1778</v>
      </c>
      <c r="C3183" s="126" t="s">
        <v>443</v>
      </c>
      <c r="D3183" s="126">
        <v>2130</v>
      </c>
      <c r="E3183" s="126">
        <v>4</v>
      </c>
      <c r="F3183" s="126" t="s">
        <v>6220</v>
      </c>
      <c r="G3183" s="126">
        <v>10.35</v>
      </c>
    </row>
    <row r="3184" spans="1:7" x14ac:dyDescent="0.25">
      <c r="A3184" s="126">
        <v>22227</v>
      </c>
      <c r="B3184" s="126" t="s">
        <v>1778</v>
      </c>
      <c r="C3184" s="126" t="s">
        <v>443</v>
      </c>
      <c r="D3184" s="126">
        <v>2130</v>
      </c>
      <c r="E3184" s="126">
        <v>4</v>
      </c>
      <c r="F3184" s="126" t="s">
        <v>6220</v>
      </c>
      <c r="G3184" s="126">
        <v>10.35</v>
      </c>
    </row>
    <row r="3185" spans="1:7" x14ac:dyDescent="0.25">
      <c r="A3185" s="126">
        <v>21539</v>
      </c>
      <c r="B3185" s="126" t="s">
        <v>1711</v>
      </c>
      <c r="C3185" s="126" t="s">
        <v>441</v>
      </c>
      <c r="D3185" s="126">
        <v>750</v>
      </c>
      <c r="E3185" s="126">
        <v>6</v>
      </c>
      <c r="F3185" s="126" t="s">
        <v>5754</v>
      </c>
      <c r="G3185" s="126">
        <v>34.99</v>
      </c>
    </row>
    <row r="3186" spans="1:7" x14ac:dyDescent="0.25">
      <c r="A3186" s="126">
        <v>21332</v>
      </c>
      <c r="B3186" s="126" t="s">
        <v>1684</v>
      </c>
      <c r="C3186" s="126" t="s">
        <v>442</v>
      </c>
      <c r="D3186" s="126">
        <v>750</v>
      </c>
      <c r="E3186" s="126">
        <v>12</v>
      </c>
      <c r="F3186" s="126" t="s">
        <v>5999</v>
      </c>
      <c r="G3186" s="126">
        <v>19.989999999999998</v>
      </c>
    </row>
    <row r="3187" spans="1:7" x14ac:dyDescent="0.25">
      <c r="A3187" s="126">
        <v>509018</v>
      </c>
      <c r="B3187" s="126" t="s">
        <v>2980</v>
      </c>
      <c r="C3187" s="126" t="s">
        <v>442</v>
      </c>
      <c r="D3187" s="126">
        <v>750</v>
      </c>
      <c r="E3187" s="126">
        <v>12</v>
      </c>
      <c r="F3187" s="126" t="s">
        <v>6126</v>
      </c>
      <c r="G3187" s="126">
        <v>16.489999999999998</v>
      </c>
    </row>
    <row r="3188" spans="1:7" x14ac:dyDescent="0.25">
      <c r="A3188" s="126">
        <v>744271</v>
      </c>
      <c r="B3188" s="126" t="s">
        <v>3203</v>
      </c>
      <c r="C3188" s="126" t="s">
        <v>443</v>
      </c>
      <c r="D3188" s="126">
        <v>500</v>
      </c>
      <c r="E3188" s="126">
        <v>24</v>
      </c>
      <c r="F3188" s="126" t="s">
        <v>6171</v>
      </c>
      <c r="G3188" s="126">
        <v>2.99</v>
      </c>
    </row>
    <row r="3189" spans="1:7" x14ac:dyDescent="0.25">
      <c r="A3189" s="126">
        <v>21410</v>
      </c>
      <c r="B3189" s="126" t="s">
        <v>1697</v>
      </c>
      <c r="C3189" s="126" t="s">
        <v>443</v>
      </c>
      <c r="D3189" s="126">
        <v>473</v>
      </c>
      <c r="E3189" s="126">
        <v>24</v>
      </c>
      <c r="F3189" s="126" t="s">
        <v>6535</v>
      </c>
      <c r="G3189" s="126">
        <v>3.75</v>
      </c>
    </row>
    <row r="3190" spans="1:7" x14ac:dyDescent="0.25">
      <c r="A3190" s="126">
        <v>21410</v>
      </c>
      <c r="B3190" s="126" t="s">
        <v>1697</v>
      </c>
      <c r="C3190" s="126" t="s">
        <v>443</v>
      </c>
      <c r="D3190" s="126">
        <v>473</v>
      </c>
      <c r="E3190" s="126">
        <v>24</v>
      </c>
      <c r="F3190" s="126" t="s">
        <v>6535</v>
      </c>
      <c r="G3190" s="126">
        <v>3.75</v>
      </c>
    </row>
    <row r="3191" spans="1:7" x14ac:dyDescent="0.25">
      <c r="A3191" s="126">
        <v>22740</v>
      </c>
      <c r="B3191" s="126" t="s">
        <v>1828</v>
      </c>
      <c r="C3191" s="126" t="s">
        <v>442</v>
      </c>
      <c r="D3191" s="126">
        <v>750</v>
      </c>
      <c r="E3191" s="126">
        <v>12</v>
      </c>
      <c r="F3191" s="126" t="s">
        <v>6034</v>
      </c>
      <c r="G3191" s="126">
        <v>14.99</v>
      </c>
    </row>
    <row r="3192" spans="1:7" x14ac:dyDescent="0.25">
      <c r="A3192" s="126">
        <v>21585</v>
      </c>
      <c r="B3192" s="126" t="s">
        <v>1714</v>
      </c>
      <c r="C3192" s="126" t="s">
        <v>442</v>
      </c>
      <c r="D3192" s="126">
        <v>750</v>
      </c>
      <c r="E3192" s="126">
        <v>12</v>
      </c>
      <c r="F3192" s="126" t="s">
        <v>6484</v>
      </c>
      <c r="G3192" s="126">
        <v>21.99</v>
      </c>
    </row>
    <row r="3193" spans="1:7" x14ac:dyDescent="0.25">
      <c r="A3193" s="126">
        <v>21809</v>
      </c>
      <c r="B3193" s="126" t="s">
        <v>1728</v>
      </c>
      <c r="C3193" s="126" t="s">
        <v>442</v>
      </c>
      <c r="D3193" s="126">
        <v>750</v>
      </c>
      <c r="E3193" s="126">
        <v>6</v>
      </c>
      <c r="F3193" s="126" t="s">
        <v>6544</v>
      </c>
      <c r="G3193" s="126">
        <v>56.32</v>
      </c>
    </row>
    <row r="3194" spans="1:7" x14ac:dyDescent="0.25">
      <c r="A3194" s="126">
        <v>21438</v>
      </c>
      <c r="B3194" s="126" t="s">
        <v>1705</v>
      </c>
      <c r="C3194" s="126" t="s">
        <v>442</v>
      </c>
      <c r="D3194" s="126">
        <v>750</v>
      </c>
      <c r="E3194" s="126">
        <v>12</v>
      </c>
      <c r="F3194" s="126" t="s">
        <v>6416</v>
      </c>
      <c r="G3194" s="126">
        <v>122.59</v>
      </c>
    </row>
    <row r="3195" spans="1:7" x14ac:dyDescent="0.25">
      <c r="A3195" s="126">
        <v>21609</v>
      </c>
      <c r="B3195" s="126" t="s">
        <v>262</v>
      </c>
      <c r="C3195" s="126" t="s">
        <v>441</v>
      </c>
      <c r="D3195" s="126">
        <v>375</v>
      </c>
      <c r="E3195" s="126">
        <v>24</v>
      </c>
      <c r="F3195" s="126" t="s">
        <v>5773</v>
      </c>
      <c r="G3195" s="126">
        <v>18.989999999999998</v>
      </c>
    </row>
    <row r="3196" spans="1:7" x14ac:dyDescent="0.25">
      <c r="A3196" s="126">
        <v>783527</v>
      </c>
      <c r="B3196" s="126" t="s">
        <v>3279</v>
      </c>
      <c r="C3196" s="126" t="s">
        <v>442</v>
      </c>
      <c r="D3196" s="126">
        <v>750</v>
      </c>
      <c r="E3196" s="126">
        <v>12</v>
      </c>
      <c r="F3196" s="126" t="s">
        <v>5906</v>
      </c>
      <c r="G3196" s="126">
        <v>15.99</v>
      </c>
    </row>
    <row r="3197" spans="1:7" x14ac:dyDescent="0.25">
      <c r="A3197" s="126">
        <v>21442</v>
      </c>
      <c r="B3197" s="126" t="s">
        <v>1706</v>
      </c>
      <c r="C3197" s="126" t="s">
        <v>442</v>
      </c>
      <c r="D3197" s="126">
        <v>750</v>
      </c>
      <c r="E3197" s="126">
        <v>12</v>
      </c>
      <c r="F3197" s="126" t="s">
        <v>6416</v>
      </c>
      <c r="G3197" s="126">
        <v>81.31</v>
      </c>
    </row>
    <row r="3198" spans="1:7" x14ac:dyDescent="0.25">
      <c r="A3198" s="126">
        <v>21443</v>
      </c>
      <c r="B3198" s="126" t="s">
        <v>1707</v>
      </c>
      <c r="C3198" s="126" t="s">
        <v>442</v>
      </c>
      <c r="D3198" s="126">
        <v>750</v>
      </c>
      <c r="E3198" s="126">
        <v>6</v>
      </c>
      <c r="F3198" s="126" t="s">
        <v>6416</v>
      </c>
      <c r="G3198" s="126">
        <v>318.54000000000002</v>
      </c>
    </row>
    <row r="3199" spans="1:7" x14ac:dyDescent="0.25">
      <c r="A3199" s="126">
        <v>21350</v>
      </c>
      <c r="B3199" s="126" t="s">
        <v>6545</v>
      </c>
      <c r="C3199" s="126" t="s">
        <v>441</v>
      </c>
      <c r="D3199" s="126">
        <v>750</v>
      </c>
      <c r="E3199" s="126">
        <v>12</v>
      </c>
      <c r="F3199" s="126" t="s">
        <v>5754</v>
      </c>
      <c r="G3199" s="126">
        <v>41.99</v>
      </c>
    </row>
    <row r="3200" spans="1:7" x14ac:dyDescent="0.25">
      <c r="A3200" s="126">
        <v>20960</v>
      </c>
      <c r="B3200" s="126" t="s">
        <v>278</v>
      </c>
      <c r="C3200" s="126" t="s">
        <v>441</v>
      </c>
      <c r="D3200" s="126">
        <v>750</v>
      </c>
      <c r="E3200" s="126">
        <v>12</v>
      </c>
      <c r="F3200" s="126" t="s">
        <v>5754</v>
      </c>
      <c r="G3200" s="126">
        <v>26.89</v>
      </c>
    </row>
    <row r="3201" spans="1:7" x14ac:dyDescent="0.25">
      <c r="A3201" s="126">
        <v>21044</v>
      </c>
      <c r="B3201" s="126" t="s">
        <v>6546</v>
      </c>
      <c r="C3201" s="126" t="s">
        <v>443</v>
      </c>
      <c r="D3201" s="126">
        <v>2130</v>
      </c>
      <c r="E3201" s="126">
        <v>4</v>
      </c>
      <c r="F3201" s="126" t="s">
        <v>6431</v>
      </c>
      <c r="G3201" s="126">
        <v>13.98</v>
      </c>
    </row>
    <row r="3202" spans="1:7" x14ac:dyDescent="0.25">
      <c r="A3202" s="126">
        <v>21044</v>
      </c>
      <c r="B3202" s="126" t="s">
        <v>6546</v>
      </c>
      <c r="C3202" s="126" t="s">
        <v>443</v>
      </c>
      <c r="D3202" s="126">
        <v>2130</v>
      </c>
      <c r="E3202" s="126">
        <v>4</v>
      </c>
      <c r="F3202" s="126" t="s">
        <v>6431</v>
      </c>
      <c r="G3202" s="126">
        <v>13.98</v>
      </c>
    </row>
    <row r="3203" spans="1:7" x14ac:dyDescent="0.25">
      <c r="A3203" s="126">
        <v>21045</v>
      </c>
      <c r="B3203" s="126" t="s">
        <v>6547</v>
      </c>
      <c r="C3203" s="126" t="s">
        <v>443</v>
      </c>
      <c r="D3203" s="126">
        <v>2130</v>
      </c>
      <c r="E3203" s="126">
        <v>4</v>
      </c>
      <c r="F3203" s="126" t="s">
        <v>6431</v>
      </c>
      <c r="G3203" s="126">
        <v>13.98</v>
      </c>
    </row>
    <row r="3204" spans="1:7" x14ac:dyDescent="0.25">
      <c r="A3204" s="126">
        <v>21045</v>
      </c>
      <c r="B3204" s="126" t="s">
        <v>6547</v>
      </c>
      <c r="C3204" s="126" t="s">
        <v>443</v>
      </c>
      <c r="D3204" s="126">
        <v>2130</v>
      </c>
      <c r="E3204" s="126">
        <v>4</v>
      </c>
      <c r="F3204" s="126" t="s">
        <v>6431</v>
      </c>
      <c r="G3204" s="126">
        <v>13.98</v>
      </c>
    </row>
    <row r="3205" spans="1:7" x14ac:dyDescent="0.25">
      <c r="A3205" s="126">
        <v>21357</v>
      </c>
      <c r="B3205" s="126" t="s">
        <v>1689</v>
      </c>
      <c r="C3205" s="126" t="s">
        <v>441</v>
      </c>
      <c r="D3205" s="126">
        <v>750</v>
      </c>
      <c r="E3205" s="126">
        <v>6</v>
      </c>
      <c r="F3205" s="126" t="s">
        <v>5754</v>
      </c>
      <c r="G3205" s="126">
        <v>102.99</v>
      </c>
    </row>
    <row r="3206" spans="1:7" x14ac:dyDescent="0.25">
      <c r="A3206" s="126">
        <v>21969</v>
      </c>
      <c r="B3206" s="126" t="s">
        <v>1746</v>
      </c>
      <c r="C3206" s="126" t="s">
        <v>442</v>
      </c>
      <c r="D3206" s="126">
        <v>750</v>
      </c>
      <c r="E3206" s="126">
        <v>12</v>
      </c>
      <c r="F3206" s="126" t="s">
        <v>6126</v>
      </c>
      <c r="G3206" s="126">
        <v>13.99</v>
      </c>
    </row>
    <row r="3207" spans="1:7" x14ac:dyDescent="0.25">
      <c r="A3207" s="126">
        <v>22169</v>
      </c>
      <c r="B3207" s="126" t="s">
        <v>1768</v>
      </c>
      <c r="C3207" s="126" t="s">
        <v>443</v>
      </c>
      <c r="D3207" s="126">
        <v>500</v>
      </c>
      <c r="E3207" s="126">
        <v>24</v>
      </c>
      <c r="F3207" s="126" t="s">
        <v>5928</v>
      </c>
      <c r="G3207" s="126">
        <v>3.1</v>
      </c>
    </row>
    <row r="3208" spans="1:7" x14ac:dyDescent="0.25">
      <c r="A3208" s="126">
        <v>920272</v>
      </c>
      <c r="B3208" s="126" t="s">
        <v>3389</v>
      </c>
      <c r="C3208" s="126" t="s">
        <v>442</v>
      </c>
      <c r="D3208" s="126">
        <v>750</v>
      </c>
      <c r="E3208" s="126">
        <v>12</v>
      </c>
      <c r="F3208" s="126" t="s">
        <v>5771</v>
      </c>
      <c r="G3208" s="126">
        <v>24.99</v>
      </c>
    </row>
    <row r="3209" spans="1:7" x14ac:dyDescent="0.25">
      <c r="A3209" s="126">
        <v>22316</v>
      </c>
      <c r="B3209" s="126" t="s">
        <v>1791</v>
      </c>
      <c r="C3209" s="126" t="s">
        <v>443</v>
      </c>
      <c r="D3209" s="126">
        <v>473</v>
      </c>
      <c r="E3209" s="126">
        <v>24</v>
      </c>
      <c r="F3209" s="126" t="s">
        <v>6182</v>
      </c>
      <c r="G3209" s="126">
        <v>3.13</v>
      </c>
    </row>
    <row r="3210" spans="1:7" x14ac:dyDescent="0.25">
      <c r="A3210" s="126">
        <v>22316</v>
      </c>
      <c r="B3210" s="126" t="s">
        <v>1791</v>
      </c>
      <c r="C3210" s="126" t="s">
        <v>443</v>
      </c>
      <c r="D3210" s="126">
        <v>473</v>
      </c>
      <c r="E3210" s="126">
        <v>24</v>
      </c>
      <c r="F3210" s="126" t="s">
        <v>6182</v>
      </c>
      <c r="G3210" s="126">
        <v>3.13</v>
      </c>
    </row>
    <row r="3211" spans="1:7" x14ac:dyDescent="0.25">
      <c r="A3211" s="126">
        <v>22033</v>
      </c>
      <c r="B3211" s="126" t="s">
        <v>1749</v>
      </c>
      <c r="C3211" s="126" t="s">
        <v>441</v>
      </c>
      <c r="D3211" s="126">
        <v>750</v>
      </c>
      <c r="E3211" s="126">
        <v>6</v>
      </c>
      <c r="F3211" s="126" t="s">
        <v>5844</v>
      </c>
      <c r="G3211" s="126">
        <v>99.99</v>
      </c>
    </row>
    <row r="3212" spans="1:7" x14ac:dyDescent="0.25">
      <c r="A3212" s="126">
        <v>22034</v>
      </c>
      <c r="B3212" s="126" t="s">
        <v>1750</v>
      </c>
      <c r="C3212" s="126" t="s">
        <v>441</v>
      </c>
      <c r="D3212" s="126">
        <v>750</v>
      </c>
      <c r="E3212" s="126">
        <v>6</v>
      </c>
      <c r="F3212" s="126" t="s">
        <v>5844</v>
      </c>
      <c r="G3212" s="126">
        <v>49.99</v>
      </c>
    </row>
    <row r="3213" spans="1:7" x14ac:dyDescent="0.25">
      <c r="A3213" s="126">
        <v>21743</v>
      </c>
      <c r="B3213" s="126" t="s">
        <v>1722</v>
      </c>
      <c r="C3213" s="126" t="s">
        <v>442</v>
      </c>
      <c r="D3213" s="126">
        <v>750</v>
      </c>
      <c r="E3213" s="126">
        <v>6</v>
      </c>
      <c r="F3213" s="126" t="s">
        <v>6394</v>
      </c>
      <c r="G3213" s="126">
        <v>26.56</v>
      </c>
    </row>
    <row r="3214" spans="1:7" x14ac:dyDescent="0.25">
      <c r="A3214" s="126">
        <v>21770</v>
      </c>
      <c r="B3214" s="126" t="s">
        <v>1726</v>
      </c>
      <c r="C3214" s="126" t="s">
        <v>443</v>
      </c>
      <c r="D3214" s="126">
        <v>473</v>
      </c>
      <c r="E3214" s="126">
        <v>24</v>
      </c>
      <c r="F3214" s="126" t="s">
        <v>6413</v>
      </c>
      <c r="G3214" s="126">
        <v>3.15</v>
      </c>
    </row>
    <row r="3215" spans="1:7" x14ac:dyDescent="0.25">
      <c r="A3215" s="126">
        <v>21770</v>
      </c>
      <c r="B3215" s="126" t="s">
        <v>1726</v>
      </c>
      <c r="C3215" s="126" t="s">
        <v>443</v>
      </c>
      <c r="D3215" s="126">
        <v>473</v>
      </c>
      <c r="E3215" s="126">
        <v>24</v>
      </c>
      <c r="F3215" s="126" t="s">
        <v>6413</v>
      </c>
      <c r="G3215" s="126">
        <v>3.15</v>
      </c>
    </row>
    <row r="3216" spans="1:7" x14ac:dyDescent="0.25">
      <c r="A3216" s="126">
        <v>21359</v>
      </c>
      <c r="B3216" s="126" t="s">
        <v>1690</v>
      </c>
      <c r="C3216" s="126" t="s">
        <v>443</v>
      </c>
      <c r="D3216" s="126">
        <v>473</v>
      </c>
      <c r="E3216" s="126">
        <v>24</v>
      </c>
      <c r="F3216" s="126" t="s">
        <v>6212</v>
      </c>
      <c r="G3216" s="126">
        <v>2.56</v>
      </c>
    </row>
    <row r="3217" spans="1:7" x14ac:dyDescent="0.25">
      <c r="A3217" s="126">
        <v>21359</v>
      </c>
      <c r="B3217" s="126" t="s">
        <v>1690</v>
      </c>
      <c r="C3217" s="126" t="s">
        <v>443</v>
      </c>
      <c r="D3217" s="126">
        <v>473</v>
      </c>
      <c r="E3217" s="126">
        <v>24</v>
      </c>
      <c r="F3217" s="126" t="s">
        <v>6212</v>
      </c>
      <c r="G3217" s="126">
        <v>2.56</v>
      </c>
    </row>
    <row r="3218" spans="1:7" x14ac:dyDescent="0.25">
      <c r="A3218" s="126">
        <v>22213</v>
      </c>
      <c r="B3218" s="126" t="s">
        <v>1774</v>
      </c>
      <c r="C3218" s="126" t="s">
        <v>443</v>
      </c>
      <c r="D3218" s="126">
        <v>1980</v>
      </c>
      <c r="E3218" s="126">
        <v>4</v>
      </c>
      <c r="F3218" s="126" t="s">
        <v>6220</v>
      </c>
      <c r="G3218" s="126">
        <v>10.53</v>
      </c>
    </row>
    <row r="3219" spans="1:7" x14ac:dyDescent="0.25">
      <c r="A3219" s="126">
        <v>22213</v>
      </c>
      <c r="B3219" s="126" t="s">
        <v>1774</v>
      </c>
      <c r="C3219" s="126" t="s">
        <v>443</v>
      </c>
      <c r="D3219" s="126">
        <v>1980</v>
      </c>
      <c r="E3219" s="126">
        <v>4</v>
      </c>
      <c r="F3219" s="126" t="s">
        <v>6220</v>
      </c>
      <c r="G3219" s="126">
        <v>10.53</v>
      </c>
    </row>
    <row r="3220" spans="1:7" x14ac:dyDescent="0.25">
      <c r="A3220" s="126">
        <v>21716</v>
      </c>
      <c r="B3220" s="126" t="s">
        <v>1721</v>
      </c>
      <c r="C3220" s="126" t="s">
        <v>443</v>
      </c>
      <c r="D3220" s="126">
        <v>650</v>
      </c>
      <c r="E3220" s="126">
        <v>12</v>
      </c>
      <c r="F3220" s="126" t="s">
        <v>6179</v>
      </c>
      <c r="G3220" s="126">
        <v>6.45</v>
      </c>
    </row>
    <row r="3221" spans="1:7" x14ac:dyDescent="0.25">
      <c r="A3221" s="126">
        <v>21716</v>
      </c>
      <c r="B3221" s="126" t="s">
        <v>1721</v>
      </c>
      <c r="C3221" s="126" t="s">
        <v>443</v>
      </c>
      <c r="D3221" s="126">
        <v>650</v>
      </c>
      <c r="E3221" s="126">
        <v>12</v>
      </c>
      <c r="F3221" s="126" t="s">
        <v>6179</v>
      </c>
      <c r="G3221" s="126">
        <v>6.45</v>
      </c>
    </row>
    <row r="3222" spans="1:7" x14ac:dyDescent="0.25">
      <c r="A3222" s="126">
        <v>21412</v>
      </c>
      <c r="B3222" s="126" t="s">
        <v>5029</v>
      </c>
      <c r="C3222" s="126" t="s">
        <v>443</v>
      </c>
      <c r="D3222" s="126">
        <v>473</v>
      </c>
      <c r="E3222" s="126">
        <v>24</v>
      </c>
      <c r="F3222" s="126" t="s">
        <v>6535</v>
      </c>
      <c r="G3222" s="126">
        <v>3.96</v>
      </c>
    </row>
    <row r="3223" spans="1:7" x14ac:dyDescent="0.25">
      <c r="A3223" s="126">
        <v>21412</v>
      </c>
      <c r="B3223" s="126" t="s">
        <v>5029</v>
      </c>
      <c r="C3223" s="126" t="s">
        <v>443</v>
      </c>
      <c r="D3223" s="126">
        <v>473</v>
      </c>
      <c r="E3223" s="126">
        <v>24</v>
      </c>
      <c r="F3223" s="126" t="s">
        <v>6535</v>
      </c>
      <c r="G3223" s="126">
        <v>3.96</v>
      </c>
    </row>
    <row r="3224" spans="1:7" x14ac:dyDescent="0.25">
      <c r="A3224" s="126">
        <v>20495</v>
      </c>
      <c r="B3224" s="126" t="s">
        <v>1619</v>
      </c>
      <c r="C3224" s="126" t="s">
        <v>442</v>
      </c>
      <c r="D3224" s="126">
        <v>750</v>
      </c>
      <c r="E3224" s="126">
        <v>12</v>
      </c>
      <c r="F3224" s="126" t="s">
        <v>5999</v>
      </c>
      <c r="G3224" s="126">
        <v>14.99</v>
      </c>
    </row>
    <row r="3225" spans="1:7" x14ac:dyDescent="0.25">
      <c r="A3225" s="126">
        <v>123489</v>
      </c>
      <c r="B3225" s="126" t="s">
        <v>2667</v>
      </c>
      <c r="C3225" s="126" t="s">
        <v>442</v>
      </c>
      <c r="D3225" s="126">
        <v>750</v>
      </c>
      <c r="E3225" s="126">
        <v>12</v>
      </c>
      <c r="F3225" s="126" t="s">
        <v>5996</v>
      </c>
      <c r="G3225" s="126">
        <v>18.989999999999998</v>
      </c>
    </row>
    <row r="3226" spans="1:7" x14ac:dyDescent="0.25">
      <c r="A3226" s="126">
        <v>776695</v>
      </c>
      <c r="B3226" s="126" t="s">
        <v>3274</v>
      </c>
      <c r="C3226" s="126" t="s">
        <v>442</v>
      </c>
      <c r="D3226" s="126">
        <v>750</v>
      </c>
      <c r="E3226" s="126">
        <v>12</v>
      </c>
      <c r="F3226" s="126" t="s">
        <v>6126</v>
      </c>
      <c r="G3226" s="126">
        <v>21.49</v>
      </c>
    </row>
    <row r="3227" spans="1:7" x14ac:dyDescent="0.25">
      <c r="A3227" s="126">
        <v>21900</v>
      </c>
      <c r="B3227" s="126" t="s">
        <v>1739</v>
      </c>
      <c r="C3227" s="126" t="s">
        <v>442</v>
      </c>
      <c r="D3227" s="126">
        <v>3000</v>
      </c>
      <c r="E3227" s="126">
        <v>4</v>
      </c>
      <c r="F3227" s="126" t="s">
        <v>5999</v>
      </c>
      <c r="G3227" s="126">
        <v>30.99</v>
      </c>
    </row>
    <row r="3228" spans="1:7" x14ac:dyDescent="0.25">
      <c r="A3228" s="126">
        <v>558908</v>
      </c>
      <c r="B3228" s="126" t="s">
        <v>285</v>
      </c>
      <c r="C3228" s="126" t="s">
        <v>442</v>
      </c>
      <c r="D3228" s="126">
        <v>3000</v>
      </c>
      <c r="E3228" s="126">
        <v>4</v>
      </c>
      <c r="F3228" s="126" t="s">
        <v>5946</v>
      </c>
      <c r="G3228" s="126">
        <v>34.99</v>
      </c>
    </row>
    <row r="3229" spans="1:7" x14ac:dyDescent="0.25">
      <c r="A3229" s="126">
        <v>21846</v>
      </c>
      <c r="B3229" s="126" t="s">
        <v>1729</v>
      </c>
      <c r="C3229" s="126" t="s">
        <v>442</v>
      </c>
      <c r="D3229" s="126">
        <v>750</v>
      </c>
      <c r="E3229" s="126">
        <v>6</v>
      </c>
      <c r="F3229" s="126" t="s">
        <v>5965</v>
      </c>
      <c r="G3229" s="126">
        <v>12.99</v>
      </c>
    </row>
    <row r="3230" spans="1:7" x14ac:dyDescent="0.25">
      <c r="A3230" s="126">
        <v>22252</v>
      </c>
      <c r="B3230" s="126" t="s">
        <v>1781</v>
      </c>
      <c r="C3230" s="126" t="s">
        <v>442</v>
      </c>
      <c r="D3230" s="126">
        <v>750</v>
      </c>
      <c r="E3230" s="126">
        <v>6</v>
      </c>
      <c r="F3230" s="126" t="s">
        <v>5996</v>
      </c>
      <c r="G3230" s="126">
        <v>36.99</v>
      </c>
    </row>
    <row r="3231" spans="1:7" x14ac:dyDescent="0.25">
      <c r="A3231" s="126">
        <v>22500</v>
      </c>
      <c r="B3231" s="126" t="s">
        <v>1806</v>
      </c>
      <c r="C3231" s="126" t="s">
        <v>442</v>
      </c>
      <c r="D3231" s="126">
        <v>750</v>
      </c>
      <c r="E3231" s="126">
        <v>12</v>
      </c>
      <c r="F3231" s="126" t="s">
        <v>5928</v>
      </c>
      <c r="G3231" s="126">
        <v>16.989999999999998</v>
      </c>
    </row>
    <row r="3232" spans="1:7" x14ac:dyDescent="0.25">
      <c r="A3232" s="126">
        <v>22769</v>
      </c>
      <c r="B3232" s="126" t="s">
        <v>1830</v>
      </c>
      <c r="C3232" s="126" t="s">
        <v>442</v>
      </c>
      <c r="D3232" s="126">
        <v>750</v>
      </c>
      <c r="E3232" s="126">
        <v>6</v>
      </c>
      <c r="F3232" s="126" t="s">
        <v>6298</v>
      </c>
      <c r="G3232" s="126">
        <v>22.99</v>
      </c>
    </row>
    <row r="3233" spans="1:7" x14ac:dyDescent="0.25">
      <c r="A3233" s="126">
        <v>388413</v>
      </c>
      <c r="B3233" s="126" t="s">
        <v>292</v>
      </c>
      <c r="C3233" s="126" t="s">
        <v>442</v>
      </c>
      <c r="D3233" s="126">
        <v>750</v>
      </c>
      <c r="E3233" s="126">
        <v>6</v>
      </c>
      <c r="F3233" s="126" t="s">
        <v>5957</v>
      </c>
      <c r="G3233" s="126">
        <v>17.989999999999998</v>
      </c>
    </row>
    <row r="3234" spans="1:7" x14ac:dyDescent="0.25">
      <c r="A3234" s="126">
        <v>21324</v>
      </c>
      <c r="B3234" s="126" t="s">
        <v>1682</v>
      </c>
      <c r="C3234" s="126" t="s">
        <v>441</v>
      </c>
      <c r="D3234" s="126">
        <v>750</v>
      </c>
      <c r="E3234" s="126">
        <v>12</v>
      </c>
      <c r="F3234" s="126" t="s">
        <v>6507</v>
      </c>
      <c r="G3234" s="126">
        <v>26.34</v>
      </c>
    </row>
    <row r="3235" spans="1:7" x14ac:dyDescent="0.25">
      <c r="A3235" s="126">
        <v>22092</v>
      </c>
      <c r="B3235" s="126" t="s">
        <v>1757</v>
      </c>
      <c r="C3235" s="126" t="s">
        <v>443</v>
      </c>
      <c r="D3235" s="126">
        <v>2130</v>
      </c>
      <c r="E3235" s="126">
        <v>4</v>
      </c>
      <c r="F3235" s="126" t="s">
        <v>6182</v>
      </c>
      <c r="G3235" s="126">
        <v>14.07</v>
      </c>
    </row>
    <row r="3236" spans="1:7" x14ac:dyDescent="0.25">
      <c r="A3236" s="126">
        <v>22092</v>
      </c>
      <c r="B3236" s="126" t="s">
        <v>1757</v>
      </c>
      <c r="C3236" s="126" t="s">
        <v>443</v>
      </c>
      <c r="D3236" s="126">
        <v>2130</v>
      </c>
      <c r="E3236" s="126">
        <v>4</v>
      </c>
      <c r="F3236" s="126" t="s">
        <v>6182</v>
      </c>
      <c r="G3236" s="126">
        <v>14.07</v>
      </c>
    </row>
    <row r="3237" spans="1:7" x14ac:dyDescent="0.25">
      <c r="A3237" s="126">
        <v>21774</v>
      </c>
      <c r="B3237" s="126" t="s">
        <v>5241</v>
      </c>
      <c r="C3237" s="126" t="s">
        <v>444</v>
      </c>
      <c r="D3237" s="126">
        <v>500</v>
      </c>
      <c r="E3237" s="126">
        <v>12</v>
      </c>
      <c r="F3237" s="126" t="s">
        <v>5946</v>
      </c>
      <c r="G3237" s="126">
        <v>4.99</v>
      </c>
    </row>
    <row r="3238" spans="1:7" x14ac:dyDescent="0.25">
      <c r="A3238" s="126">
        <v>21330</v>
      </c>
      <c r="B3238" s="126" t="s">
        <v>284</v>
      </c>
      <c r="C3238" s="126" t="s">
        <v>442</v>
      </c>
      <c r="D3238" s="126">
        <v>750</v>
      </c>
      <c r="E3238" s="126">
        <v>12</v>
      </c>
      <c r="F3238" s="126" t="s">
        <v>5999</v>
      </c>
      <c r="G3238" s="126">
        <v>17.989999999999998</v>
      </c>
    </row>
    <row r="3239" spans="1:7" x14ac:dyDescent="0.25">
      <c r="A3239" s="126">
        <v>537597</v>
      </c>
      <c r="B3239" s="126" t="s">
        <v>2995</v>
      </c>
      <c r="C3239" s="126" t="s">
        <v>442</v>
      </c>
      <c r="D3239" s="126">
        <v>750</v>
      </c>
      <c r="E3239" s="126">
        <v>12</v>
      </c>
      <c r="F3239" s="126" t="s">
        <v>5972</v>
      </c>
      <c r="G3239" s="126">
        <v>19.989999999999998</v>
      </c>
    </row>
    <row r="3240" spans="1:7" x14ac:dyDescent="0.25">
      <c r="A3240" s="126">
        <v>21871</v>
      </c>
      <c r="B3240" s="126" t="s">
        <v>1735</v>
      </c>
      <c r="C3240" s="126" t="s">
        <v>442</v>
      </c>
      <c r="D3240" s="126">
        <v>750</v>
      </c>
      <c r="E3240" s="126">
        <v>12</v>
      </c>
      <c r="F3240" s="126" t="s">
        <v>6126</v>
      </c>
      <c r="G3240" s="126">
        <v>16.989999999999998</v>
      </c>
    </row>
    <row r="3241" spans="1:7" x14ac:dyDescent="0.25">
      <c r="A3241" s="126">
        <v>20484</v>
      </c>
      <c r="B3241" s="126" t="s">
        <v>280</v>
      </c>
      <c r="C3241" s="126" t="s">
        <v>441</v>
      </c>
      <c r="D3241" s="126">
        <v>750</v>
      </c>
      <c r="E3241" s="126">
        <v>12</v>
      </c>
      <c r="F3241" s="126" t="s">
        <v>5794</v>
      </c>
      <c r="G3241" s="126">
        <v>32.99</v>
      </c>
    </row>
    <row r="3242" spans="1:7" x14ac:dyDescent="0.25">
      <c r="A3242" s="126">
        <v>21896</v>
      </c>
      <c r="B3242" s="126" t="s">
        <v>1738</v>
      </c>
      <c r="C3242" s="126" t="s">
        <v>442</v>
      </c>
      <c r="D3242" s="126">
        <v>750</v>
      </c>
      <c r="E3242" s="126">
        <v>12</v>
      </c>
      <c r="F3242" s="126" t="s">
        <v>6063</v>
      </c>
      <c r="G3242" s="126">
        <v>9.99</v>
      </c>
    </row>
    <row r="3243" spans="1:7" x14ac:dyDescent="0.25">
      <c r="A3243" s="126">
        <v>21046</v>
      </c>
      <c r="B3243" s="126" t="s">
        <v>1663</v>
      </c>
      <c r="C3243" s="126" t="s">
        <v>443</v>
      </c>
      <c r="D3243" s="126">
        <v>4260</v>
      </c>
      <c r="E3243" s="126">
        <v>2</v>
      </c>
      <c r="F3243" s="126" t="s">
        <v>6431</v>
      </c>
      <c r="G3243" s="126">
        <v>24.95</v>
      </c>
    </row>
    <row r="3244" spans="1:7" x14ac:dyDescent="0.25">
      <c r="A3244" s="126">
        <v>21046</v>
      </c>
      <c r="B3244" s="126" t="s">
        <v>1663</v>
      </c>
      <c r="C3244" s="126" t="s">
        <v>443</v>
      </c>
      <c r="D3244" s="126">
        <v>4260</v>
      </c>
      <c r="E3244" s="126">
        <v>2</v>
      </c>
      <c r="F3244" s="126" t="s">
        <v>6431</v>
      </c>
      <c r="G3244" s="126">
        <v>24.95</v>
      </c>
    </row>
    <row r="3245" spans="1:7" x14ac:dyDescent="0.25">
      <c r="A3245" s="126">
        <v>462606</v>
      </c>
      <c r="B3245" s="126" t="s">
        <v>2933</v>
      </c>
      <c r="C3245" s="126" t="s">
        <v>442</v>
      </c>
      <c r="D3245" s="126">
        <v>750</v>
      </c>
      <c r="E3245" s="126">
        <v>6</v>
      </c>
      <c r="F3245" s="126" t="s">
        <v>5957</v>
      </c>
      <c r="G3245" s="126">
        <v>49.05</v>
      </c>
    </row>
    <row r="3246" spans="1:7" x14ac:dyDescent="0.25">
      <c r="A3246" s="126">
        <v>21800</v>
      </c>
      <c r="B3246" s="126" t="s">
        <v>1727</v>
      </c>
      <c r="C3246" s="126" t="s">
        <v>441</v>
      </c>
      <c r="D3246" s="126">
        <v>750</v>
      </c>
      <c r="E3246" s="126">
        <v>6</v>
      </c>
      <c r="F3246" s="126" t="s">
        <v>5786</v>
      </c>
      <c r="G3246" s="126">
        <v>64.989999999999995</v>
      </c>
    </row>
    <row r="3247" spans="1:7" x14ac:dyDescent="0.25">
      <c r="A3247" s="126">
        <v>21804</v>
      </c>
      <c r="B3247" s="126" t="s">
        <v>6552</v>
      </c>
      <c r="C3247" s="126" t="s">
        <v>443</v>
      </c>
      <c r="D3247" s="126">
        <v>1500</v>
      </c>
      <c r="E3247" s="126">
        <v>4</v>
      </c>
      <c r="F3247" s="126" t="s">
        <v>5877</v>
      </c>
      <c r="G3247" s="126">
        <v>14.99</v>
      </c>
    </row>
    <row r="3248" spans="1:7" x14ac:dyDescent="0.25">
      <c r="A3248" s="126">
        <v>22278</v>
      </c>
      <c r="B3248" s="126" t="s">
        <v>1785</v>
      </c>
      <c r="C3248" s="126" t="s">
        <v>441</v>
      </c>
      <c r="D3248" s="126">
        <v>750</v>
      </c>
      <c r="E3248" s="126">
        <v>6</v>
      </c>
      <c r="F3248" s="126" t="s">
        <v>5754</v>
      </c>
      <c r="G3248" s="126">
        <v>86.99</v>
      </c>
    </row>
    <row r="3249" spans="1:7" x14ac:dyDescent="0.25">
      <c r="A3249" s="126">
        <v>21435</v>
      </c>
      <c r="B3249" s="126" t="s">
        <v>1703</v>
      </c>
      <c r="C3249" s="126" t="s">
        <v>442</v>
      </c>
      <c r="D3249" s="126">
        <v>750</v>
      </c>
      <c r="E3249" s="126">
        <v>12</v>
      </c>
      <c r="F3249" s="126" t="s">
        <v>6416</v>
      </c>
      <c r="G3249" s="126">
        <v>159.56</v>
      </c>
    </row>
    <row r="3250" spans="1:7" x14ac:dyDescent="0.25">
      <c r="A3250" s="126">
        <v>21870</v>
      </c>
      <c r="B3250" s="126" t="s">
        <v>1734</v>
      </c>
      <c r="C3250" s="126" t="s">
        <v>442</v>
      </c>
      <c r="D3250" s="126">
        <v>750</v>
      </c>
      <c r="E3250" s="126">
        <v>12</v>
      </c>
      <c r="F3250" s="126" t="s">
        <v>6126</v>
      </c>
      <c r="G3250" s="126">
        <v>21.49</v>
      </c>
    </row>
    <row r="3251" spans="1:7" x14ac:dyDescent="0.25">
      <c r="A3251" s="126">
        <v>22302</v>
      </c>
      <c r="B3251" s="126" t="s">
        <v>1789</v>
      </c>
      <c r="C3251" s="126" t="s">
        <v>441</v>
      </c>
      <c r="D3251" s="126">
        <v>700</v>
      </c>
      <c r="E3251" s="126">
        <v>6</v>
      </c>
      <c r="F3251" s="126" t="s">
        <v>5771</v>
      </c>
      <c r="G3251" s="126">
        <v>69.989999999999995</v>
      </c>
    </row>
    <row r="3252" spans="1:7" x14ac:dyDescent="0.25">
      <c r="A3252" s="126">
        <v>21752</v>
      </c>
      <c r="B3252" s="126" t="s">
        <v>1724</v>
      </c>
      <c r="C3252" s="126" t="s">
        <v>442</v>
      </c>
      <c r="D3252" s="126">
        <v>750</v>
      </c>
      <c r="E3252" s="126">
        <v>12</v>
      </c>
      <c r="F3252" s="126" t="s">
        <v>5999</v>
      </c>
      <c r="G3252" s="126">
        <v>14.99</v>
      </c>
    </row>
    <row r="3253" spans="1:7" x14ac:dyDescent="0.25">
      <c r="A3253" s="126">
        <v>21968</v>
      </c>
      <c r="B3253" s="126" t="s">
        <v>1745</v>
      </c>
      <c r="C3253" s="126" t="s">
        <v>443</v>
      </c>
      <c r="D3253" s="126">
        <v>330</v>
      </c>
      <c r="E3253" s="126">
        <v>24</v>
      </c>
      <c r="F3253" s="126" t="s">
        <v>5877</v>
      </c>
      <c r="G3253" s="126">
        <v>4.49</v>
      </c>
    </row>
    <row r="3254" spans="1:7" x14ac:dyDescent="0.25">
      <c r="A3254" s="126">
        <v>21968</v>
      </c>
      <c r="B3254" s="126" t="s">
        <v>1745</v>
      </c>
      <c r="C3254" s="126" t="s">
        <v>443</v>
      </c>
      <c r="D3254" s="126">
        <v>330</v>
      </c>
      <c r="E3254" s="126">
        <v>24</v>
      </c>
      <c r="F3254" s="126" t="s">
        <v>5877</v>
      </c>
      <c r="G3254" s="126">
        <v>4.49</v>
      </c>
    </row>
    <row r="3255" spans="1:7" x14ac:dyDescent="0.25">
      <c r="A3255" s="126">
        <v>22184</v>
      </c>
      <c r="B3255" s="126" t="s">
        <v>1769</v>
      </c>
      <c r="C3255" s="126" t="s">
        <v>442</v>
      </c>
      <c r="D3255" s="126">
        <v>750</v>
      </c>
      <c r="E3255" s="126">
        <v>12</v>
      </c>
      <c r="F3255" s="126" t="s">
        <v>5844</v>
      </c>
      <c r="G3255" s="126">
        <v>14.99</v>
      </c>
    </row>
    <row r="3256" spans="1:7" x14ac:dyDescent="0.25">
      <c r="A3256" s="126">
        <v>22586</v>
      </c>
      <c r="B3256" s="126" t="s">
        <v>1811</v>
      </c>
      <c r="C3256" s="126" t="s">
        <v>442</v>
      </c>
      <c r="D3256" s="126">
        <v>750</v>
      </c>
      <c r="E3256" s="126">
        <v>12</v>
      </c>
      <c r="F3256" s="126" t="s">
        <v>6126</v>
      </c>
      <c r="G3256" s="126">
        <v>69.95</v>
      </c>
    </row>
    <row r="3257" spans="1:7" x14ac:dyDescent="0.25">
      <c r="A3257" s="126">
        <v>988092</v>
      </c>
      <c r="B3257" s="126" t="s">
        <v>3406</v>
      </c>
      <c r="C3257" s="126" t="s">
        <v>442</v>
      </c>
      <c r="D3257" s="126">
        <v>750</v>
      </c>
      <c r="E3257" s="126">
        <v>12</v>
      </c>
      <c r="F3257" s="126" t="s">
        <v>5957</v>
      </c>
      <c r="G3257" s="126">
        <v>13.99</v>
      </c>
    </row>
    <row r="3258" spans="1:7" x14ac:dyDescent="0.25">
      <c r="A3258" s="126">
        <v>788039</v>
      </c>
      <c r="B3258" s="126" t="s">
        <v>3284</v>
      </c>
      <c r="C3258" s="126" t="s">
        <v>442</v>
      </c>
      <c r="D3258" s="126">
        <v>750</v>
      </c>
      <c r="E3258" s="126">
        <v>12</v>
      </c>
      <c r="F3258" s="126" t="s">
        <v>5906</v>
      </c>
      <c r="G3258" s="126">
        <v>15.99</v>
      </c>
    </row>
    <row r="3259" spans="1:7" x14ac:dyDescent="0.25">
      <c r="A3259" s="126">
        <v>767743</v>
      </c>
      <c r="B3259" s="126" t="s">
        <v>3253</v>
      </c>
      <c r="C3259" s="126" t="s">
        <v>442</v>
      </c>
      <c r="D3259" s="126">
        <v>750</v>
      </c>
      <c r="E3259" s="126">
        <v>12</v>
      </c>
      <c r="F3259" s="126" t="s">
        <v>6016</v>
      </c>
      <c r="G3259" s="126">
        <v>23.99</v>
      </c>
    </row>
    <row r="3260" spans="1:7" x14ac:dyDescent="0.25">
      <c r="A3260" s="126">
        <v>22439</v>
      </c>
      <c r="B3260" s="126" t="s">
        <v>1799</v>
      </c>
      <c r="C3260" s="126" t="s">
        <v>444</v>
      </c>
      <c r="D3260" s="126">
        <v>2130</v>
      </c>
      <c r="E3260" s="126">
        <v>4</v>
      </c>
      <c r="F3260" s="126" t="s">
        <v>5788</v>
      </c>
      <c r="G3260" s="126">
        <v>13.99</v>
      </c>
    </row>
    <row r="3261" spans="1:7" x14ac:dyDescent="0.25">
      <c r="A3261" s="126">
        <v>22499</v>
      </c>
      <c r="B3261" s="126" t="s">
        <v>1805</v>
      </c>
      <c r="C3261" s="126" t="s">
        <v>442</v>
      </c>
      <c r="D3261" s="126">
        <v>750</v>
      </c>
      <c r="E3261" s="126">
        <v>12</v>
      </c>
      <c r="F3261" s="126" t="s">
        <v>5928</v>
      </c>
      <c r="G3261" s="126">
        <v>16.989999999999998</v>
      </c>
    </row>
    <row r="3262" spans="1:7" x14ac:dyDescent="0.25">
      <c r="A3262" s="126">
        <v>22736</v>
      </c>
      <c r="B3262" s="126" t="s">
        <v>1826</v>
      </c>
      <c r="C3262" s="126" t="s">
        <v>442</v>
      </c>
      <c r="D3262" s="126">
        <v>750</v>
      </c>
      <c r="E3262" s="126">
        <v>12</v>
      </c>
      <c r="F3262" s="126" t="s">
        <v>6026</v>
      </c>
      <c r="G3262" s="126">
        <v>18.989999999999998</v>
      </c>
    </row>
    <row r="3263" spans="1:7" x14ac:dyDescent="0.25">
      <c r="A3263" s="126">
        <v>22404</v>
      </c>
      <c r="B3263" s="126" t="s">
        <v>1794</v>
      </c>
      <c r="C3263" s="126" t="s">
        <v>441</v>
      </c>
      <c r="D3263" s="126">
        <v>750</v>
      </c>
      <c r="E3263" s="126">
        <v>12</v>
      </c>
      <c r="F3263" s="126" t="s">
        <v>6526</v>
      </c>
      <c r="G3263" s="126">
        <v>39.99</v>
      </c>
    </row>
    <row r="3264" spans="1:7" x14ac:dyDescent="0.25">
      <c r="A3264" s="126">
        <v>21433</v>
      </c>
      <c r="B3264" s="126" t="s">
        <v>1702</v>
      </c>
      <c r="C3264" s="126" t="s">
        <v>442</v>
      </c>
      <c r="D3264" s="126">
        <v>750</v>
      </c>
      <c r="E3264" s="126">
        <v>12</v>
      </c>
      <c r="F3264" s="126" t="s">
        <v>6416</v>
      </c>
      <c r="G3264" s="126">
        <v>93.01</v>
      </c>
    </row>
    <row r="3265" spans="1:7" x14ac:dyDescent="0.25">
      <c r="A3265" s="126">
        <v>22069</v>
      </c>
      <c r="B3265" s="126" t="s">
        <v>293</v>
      </c>
      <c r="C3265" s="126" t="s">
        <v>442</v>
      </c>
      <c r="D3265" s="126">
        <v>750</v>
      </c>
      <c r="E3265" s="126">
        <v>12</v>
      </c>
      <c r="F3265" s="126" t="s">
        <v>6298</v>
      </c>
      <c r="G3265" s="126">
        <v>17.989999999999998</v>
      </c>
    </row>
    <row r="3266" spans="1:7" x14ac:dyDescent="0.25">
      <c r="A3266" s="126">
        <v>21437</v>
      </c>
      <c r="B3266" s="126" t="s">
        <v>1704</v>
      </c>
      <c r="C3266" s="126" t="s">
        <v>442</v>
      </c>
      <c r="D3266" s="126">
        <v>750</v>
      </c>
      <c r="E3266" s="126">
        <v>12</v>
      </c>
      <c r="F3266" s="126" t="s">
        <v>6416</v>
      </c>
      <c r="G3266" s="126">
        <v>136.76</v>
      </c>
    </row>
    <row r="3267" spans="1:7" x14ac:dyDescent="0.25">
      <c r="A3267" s="126">
        <v>21408</v>
      </c>
      <c r="B3267" s="126" t="s">
        <v>1695</v>
      </c>
      <c r="C3267" s="126" t="s">
        <v>442</v>
      </c>
      <c r="D3267" s="126">
        <v>750</v>
      </c>
      <c r="E3267" s="126">
        <v>12</v>
      </c>
      <c r="F3267" s="126" t="s">
        <v>5794</v>
      </c>
      <c r="G3267" s="126">
        <v>21.53</v>
      </c>
    </row>
    <row r="3268" spans="1:7" x14ac:dyDescent="0.25">
      <c r="A3268" s="126">
        <v>22045</v>
      </c>
      <c r="B3268" s="126" t="s">
        <v>1751</v>
      </c>
      <c r="C3268" s="126" t="s">
        <v>442</v>
      </c>
      <c r="D3268" s="126">
        <v>750</v>
      </c>
      <c r="E3268" s="126">
        <v>12</v>
      </c>
      <c r="F3268" s="126" t="s">
        <v>5928</v>
      </c>
      <c r="G3268" s="126">
        <v>23.83</v>
      </c>
    </row>
    <row r="3269" spans="1:7" x14ac:dyDescent="0.25">
      <c r="A3269" s="126">
        <v>764706</v>
      </c>
      <c r="B3269" s="126" t="s">
        <v>3244</v>
      </c>
      <c r="C3269" s="126" t="s">
        <v>442</v>
      </c>
      <c r="D3269" s="126">
        <v>750</v>
      </c>
      <c r="E3269" s="126">
        <v>6</v>
      </c>
      <c r="F3269" s="126" t="s">
        <v>6126</v>
      </c>
      <c r="G3269" s="126">
        <v>37.49</v>
      </c>
    </row>
    <row r="3270" spans="1:7" x14ac:dyDescent="0.25">
      <c r="A3270" s="126">
        <v>22457</v>
      </c>
      <c r="B3270" s="126" t="s">
        <v>1803</v>
      </c>
      <c r="C3270" s="126" t="s">
        <v>443</v>
      </c>
      <c r="D3270" s="126">
        <v>2130</v>
      </c>
      <c r="E3270" s="126">
        <v>4</v>
      </c>
      <c r="F3270" s="126" t="s">
        <v>6182</v>
      </c>
      <c r="G3270" s="126">
        <v>14.06</v>
      </c>
    </row>
    <row r="3271" spans="1:7" x14ac:dyDescent="0.25">
      <c r="A3271" s="126">
        <v>22457</v>
      </c>
      <c r="B3271" s="126" t="s">
        <v>1803</v>
      </c>
      <c r="C3271" s="126" t="s">
        <v>443</v>
      </c>
      <c r="D3271" s="126">
        <v>2130</v>
      </c>
      <c r="E3271" s="126">
        <v>4</v>
      </c>
      <c r="F3271" s="126" t="s">
        <v>6182</v>
      </c>
      <c r="G3271" s="126">
        <v>14.06</v>
      </c>
    </row>
    <row r="3272" spans="1:7" x14ac:dyDescent="0.25">
      <c r="A3272" s="126">
        <v>22421</v>
      </c>
      <c r="B3272" s="126" t="s">
        <v>1795</v>
      </c>
      <c r="C3272" s="126" t="s">
        <v>444</v>
      </c>
      <c r="D3272" s="126">
        <v>2130</v>
      </c>
      <c r="E3272" s="126">
        <v>4</v>
      </c>
      <c r="F3272" s="126" t="s">
        <v>5773</v>
      </c>
      <c r="G3272" s="126">
        <v>14.99</v>
      </c>
    </row>
    <row r="3273" spans="1:7" x14ac:dyDescent="0.25">
      <c r="A3273" s="126">
        <v>398826</v>
      </c>
      <c r="B3273" s="126" t="s">
        <v>2905</v>
      </c>
      <c r="C3273" s="126" t="s">
        <v>442</v>
      </c>
      <c r="D3273" s="126">
        <v>750</v>
      </c>
      <c r="E3273" s="126">
        <v>12</v>
      </c>
      <c r="F3273" s="126" t="s">
        <v>5937</v>
      </c>
      <c r="G3273" s="126">
        <v>15.95</v>
      </c>
    </row>
    <row r="3274" spans="1:7" x14ac:dyDescent="0.25">
      <c r="A3274" s="126">
        <v>22773</v>
      </c>
      <c r="B3274" s="126" t="s">
        <v>1834</v>
      </c>
      <c r="C3274" s="126" t="s">
        <v>442</v>
      </c>
      <c r="D3274" s="126">
        <v>750</v>
      </c>
      <c r="E3274" s="126">
        <v>12</v>
      </c>
      <c r="F3274" s="126" t="s">
        <v>5794</v>
      </c>
      <c r="G3274" s="126">
        <v>15.39</v>
      </c>
    </row>
    <row r="3275" spans="1:7" x14ac:dyDescent="0.25">
      <c r="A3275" s="126">
        <v>21296</v>
      </c>
      <c r="B3275" s="126" t="s">
        <v>1680</v>
      </c>
      <c r="C3275" s="126" t="s">
        <v>443</v>
      </c>
      <c r="D3275" s="126">
        <v>4092</v>
      </c>
      <c r="E3275" s="126">
        <v>1</v>
      </c>
      <c r="F3275" s="126" t="s">
        <v>6180</v>
      </c>
      <c r="G3275" s="126">
        <v>24.99</v>
      </c>
    </row>
    <row r="3276" spans="1:7" x14ac:dyDescent="0.25">
      <c r="A3276" s="126">
        <v>21296</v>
      </c>
      <c r="B3276" s="126" t="s">
        <v>1680</v>
      </c>
      <c r="C3276" s="126" t="s">
        <v>443</v>
      </c>
      <c r="D3276" s="126">
        <v>4092</v>
      </c>
      <c r="E3276" s="126">
        <v>1</v>
      </c>
      <c r="F3276" s="126" t="s">
        <v>6180</v>
      </c>
      <c r="G3276" s="126">
        <v>24.99</v>
      </c>
    </row>
    <row r="3277" spans="1:7" x14ac:dyDescent="0.25">
      <c r="A3277" s="126">
        <v>22568</v>
      </c>
      <c r="B3277" s="126" t="s">
        <v>291</v>
      </c>
      <c r="C3277" s="126" t="s">
        <v>442</v>
      </c>
      <c r="D3277" s="126">
        <v>750</v>
      </c>
      <c r="E3277" s="126">
        <v>12</v>
      </c>
      <c r="F3277" s="126" t="s">
        <v>6525</v>
      </c>
      <c r="G3277" s="126">
        <v>15.99</v>
      </c>
    </row>
    <row r="3278" spans="1:7" x14ac:dyDescent="0.25">
      <c r="A3278" s="126">
        <v>22296</v>
      </c>
      <c r="B3278" s="126" t="s">
        <v>1787</v>
      </c>
      <c r="C3278" s="126" t="s">
        <v>442</v>
      </c>
      <c r="D3278" s="126">
        <v>750</v>
      </c>
      <c r="E3278" s="126">
        <v>12</v>
      </c>
      <c r="F3278" s="126" t="s">
        <v>6557</v>
      </c>
      <c r="G3278" s="126">
        <v>39.99</v>
      </c>
    </row>
    <row r="3279" spans="1:7" x14ac:dyDescent="0.25">
      <c r="A3279" s="126">
        <v>22683</v>
      </c>
      <c r="B3279" s="126" t="s">
        <v>1824</v>
      </c>
      <c r="C3279" s="126" t="s">
        <v>443</v>
      </c>
      <c r="D3279" s="126">
        <v>473</v>
      </c>
      <c r="E3279" s="126">
        <v>24</v>
      </c>
      <c r="F3279" s="126" t="s">
        <v>6431</v>
      </c>
      <c r="G3279" s="126">
        <v>3.68</v>
      </c>
    </row>
    <row r="3280" spans="1:7" x14ac:dyDescent="0.25">
      <c r="A3280" s="126">
        <v>22683</v>
      </c>
      <c r="B3280" s="126" t="s">
        <v>1824</v>
      </c>
      <c r="C3280" s="126" t="s">
        <v>443</v>
      </c>
      <c r="D3280" s="126">
        <v>473</v>
      </c>
      <c r="E3280" s="126">
        <v>24</v>
      </c>
      <c r="F3280" s="126" t="s">
        <v>6431</v>
      </c>
      <c r="G3280" s="126">
        <v>3.68</v>
      </c>
    </row>
    <row r="3281" spans="1:7" x14ac:dyDescent="0.25">
      <c r="A3281" s="126">
        <v>22300</v>
      </c>
      <c r="B3281" s="126" t="s">
        <v>1788</v>
      </c>
      <c r="C3281" s="126" t="s">
        <v>441</v>
      </c>
      <c r="D3281" s="126">
        <v>750</v>
      </c>
      <c r="E3281" s="126">
        <v>6</v>
      </c>
      <c r="F3281" s="126" t="s">
        <v>6139</v>
      </c>
      <c r="G3281" s="126">
        <v>59.99</v>
      </c>
    </row>
    <row r="3282" spans="1:7" x14ac:dyDescent="0.25">
      <c r="A3282" s="126">
        <v>22091</v>
      </c>
      <c r="B3282" s="126" t="s">
        <v>1756</v>
      </c>
      <c r="C3282" s="126" t="s">
        <v>443</v>
      </c>
      <c r="D3282" s="126">
        <v>4260</v>
      </c>
      <c r="E3282" s="126">
        <v>2</v>
      </c>
      <c r="F3282" s="126" t="s">
        <v>6182</v>
      </c>
      <c r="G3282" s="126">
        <v>25.05</v>
      </c>
    </row>
    <row r="3283" spans="1:7" x14ac:dyDescent="0.25">
      <c r="A3283" s="126">
        <v>22091</v>
      </c>
      <c r="B3283" s="126" t="s">
        <v>1756</v>
      </c>
      <c r="C3283" s="126" t="s">
        <v>443</v>
      </c>
      <c r="D3283" s="126">
        <v>4260</v>
      </c>
      <c r="E3283" s="126">
        <v>2</v>
      </c>
      <c r="F3283" s="126" t="s">
        <v>6182</v>
      </c>
      <c r="G3283" s="126">
        <v>25.05</v>
      </c>
    </row>
    <row r="3284" spans="1:7" x14ac:dyDescent="0.25">
      <c r="A3284" s="126">
        <v>23091</v>
      </c>
      <c r="B3284" s="126" t="s">
        <v>1868</v>
      </c>
      <c r="C3284" s="126" t="s">
        <v>443</v>
      </c>
      <c r="D3284" s="126">
        <v>500</v>
      </c>
      <c r="E3284" s="126">
        <v>12</v>
      </c>
      <c r="F3284" s="126" t="s">
        <v>5928</v>
      </c>
      <c r="G3284" s="126">
        <v>4.78</v>
      </c>
    </row>
    <row r="3285" spans="1:7" x14ac:dyDescent="0.25">
      <c r="A3285" s="126">
        <v>23091</v>
      </c>
      <c r="B3285" s="126" t="s">
        <v>1868</v>
      </c>
      <c r="C3285" s="126" t="s">
        <v>443</v>
      </c>
      <c r="D3285" s="126">
        <v>500</v>
      </c>
      <c r="E3285" s="126">
        <v>12</v>
      </c>
      <c r="F3285" s="126" t="s">
        <v>5928</v>
      </c>
      <c r="G3285" s="126">
        <v>4.78</v>
      </c>
    </row>
    <row r="3286" spans="1:7" x14ac:dyDescent="0.25">
      <c r="A3286" s="126">
        <v>23093</v>
      </c>
      <c r="B3286" s="126" t="s">
        <v>1870</v>
      </c>
      <c r="C3286" s="126" t="s">
        <v>443</v>
      </c>
      <c r="D3286" s="126">
        <v>500</v>
      </c>
      <c r="E3286" s="126">
        <v>12</v>
      </c>
      <c r="F3286" s="126" t="s">
        <v>5928</v>
      </c>
      <c r="G3286" s="126">
        <v>4.78</v>
      </c>
    </row>
    <row r="3287" spans="1:7" x14ac:dyDescent="0.25">
      <c r="A3287" s="126">
        <v>23093</v>
      </c>
      <c r="B3287" s="126" t="s">
        <v>1870</v>
      </c>
      <c r="C3287" s="126" t="s">
        <v>443</v>
      </c>
      <c r="D3287" s="126">
        <v>500</v>
      </c>
      <c r="E3287" s="126">
        <v>12</v>
      </c>
      <c r="F3287" s="126" t="s">
        <v>5928</v>
      </c>
      <c r="G3287" s="126">
        <v>4.78</v>
      </c>
    </row>
    <row r="3288" spans="1:7" x14ac:dyDescent="0.25">
      <c r="A3288" s="126">
        <v>23092</v>
      </c>
      <c r="B3288" s="126" t="s">
        <v>1869</v>
      </c>
      <c r="C3288" s="126" t="s">
        <v>443</v>
      </c>
      <c r="D3288" s="126">
        <v>500</v>
      </c>
      <c r="E3288" s="126">
        <v>12</v>
      </c>
      <c r="F3288" s="126" t="s">
        <v>5928</v>
      </c>
      <c r="G3288" s="126">
        <v>4.78</v>
      </c>
    </row>
    <row r="3289" spans="1:7" x14ac:dyDescent="0.25">
      <c r="A3289" s="126">
        <v>23092</v>
      </c>
      <c r="B3289" s="126" t="s">
        <v>1869</v>
      </c>
      <c r="C3289" s="126" t="s">
        <v>443</v>
      </c>
      <c r="D3289" s="126">
        <v>500</v>
      </c>
      <c r="E3289" s="126">
        <v>12</v>
      </c>
      <c r="F3289" s="126" t="s">
        <v>5928</v>
      </c>
      <c r="G3289" s="126">
        <v>4.78</v>
      </c>
    </row>
    <row r="3290" spans="1:7" x14ac:dyDescent="0.25">
      <c r="A3290" s="126">
        <v>22755</v>
      </c>
      <c r="B3290" s="126" t="s">
        <v>1829</v>
      </c>
      <c r="C3290" s="126" t="s">
        <v>444</v>
      </c>
      <c r="D3290" s="126">
        <v>2130</v>
      </c>
      <c r="E3290" s="126">
        <v>4</v>
      </c>
      <c r="F3290" s="126" t="s">
        <v>6156</v>
      </c>
      <c r="G3290" s="126">
        <v>14.99</v>
      </c>
    </row>
    <row r="3291" spans="1:7" x14ac:dyDescent="0.25">
      <c r="A3291" s="126">
        <v>22203</v>
      </c>
      <c r="B3291" s="126" t="s">
        <v>6558</v>
      </c>
      <c r="C3291" s="126" t="s">
        <v>442</v>
      </c>
      <c r="D3291" s="126">
        <v>750</v>
      </c>
      <c r="E3291" s="126">
        <v>12</v>
      </c>
      <c r="F3291" s="126" t="s">
        <v>6012</v>
      </c>
      <c r="G3291" s="126">
        <v>19.37</v>
      </c>
    </row>
    <row r="3292" spans="1:7" x14ac:dyDescent="0.25">
      <c r="A3292" s="126">
        <v>22420</v>
      </c>
      <c r="B3292" s="126" t="s">
        <v>5670</v>
      </c>
      <c r="C3292" s="126" t="s">
        <v>444</v>
      </c>
      <c r="D3292" s="126">
        <v>4260</v>
      </c>
      <c r="E3292" s="126">
        <v>2</v>
      </c>
      <c r="F3292" s="126" t="s">
        <v>5773</v>
      </c>
      <c r="G3292" s="126">
        <v>29.99</v>
      </c>
    </row>
    <row r="3293" spans="1:7" x14ac:dyDescent="0.25">
      <c r="A3293" s="126">
        <v>746883</v>
      </c>
      <c r="B3293" s="126" t="s">
        <v>3209</v>
      </c>
      <c r="C3293" s="126" t="s">
        <v>442</v>
      </c>
      <c r="D3293" s="126">
        <v>750</v>
      </c>
      <c r="E3293" s="126">
        <v>12</v>
      </c>
      <c r="F3293" s="126" t="s">
        <v>5937</v>
      </c>
      <c r="G3293" s="126">
        <v>15.95</v>
      </c>
    </row>
    <row r="3294" spans="1:7" x14ac:dyDescent="0.25">
      <c r="A3294" s="126">
        <v>21421</v>
      </c>
      <c r="B3294" s="126" t="s">
        <v>287</v>
      </c>
      <c r="C3294" s="126" t="s">
        <v>442</v>
      </c>
      <c r="D3294" s="126">
        <v>750</v>
      </c>
      <c r="E3294" s="126">
        <v>12</v>
      </c>
      <c r="F3294" s="126" t="s">
        <v>5957</v>
      </c>
      <c r="G3294" s="126">
        <v>9.99</v>
      </c>
    </row>
    <row r="3295" spans="1:7" x14ac:dyDescent="0.25">
      <c r="A3295" s="126">
        <v>22770</v>
      </c>
      <c r="B3295" s="126" t="s">
        <v>1831</v>
      </c>
      <c r="C3295" s="126" t="s">
        <v>442</v>
      </c>
      <c r="D3295" s="126">
        <v>750</v>
      </c>
      <c r="E3295" s="126">
        <v>12</v>
      </c>
      <c r="F3295" s="126" t="s">
        <v>5999</v>
      </c>
      <c r="G3295" s="126">
        <v>21.99</v>
      </c>
    </row>
    <row r="3296" spans="1:7" x14ac:dyDescent="0.25">
      <c r="A3296" s="126">
        <v>22817</v>
      </c>
      <c r="B3296" s="126" t="s">
        <v>5243</v>
      </c>
      <c r="C3296" s="126" t="s">
        <v>443</v>
      </c>
      <c r="D3296" s="126">
        <v>473</v>
      </c>
      <c r="E3296" s="126">
        <v>24</v>
      </c>
      <c r="F3296" s="126" t="s">
        <v>5928</v>
      </c>
      <c r="G3296" s="126">
        <v>2.4500000000000002</v>
      </c>
    </row>
    <row r="3297" spans="1:7" x14ac:dyDescent="0.25">
      <c r="A3297" s="126">
        <v>22082</v>
      </c>
      <c r="B3297" s="126" t="s">
        <v>1754</v>
      </c>
      <c r="C3297" s="126" t="s">
        <v>442</v>
      </c>
      <c r="D3297" s="126">
        <v>750</v>
      </c>
      <c r="E3297" s="126">
        <v>12</v>
      </c>
      <c r="F3297" s="126" t="s">
        <v>5784</v>
      </c>
      <c r="G3297" s="126">
        <v>33.99</v>
      </c>
    </row>
    <row r="3298" spans="1:7" x14ac:dyDescent="0.25">
      <c r="A3298" s="126">
        <v>22599</v>
      </c>
      <c r="B3298" s="126" t="s">
        <v>1814</v>
      </c>
      <c r="C3298" s="126" t="s">
        <v>442</v>
      </c>
      <c r="D3298" s="126">
        <v>750</v>
      </c>
      <c r="E3298" s="126">
        <v>6</v>
      </c>
      <c r="F3298" s="126" t="s">
        <v>5999</v>
      </c>
      <c r="G3298" s="126">
        <v>25.99</v>
      </c>
    </row>
    <row r="3299" spans="1:7" x14ac:dyDescent="0.25">
      <c r="A3299" s="126">
        <v>22088</v>
      </c>
      <c r="B3299" s="126" t="s">
        <v>1491</v>
      </c>
      <c r="C3299" s="126" t="s">
        <v>441</v>
      </c>
      <c r="D3299" s="126">
        <v>1750</v>
      </c>
      <c r="E3299" s="126">
        <v>6</v>
      </c>
      <c r="F3299" s="126" t="s">
        <v>6507</v>
      </c>
      <c r="G3299" s="126">
        <v>48.87</v>
      </c>
    </row>
    <row r="3300" spans="1:7" x14ac:dyDescent="0.25">
      <c r="A3300" s="126">
        <v>484998</v>
      </c>
      <c r="B3300" s="126" t="s">
        <v>2952</v>
      </c>
      <c r="C3300" s="126" t="s">
        <v>442</v>
      </c>
      <c r="D3300" s="126">
        <v>750</v>
      </c>
      <c r="E3300" s="126">
        <v>12</v>
      </c>
      <c r="F3300" s="126" t="s">
        <v>5954</v>
      </c>
      <c r="G3300" s="126">
        <v>14.99</v>
      </c>
    </row>
    <row r="3301" spans="1:7" x14ac:dyDescent="0.25">
      <c r="A3301" s="126">
        <v>21591</v>
      </c>
      <c r="B3301" s="126" t="s">
        <v>1717</v>
      </c>
      <c r="C3301" s="126" t="s">
        <v>442</v>
      </c>
      <c r="D3301" s="126">
        <v>750</v>
      </c>
      <c r="E3301" s="126">
        <v>6</v>
      </c>
      <c r="F3301" s="126" t="s">
        <v>5996</v>
      </c>
      <c r="G3301" s="126">
        <v>37.56</v>
      </c>
    </row>
    <row r="3302" spans="1:7" x14ac:dyDescent="0.25">
      <c r="A3302" s="126">
        <v>22735</v>
      </c>
      <c r="B3302" s="126" t="s">
        <v>1310</v>
      </c>
      <c r="C3302" s="126" t="s">
        <v>441</v>
      </c>
      <c r="D3302" s="126">
        <v>750</v>
      </c>
      <c r="E3302" s="126">
        <v>12</v>
      </c>
      <c r="F3302" s="126" t="s">
        <v>5786</v>
      </c>
      <c r="G3302" s="126">
        <v>25.49</v>
      </c>
    </row>
    <row r="3303" spans="1:7" x14ac:dyDescent="0.25">
      <c r="A3303" s="126">
        <v>22739</v>
      </c>
      <c r="B3303" s="126" t="s">
        <v>237</v>
      </c>
      <c r="C3303" s="126" t="s">
        <v>441</v>
      </c>
      <c r="D3303" s="126">
        <v>1750</v>
      </c>
      <c r="E3303" s="126">
        <v>6</v>
      </c>
      <c r="F3303" s="126" t="s">
        <v>5754</v>
      </c>
      <c r="G3303" s="126">
        <v>59.63</v>
      </c>
    </row>
    <row r="3304" spans="1:7" x14ac:dyDescent="0.25">
      <c r="A3304" s="126">
        <v>22122</v>
      </c>
      <c r="B3304" s="126" t="s">
        <v>1763</v>
      </c>
      <c r="C3304" s="126" t="s">
        <v>442</v>
      </c>
      <c r="D3304" s="126">
        <v>750</v>
      </c>
      <c r="E3304" s="126">
        <v>12</v>
      </c>
      <c r="F3304" s="126" t="s">
        <v>6075</v>
      </c>
      <c r="G3304" s="126">
        <v>19.989999999999998</v>
      </c>
    </row>
    <row r="3305" spans="1:7" x14ac:dyDescent="0.25">
      <c r="A3305" s="126">
        <v>22738</v>
      </c>
      <c r="B3305" s="126" t="s">
        <v>1827</v>
      </c>
      <c r="C3305" s="126" t="s">
        <v>442</v>
      </c>
      <c r="D3305" s="126">
        <v>750</v>
      </c>
      <c r="E3305" s="126">
        <v>12</v>
      </c>
      <c r="F3305" s="126" t="s">
        <v>6063</v>
      </c>
      <c r="G3305" s="126">
        <v>22.99</v>
      </c>
    </row>
    <row r="3306" spans="1:7" x14ac:dyDescent="0.25">
      <c r="A3306" s="126">
        <v>22774</v>
      </c>
      <c r="B3306" s="126" t="s">
        <v>1835</v>
      </c>
      <c r="C3306" s="126" t="s">
        <v>442</v>
      </c>
      <c r="D3306" s="126">
        <v>750</v>
      </c>
      <c r="E3306" s="126">
        <v>12</v>
      </c>
      <c r="F3306" s="126" t="s">
        <v>5779</v>
      </c>
      <c r="G3306" s="126">
        <v>31.16</v>
      </c>
    </row>
    <row r="3307" spans="1:7" x14ac:dyDescent="0.25">
      <c r="A3307" s="126">
        <v>21753</v>
      </c>
      <c r="B3307" s="126" t="s">
        <v>1725</v>
      </c>
      <c r="C3307" s="126" t="s">
        <v>442</v>
      </c>
      <c r="D3307" s="126">
        <v>750</v>
      </c>
      <c r="E3307" s="126">
        <v>12</v>
      </c>
      <c r="F3307" s="126" t="s">
        <v>5999</v>
      </c>
      <c r="G3307" s="126">
        <v>16.989999999999998</v>
      </c>
    </row>
    <row r="3308" spans="1:7" x14ac:dyDescent="0.25">
      <c r="A3308" s="126">
        <v>22295</v>
      </c>
      <c r="B3308" s="126" t="s">
        <v>1786</v>
      </c>
      <c r="C3308" s="126" t="s">
        <v>442</v>
      </c>
      <c r="D3308" s="126">
        <v>750</v>
      </c>
      <c r="E3308" s="126">
        <v>12</v>
      </c>
      <c r="F3308" s="126" t="s">
        <v>5957</v>
      </c>
      <c r="G3308" s="126">
        <v>13.99</v>
      </c>
    </row>
    <row r="3309" spans="1:7" x14ac:dyDescent="0.25">
      <c r="A3309" s="126">
        <v>22298</v>
      </c>
      <c r="B3309" s="126" t="s">
        <v>6562</v>
      </c>
      <c r="C3309" s="126" t="s">
        <v>441</v>
      </c>
      <c r="D3309" s="126">
        <v>750</v>
      </c>
      <c r="E3309" s="126">
        <v>12</v>
      </c>
      <c r="F3309" s="126" t="s">
        <v>5784</v>
      </c>
      <c r="G3309" s="126">
        <v>27.99</v>
      </c>
    </row>
    <row r="3310" spans="1:7" x14ac:dyDescent="0.25">
      <c r="A3310" s="126">
        <v>21422</v>
      </c>
      <c r="B3310" s="126" t="s">
        <v>288</v>
      </c>
      <c r="C3310" s="126" t="s">
        <v>442</v>
      </c>
      <c r="D3310" s="126">
        <v>750</v>
      </c>
      <c r="E3310" s="126">
        <v>12</v>
      </c>
      <c r="F3310" s="126" t="s">
        <v>5957</v>
      </c>
      <c r="G3310" s="126">
        <v>10.99</v>
      </c>
    </row>
    <row r="3311" spans="1:7" x14ac:dyDescent="0.25">
      <c r="A3311" s="126">
        <v>21423</v>
      </c>
      <c r="B3311" s="126" t="s">
        <v>289</v>
      </c>
      <c r="C3311" s="126" t="s">
        <v>442</v>
      </c>
      <c r="D3311" s="126">
        <v>750</v>
      </c>
      <c r="E3311" s="126">
        <v>12</v>
      </c>
      <c r="F3311" s="126" t="s">
        <v>5957</v>
      </c>
      <c r="G3311" s="126">
        <v>10.99</v>
      </c>
    </row>
    <row r="3312" spans="1:7" x14ac:dyDescent="0.25">
      <c r="A3312" s="126">
        <v>22273</v>
      </c>
      <c r="B3312" s="126" t="s">
        <v>1784</v>
      </c>
      <c r="C3312" s="126" t="s">
        <v>443</v>
      </c>
      <c r="D3312" s="126">
        <v>3784</v>
      </c>
      <c r="E3312" s="126">
        <v>3</v>
      </c>
      <c r="F3312" s="126" t="s">
        <v>6481</v>
      </c>
      <c r="G3312" s="126">
        <v>26.5</v>
      </c>
    </row>
    <row r="3313" spans="1:7" x14ac:dyDescent="0.25">
      <c r="A3313" s="126">
        <v>22273</v>
      </c>
      <c r="B3313" s="126" t="s">
        <v>1784</v>
      </c>
      <c r="C3313" s="126" t="s">
        <v>443</v>
      </c>
      <c r="D3313" s="126">
        <v>3784</v>
      </c>
      <c r="E3313" s="126">
        <v>3</v>
      </c>
      <c r="F3313" s="126" t="s">
        <v>6481</v>
      </c>
      <c r="G3313" s="126">
        <v>26.5</v>
      </c>
    </row>
    <row r="3314" spans="1:7" x14ac:dyDescent="0.25">
      <c r="A3314" s="126">
        <v>22310</v>
      </c>
      <c r="B3314" s="126" t="s">
        <v>1790</v>
      </c>
      <c r="C3314" s="126" t="s">
        <v>442</v>
      </c>
      <c r="D3314" s="126">
        <v>750</v>
      </c>
      <c r="E3314" s="126">
        <v>12</v>
      </c>
      <c r="F3314" s="126" t="s">
        <v>6210</v>
      </c>
      <c r="G3314" s="126">
        <v>51.49</v>
      </c>
    </row>
    <row r="3315" spans="1:7" x14ac:dyDescent="0.25">
      <c r="A3315" s="126">
        <v>22422</v>
      </c>
      <c r="B3315" s="126" t="s">
        <v>1796</v>
      </c>
      <c r="C3315" s="126" t="s">
        <v>444</v>
      </c>
      <c r="D3315" s="126">
        <v>458</v>
      </c>
      <c r="E3315" s="126">
        <v>24</v>
      </c>
      <c r="F3315" s="126" t="s">
        <v>5844</v>
      </c>
      <c r="G3315" s="126">
        <v>3.39</v>
      </c>
    </row>
    <row r="3316" spans="1:7" x14ac:dyDescent="0.25">
      <c r="A3316" s="126">
        <v>22597</v>
      </c>
      <c r="B3316" s="126" t="s">
        <v>1813</v>
      </c>
      <c r="C3316" s="126" t="s">
        <v>442</v>
      </c>
      <c r="D3316" s="126">
        <v>750</v>
      </c>
      <c r="E3316" s="126">
        <v>6</v>
      </c>
      <c r="F3316" s="126" t="s">
        <v>5928</v>
      </c>
      <c r="G3316" s="126">
        <v>34.99</v>
      </c>
    </row>
    <row r="3317" spans="1:7" x14ac:dyDescent="0.25">
      <c r="A3317" s="126">
        <v>23205</v>
      </c>
      <c r="B3317" s="126" t="s">
        <v>5524</v>
      </c>
      <c r="C3317" s="126" t="s">
        <v>442</v>
      </c>
      <c r="D3317" s="126">
        <v>1000</v>
      </c>
      <c r="E3317" s="126">
        <v>6</v>
      </c>
      <c r="F3317" s="126" t="s">
        <v>5899</v>
      </c>
      <c r="G3317" s="126">
        <v>12.99</v>
      </c>
    </row>
    <row r="3318" spans="1:7" x14ac:dyDescent="0.25">
      <c r="A3318" s="126">
        <v>22231</v>
      </c>
      <c r="B3318" s="126" t="s">
        <v>1779</v>
      </c>
      <c r="C3318" s="126" t="s">
        <v>443</v>
      </c>
      <c r="D3318" s="126">
        <v>750</v>
      </c>
      <c r="E3318" s="126">
        <v>12</v>
      </c>
      <c r="F3318" s="126" t="s">
        <v>6565</v>
      </c>
      <c r="G3318" s="126">
        <v>7</v>
      </c>
    </row>
    <row r="3319" spans="1:7" x14ac:dyDescent="0.25">
      <c r="A3319" s="126">
        <v>22231</v>
      </c>
      <c r="B3319" s="126" t="s">
        <v>1779</v>
      </c>
      <c r="C3319" s="126" t="s">
        <v>443</v>
      </c>
      <c r="D3319" s="126">
        <v>750</v>
      </c>
      <c r="E3319" s="126">
        <v>12</v>
      </c>
      <c r="F3319" s="126" t="s">
        <v>6565</v>
      </c>
      <c r="G3319" s="126">
        <v>7</v>
      </c>
    </row>
    <row r="3320" spans="1:7" x14ac:dyDescent="0.25">
      <c r="A3320" s="126">
        <v>23148</v>
      </c>
      <c r="B3320" s="126" t="s">
        <v>1878</v>
      </c>
      <c r="C3320" s="126" t="s">
        <v>443</v>
      </c>
      <c r="D3320" s="126">
        <v>473</v>
      </c>
      <c r="E3320" s="126">
        <v>24</v>
      </c>
      <c r="F3320" s="126" t="s">
        <v>5899</v>
      </c>
      <c r="G3320" s="126">
        <v>4.9800000000000004</v>
      </c>
    </row>
    <row r="3321" spans="1:7" x14ac:dyDescent="0.25">
      <c r="A3321" s="126">
        <v>23148</v>
      </c>
      <c r="B3321" s="126" t="s">
        <v>1878</v>
      </c>
      <c r="C3321" s="126" t="s">
        <v>443</v>
      </c>
      <c r="D3321" s="126">
        <v>473</v>
      </c>
      <c r="E3321" s="126">
        <v>24</v>
      </c>
      <c r="F3321" s="126" t="s">
        <v>5899</v>
      </c>
      <c r="G3321" s="126">
        <v>4.9800000000000004</v>
      </c>
    </row>
    <row r="3322" spans="1:7" x14ac:dyDescent="0.25">
      <c r="A3322" s="126">
        <v>22208</v>
      </c>
      <c r="B3322" s="126" t="s">
        <v>1771</v>
      </c>
      <c r="C3322" s="126" t="s">
        <v>443</v>
      </c>
      <c r="D3322" s="126">
        <v>1980</v>
      </c>
      <c r="E3322" s="126">
        <v>4</v>
      </c>
      <c r="F3322" s="126" t="s">
        <v>6220</v>
      </c>
      <c r="G3322" s="126">
        <v>10.53</v>
      </c>
    </row>
    <row r="3323" spans="1:7" x14ac:dyDescent="0.25">
      <c r="A3323" s="126">
        <v>22208</v>
      </c>
      <c r="B3323" s="126" t="s">
        <v>1771</v>
      </c>
      <c r="C3323" s="126" t="s">
        <v>443</v>
      </c>
      <c r="D3323" s="126">
        <v>1980</v>
      </c>
      <c r="E3323" s="126">
        <v>4</v>
      </c>
      <c r="F3323" s="126" t="s">
        <v>6220</v>
      </c>
      <c r="G3323" s="126">
        <v>10.53</v>
      </c>
    </row>
    <row r="3324" spans="1:7" x14ac:dyDescent="0.25">
      <c r="A3324" s="126">
        <v>22209</v>
      </c>
      <c r="B3324" s="126" t="s">
        <v>1772</v>
      </c>
      <c r="C3324" s="126" t="s">
        <v>443</v>
      </c>
      <c r="D3324" s="126">
        <v>1980</v>
      </c>
      <c r="E3324" s="126">
        <v>4</v>
      </c>
      <c r="F3324" s="126" t="s">
        <v>6220</v>
      </c>
      <c r="G3324" s="126">
        <v>10.53</v>
      </c>
    </row>
    <row r="3325" spans="1:7" x14ac:dyDescent="0.25">
      <c r="A3325" s="126">
        <v>22209</v>
      </c>
      <c r="B3325" s="126" t="s">
        <v>1772</v>
      </c>
      <c r="C3325" s="126" t="s">
        <v>443</v>
      </c>
      <c r="D3325" s="126">
        <v>1980</v>
      </c>
      <c r="E3325" s="126">
        <v>4</v>
      </c>
      <c r="F3325" s="126" t="s">
        <v>6220</v>
      </c>
      <c r="G3325" s="126">
        <v>10.53</v>
      </c>
    </row>
    <row r="3326" spans="1:7" x14ac:dyDescent="0.25">
      <c r="A3326" s="126">
        <v>22211</v>
      </c>
      <c r="B3326" s="126" t="s">
        <v>1773</v>
      </c>
      <c r="C3326" s="126" t="s">
        <v>443</v>
      </c>
      <c r="D3326" s="126">
        <v>1980</v>
      </c>
      <c r="E3326" s="126">
        <v>4</v>
      </c>
      <c r="F3326" s="126" t="s">
        <v>6220</v>
      </c>
      <c r="G3326" s="126">
        <v>10.53</v>
      </c>
    </row>
    <row r="3327" spans="1:7" x14ac:dyDescent="0.25">
      <c r="A3327" s="126">
        <v>22211</v>
      </c>
      <c r="B3327" s="126" t="s">
        <v>1773</v>
      </c>
      <c r="C3327" s="126" t="s">
        <v>443</v>
      </c>
      <c r="D3327" s="126">
        <v>1980</v>
      </c>
      <c r="E3327" s="126">
        <v>4</v>
      </c>
      <c r="F3327" s="126" t="s">
        <v>6220</v>
      </c>
      <c r="G3327" s="126">
        <v>10.53</v>
      </c>
    </row>
    <row r="3328" spans="1:7" x14ac:dyDescent="0.25">
      <c r="A3328" s="126">
        <v>23257</v>
      </c>
      <c r="B3328" s="126" t="s">
        <v>4340</v>
      </c>
      <c r="C3328" s="126" t="s">
        <v>444</v>
      </c>
      <c r="D3328" s="126">
        <v>4260</v>
      </c>
      <c r="E3328" s="126">
        <v>2</v>
      </c>
      <c r="F3328" s="126" t="s">
        <v>6156</v>
      </c>
      <c r="G3328" s="126">
        <v>28.99</v>
      </c>
    </row>
    <row r="3329" spans="1:7" x14ac:dyDescent="0.25">
      <c r="A3329" s="126">
        <v>22654</v>
      </c>
      <c r="B3329" s="126" t="s">
        <v>1819</v>
      </c>
      <c r="C3329" s="126" t="s">
        <v>442</v>
      </c>
      <c r="D3329" s="126">
        <v>750</v>
      </c>
      <c r="E3329" s="126">
        <v>12</v>
      </c>
      <c r="F3329" s="126" t="s">
        <v>6126</v>
      </c>
      <c r="G3329" s="126">
        <v>16.989999999999998</v>
      </c>
    </row>
    <row r="3330" spans="1:7" x14ac:dyDescent="0.25">
      <c r="A3330" s="126">
        <v>22121</v>
      </c>
      <c r="B3330" s="126" t="s">
        <v>1762</v>
      </c>
      <c r="C3330" s="126" t="s">
        <v>442</v>
      </c>
      <c r="D3330" s="126">
        <v>750</v>
      </c>
      <c r="E3330" s="126">
        <v>12</v>
      </c>
      <c r="F3330" s="126" t="s">
        <v>5972</v>
      </c>
      <c r="G3330" s="126">
        <v>16.989999999999998</v>
      </c>
    </row>
    <row r="3331" spans="1:7" x14ac:dyDescent="0.25">
      <c r="A3331" s="126">
        <v>21703</v>
      </c>
      <c r="B3331" s="126" t="s">
        <v>1720</v>
      </c>
      <c r="C3331" s="126" t="s">
        <v>441</v>
      </c>
      <c r="D3331" s="126">
        <v>750</v>
      </c>
      <c r="E3331" s="126">
        <v>12</v>
      </c>
      <c r="F3331" s="126" t="s">
        <v>5820</v>
      </c>
      <c r="G3331" s="126">
        <v>39.99</v>
      </c>
    </row>
    <row r="3332" spans="1:7" x14ac:dyDescent="0.25">
      <c r="A3332" s="126">
        <v>23201</v>
      </c>
      <c r="B3332" s="126" t="s">
        <v>1881</v>
      </c>
      <c r="C3332" s="126" t="s">
        <v>444</v>
      </c>
      <c r="D3332" s="126">
        <v>473</v>
      </c>
      <c r="E3332" s="126">
        <v>24</v>
      </c>
      <c r="F3332" s="126" t="s">
        <v>5773</v>
      </c>
      <c r="G3332" s="126">
        <v>3.99</v>
      </c>
    </row>
    <row r="3333" spans="1:7" x14ac:dyDescent="0.25">
      <c r="A3333" s="126">
        <v>22905</v>
      </c>
      <c r="B3333" s="126" t="s">
        <v>1850</v>
      </c>
      <c r="C3333" s="126" t="s">
        <v>441</v>
      </c>
      <c r="D3333" s="126">
        <v>375</v>
      </c>
      <c r="E3333" s="126">
        <v>12</v>
      </c>
      <c r="F3333" s="126" t="s">
        <v>5794</v>
      </c>
      <c r="G3333" s="126">
        <v>28.97</v>
      </c>
    </row>
    <row r="3334" spans="1:7" x14ac:dyDescent="0.25">
      <c r="A3334" s="126">
        <v>783145</v>
      </c>
      <c r="B3334" s="126" t="s">
        <v>3278</v>
      </c>
      <c r="C3334" s="126" t="s">
        <v>443</v>
      </c>
      <c r="D3334" s="126">
        <v>1980</v>
      </c>
      <c r="E3334" s="126">
        <v>4</v>
      </c>
      <c r="F3334" s="126" t="s">
        <v>6220</v>
      </c>
      <c r="G3334" s="126">
        <v>10.53</v>
      </c>
    </row>
    <row r="3335" spans="1:7" x14ac:dyDescent="0.25">
      <c r="A3335" s="126">
        <v>783145</v>
      </c>
      <c r="B3335" s="126" t="s">
        <v>3278</v>
      </c>
      <c r="C3335" s="126" t="s">
        <v>443</v>
      </c>
      <c r="D3335" s="126">
        <v>1980</v>
      </c>
      <c r="E3335" s="126">
        <v>4</v>
      </c>
      <c r="F3335" s="126" t="s">
        <v>6220</v>
      </c>
      <c r="G3335" s="126">
        <v>10.53</v>
      </c>
    </row>
    <row r="3336" spans="1:7" x14ac:dyDescent="0.25">
      <c r="A3336" s="126">
        <v>22771</v>
      </c>
      <c r="B3336" s="126" t="s">
        <v>1832</v>
      </c>
      <c r="C3336" s="126" t="s">
        <v>442</v>
      </c>
      <c r="D3336" s="126">
        <v>750</v>
      </c>
      <c r="E3336" s="126">
        <v>12</v>
      </c>
      <c r="F3336" s="126" t="s">
        <v>5844</v>
      </c>
      <c r="G3336" s="126">
        <v>19.989999999999998</v>
      </c>
    </row>
    <row r="3337" spans="1:7" x14ac:dyDescent="0.25">
      <c r="A3337" s="126">
        <v>22772</v>
      </c>
      <c r="B3337" s="126" t="s">
        <v>1833</v>
      </c>
      <c r="C3337" s="126" t="s">
        <v>442</v>
      </c>
      <c r="D3337" s="126">
        <v>750</v>
      </c>
      <c r="E3337" s="126">
        <v>6</v>
      </c>
      <c r="F3337" s="126" t="s">
        <v>5999</v>
      </c>
      <c r="G3337" s="126">
        <v>52.99</v>
      </c>
    </row>
    <row r="3338" spans="1:7" x14ac:dyDescent="0.25">
      <c r="A3338" s="126">
        <v>22145</v>
      </c>
      <c r="B3338" s="126" t="s">
        <v>1766</v>
      </c>
      <c r="C3338" s="126" t="s">
        <v>443</v>
      </c>
      <c r="D3338" s="126">
        <v>2840</v>
      </c>
      <c r="E3338" s="126">
        <v>3</v>
      </c>
      <c r="F3338" s="126" t="s">
        <v>6212</v>
      </c>
      <c r="G3338" s="126">
        <v>13.79</v>
      </c>
    </row>
    <row r="3339" spans="1:7" x14ac:dyDescent="0.25">
      <c r="A3339" s="126">
        <v>22145</v>
      </c>
      <c r="B3339" s="126" t="s">
        <v>1766</v>
      </c>
      <c r="C3339" s="126" t="s">
        <v>443</v>
      </c>
      <c r="D3339" s="126">
        <v>2840</v>
      </c>
      <c r="E3339" s="126">
        <v>3</v>
      </c>
      <c r="F3339" s="126" t="s">
        <v>6212</v>
      </c>
      <c r="G3339" s="126">
        <v>13.79</v>
      </c>
    </row>
    <row r="3340" spans="1:7" x14ac:dyDescent="0.25">
      <c r="A3340" s="126">
        <v>22796</v>
      </c>
      <c r="B3340" s="126" t="s">
        <v>1838</v>
      </c>
      <c r="C3340" s="126" t="s">
        <v>442</v>
      </c>
      <c r="D3340" s="126">
        <v>750</v>
      </c>
      <c r="E3340" s="126">
        <v>12</v>
      </c>
      <c r="F3340" s="126" t="s">
        <v>6012</v>
      </c>
      <c r="G3340" s="126">
        <v>27</v>
      </c>
    </row>
    <row r="3341" spans="1:7" x14ac:dyDescent="0.25">
      <c r="A3341" s="126">
        <v>22392</v>
      </c>
      <c r="B3341" s="126" t="s">
        <v>1792</v>
      </c>
      <c r="C3341" s="126" t="s">
        <v>444</v>
      </c>
      <c r="D3341" s="126">
        <v>2130</v>
      </c>
      <c r="E3341" s="126">
        <v>4</v>
      </c>
      <c r="F3341" s="126" t="s">
        <v>5773</v>
      </c>
      <c r="G3341" s="126">
        <v>14.99</v>
      </c>
    </row>
    <row r="3342" spans="1:7" x14ac:dyDescent="0.25">
      <c r="A3342" s="126">
        <v>22394</v>
      </c>
      <c r="B3342" s="126" t="s">
        <v>1793</v>
      </c>
      <c r="C3342" s="126" t="s">
        <v>444</v>
      </c>
      <c r="D3342" s="126">
        <v>2130</v>
      </c>
      <c r="E3342" s="126">
        <v>4</v>
      </c>
      <c r="F3342" s="126" t="s">
        <v>5773</v>
      </c>
      <c r="G3342" s="126">
        <v>14.99</v>
      </c>
    </row>
    <row r="3343" spans="1:7" x14ac:dyDescent="0.25">
      <c r="A3343" s="126">
        <v>22992</v>
      </c>
      <c r="B3343" s="126" t="s">
        <v>1862</v>
      </c>
      <c r="C3343" s="126" t="s">
        <v>442</v>
      </c>
      <c r="D3343" s="126">
        <v>750</v>
      </c>
      <c r="E3343" s="126">
        <v>12</v>
      </c>
      <c r="F3343" s="126" t="s">
        <v>5779</v>
      </c>
      <c r="G3343" s="126">
        <v>22.99</v>
      </c>
    </row>
    <row r="3344" spans="1:7" x14ac:dyDescent="0.25">
      <c r="A3344" s="126">
        <v>23362</v>
      </c>
      <c r="B3344" s="126" t="s">
        <v>1895</v>
      </c>
      <c r="C3344" s="126" t="s">
        <v>443</v>
      </c>
      <c r="D3344" s="126">
        <v>4260</v>
      </c>
      <c r="E3344" s="126">
        <v>2</v>
      </c>
      <c r="F3344" s="126" t="s">
        <v>5984</v>
      </c>
      <c r="G3344" s="126">
        <v>26.99</v>
      </c>
    </row>
    <row r="3345" spans="1:7" x14ac:dyDescent="0.25">
      <c r="A3345" s="126">
        <v>22155</v>
      </c>
      <c r="B3345" s="126" t="s">
        <v>1767</v>
      </c>
      <c r="C3345" s="126" t="s">
        <v>443</v>
      </c>
      <c r="D3345" s="126">
        <v>330</v>
      </c>
      <c r="E3345" s="126">
        <v>24</v>
      </c>
      <c r="F3345" s="126" t="s">
        <v>5928</v>
      </c>
      <c r="G3345" s="126">
        <v>2.99</v>
      </c>
    </row>
    <row r="3346" spans="1:7" x14ac:dyDescent="0.25">
      <c r="A3346" s="126">
        <v>22009</v>
      </c>
      <c r="B3346" s="126" t="s">
        <v>1748</v>
      </c>
      <c r="C3346" s="126" t="s">
        <v>442</v>
      </c>
      <c r="D3346" s="126">
        <v>375</v>
      </c>
      <c r="E3346" s="126">
        <v>24</v>
      </c>
      <c r="F3346" s="126" t="s">
        <v>6568</v>
      </c>
      <c r="G3346" s="126">
        <v>29.23</v>
      </c>
    </row>
    <row r="3347" spans="1:7" x14ac:dyDescent="0.25">
      <c r="A3347" s="126">
        <v>23439</v>
      </c>
      <c r="B3347" s="126" t="s">
        <v>1903</v>
      </c>
      <c r="C3347" s="126" t="s">
        <v>441</v>
      </c>
      <c r="D3347" s="126">
        <v>750</v>
      </c>
      <c r="E3347" s="126">
        <v>6</v>
      </c>
      <c r="F3347" s="126" t="s">
        <v>5794</v>
      </c>
      <c r="G3347" s="126">
        <v>67.989999999999995</v>
      </c>
    </row>
    <row r="3348" spans="1:7" x14ac:dyDescent="0.25">
      <c r="A3348" s="126">
        <v>22578</v>
      </c>
      <c r="B3348" s="126" t="s">
        <v>295</v>
      </c>
      <c r="C3348" s="126" t="s">
        <v>441</v>
      </c>
      <c r="D3348" s="126">
        <v>1140</v>
      </c>
      <c r="E3348" s="126">
        <v>12</v>
      </c>
      <c r="F3348" s="126" t="s">
        <v>5773</v>
      </c>
      <c r="G3348" s="126">
        <v>34.33</v>
      </c>
    </row>
    <row r="3349" spans="1:7" x14ac:dyDescent="0.25">
      <c r="A3349" s="126">
        <v>22115</v>
      </c>
      <c r="B3349" s="126" t="s">
        <v>1759</v>
      </c>
      <c r="C3349" s="126" t="s">
        <v>442</v>
      </c>
      <c r="D3349" s="126">
        <v>750</v>
      </c>
      <c r="E3349" s="126">
        <v>12</v>
      </c>
      <c r="F3349" s="126" t="s">
        <v>5844</v>
      </c>
      <c r="G3349" s="126">
        <v>16.989999999999998</v>
      </c>
    </row>
    <row r="3350" spans="1:7" x14ac:dyDescent="0.25">
      <c r="A3350" s="126">
        <v>22942</v>
      </c>
      <c r="B3350" s="126" t="s">
        <v>1857</v>
      </c>
      <c r="C3350" s="126" t="s">
        <v>443</v>
      </c>
      <c r="D3350" s="126">
        <v>500</v>
      </c>
      <c r="E3350" s="126">
        <v>24</v>
      </c>
      <c r="F3350" s="126" t="s">
        <v>6570</v>
      </c>
      <c r="G3350" s="126">
        <v>3.99</v>
      </c>
    </row>
    <row r="3351" spans="1:7" x14ac:dyDescent="0.25">
      <c r="A3351" s="126">
        <v>23140</v>
      </c>
      <c r="B3351" s="126" t="s">
        <v>1874</v>
      </c>
      <c r="C3351" s="126" t="s">
        <v>443</v>
      </c>
      <c r="D3351" s="126">
        <v>473</v>
      </c>
      <c r="E3351" s="126">
        <v>24</v>
      </c>
      <c r="F3351" s="126" t="s">
        <v>5899</v>
      </c>
      <c r="G3351" s="126">
        <v>3.99</v>
      </c>
    </row>
    <row r="3352" spans="1:7" x14ac:dyDescent="0.25">
      <c r="A3352" s="126">
        <v>23140</v>
      </c>
      <c r="B3352" s="126" t="s">
        <v>1874</v>
      </c>
      <c r="C3352" s="126" t="s">
        <v>443</v>
      </c>
      <c r="D3352" s="126">
        <v>473</v>
      </c>
      <c r="E3352" s="126">
        <v>24</v>
      </c>
      <c r="F3352" s="126" t="s">
        <v>5899</v>
      </c>
      <c r="G3352" s="126">
        <v>3.99</v>
      </c>
    </row>
    <row r="3353" spans="1:7" x14ac:dyDescent="0.25">
      <c r="A3353" s="126">
        <v>23143</v>
      </c>
      <c r="B3353" s="126" t="s">
        <v>1876</v>
      </c>
      <c r="C3353" s="126" t="s">
        <v>443</v>
      </c>
      <c r="D3353" s="126">
        <v>473</v>
      </c>
      <c r="E3353" s="126">
        <v>24</v>
      </c>
      <c r="F3353" s="126" t="s">
        <v>5899</v>
      </c>
      <c r="G3353" s="126">
        <v>4.9800000000000004</v>
      </c>
    </row>
    <row r="3354" spans="1:7" x14ac:dyDescent="0.25">
      <c r="A3354" s="126">
        <v>23143</v>
      </c>
      <c r="B3354" s="126" t="s">
        <v>1876</v>
      </c>
      <c r="C3354" s="126" t="s">
        <v>443</v>
      </c>
      <c r="D3354" s="126">
        <v>473</v>
      </c>
      <c r="E3354" s="126">
        <v>24</v>
      </c>
      <c r="F3354" s="126" t="s">
        <v>5899</v>
      </c>
      <c r="G3354" s="126">
        <v>4.9800000000000004</v>
      </c>
    </row>
    <row r="3355" spans="1:7" x14ac:dyDescent="0.25">
      <c r="A3355" s="126">
        <v>22842</v>
      </c>
      <c r="B3355" s="126" t="s">
        <v>1842</v>
      </c>
      <c r="C3355" s="126" t="s">
        <v>443</v>
      </c>
      <c r="D3355" s="126">
        <v>473</v>
      </c>
      <c r="E3355" s="126">
        <v>24</v>
      </c>
      <c r="F3355" s="126" t="s">
        <v>6431</v>
      </c>
      <c r="G3355" s="126">
        <v>3.49</v>
      </c>
    </row>
    <row r="3356" spans="1:7" x14ac:dyDescent="0.25">
      <c r="A3356" s="126">
        <v>22842</v>
      </c>
      <c r="B3356" s="126" t="s">
        <v>1842</v>
      </c>
      <c r="C3356" s="126" t="s">
        <v>443</v>
      </c>
      <c r="D3356" s="126">
        <v>473</v>
      </c>
      <c r="E3356" s="126">
        <v>24</v>
      </c>
      <c r="F3356" s="126" t="s">
        <v>6431</v>
      </c>
      <c r="G3356" s="126">
        <v>3.49</v>
      </c>
    </row>
    <row r="3357" spans="1:7" x14ac:dyDescent="0.25">
      <c r="A3357" s="126">
        <v>23253</v>
      </c>
      <c r="B3357" s="126" t="s">
        <v>1883</v>
      </c>
      <c r="C3357" s="126" t="s">
        <v>443</v>
      </c>
      <c r="D3357" s="126">
        <v>473</v>
      </c>
      <c r="E3357" s="126">
        <v>24</v>
      </c>
      <c r="F3357" s="126" t="s">
        <v>6413</v>
      </c>
      <c r="G3357" s="126">
        <v>3.15</v>
      </c>
    </row>
    <row r="3358" spans="1:7" x14ac:dyDescent="0.25">
      <c r="A3358" s="126">
        <v>23253</v>
      </c>
      <c r="B3358" s="126" t="s">
        <v>1883</v>
      </c>
      <c r="C3358" s="126" t="s">
        <v>443</v>
      </c>
      <c r="D3358" s="126">
        <v>473</v>
      </c>
      <c r="E3358" s="126">
        <v>24</v>
      </c>
      <c r="F3358" s="126" t="s">
        <v>6413</v>
      </c>
      <c r="G3358" s="126">
        <v>3.15</v>
      </c>
    </row>
    <row r="3359" spans="1:7" x14ac:dyDescent="0.25">
      <c r="A3359" s="126">
        <v>22090</v>
      </c>
      <c r="B3359" s="126" t="s">
        <v>1755</v>
      </c>
      <c r="C3359" s="126" t="s">
        <v>443</v>
      </c>
      <c r="D3359" s="126">
        <v>473</v>
      </c>
      <c r="E3359" s="126">
        <v>24</v>
      </c>
      <c r="F3359" s="126" t="s">
        <v>6481</v>
      </c>
      <c r="G3359" s="126">
        <v>3.39</v>
      </c>
    </row>
    <row r="3360" spans="1:7" x14ac:dyDescent="0.25">
      <c r="A3360" s="126">
        <v>22090</v>
      </c>
      <c r="B3360" s="126" t="s">
        <v>1755</v>
      </c>
      <c r="C3360" s="126" t="s">
        <v>443</v>
      </c>
      <c r="D3360" s="126">
        <v>473</v>
      </c>
      <c r="E3360" s="126">
        <v>24</v>
      </c>
      <c r="F3360" s="126" t="s">
        <v>6481</v>
      </c>
      <c r="G3360" s="126">
        <v>3.39</v>
      </c>
    </row>
    <row r="3361" spans="1:7" x14ac:dyDescent="0.25">
      <c r="A3361" s="126">
        <v>23424</v>
      </c>
      <c r="B3361" s="126" t="s">
        <v>1779</v>
      </c>
      <c r="C3361" s="126" t="s">
        <v>443</v>
      </c>
      <c r="D3361" s="126">
        <v>750</v>
      </c>
      <c r="E3361" s="126">
        <v>12</v>
      </c>
      <c r="F3361" s="126" t="s">
        <v>6565</v>
      </c>
      <c r="G3361" s="126">
        <v>7</v>
      </c>
    </row>
    <row r="3362" spans="1:7" x14ac:dyDescent="0.25">
      <c r="A3362" s="126">
        <v>23424</v>
      </c>
      <c r="B3362" s="126" t="s">
        <v>1779</v>
      </c>
      <c r="C3362" s="126" t="s">
        <v>443</v>
      </c>
      <c r="D3362" s="126">
        <v>750</v>
      </c>
      <c r="E3362" s="126">
        <v>12</v>
      </c>
      <c r="F3362" s="126" t="s">
        <v>6565</v>
      </c>
      <c r="G3362" s="126">
        <v>7</v>
      </c>
    </row>
    <row r="3363" spans="1:7" x14ac:dyDescent="0.25">
      <c r="A3363" s="126">
        <v>22560</v>
      </c>
      <c r="B3363" s="126" t="s">
        <v>1807</v>
      </c>
      <c r="C3363" s="126" t="s">
        <v>442</v>
      </c>
      <c r="D3363" s="126">
        <v>750</v>
      </c>
      <c r="E3363" s="126">
        <v>12</v>
      </c>
      <c r="F3363" s="126" t="s">
        <v>5937</v>
      </c>
      <c r="G3363" s="126">
        <v>15.02</v>
      </c>
    </row>
    <row r="3364" spans="1:7" x14ac:dyDescent="0.25">
      <c r="A3364" s="126">
        <v>22446</v>
      </c>
      <c r="B3364" s="126" t="s">
        <v>1801</v>
      </c>
      <c r="C3364" s="126" t="s">
        <v>444</v>
      </c>
      <c r="D3364" s="126">
        <v>2130</v>
      </c>
      <c r="E3364" s="126">
        <v>4</v>
      </c>
      <c r="F3364" s="126" t="s">
        <v>5788</v>
      </c>
      <c r="G3364" s="126">
        <v>13.99</v>
      </c>
    </row>
    <row r="3365" spans="1:7" x14ac:dyDescent="0.25">
      <c r="A3365" s="126">
        <v>21303</v>
      </c>
      <c r="B3365" s="126" t="s">
        <v>290</v>
      </c>
      <c r="C3365" s="126" t="s">
        <v>441</v>
      </c>
      <c r="D3365" s="126">
        <v>750</v>
      </c>
      <c r="E3365" s="126">
        <v>12</v>
      </c>
      <c r="F3365" s="126" t="s">
        <v>5754</v>
      </c>
      <c r="G3365" s="126">
        <v>28.79</v>
      </c>
    </row>
    <row r="3366" spans="1:7" x14ac:dyDescent="0.25">
      <c r="A3366" s="126">
        <v>22594</v>
      </c>
      <c r="B3366" s="126" t="s">
        <v>1812</v>
      </c>
      <c r="C3366" s="126" t="s">
        <v>442</v>
      </c>
      <c r="D3366" s="126">
        <v>750</v>
      </c>
      <c r="E3366" s="126">
        <v>12</v>
      </c>
      <c r="F3366" s="126" t="s">
        <v>5928</v>
      </c>
      <c r="G3366" s="126">
        <v>24.99</v>
      </c>
    </row>
    <row r="3367" spans="1:7" x14ac:dyDescent="0.25">
      <c r="A3367" s="126">
        <v>23049</v>
      </c>
      <c r="B3367" s="126" t="s">
        <v>297</v>
      </c>
      <c r="C3367" s="126" t="s">
        <v>442</v>
      </c>
      <c r="D3367" s="126">
        <v>4000</v>
      </c>
      <c r="E3367" s="126">
        <v>4</v>
      </c>
      <c r="F3367" s="126" t="s">
        <v>5957</v>
      </c>
      <c r="G3367" s="126">
        <v>34.99</v>
      </c>
    </row>
    <row r="3368" spans="1:7" x14ac:dyDescent="0.25">
      <c r="A3368" s="126">
        <v>23438</v>
      </c>
      <c r="B3368" s="126" t="s">
        <v>1902</v>
      </c>
      <c r="C3368" s="126" t="s">
        <v>441</v>
      </c>
      <c r="D3368" s="126">
        <v>750</v>
      </c>
      <c r="E3368" s="126">
        <v>12</v>
      </c>
      <c r="F3368" s="126" t="s">
        <v>5794</v>
      </c>
      <c r="G3368" s="126">
        <v>39.99</v>
      </c>
    </row>
    <row r="3369" spans="1:7" x14ac:dyDescent="0.25">
      <c r="A3369" s="126">
        <v>22117</v>
      </c>
      <c r="B3369" s="126" t="s">
        <v>1760</v>
      </c>
      <c r="C3369" s="126" t="s">
        <v>442</v>
      </c>
      <c r="D3369" s="126">
        <v>750</v>
      </c>
      <c r="E3369" s="126">
        <v>12</v>
      </c>
      <c r="F3369" s="126" t="s">
        <v>5899</v>
      </c>
      <c r="G3369" s="126">
        <v>14.99</v>
      </c>
    </row>
    <row r="3370" spans="1:7" x14ac:dyDescent="0.25">
      <c r="A3370" s="126">
        <v>23141</v>
      </c>
      <c r="B3370" s="126" t="s">
        <v>1875</v>
      </c>
      <c r="C3370" s="126" t="s">
        <v>443</v>
      </c>
      <c r="D3370" s="126">
        <v>473</v>
      </c>
      <c r="E3370" s="126">
        <v>24</v>
      </c>
      <c r="F3370" s="126" t="s">
        <v>5899</v>
      </c>
      <c r="G3370" s="126">
        <v>6.99</v>
      </c>
    </row>
    <row r="3371" spans="1:7" x14ac:dyDescent="0.25">
      <c r="A3371" s="126">
        <v>23141</v>
      </c>
      <c r="B3371" s="126" t="s">
        <v>1875</v>
      </c>
      <c r="C3371" s="126" t="s">
        <v>443</v>
      </c>
      <c r="D3371" s="126">
        <v>473</v>
      </c>
      <c r="E3371" s="126">
        <v>24</v>
      </c>
      <c r="F3371" s="126" t="s">
        <v>5899</v>
      </c>
      <c r="G3371" s="126">
        <v>6.99</v>
      </c>
    </row>
    <row r="3372" spans="1:7" x14ac:dyDescent="0.25">
      <c r="A3372" s="126">
        <v>22861</v>
      </c>
      <c r="B3372" s="126" t="s">
        <v>1847</v>
      </c>
      <c r="C3372" s="126" t="s">
        <v>442</v>
      </c>
      <c r="D3372" s="126">
        <v>750</v>
      </c>
      <c r="E3372" s="126">
        <v>12</v>
      </c>
      <c r="F3372" s="126" t="s">
        <v>6521</v>
      </c>
      <c r="G3372" s="126">
        <v>27.99</v>
      </c>
    </row>
    <row r="3373" spans="1:7" x14ac:dyDescent="0.25">
      <c r="A3373" s="126">
        <v>23255</v>
      </c>
      <c r="B3373" s="126" t="s">
        <v>1885</v>
      </c>
      <c r="C3373" s="126" t="s">
        <v>443</v>
      </c>
      <c r="D3373" s="126">
        <v>473</v>
      </c>
      <c r="E3373" s="126">
        <v>24</v>
      </c>
      <c r="F3373" s="126" t="s">
        <v>6413</v>
      </c>
      <c r="G3373" s="126">
        <v>3.4</v>
      </c>
    </row>
    <row r="3374" spans="1:7" x14ac:dyDescent="0.25">
      <c r="A3374" s="126">
        <v>23255</v>
      </c>
      <c r="B3374" s="126" t="s">
        <v>1885</v>
      </c>
      <c r="C3374" s="126" t="s">
        <v>443</v>
      </c>
      <c r="D3374" s="126">
        <v>473</v>
      </c>
      <c r="E3374" s="126">
        <v>24</v>
      </c>
      <c r="F3374" s="126" t="s">
        <v>6413</v>
      </c>
      <c r="G3374" s="126">
        <v>3.4</v>
      </c>
    </row>
    <row r="3375" spans="1:7" x14ac:dyDescent="0.25">
      <c r="A3375" s="126">
        <v>22093</v>
      </c>
      <c r="B3375" s="126" t="s">
        <v>1758</v>
      </c>
      <c r="C3375" s="126" t="s">
        <v>442</v>
      </c>
      <c r="D3375" s="126">
        <v>750</v>
      </c>
      <c r="E3375" s="126">
        <v>12</v>
      </c>
      <c r="F3375" s="126" t="s">
        <v>5784</v>
      </c>
      <c r="G3375" s="126">
        <v>19.989999999999998</v>
      </c>
    </row>
    <row r="3376" spans="1:7" x14ac:dyDescent="0.25">
      <c r="A3376" s="126">
        <v>22562</v>
      </c>
      <c r="B3376" s="126" t="s">
        <v>1809</v>
      </c>
      <c r="C3376" s="126" t="s">
        <v>443</v>
      </c>
      <c r="D3376" s="126">
        <v>473</v>
      </c>
      <c r="E3376" s="126">
        <v>24</v>
      </c>
      <c r="F3376" s="126" t="s">
        <v>6570</v>
      </c>
      <c r="G3376" s="126">
        <v>3.99</v>
      </c>
    </row>
    <row r="3377" spans="1:7" x14ac:dyDescent="0.25">
      <c r="A3377" s="126">
        <v>22925</v>
      </c>
      <c r="B3377" s="126" t="s">
        <v>1854</v>
      </c>
      <c r="C3377" s="126" t="s">
        <v>443</v>
      </c>
      <c r="D3377" s="126">
        <v>473</v>
      </c>
      <c r="E3377" s="126">
        <v>24</v>
      </c>
      <c r="F3377" s="126" t="s">
        <v>6570</v>
      </c>
      <c r="G3377" s="126">
        <v>4.29</v>
      </c>
    </row>
    <row r="3378" spans="1:7" x14ac:dyDescent="0.25">
      <c r="A3378" s="126">
        <v>22600</v>
      </c>
      <c r="B3378" s="126" t="s">
        <v>1815</v>
      </c>
      <c r="C3378" s="126" t="s">
        <v>442</v>
      </c>
      <c r="D3378" s="126">
        <v>3000</v>
      </c>
      <c r="E3378" s="126">
        <v>6</v>
      </c>
      <c r="F3378" s="126" t="s">
        <v>5906</v>
      </c>
      <c r="G3378" s="126">
        <v>40.99</v>
      </c>
    </row>
    <row r="3379" spans="1:7" x14ac:dyDescent="0.25">
      <c r="A3379" s="126">
        <v>22704</v>
      </c>
      <c r="B3379" s="126" t="s">
        <v>1825</v>
      </c>
      <c r="C3379" s="126" t="s">
        <v>442</v>
      </c>
      <c r="D3379" s="126">
        <v>750</v>
      </c>
      <c r="E3379" s="126">
        <v>12</v>
      </c>
      <c r="F3379" s="126" t="s">
        <v>5771</v>
      </c>
      <c r="G3379" s="126">
        <v>21.99</v>
      </c>
    </row>
    <row r="3380" spans="1:7" x14ac:dyDescent="0.25">
      <c r="A3380" s="126">
        <v>22424</v>
      </c>
      <c r="B3380" s="126" t="s">
        <v>1797</v>
      </c>
      <c r="C3380" s="126" t="s">
        <v>444</v>
      </c>
      <c r="D3380" s="126">
        <v>458</v>
      </c>
      <c r="E3380" s="126">
        <v>24</v>
      </c>
      <c r="F3380" s="126" t="s">
        <v>5844</v>
      </c>
      <c r="G3380" s="126">
        <v>3.39</v>
      </c>
    </row>
    <row r="3381" spans="1:7" x14ac:dyDescent="0.25">
      <c r="A3381" s="126">
        <v>23433</v>
      </c>
      <c r="B3381" s="126" t="s">
        <v>1900</v>
      </c>
      <c r="C3381" s="126" t="s">
        <v>441</v>
      </c>
      <c r="D3381" s="126">
        <v>750</v>
      </c>
      <c r="E3381" s="126">
        <v>12</v>
      </c>
      <c r="F3381" s="126" t="s">
        <v>5794</v>
      </c>
      <c r="G3381" s="126">
        <v>27.99</v>
      </c>
    </row>
    <row r="3382" spans="1:7" x14ac:dyDescent="0.25">
      <c r="A3382" s="126">
        <v>23434</v>
      </c>
      <c r="B3382" s="126" t="s">
        <v>1901</v>
      </c>
      <c r="C3382" s="126" t="s">
        <v>441</v>
      </c>
      <c r="D3382" s="126">
        <v>750</v>
      </c>
      <c r="E3382" s="126">
        <v>12</v>
      </c>
      <c r="F3382" s="126" t="s">
        <v>5794</v>
      </c>
      <c r="G3382" s="126">
        <v>32.99</v>
      </c>
    </row>
    <row r="3383" spans="1:7" x14ac:dyDescent="0.25">
      <c r="A3383" s="126">
        <v>23050</v>
      </c>
      <c r="B3383" s="126" t="s">
        <v>298</v>
      </c>
      <c r="C3383" s="126" t="s">
        <v>442</v>
      </c>
      <c r="D3383" s="126">
        <v>4000</v>
      </c>
      <c r="E3383" s="126">
        <v>4</v>
      </c>
      <c r="F3383" s="126" t="s">
        <v>5957</v>
      </c>
      <c r="G3383" s="126">
        <v>34.99</v>
      </c>
    </row>
    <row r="3384" spans="1:7" x14ac:dyDescent="0.25">
      <c r="A3384" s="126">
        <v>22315</v>
      </c>
      <c r="B3384" s="126" t="s">
        <v>294</v>
      </c>
      <c r="C3384" s="126" t="s">
        <v>441</v>
      </c>
      <c r="D3384" s="126">
        <v>1750</v>
      </c>
      <c r="E3384" s="126">
        <v>6</v>
      </c>
      <c r="F3384" s="126" t="s">
        <v>5820</v>
      </c>
      <c r="G3384" s="126">
        <v>54.99</v>
      </c>
    </row>
    <row r="3385" spans="1:7" x14ac:dyDescent="0.25">
      <c r="A3385" s="126">
        <v>22580</v>
      </c>
      <c r="B3385" s="126" t="s">
        <v>1810</v>
      </c>
      <c r="C3385" s="126" t="s">
        <v>441</v>
      </c>
      <c r="D3385" s="126">
        <v>750</v>
      </c>
      <c r="E3385" s="126">
        <v>12</v>
      </c>
      <c r="F3385" s="126" t="s">
        <v>5754</v>
      </c>
      <c r="G3385" s="126">
        <v>25.74</v>
      </c>
    </row>
    <row r="3386" spans="1:7" x14ac:dyDescent="0.25">
      <c r="A3386" s="126">
        <v>22858</v>
      </c>
      <c r="B3386" s="126" t="s">
        <v>1846</v>
      </c>
      <c r="C3386" s="126" t="s">
        <v>442</v>
      </c>
      <c r="D3386" s="126">
        <v>750</v>
      </c>
      <c r="E3386" s="126">
        <v>12</v>
      </c>
      <c r="F3386" s="126" t="s">
        <v>6521</v>
      </c>
      <c r="G3386" s="126">
        <v>19.989999999999998</v>
      </c>
    </row>
    <row r="3387" spans="1:7" x14ac:dyDescent="0.25">
      <c r="A3387" s="126">
        <v>23273</v>
      </c>
      <c r="B3387" s="126" t="s">
        <v>1887</v>
      </c>
      <c r="C3387" s="126" t="s">
        <v>442</v>
      </c>
      <c r="D3387" s="126">
        <v>1000</v>
      </c>
      <c r="E3387" s="126">
        <v>12</v>
      </c>
      <c r="F3387" s="126" t="s">
        <v>5972</v>
      </c>
      <c r="G3387" s="126">
        <v>13.99</v>
      </c>
    </row>
    <row r="3388" spans="1:7" x14ac:dyDescent="0.25">
      <c r="A3388" s="126">
        <v>23144</v>
      </c>
      <c r="B3388" s="126" t="s">
        <v>1877</v>
      </c>
      <c r="C3388" s="126" t="s">
        <v>443</v>
      </c>
      <c r="D3388" s="126">
        <v>473</v>
      </c>
      <c r="E3388" s="126">
        <v>24</v>
      </c>
      <c r="F3388" s="126" t="s">
        <v>5899</v>
      </c>
      <c r="G3388" s="126">
        <v>3.99</v>
      </c>
    </row>
    <row r="3389" spans="1:7" x14ac:dyDescent="0.25">
      <c r="A3389" s="126">
        <v>23144</v>
      </c>
      <c r="B3389" s="126" t="s">
        <v>1877</v>
      </c>
      <c r="C3389" s="126" t="s">
        <v>443</v>
      </c>
      <c r="D3389" s="126">
        <v>473</v>
      </c>
      <c r="E3389" s="126">
        <v>24</v>
      </c>
      <c r="F3389" s="126" t="s">
        <v>5899</v>
      </c>
      <c r="G3389" s="126">
        <v>3.99</v>
      </c>
    </row>
    <row r="3390" spans="1:7" x14ac:dyDescent="0.25">
      <c r="A3390" s="126">
        <v>22666</v>
      </c>
      <c r="B3390" s="126" t="s">
        <v>1820</v>
      </c>
      <c r="C3390" s="126" t="s">
        <v>442</v>
      </c>
      <c r="D3390" s="126">
        <v>375</v>
      </c>
      <c r="E3390" s="126">
        <v>24</v>
      </c>
      <c r="F3390" s="126" t="s">
        <v>5844</v>
      </c>
      <c r="G3390" s="126">
        <v>8.99</v>
      </c>
    </row>
    <row r="3391" spans="1:7" x14ac:dyDescent="0.25">
      <c r="A3391" s="126">
        <v>22862</v>
      </c>
      <c r="B3391" s="126" t="s">
        <v>5244</v>
      </c>
      <c r="C3391" s="126" t="s">
        <v>442</v>
      </c>
      <c r="D3391" s="126">
        <v>200</v>
      </c>
      <c r="E3391" s="126">
        <v>24</v>
      </c>
      <c r="F3391" s="126" t="s">
        <v>5928</v>
      </c>
      <c r="G3391" s="126">
        <v>7.99</v>
      </c>
    </row>
    <row r="3392" spans="1:7" x14ac:dyDescent="0.25">
      <c r="A3392" s="126">
        <v>23254</v>
      </c>
      <c r="B3392" s="126" t="s">
        <v>1884</v>
      </c>
      <c r="C3392" s="126" t="s">
        <v>443</v>
      </c>
      <c r="D3392" s="126">
        <v>473</v>
      </c>
      <c r="E3392" s="126">
        <v>24</v>
      </c>
      <c r="F3392" s="126" t="s">
        <v>6413</v>
      </c>
      <c r="G3392" s="126">
        <v>3.4</v>
      </c>
    </row>
    <row r="3393" spans="1:7" x14ac:dyDescent="0.25">
      <c r="A3393" s="126">
        <v>23254</v>
      </c>
      <c r="B3393" s="126" t="s">
        <v>1884</v>
      </c>
      <c r="C3393" s="126" t="s">
        <v>443</v>
      </c>
      <c r="D3393" s="126">
        <v>473</v>
      </c>
      <c r="E3393" s="126">
        <v>24</v>
      </c>
      <c r="F3393" s="126" t="s">
        <v>6413</v>
      </c>
      <c r="G3393" s="126">
        <v>3.4</v>
      </c>
    </row>
    <row r="3394" spans="1:7" x14ac:dyDescent="0.25">
      <c r="A3394" s="126">
        <v>22261</v>
      </c>
      <c r="B3394" s="126" t="s">
        <v>1782</v>
      </c>
      <c r="C3394" s="126" t="s">
        <v>442</v>
      </c>
      <c r="D3394" s="126">
        <v>750</v>
      </c>
      <c r="E3394" s="126">
        <v>12</v>
      </c>
      <c r="F3394" s="126" t="s">
        <v>5844</v>
      </c>
      <c r="G3394" s="126">
        <v>14.99</v>
      </c>
    </row>
    <row r="3395" spans="1:7" x14ac:dyDescent="0.25">
      <c r="A3395" s="126">
        <v>22609</v>
      </c>
      <c r="B3395" s="126" t="s">
        <v>1816</v>
      </c>
      <c r="C3395" s="126" t="s">
        <v>442</v>
      </c>
      <c r="D3395" s="126">
        <v>750</v>
      </c>
      <c r="E3395" s="126">
        <v>12</v>
      </c>
      <c r="F3395" s="126" t="s">
        <v>5754</v>
      </c>
      <c r="G3395" s="126">
        <v>13.99</v>
      </c>
    </row>
    <row r="3396" spans="1:7" x14ac:dyDescent="0.25">
      <c r="A3396" s="126">
        <v>22470</v>
      </c>
      <c r="B3396" s="126" t="s">
        <v>1804</v>
      </c>
      <c r="C3396" s="126" t="s">
        <v>442</v>
      </c>
      <c r="D3396" s="126">
        <v>750</v>
      </c>
      <c r="E3396" s="126">
        <v>6</v>
      </c>
      <c r="F3396" s="126" t="s">
        <v>6210</v>
      </c>
      <c r="G3396" s="126">
        <v>29.95</v>
      </c>
    </row>
    <row r="3397" spans="1:7" x14ac:dyDescent="0.25">
      <c r="A3397" s="126">
        <v>787394</v>
      </c>
      <c r="B3397" s="126" t="s">
        <v>3283</v>
      </c>
      <c r="C3397" s="126" t="s">
        <v>443</v>
      </c>
      <c r="D3397" s="126">
        <v>330</v>
      </c>
      <c r="E3397" s="126">
        <v>24</v>
      </c>
      <c r="F3397" s="126" t="s">
        <v>6413</v>
      </c>
      <c r="G3397" s="126">
        <v>5.75</v>
      </c>
    </row>
    <row r="3398" spans="1:7" x14ac:dyDescent="0.25">
      <c r="A3398" s="126">
        <v>787394</v>
      </c>
      <c r="B3398" s="126" t="s">
        <v>3283</v>
      </c>
      <c r="C3398" s="126" t="s">
        <v>443</v>
      </c>
      <c r="D3398" s="126">
        <v>330</v>
      </c>
      <c r="E3398" s="126">
        <v>24</v>
      </c>
      <c r="F3398" s="126" t="s">
        <v>6413</v>
      </c>
      <c r="G3398" s="126">
        <v>5.75</v>
      </c>
    </row>
    <row r="3399" spans="1:7" x14ac:dyDescent="0.25">
      <c r="A3399" s="126">
        <v>22450</v>
      </c>
      <c r="B3399" s="126" t="s">
        <v>1802</v>
      </c>
      <c r="C3399" s="126" t="s">
        <v>444</v>
      </c>
      <c r="D3399" s="126">
        <v>500</v>
      </c>
      <c r="E3399" s="126">
        <v>24</v>
      </c>
      <c r="F3399" s="126" t="s">
        <v>6182</v>
      </c>
      <c r="G3399" s="126">
        <v>4.3899999999999997</v>
      </c>
    </row>
    <row r="3400" spans="1:7" x14ac:dyDescent="0.25">
      <c r="A3400" s="126">
        <v>26433</v>
      </c>
      <c r="B3400" s="126" t="s">
        <v>2197</v>
      </c>
      <c r="C3400" s="126" t="s">
        <v>441</v>
      </c>
      <c r="D3400" s="126">
        <v>50</v>
      </c>
      <c r="E3400" s="126">
        <v>48</v>
      </c>
      <c r="F3400" s="126" t="s">
        <v>5784</v>
      </c>
      <c r="G3400" s="126">
        <v>4.99</v>
      </c>
    </row>
    <row r="3401" spans="1:7" x14ac:dyDescent="0.25">
      <c r="A3401" s="126">
        <v>26245</v>
      </c>
      <c r="B3401" s="126" t="s">
        <v>2178</v>
      </c>
      <c r="C3401" s="126" t="s">
        <v>443</v>
      </c>
      <c r="D3401" s="126">
        <v>4260</v>
      </c>
      <c r="E3401" s="126">
        <v>2</v>
      </c>
      <c r="F3401" s="126" t="s">
        <v>5899</v>
      </c>
      <c r="G3401" s="126">
        <v>33.99</v>
      </c>
    </row>
    <row r="3402" spans="1:7" x14ac:dyDescent="0.25">
      <c r="A3402" s="126">
        <v>26245</v>
      </c>
      <c r="B3402" s="126" t="s">
        <v>2178</v>
      </c>
      <c r="C3402" s="126" t="s">
        <v>443</v>
      </c>
      <c r="D3402" s="126">
        <v>4260</v>
      </c>
      <c r="E3402" s="126">
        <v>2</v>
      </c>
      <c r="F3402" s="126" t="s">
        <v>5899</v>
      </c>
      <c r="G3402" s="126">
        <v>33.99</v>
      </c>
    </row>
    <row r="3403" spans="1:7" x14ac:dyDescent="0.25">
      <c r="A3403" s="126">
        <v>22244</v>
      </c>
      <c r="B3403" s="126" t="s">
        <v>1780</v>
      </c>
      <c r="C3403" s="126" t="s">
        <v>442</v>
      </c>
      <c r="D3403" s="126">
        <v>750</v>
      </c>
      <c r="E3403" s="126">
        <v>12</v>
      </c>
      <c r="F3403" s="126" t="s">
        <v>5965</v>
      </c>
      <c r="G3403" s="126">
        <v>12.99</v>
      </c>
    </row>
    <row r="3404" spans="1:7" x14ac:dyDescent="0.25">
      <c r="A3404" s="126">
        <v>23095</v>
      </c>
      <c r="B3404" s="126" t="s">
        <v>1871</v>
      </c>
      <c r="C3404" s="126" t="s">
        <v>442</v>
      </c>
      <c r="D3404" s="126">
        <v>750</v>
      </c>
      <c r="E3404" s="126">
        <v>12</v>
      </c>
      <c r="F3404" s="126" t="s">
        <v>5965</v>
      </c>
      <c r="G3404" s="126">
        <v>11.99</v>
      </c>
    </row>
    <row r="3405" spans="1:7" x14ac:dyDescent="0.25">
      <c r="A3405" s="126">
        <v>23274</v>
      </c>
      <c r="B3405" s="126" t="s">
        <v>1888</v>
      </c>
      <c r="C3405" s="126" t="s">
        <v>442</v>
      </c>
      <c r="D3405" s="126">
        <v>1000</v>
      </c>
      <c r="E3405" s="126">
        <v>12</v>
      </c>
      <c r="F3405" s="126" t="s">
        <v>5972</v>
      </c>
      <c r="G3405" s="126">
        <v>13.99</v>
      </c>
    </row>
    <row r="3406" spans="1:7" x14ac:dyDescent="0.25">
      <c r="A3406" s="126">
        <v>67855</v>
      </c>
      <c r="B3406" s="126" t="s">
        <v>2611</v>
      </c>
      <c r="C3406" s="126" t="s">
        <v>443</v>
      </c>
      <c r="D3406" s="126">
        <v>710</v>
      </c>
      <c r="E3406" s="126">
        <v>12</v>
      </c>
      <c r="F3406" s="126" t="s">
        <v>6179</v>
      </c>
      <c r="G3406" s="126">
        <v>3.29</v>
      </c>
    </row>
    <row r="3407" spans="1:7" x14ac:dyDescent="0.25">
      <c r="A3407" s="126">
        <v>67855</v>
      </c>
      <c r="B3407" s="126" t="s">
        <v>2611</v>
      </c>
      <c r="C3407" s="126" t="s">
        <v>443</v>
      </c>
      <c r="D3407" s="126">
        <v>710</v>
      </c>
      <c r="E3407" s="126">
        <v>12</v>
      </c>
      <c r="F3407" s="126" t="s">
        <v>6179</v>
      </c>
      <c r="G3407" s="126">
        <v>3.29</v>
      </c>
    </row>
    <row r="3408" spans="1:7" x14ac:dyDescent="0.25">
      <c r="A3408" s="126">
        <v>26326</v>
      </c>
      <c r="B3408" s="126" t="s">
        <v>5525</v>
      </c>
      <c r="C3408" s="126" t="s">
        <v>443</v>
      </c>
      <c r="D3408" s="126">
        <v>355</v>
      </c>
      <c r="E3408" s="126">
        <v>24</v>
      </c>
      <c r="F3408" s="126" t="s">
        <v>6578</v>
      </c>
      <c r="G3408" s="126">
        <v>2.44</v>
      </c>
    </row>
    <row r="3409" spans="1:7" x14ac:dyDescent="0.25">
      <c r="A3409" s="126">
        <v>26326</v>
      </c>
      <c r="B3409" s="126" t="s">
        <v>5525</v>
      </c>
      <c r="C3409" s="126" t="s">
        <v>443</v>
      </c>
      <c r="D3409" s="126">
        <v>355</v>
      </c>
      <c r="E3409" s="126">
        <v>24</v>
      </c>
      <c r="F3409" s="126" t="s">
        <v>6578</v>
      </c>
      <c r="G3409" s="126">
        <v>2.44</v>
      </c>
    </row>
    <row r="3410" spans="1:7" x14ac:dyDescent="0.25">
      <c r="A3410" s="126">
        <v>26664</v>
      </c>
      <c r="B3410" s="126" t="s">
        <v>2223</v>
      </c>
      <c r="C3410" s="126" t="s">
        <v>443</v>
      </c>
      <c r="D3410" s="126">
        <v>355</v>
      </c>
      <c r="E3410" s="126">
        <v>24</v>
      </c>
      <c r="F3410" s="126" t="s">
        <v>6578</v>
      </c>
      <c r="G3410" s="126">
        <v>2.74</v>
      </c>
    </row>
    <row r="3411" spans="1:7" x14ac:dyDescent="0.25">
      <c r="A3411" s="126">
        <v>26664</v>
      </c>
      <c r="B3411" s="126" t="s">
        <v>2223</v>
      </c>
      <c r="C3411" s="126" t="s">
        <v>443</v>
      </c>
      <c r="D3411" s="126">
        <v>355</v>
      </c>
      <c r="E3411" s="126">
        <v>24</v>
      </c>
      <c r="F3411" s="126" t="s">
        <v>6578</v>
      </c>
      <c r="G3411" s="126">
        <v>2.74</v>
      </c>
    </row>
    <row r="3412" spans="1:7" x14ac:dyDescent="0.25">
      <c r="A3412" s="126">
        <v>26073</v>
      </c>
      <c r="B3412" s="126" t="s">
        <v>5526</v>
      </c>
      <c r="C3412" s="126" t="s">
        <v>443</v>
      </c>
      <c r="D3412" s="126">
        <v>355</v>
      </c>
      <c r="E3412" s="126">
        <v>24</v>
      </c>
      <c r="F3412" s="126" t="s">
        <v>6578</v>
      </c>
      <c r="G3412" s="126">
        <v>2.74</v>
      </c>
    </row>
    <row r="3413" spans="1:7" x14ac:dyDescent="0.25">
      <c r="A3413" s="126">
        <v>26073</v>
      </c>
      <c r="B3413" s="126" t="s">
        <v>5526</v>
      </c>
      <c r="C3413" s="126" t="s">
        <v>443</v>
      </c>
      <c r="D3413" s="126">
        <v>355</v>
      </c>
      <c r="E3413" s="126">
        <v>24</v>
      </c>
      <c r="F3413" s="126" t="s">
        <v>6578</v>
      </c>
      <c r="G3413" s="126">
        <v>2.74</v>
      </c>
    </row>
    <row r="3414" spans="1:7" x14ac:dyDescent="0.25">
      <c r="A3414" s="126">
        <v>26471</v>
      </c>
      <c r="B3414" s="126" t="s">
        <v>2204</v>
      </c>
      <c r="C3414" s="126" t="s">
        <v>443</v>
      </c>
      <c r="D3414" s="126">
        <v>2840</v>
      </c>
      <c r="E3414" s="126">
        <v>3</v>
      </c>
      <c r="F3414" s="126" t="s">
        <v>6522</v>
      </c>
      <c r="G3414" s="126">
        <v>13.29</v>
      </c>
    </row>
    <row r="3415" spans="1:7" x14ac:dyDescent="0.25">
      <c r="A3415" s="126">
        <v>26471</v>
      </c>
      <c r="B3415" s="126" t="s">
        <v>2204</v>
      </c>
      <c r="C3415" s="126" t="s">
        <v>443</v>
      </c>
      <c r="D3415" s="126">
        <v>2840</v>
      </c>
      <c r="E3415" s="126">
        <v>3</v>
      </c>
      <c r="F3415" s="126" t="s">
        <v>6522</v>
      </c>
      <c r="G3415" s="126">
        <v>13.29</v>
      </c>
    </row>
    <row r="3416" spans="1:7" x14ac:dyDescent="0.25">
      <c r="A3416" s="126">
        <v>22951</v>
      </c>
      <c r="B3416" s="126" t="s">
        <v>1858</v>
      </c>
      <c r="C3416" s="126" t="s">
        <v>441</v>
      </c>
      <c r="D3416" s="126">
        <v>1750</v>
      </c>
      <c r="E3416" s="126">
        <v>6</v>
      </c>
      <c r="F3416" s="126" t="s">
        <v>6507</v>
      </c>
      <c r="G3416" s="126">
        <v>48.99</v>
      </c>
    </row>
    <row r="3417" spans="1:7" x14ac:dyDescent="0.25">
      <c r="A3417" s="126">
        <v>23023</v>
      </c>
      <c r="B3417" s="126" t="s">
        <v>1866</v>
      </c>
      <c r="C3417" s="126" t="s">
        <v>441</v>
      </c>
      <c r="D3417" s="126">
        <v>750</v>
      </c>
      <c r="E3417" s="126">
        <v>6</v>
      </c>
      <c r="F3417" s="126" t="s">
        <v>5786</v>
      </c>
      <c r="G3417" s="126">
        <v>104.99</v>
      </c>
    </row>
    <row r="3418" spans="1:7" x14ac:dyDescent="0.25">
      <c r="A3418" s="126">
        <v>23441</v>
      </c>
      <c r="B3418" s="126" t="s">
        <v>54</v>
      </c>
      <c r="C3418" s="126" t="s">
        <v>441</v>
      </c>
      <c r="D3418" s="126">
        <v>1140</v>
      </c>
      <c r="E3418" s="126">
        <v>9</v>
      </c>
      <c r="F3418" s="126" t="s">
        <v>5784</v>
      </c>
      <c r="G3418" s="126">
        <v>33.99</v>
      </c>
    </row>
    <row r="3419" spans="1:7" x14ac:dyDescent="0.25">
      <c r="A3419" s="126">
        <v>23057</v>
      </c>
      <c r="B3419" s="126" t="s">
        <v>1867</v>
      </c>
      <c r="C3419" s="126" t="s">
        <v>443</v>
      </c>
      <c r="D3419" s="126">
        <v>750</v>
      </c>
      <c r="E3419" s="126">
        <v>12</v>
      </c>
      <c r="F3419" s="126" t="s">
        <v>6529</v>
      </c>
      <c r="G3419" s="126">
        <v>14</v>
      </c>
    </row>
    <row r="3420" spans="1:7" x14ac:dyDescent="0.25">
      <c r="A3420" s="126">
        <v>23057</v>
      </c>
      <c r="B3420" s="126" t="s">
        <v>1867</v>
      </c>
      <c r="C3420" s="126" t="s">
        <v>443</v>
      </c>
      <c r="D3420" s="126">
        <v>750</v>
      </c>
      <c r="E3420" s="126">
        <v>12</v>
      </c>
      <c r="F3420" s="126" t="s">
        <v>6529</v>
      </c>
      <c r="G3420" s="126">
        <v>14</v>
      </c>
    </row>
    <row r="3421" spans="1:7" x14ac:dyDescent="0.25">
      <c r="A3421" s="126">
        <v>23057</v>
      </c>
      <c r="B3421" s="126" t="s">
        <v>1867</v>
      </c>
      <c r="C3421" s="126" t="s">
        <v>443</v>
      </c>
      <c r="D3421" s="126">
        <v>750</v>
      </c>
      <c r="E3421" s="126">
        <v>12</v>
      </c>
      <c r="F3421" s="126" t="s">
        <v>6529</v>
      </c>
      <c r="G3421" s="126">
        <v>14</v>
      </c>
    </row>
    <row r="3422" spans="1:7" x14ac:dyDescent="0.25">
      <c r="A3422" s="126">
        <v>23057</v>
      </c>
      <c r="B3422" s="126" t="s">
        <v>1867</v>
      </c>
      <c r="C3422" s="126" t="s">
        <v>443</v>
      </c>
      <c r="D3422" s="126">
        <v>750</v>
      </c>
      <c r="E3422" s="126">
        <v>12</v>
      </c>
      <c r="F3422" s="126" t="s">
        <v>6529</v>
      </c>
      <c r="G3422" s="126">
        <v>14</v>
      </c>
    </row>
    <row r="3423" spans="1:7" x14ac:dyDescent="0.25">
      <c r="A3423" s="126">
        <v>22271</v>
      </c>
      <c r="B3423" s="126" t="s">
        <v>1783</v>
      </c>
      <c r="C3423" s="126" t="s">
        <v>441</v>
      </c>
      <c r="D3423" s="126">
        <v>750</v>
      </c>
      <c r="E3423" s="126">
        <v>6</v>
      </c>
      <c r="F3423" s="126" t="s">
        <v>5784</v>
      </c>
      <c r="G3423" s="126">
        <v>70.72</v>
      </c>
    </row>
    <row r="3424" spans="1:7" x14ac:dyDescent="0.25">
      <c r="A3424" s="126">
        <v>22119</v>
      </c>
      <c r="B3424" s="126" t="s">
        <v>1761</v>
      </c>
      <c r="C3424" s="126" t="s">
        <v>442</v>
      </c>
      <c r="D3424" s="126">
        <v>750</v>
      </c>
      <c r="E3424" s="126">
        <v>12</v>
      </c>
      <c r="F3424" s="126" t="s">
        <v>6034</v>
      </c>
      <c r="G3424" s="126">
        <v>14.99</v>
      </c>
    </row>
    <row r="3425" spans="1:7" x14ac:dyDescent="0.25">
      <c r="A3425" s="126">
        <v>22924</v>
      </c>
      <c r="B3425" s="126" t="s">
        <v>1853</v>
      </c>
      <c r="C3425" s="126" t="s">
        <v>441</v>
      </c>
      <c r="D3425" s="126">
        <v>200</v>
      </c>
      <c r="E3425" s="126">
        <v>24</v>
      </c>
      <c r="F3425" s="126" t="s">
        <v>5786</v>
      </c>
      <c r="G3425" s="126">
        <v>9.49</v>
      </c>
    </row>
    <row r="3426" spans="1:7" x14ac:dyDescent="0.25">
      <c r="A3426" s="126">
        <v>26462</v>
      </c>
      <c r="B3426" s="126" t="s">
        <v>2203</v>
      </c>
      <c r="C3426" s="126" t="s">
        <v>442</v>
      </c>
      <c r="D3426" s="126">
        <v>750</v>
      </c>
      <c r="E3426" s="126">
        <v>6</v>
      </c>
      <c r="F3426" s="126" t="s">
        <v>5965</v>
      </c>
      <c r="G3426" s="126">
        <v>13.99</v>
      </c>
    </row>
    <row r="3427" spans="1:7" x14ac:dyDescent="0.25">
      <c r="A3427" s="126">
        <v>25327</v>
      </c>
      <c r="B3427" s="126" t="s">
        <v>2061</v>
      </c>
      <c r="C3427" s="126" t="s">
        <v>441</v>
      </c>
      <c r="D3427" s="126">
        <v>750</v>
      </c>
      <c r="E3427" s="126">
        <v>12</v>
      </c>
      <c r="F3427" s="126" t="s">
        <v>5754</v>
      </c>
      <c r="G3427" s="126">
        <v>30.73</v>
      </c>
    </row>
    <row r="3428" spans="1:7" x14ac:dyDescent="0.25">
      <c r="A3428" s="126">
        <v>26101</v>
      </c>
      <c r="B3428" s="126" t="s">
        <v>5671</v>
      </c>
      <c r="C3428" s="126" t="s">
        <v>444</v>
      </c>
      <c r="D3428" s="126">
        <v>30000</v>
      </c>
      <c r="E3428" s="126">
        <v>1</v>
      </c>
      <c r="F3428" s="126" t="s">
        <v>6413</v>
      </c>
      <c r="G3428" s="126">
        <v>356.84</v>
      </c>
    </row>
    <row r="3429" spans="1:7" x14ac:dyDescent="0.25">
      <c r="A3429" s="126">
        <v>26479</v>
      </c>
      <c r="B3429" s="126" t="s">
        <v>2206</v>
      </c>
      <c r="C3429" s="126" t="s">
        <v>442</v>
      </c>
      <c r="D3429" s="126">
        <v>750</v>
      </c>
      <c r="E3429" s="126">
        <v>12</v>
      </c>
      <c r="F3429" s="126" t="s">
        <v>6016</v>
      </c>
      <c r="G3429" s="126">
        <v>19.989999999999998</v>
      </c>
    </row>
    <row r="3430" spans="1:7" x14ac:dyDescent="0.25">
      <c r="A3430" s="126">
        <v>26111</v>
      </c>
      <c r="B3430" s="126" t="s">
        <v>2160</v>
      </c>
      <c r="C3430" s="126" t="s">
        <v>443</v>
      </c>
      <c r="D3430" s="126">
        <v>473</v>
      </c>
      <c r="E3430" s="126">
        <v>24</v>
      </c>
      <c r="F3430" s="126" t="s">
        <v>6413</v>
      </c>
      <c r="G3430" s="126">
        <v>2.99</v>
      </c>
    </row>
    <row r="3431" spans="1:7" x14ac:dyDescent="0.25">
      <c r="A3431" s="126">
        <v>26111</v>
      </c>
      <c r="B3431" s="126" t="s">
        <v>2160</v>
      </c>
      <c r="C3431" s="126" t="s">
        <v>443</v>
      </c>
      <c r="D3431" s="126">
        <v>473</v>
      </c>
      <c r="E3431" s="126">
        <v>24</v>
      </c>
      <c r="F3431" s="126" t="s">
        <v>6413</v>
      </c>
      <c r="G3431" s="126">
        <v>2.99</v>
      </c>
    </row>
    <row r="3432" spans="1:7" x14ac:dyDescent="0.25">
      <c r="A3432" s="126">
        <v>26112</v>
      </c>
      <c r="B3432" s="126" t="s">
        <v>2161</v>
      </c>
      <c r="C3432" s="126" t="s">
        <v>443</v>
      </c>
      <c r="D3432" s="126">
        <v>473</v>
      </c>
      <c r="E3432" s="126">
        <v>24</v>
      </c>
      <c r="F3432" s="126" t="s">
        <v>6413</v>
      </c>
      <c r="G3432" s="126">
        <v>2.99</v>
      </c>
    </row>
    <row r="3433" spans="1:7" x14ac:dyDescent="0.25">
      <c r="A3433" s="126">
        <v>26112</v>
      </c>
      <c r="B3433" s="126" t="s">
        <v>2161</v>
      </c>
      <c r="C3433" s="126" t="s">
        <v>443</v>
      </c>
      <c r="D3433" s="126">
        <v>473</v>
      </c>
      <c r="E3433" s="126">
        <v>24</v>
      </c>
      <c r="F3433" s="126" t="s">
        <v>6413</v>
      </c>
      <c r="G3433" s="126">
        <v>2.99</v>
      </c>
    </row>
    <row r="3434" spans="1:7" x14ac:dyDescent="0.25">
      <c r="A3434" s="126">
        <v>22432</v>
      </c>
      <c r="B3434" s="126" t="s">
        <v>1798</v>
      </c>
      <c r="C3434" s="126" t="s">
        <v>444</v>
      </c>
      <c r="D3434" s="126">
        <v>2130</v>
      </c>
      <c r="E3434" s="126">
        <v>4</v>
      </c>
      <c r="F3434" s="126" t="s">
        <v>6156</v>
      </c>
      <c r="G3434" s="126">
        <v>13.99</v>
      </c>
    </row>
    <row r="3435" spans="1:7" x14ac:dyDescent="0.25">
      <c r="A3435" s="126">
        <v>22561</v>
      </c>
      <c r="B3435" s="126" t="s">
        <v>1808</v>
      </c>
      <c r="C3435" s="126" t="s">
        <v>442</v>
      </c>
      <c r="D3435" s="126">
        <v>200</v>
      </c>
      <c r="E3435" s="126">
        <v>12</v>
      </c>
      <c r="F3435" s="126" t="s">
        <v>5937</v>
      </c>
      <c r="G3435" s="126">
        <v>24.99</v>
      </c>
    </row>
    <row r="3436" spans="1:7" x14ac:dyDescent="0.25">
      <c r="A3436" s="126">
        <v>22067</v>
      </c>
      <c r="B3436" s="126" t="s">
        <v>1753</v>
      </c>
      <c r="C3436" s="126" t="s">
        <v>442</v>
      </c>
      <c r="D3436" s="126">
        <v>750</v>
      </c>
      <c r="E3436" s="126">
        <v>12</v>
      </c>
      <c r="F3436" s="126" t="s">
        <v>5937</v>
      </c>
      <c r="G3436" s="126">
        <v>19.989999999999998</v>
      </c>
    </row>
    <row r="3437" spans="1:7" x14ac:dyDescent="0.25">
      <c r="A3437" s="126">
        <v>26359</v>
      </c>
      <c r="B3437" s="126" t="s">
        <v>318</v>
      </c>
      <c r="C3437" s="126" t="s">
        <v>442</v>
      </c>
      <c r="D3437" s="126">
        <v>750</v>
      </c>
      <c r="E3437" s="126">
        <v>12</v>
      </c>
      <c r="F3437" s="126" t="s">
        <v>5957</v>
      </c>
      <c r="G3437" s="126">
        <v>10.99</v>
      </c>
    </row>
    <row r="3438" spans="1:7" x14ac:dyDescent="0.25">
      <c r="A3438" s="126">
        <v>26095</v>
      </c>
      <c r="B3438" s="126" t="s">
        <v>4631</v>
      </c>
      <c r="C3438" s="126" t="s">
        <v>443</v>
      </c>
      <c r="D3438" s="126">
        <v>750</v>
      </c>
      <c r="E3438" s="126">
        <v>12</v>
      </c>
      <c r="F3438" s="126" t="s">
        <v>5899</v>
      </c>
      <c r="G3438" s="126">
        <v>33.950000000000003</v>
      </c>
    </row>
    <row r="3439" spans="1:7" x14ac:dyDescent="0.25">
      <c r="A3439" s="126">
        <v>26095</v>
      </c>
      <c r="B3439" s="126" t="s">
        <v>4631</v>
      </c>
      <c r="C3439" s="126" t="s">
        <v>443</v>
      </c>
      <c r="D3439" s="126">
        <v>750</v>
      </c>
      <c r="E3439" s="126">
        <v>12</v>
      </c>
      <c r="F3439" s="126" t="s">
        <v>5899</v>
      </c>
      <c r="G3439" s="126">
        <v>33.950000000000003</v>
      </c>
    </row>
    <row r="3440" spans="1:7" x14ac:dyDescent="0.25">
      <c r="A3440" s="126">
        <v>26137</v>
      </c>
      <c r="B3440" s="126" t="s">
        <v>2165</v>
      </c>
      <c r="C3440" s="126" t="s">
        <v>443</v>
      </c>
      <c r="D3440" s="126">
        <v>4260</v>
      </c>
      <c r="E3440" s="126">
        <v>2</v>
      </c>
      <c r="F3440" s="126" t="s">
        <v>6179</v>
      </c>
      <c r="G3440" s="126">
        <v>22.49</v>
      </c>
    </row>
    <row r="3441" spans="1:7" x14ac:dyDescent="0.25">
      <c r="A3441" s="126">
        <v>26137</v>
      </c>
      <c r="B3441" s="126" t="s">
        <v>2165</v>
      </c>
      <c r="C3441" s="126" t="s">
        <v>443</v>
      </c>
      <c r="D3441" s="126">
        <v>4260</v>
      </c>
      <c r="E3441" s="126">
        <v>2</v>
      </c>
      <c r="F3441" s="126" t="s">
        <v>6179</v>
      </c>
      <c r="G3441" s="126">
        <v>22.49</v>
      </c>
    </row>
    <row r="3442" spans="1:7" x14ac:dyDescent="0.25">
      <c r="A3442" s="126">
        <v>22675</v>
      </c>
      <c r="B3442" s="126" t="s">
        <v>238</v>
      </c>
      <c r="C3442" s="126" t="s">
        <v>442</v>
      </c>
      <c r="D3442" s="126">
        <v>375</v>
      </c>
      <c r="E3442" s="126">
        <v>12</v>
      </c>
      <c r="F3442" s="126" t="s">
        <v>5999</v>
      </c>
      <c r="G3442" s="126">
        <v>9.99</v>
      </c>
    </row>
    <row r="3443" spans="1:7" x14ac:dyDescent="0.25">
      <c r="A3443" s="126">
        <v>23440</v>
      </c>
      <c r="B3443" s="126" t="s">
        <v>54</v>
      </c>
      <c r="C3443" s="126" t="s">
        <v>441</v>
      </c>
      <c r="D3443" s="126">
        <v>750</v>
      </c>
      <c r="E3443" s="126">
        <v>12</v>
      </c>
      <c r="F3443" s="126" t="s">
        <v>5784</v>
      </c>
      <c r="G3443" s="126">
        <v>22.99</v>
      </c>
    </row>
    <row r="3444" spans="1:7" x14ac:dyDescent="0.25">
      <c r="A3444" s="126">
        <v>22131</v>
      </c>
      <c r="B3444" s="126" t="s">
        <v>1764</v>
      </c>
      <c r="C3444" s="126" t="s">
        <v>441</v>
      </c>
      <c r="D3444" s="126">
        <v>750</v>
      </c>
      <c r="E3444" s="126">
        <v>12</v>
      </c>
      <c r="F3444" s="126" t="s">
        <v>6526</v>
      </c>
      <c r="G3444" s="126">
        <v>39.99</v>
      </c>
    </row>
    <row r="3445" spans="1:7" x14ac:dyDescent="0.25">
      <c r="A3445" s="126">
        <v>22676</v>
      </c>
      <c r="B3445" s="126" t="s">
        <v>1823</v>
      </c>
      <c r="C3445" s="126" t="s">
        <v>442</v>
      </c>
      <c r="D3445" s="126">
        <v>375</v>
      </c>
      <c r="E3445" s="126">
        <v>12</v>
      </c>
      <c r="F3445" s="126" t="s">
        <v>5999</v>
      </c>
      <c r="G3445" s="126">
        <v>14.99</v>
      </c>
    </row>
    <row r="3446" spans="1:7" x14ac:dyDescent="0.25">
      <c r="A3446" s="126">
        <v>22920</v>
      </c>
      <c r="B3446" s="126" t="s">
        <v>1851</v>
      </c>
      <c r="C3446" s="126" t="s">
        <v>441</v>
      </c>
      <c r="D3446" s="126">
        <v>750</v>
      </c>
      <c r="E3446" s="126">
        <v>12</v>
      </c>
      <c r="F3446" s="126" t="s">
        <v>5845</v>
      </c>
      <c r="G3446" s="126">
        <v>34.99</v>
      </c>
    </row>
    <row r="3447" spans="1:7" x14ac:dyDescent="0.25">
      <c r="A3447" s="126">
        <v>22668</v>
      </c>
      <c r="B3447" s="126" t="s">
        <v>1821</v>
      </c>
      <c r="C3447" s="126" t="s">
        <v>442</v>
      </c>
      <c r="D3447" s="126">
        <v>500</v>
      </c>
      <c r="E3447" s="126">
        <v>12</v>
      </c>
      <c r="F3447" s="126" t="s">
        <v>5906</v>
      </c>
      <c r="G3447" s="126">
        <v>8.99</v>
      </c>
    </row>
    <row r="3448" spans="1:7" x14ac:dyDescent="0.25">
      <c r="A3448" s="126">
        <v>22669</v>
      </c>
      <c r="B3448" s="126" t="s">
        <v>1822</v>
      </c>
      <c r="C3448" s="126" t="s">
        <v>442</v>
      </c>
      <c r="D3448" s="126">
        <v>500</v>
      </c>
      <c r="E3448" s="126">
        <v>12</v>
      </c>
      <c r="F3448" s="126" t="s">
        <v>5906</v>
      </c>
      <c r="G3448" s="126">
        <v>8.99</v>
      </c>
    </row>
    <row r="3449" spans="1:7" x14ac:dyDescent="0.25">
      <c r="A3449" s="126">
        <v>768570</v>
      </c>
      <c r="B3449" s="126" t="s">
        <v>3260</v>
      </c>
      <c r="C3449" s="126" t="s">
        <v>442</v>
      </c>
      <c r="D3449" s="126">
        <v>750</v>
      </c>
      <c r="E3449" s="126">
        <v>12</v>
      </c>
      <c r="F3449" s="126" t="s">
        <v>6139</v>
      </c>
      <c r="G3449" s="126">
        <v>24.99</v>
      </c>
    </row>
    <row r="3450" spans="1:7" x14ac:dyDescent="0.25">
      <c r="A3450" s="126">
        <v>26239</v>
      </c>
      <c r="B3450" s="126" t="s">
        <v>2177</v>
      </c>
      <c r="C3450" s="126" t="s">
        <v>443</v>
      </c>
      <c r="D3450" s="126">
        <v>473</v>
      </c>
      <c r="E3450" s="126">
        <v>24</v>
      </c>
      <c r="F3450" s="126" t="s">
        <v>5928</v>
      </c>
      <c r="G3450" s="126">
        <v>3.49</v>
      </c>
    </row>
    <row r="3451" spans="1:7" x14ac:dyDescent="0.25">
      <c r="A3451" s="126">
        <v>26527</v>
      </c>
      <c r="B3451" s="126" t="s">
        <v>2211</v>
      </c>
      <c r="C3451" s="126" t="s">
        <v>441</v>
      </c>
      <c r="D3451" s="126">
        <v>750</v>
      </c>
      <c r="E3451" s="126">
        <v>12</v>
      </c>
      <c r="F3451" s="126" t="s">
        <v>5754</v>
      </c>
      <c r="G3451" s="126">
        <v>29.79</v>
      </c>
    </row>
    <row r="3452" spans="1:7" x14ac:dyDescent="0.25">
      <c r="A3452" s="126">
        <v>25269</v>
      </c>
      <c r="B3452" s="126" t="s">
        <v>2051</v>
      </c>
      <c r="C3452" s="126" t="s">
        <v>442</v>
      </c>
      <c r="D3452" s="126">
        <v>750</v>
      </c>
      <c r="E3452" s="126">
        <v>6</v>
      </c>
      <c r="F3452" s="126" t="s">
        <v>6126</v>
      </c>
      <c r="G3452" s="126">
        <v>15.49</v>
      </c>
    </row>
    <row r="3453" spans="1:7" x14ac:dyDescent="0.25">
      <c r="A3453" s="126">
        <v>25325</v>
      </c>
      <c r="B3453" s="126" t="s">
        <v>1117</v>
      </c>
      <c r="C3453" s="126" t="s">
        <v>441</v>
      </c>
      <c r="D3453" s="126">
        <v>750</v>
      </c>
      <c r="E3453" s="126">
        <v>6</v>
      </c>
      <c r="F3453" s="126" t="s">
        <v>5965</v>
      </c>
      <c r="G3453" s="126">
        <v>49.99</v>
      </c>
    </row>
    <row r="3454" spans="1:7" x14ac:dyDescent="0.25">
      <c r="A3454" s="126">
        <v>26170</v>
      </c>
      <c r="B3454" s="126" t="s">
        <v>2166</v>
      </c>
      <c r="C3454" s="126" t="s">
        <v>443</v>
      </c>
      <c r="D3454" s="126">
        <v>473</v>
      </c>
      <c r="E3454" s="126">
        <v>24</v>
      </c>
      <c r="F3454" s="126" t="s">
        <v>6565</v>
      </c>
      <c r="G3454" s="126">
        <v>3.48</v>
      </c>
    </row>
    <row r="3455" spans="1:7" x14ac:dyDescent="0.25">
      <c r="A3455" s="126">
        <v>26170</v>
      </c>
      <c r="B3455" s="126" t="s">
        <v>2166</v>
      </c>
      <c r="C3455" s="126" t="s">
        <v>443</v>
      </c>
      <c r="D3455" s="126">
        <v>473</v>
      </c>
      <c r="E3455" s="126">
        <v>24</v>
      </c>
      <c r="F3455" s="126" t="s">
        <v>6565</v>
      </c>
      <c r="G3455" s="126">
        <v>3.48</v>
      </c>
    </row>
    <row r="3456" spans="1:7" x14ac:dyDescent="0.25">
      <c r="A3456" s="126">
        <v>26194</v>
      </c>
      <c r="B3456" s="126" t="s">
        <v>2174</v>
      </c>
      <c r="C3456" s="126" t="s">
        <v>443</v>
      </c>
      <c r="D3456" s="126">
        <v>710</v>
      </c>
      <c r="E3456" s="126">
        <v>12</v>
      </c>
      <c r="F3456" s="126" t="s">
        <v>6179</v>
      </c>
      <c r="G3456" s="126">
        <v>4.29</v>
      </c>
    </row>
    <row r="3457" spans="1:7" x14ac:dyDescent="0.25">
      <c r="A3457" s="126">
        <v>26194</v>
      </c>
      <c r="B3457" s="126" t="s">
        <v>2174</v>
      </c>
      <c r="C3457" s="126" t="s">
        <v>443</v>
      </c>
      <c r="D3457" s="126">
        <v>710</v>
      </c>
      <c r="E3457" s="126">
        <v>12</v>
      </c>
      <c r="F3457" s="126" t="s">
        <v>6179</v>
      </c>
      <c r="G3457" s="126">
        <v>4.29</v>
      </c>
    </row>
    <row r="3458" spans="1:7" x14ac:dyDescent="0.25">
      <c r="A3458" s="126">
        <v>26439</v>
      </c>
      <c r="B3458" s="126" t="s">
        <v>2198</v>
      </c>
      <c r="C3458" s="126" t="s">
        <v>441</v>
      </c>
      <c r="D3458" s="126">
        <v>750</v>
      </c>
      <c r="E3458" s="126">
        <v>6</v>
      </c>
      <c r="F3458" s="126" t="s">
        <v>5786</v>
      </c>
      <c r="G3458" s="126">
        <v>36.03</v>
      </c>
    </row>
    <row r="3459" spans="1:7" x14ac:dyDescent="0.25">
      <c r="A3459" s="126">
        <v>26442</v>
      </c>
      <c r="B3459" s="126" t="s">
        <v>6586</v>
      </c>
      <c r="C3459" s="126" t="s">
        <v>441</v>
      </c>
      <c r="D3459" s="126">
        <v>750</v>
      </c>
      <c r="E3459" s="126">
        <v>12</v>
      </c>
      <c r="F3459" s="126" t="s">
        <v>5784</v>
      </c>
      <c r="G3459" s="126">
        <v>21.99</v>
      </c>
    </row>
    <row r="3460" spans="1:7" x14ac:dyDescent="0.25">
      <c r="A3460" s="126">
        <v>26486</v>
      </c>
      <c r="B3460" s="126" t="s">
        <v>2207</v>
      </c>
      <c r="C3460" s="126" t="s">
        <v>442</v>
      </c>
      <c r="D3460" s="126">
        <v>750</v>
      </c>
      <c r="E3460" s="126">
        <v>12</v>
      </c>
      <c r="F3460" s="126" t="s">
        <v>6016</v>
      </c>
      <c r="G3460" s="126">
        <v>19.989999999999998</v>
      </c>
    </row>
    <row r="3461" spans="1:7" x14ac:dyDescent="0.25">
      <c r="A3461" s="126">
        <v>26328</v>
      </c>
      <c r="B3461" s="126" t="s">
        <v>2188</v>
      </c>
      <c r="C3461" s="126" t="s">
        <v>441</v>
      </c>
      <c r="D3461" s="126">
        <v>750</v>
      </c>
      <c r="E3461" s="126">
        <v>6</v>
      </c>
      <c r="F3461" s="126" t="s">
        <v>5794</v>
      </c>
      <c r="G3461" s="126">
        <v>33.99</v>
      </c>
    </row>
    <row r="3462" spans="1:7" x14ac:dyDescent="0.25">
      <c r="A3462" s="126">
        <v>26657</v>
      </c>
      <c r="B3462" s="126" t="s">
        <v>5527</v>
      </c>
      <c r="C3462" s="126" t="s">
        <v>443</v>
      </c>
      <c r="D3462" s="126">
        <v>473</v>
      </c>
      <c r="E3462" s="126">
        <v>24</v>
      </c>
      <c r="F3462" s="126" t="s">
        <v>6413</v>
      </c>
      <c r="G3462" s="126">
        <v>3.25</v>
      </c>
    </row>
    <row r="3463" spans="1:7" x14ac:dyDescent="0.25">
      <c r="A3463" s="126">
        <v>26657</v>
      </c>
      <c r="B3463" s="126" t="s">
        <v>5527</v>
      </c>
      <c r="C3463" s="126" t="s">
        <v>443</v>
      </c>
      <c r="D3463" s="126">
        <v>473</v>
      </c>
      <c r="E3463" s="126">
        <v>24</v>
      </c>
      <c r="F3463" s="126" t="s">
        <v>6413</v>
      </c>
      <c r="G3463" s="126">
        <v>3.25</v>
      </c>
    </row>
    <row r="3464" spans="1:7" x14ac:dyDescent="0.25">
      <c r="A3464" s="126">
        <v>26657</v>
      </c>
      <c r="B3464" s="126" t="s">
        <v>5527</v>
      </c>
      <c r="C3464" s="126" t="s">
        <v>443</v>
      </c>
      <c r="D3464" s="126">
        <v>473</v>
      </c>
      <c r="E3464" s="126">
        <v>24</v>
      </c>
      <c r="F3464" s="126" t="s">
        <v>6413</v>
      </c>
      <c r="G3464" s="126">
        <v>3.25</v>
      </c>
    </row>
    <row r="3465" spans="1:7" x14ac:dyDescent="0.25">
      <c r="A3465" s="126">
        <v>26097</v>
      </c>
      <c r="B3465" s="126" t="s">
        <v>2159</v>
      </c>
      <c r="C3465" s="126" t="s">
        <v>443</v>
      </c>
      <c r="D3465" s="126">
        <v>750</v>
      </c>
      <c r="E3465" s="126">
        <v>12</v>
      </c>
      <c r="F3465" s="126" t="s">
        <v>5899</v>
      </c>
      <c r="G3465" s="126">
        <v>29.98</v>
      </c>
    </row>
    <row r="3466" spans="1:7" x14ac:dyDescent="0.25">
      <c r="A3466" s="126">
        <v>26097</v>
      </c>
      <c r="B3466" s="126" t="s">
        <v>2159</v>
      </c>
      <c r="C3466" s="126" t="s">
        <v>443</v>
      </c>
      <c r="D3466" s="126">
        <v>750</v>
      </c>
      <c r="E3466" s="126">
        <v>12</v>
      </c>
      <c r="F3466" s="126" t="s">
        <v>5899</v>
      </c>
      <c r="G3466" s="126">
        <v>29.98</v>
      </c>
    </row>
    <row r="3467" spans="1:7" x14ac:dyDescent="0.25">
      <c r="A3467" s="126">
        <v>26742</v>
      </c>
      <c r="B3467" s="126" t="s">
        <v>2230</v>
      </c>
      <c r="C3467" s="126" t="s">
        <v>443</v>
      </c>
      <c r="D3467" s="126">
        <v>500</v>
      </c>
      <c r="E3467" s="126">
        <v>20</v>
      </c>
      <c r="F3467" s="126" t="s">
        <v>6413</v>
      </c>
      <c r="G3467" s="126">
        <v>5.66</v>
      </c>
    </row>
    <row r="3468" spans="1:7" x14ac:dyDescent="0.25">
      <c r="A3468" s="126">
        <v>22921</v>
      </c>
      <c r="B3468" s="126" t="s">
        <v>1852</v>
      </c>
      <c r="C3468" s="126" t="s">
        <v>441</v>
      </c>
      <c r="D3468" s="126">
        <v>750</v>
      </c>
      <c r="E3468" s="126">
        <v>6</v>
      </c>
      <c r="F3468" s="126" t="s">
        <v>5845</v>
      </c>
      <c r="G3468" s="126">
        <v>27.99</v>
      </c>
    </row>
    <row r="3469" spans="1:7" x14ac:dyDescent="0.25">
      <c r="A3469" s="126">
        <v>22846</v>
      </c>
      <c r="B3469" s="126" t="s">
        <v>1844</v>
      </c>
      <c r="C3469" s="126" t="s">
        <v>442</v>
      </c>
      <c r="D3469" s="126">
        <v>750</v>
      </c>
      <c r="E3469" s="126">
        <v>12</v>
      </c>
      <c r="F3469" s="126" t="s">
        <v>5937</v>
      </c>
      <c r="G3469" s="126">
        <v>15.99</v>
      </c>
    </row>
    <row r="3470" spans="1:7" x14ac:dyDescent="0.25">
      <c r="A3470" s="126">
        <v>22272</v>
      </c>
      <c r="B3470" s="126" t="s">
        <v>296</v>
      </c>
      <c r="C3470" s="126" t="s">
        <v>441</v>
      </c>
      <c r="D3470" s="126">
        <v>750</v>
      </c>
      <c r="E3470" s="126">
        <v>12</v>
      </c>
      <c r="F3470" s="126" t="s">
        <v>5899</v>
      </c>
      <c r="G3470" s="126">
        <v>24.99</v>
      </c>
    </row>
    <row r="3471" spans="1:7" x14ac:dyDescent="0.25">
      <c r="A3471" s="126">
        <v>22445</v>
      </c>
      <c r="B3471" s="126" t="s">
        <v>1800</v>
      </c>
      <c r="C3471" s="126" t="s">
        <v>444</v>
      </c>
      <c r="D3471" s="126">
        <v>4260</v>
      </c>
      <c r="E3471" s="126">
        <v>2</v>
      </c>
      <c r="F3471" s="126" t="s">
        <v>5788</v>
      </c>
      <c r="G3471" s="126">
        <v>26.99</v>
      </c>
    </row>
    <row r="3472" spans="1:7" x14ac:dyDescent="0.25">
      <c r="A3472" s="126">
        <v>22061</v>
      </c>
      <c r="B3472" s="126" t="s">
        <v>1752</v>
      </c>
      <c r="C3472" s="126" t="s">
        <v>442</v>
      </c>
      <c r="D3472" s="126">
        <v>750</v>
      </c>
      <c r="E3472" s="126">
        <v>12</v>
      </c>
      <c r="F3472" s="126" t="s">
        <v>5968</v>
      </c>
      <c r="G3472" s="126">
        <v>27.99</v>
      </c>
    </row>
    <row r="3473" spans="1:7" x14ac:dyDescent="0.25">
      <c r="A3473" s="126">
        <v>22804</v>
      </c>
      <c r="B3473" s="126" t="s">
        <v>1839</v>
      </c>
      <c r="C3473" s="126" t="s">
        <v>442</v>
      </c>
      <c r="D3473" s="126">
        <v>750</v>
      </c>
      <c r="E3473" s="126">
        <v>12</v>
      </c>
      <c r="F3473" s="126" t="s">
        <v>6012</v>
      </c>
      <c r="G3473" s="126">
        <v>17.47</v>
      </c>
    </row>
    <row r="3474" spans="1:7" x14ac:dyDescent="0.25">
      <c r="A3474" s="126">
        <v>26698</v>
      </c>
      <c r="B3474" s="126" t="s">
        <v>924</v>
      </c>
      <c r="C3474" s="126" t="s">
        <v>441</v>
      </c>
      <c r="D3474" s="126">
        <v>1140</v>
      </c>
      <c r="E3474" s="126">
        <v>6</v>
      </c>
      <c r="F3474" s="126" t="s">
        <v>5784</v>
      </c>
      <c r="G3474" s="126">
        <v>34.99</v>
      </c>
    </row>
    <row r="3475" spans="1:7" x14ac:dyDescent="0.25">
      <c r="A3475" s="126">
        <v>26499</v>
      </c>
      <c r="B3475" s="126" t="s">
        <v>4345</v>
      </c>
      <c r="C3475" s="126" t="s">
        <v>441</v>
      </c>
      <c r="D3475" s="126">
        <v>750</v>
      </c>
      <c r="E3475" s="126">
        <v>12</v>
      </c>
      <c r="F3475" s="126" t="s">
        <v>5784</v>
      </c>
      <c r="G3475" s="126">
        <v>39.99</v>
      </c>
    </row>
    <row r="3476" spans="1:7" x14ac:dyDescent="0.25">
      <c r="A3476" s="126">
        <v>26682</v>
      </c>
      <c r="B3476" s="126" t="s">
        <v>2226</v>
      </c>
      <c r="C3476" s="126" t="s">
        <v>441</v>
      </c>
      <c r="D3476" s="126">
        <v>750</v>
      </c>
      <c r="E3476" s="126">
        <v>6</v>
      </c>
      <c r="F3476" s="126" t="s">
        <v>5965</v>
      </c>
      <c r="G3476" s="126">
        <v>57.99</v>
      </c>
    </row>
    <row r="3477" spans="1:7" x14ac:dyDescent="0.25">
      <c r="A3477" s="126">
        <v>26728</v>
      </c>
      <c r="B3477" s="126" t="s">
        <v>2229</v>
      </c>
      <c r="C3477" s="126" t="s">
        <v>443</v>
      </c>
      <c r="D3477" s="126">
        <v>8520</v>
      </c>
      <c r="E3477" s="126">
        <v>1</v>
      </c>
      <c r="F3477" s="126" t="s">
        <v>6182</v>
      </c>
      <c r="G3477" s="126">
        <v>39.99</v>
      </c>
    </row>
    <row r="3478" spans="1:7" x14ac:dyDescent="0.25">
      <c r="A3478" s="126">
        <v>26728</v>
      </c>
      <c r="B3478" s="126" t="s">
        <v>2229</v>
      </c>
      <c r="C3478" s="126" t="s">
        <v>443</v>
      </c>
      <c r="D3478" s="126">
        <v>8520</v>
      </c>
      <c r="E3478" s="126">
        <v>1</v>
      </c>
      <c r="F3478" s="126" t="s">
        <v>6182</v>
      </c>
      <c r="G3478" s="126">
        <v>39.99</v>
      </c>
    </row>
    <row r="3479" spans="1:7" x14ac:dyDescent="0.25">
      <c r="A3479" s="126">
        <v>26728</v>
      </c>
      <c r="B3479" s="126" t="s">
        <v>2229</v>
      </c>
      <c r="C3479" s="126" t="s">
        <v>443</v>
      </c>
      <c r="D3479" s="126">
        <v>8520</v>
      </c>
      <c r="E3479" s="126">
        <v>1</v>
      </c>
      <c r="F3479" s="126" t="s">
        <v>6182</v>
      </c>
      <c r="G3479" s="126">
        <v>39.99</v>
      </c>
    </row>
    <row r="3480" spans="1:7" x14ac:dyDescent="0.25">
      <c r="A3480" s="126">
        <v>26567</v>
      </c>
      <c r="B3480" s="126" t="s">
        <v>5060</v>
      </c>
      <c r="C3480" s="126" t="s">
        <v>443</v>
      </c>
      <c r="D3480" s="126">
        <v>1500</v>
      </c>
      <c r="E3480" s="126">
        <v>6</v>
      </c>
      <c r="F3480" s="126" t="s">
        <v>6199</v>
      </c>
      <c r="G3480" s="126">
        <v>12.99</v>
      </c>
    </row>
    <row r="3481" spans="1:7" x14ac:dyDescent="0.25">
      <c r="A3481" s="126">
        <v>26567</v>
      </c>
      <c r="B3481" s="126" t="s">
        <v>5060</v>
      </c>
      <c r="C3481" s="126" t="s">
        <v>443</v>
      </c>
      <c r="D3481" s="126">
        <v>1500</v>
      </c>
      <c r="E3481" s="126">
        <v>6</v>
      </c>
      <c r="F3481" s="126" t="s">
        <v>6199</v>
      </c>
      <c r="G3481" s="126">
        <v>12.99</v>
      </c>
    </row>
    <row r="3482" spans="1:7" x14ac:dyDescent="0.25">
      <c r="A3482" s="126">
        <v>26747</v>
      </c>
      <c r="B3482" s="126" t="s">
        <v>6590</v>
      </c>
      <c r="C3482" s="126" t="s">
        <v>441</v>
      </c>
      <c r="D3482" s="126">
        <v>750</v>
      </c>
      <c r="E3482" s="126">
        <v>6</v>
      </c>
      <c r="F3482" s="126" t="s">
        <v>5773</v>
      </c>
      <c r="G3482" s="126">
        <v>33.99</v>
      </c>
    </row>
    <row r="3483" spans="1:7" x14ac:dyDescent="0.25">
      <c r="A3483" s="126">
        <v>789765</v>
      </c>
      <c r="B3483" s="126" t="s">
        <v>3210</v>
      </c>
      <c r="C3483" s="126" t="s">
        <v>441</v>
      </c>
      <c r="D3483" s="126">
        <v>1140</v>
      </c>
      <c r="E3483" s="126">
        <v>8</v>
      </c>
      <c r="F3483" s="126" t="s">
        <v>5906</v>
      </c>
      <c r="G3483" s="126">
        <v>33.99</v>
      </c>
    </row>
    <row r="3484" spans="1:7" x14ac:dyDescent="0.25">
      <c r="A3484" s="126">
        <v>23187</v>
      </c>
      <c r="B3484" s="126" t="s">
        <v>1880</v>
      </c>
      <c r="C3484" s="126" t="s">
        <v>441</v>
      </c>
      <c r="D3484" s="126">
        <v>750</v>
      </c>
      <c r="E3484" s="126">
        <v>12</v>
      </c>
      <c r="F3484" s="126" t="s">
        <v>5754</v>
      </c>
      <c r="G3484" s="126">
        <v>27.99</v>
      </c>
    </row>
    <row r="3485" spans="1:7" x14ac:dyDescent="0.25">
      <c r="A3485" s="126">
        <v>22643</v>
      </c>
      <c r="B3485" s="126" t="s">
        <v>1818</v>
      </c>
      <c r="C3485" s="126" t="s">
        <v>442</v>
      </c>
      <c r="D3485" s="126">
        <v>750</v>
      </c>
      <c r="E3485" s="126">
        <v>12</v>
      </c>
      <c r="F3485" s="126" t="s">
        <v>6592</v>
      </c>
      <c r="G3485" s="126">
        <v>20.99</v>
      </c>
    </row>
    <row r="3486" spans="1:7" x14ac:dyDescent="0.25">
      <c r="A3486" s="126">
        <v>25328</v>
      </c>
      <c r="B3486" s="126" t="s">
        <v>316</v>
      </c>
      <c r="C3486" s="126" t="s">
        <v>441</v>
      </c>
      <c r="D3486" s="126">
        <v>1750</v>
      </c>
      <c r="E3486" s="126">
        <v>6</v>
      </c>
      <c r="F3486" s="126" t="s">
        <v>5754</v>
      </c>
      <c r="G3486" s="126">
        <v>50.38</v>
      </c>
    </row>
    <row r="3487" spans="1:7" x14ac:dyDescent="0.25">
      <c r="A3487" s="126">
        <v>26550</v>
      </c>
      <c r="B3487" s="126" t="s">
        <v>2215</v>
      </c>
      <c r="C3487" s="126" t="s">
        <v>443</v>
      </c>
      <c r="D3487" s="126">
        <v>355</v>
      </c>
      <c r="E3487" s="126">
        <v>24</v>
      </c>
      <c r="F3487" s="126" t="s">
        <v>6593</v>
      </c>
      <c r="G3487" s="126">
        <v>2.09</v>
      </c>
    </row>
    <row r="3488" spans="1:7" x14ac:dyDescent="0.25">
      <c r="A3488" s="126">
        <v>26550</v>
      </c>
      <c r="B3488" s="126" t="s">
        <v>2215</v>
      </c>
      <c r="C3488" s="126" t="s">
        <v>443</v>
      </c>
      <c r="D3488" s="126">
        <v>355</v>
      </c>
      <c r="E3488" s="126">
        <v>24</v>
      </c>
      <c r="F3488" s="126" t="s">
        <v>6593</v>
      </c>
      <c r="G3488" s="126">
        <v>2.09</v>
      </c>
    </row>
    <row r="3489" spans="1:7" x14ac:dyDescent="0.25">
      <c r="A3489" s="126">
        <v>26585</v>
      </c>
      <c r="B3489" s="126" t="s">
        <v>2218</v>
      </c>
      <c r="C3489" s="126" t="s">
        <v>443</v>
      </c>
      <c r="D3489" s="126">
        <v>473</v>
      </c>
      <c r="E3489" s="126">
        <v>24</v>
      </c>
      <c r="F3489" s="126" t="s">
        <v>6413</v>
      </c>
      <c r="G3489" s="126">
        <v>2.99</v>
      </c>
    </row>
    <row r="3490" spans="1:7" x14ac:dyDescent="0.25">
      <c r="A3490" s="126">
        <v>26585</v>
      </c>
      <c r="B3490" s="126" t="s">
        <v>2218</v>
      </c>
      <c r="C3490" s="126" t="s">
        <v>443</v>
      </c>
      <c r="D3490" s="126">
        <v>473</v>
      </c>
      <c r="E3490" s="126">
        <v>24</v>
      </c>
      <c r="F3490" s="126" t="s">
        <v>6413</v>
      </c>
      <c r="G3490" s="126">
        <v>2.99</v>
      </c>
    </row>
    <row r="3491" spans="1:7" x14ac:dyDescent="0.25">
      <c r="A3491" s="126">
        <v>26755</v>
      </c>
      <c r="B3491" s="126" t="s">
        <v>2231</v>
      </c>
      <c r="C3491" s="126" t="s">
        <v>442</v>
      </c>
      <c r="D3491" s="126">
        <v>750</v>
      </c>
      <c r="E3491" s="126">
        <v>12</v>
      </c>
      <c r="F3491" s="126" t="s">
        <v>6126</v>
      </c>
      <c r="G3491" s="126">
        <v>14.52</v>
      </c>
    </row>
    <row r="3492" spans="1:7" x14ac:dyDescent="0.25">
      <c r="A3492" s="126">
        <v>26758</v>
      </c>
      <c r="B3492" s="126" t="s">
        <v>2233</v>
      </c>
      <c r="C3492" s="126" t="s">
        <v>442</v>
      </c>
      <c r="D3492" s="126">
        <v>1000</v>
      </c>
      <c r="E3492" s="126">
        <v>12</v>
      </c>
      <c r="F3492" s="126" t="s">
        <v>5779</v>
      </c>
      <c r="G3492" s="126">
        <v>13.99</v>
      </c>
    </row>
    <row r="3493" spans="1:7" x14ac:dyDescent="0.25">
      <c r="A3493" s="126">
        <v>26407</v>
      </c>
      <c r="B3493" s="126" t="s">
        <v>2195</v>
      </c>
      <c r="C3493" s="126" t="s">
        <v>442</v>
      </c>
      <c r="D3493" s="126">
        <v>750</v>
      </c>
      <c r="E3493" s="126">
        <v>12</v>
      </c>
      <c r="F3493" s="126" t="s">
        <v>5906</v>
      </c>
      <c r="G3493" s="126">
        <v>16.989999999999998</v>
      </c>
    </row>
    <row r="3494" spans="1:7" x14ac:dyDescent="0.25">
      <c r="A3494" s="126">
        <v>26268</v>
      </c>
      <c r="B3494" s="126" t="s">
        <v>317</v>
      </c>
      <c r="C3494" s="126" t="s">
        <v>442</v>
      </c>
      <c r="D3494" s="126">
        <v>750</v>
      </c>
      <c r="E3494" s="126">
        <v>6</v>
      </c>
      <c r="F3494" s="126" t="s">
        <v>5999</v>
      </c>
      <c r="G3494" s="126">
        <v>22.99</v>
      </c>
    </row>
    <row r="3495" spans="1:7" x14ac:dyDescent="0.25">
      <c r="A3495" s="126">
        <v>26364</v>
      </c>
      <c r="B3495" s="126" t="s">
        <v>2190</v>
      </c>
      <c r="C3495" s="126" t="s">
        <v>442</v>
      </c>
      <c r="D3495" s="126">
        <v>750</v>
      </c>
      <c r="E3495" s="126">
        <v>12</v>
      </c>
      <c r="F3495" s="126" t="s">
        <v>5954</v>
      </c>
      <c r="G3495" s="126">
        <v>16.989999999999998</v>
      </c>
    </row>
    <row r="3496" spans="1:7" x14ac:dyDescent="0.25">
      <c r="A3496" s="126">
        <v>26134</v>
      </c>
      <c r="B3496" s="126" t="s">
        <v>2164</v>
      </c>
      <c r="C3496" s="126" t="s">
        <v>441</v>
      </c>
      <c r="D3496" s="126">
        <v>750</v>
      </c>
      <c r="E3496" s="126">
        <v>12</v>
      </c>
      <c r="F3496" s="126" t="s">
        <v>5786</v>
      </c>
      <c r="G3496" s="126">
        <v>48.99</v>
      </c>
    </row>
    <row r="3497" spans="1:7" x14ac:dyDescent="0.25">
      <c r="A3497" s="126">
        <v>26429</v>
      </c>
      <c r="B3497" s="126" t="s">
        <v>6595</v>
      </c>
      <c r="C3497" s="126" t="s">
        <v>441</v>
      </c>
      <c r="D3497" s="126">
        <v>750</v>
      </c>
      <c r="E3497" s="126">
        <v>4</v>
      </c>
      <c r="F3497" s="126" t="s">
        <v>6316</v>
      </c>
      <c r="G3497" s="126">
        <v>55.99</v>
      </c>
    </row>
    <row r="3498" spans="1:7" x14ac:dyDescent="0.25">
      <c r="A3498" s="126">
        <v>26417</v>
      </c>
      <c r="B3498" s="126" t="s">
        <v>2196</v>
      </c>
      <c r="C3498" s="126" t="s">
        <v>441</v>
      </c>
      <c r="D3498" s="126">
        <v>750</v>
      </c>
      <c r="E3498" s="126">
        <v>6</v>
      </c>
      <c r="F3498" s="126" t="s">
        <v>5786</v>
      </c>
      <c r="G3498" s="126">
        <v>52.99</v>
      </c>
    </row>
    <row r="3499" spans="1:7" x14ac:dyDescent="0.25">
      <c r="A3499" s="126">
        <v>25814</v>
      </c>
      <c r="B3499" s="126" t="s">
        <v>315</v>
      </c>
      <c r="C3499" s="126" t="s">
        <v>441</v>
      </c>
      <c r="D3499" s="126">
        <v>750</v>
      </c>
      <c r="E3499" s="126">
        <v>12</v>
      </c>
      <c r="F3499" s="126" t="s">
        <v>5754</v>
      </c>
      <c r="G3499" s="126">
        <v>22.67</v>
      </c>
    </row>
    <row r="3500" spans="1:7" x14ac:dyDescent="0.25">
      <c r="A3500" s="126">
        <v>26135</v>
      </c>
      <c r="B3500" s="126" t="s">
        <v>4632</v>
      </c>
      <c r="C3500" s="126" t="s">
        <v>443</v>
      </c>
      <c r="D3500" s="126">
        <v>473</v>
      </c>
      <c r="E3500" s="126">
        <v>24</v>
      </c>
      <c r="F3500" s="126" t="s">
        <v>5984</v>
      </c>
      <c r="G3500" s="126">
        <v>3.59</v>
      </c>
    </row>
    <row r="3501" spans="1:7" x14ac:dyDescent="0.25">
      <c r="A3501" s="126">
        <v>26459</v>
      </c>
      <c r="B3501" s="126" t="s">
        <v>2202</v>
      </c>
      <c r="C3501" s="126" t="s">
        <v>441</v>
      </c>
      <c r="D3501" s="126">
        <v>750</v>
      </c>
      <c r="E3501" s="126">
        <v>12</v>
      </c>
      <c r="F3501" s="126" t="s">
        <v>5820</v>
      </c>
      <c r="G3501" s="126">
        <v>25.99</v>
      </c>
    </row>
    <row r="3502" spans="1:7" x14ac:dyDescent="0.25">
      <c r="A3502" s="126">
        <v>25437</v>
      </c>
      <c r="B3502" s="126" t="s">
        <v>2072</v>
      </c>
      <c r="C3502" s="126" t="s">
        <v>443</v>
      </c>
      <c r="D3502" s="126">
        <v>650</v>
      </c>
      <c r="E3502" s="126">
        <v>12</v>
      </c>
      <c r="F3502" s="126" t="s">
        <v>6179</v>
      </c>
      <c r="G3502" s="126">
        <v>6.45</v>
      </c>
    </row>
    <row r="3503" spans="1:7" x14ac:dyDescent="0.25">
      <c r="A3503" s="126">
        <v>25437</v>
      </c>
      <c r="B3503" s="126" t="s">
        <v>2072</v>
      </c>
      <c r="C3503" s="126" t="s">
        <v>443</v>
      </c>
      <c r="D3503" s="126">
        <v>650</v>
      </c>
      <c r="E3503" s="126">
        <v>12</v>
      </c>
      <c r="F3503" s="126" t="s">
        <v>6179</v>
      </c>
      <c r="G3503" s="126">
        <v>6.45</v>
      </c>
    </row>
    <row r="3504" spans="1:7" x14ac:dyDescent="0.25">
      <c r="A3504" s="126">
        <v>26177</v>
      </c>
      <c r="B3504" s="126" t="s">
        <v>2168</v>
      </c>
      <c r="C3504" s="126" t="s">
        <v>443</v>
      </c>
      <c r="D3504" s="126">
        <v>3784</v>
      </c>
      <c r="E3504" s="126">
        <v>3</v>
      </c>
      <c r="F3504" s="126" t="s">
        <v>6565</v>
      </c>
      <c r="G3504" s="126">
        <v>24.96</v>
      </c>
    </row>
    <row r="3505" spans="1:7" x14ac:dyDescent="0.25">
      <c r="A3505" s="126">
        <v>26177</v>
      </c>
      <c r="B3505" s="126" t="s">
        <v>2168</v>
      </c>
      <c r="C3505" s="126" t="s">
        <v>443</v>
      </c>
      <c r="D3505" s="126">
        <v>3784</v>
      </c>
      <c r="E3505" s="126">
        <v>3</v>
      </c>
      <c r="F3505" s="126" t="s">
        <v>6565</v>
      </c>
      <c r="G3505" s="126">
        <v>24.96</v>
      </c>
    </row>
    <row r="3506" spans="1:7" x14ac:dyDescent="0.25">
      <c r="A3506" s="126">
        <v>26553</v>
      </c>
      <c r="B3506" s="126" t="s">
        <v>2216</v>
      </c>
      <c r="C3506" s="126" t="s">
        <v>443</v>
      </c>
      <c r="D3506" s="126">
        <v>750</v>
      </c>
      <c r="E3506" s="126">
        <v>12</v>
      </c>
      <c r="F3506" s="126" t="s">
        <v>6449</v>
      </c>
      <c r="G3506" s="126">
        <v>12.34</v>
      </c>
    </row>
    <row r="3507" spans="1:7" x14ac:dyDescent="0.25">
      <c r="A3507" s="126">
        <v>26553</v>
      </c>
      <c r="B3507" s="126" t="s">
        <v>2216</v>
      </c>
      <c r="C3507" s="126" t="s">
        <v>443</v>
      </c>
      <c r="D3507" s="126">
        <v>750</v>
      </c>
      <c r="E3507" s="126">
        <v>12</v>
      </c>
      <c r="F3507" s="126" t="s">
        <v>6449</v>
      </c>
      <c r="G3507" s="126">
        <v>12.34</v>
      </c>
    </row>
    <row r="3508" spans="1:7" x14ac:dyDescent="0.25">
      <c r="A3508" s="126">
        <v>801572</v>
      </c>
      <c r="B3508" s="126" t="s">
        <v>4045</v>
      </c>
      <c r="C3508" s="126" t="s">
        <v>441</v>
      </c>
      <c r="D3508" s="126">
        <v>750</v>
      </c>
      <c r="E3508" s="126">
        <v>6</v>
      </c>
      <c r="F3508" s="126" t="s">
        <v>5794</v>
      </c>
      <c r="G3508" s="126">
        <v>46.99</v>
      </c>
    </row>
    <row r="3509" spans="1:7" x14ac:dyDescent="0.25">
      <c r="A3509" s="126">
        <v>26182</v>
      </c>
      <c r="B3509" s="126" t="s">
        <v>2169</v>
      </c>
      <c r="C3509" s="126" t="s">
        <v>443</v>
      </c>
      <c r="D3509" s="126">
        <v>473</v>
      </c>
      <c r="E3509" s="126">
        <v>24</v>
      </c>
      <c r="F3509" s="126" t="s">
        <v>6413</v>
      </c>
      <c r="G3509" s="126">
        <v>3.4</v>
      </c>
    </row>
    <row r="3510" spans="1:7" x14ac:dyDescent="0.25">
      <c r="A3510" s="126">
        <v>26182</v>
      </c>
      <c r="B3510" s="126" t="s">
        <v>2169</v>
      </c>
      <c r="C3510" s="126" t="s">
        <v>443</v>
      </c>
      <c r="D3510" s="126">
        <v>473</v>
      </c>
      <c r="E3510" s="126">
        <v>24</v>
      </c>
      <c r="F3510" s="126" t="s">
        <v>6413</v>
      </c>
      <c r="G3510" s="126">
        <v>3.4</v>
      </c>
    </row>
    <row r="3511" spans="1:7" x14ac:dyDescent="0.25">
      <c r="A3511" s="126">
        <v>26183</v>
      </c>
      <c r="B3511" s="126" t="s">
        <v>4344</v>
      </c>
      <c r="C3511" s="126" t="s">
        <v>443</v>
      </c>
      <c r="D3511" s="126">
        <v>473</v>
      </c>
      <c r="E3511" s="126">
        <v>24</v>
      </c>
      <c r="F3511" s="126" t="s">
        <v>6529</v>
      </c>
      <c r="G3511" s="126">
        <v>4.8499999999999996</v>
      </c>
    </row>
    <row r="3512" spans="1:7" x14ac:dyDescent="0.25">
      <c r="A3512" s="126">
        <v>26183</v>
      </c>
      <c r="B3512" s="126" t="s">
        <v>4344</v>
      </c>
      <c r="C3512" s="126" t="s">
        <v>443</v>
      </c>
      <c r="D3512" s="126">
        <v>473</v>
      </c>
      <c r="E3512" s="126">
        <v>24</v>
      </c>
      <c r="F3512" s="126" t="s">
        <v>6529</v>
      </c>
      <c r="G3512" s="126">
        <v>4.8499999999999996</v>
      </c>
    </row>
    <row r="3513" spans="1:7" x14ac:dyDescent="0.25">
      <c r="A3513" s="126">
        <v>26216</v>
      </c>
      <c r="B3513" s="126" t="s">
        <v>2176</v>
      </c>
      <c r="C3513" s="126" t="s">
        <v>443</v>
      </c>
      <c r="D3513" s="126">
        <v>5325</v>
      </c>
      <c r="E3513" s="126">
        <v>1</v>
      </c>
      <c r="F3513" s="126" t="s">
        <v>6195</v>
      </c>
      <c r="G3513" s="126">
        <v>23.97</v>
      </c>
    </row>
    <row r="3514" spans="1:7" x14ac:dyDescent="0.25">
      <c r="A3514" s="126">
        <v>26216</v>
      </c>
      <c r="B3514" s="126" t="s">
        <v>2176</v>
      </c>
      <c r="C3514" s="126" t="s">
        <v>443</v>
      </c>
      <c r="D3514" s="126">
        <v>5325</v>
      </c>
      <c r="E3514" s="126">
        <v>1</v>
      </c>
      <c r="F3514" s="126" t="s">
        <v>6195</v>
      </c>
      <c r="G3514" s="126">
        <v>23.97</v>
      </c>
    </row>
    <row r="3515" spans="1:7" x14ac:dyDescent="0.25">
      <c r="A3515" s="126">
        <v>26353</v>
      </c>
      <c r="B3515" s="126" t="s">
        <v>2189</v>
      </c>
      <c r="C3515" s="126" t="s">
        <v>443</v>
      </c>
      <c r="D3515" s="126">
        <v>650</v>
      </c>
      <c r="E3515" s="126">
        <v>12</v>
      </c>
      <c r="F3515" s="126" t="s">
        <v>6179</v>
      </c>
      <c r="G3515" s="126">
        <v>6.42</v>
      </c>
    </row>
    <row r="3516" spans="1:7" x14ac:dyDescent="0.25">
      <c r="A3516" s="126">
        <v>26353</v>
      </c>
      <c r="B3516" s="126" t="s">
        <v>2189</v>
      </c>
      <c r="C3516" s="126" t="s">
        <v>443</v>
      </c>
      <c r="D3516" s="126">
        <v>650</v>
      </c>
      <c r="E3516" s="126">
        <v>12</v>
      </c>
      <c r="F3516" s="126" t="s">
        <v>6179</v>
      </c>
      <c r="G3516" s="126">
        <v>6.42</v>
      </c>
    </row>
    <row r="3517" spans="1:7" x14ac:dyDescent="0.25">
      <c r="A3517" s="126">
        <v>26281</v>
      </c>
      <c r="B3517" s="126" t="s">
        <v>2184</v>
      </c>
      <c r="C3517" s="126" t="s">
        <v>441</v>
      </c>
      <c r="D3517" s="126">
        <v>750</v>
      </c>
      <c r="E3517" s="126">
        <v>12</v>
      </c>
      <c r="F3517" s="126" t="s">
        <v>5773</v>
      </c>
      <c r="G3517" s="126">
        <v>28.99</v>
      </c>
    </row>
    <row r="3518" spans="1:7" x14ac:dyDescent="0.25">
      <c r="A3518" s="126">
        <v>26474</v>
      </c>
      <c r="B3518" s="126" t="s">
        <v>2205</v>
      </c>
      <c r="C3518" s="126" t="s">
        <v>443</v>
      </c>
      <c r="D3518" s="126">
        <v>473</v>
      </c>
      <c r="E3518" s="126">
        <v>24</v>
      </c>
      <c r="F3518" s="126" t="s">
        <v>6203</v>
      </c>
      <c r="G3518" s="126">
        <v>2.98</v>
      </c>
    </row>
    <row r="3519" spans="1:7" x14ac:dyDescent="0.25">
      <c r="A3519" s="126">
        <v>26474</v>
      </c>
      <c r="B3519" s="126" t="s">
        <v>2205</v>
      </c>
      <c r="C3519" s="126" t="s">
        <v>443</v>
      </c>
      <c r="D3519" s="126">
        <v>473</v>
      </c>
      <c r="E3519" s="126">
        <v>24</v>
      </c>
      <c r="F3519" s="126" t="s">
        <v>6203</v>
      </c>
      <c r="G3519" s="126">
        <v>2.98</v>
      </c>
    </row>
    <row r="3520" spans="1:7" x14ac:dyDescent="0.25">
      <c r="A3520" s="126">
        <v>26324</v>
      </c>
      <c r="B3520" s="126" t="s">
        <v>2187</v>
      </c>
      <c r="C3520" s="126" t="s">
        <v>442</v>
      </c>
      <c r="D3520" s="126">
        <v>750</v>
      </c>
      <c r="E3520" s="126">
        <v>6</v>
      </c>
      <c r="F3520" s="126" t="s">
        <v>5965</v>
      </c>
      <c r="G3520" s="126">
        <v>22.99</v>
      </c>
    </row>
    <row r="3521" spans="1:7" x14ac:dyDescent="0.25">
      <c r="A3521" s="126">
        <v>26083</v>
      </c>
      <c r="B3521" s="126" t="s">
        <v>2158</v>
      </c>
      <c r="C3521" s="126" t="s">
        <v>442</v>
      </c>
      <c r="D3521" s="126">
        <v>1500</v>
      </c>
      <c r="E3521" s="126">
        <v>6</v>
      </c>
      <c r="F3521" s="126" t="s">
        <v>5794</v>
      </c>
      <c r="G3521" s="126">
        <v>22</v>
      </c>
    </row>
    <row r="3522" spans="1:7" x14ac:dyDescent="0.25">
      <c r="A3522" s="126">
        <v>26409</v>
      </c>
      <c r="B3522" s="126" t="s">
        <v>5528</v>
      </c>
      <c r="C3522" s="126" t="s">
        <v>441</v>
      </c>
      <c r="D3522" s="126">
        <v>750</v>
      </c>
      <c r="E3522" s="126">
        <v>6</v>
      </c>
      <c r="F3522" s="126" t="s">
        <v>5773</v>
      </c>
      <c r="G3522" s="126">
        <v>35.99</v>
      </c>
    </row>
    <row r="3523" spans="1:7" x14ac:dyDescent="0.25">
      <c r="A3523" s="126">
        <v>25421</v>
      </c>
      <c r="B3523" s="126" t="s">
        <v>2070</v>
      </c>
      <c r="C3523" s="126" t="s">
        <v>443</v>
      </c>
      <c r="D3523" s="126">
        <v>4260</v>
      </c>
      <c r="E3523" s="126">
        <v>2</v>
      </c>
      <c r="F3523" s="126" t="s">
        <v>6431</v>
      </c>
      <c r="G3523" s="126">
        <v>24.95</v>
      </c>
    </row>
    <row r="3524" spans="1:7" x14ac:dyDescent="0.25">
      <c r="A3524" s="126">
        <v>25421</v>
      </c>
      <c r="B3524" s="126" t="s">
        <v>2070</v>
      </c>
      <c r="C3524" s="126" t="s">
        <v>443</v>
      </c>
      <c r="D3524" s="126">
        <v>4260</v>
      </c>
      <c r="E3524" s="126">
        <v>2</v>
      </c>
      <c r="F3524" s="126" t="s">
        <v>6431</v>
      </c>
      <c r="G3524" s="126">
        <v>24.95</v>
      </c>
    </row>
    <row r="3525" spans="1:7" x14ac:dyDescent="0.25">
      <c r="A3525" s="126">
        <v>26443</v>
      </c>
      <c r="B3525" s="126" t="s">
        <v>2200</v>
      </c>
      <c r="C3525" s="126" t="s">
        <v>441</v>
      </c>
      <c r="D3525" s="126">
        <v>750</v>
      </c>
      <c r="E3525" s="126">
        <v>6</v>
      </c>
      <c r="F3525" s="126" t="s">
        <v>5771</v>
      </c>
      <c r="G3525" s="126">
        <v>91.32</v>
      </c>
    </row>
    <row r="3526" spans="1:7" x14ac:dyDescent="0.25">
      <c r="A3526" s="126">
        <v>25489</v>
      </c>
      <c r="B3526" s="126" t="s">
        <v>2078</v>
      </c>
      <c r="C3526" s="126" t="s">
        <v>441</v>
      </c>
      <c r="D3526" s="126">
        <v>375</v>
      </c>
      <c r="E3526" s="126">
        <v>12</v>
      </c>
      <c r="F3526" s="126" t="s">
        <v>5784</v>
      </c>
      <c r="G3526" s="126">
        <v>19.989999999999998</v>
      </c>
    </row>
    <row r="3527" spans="1:7" x14ac:dyDescent="0.25">
      <c r="A3527" s="126">
        <v>26320</v>
      </c>
      <c r="B3527" s="126" t="s">
        <v>2186</v>
      </c>
      <c r="C3527" s="126" t="s">
        <v>442</v>
      </c>
      <c r="D3527" s="126">
        <v>750</v>
      </c>
      <c r="E3527" s="126">
        <v>12</v>
      </c>
      <c r="F3527" s="126" t="s">
        <v>5954</v>
      </c>
      <c r="G3527" s="126">
        <v>13.95</v>
      </c>
    </row>
    <row r="3528" spans="1:7" x14ac:dyDescent="0.25">
      <c r="A3528" s="126">
        <v>26614</v>
      </c>
      <c r="B3528" s="126" t="s">
        <v>2220</v>
      </c>
      <c r="C3528" s="126" t="s">
        <v>442</v>
      </c>
      <c r="D3528" s="126">
        <v>750</v>
      </c>
      <c r="E3528" s="126">
        <v>12</v>
      </c>
      <c r="F3528" s="126" t="s">
        <v>5996</v>
      </c>
      <c r="G3528" s="126">
        <v>17.989999999999998</v>
      </c>
    </row>
    <row r="3529" spans="1:7" x14ac:dyDescent="0.25">
      <c r="A3529" s="126">
        <v>25820</v>
      </c>
      <c r="B3529" s="126" t="s">
        <v>2127</v>
      </c>
      <c r="C3529" s="126" t="s">
        <v>443</v>
      </c>
      <c r="D3529" s="126">
        <v>473</v>
      </c>
      <c r="E3529" s="126">
        <v>24</v>
      </c>
      <c r="F3529" s="126" t="s">
        <v>6189</v>
      </c>
      <c r="G3529" s="126">
        <v>3.19</v>
      </c>
    </row>
    <row r="3530" spans="1:7" x14ac:dyDescent="0.25">
      <c r="A3530" s="126">
        <v>25820</v>
      </c>
      <c r="B3530" s="126" t="s">
        <v>2127</v>
      </c>
      <c r="C3530" s="126" t="s">
        <v>443</v>
      </c>
      <c r="D3530" s="126">
        <v>473</v>
      </c>
      <c r="E3530" s="126">
        <v>24</v>
      </c>
      <c r="F3530" s="126" t="s">
        <v>6189</v>
      </c>
      <c r="G3530" s="126">
        <v>3.19</v>
      </c>
    </row>
    <row r="3531" spans="1:7" x14ac:dyDescent="0.25">
      <c r="A3531" s="126">
        <v>26563</v>
      </c>
      <c r="B3531" s="126" t="s">
        <v>6597</v>
      </c>
      <c r="C3531" s="126" t="s">
        <v>443</v>
      </c>
      <c r="D3531" s="126">
        <v>473</v>
      </c>
      <c r="E3531" s="126">
        <v>24</v>
      </c>
      <c r="F3531" s="126" t="s">
        <v>6413</v>
      </c>
      <c r="G3531" s="126">
        <v>3.59</v>
      </c>
    </row>
    <row r="3532" spans="1:7" x14ac:dyDescent="0.25">
      <c r="A3532" s="126">
        <v>26563</v>
      </c>
      <c r="B3532" s="126" t="s">
        <v>6597</v>
      </c>
      <c r="C3532" s="126" t="s">
        <v>443</v>
      </c>
      <c r="D3532" s="126">
        <v>473</v>
      </c>
      <c r="E3532" s="126">
        <v>24</v>
      </c>
      <c r="F3532" s="126" t="s">
        <v>6413</v>
      </c>
      <c r="G3532" s="126">
        <v>3.59</v>
      </c>
    </row>
    <row r="3533" spans="1:7" x14ac:dyDescent="0.25">
      <c r="A3533" s="126">
        <v>26184</v>
      </c>
      <c r="B3533" s="126" t="s">
        <v>2170</v>
      </c>
      <c r="C3533" s="126" t="s">
        <v>443</v>
      </c>
      <c r="D3533" s="126">
        <v>473</v>
      </c>
      <c r="E3533" s="126">
        <v>24</v>
      </c>
      <c r="F3533" s="126" t="s">
        <v>6529</v>
      </c>
      <c r="G3533" s="126">
        <v>4.55</v>
      </c>
    </row>
    <row r="3534" spans="1:7" x14ac:dyDescent="0.25">
      <c r="A3534" s="126">
        <v>26184</v>
      </c>
      <c r="B3534" s="126" t="s">
        <v>2170</v>
      </c>
      <c r="C3534" s="126" t="s">
        <v>443</v>
      </c>
      <c r="D3534" s="126">
        <v>473</v>
      </c>
      <c r="E3534" s="126">
        <v>24</v>
      </c>
      <c r="F3534" s="126" t="s">
        <v>6529</v>
      </c>
      <c r="G3534" s="126">
        <v>4.55</v>
      </c>
    </row>
    <row r="3535" spans="1:7" x14ac:dyDescent="0.25">
      <c r="A3535" s="126">
        <v>26570</v>
      </c>
      <c r="B3535" s="126" t="s">
        <v>2217</v>
      </c>
      <c r="C3535" s="126" t="s">
        <v>442</v>
      </c>
      <c r="D3535" s="126">
        <v>750</v>
      </c>
      <c r="E3535" s="126">
        <v>6</v>
      </c>
      <c r="F3535" s="126" t="s">
        <v>5996</v>
      </c>
      <c r="G3535" s="126">
        <v>27.99</v>
      </c>
    </row>
    <row r="3536" spans="1:7" x14ac:dyDescent="0.25">
      <c r="A3536" s="126">
        <v>26365</v>
      </c>
      <c r="B3536" s="126" t="s">
        <v>2191</v>
      </c>
      <c r="C3536" s="126" t="s">
        <v>443</v>
      </c>
      <c r="D3536" s="126">
        <v>473</v>
      </c>
      <c r="E3536" s="126">
        <v>24</v>
      </c>
      <c r="F3536" s="126" t="s">
        <v>6599</v>
      </c>
      <c r="G3536" s="126">
        <v>3.49</v>
      </c>
    </row>
    <row r="3537" spans="1:7" x14ac:dyDescent="0.25">
      <c r="A3537" s="126">
        <v>26367</v>
      </c>
      <c r="B3537" s="126" t="s">
        <v>2192</v>
      </c>
      <c r="C3537" s="126" t="s">
        <v>443</v>
      </c>
      <c r="D3537" s="126">
        <v>473</v>
      </c>
      <c r="E3537" s="126">
        <v>24</v>
      </c>
      <c r="F3537" s="126" t="s">
        <v>6599</v>
      </c>
      <c r="G3537" s="126">
        <v>3.49</v>
      </c>
    </row>
    <row r="3538" spans="1:7" x14ac:dyDescent="0.25">
      <c r="A3538" s="126">
        <v>26081</v>
      </c>
      <c r="B3538" s="126" t="s">
        <v>2157</v>
      </c>
      <c r="C3538" s="126" t="s">
        <v>443</v>
      </c>
      <c r="D3538" s="126">
        <v>4260</v>
      </c>
      <c r="E3538" s="126">
        <v>2</v>
      </c>
      <c r="F3538" s="126" t="s">
        <v>6179</v>
      </c>
      <c r="G3538" s="126">
        <v>16.48</v>
      </c>
    </row>
    <row r="3539" spans="1:7" x14ac:dyDescent="0.25">
      <c r="A3539" s="126">
        <v>26081</v>
      </c>
      <c r="B3539" s="126" t="s">
        <v>2157</v>
      </c>
      <c r="C3539" s="126" t="s">
        <v>443</v>
      </c>
      <c r="D3539" s="126">
        <v>4260</v>
      </c>
      <c r="E3539" s="126">
        <v>2</v>
      </c>
      <c r="F3539" s="126" t="s">
        <v>6179</v>
      </c>
      <c r="G3539" s="126">
        <v>16.48</v>
      </c>
    </row>
    <row r="3540" spans="1:7" x14ac:dyDescent="0.25">
      <c r="A3540" s="126">
        <v>26284</v>
      </c>
      <c r="B3540" s="126" t="s">
        <v>2185</v>
      </c>
      <c r="C3540" s="126" t="s">
        <v>443</v>
      </c>
      <c r="D3540" s="126">
        <v>2130</v>
      </c>
      <c r="E3540" s="126">
        <v>4</v>
      </c>
      <c r="F3540" s="126" t="s">
        <v>6600</v>
      </c>
      <c r="G3540" s="126">
        <v>14.12</v>
      </c>
    </row>
    <row r="3541" spans="1:7" x14ac:dyDescent="0.25">
      <c r="A3541" s="126">
        <v>26284</v>
      </c>
      <c r="B3541" s="126" t="s">
        <v>2185</v>
      </c>
      <c r="C3541" s="126" t="s">
        <v>443</v>
      </c>
      <c r="D3541" s="126">
        <v>2130</v>
      </c>
      <c r="E3541" s="126">
        <v>4</v>
      </c>
      <c r="F3541" s="126" t="s">
        <v>6600</v>
      </c>
      <c r="G3541" s="126">
        <v>14.12</v>
      </c>
    </row>
    <row r="3542" spans="1:7" x14ac:dyDescent="0.25">
      <c r="A3542" s="126">
        <v>26368</v>
      </c>
      <c r="B3542" s="126" t="s">
        <v>2193</v>
      </c>
      <c r="C3542" s="126" t="s">
        <v>443</v>
      </c>
      <c r="D3542" s="126">
        <v>473</v>
      </c>
      <c r="E3542" s="126">
        <v>24</v>
      </c>
      <c r="F3542" s="126" t="s">
        <v>6599</v>
      </c>
      <c r="G3542" s="126">
        <v>2.99</v>
      </c>
    </row>
    <row r="3543" spans="1:7" x14ac:dyDescent="0.25">
      <c r="A3543" s="126">
        <v>26129</v>
      </c>
      <c r="B3543" s="126" t="s">
        <v>2163</v>
      </c>
      <c r="C3543" s="126" t="s">
        <v>443</v>
      </c>
      <c r="D3543" s="126">
        <v>5325</v>
      </c>
      <c r="E3543" s="126">
        <v>1</v>
      </c>
      <c r="F3543" s="126" t="s">
        <v>6212</v>
      </c>
      <c r="G3543" s="126">
        <v>27.69</v>
      </c>
    </row>
    <row r="3544" spans="1:7" x14ac:dyDescent="0.25">
      <c r="A3544" s="126">
        <v>26129</v>
      </c>
      <c r="B3544" s="126" t="s">
        <v>2163</v>
      </c>
      <c r="C3544" s="126" t="s">
        <v>443</v>
      </c>
      <c r="D3544" s="126">
        <v>5325</v>
      </c>
      <c r="E3544" s="126">
        <v>1</v>
      </c>
      <c r="F3544" s="126" t="s">
        <v>6212</v>
      </c>
      <c r="G3544" s="126">
        <v>27.69</v>
      </c>
    </row>
    <row r="3545" spans="1:7" x14ac:dyDescent="0.25">
      <c r="A3545" s="126">
        <v>26260</v>
      </c>
      <c r="B3545" s="126" t="s">
        <v>2181</v>
      </c>
      <c r="C3545" s="126" t="s">
        <v>443</v>
      </c>
      <c r="D3545" s="126">
        <v>2130</v>
      </c>
      <c r="E3545" s="126">
        <v>4</v>
      </c>
      <c r="F3545" s="126" t="s">
        <v>6600</v>
      </c>
      <c r="G3545" s="126">
        <v>14.12</v>
      </c>
    </row>
    <row r="3546" spans="1:7" x14ac:dyDescent="0.25">
      <c r="A3546" s="126">
        <v>26260</v>
      </c>
      <c r="B3546" s="126" t="s">
        <v>2181</v>
      </c>
      <c r="C3546" s="126" t="s">
        <v>443</v>
      </c>
      <c r="D3546" s="126">
        <v>2130</v>
      </c>
      <c r="E3546" s="126">
        <v>4</v>
      </c>
      <c r="F3546" s="126" t="s">
        <v>6600</v>
      </c>
      <c r="G3546" s="126">
        <v>14.12</v>
      </c>
    </row>
    <row r="3547" spans="1:7" x14ac:dyDescent="0.25">
      <c r="A3547" s="126">
        <v>26446</v>
      </c>
      <c r="B3547" s="126" t="s">
        <v>2201</v>
      </c>
      <c r="C3547" s="126" t="s">
        <v>442</v>
      </c>
      <c r="D3547" s="126">
        <v>750</v>
      </c>
      <c r="E3547" s="126">
        <v>12</v>
      </c>
      <c r="F3547" s="126" t="s">
        <v>5946</v>
      </c>
      <c r="G3547" s="126">
        <v>19.079999999999998</v>
      </c>
    </row>
    <row r="3548" spans="1:7" x14ac:dyDescent="0.25">
      <c r="A3548" s="126">
        <v>23741</v>
      </c>
      <c r="B3548" s="126" t="s">
        <v>1914</v>
      </c>
      <c r="C3548" s="126" t="s">
        <v>443</v>
      </c>
      <c r="D3548" s="126">
        <v>750</v>
      </c>
      <c r="E3548" s="126">
        <v>12</v>
      </c>
      <c r="F3548" s="126" t="s">
        <v>5899</v>
      </c>
      <c r="G3548" s="126">
        <v>29.98</v>
      </c>
    </row>
    <row r="3549" spans="1:7" x14ac:dyDescent="0.25">
      <c r="A3549" s="126">
        <v>23741</v>
      </c>
      <c r="B3549" s="126" t="s">
        <v>1914</v>
      </c>
      <c r="C3549" s="126" t="s">
        <v>443</v>
      </c>
      <c r="D3549" s="126">
        <v>750</v>
      </c>
      <c r="E3549" s="126">
        <v>12</v>
      </c>
      <c r="F3549" s="126" t="s">
        <v>5899</v>
      </c>
      <c r="G3549" s="126">
        <v>29.98</v>
      </c>
    </row>
    <row r="3550" spans="1:7" x14ac:dyDescent="0.25">
      <c r="A3550" s="126">
        <v>23742</v>
      </c>
      <c r="B3550" s="126" t="s">
        <v>1915</v>
      </c>
      <c r="C3550" s="126" t="s">
        <v>443</v>
      </c>
      <c r="D3550" s="126">
        <v>750</v>
      </c>
      <c r="E3550" s="126">
        <v>12</v>
      </c>
      <c r="F3550" s="126" t="s">
        <v>5899</v>
      </c>
      <c r="G3550" s="126">
        <v>19.989999999999998</v>
      </c>
    </row>
    <row r="3551" spans="1:7" x14ac:dyDescent="0.25">
      <c r="A3551" s="126">
        <v>23742</v>
      </c>
      <c r="B3551" s="126" t="s">
        <v>1915</v>
      </c>
      <c r="C3551" s="126" t="s">
        <v>443</v>
      </c>
      <c r="D3551" s="126">
        <v>750</v>
      </c>
      <c r="E3551" s="126">
        <v>12</v>
      </c>
      <c r="F3551" s="126" t="s">
        <v>5899</v>
      </c>
      <c r="G3551" s="126">
        <v>19.989999999999998</v>
      </c>
    </row>
    <row r="3552" spans="1:7" x14ac:dyDescent="0.25">
      <c r="A3552" s="126">
        <v>26757</v>
      </c>
      <c r="B3552" s="126" t="s">
        <v>2232</v>
      </c>
      <c r="C3552" s="126" t="s">
        <v>442</v>
      </c>
      <c r="D3552" s="126">
        <v>1000</v>
      </c>
      <c r="E3552" s="126">
        <v>12</v>
      </c>
      <c r="F3552" s="126" t="s">
        <v>5779</v>
      </c>
      <c r="G3552" s="126">
        <v>13.99</v>
      </c>
    </row>
    <row r="3553" spans="1:7" x14ac:dyDescent="0.25">
      <c r="A3553" s="126">
        <v>26512</v>
      </c>
      <c r="B3553" s="126" t="s">
        <v>2209</v>
      </c>
      <c r="C3553" s="126" t="s">
        <v>443</v>
      </c>
      <c r="D3553" s="126">
        <v>5325</v>
      </c>
      <c r="E3553" s="126">
        <v>1</v>
      </c>
      <c r="F3553" s="126" t="s">
        <v>6203</v>
      </c>
      <c r="G3553" s="126">
        <v>25.98</v>
      </c>
    </row>
    <row r="3554" spans="1:7" x14ac:dyDescent="0.25">
      <c r="A3554" s="126">
        <v>26512</v>
      </c>
      <c r="B3554" s="126" t="s">
        <v>2209</v>
      </c>
      <c r="C3554" s="126" t="s">
        <v>443</v>
      </c>
      <c r="D3554" s="126">
        <v>5325</v>
      </c>
      <c r="E3554" s="126">
        <v>1</v>
      </c>
      <c r="F3554" s="126" t="s">
        <v>6203</v>
      </c>
      <c r="G3554" s="126">
        <v>25.98</v>
      </c>
    </row>
    <row r="3555" spans="1:7" x14ac:dyDescent="0.25">
      <c r="A3555" s="126">
        <v>26531</v>
      </c>
      <c r="B3555" s="126" t="s">
        <v>2212</v>
      </c>
      <c r="C3555" s="126" t="s">
        <v>442</v>
      </c>
      <c r="D3555" s="126">
        <v>3000</v>
      </c>
      <c r="E3555" s="126">
        <v>6</v>
      </c>
      <c r="F3555" s="126" t="s">
        <v>5996</v>
      </c>
      <c r="G3555" s="126">
        <v>38.99</v>
      </c>
    </row>
    <row r="3556" spans="1:7" x14ac:dyDescent="0.25">
      <c r="A3556" s="126">
        <v>25816</v>
      </c>
      <c r="B3556" s="126" t="s">
        <v>2124</v>
      </c>
      <c r="C3556" s="126" t="s">
        <v>443</v>
      </c>
      <c r="D3556" s="126">
        <v>500</v>
      </c>
      <c r="E3556" s="126">
        <v>24</v>
      </c>
      <c r="F3556" s="126" t="s">
        <v>5937</v>
      </c>
      <c r="G3556" s="126">
        <v>3.15</v>
      </c>
    </row>
    <row r="3557" spans="1:7" x14ac:dyDescent="0.25">
      <c r="A3557" s="126">
        <v>26821</v>
      </c>
      <c r="B3557" s="126" t="s">
        <v>2243</v>
      </c>
      <c r="C3557" s="126" t="s">
        <v>442</v>
      </c>
      <c r="D3557" s="126">
        <v>750</v>
      </c>
      <c r="E3557" s="126">
        <v>12</v>
      </c>
      <c r="F3557" s="126" t="s">
        <v>6298</v>
      </c>
      <c r="G3557" s="126">
        <v>29.99</v>
      </c>
    </row>
    <row r="3558" spans="1:7" x14ac:dyDescent="0.25">
      <c r="A3558" s="126">
        <v>25815</v>
      </c>
      <c r="B3558" s="126" t="s">
        <v>2123</v>
      </c>
      <c r="C3558" s="126" t="s">
        <v>443</v>
      </c>
      <c r="D3558" s="126">
        <v>500</v>
      </c>
      <c r="E3558" s="126">
        <v>24</v>
      </c>
      <c r="F3558" s="126" t="s">
        <v>5937</v>
      </c>
      <c r="G3558" s="126">
        <v>3.65</v>
      </c>
    </row>
    <row r="3559" spans="1:7" x14ac:dyDescent="0.25">
      <c r="A3559" s="126">
        <v>26265</v>
      </c>
      <c r="B3559" s="126" t="s">
        <v>2182</v>
      </c>
      <c r="C3559" s="126" t="s">
        <v>442</v>
      </c>
      <c r="D3559" s="126">
        <v>750</v>
      </c>
      <c r="E3559" s="126">
        <v>12</v>
      </c>
      <c r="F3559" s="126" t="s">
        <v>6182</v>
      </c>
      <c r="G3559" s="126">
        <v>14.14</v>
      </c>
    </row>
    <row r="3560" spans="1:7" x14ac:dyDescent="0.25">
      <c r="A3560" s="126">
        <v>25819</v>
      </c>
      <c r="B3560" s="126" t="s">
        <v>2126</v>
      </c>
      <c r="C3560" s="126" t="s">
        <v>443</v>
      </c>
      <c r="D3560" s="126">
        <v>330</v>
      </c>
      <c r="E3560" s="126">
        <v>24</v>
      </c>
      <c r="F3560" s="126" t="s">
        <v>5937</v>
      </c>
      <c r="G3560" s="126">
        <v>2.57</v>
      </c>
    </row>
    <row r="3561" spans="1:7" x14ac:dyDescent="0.25">
      <c r="A3561" s="126">
        <v>26761</v>
      </c>
      <c r="B3561" s="126" t="s">
        <v>2234</v>
      </c>
      <c r="C3561" s="126" t="s">
        <v>442</v>
      </c>
      <c r="D3561" s="126">
        <v>750</v>
      </c>
      <c r="E3561" s="126">
        <v>6</v>
      </c>
      <c r="F3561" s="126" t="s">
        <v>5754</v>
      </c>
      <c r="G3561" s="126">
        <v>19.989999999999998</v>
      </c>
    </row>
    <row r="3562" spans="1:7" x14ac:dyDescent="0.25">
      <c r="A3562" s="126">
        <v>26185</v>
      </c>
      <c r="B3562" s="126" t="s">
        <v>2171</v>
      </c>
      <c r="C3562" s="126" t="s">
        <v>443</v>
      </c>
      <c r="D3562" s="126">
        <v>17040</v>
      </c>
      <c r="E3562" s="126">
        <v>1</v>
      </c>
      <c r="F3562" s="126" t="s">
        <v>6180</v>
      </c>
      <c r="G3562" s="126">
        <v>75.989999999999995</v>
      </c>
    </row>
    <row r="3563" spans="1:7" x14ac:dyDescent="0.25">
      <c r="A3563" s="126">
        <v>26185</v>
      </c>
      <c r="B3563" s="126" t="s">
        <v>2171</v>
      </c>
      <c r="C3563" s="126" t="s">
        <v>443</v>
      </c>
      <c r="D3563" s="126">
        <v>17040</v>
      </c>
      <c r="E3563" s="126">
        <v>1</v>
      </c>
      <c r="F3563" s="126" t="s">
        <v>6180</v>
      </c>
      <c r="G3563" s="126">
        <v>75.989999999999995</v>
      </c>
    </row>
    <row r="3564" spans="1:7" x14ac:dyDescent="0.25">
      <c r="A3564" s="126">
        <v>25854</v>
      </c>
      <c r="B3564" s="126" t="s">
        <v>2132</v>
      </c>
      <c r="C3564" s="126" t="s">
        <v>443</v>
      </c>
      <c r="D3564" s="126">
        <v>473</v>
      </c>
      <c r="E3564" s="126">
        <v>24</v>
      </c>
      <c r="F3564" s="126" t="s">
        <v>6570</v>
      </c>
      <c r="G3564" s="126">
        <v>3.79</v>
      </c>
    </row>
    <row r="3565" spans="1:7" x14ac:dyDescent="0.25">
      <c r="A3565" s="126">
        <v>26277</v>
      </c>
      <c r="B3565" s="126" t="s">
        <v>2183</v>
      </c>
      <c r="C3565" s="126" t="s">
        <v>442</v>
      </c>
      <c r="D3565" s="126">
        <v>750</v>
      </c>
      <c r="E3565" s="126">
        <v>12</v>
      </c>
      <c r="F3565" s="126" t="s">
        <v>5999</v>
      </c>
      <c r="G3565" s="126">
        <v>21.99</v>
      </c>
    </row>
    <row r="3566" spans="1:7" x14ac:dyDescent="0.25">
      <c r="A3566" s="126">
        <v>26615</v>
      </c>
      <c r="B3566" s="126" t="s">
        <v>2221</v>
      </c>
      <c r="C3566" s="126" t="s">
        <v>443</v>
      </c>
      <c r="D3566" s="126">
        <v>2046</v>
      </c>
      <c r="E3566" s="126">
        <v>4</v>
      </c>
      <c r="F3566" s="126" t="s">
        <v>6179</v>
      </c>
      <c r="G3566" s="126">
        <v>12.98</v>
      </c>
    </row>
    <row r="3567" spans="1:7" x14ac:dyDescent="0.25">
      <c r="A3567" s="126">
        <v>26615</v>
      </c>
      <c r="B3567" s="126" t="s">
        <v>2221</v>
      </c>
      <c r="C3567" s="126" t="s">
        <v>443</v>
      </c>
      <c r="D3567" s="126">
        <v>2046</v>
      </c>
      <c r="E3567" s="126">
        <v>4</v>
      </c>
      <c r="F3567" s="126" t="s">
        <v>6179</v>
      </c>
      <c r="G3567" s="126">
        <v>12.98</v>
      </c>
    </row>
    <row r="3568" spans="1:7" x14ac:dyDescent="0.25">
      <c r="A3568" s="126">
        <v>26441</v>
      </c>
      <c r="B3568" s="126" t="s">
        <v>2199</v>
      </c>
      <c r="C3568" s="126" t="s">
        <v>441</v>
      </c>
      <c r="D3568" s="126">
        <v>750</v>
      </c>
      <c r="E3568" s="126">
        <v>6</v>
      </c>
      <c r="F3568" s="126" t="s">
        <v>6415</v>
      </c>
      <c r="G3568" s="126">
        <v>58.11</v>
      </c>
    </row>
    <row r="3569" spans="1:7" x14ac:dyDescent="0.25">
      <c r="A3569" s="126">
        <v>790874</v>
      </c>
      <c r="B3569" s="126" t="s">
        <v>5037</v>
      </c>
      <c r="C3569" s="126" t="s">
        <v>441</v>
      </c>
      <c r="D3569" s="126">
        <v>360</v>
      </c>
      <c r="E3569" s="126">
        <v>20</v>
      </c>
      <c r="F3569" s="126" t="s">
        <v>6464</v>
      </c>
      <c r="G3569" s="126">
        <v>10.199999999999999</v>
      </c>
    </row>
    <row r="3570" spans="1:7" x14ac:dyDescent="0.25">
      <c r="A3570" s="126">
        <v>26191</v>
      </c>
      <c r="B3570" s="126" t="s">
        <v>2173</v>
      </c>
      <c r="C3570" s="126" t="s">
        <v>443</v>
      </c>
      <c r="D3570" s="126">
        <v>500</v>
      </c>
      <c r="E3570" s="126">
        <v>24</v>
      </c>
      <c r="F3570" s="126" t="s">
        <v>6182</v>
      </c>
      <c r="G3570" s="126">
        <v>3.59</v>
      </c>
    </row>
    <row r="3571" spans="1:7" x14ac:dyDescent="0.25">
      <c r="A3571" s="126">
        <v>26191</v>
      </c>
      <c r="B3571" s="126" t="s">
        <v>2173</v>
      </c>
      <c r="C3571" s="126" t="s">
        <v>443</v>
      </c>
      <c r="D3571" s="126">
        <v>500</v>
      </c>
      <c r="E3571" s="126">
        <v>24</v>
      </c>
      <c r="F3571" s="126" t="s">
        <v>6182</v>
      </c>
      <c r="G3571" s="126">
        <v>3.59</v>
      </c>
    </row>
    <row r="3572" spans="1:7" x14ac:dyDescent="0.25">
      <c r="A3572" s="126">
        <v>24580</v>
      </c>
      <c r="B3572" s="126" t="s">
        <v>1977</v>
      </c>
      <c r="C3572" s="126" t="s">
        <v>443</v>
      </c>
      <c r="D3572" s="126">
        <v>650</v>
      </c>
      <c r="E3572" s="126">
        <v>12</v>
      </c>
      <c r="F3572" s="126" t="s">
        <v>6578</v>
      </c>
      <c r="G3572" s="126">
        <v>6</v>
      </c>
    </row>
    <row r="3573" spans="1:7" x14ac:dyDescent="0.25">
      <c r="A3573" s="126">
        <v>24580</v>
      </c>
      <c r="B3573" s="126" t="s">
        <v>1977</v>
      </c>
      <c r="C3573" s="126" t="s">
        <v>443</v>
      </c>
      <c r="D3573" s="126">
        <v>650</v>
      </c>
      <c r="E3573" s="126">
        <v>12</v>
      </c>
      <c r="F3573" s="126" t="s">
        <v>6578</v>
      </c>
      <c r="G3573" s="126">
        <v>6</v>
      </c>
    </row>
    <row r="3574" spans="1:7" x14ac:dyDescent="0.25">
      <c r="A3574" s="126">
        <v>25818</v>
      </c>
      <c r="B3574" s="126" t="s">
        <v>2125</v>
      </c>
      <c r="C3574" s="126" t="s">
        <v>443</v>
      </c>
      <c r="D3574" s="126">
        <v>500</v>
      </c>
      <c r="E3574" s="126">
        <v>24</v>
      </c>
      <c r="F3574" s="126" t="s">
        <v>5937</v>
      </c>
      <c r="G3574" s="126">
        <v>3.15</v>
      </c>
    </row>
    <row r="3575" spans="1:7" x14ac:dyDescent="0.25">
      <c r="A3575" s="126">
        <v>26128</v>
      </c>
      <c r="B3575" s="126" t="s">
        <v>2162</v>
      </c>
      <c r="C3575" s="126" t="s">
        <v>441</v>
      </c>
      <c r="D3575" s="126">
        <v>750</v>
      </c>
      <c r="E3575" s="126">
        <v>12</v>
      </c>
      <c r="F3575" s="126" t="s">
        <v>6526</v>
      </c>
      <c r="G3575" s="126">
        <v>39.99</v>
      </c>
    </row>
    <row r="3576" spans="1:7" x14ac:dyDescent="0.25">
      <c r="A3576" s="126">
        <v>26190</v>
      </c>
      <c r="B3576" s="126" t="s">
        <v>2172</v>
      </c>
      <c r="C3576" s="126" t="s">
        <v>443</v>
      </c>
      <c r="D3576" s="126">
        <v>330</v>
      </c>
      <c r="E3576" s="126">
        <v>24</v>
      </c>
      <c r="F3576" s="126" t="s">
        <v>6182</v>
      </c>
      <c r="G3576" s="126">
        <v>2.59</v>
      </c>
    </row>
    <row r="3577" spans="1:7" x14ac:dyDescent="0.25">
      <c r="A3577" s="126">
        <v>26190</v>
      </c>
      <c r="B3577" s="126" t="s">
        <v>2172</v>
      </c>
      <c r="C3577" s="126" t="s">
        <v>443</v>
      </c>
      <c r="D3577" s="126">
        <v>330</v>
      </c>
      <c r="E3577" s="126">
        <v>24</v>
      </c>
      <c r="F3577" s="126" t="s">
        <v>6182</v>
      </c>
      <c r="G3577" s="126">
        <v>2.59</v>
      </c>
    </row>
    <row r="3578" spans="1:7" x14ac:dyDescent="0.25">
      <c r="A3578" s="126">
        <v>26522</v>
      </c>
      <c r="B3578" s="126" t="s">
        <v>2210</v>
      </c>
      <c r="C3578" s="126" t="s">
        <v>442</v>
      </c>
      <c r="D3578" s="126">
        <v>750</v>
      </c>
      <c r="E3578" s="126">
        <v>12</v>
      </c>
      <c r="F3578" s="126" t="s">
        <v>5933</v>
      </c>
      <c r="G3578" s="126">
        <v>10.99</v>
      </c>
    </row>
    <row r="3579" spans="1:7" x14ac:dyDescent="0.25">
      <c r="A3579" s="126">
        <v>25546</v>
      </c>
      <c r="B3579" s="126" t="s">
        <v>2081</v>
      </c>
      <c r="C3579" s="126" t="s">
        <v>443</v>
      </c>
      <c r="D3579" s="126">
        <v>4260</v>
      </c>
      <c r="E3579" s="126">
        <v>1</v>
      </c>
      <c r="F3579" s="126" t="s">
        <v>6179</v>
      </c>
      <c r="G3579" s="126">
        <v>25.01</v>
      </c>
    </row>
    <row r="3580" spans="1:7" x14ac:dyDescent="0.25">
      <c r="A3580" s="126">
        <v>25546</v>
      </c>
      <c r="B3580" s="126" t="s">
        <v>2081</v>
      </c>
      <c r="C3580" s="126" t="s">
        <v>443</v>
      </c>
      <c r="D3580" s="126">
        <v>4260</v>
      </c>
      <c r="E3580" s="126">
        <v>1</v>
      </c>
      <c r="F3580" s="126" t="s">
        <v>6179</v>
      </c>
      <c r="G3580" s="126">
        <v>25.01</v>
      </c>
    </row>
    <row r="3581" spans="1:7" x14ac:dyDescent="0.25">
      <c r="A3581" s="126">
        <v>26681</v>
      </c>
      <c r="B3581" s="126" t="s">
        <v>2225</v>
      </c>
      <c r="C3581" s="126" t="s">
        <v>441</v>
      </c>
      <c r="D3581" s="126">
        <v>1140</v>
      </c>
      <c r="E3581" s="126">
        <v>6</v>
      </c>
      <c r="F3581" s="126" t="s">
        <v>5784</v>
      </c>
      <c r="G3581" s="126">
        <v>43.99</v>
      </c>
    </row>
    <row r="3582" spans="1:7" x14ac:dyDescent="0.25">
      <c r="A3582" s="126">
        <v>24783</v>
      </c>
      <c r="B3582" s="126" t="s">
        <v>1998</v>
      </c>
      <c r="C3582" s="126" t="s">
        <v>441</v>
      </c>
      <c r="D3582" s="126">
        <v>750</v>
      </c>
      <c r="E3582" s="126">
        <v>12</v>
      </c>
      <c r="F3582" s="126" t="s">
        <v>5754</v>
      </c>
      <c r="G3582" s="126">
        <v>30.76</v>
      </c>
    </row>
    <row r="3583" spans="1:7" x14ac:dyDescent="0.25">
      <c r="A3583" s="126">
        <v>23889</v>
      </c>
      <c r="B3583" s="126" t="s">
        <v>1931</v>
      </c>
      <c r="C3583" s="126" t="s">
        <v>441</v>
      </c>
      <c r="D3583" s="126">
        <v>750</v>
      </c>
      <c r="E3583" s="126">
        <v>12</v>
      </c>
      <c r="F3583" s="126" t="s">
        <v>5773</v>
      </c>
      <c r="G3583" s="126">
        <v>31.89</v>
      </c>
    </row>
    <row r="3584" spans="1:7" x14ac:dyDescent="0.25">
      <c r="A3584" s="126">
        <v>23911</v>
      </c>
      <c r="B3584" s="126" t="s">
        <v>434</v>
      </c>
      <c r="C3584" s="126" t="s">
        <v>441</v>
      </c>
      <c r="D3584" s="126">
        <v>750</v>
      </c>
      <c r="E3584" s="126">
        <v>12</v>
      </c>
      <c r="F3584" s="126" t="s">
        <v>5773</v>
      </c>
      <c r="G3584" s="126">
        <v>34.99</v>
      </c>
    </row>
    <row r="3585" spans="1:7" x14ac:dyDescent="0.25">
      <c r="A3585" s="126">
        <v>24139</v>
      </c>
      <c r="B3585" s="126" t="s">
        <v>1943</v>
      </c>
      <c r="C3585" s="126" t="s">
        <v>443</v>
      </c>
      <c r="D3585" s="126">
        <v>4092</v>
      </c>
      <c r="E3585" s="126">
        <v>1</v>
      </c>
      <c r="F3585" s="126" t="s">
        <v>6180</v>
      </c>
      <c r="G3585" s="126">
        <v>23.99</v>
      </c>
    </row>
    <row r="3586" spans="1:7" x14ac:dyDescent="0.25">
      <c r="A3586" s="126">
        <v>24139</v>
      </c>
      <c r="B3586" s="126" t="s">
        <v>1943</v>
      </c>
      <c r="C3586" s="126" t="s">
        <v>443</v>
      </c>
      <c r="D3586" s="126">
        <v>4092</v>
      </c>
      <c r="E3586" s="126">
        <v>1</v>
      </c>
      <c r="F3586" s="126" t="s">
        <v>6180</v>
      </c>
      <c r="G3586" s="126">
        <v>23.99</v>
      </c>
    </row>
    <row r="3587" spans="1:7" x14ac:dyDescent="0.25">
      <c r="A3587" s="126">
        <v>23931</v>
      </c>
      <c r="B3587" s="126" t="s">
        <v>1922</v>
      </c>
      <c r="C3587" s="126" t="s">
        <v>441</v>
      </c>
      <c r="D3587" s="126">
        <v>50</v>
      </c>
      <c r="E3587" s="126">
        <v>48</v>
      </c>
      <c r="F3587" s="126" t="s">
        <v>5946</v>
      </c>
      <c r="G3587" s="126">
        <v>2.79</v>
      </c>
    </row>
    <row r="3588" spans="1:7" x14ac:dyDescent="0.25">
      <c r="A3588" s="126">
        <v>24125</v>
      </c>
      <c r="B3588" s="126" t="s">
        <v>1942</v>
      </c>
      <c r="C3588" s="126" t="s">
        <v>443</v>
      </c>
      <c r="D3588" s="126">
        <v>5115</v>
      </c>
      <c r="E3588" s="126">
        <v>1</v>
      </c>
      <c r="F3588" s="126" t="s">
        <v>6212</v>
      </c>
      <c r="G3588" s="126">
        <v>22.72</v>
      </c>
    </row>
    <row r="3589" spans="1:7" x14ac:dyDescent="0.25">
      <c r="A3589" s="126">
        <v>24125</v>
      </c>
      <c r="B3589" s="126" t="s">
        <v>1942</v>
      </c>
      <c r="C3589" s="126" t="s">
        <v>443</v>
      </c>
      <c r="D3589" s="126">
        <v>5115</v>
      </c>
      <c r="E3589" s="126">
        <v>1</v>
      </c>
      <c r="F3589" s="126" t="s">
        <v>6212</v>
      </c>
      <c r="G3589" s="126">
        <v>22.72</v>
      </c>
    </row>
    <row r="3590" spans="1:7" x14ac:dyDescent="0.25">
      <c r="A3590" s="126">
        <v>24582</v>
      </c>
      <c r="B3590" s="126" t="s">
        <v>1978</v>
      </c>
      <c r="C3590" s="126" t="s">
        <v>443</v>
      </c>
      <c r="D3590" s="126">
        <v>650</v>
      </c>
      <c r="E3590" s="126">
        <v>12</v>
      </c>
      <c r="F3590" s="126" t="s">
        <v>6578</v>
      </c>
      <c r="G3590" s="126">
        <v>7</v>
      </c>
    </row>
    <row r="3591" spans="1:7" x14ac:dyDescent="0.25">
      <c r="A3591" s="126">
        <v>24582</v>
      </c>
      <c r="B3591" s="126" t="s">
        <v>1978</v>
      </c>
      <c r="C3591" s="126" t="s">
        <v>443</v>
      </c>
      <c r="D3591" s="126">
        <v>650</v>
      </c>
      <c r="E3591" s="126">
        <v>12</v>
      </c>
      <c r="F3591" s="126" t="s">
        <v>6578</v>
      </c>
      <c r="G3591" s="126">
        <v>7</v>
      </c>
    </row>
    <row r="3592" spans="1:7" x14ac:dyDescent="0.25">
      <c r="A3592" s="126">
        <v>24583</v>
      </c>
      <c r="B3592" s="126" t="s">
        <v>1979</v>
      </c>
      <c r="C3592" s="126" t="s">
        <v>443</v>
      </c>
      <c r="D3592" s="126">
        <v>650</v>
      </c>
      <c r="E3592" s="126">
        <v>12</v>
      </c>
      <c r="F3592" s="126" t="s">
        <v>6578</v>
      </c>
      <c r="G3592" s="126">
        <v>8.5</v>
      </c>
    </row>
    <row r="3593" spans="1:7" x14ac:dyDescent="0.25">
      <c r="A3593" s="126">
        <v>24583</v>
      </c>
      <c r="B3593" s="126" t="s">
        <v>1979</v>
      </c>
      <c r="C3593" s="126" t="s">
        <v>443</v>
      </c>
      <c r="D3593" s="126">
        <v>650</v>
      </c>
      <c r="E3593" s="126">
        <v>12</v>
      </c>
      <c r="F3593" s="126" t="s">
        <v>6578</v>
      </c>
      <c r="G3593" s="126">
        <v>8.5</v>
      </c>
    </row>
    <row r="3594" spans="1:7" x14ac:dyDescent="0.25">
      <c r="A3594" s="126">
        <v>24731</v>
      </c>
      <c r="B3594" s="126" t="s">
        <v>1995</v>
      </c>
      <c r="C3594" s="126" t="s">
        <v>442</v>
      </c>
      <c r="D3594" s="126">
        <v>750</v>
      </c>
      <c r="E3594" s="126">
        <v>12</v>
      </c>
      <c r="F3594" s="126" t="s">
        <v>6063</v>
      </c>
      <c r="G3594" s="126">
        <v>19.989999999999998</v>
      </c>
    </row>
    <row r="3595" spans="1:7" x14ac:dyDescent="0.25">
      <c r="A3595" s="126">
        <v>24790</v>
      </c>
      <c r="B3595" s="126" t="s">
        <v>5061</v>
      </c>
      <c r="C3595" s="126" t="s">
        <v>441</v>
      </c>
      <c r="D3595" s="126">
        <v>750</v>
      </c>
      <c r="E3595" s="126">
        <v>12</v>
      </c>
      <c r="F3595" s="126" t="s">
        <v>5773</v>
      </c>
      <c r="G3595" s="126">
        <v>32.99</v>
      </c>
    </row>
    <row r="3596" spans="1:7" x14ac:dyDescent="0.25">
      <c r="A3596" s="126">
        <v>23891</v>
      </c>
      <c r="B3596" s="126" t="s">
        <v>304</v>
      </c>
      <c r="C3596" s="126" t="s">
        <v>441</v>
      </c>
      <c r="D3596" s="126">
        <v>1140</v>
      </c>
      <c r="E3596" s="126">
        <v>8</v>
      </c>
      <c r="F3596" s="126" t="s">
        <v>5820</v>
      </c>
      <c r="G3596" s="126">
        <v>40.11</v>
      </c>
    </row>
    <row r="3597" spans="1:7" x14ac:dyDescent="0.25">
      <c r="A3597" s="126">
        <v>23912</v>
      </c>
      <c r="B3597" s="126" t="s">
        <v>305</v>
      </c>
      <c r="C3597" s="126" t="s">
        <v>441</v>
      </c>
      <c r="D3597" s="126">
        <v>750</v>
      </c>
      <c r="E3597" s="126">
        <v>12</v>
      </c>
      <c r="F3597" s="126" t="s">
        <v>5773</v>
      </c>
      <c r="G3597" s="126">
        <v>25.07</v>
      </c>
    </row>
    <row r="3598" spans="1:7" x14ac:dyDescent="0.25">
      <c r="A3598" s="126">
        <v>24706</v>
      </c>
      <c r="B3598" s="126" t="s">
        <v>1994</v>
      </c>
      <c r="C3598" s="126" t="s">
        <v>442</v>
      </c>
      <c r="D3598" s="126">
        <v>750</v>
      </c>
      <c r="E3598" s="126">
        <v>6</v>
      </c>
      <c r="F3598" s="126" t="s">
        <v>5844</v>
      </c>
      <c r="G3598" s="126">
        <v>80</v>
      </c>
    </row>
    <row r="3599" spans="1:7" x14ac:dyDescent="0.25">
      <c r="A3599" s="126">
        <v>24132</v>
      </c>
      <c r="B3599" s="126" t="s">
        <v>4341</v>
      </c>
      <c r="C3599" s="126" t="s">
        <v>443</v>
      </c>
      <c r="D3599" s="126">
        <v>473</v>
      </c>
      <c r="E3599" s="126">
        <v>12</v>
      </c>
      <c r="F3599" s="126" t="s">
        <v>6180</v>
      </c>
      <c r="G3599" s="126">
        <v>3.49</v>
      </c>
    </row>
    <row r="3600" spans="1:7" x14ac:dyDescent="0.25">
      <c r="A3600" s="126">
        <v>24132</v>
      </c>
      <c r="B3600" s="126" t="s">
        <v>4341</v>
      </c>
      <c r="C3600" s="126" t="s">
        <v>443</v>
      </c>
      <c r="D3600" s="126">
        <v>473</v>
      </c>
      <c r="E3600" s="126">
        <v>12</v>
      </c>
      <c r="F3600" s="126" t="s">
        <v>6180</v>
      </c>
      <c r="G3600" s="126">
        <v>3.49</v>
      </c>
    </row>
    <row r="3601" spans="1:7" x14ac:dyDescent="0.25">
      <c r="A3601" s="126">
        <v>23913</v>
      </c>
      <c r="B3601" s="126" t="s">
        <v>14</v>
      </c>
      <c r="C3601" s="126" t="s">
        <v>441</v>
      </c>
      <c r="D3601" s="126">
        <v>1140</v>
      </c>
      <c r="E3601" s="126">
        <v>6</v>
      </c>
      <c r="F3601" s="126" t="s">
        <v>5788</v>
      </c>
      <c r="G3601" s="126">
        <v>35.99</v>
      </c>
    </row>
    <row r="3602" spans="1:7" x14ac:dyDescent="0.25">
      <c r="A3602" s="126">
        <v>268011</v>
      </c>
      <c r="B3602" s="126" t="s">
        <v>2782</v>
      </c>
      <c r="C3602" s="126" t="s">
        <v>443</v>
      </c>
      <c r="D3602" s="126">
        <v>500</v>
      </c>
      <c r="E3602" s="126">
        <v>24</v>
      </c>
      <c r="F3602" s="126" t="s">
        <v>6113</v>
      </c>
      <c r="G3602" s="126">
        <v>3.12</v>
      </c>
    </row>
    <row r="3603" spans="1:7" x14ac:dyDescent="0.25">
      <c r="A3603" s="126">
        <v>24702</v>
      </c>
      <c r="B3603" s="126" t="s">
        <v>1992</v>
      </c>
      <c r="C3603" s="126" t="s">
        <v>442</v>
      </c>
      <c r="D3603" s="126">
        <v>750</v>
      </c>
      <c r="E3603" s="126">
        <v>12</v>
      </c>
      <c r="F3603" s="126" t="s">
        <v>5771</v>
      </c>
      <c r="G3603" s="126">
        <v>21.99</v>
      </c>
    </row>
    <row r="3604" spans="1:7" x14ac:dyDescent="0.25">
      <c r="A3604" s="126">
        <v>25133</v>
      </c>
      <c r="B3604" s="126" t="s">
        <v>2035</v>
      </c>
      <c r="C3604" s="126" t="s">
        <v>444</v>
      </c>
      <c r="D3604" s="126">
        <v>473</v>
      </c>
      <c r="E3604" s="126">
        <v>24</v>
      </c>
      <c r="F3604" s="126" t="s">
        <v>5844</v>
      </c>
      <c r="G3604" s="126">
        <v>3.35</v>
      </c>
    </row>
    <row r="3605" spans="1:7" x14ac:dyDescent="0.25">
      <c r="A3605" s="126">
        <v>24584</v>
      </c>
      <c r="B3605" s="126" t="s">
        <v>1980</v>
      </c>
      <c r="C3605" s="126" t="s">
        <v>443</v>
      </c>
      <c r="D3605" s="126">
        <v>650</v>
      </c>
      <c r="E3605" s="126">
        <v>12</v>
      </c>
      <c r="F3605" s="126" t="s">
        <v>6578</v>
      </c>
      <c r="G3605" s="126">
        <v>6.5</v>
      </c>
    </row>
    <row r="3606" spans="1:7" x14ac:dyDescent="0.25">
      <c r="A3606" s="126">
        <v>24584</v>
      </c>
      <c r="B3606" s="126" t="s">
        <v>1980</v>
      </c>
      <c r="C3606" s="126" t="s">
        <v>443</v>
      </c>
      <c r="D3606" s="126">
        <v>650</v>
      </c>
      <c r="E3606" s="126">
        <v>12</v>
      </c>
      <c r="F3606" s="126" t="s">
        <v>6578</v>
      </c>
      <c r="G3606" s="126">
        <v>6.5</v>
      </c>
    </row>
    <row r="3607" spans="1:7" x14ac:dyDescent="0.25">
      <c r="A3607" s="126">
        <v>23839</v>
      </c>
      <c r="B3607" s="126" t="s">
        <v>1924</v>
      </c>
      <c r="C3607" s="126" t="s">
        <v>442</v>
      </c>
      <c r="D3607" s="126">
        <v>750</v>
      </c>
      <c r="E3607" s="126">
        <v>6</v>
      </c>
      <c r="F3607" s="126" t="s">
        <v>6416</v>
      </c>
      <c r="G3607" s="126">
        <v>1273.97</v>
      </c>
    </row>
    <row r="3608" spans="1:7" x14ac:dyDescent="0.25">
      <c r="A3608" s="126">
        <v>23669</v>
      </c>
      <c r="B3608" s="126" t="s">
        <v>1913</v>
      </c>
      <c r="C3608" s="126" t="s">
        <v>442</v>
      </c>
      <c r="D3608" s="126">
        <v>750</v>
      </c>
      <c r="E3608" s="126">
        <v>12</v>
      </c>
      <c r="F3608" s="126" t="s">
        <v>5957</v>
      </c>
      <c r="G3608" s="126">
        <v>11.99</v>
      </c>
    </row>
    <row r="3609" spans="1:7" x14ac:dyDescent="0.25">
      <c r="A3609" s="126">
        <v>23841</v>
      </c>
      <c r="B3609" s="126" t="s">
        <v>1925</v>
      </c>
      <c r="C3609" s="126" t="s">
        <v>442</v>
      </c>
      <c r="D3609" s="126">
        <v>750</v>
      </c>
      <c r="E3609" s="126">
        <v>6</v>
      </c>
      <c r="F3609" s="126" t="s">
        <v>6416</v>
      </c>
      <c r="G3609" s="126">
        <v>403.49</v>
      </c>
    </row>
    <row r="3610" spans="1:7" x14ac:dyDescent="0.25">
      <c r="A3610" s="126">
        <v>24859</v>
      </c>
      <c r="B3610" s="126" t="s">
        <v>2009</v>
      </c>
      <c r="C3610" s="126" t="s">
        <v>441</v>
      </c>
      <c r="D3610" s="126">
        <v>750</v>
      </c>
      <c r="E3610" s="126">
        <v>6</v>
      </c>
      <c r="F3610" s="126" t="s">
        <v>5786</v>
      </c>
      <c r="G3610" s="126">
        <v>45.99</v>
      </c>
    </row>
    <row r="3611" spans="1:7" x14ac:dyDescent="0.25">
      <c r="A3611" s="126">
        <v>23637</v>
      </c>
      <c r="B3611" s="126" t="s">
        <v>1910</v>
      </c>
      <c r="C3611" s="126" t="s">
        <v>441</v>
      </c>
      <c r="D3611" s="126">
        <v>750</v>
      </c>
      <c r="E3611" s="126">
        <v>12</v>
      </c>
      <c r="F3611" s="126" t="s">
        <v>5786</v>
      </c>
      <c r="G3611" s="126">
        <v>92.99</v>
      </c>
    </row>
    <row r="3612" spans="1:7" x14ac:dyDescent="0.25">
      <c r="A3612" s="126">
        <v>25062</v>
      </c>
      <c r="B3612" s="126" t="s">
        <v>2026</v>
      </c>
      <c r="C3612" s="126" t="s">
        <v>442</v>
      </c>
      <c r="D3612" s="126">
        <v>750</v>
      </c>
      <c r="E3612" s="126">
        <v>12</v>
      </c>
      <c r="F3612" s="126" t="s">
        <v>5965</v>
      </c>
      <c r="G3612" s="126">
        <v>10.99</v>
      </c>
    </row>
    <row r="3613" spans="1:7" x14ac:dyDescent="0.25">
      <c r="A3613" s="126">
        <v>791723</v>
      </c>
      <c r="B3613" s="126" t="s">
        <v>3295</v>
      </c>
      <c r="C3613" s="126" t="s">
        <v>443</v>
      </c>
      <c r="D3613" s="126">
        <v>500</v>
      </c>
      <c r="E3613" s="126">
        <v>24</v>
      </c>
      <c r="F3613" s="126" t="s">
        <v>6113</v>
      </c>
      <c r="G3613" s="126">
        <v>2.92</v>
      </c>
    </row>
    <row r="3614" spans="1:7" x14ac:dyDescent="0.25">
      <c r="A3614" s="126">
        <v>23757</v>
      </c>
      <c r="B3614" s="126" t="s">
        <v>1916</v>
      </c>
      <c r="C3614" s="126" t="s">
        <v>441</v>
      </c>
      <c r="D3614" s="126">
        <v>750</v>
      </c>
      <c r="E3614" s="126">
        <v>12</v>
      </c>
      <c r="F3614" s="126" t="s">
        <v>5794</v>
      </c>
      <c r="G3614" s="126">
        <v>35.99</v>
      </c>
    </row>
    <row r="3615" spans="1:7" x14ac:dyDescent="0.25">
      <c r="A3615" s="126">
        <v>23898</v>
      </c>
      <c r="B3615" s="126" t="s">
        <v>302</v>
      </c>
      <c r="C3615" s="126" t="s">
        <v>441</v>
      </c>
      <c r="D3615" s="126">
        <v>750</v>
      </c>
      <c r="E3615" s="126">
        <v>12</v>
      </c>
      <c r="F3615" s="126" t="s">
        <v>5773</v>
      </c>
      <c r="G3615" s="126">
        <v>25.34</v>
      </c>
    </row>
    <row r="3616" spans="1:7" x14ac:dyDescent="0.25">
      <c r="A3616" s="126">
        <v>23802</v>
      </c>
      <c r="B3616" s="126" t="s">
        <v>1920</v>
      </c>
      <c r="C3616" s="126" t="s">
        <v>441</v>
      </c>
      <c r="D3616" s="126">
        <v>750</v>
      </c>
      <c r="E3616" s="126">
        <v>12</v>
      </c>
      <c r="F3616" s="126" t="s">
        <v>5754</v>
      </c>
      <c r="G3616" s="126">
        <v>31.99</v>
      </c>
    </row>
    <row r="3617" spans="1:7" x14ac:dyDescent="0.25">
      <c r="A3617" s="126">
        <v>23809</v>
      </c>
      <c r="B3617" s="126" t="s">
        <v>4629</v>
      </c>
      <c r="C3617" s="126" t="s">
        <v>441</v>
      </c>
      <c r="D3617" s="126">
        <v>750</v>
      </c>
      <c r="E3617" s="126">
        <v>6</v>
      </c>
      <c r="F3617" s="126" t="s">
        <v>5946</v>
      </c>
      <c r="G3617" s="126">
        <v>34.99</v>
      </c>
    </row>
    <row r="3618" spans="1:7" x14ac:dyDescent="0.25">
      <c r="A3618" s="126">
        <v>775029</v>
      </c>
      <c r="B3618" s="126" t="s">
        <v>3266</v>
      </c>
      <c r="C3618" s="126" t="s">
        <v>441</v>
      </c>
      <c r="D3618" s="126">
        <v>750</v>
      </c>
      <c r="E3618" s="126">
        <v>12</v>
      </c>
      <c r="F3618" s="126" t="s">
        <v>5972</v>
      </c>
      <c r="G3618" s="126">
        <v>59.99</v>
      </c>
    </row>
    <row r="3619" spans="1:7" x14ac:dyDescent="0.25">
      <c r="A3619" s="126">
        <v>23806</v>
      </c>
      <c r="B3619" s="126" t="s">
        <v>1921</v>
      </c>
      <c r="C3619" s="126" t="s">
        <v>443</v>
      </c>
      <c r="D3619" s="126">
        <v>473</v>
      </c>
      <c r="E3619" s="126">
        <v>24</v>
      </c>
      <c r="F3619" s="126" t="s">
        <v>6484</v>
      </c>
      <c r="G3619" s="126">
        <v>2.99</v>
      </c>
    </row>
    <row r="3620" spans="1:7" x14ac:dyDescent="0.25">
      <c r="A3620" s="126">
        <v>23806</v>
      </c>
      <c r="B3620" s="126" t="s">
        <v>1921</v>
      </c>
      <c r="C3620" s="126" t="s">
        <v>443</v>
      </c>
      <c r="D3620" s="126">
        <v>473</v>
      </c>
      <c r="E3620" s="126">
        <v>24</v>
      </c>
      <c r="F3620" s="126" t="s">
        <v>6484</v>
      </c>
      <c r="G3620" s="126">
        <v>2.99</v>
      </c>
    </row>
    <row r="3621" spans="1:7" x14ac:dyDescent="0.25">
      <c r="A3621" s="126">
        <v>24483</v>
      </c>
      <c r="B3621" s="126" t="s">
        <v>1966</v>
      </c>
      <c r="C3621" s="126" t="s">
        <v>441</v>
      </c>
      <c r="D3621" s="126">
        <v>750</v>
      </c>
      <c r="E3621" s="126">
        <v>12</v>
      </c>
      <c r="F3621" s="126" t="s">
        <v>5946</v>
      </c>
      <c r="G3621" s="126">
        <v>33.99</v>
      </c>
    </row>
    <row r="3622" spans="1:7" x14ac:dyDescent="0.25">
      <c r="A3622" s="126">
        <v>24703</v>
      </c>
      <c r="B3622" s="126" t="s">
        <v>1993</v>
      </c>
      <c r="C3622" s="126" t="s">
        <v>442</v>
      </c>
      <c r="D3622" s="126">
        <v>750</v>
      </c>
      <c r="E3622" s="126">
        <v>6</v>
      </c>
      <c r="F3622" s="126" t="s">
        <v>5844</v>
      </c>
      <c r="G3622" s="126">
        <v>70</v>
      </c>
    </row>
    <row r="3623" spans="1:7" x14ac:dyDescent="0.25">
      <c r="A3623" s="126">
        <v>447540</v>
      </c>
      <c r="B3623" s="126" t="s">
        <v>3675</v>
      </c>
      <c r="C3623" s="126" t="s">
        <v>444</v>
      </c>
      <c r="D3623" s="126">
        <v>473</v>
      </c>
      <c r="E3623" s="126">
        <v>24</v>
      </c>
      <c r="F3623" s="126" t="s">
        <v>6195</v>
      </c>
      <c r="G3623" s="126">
        <v>3.69</v>
      </c>
    </row>
    <row r="3624" spans="1:7" x14ac:dyDescent="0.25">
      <c r="A3624" s="126">
        <v>23668</v>
      </c>
      <c r="B3624" s="126" t="s">
        <v>1912</v>
      </c>
      <c r="C3624" s="126" t="s">
        <v>442</v>
      </c>
      <c r="D3624" s="126">
        <v>750</v>
      </c>
      <c r="E3624" s="126">
        <v>12</v>
      </c>
      <c r="F3624" s="126" t="s">
        <v>5957</v>
      </c>
      <c r="G3624" s="126">
        <v>11.99</v>
      </c>
    </row>
    <row r="3625" spans="1:7" x14ac:dyDescent="0.25">
      <c r="A3625" s="126">
        <v>24194</v>
      </c>
      <c r="B3625" s="126" t="s">
        <v>1946</v>
      </c>
      <c r="C3625" s="126" t="s">
        <v>442</v>
      </c>
      <c r="D3625" s="126">
        <v>750</v>
      </c>
      <c r="E3625" s="126">
        <v>12</v>
      </c>
      <c r="F3625" s="126" t="s">
        <v>5844</v>
      </c>
      <c r="G3625" s="126">
        <v>18.489999999999998</v>
      </c>
    </row>
    <row r="3626" spans="1:7" x14ac:dyDescent="0.25">
      <c r="A3626" s="126">
        <v>24835</v>
      </c>
      <c r="B3626" s="126" t="s">
        <v>2004</v>
      </c>
      <c r="C3626" s="126" t="s">
        <v>443</v>
      </c>
      <c r="D3626" s="126">
        <v>473</v>
      </c>
      <c r="E3626" s="126">
        <v>24</v>
      </c>
      <c r="F3626" s="126" t="s">
        <v>6431</v>
      </c>
      <c r="G3626" s="126">
        <v>3.68</v>
      </c>
    </row>
    <row r="3627" spans="1:7" x14ac:dyDescent="0.25">
      <c r="A3627" s="126">
        <v>24835</v>
      </c>
      <c r="B3627" s="126" t="s">
        <v>2004</v>
      </c>
      <c r="C3627" s="126" t="s">
        <v>443</v>
      </c>
      <c r="D3627" s="126">
        <v>473</v>
      </c>
      <c r="E3627" s="126">
        <v>24</v>
      </c>
      <c r="F3627" s="126" t="s">
        <v>6431</v>
      </c>
      <c r="G3627" s="126">
        <v>3.68</v>
      </c>
    </row>
    <row r="3628" spans="1:7" x14ac:dyDescent="0.25">
      <c r="A3628" s="126">
        <v>24836</v>
      </c>
      <c r="B3628" s="126" t="s">
        <v>2005</v>
      </c>
      <c r="C3628" s="126" t="s">
        <v>443</v>
      </c>
      <c r="D3628" s="126">
        <v>473</v>
      </c>
      <c r="E3628" s="126">
        <v>24</v>
      </c>
      <c r="F3628" s="126" t="s">
        <v>6431</v>
      </c>
      <c r="G3628" s="126">
        <v>3.68</v>
      </c>
    </row>
    <row r="3629" spans="1:7" x14ac:dyDescent="0.25">
      <c r="A3629" s="126">
        <v>24836</v>
      </c>
      <c r="B3629" s="126" t="s">
        <v>2005</v>
      </c>
      <c r="C3629" s="126" t="s">
        <v>443</v>
      </c>
      <c r="D3629" s="126">
        <v>473</v>
      </c>
      <c r="E3629" s="126">
        <v>24</v>
      </c>
      <c r="F3629" s="126" t="s">
        <v>6431</v>
      </c>
      <c r="G3629" s="126">
        <v>3.68</v>
      </c>
    </row>
    <row r="3630" spans="1:7" x14ac:dyDescent="0.25">
      <c r="A3630" s="126">
        <v>23818</v>
      </c>
      <c r="B3630" s="126" t="s">
        <v>1923</v>
      </c>
      <c r="C3630" s="126" t="s">
        <v>441</v>
      </c>
      <c r="D3630" s="126">
        <v>750</v>
      </c>
      <c r="E3630" s="126">
        <v>12</v>
      </c>
      <c r="F3630" s="126" t="s">
        <v>6526</v>
      </c>
      <c r="G3630" s="126">
        <v>39.99</v>
      </c>
    </row>
    <row r="3631" spans="1:7" x14ac:dyDescent="0.25">
      <c r="A3631" s="126">
        <v>24827</v>
      </c>
      <c r="B3631" s="126" t="s">
        <v>2003</v>
      </c>
      <c r="C3631" s="126" t="s">
        <v>442</v>
      </c>
      <c r="D3631" s="126">
        <v>750</v>
      </c>
      <c r="E3631" s="126">
        <v>6</v>
      </c>
      <c r="F3631" s="126" t="s">
        <v>5972</v>
      </c>
      <c r="G3631" s="126">
        <v>130.11000000000001</v>
      </c>
    </row>
    <row r="3632" spans="1:7" x14ac:dyDescent="0.25">
      <c r="A3632" s="126">
        <v>23773</v>
      </c>
      <c r="B3632" s="126" t="s">
        <v>1918</v>
      </c>
      <c r="C3632" s="126" t="s">
        <v>443</v>
      </c>
      <c r="D3632" s="126">
        <v>473</v>
      </c>
      <c r="E3632" s="126">
        <v>24</v>
      </c>
      <c r="F3632" s="126" t="s">
        <v>6413</v>
      </c>
      <c r="G3632" s="126">
        <v>3.49</v>
      </c>
    </row>
    <row r="3633" spans="1:7" x14ac:dyDescent="0.25">
      <c r="A3633" s="126">
        <v>24090</v>
      </c>
      <c r="B3633" s="126" t="s">
        <v>5062</v>
      </c>
      <c r="C3633" s="126" t="s">
        <v>442</v>
      </c>
      <c r="D3633" s="126">
        <v>750</v>
      </c>
      <c r="E3633" s="126">
        <v>12</v>
      </c>
      <c r="F3633" s="126" t="s">
        <v>6300</v>
      </c>
      <c r="G3633" s="126">
        <v>25</v>
      </c>
    </row>
    <row r="3634" spans="1:7" x14ac:dyDescent="0.25">
      <c r="A3634" s="126">
        <v>23666</v>
      </c>
      <c r="B3634" s="126" t="s">
        <v>1911</v>
      </c>
      <c r="C3634" s="126" t="s">
        <v>442</v>
      </c>
      <c r="D3634" s="126">
        <v>750</v>
      </c>
      <c r="E3634" s="126">
        <v>12</v>
      </c>
      <c r="F3634" s="126" t="s">
        <v>5784</v>
      </c>
      <c r="G3634" s="126">
        <v>23.99</v>
      </c>
    </row>
    <row r="3635" spans="1:7" x14ac:dyDescent="0.25">
      <c r="A3635" s="126">
        <v>23945</v>
      </c>
      <c r="B3635" s="126" t="s">
        <v>1933</v>
      </c>
      <c r="C3635" s="126" t="s">
        <v>441</v>
      </c>
      <c r="D3635" s="126">
        <v>750</v>
      </c>
      <c r="E3635" s="126">
        <v>6</v>
      </c>
      <c r="F3635" s="126" t="s">
        <v>5771</v>
      </c>
      <c r="G3635" s="126">
        <v>34.99</v>
      </c>
    </row>
    <row r="3636" spans="1:7" x14ac:dyDescent="0.25">
      <c r="A3636" s="126">
        <v>24684</v>
      </c>
      <c r="B3636" s="126" t="s">
        <v>1989</v>
      </c>
      <c r="C3636" s="126" t="s">
        <v>443</v>
      </c>
      <c r="D3636" s="126">
        <v>500</v>
      </c>
      <c r="E3636" s="126">
        <v>24</v>
      </c>
      <c r="F3636" s="126" t="s">
        <v>5984</v>
      </c>
      <c r="G3636" s="126">
        <v>4.2</v>
      </c>
    </row>
    <row r="3637" spans="1:7" x14ac:dyDescent="0.25">
      <c r="A3637" s="126">
        <v>24684</v>
      </c>
      <c r="B3637" s="126" t="s">
        <v>1989</v>
      </c>
      <c r="C3637" s="126" t="s">
        <v>443</v>
      </c>
      <c r="D3637" s="126">
        <v>500</v>
      </c>
      <c r="E3637" s="126">
        <v>24</v>
      </c>
      <c r="F3637" s="126" t="s">
        <v>5984</v>
      </c>
      <c r="G3637" s="126">
        <v>4.2</v>
      </c>
    </row>
    <row r="3638" spans="1:7" x14ac:dyDescent="0.25">
      <c r="A3638" s="126">
        <v>23909</v>
      </c>
      <c r="B3638" s="126" t="s">
        <v>306</v>
      </c>
      <c r="C3638" s="126" t="s">
        <v>441</v>
      </c>
      <c r="D3638" s="126">
        <v>750</v>
      </c>
      <c r="E3638" s="126">
        <v>12</v>
      </c>
      <c r="F3638" s="126" t="s">
        <v>5773</v>
      </c>
      <c r="G3638" s="126">
        <v>27.99</v>
      </c>
    </row>
    <row r="3639" spans="1:7" x14ac:dyDescent="0.25">
      <c r="A3639" s="126">
        <v>23910</v>
      </c>
      <c r="B3639" s="126" t="s">
        <v>307</v>
      </c>
      <c r="C3639" s="126" t="s">
        <v>441</v>
      </c>
      <c r="D3639" s="126">
        <v>750</v>
      </c>
      <c r="E3639" s="126">
        <v>12</v>
      </c>
      <c r="F3639" s="126" t="s">
        <v>5773</v>
      </c>
      <c r="G3639" s="126">
        <v>25.34</v>
      </c>
    </row>
    <row r="3640" spans="1:7" x14ac:dyDescent="0.25">
      <c r="A3640" s="126">
        <v>25686</v>
      </c>
      <c r="B3640" s="126" t="s">
        <v>2098</v>
      </c>
      <c r="C3640" s="126" t="s">
        <v>443</v>
      </c>
      <c r="D3640" s="126">
        <v>473</v>
      </c>
      <c r="E3640" s="126">
        <v>24</v>
      </c>
      <c r="F3640" s="126" t="s">
        <v>6529</v>
      </c>
      <c r="G3640" s="126">
        <v>3.8</v>
      </c>
    </row>
    <row r="3641" spans="1:7" x14ac:dyDescent="0.25">
      <c r="A3641" s="126">
        <v>25686</v>
      </c>
      <c r="B3641" s="126" t="s">
        <v>2098</v>
      </c>
      <c r="C3641" s="126" t="s">
        <v>443</v>
      </c>
      <c r="D3641" s="126">
        <v>473</v>
      </c>
      <c r="E3641" s="126">
        <v>24</v>
      </c>
      <c r="F3641" s="126" t="s">
        <v>6529</v>
      </c>
      <c r="G3641" s="126">
        <v>3.8</v>
      </c>
    </row>
    <row r="3642" spans="1:7" x14ac:dyDescent="0.25">
      <c r="A3642" s="126">
        <v>24538</v>
      </c>
      <c r="B3642" s="126" t="s">
        <v>1970</v>
      </c>
      <c r="C3642" s="126" t="s">
        <v>443</v>
      </c>
      <c r="D3642" s="126">
        <v>650</v>
      </c>
      <c r="E3642" s="126">
        <v>12</v>
      </c>
      <c r="F3642" s="126" t="s">
        <v>6613</v>
      </c>
      <c r="G3642" s="126">
        <v>6.5</v>
      </c>
    </row>
    <row r="3643" spans="1:7" x14ac:dyDescent="0.25">
      <c r="A3643" s="126">
        <v>24538</v>
      </c>
      <c r="B3643" s="126" t="s">
        <v>1970</v>
      </c>
      <c r="C3643" s="126" t="s">
        <v>443</v>
      </c>
      <c r="D3643" s="126">
        <v>650</v>
      </c>
      <c r="E3643" s="126">
        <v>12</v>
      </c>
      <c r="F3643" s="126" t="s">
        <v>6613</v>
      </c>
      <c r="G3643" s="126">
        <v>6.5</v>
      </c>
    </row>
    <row r="3644" spans="1:7" x14ac:dyDescent="0.25">
      <c r="A3644" s="126">
        <v>24538</v>
      </c>
      <c r="B3644" s="126" t="s">
        <v>1970</v>
      </c>
      <c r="C3644" s="126" t="s">
        <v>443</v>
      </c>
      <c r="D3644" s="126">
        <v>650</v>
      </c>
      <c r="E3644" s="126">
        <v>12</v>
      </c>
      <c r="F3644" s="126" t="s">
        <v>6613</v>
      </c>
      <c r="G3644" s="126">
        <v>6.5</v>
      </c>
    </row>
    <row r="3645" spans="1:7" x14ac:dyDescent="0.25">
      <c r="A3645" s="126">
        <v>24540</v>
      </c>
      <c r="B3645" s="126" t="s">
        <v>1972</v>
      </c>
      <c r="C3645" s="126" t="s">
        <v>443</v>
      </c>
      <c r="D3645" s="126">
        <v>650</v>
      </c>
      <c r="E3645" s="126">
        <v>12</v>
      </c>
      <c r="F3645" s="126" t="s">
        <v>6613</v>
      </c>
      <c r="G3645" s="126">
        <v>6.5</v>
      </c>
    </row>
    <row r="3646" spans="1:7" x14ac:dyDescent="0.25">
      <c r="A3646" s="126">
        <v>24540</v>
      </c>
      <c r="B3646" s="126" t="s">
        <v>1972</v>
      </c>
      <c r="C3646" s="126" t="s">
        <v>443</v>
      </c>
      <c r="D3646" s="126">
        <v>650</v>
      </c>
      <c r="E3646" s="126">
        <v>12</v>
      </c>
      <c r="F3646" s="126" t="s">
        <v>6613</v>
      </c>
      <c r="G3646" s="126">
        <v>6.5</v>
      </c>
    </row>
    <row r="3647" spans="1:7" x14ac:dyDescent="0.25">
      <c r="A3647" s="126">
        <v>24540</v>
      </c>
      <c r="B3647" s="126" t="s">
        <v>1972</v>
      </c>
      <c r="C3647" s="126" t="s">
        <v>443</v>
      </c>
      <c r="D3647" s="126">
        <v>650</v>
      </c>
      <c r="E3647" s="126">
        <v>12</v>
      </c>
      <c r="F3647" s="126" t="s">
        <v>6613</v>
      </c>
      <c r="G3647" s="126">
        <v>6.5</v>
      </c>
    </row>
    <row r="3648" spans="1:7" x14ac:dyDescent="0.25">
      <c r="A3648" s="126">
        <v>24588</v>
      </c>
      <c r="B3648" s="126" t="s">
        <v>4629</v>
      </c>
      <c r="C3648" s="126" t="s">
        <v>441</v>
      </c>
      <c r="D3648" s="126">
        <v>375</v>
      </c>
      <c r="E3648" s="126">
        <v>12</v>
      </c>
      <c r="F3648" s="126" t="s">
        <v>5946</v>
      </c>
      <c r="G3648" s="126">
        <v>19.989999999999998</v>
      </c>
    </row>
    <row r="3649" spans="1:7" x14ac:dyDescent="0.25">
      <c r="A3649" s="126">
        <v>24404</v>
      </c>
      <c r="B3649" s="126" t="s">
        <v>1961</v>
      </c>
      <c r="C3649" s="126" t="s">
        <v>443</v>
      </c>
      <c r="D3649" s="126">
        <v>750</v>
      </c>
      <c r="E3649" s="126">
        <v>12</v>
      </c>
      <c r="F3649" s="126" t="s">
        <v>5877</v>
      </c>
      <c r="G3649" s="126">
        <v>10.98</v>
      </c>
    </row>
    <row r="3650" spans="1:7" x14ac:dyDescent="0.25">
      <c r="A3650" s="126">
        <v>24404</v>
      </c>
      <c r="B3650" s="126" t="s">
        <v>1961</v>
      </c>
      <c r="C3650" s="126" t="s">
        <v>443</v>
      </c>
      <c r="D3650" s="126">
        <v>750</v>
      </c>
      <c r="E3650" s="126">
        <v>12</v>
      </c>
      <c r="F3650" s="126" t="s">
        <v>5877</v>
      </c>
      <c r="G3650" s="126">
        <v>10.98</v>
      </c>
    </row>
    <row r="3651" spans="1:7" x14ac:dyDescent="0.25">
      <c r="A3651" s="126">
        <v>24338</v>
      </c>
      <c r="B3651" s="126" t="s">
        <v>1954</v>
      </c>
      <c r="C3651" s="126" t="s">
        <v>443</v>
      </c>
      <c r="D3651" s="126">
        <v>473</v>
      </c>
      <c r="E3651" s="126">
        <v>24</v>
      </c>
      <c r="F3651" s="126" t="s">
        <v>6195</v>
      </c>
      <c r="G3651" s="126">
        <v>3.31</v>
      </c>
    </row>
    <row r="3652" spans="1:7" x14ac:dyDescent="0.25">
      <c r="A3652" s="126">
        <v>24338</v>
      </c>
      <c r="B3652" s="126" t="s">
        <v>1954</v>
      </c>
      <c r="C3652" s="126" t="s">
        <v>443</v>
      </c>
      <c r="D3652" s="126">
        <v>473</v>
      </c>
      <c r="E3652" s="126">
        <v>24</v>
      </c>
      <c r="F3652" s="126" t="s">
        <v>6195</v>
      </c>
      <c r="G3652" s="126">
        <v>3.31</v>
      </c>
    </row>
    <row r="3653" spans="1:7" x14ac:dyDescent="0.25">
      <c r="A3653" s="126">
        <v>25020</v>
      </c>
      <c r="B3653" s="126" t="s">
        <v>6614</v>
      </c>
      <c r="C3653" s="126" t="s">
        <v>441</v>
      </c>
      <c r="D3653" s="126">
        <v>750</v>
      </c>
      <c r="E3653" s="126">
        <v>6</v>
      </c>
      <c r="F3653" s="126" t="s">
        <v>5779</v>
      </c>
      <c r="G3653" s="126">
        <v>89.99</v>
      </c>
    </row>
    <row r="3654" spans="1:7" x14ac:dyDescent="0.25">
      <c r="A3654" s="126">
        <v>24589</v>
      </c>
      <c r="B3654" s="126" t="s">
        <v>1981</v>
      </c>
      <c r="C3654" s="126" t="s">
        <v>442</v>
      </c>
      <c r="D3654" s="126">
        <v>750</v>
      </c>
      <c r="E3654" s="126">
        <v>12</v>
      </c>
      <c r="F3654" s="126" t="s">
        <v>6525</v>
      </c>
      <c r="G3654" s="126">
        <v>16.489999999999998</v>
      </c>
    </row>
    <row r="3655" spans="1:7" x14ac:dyDescent="0.25">
      <c r="A3655" s="126">
        <v>25164</v>
      </c>
      <c r="B3655" s="126" t="s">
        <v>2037</v>
      </c>
      <c r="C3655" s="126" t="s">
        <v>443</v>
      </c>
      <c r="D3655" s="126">
        <v>750</v>
      </c>
      <c r="E3655" s="126">
        <v>12</v>
      </c>
      <c r="F3655" s="126" t="s">
        <v>6615</v>
      </c>
      <c r="G3655" s="126">
        <v>11</v>
      </c>
    </row>
    <row r="3656" spans="1:7" x14ac:dyDescent="0.25">
      <c r="A3656" s="126">
        <v>25164</v>
      </c>
      <c r="B3656" s="126" t="s">
        <v>2037</v>
      </c>
      <c r="C3656" s="126" t="s">
        <v>443</v>
      </c>
      <c r="D3656" s="126">
        <v>750</v>
      </c>
      <c r="E3656" s="126">
        <v>12</v>
      </c>
      <c r="F3656" s="126" t="s">
        <v>6615</v>
      </c>
      <c r="G3656" s="126">
        <v>11</v>
      </c>
    </row>
    <row r="3657" spans="1:7" x14ac:dyDescent="0.25">
      <c r="A3657" s="126">
        <v>25164</v>
      </c>
      <c r="B3657" s="126" t="s">
        <v>2037</v>
      </c>
      <c r="C3657" s="126" t="s">
        <v>443</v>
      </c>
      <c r="D3657" s="126">
        <v>750</v>
      </c>
      <c r="E3657" s="126">
        <v>12</v>
      </c>
      <c r="F3657" s="126" t="s">
        <v>6615</v>
      </c>
      <c r="G3657" s="126">
        <v>11</v>
      </c>
    </row>
    <row r="3658" spans="1:7" x14ac:dyDescent="0.25">
      <c r="A3658" s="126">
        <v>25164</v>
      </c>
      <c r="B3658" s="126" t="s">
        <v>2037</v>
      </c>
      <c r="C3658" s="126" t="s">
        <v>443</v>
      </c>
      <c r="D3658" s="126">
        <v>750</v>
      </c>
      <c r="E3658" s="126">
        <v>12</v>
      </c>
      <c r="F3658" s="126" t="s">
        <v>6615</v>
      </c>
      <c r="G3658" s="126">
        <v>11</v>
      </c>
    </row>
    <row r="3659" spans="1:7" x14ac:dyDescent="0.25">
      <c r="A3659" s="126">
        <v>23899</v>
      </c>
      <c r="B3659" s="126" t="s">
        <v>27</v>
      </c>
      <c r="C3659" s="126" t="s">
        <v>441</v>
      </c>
      <c r="D3659" s="126">
        <v>1140</v>
      </c>
      <c r="E3659" s="126">
        <v>6</v>
      </c>
      <c r="F3659" s="126" t="s">
        <v>5788</v>
      </c>
      <c r="G3659" s="126">
        <v>35.99</v>
      </c>
    </row>
    <row r="3660" spans="1:7" x14ac:dyDescent="0.25">
      <c r="A3660" s="126">
        <v>23700</v>
      </c>
      <c r="B3660" s="126" t="s">
        <v>303</v>
      </c>
      <c r="C3660" s="126" t="s">
        <v>441</v>
      </c>
      <c r="D3660" s="126">
        <v>750</v>
      </c>
      <c r="E3660" s="126">
        <v>12</v>
      </c>
      <c r="F3660" s="126" t="s">
        <v>5754</v>
      </c>
      <c r="G3660" s="126">
        <v>29.99</v>
      </c>
    </row>
    <row r="3661" spans="1:7" x14ac:dyDescent="0.25">
      <c r="A3661" s="126">
        <v>77275</v>
      </c>
      <c r="B3661" s="126" t="s">
        <v>2621</v>
      </c>
      <c r="C3661" s="126" t="s">
        <v>443</v>
      </c>
      <c r="D3661" s="126">
        <v>4260</v>
      </c>
      <c r="E3661" s="126">
        <v>1</v>
      </c>
      <c r="F3661" s="126" t="s">
        <v>5984</v>
      </c>
      <c r="G3661" s="126">
        <v>28.49</v>
      </c>
    </row>
    <row r="3662" spans="1:7" x14ac:dyDescent="0.25">
      <c r="A3662" s="126">
        <v>24893</v>
      </c>
      <c r="B3662" s="126" t="s">
        <v>2014</v>
      </c>
      <c r="C3662" s="126" t="s">
        <v>441</v>
      </c>
      <c r="D3662" s="126">
        <v>750</v>
      </c>
      <c r="E3662" s="126">
        <v>6</v>
      </c>
      <c r="F3662" s="126" t="s">
        <v>5899</v>
      </c>
      <c r="G3662" s="126">
        <v>29.99</v>
      </c>
    </row>
    <row r="3663" spans="1:7" x14ac:dyDescent="0.25">
      <c r="A3663" s="126">
        <v>24814</v>
      </c>
      <c r="B3663" s="126" t="s">
        <v>2001</v>
      </c>
      <c r="C3663" s="126" t="s">
        <v>443</v>
      </c>
      <c r="D3663" s="126">
        <v>4260</v>
      </c>
      <c r="E3663" s="126">
        <v>1</v>
      </c>
      <c r="F3663" s="126" t="s">
        <v>6189</v>
      </c>
      <c r="G3663" s="126">
        <v>23.49</v>
      </c>
    </row>
    <row r="3664" spans="1:7" x14ac:dyDescent="0.25">
      <c r="A3664" s="126">
        <v>24814</v>
      </c>
      <c r="B3664" s="126" t="s">
        <v>2001</v>
      </c>
      <c r="C3664" s="126" t="s">
        <v>443</v>
      </c>
      <c r="D3664" s="126">
        <v>4260</v>
      </c>
      <c r="E3664" s="126">
        <v>1</v>
      </c>
      <c r="F3664" s="126" t="s">
        <v>6189</v>
      </c>
      <c r="G3664" s="126">
        <v>23.49</v>
      </c>
    </row>
    <row r="3665" spans="1:7" x14ac:dyDescent="0.25">
      <c r="A3665" s="126">
        <v>24846</v>
      </c>
      <c r="B3665" s="126" t="s">
        <v>5030</v>
      </c>
      <c r="C3665" s="126" t="s">
        <v>443</v>
      </c>
      <c r="D3665" s="126">
        <v>750</v>
      </c>
      <c r="E3665" s="126">
        <v>12</v>
      </c>
      <c r="F3665" s="126" t="s">
        <v>6578</v>
      </c>
      <c r="G3665" s="126">
        <v>10.74</v>
      </c>
    </row>
    <row r="3666" spans="1:7" x14ac:dyDescent="0.25">
      <c r="A3666" s="126">
        <v>24846</v>
      </c>
      <c r="B3666" s="126" t="s">
        <v>5030</v>
      </c>
      <c r="C3666" s="126" t="s">
        <v>443</v>
      </c>
      <c r="D3666" s="126">
        <v>750</v>
      </c>
      <c r="E3666" s="126">
        <v>12</v>
      </c>
      <c r="F3666" s="126" t="s">
        <v>6578</v>
      </c>
      <c r="G3666" s="126">
        <v>10.74</v>
      </c>
    </row>
    <row r="3667" spans="1:7" x14ac:dyDescent="0.25">
      <c r="A3667" s="126">
        <v>24927</v>
      </c>
      <c r="B3667" s="126" t="s">
        <v>2019</v>
      </c>
      <c r="C3667" s="126" t="s">
        <v>443</v>
      </c>
      <c r="D3667" s="126">
        <v>355</v>
      </c>
      <c r="E3667" s="126">
        <v>24</v>
      </c>
      <c r="F3667" s="126" t="s">
        <v>6578</v>
      </c>
      <c r="G3667" s="126">
        <v>2.44</v>
      </c>
    </row>
    <row r="3668" spans="1:7" x14ac:dyDescent="0.25">
      <c r="A3668" s="126">
        <v>24927</v>
      </c>
      <c r="B3668" s="126" t="s">
        <v>2019</v>
      </c>
      <c r="C3668" s="126" t="s">
        <v>443</v>
      </c>
      <c r="D3668" s="126">
        <v>355</v>
      </c>
      <c r="E3668" s="126">
        <v>24</v>
      </c>
      <c r="F3668" s="126" t="s">
        <v>6578</v>
      </c>
      <c r="G3668" s="126">
        <v>2.44</v>
      </c>
    </row>
    <row r="3669" spans="1:7" x14ac:dyDescent="0.25">
      <c r="A3669" s="126">
        <v>24539</v>
      </c>
      <c r="B3669" s="126" t="s">
        <v>1971</v>
      </c>
      <c r="C3669" s="126" t="s">
        <v>443</v>
      </c>
      <c r="D3669" s="126">
        <v>650</v>
      </c>
      <c r="E3669" s="126">
        <v>12</v>
      </c>
      <c r="F3669" s="126" t="s">
        <v>6613</v>
      </c>
      <c r="G3669" s="126">
        <v>7.49</v>
      </c>
    </row>
    <row r="3670" spans="1:7" x14ac:dyDescent="0.25">
      <c r="A3670" s="126">
        <v>24539</v>
      </c>
      <c r="B3670" s="126" t="s">
        <v>1971</v>
      </c>
      <c r="C3670" s="126" t="s">
        <v>443</v>
      </c>
      <c r="D3670" s="126">
        <v>650</v>
      </c>
      <c r="E3670" s="126">
        <v>12</v>
      </c>
      <c r="F3670" s="126" t="s">
        <v>6613</v>
      </c>
      <c r="G3670" s="126">
        <v>7.49</v>
      </c>
    </row>
    <row r="3671" spans="1:7" x14ac:dyDescent="0.25">
      <c r="A3671" s="126">
        <v>24539</v>
      </c>
      <c r="B3671" s="126" t="s">
        <v>1971</v>
      </c>
      <c r="C3671" s="126" t="s">
        <v>443</v>
      </c>
      <c r="D3671" s="126">
        <v>650</v>
      </c>
      <c r="E3671" s="126">
        <v>12</v>
      </c>
      <c r="F3671" s="126" t="s">
        <v>6613</v>
      </c>
      <c r="G3671" s="126">
        <v>7.49</v>
      </c>
    </row>
    <row r="3672" spans="1:7" x14ac:dyDescent="0.25">
      <c r="A3672" s="126">
        <v>24367</v>
      </c>
      <c r="B3672" s="126" t="s">
        <v>1955</v>
      </c>
      <c r="C3672" s="126" t="s">
        <v>443</v>
      </c>
      <c r="D3672" s="126">
        <v>4092</v>
      </c>
      <c r="E3672" s="126">
        <v>1</v>
      </c>
      <c r="F3672" s="126" t="s">
        <v>6179</v>
      </c>
      <c r="G3672" s="126">
        <v>24.99</v>
      </c>
    </row>
    <row r="3673" spans="1:7" x14ac:dyDescent="0.25">
      <c r="A3673" s="126">
        <v>24367</v>
      </c>
      <c r="B3673" s="126" t="s">
        <v>1955</v>
      </c>
      <c r="C3673" s="126" t="s">
        <v>443</v>
      </c>
      <c r="D3673" s="126">
        <v>4092</v>
      </c>
      <c r="E3673" s="126">
        <v>1</v>
      </c>
      <c r="F3673" s="126" t="s">
        <v>6179</v>
      </c>
      <c r="G3673" s="126">
        <v>24.99</v>
      </c>
    </row>
    <row r="3674" spans="1:7" x14ac:dyDescent="0.25">
      <c r="A3674" s="126">
        <v>23897</v>
      </c>
      <c r="B3674" s="126" t="s">
        <v>301</v>
      </c>
      <c r="C3674" s="126" t="s">
        <v>441</v>
      </c>
      <c r="D3674" s="126">
        <v>750</v>
      </c>
      <c r="E3674" s="126">
        <v>12</v>
      </c>
      <c r="F3674" s="126" t="s">
        <v>5754</v>
      </c>
      <c r="G3674" s="126">
        <v>28.49</v>
      </c>
    </row>
    <row r="3675" spans="1:7" x14ac:dyDescent="0.25">
      <c r="A3675" s="126">
        <v>24223</v>
      </c>
      <c r="B3675" s="126" t="s">
        <v>1948</v>
      </c>
      <c r="C3675" s="126" t="s">
        <v>441</v>
      </c>
      <c r="D3675" s="126">
        <v>750</v>
      </c>
      <c r="E3675" s="126">
        <v>6</v>
      </c>
      <c r="F3675" s="126" t="s">
        <v>5788</v>
      </c>
      <c r="G3675" s="126">
        <v>34.99</v>
      </c>
    </row>
    <row r="3676" spans="1:7" x14ac:dyDescent="0.25">
      <c r="A3676" s="126">
        <v>24694</v>
      </c>
      <c r="B3676" s="126" t="s">
        <v>1991</v>
      </c>
      <c r="C3676" s="126" t="s">
        <v>442</v>
      </c>
      <c r="D3676" s="126">
        <v>750</v>
      </c>
      <c r="E3676" s="126">
        <v>12</v>
      </c>
      <c r="F3676" s="126" t="s">
        <v>5779</v>
      </c>
      <c r="G3676" s="126">
        <v>19.989999999999998</v>
      </c>
    </row>
    <row r="3677" spans="1:7" x14ac:dyDescent="0.25">
      <c r="A3677" s="126">
        <v>23868</v>
      </c>
      <c r="B3677" s="126" t="s">
        <v>1930</v>
      </c>
      <c r="C3677" s="126" t="s">
        <v>442</v>
      </c>
      <c r="D3677" s="126">
        <v>750</v>
      </c>
      <c r="E3677" s="126">
        <v>12</v>
      </c>
      <c r="F3677" s="126" t="s">
        <v>6416</v>
      </c>
      <c r="G3677" s="126">
        <v>131.46</v>
      </c>
    </row>
    <row r="3678" spans="1:7" x14ac:dyDescent="0.25">
      <c r="A3678" s="126">
        <v>25550</v>
      </c>
      <c r="B3678" s="126" t="s">
        <v>2084</v>
      </c>
      <c r="C3678" s="126" t="s">
        <v>442</v>
      </c>
      <c r="D3678" s="126">
        <v>1500</v>
      </c>
      <c r="E3678" s="126">
        <v>6</v>
      </c>
      <c r="F3678" s="126" t="s">
        <v>5957</v>
      </c>
      <c r="G3678" s="126">
        <v>25.99</v>
      </c>
    </row>
    <row r="3679" spans="1:7" x14ac:dyDescent="0.25">
      <c r="A3679" s="126">
        <v>24534</v>
      </c>
      <c r="B3679" s="126" t="s">
        <v>1967</v>
      </c>
      <c r="C3679" s="126" t="s">
        <v>443</v>
      </c>
      <c r="D3679" s="126">
        <v>650</v>
      </c>
      <c r="E3679" s="126">
        <v>12</v>
      </c>
      <c r="F3679" s="126" t="s">
        <v>6613</v>
      </c>
      <c r="G3679" s="126">
        <v>6.5</v>
      </c>
    </row>
    <row r="3680" spans="1:7" x14ac:dyDescent="0.25">
      <c r="A3680" s="126">
        <v>24534</v>
      </c>
      <c r="B3680" s="126" t="s">
        <v>1967</v>
      </c>
      <c r="C3680" s="126" t="s">
        <v>443</v>
      </c>
      <c r="D3680" s="126">
        <v>650</v>
      </c>
      <c r="E3680" s="126">
        <v>12</v>
      </c>
      <c r="F3680" s="126" t="s">
        <v>6613</v>
      </c>
      <c r="G3680" s="126">
        <v>6.5</v>
      </c>
    </row>
    <row r="3681" spans="1:7" x14ac:dyDescent="0.25">
      <c r="A3681" s="126">
        <v>24534</v>
      </c>
      <c r="B3681" s="126" t="s">
        <v>1967</v>
      </c>
      <c r="C3681" s="126" t="s">
        <v>443</v>
      </c>
      <c r="D3681" s="126">
        <v>650</v>
      </c>
      <c r="E3681" s="126">
        <v>12</v>
      </c>
      <c r="F3681" s="126" t="s">
        <v>6613</v>
      </c>
      <c r="G3681" s="126">
        <v>6.5</v>
      </c>
    </row>
    <row r="3682" spans="1:7" x14ac:dyDescent="0.25">
      <c r="A3682" s="126">
        <v>24785</v>
      </c>
      <c r="B3682" s="126" t="s">
        <v>1999</v>
      </c>
      <c r="C3682" s="126" t="s">
        <v>442</v>
      </c>
      <c r="D3682" s="126">
        <v>750</v>
      </c>
      <c r="E3682" s="126">
        <v>12</v>
      </c>
      <c r="F3682" s="126" t="s">
        <v>5754</v>
      </c>
      <c r="G3682" s="126">
        <v>19.989999999999998</v>
      </c>
    </row>
    <row r="3683" spans="1:7" x14ac:dyDescent="0.25">
      <c r="A3683" s="126">
        <v>24888</v>
      </c>
      <c r="B3683" s="126" t="s">
        <v>2012</v>
      </c>
      <c r="C3683" s="126" t="s">
        <v>441</v>
      </c>
      <c r="D3683" s="126">
        <v>500</v>
      </c>
      <c r="E3683" s="126">
        <v>6</v>
      </c>
      <c r="F3683" s="126" t="s">
        <v>5844</v>
      </c>
      <c r="G3683" s="126">
        <v>42.47</v>
      </c>
    </row>
    <row r="3684" spans="1:7" x14ac:dyDescent="0.25">
      <c r="A3684" s="126">
        <v>25139</v>
      </c>
      <c r="B3684" s="126" t="s">
        <v>2036</v>
      </c>
      <c r="C3684" s="126" t="s">
        <v>441</v>
      </c>
      <c r="D3684" s="126">
        <v>750</v>
      </c>
      <c r="E3684" s="126">
        <v>12</v>
      </c>
      <c r="F3684" s="126" t="s">
        <v>5773</v>
      </c>
      <c r="G3684" s="126">
        <v>25.99</v>
      </c>
    </row>
    <row r="3685" spans="1:7" x14ac:dyDescent="0.25">
      <c r="A3685" s="126">
        <v>24593</v>
      </c>
      <c r="B3685" s="126" t="s">
        <v>4630</v>
      </c>
      <c r="C3685" s="126" t="s">
        <v>443</v>
      </c>
      <c r="D3685" s="126">
        <v>473</v>
      </c>
      <c r="E3685" s="126">
        <v>24</v>
      </c>
      <c r="F3685" s="126" t="s">
        <v>5984</v>
      </c>
      <c r="G3685" s="126">
        <v>4.1500000000000004</v>
      </c>
    </row>
    <row r="3686" spans="1:7" x14ac:dyDescent="0.25">
      <c r="A3686" s="126">
        <v>24593</v>
      </c>
      <c r="B3686" s="126" t="s">
        <v>4630</v>
      </c>
      <c r="C3686" s="126" t="s">
        <v>443</v>
      </c>
      <c r="D3686" s="126">
        <v>473</v>
      </c>
      <c r="E3686" s="126">
        <v>24</v>
      </c>
      <c r="F3686" s="126" t="s">
        <v>5984</v>
      </c>
      <c r="G3686" s="126">
        <v>4.1500000000000004</v>
      </c>
    </row>
    <row r="3687" spans="1:7" x14ac:dyDescent="0.25">
      <c r="A3687" s="126">
        <v>24593</v>
      </c>
      <c r="B3687" s="126" t="s">
        <v>4630</v>
      </c>
      <c r="C3687" s="126" t="s">
        <v>443</v>
      </c>
      <c r="D3687" s="126">
        <v>473</v>
      </c>
      <c r="E3687" s="126">
        <v>24</v>
      </c>
      <c r="F3687" s="126" t="s">
        <v>5984</v>
      </c>
      <c r="G3687" s="126">
        <v>4.1500000000000004</v>
      </c>
    </row>
    <row r="3688" spans="1:7" x14ac:dyDescent="0.25">
      <c r="A3688" s="126">
        <v>25047</v>
      </c>
      <c r="B3688" s="126" t="s">
        <v>2023</v>
      </c>
      <c r="C3688" s="126" t="s">
        <v>442</v>
      </c>
      <c r="D3688" s="126">
        <v>750</v>
      </c>
      <c r="E3688" s="126">
        <v>12</v>
      </c>
      <c r="F3688" s="126" t="s">
        <v>5844</v>
      </c>
      <c r="G3688" s="126">
        <v>18.989999999999998</v>
      </c>
    </row>
    <row r="3689" spans="1:7" x14ac:dyDescent="0.25">
      <c r="A3689" s="126">
        <v>24834</v>
      </c>
      <c r="B3689" s="126" t="s">
        <v>311</v>
      </c>
      <c r="C3689" s="126" t="s">
        <v>443</v>
      </c>
      <c r="D3689" s="126">
        <v>473</v>
      </c>
      <c r="E3689" s="126">
        <v>24</v>
      </c>
      <c r="F3689" s="126" t="s">
        <v>6182</v>
      </c>
      <c r="G3689" s="126">
        <v>3.4</v>
      </c>
    </row>
    <row r="3690" spans="1:7" x14ac:dyDescent="0.25">
      <c r="A3690" s="126">
        <v>24834</v>
      </c>
      <c r="B3690" s="126" t="s">
        <v>311</v>
      </c>
      <c r="C3690" s="126" t="s">
        <v>443</v>
      </c>
      <c r="D3690" s="126">
        <v>473</v>
      </c>
      <c r="E3690" s="126">
        <v>24</v>
      </c>
      <c r="F3690" s="126" t="s">
        <v>6182</v>
      </c>
      <c r="G3690" s="126">
        <v>3.4</v>
      </c>
    </row>
    <row r="3691" spans="1:7" x14ac:dyDescent="0.25">
      <c r="A3691" s="126">
        <v>24430</v>
      </c>
      <c r="B3691" s="126" t="s">
        <v>1964</v>
      </c>
      <c r="C3691" s="126" t="s">
        <v>441</v>
      </c>
      <c r="D3691" s="126">
        <v>750</v>
      </c>
      <c r="E3691" s="126">
        <v>6</v>
      </c>
      <c r="F3691" s="126" t="s">
        <v>5771</v>
      </c>
      <c r="G3691" s="126">
        <v>102.99</v>
      </c>
    </row>
    <row r="3692" spans="1:7" x14ac:dyDescent="0.25">
      <c r="A3692" s="126">
        <v>25069</v>
      </c>
      <c r="B3692" s="126" t="s">
        <v>309</v>
      </c>
      <c r="C3692" s="126" t="s">
        <v>441</v>
      </c>
      <c r="D3692" s="126">
        <v>750</v>
      </c>
      <c r="E3692" s="126">
        <v>12</v>
      </c>
      <c r="F3692" s="126" t="s">
        <v>5773</v>
      </c>
      <c r="G3692" s="126">
        <v>29.27</v>
      </c>
    </row>
    <row r="3693" spans="1:7" x14ac:dyDescent="0.25">
      <c r="A3693" s="126">
        <v>24601</v>
      </c>
      <c r="B3693" s="126" t="s">
        <v>6620</v>
      </c>
      <c r="C3693" s="126" t="s">
        <v>441</v>
      </c>
      <c r="D3693" s="126">
        <v>750</v>
      </c>
      <c r="E3693" s="126">
        <v>12</v>
      </c>
      <c r="F3693" s="126" t="s">
        <v>5773</v>
      </c>
      <c r="G3693" s="126">
        <v>29.99</v>
      </c>
    </row>
    <row r="3694" spans="1:7" x14ac:dyDescent="0.25">
      <c r="A3694" s="126">
        <v>769141</v>
      </c>
      <c r="B3694" s="126" t="s">
        <v>4359</v>
      </c>
      <c r="C3694" s="126" t="s">
        <v>442</v>
      </c>
      <c r="D3694" s="126">
        <v>750</v>
      </c>
      <c r="E3694" s="126">
        <v>12</v>
      </c>
      <c r="F3694" s="126" t="s">
        <v>5928</v>
      </c>
      <c r="G3694" s="126">
        <v>29.99</v>
      </c>
    </row>
    <row r="3695" spans="1:7" x14ac:dyDescent="0.25">
      <c r="A3695" s="126">
        <v>24923</v>
      </c>
      <c r="B3695" s="126" t="s">
        <v>2018</v>
      </c>
      <c r="C3695" s="126" t="s">
        <v>443</v>
      </c>
      <c r="D3695" s="126">
        <v>8520</v>
      </c>
      <c r="E3695" s="126">
        <v>1</v>
      </c>
      <c r="F3695" s="126" t="s">
        <v>6180</v>
      </c>
      <c r="G3695" s="126">
        <v>38.49</v>
      </c>
    </row>
    <row r="3696" spans="1:7" x14ac:dyDescent="0.25">
      <c r="A3696" s="126">
        <v>24923</v>
      </c>
      <c r="B3696" s="126" t="s">
        <v>2018</v>
      </c>
      <c r="C3696" s="126" t="s">
        <v>443</v>
      </c>
      <c r="D3696" s="126">
        <v>8520</v>
      </c>
      <c r="E3696" s="126">
        <v>1</v>
      </c>
      <c r="F3696" s="126" t="s">
        <v>6180</v>
      </c>
      <c r="G3696" s="126">
        <v>38.49</v>
      </c>
    </row>
    <row r="3697" spans="1:7" x14ac:dyDescent="0.25">
      <c r="A3697" s="126">
        <v>24779</v>
      </c>
      <c r="B3697" s="126" t="s">
        <v>1996</v>
      </c>
      <c r="C3697" s="126" t="s">
        <v>443</v>
      </c>
      <c r="D3697" s="126">
        <v>473</v>
      </c>
      <c r="E3697" s="126">
        <v>24</v>
      </c>
      <c r="F3697" s="126" t="s">
        <v>6484</v>
      </c>
      <c r="G3697" s="126">
        <v>2.99</v>
      </c>
    </row>
    <row r="3698" spans="1:7" x14ac:dyDescent="0.25">
      <c r="A3698" s="126">
        <v>24779</v>
      </c>
      <c r="B3698" s="126" t="s">
        <v>1996</v>
      </c>
      <c r="C3698" s="126" t="s">
        <v>443</v>
      </c>
      <c r="D3698" s="126">
        <v>473</v>
      </c>
      <c r="E3698" s="126">
        <v>24</v>
      </c>
      <c r="F3698" s="126" t="s">
        <v>6484</v>
      </c>
      <c r="G3698" s="126">
        <v>2.99</v>
      </c>
    </row>
    <row r="3699" spans="1:7" x14ac:dyDescent="0.25">
      <c r="A3699" s="126">
        <v>24599</v>
      </c>
      <c r="B3699" s="126" t="s">
        <v>1982</v>
      </c>
      <c r="C3699" s="126" t="s">
        <v>443</v>
      </c>
      <c r="D3699" s="126">
        <v>473</v>
      </c>
      <c r="E3699" s="126">
        <v>24</v>
      </c>
      <c r="F3699" s="126" t="s">
        <v>5984</v>
      </c>
      <c r="G3699" s="126">
        <v>4.1500000000000004</v>
      </c>
    </row>
    <row r="3700" spans="1:7" x14ac:dyDescent="0.25">
      <c r="A3700" s="126">
        <v>24935</v>
      </c>
      <c r="B3700" s="126" t="s">
        <v>1794</v>
      </c>
      <c r="C3700" s="126" t="s">
        <v>441</v>
      </c>
      <c r="D3700" s="126">
        <v>200</v>
      </c>
      <c r="E3700" s="126">
        <v>24</v>
      </c>
      <c r="F3700" s="126" t="s">
        <v>6526</v>
      </c>
      <c r="G3700" s="126">
        <v>14.66</v>
      </c>
    </row>
    <row r="3701" spans="1:7" x14ac:dyDescent="0.25">
      <c r="A3701" s="126">
        <v>25126</v>
      </c>
      <c r="B3701" s="126" t="s">
        <v>2032</v>
      </c>
      <c r="C3701" s="126" t="s">
        <v>444</v>
      </c>
      <c r="D3701" s="126">
        <v>473</v>
      </c>
      <c r="E3701" s="126">
        <v>24</v>
      </c>
      <c r="F3701" s="126" t="s">
        <v>5773</v>
      </c>
      <c r="G3701" s="126">
        <v>3.99</v>
      </c>
    </row>
    <row r="3702" spans="1:7" x14ac:dyDescent="0.25">
      <c r="A3702" s="126">
        <v>23906</v>
      </c>
      <c r="B3702" s="126" t="s">
        <v>38</v>
      </c>
      <c r="C3702" s="126" t="s">
        <v>441</v>
      </c>
      <c r="D3702" s="126">
        <v>1140</v>
      </c>
      <c r="E3702" s="126">
        <v>6</v>
      </c>
      <c r="F3702" s="126" t="s">
        <v>5788</v>
      </c>
      <c r="G3702" s="126">
        <v>35.99</v>
      </c>
    </row>
    <row r="3703" spans="1:7" x14ac:dyDescent="0.25">
      <c r="A3703" s="126">
        <v>23575</v>
      </c>
      <c r="B3703" s="126" t="s">
        <v>1906</v>
      </c>
      <c r="C3703" s="126" t="s">
        <v>442</v>
      </c>
      <c r="D3703" s="126">
        <v>750</v>
      </c>
      <c r="E3703" s="126">
        <v>12</v>
      </c>
      <c r="F3703" s="126" t="s">
        <v>5957</v>
      </c>
      <c r="G3703" s="126">
        <v>16.989999999999998</v>
      </c>
    </row>
    <row r="3704" spans="1:7" x14ac:dyDescent="0.25">
      <c r="A3704" s="126">
        <v>24567</v>
      </c>
      <c r="B3704" s="126" t="s">
        <v>1976</v>
      </c>
      <c r="C3704" s="126" t="s">
        <v>443</v>
      </c>
      <c r="D3704" s="126">
        <v>473</v>
      </c>
      <c r="E3704" s="126">
        <v>24</v>
      </c>
      <c r="F3704" s="126" t="s">
        <v>6570</v>
      </c>
      <c r="G3704" s="126">
        <v>3.59</v>
      </c>
    </row>
    <row r="3705" spans="1:7" x14ac:dyDescent="0.25">
      <c r="A3705" s="126">
        <v>25116</v>
      </c>
      <c r="B3705" s="126" t="s">
        <v>2031</v>
      </c>
      <c r="C3705" s="126" t="s">
        <v>441</v>
      </c>
      <c r="D3705" s="126">
        <v>750</v>
      </c>
      <c r="E3705" s="126">
        <v>6</v>
      </c>
      <c r="F3705" s="126" t="s">
        <v>5771</v>
      </c>
      <c r="G3705" s="126">
        <v>54.99</v>
      </c>
    </row>
    <row r="3706" spans="1:7" x14ac:dyDescent="0.25">
      <c r="A3706" s="126">
        <v>24573</v>
      </c>
      <c r="B3706" s="126" t="s">
        <v>252</v>
      </c>
      <c r="C3706" s="126" t="s">
        <v>442</v>
      </c>
      <c r="D3706" s="126">
        <v>4000</v>
      </c>
      <c r="E3706" s="126">
        <v>4</v>
      </c>
      <c r="F3706" s="126" t="s">
        <v>5957</v>
      </c>
      <c r="G3706" s="126">
        <v>39.99</v>
      </c>
    </row>
    <row r="3707" spans="1:7" x14ac:dyDescent="0.25">
      <c r="A3707" s="126">
        <v>24561</v>
      </c>
      <c r="B3707" s="126" t="s">
        <v>1973</v>
      </c>
      <c r="C3707" s="126" t="s">
        <v>442</v>
      </c>
      <c r="D3707" s="126">
        <v>750</v>
      </c>
      <c r="E3707" s="126">
        <v>6</v>
      </c>
      <c r="F3707" s="126" t="s">
        <v>5999</v>
      </c>
      <c r="G3707" s="126">
        <v>29.99</v>
      </c>
    </row>
    <row r="3708" spans="1:7" x14ac:dyDescent="0.25">
      <c r="A3708" s="126">
        <v>24563</v>
      </c>
      <c r="B3708" s="126" t="s">
        <v>1974</v>
      </c>
      <c r="C3708" s="126" t="s">
        <v>442</v>
      </c>
      <c r="D3708" s="126">
        <v>750</v>
      </c>
      <c r="E3708" s="126">
        <v>6</v>
      </c>
      <c r="F3708" s="126" t="s">
        <v>5999</v>
      </c>
      <c r="G3708" s="126">
        <v>29.99</v>
      </c>
    </row>
    <row r="3709" spans="1:7" x14ac:dyDescent="0.25">
      <c r="A3709" s="126">
        <v>24886</v>
      </c>
      <c r="B3709" s="126" t="s">
        <v>2011</v>
      </c>
      <c r="C3709" s="126" t="s">
        <v>441</v>
      </c>
      <c r="D3709" s="126">
        <v>1750</v>
      </c>
      <c r="E3709" s="126">
        <v>6</v>
      </c>
      <c r="F3709" s="126" t="s">
        <v>5771</v>
      </c>
      <c r="G3709" s="126">
        <v>47.99</v>
      </c>
    </row>
    <row r="3710" spans="1:7" x14ac:dyDescent="0.25">
      <c r="A3710" s="126">
        <v>25057</v>
      </c>
      <c r="B3710" s="126" t="s">
        <v>2025</v>
      </c>
      <c r="C3710" s="126" t="s">
        <v>443</v>
      </c>
      <c r="D3710" s="126">
        <v>473</v>
      </c>
      <c r="E3710" s="126">
        <v>24</v>
      </c>
      <c r="F3710" s="126" t="s">
        <v>6431</v>
      </c>
      <c r="G3710" s="126">
        <v>3.68</v>
      </c>
    </row>
    <row r="3711" spans="1:7" x14ac:dyDescent="0.25">
      <c r="A3711" s="126">
        <v>25057</v>
      </c>
      <c r="B3711" s="126" t="s">
        <v>2025</v>
      </c>
      <c r="C3711" s="126" t="s">
        <v>443</v>
      </c>
      <c r="D3711" s="126">
        <v>473</v>
      </c>
      <c r="E3711" s="126">
        <v>24</v>
      </c>
      <c r="F3711" s="126" t="s">
        <v>6431</v>
      </c>
      <c r="G3711" s="126">
        <v>3.68</v>
      </c>
    </row>
    <row r="3712" spans="1:7" x14ac:dyDescent="0.25">
      <c r="A3712" s="126">
        <v>24502</v>
      </c>
      <c r="B3712" s="126" t="s">
        <v>4343</v>
      </c>
      <c r="C3712" s="126" t="s">
        <v>442</v>
      </c>
      <c r="D3712" s="126">
        <v>750</v>
      </c>
      <c r="E3712" s="126">
        <v>12</v>
      </c>
      <c r="F3712" s="126" t="s">
        <v>6298</v>
      </c>
      <c r="G3712" s="126">
        <v>15.99</v>
      </c>
    </row>
    <row r="3713" spans="1:7" x14ac:dyDescent="0.25">
      <c r="A3713" s="126">
        <v>24368</v>
      </c>
      <c r="B3713" s="126" t="s">
        <v>1956</v>
      </c>
      <c r="C3713" s="126" t="s">
        <v>443</v>
      </c>
      <c r="D3713" s="126">
        <v>8184</v>
      </c>
      <c r="E3713" s="126">
        <v>1</v>
      </c>
      <c r="F3713" s="126" t="s">
        <v>6179</v>
      </c>
      <c r="G3713" s="126">
        <v>46.99</v>
      </c>
    </row>
    <row r="3714" spans="1:7" x14ac:dyDescent="0.25">
      <c r="A3714" s="126">
        <v>24368</v>
      </c>
      <c r="B3714" s="126" t="s">
        <v>1956</v>
      </c>
      <c r="C3714" s="126" t="s">
        <v>443</v>
      </c>
      <c r="D3714" s="126">
        <v>8184</v>
      </c>
      <c r="E3714" s="126">
        <v>1</v>
      </c>
      <c r="F3714" s="126" t="s">
        <v>6179</v>
      </c>
      <c r="G3714" s="126">
        <v>46.99</v>
      </c>
    </row>
    <row r="3715" spans="1:7" x14ac:dyDescent="0.25">
      <c r="A3715" s="126">
        <v>24910</v>
      </c>
      <c r="B3715" s="126" t="s">
        <v>2016</v>
      </c>
      <c r="C3715" s="126" t="s">
        <v>442</v>
      </c>
      <c r="D3715" s="126">
        <v>750</v>
      </c>
      <c r="E3715" s="126">
        <v>12</v>
      </c>
      <c r="F3715" s="126" t="s">
        <v>6521</v>
      </c>
      <c r="G3715" s="126">
        <v>17.989999999999998</v>
      </c>
    </row>
    <row r="3716" spans="1:7" x14ac:dyDescent="0.25">
      <c r="A3716" s="126">
        <v>24558</v>
      </c>
      <c r="B3716" s="126" t="s">
        <v>308</v>
      </c>
      <c r="C3716" s="126" t="s">
        <v>441</v>
      </c>
      <c r="D3716" s="126">
        <v>750</v>
      </c>
      <c r="E3716" s="126">
        <v>12</v>
      </c>
      <c r="F3716" s="126" t="s">
        <v>5754</v>
      </c>
      <c r="G3716" s="126">
        <v>30.37</v>
      </c>
    </row>
    <row r="3717" spans="1:7" x14ac:dyDescent="0.25">
      <c r="A3717" s="126">
        <v>24890</v>
      </c>
      <c r="B3717" s="126" t="s">
        <v>2013</v>
      </c>
      <c r="C3717" s="126" t="s">
        <v>441</v>
      </c>
      <c r="D3717" s="126">
        <v>750</v>
      </c>
      <c r="E3717" s="126">
        <v>6</v>
      </c>
      <c r="F3717" s="126" t="s">
        <v>5754</v>
      </c>
      <c r="G3717" s="126">
        <v>50.99</v>
      </c>
    </row>
    <row r="3718" spans="1:7" x14ac:dyDescent="0.25">
      <c r="A3718" s="126">
        <v>25131</v>
      </c>
      <c r="B3718" s="126" t="s">
        <v>2034</v>
      </c>
      <c r="C3718" s="126" t="s">
        <v>444</v>
      </c>
      <c r="D3718" s="126">
        <v>458</v>
      </c>
      <c r="E3718" s="126">
        <v>24</v>
      </c>
      <c r="F3718" s="126" t="s">
        <v>5844</v>
      </c>
      <c r="G3718" s="126">
        <v>3.39</v>
      </c>
    </row>
    <row r="3719" spans="1:7" x14ac:dyDescent="0.25">
      <c r="A3719" s="126">
        <v>24946</v>
      </c>
      <c r="B3719" s="126" t="s">
        <v>2022</v>
      </c>
      <c r="C3719" s="126" t="s">
        <v>442</v>
      </c>
      <c r="D3719" s="126">
        <v>375</v>
      </c>
      <c r="E3719" s="126">
        <v>6</v>
      </c>
      <c r="F3719" s="126" t="s">
        <v>5957</v>
      </c>
      <c r="G3719" s="126">
        <v>58.99</v>
      </c>
    </row>
    <row r="3720" spans="1:7" x14ac:dyDescent="0.25">
      <c r="A3720" s="126">
        <v>795786</v>
      </c>
      <c r="B3720" s="126" t="s">
        <v>4111</v>
      </c>
      <c r="C3720" s="126" t="s">
        <v>442</v>
      </c>
      <c r="D3720" s="126">
        <v>750</v>
      </c>
      <c r="E3720" s="126">
        <v>6</v>
      </c>
      <c r="F3720" s="126" t="s">
        <v>6126</v>
      </c>
      <c r="G3720" s="126">
        <v>19.989999999999998</v>
      </c>
    </row>
    <row r="3721" spans="1:7" x14ac:dyDescent="0.25">
      <c r="A3721" s="126">
        <v>25109</v>
      </c>
      <c r="B3721" s="126" t="s">
        <v>2029</v>
      </c>
      <c r="C3721" s="126" t="s">
        <v>444</v>
      </c>
      <c r="D3721" s="126">
        <v>458</v>
      </c>
      <c r="E3721" s="126">
        <v>24</v>
      </c>
      <c r="F3721" s="126" t="s">
        <v>5844</v>
      </c>
      <c r="G3721" s="126">
        <v>3.39</v>
      </c>
    </row>
    <row r="3722" spans="1:7" x14ac:dyDescent="0.25">
      <c r="A3722" s="126">
        <v>24662</v>
      </c>
      <c r="B3722" s="126" t="s">
        <v>1985</v>
      </c>
      <c r="C3722" s="126" t="s">
        <v>442</v>
      </c>
      <c r="D3722" s="126">
        <v>750</v>
      </c>
      <c r="E3722" s="126">
        <v>12</v>
      </c>
      <c r="F3722" s="126" t="s">
        <v>6210</v>
      </c>
      <c r="G3722" s="126">
        <v>13.99</v>
      </c>
    </row>
    <row r="3723" spans="1:7" x14ac:dyDescent="0.25">
      <c r="A3723" s="126">
        <v>24931</v>
      </c>
      <c r="B3723" s="126" t="s">
        <v>2020</v>
      </c>
      <c r="C3723" s="126" t="s">
        <v>442</v>
      </c>
      <c r="D3723" s="126">
        <v>750</v>
      </c>
      <c r="E3723" s="126">
        <v>12</v>
      </c>
      <c r="F3723" s="126" t="s">
        <v>5771</v>
      </c>
      <c r="G3723" s="126">
        <v>16.989999999999998</v>
      </c>
    </row>
    <row r="3724" spans="1:7" x14ac:dyDescent="0.25">
      <c r="A3724" s="126">
        <v>25092</v>
      </c>
      <c r="B3724" s="126" t="s">
        <v>2027</v>
      </c>
      <c r="C3724" s="126" t="s">
        <v>444</v>
      </c>
      <c r="D3724" s="126">
        <v>473</v>
      </c>
      <c r="E3724" s="126">
        <v>24</v>
      </c>
      <c r="F3724" s="126" t="s">
        <v>5773</v>
      </c>
      <c r="G3724" s="126">
        <v>3.99</v>
      </c>
    </row>
    <row r="3725" spans="1:7" x14ac:dyDescent="0.25">
      <c r="A3725" s="126">
        <v>24920</v>
      </c>
      <c r="B3725" s="126" t="s">
        <v>2017</v>
      </c>
      <c r="C3725" s="126" t="s">
        <v>443</v>
      </c>
      <c r="D3725" s="126">
        <v>750</v>
      </c>
      <c r="E3725" s="126">
        <v>12</v>
      </c>
      <c r="F3725" s="126" t="s">
        <v>6615</v>
      </c>
      <c r="G3725" s="126">
        <v>14</v>
      </c>
    </row>
    <row r="3726" spans="1:7" x14ac:dyDescent="0.25">
      <c r="A3726" s="126">
        <v>24920</v>
      </c>
      <c r="B3726" s="126" t="s">
        <v>2017</v>
      </c>
      <c r="C3726" s="126" t="s">
        <v>443</v>
      </c>
      <c r="D3726" s="126">
        <v>750</v>
      </c>
      <c r="E3726" s="126">
        <v>12</v>
      </c>
      <c r="F3726" s="126" t="s">
        <v>6615</v>
      </c>
      <c r="G3726" s="126">
        <v>14</v>
      </c>
    </row>
    <row r="3727" spans="1:7" x14ac:dyDescent="0.25">
      <c r="A3727" s="126">
        <v>24920</v>
      </c>
      <c r="B3727" s="126" t="s">
        <v>2017</v>
      </c>
      <c r="C3727" s="126" t="s">
        <v>443</v>
      </c>
      <c r="D3727" s="126">
        <v>750</v>
      </c>
      <c r="E3727" s="126">
        <v>12</v>
      </c>
      <c r="F3727" s="126" t="s">
        <v>6615</v>
      </c>
      <c r="G3727" s="126">
        <v>14</v>
      </c>
    </row>
    <row r="3728" spans="1:7" x14ac:dyDescent="0.25">
      <c r="A3728" s="126">
        <v>24370</v>
      </c>
      <c r="B3728" s="126" t="s">
        <v>1958</v>
      </c>
      <c r="C3728" s="126" t="s">
        <v>443</v>
      </c>
      <c r="D3728" s="126">
        <v>5325</v>
      </c>
      <c r="E3728" s="126">
        <v>1</v>
      </c>
      <c r="F3728" s="126" t="s">
        <v>6179</v>
      </c>
      <c r="G3728" s="126">
        <v>24.75</v>
      </c>
    </row>
    <row r="3729" spans="1:7" x14ac:dyDescent="0.25">
      <c r="A3729" s="126">
        <v>24370</v>
      </c>
      <c r="B3729" s="126" t="s">
        <v>1958</v>
      </c>
      <c r="C3729" s="126" t="s">
        <v>443</v>
      </c>
      <c r="D3729" s="126">
        <v>5325</v>
      </c>
      <c r="E3729" s="126">
        <v>1</v>
      </c>
      <c r="F3729" s="126" t="s">
        <v>6179</v>
      </c>
      <c r="G3729" s="126">
        <v>24.75</v>
      </c>
    </row>
    <row r="3730" spans="1:7" x14ac:dyDescent="0.25">
      <c r="A3730" s="126">
        <v>24372</v>
      </c>
      <c r="B3730" s="126" t="s">
        <v>1960</v>
      </c>
      <c r="C3730" s="126" t="s">
        <v>443</v>
      </c>
      <c r="D3730" s="126">
        <v>473</v>
      </c>
      <c r="E3730" s="126">
        <v>24</v>
      </c>
      <c r="F3730" s="126" t="s">
        <v>6179</v>
      </c>
      <c r="G3730" s="126">
        <v>2.69</v>
      </c>
    </row>
    <row r="3731" spans="1:7" x14ac:dyDescent="0.25">
      <c r="A3731" s="126">
        <v>24372</v>
      </c>
      <c r="B3731" s="126" t="s">
        <v>1960</v>
      </c>
      <c r="C3731" s="126" t="s">
        <v>443</v>
      </c>
      <c r="D3731" s="126">
        <v>473</v>
      </c>
      <c r="E3731" s="126">
        <v>24</v>
      </c>
      <c r="F3731" s="126" t="s">
        <v>6179</v>
      </c>
      <c r="G3731" s="126">
        <v>2.69</v>
      </c>
    </row>
    <row r="3732" spans="1:7" x14ac:dyDescent="0.25">
      <c r="A3732" s="126">
        <v>24536</v>
      </c>
      <c r="B3732" s="126" t="s">
        <v>1968</v>
      </c>
      <c r="C3732" s="126" t="s">
        <v>443</v>
      </c>
      <c r="D3732" s="126">
        <v>650</v>
      </c>
      <c r="E3732" s="126">
        <v>12</v>
      </c>
      <c r="F3732" s="126" t="s">
        <v>6613</v>
      </c>
      <c r="G3732" s="126">
        <v>6.5</v>
      </c>
    </row>
    <row r="3733" spans="1:7" x14ac:dyDescent="0.25">
      <c r="A3733" s="126">
        <v>24536</v>
      </c>
      <c r="B3733" s="126" t="s">
        <v>1968</v>
      </c>
      <c r="C3733" s="126" t="s">
        <v>443</v>
      </c>
      <c r="D3733" s="126">
        <v>650</v>
      </c>
      <c r="E3733" s="126">
        <v>12</v>
      </c>
      <c r="F3733" s="126" t="s">
        <v>6613</v>
      </c>
      <c r="G3733" s="126">
        <v>6.5</v>
      </c>
    </row>
    <row r="3734" spans="1:7" x14ac:dyDescent="0.25">
      <c r="A3734" s="126">
        <v>24536</v>
      </c>
      <c r="B3734" s="126" t="s">
        <v>1968</v>
      </c>
      <c r="C3734" s="126" t="s">
        <v>443</v>
      </c>
      <c r="D3734" s="126">
        <v>650</v>
      </c>
      <c r="E3734" s="126">
        <v>12</v>
      </c>
      <c r="F3734" s="126" t="s">
        <v>6613</v>
      </c>
      <c r="G3734" s="126">
        <v>6.5</v>
      </c>
    </row>
    <row r="3735" spans="1:7" x14ac:dyDescent="0.25">
      <c r="A3735" s="126">
        <v>24537</v>
      </c>
      <c r="B3735" s="126" t="s">
        <v>1969</v>
      </c>
      <c r="C3735" s="126" t="s">
        <v>443</v>
      </c>
      <c r="D3735" s="126">
        <v>650</v>
      </c>
      <c r="E3735" s="126">
        <v>12</v>
      </c>
      <c r="F3735" s="126" t="s">
        <v>6613</v>
      </c>
      <c r="G3735" s="126">
        <v>7.49</v>
      </c>
    </row>
    <row r="3736" spans="1:7" x14ac:dyDescent="0.25">
      <c r="A3736" s="126">
        <v>24537</v>
      </c>
      <c r="B3736" s="126" t="s">
        <v>1969</v>
      </c>
      <c r="C3736" s="126" t="s">
        <v>443</v>
      </c>
      <c r="D3736" s="126">
        <v>650</v>
      </c>
      <c r="E3736" s="126">
        <v>12</v>
      </c>
      <c r="F3736" s="126" t="s">
        <v>6613</v>
      </c>
      <c r="G3736" s="126">
        <v>7.49</v>
      </c>
    </row>
    <row r="3737" spans="1:7" x14ac:dyDescent="0.25">
      <c r="A3737" s="126">
        <v>24537</v>
      </c>
      <c r="B3737" s="126" t="s">
        <v>1969</v>
      </c>
      <c r="C3737" s="126" t="s">
        <v>443</v>
      </c>
      <c r="D3737" s="126">
        <v>650</v>
      </c>
      <c r="E3737" s="126">
        <v>12</v>
      </c>
      <c r="F3737" s="126" t="s">
        <v>6613</v>
      </c>
      <c r="G3737" s="126">
        <v>7.49</v>
      </c>
    </row>
    <row r="3738" spans="1:7" x14ac:dyDescent="0.25">
      <c r="A3738" s="126">
        <v>24414</v>
      </c>
      <c r="B3738" s="126" t="s">
        <v>1962</v>
      </c>
      <c r="C3738" s="126" t="s">
        <v>443</v>
      </c>
      <c r="D3738" s="126">
        <v>500</v>
      </c>
      <c r="E3738" s="126">
        <v>24</v>
      </c>
      <c r="F3738" s="126" t="s">
        <v>6182</v>
      </c>
      <c r="G3738" s="126">
        <v>2.88</v>
      </c>
    </row>
    <row r="3739" spans="1:7" x14ac:dyDescent="0.25">
      <c r="A3739" s="126">
        <v>24414</v>
      </c>
      <c r="B3739" s="126" t="s">
        <v>1962</v>
      </c>
      <c r="C3739" s="126" t="s">
        <v>443</v>
      </c>
      <c r="D3739" s="126">
        <v>500</v>
      </c>
      <c r="E3739" s="126">
        <v>24</v>
      </c>
      <c r="F3739" s="126" t="s">
        <v>6182</v>
      </c>
      <c r="G3739" s="126">
        <v>2.88</v>
      </c>
    </row>
    <row r="3740" spans="1:7" x14ac:dyDescent="0.25">
      <c r="A3740" s="126">
        <v>24415</v>
      </c>
      <c r="B3740" s="126" t="s">
        <v>1963</v>
      </c>
      <c r="C3740" s="126" t="s">
        <v>443</v>
      </c>
      <c r="D3740" s="126">
        <v>500</v>
      </c>
      <c r="E3740" s="126">
        <v>24</v>
      </c>
      <c r="F3740" s="126" t="s">
        <v>6182</v>
      </c>
      <c r="G3740" s="126">
        <v>2.88</v>
      </c>
    </row>
    <row r="3741" spans="1:7" x14ac:dyDescent="0.25">
      <c r="A3741" s="126">
        <v>24415</v>
      </c>
      <c r="B3741" s="126" t="s">
        <v>1963</v>
      </c>
      <c r="C3741" s="126" t="s">
        <v>443</v>
      </c>
      <c r="D3741" s="126">
        <v>500</v>
      </c>
      <c r="E3741" s="126">
        <v>24</v>
      </c>
      <c r="F3741" s="126" t="s">
        <v>6182</v>
      </c>
      <c r="G3741" s="126">
        <v>2.88</v>
      </c>
    </row>
    <row r="3742" spans="1:7" x14ac:dyDescent="0.25">
      <c r="A3742" s="126">
        <v>23991</v>
      </c>
      <c r="B3742" s="126" t="s">
        <v>1938</v>
      </c>
      <c r="C3742" s="126" t="s">
        <v>441</v>
      </c>
      <c r="D3742" s="126">
        <v>750</v>
      </c>
      <c r="E3742" s="126">
        <v>6</v>
      </c>
      <c r="F3742" s="126" t="s">
        <v>5786</v>
      </c>
      <c r="G3742" s="126">
        <v>54.99</v>
      </c>
    </row>
    <row r="3743" spans="1:7" x14ac:dyDescent="0.25">
      <c r="A3743" s="126">
        <v>24782</v>
      </c>
      <c r="B3743" s="126" t="s">
        <v>1997</v>
      </c>
      <c r="C3743" s="126" t="s">
        <v>443</v>
      </c>
      <c r="D3743" s="126">
        <v>5325</v>
      </c>
      <c r="E3743" s="126">
        <v>1</v>
      </c>
      <c r="F3743" s="126" t="s">
        <v>6189</v>
      </c>
      <c r="G3743" s="126">
        <v>28.49</v>
      </c>
    </row>
    <row r="3744" spans="1:7" x14ac:dyDescent="0.25">
      <c r="A3744" s="126">
        <v>24782</v>
      </c>
      <c r="B3744" s="126" t="s">
        <v>1997</v>
      </c>
      <c r="C3744" s="126" t="s">
        <v>443</v>
      </c>
      <c r="D3744" s="126">
        <v>5325</v>
      </c>
      <c r="E3744" s="126">
        <v>1</v>
      </c>
      <c r="F3744" s="126" t="s">
        <v>6189</v>
      </c>
      <c r="G3744" s="126">
        <v>28.49</v>
      </c>
    </row>
    <row r="3745" spans="1:7" x14ac:dyDescent="0.25">
      <c r="A3745" s="126">
        <v>24631</v>
      </c>
      <c r="B3745" s="126" t="s">
        <v>1983</v>
      </c>
      <c r="C3745" s="126" t="s">
        <v>442</v>
      </c>
      <c r="D3745" s="126">
        <v>750</v>
      </c>
      <c r="E3745" s="126">
        <v>6</v>
      </c>
      <c r="F3745" s="126" t="s">
        <v>5928</v>
      </c>
      <c r="G3745" s="126">
        <v>16.989999999999998</v>
      </c>
    </row>
    <row r="3746" spans="1:7" x14ac:dyDescent="0.25">
      <c r="A3746" s="126">
        <v>24860</v>
      </c>
      <c r="B3746" s="126" t="s">
        <v>2010</v>
      </c>
      <c r="C3746" s="126" t="s">
        <v>441</v>
      </c>
      <c r="D3746" s="126">
        <v>750</v>
      </c>
      <c r="E3746" s="126">
        <v>6</v>
      </c>
      <c r="F3746" s="126" t="s">
        <v>5784</v>
      </c>
      <c r="G3746" s="126">
        <v>44.99</v>
      </c>
    </row>
    <row r="3747" spans="1:7" x14ac:dyDescent="0.25">
      <c r="A3747" s="126">
        <v>24903</v>
      </c>
      <c r="B3747" s="126" t="s">
        <v>2015</v>
      </c>
      <c r="C3747" s="126" t="s">
        <v>442</v>
      </c>
      <c r="D3747" s="126">
        <v>750</v>
      </c>
      <c r="E3747" s="126">
        <v>12</v>
      </c>
      <c r="F3747" s="126" t="s">
        <v>6521</v>
      </c>
      <c r="G3747" s="126">
        <v>17.989999999999998</v>
      </c>
    </row>
    <row r="3748" spans="1:7" x14ac:dyDescent="0.25">
      <c r="A3748" s="126">
        <v>25102</v>
      </c>
      <c r="B3748" s="126" t="s">
        <v>2028</v>
      </c>
      <c r="C3748" s="126" t="s">
        <v>441</v>
      </c>
      <c r="D3748" s="126">
        <v>750</v>
      </c>
      <c r="E3748" s="126">
        <v>12</v>
      </c>
      <c r="F3748" s="126" t="s">
        <v>5788</v>
      </c>
      <c r="G3748" s="126">
        <v>36.99</v>
      </c>
    </row>
    <row r="3749" spans="1:7" x14ac:dyDescent="0.25">
      <c r="A3749" s="126">
        <v>24669</v>
      </c>
      <c r="B3749" s="126" t="s">
        <v>1986</v>
      </c>
      <c r="C3749" s="126" t="s">
        <v>442</v>
      </c>
      <c r="D3749" s="126">
        <v>750</v>
      </c>
      <c r="E3749" s="126">
        <v>12</v>
      </c>
      <c r="F3749" s="126" t="s">
        <v>5779</v>
      </c>
      <c r="G3749" s="126">
        <v>17.989999999999998</v>
      </c>
    </row>
    <row r="3750" spans="1:7" x14ac:dyDescent="0.25">
      <c r="A3750" s="126">
        <v>25127</v>
      </c>
      <c r="B3750" s="126" t="s">
        <v>2033</v>
      </c>
      <c r="C3750" s="126" t="s">
        <v>444</v>
      </c>
      <c r="D3750" s="126">
        <v>473</v>
      </c>
      <c r="E3750" s="126">
        <v>24</v>
      </c>
      <c r="F3750" s="126" t="s">
        <v>5773</v>
      </c>
      <c r="G3750" s="126">
        <v>3.99</v>
      </c>
    </row>
    <row r="3751" spans="1:7" x14ac:dyDescent="0.25">
      <c r="A3751" s="126">
        <v>25834</v>
      </c>
      <c r="B3751" s="126" t="s">
        <v>2130</v>
      </c>
      <c r="C3751" s="126" t="s">
        <v>444</v>
      </c>
      <c r="D3751" s="126">
        <v>355</v>
      </c>
      <c r="E3751" s="126">
        <v>24</v>
      </c>
      <c r="F3751" s="126" t="s">
        <v>6075</v>
      </c>
      <c r="G3751" s="126">
        <v>2.99</v>
      </c>
    </row>
    <row r="3752" spans="1:7" x14ac:dyDescent="0.25">
      <c r="A3752" s="126">
        <v>25549</v>
      </c>
      <c r="B3752" s="126" t="s">
        <v>2083</v>
      </c>
      <c r="C3752" s="126" t="s">
        <v>442</v>
      </c>
      <c r="D3752" s="126">
        <v>750</v>
      </c>
      <c r="E3752" s="126">
        <v>12</v>
      </c>
      <c r="F3752" s="126" t="s">
        <v>5937</v>
      </c>
      <c r="G3752" s="126">
        <v>44.98</v>
      </c>
    </row>
    <row r="3753" spans="1:7" x14ac:dyDescent="0.25">
      <c r="A3753" s="126">
        <v>24369</v>
      </c>
      <c r="B3753" s="126" t="s">
        <v>1957</v>
      </c>
      <c r="C3753" s="126" t="s">
        <v>443</v>
      </c>
      <c r="D3753" s="126">
        <v>8520</v>
      </c>
      <c r="E3753" s="126">
        <v>1</v>
      </c>
      <c r="F3753" s="126" t="s">
        <v>6179</v>
      </c>
      <c r="G3753" s="126">
        <v>38.49</v>
      </c>
    </row>
    <row r="3754" spans="1:7" x14ac:dyDescent="0.25">
      <c r="A3754" s="126">
        <v>24369</v>
      </c>
      <c r="B3754" s="126" t="s">
        <v>1957</v>
      </c>
      <c r="C3754" s="126" t="s">
        <v>443</v>
      </c>
      <c r="D3754" s="126">
        <v>8520</v>
      </c>
      <c r="E3754" s="126">
        <v>1</v>
      </c>
      <c r="F3754" s="126" t="s">
        <v>6179</v>
      </c>
      <c r="G3754" s="126">
        <v>38.49</v>
      </c>
    </row>
    <row r="3755" spans="1:7" x14ac:dyDescent="0.25">
      <c r="A3755" s="126">
        <v>25114</v>
      </c>
      <c r="B3755" s="126" t="s">
        <v>2030</v>
      </c>
      <c r="C3755" s="126" t="s">
        <v>444</v>
      </c>
      <c r="D3755" s="126">
        <v>440</v>
      </c>
      <c r="E3755" s="126">
        <v>12</v>
      </c>
      <c r="F3755" s="126" t="s">
        <v>6075</v>
      </c>
      <c r="G3755" s="126">
        <v>3.79</v>
      </c>
    </row>
    <row r="3756" spans="1:7" x14ac:dyDescent="0.25">
      <c r="A3756" s="126">
        <v>24789</v>
      </c>
      <c r="B3756" s="126" t="s">
        <v>2000</v>
      </c>
      <c r="C3756" s="126" t="s">
        <v>442</v>
      </c>
      <c r="D3756" s="126">
        <v>750</v>
      </c>
      <c r="E3756" s="126">
        <v>12</v>
      </c>
      <c r="F3756" s="126" t="s">
        <v>5937</v>
      </c>
      <c r="G3756" s="126">
        <v>19.989999999999998</v>
      </c>
    </row>
    <row r="3757" spans="1:7" x14ac:dyDescent="0.25">
      <c r="A3757" s="126">
        <v>24847</v>
      </c>
      <c r="B3757" s="126" t="s">
        <v>2006</v>
      </c>
      <c r="C3757" s="126" t="s">
        <v>442</v>
      </c>
      <c r="D3757" s="126">
        <v>750</v>
      </c>
      <c r="E3757" s="126">
        <v>12</v>
      </c>
      <c r="F3757" s="126" t="s">
        <v>6367</v>
      </c>
      <c r="G3757" s="126">
        <v>21.99</v>
      </c>
    </row>
    <row r="3758" spans="1:7" x14ac:dyDescent="0.25">
      <c r="A3758" s="126">
        <v>24673</v>
      </c>
      <c r="B3758" s="126" t="s">
        <v>1987</v>
      </c>
      <c r="C3758" s="126" t="s">
        <v>442</v>
      </c>
      <c r="D3758" s="126">
        <v>750</v>
      </c>
      <c r="E3758" s="126">
        <v>12</v>
      </c>
      <c r="F3758" s="126" t="s">
        <v>5933</v>
      </c>
      <c r="G3758" s="126">
        <v>39.99</v>
      </c>
    </row>
    <row r="3759" spans="1:7" x14ac:dyDescent="0.25">
      <c r="A3759" s="126">
        <v>24940</v>
      </c>
      <c r="B3759" s="126" t="s">
        <v>2021</v>
      </c>
      <c r="C3759" s="126" t="s">
        <v>442</v>
      </c>
      <c r="D3759" s="126">
        <v>750</v>
      </c>
      <c r="E3759" s="126">
        <v>6</v>
      </c>
      <c r="F3759" s="126" t="s">
        <v>6624</v>
      </c>
      <c r="G3759" s="126">
        <v>25.66</v>
      </c>
    </row>
    <row r="3760" spans="1:7" x14ac:dyDescent="0.25">
      <c r="A3760" s="126">
        <v>24932</v>
      </c>
      <c r="B3760" s="126" t="s">
        <v>1923</v>
      </c>
      <c r="C3760" s="126" t="s">
        <v>441</v>
      </c>
      <c r="D3760" s="126">
        <v>200</v>
      </c>
      <c r="E3760" s="126">
        <v>24</v>
      </c>
      <c r="F3760" s="126" t="s">
        <v>6526</v>
      </c>
      <c r="G3760" s="126">
        <v>14.06</v>
      </c>
    </row>
    <row r="3761" spans="1:7" x14ac:dyDescent="0.25">
      <c r="A3761" s="126">
        <v>778446</v>
      </c>
      <c r="B3761" s="126" t="s">
        <v>6625</v>
      </c>
      <c r="C3761" s="126" t="s">
        <v>443</v>
      </c>
      <c r="D3761" s="126">
        <v>473</v>
      </c>
      <c r="E3761" s="126">
        <v>24</v>
      </c>
      <c r="F3761" s="126" t="s">
        <v>6449</v>
      </c>
      <c r="G3761" s="126">
        <v>3.7</v>
      </c>
    </row>
    <row r="3762" spans="1:7" x14ac:dyDescent="0.25">
      <c r="A3762" s="126">
        <v>24371</v>
      </c>
      <c r="B3762" s="126" t="s">
        <v>1959</v>
      </c>
      <c r="C3762" s="126" t="s">
        <v>443</v>
      </c>
      <c r="D3762" s="126">
        <v>2130</v>
      </c>
      <c r="E3762" s="126">
        <v>4</v>
      </c>
      <c r="F3762" s="126" t="s">
        <v>6179</v>
      </c>
      <c r="G3762" s="126">
        <v>10.99</v>
      </c>
    </row>
    <row r="3763" spans="1:7" x14ac:dyDescent="0.25">
      <c r="A3763" s="126">
        <v>24371</v>
      </c>
      <c r="B3763" s="126" t="s">
        <v>1959</v>
      </c>
      <c r="C3763" s="126" t="s">
        <v>443</v>
      </c>
      <c r="D3763" s="126">
        <v>2130</v>
      </c>
      <c r="E3763" s="126">
        <v>4</v>
      </c>
      <c r="F3763" s="126" t="s">
        <v>6179</v>
      </c>
      <c r="G3763" s="126">
        <v>10.99</v>
      </c>
    </row>
    <row r="3764" spans="1:7" x14ac:dyDescent="0.25">
      <c r="A3764" s="126">
        <v>24552</v>
      </c>
      <c r="B3764" s="126" t="s">
        <v>6626</v>
      </c>
      <c r="C3764" s="126" t="s">
        <v>443</v>
      </c>
      <c r="D3764" s="126">
        <v>473</v>
      </c>
      <c r="E3764" s="126">
        <v>24</v>
      </c>
      <c r="F3764" s="126" t="s">
        <v>6484</v>
      </c>
      <c r="G3764" s="126">
        <v>3.27</v>
      </c>
    </row>
    <row r="3765" spans="1:7" x14ac:dyDescent="0.25">
      <c r="A3765" s="126">
        <v>25788</v>
      </c>
      <c r="B3765" s="126" t="s">
        <v>1760</v>
      </c>
      <c r="C3765" s="126" t="s">
        <v>442</v>
      </c>
      <c r="D3765" s="126">
        <v>250</v>
      </c>
      <c r="E3765" s="126">
        <v>12</v>
      </c>
      <c r="F3765" s="126" t="s">
        <v>5899</v>
      </c>
      <c r="G3765" s="126">
        <v>5.99</v>
      </c>
    </row>
    <row r="3766" spans="1:7" x14ac:dyDescent="0.25">
      <c r="A3766" s="126">
        <v>25310</v>
      </c>
      <c r="B3766" s="126" t="s">
        <v>2058</v>
      </c>
      <c r="C3766" s="126" t="s">
        <v>443</v>
      </c>
      <c r="D3766" s="126">
        <v>355</v>
      </c>
      <c r="E3766" s="126">
        <v>24</v>
      </c>
      <c r="F3766" s="126" t="s">
        <v>236</v>
      </c>
      <c r="G3766" s="126">
        <v>3.43</v>
      </c>
    </row>
    <row r="3767" spans="1:7" x14ac:dyDescent="0.25">
      <c r="A3767" s="126">
        <v>25908</v>
      </c>
      <c r="B3767" s="126" t="s">
        <v>2140</v>
      </c>
      <c r="C3767" s="126" t="s">
        <v>443</v>
      </c>
      <c r="D3767" s="126">
        <v>500</v>
      </c>
      <c r="E3767" s="126">
        <v>24</v>
      </c>
      <c r="F3767" s="126" t="s">
        <v>5773</v>
      </c>
      <c r="G3767" s="126">
        <v>3.29</v>
      </c>
    </row>
    <row r="3768" spans="1:7" x14ac:dyDescent="0.25">
      <c r="A3768" s="126">
        <v>25908</v>
      </c>
      <c r="B3768" s="126" t="s">
        <v>2140</v>
      </c>
      <c r="C3768" s="126" t="s">
        <v>443</v>
      </c>
      <c r="D3768" s="126">
        <v>500</v>
      </c>
      <c r="E3768" s="126">
        <v>24</v>
      </c>
      <c r="F3768" s="126" t="s">
        <v>5773</v>
      </c>
      <c r="G3768" s="126">
        <v>3.29</v>
      </c>
    </row>
    <row r="3769" spans="1:7" x14ac:dyDescent="0.25">
      <c r="A3769" s="126">
        <v>25339</v>
      </c>
      <c r="B3769" s="126" t="s">
        <v>2063</v>
      </c>
      <c r="C3769" s="126" t="s">
        <v>442</v>
      </c>
      <c r="D3769" s="126">
        <v>250</v>
      </c>
      <c r="E3769" s="126">
        <v>24</v>
      </c>
      <c r="F3769" s="126" t="s">
        <v>6182</v>
      </c>
      <c r="G3769" s="126">
        <v>4.72</v>
      </c>
    </row>
    <row r="3770" spans="1:7" x14ac:dyDescent="0.25">
      <c r="A3770" s="126">
        <v>25481</v>
      </c>
      <c r="B3770" s="126" t="s">
        <v>2077</v>
      </c>
      <c r="C3770" s="126" t="s">
        <v>443</v>
      </c>
      <c r="D3770" s="126">
        <v>355</v>
      </c>
      <c r="E3770" s="126">
        <v>24</v>
      </c>
      <c r="F3770" s="126" t="s">
        <v>6212</v>
      </c>
      <c r="G3770" s="126">
        <v>3.06</v>
      </c>
    </row>
    <row r="3771" spans="1:7" x14ac:dyDescent="0.25">
      <c r="A3771" s="126">
        <v>25481</v>
      </c>
      <c r="B3771" s="126" t="s">
        <v>2077</v>
      </c>
      <c r="C3771" s="126" t="s">
        <v>443</v>
      </c>
      <c r="D3771" s="126">
        <v>355</v>
      </c>
      <c r="E3771" s="126">
        <v>24</v>
      </c>
      <c r="F3771" s="126" t="s">
        <v>6212</v>
      </c>
      <c r="G3771" s="126">
        <v>3.06</v>
      </c>
    </row>
    <row r="3772" spans="1:7" x14ac:dyDescent="0.25">
      <c r="A3772" s="126">
        <v>775155</v>
      </c>
      <c r="B3772" s="126" t="s">
        <v>3267</v>
      </c>
      <c r="C3772" s="126" t="s">
        <v>442</v>
      </c>
      <c r="D3772" s="126">
        <v>187</v>
      </c>
      <c r="E3772" s="126">
        <v>24</v>
      </c>
      <c r="F3772" s="126" t="s">
        <v>5906</v>
      </c>
      <c r="G3772" s="126">
        <v>6.01</v>
      </c>
    </row>
    <row r="3773" spans="1:7" x14ac:dyDescent="0.25">
      <c r="A3773" s="126">
        <v>25048</v>
      </c>
      <c r="B3773" s="126" t="s">
        <v>413</v>
      </c>
      <c r="C3773" s="126" t="s">
        <v>442</v>
      </c>
      <c r="D3773" s="126">
        <v>750</v>
      </c>
      <c r="E3773" s="126">
        <v>12</v>
      </c>
      <c r="F3773" s="126" t="s">
        <v>5844</v>
      </c>
      <c r="G3773" s="126">
        <v>18.989999999999998</v>
      </c>
    </row>
    <row r="3774" spans="1:7" x14ac:dyDescent="0.25">
      <c r="A3774" s="126">
        <v>24671</v>
      </c>
      <c r="B3774" s="126" t="s">
        <v>310</v>
      </c>
      <c r="C3774" s="126" t="s">
        <v>442</v>
      </c>
      <c r="D3774" s="126">
        <v>750</v>
      </c>
      <c r="E3774" s="126">
        <v>6</v>
      </c>
      <c r="F3774" s="126" t="s">
        <v>5999</v>
      </c>
      <c r="G3774" s="126">
        <v>21.99</v>
      </c>
    </row>
    <row r="3775" spans="1:7" x14ac:dyDescent="0.25">
      <c r="A3775" s="126">
        <v>25049</v>
      </c>
      <c r="B3775" s="126" t="s">
        <v>2024</v>
      </c>
      <c r="C3775" s="126" t="s">
        <v>442</v>
      </c>
      <c r="D3775" s="126">
        <v>750</v>
      </c>
      <c r="E3775" s="126">
        <v>12</v>
      </c>
      <c r="F3775" s="126" t="s">
        <v>5844</v>
      </c>
      <c r="G3775" s="126">
        <v>18.989999999999998</v>
      </c>
    </row>
    <row r="3776" spans="1:7" x14ac:dyDescent="0.25">
      <c r="A3776" s="126">
        <v>24574</v>
      </c>
      <c r="B3776" s="126" t="s">
        <v>251</v>
      </c>
      <c r="C3776" s="126" t="s">
        <v>442</v>
      </c>
      <c r="D3776" s="126">
        <v>4000</v>
      </c>
      <c r="E3776" s="126">
        <v>4</v>
      </c>
      <c r="F3776" s="126" t="s">
        <v>5957</v>
      </c>
      <c r="G3776" s="126">
        <v>39.99</v>
      </c>
    </row>
    <row r="3777" spans="1:7" x14ac:dyDescent="0.25">
      <c r="A3777" s="126">
        <v>25420</v>
      </c>
      <c r="B3777" s="126" t="s">
        <v>2069</v>
      </c>
      <c r="C3777" s="126" t="s">
        <v>443</v>
      </c>
      <c r="D3777" s="126">
        <v>4260</v>
      </c>
      <c r="E3777" s="126">
        <v>2</v>
      </c>
      <c r="F3777" s="126" t="s">
        <v>6431</v>
      </c>
      <c r="G3777" s="126">
        <v>24.95</v>
      </c>
    </row>
    <row r="3778" spans="1:7" x14ac:dyDescent="0.25">
      <c r="A3778" s="126">
        <v>25420</v>
      </c>
      <c r="B3778" s="126" t="s">
        <v>2069</v>
      </c>
      <c r="C3778" s="126" t="s">
        <v>443</v>
      </c>
      <c r="D3778" s="126">
        <v>4260</v>
      </c>
      <c r="E3778" s="126">
        <v>2</v>
      </c>
      <c r="F3778" s="126" t="s">
        <v>6431</v>
      </c>
      <c r="G3778" s="126">
        <v>24.95</v>
      </c>
    </row>
    <row r="3779" spans="1:7" x14ac:dyDescent="0.25">
      <c r="A3779" s="126">
        <v>25311</v>
      </c>
      <c r="B3779" s="126" t="s">
        <v>2059</v>
      </c>
      <c r="C3779" s="126" t="s">
        <v>442</v>
      </c>
      <c r="D3779" s="126">
        <v>750</v>
      </c>
      <c r="E3779" s="126">
        <v>12</v>
      </c>
      <c r="F3779" s="126" t="s">
        <v>5999</v>
      </c>
      <c r="G3779" s="126">
        <v>15.99</v>
      </c>
    </row>
    <row r="3780" spans="1:7" x14ac:dyDescent="0.25">
      <c r="A3780" s="126">
        <v>23784</v>
      </c>
      <c r="B3780" s="126" t="s">
        <v>1919</v>
      </c>
      <c r="C3780" s="126" t="s">
        <v>441</v>
      </c>
      <c r="D3780" s="126">
        <v>750</v>
      </c>
      <c r="E3780" s="126">
        <v>6</v>
      </c>
      <c r="F3780" s="126" t="s">
        <v>5779</v>
      </c>
      <c r="G3780" s="126">
        <v>54.99</v>
      </c>
    </row>
    <row r="3781" spans="1:7" x14ac:dyDescent="0.25">
      <c r="A3781" s="126">
        <v>43364</v>
      </c>
      <c r="B3781" s="126" t="s">
        <v>2600</v>
      </c>
      <c r="C3781" s="126" t="s">
        <v>443</v>
      </c>
      <c r="D3781" s="126">
        <v>2130</v>
      </c>
      <c r="E3781" s="126">
        <v>4</v>
      </c>
      <c r="F3781" s="126" t="s">
        <v>6212</v>
      </c>
      <c r="G3781" s="126">
        <v>13.63</v>
      </c>
    </row>
    <row r="3782" spans="1:7" x14ac:dyDescent="0.25">
      <c r="A3782" s="126">
        <v>43364</v>
      </c>
      <c r="B3782" s="126" t="s">
        <v>2600</v>
      </c>
      <c r="C3782" s="126" t="s">
        <v>443</v>
      </c>
      <c r="D3782" s="126">
        <v>2130</v>
      </c>
      <c r="E3782" s="126">
        <v>4</v>
      </c>
      <c r="F3782" s="126" t="s">
        <v>6212</v>
      </c>
      <c r="G3782" s="126">
        <v>13.63</v>
      </c>
    </row>
    <row r="3783" spans="1:7" x14ac:dyDescent="0.25">
      <c r="A3783" s="126">
        <v>25309</v>
      </c>
      <c r="B3783" s="126" t="s">
        <v>2057</v>
      </c>
      <c r="C3783" s="126" t="s">
        <v>444</v>
      </c>
      <c r="D3783" s="126">
        <v>473</v>
      </c>
      <c r="E3783" s="126">
        <v>24</v>
      </c>
      <c r="F3783" s="126" t="s">
        <v>6195</v>
      </c>
      <c r="G3783" s="126">
        <v>3.69</v>
      </c>
    </row>
    <row r="3784" spans="1:7" x14ac:dyDescent="0.25">
      <c r="A3784" s="126">
        <v>25680</v>
      </c>
      <c r="B3784" s="126" t="s">
        <v>2096</v>
      </c>
      <c r="C3784" s="126" t="s">
        <v>443</v>
      </c>
      <c r="D3784" s="126">
        <v>473</v>
      </c>
      <c r="E3784" s="126">
        <v>24</v>
      </c>
      <c r="F3784" s="126" t="s">
        <v>6529</v>
      </c>
      <c r="G3784" s="126">
        <v>3.8</v>
      </c>
    </row>
    <row r="3785" spans="1:7" x14ac:dyDescent="0.25">
      <c r="A3785" s="126">
        <v>25680</v>
      </c>
      <c r="B3785" s="126" t="s">
        <v>2096</v>
      </c>
      <c r="C3785" s="126" t="s">
        <v>443</v>
      </c>
      <c r="D3785" s="126">
        <v>473</v>
      </c>
      <c r="E3785" s="126">
        <v>24</v>
      </c>
      <c r="F3785" s="126" t="s">
        <v>6529</v>
      </c>
      <c r="G3785" s="126">
        <v>3.8</v>
      </c>
    </row>
    <row r="3786" spans="1:7" x14ac:dyDescent="0.25">
      <c r="A3786" s="126">
        <v>25603</v>
      </c>
      <c r="B3786" s="126" t="s">
        <v>5529</v>
      </c>
      <c r="C3786" s="126" t="s">
        <v>443</v>
      </c>
      <c r="D3786" s="126">
        <v>355</v>
      </c>
      <c r="E3786" s="126">
        <v>24</v>
      </c>
      <c r="F3786" s="126" t="s">
        <v>6578</v>
      </c>
      <c r="G3786" s="126">
        <v>2.44</v>
      </c>
    </row>
    <row r="3787" spans="1:7" x14ac:dyDescent="0.25">
      <c r="A3787" s="126">
        <v>25603</v>
      </c>
      <c r="B3787" s="126" t="s">
        <v>5529</v>
      </c>
      <c r="C3787" s="126" t="s">
        <v>443</v>
      </c>
      <c r="D3787" s="126">
        <v>355</v>
      </c>
      <c r="E3787" s="126">
        <v>24</v>
      </c>
      <c r="F3787" s="126" t="s">
        <v>6578</v>
      </c>
      <c r="G3787" s="126">
        <v>2.44</v>
      </c>
    </row>
    <row r="3788" spans="1:7" x14ac:dyDescent="0.25">
      <c r="A3788" s="126">
        <v>25278</v>
      </c>
      <c r="B3788" s="126" t="s">
        <v>5063</v>
      </c>
      <c r="C3788" s="126" t="s">
        <v>443</v>
      </c>
      <c r="D3788" s="126">
        <v>500</v>
      </c>
      <c r="E3788" s="126">
        <v>12</v>
      </c>
      <c r="F3788" s="126" t="s">
        <v>6535</v>
      </c>
      <c r="G3788" s="126">
        <v>11.99</v>
      </c>
    </row>
    <row r="3789" spans="1:7" x14ac:dyDescent="0.25">
      <c r="A3789" s="126">
        <v>25278</v>
      </c>
      <c r="B3789" s="126" t="s">
        <v>5063</v>
      </c>
      <c r="C3789" s="126" t="s">
        <v>443</v>
      </c>
      <c r="D3789" s="126">
        <v>500</v>
      </c>
      <c r="E3789" s="126">
        <v>12</v>
      </c>
      <c r="F3789" s="126" t="s">
        <v>6535</v>
      </c>
      <c r="G3789" s="126">
        <v>11.99</v>
      </c>
    </row>
    <row r="3790" spans="1:7" x14ac:dyDescent="0.25">
      <c r="A3790" s="126">
        <v>25205</v>
      </c>
      <c r="B3790" s="126" t="s">
        <v>2042</v>
      </c>
      <c r="C3790" s="126" t="s">
        <v>442</v>
      </c>
      <c r="D3790" s="126">
        <v>750</v>
      </c>
      <c r="E3790" s="126">
        <v>12</v>
      </c>
      <c r="F3790" s="126" t="s">
        <v>5957</v>
      </c>
      <c r="G3790" s="126">
        <v>16.989999999999998</v>
      </c>
    </row>
    <row r="3791" spans="1:7" x14ac:dyDescent="0.25">
      <c r="A3791" s="126">
        <v>24431</v>
      </c>
      <c r="B3791" s="126" t="s">
        <v>1965</v>
      </c>
      <c r="C3791" s="126" t="s">
        <v>441</v>
      </c>
      <c r="D3791" s="126">
        <v>700</v>
      </c>
      <c r="E3791" s="126">
        <v>6</v>
      </c>
      <c r="F3791" s="126" t="s">
        <v>5786</v>
      </c>
      <c r="G3791" s="126">
        <v>44.99</v>
      </c>
    </row>
    <row r="3792" spans="1:7" x14ac:dyDescent="0.25">
      <c r="A3792" s="126">
        <v>24817</v>
      </c>
      <c r="B3792" s="126" t="s">
        <v>2002</v>
      </c>
      <c r="C3792" s="126" t="s">
        <v>442</v>
      </c>
      <c r="D3792" s="126">
        <v>750</v>
      </c>
      <c r="E3792" s="126">
        <v>12</v>
      </c>
      <c r="F3792" s="126" t="s">
        <v>6063</v>
      </c>
      <c r="G3792" s="126">
        <v>19.989999999999998</v>
      </c>
    </row>
    <row r="3793" spans="1:7" x14ac:dyDescent="0.25">
      <c r="A3793" s="126">
        <v>24674</v>
      </c>
      <c r="B3793" s="126" t="s">
        <v>1988</v>
      </c>
      <c r="C3793" s="126" t="s">
        <v>442</v>
      </c>
      <c r="D3793" s="126">
        <v>750</v>
      </c>
      <c r="E3793" s="126">
        <v>12</v>
      </c>
      <c r="F3793" s="126" t="s">
        <v>5999</v>
      </c>
      <c r="G3793" s="126">
        <v>15.99</v>
      </c>
    </row>
    <row r="3794" spans="1:7" x14ac:dyDescent="0.25">
      <c r="A3794" s="126">
        <v>24851</v>
      </c>
      <c r="B3794" s="126" t="s">
        <v>2007</v>
      </c>
      <c r="C3794" s="126" t="s">
        <v>441</v>
      </c>
      <c r="D3794" s="126">
        <v>750</v>
      </c>
      <c r="E3794" s="126">
        <v>6</v>
      </c>
      <c r="F3794" s="126" t="s">
        <v>5844</v>
      </c>
      <c r="G3794" s="126">
        <v>179.99</v>
      </c>
    </row>
    <row r="3795" spans="1:7" x14ac:dyDescent="0.25">
      <c r="A3795" s="126">
        <v>25762</v>
      </c>
      <c r="B3795" s="126" t="s">
        <v>2111</v>
      </c>
      <c r="C3795" s="126" t="s">
        <v>442</v>
      </c>
      <c r="D3795" s="126">
        <v>750</v>
      </c>
      <c r="E3795" s="126">
        <v>12</v>
      </c>
      <c r="F3795" s="126" t="s">
        <v>5794</v>
      </c>
      <c r="G3795" s="126">
        <v>12.99</v>
      </c>
    </row>
    <row r="3796" spans="1:7" x14ac:dyDescent="0.25">
      <c r="A3796" s="126">
        <v>25757</v>
      </c>
      <c r="B3796" s="126" t="s">
        <v>2109</v>
      </c>
      <c r="C3796" s="126" t="s">
        <v>442</v>
      </c>
      <c r="D3796" s="126">
        <v>4000</v>
      </c>
      <c r="E3796" s="126">
        <v>4</v>
      </c>
      <c r="F3796" s="126" t="s">
        <v>5957</v>
      </c>
      <c r="G3796" s="126">
        <v>40.99</v>
      </c>
    </row>
    <row r="3797" spans="1:7" x14ac:dyDescent="0.25">
      <c r="A3797" s="126">
        <v>25909</v>
      </c>
      <c r="B3797" s="126" t="s">
        <v>171</v>
      </c>
      <c r="C3797" s="126" t="s">
        <v>442</v>
      </c>
      <c r="D3797" s="126">
        <v>750</v>
      </c>
      <c r="E3797" s="126">
        <v>12</v>
      </c>
      <c r="F3797" s="126" t="s">
        <v>6012</v>
      </c>
      <c r="G3797" s="126">
        <v>180.08</v>
      </c>
    </row>
    <row r="3798" spans="1:7" x14ac:dyDescent="0.25">
      <c r="A3798" s="126">
        <v>25313</v>
      </c>
      <c r="B3798" s="126" t="s">
        <v>2060</v>
      </c>
      <c r="C3798" s="126" t="s">
        <v>442</v>
      </c>
      <c r="D3798" s="126">
        <v>750</v>
      </c>
      <c r="E3798" s="126">
        <v>12</v>
      </c>
      <c r="F3798" s="126" t="s">
        <v>5996</v>
      </c>
      <c r="G3798" s="126">
        <v>17.989999999999998</v>
      </c>
    </row>
    <row r="3799" spans="1:7" x14ac:dyDescent="0.25">
      <c r="A3799" s="126">
        <v>25947</v>
      </c>
      <c r="B3799" s="126" t="s">
        <v>2148</v>
      </c>
      <c r="C3799" s="126" t="s">
        <v>443</v>
      </c>
      <c r="D3799" s="126">
        <v>750</v>
      </c>
      <c r="E3799" s="126">
        <v>12</v>
      </c>
      <c r="F3799" s="126" t="s">
        <v>6212</v>
      </c>
      <c r="G3799" s="126">
        <v>6.55</v>
      </c>
    </row>
    <row r="3800" spans="1:7" x14ac:dyDescent="0.25">
      <c r="A3800" s="126">
        <v>25947</v>
      </c>
      <c r="B3800" s="126" t="s">
        <v>2148</v>
      </c>
      <c r="C3800" s="126" t="s">
        <v>443</v>
      </c>
      <c r="D3800" s="126">
        <v>750</v>
      </c>
      <c r="E3800" s="126">
        <v>12</v>
      </c>
      <c r="F3800" s="126" t="s">
        <v>6212</v>
      </c>
      <c r="G3800" s="126">
        <v>6.55</v>
      </c>
    </row>
    <row r="3801" spans="1:7" x14ac:dyDescent="0.25">
      <c r="A3801" s="126">
        <v>25793</v>
      </c>
      <c r="B3801" s="126" t="s">
        <v>2121</v>
      </c>
      <c r="C3801" s="126" t="s">
        <v>442</v>
      </c>
      <c r="D3801" s="126">
        <v>750</v>
      </c>
      <c r="E3801" s="126">
        <v>12</v>
      </c>
      <c r="F3801" s="126" t="s">
        <v>5946</v>
      </c>
      <c r="G3801" s="126">
        <v>36.67</v>
      </c>
    </row>
    <row r="3802" spans="1:7" x14ac:dyDescent="0.25">
      <c r="A3802" s="126">
        <v>25547</v>
      </c>
      <c r="B3802" s="126" t="s">
        <v>2082</v>
      </c>
      <c r="C3802" s="126" t="s">
        <v>442</v>
      </c>
      <c r="D3802" s="126">
        <v>750</v>
      </c>
      <c r="E3802" s="126">
        <v>12</v>
      </c>
      <c r="F3802" s="126" t="s">
        <v>5972</v>
      </c>
      <c r="G3802" s="126">
        <v>30.59</v>
      </c>
    </row>
    <row r="3803" spans="1:7" x14ac:dyDescent="0.25">
      <c r="A3803" s="126">
        <v>25569</v>
      </c>
      <c r="B3803" s="126" t="s">
        <v>1303</v>
      </c>
      <c r="C3803" s="126" t="s">
        <v>441</v>
      </c>
      <c r="D3803" s="126">
        <v>375</v>
      </c>
      <c r="E3803" s="126">
        <v>24</v>
      </c>
      <c r="F3803" s="126" t="s">
        <v>5786</v>
      </c>
      <c r="G3803" s="126">
        <v>15.99</v>
      </c>
    </row>
    <row r="3804" spans="1:7" x14ac:dyDescent="0.25">
      <c r="A3804" s="126">
        <v>25880</v>
      </c>
      <c r="B3804" s="126" t="s">
        <v>6631</v>
      </c>
      <c r="C3804" s="126" t="s">
        <v>443</v>
      </c>
      <c r="D3804" s="126">
        <v>473</v>
      </c>
      <c r="E3804" s="126">
        <v>24</v>
      </c>
      <c r="F3804" s="126" t="s">
        <v>6570</v>
      </c>
      <c r="G3804" s="126">
        <v>3.89</v>
      </c>
    </row>
    <row r="3805" spans="1:7" x14ac:dyDescent="0.25">
      <c r="A3805" s="126">
        <v>25794</v>
      </c>
      <c r="B3805" s="126" t="s">
        <v>6157</v>
      </c>
      <c r="C3805" s="126" t="s">
        <v>442</v>
      </c>
      <c r="D3805" s="126">
        <v>750</v>
      </c>
      <c r="E3805" s="126">
        <v>6</v>
      </c>
      <c r="F3805" s="126" t="s">
        <v>6026</v>
      </c>
      <c r="G3805" s="126">
        <v>53.99</v>
      </c>
    </row>
    <row r="3806" spans="1:7" x14ac:dyDescent="0.25">
      <c r="A3806" s="126">
        <v>25647</v>
      </c>
      <c r="B3806" s="126" t="s">
        <v>2090</v>
      </c>
      <c r="C3806" s="126" t="s">
        <v>443</v>
      </c>
      <c r="D3806" s="126">
        <v>473</v>
      </c>
      <c r="E3806" s="126">
        <v>24</v>
      </c>
      <c r="F3806" s="126" t="s">
        <v>6413</v>
      </c>
      <c r="G3806" s="126">
        <v>4.7699999999999996</v>
      </c>
    </row>
    <row r="3807" spans="1:7" x14ac:dyDescent="0.25">
      <c r="A3807" s="126">
        <v>25647</v>
      </c>
      <c r="B3807" s="126" t="s">
        <v>2090</v>
      </c>
      <c r="C3807" s="126" t="s">
        <v>443</v>
      </c>
      <c r="D3807" s="126">
        <v>473</v>
      </c>
      <c r="E3807" s="126">
        <v>24</v>
      </c>
      <c r="F3807" s="126" t="s">
        <v>6413</v>
      </c>
      <c r="G3807" s="126">
        <v>4.7699999999999996</v>
      </c>
    </row>
    <row r="3808" spans="1:7" x14ac:dyDescent="0.25">
      <c r="A3808" s="126">
        <v>25966</v>
      </c>
      <c r="B3808" s="126" t="s">
        <v>575</v>
      </c>
      <c r="C3808" s="126" t="s">
        <v>442</v>
      </c>
      <c r="D3808" s="126">
        <v>750</v>
      </c>
      <c r="E3808" s="126">
        <v>6</v>
      </c>
      <c r="F3808" s="126" t="s">
        <v>6210</v>
      </c>
      <c r="G3808" s="126">
        <v>49.99</v>
      </c>
    </row>
    <row r="3809" spans="1:7" x14ac:dyDescent="0.25">
      <c r="A3809" s="126">
        <v>25525</v>
      </c>
      <c r="B3809" s="126" t="s">
        <v>5530</v>
      </c>
      <c r="C3809" s="126" t="s">
        <v>443</v>
      </c>
      <c r="D3809" s="126">
        <v>8520</v>
      </c>
      <c r="E3809" s="126">
        <v>1</v>
      </c>
      <c r="F3809" s="126" t="s">
        <v>6180</v>
      </c>
      <c r="G3809" s="126">
        <v>38.49</v>
      </c>
    </row>
    <row r="3810" spans="1:7" x14ac:dyDescent="0.25">
      <c r="A3810" s="126">
        <v>25525</v>
      </c>
      <c r="B3810" s="126" t="s">
        <v>5530</v>
      </c>
      <c r="C3810" s="126" t="s">
        <v>443</v>
      </c>
      <c r="D3810" s="126">
        <v>8520</v>
      </c>
      <c r="E3810" s="126">
        <v>1</v>
      </c>
      <c r="F3810" s="126" t="s">
        <v>6180</v>
      </c>
      <c r="G3810" s="126">
        <v>38.49</v>
      </c>
    </row>
    <row r="3811" spans="1:7" x14ac:dyDescent="0.25">
      <c r="A3811" s="126">
        <v>25656</v>
      </c>
      <c r="B3811" s="126" t="s">
        <v>2091</v>
      </c>
      <c r="C3811" s="126" t="s">
        <v>443</v>
      </c>
      <c r="D3811" s="126">
        <v>650</v>
      </c>
      <c r="E3811" s="126">
        <v>12</v>
      </c>
      <c r="F3811" s="126" t="s">
        <v>6413</v>
      </c>
      <c r="G3811" s="126">
        <v>12.69</v>
      </c>
    </row>
    <row r="3812" spans="1:7" x14ac:dyDescent="0.25">
      <c r="A3812" s="126">
        <v>25656</v>
      </c>
      <c r="B3812" s="126" t="s">
        <v>2091</v>
      </c>
      <c r="C3812" s="126" t="s">
        <v>443</v>
      </c>
      <c r="D3812" s="126">
        <v>650</v>
      </c>
      <c r="E3812" s="126">
        <v>12</v>
      </c>
      <c r="F3812" s="126" t="s">
        <v>6413</v>
      </c>
      <c r="G3812" s="126">
        <v>12.69</v>
      </c>
    </row>
    <row r="3813" spans="1:7" x14ac:dyDescent="0.25">
      <c r="A3813" s="126">
        <v>25969</v>
      </c>
      <c r="B3813" s="126" t="s">
        <v>2154</v>
      </c>
      <c r="C3813" s="126" t="s">
        <v>442</v>
      </c>
      <c r="D3813" s="126">
        <v>750</v>
      </c>
      <c r="E3813" s="126">
        <v>12</v>
      </c>
      <c r="F3813" s="126" t="s">
        <v>6210</v>
      </c>
      <c r="G3813" s="126">
        <v>19.95</v>
      </c>
    </row>
    <row r="3814" spans="1:7" x14ac:dyDescent="0.25">
      <c r="A3814" s="126">
        <v>24641</v>
      </c>
      <c r="B3814" s="126" t="s">
        <v>5245</v>
      </c>
      <c r="C3814" s="126" t="s">
        <v>443</v>
      </c>
      <c r="D3814" s="126">
        <v>5325</v>
      </c>
      <c r="E3814" s="126">
        <v>1</v>
      </c>
      <c r="F3814" s="126" t="s">
        <v>6212</v>
      </c>
      <c r="G3814" s="126">
        <v>27.55</v>
      </c>
    </row>
    <row r="3815" spans="1:7" x14ac:dyDescent="0.25">
      <c r="A3815" s="126">
        <v>24641</v>
      </c>
      <c r="B3815" s="126" t="s">
        <v>5245</v>
      </c>
      <c r="C3815" s="126" t="s">
        <v>443</v>
      </c>
      <c r="D3815" s="126">
        <v>5325</v>
      </c>
      <c r="E3815" s="126">
        <v>1</v>
      </c>
      <c r="F3815" s="126" t="s">
        <v>6212</v>
      </c>
      <c r="G3815" s="126">
        <v>27.55</v>
      </c>
    </row>
    <row r="3816" spans="1:7" x14ac:dyDescent="0.25">
      <c r="A3816" s="126">
        <v>25805</v>
      </c>
      <c r="B3816" s="126" t="s">
        <v>2122</v>
      </c>
      <c r="C3816" s="126" t="s">
        <v>443</v>
      </c>
      <c r="D3816" s="126">
        <v>355</v>
      </c>
      <c r="E3816" s="126">
        <v>24</v>
      </c>
      <c r="F3816" s="126" t="s">
        <v>5937</v>
      </c>
      <c r="G3816" s="126">
        <v>2.2000000000000002</v>
      </c>
    </row>
    <row r="3817" spans="1:7" x14ac:dyDescent="0.25">
      <c r="A3817" s="126">
        <v>793554</v>
      </c>
      <c r="B3817" s="126" t="s">
        <v>4110</v>
      </c>
      <c r="C3817" s="126" t="s">
        <v>442</v>
      </c>
      <c r="D3817" s="126">
        <v>750</v>
      </c>
      <c r="E3817" s="126">
        <v>12</v>
      </c>
      <c r="F3817" s="126" t="s">
        <v>6139</v>
      </c>
      <c r="G3817" s="126">
        <v>17.989999999999998</v>
      </c>
    </row>
    <row r="3818" spans="1:7" x14ac:dyDescent="0.25">
      <c r="A3818" s="126">
        <v>25696</v>
      </c>
      <c r="B3818" s="126" t="s">
        <v>2099</v>
      </c>
      <c r="C3818" s="126" t="s">
        <v>443</v>
      </c>
      <c r="D3818" s="126">
        <v>473</v>
      </c>
      <c r="E3818" s="126">
        <v>24</v>
      </c>
      <c r="F3818" s="126" t="s">
        <v>6529</v>
      </c>
      <c r="G3818" s="126">
        <v>4.25</v>
      </c>
    </row>
    <row r="3819" spans="1:7" x14ac:dyDescent="0.25">
      <c r="A3819" s="126">
        <v>25696</v>
      </c>
      <c r="B3819" s="126" t="s">
        <v>2099</v>
      </c>
      <c r="C3819" s="126" t="s">
        <v>443</v>
      </c>
      <c r="D3819" s="126">
        <v>473</v>
      </c>
      <c r="E3819" s="126">
        <v>24</v>
      </c>
      <c r="F3819" s="126" t="s">
        <v>6529</v>
      </c>
      <c r="G3819" s="126">
        <v>4.25</v>
      </c>
    </row>
    <row r="3820" spans="1:7" x14ac:dyDescent="0.25">
      <c r="A3820" s="126">
        <v>25678</v>
      </c>
      <c r="B3820" s="126" t="s">
        <v>2095</v>
      </c>
      <c r="C3820" s="126" t="s">
        <v>443</v>
      </c>
      <c r="D3820" s="126">
        <v>473</v>
      </c>
      <c r="E3820" s="126">
        <v>24</v>
      </c>
      <c r="F3820" s="126" t="s">
        <v>6529</v>
      </c>
      <c r="G3820" s="126">
        <v>3.8</v>
      </c>
    </row>
    <row r="3821" spans="1:7" x14ac:dyDescent="0.25">
      <c r="A3821" s="126">
        <v>25678</v>
      </c>
      <c r="B3821" s="126" t="s">
        <v>2095</v>
      </c>
      <c r="C3821" s="126" t="s">
        <v>443</v>
      </c>
      <c r="D3821" s="126">
        <v>473</v>
      </c>
      <c r="E3821" s="126">
        <v>24</v>
      </c>
      <c r="F3821" s="126" t="s">
        <v>6529</v>
      </c>
      <c r="G3821" s="126">
        <v>3.8</v>
      </c>
    </row>
    <row r="3822" spans="1:7" x14ac:dyDescent="0.25">
      <c r="A3822" s="126">
        <v>25184</v>
      </c>
      <c r="B3822" s="126" t="s">
        <v>2041</v>
      </c>
      <c r="C3822" s="126" t="s">
        <v>444</v>
      </c>
      <c r="D3822" s="126">
        <v>2130</v>
      </c>
      <c r="E3822" s="126">
        <v>4</v>
      </c>
      <c r="F3822" s="126" t="s">
        <v>6182</v>
      </c>
      <c r="G3822" s="126">
        <v>14.07</v>
      </c>
    </row>
    <row r="3823" spans="1:7" x14ac:dyDescent="0.25">
      <c r="A3823" s="126">
        <v>25184</v>
      </c>
      <c r="B3823" s="126" t="s">
        <v>2041</v>
      </c>
      <c r="C3823" s="126" t="s">
        <v>444</v>
      </c>
      <c r="D3823" s="126">
        <v>2130</v>
      </c>
      <c r="E3823" s="126">
        <v>4</v>
      </c>
      <c r="F3823" s="126" t="s">
        <v>6182</v>
      </c>
      <c r="G3823" s="126">
        <v>14.07</v>
      </c>
    </row>
    <row r="3824" spans="1:7" x14ac:dyDescent="0.25">
      <c r="A3824" s="126">
        <v>24645</v>
      </c>
      <c r="B3824" s="126" t="s">
        <v>1984</v>
      </c>
      <c r="C3824" s="126" t="s">
        <v>442</v>
      </c>
      <c r="D3824" s="126">
        <v>750</v>
      </c>
      <c r="E3824" s="126">
        <v>12</v>
      </c>
      <c r="F3824" s="126" t="s">
        <v>5928</v>
      </c>
      <c r="G3824" s="126">
        <v>15.99</v>
      </c>
    </row>
    <row r="3825" spans="1:7" x14ac:dyDescent="0.25">
      <c r="A3825" s="126">
        <v>24566</v>
      </c>
      <c r="B3825" s="126" t="s">
        <v>1975</v>
      </c>
      <c r="C3825" s="126" t="s">
        <v>442</v>
      </c>
      <c r="D3825" s="126">
        <v>750</v>
      </c>
      <c r="E3825" s="126">
        <v>6</v>
      </c>
      <c r="F3825" s="126" t="s">
        <v>5999</v>
      </c>
      <c r="G3825" s="126">
        <v>27.99</v>
      </c>
    </row>
    <row r="3826" spans="1:7" x14ac:dyDescent="0.25">
      <c r="A3826" s="126">
        <v>24691</v>
      </c>
      <c r="B3826" s="126" t="s">
        <v>1990</v>
      </c>
      <c r="C3826" s="126" t="s">
        <v>442</v>
      </c>
      <c r="D3826" s="126">
        <v>750</v>
      </c>
      <c r="E3826" s="126">
        <v>6</v>
      </c>
      <c r="F3826" s="126" t="s">
        <v>6519</v>
      </c>
      <c r="G3826" s="126">
        <v>31.46</v>
      </c>
    </row>
    <row r="3827" spans="1:7" x14ac:dyDescent="0.25">
      <c r="A3827" s="126">
        <v>25779</v>
      </c>
      <c r="B3827" s="126" t="s">
        <v>2116</v>
      </c>
      <c r="C3827" s="126" t="s">
        <v>442</v>
      </c>
      <c r="D3827" s="126">
        <v>750</v>
      </c>
      <c r="E3827" s="126">
        <v>12</v>
      </c>
      <c r="F3827" s="126" t="s">
        <v>5906</v>
      </c>
      <c r="G3827" s="126">
        <v>9.99</v>
      </c>
    </row>
    <row r="3828" spans="1:7" x14ac:dyDescent="0.25">
      <c r="A3828" s="126">
        <v>25781</v>
      </c>
      <c r="B3828" s="126" t="s">
        <v>2118</v>
      </c>
      <c r="C3828" s="126" t="s">
        <v>442</v>
      </c>
      <c r="D3828" s="126">
        <v>750</v>
      </c>
      <c r="E3828" s="126">
        <v>12</v>
      </c>
      <c r="F3828" s="126" t="s">
        <v>5906</v>
      </c>
      <c r="G3828" s="126">
        <v>13.99</v>
      </c>
    </row>
    <row r="3829" spans="1:7" x14ac:dyDescent="0.25">
      <c r="A3829" s="126">
        <v>25785</v>
      </c>
      <c r="B3829" s="126" t="s">
        <v>2119</v>
      </c>
      <c r="C3829" s="126" t="s">
        <v>442</v>
      </c>
      <c r="D3829" s="126">
        <v>750</v>
      </c>
      <c r="E3829" s="126">
        <v>12</v>
      </c>
      <c r="F3829" s="126" t="s">
        <v>5906</v>
      </c>
      <c r="G3829" s="126">
        <v>13.99</v>
      </c>
    </row>
    <row r="3830" spans="1:7" x14ac:dyDescent="0.25">
      <c r="A3830" s="126">
        <v>25208</v>
      </c>
      <c r="B3830" s="126" t="s">
        <v>2043</v>
      </c>
      <c r="C3830" s="126" t="s">
        <v>442</v>
      </c>
      <c r="D3830" s="126">
        <v>750</v>
      </c>
      <c r="E3830" s="126">
        <v>12</v>
      </c>
      <c r="F3830" s="126" t="s">
        <v>5957</v>
      </c>
      <c r="G3830" s="126">
        <v>16.989999999999998</v>
      </c>
    </row>
    <row r="3831" spans="1:7" x14ac:dyDescent="0.25">
      <c r="A3831" s="126">
        <v>25983</v>
      </c>
      <c r="B3831" s="126" t="s">
        <v>2155</v>
      </c>
      <c r="C3831" s="126" t="s">
        <v>443</v>
      </c>
      <c r="D3831" s="126">
        <v>473</v>
      </c>
      <c r="E3831" s="126">
        <v>24</v>
      </c>
      <c r="F3831" s="126" t="s">
        <v>6593</v>
      </c>
      <c r="G3831" s="126">
        <v>3.17</v>
      </c>
    </row>
    <row r="3832" spans="1:7" x14ac:dyDescent="0.25">
      <c r="A3832" s="126">
        <v>25983</v>
      </c>
      <c r="B3832" s="126" t="s">
        <v>2155</v>
      </c>
      <c r="C3832" s="126" t="s">
        <v>443</v>
      </c>
      <c r="D3832" s="126">
        <v>473</v>
      </c>
      <c r="E3832" s="126">
        <v>24</v>
      </c>
      <c r="F3832" s="126" t="s">
        <v>6593</v>
      </c>
      <c r="G3832" s="126">
        <v>3.17</v>
      </c>
    </row>
    <row r="3833" spans="1:7" x14ac:dyDescent="0.25">
      <c r="A3833" s="126">
        <v>25967</v>
      </c>
      <c r="B3833" s="126" t="s">
        <v>2153</v>
      </c>
      <c r="C3833" s="126" t="s">
        <v>443</v>
      </c>
      <c r="D3833" s="126">
        <v>473</v>
      </c>
      <c r="E3833" s="126">
        <v>24</v>
      </c>
      <c r="F3833" s="126" t="s">
        <v>6413</v>
      </c>
      <c r="G3833" s="126">
        <v>3.5</v>
      </c>
    </row>
    <row r="3834" spans="1:7" x14ac:dyDescent="0.25">
      <c r="A3834" s="126">
        <v>25967</v>
      </c>
      <c r="B3834" s="126" t="s">
        <v>2153</v>
      </c>
      <c r="C3834" s="126" t="s">
        <v>443</v>
      </c>
      <c r="D3834" s="126">
        <v>473</v>
      </c>
      <c r="E3834" s="126">
        <v>24</v>
      </c>
      <c r="F3834" s="126" t="s">
        <v>6413</v>
      </c>
      <c r="G3834" s="126">
        <v>3.5</v>
      </c>
    </row>
    <row r="3835" spans="1:7" x14ac:dyDescent="0.25">
      <c r="A3835" s="126">
        <v>25885</v>
      </c>
      <c r="B3835" s="126" t="s">
        <v>2136</v>
      </c>
      <c r="C3835" s="126" t="s">
        <v>443</v>
      </c>
      <c r="D3835" s="126">
        <v>473</v>
      </c>
      <c r="E3835" s="126">
        <v>24</v>
      </c>
      <c r="F3835" s="126" t="s">
        <v>6413</v>
      </c>
      <c r="G3835" s="126">
        <v>3.99</v>
      </c>
    </row>
    <row r="3836" spans="1:7" x14ac:dyDescent="0.25">
      <c r="A3836" s="126">
        <v>25250</v>
      </c>
      <c r="B3836" s="126" t="s">
        <v>2046</v>
      </c>
      <c r="C3836" s="126" t="s">
        <v>442</v>
      </c>
      <c r="D3836" s="126">
        <v>750</v>
      </c>
      <c r="E3836" s="126">
        <v>12</v>
      </c>
      <c r="F3836" s="126" t="s">
        <v>6525</v>
      </c>
      <c r="G3836" s="126">
        <v>16.989999999999998</v>
      </c>
    </row>
    <row r="3837" spans="1:7" x14ac:dyDescent="0.25">
      <c r="A3837" s="126">
        <v>25774</v>
      </c>
      <c r="B3837" s="126" t="s">
        <v>2113</v>
      </c>
      <c r="C3837" s="126" t="s">
        <v>441</v>
      </c>
      <c r="D3837" s="126">
        <v>700</v>
      </c>
      <c r="E3837" s="126">
        <v>6</v>
      </c>
      <c r="F3837" s="126" t="s">
        <v>5965</v>
      </c>
      <c r="G3837" s="126">
        <v>98.31</v>
      </c>
    </row>
    <row r="3838" spans="1:7" x14ac:dyDescent="0.25">
      <c r="A3838" s="126">
        <v>25726</v>
      </c>
      <c r="B3838" s="126" t="s">
        <v>2105</v>
      </c>
      <c r="C3838" s="126" t="s">
        <v>443</v>
      </c>
      <c r="D3838" s="126">
        <v>473</v>
      </c>
      <c r="E3838" s="126">
        <v>24</v>
      </c>
      <c r="F3838" s="126" t="s">
        <v>5899</v>
      </c>
      <c r="G3838" s="126">
        <v>3.99</v>
      </c>
    </row>
    <row r="3839" spans="1:7" x14ac:dyDescent="0.25">
      <c r="A3839" s="126">
        <v>25726</v>
      </c>
      <c r="B3839" s="126" t="s">
        <v>2105</v>
      </c>
      <c r="C3839" s="126" t="s">
        <v>443</v>
      </c>
      <c r="D3839" s="126">
        <v>473</v>
      </c>
      <c r="E3839" s="126">
        <v>24</v>
      </c>
      <c r="F3839" s="126" t="s">
        <v>5899</v>
      </c>
      <c r="G3839" s="126">
        <v>3.99</v>
      </c>
    </row>
    <row r="3840" spans="1:7" x14ac:dyDescent="0.25">
      <c r="A3840" s="126">
        <v>25730</v>
      </c>
      <c r="B3840" s="126" t="s">
        <v>2106</v>
      </c>
      <c r="C3840" s="126" t="s">
        <v>443</v>
      </c>
      <c r="D3840" s="126">
        <v>750</v>
      </c>
      <c r="E3840" s="126">
        <v>12</v>
      </c>
      <c r="F3840" s="126" t="s">
        <v>5899</v>
      </c>
      <c r="G3840" s="126">
        <v>33.950000000000003</v>
      </c>
    </row>
    <row r="3841" spans="1:7" x14ac:dyDescent="0.25">
      <c r="A3841" s="126">
        <v>25730</v>
      </c>
      <c r="B3841" s="126" t="s">
        <v>2106</v>
      </c>
      <c r="C3841" s="126" t="s">
        <v>443</v>
      </c>
      <c r="D3841" s="126">
        <v>750</v>
      </c>
      <c r="E3841" s="126">
        <v>12</v>
      </c>
      <c r="F3841" s="126" t="s">
        <v>5899</v>
      </c>
      <c r="G3841" s="126">
        <v>33.950000000000003</v>
      </c>
    </row>
    <row r="3842" spans="1:7" x14ac:dyDescent="0.25">
      <c r="A3842" s="126">
        <v>25338</v>
      </c>
      <c r="B3842" s="126" t="s">
        <v>2062</v>
      </c>
      <c r="C3842" s="126" t="s">
        <v>442</v>
      </c>
      <c r="D3842" s="126">
        <v>750</v>
      </c>
      <c r="E3842" s="126">
        <v>12</v>
      </c>
      <c r="F3842" s="126" t="s">
        <v>6298</v>
      </c>
      <c r="G3842" s="126">
        <v>17.989999999999998</v>
      </c>
    </row>
    <row r="3843" spans="1:7" x14ac:dyDescent="0.25">
      <c r="A3843" s="126">
        <v>25825</v>
      </c>
      <c r="B3843" s="126" t="s">
        <v>2128</v>
      </c>
      <c r="C3843" s="126" t="s">
        <v>443</v>
      </c>
      <c r="D3843" s="126">
        <v>4260</v>
      </c>
      <c r="E3843" s="126">
        <v>1</v>
      </c>
      <c r="F3843" s="126" t="s">
        <v>6212</v>
      </c>
      <c r="G3843" s="126">
        <v>24.15</v>
      </c>
    </row>
    <row r="3844" spans="1:7" x14ac:dyDescent="0.25">
      <c r="A3844" s="126">
        <v>25825</v>
      </c>
      <c r="B3844" s="126" t="s">
        <v>2128</v>
      </c>
      <c r="C3844" s="126" t="s">
        <v>443</v>
      </c>
      <c r="D3844" s="126">
        <v>4260</v>
      </c>
      <c r="E3844" s="126">
        <v>1</v>
      </c>
      <c r="F3844" s="126" t="s">
        <v>6212</v>
      </c>
      <c r="G3844" s="126">
        <v>24.15</v>
      </c>
    </row>
    <row r="3845" spans="1:7" x14ac:dyDescent="0.25">
      <c r="A3845" s="126">
        <v>25681</v>
      </c>
      <c r="B3845" s="126" t="s">
        <v>2097</v>
      </c>
      <c r="C3845" s="126" t="s">
        <v>443</v>
      </c>
      <c r="D3845" s="126">
        <v>473</v>
      </c>
      <c r="E3845" s="126">
        <v>24</v>
      </c>
      <c r="F3845" s="126" t="s">
        <v>6529</v>
      </c>
      <c r="G3845" s="126">
        <v>3.8</v>
      </c>
    </row>
    <row r="3846" spans="1:7" x14ac:dyDescent="0.25">
      <c r="A3846" s="126">
        <v>25681</v>
      </c>
      <c r="B3846" s="126" t="s">
        <v>2097</v>
      </c>
      <c r="C3846" s="126" t="s">
        <v>443</v>
      </c>
      <c r="D3846" s="126">
        <v>473</v>
      </c>
      <c r="E3846" s="126">
        <v>24</v>
      </c>
      <c r="F3846" s="126" t="s">
        <v>6529</v>
      </c>
      <c r="G3846" s="126">
        <v>3.8</v>
      </c>
    </row>
    <row r="3847" spans="1:7" x14ac:dyDescent="0.25">
      <c r="A3847" s="126">
        <v>25438</v>
      </c>
      <c r="B3847" s="126" t="s">
        <v>2073</v>
      </c>
      <c r="C3847" s="126" t="s">
        <v>443</v>
      </c>
      <c r="D3847" s="126">
        <v>473</v>
      </c>
      <c r="E3847" s="126">
        <v>24</v>
      </c>
      <c r="F3847" s="126" t="s">
        <v>6179</v>
      </c>
      <c r="G3847" s="126">
        <v>3.24</v>
      </c>
    </row>
    <row r="3848" spans="1:7" x14ac:dyDescent="0.25">
      <c r="A3848" s="126">
        <v>25438</v>
      </c>
      <c r="B3848" s="126" t="s">
        <v>2073</v>
      </c>
      <c r="C3848" s="126" t="s">
        <v>443</v>
      </c>
      <c r="D3848" s="126">
        <v>473</v>
      </c>
      <c r="E3848" s="126">
        <v>24</v>
      </c>
      <c r="F3848" s="126" t="s">
        <v>6179</v>
      </c>
      <c r="G3848" s="126">
        <v>3.24</v>
      </c>
    </row>
    <row r="3849" spans="1:7" x14ac:dyDescent="0.25">
      <c r="A3849" s="126">
        <v>25422</v>
      </c>
      <c r="B3849" s="126" t="s">
        <v>2071</v>
      </c>
      <c r="C3849" s="126" t="s">
        <v>443</v>
      </c>
      <c r="D3849" s="126">
        <v>473</v>
      </c>
      <c r="E3849" s="126">
        <v>24</v>
      </c>
      <c r="F3849" s="126" t="s">
        <v>6182</v>
      </c>
      <c r="G3849" s="126">
        <v>3.08</v>
      </c>
    </row>
    <row r="3850" spans="1:7" x14ac:dyDescent="0.25">
      <c r="A3850" s="126">
        <v>25422</v>
      </c>
      <c r="B3850" s="126" t="s">
        <v>2071</v>
      </c>
      <c r="C3850" s="126" t="s">
        <v>443</v>
      </c>
      <c r="D3850" s="126">
        <v>473</v>
      </c>
      <c r="E3850" s="126">
        <v>24</v>
      </c>
      <c r="F3850" s="126" t="s">
        <v>6182</v>
      </c>
      <c r="G3850" s="126">
        <v>3.08</v>
      </c>
    </row>
    <row r="3851" spans="1:7" x14ac:dyDescent="0.25">
      <c r="A3851" s="126">
        <v>25898</v>
      </c>
      <c r="B3851" s="126" t="s">
        <v>2139</v>
      </c>
      <c r="C3851" s="126" t="s">
        <v>443</v>
      </c>
      <c r="D3851" s="126">
        <v>473</v>
      </c>
      <c r="E3851" s="126">
        <v>24</v>
      </c>
      <c r="F3851" s="126" t="s">
        <v>6635</v>
      </c>
      <c r="G3851" s="126">
        <v>2.83</v>
      </c>
    </row>
    <row r="3852" spans="1:7" x14ac:dyDescent="0.25">
      <c r="A3852" s="126">
        <v>25898</v>
      </c>
      <c r="B3852" s="126" t="s">
        <v>2139</v>
      </c>
      <c r="C3852" s="126" t="s">
        <v>443</v>
      </c>
      <c r="D3852" s="126">
        <v>473</v>
      </c>
      <c r="E3852" s="126">
        <v>24</v>
      </c>
      <c r="F3852" s="126" t="s">
        <v>6635</v>
      </c>
      <c r="G3852" s="126">
        <v>2.83</v>
      </c>
    </row>
    <row r="3853" spans="1:7" x14ac:dyDescent="0.25">
      <c r="A3853" s="126">
        <v>25923</v>
      </c>
      <c r="B3853" s="126" t="s">
        <v>2142</v>
      </c>
      <c r="C3853" s="126" t="s">
        <v>443</v>
      </c>
      <c r="D3853" s="126">
        <v>8520</v>
      </c>
      <c r="E3853" s="126">
        <v>1</v>
      </c>
      <c r="F3853" s="126" t="s">
        <v>6535</v>
      </c>
      <c r="G3853" s="126">
        <v>48.5</v>
      </c>
    </row>
    <row r="3854" spans="1:7" x14ac:dyDescent="0.25">
      <c r="A3854" s="126">
        <v>25923</v>
      </c>
      <c r="B3854" s="126" t="s">
        <v>2142</v>
      </c>
      <c r="C3854" s="126" t="s">
        <v>443</v>
      </c>
      <c r="D3854" s="126">
        <v>8520</v>
      </c>
      <c r="E3854" s="126">
        <v>1</v>
      </c>
      <c r="F3854" s="126" t="s">
        <v>6535</v>
      </c>
      <c r="G3854" s="126">
        <v>48.5</v>
      </c>
    </row>
    <row r="3855" spans="1:7" x14ac:dyDescent="0.25">
      <c r="A3855" s="126">
        <v>25925</v>
      </c>
      <c r="B3855" s="126" t="s">
        <v>2143</v>
      </c>
      <c r="C3855" s="126" t="s">
        <v>443</v>
      </c>
      <c r="D3855" s="126">
        <v>8520</v>
      </c>
      <c r="E3855" s="126">
        <v>1</v>
      </c>
      <c r="F3855" s="126" t="s">
        <v>6535</v>
      </c>
      <c r="G3855" s="126">
        <v>44.4</v>
      </c>
    </row>
    <row r="3856" spans="1:7" x14ac:dyDescent="0.25">
      <c r="A3856" s="126">
        <v>25925</v>
      </c>
      <c r="B3856" s="126" t="s">
        <v>2143</v>
      </c>
      <c r="C3856" s="126" t="s">
        <v>443</v>
      </c>
      <c r="D3856" s="126">
        <v>8520</v>
      </c>
      <c r="E3856" s="126">
        <v>1</v>
      </c>
      <c r="F3856" s="126" t="s">
        <v>6535</v>
      </c>
      <c r="G3856" s="126">
        <v>44.4</v>
      </c>
    </row>
    <row r="3857" spans="1:7" x14ac:dyDescent="0.25">
      <c r="A3857" s="126">
        <v>25926</v>
      </c>
      <c r="B3857" s="126" t="s">
        <v>2144</v>
      </c>
      <c r="C3857" s="126" t="s">
        <v>443</v>
      </c>
      <c r="D3857" s="126">
        <v>8520</v>
      </c>
      <c r="E3857" s="126">
        <v>1</v>
      </c>
      <c r="F3857" s="126" t="s">
        <v>6535</v>
      </c>
      <c r="G3857" s="126">
        <v>44.4</v>
      </c>
    </row>
    <row r="3858" spans="1:7" x14ac:dyDescent="0.25">
      <c r="A3858" s="126">
        <v>25926</v>
      </c>
      <c r="B3858" s="126" t="s">
        <v>2144</v>
      </c>
      <c r="C3858" s="126" t="s">
        <v>443</v>
      </c>
      <c r="D3858" s="126">
        <v>8520</v>
      </c>
      <c r="E3858" s="126">
        <v>1</v>
      </c>
      <c r="F3858" s="126" t="s">
        <v>6535</v>
      </c>
      <c r="G3858" s="126">
        <v>44.4</v>
      </c>
    </row>
    <row r="3859" spans="1:7" x14ac:dyDescent="0.25">
      <c r="A3859" s="126">
        <v>25928</v>
      </c>
      <c r="B3859" s="126" t="s">
        <v>2145</v>
      </c>
      <c r="C3859" s="126" t="s">
        <v>444</v>
      </c>
      <c r="D3859" s="126">
        <v>500</v>
      </c>
      <c r="E3859" s="126">
        <v>24</v>
      </c>
      <c r="F3859" s="126" t="s">
        <v>6182</v>
      </c>
      <c r="G3859" s="126">
        <v>4.01</v>
      </c>
    </row>
    <row r="3860" spans="1:7" x14ac:dyDescent="0.25">
      <c r="A3860" s="126">
        <v>25944</v>
      </c>
      <c r="B3860" s="126" t="s">
        <v>2147</v>
      </c>
      <c r="C3860" s="126" t="s">
        <v>443</v>
      </c>
      <c r="D3860" s="126">
        <v>2046</v>
      </c>
      <c r="E3860" s="126">
        <v>4</v>
      </c>
      <c r="F3860" s="126" t="s">
        <v>6212</v>
      </c>
      <c r="G3860" s="126">
        <v>12.3</v>
      </c>
    </row>
    <row r="3861" spans="1:7" x14ac:dyDescent="0.25">
      <c r="A3861" s="126">
        <v>25944</v>
      </c>
      <c r="B3861" s="126" t="s">
        <v>2147</v>
      </c>
      <c r="C3861" s="126" t="s">
        <v>443</v>
      </c>
      <c r="D3861" s="126">
        <v>2046</v>
      </c>
      <c r="E3861" s="126">
        <v>4</v>
      </c>
      <c r="F3861" s="126" t="s">
        <v>6212</v>
      </c>
      <c r="G3861" s="126">
        <v>12.3</v>
      </c>
    </row>
    <row r="3862" spans="1:7" x14ac:dyDescent="0.25">
      <c r="A3862" s="126">
        <v>25442</v>
      </c>
      <c r="B3862" s="126" t="s">
        <v>2074</v>
      </c>
      <c r="C3862" s="126" t="s">
        <v>443</v>
      </c>
      <c r="D3862" s="126">
        <v>4260</v>
      </c>
      <c r="E3862" s="126">
        <v>1</v>
      </c>
      <c r="F3862" s="126" t="s">
        <v>6179</v>
      </c>
      <c r="G3862" s="126">
        <v>24.94</v>
      </c>
    </row>
    <row r="3863" spans="1:7" x14ac:dyDescent="0.25">
      <c r="A3863" s="126">
        <v>25442</v>
      </c>
      <c r="B3863" s="126" t="s">
        <v>2074</v>
      </c>
      <c r="C3863" s="126" t="s">
        <v>443</v>
      </c>
      <c r="D3863" s="126">
        <v>4260</v>
      </c>
      <c r="E3863" s="126">
        <v>1</v>
      </c>
      <c r="F3863" s="126" t="s">
        <v>6179</v>
      </c>
      <c r="G3863" s="126">
        <v>24.94</v>
      </c>
    </row>
    <row r="3864" spans="1:7" x14ac:dyDescent="0.25">
      <c r="A3864" s="126">
        <v>25938</v>
      </c>
      <c r="B3864" s="126" t="s">
        <v>313</v>
      </c>
      <c r="C3864" s="126" t="s">
        <v>442</v>
      </c>
      <c r="D3864" s="126">
        <v>4000</v>
      </c>
      <c r="E3864" s="126">
        <v>4</v>
      </c>
      <c r="F3864" s="126" t="s">
        <v>5957</v>
      </c>
      <c r="G3864" s="126">
        <v>39.29</v>
      </c>
    </row>
    <row r="3865" spans="1:7" x14ac:dyDescent="0.25">
      <c r="A3865" s="126">
        <v>25275</v>
      </c>
      <c r="B3865" s="126" t="s">
        <v>2054</v>
      </c>
      <c r="C3865" s="126" t="s">
        <v>442</v>
      </c>
      <c r="D3865" s="126">
        <v>750</v>
      </c>
      <c r="E3865" s="126">
        <v>12</v>
      </c>
      <c r="F3865" s="126" t="s">
        <v>5965</v>
      </c>
      <c r="G3865" s="126">
        <v>15.99</v>
      </c>
    </row>
    <row r="3866" spans="1:7" x14ac:dyDescent="0.25">
      <c r="A3866" s="126">
        <v>25230</v>
      </c>
      <c r="B3866" s="126" t="s">
        <v>2044</v>
      </c>
      <c r="C3866" s="126" t="s">
        <v>443</v>
      </c>
      <c r="D3866" s="126">
        <v>473</v>
      </c>
      <c r="E3866" s="126">
        <v>24</v>
      </c>
      <c r="F3866" s="126" t="s">
        <v>6413</v>
      </c>
      <c r="G3866" s="126">
        <v>3.49</v>
      </c>
    </row>
    <row r="3867" spans="1:7" x14ac:dyDescent="0.25">
      <c r="A3867" s="126">
        <v>25940</v>
      </c>
      <c r="B3867" s="126" t="s">
        <v>2146</v>
      </c>
      <c r="C3867" s="126" t="s">
        <v>443</v>
      </c>
      <c r="D3867" s="126">
        <v>473</v>
      </c>
      <c r="E3867" s="126">
        <v>24</v>
      </c>
      <c r="F3867" s="126" t="s">
        <v>6182</v>
      </c>
      <c r="G3867" s="126">
        <v>2.99</v>
      </c>
    </row>
    <row r="3868" spans="1:7" x14ac:dyDescent="0.25">
      <c r="A3868" s="126">
        <v>25940</v>
      </c>
      <c r="B3868" s="126" t="s">
        <v>2146</v>
      </c>
      <c r="C3868" s="126" t="s">
        <v>443</v>
      </c>
      <c r="D3868" s="126">
        <v>473</v>
      </c>
      <c r="E3868" s="126">
        <v>24</v>
      </c>
      <c r="F3868" s="126" t="s">
        <v>6182</v>
      </c>
      <c r="G3868" s="126">
        <v>2.99</v>
      </c>
    </row>
    <row r="3869" spans="1:7" x14ac:dyDescent="0.25">
      <c r="A3869" s="126">
        <v>25940</v>
      </c>
      <c r="B3869" s="126" t="s">
        <v>2146</v>
      </c>
      <c r="C3869" s="126" t="s">
        <v>443</v>
      </c>
      <c r="D3869" s="126">
        <v>473</v>
      </c>
      <c r="E3869" s="126">
        <v>24</v>
      </c>
      <c r="F3869" s="126" t="s">
        <v>6182</v>
      </c>
      <c r="G3869" s="126">
        <v>2.99</v>
      </c>
    </row>
    <row r="3870" spans="1:7" x14ac:dyDescent="0.25">
      <c r="A3870" s="126">
        <v>25611</v>
      </c>
      <c r="B3870" s="126" t="s">
        <v>2086</v>
      </c>
      <c r="C3870" s="126" t="s">
        <v>441</v>
      </c>
      <c r="D3870" s="126">
        <v>750</v>
      </c>
      <c r="E3870" s="126">
        <v>6</v>
      </c>
      <c r="F3870" s="126" t="s">
        <v>5773</v>
      </c>
      <c r="G3870" s="126">
        <v>80.989999999999995</v>
      </c>
    </row>
    <row r="3871" spans="1:7" x14ac:dyDescent="0.25">
      <c r="A3871" s="126">
        <v>25964</v>
      </c>
      <c r="B3871" s="126" t="s">
        <v>2152</v>
      </c>
      <c r="C3871" s="126" t="s">
        <v>443</v>
      </c>
      <c r="D3871" s="126">
        <v>473</v>
      </c>
      <c r="E3871" s="126">
        <v>24</v>
      </c>
      <c r="F3871" s="126" t="s">
        <v>6593</v>
      </c>
      <c r="G3871" s="126">
        <v>3.17</v>
      </c>
    </row>
    <row r="3872" spans="1:7" x14ac:dyDescent="0.25">
      <c r="A3872" s="126">
        <v>25964</v>
      </c>
      <c r="B3872" s="126" t="s">
        <v>2152</v>
      </c>
      <c r="C3872" s="126" t="s">
        <v>443</v>
      </c>
      <c r="D3872" s="126">
        <v>473</v>
      </c>
      <c r="E3872" s="126">
        <v>24</v>
      </c>
      <c r="F3872" s="126" t="s">
        <v>6593</v>
      </c>
      <c r="G3872" s="126">
        <v>3.17</v>
      </c>
    </row>
    <row r="3873" spans="1:7" x14ac:dyDescent="0.25">
      <c r="A3873" s="126">
        <v>25884</v>
      </c>
      <c r="B3873" s="126" t="s">
        <v>2135</v>
      </c>
      <c r="C3873" s="126" t="s">
        <v>443</v>
      </c>
      <c r="D3873" s="126">
        <v>473</v>
      </c>
      <c r="E3873" s="126">
        <v>24</v>
      </c>
      <c r="F3873" s="126" t="s">
        <v>6635</v>
      </c>
      <c r="G3873" s="126">
        <v>3.34</v>
      </c>
    </row>
    <row r="3874" spans="1:7" x14ac:dyDescent="0.25">
      <c r="A3874" s="126">
        <v>25884</v>
      </c>
      <c r="B3874" s="126" t="s">
        <v>2135</v>
      </c>
      <c r="C3874" s="126" t="s">
        <v>443</v>
      </c>
      <c r="D3874" s="126">
        <v>473</v>
      </c>
      <c r="E3874" s="126">
        <v>24</v>
      </c>
      <c r="F3874" s="126" t="s">
        <v>6635</v>
      </c>
      <c r="G3874" s="126">
        <v>3.34</v>
      </c>
    </row>
    <row r="3875" spans="1:7" x14ac:dyDescent="0.25">
      <c r="A3875" s="126">
        <v>25256</v>
      </c>
      <c r="B3875" s="126" t="s">
        <v>2048</v>
      </c>
      <c r="C3875" s="126" t="s">
        <v>442</v>
      </c>
      <c r="D3875" s="126">
        <v>750</v>
      </c>
      <c r="E3875" s="126">
        <v>12</v>
      </c>
      <c r="F3875" s="126" t="s">
        <v>5899</v>
      </c>
      <c r="G3875" s="126">
        <v>16.989999999999998</v>
      </c>
    </row>
    <row r="3876" spans="1:7" x14ac:dyDescent="0.25">
      <c r="A3876" s="126">
        <v>25285</v>
      </c>
      <c r="B3876" s="126" t="s">
        <v>2056</v>
      </c>
      <c r="C3876" s="126" t="s">
        <v>442</v>
      </c>
      <c r="D3876" s="126">
        <v>750</v>
      </c>
      <c r="E3876" s="126">
        <v>12</v>
      </c>
      <c r="F3876" s="126" t="s">
        <v>5999</v>
      </c>
      <c r="G3876" s="126">
        <v>15.99</v>
      </c>
    </row>
    <row r="3877" spans="1:7" x14ac:dyDescent="0.25">
      <c r="A3877" s="126">
        <v>25524</v>
      </c>
      <c r="B3877" s="126" t="s">
        <v>2080</v>
      </c>
      <c r="C3877" s="126" t="s">
        <v>443</v>
      </c>
      <c r="D3877" s="126">
        <v>5325</v>
      </c>
      <c r="E3877" s="126">
        <v>1</v>
      </c>
      <c r="F3877" s="126" t="s">
        <v>6180</v>
      </c>
      <c r="G3877" s="126">
        <v>29.98</v>
      </c>
    </row>
    <row r="3878" spans="1:7" x14ac:dyDescent="0.25">
      <c r="A3878" s="126">
        <v>25524</v>
      </c>
      <c r="B3878" s="126" t="s">
        <v>2080</v>
      </c>
      <c r="C3878" s="126" t="s">
        <v>443</v>
      </c>
      <c r="D3878" s="126">
        <v>5325</v>
      </c>
      <c r="E3878" s="126">
        <v>1</v>
      </c>
      <c r="F3878" s="126" t="s">
        <v>6180</v>
      </c>
      <c r="G3878" s="126">
        <v>29.98</v>
      </c>
    </row>
    <row r="3879" spans="1:7" x14ac:dyDescent="0.25">
      <c r="A3879" s="126">
        <v>25776</v>
      </c>
      <c r="B3879" s="126" t="s">
        <v>2115</v>
      </c>
      <c r="C3879" s="126" t="s">
        <v>441</v>
      </c>
      <c r="D3879" s="126">
        <v>750</v>
      </c>
      <c r="E3879" s="126">
        <v>6</v>
      </c>
      <c r="F3879" s="126" t="s">
        <v>5788</v>
      </c>
      <c r="G3879" s="126">
        <v>44.99</v>
      </c>
    </row>
    <row r="3880" spans="1:7" x14ac:dyDescent="0.25">
      <c r="A3880" s="126">
        <v>25281</v>
      </c>
      <c r="B3880" s="126" t="s">
        <v>2055</v>
      </c>
      <c r="C3880" s="126" t="s">
        <v>442</v>
      </c>
      <c r="D3880" s="126">
        <v>750</v>
      </c>
      <c r="E3880" s="126">
        <v>12</v>
      </c>
      <c r="F3880" s="126" t="s">
        <v>5965</v>
      </c>
      <c r="G3880" s="126">
        <v>15.99</v>
      </c>
    </row>
    <row r="3881" spans="1:7" x14ac:dyDescent="0.25">
      <c r="A3881" s="126">
        <v>25460</v>
      </c>
      <c r="B3881" s="126" t="s">
        <v>2075</v>
      </c>
      <c r="C3881" s="126" t="s">
        <v>442</v>
      </c>
      <c r="D3881" s="126">
        <v>750</v>
      </c>
      <c r="E3881" s="126">
        <v>6</v>
      </c>
      <c r="F3881" s="126" t="s">
        <v>6034</v>
      </c>
      <c r="G3881" s="126">
        <v>21.99</v>
      </c>
    </row>
    <row r="3882" spans="1:7" x14ac:dyDescent="0.25">
      <c r="A3882" s="126">
        <v>25360</v>
      </c>
      <c r="B3882" s="126" t="s">
        <v>2065</v>
      </c>
      <c r="C3882" s="126" t="s">
        <v>444</v>
      </c>
      <c r="D3882" s="126">
        <v>2130</v>
      </c>
      <c r="E3882" s="126">
        <v>4</v>
      </c>
      <c r="F3882" s="126" t="s">
        <v>6156</v>
      </c>
      <c r="G3882" s="126">
        <v>15.99</v>
      </c>
    </row>
    <row r="3883" spans="1:7" x14ac:dyDescent="0.25">
      <c r="A3883" s="126">
        <v>25361</v>
      </c>
      <c r="B3883" s="126" t="s">
        <v>2066</v>
      </c>
      <c r="C3883" s="126" t="s">
        <v>444</v>
      </c>
      <c r="D3883" s="126">
        <v>2130</v>
      </c>
      <c r="E3883" s="126">
        <v>4</v>
      </c>
      <c r="F3883" s="126" t="s">
        <v>6156</v>
      </c>
      <c r="G3883" s="126">
        <v>15.99</v>
      </c>
    </row>
    <row r="3884" spans="1:7" x14ac:dyDescent="0.25">
      <c r="A3884" s="126">
        <v>25697</v>
      </c>
      <c r="B3884" s="126" t="s">
        <v>2100</v>
      </c>
      <c r="C3884" s="126" t="s">
        <v>443</v>
      </c>
      <c r="D3884" s="126">
        <v>473</v>
      </c>
      <c r="E3884" s="126">
        <v>24</v>
      </c>
      <c r="F3884" s="126" t="s">
        <v>6180</v>
      </c>
      <c r="G3884" s="126">
        <v>3.49</v>
      </c>
    </row>
    <row r="3885" spans="1:7" x14ac:dyDescent="0.25">
      <c r="A3885" s="126">
        <v>25697</v>
      </c>
      <c r="B3885" s="126" t="s">
        <v>2100</v>
      </c>
      <c r="C3885" s="126" t="s">
        <v>443</v>
      </c>
      <c r="D3885" s="126">
        <v>473</v>
      </c>
      <c r="E3885" s="126">
        <v>24</v>
      </c>
      <c r="F3885" s="126" t="s">
        <v>6180</v>
      </c>
      <c r="G3885" s="126">
        <v>3.49</v>
      </c>
    </row>
    <row r="3886" spans="1:7" x14ac:dyDescent="0.25">
      <c r="A3886" s="126">
        <v>799951</v>
      </c>
      <c r="B3886" s="126" t="s">
        <v>5036</v>
      </c>
      <c r="C3886" s="126" t="s">
        <v>443</v>
      </c>
      <c r="D3886" s="126">
        <v>473</v>
      </c>
      <c r="E3886" s="126">
        <v>24</v>
      </c>
      <c r="F3886" s="126" t="s">
        <v>6449</v>
      </c>
      <c r="G3886" s="126">
        <v>4.25</v>
      </c>
    </row>
    <row r="3887" spans="1:7" x14ac:dyDescent="0.25">
      <c r="A3887" s="126">
        <v>25772</v>
      </c>
      <c r="B3887" s="126" t="s">
        <v>2112</v>
      </c>
      <c r="C3887" s="126" t="s">
        <v>442</v>
      </c>
      <c r="D3887" s="126">
        <v>3000</v>
      </c>
      <c r="E3887" s="126">
        <v>4</v>
      </c>
      <c r="F3887" s="126" t="s">
        <v>5906</v>
      </c>
      <c r="G3887" s="126">
        <v>46.99</v>
      </c>
    </row>
    <row r="3888" spans="1:7" x14ac:dyDescent="0.25">
      <c r="A3888" s="126">
        <v>25775</v>
      </c>
      <c r="B3888" s="126" t="s">
        <v>2114</v>
      </c>
      <c r="C3888" s="126" t="s">
        <v>442</v>
      </c>
      <c r="D3888" s="126">
        <v>750</v>
      </c>
      <c r="E3888" s="126">
        <v>12</v>
      </c>
      <c r="F3888" s="126" t="s">
        <v>5999</v>
      </c>
      <c r="G3888" s="126">
        <v>21.99</v>
      </c>
    </row>
    <row r="3889" spans="1:7" x14ac:dyDescent="0.25">
      <c r="A3889" s="126">
        <v>25166</v>
      </c>
      <c r="B3889" s="126" t="s">
        <v>2038</v>
      </c>
      <c r="C3889" s="126" t="s">
        <v>441</v>
      </c>
      <c r="D3889" s="126">
        <v>750</v>
      </c>
      <c r="E3889" s="126">
        <v>12</v>
      </c>
      <c r="F3889" s="126" t="s">
        <v>5984</v>
      </c>
      <c r="G3889" s="126">
        <v>40.25</v>
      </c>
    </row>
    <row r="3890" spans="1:7" x14ac:dyDescent="0.25">
      <c r="A3890" s="126">
        <v>25416</v>
      </c>
      <c r="B3890" s="126" t="s">
        <v>2067</v>
      </c>
      <c r="C3890" s="126" t="s">
        <v>443</v>
      </c>
      <c r="D3890" s="126">
        <v>2840</v>
      </c>
      <c r="E3890" s="126">
        <v>3</v>
      </c>
      <c r="F3890" s="126" t="s">
        <v>6182</v>
      </c>
      <c r="G3890" s="126">
        <v>12.29</v>
      </c>
    </row>
    <row r="3891" spans="1:7" x14ac:dyDescent="0.25">
      <c r="A3891" s="126">
        <v>25416</v>
      </c>
      <c r="B3891" s="126" t="s">
        <v>2067</v>
      </c>
      <c r="C3891" s="126" t="s">
        <v>443</v>
      </c>
      <c r="D3891" s="126">
        <v>2840</v>
      </c>
      <c r="E3891" s="126">
        <v>3</v>
      </c>
      <c r="F3891" s="126" t="s">
        <v>6182</v>
      </c>
      <c r="G3891" s="126">
        <v>12.29</v>
      </c>
    </row>
    <row r="3892" spans="1:7" x14ac:dyDescent="0.25">
      <c r="A3892" s="126">
        <v>25276</v>
      </c>
      <c r="B3892" s="126" t="s">
        <v>5246</v>
      </c>
      <c r="C3892" s="126" t="s">
        <v>443</v>
      </c>
      <c r="D3892" s="126">
        <v>500</v>
      </c>
      <c r="E3892" s="126">
        <v>24</v>
      </c>
      <c r="F3892" s="126" t="s">
        <v>5794</v>
      </c>
      <c r="G3892" s="126">
        <v>3.54</v>
      </c>
    </row>
    <row r="3893" spans="1:7" x14ac:dyDescent="0.25">
      <c r="A3893" s="126">
        <v>25780</v>
      </c>
      <c r="B3893" s="126" t="s">
        <v>2117</v>
      </c>
      <c r="C3893" s="126" t="s">
        <v>441</v>
      </c>
      <c r="D3893" s="126">
        <v>375</v>
      </c>
      <c r="E3893" s="126">
        <v>12</v>
      </c>
      <c r="F3893" s="126" t="s">
        <v>5786</v>
      </c>
      <c r="G3893" s="126">
        <v>22.49</v>
      </c>
    </row>
    <row r="3894" spans="1:7" x14ac:dyDescent="0.25">
      <c r="A3894" s="126">
        <v>25508</v>
      </c>
      <c r="B3894" s="126" t="s">
        <v>4275</v>
      </c>
      <c r="C3894" s="126" t="s">
        <v>442</v>
      </c>
      <c r="D3894" s="126">
        <v>750</v>
      </c>
      <c r="E3894" s="126">
        <v>6</v>
      </c>
      <c r="F3894" s="126" t="s">
        <v>5999</v>
      </c>
      <c r="G3894" s="126">
        <v>95.99</v>
      </c>
    </row>
    <row r="3895" spans="1:7" x14ac:dyDescent="0.25">
      <c r="A3895" s="126">
        <v>792459</v>
      </c>
      <c r="B3895" s="126" t="s">
        <v>3414</v>
      </c>
      <c r="C3895" s="126" t="s">
        <v>443</v>
      </c>
      <c r="D3895" s="126">
        <v>500</v>
      </c>
      <c r="E3895" s="126">
        <v>8</v>
      </c>
      <c r="F3895" s="126" t="s">
        <v>5877</v>
      </c>
      <c r="G3895" s="126">
        <v>4.29</v>
      </c>
    </row>
    <row r="3896" spans="1:7" x14ac:dyDescent="0.25">
      <c r="A3896" s="126">
        <v>792459</v>
      </c>
      <c r="B3896" s="126" t="s">
        <v>3414</v>
      </c>
      <c r="C3896" s="126" t="s">
        <v>443</v>
      </c>
      <c r="D3896" s="126">
        <v>500</v>
      </c>
      <c r="E3896" s="126">
        <v>8</v>
      </c>
      <c r="F3896" s="126" t="s">
        <v>5877</v>
      </c>
      <c r="G3896" s="126">
        <v>4.29</v>
      </c>
    </row>
    <row r="3897" spans="1:7" x14ac:dyDescent="0.25">
      <c r="A3897" s="126">
        <v>25614</v>
      </c>
      <c r="B3897" s="126" t="s">
        <v>2089</v>
      </c>
      <c r="C3897" s="126" t="s">
        <v>441</v>
      </c>
      <c r="D3897" s="126">
        <v>750</v>
      </c>
      <c r="E3897" s="126">
        <v>6</v>
      </c>
      <c r="F3897" s="126" t="s">
        <v>5773</v>
      </c>
      <c r="G3897" s="126">
        <v>89.99</v>
      </c>
    </row>
    <row r="3898" spans="1:7" x14ac:dyDescent="0.25">
      <c r="A3898" s="126">
        <v>25961</v>
      </c>
      <c r="B3898" s="126" t="s">
        <v>2151</v>
      </c>
      <c r="C3898" s="126" t="s">
        <v>443</v>
      </c>
      <c r="D3898" s="126">
        <v>1980</v>
      </c>
      <c r="E3898" s="126">
        <v>4</v>
      </c>
      <c r="F3898" s="126" t="s">
        <v>6179</v>
      </c>
      <c r="G3898" s="126">
        <v>10.99</v>
      </c>
    </row>
    <row r="3899" spans="1:7" x14ac:dyDescent="0.25">
      <c r="A3899" s="126">
        <v>25961</v>
      </c>
      <c r="B3899" s="126" t="s">
        <v>2151</v>
      </c>
      <c r="C3899" s="126" t="s">
        <v>443</v>
      </c>
      <c r="D3899" s="126">
        <v>1980</v>
      </c>
      <c r="E3899" s="126">
        <v>4</v>
      </c>
      <c r="F3899" s="126" t="s">
        <v>6179</v>
      </c>
      <c r="G3899" s="126">
        <v>10.99</v>
      </c>
    </row>
    <row r="3900" spans="1:7" x14ac:dyDescent="0.25">
      <c r="A3900" s="126">
        <v>25865</v>
      </c>
      <c r="B3900" s="126" t="s">
        <v>2134</v>
      </c>
      <c r="C3900" s="126" t="s">
        <v>442</v>
      </c>
      <c r="D3900" s="126">
        <v>750</v>
      </c>
      <c r="E3900" s="126">
        <v>12</v>
      </c>
      <c r="F3900" s="126" t="s">
        <v>5972</v>
      </c>
      <c r="G3900" s="126">
        <v>11.07</v>
      </c>
    </row>
    <row r="3901" spans="1:7" x14ac:dyDescent="0.25">
      <c r="A3901" s="126">
        <v>25863</v>
      </c>
      <c r="B3901" s="126" t="s">
        <v>2133</v>
      </c>
      <c r="C3901" s="126" t="s">
        <v>443</v>
      </c>
      <c r="D3901" s="126">
        <v>473</v>
      </c>
      <c r="E3901" s="126">
        <v>24</v>
      </c>
      <c r="F3901" s="126" t="s">
        <v>6413</v>
      </c>
      <c r="G3901" s="126">
        <v>3.25</v>
      </c>
    </row>
    <row r="3902" spans="1:7" x14ac:dyDescent="0.25">
      <c r="A3902" s="126">
        <v>25863</v>
      </c>
      <c r="B3902" s="126" t="s">
        <v>2133</v>
      </c>
      <c r="C3902" s="126" t="s">
        <v>443</v>
      </c>
      <c r="D3902" s="126">
        <v>473</v>
      </c>
      <c r="E3902" s="126">
        <v>24</v>
      </c>
      <c r="F3902" s="126" t="s">
        <v>6413</v>
      </c>
      <c r="G3902" s="126">
        <v>3.25</v>
      </c>
    </row>
    <row r="3903" spans="1:7" x14ac:dyDescent="0.25">
      <c r="A3903" s="126">
        <v>25887</v>
      </c>
      <c r="B3903" s="126" t="s">
        <v>2138</v>
      </c>
      <c r="C3903" s="126" t="s">
        <v>443</v>
      </c>
      <c r="D3903" s="126">
        <v>473</v>
      </c>
      <c r="E3903" s="126">
        <v>24</v>
      </c>
      <c r="F3903" s="126" t="s">
        <v>6635</v>
      </c>
      <c r="G3903" s="126">
        <v>3.34</v>
      </c>
    </row>
    <row r="3904" spans="1:7" x14ac:dyDescent="0.25">
      <c r="A3904" s="126">
        <v>25887</v>
      </c>
      <c r="B3904" s="126" t="s">
        <v>2138</v>
      </c>
      <c r="C3904" s="126" t="s">
        <v>443</v>
      </c>
      <c r="D3904" s="126">
        <v>473</v>
      </c>
      <c r="E3904" s="126">
        <v>24</v>
      </c>
      <c r="F3904" s="126" t="s">
        <v>6635</v>
      </c>
      <c r="G3904" s="126">
        <v>3.34</v>
      </c>
    </row>
    <row r="3905" spans="1:7" x14ac:dyDescent="0.25">
      <c r="A3905" s="126">
        <v>25270</v>
      </c>
      <c r="B3905" s="126" t="s">
        <v>2052</v>
      </c>
      <c r="C3905" s="126" t="s">
        <v>442</v>
      </c>
      <c r="D3905" s="126">
        <v>750</v>
      </c>
      <c r="E3905" s="126">
        <v>12</v>
      </c>
      <c r="F3905" s="126" t="s">
        <v>5965</v>
      </c>
      <c r="G3905" s="126">
        <v>26.99</v>
      </c>
    </row>
    <row r="3906" spans="1:7" x14ac:dyDescent="0.25">
      <c r="A3906" s="126">
        <v>25960</v>
      </c>
      <c r="B3906" s="126" t="s">
        <v>2150</v>
      </c>
      <c r="C3906" s="126" t="s">
        <v>443</v>
      </c>
      <c r="D3906" s="126">
        <v>473</v>
      </c>
      <c r="E3906" s="126">
        <v>24</v>
      </c>
      <c r="F3906" s="126" t="s">
        <v>6180</v>
      </c>
      <c r="G3906" s="126">
        <v>2.69</v>
      </c>
    </row>
    <row r="3907" spans="1:7" x14ac:dyDescent="0.25">
      <c r="A3907" s="126">
        <v>25960</v>
      </c>
      <c r="B3907" s="126" t="s">
        <v>2150</v>
      </c>
      <c r="C3907" s="126" t="s">
        <v>443</v>
      </c>
      <c r="D3907" s="126">
        <v>473</v>
      </c>
      <c r="E3907" s="126">
        <v>24</v>
      </c>
      <c r="F3907" s="126" t="s">
        <v>6180</v>
      </c>
      <c r="G3907" s="126">
        <v>2.69</v>
      </c>
    </row>
    <row r="3908" spans="1:7" x14ac:dyDescent="0.25">
      <c r="A3908" s="126">
        <v>82934</v>
      </c>
      <c r="B3908" s="126" t="s">
        <v>2627</v>
      </c>
      <c r="C3908" s="126" t="s">
        <v>443</v>
      </c>
      <c r="D3908" s="126">
        <v>740</v>
      </c>
      <c r="E3908" s="126">
        <v>12</v>
      </c>
      <c r="F3908" s="126" t="s">
        <v>6180</v>
      </c>
      <c r="G3908" s="126">
        <v>3.99</v>
      </c>
    </row>
    <row r="3909" spans="1:7" x14ac:dyDescent="0.25">
      <c r="A3909" s="126">
        <v>82934</v>
      </c>
      <c r="B3909" s="126" t="s">
        <v>2627</v>
      </c>
      <c r="C3909" s="126" t="s">
        <v>443</v>
      </c>
      <c r="D3909" s="126">
        <v>740</v>
      </c>
      <c r="E3909" s="126">
        <v>12</v>
      </c>
      <c r="F3909" s="126" t="s">
        <v>6180</v>
      </c>
      <c r="G3909" s="126">
        <v>3.99</v>
      </c>
    </row>
    <row r="3910" spans="1:7" x14ac:dyDescent="0.25">
      <c r="A3910" s="126">
        <v>25748</v>
      </c>
      <c r="B3910" s="126" t="s">
        <v>314</v>
      </c>
      <c r="C3910" s="126" t="s">
        <v>443</v>
      </c>
      <c r="D3910" s="126">
        <v>473</v>
      </c>
      <c r="E3910" s="126">
        <v>24</v>
      </c>
      <c r="F3910" s="126" t="s">
        <v>6189</v>
      </c>
      <c r="G3910" s="126">
        <v>3.4</v>
      </c>
    </row>
    <row r="3911" spans="1:7" x14ac:dyDescent="0.25">
      <c r="A3911" s="126">
        <v>25748</v>
      </c>
      <c r="B3911" s="126" t="s">
        <v>314</v>
      </c>
      <c r="C3911" s="126" t="s">
        <v>443</v>
      </c>
      <c r="D3911" s="126">
        <v>473</v>
      </c>
      <c r="E3911" s="126">
        <v>24</v>
      </c>
      <c r="F3911" s="126" t="s">
        <v>6189</v>
      </c>
      <c r="G3911" s="126">
        <v>3.4</v>
      </c>
    </row>
    <row r="3912" spans="1:7" x14ac:dyDescent="0.25">
      <c r="A3912" s="126">
        <v>25744</v>
      </c>
      <c r="B3912" s="126" t="s">
        <v>2107</v>
      </c>
      <c r="C3912" s="126" t="s">
        <v>442</v>
      </c>
      <c r="D3912" s="126">
        <v>3000</v>
      </c>
      <c r="E3912" s="126">
        <v>4</v>
      </c>
      <c r="F3912" s="126" t="s">
        <v>5999</v>
      </c>
      <c r="G3912" s="126">
        <v>44.99</v>
      </c>
    </row>
    <row r="3913" spans="1:7" x14ac:dyDescent="0.25">
      <c r="A3913" s="126">
        <v>25249</v>
      </c>
      <c r="B3913" s="126" t="s">
        <v>2045</v>
      </c>
      <c r="C3913" s="126" t="s">
        <v>442</v>
      </c>
      <c r="D3913" s="126">
        <v>750</v>
      </c>
      <c r="E3913" s="126">
        <v>12</v>
      </c>
      <c r="F3913" s="126" t="s">
        <v>5999</v>
      </c>
      <c r="G3913" s="126">
        <v>21.99</v>
      </c>
    </row>
    <row r="3914" spans="1:7" x14ac:dyDescent="0.25">
      <c r="A3914" s="126">
        <v>25787</v>
      </c>
      <c r="B3914" s="126" t="s">
        <v>2120</v>
      </c>
      <c r="C3914" s="126" t="s">
        <v>442</v>
      </c>
      <c r="D3914" s="126">
        <v>750</v>
      </c>
      <c r="E3914" s="126">
        <v>12</v>
      </c>
      <c r="F3914" s="126" t="s">
        <v>5906</v>
      </c>
      <c r="G3914" s="126">
        <v>13.99</v>
      </c>
    </row>
    <row r="3915" spans="1:7" x14ac:dyDescent="0.25">
      <c r="A3915" s="126">
        <v>25258</v>
      </c>
      <c r="B3915" s="126" t="s">
        <v>2049</v>
      </c>
      <c r="C3915" s="126" t="s">
        <v>442</v>
      </c>
      <c r="D3915" s="126">
        <v>750</v>
      </c>
      <c r="E3915" s="126">
        <v>12</v>
      </c>
      <c r="F3915" s="126" t="s">
        <v>5771</v>
      </c>
      <c r="G3915" s="126">
        <v>13.99</v>
      </c>
    </row>
    <row r="3916" spans="1:7" x14ac:dyDescent="0.25">
      <c r="A3916" s="126">
        <v>25673</v>
      </c>
      <c r="B3916" s="126" t="s">
        <v>2093</v>
      </c>
      <c r="C3916" s="126" t="s">
        <v>443</v>
      </c>
      <c r="D3916" s="126">
        <v>500</v>
      </c>
      <c r="E3916" s="126">
        <v>24</v>
      </c>
      <c r="F3916" s="126" t="s">
        <v>5877</v>
      </c>
      <c r="G3916" s="126">
        <v>3.69</v>
      </c>
    </row>
    <row r="3917" spans="1:7" x14ac:dyDescent="0.25">
      <c r="A3917" s="126">
        <v>25570</v>
      </c>
      <c r="B3917" s="126" t="s">
        <v>2085</v>
      </c>
      <c r="C3917" s="126" t="s">
        <v>443</v>
      </c>
      <c r="D3917" s="126">
        <v>473</v>
      </c>
      <c r="E3917" s="126">
        <v>24</v>
      </c>
      <c r="F3917" s="126" t="s">
        <v>6203</v>
      </c>
      <c r="G3917" s="126">
        <v>2.98</v>
      </c>
    </row>
    <row r="3918" spans="1:7" x14ac:dyDescent="0.25">
      <c r="A3918" s="126">
        <v>25570</v>
      </c>
      <c r="B3918" s="126" t="s">
        <v>2085</v>
      </c>
      <c r="C3918" s="126" t="s">
        <v>443</v>
      </c>
      <c r="D3918" s="126">
        <v>473</v>
      </c>
      <c r="E3918" s="126">
        <v>24</v>
      </c>
      <c r="F3918" s="126" t="s">
        <v>6203</v>
      </c>
      <c r="G3918" s="126">
        <v>2.98</v>
      </c>
    </row>
    <row r="3919" spans="1:7" x14ac:dyDescent="0.25">
      <c r="A3919" s="126">
        <v>25417</v>
      </c>
      <c r="B3919" s="126" t="s">
        <v>2068</v>
      </c>
      <c r="C3919" s="126" t="s">
        <v>443</v>
      </c>
      <c r="D3919" s="126">
        <v>473</v>
      </c>
      <c r="E3919" s="126">
        <v>24</v>
      </c>
      <c r="F3919" s="126" t="s">
        <v>6182</v>
      </c>
      <c r="G3919" s="126">
        <v>3.19</v>
      </c>
    </row>
    <row r="3920" spans="1:7" x14ac:dyDescent="0.25">
      <c r="A3920" s="126">
        <v>25417</v>
      </c>
      <c r="B3920" s="126" t="s">
        <v>2068</v>
      </c>
      <c r="C3920" s="126" t="s">
        <v>443</v>
      </c>
      <c r="D3920" s="126">
        <v>473</v>
      </c>
      <c r="E3920" s="126">
        <v>24</v>
      </c>
      <c r="F3920" s="126" t="s">
        <v>6182</v>
      </c>
      <c r="G3920" s="126">
        <v>3.19</v>
      </c>
    </row>
    <row r="3921" spans="1:7" x14ac:dyDescent="0.25">
      <c r="A3921" s="126">
        <v>25760</v>
      </c>
      <c r="B3921" s="126" t="s">
        <v>2110</v>
      </c>
      <c r="C3921" s="126" t="s">
        <v>441</v>
      </c>
      <c r="D3921" s="126">
        <v>750</v>
      </c>
      <c r="E3921" s="126">
        <v>6</v>
      </c>
      <c r="F3921" s="126" t="s">
        <v>5786</v>
      </c>
      <c r="G3921" s="126">
        <v>55.99</v>
      </c>
    </row>
    <row r="3922" spans="1:7" x14ac:dyDescent="0.25">
      <c r="A3922" s="126">
        <v>25254</v>
      </c>
      <c r="B3922" s="126" t="s">
        <v>2047</v>
      </c>
      <c r="C3922" s="126" t="s">
        <v>442</v>
      </c>
      <c r="D3922" s="126">
        <v>750</v>
      </c>
      <c r="E3922" s="126">
        <v>12</v>
      </c>
      <c r="F3922" s="126" t="s">
        <v>5999</v>
      </c>
      <c r="G3922" s="126">
        <v>15.49</v>
      </c>
    </row>
    <row r="3923" spans="1:7" x14ac:dyDescent="0.25">
      <c r="A3923" s="126">
        <v>25714</v>
      </c>
      <c r="B3923" s="126" t="s">
        <v>2103</v>
      </c>
      <c r="C3923" s="126" t="s">
        <v>442</v>
      </c>
      <c r="D3923" s="126">
        <v>3000</v>
      </c>
      <c r="E3923" s="126">
        <v>4</v>
      </c>
      <c r="F3923" s="126" t="s">
        <v>6026</v>
      </c>
      <c r="G3923" s="126">
        <v>38.99</v>
      </c>
    </row>
    <row r="3924" spans="1:7" x14ac:dyDescent="0.25">
      <c r="A3924" s="126">
        <v>25674</v>
      </c>
      <c r="B3924" s="126" t="s">
        <v>2094</v>
      </c>
      <c r="C3924" s="126" t="s">
        <v>443</v>
      </c>
      <c r="D3924" s="126">
        <v>2000</v>
      </c>
      <c r="E3924" s="126">
        <v>6</v>
      </c>
      <c r="F3924" s="126" t="s">
        <v>5877</v>
      </c>
      <c r="G3924" s="126">
        <v>14.29</v>
      </c>
    </row>
    <row r="3925" spans="1:7" x14ac:dyDescent="0.25">
      <c r="A3925" s="126">
        <v>25272</v>
      </c>
      <c r="B3925" s="126" t="s">
        <v>2053</v>
      </c>
      <c r="C3925" s="126" t="s">
        <v>442</v>
      </c>
      <c r="D3925" s="126">
        <v>750</v>
      </c>
      <c r="E3925" s="126">
        <v>12</v>
      </c>
      <c r="F3925" s="126" t="s">
        <v>5779</v>
      </c>
      <c r="G3925" s="126">
        <v>27.99</v>
      </c>
    </row>
    <row r="3926" spans="1:7" x14ac:dyDescent="0.25">
      <c r="A3926" s="126">
        <v>25917</v>
      </c>
      <c r="B3926" s="126" t="s">
        <v>2141</v>
      </c>
      <c r="C3926" s="126" t="s">
        <v>443</v>
      </c>
      <c r="D3926" s="126">
        <v>2130</v>
      </c>
      <c r="E3926" s="126">
        <v>4</v>
      </c>
      <c r="F3926" s="126" t="s">
        <v>6203</v>
      </c>
      <c r="G3926" s="126">
        <v>9.69</v>
      </c>
    </row>
    <row r="3927" spans="1:7" x14ac:dyDescent="0.25">
      <c r="A3927" s="126">
        <v>25917</v>
      </c>
      <c r="B3927" s="126" t="s">
        <v>2141</v>
      </c>
      <c r="C3927" s="126" t="s">
        <v>443</v>
      </c>
      <c r="D3927" s="126">
        <v>2130</v>
      </c>
      <c r="E3927" s="126">
        <v>4</v>
      </c>
      <c r="F3927" s="126" t="s">
        <v>6203</v>
      </c>
      <c r="G3927" s="126">
        <v>9.69</v>
      </c>
    </row>
    <row r="3928" spans="1:7" x14ac:dyDescent="0.25">
      <c r="A3928" s="126">
        <v>795914</v>
      </c>
      <c r="B3928" s="126" t="s">
        <v>3763</v>
      </c>
      <c r="C3928" s="126" t="s">
        <v>443</v>
      </c>
      <c r="D3928" s="126">
        <v>355</v>
      </c>
      <c r="E3928" s="126">
        <v>24</v>
      </c>
      <c r="F3928" s="126" t="s">
        <v>6413</v>
      </c>
      <c r="G3928" s="126">
        <v>5.44</v>
      </c>
    </row>
    <row r="3929" spans="1:7" x14ac:dyDescent="0.25">
      <c r="A3929" s="126">
        <v>795914</v>
      </c>
      <c r="B3929" s="126" t="s">
        <v>3763</v>
      </c>
      <c r="C3929" s="126" t="s">
        <v>443</v>
      </c>
      <c r="D3929" s="126">
        <v>355</v>
      </c>
      <c r="E3929" s="126">
        <v>24</v>
      </c>
      <c r="F3929" s="126" t="s">
        <v>6413</v>
      </c>
      <c r="G3929" s="126">
        <v>5.44</v>
      </c>
    </row>
    <row r="3930" spans="1:7" x14ac:dyDescent="0.25">
      <c r="A3930" s="126">
        <v>29639</v>
      </c>
      <c r="B3930" s="126" t="s">
        <v>3512</v>
      </c>
      <c r="C3930" s="126" t="s">
        <v>443</v>
      </c>
      <c r="D3930" s="126">
        <v>2130</v>
      </c>
      <c r="E3930" s="126">
        <v>4</v>
      </c>
      <c r="F3930" s="126" t="s">
        <v>6195</v>
      </c>
      <c r="G3930" s="126">
        <v>12.88</v>
      </c>
    </row>
    <row r="3931" spans="1:7" x14ac:dyDescent="0.25">
      <c r="A3931" s="126">
        <v>29639</v>
      </c>
      <c r="B3931" s="126" t="s">
        <v>3512</v>
      </c>
      <c r="C3931" s="126" t="s">
        <v>443</v>
      </c>
      <c r="D3931" s="126">
        <v>2130</v>
      </c>
      <c r="E3931" s="126">
        <v>4</v>
      </c>
      <c r="F3931" s="126" t="s">
        <v>6195</v>
      </c>
      <c r="G3931" s="126">
        <v>12.88</v>
      </c>
    </row>
    <row r="3932" spans="1:7" x14ac:dyDescent="0.25">
      <c r="A3932" s="126">
        <v>29264</v>
      </c>
      <c r="B3932" s="126" t="s">
        <v>2532</v>
      </c>
      <c r="C3932" s="126" t="s">
        <v>443</v>
      </c>
      <c r="D3932" s="126">
        <v>473</v>
      </c>
      <c r="E3932" s="126">
        <v>24</v>
      </c>
      <c r="F3932" s="126" t="s">
        <v>6638</v>
      </c>
      <c r="G3932" s="126">
        <v>4.3899999999999997</v>
      </c>
    </row>
    <row r="3933" spans="1:7" x14ac:dyDescent="0.25">
      <c r="A3933" s="126">
        <v>29264</v>
      </c>
      <c r="B3933" s="126" t="s">
        <v>2532</v>
      </c>
      <c r="C3933" s="126" t="s">
        <v>443</v>
      </c>
      <c r="D3933" s="126">
        <v>473</v>
      </c>
      <c r="E3933" s="126">
        <v>24</v>
      </c>
      <c r="F3933" s="126" t="s">
        <v>6638</v>
      </c>
      <c r="G3933" s="126">
        <v>4.3899999999999997</v>
      </c>
    </row>
    <row r="3934" spans="1:7" x14ac:dyDescent="0.25">
      <c r="A3934" s="126">
        <v>29264</v>
      </c>
      <c r="B3934" s="126" t="s">
        <v>2532</v>
      </c>
      <c r="C3934" s="126" t="s">
        <v>443</v>
      </c>
      <c r="D3934" s="126">
        <v>473</v>
      </c>
      <c r="E3934" s="126">
        <v>24</v>
      </c>
      <c r="F3934" s="126" t="s">
        <v>6638</v>
      </c>
      <c r="G3934" s="126">
        <v>4.3899999999999997</v>
      </c>
    </row>
    <row r="3935" spans="1:7" x14ac:dyDescent="0.25">
      <c r="A3935" s="126">
        <v>28904</v>
      </c>
      <c r="B3935" s="126" t="s">
        <v>2479</v>
      </c>
      <c r="C3935" s="126" t="s">
        <v>443</v>
      </c>
      <c r="D3935" s="126">
        <v>330</v>
      </c>
      <c r="E3935" s="126">
        <v>24</v>
      </c>
      <c r="F3935" s="126" t="s">
        <v>5984</v>
      </c>
      <c r="G3935" s="126">
        <v>2.95</v>
      </c>
    </row>
    <row r="3936" spans="1:7" x14ac:dyDescent="0.25">
      <c r="A3936" s="126">
        <v>25631</v>
      </c>
      <c r="B3936" s="126" t="s">
        <v>312</v>
      </c>
      <c r="C3936" s="126" t="s">
        <v>442</v>
      </c>
      <c r="D3936" s="126">
        <v>4000</v>
      </c>
      <c r="E3936" s="126">
        <v>4</v>
      </c>
      <c r="F3936" s="126" t="s">
        <v>5957</v>
      </c>
      <c r="G3936" s="126">
        <v>39.99</v>
      </c>
    </row>
    <row r="3937" spans="1:7" x14ac:dyDescent="0.25">
      <c r="A3937" s="126">
        <v>25830</v>
      </c>
      <c r="B3937" s="126" t="s">
        <v>2129</v>
      </c>
      <c r="C3937" s="126" t="s">
        <v>444</v>
      </c>
      <c r="D3937" s="126">
        <v>473</v>
      </c>
      <c r="E3937" s="126">
        <v>24</v>
      </c>
      <c r="F3937" s="126" t="s">
        <v>6075</v>
      </c>
      <c r="G3937" s="126">
        <v>3.69</v>
      </c>
    </row>
    <row r="3938" spans="1:7" x14ac:dyDescent="0.25">
      <c r="A3938" s="126">
        <v>25751</v>
      </c>
      <c r="B3938" s="126" t="s">
        <v>2108</v>
      </c>
      <c r="C3938" s="126" t="s">
        <v>443</v>
      </c>
      <c r="D3938" s="126">
        <v>5325</v>
      </c>
      <c r="E3938" s="126">
        <v>1</v>
      </c>
      <c r="F3938" s="126" t="s">
        <v>6180</v>
      </c>
      <c r="G3938" s="126">
        <v>29.98</v>
      </c>
    </row>
    <row r="3939" spans="1:7" x14ac:dyDescent="0.25">
      <c r="A3939" s="126">
        <v>25751</v>
      </c>
      <c r="B3939" s="126" t="s">
        <v>2108</v>
      </c>
      <c r="C3939" s="126" t="s">
        <v>443</v>
      </c>
      <c r="D3939" s="126">
        <v>5325</v>
      </c>
      <c r="E3939" s="126">
        <v>1</v>
      </c>
      <c r="F3939" s="126" t="s">
        <v>6180</v>
      </c>
      <c r="G3939" s="126">
        <v>29.98</v>
      </c>
    </row>
    <row r="3940" spans="1:7" x14ac:dyDescent="0.25">
      <c r="A3940" s="126">
        <v>29600</v>
      </c>
      <c r="B3940" s="126" t="s">
        <v>3473</v>
      </c>
      <c r="C3940" s="126" t="s">
        <v>443</v>
      </c>
      <c r="D3940" s="126">
        <v>4260</v>
      </c>
      <c r="E3940" s="126">
        <v>1</v>
      </c>
      <c r="F3940" s="126" t="s">
        <v>6413</v>
      </c>
      <c r="G3940" s="126">
        <v>24.48</v>
      </c>
    </row>
    <row r="3941" spans="1:7" x14ac:dyDescent="0.25">
      <c r="A3941" s="126">
        <v>29600</v>
      </c>
      <c r="B3941" s="126" t="s">
        <v>3473</v>
      </c>
      <c r="C3941" s="126" t="s">
        <v>443</v>
      </c>
      <c r="D3941" s="126">
        <v>4260</v>
      </c>
      <c r="E3941" s="126">
        <v>1</v>
      </c>
      <c r="F3941" s="126" t="s">
        <v>6413</v>
      </c>
      <c r="G3941" s="126">
        <v>24.48</v>
      </c>
    </row>
    <row r="3942" spans="1:7" x14ac:dyDescent="0.25">
      <c r="A3942" s="126">
        <v>25476</v>
      </c>
      <c r="B3942" s="126" t="s">
        <v>2076</v>
      </c>
      <c r="C3942" s="126" t="s">
        <v>441</v>
      </c>
      <c r="D3942" s="126">
        <v>500</v>
      </c>
      <c r="E3942" s="126">
        <v>6</v>
      </c>
      <c r="F3942" s="126" t="s">
        <v>5794</v>
      </c>
      <c r="G3942" s="126">
        <v>39.49</v>
      </c>
    </row>
    <row r="3943" spans="1:7" x14ac:dyDescent="0.25">
      <c r="A3943" s="126">
        <v>25706</v>
      </c>
      <c r="B3943" s="126" t="s">
        <v>2101</v>
      </c>
      <c r="C3943" s="126" t="s">
        <v>442</v>
      </c>
      <c r="D3943" s="126">
        <v>750</v>
      </c>
      <c r="E3943" s="126">
        <v>12</v>
      </c>
      <c r="F3943" s="126" t="s">
        <v>5928</v>
      </c>
      <c r="G3943" s="126">
        <v>19.989999999999998</v>
      </c>
    </row>
    <row r="3944" spans="1:7" x14ac:dyDescent="0.25">
      <c r="A3944" s="126">
        <v>25886</v>
      </c>
      <c r="B3944" s="126" t="s">
        <v>2137</v>
      </c>
      <c r="C3944" s="126" t="s">
        <v>443</v>
      </c>
      <c r="D3944" s="126">
        <v>3784</v>
      </c>
      <c r="E3944" s="126">
        <v>3</v>
      </c>
      <c r="F3944" s="126" t="s">
        <v>5928</v>
      </c>
      <c r="G3944" s="126">
        <v>24.99</v>
      </c>
    </row>
    <row r="3945" spans="1:7" x14ac:dyDescent="0.25">
      <c r="A3945" s="126">
        <v>25994</v>
      </c>
      <c r="B3945" s="126" t="s">
        <v>2156</v>
      </c>
      <c r="C3945" s="126" t="s">
        <v>442</v>
      </c>
      <c r="D3945" s="126">
        <v>750</v>
      </c>
      <c r="E3945" s="126">
        <v>12</v>
      </c>
      <c r="F3945" s="126" t="s">
        <v>6063</v>
      </c>
      <c r="G3945" s="126">
        <v>9.99</v>
      </c>
    </row>
    <row r="3946" spans="1:7" x14ac:dyDescent="0.25">
      <c r="A3946" s="126">
        <v>25708</v>
      </c>
      <c r="B3946" s="126" t="s">
        <v>2102</v>
      </c>
      <c r="C3946" s="126" t="s">
        <v>441</v>
      </c>
      <c r="D3946" s="126">
        <v>750</v>
      </c>
      <c r="E3946" s="126">
        <v>12</v>
      </c>
      <c r="F3946" s="126" t="s">
        <v>5788</v>
      </c>
      <c r="G3946" s="126">
        <v>27.99</v>
      </c>
    </row>
    <row r="3947" spans="1:7" x14ac:dyDescent="0.25">
      <c r="A3947" s="126">
        <v>25850</v>
      </c>
      <c r="B3947" s="126" t="s">
        <v>2131</v>
      </c>
      <c r="C3947" s="126" t="s">
        <v>443</v>
      </c>
      <c r="D3947" s="126">
        <v>473</v>
      </c>
      <c r="E3947" s="126">
        <v>24</v>
      </c>
      <c r="F3947" s="126" t="s">
        <v>6570</v>
      </c>
      <c r="G3947" s="126">
        <v>3.79</v>
      </c>
    </row>
    <row r="3948" spans="1:7" x14ac:dyDescent="0.25">
      <c r="A3948" s="126">
        <v>799950</v>
      </c>
      <c r="B3948" s="126" t="s">
        <v>3296</v>
      </c>
      <c r="C3948" s="126" t="s">
        <v>443</v>
      </c>
      <c r="D3948" s="126">
        <v>473</v>
      </c>
      <c r="E3948" s="126">
        <v>24</v>
      </c>
      <c r="F3948" s="126" t="s">
        <v>6449</v>
      </c>
      <c r="G3948" s="126">
        <v>4.25</v>
      </c>
    </row>
    <row r="3949" spans="1:7" x14ac:dyDescent="0.25">
      <c r="A3949" s="126">
        <v>29187</v>
      </c>
      <c r="B3949" s="126" t="s">
        <v>2358</v>
      </c>
      <c r="C3949" s="126" t="s">
        <v>441</v>
      </c>
      <c r="D3949" s="126">
        <v>1750</v>
      </c>
      <c r="E3949" s="126">
        <v>6</v>
      </c>
      <c r="F3949" s="126" t="s">
        <v>6526</v>
      </c>
      <c r="G3949" s="126">
        <v>48.87</v>
      </c>
    </row>
    <row r="3950" spans="1:7" x14ac:dyDescent="0.25">
      <c r="A3950" s="126">
        <v>28843</v>
      </c>
      <c r="B3950" s="126" t="s">
        <v>2470</v>
      </c>
      <c r="C3950" s="126" t="s">
        <v>442</v>
      </c>
      <c r="D3950" s="126">
        <v>750</v>
      </c>
      <c r="E3950" s="126">
        <v>6</v>
      </c>
      <c r="F3950" s="126" t="s">
        <v>5844</v>
      </c>
      <c r="G3950" s="126">
        <v>69.989999999999995</v>
      </c>
    </row>
    <row r="3951" spans="1:7" x14ac:dyDescent="0.25">
      <c r="A3951" s="126">
        <v>29650</v>
      </c>
      <c r="B3951" s="126" t="s">
        <v>3513</v>
      </c>
      <c r="C3951" s="126" t="s">
        <v>443</v>
      </c>
      <c r="D3951" s="126">
        <v>4260</v>
      </c>
      <c r="E3951" s="126">
        <v>1</v>
      </c>
      <c r="F3951" s="126" t="s">
        <v>6195</v>
      </c>
      <c r="G3951" s="126">
        <v>24.16</v>
      </c>
    </row>
    <row r="3952" spans="1:7" x14ac:dyDescent="0.25">
      <c r="A3952" s="126">
        <v>29650</v>
      </c>
      <c r="B3952" s="126" t="s">
        <v>3513</v>
      </c>
      <c r="C3952" s="126" t="s">
        <v>443</v>
      </c>
      <c r="D3952" s="126">
        <v>4260</v>
      </c>
      <c r="E3952" s="126">
        <v>1</v>
      </c>
      <c r="F3952" s="126" t="s">
        <v>6195</v>
      </c>
      <c r="G3952" s="126">
        <v>24.16</v>
      </c>
    </row>
    <row r="3953" spans="1:7" x14ac:dyDescent="0.25">
      <c r="A3953" s="126">
        <v>25169</v>
      </c>
      <c r="B3953" s="126" t="s">
        <v>2039</v>
      </c>
      <c r="C3953" s="126" t="s">
        <v>444</v>
      </c>
      <c r="D3953" s="126">
        <v>1420</v>
      </c>
      <c r="E3953" s="126">
        <v>6</v>
      </c>
      <c r="F3953" s="126" t="s">
        <v>6212</v>
      </c>
      <c r="G3953" s="126">
        <v>9.99</v>
      </c>
    </row>
    <row r="3954" spans="1:7" x14ac:dyDescent="0.25">
      <c r="A3954" s="126">
        <v>29602</v>
      </c>
      <c r="B3954" s="126" t="s">
        <v>4186</v>
      </c>
      <c r="C3954" s="126" t="s">
        <v>444</v>
      </c>
      <c r="D3954" s="126">
        <v>4260</v>
      </c>
      <c r="E3954" s="126">
        <v>2</v>
      </c>
      <c r="F3954" s="126" t="s">
        <v>6156</v>
      </c>
      <c r="G3954" s="126">
        <v>26.99</v>
      </c>
    </row>
    <row r="3955" spans="1:7" x14ac:dyDescent="0.25">
      <c r="A3955" s="126">
        <v>29648</v>
      </c>
      <c r="B3955" s="126" t="s">
        <v>3581</v>
      </c>
      <c r="C3955" s="126" t="s">
        <v>443</v>
      </c>
      <c r="D3955" s="126">
        <v>473</v>
      </c>
      <c r="E3955" s="126">
        <v>24</v>
      </c>
      <c r="F3955" s="126" t="s">
        <v>6113</v>
      </c>
      <c r="G3955" s="126">
        <v>3.25</v>
      </c>
    </row>
    <row r="3956" spans="1:7" x14ac:dyDescent="0.25">
      <c r="A3956" s="126">
        <v>28771</v>
      </c>
      <c r="B3956" s="126" t="s">
        <v>2454</v>
      </c>
      <c r="C3956" s="126" t="s">
        <v>444</v>
      </c>
      <c r="D3956" s="126">
        <v>355</v>
      </c>
      <c r="E3956" s="126">
        <v>24</v>
      </c>
      <c r="F3956" s="126" t="s">
        <v>6645</v>
      </c>
      <c r="G3956" s="126">
        <v>3.29</v>
      </c>
    </row>
    <row r="3957" spans="1:7" x14ac:dyDescent="0.25">
      <c r="A3957" s="126">
        <v>29654</v>
      </c>
      <c r="B3957" s="126" t="s">
        <v>4639</v>
      </c>
      <c r="C3957" s="126" t="s">
        <v>443</v>
      </c>
      <c r="D3957" s="126">
        <v>500</v>
      </c>
      <c r="E3957" s="126">
        <v>12</v>
      </c>
      <c r="F3957" s="126" t="s">
        <v>6535</v>
      </c>
      <c r="G3957" s="126">
        <v>10.99</v>
      </c>
    </row>
    <row r="3958" spans="1:7" x14ac:dyDescent="0.25">
      <c r="A3958" s="126">
        <v>29654</v>
      </c>
      <c r="B3958" s="126" t="s">
        <v>4639</v>
      </c>
      <c r="C3958" s="126" t="s">
        <v>443</v>
      </c>
      <c r="D3958" s="126">
        <v>500</v>
      </c>
      <c r="E3958" s="126">
        <v>12</v>
      </c>
      <c r="F3958" s="126" t="s">
        <v>6535</v>
      </c>
      <c r="G3958" s="126">
        <v>10.99</v>
      </c>
    </row>
    <row r="3959" spans="1:7" x14ac:dyDescent="0.25">
      <c r="A3959" s="126">
        <v>28779</v>
      </c>
      <c r="B3959" s="126" t="s">
        <v>414</v>
      </c>
      <c r="C3959" s="126" t="s">
        <v>442</v>
      </c>
      <c r="D3959" s="126">
        <v>250</v>
      </c>
      <c r="E3959" s="126">
        <v>24</v>
      </c>
      <c r="F3959" s="126" t="s">
        <v>5844</v>
      </c>
      <c r="G3959" s="126">
        <v>4.4000000000000004</v>
      </c>
    </row>
    <row r="3960" spans="1:7" x14ac:dyDescent="0.25">
      <c r="A3960" s="126">
        <v>25671</v>
      </c>
      <c r="B3960" s="126" t="s">
        <v>2092</v>
      </c>
      <c r="C3960" s="126" t="s">
        <v>443</v>
      </c>
      <c r="D3960" s="126">
        <v>500</v>
      </c>
      <c r="E3960" s="126">
        <v>24</v>
      </c>
      <c r="F3960" s="126" t="s">
        <v>6171</v>
      </c>
      <c r="G3960" s="126">
        <v>2.8</v>
      </c>
    </row>
    <row r="3961" spans="1:7" x14ac:dyDescent="0.25">
      <c r="A3961" s="126">
        <v>28747</v>
      </c>
      <c r="B3961" s="126" t="s">
        <v>2447</v>
      </c>
      <c r="C3961" s="126" t="s">
        <v>442</v>
      </c>
      <c r="D3961" s="126">
        <v>3000</v>
      </c>
      <c r="E3961" s="126">
        <v>4</v>
      </c>
      <c r="F3961" s="126" t="s">
        <v>5999</v>
      </c>
      <c r="G3961" s="126">
        <v>42.99</v>
      </c>
    </row>
    <row r="3962" spans="1:7" x14ac:dyDescent="0.25">
      <c r="A3962" s="126">
        <v>28842</v>
      </c>
      <c r="B3962" s="126" t="s">
        <v>2469</v>
      </c>
      <c r="C3962" s="126" t="s">
        <v>441</v>
      </c>
      <c r="D3962" s="126">
        <v>1750</v>
      </c>
      <c r="E3962" s="126">
        <v>6</v>
      </c>
      <c r="F3962" s="126" t="s">
        <v>5771</v>
      </c>
      <c r="G3962" s="126">
        <v>48.96</v>
      </c>
    </row>
    <row r="3963" spans="1:7" x14ac:dyDescent="0.25">
      <c r="A3963" s="126">
        <v>29292</v>
      </c>
      <c r="B3963" s="126" t="s">
        <v>2541</v>
      </c>
      <c r="C3963" s="126" t="s">
        <v>444</v>
      </c>
      <c r="D3963" s="126">
        <v>2130</v>
      </c>
      <c r="E3963" s="126">
        <v>4</v>
      </c>
      <c r="F3963" s="126" t="s">
        <v>6156</v>
      </c>
      <c r="G3963" s="126">
        <v>15.99</v>
      </c>
    </row>
    <row r="3964" spans="1:7" x14ac:dyDescent="0.25">
      <c r="A3964" s="126">
        <v>28617</v>
      </c>
      <c r="B3964" s="126" t="s">
        <v>2409</v>
      </c>
      <c r="C3964" s="126" t="s">
        <v>442</v>
      </c>
      <c r="D3964" s="126">
        <v>750</v>
      </c>
      <c r="E3964" s="126">
        <v>12</v>
      </c>
      <c r="F3964" s="126" t="s">
        <v>6648</v>
      </c>
      <c r="G3964" s="126">
        <v>6.98</v>
      </c>
    </row>
    <row r="3965" spans="1:7" x14ac:dyDescent="0.25">
      <c r="A3965" s="126">
        <v>29046</v>
      </c>
      <c r="B3965" s="126" t="s">
        <v>2500</v>
      </c>
      <c r="C3965" s="126" t="s">
        <v>444</v>
      </c>
      <c r="D3965" s="126">
        <v>1420</v>
      </c>
      <c r="E3965" s="126">
        <v>6</v>
      </c>
      <c r="F3965" s="126" t="s">
        <v>6212</v>
      </c>
      <c r="G3965" s="126">
        <v>9.99</v>
      </c>
    </row>
    <row r="3966" spans="1:7" x14ac:dyDescent="0.25">
      <c r="A3966" s="126">
        <v>29294</v>
      </c>
      <c r="B3966" s="126" t="s">
        <v>2542</v>
      </c>
      <c r="C3966" s="126" t="s">
        <v>443</v>
      </c>
      <c r="D3966" s="126">
        <v>473</v>
      </c>
      <c r="E3966" s="126">
        <v>24</v>
      </c>
      <c r="F3966" s="126" t="s">
        <v>6615</v>
      </c>
      <c r="G3966" s="126">
        <v>4</v>
      </c>
    </row>
    <row r="3967" spans="1:7" x14ac:dyDescent="0.25">
      <c r="A3967" s="126">
        <v>29294</v>
      </c>
      <c r="B3967" s="126" t="s">
        <v>2542</v>
      </c>
      <c r="C3967" s="126" t="s">
        <v>443</v>
      </c>
      <c r="D3967" s="126">
        <v>473</v>
      </c>
      <c r="E3967" s="126">
        <v>24</v>
      </c>
      <c r="F3967" s="126" t="s">
        <v>6615</v>
      </c>
      <c r="G3967" s="126">
        <v>4</v>
      </c>
    </row>
    <row r="3968" spans="1:7" x14ac:dyDescent="0.25">
      <c r="A3968" s="126">
        <v>29294</v>
      </c>
      <c r="B3968" s="126" t="s">
        <v>2542</v>
      </c>
      <c r="C3968" s="126" t="s">
        <v>443</v>
      </c>
      <c r="D3968" s="126">
        <v>473</v>
      </c>
      <c r="E3968" s="126">
        <v>24</v>
      </c>
      <c r="F3968" s="126" t="s">
        <v>6615</v>
      </c>
      <c r="G3968" s="126">
        <v>4</v>
      </c>
    </row>
    <row r="3969" spans="1:7" x14ac:dyDescent="0.25">
      <c r="A3969" s="126">
        <v>29606</v>
      </c>
      <c r="B3969" s="126" t="s">
        <v>4640</v>
      </c>
      <c r="C3969" s="126" t="s">
        <v>441</v>
      </c>
      <c r="D3969" s="126">
        <v>750</v>
      </c>
      <c r="E3969" s="126">
        <v>6</v>
      </c>
      <c r="F3969" s="126" t="s">
        <v>5786</v>
      </c>
      <c r="G3969" s="126">
        <v>70.489999999999995</v>
      </c>
    </row>
    <row r="3970" spans="1:7" x14ac:dyDescent="0.25">
      <c r="A3970" s="126">
        <v>29653</v>
      </c>
      <c r="B3970" s="126" t="s">
        <v>3514</v>
      </c>
      <c r="C3970" s="126" t="s">
        <v>443</v>
      </c>
      <c r="D3970" s="126">
        <v>4260</v>
      </c>
      <c r="E3970" s="126">
        <v>1</v>
      </c>
      <c r="F3970" s="126" t="s">
        <v>6195</v>
      </c>
      <c r="G3970" s="126">
        <v>24.16</v>
      </c>
    </row>
    <row r="3971" spans="1:7" x14ac:dyDescent="0.25">
      <c r="A3971" s="126">
        <v>29653</v>
      </c>
      <c r="B3971" s="126" t="s">
        <v>3514</v>
      </c>
      <c r="C3971" s="126" t="s">
        <v>443</v>
      </c>
      <c r="D3971" s="126">
        <v>4260</v>
      </c>
      <c r="E3971" s="126">
        <v>1</v>
      </c>
      <c r="F3971" s="126" t="s">
        <v>6195</v>
      </c>
      <c r="G3971" s="126">
        <v>24.16</v>
      </c>
    </row>
    <row r="3972" spans="1:7" x14ac:dyDescent="0.25">
      <c r="A3972" s="126">
        <v>28977</v>
      </c>
      <c r="B3972" s="126" t="s">
        <v>2489</v>
      </c>
      <c r="C3972" s="126" t="s">
        <v>444</v>
      </c>
      <c r="D3972" s="126">
        <v>500</v>
      </c>
      <c r="E3972" s="126">
        <v>12</v>
      </c>
      <c r="F3972" s="126" t="s">
        <v>5946</v>
      </c>
      <c r="G3972" s="126">
        <v>5.49</v>
      </c>
    </row>
    <row r="3973" spans="1:7" x14ac:dyDescent="0.25">
      <c r="A3973" s="126">
        <v>29476</v>
      </c>
      <c r="B3973" s="126" t="s">
        <v>3510</v>
      </c>
      <c r="C3973" s="126" t="s">
        <v>443</v>
      </c>
      <c r="D3973" s="126">
        <v>8520</v>
      </c>
      <c r="E3973" s="126">
        <v>1</v>
      </c>
      <c r="F3973" s="126" t="s">
        <v>6212</v>
      </c>
      <c r="G3973" s="126">
        <v>39.99</v>
      </c>
    </row>
    <row r="3974" spans="1:7" x14ac:dyDescent="0.25">
      <c r="A3974" s="126">
        <v>29476</v>
      </c>
      <c r="B3974" s="126" t="s">
        <v>3510</v>
      </c>
      <c r="C3974" s="126" t="s">
        <v>443</v>
      </c>
      <c r="D3974" s="126">
        <v>8520</v>
      </c>
      <c r="E3974" s="126">
        <v>1</v>
      </c>
      <c r="F3974" s="126" t="s">
        <v>6212</v>
      </c>
      <c r="G3974" s="126">
        <v>39.99</v>
      </c>
    </row>
    <row r="3975" spans="1:7" x14ac:dyDescent="0.25">
      <c r="A3975" s="126">
        <v>29288</v>
      </c>
      <c r="B3975" s="126" t="s">
        <v>2539</v>
      </c>
      <c r="C3975" s="126" t="s">
        <v>443</v>
      </c>
      <c r="D3975" s="126">
        <v>750</v>
      </c>
      <c r="E3975" s="126">
        <v>12</v>
      </c>
      <c r="F3975" s="126" t="s">
        <v>6578</v>
      </c>
      <c r="G3975" s="126">
        <v>10.74</v>
      </c>
    </row>
    <row r="3976" spans="1:7" x14ac:dyDescent="0.25">
      <c r="A3976" s="126">
        <v>29288</v>
      </c>
      <c r="B3976" s="126" t="s">
        <v>2539</v>
      </c>
      <c r="C3976" s="126" t="s">
        <v>443</v>
      </c>
      <c r="D3976" s="126">
        <v>750</v>
      </c>
      <c r="E3976" s="126">
        <v>12</v>
      </c>
      <c r="F3976" s="126" t="s">
        <v>6578</v>
      </c>
      <c r="G3976" s="126">
        <v>10.74</v>
      </c>
    </row>
    <row r="3977" spans="1:7" x14ac:dyDescent="0.25">
      <c r="A3977" s="126">
        <v>29374</v>
      </c>
      <c r="B3977" s="126" t="s">
        <v>2562</v>
      </c>
      <c r="C3977" s="126" t="s">
        <v>441</v>
      </c>
      <c r="D3977" s="126">
        <v>750</v>
      </c>
      <c r="E3977" s="126">
        <v>6</v>
      </c>
      <c r="F3977" s="126" t="s">
        <v>5965</v>
      </c>
      <c r="G3977" s="126">
        <v>104.99</v>
      </c>
    </row>
    <row r="3978" spans="1:7" x14ac:dyDescent="0.25">
      <c r="A3978" s="126">
        <v>29044</v>
      </c>
      <c r="B3978" s="126" t="s">
        <v>2499</v>
      </c>
      <c r="C3978" s="126" t="s">
        <v>444</v>
      </c>
      <c r="D3978" s="126">
        <v>458</v>
      </c>
      <c r="E3978" s="126">
        <v>24</v>
      </c>
      <c r="F3978" s="126" t="s">
        <v>5844</v>
      </c>
      <c r="G3978" s="126">
        <v>3.39</v>
      </c>
    </row>
    <row r="3979" spans="1:7" x14ac:dyDescent="0.25">
      <c r="A3979" s="126">
        <v>29474</v>
      </c>
      <c r="B3979" s="126" t="s">
        <v>4069</v>
      </c>
      <c r="C3979" s="126" t="s">
        <v>442</v>
      </c>
      <c r="D3979" s="126">
        <v>750</v>
      </c>
      <c r="E3979" s="126">
        <v>6</v>
      </c>
      <c r="F3979" s="126" t="s">
        <v>5965</v>
      </c>
      <c r="G3979" s="126">
        <v>9.99</v>
      </c>
    </row>
    <row r="3980" spans="1:7" x14ac:dyDescent="0.25">
      <c r="A3980" s="126">
        <v>28628</v>
      </c>
      <c r="B3980" s="126" t="s">
        <v>2415</v>
      </c>
      <c r="C3980" s="126" t="s">
        <v>441</v>
      </c>
      <c r="D3980" s="126">
        <v>750</v>
      </c>
      <c r="E3980" s="126">
        <v>6</v>
      </c>
      <c r="F3980" s="126" t="s">
        <v>5786</v>
      </c>
      <c r="G3980" s="126">
        <v>44.99</v>
      </c>
    </row>
    <row r="3981" spans="1:7" x14ac:dyDescent="0.25">
      <c r="A3981" s="126">
        <v>29647</v>
      </c>
      <c r="B3981" s="126" t="s">
        <v>3580</v>
      </c>
      <c r="C3981" s="126" t="s">
        <v>442</v>
      </c>
      <c r="D3981" s="126">
        <v>4000</v>
      </c>
      <c r="E3981" s="126">
        <v>4</v>
      </c>
      <c r="F3981" s="126" t="s">
        <v>5946</v>
      </c>
      <c r="G3981" s="126">
        <v>39.99</v>
      </c>
    </row>
    <row r="3982" spans="1:7" x14ac:dyDescent="0.25">
      <c r="A3982" s="126">
        <v>28859</v>
      </c>
      <c r="B3982" s="126" t="s">
        <v>4277</v>
      </c>
      <c r="C3982" s="126" t="s">
        <v>442</v>
      </c>
      <c r="D3982" s="126">
        <v>750</v>
      </c>
      <c r="E3982" s="126">
        <v>12</v>
      </c>
      <c r="F3982" s="126" t="s">
        <v>5844</v>
      </c>
      <c r="G3982" s="126">
        <v>39.99</v>
      </c>
    </row>
    <row r="3983" spans="1:7" x14ac:dyDescent="0.25">
      <c r="A3983" s="126">
        <v>28818</v>
      </c>
      <c r="B3983" s="126" t="s">
        <v>2458</v>
      </c>
      <c r="C3983" s="126" t="s">
        <v>443</v>
      </c>
      <c r="D3983" s="126">
        <v>5325</v>
      </c>
      <c r="E3983" s="126">
        <v>1</v>
      </c>
      <c r="F3983" s="126" t="s">
        <v>6203</v>
      </c>
      <c r="G3983" s="126">
        <v>23.88</v>
      </c>
    </row>
    <row r="3984" spans="1:7" x14ac:dyDescent="0.25">
      <c r="A3984" s="126">
        <v>28818</v>
      </c>
      <c r="B3984" s="126" t="s">
        <v>2458</v>
      </c>
      <c r="C3984" s="126" t="s">
        <v>443</v>
      </c>
      <c r="D3984" s="126">
        <v>5325</v>
      </c>
      <c r="E3984" s="126">
        <v>1</v>
      </c>
      <c r="F3984" s="126" t="s">
        <v>6203</v>
      </c>
      <c r="G3984" s="126">
        <v>23.88</v>
      </c>
    </row>
    <row r="3985" spans="1:7" x14ac:dyDescent="0.25">
      <c r="A3985" s="126">
        <v>29130</v>
      </c>
      <c r="B3985" s="126" t="s">
        <v>2521</v>
      </c>
      <c r="C3985" s="126" t="s">
        <v>443</v>
      </c>
      <c r="D3985" s="126">
        <v>600</v>
      </c>
      <c r="E3985" s="126">
        <v>12</v>
      </c>
      <c r="F3985" s="126" t="s">
        <v>6650</v>
      </c>
      <c r="G3985" s="126">
        <v>7.8</v>
      </c>
    </row>
    <row r="3986" spans="1:7" x14ac:dyDescent="0.25">
      <c r="A3986" s="126">
        <v>29130</v>
      </c>
      <c r="B3986" s="126" t="s">
        <v>2521</v>
      </c>
      <c r="C3986" s="126" t="s">
        <v>443</v>
      </c>
      <c r="D3986" s="126">
        <v>600</v>
      </c>
      <c r="E3986" s="126">
        <v>12</v>
      </c>
      <c r="F3986" s="126" t="s">
        <v>6650</v>
      </c>
      <c r="G3986" s="126">
        <v>7.8</v>
      </c>
    </row>
    <row r="3987" spans="1:7" x14ac:dyDescent="0.25">
      <c r="A3987" s="126">
        <v>29137</v>
      </c>
      <c r="B3987" s="126" t="s">
        <v>2522</v>
      </c>
      <c r="C3987" s="126" t="s">
        <v>443</v>
      </c>
      <c r="D3987" s="126">
        <v>600</v>
      </c>
      <c r="E3987" s="126">
        <v>12</v>
      </c>
      <c r="F3987" s="126" t="s">
        <v>6650</v>
      </c>
      <c r="G3987" s="126">
        <v>5.3</v>
      </c>
    </row>
    <row r="3988" spans="1:7" x14ac:dyDescent="0.25">
      <c r="A3988" s="126">
        <v>29137</v>
      </c>
      <c r="B3988" s="126" t="s">
        <v>2522</v>
      </c>
      <c r="C3988" s="126" t="s">
        <v>443</v>
      </c>
      <c r="D3988" s="126">
        <v>600</v>
      </c>
      <c r="E3988" s="126">
        <v>12</v>
      </c>
      <c r="F3988" s="126" t="s">
        <v>6650</v>
      </c>
      <c r="G3988" s="126">
        <v>5.3</v>
      </c>
    </row>
    <row r="3989" spans="1:7" x14ac:dyDescent="0.25">
      <c r="A3989" s="126">
        <v>29138</v>
      </c>
      <c r="B3989" s="126" t="s">
        <v>2523</v>
      </c>
      <c r="C3989" s="126" t="s">
        <v>443</v>
      </c>
      <c r="D3989" s="126">
        <v>600</v>
      </c>
      <c r="E3989" s="126">
        <v>12</v>
      </c>
      <c r="F3989" s="126" t="s">
        <v>6650</v>
      </c>
      <c r="G3989" s="126">
        <v>7.8</v>
      </c>
    </row>
    <row r="3990" spans="1:7" x14ac:dyDescent="0.25">
      <c r="A3990" s="126">
        <v>29138</v>
      </c>
      <c r="B3990" s="126" t="s">
        <v>2523</v>
      </c>
      <c r="C3990" s="126" t="s">
        <v>443</v>
      </c>
      <c r="D3990" s="126">
        <v>600</v>
      </c>
      <c r="E3990" s="126">
        <v>12</v>
      </c>
      <c r="F3990" s="126" t="s">
        <v>6650</v>
      </c>
      <c r="G3990" s="126">
        <v>7.8</v>
      </c>
    </row>
    <row r="3991" spans="1:7" x14ac:dyDescent="0.25">
      <c r="A3991" s="126">
        <v>28646</v>
      </c>
      <c r="B3991" s="126" t="s">
        <v>2422</v>
      </c>
      <c r="C3991" s="126" t="s">
        <v>443</v>
      </c>
      <c r="D3991" s="126">
        <v>473</v>
      </c>
      <c r="E3991" s="126">
        <v>24</v>
      </c>
      <c r="F3991" s="126" t="s">
        <v>6638</v>
      </c>
      <c r="G3991" s="126">
        <v>3.79</v>
      </c>
    </row>
    <row r="3992" spans="1:7" x14ac:dyDescent="0.25">
      <c r="A3992" s="126">
        <v>28646</v>
      </c>
      <c r="B3992" s="126" t="s">
        <v>2422</v>
      </c>
      <c r="C3992" s="126" t="s">
        <v>443</v>
      </c>
      <c r="D3992" s="126">
        <v>473</v>
      </c>
      <c r="E3992" s="126">
        <v>24</v>
      </c>
      <c r="F3992" s="126" t="s">
        <v>6638</v>
      </c>
      <c r="G3992" s="126">
        <v>3.79</v>
      </c>
    </row>
    <row r="3993" spans="1:7" x14ac:dyDescent="0.25">
      <c r="A3993" s="126">
        <v>28646</v>
      </c>
      <c r="B3993" s="126" t="s">
        <v>2422</v>
      </c>
      <c r="C3993" s="126" t="s">
        <v>443</v>
      </c>
      <c r="D3993" s="126">
        <v>473</v>
      </c>
      <c r="E3993" s="126">
        <v>24</v>
      </c>
      <c r="F3993" s="126" t="s">
        <v>6638</v>
      </c>
      <c r="G3993" s="126">
        <v>3.79</v>
      </c>
    </row>
    <row r="3994" spans="1:7" x14ac:dyDescent="0.25">
      <c r="A3994" s="126">
        <v>28650</v>
      </c>
      <c r="B3994" s="126" t="s">
        <v>2424</v>
      </c>
      <c r="C3994" s="126" t="s">
        <v>443</v>
      </c>
      <c r="D3994" s="126">
        <v>355</v>
      </c>
      <c r="E3994" s="126">
        <v>24</v>
      </c>
      <c r="F3994" s="126" t="s">
        <v>6413</v>
      </c>
      <c r="G3994" s="126">
        <v>2.75</v>
      </c>
    </row>
    <row r="3995" spans="1:7" x14ac:dyDescent="0.25">
      <c r="A3995" s="126">
        <v>28650</v>
      </c>
      <c r="B3995" s="126" t="s">
        <v>2424</v>
      </c>
      <c r="C3995" s="126" t="s">
        <v>443</v>
      </c>
      <c r="D3995" s="126">
        <v>355</v>
      </c>
      <c r="E3995" s="126">
        <v>24</v>
      </c>
      <c r="F3995" s="126" t="s">
        <v>6413</v>
      </c>
      <c r="G3995" s="126">
        <v>2.75</v>
      </c>
    </row>
    <row r="3996" spans="1:7" x14ac:dyDescent="0.25">
      <c r="A3996" s="126">
        <v>28778</v>
      </c>
      <c r="B3996" s="126" t="s">
        <v>2456</v>
      </c>
      <c r="C3996" s="126" t="s">
        <v>443</v>
      </c>
      <c r="D3996" s="126">
        <v>473</v>
      </c>
      <c r="E3996" s="126">
        <v>24</v>
      </c>
      <c r="F3996" s="126" t="s">
        <v>6449</v>
      </c>
      <c r="G3996" s="126">
        <v>4.74</v>
      </c>
    </row>
    <row r="3997" spans="1:7" x14ac:dyDescent="0.25">
      <c r="A3997" s="126">
        <v>28778</v>
      </c>
      <c r="B3997" s="126" t="s">
        <v>2456</v>
      </c>
      <c r="C3997" s="126" t="s">
        <v>443</v>
      </c>
      <c r="D3997" s="126">
        <v>473</v>
      </c>
      <c r="E3997" s="126">
        <v>24</v>
      </c>
      <c r="F3997" s="126" t="s">
        <v>6449</v>
      </c>
      <c r="G3997" s="126">
        <v>4.74</v>
      </c>
    </row>
    <row r="3998" spans="1:7" x14ac:dyDescent="0.25">
      <c r="A3998" s="126">
        <v>29610</v>
      </c>
      <c r="B3998" s="126" t="s">
        <v>3572</v>
      </c>
      <c r="C3998" s="126" t="s">
        <v>443</v>
      </c>
      <c r="D3998" s="126">
        <v>473</v>
      </c>
      <c r="E3998" s="126">
        <v>24</v>
      </c>
      <c r="F3998" s="126" t="s">
        <v>6635</v>
      </c>
      <c r="G3998" s="126">
        <v>3.34</v>
      </c>
    </row>
    <row r="3999" spans="1:7" x14ac:dyDescent="0.25">
      <c r="A3999" s="126">
        <v>29610</v>
      </c>
      <c r="B3999" s="126" t="s">
        <v>3572</v>
      </c>
      <c r="C3999" s="126" t="s">
        <v>443</v>
      </c>
      <c r="D3999" s="126">
        <v>473</v>
      </c>
      <c r="E3999" s="126">
        <v>24</v>
      </c>
      <c r="F3999" s="126" t="s">
        <v>6635</v>
      </c>
      <c r="G3999" s="126">
        <v>3.34</v>
      </c>
    </row>
    <row r="4000" spans="1:7" x14ac:dyDescent="0.25">
      <c r="A4000" s="126">
        <v>29265</v>
      </c>
      <c r="B4000" s="126" t="s">
        <v>2533</v>
      </c>
      <c r="C4000" s="126" t="s">
        <v>443</v>
      </c>
      <c r="D4000" s="126">
        <v>473</v>
      </c>
      <c r="E4000" s="126">
        <v>24</v>
      </c>
      <c r="F4000" s="126" t="s">
        <v>6431</v>
      </c>
      <c r="G4000" s="126">
        <v>3.38</v>
      </c>
    </row>
    <row r="4001" spans="1:7" x14ac:dyDescent="0.25">
      <c r="A4001" s="126">
        <v>29265</v>
      </c>
      <c r="B4001" s="126" t="s">
        <v>2533</v>
      </c>
      <c r="C4001" s="126" t="s">
        <v>443</v>
      </c>
      <c r="D4001" s="126">
        <v>473</v>
      </c>
      <c r="E4001" s="126">
        <v>24</v>
      </c>
      <c r="F4001" s="126" t="s">
        <v>6431</v>
      </c>
      <c r="G4001" s="126">
        <v>3.38</v>
      </c>
    </row>
    <row r="4002" spans="1:7" x14ac:dyDescent="0.25">
      <c r="A4002" s="126">
        <v>28748</v>
      </c>
      <c r="B4002" s="126" t="s">
        <v>2448</v>
      </c>
      <c r="C4002" s="126" t="s">
        <v>443</v>
      </c>
      <c r="D4002" s="126">
        <v>473</v>
      </c>
      <c r="E4002" s="126">
        <v>24</v>
      </c>
      <c r="F4002" s="126" t="s">
        <v>6413</v>
      </c>
      <c r="G4002" s="126">
        <v>4.49</v>
      </c>
    </row>
    <row r="4003" spans="1:7" x14ac:dyDescent="0.25">
      <c r="A4003" s="126">
        <v>28748</v>
      </c>
      <c r="B4003" s="126" t="s">
        <v>2448</v>
      </c>
      <c r="C4003" s="126" t="s">
        <v>443</v>
      </c>
      <c r="D4003" s="126">
        <v>473</v>
      </c>
      <c r="E4003" s="126">
        <v>24</v>
      </c>
      <c r="F4003" s="126" t="s">
        <v>6413</v>
      </c>
      <c r="G4003" s="126">
        <v>4.49</v>
      </c>
    </row>
    <row r="4004" spans="1:7" x14ac:dyDescent="0.25">
      <c r="A4004" s="126">
        <v>29389</v>
      </c>
      <c r="B4004" s="126" t="s">
        <v>3459</v>
      </c>
      <c r="C4004" s="126" t="s">
        <v>443</v>
      </c>
      <c r="D4004" s="126">
        <v>473</v>
      </c>
      <c r="E4004" s="126">
        <v>24</v>
      </c>
      <c r="F4004" s="126" t="s">
        <v>6413</v>
      </c>
      <c r="G4004" s="126">
        <v>6.45</v>
      </c>
    </row>
    <row r="4005" spans="1:7" x14ac:dyDescent="0.25">
      <c r="A4005" s="126">
        <v>29389</v>
      </c>
      <c r="B4005" s="126" t="s">
        <v>3459</v>
      </c>
      <c r="C4005" s="126" t="s">
        <v>443</v>
      </c>
      <c r="D4005" s="126">
        <v>473</v>
      </c>
      <c r="E4005" s="126">
        <v>24</v>
      </c>
      <c r="F4005" s="126" t="s">
        <v>6413</v>
      </c>
      <c r="G4005" s="126">
        <v>6.45</v>
      </c>
    </row>
    <row r="4006" spans="1:7" x14ac:dyDescent="0.25">
      <c r="A4006" s="126">
        <v>29390</v>
      </c>
      <c r="B4006" s="126" t="s">
        <v>3460</v>
      </c>
      <c r="C4006" s="126" t="s">
        <v>443</v>
      </c>
      <c r="D4006" s="126">
        <v>473</v>
      </c>
      <c r="E4006" s="126">
        <v>24</v>
      </c>
      <c r="F4006" s="126" t="s">
        <v>6413</v>
      </c>
      <c r="G4006" s="126">
        <v>6.45</v>
      </c>
    </row>
    <row r="4007" spans="1:7" x14ac:dyDescent="0.25">
      <c r="A4007" s="126">
        <v>29390</v>
      </c>
      <c r="B4007" s="126" t="s">
        <v>3460</v>
      </c>
      <c r="C4007" s="126" t="s">
        <v>443</v>
      </c>
      <c r="D4007" s="126">
        <v>473</v>
      </c>
      <c r="E4007" s="126">
        <v>24</v>
      </c>
      <c r="F4007" s="126" t="s">
        <v>6413</v>
      </c>
      <c r="G4007" s="126">
        <v>6.45</v>
      </c>
    </row>
    <row r="4008" spans="1:7" x14ac:dyDescent="0.25">
      <c r="A4008" s="126">
        <v>28751</v>
      </c>
      <c r="B4008" s="126" t="s">
        <v>2450</v>
      </c>
      <c r="C4008" s="126" t="s">
        <v>443</v>
      </c>
      <c r="D4008" s="126">
        <v>650</v>
      </c>
      <c r="E4008" s="126">
        <v>12</v>
      </c>
      <c r="F4008" s="126" t="s">
        <v>6413</v>
      </c>
      <c r="G4008" s="126">
        <v>7.49</v>
      </c>
    </row>
    <row r="4009" spans="1:7" x14ac:dyDescent="0.25">
      <c r="A4009" s="126">
        <v>28751</v>
      </c>
      <c r="B4009" s="126" t="s">
        <v>2450</v>
      </c>
      <c r="C4009" s="126" t="s">
        <v>443</v>
      </c>
      <c r="D4009" s="126">
        <v>650</v>
      </c>
      <c r="E4009" s="126">
        <v>12</v>
      </c>
      <c r="F4009" s="126" t="s">
        <v>6413</v>
      </c>
      <c r="G4009" s="126">
        <v>7.49</v>
      </c>
    </row>
    <row r="4010" spans="1:7" x14ac:dyDescent="0.25">
      <c r="A4010" s="126">
        <v>28862</v>
      </c>
      <c r="B4010" s="126" t="s">
        <v>2471</v>
      </c>
      <c r="C4010" s="126" t="s">
        <v>443</v>
      </c>
      <c r="D4010" s="126">
        <v>355</v>
      </c>
      <c r="E4010" s="126">
        <v>24</v>
      </c>
      <c r="F4010" s="126" t="s">
        <v>6413</v>
      </c>
      <c r="G4010" s="126">
        <v>2.5</v>
      </c>
    </row>
    <row r="4011" spans="1:7" x14ac:dyDescent="0.25">
      <c r="A4011" s="126">
        <v>28862</v>
      </c>
      <c r="B4011" s="126" t="s">
        <v>2471</v>
      </c>
      <c r="C4011" s="126" t="s">
        <v>443</v>
      </c>
      <c r="D4011" s="126">
        <v>355</v>
      </c>
      <c r="E4011" s="126">
        <v>24</v>
      </c>
      <c r="F4011" s="126" t="s">
        <v>6413</v>
      </c>
      <c r="G4011" s="126">
        <v>2.5</v>
      </c>
    </row>
    <row r="4012" spans="1:7" x14ac:dyDescent="0.25">
      <c r="A4012" s="126">
        <v>28753</v>
      </c>
      <c r="B4012" s="126" t="s">
        <v>2451</v>
      </c>
      <c r="C4012" s="126" t="s">
        <v>443</v>
      </c>
      <c r="D4012" s="126">
        <v>650</v>
      </c>
      <c r="E4012" s="126">
        <v>12</v>
      </c>
      <c r="F4012" s="126" t="s">
        <v>6413</v>
      </c>
      <c r="G4012" s="126">
        <v>7.99</v>
      </c>
    </row>
    <row r="4013" spans="1:7" x14ac:dyDescent="0.25">
      <c r="A4013" s="126">
        <v>28753</v>
      </c>
      <c r="B4013" s="126" t="s">
        <v>2451</v>
      </c>
      <c r="C4013" s="126" t="s">
        <v>443</v>
      </c>
      <c r="D4013" s="126">
        <v>650</v>
      </c>
      <c r="E4013" s="126">
        <v>12</v>
      </c>
      <c r="F4013" s="126" t="s">
        <v>6413</v>
      </c>
      <c r="G4013" s="126">
        <v>7.99</v>
      </c>
    </row>
    <row r="4014" spans="1:7" x14ac:dyDescent="0.25">
      <c r="A4014" s="126">
        <v>29587</v>
      </c>
      <c r="B4014" s="126" t="s">
        <v>3468</v>
      </c>
      <c r="C4014" s="126" t="s">
        <v>443</v>
      </c>
      <c r="D4014" s="126">
        <v>473</v>
      </c>
      <c r="E4014" s="126">
        <v>24</v>
      </c>
      <c r="F4014" s="126" t="s">
        <v>6413</v>
      </c>
      <c r="G4014" s="126">
        <v>2.99</v>
      </c>
    </row>
    <row r="4015" spans="1:7" x14ac:dyDescent="0.25">
      <c r="A4015" s="126">
        <v>29587</v>
      </c>
      <c r="B4015" s="126" t="s">
        <v>3468</v>
      </c>
      <c r="C4015" s="126" t="s">
        <v>443</v>
      </c>
      <c r="D4015" s="126">
        <v>473</v>
      </c>
      <c r="E4015" s="126">
        <v>24</v>
      </c>
      <c r="F4015" s="126" t="s">
        <v>6413</v>
      </c>
      <c r="G4015" s="126">
        <v>2.99</v>
      </c>
    </row>
    <row r="4016" spans="1:7" x14ac:dyDescent="0.25">
      <c r="A4016" s="126">
        <v>28664</v>
      </c>
      <c r="B4016" s="126" t="s">
        <v>2428</v>
      </c>
      <c r="C4016" s="126" t="s">
        <v>443</v>
      </c>
      <c r="D4016" s="126">
        <v>473</v>
      </c>
      <c r="E4016" s="126">
        <v>24</v>
      </c>
      <c r="F4016" s="126" t="s">
        <v>6638</v>
      </c>
      <c r="G4016" s="126">
        <v>3.79</v>
      </c>
    </row>
    <row r="4017" spans="1:7" x14ac:dyDescent="0.25">
      <c r="A4017" s="126">
        <v>28664</v>
      </c>
      <c r="B4017" s="126" t="s">
        <v>2428</v>
      </c>
      <c r="C4017" s="126" t="s">
        <v>443</v>
      </c>
      <c r="D4017" s="126">
        <v>473</v>
      </c>
      <c r="E4017" s="126">
        <v>24</v>
      </c>
      <c r="F4017" s="126" t="s">
        <v>6638</v>
      </c>
      <c r="G4017" s="126">
        <v>3.79</v>
      </c>
    </row>
    <row r="4018" spans="1:7" x14ac:dyDescent="0.25">
      <c r="A4018" s="126">
        <v>28663</v>
      </c>
      <c r="B4018" s="126" t="s">
        <v>2427</v>
      </c>
      <c r="C4018" s="126" t="s">
        <v>443</v>
      </c>
      <c r="D4018" s="126">
        <v>355</v>
      </c>
      <c r="E4018" s="126">
        <v>24</v>
      </c>
      <c r="F4018" s="126" t="s">
        <v>6413</v>
      </c>
      <c r="G4018" s="126">
        <v>2.75</v>
      </c>
    </row>
    <row r="4019" spans="1:7" x14ac:dyDescent="0.25">
      <c r="A4019" s="126">
        <v>28663</v>
      </c>
      <c r="B4019" s="126" t="s">
        <v>2427</v>
      </c>
      <c r="C4019" s="126" t="s">
        <v>443</v>
      </c>
      <c r="D4019" s="126">
        <v>355</v>
      </c>
      <c r="E4019" s="126">
        <v>24</v>
      </c>
      <c r="F4019" s="126" t="s">
        <v>6413</v>
      </c>
      <c r="G4019" s="126">
        <v>2.75</v>
      </c>
    </row>
    <row r="4020" spans="1:7" x14ac:dyDescent="0.25">
      <c r="A4020" s="126">
        <v>29034</v>
      </c>
      <c r="B4020" s="126" t="s">
        <v>2496</v>
      </c>
      <c r="C4020" s="126" t="s">
        <v>442</v>
      </c>
      <c r="D4020" s="126">
        <v>1000</v>
      </c>
      <c r="E4020" s="126">
        <v>12</v>
      </c>
      <c r="F4020" s="126" t="s">
        <v>5771</v>
      </c>
      <c r="G4020" s="126">
        <v>14.99</v>
      </c>
    </row>
    <row r="4021" spans="1:7" x14ac:dyDescent="0.25">
      <c r="A4021" s="126">
        <v>29440</v>
      </c>
      <c r="B4021" s="126" t="s">
        <v>4066</v>
      </c>
      <c r="C4021" s="126" t="s">
        <v>442</v>
      </c>
      <c r="D4021" s="126">
        <v>3000</v>
      </c>
      <c r="E4021" s="126">
        <v>4</v>
      </c>
      <c r="F4021" s="126" t="s">
        <v>5999</v>
      </c>
      <c r="G4021" s="126">
        <v>40.99</v>
      </c>
    </row>
    <row r="4022" spans="1:7" x14ac:dyDescent="0.25">
      <c r="A4022" s="126">
        <v>28658</v>
      </c>
      <c r="B4022" s="126" t="s">
        <v>2425</v>
      </c>
      <c r="C4022" s="126" t="s">
        <v>443</v>
      </c>
      <c r="D4022" s="126">
        <v>355</v>
      </c>
      <c r="E4022" s="126">
        <v>24</v>
      </c>
      <c r="F4022" s="126" t="s">
        <v>6413</v>
      </c>
      <c r="G4022" s="126">
        <v>2.75</v>
      </c>
    </row>
    <row r="4023" spans="1:7" x14ac:dyDescent="0.25">
      <c r="A4023" s="126">
        <v>28658</v>
      </c>
      <c r="B4023" s="126" t="s">
        <v>2425</v>
      </c>
      <c r="C4023" s="126" t="s">
        <v>443</v>
      </c>
      <c r="D4023" s="126">
        <v>355</v>
      </c>
      <c r="E4023" s="126">
        <v>24</v>
      </c>
      <c r="F4023" s="126" t="s">
        <v>6413</v>
      </c>
      <c r="G4023" s="126">
        <v>2.75</v>
      </c>
    </row>
    <row r="4024" spans="1:7" x14ac:dyDescent="0.25">
      <c r="A4024" s="126">
        <v>28662</v>
      </c>
      <c r="B4024" s="126" t="s">
        <v>2426</v>
      </c>
      <c r="C4024" s="126" t="s">
        <v>443</v>
      </c>
      <c r="D4024" s="126">
        <v>473</v>
      </c>
      <c r="E4024" s="126">
        <v>24</v>
      </c>
      <c r="F4024" s="126" t="s">
        <v>6413</v>
      </c>
      <c r="G4024" s="126">
        <v>3.74</v>
      </c>
    </row>
    <row r="4025" spans="1:7" x14ac:dyDescent="0.25">
      <c r="A4025" s="126">
        <v>28662</v>
      </c>
      <c r="B4025" s="126" t="s">
        <v>2426</v>
      </c>
      <c r="C4025" s="126" t="s">
        <v>443</v>
      </c>
      <c r="D4025" s="126">
        <v>473</v>
      </c>
      <c r="E4025" s="126">
        <v>24</v>
      </c>
      <c r="F4025" s="126" t="s">
        <v>6413</v>
      </c>
      <c r="G4025" s="126">
        <v>3.74</v>
      </c>
    </row>
    <row r="4026" spans="1:7" x14ac:dyDescent="0.25">
      <c r="A4026" s="126">
        <v>29442</v>
      </c>
      <c r="B4026" s="126" t="s">
        <v>4067</v>
      </c>
      <c r="C4026" s="126" t="s">
        <v>441</v>
      </c>
      <c r="D4026" s="126">
        <v>750</v>
      </c>
      <c r="E4026" s="126">
        <v>6</v>
      </c>
      <c r="F4026" s="126" t="s">
        <v>6139</v>
      </c>
      <c r="G4026" s="126">
        <v>69.989999999999995</v>
      </c>
    </row>
    <row r="4027" spans="1:7" x14ac:dyDescent="0.25">
      <c r="A4027" s="126">
        <v>29443</v>
      </c>
      <c r="B4027" s="126" t="s">
        <v>4068</v>
      </c>
      <c r="C4027" s="126" t="s">
        <v>442</v>
      </c>
      <c r="D4027" s="126">
        <v>750</v>
      </c>
      <c r="E4027" s="126">
        <v>6</v>
      </c>
      <c r="F4027" s="126" t="s">
        <v>6126</v>
      </c>
      <c r="G4027" s="126">
        <v>21.99</v>
      </c>
    </row>
    <row r="4028" spans="1:7" x14ac:dyDescent="0.25">
      <c r="A4028" s="126">
        <v>29559</v>
      </c>
      <c r="B4028" s="126" t="s">
        <v>3564</v>
      </c>
      <c r="C4028" s="126" t="s">
        <v>441</v>
      </c>
      <c r="D4028" s="126">
        <v>750</v>
      </c>
      <c r="E4028" s="126">
        <v>12</v>
      </c>
      <c r="F4028" s="126" t="s">
        <v>6653</v>
      </c>
      <c r="G4028" s="126">
        <v>42.95</v>
      </c>
    </row>
    <row r="4029" spans="1:7" x14ac:dyDescent="0.25">
      <c r="A4029" s="126">
        <v>29258</v>
      </c>
      <c r="B4029" s="126" t="s">
        <v>2531</v>
      </c>
      <c r="C4029" s="126" t="s">
        <v>444</v>
      </c>
      <c r="D4029" s="126">
        <v>1420</v>
      </c>
      <c r="E4029" s="126">
        <v>6</v>
      </c>
      <c r="F4029" s="126" t="s">
        <v>5899</v>
      </c>
      <c r="G4029" s="126">
        <v>13.99</v>
      </c>
    </row>
    <row r="4030" spans="1:7" x14ac:dyDescent="0.25">
      <c r="A4030" s="126">
        <v>28927</v>
      </c>
      <c r="B4030" s="126" t="s">
        <v>2485</v>
      </c>
      <c r="C4030" s="126" t="s">
        <v>442</v>
      </c>
      <c r="D4030" s="126">
        <v>750</v>
      </c>
      <c r="E4030" s="126">
        <v>12</v>
      </c>
      <c r="F4030" s="126" t="s">
        <v>6521</v>
      </c>
      <c r="G4030" s="126">
        <v>21.99</v>
      </c>
    </row>
    <row r="4031" spans="1:7" x14ac:dyDescent="0.25">
      <c r="A4031" s="126">
        <v>28783</v>
      </c>
      <c r="B4031" s="126" t="s">
        <v>2457</v>
      </c>
      <c r="C4031" s="126" t="s">
        <v>443</v>
      </c>
      <c r="D4031" s="126">
        <v>473</v>
      </c>
      <c r="E4031" s="126">
        <v>24</v>
      </c>
      <c r="F4031" s="126" t="s">
        <v>6431</v>
      </c>
      <c r="G4031" s="126">
        <v>2.99</v>
      </c>
    </row>
    <row r="4032" spans="1:7" x14ac:dyDescent="0.25">
      <c r="A4032" s="126">
        <v>28783</v>
      </c>
      <c r="B4032" s="126" t="s">
        <v>2457</v>
      </c>
      <c r="C4032" s="126" t="s">
        <v>443</v>
      </c>
      <c r="D4032" s="126">
        <v>473</v>
      </c>
      <c r="E4032" s="126">
        <v>24</v>
      </c>
      <c r="F4032" s="126" t="s">
        <v>6431</v>
      </c>
      <c r="G4032" s="126">
        <v>2.99</v>
      </c>
    </row>
    <row r="4033" spans="1:7" x14ac:dyDescent="0.25">
      <c r="A4033" s="126">
        <v>28624</v>
      </c>
      <c r="B4033" s="126" t="s">
        <v>2412</v>
      </c>
      <c r="C4033" s="126" t="s">
        <v>442</v>
      </c>
      <c r="D4033" s="126">
        <v>750</v>
      </c>
      <c r="E4033" s="126">
        <v>12</v>
      </c>
      <c r="F4033" s="126" t="s">
        <v>6648</v>
      </c>
      <c r="G4033" s="126">
        <v>6.98</v>
      </c>
    </row>
    <row r="4034" spans="1:7" x14ac:dyDescent="0.25">
      <c r="A4034" s="126">
        <v>28625</v>
      </c>
      <c r="B4034" s="126" t="s">
        <v>2413</v>
      </c>
      <c r="C4034" s="126" t="s">
        <v>443</v>
      </c>
      <c r="D4034" s="126">
        <v>473</v>
      </c>
      <c r="E4034" s="126">
        <v>24</v>
      </c>
      <c r="F4034" s="126" t="s">
        <v>6413</v>
      </c>
      <c r="G4034" s="126">
        <v>4.49</v>
      </c>
    </row>
    <row r="4035" spans="1:7" x14ac:dyDescent="0.25">
      <c r="A4035" s="126">
        <v>28625</v>
      </c>
      <c r="B4035" s="126" t="s">
        <v>2413</v>
      </c>
      <c r="C4035" s="126" t="s">
        <v>443</v>
      </c>
      <c r="D4035" s="126">
        <v>473</v>
      </c>
      <c r="E4035" s="126">
        <v>24</v>
      </c>
      <c r="F4035" s="126" t="s">
        <v>6413</v>
      </c>
      <c r="G4035" s="126">
        <v>4.49</v>
      </c>
    </row>
    <row r="4036" spans="1:7" x14ac:dyDescent="0.25">
      <c r="A4036" s="126">
        <v>29287</v>
      </c>
      <c r="B4036" s="126" t="s">
        <v>2538</v>
      </c>
      <c r="C4036" s="126" t="s">
        <v>443</v>
      </c>
      <c r="D4036" s="126">
        <v>750</v>
      </c>
      <c r="E4036" s="126">
        <v>12</v>
      </c>
      <c r="F4036" s="126" t="s">
        <v>6449</v>
      </c>
      <c r="G4036" s="126">
        <v>9.2899999999999991</v>
      </c>
    </row>
    <row r="4037" spans="1:7" x14ac:dyDescent="0.25">
      <c r="A4037" s="126">
        <v>29287</v>
      </c>
      <c r="B4037" s="126" t="s">
        <v>2538</v>
      </c>
      <c r="C4037" s="126" t="s">
        <v>443</v>
      </c>
      <c r="D4037" s="126">
        <v>750</v>
      </c>
      <c r="E4037" s="126">
        <v>12</v>
      </c>
      <c r="F4037" s="126" t="s">
        <v>6449</v>
      </c>
      <c r="G4037" s="126">
        <v>9.2899999999999991</v>
      </c>
    </row>
    <row r="4038" spans="1:7" x14ac:dyDescent="0.25">
      <c r="A4038" s="126">
        <v>28610</v>
      </c>
      <c r="B4038" s="126" t="s">
        <v>2407</v>
      </c>
      <c r="C4038" s="126" t="s">
        <v>443</v>
      </c>
      <c r="D4038" s="126">
        <v>473</v>
      </c>
      <c r="E4038" s="126">
        <v>24</v>
      </c>
      <c r="F4038" s="126" t="s">
        <v>6638</v>
      </c>
      <c r="G4038" s="126">
        <v>3.99</v>
      </c>
    </row>
    <row r="4039" spans="1:7" x14ac:dyDescent="0.25">
      <c r="A4039" s="126">
        <v>28610</v>
      </c>
      <c r="B4039" s="126" t="s">
        <v>2407</v>
      </c>
      <c r="C4039" s="126" t="s">
        <v>443</v>
      </c>
      <c r="D4039" s="126">
        <v>473</v>
      </c>
      <c r="E4039" s="126">
        <v>24</v>
      </c>
      <c r="F4039" s="126" t="s">
        <v>6638</v>
      </c>
      <c r="G4039" s="126">
        <v>3.99</v>
      </c>
    </row>
    <row r="4040" spans="1:7" x14ac:dyDescent="0.25">
      <c r="A4040" s="126">
        <v>28616</v>
      </c>
      <c r="B4040" s="126" t="s">
        <v>2408</v>
      </c>
      <c r="C4040" s="126" t="s">
        <v>443</v>
      </c>
      <c r="D4040" s="126">
        <v>355</v>
      </c>
      <c r="E4040" s="126">
        <v>24</v>
      </c>
      <c r="F4040" s="126" t="s">
        <v>6413</v>
      </c>
      <c r="G4040" s="126">
        <v>2.48</v>
      </c>
    </row>
    <row r="4041" spans="1:7" x14ac:dyDescent="0.25">
      <c r="A4041" s="126">
        <v>28616</v>
      </c>
      <c r="B4041" s="126" t="s">
        <v>2408</v>
      </c>
      <c r="C4041" s="126" t="s">
        <v>443</v>
      </c>
      <c r="D4041" s="126">
        <v>355</v>
      </c>
      <c r="E4041" s="126">
        <v>24</v>
      </c>
      <c r="F4041" s="126" t="s">
        <v>6413</v>
      </c>
      <c r="G4041" s="126">
        <v>2.48</v>
      </c>
    </row>
    <row r="4042" spans="1:7" x14ac:dyDescent="0.25">
      <c r="A4042" s="126">
        <v>29316</v>
      </c>
      <c r="B4042" s="126" t="s">
        <v>2544</v>
      </c>
      <c r="C4042" s="126" t="s">
        <v>442</v>
      </c>
      <c r="D4042" s="126">
        <v>750</v>
      </c>
      <c r="E4042" s="126">
        <v>6</v>
      </c>
      <c r="F4042" s="126" t="s">
        <v>5779</v>
      </c>
      <c r="G4042" s="126">
        <v>120.04</v>
      </c>
    </row>
    <row r="4043" spans="1:7" x14ac:dyDescent="0.25">
      <c r="A4043" s="126">
        <v>29144</v>
      </c>
      <c r="B4043" s="126" t="s">
        <v>2526</v>
      </c>
      <c r="C4043" s="126" t="s">
        <v>443</v>
      </c>
      <c r="D4043" s="126">
        <v>600</v>
      </c>
      <c r="E4043" s="126">
        <v>12</v>
      </c>
      <c r="F4043" s="126" t="s">
        <v>6650</v>
      </c>
      <c r="G4043" s="126">
        <v>7.8</v>
      </c>
    </row>
    <row r="4044" spans="1:7" x14ac:dyDescent="0.25">
      <c r="A4044" s="126">
        <v>29144</v>
      </c>
      <c r="B4044" s="126" t="s">
        <v>2526</v>
      </c>
      <c r="C4044" s="126" t="s">
        <v>443</v>
      </c>
      <c r="D4044" s="126">
        <v>600</v>
      </c>
      <c r="E4044" s="126">
        <v>12</v>
      </c>
      <c r="F4044" s="126" t="s">
        <v>6650</v>
      </c>
      <c r="G4044" s="126">
        <v>7.8</v>
      </c>
    </row>
    <row r="4045" spans="1:7" x14ac:dyDescent="0.25">
      <c r="A4045" s="126">
        <v>28939</v>
      </c>
      <c r="B4045" s="126" t="s">
        <v>2486</v>
      </c>
      <c r="C4045" s="126" t="s">
        <v>442</v>
      </c>
      <c r="D4045" s="126">
        <v>750</v>
      </c>
      <c r="E4045" s="126">
        <v>12</v>
      </c>
      <c r="F4045" s="126" t="s">
        <v>5957</v>
      </c>
      <c r="G4045" s="126">
        <v>10.99</v>
      </c>
    </row>
    <row r="4046" spans="1:7" x14ac:dyDescent="0.25">
      <c r="A4046" s="126">
        <v>29400</v>
      </c>
      <c r="B4046" s="126" t="s">
        <v>4040</v>
      </c>
      <c r="C4046" s="126" t="s">
        <v>443</v>
      </c>
      <c r="D4046" s="126">
        <v>750</v>
      </c>
      <c r="E4046" s="126">
        <v>12</v>
      </c>
      <c r="F4046" s="126" t="s">
        <v>6449</v>
      </c>
      <c r="G4046" s="126">
        <v>10.050000000000001</v>
      </c>
    </row>
    <row r="4047" spans="1:7" x14ac:dyDescent="0.25">
      <c r="A4047" s="126">
        <v>29400</v>
      </c>
      <c r="B4047" s="126" t="s">
        <v>4040</v>
      </c>
      <c r="C4047" s="126" t="s">
        <v>443</v>
      </c>
      <c r="D4047" s="126">
        <v>750</v>
      </c>
      <c r="E4047" s="126">
        <v>12</v>
      </c>
      <c r="F4047" s="126" t="s">
        <v>6449</v>
      </c>
      <c r="G4047" s="126">
        <v>10.050000000000001</v>
      </c>
    </row>
    <row r="4048" spans="1:7" x14ac:dyDescent="0.25">
      <c r="A4048" s="126">
        <v>29588</v>
      </c>
      <c r="B4048" s="126" t="s">
        <v>3469</v>
      </c>
      <c r="C4048" s="126" t="s">
        <v>443</v>
      </c>
      <c r="D4048" s="126">
        <v>355</v>
      </c>
      <c r="E4048" s="126">
        <v>24</v>
      </c>
      <c r="F4048" s="126" t="s">
        <v>6413</v>
      </c>
      <c r="G4048" s="126">
        <v>2.5</v>
      </c>
    </row>
    <row r="4049" spans="1:7" x14ac:dyDescent="0.25">
      <c r="A4049" s="126">
        <v>29588</v>
      </c>
      <c r="B4049" s="126" t="s">
        <v>3469</v>
      </c>
      <c r="C4049" s="126" t="s">
        <v>443</v>
      </c>
      <c r="D4049" s="126">
        <v>355</v>
      </c>
      <c r="E4049" s="126">
        <v>24</v>
      </c>
      <c r="F4049" s="126" t="s">
        <v>6413</v>
      </c>
      <c r="G4049" s="126">
        <v>2.5</v>
      </c>
    </row>
    <row r="4050" spans="1:7" x14ac:dyDescent="0.25">
      <c r="A4050" s="126">
        <v>29590</v>
      </c>
      <c r="B4050" s="126" t="s">
        <v>3471</v>
      </c>
      <c r="C4050" s="126" t="s">
        <v>443</v>
      </c>
      <c r="D4050" s="126">
        <v>330</v>
      </c>
      <c r="E4050" s="126">
        <v>24</v>
      </c>
      <c r="F4050" s="126" t="s">
        <v>6413</v>
      </c>
      <c r="G4050" s="126">
        <v>2.15</v>
      </c>
    </row>
    <row r="4051" spans="1:7" x14ac:dyDescent="0.25">
      <c r="A4051" s="126">
        <v>29590</v>
      </c>
      <c r="B4051" s="126" t="s">
        <v>3471</v>
      </c>
      <c r="C4051" s="126" t="s">
        <v>443</v>
      </c>
      <c r="D4051" s="126">
        <v>330</v>
      </c>
      <c r="E4051" s="126">
        <v>24</v>
      </c>
      <c r="F4051" s="126" t="s">
        <v>6413</v>
      </c>
      <c r="G4051" s="126">
        <v>2.15</v>
      </c>
    </row>
    <row r="4052" spans="1:7" x14ac:dyDescent="0.25">
      <c r="A4052" s="126">
        <v>28827</v>
      </c>
      <c r="B4052" s="126" t="s">
        <v>2464</v>
      </c>
      <c r="C4052" s="126" t="s">
        <v>444</v>
      </c>
      <c r="D4052" s="126">
        <v>341</v>
      </c>
      <c r="E4052" s="126">
        <v>24</v>
      </c>
      <c r="F4052" s="126" t="s">
        <v>6645</v>
      </c>
      <c r="G4052" s="126">
        <v>1.98</v>
      </c>
    </row>
    <row r="4053" spans="1:7" x14ac:dyDescent="0.25">
      <c r="A4053" s="126">
        <v>28750</v>
      </c>
      <c r="B4053" s="126" t="s">
        <v>2449</v>
      </c>
      <c r="C4053" s="126" t="s">
        <v>443</v>
      </c>
      <c r="D4053" s="126">
        <v>650</v>
      </c>
      <c r="E4053" s="126">
        <v>12</v>
      </c>
      <c r="F4053" s="126" t="s">
        <v>6413</v>
      </c>
      <c r="G4053" s="126">
        <v>7.49</v>
      </c>
    </row>
    <row r="4054" spans="1:7" x14ac:dyDescent="0.25">
      <c r="A4054" s="126">
        <v>28750</v>
      </c>
      <c r="B4054" s="126" t="s">
        <v>2449</v>
      </c>
      <c r="C4054" s="126" t="s">
        <v>443</v>
      </c>
      <c r="D4054" s="126">
        <v>650</v>
      </c>
      <c r="E4054" s="126">
        <v>12</v>
      </c>
      <c r="F4054" s="126" t="s">
        <v>6413</v>
      </c>
      <c r="G4054" s="126">
        <v>7.49</v>
      </c>
    </row>
    <row r="4055" spans="1:7" x14ac:dyDescent="0.25">
      <c r="A4055" s="126">
        <v>29025</v>
      </c>
      <c r="B4055" s="126" t="s">
        <v>2492</v>
      </c>
      <c r="C4055" s="126" t="s">
        <v>444</v>
      </c>
      <c r="D4055" s="126">
        <v>473</v>
      </c>
      <c r="E4055" s="126">
        <v>24</v>
      </c>
      <c r="F4055" s="126" t="s">
        <v>5773</v>
      </c>
      <c r="G4055" s="126">
        <v>3.99</v>
      </c>
    </row>
    <row r="4056" spans="1:7" x14ac:dyDescent="0.25">
      <c r="A4056" s="126">
        <v>29453</v>
      </c>
      <c r="B4056" s="126" t="s">
        <v>3424</v>
      </c>
      <c r="C4056" s="126" t="s">
        <v>443</v>
      </c>
      <c r="D4056" s="126">
        <v>473</v>
      </c>
      <c r="E4056" s="126">
        <v>24</v>
      </c>
      <c r="F4056" s="126" t="s">
        <v>6638</v>
      </c>
      <c r="G4056" s="126">
        <v>3.99</v>
      </c>
    </row>
    <row r="4057" spans="1:7" x14ac:dyDescent="0.25">
      <c r="A4057" s="126">
        <v>29453</v>
      </c>
      <c r="B4057" s="126" t="s">
        <v>3424</v>
      </c>
      <c r="C4057" s="126" t="s">
        <v>443</v>
      </c>
      <c r="D4057" s="126">
        <v>473</v>
      </c>
      <c r="E4057" s="126">
        <v>24</v>
      </c>
      <c r="F4057" s="126" t="s">
        <v>6638</v>
      </c>
      <c r="G4057" s="126">
        <v>3.99</v>
      </c>
    </row>
    <row r="4058" spans="1:7" x14ac:dyDescent="0.25">
      <c r="A4058" s="126">
        <v>28864</v>
      </c>
      <c r="B4058" s="126" t="s">
        <v>2472</v>
      </c>
      <c r="C4058" s="126" t="s">
        <v>443</v>
      </c>
      <c r="D4058" s="126">
        <v>355</v>
      </c>
      <c r="E4058" s="126">
        <v>24</v>
      </c>
      <c r="F4058" s="126" t="s">
        <v>6413</v>
      </c>
      <c r="G4058" s="126">
        <v>2.75</v>
      </c>
    </row>
    <row r="4059" spans="1:7" x14ac:dyDescent="0.25">
      <c r="A4059" s="126">
        <v>28864</v>
      </c>
      <c r="B4059" s="126" t="s">
        <v>2472</v>
      </c>
      <c r="C4059" s="126" t="s">
        <v>443</v>
      </c>
      <c r="D4059" s="126">
        <v>355</v>
      </c>
      <c r="E4059" s="126">
        <v>24</v>
      </c>
      <c r="F4059" s="126" t="s">
        <v>6413</v>
      </c>
      <c r="G4059" s="126">
        <v>2.75</v>
      </c>
    </row>
    <row r="4060" spans="1:7" x14ac:dyDescent="0.25">
      <c r="A4060" s="126">
        <v>28755</v>
      </c>
      <c r="B4060" s="126" t="s">
        <v>2452</v>
      </c>
      <c r="C4060" s="126" t="s">
        <v>443</v>
      </c>
      <c r="D4060" s="126">
        <v>650</v>
      </c>
      <c r="E4060" s="126">
        <v>12</v>
      </c>
      <c r="F4060" s="126" t="s">
        <v>6413</v>
      </c>
      <c r="G4060" s="126">
        <v>7.99</v>
      </c>
    </row>
    <row r="4061" spans="1:7" x14ac:dyDescent="0.25">
      <c r="A4061" s="126">
        <v>28755</v>
      </c>
      <c r="B4061" s="126" t="s">
        <v>2452</v>
      </c>
      <c r="C4061" s="126" t="s">
        <v>443</v>
      </c>
      <c r="D4061" s="126">
        <v>650</v>
      </c>
      <c r="E4061" s="126">
        <v>12</v>
      </c>
      <c r="F4061" s="126" t="s">
        <v>6413</v>
      </c>
      <c r="G4061" s="126">
        <v>7.99</v>
      </c>
    </row>
    <row r="4062" spans="1:7" x14ac:dyDescent="0.25">
      <c r="A4062" s="126">
        <v>29267</v>
      </c>
      <c r="B4062" s="126" t="s">
        <v>2534</v>
      </c>
      <c r="C4062" s="126" t="s">
        <v>443</v>
      </c>
      <c r="D4062" s="126">
        <v>473</v>
      </c>
      <c r="E4062" s="126">
        <v>24</v>
      </c>
      <c r="F4062" s="126" t="s">
        <v>6431</v>
      </c>
      <c r="G4062" s="126">
        <v>3.29</v>
      </c>
    </row>
    <row r="4063" spans="1:7" x14ac:dyDescent="0.25">
      <c r="A4063" s="126">
        <v>29267</v>
      </c>
      <c r="B4063" s="126" t="s">
        <v>2534</v>
      </c>
      <c r="C4063" s="126" t="s">
        <v>443</v>
      </c>
      <c r="D4063" s="126">
        <v>473</v>
      </c>
      <c r="E4063" s="126">
        <v>24</v>
      </c>
      <c r="F4063" s="126" t="s">
        <v>6431</v>
      </c>
      <c r="G4063" s="126">
        <v>3.29</v>
      </c>
    </row>
    <row r="4064" spans="1:7" x14ac:dyDescent="0.25">
      <c r="A4064" s="126">
        <v>29032</v>
      </c>
      <c r="B4064" s="126" t="s">
        <v>2495</v>
      </c>
      <c r="C4064" s="126" t="s">
        <v>444</v>
      </c>
      <c r="D4064" s="126">
        <v>2046</v>
      </c>
      <c r="E4064" s="126">
        <v>4</v>
      </c>
      <c r="F4064" s="126" t="s">
        <v>5844</v>
      </c>
      <c r="G4064" s="126">
        <v>16.09</v>
      </c>
    </row>
    <row r="4065" spans="1:7" x14ac:dyDescent="0.25">
      <c r="A4065" s="126">
        <v>29410</v>
      </c>
      <c r="B4065" s="126" t="s">
        <v>3461</v>
      </c>
      <c r="C4065" s="126" t="s">
        <v>443</v>
      </c>
      <c r="D4065" s="126">
        <v>355</v>
      </c>
      <c r="E4065" s="126">
        <v>24</v>
      </c>
      <c r="F4065" s="126" t="s">
        <v>6413</v>
      </c>
      <c r="G4065" s="126">
        <v>2.48</v>
      </c>
    </row>
    <row r="4066" spans="1:7" x14ac:dyDescent="0.25">
      <c r="A4066" s="126">
        <v>29410</v>
      </c>
      <c r="B4066" s="126" t="s">
        <v>3461</v>
      </c>
      <c r="C4066" s="126" t="s">
        <v>443</v>
      </c>
      <c r="D4066" s="126">
        <v>355</v>
      </c>
      <c r="E4066" s="126">
        <v>24</v>
      </c>
      <c r="F4066" s="126" t="s">
        <v>6413</v>
      </c>
      <c r="G4066" s="126">
        <v>2.48</v>
      </c>
    </row>
    <row r="4067" spans="1:7" x14ac:dyDescent="0.25">
      <c r="A4067" s="126">
        <v>29061</v>
      </c>
      <c r="B4067" s="126" t="s">
        <v>2503</v>
      </c>
      <c r="C4067" s="126" t="s">
        <v>444</v>
      </c>
      <c r="D4067" s="126">
        <v>1420</v>
      </c>
      <c r="E4067" s="126">
        <v>6</v>
      </c>
      <c r="F4067" s="126" t="s">
        <v>5773</v>
      </c>
      <c r="G4067" s="126">
        <v>10.99</v>
      </c>
    </row>
    <row r="4068" spans="1:7" x14ac:dyDescent="0.25">
      <c r="A4068" s="126">
        <v>29486</v>
      </c>
      <c r="B4068" s="126" t="s">
        <v>3744</v>
      </c>
      <c r="C4068" s="126" t="s">
        <v>443</v>
      </c>
      <c r="D4068" s="126">
        <v>4260</v>
      </c>
      <c r="E4068" s="126">
        <v>1</v>
      </c>
      <c r="F4068" s="126" t="s">
        <v>6413</v>
      </c>
      <c r="G4068" s="126">
        <v>26.49</v>
      </c>
    </row>
    <row r="4069" spans="1:7" x14ac:dyDescent="0.25">
      <c r="A4069" s="126">
        <v>29487</v>
      </c>
      <c r="B4069" s="126" t="s">
        <v>5531</v>
      </c>
      <c r="C4069" s="126" t="s">
        <v>442</v>
      </c>
      <c r="D4069" s="126">
        <v>750</v>
      </c>
      <c r="E4069" s="126">
        <v>6</v>
      </c>
      <c r="F4069" s="126" t="s">
        <v>5965</v>
      </c>
      <c r="G4069" s="126">
        <v>9.99</v>
      </c>
    </row>
    <row r="4070" spans="1:7" x14ac:dyDescent="0.25">
      <c r="A4070" s="126">
        <v>29614</v>
      </c>
      <c r="B4070" s="126" t="s">
        <v>3573</v>
      </c>
      <c r="C4070" s="126" t="s">
        <v>443</v>
      </c>
      <c r="D4070" s="126">
        <v>8520</v>
      </c>
      <c r="E4070" s="126">
        <v>1</v>
      </c>
      <c r="F4070" s="126" t="s">
        <v>6182</v>
      </c>
      <c r="G4070" s="126">
        <v>43.5</v>
      </c>
    </row>
    <row r="4071" spans="1:7" x14ac:dyDescent="0.25">
      <c r="A4071" s="126">
        <v>29614</v>
      </c>
      <c r="B4071" s="126" t="s">
        <v>3573</v>
      </c>
      <c r="C4071" s="126" t="s">
        <v>443</v>
      </c>
      <c r="D4071" s="126">
        <v>8520</v>
      </c>
      <c r="E4071" s="126">
        <v>1</v>
      </c>
      <c r="F4071" s="126" t="s">
        <v>6182</v>
      </c>
      <c r="G4071" s="126">
        <v>43.5</v>
      </c>
    </row>
    <row r="4072" spans="1:7" x14ac:dyDescent="0.25">
      <c r="A4072" s="126">
        <v>28909</v>
      </c>
      <c r="B4072" s="126" t="s">
        <v>2480</v>
      </c>
      <c r="C4072" s="126" t="s">
        <v>443</v>
      </c>
      <c r="D4072" s="126">
        <v>500</v>
      </c>
      <c r="E4072" s="126">
        <v>24</v>
      </c>
      <c r="F4072" s="126" t="s">
        <v>6570</v>
      </c>
      <c r="G4072" s="126">
        <v>3.85</v>
      </c>
    </row>
    <row r="4073" spans="1:7" x14ac:dyDescent="0.25">
      <c r="A4073" s="126">
        <v>29043</v>
      </c>
      <c r="B4073" s="126" t="s">
        <v>2498</v>
      </c>
      <c r="C4073" s="126" t="s">
        <v>444</v>
      </c>
      <c r="D4073" s="126">
        <v>458</v>
      </c>
      <c r="E4073" s="126">
        <v>24</v>
      </c>
      <c r="F4073" s="126" t="s">
        <v>5844</v>
      </c>
      <c r="G4073" s="126">
        <v>3.39</v>
      </c>
    </row>
    <row r="4074" spans="1:7" x14ac:dyDescent="0.25">
      <c r="A4074" s="126">
        <v>29575</v>
      </c>
      <c r="B4074" s="126" t="s">
        <v>3452</v>
      </c>
      <c r="C4074" s="126" t="s">
        <v>443</v>
      </c>
      <c r="D4074" s="126">
        <v>473</v>
      </c>
      <c r="E4074" s="126">
        <v>24</v>
      </c>
      <c r="F4074" s="126" t="s">
        <v>6656</v>
      </c>
      <c r="G4074" s="126">
        <v>4.29</v>
      </c>
    </row>
    <row r="4075" spans="1:7" x14ac:dyDescent="0.25">
      <c r="A4075" s="126">
        <v>29575</v>
      </c>
      <c r="B4075" s="126" t="s">
        <v>3452</v>
      </c>
      <c r="C4075" s="126" t="s">
        <v>443</v>
      </c>
      <c r="D4075" s="126">
        <v>473</v>
      </c>
      <c r="E4075" s="126">
        <v>24</v>
      </c>
      <c r="F4075" s="126" t="s">
        <v>6656</v>
      </c>
      <c r="G4075" s="126">
        <v>4.29</v>
      </c>
    </row>
    <row r="4076" spans="1:7" x14ac:dyDescent="0.25">
      <c r="A4076" s="126">
        <v>29575</v>
      </c>
      <c r="B4076" s="126" t="s">
        <v>3452</v>
      </c>
      <c r="C4076" s="126" t="s">
        <v>443</v>
      </c>
      <c r="D4076" s="126">
        <v>473</v>
      </c>
      <c r="E4076" s="126">
        <v>24</v>
      </c>
      <c r="F4076" s="126" t="s">
        <v>6656</v>
      </c>
      <c r="G4076" s="126">
        <v>4.29</v>
      </c>
    </row>
    <row r="4077" spans="1:7" x14ac:dyDescent="0.25">
      <c r="A4077" s="126">
        <v>29579</v>
      </c>
      <c r="B4077" s="126" t="s">
        <v>3466</v>
      </c>
      <c r="C4077" s="126" t="s">
        <v>443</v>
      </c>
      <c r="D4077" s="126">
        <v>355</v>
      </c>
      <c r="E4077" s="126">
        <v>24</v>
      </c>
      <c r="F4077" s="126" t="s">
        <v>6413</v>
      </c>
      <c r="G4077" s="126">
        <v>2.75</v>
      </c>
    </row>
    <row r="4078" spans="1:7" x14ac:dyDescent="0.25">
      <c r="A4078" s="126">
        <v>29579</v>
      </c>
      <c r="B4078" s="126" t="s">
        <v>3466</v>
      </c>
      <c r="C4078" s="126" t="s">
        <v>443</v>
      </c>
      <c r="D4078" s="126">
        <v>355</v>
      </c>
      <c r="E4078" s="126">
        <v>24</v>
      </c>
      <c r="F4078" s="126" t="s">
        <v>6413</v>
      </c>
      <c r="G4078" s="126">
        <v>2.75</v>
      </c>
    </row>
    <row r="4079" spans="1:7" x14ac:dyDescent="0.25">
      <c r="A4079" s="126">
        <v>29420</v>
      </c>
      <c r="B4079" s="126" t="s">
        <v>4062</v>
      </c>
      <c r="C4079" s="126" t="s">
        <v>441</v>
      </c>
      <c r="D4079" s="126">
        <v>50</v>
      </c>
      <c r="E4079" s="126">
        <v>120</v>
      </c>
      <c r="F4079" s="126" t="s">
        <v>5771</v>
      </c>
      <c r="G4079" s="126">
        <v>1.99</v>
      </c>
    </row>
    <row r="4080" spans="1:7" x14ac:dyDescent="0.25">
      <c r="A4080" s="126">
        <v>28780</v>
      </c>
      <c r="B4080" s="126" t="s">
        <v>417</v>
      </c>
      <c r="C4080" s="126" t="s">
        <v>442</v>
      </c>
      <c r="D4080" s="126">
        <v>250</v>
      </c>
      <c r="E4080" s="126">
        <v>24</v>
      </c>
      <c r="F4080" s="126" t="s">
        <v>5844</v>
      </c>
      <c r="G4080" s="126">
        <v>4.4000000000000004</v>
      </c>
    </row>
    <row r="4081" spans="1:7" x14ac:dyDescent="0.25">
      <c r="A4081" s="126">
        <v>29377</v>
      </c>
      <c r="B4081" s="126" t="s">
        <v>4059</v>
      </c>
      <c r="C4081" s="126" t="s">
        <v>441</v>
      </c>
      <c r="D4081" s="126">
        <v>750</v>
      </c>
      <c r="E4081" s="126">
        <v>12</v>
      </c>
      <c r="F4081" s="126" t="s">
        <v>5773</v>
      </c>
      <c r="G4081" s="126">
        <v>30.99</v>
      </c>
    </row>
    <row r="4082" spans="1:7" x14ac:dyDescent="0.25">
      <c r="A4082" s="126">
        <v>28605</v>
      </c>
      <c r="B4082" s="126" t="s">
        <v>415</v>
      </c>
      <c r="C4082" s="126" t="s">
        <v>442</v>
      </c>
      <c r="D4082" s="126">
        <v>750</v>
      </c>
      <c r="E4082" s="126">
        <v>12</v>
      </c>
      <c r="F4082" s="126" t="s">
        <v>5999</v>
      </c>
      <c r="G4082" s="126">
        <v>17.489999999999998</v>
      </c>
    </row>
    <row r="4083" spans="1:7" x14ac:dyDescent="0.25">
      <c r="A4083" s="126">
        <v>28699</v>
      </c>
      <c r="B4083" s="126" t="s">
        <v>2439</v>
      </c>
      <c r="C4083" s="126" t="s">
        <v>442</v>
      </c>
      <c r="D4083" s="126">
        <v>750</v>
      </c>
      <c r="E4083" s="126">
        <v>12</v>
      </c>
      <c r="F4083" s="126" t="s">
        <v>6026</v>
      </c>
      <c r="G4083" s="126">
        <v>11.99</v>
      </c>
    </row>
    <row r="4084" spans="1:7" x14ac:dyDescent="0.25">
      <c r="A4084" s="126">
        <v>29482</v>
      </c>
      <c r="B4084" s="126" t="s">
        <v>3555</v>
      </c>
      <c r="C4084" s="126" t="s">
        <v>443</v>
      </c>
      <c r="D4084" s="126">
        <v>500</v>
      </c>
      <c r="E4084" s="126">
        <v>24</v>
      </c>
      <c r="F4084" s="126" t="s">
        <v>6532</v>
      </c>
      <c r="G4084" s="126">
        <v>3.3</v>
      </c>
    </row>
    <row r="4085" spans="1:7" x14ac:dyDescent="0.25">
      <c r="A4085" s="126">
        <v>29561</v>
      </c>
      <c r="B4085" s="126" t="s">
        <v>3565</v>
      </c>
      <c r="C4085" s="126" t="s">
        <v>441</v>
      </c>
      <c r="D4085" s="126">
        <v>750</v>
      </c>
      <c r="E4085" s="126">
        <v>12</v>
      </c>
      <c r="F4085" s="126" t="s">
        <v>6653</v>
      </c>
      <c r="G4085" s="126">
        <v>40.950000000000003</v>
      </c>
    </row>
    <row r="4086" spans="1:7" x14ac:dyDescent="0.25">
      <c r="A4086" s="126">
        <v>29075</v>
      </c>
      <c r="B4086" s="126" t="s">
        <v>2509</v>
      </c>
      <c r="C4086" s="126" t="s">
        <v>443</v>
      </c>
      <c r="D4086" s="126">
        <v>473</v>
      </c>
      <c r="E4086" s="126">
        <v>24</v>
      </c>
      <c r="F4086" s="126" t="s">
        <v>6413</v>
      </c>
      <c r="G4086" s="126">
        <v>4.97</v>
      </c>
    </row>
    <row r="4087" spans="1:7" x14ac:dyDescent="0.25">
      <c r="A4087" s="126">
        <v>29075</v>
      </c>
      <c r="B4087" s="126" t="s">
        <v>2509</v>
      </c>
      <c r="C4087" s="126" t="s">
        <v>443</v>
      </c>
      <c r="D4087" s="126">
        <v>473</v>
      </c>
      <c r="E4087" s="126">
        <v>24</v>
      </c>
      <c r="F4087" s="126" t="s">
        <v>6413</v>
      </c>
      <c r="G4087" s="126">
        <v>4.97</v>
      </c>
    </row>
    <row r="4088" spans="1:7" x14ac:dyDescent="0.25">
      <c r="A4088" s="126">
        <v>29142</v>
      </c>
      <c r="B4088" s="126" t="s">
        <v>2525</v>
      </c>
      <c r="C4088" s="126" t="s">
        <v>444</v>
      </c>
      <c r="D4088" s="126">
        <v>2130</v>
      </c>
      <c r="E4088" s="126">
        <v>4</v>
      </c>
      <c r="F4088" s="126" t="s">
        <v>5773</v>
      </c>
      <c r="G4088" s="126">
        <v>15.99</v>
      </c>
    </row>
    <row r="4089" spans="1:7" x14ac:dyDescent="0.25">
      <c r="A4089" s="126">
        <v>29320</v>
      </c>
      <c r="B4089" s="126" t="s">
        <v>2545</v>
      </c>
      <c r="C4089" s="126" t="s">
        <v>442</v>
      </c>
      <c r="D4089" s="126">
        <v>750</v>
      </c>
      <c r="E4089" s="126">
        <v>6</v>
      </c>
      <c r="F4089" s="126" t="s">
        <v>6034</v>
      </c>
      <c r="G4089" s="126">
        <v>578</v>
      </c>
    </row>
    <row r="4090" spans="1:7" x14ac:dyDescent="0.25">
      <c r="A4090" s="126">
        <v>29484</v>
      </c>
      <c r="B4090" s="126" t="s">
        <v>3556</v>
      </c>
      <c r="C4090" s="126" t="s">
        <v>443</v>
      </c>
      <c r="D4090" s="126">
        <v>500</v>
      </c>
      <c r="E4090" s="126">
        <v>24</v>
      </c>
      <c r="F4090" s="126" t="s">
        <v>6532</v>
      </c>
      <c r="G4090" s="126">
        <v>3.3</v>
      </c>
    </row>
    <row r="4091" spans="1:7" x14ac:dyDescent="0.25">
      <c r="A4091" s="126">
        <v>29563</v>
      </c>
      <c r="B4091" s="126" t="s">
        <v>4369</v>
      </c>
      <c r="C4091" s="126" t="s">
        <v>441</v>
      </c>
      <c r="D4091" s="126">
        <v>750</v>
      </c>
      <c r="E4091" s="126">
        <v>12</v>
      </c>
      <c r="F4091" s="126" t="s">
        <v>6658</v>
      </c>
      <c r="G4091" s="126">
        <v>24.49</v>
      </c>
    </row>
    <row r="4092" spans="1:7" x14ac:dyDescent="0.25">
      <c r="A4092" s="126">
        <v>28766</v>
      </c>
      <c r="B4092" s="126" t="s">
        <v>5064</v>
      </c>
      <c r="C4092" s="126" t="s">
        <v>441</v>
      </c>
      <c r="D4092" s="126">
        <v>700</v>
      </c>
      <c r="E4092" s="126">
        <v>6</v>
      </c>
      <c r="F4092" s="126" t="s">
        <v>6660</v>
      </c>
      <c r="G4092" s="126">
        <v>99.99</v>
      </c>
    </row>
    <row r="4093" spans="1:7" x14ac:dyDescent="0.25">
      <c r="A4093" s="126">
        <v>28826</v>
      </c>
      <c r="B4093" s="126" t="s">
        <v>2463</v>
      </c>
      <c r="C4093" s="126" t="s">
        <v>444</v>
      </c>
      <c r="D4093" s="126">
        <v>341</v>
      </c>
      <c r="E4093" s="126">
        <v>24</v>
      </c>
      <c r="F4093" s="126" t="s">
        <v>6645</v>
      </c>
      <c r="G4093" s="126">
        <v>1.98</v>
      </c>
    </row>
    <row r="4094" spans="1:7" x14ac:dyDescent="0.25">
      <c r="A4094" s="126">
        <v>29073</v>
      </c>
      <c r="B4094" s="126" t="s">
        <v>2507</v>
      </c>
      <c r="C4094" s="126" t="s">
        <v>442</v>
      </c>
      <c r="D4094" s="126">
        <v>750</v>
      </c>
      <c r="E4094" s="126">
        <v>12</v>
      </c>
      <c r="F4094" s="126" t="s">
        <v>5965</v>
      </c>
      <c r="G4094" s="126">
        <v>13.99</v>
      </c>
    </row>
    <row r="4095" spans="1:7" x14ac:dyDescent="0.25">
      <c r="A4095" s="126">
        <v>28831</v>
      </c>
      <c r="B4095" s="126" t="s">
        <v>2466</v>
      </c>
      <c r="C4095" s="126" t="s">
        <v>441</v>
      </c>
      <c r="D4095" s="126">
        <v>750</v>
      </c>
      <c r="E4095" s="126">
        <v>6</v>
      </c>
      <c r="F4095" s="126" t="s">
        <v>6479</v>
      </c>
      <c r="G4095" s="126">
        <v>66.569999999999993</v>
      </c>
    </row>
    <row r="4096" spans="1:7" x14ac:dyDescent="0.25">
      <c r="A4096" s="126">
        <v>28642</v>
      </c>
      <c r="B4096" s="126" t="s">
        <v>2421</v>
      </c>
      <c r="C4096" s="126" t="s">
        <v>441</v>
      </c>
      <c r="D4096" s="126">
        <v>750</v>
      </c>
      <c r="E4096" s="126">
        <v>12</v>
      </c>
      <c r="F4096" s="126" t="s">
        <v>5754</v>
      </c>
      <c r="G4096" s="126">
        <v>26.79</v>
      </c>
    </row>
    <row r="4097" spans="1:7" x14ac:dyDescent="0.25">
      <c r="A4097" s="126">
        <v>28830</v>
      </c>
      <c r="B4097" s="126" t="s">
        <v>2465</v>
      </c>
      <c r="C4097" s="126" t="s">
        <v>444</v>
      </c>
      <c r="D4097" s="126">
        <v>473</v>
      </c>
      <c r="E4097" s="126">
        <v>24</v>
      </c>
      <c r="F4097" s="126" t="s">
        <v>6645</v>
      </c>
      <c r="G4097" s="126">
        <v>3.29</v>
      </c>
    </row>
    <row r="4098" spans="1:7" x14ac:dyDescent="0.25">
      <c r="A4098" s="126">
        <v>29039</v>
      </c>
      <c r="B4098" s="126" t="s">
        <v>2497</v>
      </c>
      <c r="C4098" s="126" t="s">
        <v>442</v>
      </c>
      <c r="D4098" s="126">
        <v>750</v>
      </c>
      <c r="E4098" s="126">
        <v>12</v>
      </c>
      <c r="F4098" s="126" t="s">
        <v>5771</v>
      </c>
      <c r="G4098" s="126">
        <v>14.99</v>
      </c>
    </row>
    <row r="4099" spans="1:7" x14ac:dyDescent="0.25">
      <c r="A4099" s="126">
        <v>29024</v>
      </c>
      <c r="B4099" s="126" t="s">
        <v>2491</v>
      </c>
      <c r="C4099" s="126" t="s">
        <v>444</v>
      </c>
      <c r="D4099" s="126">
        <v>473</v>
      </c>
      <c r="E4099" s="126">
        <v>24</v>
      </c>
      <c r="F4099" s="126" t="s">
        <v>6195</v>
      </c>
      <c r="G4099" s="126">
        <v>3.69</v>
      </c>
    </row>
    <row r="4100" spans="1:7" x14ac:dyDescent="0.25">
      <c r="A4100" s="126">
        <v>29617</v>
      </c>
      <c r="B4100" s="126" t="s">
        <v>3574</v>
      </c>
      <c r="C4100" s="126" t="s">
        <v>441</v>
      </c>
      <c r="D4100" s="126">
        <v>750</v>
      </c>
      <c r="E4100" s="126">
        <v>6</v>
      </c>
      <c r="F4100" s="126" t="s">
        <v>5786</v>
      </c>
      <c r="G4100" s="126">
        <v>56.99</v>
      </c>
    </row>
    <row r="4101" spans="1:7" x14ac:dyDescent="0.25">
      <c r="A4101" s="126">
        <v>28868</v>
      </c>
      <c r="B4101" s="126" t="s">
        <v>4349</v>
      </c>
      <c r="C4101" s="126" t="s">
        <v>441</v>
      </c>
      <c r="D4101" s="126">
        <v>750</v>
      </c>
      <c r="E4101" s="126">
        <v>6</v>
      </c>
      <c r="F4101" s="126" t="s">
        <v>5984</v>
      </c>
      <c r="G4101" s="126">
        <v>149.99</v>
      </c>
    </row>
    <row r="4102" spans="1:7" x14ac:dyDescent="0.25">
      <c r="A4102" s="126">
        <v>29268</v>
      </c>
      <c r="B4102" s="126" t="s">
        <v>2535</v>
      </c>
      <c r="C4102" s="126" t="s">
        <v>443</v>
      </c>
      <c r="D4102" s="126">
        <v>2130</v>
      </c>
      <c r="E4102" s="126">
        <v>4</v>
      </c>
      <c r="F4102" s="126" t="s">
        <v>6431</v>
      </c>
      <c r="G4102" s="126">
        <v>13.98</v>
      </c>
    </row>
    <row r="4103" spans="1:7" x14ac:dyDescent="0.25">
      <c r="A4103" s="126">
        <v>29268</v>
      </c>
      <c r="B4103" s="126" t="s">
        <v>2535</v>
      </c>
      <c r="C4103" s="126" t="s">
        <v>443</v>
      </c>
      <c r="D4103" s="126">
        <v>2130</v>
      </c>
      <c r="E4103" s="126">
        <v>4</v>
      </c>
      <c r="F4103" s="126" t="s">
        <v>6431</v>
      </c>
      <c r="G4103" s="126">
        <v>13.98</v>
      </c>
    </row>
    <row r="4104" spans="1:7" x14ac:dyDescent="0.25">
      <c r="A4104" s="126">
        <v>29026</v>
      </c>
      <c r="B4104" s="126" t="s">
        <v>2493</v>
      </c>
      <c r="C4104" s="126" t="s">
        <v>442</v>
      </c>
      <c r="D4104" s="126">
        <v>1000</v>
      </c>
      <c r="E4104" s="126">
        <v>6</v>
      </c>
      <c r="F4104" s="126" t="s">
        <v>5957</v>
      </c>
      <c r="G4104" s="126">
        <v>14.99</v>
      </c>
    </row>
    <row r="4105" spans="1:7" x14ac:dyDescent="0.25">
      <c r="A4105" s="126">
        <v>29412</v>
      </c>
      <c r="B4105" s="126" t="s">
        <v>3462</v>
      </c>
      <c r="C4105" s="126" t="s">
        <v>443</v>
      </c>
      <c r="D4105" s="126">
        <v>473</v>
      </c>
      <c r="E4105" s="126">
        <v>24</v>
      </c>
      <c r="F4105" s="126" t="s">
        <v>6413</v>
      </c>
      <c r="G4105" s="126">
        <v>4.49</v>
      </c>
    </row>
    <row r="4106" spans="1:7" x14ac:dyDescent="0.25">
      <c r="A4106" s="126">
        <v>29412</v>
      </c>
      <c r="B4106" s="126" t="s">
        <v>3462</v>
      </c>
      <c r="C4106" s="126" t="s">
        <v>443</v>
      </c>
      <c r="D4106" s="126">
        <v>473</v>
      </c>
      <c r="E4106" s="126">
        <v>24</v>
      </c>
      <c r="F4106" s="126" t="s">
        <v>6413</v>
      </c>
      <c r="G4106" s="126">
        <v>4.49</v>
      </c>
    </row>
    <row r="4107" spans="1:7" x14ac:dyDescent="0.25">
      <c r="A4107" s="126">
        <v>29620</v>
      </c>
      <c r="B4107" s="126" t="s">
        <v>3575</v>
      </c>
      <c r="C4107" s="126" t="s">
        <v>442</v>
      </c>
      <c r="D4107" s="126">
        <v>750</v>
      </c>
      <c r="E4107" s="126">
        <v>12</v>
      </c>
      <c r="F4107" s="126" t="s">
        <v>6521</v>
      </c>
      <c r="G4107" s="126">
        <v>11.99</v>
      </c>
    </row>
    <row r="4108" spans="1:7" x14ac:dyDescent="0.25">
      <c r="A4108" s="126">
        <v>28604</v>
      </c>
      <c r="B4108" s="126" t="s">
        <v>5252</v>
      </c>
      <c r="C4108" s="126" t="s">
        <v>443</v>
      </c>
      <c r="D4108" s="126">
        <v>1892</v>
      </c>
      <c r="E4108" s="126">
        <v>6</v>
      </c>
      <c r="F4108" s="126" t="s">
        <v>6599</v>
      </c>
      <c r="G4108" s="126">
        <v>12.76</v>
      </c>
    </row>
    <row r="4109" spans="1:7" x14ac:dyDescent="0.25">
      <c r="A4109" s="126">
        <v>28604</v>
      </c>
      <c r="B4109" s="126" t="s">
        <v>5252</v>
      </c>
      <c r="C4109" s="126" t="s">
        <v>443</v>
      </c>
      <c r="D4109" s="126">
        <v>1892</v>
      </c>
      <c r="E4109" s="126">
        <v>6</v>
      </c>
      <c r="F4109" s="126" t="s">
        <v>6599</v>
      </c>
      <c r="G4109" s="126">
        <v>12.76</v>
      </c>
    </row>
    <row r="4110" spans="1:7" x14ac:dyDescent="0.25">
      <c r="A4110" s="126">
        <v>28604</v>
      </c>
      <c r="B4110" s="126" t="s">
        <v>5252</v>
      </c>
      <c r="C4110" s="126" t="s">
        <v>443</v>
      </c>
      <c r="D4110" s="126">
        <v>1892</v>
      </c>
      <c r="E4110" s="126">
        <v>6</v>
      </c>
      <c r="F4110" s="126" t="s">
        <v>6599</v>
      </c>
      <c r="G4110" s="126">
        <v>12.76</v>
      </c>
    </row>
    <row r="4111" spans="1:7" x14ac:dyDescent="0.25">
      <c r="A4111" s="126">
        <v>29278</v>
      </c>
      <c r="B4111" s="126" t="s">
        <v>2536</v>
      </c>
      <c r="C4111" s="126" t="s">
        <v>442</v>
      </c>
      <c r="D4111" s="126">
        <v>1000</v>
      </c>
      <c r="E4111" s="126">
        <v>6</v>
      </c>
      <c r="F4111" s="126" t="s">
        <v>5957</v>
      </c>
      <c r="G4111" s="126">
        <v>14.99</v>
      </c>
    </row>
    <row r="4112" spans="1:7" x14ac:dyDescent="0.25">
      <c r="A4112" s="126">
        <v>29413</v>
      </c>
      <c r="B4112" s="126" t="s">
        <v>3463</v>
      </c>
      <c r="C4112" s="126" t="s">
        <v>443</v>
      </c>
      <c r="D4112" s="126">
        <v>355</v>
      </c>
      <c r="E4112" s="126">
        <v>24</v>
      </c>
      <c r="F4112" s="126" t="s">
        <v>6413</v>
      </c>
      <c r="G4112" s="126">
        <v>2.75</v>
      </c>
    </row>
    <row r="4113" spans="1:7" x14ac:dyDescent="0.25">
      <c r="A4113" s="126">
        <v>29413</v>
      </c>
      <c r="B4113" s="126" t="s">
        <v>3463</v>
      </c>
      <c r="C4113" s="126" t="s">
        <v>443</v>
      </c>
      <c r="D4113" s="126">
        <v>355</v>
      </c>
      <c r="E4113" s="126">
        <v>24</v>
      </c>
      <c r="F4113" s="126" t="s">
        <v>6413</v>
      </c>
      <c r="G4113" s="126">
        <v>2.75</v>
      </c>
    </row>
    <row r="4114" spans="1:7" x14ac:dyDescent="0.25">
      <c r="A4114" s="126">
        <v>29415</v>
      </c>
      <c r="B4114" s="126" t="s">
        <v>3464</v>
      </c>
      <c r="C4114" s="126" t="s">
        <v>443</v>
      </c>
      <c r="D4114" s="126">
        <v>355</v>
      </c>
      <c r="E4114" s="126">
        <v>24</v>
      </c>
      <c r="F4114" s="126" t="s">
        <v>6413</v>
      </c>
      <c r="G4114" s="126">
        <v>2.75</v>
      </c>
    </row>
    <row r="4115" spans="1:7" x14ac:dyDescent="0.25">
      <c r="A4115" s="126">
        <v>29415</v>
      </c>
      <c r="B4115" s="126" t="s">
        <v>3464</v>
      </c>
      <c r="C4115" s="126" t="s">
        <v>443</v>
      </c>
      <c r="D4115" s="126">
        <v>355</v>
      </c>
      <c r="E4115" s="126">
        <v>24</v>
      </c>
      <c r="F4115" s="126" t="s">
        <v>6413</v>
      </c>
      <c r="G4115" s="126">
        <v>2.75</v>
      </c>
    </row>
    <row r="4116" spans="1:7" x14ac:dyDescent="0.25">
      <c r="A4116" s="126">
        <v>29068</v>
      </c>
      <c r="B4116" s="126" t="s">
        <v>2505</v>
      </c>
      <c r="C4116" s="126" t="s">
        <v>441</v>
      </c>
      <c r="D4116" s="126">
        <v>750</v>
      </c>
      <c r="E4116" s="126">
        <v>12</v>
      </c>
      <c r="F4116" s="126" t="s">
        <v>5845</v>
      </c>
      <c r="G4116" s="126">
        <v>29.49</v>
      </c>
    </row>
    <row r="4117" spans="1:7" x14ac:dyDescent="0.25">
      <c r="A4117" s="126">
        <v>29081</v>
      </c>
      <c r="B4117" s="126" t="s">
        <v>2514</v>
      </c>
      <c r="C4117" s="126" t="s">
        <v>441</v>
      </c>
      <c r="D4117" s="126">
        <v>750</v>
      </c>
      <c r="E4117" s="126">
        <v>6</v>
      </c>
      <c r="F4117" s="126" t="s">
        <v>5784</v>
      </c>
      <c r="G4117" s="126">
        <v>80.290000000000006</v>
      </c>
    </row>
    <row r="4118" spans="1:7" x14ac:dyDescent="0.25">
      <c r="A4118" s="126">
        <v>29119</v>
      </c>
      <c r="B4118" s="126" t="s">
        <v>2520</v>
      </c>
      <c r="C4118" s="126" t="s">
        <v>442</v>
      </c>
      <c r="D4118" s="126">
        <v>750</v>
      </c>
      <c r="E4118" s="126">
        <v>12</v>
      </c>
      <c r="F4118" s="126" t="s">
        <v>5957</v>
      </c>
      <c r="G4118" s="126">
        <v>15.99</v>
      </c>
    </row>
    <row r="4119" spans="1:7" x14ac:dyDescent="0.25">
      <c r="A4119" s="126">
        <v>29354</v>
      </c>
      <c r="B4119" s="126" t="s">
        <v>2556</v>
      </c>
      <c r="C4119" s="126" t="s">
        <v>443</v>
      </c>
      <c r="D4119" s="126">
        <v>500</v>
      </c>
      <c r="E4119" s="126">
        <v>24</v>
      </c>
      <c r="F4119" s="126" t="s">
        <v>6199</v>
      </c>
      <c r="G4119" s="126">
        <v>3.15</v>
      </c>
    </row>
    <row r="4120" spans="1:7" x14ac:dyDescent="0.25">
      <c r="A4120" s="126">
        <v>29354</v>
      </c>
      <c r="B4120" s="126" t="s">
        <v>2556</v>
      </c>
      <c r="C4120" s="126" t="s">
        <v>443</v>
      </c>
      <c r="D4120" s="126">
        <v>500</v>
      </c>
      <c r="E4120" s="126">
        <v>24</v>
      </c>
      <c r="F4120" s="126" t="s">
        <v>6199</v>
      </c>
      <c r="G4120" s="126">
        <v>3.15</v>
      </c>
    </row>
    <row r="4121" spans="1:7" x14ac:dyDescent="0.25">
      <c r="A4121" s="126">
        <v>29076</v>
      </c>
      <c r="B4121" s="126" t="s">
        <v>2510</v>
      </c>
      <c r="C4121" s="126" t="s">
        <v>443</v>
      </c>
      <c r="D4121" s="126">
        <v>473</v>
      </c>
      <c r="E4121" s="126">
        <v>24</v>
      </c>
      <c r="F4121" s="126" t="s">
        <v>6413</v>
      </c>
      <c r="G4121" s="126">
        <v>4.1500000000000004</v>
      </c>
    </row>
    <row r="4122" spans="1:7" x14ac:dyDescent="0.25">
      <c r="A4122" s="126">
        <v>29076</v>
      </c>
      <c r="B4122" s="126" t="s">
        <v>2510</v>
      </c>
      <c r="C4122" s="126" t="s">
        <v>443</v>
      </c>
      <c r="D4122" s="126">
        <v>473</v>
      </c>
      <c r="E4122" s="126">
        <v>24</v>
      </c>
      <c r="F4122" s="126" t="s">
        <v>6413</v>
      </c>
      <c r="G4122" s="126">
        <v>4.1500000000000004</v>
      </c>
    </row>
    <row r="4123" spans="1:7" x14ac:dyDescent="0.25">
      <c r="A4123" s="126">
        <v>29077</v>
      </c>
      <c r="B4123" s="126" t="s">
        <v>2511</v>
      </c>
      <c r="C4123" s="126" t="s">
        <v>443</v>
      </c>
      <c r="D4123" s="126">
        <v>473</v>
      </c>
      <c r="E4123" s="126">
        <v>24</v>
      </c>
      <c r="F4123" s="126" t="s">
        <v>6413</v>
      </c>
      <c r="G4123" s="126">
        <v>3.5</v>
      </c>
    </row>
    <row r="4124" spans="1:7" x14ac:dyDescent="0.25">
      <c r="A4124" s="126">
        <v>29077</v>
      </c>
      <c r="B4124" s="126" t="s">
        <v>2511</v>
      </c>
      <c r="C4124" s="126" t="s">
        <v>443</v>
      </c>
      <c r="D4124" s="126">
        <v>473</v>
      </c>
      <c r="E4124" s="126">
        <v>24</v>
      </c>
      <c r="F4124" s="126" t="s">
        <v>6413</v>
      </c>
      <c r="G4124" s="126">
        <v>3.5</v>
      </c>
    </row>
    <row r="4125" spans="1:7" x14ac:dyDescent="0.25">
      <c r="A4125" s="126">
        <v>29583</v>
      </c>
      <c r="B4125" s="126" t="s">
        <v>3467</v>
      </c>
      <c r="C4125" s="126" t="s">
        <v>443</v>
      </c>
      <c r="D4125" s="126">
        <v>473</v>
      </c>
      <c r="E4125" s="126">
        <v>24</v>
      </c>
      <c r="F4125" s="126" t="s">
        <v>6413</v>
      </c>
      <c r="G4125" s="126">
        <v>3.25</v>
      </c>
    </row>
    <row r="4126" spans="1:7" x14ac:dyDescent="0.25">
      <c r="A4126" s="126">
        <v>29583</v>
      </c>
      <c r="B4126" s="126" t="s">
        <v>3467</v>
      </c>
      <c r="C4126" s="126" t="s">
        <v>443</v>
      </c>
      <c r="D4126" s="126">
        <v>473</v>
      </c>
      <c r="E4126" s="126">
        <v>24</v>
      </c>
      <c r="F4126" s="126" t="s">
        <v>6413</v>
      </c>
      <c r="G4126" s="126">
        <v>3.25</v>
      </c>
    </row>
    <row r="4127" spans="1:7" x14ac:dyDescent="0.25">
      <c r="A4127" s="126">
        <v>29589</v>
      </c>
      <c r="B4127" s="126" t="s">
        <v>3470</v>
      </c>
      <c r="C4127" s="126" t="s">
        <v>443</v>
      </c>
      <c r="D4127" s="126">
        <v>355</v>
      </c>
      <c r="E4127" s="126">
        <v>24</v>
      </c>
      <c r="F4127" s="126" t="s">
        <v>6413</v>
      </c>
      <c r="G4127" s="126">
        <v>5.44</v>
      </c>
    </row>
    <row r="4128" spans="1:7" x14ac:dyDescent="0.25">
      <c r="A4128" s="126">
        <v>29589</v>
      </c>
      <c r="B4128" s="126" t="s">
        <v>3470</v>
      </c>
      <c r="C4128" s="126" t="s">
        <v>443</v>
      </c>
      <c r="D4128" s="126">
        <v>355</v>
      </c>
      <c r="E4128" s="126">
        <v>24</v>
      </c>
      <c r="F4128" s="126" t="s">
        <v>6413</v>
      </c>
      <c r="G4128" s="126">
        <v>5.44</v>
      </c>
    </row>
    <row r="4129" spans="1:7" x14ac:dyDescent="0.25">
      <c r="A4129" s="126">
        <v>29139</v>
      </c>
      <c r="B4129" s="126" t="s">
        <v>2524</v>
      </c>
      <c r="C4129" s="126" t="s">
        <v>443</v>
      </c>
      <c r="D4129" s="126">
        <v>355</v>
      </c>
      <c r="E4129" s="126">
        <v>24</v>
      </c>
      <c r="F4129" s="126" t="s">
        <v>6570</v>
      </c>
      <c r="G4129" s="126">
        <v>1.87</v>
      </c>
    </row>
    <row r="4130" spans="1:7" x14ac:dyDescent="0.25">
      <c r="A4130" s="126">
        <v>29069</v>
      </c>
      <c r="B4130" s="126" t="s">
        <v>2506</v>
      </c>
      <c r="C4130" s="126" t="s">
        <v>443</v>
      </c>
      <c r="D4130" s="126">
        <v>2840</v>
      </c>
      <c r="E4130" s="126">
        <v>3</v>
      </c>
      <c r="F4130" s="126" t="s">
        <v>6180</v>
      </c>
      <c r="G4130" s="126">
        <v>13.69</v>
      </c>
    </row>
    <row r="4131" spans="1:7" x14ac:dyDescent="0.25">
      <c r="A4131" s="126">
        <v>29069</v>
      </c>
      <c r="B4131" s="126" t="s">
        <v>2506</v>
      </c>
      <c r="C4131" s="126" t="s">
        <v>443</v>
      </c>
      <c r="D4131" s="126">
        <v>2840</v>
      </c>
      <c r="E4131" s="126">
        <v>3</v>
      </c>
      <c r="F4131" s="126" t="s">
        <v>6180</v>
      </c>
      <c r="G4131" s="126">
        <v>13.69</v>
      </c>
    </row>
    <row r="4132" spans="1:7" x14ac:dyDescent="0.25">
      <c r="A4132" s="126">
        <v>29291</v>
      </c>
      <c r="B4132" s="126" t="s">
        <v>2540</v>
      </c>
      <c r="C4132" s="126" t="s">
        <v>443</v>
      </c>
      <c r="D4132" s="126">
        <v>473</v>
      </c>
      <c r="E4132" s="126">
        <v>24</v>
      </c>
      <c r="F4132" s="126" t="s">
        <v>6638</v>
      </c>
      <c r="G4132" s="126">
        <v>3.71</v>
      </c>
    </row>
    <row r="4133" spans="1:7" x14ac:dyDescent="0.25">
      <c r="A4133" s="126">
        <v>29291</v>
      </c>
      <c r="B4133" s="126" t="s">
        <v>2540</v>
      </c>
      <c r="C4133" s="126" t="s">
        <v>443</v>
      </c>
      <c r="D4133" s="126">
        <v>473</v>
      </c>
      <c r="E4133" s="126">
        <v>24</v>
      </c>
      <c r="F4133" s="126" t="s">
        <v>6638</v>
      </c>
      <c r="G4133" s="126">
        <v>3.71</v>
      </c>
    </row>
    <row r="4134" spans="1:7" x14ac:dyDescent="0.25">
      <c r="A4134" s="126">
        <v>29394</v>
      </c>
      <c r="B4134" s="126" t="s">
        <v>3509</v>
      </c>
      <c r="C4134" s="126" t="s">
        <v>443</v>
      </c>
      <c r="D4134" s="126">
        <v>5325</v>
      </c>
      <c r="E4134" s="126">
        <v>1</v>
      </c>
      <c r="F4134" s="126" t="s">
        <v>6189</v>
      </c>
      <c r="G4134" s="126">
        <v>28.54</v>
      </c>
    </row>
    <row r="4135" spans="1:7" x14ac:dyDescent="0.25">
      <c r="A4135" s="126">
        <v>29394</v>
      </c>
      <c r="B4135" s="126" t="s">
        <v>3509</v>
      </c>
      <c r="C4135" s="126" t="s">
        <v>443</v>
      </c>
      <c r="D4135" s="126">
        <v>5325</v>
      </c>
      <c r="E4135" s="126">
        <v>1</v>
      </c>
      <c r="F4135" s="126" t="s">
        <v>6189</v>
      </c>
      <c r="G4135" s="126">
        <v>28.54</v>
      </c>
    </row>
    <row r="4136" spans="1:7" x14ac:dyDescent="0.25">
      <c r="A4136" s="126">
        <v>28717</v>
      </c>
      <c r="B4136" s="126" t="s">
        <v>2443</v>
      </c>
      <c r="C4136" s="126" t="s">
        <v>441</v>
      </c>
      <c r="D4136" s="126">
        <v>750</v>
      </c>
      <c r="E4136" s="126">
        <v>12</v>
      </c>
      <c r="F4136" s="126" t="s">
        <v>5773</v>
      </c>
      <c r="G4136" s="126">
        <v>34.99</v>
      </c>
    </row>
    <row r="4137" spans="1:7" x14ac:dyDescent="0.25">
      <c r="A4137" s="126">
        <v>29298</v>
      </c>
      <c r="B4137" s="126" t="s">
        <v>2543</v>
      </c>
      <c r="C4137" s="126" t="s">
        <v>444</v>
      </c>
      <c r="D4137" s="126">
        <v>355</v>
      </c>
      <c r="E4137" s="126">
        <v>24</v>
      </c>
      <c r="F4137" s="126" t="s">
        <v>6075</v>
      </c>
      <c r="G4137" s="126">
        <v>2.99</v>
      </c>
    </row>
    <row r="4138" spans="1:7" x14ac:dyDescent="0.25">
      <c r="A4138" s="126">
        <v>29352</v>
      </c>
      <c r="B4138" s="126" t="s">
        <v>2555</v>
      </c>
      <c r="C4138" s="126" t="s">
        <v>444</v>
      </c>
      <c r="D4138" s="126">
        <v>2130</v>
      </c>
      <c r="E4138" s="126">
        <v>4</v>
      </c>
      <c r="F4138" s="126" t="s">
        <v>6156</v>
      </c>
      <c r="G4138" s="126">
        <v>14.99</v>
      </c>
    </row>
    <row r="4139" spans="1:7" x14ac:dyDescent="0.25">
      <c r="A4139" s="126">
        <v>29078</v>
      </c>
      <c r="B4139" s="126" t="s">
        <v>2512</v>
      </c>
      <c r="C4139" s="126" t="s">
        <v>443</v>
      </c>
      <c r="D4139" s="126">
        <v>473</v>
      </c>
      <c r="E4139" s="126">
        <v>24</v>
      </c>
      <c r="F4139" s="126" t="s">
        <v>6413</v>
      </c>
      <c r="G4139" s="126">
        <v>4.97</v>
      </c>
    </row>
    <row r="4140" spans="1:7" x14ac:dyDescent="0.25">
      <c r="A4140" s="126">
        <v>29078</v>
      </c>
      <c r="B4140" s="126" t="s">
        <v>2512</v>
      </c>
      <c r="C4140" s="126" t="s">
        <v>443</v>
      </c>
      <c r="D4140" s="126">
        <v>473</v>
      </c>
      <c r="E4140" s="126">
        <v>24</v>
      </c>
      <c r="F4140" s="126" t="s">
        <v>6413</v>
      </c>
      <c r="G4140" s="126">
        <v>4.97</v>
      </c>
    </row>
    <row r="4141" spans="1:7" x14ac:dyDescent="0.25">
      <c r="A4141" s="126">
        <v>29631</v>
      </c>
      <c r="B4141" s="126" t="s">
        <v>3426</v>
      </c>
      <c r="C4141" s="126" t="s">
        <v>443</v>
      </c>
      <c r="D4141" s="126">
        <v>473</v>
      </c>
      <c r="E4141" s="126">
        <v>24</v>
      </c>
      <c r="F4141" s="126" t="s">
        <v>6638</v>
      </c>
      <c r="G4141" s="126">
        <v>3.95</v>
      </c>
    </row>
    <row r="4142" spans="1:7" x14ac:dyDescent="0.25">
      <c r="A4142" s="126">
        <v>29631</v>
      </c>
      <c r="B4142" s="126" t="s">
        <v>3426</v>
      </c>
      <c r="C4142" s="126" t="s">
        <v>443</v>
      </c>
      <c r="D4142" s="126">
        <v>473</v>
      </c>
      <c r="E4142" s="126">
        <v>24</v>
      </c>
      <c r="F4142" s="126" t="s">
        <v>6638</v>
      </c>
      <c r="G4142" s="126">
        <v>3.95</v>
      </c>
    </row>
    <row r="4143" spans="1:7" x14ac:dyDescent="0.25">
      <c r="A4143" s="126">
        <v>29244</v>
      </c>
      <c r="B4143" s="126" t="s">
        <v>2530</v>
      </c>
      <c r="C4143" s="126" t="s">
        <v>443</v>
      </c>
      <c r="D4143" s="126">
        <v>473</v>
      </c>
      <c r="E4143" s="126">
        <v>24</v>
      </c>
      <c r="F4143" s="126" t="s">
        <v>6535</v>
      </c>
      <c r="G4143" s="126">
        <v>2.99</v>
      </c>
    </row>
    <row r="4144" spans="1:7" x14ac:dyDescent="0.25">
      <c r="A4144" s="126">
        <v>29244</v>
      </c>
      <c r="B4144" s="126" t="s">
        <v>2530</v>
      </c>
      <c r="C4144" s="126" t="s">
        <v>443</v>
      </c>
      <c r="D4144" s="126">
        <v>473</v>
      </c>
      <c r="E4144" s="126">
        <v>24</v>
      </c>
      <c r="F4144" s="126" t="s">
        <v>6535</v>
      </c>
      <c r="G4144" s="126">
        <v>2.99</v>
      </c>
    </row>
    <row r="4145" spans="1:7" x14ac:dyDescent="0.25">
      <c r="A4145" s="126">
        <v>29004</v>
      </c>
      <c r="B4145" s="126" t="s">
        <v>2490</v>
      </c>
      <c r="C4145" s="126" t="s">
        <v>444</v>
      </c>
      <c r="D4145" s="126">
        <v>2130</v>
      </c>
      <c r="E4145" s="126">
        <v>4</v>
      </c>
      <c r="F4145" s="126" t="s">
        <v>6195</v>
      </c>
      <c r="G4145" s="126">
        <v>15.49</v>
      </c>
    </row>
    <row r="4146" spans="1:7" x14ac:dyDescent="0.25">
      <c r="A4146" s="126">
        <v>29321</v>
      </c>
      <c r="B4146" s="126" t="s">
        <v>2546</v>
      </c>
      <c r="C4146" s="126" t="s">
        <v>442</v>
      </c>
      <c r="D4146" s="126">
        <v>750</v>
      </c>
      <c r="E4146" s="126">
        <v>6</v>
      </c>
      <c r="F4146" s="126" t="s">
        <v>6034</v>
      </c>
      <c r="G4146" s="126">
        <v>142.94999999999999</v>
      </c>
    </row>
    <row r="4147" spans="1:7" x14ac:dyDescent="0.25">
      <c r="A4147" s="126">
        <v>28626</v>
      </c>
      <c r="B4147" s="126" t="s">
        <v>2414</v>
      </c>
      <c r="C4147" s="126" t="s">
        <v>442</v>
      </c>
      <c r="D4147" s="126">
        <v>750</v>
      </c>
      <c r="E4147" s="126">
        <v>12</v>
      </c>
      <c r="F4147" s="126" t="s">
        <v>5906</v>
      </c>
      <c r="G4147" s="126">
        <v>15.99</v>
      </c>
    </row>
    <row r="4148" spans="1:7" x14ac:dyDescent="0.25">
      <c r="A4148" s="126">
        <v>28607</v>
      </c>
      <c r="B4148" s="126" t="s">
        <v>2406</v>
      </c>
      <c r="C4148" s="126" t="s">
        <v>442</v>
      </c>
      <c r="D4148" s="126">
        <v>750</v>
      </c>
      <c r="E4148" s="126">
        <v>12</v>
      </c>
      <c r="F4148" s="126" t="s">
        <v>6648</v>
      </c>
      <c r="G4148" s="126">
        <v>6.98</v>
      </c>
    </row>
    <row r="4149" spans="1:7" x14ac:dyDescent="0.25">
      <c r="A4149" s="126">
        <v>28916</v>
      </c>
      <c r="B4149" s="126" t="s">
        <v>2481</v>
      </c>
      <c r="C4149" s="126" t="s">
        <v>441</v>
      </c>
      <c r="D4149" s="126">
        <v>750</v>
      </c>
      <c r="E4149" s="126">
        <v>6</v>
      </c>
      <c r="F4149" s="126" t="s">
        <v>5784</v>
      </c>
      <c r="G4149" s="126">
        <v>99.99</v>
      </c>
    </row>
    <row r="4150" spans="1:7" x14ac:dyDescent="0.25">
      <c r="A4150" s="126">
        <v>28917</v>
      </c>
      <c r="B4150" s="126" t="s">
        <v>2482</v>
      </c>
      <c r="C4150" s="126" t="s">
        <v>443</v>
      </c>
      <c r="D4150" s="126">
        <v>473</v>
      </c>
      <c r="E4150" s="126">
        <v>24</v>
      </c>
      <c r="F4150" s="126" t="s">
        <v>6638</v>
      </c>
      <c r="G4150" s="126">
        <v>4.3899999999999997</v>
      </c>
    </row>
    <row r="4151" spans="1:7" x14ac:dyDescent="0.25">
      <c r="A4151" s="126">
        <v>28917</v>
      </c>
      <c r="B4151" s="126" t="s">
        <v>2482</v>
      </c>
      <c r="C4151" s="126" t="s">
        <v>443</v>
      </c>
      <c r="D4151" s="126">
        <v>473</v>
      </c>
      <c r="E4151" s="126">
        <v>24</v>
      </c>
      <c r="F4151" s="126" t="s">
        <v>6638</v>
      </c>
      <c r="G4151" s="126">
        <v>4.3899999999999997</v>
      </c>
    </row>
    <row r="4152" spans="1:7" x14ac:dyDescent="0.25">
      <c r="A4152" s="126">
        <v>28917</v>
      </c>
      <c r="B4152" s="126" t="s">
        <v>2482</v>
      </c>
      <c r="C4152" s="126" t="s">
        <v>443</v>
      </c>
      <c r="D4152" s="126">
        <v>473</v>
      </c>
      <c r="E4152" s="126">
        <v>24</v>
      </c>
      <c r="F4152" s="126" t="s">
        <v>6638</v>
      </c>
      <c r="G4152" s="126">
        <v>4.3899999999999997</v>
      </c>
    </row>
    <row r="4153" spans="1:7" x14ac:dyDescent="0.25">
      <c r="A4153" s="126">
        <v>29051</v>
      </c>
      <c r="B4153" s="126" t="s">
        <v>2502</v>
      </c>
      <c r="C4153" s="126" t="s">
        <v>444</v>
      </c>
      <c r="D4153" s="126">
        <v>1420</v>
      </c>
      <c r="E4153" s="126">
        <v>6</v>
      </c>
      <c r="F4153" s="126" t="s">
        <v>5773</v>
      </c>
      <c r="G4153" s="126">
        <v>10.99</v>
      </c>
    </row>
    <row r="4154" spans="1:7" x14ac:dyDescent="0.25">
      <c r="A4154" s="126">
        <v>29622</v>
      </c>
      <c r="B4154" s="126" t="s">
        <v>3576</v>
      </c>
      <c r="C4154" s="126" t="s">
        <v>442</v>
      </c>
      <c r="D4154" s="126">
        <v>750</v>
      </c>
      <c r="E4154" s="126">
        <v>12</v>
      </c>
      <c r="F4154" s="126" t="s">
        <v>6521</v>
      </c>
      <c r="G4154" s="126">
        <v>10.99</v>
      </c>
    </row>
    <row r="4155" spans="1:7" x14ac:dyDescent="0.25">
      <c r="A4155" s="126">
        <v>28937</v>
      </c>
      <c r="B4155" s="126" t="s">
        <v>4278</v>
      </c>
      <c r="C4155" s="126" t="s">
        <v>442</v>
      </c>
      <c r="D4155" s="126">
        <v>750</v>
      </c>
      <c r="E4155" s="126">
        <v>12</v>
      </c>
      <c r="F4155" s="126" t="s">
        <v>5937</v>
      </c>
      <c r="G4155" s="126">
        <v>19.989999999999998</v>
      </c>
    </row>
    <row r="4156" spans="1:7" x14ac:dyDescent="0.25">
      <c r="A4156" s="126">
        <v>29421</v>
      </c>
      <c r="B4156" s="126" t="s">
        <v>3057</v>
      </c>
      <c r="C4156" s="126" t="s">
        <v>441</v>
      </c>
      <c r="D4156" s="126">
        <v>50</v>
      </c>
      <c r="E4156" s="126">
        <v>120</v>
      </c>
      <c r="F4156" s="126" t="s">
        <v>5771</v>
      </c>
      <c r="G4156" s="126">
        <v>2.99</v>
      </c>
    </row>
    <row r="4157" spans="1:7" x14ac:dyDescent="0.25">
      <c r="A4157" s="126">
        <v>29544</v>
      </c>
      <c r="B4157" s="126" t="s">
        <v>3561</v>
      </c>
      <c r="C4157" s="126" t="s">
        <v>442</v>
      </c>
      <c r="D4157" s="126">
        <v>750</v>
      </c>
      <c r="E4157" s="126">
        <v>12</v>
      </c>
      <c r="F4157" s="126" t="s">
        <v>6034</v>
      </c>
      <c r="G4157" s="126">
        <v>99.95</v>
      </c>
    </row>
    <row r="4158" spans="1:7" x14ac:dyDescent="0.25">
      <c r="A4158" s="126">
        <v>28756</v>
      </c>
      <c r="B4158" s="126" t="s">
        <v>2453</v>
      </c>
      <c r="C4158" s="126" t="s">
        <v>442</v>
      </c>
      <c r="D4158" s="126">
        <v>750</v>
      </c>
      <c r="E4158" s="126">
        <v>6</v>
      </c>
      <c r="F4158" s="126" t="s">
        <v>6650</v>
      </c>
      <c r="G4158" s="126">
        <v>29.24</v>
      </c>
    </row>
    <row r="4159" spans="1:7" x14ac:dyDescent="0.25">
      <c r="A4159" s="126">
        <v>28926</v>
      </c>
      <c r="B4159" s="126" t="s">
        <v>2484</v>
      </c>
      <c r="C4159" s="126" t="s">
        <v>442</v>
      </c>
      <c r="D4159" s="126">
        <v>750</v>
      </c>
      <c r="E4159" s="126">
        <v>12</v>
      </c>
      <c r="F4159" s="126" t="s">
        <v>6521</v>
      </c>
      <c r="G4159" s="126">
        <v>13.99</v>
      </c>
    </row>
    <row r="4160" spans="1:7" x14ac:dyDescent="0.25">
      <c r="A4160" s="126">
        <v>28782</v>
      </c>
      <c r="B4160" s="126" t="s">
        <v>418</v>
      </c>
      <c r="C4160" s="126" t="s">
        <v>442</v>
      </c>
      <c r="D4160" s="126">
        <v>250</v>
      </c>
      <c r="E4160" s="126">
        <v>24</v>
      </c>
      <c r="F4160" s="126" t="s">
        <v>5844</v>
      </c>
      <c r="G4160" s="126">
        <v>4.4000000000000004</v>
      </c>
    </row>
    <row r="4161" spans="1:7" x14ac:dyDescent="0.25">
      <c r="A4161" s="126">
        <v>29525</v>
      </c>
      <c r="B4161" s="126" t="s">
        <v>3449</v>
      </c>
      <c r="C4161" s="126" t="s">
        <v>443</v>
      </c>
      <c r="D4161" s="126">
        <v>473</v>
      </c>
      <c r="E4161" s="126">
        <v>24</v>
      </c>
      <c r="F4161" s="126" t="s">
        <v>6656</v>
      </c>
      <c r="G4161" s="126">
        <v>3.99</v>
      </c>
    </row>
    <row r="4162" spans="1:7" x14ac:dyDescent="0.25">
      <c r="A4162" s="126">
        <v>29525</v>
      </c>
      <c r="B4162" s="126" t="s">
        <v>3449</v>
      </c>
      <c r="C4162" s="126" t="s">
        <v>443</v>
      </c>
      <c r="D4162" s="126">
        <v>473</v>
      </c>
      <c r="E4162" s="126">
        <v>24</v>
      </c>
      <c r="F4162" s="126" t="s">
        <v>6656</v>
      </c>
      <c r="G4162" s="126">
        <v>3.99</v>
      </c>
    </row>
    <row r="4163" spans="1:7" x14ac:dyDescent="0.25">
      <c r="A4163" s="126">
        <v>29525</v>
      </c>
      <c r="B4163" s="126" t="s">
        <v>3449</v>
      </c>
      <c r="C4163" s="126" t="s">
        <v>443</v>
      </c>
      <c r="D4163" s="126">
        <v>473</v>
      </c>
      <c r="E4163" s="126">
        <v>24</v>
      </c>
      <c r="F4163" s="126" t="s">
        <v>6656</v>
      </c>
      <c r="G4163" s="126">
        <v>3.99</v>
      </c>
    </row>
    <row r="4164" spans="1:7" x14ac:dyDescent="0.25">
      <c r="A4164" s="126">
        <v>29527</v>
      </c>
      <c r="B4164" s="126" t="s">
        <v>3451</v>
      </c>
      <c r="C4164" s="126" t="s">
        <v>443</v>
      </c>
      <c r="D4164" s="126">
        <v>473</v>
      </c>
      <c r="E4164" s="126">
        <v>24</v>
      </c>
      <c r="F4164" s="126" t="s">
        <v>6656</v>
      </c>
      <c r="G4164" s="126">
        <v>3.99</v>
      </c>
    </row>
    <row r="4165" spans="1:7" x14ac:dyDescent="0.25">
      <c r="A4165" s="126">
        <v>29527</v>
      </c>
      <c r="B4165" s="126" t="s">
        <v>3451</v>
      </c>
      <c r="C4165" s="126" t="s">
        <v>443</v>
      </c>
      <c r="D4165" s="126">
        <v>473</v>
      </c>
      <c r="E4165" s="126">
        <v>24</v>
      </c>
      <c r="F4165" s="126" t="s">
        <v>6656</v>
      </c>
      <c r="G4165" s="126">
        <v>3.99</v>
      </c>
    </row>
    <row r="4166" spans="1:7" x14ac:dyDescent="0.25">
      <c r="A4166" s="126">
        <v>29527</v>
      </c>
      <c r="B4166" s="126" t="s">
        <v>3451</v>
      </c>
      <c r="C4166" s="126" t="s">
        <v>443</v>
      </c>
      <c r="D4166" s="126">
        <v>473</v>
      </c>
      <c r="E4166" s="126">
        <v>24</v>
      </c>
      <c r="F4166" s="126" t="s">
        <v>6656</v>
      </c>
      <c r="G4166" s="126">
        <v>3.99</v>
      </c>
    </row>
    <row r="4167" spans="1:7" x14ac:dyDescent="0.25">
      <c r="A4167" s="126">
        <v>29569</v>
      </c>
      <c r="B4167" s="126" t="s">
        <v>3567</v>
      </c>
      <c r="C4167" s="126" t="s">
        <v>442</v>
      </c>
      <c r="D4167" s="126">
        <v>4000</v>
      </c>
      <c r="E4167" s="126">
        <v>4</v>
      </c>
      <c r="F4167" s="126" t="s">
        <v>5957</v>
      </c>
      <c r="G4167" s="126">
        <v>39.99</v>
      </c>
    </row>
    <row r="4168" spans="1:7" x14ac:dyDescent="0.25">
      <c r="A4168" s="126">
        <v>29066</v>
      </c>
      <c r="B4168" s="126" t="s">
        <v>5532</v>
      </c>
      <c r="C4168" s="126" t="s">
        <v>443</v>
      </c>
      <c r="D4168" s="126">
        <v>5325</v>
      </c>
      <c r="E4168" s="126">
        <v>1</v>
      </c>
      <c r="F4168" s="126" t="s">
        <v>6180</v>
      </c>
      <c r="G4168" s="126">
        <v>24.75</v>
      </c>
    </row>
    <row r="4169" spans="1:7" x14ac:dyDescent="0.25">
      <c r="A4169" s="126">
        <v>29066</v>
      </c>
      <c r="B4169" s="126" t="s">
        <v>5532</v>
      </c>
      <c r="C4169" s="126" t="s">
        <v>443</v>
      </c>
      <c r="D4169" s="126">
        <v>5325</v>
      </c>
      <c r="E4169" s="126">
        <v>1</v>
      </c>
      <c r="F4169" s="126" t="s">
        <v>6180</v>
      </c>
      <c r="G4169" s="126">
        <v>24.75</v>
      </c>
    </row>
    <row r="4170" spans="1:7" x14ac:dyDescent="0.25">
      <c r="A4170" s="126">
        <v>29467</v>
      </c>
      <c r="B4170" s="126" t="s">
        <v>3425</v>
      </c>
      <c r="C4170" s="126" t="s">
        <v>443</v>
      </c>
      <c r="D4170" s="126">
        <v>473</v>
      </c>
      <c r="E4170" s="126">
        <v>24</v>
      </c>
      <c r="F4170" s="126" t="s">
        <v>6638</v>
      </c>
      <c r="G4170" s="126">
        <v>4.79</v>
      </c>
    </row>
    <row r="4171" spans="1:7" x14ac:dyDescent="0.25">
      <c r="A4171" s="126">
        <v>29467</v>
      </c>
      <c r="B4171" s="126" t="s">
        <v>3425</v>
      </c>
      <c r="C4171" s="126" t="s">
        <v>443</v>
      </c>
      <c r="D4171" s="126">
        <v>473</v>
      </c>
      <c r="E4171" s="126">
        <v>24</v>
      </c>
      <c r="F4171" s="126" t="s">
        <v>6638</v>
      </c>
      <c r="G4171" s="126">
        <v>4.79</v>
      </c>
    </row>
    <row r="4172" spans="1:7" x14ac:dyDescent="0.25">
      <c r="A4172" s="126">
        <v>29467</v>
      </c>
      <c r="B4172" s="126" t="s">
        <v>3425</v>
      </c>
      <c r="C4172" s="126" t="s">
        <v>443</v>
      </c>
      <c r="D4172" s="126">
        <v>473</v>
      </c>
      <c r="E4172" s="126">
        <v>24</v>
      </c>
      <c r="F4172" s="126" t="s">
        <v>6638</v>
      </c>
      <c r="G4172" s="126">
        <v>4.79</v>
      </c>
    </row>
    <row r="4173" spans="1:7" x14ac:dyDescent="0.25">
      <c r="A4173" s="126">
        <v>29528</v>
      </c>
      <c r="B4173" s="126" t="s">
        <v>3415</v>
      </c>
      <c r="C4173" s="126" t="s">
        <v>443</v>
      </c>
      <c r="D4173" s="126">
        <v>473</v>
      </c>
      <c r="E4173" s="126">
        <v>24</v>
      </c>
      <c r="F4173" s="126" t="s">
        <v>6203</v>
      </c>
      <c r="G4173" s="126">
        <v>3.41</v>
      </c>
    </row>
    <row r="4174" spans="1:7" x14ac:dyDescent="0.25">
      <c r="A4174" s="126">
        <v>29528</v>
      </c>
      <c r="B4174" s="126" t="s">
        <v>3415</v>
      </c>
      <c r="C4174" s="126" t="s">
        <v>443</v>
      </c>
      <c r="D4174" s="126">
        <v>473</v>
      </c>
      <c r="E4174" s="126">
        <v>24</v>
      </c>
      <c r="F4174" s="126" t="s">
        <v>6203</v>
      </c>
      <c r="G4174" s="126">
        <v>3.41</v>
      </c>
    </row>
    <row r="4175" spans="1:7" x14ac:dyDescent="0.25">
      <c r="A4175" s="126">
        <v>28775</v>
      </c>
      <c r="B4175" s="126" t="s">
        <v>2455</v>
      </c>
      <c r="C4175" s="126" t="s">
        <v>443</v>
      </c>
      <c r="D4175" s="126">
        <v>473</v>
      </c>
      <c r="E4175" s="126">
        <v>24</v>
      </c>
      <c r="F4175" s="126" t="s">
        <v>6449</v>
      </c>
      <c r="G4175" s="126">
        <v>4.68</v>
      </c>
    </row>
    <row r="4176" spans="1:7" x14ac:dyDescent="0.25">
      <c r="A4176" s="126">
        <v>28775</v>
      </c>
      <c r="B4176" s="126" t="s">
        <v>2455</v>
      </c>
      <c r="C4176" s="126" t="s">
        <v>443</v>
      </c>
      <c r="D4176" s="126">
        <v>473</v>
      </c>
      <c r="E4176" s="126">
        <v>24</v>
      </c>
      <c r="F4176" s="126" t="s">
        <v>6449</v>
      </c>
      <c r="G4176" s="126">
        <v>4.68</v>
      </c>
    </row>
    <row r="4177" spans="1:7" x14ac:dyDescent="0.25">
      <c r="A4177" s="126">
        <v>28687</v>
      </c>
      <c r="B4177" s="126" t="s">
        <v>2436</v>
      </c>
      <c r="C4177" s="126" t="s">
        <v>442</v>
      </c>
      <c r="D4177" s="126">
        <v>750</v>
      </c>
      <c r="E4177" s="126">
        <v>12</v>
      </c>
      <c r="F4177" s="126" t="s">
        <v>5928</v>
      </c>
      <c r="G4177" s="126">
        <v>19.989999999999998</v>
      </c>
    </row>
    <row r="4178" spans="1:7" x14ac:dyDescent="0.25">
      <c r="A4178" s="126">
        <v>29627</v>
      </c>
      <c r="B4178" s="126" t="s">
        <v>3578</v>
      </c>
      <c r="C4178" s="126" t="s">
        <v>442</v>
      </c>
      <c r="D4178" s="126">
        <v>750</v>
      </c>
      <c r="E4178" s="126">
        <v>12</v>
      </c>
      <c r="F4178" s="126" t="s">
        <v>5946</v>
      </c>
      <c r="G4178" s="126">
        <v>9.99</v>
      </c>
    </row>
    <row r="4179" spans="1:7" x14ac:dyDescent="0.25">
      <c r="A4179" s="126">
        <v>28923</v>
      </c>
      <c r="B4179" s="126" t="s">
        <v>2483</v>
      </c>
      <c r="C4179" s="126" t="s">
        <v>441</v>
      </c>
      <c r="D4179" s="126">
        <v>750</v>
      </c>
      <c r="E4179" s="126">
        <v>6</v>
      </c>
      <c r="F4179" s="126" t="s">
        <v>6316</v>
      </c>
      <c r="G4179" s="126">
        <v>79.989999999999995</v>
      </c>
    </row>
    <row r="4180" spans="1:7" x14ac:dyDescent="0.25">
      <c r="A4180" s="126">
        <v>29526</v>
      </c>
      <c r="B4180" s="126" t="s">
        <v>3450</v>
      </c>
      <c r="C4180" s="126" t="s">
        <v>443</v>
      </c>
      <c r="D4180" s="126">
        <v>473</v>
      </c>
      <c r="E4180" s="126">
        <v>24</v>
      </c>
      <c r="F4180" s="126" t="s">
        <v>6656</v>
      </c>
      <c r="G4180" s="126">
        <v>4.29</v>
      </c>
    </row>
    <row r="4181" spans="1:7" x14ac:dyDescent="0.25">
      <c r="A4181" s="126">
        <v>29526</v>
      </c>
      <c r="B4181" s="126" t="s">
        <v>3450</v>
      </c>
      <c r="C4181" s="126" t="s">
        <v>443</v>
      </c>
      <c r="D4181" s="126">
        <v>473</v>
      </c>
      <c r="E4181" s="126">
        <v>24</v>
      </c>
      <c r="F4181" s="126" t="s">
        <v>6656</v>
      </c>
      <c r="G4181" s="126">
        <v>4.29</v>
      </c>
    </row>
    <row r="4182" spans="1:7" x14ac:dyDescent="0.25">
      <c r="A4182" s="126">
        <v>29526</v>
      </c>
      <c r="B4182" s="126" t="s">
        <v>3450</v>
      </c>
      <c r="C4182" s="126" t="s">
        <v>443</v>
      </c>
      <c r="D4182" s="126">
        <v>473</v>
      </c>
      <c r="E4182" s="126">
        <v>24</v>
      </c>
      <c r="F4182" s="126" t="s">
        <v>6656</v>
      </c>
      <c r="G4182" s="126">
        <v>4.29</v>
      </c>
    </row>
    <row r="4183" spans="1:7" x14ac:dyDescent="0.25">
      <c r="A4183" s="126">
        <v>29571</v>
      </c>
      <c r="B4183" s="126" t="s">
        <v>3568</v>
      </c>
      <c r="C4183" s="126" t="s">
        <v>443</v>
      </c>
      <c r="D4183" s="126">
        <v>473</v>
      </c>
      <c r="E4183" s="126">
        <v>24</v>
      </c>
      <c r="F4183" s="126" t="s">
        <v>6484</v>
      </c>
      <c r="G4183" s="126">
        <v>3.25</v>
      </c>
    </row>
    <row r="4184" spans="1:7" x14ac:dyDescent="0.25">
      <c r="A4184" s="126">
        <v>29596</v>
      </c>
      <c r="B4184" s="126" t="s">
        <v>3472</v>
      </c>
      <c r="C4184" s="126" t="s">
        <v>443</v>
      </c>
      <c r="D4184" s="126">
        <v>4260</v>
      </c>
      <c r="E4184" s="126">
        <v>1</v>
      </c>
      <c r="F4184" s="126" t="s">
        <v>6413</v>
      </c>
      <c r="G4184" s="126">
        <v>23.99</v>
      </c>
    </row>
    <row r="4185" spans="1:7" x14ac:dyDescent="0.25">
      <c r="A4185" s="126">
        <v>29596</v>
      </c>
      <c r="B4185" s="126" t="s">
        <v>3472</v>
      </c>
      <c r="C4185" s="126" t="s">
        <v>443</v>
      </c>
      <c r="D4185" s="126">
        <v>4260</v>
      </c>
      <c r="E4185" s="126">
        <v>1</v>
      </c>
      <c r="F4185" s="126" t="s">
        <v>6413</v>
      </c>
      <c r="G4185" s="126">
        <v>23.99</v>
      </c>
    </row>
    <row r="4186" spans="1:7" x14ac:dyDescent="0.25">
      <c r="A4186" s="126">
        <v>29179</v>
      </c>
      <c r="B4186" s="126" t="s">
        <v>2528</v>
      </c>
      <c r="C4186" s="126" t="s">
        <v>443</v>
      </c>
      <c r="D4186" s="126">
        <v>473</v>
      </c>
      <c r="E4186" s="126">
        <v>24</v>
      </c>
      <c r="F4186" s="126" t="s">
        <v>5899</v>
      </c>
      <c r="G4186" s="126">
        <v>6.99</v>
      </c>
    </row>
    <row r="4187" spans="1:7" x14ac:dyDescent="0.25">
      <c r="A4187" s="126">
        <v>29179</v>
      </c>
      <c r="B4187" s="126" t="s">
        <v>2528</v>
      </c>
      <c r="C4187" s="126" t="s">
        <v>443</v>
      </c>
      <c r="D4187" s="126">
        <v>473</v>
      </c>
      <c r="E4187" s="126">
        <v>24</v>
      </c>
      <c r="F4187" s="126" t="s">
        <v>5899</v>
      </c>
      <c r="G4187" s="126">
        <v>6.99</v>
      </c>
    </row>
    <row r="4188" spans="1:7" x14ac:dyDescent="0.25">
      <c r="A4188" s="126">
        <v>29402</v>
      </c>
      <c r="B4188" s="126" t="s">
        <v>4060</v>
      </c>
      <c r="C4188" s="126" t="s">
        <v>444</v>
      </c>
      <c r="D4188" s="126">
        <v>4260</v>
      </c>
      <c r="E4188" s="126">
        <v>2</v>
      </c>
      <c r="F4188" s="126" t="s">
        <v>6212</v>
      </c>
      <c r="G4188" s="126">
        <v>26.99</v>
      </c>
    </row>
    <row r="4189" spans="1:7" x14ac:dyDescent="0.25">
      <c r="A4189" s="126">
        <v>28694</v>
      </c>
      <c r="B4189" s="126" t="s">
        <v>419</v>
      </c>
      <c r="C4189" s="126" t="s">
        <v>442</v>
      </c>
      <c r="D4189" s="126">
        <v>3000</v>
      </c>
      <c r="E4189" s="126">
        <v>4</v>
      </c>
      <c r="F4189" s="126" t="s">
        <v>5957</v>
      </c>
      <c r="G4189" s="126">
        <v>39.520000000000003</v>
      </c>
    </row>
    <row r="4190" spans="1:7" x14ac:dyDescent="0.25">
      <c r="A4190" s="126">
        <v>29049</v>
      </c>
      <c r="B4190" s="126" t="s">
        <v>2501</v>
      </c>
      <c r="C4190" s="126" t="s">
        <v>442</v>
      </c>
      <c r="D4190" s="126">
        <v>750</v>
      </c>
      <c r="E4190" s="126">
        <v>12</v>
      </c>
      <c r="F4190" s="126" t="s">
        <v>5779</v>
      </c>
      <c r="G4190" s="126">
        <v>14.99</v>
      </c>
    </row>
    <row r="4191" spans="1:7" x14ac:dyDescent="0.25">
      <c r="A4191" s="126">
        <v>29414</v>
      </c>
      <c r="B4191" s="126" t="s">
        <v>4061</v>
      </c>
      <c r="C4191" s="126" t="s">
        <v>442</v>
      </c>
      <c r="D4191" s="126">
        <v>750</v>
      </c>
      <c r="E4191" s="126">
        <v>6</v>
      </c>
      <c r="F4191" s="126" t="s">
        <v>5965</v>
      </c>
      <c r="G4191" s="126">
        <v>9.99</v>
      </c>
    </row>
    <row r="4192" spans="1:7" x14ac:dyDescent="0.25">
      <c r="A4192" s="126">
        <v>29574</v>
      </c>
      <c r="B4192" s="126" t="s">
        <v>3569</v>
      </c>
      <c r="C4192" s="126" t="s">
        <v>442</v>
      </c>
      <c r="D4192" s="126">
        <v>750</v>
      </c>
      <c r="E4192" s="126">
        <v>12</v>
      </c>
      <c r="F4192" s="126" t="s">
        <v>5771</v>
      </c>
      <c r="G4192" s="126">
        <v>19.989999999999998</v>
      </c>
    </row>
    <row r="4193" spans="1:7" x14ac:dyDescent="0.25">
      <c r="A4193" s="126">
        <v>29594</v>
      </c>
      <c r="B4193" s="126" t="s">
        <v>3570</v>
      </c>
      <c r="C4193" s="126" t="s">
        <v>442</v>
      </c>
      <c r="D4193" s="126">
        <v>750</v>
      </c>
      <c r="E4193" s="126">
        <v>12</v>
      </c>
      <c r="F4193" s="126" t="s">
        <v>5999</v>
      </c>
      <c r="G4193" s="126">
        <v>24.99</v>
      </c>
    </row>
    <row r="4194" spans="1:7" x14ac:dyDescent="0.25">
      <c r="A4194" s="126">
        <v>29625</v>
      </c>
      <c r="B4194" s="126" t="s">
        <v>3577</v>
      </c>
      <c r="C4194" s="126" t="s">
        <v>442</v>
      </c>
      <c r="D4194" s="126">
        <v>750</v>
      </c>
      <c r="E4194" s="126">
        <v>12</v>
      </c>
      <c r="F4194" s="126" t="s">
        <v>6075</v>
      </c>
      <c r="G4194" s="126">
        <v>9.99</v>
      </c>
    </row>
    <row r="4195" spans="1:7" x14ac:dyDescent="0.25">
      <c r="A4195" s="126">
        <v>29512</v>
      </c>
      <c r="B4195" s="126" t="s">
        <v>3558</v>
      </c>
      <c r="C4195" s="126" t="s">
        <v>443</v>
      </c>
      <c r="D4195" s="126">
        <v>473</v>
      </c>
      <c r="E4195" s="126">
        <v>24</v>
      </c>
      <c r="F4195" s="126" t="s">
        <v>6570</v>
      </c>
      <c r="G4195" s="126">
        <v>3.99</v>
      </c>
    </row>
    <row r="4196" spans="1:7" x14ac:dyDescent="0.25">
      <c r="A4196" s="126">
        <v>28705</v>
      </c>
      <c r="B4196" s="126" t="s">
        <v>2441</v>
      </c>
      <c r="C4196" s="126" t="s">
        <v>442</v>
      </c>
      <c r="D4196" s="126">
        <v>375</v>
      </c>
      <c r="E4196" s="126">
        <v>12</v>
      </c>
      <c r="F4196" s="126" t="s">
        <v>6126</v>
      </c>
      <c r="G4196" s="126">
        <v>16.95</v>
      </c>
    </row>
    <row r="4197" spans="1:7" x14ac:dyDescent="0.25">
      <c r="A4197" s="126">
        <v>29426</v>
      </c>
      <c r="B4197" s="126" t="s">
        <v>3465</v>
      </c>
      <c r="C4197" s="126" t="s">
        <v>443</v>
      </c>
      <c r="D4197" s="126">
        <v>355</v>
      </c>
      <c r="E4197" s="126">
        <v>24</v>
      </c>
      <c r="F4197" s="126" t="s">
        <v>6413</v>
      </c>
      <c r="G4197" s="126">
        <v>2.75</v>
      </c>
    </row>
    <row r="4198" spans="1:7" x14ac:dyDescent="0.25">
      <c r="A4198" s="126">
        <v>29426</v>
      </c>
      <c r="B4198" s="126" t="s">
        <v>3465</v>
      </c>
      <c r="C4198" s="126" t="s">
        <v>443</v>
      </c>
      <c r="D4198" s="126">
        <v>355</v>
      </c>
      <c r="E4198" s="126">
        <v>24</v>
      </c>
      <c r="F4198" s="126" t="s">
        <v>6413</v>
      </c>
      <c r="G4198" s="126">
        <v>2.75</v>
      </c>
    </row>
    <row r="4199" spans="1:7" x14ac:dyDescent="0.25">
      <c r="A4199" s="126">
        <v>29593</v>
      </c>
      <c r="B4199" s="126" t="s">
        <v>3511</v>
      </c>
      <c r="C4199" s="126" t="s">
        <v>443</v>
      </c>
      <c r="D4199" s="126">
        <v>2130</v>
      </c>
      <c r="E4199" s="126">
        <v>4</v>
      </c>
      <c r="F4199" s="126" t="s">
        <v>6180</v>
      </c>
      <c r="G4199" s="126">
        <v>13.48</v>
      </c>
    </row>
    <row r="4200" spans="1:7" x14ac:dyDescent="0.25">
      <c r="A4200" s="126">
        <v>29593</v>
      </c>
      <c r="B4200" s="126" t="s">
        <v>3511</v>
      </c>
      <c r="C4200" s="126" t="s">
        <v>443</v>
      </c>
      <c r="D4200" s="126">
        <v>2130</v>
      </c>
      <c r="E4200" s="126">
        <v>4</v>
      </c>
      <c r="F4200" s="126" t="s">
        <v>6180</v>
      </c>
      <c r="G4200" s="126">
        <v>13.48</v>
      </c>
    </row>
    <row r="4201" spans="1:7" x14ac:dyDescent="0.25">
      <c r="A4201" s="126">
        <v>29628</v>
      </c>
      <c r="B4201" s="126" t="s">
        <v>3579</v>
      </c>
      <c r="C4201" s="126" t="s">
        <v>442</v>
      </c>
      <c r="D4201" s="126">
        <v>750</v>
      </c>
      <c r="E4201" s="126">
        <v>12</v>
      </c>
      <c r="F4201" s="126" t="s">
        <v>6521</v>
      </c>
      <c r="G4201" s="126">
        <v>10.99</v>
      </c>
    </row>
    <row r="4202" spans="1:7" x14ac:dyDescent="0.25">
      <c r="A4202" s="126">
        <v>28710</v>
      </c>
      <c r="B4202" s="126" t="s">
        <v>2442</v>
      </c>
      <c r="C4202" s="126" t="s">
        <v>441</v>
      </c>
      <c r="D4202" s="126">
        <v>750</v>
      </c>
      <c r="E4202" s="126">
        <v>12</v>
      </c>
      <c r="F4202" s="126" t="s">
        <v>5773</v>
      </c>
      <c r="G4202" s="126">
        <v>34.99</v>
      </c>
    </row>
    <row r="4203" spans="1:7" x14ac:dyDescent="0.25">
      <c r="A4203" s="126">
        <v>29554</v>
      </c>
      <c r="B4203" s="126" t="s">
        <v>4368</v>
      </c>
      <c r="C4203" s="126" t="s">
        <v>441</v>
      </c>
      <c r="D4203" s="126">
        <v>750</v>
      </c>
      <c r="E4203" s="126">
        <v>12</v>
      </c>
      <c r="F4203" s="126" t="s">
        <v>6658</v>
      </c>
      <c r="G4203" s="126">
        <v>24.49</v>
      </c>
    </row>
    <row r="4204" spans="1:7" x14ac:dyDescent="0.25">
      <c r="A4204" s="126">
        <v>29290</v>
      </c>
      <c r="B4204" s="126" t="s">
        <v>5033</v>
      </c>
      <c r="C4204" s="126" t="s">
        <v>443</v>
      </c>
      <c r="D4204" s="126">
        <v>500</v>
      </c>
      <c r="E4204" s="126">
        <v>24</v>
      </c>
      <c r="F4204" s="126" t="s">
        <v>6180</v>
      </c>
      <c r="G4204" s="126">
        <v>3.78</v>
      </c>
    </row>
    <row r="4205" spans="1:7" x14ac:dyDescent="0.25">
      <c r="A4205" s="126">
        <v>29290</v>
      </c>
      <c r="B4205" s="126" t="s">
        <v>5033</v>
      </c>
      <c r="C4205" s="126" t="s">
        <v>443</v>
      </c>
      <c r="D4205" s="126">
        <v>500</v>
      </c>
      <c r="E4205" s="126">
        <v>24</v>
      </c>
      <c r="F4205" s="126" t="s">
        <v>6180</v>
      </c>
      <c r="G4205" s="126">
        <v>3.78</v>
      </c>
    </row>
    <row r="4206" spans="1:7" x14ac:dyDescent="0.25">
      <c r="A4206" s="126">
        <v>29177</v>
      </c>
      <c r="B4206" s="126" t="s">
        <v>2527</v>
      </c>
      <c r="C4206" s="126" t="s">
        <v>443</v>
      </c>
      <c r="D4206" s="126">
        <v>473</v>
      </c>
      <c r="E4206" s="126">
        <v>24</v>
      </c>
      <c r="F4206" s="126" t="s">
        <v>5899</v>
      </c>
      <c r="G4206" s="126">
        <v>4.9800000000000004</v>
      </c>
    </row>
    <row r="4207" spans="1:7" x14ac:dyDescent="0.25">
      <c r="A4207" s="126">
        <v>29177</v>
      </c>
      <c r="B4207" s="126" t="s">
        <v>2527</v>
      </c>
      <c r="C4207" s="126" t="s">
        <v>443</v>
      </c>
      <c r="D4207" s="126">
        <v>473</v>
      </c>
      <c r="E4207" s="126">
        <v>24</v>
      </c>
      <c r="F4207" s="126" t="s">
        <v>5899</v>
      </c>
      <c r="G4207" s="126">
        <v>4.9800000000000004</v>
      </c>
    </row>
    <row r="4208" spans="1:7" x14ac:dyDescent="0.25">
      <c r="A4208" s="126">
        <v>29546</v>
      </c>
      <c r="B4208" s="126" t="s">
        <v>3562</v>
      </c>
      <c r="C4208" s="126" t="s">
        <v>441</v>
      </c>
      <c r="D4208" s="126">
        <v>750</v>
      </c>
      <c r="E4208" s="126">
        <v>12</v>
      </c>
      <c r="F4208" s="126" t="s">
        <v>6658</v>
      </c>
      <c r="G4208" s="126">
        <v>22.99</v>
      </c>
    </row>
    <row r="4209" spans="1:7" x14ac:dyDescent="0.25">
      <c r="A4209" s="126">
        <v>28893</v>
      </c>
      <c r="B4209" s="126" t="s">
        <v>2475</v>
      </c>
      <c r="C4209" s="126" t="s">
        <v>441</v>
      </c>
      <c r="D4209" s="126">
        <v>750</v>
      </c>
      <c r="E4209" s="126">
        <v>6</v>
      </c>
      <c r="F4209" s="126" t="s">
        <v>5784</v>
      </c>
      <c r="G4209" s="126">
        <v>59.99</v>
      </c>
    </row>
    <row r="4210" spans="1:7" x14ac:dyDescent="0.25">
      <c r="A4210" s="126">
        <v>29431</v>
      </c>
      <c r="B4210" s="126" t="s">
        <v>4063</v>
      </c>
      <c r="C4210" s="126" t="s">
        <v>442</v>
      </c>
      <c r="D4210" s="126">
        <v>750</v>
      </c>
      <c r="E4210" s="126">
        <v>6</v>
      </c>
      <c r="F4210" s="126" t="s">
        <v>6081</v>
      </c>
      <c r="G4210" s="126">
        <v>17.989999999999998</v>
      </c>
    </row>
    <row r="4211" spans="1:7" x14ac:dyDescent="0.25">
      <c r="A4211" s="126">
        <v>26173</v>
      </c>
      <c r="B4211" s="126" t="s">
        <v>2167</v>
      </c>
      <c r="C4211" s="126" t="s">
        <v>443</v>
      </c>
      <c r="D4211" s="126">
        <v>2130</v>
      </c>
      <c r="E4211" s="126">
        <v>4</v>
      </c>
      <c r="F4211" s="126" t="s">
        <v>6182</v>
      </c>
      <c r="G4211" s="126">
        <v>14.34</v>
      </c>
    </row>
    <row r="4212" spans="1:7" x14ac:dyDescent="0.25">
      <c r="A4212" s="126">
        <v>26173</v>
      </c>
      <c r="B4212" s="126" t="s">
        <v>2167</v>
      </c>
      <c r="C4212" s="126" t="s">
        <v>443</v>
      </c>
      <c r="D4212" s="126">
        <v>2130</v>
      </c>
      <c r="E4212" s="126">
        <v>4</v>
      </c>
      <c r="F4212" s="126" t="s">
        <v>6182</v>
      </c>
      <c r="G4212" s="126">
        <v>14.34</v>
      </c>
    </row>
    <row r="4213" spans="1:7" x14ac:dyDescent="0.25">
      <c r="A4213" s="126">
        <v>28704</v>
      </c>
      <c r="B4213" s="126" t="s">
        <v>2440</v>
      </c>
      <c r="C4213" s="126" t="s">
        <v>441</v>
      </c>
      <c r="D4213" s="126">
        <v>750</v>
      </c>
      <c r="E4213" s="126">
        <v>12</v>
      </c>
      <c r="F4213" s="126" t="s">
        <v>5773</v>
      </c>
      <c r="G4213" s="126">
        <v>49.99</v>
      </c>
    </row>
    <row r="4214" spans="1:7" x14ac:dyDescent="0.25">
      <c r="A4214" s="126">
        <v>29530</v>
      </c>
      <c r="B4214" s="126" t="s">
        <v>3560</v>
      </c>
      <c r="C4214" s="126" t="s">
        <v>441</v>
      </c>
      <c r="D4214" s="126">
        <v>750</v>
      </c>
      <c r="E4214" s="126">
        <v>6</v>
      </c>
      <c r="F4214" s="126" t="s">
        <v>5965</v>
      </c>
      <c r="G4214" s="126">
        <v>79.989999999999995</v>
      </c>
    </row>
    <row r="4215" spans="1:7" x14ac:dyDescent="0.25">
      <c r="A4215" s="126">
        <v>29598</v>
      </c>
      <c r="B4215" s="126" t="s">
        <v>3571</v>
      </c>
      <c r="C4215" s="126" t="s">
        <v>442</v>
      </c>
      <c r="D4215" s="126">
        <v>750</v>
      </c>
      <c r="E4215" s="126">
        <v>12</v>
      </c>
      <c r="F4215" s="126" t="s">
        <v>5844</v>
      </c>
      <c r="G4215" s="126">
        <v>80.989999999999995</v>
      </c>
    </row>
    <row r="4216" spans="1:7" x14ac:dyDescent="0.25">
      <c r="A4216" s="126">
        <v>29261</v>
      </c>
      <c r="B4216" s="126" t="s">
        <v>6669</v>
      </c>
      <c r="C4216" s="126" t="s">
        <v>443</v>
      </c>
      <c r="D4216" s="126">
        <v>473</v>
      </c>
      <c r="E4216" s="126">
        <v>24</v>
      </c>
      <c r="F4216" s="126" t="s">
        <v>6413</v>
      </c>
      <c r="G4216" s="126">
        <v>3.55</v>
      </c>
    </row>
    <row r="4217" spans="1:7" x14ac:dyDescent="0.25">
      <c r="A4217" s="126">
        <v>29248</v>
      </c>
      <c r="B4217" s="126" t="s">
        <v>6671</v>
      </c>
      <c r="C4217" s="126" t="s">
        <v>442</v>
      </c>
      <c r="D4217" s="126">
        <v>750</v>
      </c>
      <c r="E4217" s="126">
        <v>3</v>
      </c>
      <c r="F4217" s="126" t="s">
        <v>6660</v>
      </c>
      <c r="G4217" s="126">
        <v>67.25</v>
      </c>
    </row>
    <row r="4218" spans="1:7" x14ac:dyDescent="0.25">
      <c r="A4218" s="126">
        <v>29432</v>
      </c>
      <c r="B4218" s="126" t="s">
        <v>4064</v>
      </c>
      <c r="C4218" s="126" t="s">
        <v>442</v>
      </c>
      <c r="D4218" s="126">
        <v>750</v>
      </c>
      <c r="E4218" s="126">
        <v>6</v>
      </c>
      <c r="F4218" s="126" t="s">
        <v>6081</v>
      </c>
      <c r="G4218" s="126">
        <v>14.99</v>
      </c>
    </row>
    <row r="4219" spans="1:7" x14ac:dyDescent="0.25">
      <c r="A4219" s="126">
        <v>29433</v>
      </c>
      <c r="B4219" s="126" t="s">
        <v>4065</v>
      </c>
      <c r="C4219" s="126" t="s">
        <v>441</v>
      </c>
      <c r="D4219" s="126">
        <v>375</v>
      </c>
      <c r="E4219" s="126">
        <v>20</v>
      </c>
      <c r="F4219" s="126" t="s">
        <v>5773</v>
      </c>
      <c r="G4219" s="126">
        <v>16.489999999999998</v>
      </c>
    </row>
    <row r="4220" spans="1:7" x14ac:dyDescent="0.25">
      <c r="A4220" s="126">
        <v>26693</v>
      </c>
      <c r="B4220" s="126" t="s">
        <v>2227</v>
      </c>
      <c r="C4220" s="126" t="s">
        <v>442</v>
      </c>
      <c r="D4220" s="126">
        <v>750</v>
      </c>
      <c r="E4220" s="126">
        <v>6</v>
      </c>
      <c r="F4220" s="126" t="s">
        <v>5928</v>
      </c>
      <c r="G4220" s="126">
        <v>29.99</v>
      </c>
    </row>
    <row r="4221" spans="1:7" x14ac:dyDescent="0.25">
      <c r="A4221" s="126">
        <v>26944</v>
      </c>
      <c r="B4221" s="126" t="s">
        <v>2259</v>
      </c>
      <c r="C4221" s="126" t="s">
        <v>442</v>
      </c>
      <c r="D4221" s="126">
        <v>750</v>
      </c>
      <c r="E4221" s="126">
        <v>6</v>
      </c>
      <c r="F4221" s="126" t="s">
        <v>6126</v>
      </c>
      <c r="G4221" s="126">
        <v>17.989999999999998</v>
      </c>
    </row>
    <row r="4222" spans="1:7" x14ac:dyDescent="0.25">
      <c r="A4222" s="126">
        <v>26802</v>
      </c>
      <c r="B4222" s="126" t="s">
        <v>2239</v>
      </c>
      <c r="C4222" s="126" t="s">
        <v>443</v>
      </c>
      <c r="D4222" s="126">
        <v>355</v>
      </c>
      <c r="E4222" s="126">
        <v>24</v>
      </c>
      <c r="F4222" s="126" t="s">
        <v>6593</v>
      </c>
      <c r="G4222" s="126">
        <v>3.17</v>
      </c>
    </row>
    <row r="4223" spans="1:7" x14ac:dyDescent="0.25">
      <c r="A4223" s="126">
        <v>26802</v>
      </c>
      <c r="B4223" s="126" t="s">
        <v>2239</v>
      </c>
      <c r="C4223" s="126" t="s">
        <v>443</v>
      </c>
      <c r="D4223" s="126">
        <v>355</v>
      </c>
      <c r="E4223" s="126">
        <v>24</v>
      </c>
      <c r="F4223" s="126" t="s">
        <v>6593</v>
      </c>
      <c r="G4223" s="126">
        <v>3.17</v>
      </c>
    </row>
    <row r="4224" spans="1:7" x14ac:dyDescent="0.25">
      <c r="A4224" s="126">
        <v>26415</v>
      </c>
      <c r="B4224" s="126" t="s">
        <v>6673</v>
      </c>
      <c r="C4224" s="126" t="s">
        <v>441</v>
      </c>
      <c r="D4224" s="126">
        <v>750</v>
      </c>
      <c r="E4224" s="126">
        <v>6</v>
      </c>
      <c r="F4224" s="126" t="s">
        <v>5786</v>
      </c>
      <c r="G4224" s="126">
        <v>44.99</v>
      </c>
    </row>
    <row r="4225" spans="1:7" x14ac:dyDescent="0.25">
      <c r="A4225" s="126">
        <v>770907</v>
      </c>
      <c r="B4225" s="126" t="s">
        <v>2197</v>
      </c>
      <c r="C4225" s="126" t="s">
        <v>441</v>
      </c>
      <c r="D4225" s="126">
        <v>750</v>
      </c>
      <c r="E4225" s="126">
        <v>6</v>
      </c>
      <c r="F4225" s="126" t="s">
        <v>5784</v>
      </c>
      <c r="G4225" s="126">
        <v>30.49</v>
      </c>
    </row>
    <row r="4226" spans="1:7" x14ac:dyDescent="0.25">
      <c r="A4226" s="126">
        <v>27716</v>
      </c>
      <c r="B4226" s="126" t="s">
        <v>2298</v>
      </c>
      <c r="C4226" s="126" t="s">
        <v>442</v>
      </c>
      <c r="D4226" s="126">
        <v>750</v>
      </c>
      <c r="E4226" s="126">
        <v>12</v>
      </c>
      <c r="F4226" s="126" t="s">
        <v>5965</v>
      </c>
      <c r="G4226" s="126">
        <v>39.99</v>
      </c>
    </row>
    <row r="4227" spans="1:7" x14ac:dyDescent="0.25">
      <c r="A4227" s="126">
        <v>27642</v>
      </c>
      <c r="B4227" s="126" t="s">
        <v>2214</v>
      </c>
      <c r="C4227" s="126" t="s">
        <v>441</v>
      </c>
      <c r="D4227" s="126">
        <v>1140</v>
      </c>
      <c r="E4227" s="126">
        <v>9</v>
      </c>
      <c r="F4227" s="126" t="s">
        <v>5773</v>
      </c>
      <c r="G4227" s="126">
        <v>43.85</v>
      </c>
    </row>
    <row r="4228" spans="1:7" x14ac:dyDescent="0.25">
      <c r="A4228" s="126">
        <v>26812</v>
      </c>
      <c r="B4228" s="126" t="s">
        <v>2242</v>
      </c>
      <c r="C4228" s="126" t="s">
        <v>441</v>
      </c>
      <c r="D4228" s="126">
        <v>750</v>
      </c>
      <c r="E4228" s="126">
        <v>6</v>
      </c>
      <c r="F4228" s="126" t="s">
        <v>5786</v>
      </c>
      <c r="G4228" s="126">
        <v>44.99</v>
      </c>
    </row>
    <row r="4229" spans="1:7" x14ac:dyDescent="0.25">
      <c r="A4229" s="126">
        <v>27644</v>
      </c>
      <c r="B4229" s="126" t="s">
        <v>2214</v>
      </c>
      <c r="C4229" s="126" t="s">
        <v>441</v>
      </c>
      <c r="D4229" s="126">
        <v>750</v>
      </c>
      <c r="E4229" s="126">
        <v>12</v>
      </c>
      <c r="F4229" s="126" t="s">
        <v>5773</v>
      </c>
      <c r="G4229" s="126">
        <v>29.17</v>
      </c>
    </row>
    <row r="4230" spans="1:7" x14ac:dyDescent="0.25">
      <c r="A4230" s="126">
        <v>27011</v>
      </c>
      <c r="B4230" s="126" t="s">
        <v>6674</v>
      </c>
      <c r="C4230" s="126" t="s">
        <v>441</v>
      </c>
      <c r="D4230" s="126">
        <v>750</v>
      </c>
      <c r="E4230" s="126">
        <v>6</v>
      </c>
      <c r="F4230" s="126" t="s">
        <v>5754</v>
      </c>
      <c r="G4230" s="126">
        <v>99.99</v>
      </c>
    </row>
    <row r="4231" spans="1:7" x14ac:dyDescent="0.25">
      <c r="A4231" s="126">
        <v>27663</v>
      </c>
      <c r="B4231" s="126" t="s">
        <v>2289</v>
      </c>
      <c r="C4231" s="126" t="s">
        <v>442</v>
      </c>
      <c r="D4231" s="126">
        <v>750</v>
      </c>
      <c r="E4231" s="126">
        <v>6</v>
      </c>
      <c r="F4231" s="126" t="s">
        <v>5999</v>
      </c>
      <c r="G4231" s="126">
        <v>90.03</v>
      </c>
    </row>
    <row r="4232" spans="1:7" x14ac:dyDescent="0.25">
      <c r="A4232" s="126">
        <v>26799</v>
      </c>
      <c r="B4232" s="126" t="s">
        <v>2237</v>
      </c>
      <c r="C4232" s="126" t="s">
        <v>443</v>
      </c>
      <c r="D4232" s="126">
        <v>355</v>
      </c>
      <c r="E4232" s="126">
        <v>24</v>
      </c>
      <c r="F4232" s="126" t="s">
        <v>6593</v>
      </c>
      <c r="G4232" s="126">
        <v>3.17</v>
      </c>
    </row>
    <row r="4233" spans="1:7" x14ac:dyDescent="0.25">
      <c r="A4233" s="126">
        <v>26799</v>
      </c>
      <c r="B4233" s="126" t="s">
        <v>2237</v>
      </c>
      <c r="C4233" s="126" t="s">
        <v>443</v>
      </c>
      <c r="D4233" s="126">
        <v>355</v>
      </c>
      <c r="E4233" s="126">
        <v>24</v>
      </c>
      <c r="F4233" s="126" t="s">
        <v>6593</v>
      </c>
      <c r="G4233" s="126">
        <v>3.17</v>
      </c>
    </row>
    <row r="4234" spans="1:7" x14ac:dyDescent="0.25">
      <c r="A4234" s="126">
        <v>26800</v>
      </c>
      <c r="B4234" s="126" t="s">
        <v>2238</v>
      </c>
      <c r="C4234" s="126" t="s">
        <v>443</v>
      </c>
      <c r="D4234" s="126">
        <v>355</v>
      </c>
      <c r="E4234" s="126">
        <v>24</v>
      </c>
      <c r="F4234" s="126" t="s">
        <v>6593</v>
      </c>
      <c r="G4234" s="126">
        <v>3.17</v>
      </c>
    </row>
    <row r="4235" spans="1:7" x14ac:dyDescent="0.25">
      <c r="A4235" s="126">
        <v>26800</v>
      </c>
      <c r="B4235" s="126" t="s">
        <v>2238</v>
      </c>
      <c r="C4235" s="126" t="s">
        <v>443</v>
      </c>
      <c r="D4235" s="126">
        <v>355</v>
      </c>
      <c r="E4235" s="126">
        <v>24</v>
      </c>
      <c r="F4235" s="126" t="s">
        <v>6593</v>
      </c>
      <c r="G4235" s="126">
        <v>3.17</v>
      </c>
    </row>
    <row r="4236" spans="1:7" x14ac:dyDescent="0.25">
      <c r="A4236" s="126">
        <v>26804</v>
      </c>
      <c r="B4236" s="126" t="s">
        <v>2241</v>
      </c>
      <c r="C4236" s="126" t="s">
        <v>443</v>
      </c>
      <c r="D4236" s="126">
        <v>473</v>
      </c>
      <c r="E4236" s="126">
        <v>24</v>
      </c>
      <c r="F4236" s="126" t="s">
        <v>6195</v>
      </c>
      <c r="G4236" s="126">
        <v>3.31</v>
      </c>
    </row>
    <row r="4237" spans="1:7" x14ac:dyDescent="0.25">
      <c r="A4237" s="126">
        <v>26804</v>
      </c>
      <c r="B4237" s="126" t="s">
        <v>2241</v>
      </c>
      <c r="C4237" s="126" t="s">
        <v>443</v>
      </c>
      <c r="D4237" s="126">
        <v>473</v>
      </c>
      <c r="E4237" s="126">
        <v>24</v>
      </c>
      <c r="F4237" s="126" t="s">
        <v>6195</v>
      </c>
      <c r="G4237" s="126">
        <v>3.31</v>
      </c>
    </row>
    <row r="4238" spans="1:7" x14ac:dyDescent="0.25">
      <c r="A4238" s="126">
        <v>27641</v>
      </c>
      <c r="B4238" s="126" t="s">
        <v>2214</v>
      </c>
      <c r="C4238" s="126" t="s">
        <v>441</v>
      </c>
      <c r="D4238" s="126">
        <v>1140</v>
      </c>
      <c r="E4238" s="126">
        <v>9</v>
      </c>
      <c r="F4238" s="126" t="s">
        <v>5773</v>
      </c>
      <c r="G4238" s="126">
        <v>40.71</v>
      </c>
    </row>
    <row r="4239" spans="1:7" x14ac:dyDescent="0.25">
      <c r="A4239" s="126">
        <v>27531</v>
      </c>
      <c r="B4239" s="126" t="s">
        <v>2277</v>
      </c>
      <c r="C4239" s="126" t="s">
        <v>442</v>
      </c>
      <c r="D4239" s="126">
        <v>750</v>
      </c>
      <c r="E4239" s="126">
        <v>6</v>
      </c>
      <c r="F4239" s="126" t="s">
        <v>6675</v>
      </c>
      <c r="G4239" s="126">
        <v>9.99</v>
      </c>
    </row>
    <row r="4240" spans="1:7" x14ac:dyDescent="0.25">
      <c r="A4240" s="126">
        <v>26922</v>
      </c>
      <c r="B4240" s="126" t="s">
        <v>2257</v>
      </c>
      <c r="C4240" s="126" t="s">
        <v>443</v>
      </c>
      <c r="D4240" s="126">
        <v>473</v>
      </c>
      <c r="E4240" s="126">
        <v>24</v>
      </c>
      <c r="F4240" s="126" t="s">
        <v>6638</v>
      </c>
      <c r="G4240" s="126">
        <v>3.79</v>
      </c>
    </row>
    <row r="4241" spans="1:7" x14ac:dyDescent="0.25">
      <c r="A4241" s="126">
        <v>26922</v>
      </c>
      <c r="B4241" s="126" t="s">
        <v>2257</v>
      </c>
      <c r="C4241" s="126" t="s">
        <v>443</v>
      </c>
      <c r="D4241" s="126">
        <v>473</v>
      </c>
      <c r="E4241" s="126">
        <v>24</v>
      </c>
      <c r="F4241" s="126" t="s">
        <v>6638</v>
      </c>
      <c r="G4241" s="126">
        <v>3.79</v>
      </c>
    </row>
    <row r="4242" spans="1:7" x14ac:dyDescent="0.25">
      <c r="A4242" s="126">
        <v>27547</v>
      </c>
      <c r="B4242" s="126" t="s">
        <v>2281</v>
      </c>
      <c r="C4242" s="126" t="s">
        <v>442</v>
      </c>
      <c r="D4242" s="126">
        <v>4000</v>
      </c>
      <c r="E4242" s="126">
        <v>4</v>
      </c>
      <c r="F4242" s="126" t="s">
        <v>5957</v>
      </c>
      <c r="G4242" s="126">
        <v>39.99</v>
      </c>
    </row>
    <row r="4243" spans="1:7" x14ac:dyDescent="0.25">
      <c r="A4243" s="126">
        <v>27066</v>
      </c>
      <c r="B4243" s="126" t="s">
        <v>2262</v>
      </c>
      <c r="C4243" s="126" t="s">
        <v>443</v>
      </c>
      <c r="D4243" s="126">
        <v>473</v>
      </c>
      <c r="E4243" s="126">
        <v>24</v>
      </c>
      <c r="F4243" s="126" t="s">
        <v>6599</v>
      </c>
      <c r="G4243" s="126">
        <v>3.49</v>
      </c>
    </row>
    <row r="4244" spans="1:7" x14ac:dyDescent="0.25">
      <c r="A4244" s="126">
        <v>740723</v>
      </c>
      <c r="B4244" s="126" t="s">
        <v>3193</v>
      </c>
      <c r="C4244" s="126" t="s">
        <v>443</v>
      </c>
      <c r="D4244" s="126">
        <v>710</v>
      </c>
      <c r="E4244" s="126">
        <v>12</v>
      </c>
      <c r="F4244" s="126" t="s">
        <v>6212</v>
      </c>
      <c r="G4244" s="126">
        <v>3.29</v>
      </c>
    </row>
    <row r="4245" spans="1:7" x14ac:dyDescent="0.25">
      <c r="A4245" s="126">
        <v>740723</v>
      </c>
      <c r="B4245" s="126" t="s">
        <v>3193</v>
      </c>
      <c r="C4245" s="126" t="s">
        <v>443</v>
      </c>
      <c r="D4245" s="126">
        <v>710</v>
      </c>
      <c r="E4245" s="126">
        <v>12</v>
      </c>
      <c r="F4245" s="126" t="s">
        <v>6212</v>
      </c>
      <c r="G4245" s="126">
        <v>3.29</v>
      </c>
    </row>
    <row r="4246" spans="1:7" x14ac:dyDescent="0.25">
      <c r="A4246" s="126">
        <v>27530</v>
      </c>
      <c r="B4246" s="126" t="s">
        <v>2276</v>
      </c>
      <c r="C4246" s="126" t="s">
        <v>443</v>
      </c>
      <c r="D4246" s="126">
        <v>4260</v>
      </c>
      <c r="E4246" s="126">
        <v>1</v>
      </c>
      <c r="F4246" s="126" t="s">
        <v>6212</v>
      </c>
      <c r="G4246" s="126">
        <v>24.75</v>
      </c>
    </row>
    <row r="4247" spans="1:7" x14ac:dyDescent="0.25">
      <c r="A4247" s="126">
        <v>27530</v>
      </c>
      <c r="B4247" s="126" t="s">
        <v>2276</v>
      </c>
      <c r="C4247" s="126" t="s">
        <v>443</v>
      </c>
      <c r="D4247" s="126">
        <v>4260</v>
      </c>
      <c r="E4247" s="126">
        <v>1</v>
      </c>
      <c r="F4247" s="126" t="s">
        <v>6212</v>
      </c>
      <c r="G4247" s="126">
        <v>24.75</v>
      </c>
    </row>
    <row r="4248" spans="1:7" x14ac:dyDescent="0.25">
      <c r="A4248" s="126">
        <v>27664</v>
      </c>
      <c r="B4248" s="126" t="s">
        <v>4347</v>
      </c>
      <c r="C4248" s="126" t="s">
        <v>443</v>
      </c>
      <c r="D4248" s="126">
        <v>473</v>
      </c>
      <c r="E4248" s="126">
        <v>24</v>
      </c>
      <c r="F4248" s="126" t="s">
        <v>6638</v>
      </c>
      <c r="G4248" s="126">
        <v>3.96</v>
      </c>
    </row>
    <row r="4249" spans="1:7" x14ac:dyDescent="0.25">
      <c r="A4249" s="126">
        <v>27664</v>
      </c>
      <c r="B4249" s="126" t="s">
        <v>4347</v>
      </c>
      <c r="C4249" s="126" t="s">
        <v>443</v>
      </c>
      <c r="D4249" s="126">
        <v>473</v>
      </c>
      <c r="E4249" s="126">
        <v>24</v>
      </c>
      <c r="F4249" s="126" t="s">
        <v>6638</v>
      </c>
      <c r="G4249" s="126">
        <v>3.96</v>
      </c>
    </row>
    <row r="4250" spans="1:7" x14ac:dyDescent="0.25">
      <c r="A4250" s="126">
        <v>27666</v>
      </c>
      <c r="B4250" s="126" t="s">
        <v>2290</v>
      </c>
      <c r="C4250" s="126" t="s">
        <v>443</v>
      </c>
      <c r="D4250" s="126">
        <v>473</v>
      </c>
      <c r="E4250" s="126">
        <v>24</v>
      </c>
      <c r="F4250" s="126" t="s">
        <v>6481</v>
      </c>
      <c r="G4250" s="126">
        <v>3.84</v>
      </c>
    </row>
    <row r="4251" spans="1:7" x14ac:dyDescent="0.25">
      <c r="A4251" s="126">
        <v>27666</v>
      </c>
      <c r="B4251" s="126" t="s">
        <v>2290</v>
      </c>
      <c r="C4251" s="126" t="s">
        <v>443</v>
      </c>
      <c r="D4251" s="126">
        <v>473</v>
      </c>
      <c r="E4251" s="126">
        <v>24</v>
      </c>
      <c r="F4251" s="126" t="s">
        <v>6481</v>
      </c>
      <c r="G4251" s="126">
        <v>3.84</v>
      </c>
    </row>
    <row r="4252" spans="1:7" x14ac:dyDescent="0.25">
      <c r="A4252" s="126">
        <v>27647</v>
      </c>
      <c r="B4252" s="126" t="s">
        <v>2214</v>
      </c>
      <c r="C4252" s="126" t="s">
        <v>441</v>
      </c>
      <c r="D4252" s="126">
        <v>750</v>
      </c>
      <c r="E4252" s="126">
        <v>12</v>
      </c>
      <c r="F4252" s="126" t="s">
        <v>5773</v>
      </c>
      <c r="G4252" s="126">
        <v>29.12</v>
      </c>
    </row>
    <row r="4253" spans="1:7" x14ac:dyDescent="0.25">
      <c r="A4253" s="126">
        <v>27648</v>
      </c>
      <c r="B4253" s="126" t="s">
        <v>2214</v>
      </c>
      <c r="C4253" s="126" t="s">
        <v>441</v>
      </c>
      <c r="D4253" s="126">
        <v>750</v>
      </c>
      <c r="E4253" s="126">
        <v>9</v>
      </c>
      <c r="F4253" s="126" t="s">
        <v>5773</v>
      </c>
      <c r="G4253" s="126">
        <v>65.5</v>
      </c>
    </row>
    <row r="4254" spans="1:7" x14ac:dyDescent="0.25">
      <c r="A4254" s="126">
        <v>27517</v>
      </c>
      <c r="B4254" s="126" t="s">
        <v>2275</v>
      </c>
      <c r="C4254" s="126" t="s">
        <v>441</v>
      </c>
      <c r="D4254" s="126">
        <v>750</v>
      </c>
      <c r="E4254" s="126">
        <v>12</v>
      </c>
      <c r="F4254" s="126" t="s">
        <v>5844</v>
      </c>
      <c r="G4254" s="126">
        <v>39.99</v>
      </c>
    </row>
    <row r="4255" spans="1:7" x14ac:dyDescent="0.25">
      <c r="A4255" s="126">
        <v>795395</v>
      </c>
      <c r="B4255" s="126" t="s">
        <v>5474</v>
      </c>
      <c r="C4255" s="126" t="s">
        <v>441</v>
      </c>
      <c r="D4255" s="126">
        <v>750</v>
      </c>
      <c r="E4255" s="126">
        <v>12</v>
      </c>
      <c r="F4255" s="126" t="s">
        <v>6113</v>
      </c>
      <c r="G4255" s="126">
        <v>32.99</v>
      </c>
    </row>
    <row r="4256" spans="1:7" x14ac:dyDescent="0.25">
      <c r="A4256" s="126">
        <v>27309</v>
      </c>
      <c r="B4256" s="126" t="s">
        <v>2269</v>
      </c>
      <c r="C4256" s="126" t="s">
        <v>441</v>
      </c>
      <c r="D4256" s="126">
        <v>750</v>
      </c>
      <c r="E4256" s="126">
        <v>6</v>
      </c>
      <c r="F4256" s="126" t="s">
        <v>5794</v>
      </c>
      <c r="G4256" s="126">
        <v>79.989999999999995</v>
      </c>
    </row>
    <row r="4257" spans="1:7" x14ac:dyDescent="0.25">
      <c r="A4257" s="126">
        <v>26863</v>
      </c>
      <c r="B4257" s="126" t="s">
        <v>2248</v>
      </c>
      <c r="C4257" s="126" t="s">
        <v>443</v>
      </c>
      <c r="D4257" s="126">
        <v>330</v>
      </c>
      <c r="E4257" s="126">
        <v>24</v>
      </c>
      <c r="F4257" s="126" t="s">
        <v>5928</v>
      </c>
      <c r="G4257" s="126">
        <v>3.21</v>
      </c>
    </row>
    <row r="4258" spans="1:7" x14ac:dyDescent="0.25">
      <c r="A4258" s="126">
        <v>26203</v>
      </c>
      <c r="B4258" s="126" t="s">
        <v>2175</v>
      </c>
      <c r="C4258" s="126" t="s">
        <v>441</v>
      </c>
      <c r="D4258" s="126">
        <v>750</v>
      </c>
      <c r="E4258" s="126">
        <v>12</v>
      </c>
      <c r="F4258" s="126" t="s">
        <v>5786</v>
      </c>
      <c r="G4258" s="126">
        <v>99.99</v>
      </c>
    </row>
    <row r="4259" spans="1:7" x14ac:dyDescent="0.25">
      <c r="A4259" s="126">
        <v>27542</v>
      </c>
      <c r="B4259" s="126" t="s">
        <v>2279</v>
      </c>
      <c r="C4259" s="126" t="s">
        <v>442</v>
      </c>
      <c r="D4259" s="126">
        <v>750</v>
      </c>
      <c r="E4259" s="126">
        <v>6</v>
      </c>
      <c r="F4259" s="126" t="s">
        <v>5844</v>
      </c>
      <c r="G4259" s="126">
        <v>117.99</v>
      </c>
    </row>
    <row r="4260" spans="1:7" x14ac:dyDescent="0.25">
      <c r="A4260" s="126">
        <v>26626</v>
      </c>
      <c r="B4260" s="126" t="s">
        <v>2222</v>
      </c>
      <c r="C4260" s="126" t="s">
        <v>441</v>
      </c>
      <c r="D4260" s="126">
        <v>700</v>
      </c>
      <c r="E4260" s="126">
        <v>6</v>
      </c>
      <c r="F4260" s="126" t="s">
        <v>6126</v>
      </c>
      <c r="G4260" s="126">
        <v>75.989999999999995</v>
      </c>
    </row>
    <row r="4261" spans="1:7" x14ac:dyDescent="0.25">
      <c r="A4261" s="126">
        <v>26832</v>
      </c>
      <c r="B4261" s="126" t="s">
        <v>2245</v>
      </c>
      <c r="C4261" s="126" t="s">
        <v>442</v>
      </c>
      <c r="D4261" s="126">
        <v>750</v>
      </c>
      <c r="E4261" s="126">
        <v>12</v>
      </c>
      <c r="F4261" s="126" t="s">
        <v>5771</v>
      </c>
      <c r="G4261" s="126">
        <v>33.99</v>
      </c>
    </row>
    <row r="4262" spans="1:7" x14ac:dyDescent="0.25">
      <c r="A4262" s="126">
        <v>26537</v>
      </c>
      <c r="B4262" s="126" t="s">
        <v>4346</v>
      </c>
      <c r="C4262" s="126" t="s">
        <v>441</v>
      </c>
      <c r="D4262" s="126">
        <v>750</v>
      </c>
      <c r="E4262" s="126">
        <v>12</v>
      </c>
      <c r="F4262" s="126" t="s">
        <v>5786</v>
      </c>
      <c r="G4262" s="126">
        <v>139.99</v>
      </c>
    </row>
    <row r="4263" spans="1:7" x14ac:dyDescent="0.25">
      <c r="A4263" s="126">
        <v>26375</v>
      </c>
      <c r="B4263" s="126" t="s">
        <v>2194</v>
      </c>
      <c r="C4263" s="126" t="s">
        <v>443</v>
      </c>
      <c r="D4263" s="126">
        <v>473</v>
      </c>
      <c r="E4263" s="126">
        <v>24</v>
      </c>
      <c r="F4263" s="126" t="s">
        <v>6182</v>
      </c>
      <c r="G4263" s="126">
        <v>3.31</v>
      </c>
    </row>
    <row r="4264" spans="1:7" x14ac:dyDescent="0.25">
      <c r="A4264" s="126">
        <v>26375</v>
      </c>
      <c r="B4264" s="126" t="s">
        <v>2194</v>
      </c>
      <c r="C4264" s="126" t="s">
        <v>443</v>
      </c>
      <c r="D4264" s="126">
        <v>473</v>
      </c>
      <c r="E4264" s="126">
        <v>24</v>
      </c>
      <c r="F4264" s="126" t="s">
        <v>6182</v>
      </c>
      <c r="G4264" s="126">
        <v>3.31</v>
      </c>
    </row>
    <row r="4265" spans="1:7" x14ac:dyDescent="0.25">
      <c r="A4265" s="126">
        <v>26541</v>
      </c>
      <c r="B4265" s="126" t="s">
        <v>2213</v>
      </c>
      <c r="C4265" s="126" t="s">
        <v>441</v>
      </c>
      <c r="D4265" s="126">
        <v>750</v>
      </c>
      <c r="E4265" s="126">
        <v>6</v>
      </c>
      <c r="F4265" s="126" t="s">
        <v>6532</v>
      </c>
      <c r="G4265" s="126">
        <v>59.12</v>
      </c>
    </row>
    <row r="4266" spans="1:7" x14ac:dyDescent="0.25">
      <c r="A4266" s="126">
        <v>27658</v>
      </c>
      <c r="B4266" s="126" t="s">
        <v>2214</v>
      </c>
      <c r="C4266" s="126" t="s">
        <v>441</v>
      </c>
      <c r="D4266" s="126">
        <v>3000</v>
      </c>
      <c r="E4266" s="126">
        <v>3</v>
      </c>
      <c r="F4266" s="126" t="s">
        <v>5773</v>
      </c>
      <c r="G4266" s="126">
        <v>116.87</v>
      </c>
    </row>
    <row r="4267" spans="1:7" x14ac:dyDescent="0.25">
      <c r="A4267" s="126">
        <v>26793</v>
      </c>
      <c r="B4267" s="126" t="s">
        <v>2235</v>
      </c>
      <c r="C4267" s="126" t="s">
        <v>442</v>
      </c>
      <c r="D4267" s="126">
        <v>750</v>
      </c>
      <c r="E4267" s="126">
        <v>12</v>
      </c>
      <c r="F4267" s="126" t="s">
        <v>6525</v>
      </c>
      <c r="G4267" s="126">
        <v>12.5</v>
      </c>
    </row>
    <row r="4268" spans="1:7" x14ac:dyDescent="0.25">
      <c r="A4268" s="126">
        <v>26258</v>
      </c>
      <c r="B4268" s="126" t="s">
        <v>2179</v>
      </c>
      <c r="C4268" s="126" t="s">
        <v>443</v>
      </c>
      <c r="D4268" s="126">
        <v>500</v>
      </c>
      <c r="E4268" s="126">
        <v>24</v>
      </c>
      <c r="F4268" s="126" t="s">
        <v>6199</v>
      </c>
      <c r="G4268" s="126">
        <v>3.4</v>
      </c>
    </row>
    <row r="4269" spans="1:7" x14ac:dyDescent="0.25">
      <c r="A4269" s="126">
        <v>26258</v>
      </c>
      <c r="B4269" s="126" t="s">
        <v>2179</v>
      </c>
      <c r="C4269" s="126" t="s">
        <v>443</v>
      </c>
      <c r="D4269" s="126">
        <v>500</v>
      </c>
      <c r="E4269" s="126">
        <v>24</v>
      </c>
      <c r="F4269" s="126" t="s">
        <v>6199</v>
      </c>
      <c r="G4269" s="126">
        <v>3.4</v>
      </c>
    </row>
    <row r="4270" spans="1:7" x14ac:dyDescent="0.25">
      <c r="A4270" s="126">
        <v>26951</v>
      </c>
      <c r="B4270" s="126" t="s">
        <v>2260</v>
      </c>
      <c r="C4270" s="126" t="s">
        <v>443</v>
      </c>
      <c r="D4270" s="126">
        <v>473</v>
      </c>
      <c r="E4270" s="126">
        <v>24</v>
      </c>
      <c r="F4270" s="126" t="s">
        <v>6529</v>
      </c>
      <c r="G4270" s="126">
        <v>4.3499999999999996</v>
      </c>
    </row>
    <row r="4271" spans="1:7" x14ac:dyDescent="0.25">
      <c r="A4271" s="126">
        <v>26951</v>
      </c>
      <c r="B4271" s="126" t="s">
        <v>2260</v>
      </c>
      <c r="C4271" s="126" t="s">
        <v>443</v>
      </c>
      <c r="D4271" s="126">
        <v>473</v>
      </c>
      <c r="E4271" s="126">
        <v>24</v>
      </c>
      <c r="F4271" s="126" t="s">
        <v>6529</v>
      </c>
      <c r="G4271" s="126">
        <v>4.3499999999999996</v>
      </c>
    </row>
    <row r="4272" spans="1:7" x14ac:dyDescent="0.25">
      <c r="A4272" s="126">
        <v>27649</v>
      </c>
      <c r="B4272" s="126" t="s">
        <v>2214</v>
      </c>
      <c r="C4272" s="126" t="s">
        <v>441</v>
      </c>
      <c r="D4272" s="126">
        <v>375</v>
      </c>
      <c r="E4272" s="126">
        <v>20</v>
      </c>
      <c r="F4272" s="126" t="s">
        <v>5773</v>
      </c>
      <c r="G4272" s="126">
        <v>16.21</v>
      </c>
    </row>
    <row r="4273" spans="1:7" x14ac:dyDescent="0.25">
      <c r="A4273" s="126">
        <v>27532</v>
      </c>
      <c r="B4273" s="126" t="s">
        <v>2278</v>
      </c>
      <c r="C4273" s="126" t="s">
        <v>442</v>
      </c>
      <c r="D4273" s="126">
        <v>750</v>
      </c>
      <c r="E4273" s="126">
        <v>12</v>
      </c>
      <c r="F4273" s="126" t="s">
        <v>5844</v>
      </c>
      <c r="G4273" s="126">
        <v>22.99</v>
      </c>
    </row>
    <row r="4274" spans="1:7" x14ac:dyDescent="0.25">
      <c r="A4274" s="126">
        <v>27670</v>
      </c>
      <c r="B4274" s="126" t="s">
        <v>2292</v>
      </c>
      <c r="C4274" s="126" t="s">
        <v>443</v>
      </c>
      <c r="D4274" s="126">
        <v>473</v>
      </c>
      <c r="E4274" s="126">
        <v>24</v>
      </c>
      <c r="F4274" s="126" t="s">
        <v>6535</v>
      </c>
      <c r="G4274" s="126">
        <v>3.79</v>
      </c>
    </row>
    <row r="4275" spans="1:7" x14ac:dyDescent="0.25">
      <c r="A4275" s="126">
        <v>27670</v>
      </c>
      <c r="B4275" s="126" t="s">
        <v>2292</v>
      </c>
      <c r="C4275" s="126" t="s">
        <v>443</v>
      </c>
      <c r="D4275" s="126">
        <v>473</v>
      </c>
      <c r="E4275" s="126">
        <v>24</v>
      </c>
      <c r="F4275" s="126" t="s">
        <v>6535</v>
      </c>
      <c r="G4275" s="126">
        <v>3.79</v>
      </c>
    </row>
    <row r="4276" spans="1:7" x14ac:dyDescent="0.25">
      <c r="A4276" s="126">
        <v>27670</v>
      </c>
      <c r="B4276" s="126" t="s">
        <v>2292</v>
      </c>
      <c r="C4276" s="126" t="s">
        <v>443</v>
      </c>
      <c r="D4276" s="126">
        <v>473</v>
      </c>
      <c r="E4276" s="126">
        <v>24</v>
      </c>
      <c r="F4276" s="126" t="s">
        <v>6535</v>
      </c>
      <c r="G4276" s="126">
        <v>3.79</v>
      </c>
    </row>
    <row r="4277" spans="1:7" x14ac:dyDescent="0.25">
      <c r="A4277" s="126">
        <v>26675</v>
      </c>
      <c r="B4277" s="126" t="s">
        <v>2224</v>
      </c>
      <c r="C4277" s="126" t="s">
        <v>443</v>
      </c>
      <c r="D4277" s="126">
        <v>473</v>
      </c>
      <c r="E4277" s="126">
        <v>24</v>
      </c>
      <c r="F4277" s="126" t="s">
        <v>6257</v>
      </c>
      <c r="G4277" s="126">
        <v>4.29</v>
      </c>
    </row>
    <row r="4278" spans="1:7" x14ac:dyDescent="0.25">
      <c r="A4278" s="126">
        <v>26675</v>
      </c>
      <c r="B4278" s="126" t="s">
        <v>2224</v>
      </c>
      <c r="C4278" s="126" t="s">
        <v>443</v>
      </c>
      <c r="D4278" s="126">
        <v>473</v>
      </c>
      <c r="E4278" s="126">
        <v>24</v>
      </c>
      <c r="F4278" s="126" t="s">
        <v>6257</v>
      </c>
      <c r="G4278" s="126">
        <v>4.29</v>
      </c>
    </row>
    <row r="4279" spans="1:7" x14ac:dyDescent="0.25">
      <c r="A4279" s="126">
        <v>26376</v>
      </c>
      <c r="B4279" s="126" t="s">
        <v>2078</v>
      </c>
      <c r="C4279" s="126" t="s">
        <v>441</v>
      </c>
      <c r="D4279" s="126">
        <v>1140</v>
      </c>
      <c r="E4279" s="126">
        <v>8</v>
      </c>
      <c r="F4279" s="126" t="s">
        <v>5784</v>
      </c>
      <c r="G4279" s="126">
        <v>49.99</v>
      </c>
    </row>
    <row r="4280" spans="1:7" x14ac:dyDescent="0.25">
      <c r="A4280" s="126">
        <v>27598</v>
      </c>
      <c r="B4280" s="126" t="s">
        <v>319</v>
      </c>
      <c r="C4280" s="126" t="s">
        <v>442</v>
      </c>
      <c r="D4280" s="126">
        <v>750</v>
      </c>
      <c r="E4280" s="126">
        <v>12</v>
      </c>
      <c r="F4280" s="126" t="s">
        <v>5957</v>
      </c>
      <c r="G4280" s="126">
        <v>10.99</v>
      </c>
    </row>
    <row r="4281" spans="1:7" x14ac:dyDescent="0.25">
      <c r="A4281" s="126">
        <v>28266</v>
      </c>
      <c r="B4281" s="126" t="s">
        <v>6676</v>
      </c>
      <c r="C4281" s="126" t="s">
        <v>443</v>
      </c>
      <c r="D4281" s="126">
        <v>473</v>
      </c>
      <c r="E4281" s="126">
        <v>24</v>
      </c>
      <c r="F4281" s="126" t="s">
        <v>6431</v>
      </c>
      <c r="G4281" s="126">
        <v>3.25</v>
      </c>
    </row>
    <row r="4282" spans="1:7" x14ac:dyDescent="0.25">
      <c r="A4282" s="126">
        <v>28266</v>
      </c>
      <c r="B4282" s="126" t="s">
        <v>6676</v>
      </c>
      <c r="C4282" s="126" t="s">
        <v>443</v>
      </c>
      <c r="D4282" s="126">
        <v>473</v>
      </c>
      <c r="E4282" s="126">
        <v>24</v>
      </c>
      <c r="F4282" s="126" t="s">
        <v>6431</v>
      </c>
      <c r="G4282" s="126">
        <v>3.25</v>
      </c>
    </row>
    <row r="4283" spans="1:7" x14ac:dyDescent="0.25">
      <c r="A4283" s="126">
        <v>28397</v>
      </c>
      <c r="B4283" s="126" t="s">
        <v>2376</v>
      </c>
      <c r="C4283" s="126" t="s">
        <v>442</v>
      </c>
      <c r="D4283" s="126">
        <v>750</v>
      </c>
      <c r="E4283" s="126">
        <v>12</v>
      </c>
      <c r="F4283" s="126" t="s">
        <v>6416</v>
      </c>
      <c r="G4283" s="126">
        <v>231.29</v>
      </c>
    </row>
    <row r="4284" spans="1:7" x14ac:dyDescent="0.25">
      <c r="A4284" s="126">
        <v>27782</v>
      </c>
      <c r="B4284" s="126" t="s">
        <v>2319</v>
      </c>
      <c r="C4284" s="126" t="s">
        <v>443</v>
      </c>
      <c r="D4284" s="126">
        <v>330</v>
      </c>
      <c r="E4284" s="126">
        <v>20</v>
      </c>
      <c r="F4284" s="126" t="s">
        <v>6413</v>
      </c>
      <c r="G4284" s="126">
        <v>6.69</v>
      </c>
    </row>
    <row r="4285" spans="1:7" x14ac:dyDescent="0.25">
      <c r="A4285" s="126">
        <v>27782</v>
      </c>
      <c r="B4285" s="126" t="s">
        <v>2319</v>
      </c>
      <c r="C4285" s="126" t="s">
        <v>443</v>
      </c>
      <c r="D4285" s="126">
        <v>330</v>
      </c>
      <c r="E4285" s="126">
        <v>20</v>
      </c>
      <c r="F4285" s="126" t="s">
        <v>6413</v>
      </c>
      <c r="G4285" s="126">
        <v>6.69</v>
      </c>
    </row>
    <row r="4286" spans="1:7" x14ac:dyDescent="0.25">
      <c r="A4286" s="126">
        <v>26860</v>
      </c>
      <c r="B4286" s="126" t="s">
        <v>2247</v>
      </c>
      <c r="C4286" s="126" t="s">
        <v>443</v>
      </c>
      <c r="D4286" s="126">
        <v>4260</v>
      </c>
      <c r="E4286" s="126">
        <v>2</v>
      </c>
      <c r="F4286" s="126" t="s">
        <v>5899</v>
      </c>
      <c r="G4286" s="126">
        <v>39.96</v>
      </c>
    </row>
    <row r="4287" spans="1:7" x14ac:dyDescent="0.25">
      <c r="A4287" s="126">
        <v>26860</v>
      </c>
      <c r="B4287" s="126" t="s">
        <v>2247</v>
      </c>
      <c r="C4287" s="126" t="s">
        <v>443</v>
      </c>
      <c r="D4287" s="126">
        <v>4260</v>
      </c>
      <c r="E4287" s="126">
        <v>2</v>
      </c>
      <c r="F4287" s="126" t="s">
        <v>5899</v>
      </c>
      <c r="G4287" s="126">
        <v>39.96</v>
      </c>
    </row>
    <row r="4288" spans="1:7" x14ac:dyDescent="0.25">
      <c r="A4288" s="126">
        <v>27467</v>
      </c>
      <c r="B4288" s="126" t="s">
        <v>2274</v>
      </c>
      <c r="C4288" s="126" t="s">
        <v>443</v>
      </c>
      <c r="D4288" s="126">
        <v>473</v>
      </c>
      <c r="E4288" s="126">
        <v>24</v>
      </c>
      <c r="F4288" s="126" t="s">
        <v>6600</v>
      </c>
      <c r="G4288" s="126">
        <v>3.44</v>
      </c>
    </row>
    <row r="4289" spans="1:7" x14ac:dyDescent="0.25">
      <c r="A4289" s="126">
        <v>27610</v>
      </c>
      <c r="B4289" s="126" t="s">
        <v>2285</v>
      </c>
      <c r="C4289" s="126" t="s">
        <v>443</v>
      </c>
      <c r="D4289" s="126">
        <v>473</v>
      </c>
      <c r="E4289" s="126">
        <v>24</v>
      </c>
      <c r="F4289" s="126" t="s">
        <v>6600</v>
      </c>
      <c r="G4289" s="126">
        <v>3.44</v>
      </c>
    </row>
    <row r="4290" spans="1:7" x14ac:dyDescent="0.25">
      <c r="A4290" s="126">
        <v>27337</v>
      </c>
      <c r="B4290" s="126" t="s">
        <v>2271</v>
      </c>
      <c r="C4290" s="126" t="s">
        <v>441</v>
      </c>
      <c r="D4290" s="126">
        <v>750</v>
      </c>
      <c r="E4290" s="126">
        <v>6</v>
      </c>
      <c r="F4290" s="126" t="s">
        <v>5820</v>
      </c>
      <c r="G4290" s="126">
        <v>59.99</v>
      </c>
    </row>
    <row r="4291" spans="1:7" x14ac:dyDescent="0.25">
      <c r="A4291" s="126">
        <v>26856</v>
      </c>
      <c r="B4291" s="126" t="s">
        <v>2246</v>
      </c>
      <c r="C4291" s="126" t="s">
        <v>443</v>
      </c>
      <c r="D4291" s="126">
        <v>5325</v>
      </c>
      <c r="E4291" s="126">
        <v>1</v>
      </c>
      <c r="F4291" s="126" t="s">
        <v>6189</v>
      </c>
      <c r="G4291" s="126">
        <v>22.99</v>
      </c>
    </row>
    <row r="4292" spans="1:7" x14ac:dyDescent="0.25">
      <c r="A4292" s="126">
        <v>26856</v>
      </c>
      <c r="B4292" s="126" t="s">
        <v>2246</v>
      </c>
      <c r="C4292" s="126" t="s">
        <v>443</v>
      </c>
      <c r="D4292" s="126">
        <v>5325</v>
      </c>
      <c r="E4292" s="126">
        <v>1</v>
      </c>
      <c r="F4292" s="126" t="s">
        <v>6189</v>
      </c>
      <c r="G4292" s="126">
        <v>22.99</v>
      </c>
    </row>
    <row r="4293" spans="1:7" x14ac:dyDescent="0.25">
      <c r="A4293" s="126">
        <v>26623</v>
      </c>
      <c r="B4293" s="126" t="s">
        <v>6677</v>
      </c>
      <c r="C4293" s="126" t="s">
        <v>443</v>
      </c>
      <c r="D4293" s="126">
        <v>500</v>
      </c>
      <c r="E4293" s="126">
        <v>8</v>
      </c>
      <c r="F4293" s="126" t="s">
        <v>6570</v>
      </c>
      <c r="G4293" s="126">
        <v>4.8899999999999997</v>
      </c>
    </row>
    <row r="4294" spans="1:7" x14ac:dyDescent="0.25">
      <c r="A4294" s="126">
        <v>26889</v>
      </c>
      <c r="B4294" s="126" t="s">
        <v>2254</v>
      </c>
      <c r="C4294" s="126" t="s">
        <v>442</v>
      </c>
      <c r="D4294" s="126">
        <v>750</v>
      </c>
      <c r="E4294" s="126">
        <v>12</v>
      </c>
      <c r="F4294" s="126" t="s">
        <v>5771</v>
      </c>
      <c r="G4294" s="126">
        <v>14.99</v>
      </c>
    </row>
    <row r="4295" spans="1:7" x14ac:dyDescent="0.25">
      <c r="A4295" s="126">
        <v>27657</v>
      </c>
      <c r="B4295" s="126" t="s">
        <v>2214</v>
      </c>
      <c r="C4295" s="126" t="s">
        <v>441</v>
      </c>
      <c r="D4295" s="126">
        <v>750</v>
      </c>
      <c r="E4295" s="126">
        <v>12</v>
      </c>
      <c r="F4295" s="126" t="s">
        <v>5773</v>
      </c>
      <c r="G4295" s="126">
        <v>36.97</v>
      </c>
    </row>
    <row r="4296" spans="1:7" x14ac:dyDescent="0.25">
      <c r="A4296" s="126">
        <v>26543</v>
      </c>
      <c r="B4296" s="126" t="s">
        <v>2214</v>
      </c>
      <c r="C4296" s="126" t="s">
        <v>441</v>
      </c>
      <c r="D4296" s="126">
        <v>750</v>
      </c>
      <c r="E4296" s="126">
        <v>6</v>
      </c>
      <c r="G4296" s="126">
        <v>15.64</v>
      </c>
    </row>
    <row r="4297" spans="1:7" x14ac:dyDescent="0.25">
      <c r="A4297" s="126">
        <v>27661</v>
      </c>
      <c r="B4297" s="126" t="s">
        <v>2288</v>
      </c>
      <c r="C4297" s="126" t="s">
        <v>441</v>
      </c>
      <c r="D4297" s="126">
        <v>750</v>
      </c>
      <c r="E4297" s="126">
        <v>12</v>
      </c>
      <c r="F4297" s="126" t="s">
        <v>6526</v>
      </c>
      <c r="G4297" s="126">
        <v>33.99</v>
      </c>
    </row>
    <row r="4298" spans="1:7" x14ac:dyDescent="0.25">
      <c r="A4298" s="126">
        <v>27333</v>
      </c>
      <c r="B4298" s="126" t="s">
        <v>2270</v>
      </c>
      <c r="C4298" s="126" t="s">
        <v>441</v>
      </c>
      <c r="D4298" s="126">
        <v>750</v>
      </c>
      <c r="E4298" s="126">
        <v>12</v>
      </c>
      <c r="F4298" s="126" t="s">
        <v>5754</v>
      </c>
      <c r="G4298" s="126">
        <v>41.99</v>
      </c>
    </row>
    <row r="4299" spans="1:7" x14ac:dyDescent="0.25">
      <c r="A4299" s="126">
        <v>27655</v>
      </c>
      <c r="B4299" s="126" t="s">
        <v>2078</v>
      </c>
      <c r="C4299" s="126" t="s">
        <v>441</v>
      </c>
      <c r="D4299" s="126">
        <v>1750</v>
      </c>
      <c r="E4299" s="126">
        <v>6</v>
      </c>
      <c r="F4299" s="126" t="s">
        <v>5784</v>
      </c>
      <c r="G4299" s="126">
        <v>69.989999999999995</v>
      </c>
    </row>
    <row r="4300" spans="1:7" x14ac:dyDescent="0.25">
      <c r="A4300" s="126">
        <v>27779</v>
      </c>
      <c r="B4300" s="126" t="s">
        <v>2318</v>
      </c>
      <c r="C4300" s="126" t="s">
        <v>443</v>
      </c>
      <c r="D4300" s="126">
        <v>330</v>
      </c>
      <c r="E4300" s="126">
        <v>20</v>
      </c>
      <c r="F4300" s="126" t="s">
        <v>6413</v>
      </c>
      <c r="G4300" s="126">
        <v>6.05</v>
      </c>
    </row>
    <row r="4301" spans="1:7" x14ac:dyDescent="0.25">
      <c r="A4301" s="126">
        <v>27779</v>
      </c>
      <c r="B4301" s="126" t="s">
        <v>2318</v>
      </c>
      <c r="C4301" s="126" t="s">
        <v>443</v>
      </c>
      <c r="D4301" s="126">
        <v>330</v>
      </c>
      <c r="E4301" s="126">
        <v>20</v>
      </c>
      <c r="F4301" s="126" t="s">
        <v>6413</v>
      </c>
      <c r="G4301" s="126">
        <v>6.05</v>
      </c>
    </row>
    <row r="4302" spans="1:7" x14ac:dyDescent="0.25">
      <c r="A4302" s="126">
        <v>27603</v>
      </c>
      <c r="B4302" s="126" t="s">
        <v>2284</v>
      </c>
      <c r="C4302" s="126" t="s">
        <v>442</v>
      </c>
      <c r="D4302" s="126">
        <v>750</v>
      </c>
      <c r="E4302" s="126">
        <v>6</v>
      </c>
      <c r="F4302" s="126" t="s">
        <v>6675</v>
      </c>
      <c r="G4302" s="126">
        <v>10.49</v>
      </c>
    </row>
    <row r="4303" spans="1:7" x14ac:dyDescent="0.25">
      <c r="A4303" s="126">
        <v>28130</v>
      </c>
      <c r="B4303" s="126" t="s">
        <v>2347</v>
      </c>
      <c r="C4303" s="126" t="s">
        <v>443</v>
      </c>
      <c r="D4303" s="126">
        <v>650</v>
      </c>
      <c r="E4303" s="126">
        <v>12</v>
      </c>
      <c r="F4303" s="126" t="s">
        <v>6613</v>
      </c>
      <c r="G4303" s="126">
        <v>7.49</v>
      </c>
    </row>
    <row r="4304" spans="1:7" x14ac:dyDescent="0.25">
      <c r="A4304" s="126">
        <v>28130</v>
      </c>
      <c r="B4304" s="126" t="s">
        <v>2347</v>
      </c>
      <c r="C4304" s="126" t="s">
        <v>443</v>
      </c>
      <c r="D4304" s="126">
        <v>650</v>
      </c>
      <c r="E4304" s="126">
        <v>12</v>
      </c>
      <c r="F4304" s="126" t="s">
        <v>6613</v>
      </c>
      <c r="G4304" s="126">
        <v>7.49</v>
      </c>
    </row>
    <row r="4305" spans="1:7" x14ac:dyDescent="0.25">
      <c r="A4305" s="126">
        <v>28162</v>
      </c>
      <c r="B4305" s="126" t="s">
        <v>5250</v>
      </c>
      <c r="C4305" s="126" t="s">
        <v>443</v>
      </c>
      <c r="D4305" s="126">
        <v>750</v>
      </c>
      <c r="E4305" s="126">
        <v>12</v>
      </c>
      <c r="F4305" s="126" t="s">
        <v>6182</v>
      </c>
      <c r="G4305" s="126">
        <v>7.16</v>
      </c>
    </row>
    <row r="4306" spans="1:7" x14ac:dyDescent="0.25">
      <c r="A4306" s="126">
        <v>28162</v>
      </c>
      <c r="B4306" s="126" t="s">
        <v>5250</v>
      </c>
      <c r="C4306" s="126" t="s">
        <v>443</v>
      </c>
      <c r="D4306" s="126">
        <v>750</v>
      </c>
      <c r="E4306" s="126">
        <v>12</v>
      </c>
      <c r="F4306" s="126" t="s">
        <v>6182</v>
      </c>
      <c r="G4306" s="126">
        <v>7.16</v>
      </c>
    </row>
    <row r="4307" spans="1:7" x14ac:dyDescent="0.25">
      <c r="A4307" s="126">
        <v>27669</v>
      </c>
      <c r="B4307" s="126" t="s">
        <v>2291</v>
      </c>
      <c r="C4307" s="126" t="s">
        <v>443</v>
      </c>
      <c r="D4307" s="126">
        <v>473</v>
      </c>
      <c r="E4307" s="126">
        <v>24</v>
      </c>
      <c r="F4307" s="126" t="s">
        <v>6678</v>
      </c>
      <c r="G4307" s="126">
        <v>4.25</v>
      </c>
    </row>
    <row r="4308" spans="1:7" x14ac:dyDescent="0.25">
      <c r="A4308" s="126">
        <v>27669</v>
      </c>
      <c r="B4308" s="126" t="s">
        <v>2291</v>
      </c>
      <c r="C4308" s="126" t="s">
        <v>443</v>
      </c>
      <c r="D4308" s="126">
        <v>473</v>
      </c>
      <c r="E4308" s="126">
        <v>24</v>
      </c>
      <c r="F4308" s="126" t="s">
        <v>6678</v>
      </c>
      <c r="G4308" s="126">
        <v>4.25</v>
      </c>
    </row>
    <row r="4309" spans="1:7" x14ac:dyDescent="0.25">
      <c r="A4309" s="126">
        <v>27669</v>
      </c>
      <c r="B4309" s="126" t="s">
        <v>2291</v>
      </c>
      <c r="C4309" s="126" t="s">
        <v>443</v>
      </c>
      <c r="D4309" s="126">
        <v>473</v>
      </c>
      <c r="E4309" s="126">
        <v>24</v>
      </c>
      <c r="F4309" s="126" t="s">
        <v>6678</v>
      </c>
      <c r="G4309" s="126">
        <v>4.25</v>
      </c>
    </row>
    <row r="4310" spans="1:7" x14ac:dyDescent="0.25">
      <c r="A4310" s="126">
        <v>27659</v>
      </c>
      <c r="B4310" s="126" t="s">
        <v>2287</v>
      </c>
      <c r="C4310" s="126" t="s">
        <v>441</v>
      </c>
      <c r="D4310" s="126">
        <v>750</v>
      </c>
      <c r="E4310" s="126">
        <v>6</v>
      </c>
      <c r="F4310" s="126" t="s">
        <v>5965</v>
      </c>
      <c r="G4310" s="126">
        <v>59.99</v>
      </c>
    </row>
    <row r="4311" spans="1:7" x14ac:dyDescent="0.25">
      <c r="A4311" s="126">
        <v>26259</v>
      </c>
      <c r="B4311" s="126" t="s">
        <v>2180</v>
      </c>
      <c r="C4311" s="126" t="s">
        <v>443</v>
      </c>
      <c r="D4311" s="126">
        <v>2130</v>
      </c>
      <c r="E4311" s="126">
        <v>4</v>
      </c>
      <c r="F4311" s="126" t="s">
        <v>6182</v>
      </c>
      <c r="G4311" s="126">
        <v>14.34</v>
      </c>
    </row>
    <row r="4312" spans="1:7" x14ac:dyDescent="0.25">
      <c r="A4312" s="126">
        <v>26259</v>
      </c>
      <c r="B4312" s="126" t="s">
        <v>2180</v>
      </c>
      <c r="C4312" s="126" t="s">
        <v>443</v>
      </c>
      <c r="D4312" s="126">
        <v>2130</v>
      </c>
      <c r="E4312" s="126">
        <v>4</v>
      </c>
      <c r="F4312" s="126" t="s">
        <v>6182</v>
      </c>
      <c r="G4312" s="126">
        <v>14.34</v>
      </c>
    </row>
    <row r="4313" spans="1:7" x14ac:dyDescent="0.25">
      <c r="A4313" s="126">
        <v>27455</v>
      </c>
      <c r="B4313" s="126" t="s">
        <v>2273</v>
      </c>
      <c r="C4313" s="126" t="s">
        <v>442</v>
      </c>
      <c r="D4313" s="126">
        <v>3000</v>
      </c>
      <c r="E4313" s="126">
        <v>4</v>
      </c>
      <c r="F4313" s="126" t="s">
        <v>5771</v>
      </c>
      <c r="G4313" s="126">
        <v>31.99</v>
      </c>
    </row>
    <row r="4314" spans="1:7" x14ac:dyDescent="0.25">
      <c r="A4314" s="126">
        <v>26796</v>
      </c>
      <c r="B4314" s="126" t="s">
        <v>2236</v>
      </c>
      <c r="C4314" s="126" t="s">
        <v>441</v>
      </c>
      <c r="D4314" s="126">
        <v>750</v>
      </c>
      <c r="E4314" s="126">
        <v>6</v>
      </c>
      <c r="F4314" s="126" t="s">
        <v>5965</v>
      </c>
      <c r="G4314" s="126">
        <v>39.99</v>
      </c>
    </row>
    <row r="4315" spans="1:7" x14ac:dyDescent="0.25">
      <c r="A4315" s="126">
        <v>28159</v>
      </c>
      <c r="B4315" s="126" t="s">
        <v>2348</v>
      </c>
      <c r="C4315" s="126" t="s">
        <v>443</v>
      </c>
      <c r="D4315" s="126">
        <v>500</v>
      </c>
      <c r="E4315" s="126">
        <v>24</v>
      </c>
      <c r="F4315" s="126" t="s">
        <v>6182</v>
      </c>
      <c r="G4315" s="126">
        <v>3.41</v>
      </c>
    </row>
    <row r="4316" spans="1:7" x14ac:dyDescent="0.25">
      <c r="A4316" s="126">
        <v>28159</v>
      </c>
      <c r="B4316" s="126" t="s">
        <v>2348</v>
      </c>
      <c r="C4316" s="126" t="s">
        <v>443</v>
      </c>
      <c r="D4316" s="126">
        <v>500</v>
      </c>
      <c r="E4316" s="126">
        <v>24</v>
      </c>
      <c r="F4316" s="126" t="s">
        <v>6182</v>
      </c>
      <c r="G4316" s="126">
        <v>3.41</v>
      </c>
    </row>
    <row r="4317" spans="1:7" x14ac:dyDescent="0.25">
      <c r="A4317" s="126">
        <v>28161</v>
      </c>
      <c r="B4317" s="126" t="s">
        <v>2349</v>
      </c>
      <c r="C4317" s="126" t="s">
        <v>443</v>
      </c>
      <c r="D4317" s="126">
        <v>330</v>
      </c>
      <c r="E4317" s="126">
        <v>24</v>
      </c>
      <c r="F4317" s="126" t="s">
        <v>6182</v>
      </c>
      <c r="G4317" s="126">
        <v>2.77</v>
      </c>
    </row>
    <row r="4318" spans="1:7" x14ac:dyDescent="0.25">
      <c r="A4318" s="126">
        <v>28161</v>
      </c>
      <c r="B4318" s="126" t="s">
        <v>2349</v>
      </c>
      <c r="C4318" s="126" t="s">
        <v>443</v>
      </c>
      <c r="D4318" s="126">
        <v>330</v>
      </c>
      <c r="E4318" s="126">
        <v>24</v>
      </c>
      <c r="F4318" s="126" t="s">
        <v>6182</v>
      </c>
      <c r="G4318" s="126">
        <v>2.77</v>
      </c>
    </row>
    <row r="4319" spans="1:7" x14ac:dyDescent="0.25">
      <c r="A4319" s="126">
        <v>28454</v>
      </c>
      <c r="B4319" s="126" t="s">
        <v>2385</v>
      </c>
      <c r="C4319" s="126" t="s">
        <v>442</v>
      </c>
      <c r="D4319" s="126">
        <v>750</v>
      </c>
      <c r="E4319" s="126">
        <v>6</v>
      </c>
      <c r="F4319" s="126" t="s">
        <v>5899</v>
      </c>
      <c r="G4319" s="126">
        <v>19.989999999999998</v>
      </c>
    </row>
    <row r="4320" spans="1:7" x14ac:dyDescent="0.25">
      <c r="A4320" s="126">
        <v>27706</v>
      </c>
      <c r="B4320" s="126" t="s">
        <v>2296</v>
      </c>
      <c r="C4320" s="126" t="s">
        <v>443</v>
      </c>
      <c r="D4320" s="126">
        <v>473</v>
      </c>
      <c r="E4320" s="126">
        <v>24</v>
      </c>
      <c r="F4320" s="126" t="s">
        <v>6413</v>
      </c>
      <c r="G4320" s="126">
        <v>3.94</v>
      </c>
    </row>
    <row r="4321" spans="1:7" x14ac:dyDescent="0.25">
      <c r="A4321" s="126">
        <v>27706</v>
      </c>
      <c r="B4321" s="126" t="s">
        <v>2296</v>
      </c>
      <c r="C4321" s="126" t="s">
        <v>443</v>
      </c>
      <c r="D4321" s="126">
        <v>473</v>
      </c>
      <c r="E4321" s="126">
        <v>24</v>
      </c>
      <c r="F4321" s="126" t="s">
        <v>6413</v>
      </c>
      <c r="G4321" s="126">
        <v>3.94</v>
      </c>
    </row>
    <row r="4322" spans="1:7" x14ac:dyDescent="0.25">
      <c r="A4322" s="126">
        <v>27790</v>
      </c>
      <c r="B4322" s="126" t="s">
        <v>2321</v>
      </c>
      <c r="C4322" s="126" t="s">
        <v>443</v>
      </c>
      <c r="D4322" s="126">
        <v>355</v>
      </c>
      <c r="E4322" s="126">
        <v>6</v>
      </c>
      <c r="F4322" s="126" t="s">
        <v>6413</v>
      </c>
      <c r="G4322" s="126">
        <v>4.45</v>
      </c>
    </row>
    <row r="4323" spans="1:7" x14ac:dyDescent="0.25">
      <c r="A4323" s="126">
        <v>27790</v>
      </c>
      <c r="B4323" s="126" t="s">
        <v>2321</v>
      </c>
      <c r="C4323" s="126" t="s">
        <v>443</v>
      </c>
      <c r="D4323" s="126">
        <v>355</v>
      </c>
      <c r="E4323" s="126">
        <v>6</v>
      </c>
      <c r="F4323" s="126" t="s">
        <v>6413</v>
      </c>
      <c r="G4323" s="126">
        <v>4.45</v>
      </c>
    </row>
    <row r="4324" spans="1:7" x14ac:dyDescent="0.25">
      <c r="A4324" s="126">
        <v>26901</v>
      </c>
      <c r="B4324" s="126" t="s">
        <v>5247</v>
      </c>
      <c r="C4324" s="126" t="s">
        <v>443</v>
      </c>
      <c r="D4324" s="126">
        <v>473</v>
      </c>
      <c r="E4324" s="126">
        <v>24</v>
      </c>
      <c r="F4324" s="126" t="s">
        <v>6599</v>
      </c>
      <c r="G4324" s="126">
        <v>3.4</v>
      </c>
    </row>
    <row r="4325" spans="1:7" x14ac:dyDescent="0.25">
      <c r="A4325" s="126">
        <v>26901</v>
      </c>
      <c r="B4325" s="126" t="s">
        <v>5247</v>
      </c>
      <c r="C4325" s="126" t="s">
        <v>443</v>
      </c>
      <c r="D4325" s="126">
        <v>473</v>
      </c>
      <c r="E4325" s="126">
        <v>24</v>
      </c>
      <c r="F4325" s="126" t="s">
        <v>6599</v>
      </c>
      <c r="G4325" s="126">
        <v>3.4</v>
      </c>
    </row>
    <row r="4326" spans="1:7" x14ac:dyDescent="0.25">
      <c r="A4326" s="126">
        <v>26901</v>
      </c>
      <c r="B4326" s="126" t="s">
        <v>5247</v>
      </c>
      <c r="C4326" s="126" t="s">
        <v>443</v>
      </c>
      <c r="D4326" s="126">
        <v>473</v>
      </c>
      <c r="E4326" s="126">
        <v>24</v>
      </c>
      <c r="F4326" s="126" t="s">
        <v>6599</v>
      </c>
      <c r="G4326" s="126">
        <v>3.4</v>
      </c>
    </row>
    <row r="4327" spans="1:7" x14ac:dyDescent="0.25">
      <c r="A4327" s="126">
        <v>27428</v>
      </c>
      <c r="B4327" s="126" t="s">
        <v>2272</v>
      </c>
      <c r="C4327" s="126" t="s">
        <v>442</v>
      </c>
      <c r="D4327" s="126">
        <v>3000</v>
      </c>
      <c r="E4327" s="126">
        <v>4</v>
      </c>
      <c r="F4327" s="126" t="s">
        <v>5771</v>
      </c>
      <c r="G4327" s="126">
        <v>31.99</v>
      </c>
    </row>
    <row r="4328" spans="1:7" x14ac:dyDescent="0.25">
      <c r="A4328" s="126">
        <v>26803</v>
      </c>
      <c r="B4328" s="126" t="s">
        <v>2240</v>
      </c>
      <c r="C4328" s="126" t="s">
        <v>442</v>
      </c>
      <c r="D4328" s="126">
        <v>750</v>
      </c>
      <c r="E4328" s="126">
        <v>12</v>
      </c>
      <c r="F4328" s="126" t="s">
        <v>5844</v>
      </c>
      <c r="G4328" s="126">
        <v>18.989999999999998</v>
      </c>
    </row>
    <row r="4329" spans="1:7" x14ac:dyDescent="0.25">
      <c r="A4329" s="126">
        <v>26792</v>
      </c>
      <c r="B4329" s="126" t="s">
        <v>748</v>
      </c>
      <c r="C4329" s="126" t="s">
        <v>441</v>
      </c>
      <c r="D4329" s="126">
        <v>1750</v>
      </c>
      <c r="E4329" s="126">
        <v>6</v>
      </c>
      <c r="F4329" s="126" t="s">
        <v>5773</v>
      </c>
      <c r="G4329" s="126">
        <v>104.99</v>
      </c>
    </row>
    <row r="4330" spans="1:7" x14ac:dyDescent="0.25">
      <c r="A4330" s="126">
        <v>26953</v>
      </c>
      <c r="B4330" s="126" t="s">
        <v>2261</v>
      </c>
      <c r="C4330" s="126" t="s">
        <v>442</v>
      </c>
      <c r="D4330" s="126">
        <v>3000</v>
      </c>
      <c r="E4330" s="126">
        <v>4</v>
      </c>
      <c r="F4330" s="126" t="s">
        <v>5906</v>
      </c>
      <c r="G4330" s="126">
        <v>36.99</v>
      </c>
    </row>
    <row r="4331" spans="1:7" x14ac:dyDescent="0.25">
      <c r="A4331" s="126">
        <v>27654</v>
      </c>
      <c r="B4331" s="126" t="s">
        <v>2286</v>
      </c>
      <c r="C4331" s="126" t="s">
        <v>441</v>
      </c>
      <c r="D4331" s="126">
        <v>750</v>
      </c>
      <c r="E4331" s="126">
        <v>12</v>
      </c>
      <c r="F4331" s="126" t="s">
        <v>6526</v>
      </c>
      <c r="G4331" s="126">
        <v>33.99</v>
      </c>
    </row>
    <row r="4332" spans="1:7" x14ac:dyDescent="0.25">
      <c r="A4332" s="126">
        <v>26908</v>
      </c>
      <c r="B4332" s="126" t="s">
        <v>2255</v>
      </c>
      <c r="C4332" s="126" t="s">
        <v>441</v>
      </c>
      <c r="D4332" s="126">
        <v>750</v>
      </c>
      <c r="E4332" s="126">
        <v>6</v>
      </c>
      <c r="F4332" s="126" t="s">
        <v>6316</v>
      </c>
      <c r="G4332" s="126">
        <v>39.99</v>
      </c>
    </row>
    <row r="4333" spans="1:7" x14ac:dyDescent="0.25">
      <c r="A4333" s="126">
        <v>28236</v>
      </c>
      <c r="B4333" s="126" t="s">
        <v>2353</v>
      </c>
      <c r="C4333" s="126" t="s">
        <v>443</v>
      </c>
      <c r="D4333" s="126">
        <v>473</v>
      </c>
      <c r="E4333" s="126">
        <v>24</v>
      </c>
      <c r="F4333" s="126" t="s">
        <v>6638</v>
      </c>
      <c r="G4333" s="126">
        <v>3.71</v>
      </c>
    </row>
    <row r="4334" spans="1:7" x14ac:dyDescent="0.25">
      <c r="A4334" s="126">
        <v>28236</v>
      </c>
      <c r="B4334" s="126" t="s">
        <v>2353</v>
      </c>
      <c r="C4334" s="126" t="s">
        <v>443</v>
      </c>
      <c r="D4334" s="126">
        <v>473</v>
      </c>
      <c r="E4334" s="126">
        <v>24</v>
      </c>
      <c r="F4334" s="126" t="s">
        <v>6638</v>
      </c>
      <c r="G4334" s="126">
        <v>3.71</v>
      </c>
    </row>
    <row r="4335" spans="1:7" x14ac:dyDescent="0.25">
      <c r="A4335" s="126">
        <v>28012</v>
      </c>
      <c r="B4335" s="126" t="s">
        <v>2339</v>
      </c>
      <c r="C4335" s="126" t="s">
        <v>442</v>
      </c>
      <c r="D4335" s="126">
        <v>750</v>
      </c>
      <c r="E4335" s="126">
        <v>12</v>
      </c>
      <c r="F4335" s="126" t="s">
        <v>6126</v>
      </c>
      <c r="G4335" s="126">
        <v>45.99</v>
      </c>
    </row>
    <row r="4336" spans="1:7" x14ac:dyDescent="0.25">
      <c r="A4336" s="126">
        <v>26911</v>
      </c>
      <c r="B4336" s="126" t="s">
        <v>2256</v>
      </c>
      <c r="C4336" s="126" t="s">
        <v>442</v>
      </c>
      <c r="D4336" s="126">
        <v>750</v>
      </c>
      <c r="E4336" s="126">
        <v>12</v>
      </c>
      <c r="F4336" s="126" t="s">
        <v>6126</v>
      </c>
      <c r="G4336" s="126">
        <v>15.99</v>
      </c>
    </row>
    <row r="4337" spans="1:7" x14ac:dyDescent="0.25">
      <c r="A4337" s="126">
        <v>28267</v>
      </c>
      <c r="B4337" s="126" t="s">
        <v>2359</v>
      </c>
      <c r="C4337" s="126" t="s">
        <v>443</v>
      </c>
      <c r="D4337" s="126">
        <v>473</v>
      </c>
      <c r="E4337" s="126">
        <v>24</v>
      </c>
      <c r="F4337" s="126" t="s">
        <v>6431</v>
      </c>
      <c r="G4337" s="126">
        <v>3.25</v>
      </c>
    </row>
    <row r="4338" spans="1:7" x14ac:dyDescent="0.25">
      <c r="A4338" s="126">
        <v>28267</v>
      </c>
      <c r="B4338" s="126" t="s">
        <v>2359</v>
      </c>
      <c r="C4338" s="126" t="s">
        <v>443</v>
      </c>
      <c r="D4338" s="126">
        <v>473</v>
      </c>
      <c r="E4338" s="126">
        <v>24</v>
      </c>
      <c r="F4338" s="126" t="s">
        <v>6431</v>
      </c>
      <c r="G4338" s="126">
        <v>3.25</v>
      </c>
    </row>
    <row r="4339" spans="1:7" x14ac:dyDescent="0.25">
      <c r="A4339" s="126">
        <v>28269</v>
      </c>
      <c r="B4339" s="126" t="s">
        <v>6680</v>
      </c>
      <c r="C4339" s="126" t="s">
        <v>443</v>
      </c>
      <c r="D4339" s="126">
        <v>473</v>
      </c>
      <c r="E4339" s="126">
        <v>24</v>
      </c>
      <c r="F4339" s="126" t="s">
        <v>6431</v>
      </c>
      <c r="G4339" s="126">
        <v>3.25</v>
      </c>
    </row>
    <row r="4340" spans="1:7" x14ac:dyDescent="0.25">
      <c r="A4340" s="126">
        <v>28269</v>
      </c>
      <c r="B4340" s="126" t="s">
        <v>6680</v>
      </c>
      <c r="C4340" s="126" t="s">
        <v>443</v>
      </c>
      <c r="D4340" s="126">
        <v>473</v>
      </c>
      <c r="E4340" s="126">
        <v>24</v>
      </c>
      <c r="F4340" s="126" t="s">
        <v>6431</v>
      </c>
      <c r="G4340" s="126">
        <v>3.25</v>
      </c>
    </row>
    <row r="4341" spans="1:7" x14ac:dyDescent="0.25">
      <c r="A4341" s="126">
        <v>27785</v>
      </c>
      <c r="B4341" s="126" t="s">
        <v>1177</v>
      </c>
      <c r="C4341" s="126" t="s">
        <v>441</v>
      </c>
      <c r="D4341" s="126">
        <v>700</v>
      </c>
      <c r="E4341" s="126">
        <v>3</v>
      </c>
      <c r="F4341" s="126" t="s">
        <v>6004</v>
      </c>
      <c r="G4341" s="126">
        <v>180</v>
      </c>
    </row>
    <row r="4342" spans="1:7" x14ac:dyDescent="0.25">
      <c r="A4342" s="126">
        <v>28129</v>
      </c>
      <c r="B4342" s="126" t="s">
        <v>2163</v>
      </c>
      <c r="C4342" s="126" t="s">
        <v>443</v>
      </c>
      <c r="D4342" s="126">
        <v>5325</v>
      </c>
      <c r="E4342" s="126">
        <v>1</v>
      </c>
      <c r="F4342" s="126" t="s">
        <v>6212</v>
      </c>
      <c r="G4342" s="126">
        <v>27.69</v>
      </c>
    </row>
    <row r="4343" spans="1:7" x14ac:dyDescent="0.25">
      <c r="A4343" s="126">
        <v>28129</v>
      </c>
      <c r="B4343" s="126" t="s">
        <v>2163</v>
      </c>
      <c r="C4343" s="126" t="s">
        <v>443</v>
      </c>
      <c r="D4343" s="126">
        <v>5325</v>
      </c>
      <c r="E4343" s="126">
        <v>1</v>
      </c>
      <c r="F4343" s="126" t="s">
        <v>6212</v>
      </c>
      <c r="G4343" s="126">
        <v>27.69</v>
      </c>
    </row>
    <row r="4344" spans="1:7" x14ac:dyDescent="0.25">
      <c r="A4344" s="126">
        <v>27822</v>
      </c>
      <c r="B4344" s="126" t="s">
        <v>2328</v>
      </c>
      <c r="C4344" s="126" t="s">
        <v>443</v>
      </c>
      <c r="D4344" s="126">
        <v>355</v>
      </c>
      <c r="E4344" s="126">
        <v>24</v>
      </c>
      <c r="F4344" s="126" t="s">
        <v>6413</v>
      </c>
      <c r="G4344" s="126">
        <v>5.67</v>
      </c>
    </row>
    <row r="4345" spans="1:7" x14ac:dyDescent="0.25">
      <c r="A4345" s="126">
        <v>27822</v>
      </c>
      <c r="B4345" s="126" t="s">
        <v>2328</v>
      </c>
      <c r="C4345" s="126" t="s">
        <v>443</v>
      </c>
      <c r="D4345" s="126">
        <v>355</v>
      </c>
      <c r="E4345" s="126">
        <v>24</v>
      </c>
      <c r="F4345" s="126" t="s">
        <v>6413</v>
      </c>
      <c r="G4345" s="126">
        <v>5.67</v>
      </c>
    </row>
    <row r="4346" spans="1:7" x14ac:dyDescent="0.25">
      <c r="A4346" s="126">
        <v>27632</v>
      </c>
      <c r="B4346" s="126" t="s">
        <v>1307</v>
      </c>
      <c r="C4346" s="126" t="s">
        <v>441</v>
      </c>
      <c r="D4346" s="126">
        <v>750</v>
      </c>
      <c r="E4346" s="126">
        <v>6</v>
      </c>
      <c r="F4346" s="126" t="s">
        <v>5788</v>
      </c>
      <c r="G4346" s="126">
        <v>59.99</v>
      </c>
    </row>
    <row r="4347" spans="1:7" x14ac:dyDescent="0.25">
      <c r="A4347" s="126">
        <v>28102</v>
      </c>
      <c r="B4347" s="126" t="s">
        <v>5065</v>
      </c>
      <c r="C4347" s="126" t="s">
        <v>443</v>
      </c>
      <c r="D4347" s="126">
        <v>473</v>
      </c>
      <c r="E4347" s="126">
        <v>24</v>
      </c>
      <c r="F4347" s="126" t="s">
        <v>6650</v>
      </c>
      <c r="G4347" s="126">
        <v>3.53</v>
      </c>
    </row>
    <row r="4348" spans="1:7" x14ac:dyDescent="0.25">
      <c r="A4348" s="126">
        <v>28246</v>
      </c>
      <c r="B4348" s="126" t="s">
        <v>2354</v>
      </c>
      <c r="C4348" s="126" t="s">
        <v>442</v>
      </c>
      <c r="D4348" s="126">
        <v>750</v>
      </c>
      <c r="E4348" s="126">
        <v>12</v>
      </c>
      <c r="F4348" s="126" t="s">
        <v>6034</v>
      </c>
      <c r="G4348" s="126">
        <v>22.99</v>
      </c>
    </row>
    <row r="4349" spans="1:7" x14ac:dyDescent="0.25">
      <c r="A4349" s="126">
        <v>26879</v>
      </c>
      <c r="B4349" s="126" t="s">
        <v>2251</v>
      </c>
      <c r="C4349" s="126" t="s">
        <v>443</v>
      </c>
      <c r="D4349" s="126">
        <v>750</v>
      </c>
      <c r="E4349" s="126">
        <v>8</v>
      </c>
      <c r="F4349" s="126" t="s">
        <v>6212</v>
      </c>
      <c r="G4349" s="126">
        <v>12.08</v>
      </c>
    </row>
    <row r="4350" spans="1:7" x14ac:dyDescent="0.25">
      <c r="A4350" s="126">
        <v>26879</v>
      </c>
      <c r="B4350" s="126" t="s">
        <v>2251</v>
      </c>
      <c r="C4350" s="126" t="s">
        <v>443</v>
      </c>
      <c r="D4350" s="126">
        <v>750</v>
      </c>
      <c r="E4350" s="126">
        <v>8</v>
      </c>
      <c r="F4350" s="126" t="s">
        <v>6212</v>
      </c>
      <c r="G4350" s="126">
        <v>12.08</v>
      </c>
    </row>
    <row r="4351" spans="1:7" x14ac:dyDescent="0.25">
      <c r="A4351" s="126">
        <v>27675</v>
      </c>
      <c r="B4351" s="126" t="s">
        <v>2293</v>
      </c>
      <c r="C4351" s="126" t="s">
        <v>443</v>
      </c>
      <c r="D4351" s="126">
        <v>750</v>
      </c>
      <c r="E4351" s="126">
        <v>12</v>
      </c>
      <c r="F4351" s="126" t="s">
        <v>5899</v>
      </c>
      <c r="G4351" s="126">
        <v>29.99</v>
      </c>
    </row>
    <row r="4352" spans="1:7" x14ac:dyDescent="0.25">
      <c r="A4352" s="126">
        <v>27675</v>
      </c>
      <c r="B4352" s="126" t="s">
        <v>2293</v>
      </c>
      <c r="C4352" s="126" t="s">
        <v>443</v>
      </c>
      <c r="D4352" s="126">
        <v>750</v>
      </c>
      <c r="E4352" s="126">
        <v>12</v>
      </c>
      <c r="F4352" s="126" t="s">
        <v>5899</v>
      </c>
      <c r="G4352" s="126">
        <v>29.99</v>
      </c>
    </row>
    <row r="4353" spans="1:7" x14ac:dyDescent="0.25">
      <c r="A4353" s="126">
        <v>27791</v>
      </c>
      <c r="B4353" s="126" t="s">
        <v>2322</v>
      </c>
      <c r="C4353" s="126" t="s">
        <v>443</v>
      </c>
      <c r="D4353" s="126">
        <v>650</v>
      </c>
      <c r="E4353" s="126">
        <v>12</v>
      </c>
      <c r="F4353" s="126" t="s">
        <v>6413</v>
      </c>
      <c r="G4353" s="126">
        <v>13.48</v>
      </c>
    </row>
    <row r="4354" spans="1:7" x14ac:dyDescent="0.25">
      <c r="A4354" s="126">
        <v>27791</v>
      </c>
      <c r="B4354" s="126" t="s">
        <v>2322</v>
      </c>
      <c r="C4354" s="126" t="s">
        <v>443</v>
      </c>
      <c r="D4354" s="126">
        <v>650</v>
      </c>
      <c r="E4354" s="126">
        <v>12</v>
      </c>
      <c r="F4354" s="126" t="s">
        <v>6413</v>
      </c>
      <c r="G4354" s="126">
        <v>13.48</v>
      </c>
    </row>
    <row r="4355" spans="1:7" x14ac:dyDescent="0.25">
      <c r="A4355" s="126">
        <v>164129</v>
      </c>
      <c r="B4355" s="126" t="s">
        <v>2698</v>
      </c>
      <c r="C4355" s="126" t="s">
        <v>442</v>
      </c>
      <c r="D4355" s="126">
        <v>750</v>
      </c>
      <c r="E4355" s="126">
        <v>12</v>
      </c>
      <c r="F4355" s="126" t="s">
        <v>5937</v>
      </c>
      <c r="G4355" s="126">
        <v>13.99</v>
      </c>
    </row>
    <row r="4356" spans="1:7" x14ac:dyDescent="0.25">
      <c r="A4356" s="126">
        <v>28274</v>
      </c>
      <c r="B4356" s="126" t="s">
        <v>2360</v>
      </c>
      <c r="C4356" s="126" t="s">
        <v>443</v>
      </c>
      <c r="D4356" s="126">
        <v>473</v>
      </c>
      <c r="E4356" s="126">
        <v>24</v>
      </c>
      <c r="F4356" s="126" t="s">
        <v>6599</v>
      </c>
      <c r="G4356" s="126">
        <v>4</v>
      </c>
    </row>
    <row r="4357" spans="1:7" x14ac:dyDescent="0.25">
      <c r="A4357" s="126">
        <v>28106</v>
      </c>
      <c r="B4357" s="126" t="s">
        <v>2343</v>
      </c>
      <c r="C4357" s="126" t="s">
        <v>443</v>
      </c>
      <c r="D4357" s="126">
        <v>473</v>
      </c>
      <c r="E4357" s="126">
        <v>24</v>
      </c>
      <c r="F4357" s="126" t="s">
        <v>6413</v>
      </c>
      <c r="G4357" s="126">
        <v>2.99</v>
      </c>
    </row>
    <row r="4358" spans="1:7" x14ac:dyDescent="0.25">
      <c r="A4358" s="126">
        <v>28106</v>
      </c>
      <c r="B4358" s="126" t="s">
        <v>2343</v>
      </c>
      <c r="C4358" s="126" t="s">
        <v>443</v>
      </c>
      <c r="D4358" s="126">
        <v>473</v>
      </c>
      <c r="E4358" s="126">
        <v>24</v>
      </c>
      <c r="F4358" s="126" t="s">
        <v>6413</v>
      </c>
      <c r="G4358" s="126">
        <v>2.99</v>
      </c>
    </row>
    <row r="4359" spans="1:7" x14ac:dyDescent="0.25">
      <c r="A4359" s="126">
        <v>27593</v>
      </c>
      <c r="B4359" s="126" t="s">
        <v>2282</v>
      </c>
      <c r="C4359" s="126" t="s">
        <v>442</v>
      </c>
      <c r="D4359" s="126">
        <v>750</v>
      </c>
      <c r="E4359" s="126">
        <v>6</v>
      </c>
      <c r="F4359" s="126" t="s">
        <v>6675</v>
      </c>
      <c r="G4359" s="126">
        <v>9.99</v>
      </c>
    </row>
    <row r="4360" spans="1:7" x14ac:dyDescent="0.25">
      <c r="A4360" s="126">
        <v>27766</v>
      </c>
      <c r="B4360" s="126" t="s">
        <v>2317</v>
      </c>
      <c r="C4360" s="126" t="s">
        <v>443</v>
      </c>
      <c r="D4360" s="126">
        <v>330</v>
      </c>
      <c r="E4360" s="126">
        <v>12</v>
      </c>
      <c r="F4360" s="126" t="s">
        <v>6413</v>
      </c>
      <c r="G4360" s="126">
        <v>5.91</v>
      </c>
    </row>
    <row r="4361" spans="1:7" x14ac:dyDescent="0.25">
      <c r="A4361" s="126">
        <v>27766</v>
      </c>
      <c r="B4361" s="126" t="s">
        <v>2317</v>
      </c>
      <c r="C4361" s="126" t="s">
        <v>443</v>
      </c>
      <c r="D4361" s="126">
        <v>330</v>
      </c>
      <c r="E4361" s="126">
        <v>12</v>
      </c>
      <c r="F4361" s="126" t="s">
        <v>6413</v>
      </c>
      <c r="G4361" s="126">
        <v>5.91</v>
      </c>
    </row>
    <row r="4362" spans="1:7" x14ac:dyDescent="0.25">
      <c r="A4362" s="126">
        <v>28602</v>
      </c>
      <c r="B4362" s="126" t="s">
        <v>5251</v>
      </c>
      <c r="C4362" s="126" t="s">
        <v>443</v>
      </c>
      <c r="D4362" s="126">
        <v>3784</v>
      </c>
      <c r="E4362" s="126">
        <v>3</v>
      </c>
      <c r="F4362" s="126" t="s">
        <v>6599</v>
      </c>
      <c r="G4362" s="126">
        <v>24.5</v>
      </c>
    </row>
    <row r="4363" spans="1:7" x14ac:dyDescent="0.25">
      <c r="A4363" s="126">
        <v>28602</v>
      </c>
      <c r="B4363" s="126" t="s">
        <v>5251</v>
      </c>
      <c r="C4363" s="126" t="s">
        <v>443</v>
      </c>
      <c r="D4363" s="126">
        <v>3784</v>
      </c>
      <c r="E4363" s="126">
        <v>3</v>
      </c>
      <c r="F4363" s="126" t="s">
        <v>6599</v>
      </c>
      <c r="G4363" s="126">
        <v>24.5</v>
      </c>
    </row>
    <row r="4364" spans="1:7" x14ac:dyDescent="0.25">
      <c r="A4364" s="126">
        <v>28602</v>
      </c>
      <c r="B4364" s="126" t="s">
        <v>5251</v>
      </c>
      <c r="C4364" s="126" t="s">
        <v>443</v>
      </c>
      <c r="D4364" s="126">
        <v>3784</v>
      </c>
      <c r="E4364" s="126">
        <v>3</v>
      </c>
      <c r="F4364" s="126" t="s">
        <v>6599</v>
      </c>
      <c r="G4364" s="126">
        <v>24.5</v>
      </c>
    </row>
    <row r="4365" spans="1:7" x14ac:dyDescent="0.25">
      <c r="A4365" s="126">
        <v>28418</v>
      </c>
      <c r="B4365" s="126" t="s">
        <v>1583</v>
      </c>
      <c r="C4365" s="126" t="s">
        <v>442</v>
      </c>
      <c r="D4365" s="126">
        <v>750</v>
      </c>
      <c r="E4365" s="126">
        <v>12</v>
      </c>
      <c r="F4365" s="126" t="s">
        <v>6210</v>
      </c>
      <c r="G4365" s="126">
        <v>31.68</v>
      </c>
    </row>
    <row r="4366" spans="1:7" x14ac:dyDescent="0.25">
      <c r="A4366" s="126">
        <v>28591</v>
      </c>
      <c r="B4366" s="126" t="s">
        <v>4348</v>
      </c>
      <c r="C4366" s="126" t="s">
        <v>442</v>
      </c>
      <c r="D4366" s="126">
        <v>750</v>
      </c>
      <c r="E4366" s="126">
        <v>12</v>
      </c>
      <c r="F4366" s="126" t="s">
        <v>6210</v>
      </c>
      <c r="G4366" s="126">
        <v>14.99</v>
      </c>
    </row>
    <row r="4367" spans="1:7" x14ac:dyDescent="0.25">
      <c r="A4367" s="126">
        <v>28599</v>
      </c>
      <c r="B4367" s="126" t="s">
        <v>2404</v>
      </c>
      <c r="C4367" s="126" t="s">
        <v>443</v>
      </c>
      <c r="D4367" s="126">
        <v>650</v>
      </c>
      <c r="E4367" s="126">
        <v>12</v>
      </c>
      <c r="F4367" s="126" t="s">
        <v>6613</v>
      </c>
      <c r="G4367" s="126">
        <v>7.49</v>
      </c>
    </row>
    <row r="4368" spans="1:7" x14ac:dyDescent="0.25">
      <c r="A4368" s="126">
        <v>28599</v>
      </c>
      <c r="B4368" s="126" t="s">
        <v>2404</v>
      </c>
      <c r="C4368" s="126" t="s">
        <v>443</v>
      </c>
      <c r="D4368" s="126">
        <v>650</v>
      </c>
      <c r="E4368" s="126">
        <v>12</v>
      </c>
      <c r="F4368" s="126" t="s">
        <v>6613</v>
      </c>
      <c r="G4368" s="126">
        <v>7.49</v>
      </c>
    </row>
    <row r="4369" spans="1:7" x14ac:dyDescent="0.25">
      <c r="A4369" s="126">
        <v>27888</v>
      </c>
      <c r="B4369" s="126" t="s">
        <v>2330</v>
      </c>
      <c r="C4369" s="126" t="s">
        <v>443</v>
      </c>
      <c r="D4369" s="126">
        <v>473</v>
      </c>
      <c r="E4369" s="126">
        <v>24</v>
      </c>
      <c r="F4369" s="126" t="s">
        <v>6599</v>
      </c>
      <c r="G4369" s="126">
        <v>3.49</v>
      </c>
    </row>
    <row r="4370" spans="1:7" x14ac:dyDescent="0.25">
      <c r="A4370" s="126">
        <v>28405</v>
      </c>
      <c r="B4370" s="126" t="s">
        <v>2379</v>
      </c>
      <c r="C4370" s="126" t="s">
        <v>441</v>
      </c>
      <c r="D4370" s="126">
        <v>750</v>
      </c>
      <c r="E4370" s="126">
        <v>12</v>
      </c>
      <c r="F4370" s="126" t="s">
        <v>6526</v>
      </c>
      <c r="G4370" s="126">
        <v>39.99</v>
      </c>
    </row>
    <row r="4371" spans="1:7" x14ac:dyDescent="0.25">
      <c r="A4371" s="126">
        <v>26719</v>
      </c>
      <c r="B4371" s="126" t="s">
        <v>2228</v>
      </c>
      <c r="C4371" s="126" t="s">
        <v>443</v>
      </c>
      <c r="D4371" s="126">
        <v>4260</v>
      </c>
      <c r="E4371" s="126">
        <v>1</v>
      </c>
      <c r="F4371" s="126" t="s">
        <v>6203</v>
      </c>
      <c r="G4371" s="126">
        <v>22.99</v>
      </c>
    </row>
    <row r="4372" spans="1:7" x14ac:dyDescent="0.25">
      <c r="A4372" s="126">
        <v>26719</v>
      </c>
      <c r="B4372" s="126" t="s">
        <v>2228</v>
      </c>
      <c r="C4372" s="126" t="s">
        <v>443</v>
      </c>
      <c r="D4372" s="126">
        <v>4260</v>
      </c>
      <c r="E4372" s="126">
        <v>1</v>
      </c>
      <c r="F4372" s="126" t="s">
        <v>6203</v>
      </c>
      <c r="G4372" s="126">
        <v>22.99</v>
      </c>
    </row>
    <row r="4373" spans="1:7" x14ac:dyDescent="0.25">
      <c r="A4373" s="126">
        <v>27283</v>
      </c>
      <c r="B4373" s="126" t="s">
        <v>5248</v>
      </c>
      <c r="C4373" s="126" t="s">
        <v>442</v>
      </c>
      <c r="D4373" s="126">
        <v>750</v>
      </c>
      <c r="E4373" s="126">
        <v>12</v>
      </c>
      <c r="F4373" s="126" t="s">
        <v>6521</v>
      </c>
      <c r="G4373" s="126">
        <v>15.99</v>
      </c>
    </row>
    <row r="4374" spans="1:7" x14ac:dyDescent="0.25">
      <c r="A4374" s="126">
        <v>28312</v>
      </c>
      <c r="B4374" s="126" t="s">
        <v>2361</v>
      </c>
      <c r="C4374" s="126" t="s">
        <v>442</v>
      </c>
      <c r="D4374" s="126">
        <v>750</v>
      </c>
      <c r="E4374" s="126">
        <v>6</v>
      </c>
      <c r="F4374" s="126" t="s">
        <v>5965</v>
      </c>
      <c r="G4374" s="126">
        <v>23.99</v>
      </c>
    </row>
    <row r="4375" spans="1:7" x14ac:dyDescent="0.25">
      <c r="A4375" s="126">
        <v>28588</v>
      </c>
      <c r="B4375" s="126" t="s">
        <v>2403</v>
      </c>
      <c r="C4375" s="126" t="s">
        <v>443</v>
      </c>
      <c r="D4375" s="126">
        <v>1760</v>
      </c>
      <c r="E4375" s="126">
        <v>6</v>
      </c>
      <c r="F4375" s="126" t="s">
        <v>5773</v>
      </c>
      <c r="G4375" s="126">
        <v>12.99</v>
      </c>
    </row>
    <row r="4376" spans="1:7" x14ac:dyDescent="0.25">
      <c r="A4376" s="126">
        <v>28588</v>
      </c>
      <c r="B4376" s="126" t="s">
        <v>2403</v>
      </c>
      <c r="C4376" s="126" t="s">
        <v>443</v>
      </c>
      <c r="D4376" s="126">
        <v>1760</v>
      </c>
      <c r="E4376" s="126">
        <v>6</v>
      </c>
      <c r="F4376" s="126" t="s">
        <v>5773</v>
      </c>
      <c r="G4376" s="126">
        <v>12.99</v>
      </c>
    </row>
    <row r="4377" spans="1:7" x14ac:dyDescent="0.25">
      <c r="A4377" s="126">
        <v>27594</v>
      </c>
      <c r="B4377" s="126" t="s">
        <v>2283</v>
      </c>
      <c r="C4377" s="126" t="s">
        <v>442</v>
      </c>
      <c r="D4377" s="126">
        <v>750</v>
      </c>
      <c r="E4377" s="126">
        <v>12</v>
      </c>
      <c r="F4377" s="126" t="s">
        <v>5844</v>
      </c>
      <c r="G4377" s="126">
        <v>18.989999999999998</v>
      </c>
    </row>
    <row r="4378" spans="1:7" x14ac:dyDescent="0.25">
      <c r="A4378" s="126">
        <v>28395</v>
      </c>
      <c r="B4378" s="126" t="s">
        <v>2374</v>
      </c>
      <c r="C4378" s="126" t="s">
        <v>442</v>
      </c>
      <c r="D4378" s="126">
        <v>750</v>
      </c>
      <c r="E4378" s="126">
        <v>6</v>
      </c>
      <c r="F4378" s="126" t="s">
        <v>6416</v>
      </c>
      <c r="G4378" s="126">
        <v>84.74</v>
      </c>
    </row>
    <row r="4379" spans="1:7" x14ac:dyDescent="0.25">
      <c r="A4379" s="126">
        <v>28396</v>
      </c>
      <c r="B4379" s="126" t="s">
        <v>2375</v>
      </c>
      <c r="C4379" s="126" t="s">
        <v>442</v>
      </c>
      <c r="D4379" s="126">
        <v>750</v>
      </c>
      <c r="E4379" s="126">
        <v>12</v>
      </c>
      <c r="F4379" s="126" t="s">
        <v>6416</v>
      </c>
      <c r="G4379" s="126">
        <v>98.9</v>
      </c>
    </row>
    <row r="4380" spans="1:7" x14ac:dyDescent="0.25">
      <c r="A4380" s="126">
        <v>27252</v>
      </c>
      <c r="B4380" s="126" t="s">
        <v>2264</v>
      </c>
      <c r="C4380" s="126" t="s">
        <v>444</v>
      </c>
      <c r="D4380" s="126">
        <v>473</v>
      </c>
      <c r="E4380" s="126">
        <v>24</v>
      </c>
      <c r="F4380" s="126" t="s">
        <v>6195</v>
      </c>
      <c r="G4380" s="126">
        <v>3.69</v>
      </c>
    </row>
    <row r="4381" spans="1:7" x14ac:dyDescent="0.25">
      <c r="A4381" s="126">
        <v>28254</v>
      </c>
      <c r="B4381" s="126" t="s">
        <v>2357</v>
      </c>
      <c r="C4381" s="126" t="s">
        <v>443</v>
      </c>
      <c r="D4381" s="126">
        <v>2838</v>
      </c>
      <c r="E4381" s="126">
        <v>4</v>
      </c>
      <c r="F4381" s="126" t="s">
        <v>6638</v>
      </c>
      <c r="G4381" s="126">
        <v>22.75</v>
      </c>
    </row>
    <row r="4382" spans="1:7" x14ac:dyDescent="0.25">
      <c r="A4382" s="126">
        <v>28254</v>
      </c>
      <c r="B4382" s="126" t="s">
        <v>2357</v>
      </c>
      <c r="C4382" s="126" t="s">
        <v>443</v>
      </c>
      <c r="D4382" s="126">
        <v>2838</v>
      </c>
      <c r="E4382" s="126">
        <v>4</v>
      </c>
      <c r="F4382" s="126" t="s">
        <v>6638</v>
      </c>
      <c r="G4382" s="126">
        <v>22.75</v>
      </c>
    </row>
    <row r="4383" spans="1:7" x14ac:dyDescent="0.25">
      <c r="A4383" s="126">
        <v>28819</v>
      </c>
      <c r="B4383" s="126" t="s">
        <v>2459</v>
      </c>
      <c r="C4383" s="126" t="s">
        <v>444</v>
      </c>
      <c r="D4383" s="126">
        <v>355</v>
      </c>
      <c r="E4383" s="126">
        <v>24</v>
      </c>
      <c r="F4383" s="126" t="s">
        <v>6645</v>
      </c>
      <c r="G4383" s="126">
        <v>3.29</v>
      </c>
    </row>
    <row r="4384" spans="1:7" x14ac:dyDescent="0.25">
      <c r="A4384" s="126">
        <v>27781</v>
      </c>
      <c r="B4384" s="126" t="s">
        <v>185</v>
      </c>
      <c r="C4384" s="126" t="s">
        <v>441</v>
      </c>
      <c r="D4384" s="126">
        <v>1140</v>
      </c>
      <c r="E4384" s="126">
        <v>12</v>
      </c>
      <c r="F4384" s="126" t="s">
        <v>5773</v>
      </c>
      <c r="G4384" s="126">
        <v>38.99</v>
      </c>
    </row>
    <row r="4385" spans="1:7" x14ac:dyDescent="0.25">
      <c r="A4385" s="126">
        <v>27287</v>
      </c>
      <c r="B4385" s="126" t="s">
        <v>2268</v>
      </c>
      <c r="C4385" s="126" t="s">
        <v>442</v>
      </c>
      <c r="D4385" s="126">
        <v>750</v>
      </c>
      <c r="E4385" s="126">
        <v>12</v>
      </c>
      <c r="F4385" s="126" t="s">
        <v>6298</v>
      </c>
      <c r="G4385" s="126">
        <v>17.989999999999998</v>
      </c>
    </row>
    <row r="4386" spans="1:7" x14ac:dyDescent="0.25">
      <c r="A4386" s="126">
        <v>28013</v>
      </c>
      <c r="B4386" s="126" t="s">
        <v>5249</v>
      </c>
      <c r="C4386" s="126" t="s">
        <v>441</v>
      </c>
      <c r="D4386" s="126">
        <v>750</v>
      </c>
      <c r="E4386" s="126">
        <v>6</v>
      </c>
      <c r="F4386" s="126" t="s">
        <v>6316</v>
      </c>
      <c r="G4386" s="126">
        <v>40.19</v>
      </c>
    </row>
    <row r="4387" spans="1:7" x14ac:dyDescent="0.25">
      <c r="A4387" s="126">
        <v>27281</v>
      </c>
      <c r="B4387" s="126" t="s">
        <v>2265</v>
      </c>
      <c r="C4387" s="126" t="s">
        <v>442</v>
      </c>
      <c r="D4387" s="126">
        <v>750</v>
      </c>
      <c r="E4387" s="126">
        <v>12</v>
      </c>
      <c r="F4387" s="126" t="s">
        <v>5999</v>
      </c>
      <c r="G4387" s="126">
        <v>14.99</v>
      </c>
    </row>
    <row r="4388" spans="1:7" x14ac:dyDescent="0.25">
      <c r="A4388" s="126">
        <v>28247</v>
      </c>
      <c r="B4388" s="126" t="s">
        <v>2355</v>
      </c>
      <c r="C4388" s="126" t="s">
        <v>441</v>
      </c>
      <c r="D4388" s="126">
        <v>750</v>
      </c>
      <c r="E4388" s="126">
        <v>12</v>
      </c>
      <c r="F4388" s="126" t="s">
        <v>5773</v>
      </c>
      <c r="G4388" s="126">
        <v>54.99</v>
      </c>
    </row>
    <row r="4389" spans="1:7" x14ac:dyDescent="0.25">
      <c r="A4389" s="126">
        <v>28091</v>
      </c>
      <c r="B4389" s="126" t="s">
        <v>2340</v>
      </c>
      <c r="C4389" s="126" t="s">
        <v>441</v>
      </c>
      <c r="D4389" s="126">
        <v>750</v>
      </c>
      <c r="E4389" s="126">
        <v>6</v>
      </c>
      <c r="F4389" s="126" t="s">
        <v>5946</v>
      </c>
      <c r="G4389" s="126">
        <v>54.99</v>
      </c>
    </row>
    <row r="4390" spans="1:7" x14ac:dyDescent="0.25">
      <c r="A4390" s="126">
        <v>26864</v>
      </c>
      <c r="B4390" s="126" t="s">
        <v>2249</v>
      </c>
      <c r="C4390" s="126" t="s">
        <v>444</v>
      </c>
      <c r="D4390" s="126">
        <v>2130</v>
      </c>
      <c r="E4390" s="126">
        <v>4</v>
      </c>
      <c r="F4390" s="126" t="s">
        <v>6156</v>
      </c>
      <c r="G4390" s="126">
        <v>15.99</v>
      </c>
    </row>
    <row r="4391" spans="1:7" x14ac:dyDescent="0.25">
      <c r="A4391" s="126">
        <v>28539</v>
      </c>
      <c r="B4391" s="126" t="s">
        <v>2397</v>
      </c>
      <c r="C4391" s="126" t="s">
        <v>441</v>
      </c>
      <c r="D4391" s="126">
        <v>50</v>
      </c>
      <c r="E4391" s="126">
        <v>48</v>
      </c>
      <c r="F4391" s="126" t="s">
        <v>5784</v>
      </c>
      <c r="G4391" s="126">
        <v>4.99</v>
      </c>
    </row>
    <row r="4392" spans="1:7" x14ac:dyDescent="0.25">
      <c r="A4392" s="126">
        <v>28542</v>
      </c>
      <c r="B4392" s="126" t="s">
        <v>2398</v>
      </c>
      <c r="C4392" s="126" t="s">
        <v>443</v>
      </c>
      <c r="D4392" s="126">
        <v>473</v>
      </c>
      <c r="E4392" s="126">
        <v>24</v>
      </c>
      <c r="F4392" s="126" t="s">
        <v>6638</v>
      </c>
      <c r="G4392" s="126">
        <v>4.3499999999999996</v>
      </c>
    </row>
    <row r="4393" spans="1:7" x14ac:dyDescent="0.25">
      <c r="A4393" s="126">
        <v>28542</v>
      </c>
      <c r="B4393" s="126" t="s">
        <v>2398</v>
      </c>
      <c r="C4393" s="126" t="s">
        <v>443</v>
      </c>
      <c r="D4393" s="126">
        <v>473</v>
      </c>
      <c r="E4393" s="126">
        <v>24</v>
      </c>
      <c r="F4393" s="126" t="s">
        <v>6638</v>
      </c>
      <c r="G4393" s="126">
        <v>4.3499999999999996</v>
      </c>
    </row>
    <row r="4394" spans="1:7" x14ac:dyDescent="0.25">
      <c r="A4394" s="126">
        <v>28542</v>
      </c>
      <c r="B4394" s="126" t="s">
        <v>2398</v>
      </c>
      <c r="C4394" s="126" t="s">
        <v>443</v>
      </c>
      <c r="D4394" s="126">
        <v>473</v>
      </c>
      <c r="E4394" s="126">
        <v>24</v>
      </c>
      <c r="F4394" s="126" t="s">
        <v>6638</v>
      </c>
      <c r="G4394" s="126">
        <v>4.3499999999999996</v>
      </c>
    </row>
    <row r="4395" spans="1:7" x14ac:dyDescent="0.25">
      <c r="A4395" s="126">
        <v>27677</v>
      </c>
      <c r="B4395" s="126" t="s">
        <v>2294</v>
      </c>
      <c r="C4395" s="126" t="s">
        <v>443</v>
      </c>
      <c r="D4395" s="126">
        <v>1980</v>
      </c>
      <c r="E4395" s="126">
        <v>4</v>
      </c>
      <c r="F4395" s="126" t="s">
        <v>6195</v>
      </c>
      <c r="G4395" s="126">
        <v>12.88</v>
      </c>
    </row>
    <row r="4396" spans="1:7" x14ac:dyDescent="0.25">
      <c r="A4396" s="126">
        <v>27677</v>
      </c>
      <c r="B4396" s="126" t="s">
        <v>2294</v>
      </c>
      <c r="C4396" s="126" t="s">
        <v>443</v>
      </c>
      <c r="D4396" s="126">
        <v>1980</v>
      </c>
      <c r="E4396" s="126">
        <v>4</v>
      </c>
      <c r="F4396" s="126" t="s">
        <v>6195</v>
      </c>
      <c r="G4396" s="126">
        <v>12.88</v>
      </c>
    </row>
    <row r="4397" spans="1:7" x14ac:dyDescent="0.25">
      <c r="A4397" s="126">
        <v>27710</v>
      </c>
      <c r="B4397" s="126" t="s">
        <v>2297</v>
      </c>
      <c r="C4397" s="126" t="s">
        <v>442</v>
      </c>
      <c r="D4397" s="126">
        <v>750</v>
      </c>
      <c r="E4397" s="126">
        <v>12</v>
      </c>
      <c r="F4397" s="126" t="s">
        <v>5844</v>
      </c>
      <c r="G4397" s="126">
        <v>12.99</v>
      </c>
    </row>
    <row r="4398" spans="1:7" x14ac:dyDescent="0.25">
      <c r="A4398" s="126">
        <v>27186</v>
      </c>
      <c r="B4398" s="126" t="s">
        <v>2263</v>
      </c>
      <c r="C4398" s="126" t="s">
        <v>442</v>
      </c>
      <c r="D4398" s="126">
        <v>750</v>
      </c>
      <c r="E4398" s="126">
        <v>12</v>
      </c>
      <c r="F4398" s="126" t="s">
        <v>6026</v>
      </c>
      <c r="G4398" s="126">
        <v>16.989999999999998</v>
      </c>
    </row>
    <row r="4399" spans="1:7" x14ac:dyDescent="0.25">
      <c r="A4399" s="126">
        <v>28289</v>
      </c>
      <c r="B4399" s="126" t="s">
        <v>825</v>
      </c>
      <c r="C4399" s="126" t="s">
        <v>442</v>
      </c>
      <c r="D4399" s="126">
        <v>750</v>
      </c>
      <c r="E4399" s="126">
        <v>6</v>
      </c>
      <c r="F4399" s="126" t="s">
        <v>6063</v>
      </c>
      <c r="G4399" s="126">
        <v>24.99</v>
      </c>
    </row>
    <row r="4400" spans="1:7" x14ac:dyDescent="0.25">
      <c r="A4400" s="126">
        <v>28432</v>
      </c>
      <c r="B4400" s="126" t="s">
        <v>2382</v>
      </c>
      <c r="C4400" s="126" t="s">
        <v>442</v>
      </c>
      <c r="D4400" s="126">
        <v>750</v>
      </c>
      <c r="E4400" s="126">
        <v>12</v>
      </c>
      <c r="F4400" s="126" t="s">
        <v>6683</v>
      </c>
      <c r="G4400" s="126">
        <v>21.5</v>
      </c>
    </row>
    <row r="4401" spans="1:7" x14ac:dyDescent="0.25">
      <c r="A4401" s="126">
        <v>28137</v>
      </c>
      <c r="B4401" s="126" t="s">
        <v>320</v>
      </c>
      <c r="C4401" s="126" t="s">
        <v>442</v>
      </c>
      <c r="D4401" s="126">
        <v>750</v>
      </c>
      <c r="E4401" s="126">
        <v>12</v>
      </c>
      <c r="F4401" s="126" t="s">
        <v>5957</v>
      </c>
      <c r="G4401" s="126">
        <v>9.99</v>
      </c>
    </row>
    <row r="4402" spans="1:7" x14ac:dyDescent="0.25">
      <c r="A4402" s="126">
        <v>27926</v>
      </c>
      <c r="B4402" s="126" t="s">
        <v>2331</v>
      </c>
      <c r="C4402" s="126" t="s">
        <v>442</v>
      </c>
      <c r="D4402" s="126">
        <v>750</v>
      </c>
      <c r="E4402" s="126">
        <v>6</v>
      </c>
      <c r="F4402" s="126" t="s">
        <v>5844</v>
      </c>
      <c r="G4402" s="126">
        <v>34.99</v>
      </c>
    </row>
    <row r="4403" spans="1:7" x14ac:dyDescent="0.25">
      <c r="A4403" s="126">
        <v>28580</v>
      </c>
      <c r="B4403" s="126" t="s">
        <v>2399</v>
      </c>
      <c r="C4403" s="126" t="s">
        <v>442</v>
      </c>
      <c r="D4403" s="126">
        <v>750</v>
      </c>
      <c r="E4403" s="126">
        <v>12</v>
      </c>
      <c r="F4403" s="126" t="s">
        <v>6063</v>
      </c>
      <c r="G4403" s="126">
        <v>10.99</v>
      </c>
    </row>
    <row r="4404" spans="1:7" x14ac:dyDescent="0.25">
      <c r="A4404" s="126">
        <v>28582</v>
      </c>
      <c r="B4404" s="126" t="s">
        <v>2401</v>
      </c>
      <c r="C4404" s="126" t="s">
        <v>442</v>
      </c>
      <c r="D4404" s="126">
        <v>750</v>
      </c>
      <c r="E4404" s="126">
        <v>12</v>
      </c>
      <c r="F4404" s="126" t="s">
        <v>6521</v>
      </c>
      <c r="G4404" s="126">
        <v>16.989999999999998</v>
      </c>
    </row>
    <row r="4405" spans="1:7" x14ac:dyDescent="0.25">
      <c r="A4405" s="126">
        <v>28583</v>
      </c>
      <c r="B4405" s="126" t="s">
        <v>2402</v>
      </c>
      <c r="C4405" s="126" t="s">
        <v>442</v>
      </c>
      <c r="D4405" s="126">
        <v>750</v>
      </c>
      <c r="E4405" s="126">
        <v>12</v>
      </c>
      <c r="F4405" s="126" t="s">
        <v>6521</v>
      </c>
      <c r="G4405" s="126">
        <v>16.989999999999998</v>
      </c>
    </row>
    <row r="4406" spans="1:7" x14ac:dyDescent="0.25">
      <c r="A4406" s="126">
        <v>28424</v>
      </c>
      <c r="B4406" s="126" t="s">
        <v>2381</v>
      </c>
      <c r="C4406" s="126" t="s">
        <v>443</v>
      </c>
      <c r="D4406" s="126">
        <v>355</v>
      </c>
      <c r="E4406" s="126">
        <v>24</v>
      </c>
      <c r="F4406" s="126" t="s">
        <v>6413</v>
      </c>
      <c r="G4406" s="126">
        <v>4.95</v>
      </c>
    </row>
    <row r="4407" spans="1:7" x14ac:dyDescent="0.25">
      <c r="A4407" s="126">
        <v>28424</v>
      </c>
      <c r="B4407" s="126" t="s">
        <v>2381</v>
      </c>
      <c r="C4407" s="126" t="s">
        <v>443</v>
      </c>
      <c r="D4407" s="126">
        <v>355</v>
      </c>
      <c r="E4407" s="126">
        <v>24</v>
      </c>
      <c r="F4407" s="126" t="s">
        <v>6413</v>
      </c>
      <c r="G4407" s="126">
        <v>4.95</v>
      </c>
    </row>
    <row r="4408" spans="1:7" x14ac:dyDescent="0.25">
      <c r="A4408" s="126">
        <v>27803</v>
      </c>
      <c r="B4408" s="126" t="s">
        <v>2323</v>
      </c>
      <c r="C4408" s="126" t="s">
        <v>443</v>
      </c>
      <c r="D4408" s="126">
        <v>375</v>
      </c>
      <c r="E4408" s="126">
        <v>12</v>
      </c>
      <c r="F4408" s="126" t="s">
        <v>6413</v>
      </c>
      <c r="G4408" s="126">
        <v>26.88</v>
      </c>
    </row>
    <row r="4409" spans="1:7" x14ac:dyDescent="0.25">
      <c r="A4409" s="126">
        <v>27803</v>
      </c>
      <c r="B4409" s="126" t="s">
        <v>2323</v>
      </c>
      <c r="C4409" s="126" t="s">
        <v>443</v>
      </c>
      <c r="D4409" s="126">
        <v>375</v>
      </c>
      <c r="E4409" s="126">
        <v>12</v>
      </c>
      <c r="F4409" s="126" t="s">
        <v>6413</v>
      </c>
      <c r="G4409" s="126">
        <v>26.88</v>
      </c>
    </row>
    <row r="4410" spans="1:7" x14ac:dyDescent="0.25">
      <c r="A4410" s="126">
        <v>27808</v>
      </c>
      <c r="B4410" s="126" t="s">
        <v>2324</v>
      </c>
      <c r="C4410" s="126" t="s">
        <v>443</v>
      </c>
      <c r="D4410" s="126">
        <v>355</v>
      </c>
      <c r="E4410" s="126">
        <v>4</v>
      </c>
      <c r="F4410" s="126" t="s">
        <v>6413</v>
      </c>
      <c r="G4410" s="126">
        <v>5.44</v>
      </c>
    </row>
    <row r="4411" spans="1:7" x14ac:dyDescent="0.25">
      <c r="A4411" s="126">
        <v>27808</v>
      </c>
      <c r="B4411" s="126" t="s">
        <v>2324</v>
      </c>
      <c r="C4411" s="126" t="s">
        <v>443</v>
      </c>
      <c r="D4411" s="126">
        <v>355</v>
      </c>
      <c r="E4411" s="126">
        <v>4</v>
      </c>
      <c r="F4411" s="126" t="s">
        <v>6413</v>
      </c>
      <c r="G4411" s="126">
        <v>5.44</v>
      </c>
    </row>
    <row r="4412" spans="1:7" x14ac:dyDescent="0.25">
      <c r="A4412" s="126">
        <v>26884</v>
      </c>
      <c r="B4412" s="126" t="s">
        <v>2252</v>
      </c>
      <c r="C4412" s="126" t="s">
        <v>443</v>
      </c>
      <c r="D4412" s="126">
        <v>650</v>
      </c>
      <c r="E4412" s="126">
        <v>12</v>
      </c>
      <c r="F4412" s="126" t="s">
        <v>6413</v>
      </c>
      <c r="G4412" s="126">
        <v>12.26</v>
      </c>
    </row>
    <row r="4413" spans="1:7" x14ac:dyDescent="0.25">
      <c r="A4413" s="126">
        <v>26884</v>
      </c>
      <c r="B4413" s="126" t="s">
        <v>2252</v>
      </c>
      <c r="C4413" s="126" t="s">
        <v>443</v>
      </c>
      <c r="D4413" s="126">
        <v>650</v>
      </c>
      <c r="E4413" s="126">
        <v>12</v>
      </c>
      <c r="F4413" s="126" t="s">
        <v>6413</v>
      </c>
      <c r="G4413" s="126">
        <v>12.26</v>
      </c>
    </row>
    <row r="4414" spans="1:7" x14ac:dyDescent="0.25">
      <c r="A4414" s="126">
        <v>28666</v>
      </c>
      <c r="B4414" s="126" t="s">
        <v>2429</v>
      </c>
      <c r="C4414" s="126" t="s">
        <v>443</v>
      </c>
      <c r="D4414" s="126">
        <v>473</v>
      </c>
      <c r="E4414" s="126">
        <v>24</v>
      </c>
      <c r="F4414" s="126" t="s">
        <v>6481</v>
      </c>
      <c r="G4414" s="126">
        <v>4.09</v>
      </c>
    </row>
    <row r="4415" spans="1:7" x14ac:dyDescent="0.25">
      <c r="A4415" s="126">
        <v>28666</v>
      </c>
      <c r="B4415" s="126" t="s">
        <v>2429</v>
      </c>
      <c r="C4415" s="126" t="s">
        <v>443</v>
      </c>
      <c r="D4415" s="126">
        <v>473</v>
      </c>
      <c r="E4415" s="126">
        <v>24</v>
      </c>
      <c r="F4415" s="126" t="s">
        <v>6481</v>
      </c>
      <c r="G4415" s="126">
        <v>4.09</v>
      </c>
    </row>
    <row r="4416" spans="1:7" x14ac:dyDescent="0.25">
      <c r="A4416" s="126">
        <v>29375</v>
      </c>
      <c r="B4416" s="126" t="s">
        <v>2563</v>
      </c>
      <c r="C4416" s="126" t="s">
        <v>442</v>
      </c>
      <c r="D4416" s="126">
        <v>750</v>
      </c>
      <c r="E4416" s="126">
        <v>3</v>
      </c>
      <c r="F4416" s="126" t="s">
        <v>5965</v>
      </c>
      <c r="G4416" s="126">
        <v>550.04999999999995</v>
      </c>
    </row>
    <row r="4417" spans="1:7" x14ac:dyDescent="0.25">
      <c r="A4417" s="126">
        <v>29074</v>
      </c>
      <c r="B4417" s="126" t="s">
        <v>2508</v>
      </c>
      <c r="C4417" s="126" t="s">
        <v>443</v>
      </c>
      <c r="D4417" s="126">
        <v>473</v>
      </c>
      <c r="E4417" s="126">
        <v>24</v>
      </c>
      <c r="F4417" s="126" t="s">
        <v>6413</v>
      </c>
      <c r="G4417" s="126">
        <v>4.43</v>
      </c>
    </row>
    <row r="4418" spans="1:7" x14ac:dyDescent="0.25">
      <c r="A4418" s="126">
        <v>29074</v>
      </c>
      <c r="B4418" s="126" t="s">
        <v>2508</v>
      </c>
      <c r="C4418" s="126" t="s">
        <v>443</v>
      </c>
      <c r="D4418" s="126">
        <v>473</v>
      </c>
      <c r="E4418" s="126">
        <v>24</v>
      </c>
      <c r="F4418" s="126" t="s">
        <v>6413</v>
      </c>
      <c r="G4418" s="126">
        <v>4.43</v>
      </c>
    </row>
    <row r="4419" spans="1:7" x14ac:dyDescent="0.25">
      <c r="A4419" s="126">
        <v>26878</v>
      </c>
      <c r="B4419" s="126" t="s">
        <v>2250</v>
      </c>
      <c r="C4419" s="126" t="s">
        <v>443</v>
      </c>
      <c r="D4419" s="126">
        <v>500</v>
      </c>
      <c r="E4419" s="126">
        <v>24</v>
      </c>
      <c r="F4419" s="126" t="s">
        <v>5794</v>
      </c>
      <c r="G4419" s="126">
        <v>3.05</v>
      </c>
    </row>
    <row r="4420" spans="1:7" x14ac:dyDescent="0.25">
      <c r="A4420" s="126">
        <v>27285</v>
      </c>
      <c r="B4420" s="126" t="s">
        <v>2266</v>
      </c>
      <c r="C4420" s="126" t="s">
        <v>442</v>
      </c>
      <c r="D4420" s="126">
        <v>3000</v>
      </c>
      <c r="E4420" s="126">
        <v>4</v>
      </c>
      <c r="F4420" s="126" t="s">
        <v>5906</v>
      </c>
      <c r="G4420" s="126">
        <v>36.99</v>
      </c>
    </row>
    <row r="4421" spans="1:7" x14ac:dyDescent="0.25">
      <c r="A4421" s="126">
        <v>27544</v>
      </c>
      <c r="B4421" s="126" t="s">
        <v>2280</v>
      </c>
      <c r="C4421" s="126" t="s">
        <v>442</v>
      </c>
      <c r="D4421" s="126">
        <v>4000</v>
      </c>
      <c r="E4421" s="126">
        <v>4</v>
      </c>
      <c r="F4421" s="126" t="s">
        <v>5957</v>
      </c>
      <c r="G4421" s="126">
        <v>39.99</v>
      </c>
    </row>
    <row r="4422" spans="1:7" x14ac:dyDescent="0.25">
      <c r="A4422" s="126">
        <v>27975</v>
      </c>
      <c r="B4422" s="126" t="s">
        <v>2334</v>
      </c>
      <c r="C4422" s="126" t="s">
        <v>442</v>
      </c>
      <c r="D4422" s="126">
        <v>750</v>
      </c>
      <c r="E4422" s="126">
        <v>12</v>
      </c>
      <c r="F4422" s="126" t="s">
        <v>5965</v>
      </c>
      <c r="G4422" s="126">
        <v>13.99</v>
      </c>
    </row>
    <row r="4423" spans="1:7" x14ac:dyDescent="0.25">
      <c r="A4423" s="126">
        <v>28439</v>
      </c>
      <c r="B4423" s="126" t="s">
        <v>2383</v>
      </c>
      <c r="C4423" s="126" t="s">
        <v>442</v>
      </c>
      <c r="D4423" s="126">
        <v>750</v>
      </c>
      <c r="E4423" s="126">
        <v>12</v>
      </c>
      <c r="F4423" s="126" t="s">
        <v>5999</v>
      </c>
      <c r="G4423" s="126">
        <v>19.989999999999998</v>
      </c>
    </row>
    <row r="4424" spans="1:7" x14ac:dyDescent="0.25">
      <c r="A4424" s="126">
        <v>28401</v>
      </c>
      <c r="B4424" s="126" t="s">
        <v>2378</v>
      </c>
      <c r="C4424" s="126" t="s">
        <v>443</v>
      </c>
      <c r="D4424" s="126">
        <v>473</v>
      </c>
      <c r="E4424" s="126">
        <v>24</v>
      </c>
      <c r="F4424" s="126" t="s">
        <v>6570</v>
      </c>
      <c r="G4424" s="126">
        <v>3.99</v>
      </c>
    </row>
    <row r="4425" spans="1:7" x14ac:dyDescent="0.25">
      <c r="A4425" s="126">
        <v>28581</v>
      </c>
      <c r="B4425" s="126" t="s">
        <v>2400</v>
      </c>
      <c r="C4425" s="126" t="s">
        <v>442</v>
      </c>
      <c r="D4425" s="126">
        <v>3000</v>
      </c>
      <c r="E4425" s="126">
        <v>4</v>
      </c>
      <c r="F4425" s="126" t="s">
        <v>5933</v>
      </c>
      <c r="G4425" s="126">
        <v>35.99</v>
      </c>
    </row>
    <row r="4426" spans="1:7" x14ac:dyDescent="0.25">
      <c r="A4426" s="126">
        <v>28600</v>
      </c>
      <c r="B4426" s="126" t="s">
        <v>2405</v>
      </c>
      <c r="C4426" s="126" t="s">
        <v>443</v>
      </c>
      <c r="D4426" s="126">
        <v>500</v>
      </c>
      <c r="E4426" s="126">
        <v>24</v>
      </c>
      <c r="F4426" s="126" t="s">
        <v>5773</v>
      </c>
      <c r="G4426" s="126">
        <v>3.79</v>
      </c>
    </row>
    <row r="4427" spans="1:7" x14ac:dyDescent="0.25">
      <c r="A4427" s="126">
        <v>28600</v>
      </c>
      <c r="B4427" s="126" t="s">
        <v>2405</v>
      </c>
      <c r="C4427" s="126" t="s">
        <v>443</v>
      </c>
      <c r="D4427" s="126">
        <v>500</v>
      </c>
      <c r="E4427" s="126">
        <v>24</v>
      </c>
      <c r="F4427" s="126" t="s">
        <v>5773</v>
      </c>
      <c r="G4427" s="126">
        <v>3.79</v>
      </c>
    </row>
    <row r="4428" spans="1:7" x14ac:dyDescent="0.25">
      <c r="A4428" s="126">
        <v>28471</v>
      </c>
      <c r="B4428" s="126" t="s">
        <v>2390</v>
      </c>
      <c r="C4428" s="126" t="s">
        <v>442</v>
      </c>
      <c r="D4428" s="126">
        <v>750</v>
      </c>
      <c r="E4428" s="126">
        <v>12</v>
      </c>
      <c r="F4428" s="126" t="s">
        <v>5899</v>
      </c>
      <c r="G4428" s="126">
        <v>17.989999999999998</v>
      </c>
    </row>
    <row r="4429" spans="1:7" x14ac:dyDescent="0.25">
      <c r="A4429" s="126">
        <v>27680</v>
      </c>
      <c r="B4429" s="126" t="s">
        <v>2295</v>
      </c>
      <c r="C4429" s="126" t="s">
        <v>442</v>
      </c>
      <c r="D4429" s="126">
        <v>750</v>
      </c>
      <c r="E4429" s="126">
        <v>12</v>
      </c>
      <c r="F4429" s="126" t="s">
        <v>6182</v>
      </c>
      <c r="G4429" s="126">
        <v>12.67</v>
      </c>
    </row>
    <row r="4430" spans="1:7" x14ac:dyDescent="0.25">
      <c r="A4430" s="126">
        <v>28619</v>
      </c>
      <c r="B4430" s="126" t="s">
        <v>2411</v>
      </c>
      <c r="C4430" s="126" t="s">
        <v>443</v>
      </c>
      <c r="D4430" s="126">
        <v>355</v>
      </c>
      <c r="E4430" s="126">
        <v>24</v>
      </c>
      <c r="F4430" s="126" t="s">
        <v>6413</v>
      </c>
      <c r="G4430" s="126">
        <v>2.48</v>
      </c>
    </row>
    <row r="4431" spans="1:7" x14ac:dyDescent="0.25">
      <c r="A4431" s="126">
        <v>28619</v>
      </c>
      <c r="B4431" s="126" t="s">
        <v>2411</v>
      </c>
      <c r="C4431" s="126" t="s">
        <v>443</v>
      </c>
      <c r="D4431" s="126">
        <v>355</v>
      </c>
      <c r="E4431" s="126">
        <v>24</v>
      </c>
      <c r="F4431" s="126" t="s">
        <v>6413</v>
      </c>
      <c r="G4431" s="126">
        <v>2.48</v>
      </c>
    </row>
    <row r="4432" spans="1:7" x14ac:dyDescent="0.25">
      <c r="A4432" s="126">
        <v>29080</v>
      </c>
      <c r="B4432" s="126" t="s">
        <v>2513</v>
      </c>
      <c r="C4432" s="126" t="s">
        <v>443</v>
      </c>
      <c r="D4432" s="126">
        <v>600</v>
      </c>
      <c r="E4432" s="126">
        <v>12</v>
      </c>
      <c r="F4432" s="126" t="s">
        <v>6650</v>
      </c>
      <c r="G4432" s="126">
        <v>7.8</v>
      </c>
    </row>
    <row r="4433" spans="1:7" x14ac:dyDescent="0.25">
      <c r="A4433" s="126">
        <v>29080</v>
      </c>
      <c r="B4433" s="126" t="s">
        <v>2513</v>
      </c>
      <c r="C4433" s="126" t="s">
        <v>443</v>
      </c>
      <c r="D4433" s="126">
        <v>600</v>
      </c>
      <c r="E4433" s="126">
        <v>12</v>
      </c>
      <c r="F4433" s="126" t="s">
        <v>6650</v>
      </c>
      <c r="G4433" s="126">
        <v>7.8</v>
      </c>
    </row>
    <row r="4434" spans="1:7" x14ac:dyDescent="0.25">
      <c r="A4434" s="126">
        <v>28003</v>
      </c>
      <c r="B4434" s="126" t="s">
        <v>2336</v>
      </c>
      <c r="C4434" s="126" t="s">
        <v>443</v>
      </c>
      <c r="D4434" s="126">
        <v>650</v>
      </c>
      <c r="E4434" s="126">
        <v>12</v>
      </c>
      <c r="F4434" s="126" t="s">
        <v>6578</v>
      </c>
      <c r="G4434" s="126">
        <v>7</v>
      </c>
    </row>
    <row r="4435" spans="1:7" x14ac:dyDescent="0.25">
      <c r="A4435" s="126">
        <v>28003</v>
      </c>
      <c r="B4435" s="126" t="s">
        <v>2336</v>
      </c>
      <c r="C4435" s="126" t="s">
        <v>443</v>
      </c>
      <c r="D4435" s="126">
        <v>650</v>
      </c>
      <c r="E4435" s="126">
        <v>12</v>
      </c>
      <c r="F4435" s="126" t="s">
        <v>6578</v>
      </c>
      <c r="G4435" s="126">
        <v>7</v>
      </c>
    </row>
    <row r="4436" spans="1:7" x14ac:dyDescent="0.25">
      <c r="A4436" s="126">
        <v>28398</v>
      </c>
      <c r="B4436" s="126" t="s">
        <v>2377</v>
      </c>
      <c r="C4436" s="126" t="s">
        <v>442</v>
      </c>
      <c r="D4436" s="126">
        <v>750</v>
      </c>
      <c r="E4436" s="126">
        <v>12</v>
      </c>
      <c r="F4436" s="126" t="s">
        <v>6416</v>
      </c>
      <c r="G4436" s="126">
        <v>95.32</v>
      </c>
    </row>
    <row r="4437" spans="1:7" x14ac:dyDescent="0.25">
      <c r="A4437" s="126">
        <v>28532</v>
      </c>
      <c r="B4437" s="126" t="s">
        <v>2395</v>
      </c>
      <c r="C4437" s="126" t="s">
        <v>443</v>
      </c>
      <c r="D4437" s="126">
        <v>6000</v>
      </c>
      <c r="E4437" s="126">
        <v>1</v>
      </c>
      <c r="F4437" s="126" t="s">
        <v>6532</v>
      </c>
      <c r="G4437" s="126">
        <v>32.99</v>
      </c>
    </row>
    <row r="4438" spans="1:7" x14ac:dyDescent="0.25">
      <c r="A4438" s="126">
        <v>27286</v>
      </c>
      <c r="B4438" s="126" t="s">
        <v>2267</v>
      </c>
      <c r="C4438" s="126" t="s">
        <v>442</v>
      </c>
      <c r="D4438" s="126">
        <v>750</v>
      </c>
      <c r="E4438" s="126">
        <v>12</v>
      </c>
      <c r="F4438" s="126" t="s">
        <v>5996</v>
      </c>
      <c r="G4438" s="126">
        <v>18.989999999999998</v>
      </c>
    </row>
    <row r="4439" spans="1:7" x14ac:dyDescent="0.25">
      <c r="A4439" s="126">
        <v>28508</v>
      </c>
      <c r="B4439" s="126" t="s">
        <v>2393</v>
      </c>
      <c r="C4439" s="126" t="s">
        <v>442</v>
      </c>
      <c r="D4439" s="126">
        <v>1500</v>
      </c>
      <c r="E4439" s="126">
        <v>6</v>
      </c>
      <c r="F4439" s="126" t="s">
        <v>5965</v>
      </c>
      <c r="G4439" s="126">
        <v>224.99</v>
      </c>
    </row>
    <row r="4440" spans="1:7" x14ac:dyDescent="0.25">
      <c r="A4440" s="126">
        <v>28493</v>
      </c>
      <c r="B4440" s="126" t="s">
        <v>2391</v>
      </c>
      <c r="C4440" s="126" t="s">
        <v>442</v>
      </c>
      <c r="D4440" s="126">
        <v>750</v>
      </c>
      <c r="E4440" s="126">
        <v>6</v>
      </c>
      <c r="F4440" s="126" t="s">
        <v>6139</v>
      </c>
      <c r="G4440" s="126">
        <v>16.989999999999998</v>
      </c>
    </row>
    <row r="4441" spans="1:7" x14ac:dyDescent="0.25">
      <c r="A4441" s="126">
        <v>28668</v>
      </c>
      <c r="B4441" s="126" t="s">
        <v>2430</v>
      </c>
      <c r="C4441" s="126" t="s">
        <v>443</v>
      </c>
      <c r="D4441" s="126">
        <v>3784</v>
      </c>
      <c r="E4441" s="126">
        <v>3</v>
      </c>
      <c r="F4441" s="126" t="s">
        <v>6481</v>
      </c>
      <c r="G4441" s="126">
        <v>26.5</v>
      </c>
    </row>
    <row r="4442" spans="1:7" x14ac:dyDescent="0.25">
      <c r="A4442" s="126">
        <v>28668</v>
      </c>
      <c r="B4442" s="126" t="s">
        <v>2430</v>
      </c>
      <c r="C4442" s="126" t="s">
        <v>443</v>
      </c>
      <c r="D4442" s="126">
        <v>3784</v>
      </c>
      <c r="E4442" s="126">
        <v>3</v>
      </c>
      <c r="F4442" s="126" t="s">
        <v>6481</v>
      </c>
      <c r="G4442" s="126">
        <v>26.5</v>
      </c>
    </row>
    <row r="4443" spans="1:7" x14ac:dyDescent="0.25">
      <c r="A4443" s="126">
        <v>28669</v>
      </c>
      <c r="B4443" s="126" t="s">
        <v>2431</v>
      </c>
      <c r="C4443" s="126" t="s">
        <v>443</v>
      </c>
      <c r="D4443" s="126">
        <v>3784</v>
      </c>
      <c r="E4443" s="126">
        <v>3</v>
      </c>
      <c r="F4443" s="126" t="s">
        <v>6481</v>
      </c>
      <c r="G4443" s="126">
        <v>28.99</v>
      </c>
    </row>
    <row r="4444" spans="1:7" x14ac:dyDescent="0.25">
      <c r="A4444" s="126">
        <v>28669</v>
      </c>
      <c r="B4444" s="126" t="s">
        <v>2431</v>
      </c>
      <c r="C4444" s="126" t="s">
        <v>443</v>
      </c>
      <c r="D4444" s="126">
        <v>3784</v>
      </c>
      <c r="E4444" s="126">
        <v>3</v>
      </c>
      <c r="F4444" s="126" t="s">
        <v>6481</v>
      </c>
      <c r="G4444" s="126">
        <v>28.99</v>
      </c>
    </row>
    <row r="4445" spans="1:7" x14ac:dyDescent="0.25">
      <c r="A4445" s="126">
        <v>27970</v>
      </c>
      <c r="B4445" s="126" t="s">
        <v>4633</v>
      </c>
      <c r="C4445" s="126" t="s">
        <v>443</v>
      </c>
      <c r="D4445" s="126">
        <v>473</v>
      </c>
      <c r="E4445" s="126">
        <v>24</v>
      </c>
      <c r="F4445" s="126" t="s">
        <v>6529</v>
      </c>
      <c r="G4445" s="126">
        <v>4.25</v>
      </c>
    </row>
    <row r="4446" spans="1:7" x14ac:dyDescent="0.25">
      <c r="A4446" s="126">
        <v>27970</v>
      </c>
      <c r="B4446" s="126" t="s">
        <v>4633</v>
      </c>
      <c r="C4446" s="126" t="s">
        <v>443</v>
      </c>
      <c r="D4446" s="126">
        <v>473</v>
      </c>
      <c r="E4446" s="126">
        <v>24</v>
      </c>
      <c r="F4446" s="126" t="s">
        <v>6529</v>
      </c>
      <c r="G4446" s="126">
        <v>4.25</v>
      </c>
    </row>
    <row r="4447" spans="1:7" x14ac:dyDescent="0.25">
      <c r="A4447" s="126">
        <v>27817</v>
      </c>
      <c r="B4447" s="126" t="s">
        <v>2327</v>
      </c>
      <c r="C4447" s="126" t="s">
        <v>443</v>
      </c>
      <c r="D4447" s="126">
        <v>473</v>
      </c>
      <c r="E4447" s="126">
        <v>24</v>
      </c>
      <c r="F4447" s="126" t="s">
        <v>6638</v>
      </c>
      <c r="G4447" s="126">
        <v>3.99</v>
      </c>
    </row>
    <row r="4448" spans="1:7" x14ac:dyDescent="0.25">
      <c r="A4448" s="126">
        <v>27817</v>
      </c>
      <c r="B4448" s="126" t="s">
        <v>2327</v>
      </c>
      <c r="C4448" s="126" t="s">
        <v>443</v>
      </c>
      <c r="D4448" s="126">
        <v>473</v>
      </c>
      <c r="E4448" s="126">
        <v>24</v>
      </c>
      <c r="F4448" s="126" t="s">
        <v>6638</v>
      </c>
      <c r="G4448" s="126">
        <v>3.99</v>
      </c>
    </row>
    <row r="4449" spans="1:7" x14ac:dyDescent="0.25">
      <c r="A4449" s="126">
        <v>29328</v>
      </c>
      <c r="B4449" s="126" t="s">
        <v>2549</v>
      </c>
      <c r="C4449" s="126" t="s">
        <v>443</v>
      </c>
      <c r="D4449" s="126">
        <v>473</v>
      </c>
      <c r="E4449" s="126">
        <v>24</v>
      </c>
      <c r="F4449" s="126" t="s">
        <v>6179</v>
      </c>
      <c r="G4449" s="126">
        <v>2.84</v>
      </c>
    </row>
    <row r="4450" spans="1:7" x14ac:dyDescent="0.25">
      <c r="A4450" s="126">
        <v>29328</v>
      </c>
      <c r="B4450" s="126" t="s">
        <v>2549</v>
      </c>
      <c r="C4450" s="126" t="s">
        <v>443</v>
      </c>
      <c r="D4450" s="126">
        <v>473</v>
      </c>
      <c r="E4450" s="126">
        <v>24</v>
      </c>
      <c r="F4450" s="126" t="s">
        <v>6179</v>
      </c>
      <c r="G4450" s="126">
        <v>2.84</v>
      </c>
    </row>
    <row r="4451" spans="1:7" x14ac:dyDescent="0.25">
      <c r="A4451" s="126">
        <v>29330</v>
      </c>
      <c r="B4451" s="126" t="s">
        <v>2551</v>
      </c>
      <c r="C4451" s="126" t="s">
        <v>443</v>
      </c>
      <c r="D4451" s="126">
        <v>4260</v>
      </c>
      <c r="E4451" s="126">
        <v>2</v>
      </c>
      <c r="F4451" s="126" t="s">
        <v>6179</v>
      </c>
      <c r="G4451" s="126">
        <v>21.68</v>
      </c>
    </row>
    <row r="4452" spans="1:7" x14ac:dyDescent="0.25">
      <c r="A4452" s="126">
        <v>29330</v>
      </c>
      <c r="B4452" s="126" t="s">
        <v>2551</v>
      </c>
      <c r="C4452" s="126" t="s">
        <v>443</v>
      </c>
      <c r="D4452" s="126">
        <v>4260</v>
      </c>
      <c r="E4452" s="126">
        <v>2</v>
      </c>
      <c r="F4452" s="126" t="s">
        <v>6179</v>
      </c>
      <c r="G4452" s="126">
        <v>21.68</v>
      </c>
    </row>
    <row r="4453" spans="1:7" x14ac:dyDescent="0.25">
      <c r="A4453" s="126">
        <v>29333</v>
      </c>
      <c r="B4453" s="126" t="s">
        <v>2553</v>
      </c>
      <c r="C4453" s="126" t="s">
        <v>443</v>
      </c>
      <c r="D4453" s="126">
        <v>2130</v>
      </c>
      <c r="E4453" s="126">
        <v>4</v>
      </c>
      <c r="F4453" s="126" t="s">
        <v>6203</v>
      </c>
      <c r="G4453" s="126">
        <v>12.79</v>
      </c>
    </row>
    <row r="4454" spans="1:7" x14ac:dyDescent="0.25">
      <c r="A4454" s="126">
        <v>29333</v>
      </c>
      <c r="B4454" s="126" t="s">
        <v>2553</v>
      </c>
      <c r="C4454" s="126" t="s">
        <v>443</v>
      </c>
      <c r="D4454" s="126">
        <v>2130</v>
      </c>
      <c r="E4454" s="126">
        <v>4</v>
      </c>
      <c r="F4454" s="126" t="s">
        <v>6203</v>
      </c>
      <c r="G4454" s="126">
        <v>12.79</v>
      </c>
    </row>
    <row r="4455" spans="1:7" x14ac:dyDescent="0.25">
      <c r="A4455" s="126">
        <v>27736</v>
      </c>
      <c r="B4455" s="126" t="s">
        <v>2299</v>
      </c>
      <c r="C4455" s="126" t="s">
        <v>443</v>
      </c>
      <c r="D4455" s="126">
        <v>330</v>
      </c>
      <c r="E4455" s="126">
        <v>24</v>
      </c>
      <c r="F4455" s="126" t="s">
        <v>6413</v>
      </c>
      <c r="G4455" s="126">
        <v>5.09</v>
      </c>
    </row>
    <row r="4456" spans="1:7" x14ac:dyDescent="0.25">
      <c r="A4456" s="126">
        <v>27736</v>
      </c>
      <c r="B4456" s="126" t="s">
        <v>2299</v>
      </c>
      <c r="C4456" s="126" t="s">
        <v>443</v>
      </c>
      <c r="D4456" s="126">
        <v>330</v>
      </c>
      <c r="E4456" s="126">
        <v>24</v>
      </c>
      <c r="F4456" s="126" t="s">
        <v>6413</v>
      </c>
      <c r="G4456" s="126">
        <v>5.09</v>
      </c>
    </row>
    <row r="4457" spans="1:7" x14ac:dyDescent="0.25">
      <c r="A4457" s="126">
        <v>29027</v>
      </c>
      <c r="B4457" s="126" t="s">
        <v>420</v>
      </c>
      <c r="C4457" s="126" t="s">
        <v>441</v>
      </c>
      <c r="D4457" s="126">
        <v>1140</v>
      </c>
      <c r="E4457" s="126">
        <v>6</v>
      </c>
      <c r="F4457" s="126" t="s">
        <v>5788</v>
      </c>
      <c r="G4457" s="126">
        <v>33.99</v>
      </c>
    </row>
    <row r="4458" spans="1:7" x14ac:dyDescent="0.25">
      <c r="A4458" s="126">
        <v>29337</v>
      </c>
      <c r="B4458" s="126" t="s">
        <v>2554</v>
      </c>
      <c r="C4458" s="126" t="s">
        <v>443</v>
      </c>
      <c r="D4458" s="126">
        <v>473</v>
      </c>
      <c r="E4458" s="126">
        <v>24</v>
      </c>
      <c r="F4458" s="126" t="s">
        <v>6599</v>
      </c>
      <c r="G4458" s="126">
        <v>3.89</v>
      </c>
    </row>
    <row r="4459" spans="1:7" x14ac:dyDescent="0.25">
      <c r="A4459" s="126">
        <v>29062</v>
      </c>
      <c r="B4459" s="126" t="s">
        <v>2504</v>
      </c>
      <c r="C4459" s="126" t="s">
        <v>443</v>
      </c>
      <c r="D4459" s="126">
        <v>500</v>
      </c>
      <c r="E4459" s="126">
        <v>24</v>
      </c>
      <c r="F4459" s="126" t="s">
        <v>6182</v>
      </c>
      <c r="G4459" s="126">
        <v>3.44</v>
      </c>
    </row>
    <row r="4460" spans="1:7" x14ac:dyDescent="0.25">
      <c r="A4460" s="126">
        <v>29062</v>
      </c>
      <c r="B4460" s="126" t="s">
        <v>2504</v>
      </c>
      <c r="C4460" s="126" t="s">
        <v>443</v>
      </c>
      <c r="D4460" s="126">
        <v>500</v>
      </c>
      <c r="E4460" s="126">
        <v>24</v>
      </c>
      <c r="F4460" s="126" t="s">
        <v>6182</v>
      </c>
      <c r="G4460" s="126">
        <v>3.44</v>
      </c>
    </row>
    <row r="4461" spans="1:7" x14ac:dyDescent="0.25">
      <c r="A4461" s="126">
        <v>29082</v>
      </c>
      <c r="B4461" s="126" t="s">
        <v>2515</v>
      </c>
      <c r="C4461" s="126" t="s">
        <v>441</v>
      </c>
      <c r="D4461" s="126">
        <v>750</v>
      </c>
      <c r="E4461" s="126">
        <v>6</v>
      </c>
      <c r="F4461" s="126" t="s">
        <v>5784</v>
      </c>
      <c r="G4461" s="126">
        <v>70.290000000000006</v>
      </c>
    </row>
    <row r="4462" spans="1:7" x14ac:dyDescent="0.25">
      <c r="A4462" s="126">
        <v>27823</v>
      </c>
      <c r="B4462" s="126" t="s">
        <v>2329</v>
      </c>
      <c r="C4462" s="126" t="s">
        <v>443</v>
      </c>
      <c r="D4462" s="126">
        <v>355</v>
      </c>
      <c r="E4462" s="126">
        <v>24</v>
      </c>
      <c r="F4462" s="126" t="s">
        <v>6413</v>
      </c>
      <c r="G4462" s="126">
        <v>5.28</v>
      </c>
    </row>
    <row r="4463" spans="1:7" x14ac:dyDescent="0.25">
      <c r="A4463" s="126">
        <v>27823</v>
      </c>
      <c r="B4463" s="126" t="s">
        <v>2329</v>
      </c>
      <c r="C4463" s="126" t="s">
        <v>443</v>
      </c>
      <c r="D4463" s="126">
        <v>355</v>
      </c>
      <c r="E4463" s="126">
        <v>24</v>
      </c>
      <c r="F4463" s="126" t="s">
        <v>6413</v>
      </c>
      <c r="G4463" s="126">
        <v>5.28</v>
      </c>
    </row>
    <row r="4464" spans="1:7" x14ac:dyDescent="0.25">
      <c r="A4464" s="126">
        <v>28825</v>
      </c>
      <c r="B4464" s="126" t="s">
        <v>2462</v>
      </c>
      <c r="C4464" s="126" t="s">
        <v>443</v>
      </c>
      <c r="D4464" s="126">
        <v>650</v>
      </c>
      <c r="E4464" s="126">
        <v>12</v>
      </c>
      <c r="F4464" s="126" t="s">
        <v>6179</v>
      </c>
      <c r="G4464" s="126">
        <v>6.46</v>
      </c>
    </row>
    <row r="4465" spans="1:7" x14ac:dyDescent="0.25">
      <c r="A4465" s="126">
        <v>28825</v>
      </c>
      <c r="B4465" s="126" t="s">
        <v>2462</v>
      </c>
      <c r="C4465" s="126" t="s">
        <v>443</v>
      </c>
      <c r="D4465" s="126">
        <v>650</v>
      </c>
      <c r="E4465" s="126">
        <v>12</v>
      </c>
      <c r="F4465" s="126" t="s">
        <v>6179</v>
      </c>
      <c r="G4465" s="126">
        <v>6.46</v>
      </c>
    </row>
    <row r="4466" spans="1:7" x14ac:dyDescent="0.25">
      <c r="A4466" s="126">
        <v>27962</v>
      </c>
      <c r="B4466" s="126" t="s">
        <v>2332</v>
      </c>
      <c r="C4466" s="126" t="s">
        <v>443</v>
      </c>
      <c r="D4466" s="126">
        <v>473</v>
      </c>
      <c r="E4466" s="126">
        <v>24</v>
      </c>
      <c r="F4466" s="126" t="s">
        <v>6431</v>
      </c>
      <c r="G4466" s="126">
        <v>3.38</v>
      </c>
    </row>
    <row r="4467" spans="1:7" x14ac:dyDescent="0.25">
      <c r="A4467" s="126">
        <v>27962</v>
      </c>
      <c r="B4467" s="126" t="s">
        <v>2332</v>
      </c>
      <c r="C4467" s="126" t="s">
        <v>443</v>
      </c>
      <c r="D4467" s="126">
        <v>473</v>
      </c>
      <c r="E4467" s="126">
        <v>24</v>
      </c>
      <c r="F4467" s="126" t="s">
        <v>6431</v>
      </c>
      <c r="G4467" s="126">
        <v>3.38</v>
      </c>
    </row>
    <row r="4468" spans="1:7" x14ac:dyDescent="0.25">
      <c r="A4468" s="126">
        <v>26886</v>
      </c>
      <c r="B4468" s="126" t="s">
        <v>2253</v>
      </c>
      <c r="C4468" s="126" t="s">
        <v>442</v>
      </c>
      <c r="D4468" s="126">
        <v>750</v>
      </c>
      <c r="E4468" s="126">
        <v>12</v>
      </c>
      <c r="F4468" s="126" t="s">
        <v>5892</v>
      </c>
      <c r="G4468" s="126">
        <v>16.920000000000002</v>
      </c>
    </row>
    <row r="4469" spans="1:7" x14ac:dyDescent="0.25">
      <c r="A4469" s="126">
        <v>29373</v>
      </c>
      <c r="B4469" s="126" t="s">
        <v>2561</v>
      </c>
      <c r="C4469" s="126" t="s">
        <v>442</v>
      </c>
      <c r="D4469" s="126">
        <v>750</v>
      </c>
      <c r="E4469" s="126">
        <v>12</v>
      </c>
      <c r="F4469" s="126" t="s">
        <v>5965</v>
      </c>
      <c r="G4469" s="126">
        <v>9.99</v>
      </c>
    </row>
    <row r="4470" spans="1:7" x14ac:dyDescent="0.25">
      <c r="A4470" s="126">
        <v>28224</v>
      </c>
      <c r="B4470" s="126" t="s">
        <v>2352</v>
      </c>
      <c r="C4470" s="126" t="s">
        <v>443</v>
      </c>
      <c r="D4470" s="126">
        <v>473</v>
      </c>
      <c r="E4470" s="126">
        <v>24</v>
      </c>
      <c r="F4470" s="126" t="s">
        <v>6535</v>
      </c>
      <c r="G4470" s="126">
        <v>3.49</v>
      </c>
    </row>
    <row r="4471" spans="1:7" x14ac:dyDescent="0.25">
      <c r="A4471" s="126">
        <v>28224</v>
      </c>
      <c r="B4471" s="126" t="s">
        <v>2352</v>
      </c>
      <c r="C4471" s="126" t="s">
        <v>443</v>
      </c>
      <c r="D4471" s="126">
        <v>473</v>
      </c>
      <c r="E4471" s="126">
        <v>24</v>
      </c>
      <c r="F4471" s="126" t="s">
        <v>6535</v>
      </c>
      <c r="G4471" s="126">
        <v>3.49</v>
      </c>
    </row>
    <row r="4472" spans="1:7" x14ac:dyDescent="0.25">
      <c r="A4472" s="126">
        <v>28224</v>
      </c>
      <c r="B4472" s="126" t="s">
        <v>2352</v>
      </c>
      <c r="C4472" s="126" t="s">
        <v>443</v>
      </c>
      <c r="D4472" s="126">
        <v>473</v>
      </c>
      <c r="E4472" s="126">
        <v>24</v>
      </c>
      <c r="F4472" s="126" t="s">
        <v>6535</v>
      </c>
      <c r="G4472" s="126">
        <v>3.49</v>
      </c>
    </row>
    <row r="4473" spans="1:7" x14ac:dyDescent="0.25">
      <c r="A4473" s="126">
        <v>28835</v>
      </c>
      <c r="B4473" s="126" t="s">
        <v>2468</v>
      </c>
      <c r="C4473" s="126" t="s">
        <v>442</v>
      </c>
      <c r="D4473" s="126">
        <v>750</v>
      </c>
      <c r="E4473" s="126">
        <v>12</v>
      </c>
      <c r="F4473" s="126" t="s">
        <v>6648</v>
      </c>
      <c r="G4473" s="126">
        <v>6.98</v>
      </c>
    </row>
    <row r="4474" spans="1:7" x14ac:dyDescent="0.25">
      <c r="A4474" s="126">
        <v>28630</v>
      </c>
      <c r="B4474" s="126" t="s">
        <v>2416</v>
      </c>
      <c r="C4474" s="126" t="s">
        <v>443</v>
      </c>
      <c r="D4474" s="126">
        <v>355</v>
      </c>
      <c r="E4474" s="126">
        <v>24</v>
      </c>
      <c r="F4474" s="126" t="s">
        <v>6413</v>
      </c>
      <c r="G4474" s="126">
        <v>2.48</v>
      </c>
    </row>
    <row r="4475" spans="1:7" x14ac:dyDescent="0.25">
      <c r="A4475" s="126">
        <v>28630</v>
      </c>
      <c r="B4475" s="126" t="s">
        <v>2416</v>
      </c>
      <c r="C4475" s="126" t="s">
        <v>443</v>
      </c>
      <c r="D4475" s="126">
        <v>355</v>
      </c>
      <c r="E4475" s="126">
        <v>24</v>
      </c>
      <c r="F4475" s="126" t="s">
        <v>6413</v>
      </c>
      <c r="G4475" s="126">
        <v>2.48</v>
      </c>
    </row>
    <row r="4476" spans="1:7" x14ac:dyDescent="0.25">
      <c r="A4476" s="126">
        <v>28631</v>
      </c>
      <c r="B4476" s="126" t="s">
        <v>2417</v>
      </c>
      <c r="C4476" s="126" t="s">
        <v>443</v>
      </c>
      <c r="D4476" s="126">
        <v>5325</v>
      </c>
      <c r="E4476" s="126">
        <v>1</v>
      </c>
      <c r="F4476" s="126" t="s">
        <v>6413</v>
      </c>
      <c r="G4476" s="126">
        <v>22.98</v>
      </c>
    </row>
    <row r="4477" spans="1:7" x14ac:dyDescent="0.25">
      <c r="A4477" s="126">
        <v>28631</v>
      </c>
      <c r="B4477" s="126" t="s">
        <v>2417</v>
      </c>
      <c r="C4477" s="126" t="s">
        <v>443</v>
      </c>
      <c r="D4477" s="126">
        <v>5325</v>
      </c>
      <c r="E4477" s="126">
        <v>1</v>
      </c>
      <c r="F4477" s="126" t="s">
        <v>6413</v>
      </c>
      <c r="G4477" s="126">
        <v>22.98</v>
      </c>
    </row>
    <row r="4478" spans="1:7" x14ac:dyDescent="0.25">
      <c r="A4478" s="126">
        <v>29332</v>
      </c>
      <c r="B4478" s="126" t="s">
        <v>2552</v>
      </c>
      <c r="C4478" s="126" t="s">
        <v>443</v>
      </c>
      <c r="D4478" s="126">
        <v>740</v>
      </c>
      <c r="E4478" s="126">
        <v>12</v>
      </c>
      <c r="F4478" s="126" t="s">
        <v>6180</v>
      </c>
      <c r="G4478" s="126">
        <v>3.59</v>
      </c>
    </row>
    <row r="4479" spans="1:7" x14ac:dyDescent="0.25">
      <c r="A4479" s="126">
        <v>29332</v>
      </c>
      <c r="B4479" s="126" t="s">
        <v>2552</v>
      </c>
      <c r="C4479" s="126" t="s">
        <v>443</v>
      </c>
      <c r="D4479" s="126">
        <v>740</v>
      </c>
      <c r="E4479" s="126">
        <v>12</v>
      </c>
      <c r="F4479" s="126" t="s">
        <v>6180</v>
      </c>
      <c r="G4479" s="126">
        <v>3.59</v>
      </c>
    </row>
    <row r="4480" spans="1:7" x14ac:dyDescent="0.25">
      <c r="A4480" s="126">
        <v>26927</v>
      </c>
      <c r="B4480" s="126" t="s">
        <v>2258</v>
      </c>
      <c r="C4480" s="126" t="s">
        <v>442</v>
      </c>
      <c r="D4480" s="126">
        <v>3000</v>
      </c>
      <c r="E4480" s="126">
        <v>4</v>
      </c>
      <c r="F4480" s="126" t="s">
        <v>5906</v>
      </c>
      <c r="G4480" s="126">
        <v>36.99</v>
      </c>
    </row>
    <row r="4481" spans="1:7" x14ac:dyDescent="0.25">
      <c r="A4481" s="126">
        <v>26830</v>
      </c>
      <c r="B4481" s="126" t="s">
        <v>2244</v>
      </c>
      <c r="C4481" s="126" t="s">
        <v>441</v>
      </c>
      <c r="D4481" s="126">
        <v>750</v>
      </c>
      <c r="E4481" s="126">
        <v>6</v>
      </c>
      <c r="F4481" s="126" t="s">
        <v>5965</v>
      </c>
      <c r="G4481" s="126">
        <v>66.989999999999995</v>
      </c>
    </row>
    <row r="4482" spans="1:7" x14ac:dyDescent="0.25">
      <c r="A4482" s="126">
        <v>28318</v>
      </c>
      <c r="B4482" s="126" t="s">
        <v>2362</v>
      </c>
      <c r="C4482" s="126" t="s">
        <v>443</v>
      </c>
      <c r="D4482" s="126">
        <v>1892</v>
      </c>
      <c r="E4482" s="126">
        <v>6</v>
      </c>
      <c r="F4482" s="126" t="s">
        <v>6203</v>
      </c>
      <c r="G4482" s="126">
        <v>12.98</v>
      </c>
    </row>
    <row r="4483" spans="1:7" x14ac:dyDescent="0.25">
      <c r="A4483" s="126">
        <v>28318</v>
      </c>
      <c r="B4483" s="126" t="s">
        <v>2362</v>
      </c>
      <c r="C4483" s="126" t="s">
        <v>443</v>
      </c>
      <c r="D4483" s="126">
        <v>1892</v>
      </c>
      <c r="E4483" s="126">
        <v>6</v>
      </c>
      <c r="F4483" s="126" t="s">
        <v>6203</v>
      </c>
      <c r="G4483" s="126">
        <v>12.98</v>
      </c>
    </row>
    <row r="4484" spans="1:7" x14ac:dyDescent="0.25">
      <c r="A4484" s="126">
        <v>28820</v>
      </c>
      <c r="B4484" s="126" t="s">
        <v>2460</v>
      </c>
      <c r="C4484" s="126" t="s">
        <v>444</v>
      </c>
      <c r="D4484" s="126">
        <v>341</v>
      </c>
      <c r="E4484" s="126">
        <v>24</v>
      </c>
      <c r="F4484" s="126" t="s">
        <v>6645</v>
      </c>
      <c r="G4484" s="126">
        <v>1.98</v>
      </c>
    </row>
    <row r="4485" spans="1:7" x14ac:dyDescent="0.25">
      <c r="A4485" s="126">
        <v>28413</v>
      </c>
      <c r="B4485" s="126" t="s">
        <v>2380</v>
      </c>
      <c r="C4485" s="126" t="s">
        <v>442</v>
      </c>
      <c r="D4485" s="126">
        <v>750</v>
      </c>
      <c r="E4485" s="126">
        <v>6</v>
      </c>
      <c r="F4485" s="126" t="s">
        <v>5844</v>
      </c>
      <c r="G4485" s="126">
        <v>29.99</v>
      </c>
    </row>
    <row r="4486" spans="1:7" x14ac:dyDescent="0.25">
      <c r="A4486" s="126">
        <v>28834</v>
      </c>
      <c r="B4486" s="126" t="s">
        <v>2467</v>
      </c>
      <c r="C4486" s="126" t="s">
        <v>442</v>
      </c>
      <c r="D4486" s="126">
        <v>750</v>
      </c>
      <c r="E4486" s="126">
        <v>12</v>
      </c>
      <c r="F4486" s="126" t="s">
        <v>5844</v>
      </c>
      <c r="G4486" s="126">
        <v>19.989999999999998</v>
      </c>
    </row>
    <row r="4487" spans="1:7" x14ac:dyDescent="0.25">
      <c r="A4487" s="126">
        <v>29327</v>
      </c>
      <c r="B4487" s="126" t="s">
        <v>2548</v>
      </c>
      <c r="C4487" s="126" t="s">
        <v>443</v>
      </c>
      <c r="D4487" s="126">
        <v>473</v>
      </c>
      <c r="E4487" s="126">
        <v>24</v>
      </c>
      <c r="F4487" s="126" t="s">
        <v>6615</v>
      </c>
      <c r="G4487" s="126">
        <v>4</v>
      </c>
    </row>
    <row r="4488" spans="1:7" x14ac:dyDescent="0.25">
      <c r="A4488" s="126">
        <v>29327</v>
      </c>
      <c r="B4488" s="126" t="s">
        <v>2548</v>
      </c>
      <c r="C4488" s="126" t="s">
        <v>443</v>
      </c>
      <c r="D4488" s="126">
        <v>473</v>
      </c>
      <c r="E4488" s="126">
        <v>24</v>
      </c>
      <c r="F4488" s="126" t="s">
        <v>6615</v>
      </c>
      <c r="G4488" s="126">
        <v>4</v>
      </c>
    </row>
    <row r="4489" spans="1:7" x14ac:dyDescent="0.25">
      <c r="A4489" s="126">
        <v>29327</v>
      </c>
      <c r="B4489" s="126" t="s">
        <v>2548</v>
      </c>
      <c r="C4489" s="126" t="s">
        <v>443</v>
      </c>
      <c r="D4489" s="126">
        <v>473</v>
      </c>
      <c r="E4489" s="126">
        <v>24</v>
      </c>
      <c r="F4489" s="126" t="s">
        <v>6615</v>
      </c>
      <c r="G4489" s="126">
        <v>4</v>
      </c>
    </row>
    <row r="4490" spans="1:7" x14ac:dyDescent="0.25">
      <c r="A4490" s="126">
        <v>29327</v>
      </c>
      <c r="B4490" s="126" t="s">
        <v>2548</v>
      </c>
      <c r="C4490" s="126" t="s">
        <v>443</v>
      </c>
      <c r="D4490" s="126">
        <v>473</v>
      </c>
      <c r="E4490" s="126">
        <v>24</v>
      </c>
      <c r="F4490" s="126" t="s">
        <v>6615</v>
      </c>
      <c r="G4490" s="126">
        <v>4</v>
      </c>
    </row>
    <row r="4491" spans="1:7" x14ac:dyDescent="0.25">
      <c r="A4491" s="126">
        <v>29369</v>
      </c>
      <c r="B4491" s="126" t="s">
        <v>2557</v>
      </c>
      <c r="C4491" s="126" t="s">
        <v>442</v>
      </c>
      <c r="D4491" s="126">
        <v>750</v>
      </c>
      <c r="E4491" s="126">
        <v>12</v>
      </c>
      <c r="F4491" s="126" t="s">
        <v>5999</v>
      </c>
      <c r="G4491" s="126">
        <v>11.99</v>
      </c>
    </row>
    <row r="4492" spans="1:7" x14ac:dyDescent="0.25">
      <c r="A4492" s="126">
        <v>29370</v>
      </c>
      <c r="B4492" s="126" t="s">
        <v>2558</v>
      </c>
      <c r="C4492" s="126" t="s">
        <v>442</v>
      </c>
      <c r="D4492" s="126">
        <v>750</v>
      </c>
      <c r="E4492" s="126">
        <v>12</v>
      </c>
      <c r="F4492" s="126" t="s">
        <v>5999</v>
      </c>
      <c r="G4492" s="126">
        <v>11.99</v>
      </c>
    </row>
    <row r="4493" spans="1:7" x14ac:dyDescent="0.25">
      <c r="A4493" s="126">
        <v>29372</v>
      </c>
      <c r="B4493" s="126" t="s">
        <v>2560</v>
      </c>
      <c r="C4493" s="126" t="s">
        <v>441</v>
      </c>
      <c r="D4493" s="126">
        <v>750</v>
      </c>
      <c r="E4493" s="126">
        <v>6</v>
      </c>
      <c r="F4493" s="126" t="s">
        <v>5784</v>
      </c>
      <c r="G4493" s="126">
        <v>80.19</v>
      </c>
    </row>
    <row r="4494" spans="1:7" x14ac:dyDescent="0.25">
      <c r="A4494" s="126">
        <v>28120</v>
      </c>
      <c r="B4494" s="126" t="s">
        <v>2346</v>
      </c>
      <c r="C4494" s="126" t="s">
        <v>443</v>
      </c>
      <c r="D4494" s="126">
        <v>4260</v>
      </c>
      <c r="E4494" s="126">
        <v>2</v>
      </c>
      <c r="F4494" s="126" t="s">
        <v>6413</v>
      </c>
      <c r="G4494" s="126">
        <v>29.99</v>
      </c>
    </row>
    <row r="4495" spans="1:7" x14ac:dyDescent="0.25">
      <c r="A4495" s="126">
        <v>28373</v>
      </c>
      <c r="B4495" s="126" t="s">
        <v>2371</v>
      </c>
      <c r="C4495" s="126" t="s">
        <v>441</v>
      </c>
      <c r="D4495" s="126">
        <v>750</v>
      </c>
      <c r="E4495" s="126">
        <v>6</v>
      </c>
      <c r="F4495" s="126" t="s">
        <v>5754</v>
      </c>
      <c r="G4495" s="126">
        <v>72.989999999999995</v>
      </c>
    </row>
    <row r="4496" spans="1:7" x14ac:dyDescent="0.25">
      <c r="A4496" s="126">
        <v>29371</v>
      </c>
      <c r="B4496" s="126" t="s">
        <v>2559</v>
      </c>
      <c r="C4496" s="126" t="s">
        <v>442</v>
      </c>
      <c r="D4496" s="126">
        <v>750</v>
      </c>
      <c r="E4496" s="126">
        <v>12</v>
      </c>
      <c r="F4496" s="126" t="s">
        <v>5999</v>
      </c>
      <c r="G4496" s="126">
        <v>11.99</v>
      </c>
    </row>
    <row r="4497" spans="1:7" x14ac:dyDescent="0.25">
      <c r="A4497" s="126">
        <v>28221</v>
      </c>
      <c r="B4497" s="126" t="s">
        <v>2351</v>
      </c>
      <c r="C4497" s="126" t="s">
        <v>443</v>
      </c>
      <c r="D4497" s="126">
        <v>473</v>
      </c>
      <c r="E4497" s="126">
        <v>24</v>
      </c>
      <c r="F4497" s="126" t="s">
        <v>6535</v>
      </c>
      <c r="G4497" s="126">
        <v>3.99</v>
      </c>
    </row>
    <row r="4498" spans="1:7" x14ac:dyDescent="0.25">
      <c r="A4498" s="126">
        <v>28221</v>
      </c>
      <c r="B4498" s="126" t="s">
        <v>2351</v>
      </c>
      <c r="C4498" s="126" t="s">
        <v>443</v>
      </c>
      <c r="D4498" s="126">
        <v>473</v>
      </c>
      <c r="E4498" s="126">
        <v>24</v>
      </c>
      <c r="F4498" s="126" t="s">
        <v>6535</v>
      </c>
      <c r="G4498" s="126">
        <v>3.99</v>
      </c>
    </row>
    <row r="4499" spans="1:7" x14ac:dyDescent="0.25">
      <c r="A4499" s="126">
        <v>28221</v>
      </c>
      <c r="B4499" s="126" t="s">
        <v>2351</v>
      </c>
      <c r="C4499" s="126" t="s">
        <v>443</v>
      </c>
      <c r="D4499" s="126">
        <v>473</v>
      </c>
      <c r="E4499" s="126">
        <v>24</v>
      </c>
      <c r="F4499" s="126" t="s">
        <v>6535</v>
      </c>
      <c r="G4499" s="126">
        <v>3.99</v>
      </c>
    </row>
    <row r="4500" spans="1:7" x14ac:dyDescent="0.25">
      <c r="A4500" s="126">
        <v>28460</v>
      </c>
      <c r="B4500" s="126" t="s">
        <v>2386</v>
      </c>
      <c r="C4500" s="126" t="s">
        <v>443</v>
      </c>
      <c r="D4500" s="126">
        <v>750</v>
      </c>
      <c r="E4500" s="126">
        <v>12</v>
      </c>
      <c r="F4500" s="126" t="s">
        <v>6615</v>
      </c>
      <c r="G4500" s="126">
        <v>12</v>
      </c>
    </row>
    <row r="4501" spans="1:7" x14ac:dyDescent="0.25">
      <c r="A4501" s="126">
        <v>28460</v>
      </c>
      <c r="B4501" s="126" t="s">
        <v>2386</v>
      </c>
      <c r="C4501" s="126" t="s">
        <v>443</v>
      </c>
      <c r="D4501" s="126">
        <v>750</v>
      </c>
      <c r="E4501" s="126">
        <v>12</v>
      </c>
      <c r="F4501" s="126" t="s">
        <v>6615</v>
      </c>
      <c r="G4501" s="126">
        <v>12</v>
      </c>
    </row>
    <row r="4502" spans="1:7" x14ac:dyDescent="0.25">
      <c r="A4502" s="126">
        <v>28460</v>
      </c>
      <c r="B4502" s="126" t="s">
        <v>2386</v>
      </c>
      <c r="C4502" s="126" t="s">
        <v>443</v>
      </c>
      <c r="D4502" s="126">
        <v>750</v>
      </c>
      <c r="E4502" s="126">
        <v>12</v>
      </c>
      <c r="F4502" s="126" t="s">
        <v>6615</v>
      </c>
      <c r="G4502" s="126">
        <v>12</v>
      </c>
    </row>
    <row r="4503" spans="1:7" x14ac:dyDescent="0.25">
      <c r="A4503" s="126">
        <v>28672</v>
      </c>
      <c r="B4503" s="126" t="s">
        <v>2433</v>
      </c>
      <c r="C4503" s="126" t="s">
        <v>444</v>
      </c>
      <c r="D4503" s="126">
        <v>500</v>
      </c>
      <c r="E4503" s="126">
        <v>12</v>
      </c>
      <c r="F4503" s="126" t="s">
        <v>6687</v>
      </c>
      <c r="G4503" s="126">
        <v>6.99</v>
      </c>
    </row>
    <row r="4504" spans="1:7" x14ac:dyDescent="0.25">
      <c r="A4504" s="126">
        <v>29095</v>
      </c>
      <c r="B4504" s="126" t="s">
        <v>2517</v>
      </c>
      <c r="C4504" s="126" t="s">
        <v>443</v>
      </c>
      <c r="D4504" s="126">
        <v>2130</v>
      </c>
      <c r="E4504" s="126">
        <v>4</v>
      </c>
      <c r="F4504" s="126" t="s">
        <v>6195</v>
      </c>
      <c r="G4504" s="126">
        <v>12.88</v>
      </c>
    </row>
    <row r="4505" spans="1:7" x14ac:dyDescent="0.25">
      <c r="A4505" s="126">
        <v>29095</v>
      </c>
      <c r="B4505" s="126" t="s">
        <v>2517</v>
      </c>
      <c r="C4505" s="126" t="s">
        <v>443</v>
      </c>
      <c r="D4505" s="126">
        <v>2130</v>
      </c>
      <c r="E4505" s="126">
        <v>4</v>
      </c>
      <c r="F4505" s="126" t="s">
        <v>6195</v>
      </c>
      <c r="G4505" s="126">
        <v>12.88</v>
      </c>
    </row>
    <row r="4506" spans="1:7" x14ac:dyDescent="0.25">
      <c r="A4506" s="126">
        <v>27742</v>
      </c>
      <c r="B4506" s="126" t="s">
        <v>2301</v>
      </c>
      <c r="C4506" s="126" t="s">
        <v>443</v>
      </c>
      <c r="D4506" s="126">
        <v>650</v>
      </c>
      <c r="E4506" s="126">
        <v>12</v>
      </c>
      <c r="F4506" s="126" t="s">
        <v>6413</v>
      </c>
      <c r="G4506" s="126">
        <v>16.53</v>
      </c>
    </row>
    <row r="4507" spans="1:7" x14ac:dyDescent="0.25">
      <c r="A4507" s="126">
        <v>27742</v>
      </c>
      <c r="B4507" s="126" t="s">
        <v>2301</v>
      </c>
      <c r="C4507" s="126" t="s">
        <v>443</v>
      </c>
      <c r="D4507" s="126">
        <v>650</v>
      </c>
      <c r="E4507" s="126">
        <v>12</v>
      </c>
      <c r="F4507" s="126" t="s">
        <v>6413</v>
      </c>
      <c r="G4507" s="126">
        <v>16.53</v>
      </c>
    </row>
    <row r="4508" spans="1:7" x14ac:dyDescent="0.25">
      <c r="A4508" s="126">
        <v>27745</v>
      </c>
      <c r="B4508" s="126" t="s">
        <v>2304</v>
      </c>
      <c r="C4508" s="126" t="s">
        <v>443</v>
      </c>
      <c r="D4508" s="126">
        <v>375</v>
      </c>
      <c r="E4508" s="126">
        <v>12</v>
      </c>
      <c r="F4508" s="126" t="s">
        <v>6413</v>
      </c>
      <c r="G4508" s="126">
        <v>23.95</v>
      </c>
    </row>
    <row r="4509" spans="1:7" x14ac:dyDescent="0.25">
      <c r="A4509" s="126">
        <v>27745</v>
      </c>
      <c r="B4509" s="126" t="s">
        <v>2304</v>
      </c>
      <c r="C4509" s="126" t="s">
        <v>443</v>
      </c>
      <c r="D4509" s="126">
        <v>375</v>
      </c>
      <c r="E4509" s="126">
        <v>12</v>
      </c>
      <c r="F4509" s="126" t="s">
        <v>6413</v>
      </c>
      <c r="G4509" s="126">
        <v>23.95</v>
      </c>
    </row>
    <row r="4510" spans="1:7" x14ac:dyDescent="0.25">
      <c r="A4510" s="126">
        <v>27744</v>
      </c>
      <c r="B4510" s="126" t="s">
        <v>2303</v>
      </c>
      <c r="C4510" s="126" t="s">
        <v>443</v>
      </c>
      <c r="D4510" s="126">
        <v>330</v>
      </c>
      <c r="E4510" s="126">
        <v>24</v>
      </c>
      <c r="F4510" s="126" t="s">
        <v>6413</v>
      </c>
      <c r="G4510" s="126">
        <v>16.16</v>
      </c>
    </row>
    <row r="4511" spans="1:7" x14ac:dyDescent="0.25">
      <c r="A4511" s="126">
        <v>27744</v>
      </c>
      <c r="B4511" s="126" t="s">
        <v>2303</v>
      </c>
      <c r="C4511" s="126" t="s">
        <v>443</v>
      </c>
      <c r="D4511" s="126">
        <v>330</v>
      </c>
      <c r="E4511" s="126">
        <v>24</v>
      </c>
      <c r="F4511" s="126" t="s">
        <v>6413</v>
      </c>
      <c r="G4511" s="126">
        <v>16.16</v>
      </c>
    </row>
    <row r="4512" spans="1:7" x14ac:dyDescent="0.25">
      <c r="A4512" s="126">
        <v>27759</v>
      </c>
      <c r="B4512" s="126" t="s">
        <v>2312</v>
      </c>
      <c r="C4512" s="126" t="s">
        <v>443</v>
      </c>
      <c r="D4512" s="126">
        <v>750</v>
      </c>
      <c r="E4512" s="126">
        <v>12</v>
      </c>
      <c r="F4512" s="126" t="s">
        <v>6413</v>
      </c>
      <c r="G4512" s="126">
        <v>18.32</v>
      </c>
    </row>
    <row r="4513" spans="1:7" x14ac:dyDescent="0.25">
      <c r="A4513" s="126">
        <v>27759</v>
      </c>
      <c r="B4513" s="126" t="s">
        <v>2312</v>
      </c>
      <c r="C4513" s="126" t="s">
        <v>443</v>
      </c>
      <c r="D4513" s="126">
        <v>750</v>
      </c>
      <c r="E4513" s="126">
        <v>12</v>
      </c>
      <c r="F4513" s="126" t="s">
        <v>6413</v>
      </c>
      <c r="G4513" s="126">
        <v>18.32</v>
      </c>
    </row>
    <row r="4514" spans="1:7" x14ac:dyDescent="0.25">
      <c r="A4514" s="126">
        <v>27760</v>
      </c>
      <c r="B4514" s="126" t="s">
        <v>2313</v>
      </c>
      <c r="C4514" s="126" t="s">
        <v>443</v>
      </c>
      <c r="D4514" s="126">
        <v>750</v>
      </c>
      <c r="E4514" s="126">
        <v>12</v>
      </c>
      <c r="F4514" s="126" t="s">
        <v>6413</v>
      </c>
      <c r="G4514" s="126">
        <v>19.91</v>
      </c>
    </row>
    <row r="4515" spans="1:7" x14ac:dyDescent="0.25">
      <c r="A4515" s="126">
        <v>27760</v>
      </c>
      <c r="B4515" s="126" t="s">
        <v>2313</v>
      </c>
      <c r="C4515" s="126" t="s">
        <v>443</v>
      </c>
      <c r="D4515" s="126">
        <v>750</v>
      </c>
      <c r="E4515" s="126">
        <v>12</v>
      </c>
      <c r="F4515" s="126" t="s">
        <v>6413</v>
      </c>
      <c r="G4515" s="126">
        <v>19.91</v>
      </c>
    </row>
    <row r="4516" spans="1:7" x14ac:dyDescent="0.25">
      <c r="A4516" s="126">
        <v>29099</v>
      </c>
      <c r="B4516" s="126" t="s">
        <v>2518</v>
      </c>
      <c r="C4516" s="126" t="s">
        <v>443</v>
      </c>
      <c r="D4516" s="126">
        <v>473</v>
      </c>
      <c r="E4516" s="126">
        <v>24</v>
      </c>
      <c r="F4516" s="126" t="s">
        <v>6638</v>
      </c>
      <c r="G4516" s="126">
        <v>4.29</v>
      </c>
    </row>
    <row r="4517" spans="1:7" x14ac:dyDescent="0.25">
      <c r="A4517" s="126">
        <v>29099</v>
      </c>
      <c r="B4517" s="126" t="s">
        <v>2518</v>
      </c>
      <c r="C4517" s="126" t="s">
        <v>443</v>
      </c>
      <c r="D4517" s="126">
        <v>473</v>
      </c>
      <c r="E4517" s="126">
        <v>24</v>
      </c>
      <c r="F4517" s="126" t="s">
        <v>6638</v>
      </c>
      <c r="G4517" s="126">
        <v>4.29</v>
      </c>
    </row>
    <row r="4518" spans="1:7" x14ac:dyDescent="0.25">
      <c r="A4518" s="126">
        <v>29099</v>
      </c>
      <c r="B4518" s="126" t="s">
        <v>2518</v>
      </c>
      <c r="C4518" s="126" t="s">
        <v>443</v>
      </c>
      <c r="D4518" s="126">
        <v>473</v>
      </c>
      <c r="E4518" s="126">
        <v>24</v>
      </c>
      <c r="F4518" s="126" t="s">
        <v>6638</v>
      </c>
      <c r="G4518" s="126">
        <v>4.29</v>
      </c>
    </row>
    <row r="4519" spans="1:7" x14ac:dyDescent="0.25">
      <c r="A4519" s="126">
        <v>29103</v>
      </c>
      <c r="B4519" s="126" t="s">
        <v>2519</v>
      </c>
      <c r="C4519" s="126" t="s">
        <v>443</v>
      </c>
      <c r="D4519" s="126">
        <v>473</v>
      </c>
      <c r="E4519" s="126">
        <v>24</v>
      </c>
      <c r="F4519" s="126" t="s">
        <v>6638</v>
      </c>
      <c r="G4519" s="126">
        <v>3.99</v>
      </c>
    </row>
    <row r="4520" spans="1:7" x14ac:dyDescent="0.25">
      <c r="A4520" s="126">
        <v>29103</v>
      </c>
      <c r="B4520" s="126" t="s">
        <v>2519</v>
      </c>
      <c r="C4520" s="126" t="s">
        <v>443</v>
      </c>
      <c r="D4520" s="126">
        <v>473</v>
      </c>
      <c r="E4520" s="126">
        <v>24</v>
      </c>
      <c r="F4520" s="126" t="s">
        <v>6638</v>
      </c>
      <c r="G4520" s="126">
        <v>3.99</v>
      </c>
    </row>
    <row r="4521" spans="1:7" x14ac:dyDescent="0.25">
      <c r="A4521" s="126">
        <v>29103</v>
      </c>
      <c r="B4521" s="126" t="s">
        <v>2519</v>
      </c>
      <c r="C4521" s="126" t="s">
        <v>443</v>
      </c>
      <c r="D4521" s="126">
        <v>473</v>
      </c>
      <c r="E4521" s="126">
        <v>24</v>
      </c>
      <c r="F4521" s="126" t="s">
        <v>6638</v>
      </c>
      <c r="G4521" s="126">
        <v>3.99</v>
      </c>
    </row>
    <row r="4522" spans="1:7" x14ac:dyDescent="0.25">
      <c r="A4522" s="126">
        <v>28618</v>
      </c>
      <c r="B4522" s="126" t="s">
        <v>2410</v>
      </c>
      <c r="C4522" s="126" t="s">
        <v>441</v>
      </c>
      <c r="D4522" s="126">
        <v>750</v>
      </c>
      <c r="E4522" s="126">
        <v>6</v>
      </c>
      <c r="F4522" s="126" t="s">
        <v>5786</v>
      </c>
      <c r="G4522" s="126">
        <v>44.49</v>
      </c>
    </row>
    <row r="4523" spans="1:7" x14ac:dyDescent="0.25">
      <c r="A4523" s="126">
        <v>27749</v>
      </c>
      <c r="B4523" s="126" t="s">
        <v>2306</v>
      </c>
      <c r="C4523" s="126" t="s">
        <v>443</v>
      </c>
      <c r="D4523" s="126">
        <v>500</v>
      </c>
      <c r="E4523" s="126">
        <v>12</v>
      </c>
      <c r="F4523" s="126" t="s">
        <v>6413</v>
      </c>
      <c r="G4523" s="126">
        <v>14.11</v>
      </c>
    </row>
    <row r="4524" spans="1:7" x14ac:dyDescent="0.25">
      <c r="A4524" s="126">
        <v>27749</v>
      </c>
      <c r="B4524" s="126" t="s">
        <v>2306</v>
      </c>
      <c r="C4524" s="126" t="s">
        <v>443</v>
      </c>
      <c r="D4524" s="126">
        <v>500</v>
      </c>
      <c r="E4524" s="126">
        <v>12</v>
      </c>
      <c r="F4524" s="126" t="s">
        <v>6413</v>
      </c>
      <c r="G4524" s="126">
        <v>14.11</v>
      </c>
    </row>
    <row r="4525" spans="1:7" x14ac:dyDescent="0.25">
      <c r="A4525" s="126">
        <v>27751</v>
      </c>
      <c r="B4525" s="126" t="s">
        <v>2308</v>
      </c>
      <c r="C4525" s="126" t="s">
        <v>443</v>
      </c>
      <c r="D4525" s="126">
        <v>500</v>
      </c>
      <c r="E4525" s="126">
        <v>12</v>
      </c>
      <c r="F4525" s="126" t="s">
        <v>6413</v>
      </c>
      <c r="G4525" s="126">
        <v>14.63</v>
      </c>
    </row>
    <row r="4526" spans="1:7" x14ac:dyDescent="0.25">
      <c r="A4526" s="126">
        <v>27751</v>
      </c>
      <c r="B4526" s="126" t="s">
        <v>2308</v>
      </c>
      <c r="C4526" s="126" t="s">
        <v>443</v>
      </c>
      <c r="D4526" s="126">
        <v>500</v>
      </c>
      <c r="E4526" s="126">
        <v>12</v>
      </c>
      <c r="F4526" s="126" t="s">
        <v>6413</v>
      </c>
      <c r="G4526" s="126">
        <v>14.63</v>
      </c>
    </row>
    <row r="4527" spans="1:7" x14ac:dyDescent="0.25">
      <c r="A4527" s="126">
        <v>27741</v>
      </c>
      <c r="B4527" s="126" t="s">
        <v>2300</v>
      </c>
      <c r="C4527" s="126" t="s">
        <v>443</v>
      </c>
      <c r="D4527" s="126">
        <v>330</v>
      </c>
      <c r="E4527" s="126">
        <v>24</v>
      </c>
      <c r="F4527" s="126" t="s">
        <v>6413</v>
      </c>
      <c r="G4527" s="126">
        <v>11.92</v>
      </c>
    </row>
    <row r="4528" spans="1:7" x14ac:dyDescent="0.25">
      <c r="A4528" s="126">
        <v>27741</v>
      </c>
      <c r="B4528" s="126" t="s">
        <v>2300</v>
      </c>
      <c r="C4528" s="126" t="s">
        <v>443</v>
      </c>
      <c r="D4528" s="126">
        <v>330</v>
      </c>
      <c r="E4528" s="126">
        <v>24</v>
      </c>
      <c r="F4528" s="126" t="s">
        <v>6413</v>
      </c>
      <c r="G4528" s="126">
        <v>11.92</v>
      </c>
    </row>
    <row r="4529" spans="1:7" x14ac:dyDescent="0.25">
      <c r="A4529" s="126">
        <v>27743</v>
      </c>
      <c r="B4529" s="126" t="s">
        <v>2302</v>
      </c>
      <c r="C4529" s="126" t="s">
        <v>443</v>
      </c>
      <c r="D4529" s="126">
        <v>330</v>
      </c>
      <c r="E4529" s="126">
        <v>24</v>
      </c>
      <c r="F4529" s="126" t="s">
        <v>6413</v>
      </c>
      <c r="G4529" s="126">
        <v>11.57</v>
      </c>
    </row>
    <row r="4530" spans="1:7" x14ac:dyDescent="0.25">
      <c r="A4530" s="126">
        <v>27743</v>
      </c>
      <c r="B4530" s="126" t="s">
        <v>2302</v>
      </c>
      <c r="C4530" s="126" t="s">
        <v>443</v>
      </c>
      <c r="D4530" s="126">
        <v>330</v>
      </c>
      <c r="E4530" s="126">
        <v>24</v>
      </c>
      <c r="F4530" s="126" t="s">
        <v>6413</v>
      </c>
      <c r="G4530" s="126">
        <v>11.57</v>
      </c>
    </row>
    <row r="4531" spans="1:7" x14ac:dyDescent="0.25">
      <c r="A4531" s="126">
        <v>27752</v>
      </c>
      <c r="B4531" s="126" t="s">
        <v>2309</v>
      </c>
      <c r="C4531" s="126" t="s">
        <v>443</v>
      </c>
      <c r="D4531" s="126">
        <v>500</v>
      </c>
      <c r="E4531" s="126">
        <v>12</v>
      </c>
      <c r="F4531" s="126" t="s">
        <v>6413</v>
      </c>
      <c r="G4531" s="126">
        <v>15.28</v>
      </c>
    </row>
    <row r="4532" spans="1:7" x14ac:dyDescent="0.25">
      <c r="A4532" s="126">
        <v>27752</v>
      </c>
      <c r="B4532" s="126" t="s">
        <v>2309</v>
      </c>
      <c r="C4532" s="126" t="s">
        <v>443</v>
      </c>
      <c r="D4532" s="126">
        <v>500</v>
      </c>
      <c r="E4532" s="126">
        <v>12</v>
      </c>
      <c r="F4532" s="126" t="s">
        <v>6413</v>
      </c>
      <c r="G4532" s="126">
        <v>15.28</v>
      </c>
    </row>
    <row r="4533" spans="1:7" x14ac:dyDescent="0.25">
      <c r="A4533" s="126">
        <v>27761</v>
      </c>
      <c r="B4533" s="126" t="s">
        <v>2314</v>
      </c>
      <c r="C4533" s="126" t="s">
        <v>443</v>
      </c>
      <c r="D4533" s="126">
        <v>750</v>
      </c>
      <c r="E4533" s="126">
        <v>12</v>
      </c>
      <c r="F4533" s="126" t="s">
        <v>6413</v>
      </c>
      <c r="G4533" s="126">
        <v>19.98</v>
      </c>
    </row>
    <row r="4534" spans="1:7" x14ac:dyDescent="0.25">
      <c r="A4534" s="126">
        <v>27761</v>
      </c>
      <c r="B4534" s="126" t="s">
        <v>2314</v>
      </c>
      <c r="C4534" s="126" t="s">
        <v>443</v>
      </c>
      <c r="D4534" s="126">
        <v>750</v>
      </c>
      <c r="E4534" s="126">
        <v>12</v>
      </c>
      <c r="F4534" s="126" t="s">
        <v>6413</v>
      </c>
      <c r="G4534" s="126">
        <v>19.98</v>
      </c>
    </row>
    <row r="4535" spans="1:7" x14ac:dyDescent="0.25">
      <c r="A4535" s="126">
        <v>27762</v>
      </c>
      <c r="B4535" s="126" t="s">
        <v>2315</v>
      </c>
      <c r="C4535" s="126" t="s">
        <v>443</v>
      </c>
      <c r="D4535" s="126">
        <v>750</v>
      </c>
      <c r="E4535" s="126">
        <v>12</v>
      </c>
      <c r="F4535" s="126" t="s">
        <v>6413</v>
      </c>
      <c r="G4535" s="126">
        <v>29.95</v>
      </c>
    </row>
    <row r="4536" spans="1:7" x14ac:dyDescent="0.25">
      <c r="A4536" s="126">
        <v>27762</v>
      </c>
      <c r="B4536" s="126" t="s">
        <v>2315</v>
      </c>
      <c r="C4536" s="126" t="s">
        <v>443</v>
      </c>
      <c r="D4536" s="126">
        <v>750</v>
      </c>
      <c r="E4536" s="126">
        <v>12</v>
      </c>
      <c r="F4536" s="126" t="s">
        <v>6413</v>
      </c>
      <c r="G4536" s="126">
        <v>29.95</v>
      </c>
    </row>
    <row r="4537" spans="1:7" x14ac:dyDescent="0.25">
      <c r="A4537" s="126">
        <v>27764</v>
      </c>
      <c r="B4537" s="126" t="s">
        <v>2316</v>
      </c>
      <c r="C4537" s="126" t="s">
        <v>443</v>
      </c>
      <c r="D4537" s="126">
        <v>750</v>
      </c>
      <c r="E4537" s="126">
        <v>12</v>
      </c>
      <c r="F4537" s="126" t="s">
        <v>6413</v>
      </c>
      <c r="G4537" s="126">
        <v>38.07</v>
      </c>
    </row>
    <row r="4538" spans="1:7" x14ac:dyDescent="0.25">
      <c r="A4538" s="126">
        <v>27764</v>
      </c>
      <c r="B4538" s="126" t="s">
        <v>2316</v>
      </c>
      <c r="C4538" s="126" t="s">
        <v>443</v>
      </c>
      <c r="D4538" s="126">
        <v>750</v>
      </c>
      <c r="E4538" s="126">
        <v>12</v>
      </c>
      <c r="F4538" s="126" t="s">
        <v>6413</v>
      </c>
      <c r="G4538" s="126">
        <v>38.07</v>
      </c>
    </row>
    <row r="4539" spans="1:7" x14ac:dyDescent="0.25">
      <c r="A4539" s="126">
        <v>27965</v>
      </c>
      <c r="B4539" s="126" t="s">
        <v>2333</v>
      </c>
      <c r="C4539" s="126" t="s">
        <v>443</v>
      </c>
      <c r="D4539" s="126">
        <v>473</v>
      </c>
      <c r="E4539" s="126">
        <v>24</v>
      </c>
      <c r="F4539" s="126" t="s">
        <v>6431</v>
      </c>
      <c r="G4539" s="126">
        <v>3.69</v>
      </c>
    </row>
    <row r="4540" spans="1:7" x14ac:dyDescent="0.25">
      <c r="A4540" s="126">
        <v>27965</v>
      </c>
      <c r="B4540" s="126" t="s">
        <v>2333</v>
      </c>
      <c r="C4540" s="126" t="s">
        <v>443</v>
      </c>
      <c r="D4540" s="126">
        <v>473</v>
      </c>
      <c r="E4540" s="126">
        <v>24</v>
      </c>
      <c r="F4540" s="126" t="s">
        <v>6431</v>
      </c>
      <c r="G4540" s="126">
        <v>3.69</v>
      </c>
    </row>
    <row r="4541" spans="1:7" x14ac:dyDescent="0.25">
      <c r="A4541" s="126">
        <v>28743</v>
      </c>
      <c r="B4541" s="126" t="s">
        <v>2444</v>
      </c>
      <c r="C4541" s="126" t="s">
        <v>443</v>
      </c>
      <c r="D4541" s="126">
        <v>650</v>
      </c>
      <c r="E4541" s="126">
        <v>12</v>
      </c>
      <c r="F4541" s="126" t="s">
        <v>6413</v>
      </c>
      <c r="G4541" s="126">
        <v>7.99</v>
      </c>
    </row>
    <row r="4542" spans="1:7" x14ac:dyDescent="0.25">
      <c r="A4542" s="126">
        <v>28743</v>
      </c>
      <c r="B4542" s="126" t="s">
        <v>2444</v>
      </c>
      <c r="C4542" s="126" t="s">
        <v>443</v>
      </c>
      <c r="D4542" s="126">
        <v>650</v>
      </c>
      <c r="E4542" s="126">
        <v>12</v>
      </c>
      <c r="F4542" s="126" t="s">
        <v>6413</v>
      </c>
      <c r="G4542" s="126">
        <v>7.99</v>
      </c>
    </row>
    <row r="4543" spans="1:7" x14ac:dyDescent="0.25">
      <c r="A4543" s="126">
        <v>28744</v>
      </c>
      <c r="B4543" s="126" t="s">
        <v>2445</v>
      </c>
      <c r="C4543" s="126" t="s">
        <v>443</v>
      </c>
      <c r="D4543" s="126">
        <v>650</v>
      </c>
      <c r="E4543" s="126">
        <v>12</v>
      </c>
      <c r="F4543" s="126" t="s">
        <v>6413</v>
      </c>
      <c r="G4543" s="126">
        <v>7.99</v>
      </c>
    </row>
    <row r="4544" spans="1:7" x14ac:dyDescent="0.25">
      <c r="A4544" s="126">
        <v>28744</v>
      </c>
      <c r="B4544" s="126" t="s">
        <v>2445</v>
      </c>
      <c r="C4544" s="126" t="s">
        <v>443</v>
      </c>
      <c r="D4544" s="126">
        <v>650</v>
      </c>
      <c r="E4544" s="126">
        <v>12</v>
      </c>
      <c r="F4544" s="126" t="s">
        <v>6413</v>
      </c>
      <c r="G4544" s="126">
        <v>7.99</v>
      </c>
    </row>
    <row r="4545" spans="1:7" x14ac:dyDescent="0.25">
      <c r="A4545" s="126">
        <v>28017</v>
      </c>
      <c r="B4545" s="126" t="s">
        <v>6688</v>
      </c>
      <c r="C4545" s="126" t="s">
        <v>442</v>
      </c>
      <c r="D4545" s="126">
        <v>750</v>
      </c>
      <c r="E4545" s="126">
        <v>12</v>
      </c>
      <c r="F4545" s="126" t="s">
        <v>6689</v>
      </c>
      <c r="G4545" s="126">
        <v>19.989999999999998</v>
      </c>
    </row>
    <row r="4546" spans="1:7" x14ac:dyDescent="0.25">
      <c r="A4546" s="126">
        <v>28006</v>
      </c>
      <c r="B4546" s="126" t="s">
        <v>2338</v>
      </c>
      <c r="C4546" s="126" t="s">
        <v>443</v>
      </c>
      <c r="D4546" s="126">
        <v>650</v>
      </c>
      <c r="E4546" s="126">
        <v>12</v>
      </c>
      <c r="F4546" s="126" t="s">
        <v>6413</v>
      </c>
      <c r="G4546" s="126">
        <v>14.63</v>
      </c>
    </row>
    <row r="4547" spans="1:7" x14ac:dyDescent="0.25">
      <c r="A4547" s="126">
        <v>28006</v>
      </c>
      <c r="B4547" s="126" t="s">
        <v>2338</v>
      </c>
      <c r="C4547" s="126" t="s">
        <v>443</v>
      </c>
      <c r="D4547" s="126">
        <v>650</v>
      </c>
      <c r="E4547" s="126">
        <v>12</v>
      </c>
      <c r="F4547" s="126" t="s">
        <v>6413</v>
      </c>
      <c r="G4547" s="126">
        <v>14.63</v>
      </c>
    </row>
    <row r="4548" spans="1:7" x14ac:dyDescent="0.25">
      <c r="A4548" s="126">
        <v>28944</v>
      </c>
      <c r="B4548" s="126" t="s">
        <v>2488</v>
      </c>
      <c r="C4548" s="126" t="s">
        <v>442</v>
      </c>
      <c r="D4548" s="126">
        <v>750</v>
      </c>
      <c r="E4548" s="126">
        <v>6</v>
      </c>
      <c r="F4548" s="126" t="s">
        <v>5788</v>
      </c>
      <c r="G4548" s="126">
        <v>23.99</v>
      </c>
    </row>
    <row r="4549" spans="1:7" x14ac:dyDescent="0.25">
      <c r="A4549" s="126">
        <v>28745</v>
      </c>
      <c r="B4549" s="126" t="s">
        <v>2446</v>
      </c>
      <c r="C4549" s="126" t="s">
        <v>443</v>
      </c>
      <c r="D4549" s="126">
        <v>8520</v>
      </c>
      <c r="E4549" s="126">
        <v>1</v>
      </c>
      <c r="F4549" s="126" t="s">
        <v>6413</v>
      </c>
      <c r="G4549" s="126">
        <v>33.450000000000003</v>
      </c>
    </row>
    <row r="4550" spans="1:7" x14ac:dyDescent="0.25">
      <c r="A4550" s="126">
        <v>28745</v>
      </c>
      <c r="B4550" s="126" t="s">
        <v>2446</v>
      </c>
      <c r="C4550" s="126" t="s">
        <v>443</v>
      </c>
      <c r="D4550" s="126">
        <v>8520</v>
      </c>
      <c r="E4550" s="126">
        <v>1</v>
      </c>
      <c r="F4550" s="126" t="s">
        <v>6413</v>
      </c>
      <c r="G4550" s="126">
        <v>33.450000000000003</v>
      </c>
    </row>
    <row r="4551" spans="1:7" x14ac:dyDescent="0.25">
      <c r="A4551" s="126">
        <v>28632</v>
      </c>
      <c r="B4551" s="126" t="s">
        <v>2418</v>
      </c>
      <c r="C4551" s="126" t="s">
        <v>443</v>
      </c>
      <c r="D4551" s="126">
        <v>473</v>
      </c>
      <c r="E4551" s="126">
        <v>24</v>
      </c>
      <c r="F4551" s="126" t="s">
        <v>6413</v>
      </c>
      <c r="G4551" s="126">
        <v>2.4900000000000002</v>
      </c>
    </row>
    <row r="4552" spans="1:7" x14ac:dyDescent="0.25">
      <c r="A4552" s="126">
        <v>28632</v>
      </c>
      <c r="B4552" s="126" t="s">
        <v>2418</v>
      </c>
      <c r="C4552" s="126" t="s">
        <v>443</v>
      </c>
      <c r="D4552" s="126">
        <v>473</v>
      </c>
      <c r="E4552" s="126">
        <v>24</v>
      </c>
      <c r="F4552" s="126" t="s">
        <v>6413</v>
      </c>
      <c r="G4552" s="126">
        <v>2.4900000000000002</v>
      </c>
    </row>
    <row r="4553" spans="1:7" x14ac:dyDescent="0.25">
      <c r="A4553" s="126">
        <v>28894</v>
      </c>
      <c r="B4553" s="126" t="s">
        <v>2476</v>
      </c>
      <c r="C4553" s="126" t="s">
        <v>442</v>
      </c>
      <c r="D4553" s="126">
        <v>750</v>
      </c>
      <c r="E4553" s="126">
        <v>12</v>
      </c>
      <c r="F4553" s="126" t="s">
        <v>6298</v>
      </c>
      <c r="G4553" s="126">
        <v>13.99</v>
      </c>
    </row>
    <row r="4554" spans="1:7" x14ac:dyDescent="0.25">
      <c r="A4554" s="126">
        <v>27750</v>
      </c>
      <c r="B4554" s="126" t="s">
        <v>2307</v>
      </c>
      <c r="C4554" s="126" t="s">
        <v>443</v>
      </c>
      <c r="D4554" s="126">
        <v>750</v>
      </c>
      <c r="E4554" s="126">
        <v>12</v>
      </c>
      <c r="F4554" s="126" t="s">
        <v>6413</v>
      </c>
      <c r="G4554" s="126">
        <v>23.53</v>
      </c>
    </row>
    <row r="4555" spans="1:7" x14ac:dyDescent="0.25">
      <c r="A4555" s="126">
        <v>27750</v>
      </c>
      <c r="B4555" s="126" t="s">
        <v>2307</v>
      </c>
      <c r="C4555" s="126" t="s">
        <v>443</v>
      </c>
      <c r="D4555" s="126">
        <v>750</v>
      </c>
      <c r="E4555" s="126">
        <v>12</v>
      </c>
      <c r="F4555" s="126" t="s">
        <v>6413</v>
      </c>
      <c r="G4555" s="126">
        <v>23.53</v>
      </c>
    </row>
    <row r="4556" spans="1:7" x14ac:dyDescent="0.25">
      <c r="A4556" s="126">
        <v>29329</v>
      </c>
      <c r="B4556" s="126" t="s">
        <v>2550</v>
      </c>
      <c r="C4556" s="126" t="s">
        <v>442</v>
      </c>
      <c r="D4556" s="126">
        <v>750</v>
      </c>
      <c r="E4556" s="126">
        <v>6</v>
      </c>
      <c r="F4556" s="126" t="s">
        <v>5779</v>
      </c>
      <c r="G4556" s="126">
        <v>379.99</v>
      </c>
    </row>
    <row r="4557" spans="1:7" x14ac:dyDescent="0.25">
      <c r="A4557" s="126">
        <v>28321</v>
      </c>
      <c r="B4557" s="126" t="s">
        <v>2363</v>
      </c>
      <c r="C4557" s="126" t="s">
        <v>442</v>
      </c>
      <c r="D4557" s="126">
        <v>750</v>
      </c>
      <c r="E4557" s="126">
        <v>12</v>
      </c>
      <c r="F4557" s="126" t="s">
        <v>6182</v>
      </c>
      <c r="G4557" s="126">
        <v>13.99</v>
      </c>
    </row>
    <row r="4558" spans="1:7" x14ac:dyDescent="0.25">
      <c r="A4558" s="126">
        <v>28323</v>
      </c>
      <c r="B4558" s="126" t="s">
        <v>2364</v>
      </c>
      <c r="C4558" s="126" t="s">
        <v>442</v>
      </c>
      <c r="D4558" s="126">
        <v>750</v>
      </c>
      <c r="E4558" s="126">
        <v>12</v>
      </c>
      <c r="F4558" s="126" t="s">
        <v>6182</v>
      </c>
      <c r="G4558" s="126">
        <v>12.99</v>
      </c>
    </row>
    <row r="4559" spans="1:7" x14ac:dyDescent="0.25">
      <c r="A4559" s="126">
        <v>28326</v>
      </c>
      <c r="B4559" s="126" t="s">
        <v>2365</v>
      </c>
      <c r="C4559" s="126" t="s">
        <v>442</v>
      </c>
      <c r="D4559" s="126">
        <v>750</v>
      </c>
      <c r="E4559" s="126">
        <v>12</v>
      </c>
      <c r="F4559" s="126" t="s">
        <v>6182</v>
      </c>
      <c r="G4559" s="126">
        <v>13.99</v>
      </c>
    </row>
    <row r="4560" spans="1:7" x14ac:dyDescent="0.25">
      <c r="A4560" s="126">
        <v>28527</v>
      </c>
      <c r="B4560" s="126" t="s">
        <v>2394</v>
      </c>
      <c r="C4560" s="126" t="s">
        <v>442</v>
      </c>
      <c r="D4560" s="126">
        <v>750</v>
      </c>
      <c r="E4560" s="126">
        <v>12</v>
      </c>
      <c r="F4560" s="126" t="s">
        <v>5794</v>
      </c>
      <c r="G4560" s="126">
        <v>12.99</v>
      </c>
    </row>
    <row r="4561" spans="1:7" x14ac:dyDescent="0.25">
      <c r="A4561" s="126">
        <v>28112</v>
      </c>
      <c r="B4561" s="126" t="s">
        <v>322</v>
      </c>
      <c r="C4561" s="126" t="s">
        <v>442</v>
      </c>
      <c r="D4561" s="126">
        <v>750</v>
      </c>
      <c r="E4561" s="126">
        <v>12</v>
      </c>
      <c r="F4561" s="126" t="s">
        <v>5946</v>
      </c>
      <c r="G4561" s="126">
        <v>10.49</v>
      </c>
    </row>
    <row r="4562" spans="1:7" x14ac:dyDescent="0.25">
      <c r="A4562" s="126">
        <v>28113</v>
      </c>
      <c r="B4562" s="126" t="s">
        <v>323</v>
      </c>
      <c r="C4562" s="126" t="s">
        <v>442</v>
      </c>
      <c r="D4562" s="126">
        <v>750</v>
      </c>
      <c r="E4562" s="126">
        <v>12</v>
      </c>
      <c r="F4562" s="126" t="s">
        <v>5946</v>
      </c>
      <c r="G4562" s="126">
        <v>10.99</v>
      </c>
    </row>
    <row r="4563" spans="1:7" x14ac:dyDescent="0.25">
      <c r="A4563" s="126">
        <v>28115</v>
      </c>
      <c r="B4563" s="126" t="s">
        <v>2345</v>
      </c>
      <c r="C4563" s="126" t="s">
        <v>442</v>
      </c>
      <c r="D4563" s="126">
        <v>3000</v>
      </c>
      <c r="E4563" s="126">
        <v>4</v>
      </c>
      <c r="F4563" s="126" t="s">
        <v>5957</v>
      </c>
      <c r="G4563" s="126">
        <v>44.99</v>
      </c>
    </row>
    <row r="4564" spans="1:7" x14ac:dyDescent="0.25">
      <c r="A4564" s="126">
        <v>28681</v>
      </c>
      <c r="B4564" s="126" t="s">
        <v>2434</v>
      </c>
      <c r="C4564" s="126" t="s">
        <v>442</v>
      </c>
      <c r="D4564" s="126">
        <v>750</v>
      </c>
      <c r="E4564" s="126">
        <v>12</v>
      </c>
      <c r="F4564" s="126" t="s">
        <v>5779</v>
      </c>
      <c r="G4564" s="126">
        <v>19.989999999999998</v>
      </c>
    </row>
    <row r="4565" spans="1:7" x14ac:dyDescent="0.25">
      <c r="A4565" s="126">
        <v>28466</v>
      </c>
      <c r="B4565" s="126" t="s">
        <v>2388</v>
      </c>
      <c r="C4565" s="126" t="s">
        <v>443</v>
      </c>
      <c r="D4565" s="126">
        <v>473</v>
      </c>
      <c r="E4565" s="126">
        <v>24</v>
      </c>
      <c r="F4565" s="126" t="s">
        <v>6678</v>
      </c>
      <c r="G4565" s="126">
        <v>4.3899999999999997</v>
      </c>
    </row>
    <row r="4566" spans="1:7" x14ac:dyDescent="0.25">
      <c r="A4566" s="126">
        <v>28466</v>
      </c>
      <c r="B4566" s="126" t="s">
        <v>2388</v>
      </c>
      <c r="C4566" s="126" t="s">
        <v>443</v>
      </c>
      <c r="D4566" s="126">
        <v>473</v>
      </c>
      <c r="E4566" s="126">
        <v>24</v>
      </c>
      <c r="F4566" s="126" t="s">
        <v>6678</v>
      </c>
      <c r="G4566" s="126">
        <v>4.3899999999999997</v>
      </c>
    </row>
    <row r="4567" spans="1:7" x14ac:dyDescent="0.25">
      <c r="A4567" s="126">
        <v>28466</v>
      </c>
      <c r="B4567" s="126" t="s">
        <v>2388</v>
      </c>
      <c r="C4567" s="126" t="s">
        <v>443</v>
      </c>
      <c r="D4567" s="126">
        <v>473</v>
      </c>
      <c r="E4567" s="126">
        <v>24</v>
      </c>
      <c r="F4567" s="126" t="s">
        <v>6678</v>
      </c>
      <c r="G4567" s="126">
        <v>4.3899999999999997</v>
      </c>
    </row>
    <row r="4568" spans="1:7" x14ac:dyDescent="0.25">
      <c r="A4568" s="126">
        <v>28690</v>
      </c>
      <c r="B4568" s="126" t="s">
        <v>2437</v>
      </c>
      <c r="C4568" s="126" t="s">
        <v>442</v>
      </c>
      <c r="D4568" s="126">
        <v>750</v>
      </c>
      <c r="E4568" s="126">
        <v>12</v>
      </c>
      <c r="F4568" s="126" t="s">
        <v>5933</v>
      </c>
      <c r="G4568" s="126">
        <v>15.99</v>
      </c>
    </row>
    <row r="4569" spans="1:7" x14ac:dyDescent="0.25">
      <c r="A4569" s="126">
        <v>28504</v>
      </c>
      <c r="B4569" s="126" t="s">
        <v>2392</v>
      </c>
      <c r="C4569" s="126" t="s">
        <v>442</v>
      </c>
      <c r="D4569" s="126">
        <v>750</v>
      </c>
      <c r="E4569" s="126">
        <v>12</v>
      </c>
      <c r="F4569" s="126" t="s">
        <v>5928</v>
      </c>
      <c r="G4569" s="126">
        <v>22.99</v>
      </c>
    </row>
    <row r="4570" spans="1:7" x14ac:dyDescent="0.25">
      <c r="A4570" s="126">
        <v>28633</v>
      </c>
      <c r="B4570" s="126" t="s">
        <v>421</v>
      </c>
      <c r="C4570" s="126" t="s">
        <v>442</v>
      </c>
      <c r="D4570" s="126">
        <v>750</v>
      </c>
      <c r="E4570" s="126">
        <v>12</v>
      </c>
      <c r="F4570" s="126" t="s">
        <v>5754</v>
      </c>
      <c r="G4570" s="126">
        <v>14.99</v>
      </c>
    </row>
    <row r="4571" spans="1:7" x14ac:dyDescent="0.25">
      <c r="A4571" s="126">
        <v>28637</v>
      </c>
      <c r="B4571" s="126" t="s">
        <v>2420</v>
      </c>
      <c r="C4571" s="126" t="s">
        <v>443</v>
      </c>
      <c r="D4571" s="126">
        <v>473</v>
      </c>
      <c r="E4571" s="126">
        <v>24</v>
      </c>
      <c r="F4571" s="126" t="s">
        <v>6413</v>
      </c>
      <c r="G4571" s="126">
        <v>4.49</v>
      </c>
    </row>
    <row r="4572" spans="1:7" x14ac:dyDescent="0.25">
      <c r="A4572" s="126">
        <v>28637</v>
      </c>
      <c r="B4572" s="126" t="s">
        <v>2420</v>
      </c>
      <c r="C4572" s="126" t="s">
        <v>443</v>
      </c>
      <c r="D4572" s="126">
        <v>473</v>
      </c>
      <c r="E4572" s="126">
        <v>24</v>
      </c>
      <c r="F4572" s="126" t="s">
        <v>6413</v>
      </c>
      <c r="G4572" s="126">
        <v>4.49</v>
      </c>
    </row>
    <row r="4573" spans="1:7" x14ac:dyDescent="0.25">
      <c r="A4573" s="126">
        <v>27758</v>
      </c>
      <c r="B4573" s="126" t="s">
        <v>2311</v>
      </c>
      <c r="C4573" s="126" t="s">
        <v>443</v>
      </c>
      <c r="D4573" s="126">
        <v>750</v>
      </c>
      <c r="E4573" s="126">
        <v>12</v>
      </c>
      <c r="F4573" s="126" t="s">
        <v>6413</v>
      </c>
      <c r="G4573" s="126">
        <v>19.96</v>
      </c>
    </row>
    <row r="4574" spans="1:7" x14ac:dyDescent="0.25">
      <c r="A4574" s="126">
        <v>27758</v>
      </c>
      <c r="B4574" s="126" t="s">
        <v>2311</v>
      </c>
      <c r="C4574" s="126" t="s">
        <v>443</v>
      </c>
      <c r="D4574" s="126">
        <v>750</v>
      </c>
      <c r="E4574" s="126">
        <v>12</v>
      </c>
      <c r="F4574" s="126" t="s">
        <v>6413</v>
      </c>
      <c r="G4574" s="126">
        <v>19.96</v>
      </c>
    </row>
    <row r="4575" spans="1:7" x14ac:dyDescent="0.25">
      <c r="A4575" s="126">
        <v>32068</v>
      </c>
      <c r="B4575" s="126" t="s">
        <v>4016</v>
      </c>
      <c r="C4575" s="126" t="s">
        <v>443</v>
      </c>
      <c r="D4575" s="126">
        <v>473</v>
      </c>
      <c r="E4575" s="126">
        <v>24</v>
      </c>
      <c r="F4575" s="126" t="s">
        <v>6578</v>
      </c>
      <c r="G4575" s="126">
        <v>4.24</v>
      </c>
    </row>
    <row r="4576" spans="1:7" x14ac:dyDescent="0.25">
      <c r="A4576" s="126">
        <v>32068</v>
      </c>
      <c r="B4576" s="126" t="s">
        <v>4016</v>
      </c>
      <c r="C4576" s="126" t="s">
        <v>443</v>
      </c>
      <c r="D4576" s="126">
        <v>473</v>
      </c>
      <c r="E4576" s="126">
        <v>24</v>
      </c>
      <c r="F4576" s="126" t="s">
        <v>6578</v>
      </c>
      <c r="G4576" s="126">
        <v>4.24</v>
      </c>
    </row>
    <row r="4577" spans="1:7" x14ac:dyDescent="0.25">
      <c r="A4577" s="126">
        <v>32069</v>
      </c>
      <c r="B4577" s="126" t="s">
        <v>4017</v>
      </c>
      <c r="C4577" s="126" t="s">
        <v>443</v>
      </c>
      <c r="D4577" s="126">
        <v>473</v>
      </c>
      <c r="E4577" s="126">
        <v>24</v>
      </c>
      <c r="F4577" s="126" t="s">
        <v>6578</v>
      </c>
      <c r="G4577" s="126">
        <v>4.24</v>
      </c>
    </row>
    <row r="4578" spans="1:7" x14ac:dyDescent="0.25">
      <c r="A4578" s="126">
        <v>32069</v>
      </c>
      <c r="B4578" s="126" t="s">
        <v>4017</v>
      </c>
      <c r="C4578" s="126" t="s">
        <v>443</v>
      </c>
      <c r="D4578" s="126">
        <v>473</v>
      </c>
      <c r="E4578" s="126">
        <v>24</v>
      </c>
      <c r="F4578" s="126" t="s">
        <v>6578</v>
      </c>
      <c r="G4578" s="126">
        <v>4.24</v>
      </c>
    </row>
    <row r="4579" spans="1:7" x14ac:dyDescent="0.25">
      <c r="A4579" s="126">
        <v>28892</v>
      </c>
      <c r="B4579" s="126" t="s">
        <v>2474</v>
      </c>
      <c r="C4579" s="126" t="s">
        <v>442</v>
      </c>
      <c r="D4579" s="126">
        <v>750</v>
      </c>
      <c r="E4579" s="126">
        <v>12</v>
      </c>
      <c r="F4579" s="126" t="s">
        <v>6298</v>
      </c>
      <c r="G4579" s="126">
        <v>13.99</v>
      </c>
    </row>
    <row r="4580" spans="1:7" x14ac:dyDescent="0.25">
      <c r="A4580" s="126">
        <v>28475</v>
      </c>
      <c r="B4580" s="126" t="s">
        <v>438</v>
      </c>
      <c r="C4580" s="126" t="s">
        <v>442</v>
      </c>
      <c r="D4580" s="126">
        <v>750</v>
      </c>
      <c r="E4580" s="126">
        <v>12</v>
      </c>
      <c r="F4580" s="126" t="s">
        <v>5899</v>
      </c>
      <c r="G4580" s="126">
        <v>19.989999999999998</v>
      </c>
    </row>
    <row r="4581" spans="1:7" x14ac:dyDescent="0.25">
      <c r="A4581" s="126">
        <v>28374</v>
      </c>
      <c r="B4581" s="126" t="s">
        <v>2372</v>
      </c>
      <c r="C4581" s="126" t="s">
        <v>442</v>
      </c>
      <c r="D4581" s="126">
        <v>750</v>
      </c>
      <c r="E4581" s="126">
        <v>12</v>
      </c>
      <c r="F4581" s="126" t="s">
        <v>6416</v>
      </c>
      <c r="G4581" s="126">
        <v>55.38</v>
      </c>
    </row>
    <row r="4582" spans="1:7" x14ac:dyDescent="0.25">
      <c r="A4582" s="126">
        <v>28361</v>
      </c>
      <c r="B4582" s="126" t="s">
        <v>2368</v>
      </c>
      <c r="C4582" s="126" t="s">
        <v>442</v>
      </c>
      <c r="D4582" s="126">
        <v>750</v>
      </c>
      <c r="E4582" s="126">
        <v>6</v>
      </c>
      <c r="F4582" s="126" t="s">
        <v>6416</v>
      </c>
      <c r="G4582" s="126">
        <v>1056.47</v>
      </c>
    </row>
    <row r="4583" spans="1:7" x14ac:dyDescent="0.25">
      <c r="A4583" s="126">
        <v>29030</v>
      </c>
      <c r="B4583" s="126" t="s">
        <v>2494</v>
      </c>
      <c r="C4583" s="126" t="s">
        <v>443</v>
      </c>
      <c r="D4583" s="126">
        <v>355</v>
      </c>
      <c r="E4583" s="126">
        <v>24</v>
      </c>
      <c r="F4583" s="126" t="s">
        <v>6570</v>
      </c>
      <c r="G4583" s="126">
        <v>1.87</v>
      </c>
    </row>
    <row r="4584" spans="1:7" x14ac:dyDescent="0.25">
      <c r="A4584" s="126">
        <v>29283</v>
      </c>
      <c r="B4584" s="126" t="s">
        <v>2537</v>
      </c>
      <c r="C4584" s="126" t="s">
        <v>442</v>
      </c>
      <c r="D4584" s="126">
        <v>3000</v>
      </c>
      <c r="E4584" s="126">
        <v>4</v>
      </c>
      <c r="F4584" s="126" t="s">
        <v>5965</v>
      </c>
      <c r="G4584" s="126">
        <v>42.99</v>
      </c>
    </row>
    <row r="4585" spans="1:7" x14ac:dyDescent="0.25">
      <c r="A4585" s="126">
        <v>28461</v>
      </c>
      <c r="B4585" s="126" t="s">
        <v>2387</v>
      </c>
      <c r="C4585" s="126" t="s">
        <v>442</v>
      </c>
      <c r="D4585" s="126">
        <v>750</v>
      </c>
      <c r="E4585" s="126">
        <v>12</v>
      </c>
      <c r="F4585" s="126" t="s">
        <v>5999</v>
      </c>
      <c r="G4585" s="126">
        <v>15.99</v>
      </c>
    </row>
    <row r="4586" spans="1:7" x14ac:dyDescent="0.25">
      <c r="A4586" s="126">
        <v>28683</v>
      </c>
      <c r="B4586" s="126" t="s">
        <v>936</v>
      </c>
      <c r="C4586" s="126" t="s">
        <v>442</v>
      </c>
      <c r="D4586" s="126">
        <v>1500</v>
      </c>
      <c r="E4586" s="126">
        <v>1</v>
      </c>
      <c r="F4586" s="126" t="s">
        <v>5771</v>
      </c>
      <c r="G4586" s="126">
        <v>169.98</v>
      </c>
    </row>
    <row r="4587" spans="1:7" x14ac:dyDescent="0.25">
      <c r="A4587" s="126">
        <v>28684</v>
      </c>
      <c r="B4587" s="126" t="s">
        <v>2435</v>
      </c>
      <c r="C4587" s="126" t="s">
        <v>443</v>
      </c>
      <c r="D4587" s="126">
        <v>750</v>
      </c>
      <c r="E4587" s="126">
        <v>12</v>
      </c>
      <c r="F4587" s="126" t="s">
        <v>6615</v>
      </c>
      <c r="G4587" s="126">
        <v>15</v>
      </c>
    </row>
    <row r="4588" spans="1:7" x14ac:dyDescent="0.25">
      <c r="A4588" s="126">
        <v>28684</v>
      </c>
      <c r="B4588" s="126" t="s">
        <v>2435</v>
      </c>
      <c r="C4588" s="126" t="s">
        <v>443</v>
      </c>
      <c r="D4588" s="126">
        <v>750</v>
      </c>
      <c r="E4588" s="126">
        <v>12</v>
      </c>
      <c r="F4588" s="126" t="s">
        <v>6615</v>
      </c>
      <c r="G4588" s="126">
        <v>15</v>
      </c>
    </row>
    <row r="4589" spans="1:7" x14ac:dyDescent="0.25">
      <c r="A4589" s="126">
        <v>28684</v>
      </c>
      <c r="B4589" s="126" t="s">
        <v>2435</v>
      </c>
      <c r="C4589" s="126" t="s">
        <v>443</v>
      </c>
      <c r="D4589" s="126">
        <v>750</v>
      </c>
      <c r="E4589" s="126">
        <v>12</v>
      </c>
      <c r="F4589" s="126" t="s">
        <v>6615</v>
      </c>
      <c r="G4589" s="126">
        <v>15</v>
      </c>
    </row>
    <row r="4590" spans="1:7" x14ac:dyDescent="0.25">
      <c r="A4590" s="126">
        <v>28821</v>
      </c>
      <c r="B4590" s="126" t="s">
        <v>2461</v>
      </c>
      <c r="C4590" s="126" t="s">
        <v>442</v>
      </c>
      <c r="D4590" s="126">
        <v>750</v>
      </c>
      <c r="E4590" s="126">
        <v>6</v>
      </c>
      <c r="F4590" s="126" t="s">
        <v>6063</v>
      </c>
      <c r="G4590" s="126">
        <v>143</v>
      </c>
    </row>
    <row r="4591" spans="1:7" x14ac:dyDescent="0.25">
      <c r="A4591" s="126">
        <v>29198</v>
      </c>
      <c r="B4591" s="126" t="s">
        <v>2529</v>
      </c>
      <c r="C4591" s="126" t="s">
        <v>442</v>
      </c>
      <c r="D4591" s="126">
        <v>750</v>
      </c>
      <c r="E4591" s="126">
        <v>6</v>
      </c>
      <c r="F4591" s="126" t="s">
        <v>6210</v>
      </c>
      <c r="G4591" s="126">
        <v>53.63</v>
      </c>
    </row>
    <row r="4592" spans="1:7" x14ac:dyDescent="0.25">
      <c r="A4592" s="126">
        <v>28190</v>
      </c>
      <c r="B4592" s="126" t="s">
        <v>2350</v>
      </c>
      <c r="C4592" s="126" t="s">
        <v>441</v>
      </c>
      <c r="D4592" s="126">
        <v>750</v>
      </c>
      <c r="E4592" s="126">
        <v>6</v>
      </c>
      <c r="F4592" s="126" t="s">
        <v>5820</v>
      </c>
      <c r="G4592" s="126">
        <v>85.99</v>
      </c>
    </row>
    <row r="4593" spans="1:7" x14ac:dyDescent="0.25">
      <c r="A4593" s="126">
        <v>29325</v>
      </c>
      <c r="B4593" s="126" t="s">
        <v>2547</v>
      </c>
      <c r="C4593" s="126" t="s">
        <v>442</v>
      </c>
      <c r="D4593" s="126">
        <v>750</v>
      </c>
      <c r="E4593" s="126">
        <v>12</v>
      </c>
      <c r="F4593" s="126" t="s">
        <v>6034</v>
      </c>
      <c r="G4593" s="126">
        <v>64.03</v>
      </c>
    </row>
    <row r="4594" spans="1:7" x14ac:dyDescent="0.25">
      <c r="A4594" s="126">
        <v>28943</v>
      </c>
      <c r="B4594" s="126" t="s">
        <v>2487</v>
      </c>
      <c r="C4594" s="126" t="s">
        <v>442</v>
      </c>
      <c r="D4594" s="126">
        <v>750</v>
      </c>
      <c r="E4594" s="126">
        <v>6</v>
      </c>
      <c r="F4594" s="126" t="s">
        <v>5788</v>
      </c>
      <c r="G4594" s="126">
        <v>23.99</v>
      </c>
    </row>
    <row r="4595" spans="1:7" x14ac:dyDescent="0.25">
      <c r="A4595" s="126">
        <v>29376</v>
      </c>
      <c r="B4595" s="126" t="s">
        <v>4058</v>
      </c>
      <c r="C4595" s="126" t="s">
        <v>442</v>
      </c>
      <c r="D4595" s="126">
        <v>750</v>
      </c>
      <c r="E4595" s="126">
        <v>6</v>
      </c>
      <c r="F4595" s="126" t="s">
        <v>6139</v>
      </c>
      <c r="G4595" s="126">
        <v>11.25</v>
      </c>
    </row>
    <row r="4596" spans="1:7" x14ac:dyDescent="0.25">
      <c r="A4596" s="126">
        <v>28634</v>
      </c>
      <c r="B4596" s="126" t="s">
        <v>422</v>
      </c>
      <c r="C4596" s="126" t="s">
        <v>442</v>
      </c>
      <c r="D4596" s="126">
        <v>750</v>
      </c>
      <c r="E4596" s="126">
        <v>12</v>
      </c>
      <c r="F4596" s="126" t="s">
        <v>5957</v>
      </c>
      <c r="G4596" s="126">
        <v>13.99</v>
      </c>
    </row>
    <row r="4597" spans="1:7" x14ac:dyDescent="0.25">
      <c r="A4597" s="126">
        <v>800833</v>
      </c>
      <c r="B4597" s="126" t="s">
        <v>5021</v>
      </c>
      <c r="C4597" s="126" t="s">
        <v>441</v>
      </c>
      <c r="D4597" s="126">
        <v>360</v>
      </c>
      <c r="E4597" s="126">
        <v>20</v>
      </c>
      <c r="F4597" s="126" t="s">
        <v>6464</v>
      </c>
      <c r="G4597" s="126">
        <v>10.199999999999999</v>
      </c>
    </row>
    <row r="4598" spans="1:7" x14ac:dyDescent="0.25">
      <c r="A4598" s="126">
        <v>27747</v>
      </c>
      <c r="B4598" s="126" t="s">
        <v>2305</v>
      </c>
      <c r="C4598" s="126" t="s">
        <v>443</v>
      </c>
      <c r="D4598" s="126">
        <v>750</v>
      </c>
      <c r="E4598" s="126">
        <v>12</v>
      </c>
      <c r="F4598" s="126" t="s">
        <v>6413</v>
      </c>
      <c r="G4598" s="126">
        <v>23.53</v>
      </c>
    </row>
    <row r="4599" spans="1:7" x14ac:dyDescent="0.25">
      <c r="A4599" s="126">
        <v>27747</v>
      </c>
      <c r="B4599" s="126" t="s">
        <v>2305</v>
      </c>
      <c r="C4599" s="126" t="s">
        <v>443</v>
      </c>
      <c r="D4599" s="126">
        <v>750</v>
      </c>
      <c r="E4599" s="126">
        <v>12</v>
      </c>
      <c r="F4599" s="126" t="s">
        <v>6413</v>
      </c>
      <c r="G4599" s="126">
        <v>23.53</v>
      </c>
    </row>
    <row r="4600" spans="1:7" x14ac:dyDescent="0.25">
      <c r="A4600" s="126">
        <v>29090</v>
      </c>
      <c r="B4600" s="126" t="s">
        <v>2516</v>
      </c>
      <c r="C4600" s="126" t="s">
        <v>443</v>
      </c>
      <c r="D4600" s="126">
        <v>5325</v>
      </c>
      <c r="E4600" s="126">
        <v>1</v>
      </c>
      <c r="F4600" s="126" t="s">
        <v>6195</v>
      </c>
      <c r="G4600" s="126">
        <v>29.54</v>
      </c>
    </row>
    <row r="4601" spans="1:7" x14ac:dyDescent="0.25">
      <c r="A4601" s="126">
        <v>29090</v>
      </c>
      <c r="B4601" s="126" t="s">
        <v>2516</v>
      </c>
      <c r="C4601" s="126" t="s">
        <v>443</v>
      </c>
      <c r="D4601" s="126">
        <v>5325</v>
      </c>
      <c r="E4601" s="126">
        <v>1</v>
      </c>
      <c r="F4601" s="126" t="s">
        <v>6195</v>
      </c>
      <c r="G4601" s="126">
        <v>29.54</v>
      </c>
    </row>
    <row r="4602" spans="1:7" x14ac:dyDescent="0.25">
      <c r="A4602" s="126">
        <v>28107</v>
      </c>
      <c r="B4602" s="126" t="s">
        <v>2344</v>
      </c>
      <c r="C4602" s="126" t="s">
        <v>441</v>
      </c>
      <c r="D4602" s="126">
        <v>750</v>
      </c>
      <c r="E4602" s="126">
        <v>6</v>
      </c>
      <c r="F4602" s="126" t="s">
        <v>5754</v>
      </c>
      <c r="G4602" s="126">
        <v>80.989999999999995</v>
      </c>
    </row>
    <row r="4603" spans="1:7" x14ac:dyDescent="0.25">
      <c r="A4603" s="126">
        <v>28671</v>
      </c>
      <c r="B4603" s="126" t="s">
        <v>2432</v>
      </c>
      <c r="C4603" s="126" t="s">
        <v>442</v>
      </c>
      <c r="D4603" s="126">
        <v>750</v>
      </c>
      <c r="E4603" s="126">
        <v>12</v>
      </c>
      <c r="F4603" s="126" t="s">
        <v>5999</v>
      </c>
      <c r="G4603" s="126">
        <v>14.99</v>
      </c>
    </row>
    <row r="4604" spans="1:7" x14ac:dyDescent="0.25">
      <c r="A4604" s="126">
        <v>28691</v>
      </c>
      <c r="B4604" s="126" t="s">
        <v>2438</v>
      </c>
      <c r="C4604" s="126" t="s">
        <v>442</v>
      </c>
      <c r="D4604" s="126">
        <v>750</v>
      </c>
      <c r="E4604" s="126">
        <v>12</v>
      </c>
      <c r="F4604" s="126" t="s">
        <v>5794</v>
      </c>
      <c r="G4604" s="126">
        <v>12.99</v>
      </c>
    </row>
    <row r="4605" spans="1:7" x14ac:dyDescent="0.25">
      <c r="A4605" s="126">
        <v>28895</v>
      </c>
      <c r="B4605" s="126" t="s">
        <v>2477</v>
      </c>
      <c r="C4605" s="126" t="s">
        <v>442</v>
      </c>
      <c r="D4605" s="126">
        <v>750</v>
      </c>
      <c r="E4605" s="126">
        <v>6</v>
      </c>
      <c r="F4605" s="126" t="s">
        <v>6521</v>
      </c>
      <c r="G4605" s="126">
        <v>19.989999999999998</v>
      </c>
    </row>
    <row r="4606" spans="1:7" x14ac:dyDescent="0.25">
      <c r="A4606" s="126">
        <v>28648</v>
      </c>
      <c r="B4606" s="126" t="s">
        <v>4276</v>
      </c>
      <c r="C4606" s="126" t="s">
        <v>442</v>
      </c>
      <c r="D4606" s="126">
        <v>750</v>
      </c>
      <c r="E4606" s="126">
        <v>12</v>
      </c>
      <c r="F4606" s="126" t="s">
        <v>6126</v>
      </c>
      <c r="G4606" s="126">
        <v>22.99</v>
      </c>
    </row>
    <row r="4607" spans="1:7" x14ac:dyDescent="0.25">
      <c r="A4607" s="126">
        <v>32076</v>
      </c>
      <c r="B4607" s="126" t="s">
        <v>4018</v>
      </c>
      <c r="C4607" s="126" t="s">
        <v>443</v>
      </c>
      <c r="D4607" s="126">
        <v>473</v>
      </c>
      <c r="E4607" s="126">
        <v>24</v>
      </c>
      <c r="F4607" s="126" t="s">
        <v>6578</v>
      </c>
      <c r="G4607" s="126">
        <v>4.24</v>
      </c>
    </row>
    <row r="4608" spans="1:7" x14ac:dyDescent="0.25">
      <c r="A4608" s="126">
        <v>32076</v>
      </c>
      <c r="B4608" s="126" t="s">
        <v>4018</v>
      </c>
      <c r="C4608" s="126" t="s">
        <v>443</v>
      </c>
      <c r="D4608" s="126">
        <v>473</v>
      </c>
      <c r="E4608" s="126">
        <v>24</v>
      </c>
      <c r="F4608" s="126" t="s">
        <v>6578</v>
      </c>
      <c r="G4608" s="126">
        <v>4.24</v>
      </c>
    </row>
    <row r="4609" spans="1:7" x14ac:dyDescent="0.25">
      <c r="A4609" s="126">
        <v>32084</v>
      </c>
      <c r="B4609" s="126" t="s">
        <v>4019</v>
      </c>
      <c r="C4609" s="126" t="s">
        <v>443</v>
      </c>
      <c r="D4609" s="126">
        <v>473</v>
      </c>
      <c r="E4609" s="126">
        <v>24</v>
      </c>
      <c r="F4609" s="126" t="s">
        <v>6578</v>
      </c>
      <c r="G4609" s="126">
        <v>4.24</v>
      </c>
    </row>
    <row r="4610" spans="1:7" x14ac:dyDescent="0.25">
      <c r="A4610" s="126">
        <v>32084</v>
      </c>
      <c r="B4610" s="126" t="s">
        <v>4019</v>
      </c>
      <c r="C4610" s="126" t="s">
        <v>443</v>
      </c>
      <c r="D4610" s="126">
        <v>473</v>
      </c>
      <c r="E4610" s="126">
        <v>24</v>
      </c>
      <c r="F4610" s="126" t="s">
        <v>6578</v>
      </c>
      <c r="G4610" s="126">
        <v>4.24</v>
      </c>
    </row>
    <row r="4611" spans="1:7" x14ac:dyDescent="0.25">
      <c r="A4611" s="126">
        <v>28111</v>
      </c>
      <c r="B4611" s="126" t="s">
        <v>424</v>
      </c>
      <c r="C4611" s="126" t="s">
        <v>442</v>
      </c>
      <c r="D4611" s="126">
        <v>750</v>
      </c>
      <c r="E4611" s="126">
        <v>12</v>
      </c>
      <c r="F4611" s="126" t="s">
        <v>5946</v>
      </c>
      <c r="G4611" s="126">
        <v>12.99</v>
      </c>
    </row>
    <row r="4612" spans="1:7" x14ac:dyDescent="0.25">
      <c r="A4612" s="126">
        <v>28339</v>
      </c>
      <c r="B4612" s="126" t="s">
        <v>2366</v>
      </c>
      <c r="C4612" s="126" t="s">
        <v>442</v>
      </c>
      <c r="D4612" s="126">
        <v>750</v>
      </c>
      <c r="E4612" s="126">
        <v>12</v>
      </c>
      <c r="F4612" s="126" t="s">
        <v>6416</v>
      </c>
      <c r="G4612" s="126">
        <v>156.97999999999999</v>
      </c>
    </row>
    <row r="4613" spans="1:7" x14ac:dyDescent="0.25">
      <c r="A4613" s="126">
        <v>28375</v>
      </c>
      <c r="B4613" s="126" t="s">
        <v>2373</v>
      </c>
      <c r="C4613" s="126" t="s">
        <v>442</v>
      </c>
      <c r="D4613" s="126">
        <v>750</v>
      </c>
      <c r="E4613" s="126">
        <v>12</v>
      </c>
      <c r="F4613" s="126" t="s">
        <v>6416</v>
      </c>
      <c r="G4613" s="126">
        <v>117.04</v>
      </c>
    </row>
    <row r="4614" spans="1:7" x14ac:dyDescent="0.25">
      <c r="A4614" s="126">
        <v>28467</v>
      </c>
      <c r="B4614" s="126" t="s">
        <v>2389</v>
      </c>
      <c r="C4614" s="126" t="s">
        <v>443</v>
      </c>
      <c r="D4614" s="126">
        <v>473</v>
      </c>
      <c r="E4614" s="126">
        <v>24</v>
      </c>
      <c r="F4614" s="126" t="s">
        <v>6638</v>
      </c>
      <c r="G4614" s="126">
        <v>3.79</v>
      </c>
    </row>
    <row r="4615" spans="1:7" x14ac:dyDescent="0.25">
      <c r="A4615" s="126">
        <v>28467</v>
      </c>
      <c r="B4615" s="126" t="s">
        <v>2389</v>
      </c>
      <c r="C4615" s="126" t="s">
        <v>443</v>
      </c>
      <c r="D4615" s="126">
        <v>473</v>
      </c>
      <c r="E4615" s="126">
        <v>24</v>
      </c>
      <c r="F4615" s="126" t="s">
        <v>6638</v>
      </c>
      <c r="G4615" s="126">
        <v>3.79</v>
      </c>
    </row>
    <row r="4616" spans="1:7" x14ac:dyDescent="0.25">
      <c r="A4616" s="126">
        <v>28286</v>
      </c>
      <c r="B4616" s="126" t="s">
        <v>423</v>
      </c>
      <c r="C4616" s="126" t="s">
        <v>442</v>
      </c>
      <c r="D4616" s="126">
        <v>750</v>
      </c>
      <c r="E4616" s="126">
        <v>6</v>
      </c>
      <c r="F4616" s="126" t="s">
        <v>5784</v>
      </c>
      <c r="G4616" s="126">
        <v>361.99</v>
      </c>
    </row>
    <row r="4617" spans="1:7" x14ac:dyDescent="0.25">
      <c r="A4617" s="126">
        <v>28258</v>
      </c>
      <c r="B4617" s="126" t="s">
        <v>2358</v>
      </c>
      <c r="C4617" s="126" t="s">
        <v>441</v>
      </c>
      <c r="D4617" s="126">
        <v>750</v>
      </c>
      <c r="E4617" s="126">
        <v>12</v>
      </c>
      <c r="F4617" s="126" t="s">
        <v>6526</v>
      </c>
      <c r="G4617" s="126">
        <v>22.99</v>
      </c>
    </row>
    <row r="4618" spans="1:7" x14ac:dyDescent="0.25">
      <c r="A4618" s="126">
        <v>28644</v>
      </c>
      <c r="B4618" s="126" t="s">
        <v>5253</v>
      </c>
      <c r="C4618" s="126" t="s">
        <v>442</v>
      </c>
      <c r="D4618" s="126">
        <v>750</v>
      </c>
      <c r="E4618" s="126">
        <v>12</v>
      </c>
      <c r="F4618" s="126" t="s">
        <v>6126</v>
      </c>
      <c r="G4618" s="126">
        <v>22.99</v>
      </c>
    </row>
    <row r="4619" spans="1:7" x14ac:dyDescent="0.25">
      <c r="A4619" s="126">
        <v>28636</v>
      </c>
      <c r="B4619" s="126" t="s">
        <v>2419</v>
      </c>
      <c r="C4619" s="126" t="s">
        <v>443</v>
      </c>
      <c r="D4619" s="126">
        <v>473</v>
      </c>
      <c r="E4619" s="126">
        <v>24</v>
      </c>
      <c r="F4619" s="126" t="s">
        <v>6413</v>
      </c>
      <c r="G4619" s="126">
        <v>3.95</v>
      </c>
    </row>
    <row r="4620" spans="1:7" x14ac:dyDescent="0.25">
      <c r="A4620" s="126">
        <v>28636</v>
      </c>
      <c r="B4620" s="126" t="s">
        <v>2419</v>
      </c>
      <c r="C4620" s="126" t="s">
        <v>443</v>
      </c>
      <c r="D4620" s="126">
        <v>473</v>
      </c>
      <c r="E4620" s="126">
        <v>24</v>
      </c>
      <c r="F4620" s="126" t="s">
        <v>6413</v>
      </c>
      <c r="G4620" s="126">
        <v>3.95</v>
      </c>
    </row>
    <row r="4621" spans="1:7" x14ac:dyDescent="0.25">
      <c r="A4621" s="126">
        <v>28004</v>
      </c>
      <c r="B4621" s="126" t="s">
        <v>2337</v>
      </c>
      <c r="C4621" s="126" t="s">
        <v>443</v>
      </c>
      <c r="D4621" s="126">
        <v>2000</v>
      </c>
      <c r="E4621" s="126">
        <v>6</v>
      </c>
      <c r="F4621" s="126" t="s">
        <v>6693</v>
      </c>
      <c r="G4621" s="126">
        <v>7.78</v>
      </c>
    </row>
    <row r="4622" spans="1:7" x14ac:dyDescent="0.25">
      <c r="A4622" s="126">
        <v>28649</v>
      </c>
      <c r="B4622" s="126" t="s">
        <v>2423</v>
      </c>
      <c r="C4622" s="126" t="s">
        <v>442</v>
      </c>
      <c r="D4622" s="126">
        <v>750</v>
      </c>
      <c r="E4622" s="126">
        <v>12</v>
      </c>
      <c r="F4622" s="126" t="s">
        <v>6126</v>
      </c>
      <c r="G4622" s="126">
        <v>21.99</v>
      </c>
    </row>
    <row r="4623" spans="1:7" x14ac:dyDescent="0.25">
      <c r="A4623" s="126">
        <v>805859</v>
      </c>
      <c r="B4623" s="126" t="s">
        <v>5035</v>
      </c>
      <c r="C4623" s="126" t="s">
        <v>441</v>
      </c>
      <c r="D4623" s="126">
        <v>360</v>
      </c>
      <c r="E4623" s="126">
        <v>20</v>
      </c>
      <c r="F4623" s="126" t="s">
        <v>6464</v>
      </c>
      <c r="G4623" s="126">
        <v>10.199999999999999</v>
      </c>
    </row>
    <row r="4624" spans="1:7" x14ac:dyDescent="0.25">
      <c r="A4624" s="126">
        <v>28009</v>
      </c>
      <c r="B4624" s="126" t="s">
        <v>4111</v>
      </c>
      <c r="C4624" s="126" t="s">
        <v>442</v>
      </c>
      <c r="D4624" s="126">
        <v>750</v>
      </c>
      <c r="E4624" s="126">
        <v>12</v>
      </c>
      <c r="F4624" s="126" t="s">
        <v>6126</v>
      </c>
      <c r="G4624" s="126">
        <v>19.989999999999998</v>
      </c>
    </row>
    <row r="4625" spans="1:7" x14ac:dyDescent="0.25">
      <c r="A4625" s="126">
        <v>28886</v>
      </c>
      <c r="B4625" s="126" t="s">
        <v>2473</v>
      </c>
      <c r="C4625" s="126" t="s">
        <v>441</v>
      </c>
      <c r="D4625" s="126">
        <v>750</v>
      </c>
      <c r="E4625" s="126">
        <v>6</v>
      </c>
      <c r="F4625" s="126" t="s">
        <v>5794</v>
      </c>
      <c r="G4625" s="126">
        <v>24.41</v>
      </c>
    </row>
    <row r="4626" spans="1:7" x14ac:dyDescent="0.25">
      <c r="A4626" s="126">
        <v>28371</v>
      </c>
      <c r="B4626" s="126" t="s">
        <v>2369</v>
      </c>
      <c r="C4626" s="126" t="s">
        <v>442</v>
      </c>
      <c r="D4626" s="126">
        <v>750</v>
      </c>
      <c r="E4626" s="126">
        <v>6</v>
      </c>
      <c r="F4626" s="126" t="s">
        <v>6416</v>
      </c>
      <c r="G4626" s="126">
        <v>173.9</v>
      </c>
    </row>
    <row r="4627" spans="1:7" x14ac:dyDescent="0.25">
      <c r="A4627" s="126">
        <v>28372</v>
      </c>
      <c r="B4627" s="126" t="s">
        <v>2370</v>
      </c>
      <c r="C4627" s="126" t="s">
        <v>442</v>
      </c>
      <c r="D4627" s="126">
        <v>750</v>
      </c>
      <c r="E4627" s="126">
        <v>12</v>
      </c>
      <c r="F4627" s="126" t="s">
        <v>6416</v>
      </c>
      <c r="G4627" s="126">
        <v>164.23</v>
      </c>
    </row>
    <row r="4628" spans="1:7" x14ac:dyDescent="0.25">
      <c r="A4628" s="126">
        <v>27810</v>
      </c>
      <c r="B4628" s="126" t="s">
        <v>2325</v>
      </c>
      <c r="C4628" s="126" t="s">
        <v>443</v>
      </c>
      <c r="D4628" s="126">
        <v>330</v>
      </c>
      <c r="E4628" s="126">
        <v>24</v>
      </c>
      <c r="F4628" s="126" t="s">
        <v>6413</v>
      </c>
      <c r="G4628" s="126">
        <v>8.64</v>
      </c>
    </row>
    <row r="4629" spans="1:7" x14ac:dyDescent="0.25">
      <c r="A4629" s="126">
        <v>27810</v>
      </c>
      <c r="B4629" s="126" t="s">
        <v>2325</v>
      </c>
      <c r="C4629" s="126" t="s">
        <v>443</v>
      </c>
      <c r="D4629" s="126">
        <v>330</v>
      </c>
      <c r="E4629" s="126">
        <v>24</v>
      </c>
      <c r="F4629" s="126" t="s">
        <v>6413</v>
      </c>
      <c r="G4629" s="126">
        <v>8.64</v>
      </c>
    </row>
    <row r="4630" spans="1:7" x14ac:dyDescent="0.25">
      <c r="A4630" s="126">
        <v>27815</v>
      </c>
      <c r="B4630" s="126" t="s">
        <v>2326</v>
      </c>
      <c r="C4630" s="126" t="s">
        <v>443</v>
      </c>
      <c r="D4630" s="126">
        <v>473</v>
      </c>
      <c r="E4630" s="126">
        <v>24</v>
      </c>
      <c r="F4630" s="126" t="s">
        <v>6638</v>
      </c>
      <c r="G4630" s="126">
        <v>3.79</v>
      </c>
    </row>
    <row r="4631" spans="1:7" x14ac:dyDescent="0.25">
      <c r="A4631" s="126">
        <v>27815</v>
      </c>
      <c r="B4631" s="126" t="s">
        <v>2326</v>
      </c>
      <c r="C4631" s="126" t="s">
        <v>443</v>
      </c>
      <c r="D4631" s="126">
        <v>473</v>
      </c>
      <c r="E4631" s="126">
        <v>24</v>
      </c>
      <c r="F4631" s="126" t="s">
        <v>6638</v>
      </c>
      <c r="G4631" s="126">
        <v>3.79</v>
      </c>
    </row>
    <row r="4632" spans="1:7" x14ac:dyDescent="0.25">
      <c r="A4632" s="126">
        <v>27756</v>
      </c>
      <c r="B4632" s="126" t="s">
        <v>2310</v>
      </c>
      <c r="C4632" s="126" t="s">
        <v>443</v>
      </c>
      <c r="D4632" s="126">
        <v>750</v>
      </c>
      <c r="E4632" s="126">
        <v>12</v>
      </c>
      <c r="F4632" s="126" t="s">
        <v>6413</v>
      </c>
      <c r="G4632" s="126">
        <v>22.82</v>
      </c>
    </row>
    <row r="4633" spans="1:7" x14ac:dyDescent="0.25">
      <c r="A4633" s="126">
        <v>27756</v>
      </c>
      <c r="B4633" s="126" t="s">
        <v>2310</v>
      </c>
      <c r="C4633" s="126" t="s">
        <v>443</v>
      </c>
      <c r="D4633" s="126">
        <v>750</v>
      </c>
      <c r="E4633" s="126">
        <v>12</v>
      </c>
      <c r="F4633" s="126" t="s">
        <v>6413</v>
      </c>
      <c r="G4633" s="126">
        <v>22.82</v>
      </c>
    </row>
    <row r="4634" spans="1:7" x14ac:dyDescent="0.25">
      <c r="A4634" s="126">
        <v>32107</v>
      </c>
      <c r="B4634" s="126" t="s">
        <v>3787</v>
      </c>
      <c r="C4634" s="126" t="s">
        <v>443</v>
      </c>
      <c r="D4634" s="126">
        <v>473</v>
      </c>
      <c r="E4634" s="126">
        <v>24</v>
      </c>
      <c r="F4634" s="126" t="s">
        <v>6413</v>
      </c>
      <c r="G4634" s="126">
        <v>3.25</v>
      </c>
    </row>
    <row r="4635" spans="1:7" x14ac:dyDescent="0.25">
      <c r="A4635" s="126">
        <v>32107</v>
      </c>
      <c r="B4635" s="126" t="s">
        <v>3787</v>
      </c>
      <c r="C4635" s="126" t="s">
        <v>443</v>
      </c>
      <c r="D4635" s="126">
        <v>473</v>
      </c>
      <c r="E4635" s="126">
        <v>24</v>
      </c>
      <c r="F4635" s="126" t="s">
        <v>6413</v>
      </c>
      <c r="G4635" s="126">
        <v>3.25</v>
      </c>
    </row>
    <row r="4636" spans="1:7" x14ac:dyDescent="0.25">
      <c r="A4636" s="126">
        <v>30688</v>
      </c>
      <c r="B4636" s="126" t="s">
        <v>2575</v>
      </c>
      <c r="C4636" s="126" t="s">
        <v>443</v>
      </c>
      <c r="D4636" s="126">
        <v>473</v>
      </c>
      <c r="E4636" s="126">
        <v>24</v>
      </c>
      <c r="F4636" s="126" t="s">
        <v>6638</v>
      </c>
      <c r="G4636" s="126">
        <v>4.29</v>
      </c>
    </row>
    <row r="4637" spans="1:7" x14ac:dyDescent="0.25">
      <c r="A4637" s="126">
        <v>30688</v>
      </c>
      <c r="B4637" s="126" t="s">
        <v>2575</v>
      </c>
      <c r="C4637" s="126" t="s">
        <v>443</v>
      </c>
      <c r="D4637" s="126">
        <v>473</v>
      </c>
      <c r="E4637" s="126">
        <v>24</v>
      </c>
      <c r="F4637" s="126" t="s">
        <v>6638</v>
      </c>
      <c r="G4637" s="126">
        <v>4.29</v>
      </c>
    </row>
    <row r="4638" spans="1:7" x14ac:dyDescent="0.25">
      <c r="A4638" s="126">
        <v>30688</v>
      </c>
      <c r="B4638" s="126" t="s">
        <v>2575</v>
      </c>
      <c r="C4638" s="126" t="s">
        <v>443</v>
      </c>
      <c r="D4638" s="126">
        <v>473</v>
      </c>
      <c r="E4638" s="126">
        <v>24</v>
      </c>
      <c r="F4638" s="126" t="s">
        <v>6638</v>
      </c>
      <c r="G4638" s="126">
        <v>4.29</v>
      </c>
    </row>
    <row r="4639" spans="1:7" x14ac:dyDescent="0.25">
      <c r="A4639" s="126">
        <v>30433</v>
      </c>
      <c r="B4639" s="126" t="s">
        <v>3649</v>
      </c>
      <c r="C4639" s="126" t="s">
        <v>443</v>
      </c>
      <c r="D4639" s="126">
        <v>473</v>
      </c>
      <c r="E4639" s="126">
        <v>24</v>
      </c>
      <c r="F4639" s="126" t="s">
        <v>6449</v>
      </c>
      <c r="G4639" s="126">
        <v>4.45</v>
      </c>
    </row>
    <row r="4640" spans="1:7" x14ac:dyDescent="0.25">
      <c r="A4640" s="126">
        <v>30433</v>
      </c>
      <c r="B4640" s="126" t="s">
        <v>3649</v>
      </c>
      <c r="C4640" s="126" t="s">
        <v>443</v>
      </c>
      <c r="D4640" s="126">
        <v>473</v>
      </c>
      <c r="E4640" s="126">
        <v>24</v>
      </c>
      <c r="F4640" s="126" t="s">
        <v>6449</v>
      </c>
      <c r="G4640" s="126">
        <v>4.45</v>
      </c>
    </row>
    <row r="4641" spans="1:7" x14ac:dyDescent="0.25">
      <c r="A4641" s="126">
        <v>30434</v>
      </c>
      <c r="B4641" s="126" t="s">
        <v>3650</v>
      </c>
      <c r="C4641" s="126" t="s">
        <v>443</v>
      </c>
      <c r="D4641" s="126">
        <v>473</v>
      </c>
      <c r="E4641" s="126">
        <v>24</v>
      </c>
      <c r="F4641" s="126" t="s">
        <v>6449</v>
      </c>
      <c r="G4641" s="126">
        <v>2.93</v>
      </c>
    </row>
    <row r="4642" spans="1:7" x14ac:dyDescent="0.25">
      <c r="A4642" s="126">
        <v>30434</v>
      </c>
      <c r="B4642" s="126" t="s">
        <v>3650</v>
      </c>
      <c r="C4642" s="126" t="s">
        <v>443</v>
      </c>
      <c r="D4642" s="126">
        <v>473</v>
      </c>
      <c r="E4642" s="126">
        <v>24</v>
      </c>
      <c r="F4642" s="126" t="s">
        <v>6449</v>
      </c>
      <c r="G4642" s="126">
        <v>2.93</v>
      </c>
    </row>
    <row r="4643" spans="1:7" x14ac:dyDescent="0.25">
      <c r="A4643" s="126">
        <v>30439</v>
      </c>
      <c r="B4643" s="126" t="s">
        <v>3651</v>
      </c>
      <c r="C4643" s="126" t="s">
        <v>443</v>
      </c>
      <c r="D4643" s="126">
        <v>473</v>
      </c>
      <c r="E4643" s="126">
        <v>24</v>
      </c>
      <c r="F4643" s="126" t="s">
        <v>6449</v>
      </c>
      <c r="G4643" s="126">
        <v>5.86</v>
      </c>
    </row>
    <row r="4644" spans="1:7" x14ac:dyDescent="0.25">
      <c r="A4644" s="126">
        <v>30439</v>
      </c>
      <c r="B4644" s="126" t="s">
        <v>3651</v>
      </c>
      <c r="C4644" s="126" t="s">
        <v>443</v>
      </c>
      <c r="D4644" s="126">
        <v>473</v>
      </c>
      <c r="E4644" s="126">
        <v>24</v>
      </c>
      <c r="F4644" s="126" t="s">
        <v>6449</v>
      </c>
      <c r="G4644" s="126">
        <v>5.86</v>
      </c>
    </row>
    <row r="4645" spans="1:7" x14ac:dyDescent="0.25">
      <c r="A4645" s="126">
        <v>30878</v>
      </c>
      <c r="B4645" s="126" t="s">
        <v>5533</v>
      </c>
      <c r="C4645" s="126" t="s">
        <v>441</v>
      </c>
      <c r="D4645" s="126">
        <v>240</v>
      </c>
      <c r="E4645" s="126">
        <v>9</v>
      </c>
      <c r="F4645" s="126" t="s">
        <v>6075</v>
      </c>
      <c r="G4645" s="126">
        <v>19.489999999999998</v>
      </c>
    </row>
    <row r="4646" spans="1:7" x14ac:dyDescent="0.25">
      <c r="A4646" s="126">
        <v>31535</v>
      </c>
      <c r="B4646" s="126" t="s">
        <v>4371</v>
      </c>
      <c r="C4646" s="126" t="s">
        <v>443</v>
      </c>
      <c r="D4646" s="126">
        <v>473</v>
      </c>
      <c r="E4646" s="126">
        <v>24</v>
      </c>
      <c r="F4646" s="126" t="s">
        <v>6565</v>
      </c>
      <c r="G4646" s="126">
        <v>3.96</v>
      </c>
    </row>
    <row r="4647" spans="1:7" x14ac:dyDescent="0.25">
      <c r="A4647" s="126">
        <v>31535</v>
      </c>
      <c r="B4647" s="126" t="s">
        <v>4371</v>
      </c>
      <c r="C4647" s="126" t="s">
        <v>443</v>
      </c>
      <c r="D4647" s="126">
        <v>473</v>
      </c>
      <c r="E4647" s="126">
        <v>24</v>
      </c>
      <c r="F4647" s="126" t="s">
        <v>6565</v>
      </c>
      <c r="G4647" s="126">
        <v>3.96</v>
      </c>
    </row>
    <row r="4648" spans="1:7" x14ac:dyDescent="0.25">
      <c r="A4648" s="126">
        <v>31537</v>
      </c>
      <c r="B4648" s="126" t="s">
        <v>3817</v>
      </c>
      <c r="C4648" s="126" t="s">
        <v>442</v>
      </c>
      <c r="D4648" s="126">
        <v>750</v>
      </c>
      <c r="E4648" s="126">
        <v>12</v>
      </c>
      <c r="F4648" s="126" t="s">
        <v>5965</v>
      </c>
      <c r="G4648" s="126">
        <v>16.989999999999998</v>
      </c>
    </row>
    <row r="4649" spans="1:7" x14ac:dyDescent="0.25">
      <c r="A4649" s="126">
        <v>30444</v>
      </c>
      <c r="B4649" s="126" t="s">
        <v>3428</v>
      </c>
      <c r="C4649" s="126" t="s">
        <v>443</v>
      </c>
      <c r="D4649" s="126">
        <v>473</v>
      </c>
      <c r="E4649" s="126">
        <v>24</v>
      </c>
      <c r="F4649" s="126" t="s">
        <v>6638</v>
      </c>
      <c r="G4649" s="126">
        <v>3.99</v>
      </c>
    </row>
    <row r="4650" spans="1:7" x14ac:dyDescent="0.25">
      <c r="A4650" s="126">
        <v>30444</v>
      </c>
      <c r="B4650" s="126" t="s">
        <v>3428</v>
      </c>
      <c r="C4650" s="126" t="s">
        <v>443</v>
      </c>
      <c r="D4650" s="126">
        <v>473</v>
      </c>
      <c r="E4650" s="126">
        <v>24</v>
      </c>
      <c r="F4650" s="126" t="s">
        <v>6638</v>
      </c>
      <c r="G4650" s="126">
        <v>3.99</v>
      </c>
    </row>
    <row r="4651" spans="1:7" x14ac:dyDescent="0.25">
      <c r="A4651" s="126">
        <v>30444</v>
      </c>
      <c r="B4651" s="126" t="s">
        <v>3428</v>
      </c>
      <c r="C4651" s="126" t="s">
        <v>443</v>
      </c>
      <c r="D4651" s="126">
        <v>473</v>
      </c>
      <c r="E4651" s="126">
        <v>24</v>
      </c>
      <c r="F4651" s="126" t="s">
        <v>6638</v>
      </c>
      <c r="G4651" s="126">
        <v>3.99</v>
      </c>
    </row>
    <row r="4652" spans="1:7" x14ac:dyDescent="0.25">
      <c r="A4652" s="126">
        <v>30879</v>
      </c>
      <c r="B4652" s="126" t="s">
        <v>3934</v>
      </c>
      <c r="C4652" s="126" t="s">
        <v>443</v>
      </c>
      <c r="D4652" s="126">
        <v>2000</v>
      </c>
      <c r="E4652" s="126">
        <v>2</v>
      </c>
      <c r="F4652" s="126" t="s">
        <v>6113</v>
      </c>
      <c r="G4652" s="126">
        <v>24.95</v>
      </c>
    </row>
    <row r="4653" spans="1:7" x14ac:dyDescent="0.25">
      <c r="A4653" s="126">
        <v>28343</v>
      </c>
      <c r="B4653" s="126" t="s">
        <v>2367</v>
      </c>
      <c r="C4653" s="126" t="s">
        <v>442</v>
      </c>
      <c r="D4653" s="126">
        <v>750</v>
      </c>
      <c r="E4653" s="126">
        <v>6</v>
      </c>
      <c r="F4653" s="126" t="s">
        <v>6316</v>
      </c>
      <c r="G4653" s="126">
        <v>16.989999999999998</v>
      </c>
    </row>
    <row r="4654" spans="1:7" x14ac:dyDescent="0.25">
      <c r="A4654" s="126">
        <v>28108</v>
      </c>
      <c r="B4654" s="126" t="s">
        <v>321</v>
      </c>
      <c r="C4654" s="126" t="s">
        <v>442</v>
      </c>
      <c r="D4654" s="126">
        <v>3000</v>
      </c>
      <c r="E4654" s="126">
        <v>4</v>
      </c>
      <c r="F4654" s="126" t="s">
        <v>5946</v>
      </c>
      <c r="G4654" s="126">
        <v>34.99</v>
      </c>
    </row>
    <row r="4655" spans="1:7" x14ac:dyDescent="0.25">
      <c r="A4655" s="126">
        <v>27999</v>
      </c>
      <c r="B4655" s="126" t="s">
        <v>2335</v>
      </c>
      <c r="C4655" s="126" t="s">
        <v>443</v>
      </c>
      <c r="D4655" s="126">
        <v>2000</v>
      </c>
      <c r="E4655" s="126">
        <v>6</v>
      </c>
      <c r="F4655" s="126" t="s">
        <v>6693</v>
      </c>
      <c r="G4655" s="126">
        <v>7.78</v>
      </c>
    </row>
    <row r="4656" spans="1:7" x14ac:dyDescent="0.25">
      <c r="A4656" s="126">
        <v>30171</v>
      </c>
      <c r="B4656" s="126" t="s">
        <v>3880</v>
      </c>
      <c r="C4656" s="126" t="s">
        <v>442</v>
      </c>
      <c r="D4656" s="126">
        <v>750</v>
      </c>
      <c r="E4656" s="126">
        <v>12</v>
      </c>
      <c r="F4656" s="126" t="s">
        <v>6063</v>
      </c>
      <c r="G4656" s="126">
        <v>11.05</v>
      </c>
    </row>
    <row r="4657" spans="1:7" x14ac:dyDescent="0.25">
      <c r="A4657" s="126">
        <v>30004</v>
      </c>
      <c r="B4657" s="126" t="s">
        <v>3765</v>
      </c>
      <c r="C4657" s="126" t="s">
        <v>443</v>
      </c>
      <c r="D4657" s="126">
        <v>8520</v>
      </c>
      <c r="E4657" s="126">
        <v>1</v>
      </c>
      <c r="F4657" s="126" t="s">
        <v>6535</v>
      </c>
      <c r="G4657" s="126">
        <v>44.41</v>
      </c>
    </row>
    <row r="4658" spans="1:7" x14ac:dyDescent="0.25">
      <c r="A4658" s="126">
        <v>30004</v>
      </c>
      <c r="B4658" s="126" t="s">
        <v>3765</v>
      </c>
      <c r="C4658" s="126" t="s">
        <v>443</v>
      </c>
      <c r="D4658" s="126">
        <v>8520</v>
      </c>
      <c r="E4658" s="126">
        <v>1</v>
      </c>
      <c r="F4658" s="126" t="s">
        <v>6535</v>
      </c>
      <c r="G4658" s="126">
        <v>44.41</v>
      </c>
    </row>
    <row r="4659" spans="1:7" x14ac:dyDescent="0.25">
      <c r="A4659" s="126">
        <v>32013</v>
      </c>
      <c r="B4659" s="126" t="s">
        <v>4378</v>
      </c>
      <c r="C4659" s="126" t="s">
        <v>443</v>
      </c>
      <c r="D4659" s="126">
        <v>473</v>
      </c>
      <c r="E4659" s="126">
        <v>24</v>
      </c>
      <c r="F4659" s="126" t="s">
        <v>6565</v>
      </c>
      <c r="G4659" s="126">
        <v>3.96</v>
      </c>
    </row>
    <row r="4660" spans="1:7" x14ac:dyDescent="0.25">
      <c r="A4660" s="126">
        <v>32013</v>
      </c>
      <c r="B4660" s="126" t="s">
        <v>4378</v>
      </c>
      <c r="C4660" s="126" t="s">
        <v>443</v>
      </c>
      <c r="D4660" s="126">
        <v>473</v>
      </c>
      <c r="E4660" s="126">
        <v>24</v>
      </c>
      <c r="F4660" s="126" t="s">
        <v>6565</v>
      </c>
      <c r="G4660" s="126">
        <v>3.96</v>
      </c>
    </row>
    <row r="4661" spans="1:7" x14ac:dyDescent="0.25">
      <c r="A4661" s="126">
        <v>32014</v>
      </c>
      <c r="B4661" s="126" t="s">
        <v>5259</v>
      </c>
      <c r="C4661" s="126" t="s">
        <v>443</v>
      </c>
      <c r="D4661" s="126">
        <v>473</v>
      </c>
      <c r="E4661" s="126">
        <v>24</v>
      </c>
      <c r="F4661" s="126" t="s">
        <v>6535</v>
      </c>
      <c r="G4661" s="126">
        <v>3.49</v>
      </c>
    </row>
    <row r="4662" spans="1:7" x14ac:dyDescent="0.25">
      <c r="A4662" s="126">
        <v>32014</v>
      </c>
      <c r="B4662" s="126" t="s">
        <v>5259</v>
      </c>
      <c r="C4662" s="126" t="s">
        <v>443</v>
      </c>
      <c r="D4662" s="126">
        <v>473</v>
      </c>
      <c r="E4662" s="126">
        <v>24</v>
      </c>
      <c r="F4662" s="126" t="s">
        <v>6535</v>
      </c>
      <c r="G4662" s="126">
        <v>3.49</v>
      </c>
    </row>
    <row r="4663" spans="1:7" x14ac:dyDescent="0.25">
      <c r="A4663" s="126">
        <v>30894</v>
      </c>
      <c r="B4663" s="126" t="s">
        <v>6694</v>
      </c>
      <c r="C4663" s="126" t="s">
        <v>443</v>
      </c>
      <c r="D4663" s="126">
        <v>5676</v>
      </c>
      <c r="E4663" s="126">
        <v>2</v>
      </c>
      <c r="F4663" s="126" t="s">
        <v>6413</v>
      </c>
      <c r="G4663" s="126">
        <v>55</v>
      </c>
    </row>
    <row r="4664" spans="1:7" x14ac:dyDescent="0.25">
      <c r="A4664" s="126">
        <v>30747</v>
      </c>
      <c r="B4664" s="126" t="s">
        <v>3419</v>
      </c>
      <c r="C4664" s="126" t="s">
        <v>443</v>
      </c>
      <c r="D4664" s="126">
        <v>1420</v>
      </c>
      <c r="E4664" s="126">
        <v>6</v>
      </c>
      <c r="F4664" s="126" t="s">
        <v>6220</v>
      </c>
      <c r="G4664" s="126">
        <v>7.61</v>
      </c>
    </row>
    <row r="4665" spans="1:7" x14ac:dyDescent="0.25">
      <c r="A4665" s="126">
        <v>30747</v>
      </c>
      <c r="B4665" s="126" t="s">
        <v>3419</v>
      </c>
      <c r="C4665" s="126" t="s">
        <v>443</v>
      </c>
      <c r="D4665" s="126">
        <v>1420</v>
      </c>
      <c r="E4665" s="126">
        <v>6</v>
      </c>
      <c r="F4665" s="126" t="s">
        <v>6220</v>
      </c>
      <c r="G4665" s="126">
        <v>7.61</v>
      </c>
    </row>
    <row r="4666" spans="1:7" x14ac:dyDescent="0.25">
      <c r="A4666" s="126">
        <v>31268</v>
      </c>
      <c r="B4666" s="126" t="s">
        <v>3631</v>
      </c>
      <c r="C4666" s="126" t="s">
        <v>442</v>
      </c>
      <c r="D4666" s="126">
        <v>750</v>
      </c>
      <c r="E4666" s="126">
        <v>12</v>
      </c>
      <c r="F4666" s="126" t="s">
        <v>6525</v>
      </c>
      <c r="G4666" s="126">
        <v>19.63</v>
      </c>
    </row>
    <row r="4667" spans="1:7" x14ac:dyDescent="0.25">
      <c r="A4667" s="126">
        <v>30895</v>
      </c>
      <c r="B4667" s="126" t="s">
        <v>6695</v>
      </c>
      <c r="C4667" s="126" t="s">
        <v>443</v>
      </c>
      <c r="D4667" s="126">
        <v>473</v>
      </c>
      <c r="E4667" s="126">
        <v>24</v>
      </c>
      <c r="F4667" s="126" t="s">
        <v>6599</v>
      </c>
      <c r="G4667" s="126">
        <v>3.66</v>
      </c>
    </row>
    <row r="4668" spans="1:7" x14ac:dyDescent="0.25">
      <c r="A4668" s="126">
        <v>30895</v>
      </c>
      <c r="B4668" s="126" t="s">
        <v>6695</v>
      </c>
      <c r="C4668" s="126" t="s">
        <v>443</v>
      </c>
      <c r="D4668" s="126">
        <v>473</v>
      </c>
      <c r="E4668" s="126">
        <v>24</v>
      </c>
      <c r="F4668" s="126" t="s">
        <v>6599</v>
      </c>
      <c r="G4668" s="126">
        <v>3.66</v>
      </c>
    </row>
    <row r="4669" spans="1:7" x14ac:dyDescent="0.25">
      <c r="A4669" s="126">
        <v>30895</v>
      </c>
      <c r="B4669" s="126" t="s">
        <v>6695</v>
      </c>
      <c r="C4669" s="126" t="s">
        <v>443</v>
      </c>
      <c r="D4669" s="126">
        <v>473</v>
      </c>
      <c r="E4669" s="126">
        <v>24</v>
      </c>
      <c r="F4669" s="126" t="s">
        <v>6599</v>
      </c>
      <c r="G4669" s="126">
        <v>3.66</v>
      </c>
    </row>
    <row r="4670" spans="1:7" x14ac:dyDescent="0.25">
      <c r="A4670" s="126">
        <v>29679</v>
      </c>
      <c r="B4670" s="126" t="s">
        <v>3582</v>
      </c>
      <c r="C4670" s="126" t="s">
        <v>442</v>
      </c>
      <c r="D4670" s="126">
        <v>750</v>
      </c>
      <c r="E4670" s="126">
        <v>12</v>
      </c>
      <c r="F4670" s="126" t="s">
        <v>5957</v>
      </c>
      <c r="G4670" s="126">
        <v>7.2</v>
      </c>
    </row>
    <row r="4671" spans="1:7" x14ac:dyDescent="0.25">
      <c r="A4671" s="126">
        <v>30012</v>
      </c>
      <c r="B4671" s="126" t="s">
        <v>847</v>
      </c>
      <c r="C4671" s="126" t="s">
        <v>441</v>
      </c>
      <c r="D4671" s="126">
        <v>1750</v>
      </c>
      <c r="E4671" s="126">
        <v>6</v>
      </c>
      <c r="F4671" s="126" t="s">
        <v>5754</v>
      </c>
      <c r="G4671" s="126">
        <v>69.989999999999995</v>
      </c>
    </row>
    <row r="4672" spans="1:7" x14ac:dyDescent="0.25">
      <c r="A4672" s="126">
        <v>31552</v>
      </c>
      <c r="B4672" s="126" t="s">
        <v>4071</v>
      </c>
      <c r="C4672" s="126" t="s">
        <v>442</v>
      </c>
      <c r="D4672" s="126">
        <v>750</v>
      </c>
      <c r="E4672" s="126">
        <v>12</v>
      </c>
      <c r="F4672" s="126" t="s">
        <v>5937</v>
      </c>
      <c r="G4672" s="126">
        <v>17.989999999999998</v>
      </c>
    </row>
    <row r="4673" spans="1:7" x14ac:dyDescent="0.25">
      <c r="A4673" s="126">
        <v>30897</v>
      </c>
      <c r="B4673" s="126" t="s">
        <v>3935</v>
      </c>
      <c r="C4673" s="126" t="s">
        <v>444</v>
      </c>
      <c r="D4673" s="126">
        <v>473</v>
      </c>
      <c r="E4673" s="126">
        <v>24</v>
      </c>
      <c r="F4673" s="126" t="s">
        <v>6394</v>
      </c>
      <c r="G4673" s="126">
        <v>3.45</v>
      </c>
    </row>
    <row r="4674" spans="1:7" x14ac:dyDescent="0.25">
      <c r="A4674" s="126">
        <v>31463</v>
      </c>
      <c r="B4674" s="126" t="s">
        <v>3673</v>
      </c>
      <c r="C4674" s="126" t="s">
        <v>443</v>
      </c>
      <c r="D4674" s="126">
        <v>473</v>
      </c>
      <c r="E4674" s="126">
        <v>24</v>
      </c>
      <c r="F4674" s="126" t="s">
        <v>6449</v>
      </c>
      <c r="G4674" s="126">
        <v>6.06</v>
      </c>
    </row>
    <row r="4675" spans="1:7" x14ac:dyDescent="0.25">
      <c r="A4675" s="126">
        <v>31463</v>
      </c>
      <c r="B4675" s="126" t="s">
        <v>3673</v>
      </c>
      <c r="C4675" s="126" t="s">
        <v>443</v>
      </c>
      <c r="D4675" s="126">
        <v>473</v>
      </c>
      <c r="E4675" s="126">
        <v>24</v>
      </c>
      <c r="F4675" s="126" t="s">
        <v>6449</v>
      </c>
      <c r="G4675" s="126">
        <v>6.06</v>
      </c>
    </row>
    <row r="4676" spans="1:7" x14ac:dyDescent="0.25">
      <c r="A4676" s="126">
        <v>31462</v>
      </c>
      <c r="B4676" s="126" t="s">
        <v>3672</v>
      </c>
      <c r="C4676" s="126" t="s">
        <v>443</v>
      </c>
      <c r="D4676" s="126">
        <v>473</v>
      </c>
      <c r="E4676" s="126">
        <v>24</v>
      </c>
      <c r="F4676" s="126" t="s">
        <v>6449</v>
      </c>
      <c r="G4676" s="126">
        <v>4.54</v>
      </c>
    </row>
    <row r="4677" spans="1:7" x14ac:dyDescent="0.25">
      <c r="A4677" s="126">
        <v>31462</v>
      </c>
      <c r="B4677" s="126" t="s">
        <v>3672</v>
      </c>
      <c r="C4677" s="126" t="s">
        <v>443</v>
      </c>
      <c r="D4677" s="126">
        <v>473</v>
      </c>
      <c r="E4677" s="126">
        <v>24</v>
      </c>
      <c r="F4677" s="126" t="s">
        <v>6449</v>
      </c>
      <c r="G4677" s="126">
        <v>4.54</v>
      </c>
    </row>
    <row r="4678" spans="1:7" x14ac:dyDescent="0.25">
      <c r="A4678" s="126">
        <v>31461</v>
      </c>
      <c r="B4678" s="126" t="s">
        <v>3671</v>
      </c>
      <c r="C4678" s="126" t="s">
        <v>443</v>
      </c>
      <c r="D4678" s="126">
        <v>473</v>
      </c>
      <c r="E4678" s="126">
        <v>24</v>
      </c>
      <c r="F4678" s="126" t="s">
        <v>6449</v>
      </c>
      <c r="G4678" s="126">
        <v>4.55</v>
      </c>
    </row>
    <row r="4679" spans="1:7" x14ac:dyDescent="0.25">
      <c r="A4679" s="126">
        <v>31461</v>
      </c>
      <c r="B4679" s="126" t="s">
        <v>3671</v>
      </c>
      <c r="C4679" s="126" t="s">
        <v>443</v>
      </c>
      <c r="D4679" s="126">
        <v>473</v>
      </c>
      <c r="E4679" s="126">
        <v>24</v>
      </c>
      <c r="F4679" s="126" t="s">
        <v>6449</v>
      </c>
      <c r="G4679" s="126">
        <v>4.55</v>
      </c>
    </row>
    <row r="4680" spans="1:7" x14ac:dyDescent="0.25">
      <c r="A4680" s="126">
        <v>31227</v>
      </c>
      <c r="B4680" s="126" t="s">
        <v>3616</v>
      </c>
      <c r="C4680" s="126" t="s">
        <v>442</v>
      </c>
      <c r="D4680" s="126">
        <v>750</v>
      </c>
      <c r="E4680" s="126">
        <v>6</v>
      </c>
      <c r="F4680" s="126" t="s">
        <v>6416</v>
      </c>
      <c r="G4680" s="126">
        <v>180.31</v>
      </c>
    </row>
    <row r="4681" spans="1:7" x14ac:dyDescent="0.25">
      <c r="A4681" s="126">
        <v>31233</v>
      </c>
      <c r="B4681" s="126" t="s">
        <v>3619</v>
      </c>
      <c r="C4681" s="126" t="s">
        <v>442</v>
      </c>
      <c r="D4681" s="126">
        <v>750</v>
      </c>
      <c r="E4681" s="126">
        <v>12</v>
      </c>
      <c r="F4681" s="126" t="s">
        <v>6416</v>
      </c>
      <c r="G4681" s="126">
        <v>36.25</v>
      </c>
    </row>
    <row r="4682" spans="1:7" x14ac:dyDescent="0.25">
      <c r="A4682" s="126">
        <v>30723</v>
      </c>
      <c r="B4682" s="126" t="s">
        <v>3599</v>
      </c>
      <c r="C4682" s="126" t="s">
        <v>442</v>
      </c>
      <c r="D4682" s="126">
        <v>200</v>
      </c>
      <c r="E4682" s="126">
        <v>12</v>
      </c>
      <c r="F4682" s="126" t="s">
        <v>5937</v>
      </c>
      <c r="G4682" s="126">
        <v>34.99</v>
      </c>
    </row>
    <row r="4683" spans="1:7" x14ac:dyDescent="0.25">
      <c r="A4683" s="126">
        <v>31538</v>
      </c>
      <c r="B4683" s="126" t="s">
        <v>3818</v>
      </c>
      <c r="C4683" s="126" t="s">
        <v>442</v>
      </c>
      <c r="D4683" s="126">
        <v>750</v>
      </c>
      <c r="E4683" s="126">
        <v>12</v>
      </c>
      <c r="F4683" s="126" t="s">
        <v>5794</v>
      </c>
      <c r="G4683" s="126">
        <v>17.239999999999998</v>
      </c>
    </row>
    <row r="4684" spans="1:7" x14ac:dyDescent="0.25">
      <c r="A4684" s="126">
        <v>30209</v>
      </c>
      <c r="B4684" s="126" t="s">
        <v>3603</v>
      </c>
      <c r="C4684" s="126" t="s">
        <v>441</v>
      </c>
      <c r="D4684" s="126">
        <v>750</v>
      </c>
      <c r="E4684" s="126">
        <v>6</v>
      </c>
      <c r="F4684" s="126" t="s">
        <v>5844</v>
      </c>
      <c r="G4684" s="126">
        <v>84.99</v>
      </c>
    </row>
    <row r="4685" spans="1:7" x14ac:dyDescent="0.25">
      <c r="A4685" s="126">
        <v>31542</v>
      </c>
      <c r="B4685" s="126" t="s">
        <v>4070</v>
      </c>
      <c r="C4685" s="126" t="s">
        <v>442</v>
      </c>
      <c r="D4685" s="126">
        <v>750</v>
      </c>
      <c r="E4685" s="126">
        <v>12</v>
      </c>
      <c r="F4685" s="126" t="s">
        <v>5999</v>
      </c>
      <c r="G4685" s="126">
        <v>14.99</v>
      </c>
    </row>
    <row r="4686" spans="1:7" x14ac:dyDescent="0.25">
      <c r="A4686" s="126">
        <v>30013</v>
      </c>
      <c r="B4686" s="126" t="s">
        <v>4105</v>
      </c>
      <c r="C4686" s="126" t="s">
        <v>441</v>
      </c>
      <c r="D4686" s="126">
        <v>750</v>
      </c>
      <c r="E4686" s="126">
        <v>12</v>
      </c>
      <c r="F4686" s="126" t="s">
        <v>5845</v>
      </c>
      <c r="G4686" s="126">
        <v>37.99</v>
      </c>
    </row>
    <row r="4687" spans="1:7" x14ac:dyDescent="0.25">
      <c r="A4687" s="126">
        <v>30283</v>
      </c>
      <c r="B4687" s="126" t="s">
        <v>3615</v>
      </c>
      <c r="C4687" s="126" t="s">
        <v>443</v>
      </c>
      <c r="D4687" s="126">
        <v>473</v>
      </c>
      <c r="E4687" s="126">
        <v>12</v>
      </c>
      <c r="F4687" s="126" t="s">
        <v>6182</v>
      </c>
      <c r="G4687" s="126">
        <v>3.49</v>
      </c>
    </row>
    <row r="4688" spans="1:7" x14ac:dyDescent="0.25">
      <c r="A4688" s="126">
        <v>30283</v>
      </c>
      <c r="B4688" s="126" t="s">
        <v>3615</v>
      </c>
      <c r="C4688" s="126" t="s">
        <v>443</v>
      </c>
      <c r="D4688" s="126">
        <v>473</v>
      </c>
      <c r="E4688" s="126">
        <v>12</v>
      </c>
      <c r="F4688" s="126" t="s">
        <v>6182</v>
      </c>
      <c r="G4688" s="126">
        <v>3.49</v>
      </c>
    </row>
    <row r="4689" spans="1:7" x14ac:dyDescent="0.25">
      <c r="A4689" s="126">
        <v>30263</v>
      </c>
      <c r="B4689" s="126" t="s">
        <v>3614</v>
      </c>
      <c r="C4689" s="126" t="s">
        <v>442</v>
      </c>
      <c r="D4689" s="126">
        <v>750</v>
      </c>
      <c r="E4689" s="126">
        <v>6</v>
      </c>
      <c r="F4689" s="126" t="s">
        <v>6081</v>
      </c>
      <c r="G4689" s="126">
        <v>80.16</v>
      </c>
    </row>
    <row r="4690" spans="1:7" x14ac:dyDescent="0.25">
      <c r="A4690" s="126">
        <v>30308</v>
      </c>
      <c r="B4690" s="126" t="s">
        <v>3642</v>
      </c>
      <c r="C4690" s="126" t="s">
        <v>443</v>
      </c>
      <c r="D4690" s="126">
        <v>473</v>
      </c>
      <c r="E4690" s="126">
        <v>24</v>
      </c>
      <c r="F4690" s="126" t="s">
        <v>6699</v>
      </c>
      <c r="G4690" s="126">
        <v>3.41</v>
      </c>
    </row>
    <row r="4691" spans="1:7" x14ac:dyDescent="0.25">
      <c r="A4691" s="126">
        <v>30308</v>
      </c>
      <c r="B4691" s="126" t="s">
        <v>3642</v>
      </c>
      <c r="C4691" s="126" t="s">
        <v>443</v>
      </c>
      <c r="D4691" s="126">
        <v>473</v>
      </c>
      <c r="E4691" s="126">
        <v>24</v>
      </c>
      <c r="F4691" s="126" t="s">
        <v>6699</v>
      </c>
      <c r="G4691" s="126">
        <v>3.41</v>
      </c>
    </row>
    <row r="4692" spans="1:7" x14ac:dyDescent="0.25">
      <c r="A4692" s="126">
        <v>30315</v>
      </c>
      <c r="B4692" s="126" t="s">
        <v>3643</v>
      </c>
      <c r="C4692" s="126" t="s">
        <v>443</v>
      </c>
      <c r="D4692" s="126">
        <v>473</v>
      </c>
      <c r="E4692" s="126">
        <v>24</v>
      </c>
      <c r="F4692" s="126" t="s">
        <v>6699</v>
      </c>
      <c r="G4692" s="126">
        <v>3.41</v>
      </c>
    </row>
    <row r="4693" spans="1:7" x14ac:dyDescent="0.25">
      <c r="A4693" s="126">
        <v>30315</v>
      </c>
      <c r="B4693" s="126" t="s">
        <v>3643</v>
      </c>
      <c r="C4693" s="126" t="s">
        <v>443</v>
      </c>
      <c r="D4693" s="126">
        <v>473</v>
      </c>
      <c r="E4693" s="126">
        <v>24</v>
      </c>
      <c r="F4693" s="126" t="s">
        <v>6699</v>
      </c>
      <c r="G4693" s="126">
        <v>3.41</v>
      </c>
    </row>
    <row r="4694" spans="1:7" x14ac:dyDescent="0.25">
      <c r="A4694" s="126">
        <v>818031</v>
      </c>
      <c r="B4694" s="126" t="s">
        <v>5066</v>
      </c>
      <c r="C4694" s="126" t="s">
        <v>444</v>
      </c>
      <c r="D4694" s="126">
        <v>473</v>
      </c>
      <c r="E4694" s="126">
        <v>24</v>
      </c>
      <c r="F4694" s="126" t="s">
        <v>6156</v>
      </c>
      <c r="G4694" s="126">
        <v>3.49</v>
      </c>
    </row>
    <row r="4695" spans="1:7" x14ac:dyDescent="0.25">
      <c r="A4695" s="126">
        <v>30890</v>
      </c>
      <c r="B4695" s="126" t="s">
        <v>6700</v>
      </c>
      <c r="C4695" s="126" t="s">
        <v>441</v>
      </c>
      <c r="D4695" s="126">
        <v>375</v>
      </c>
      <c r="E4695" s="126">
        <v>8</v>
      </c>
      <c r="F4695" s="126" t="s">
        <v>5773</v>
      </c>
      <c r="G4695" s="126">
        <v>20.99</v>
      </c>
    </row>
    <row r="4696" spans="1:7" x14ac:dyDescent="0.25">
      <c r="A4696" s="126">
        <v>30648</v>
      </c>
      <c r="B4696" s="126" t="s">
        <v>2570</v>
      </c>
      <c r="C4696" s="126" t="s">
        <v>443</v>
      </c>
      <c r="D4696" s="126">
        <v>473</v>
      </c>
      <c r="E4696" s="126">
        <v>24</v>
      </c>
      <c r="F4696" s="126" t="s">
        <v>6413</v>
      </c>
      <c r="G4696" s="126">
        <v>3.25</v>
      </c>
    </row>
    <row r="4697" spans="1:7" x14ac:dyDescent="0.25">
      <c r="A4697" s="126">
        <v>30648</v>
      </c>
      <c r="B4697" s="126" t="s">
        <v>2570</v>
      </c>
      <c r="C4697" s="126" t="s">
        <v>443</v>
      </c>
      <c r="D4697" s="126">
        <v>473</v>
      </c>
      <c r="E4697" s="126">
        <v>24</v>
      </c>
      <c r="F4697" s="126" t="s">
        <v>6413</v>
      </c>
      <c r="G4697" s="126">
        <v>3.25</v>
      </c>
    </row>
    <row r="4698" spans="1:7" x14ac:dyDescent="0.25">
      <c r="A4698" s="126">
        <v>31106</v>
      </c>
      <c r="B4698" s="126" t="s">
        <v>6701</v>
      </c>
      <c r="C4698" s="126" t="s">
        <v>442</v>
      </c>
      <c r="D4698" s="126">
        <v>750</v>
      </c>
      <c r="E4698" s="126">
        <v>12</v>
      </c>
      <c r="F4698" s="126" t="s">
        <v>5999</v>
      </c>
      <c r="G4698" s="126">
        <v>21.99</v>
      </c>
    </row>
    <row r="4699" spans="1:7" x14ac:dyDescent="0.25">
      <c r="A4699" s="126">
        <v>31464</v>
      </c>
      <c r="B4699" s="126" t="s">
        <v>3674</v>
      </c>
      <c r="C4699" s="126" t="s">
        <v>443</v>
      </c>
      <c r="D4699" s="126">
        <v>473</v>
      </c>
      <c r="E4699" s="126">
        <v>24</v>
      </c>
      <c r="F4699" s="126" t="s">
        <v>6449</v>
      </c>
      <c r="G4699" s="126">
        <v>6.06</v>
      </c>
    </row>
    <row r="4700" spans="1:7" x14ac:dyDescent="0.25">
      <c r="A4700" s="126">
        <v>31464</v>
      </c>
      <c r="B4700" s="126" t="s">
        <v>3674</v>
      </c>
      <c r="C4700" s="126" t="s">
        <v>443</v>
      </c>
      <c r="D4700" s="126">
        <v>473</v>
      </c>
      <c r="E4700" s="126">
        <v>24</v>
      </c>
      <c r="F4700" s="126" t="s">
        <v>6449</v>
      </c>
      <c r="G4700" s="126">
        <v>6.06</v>
      </c>
    </row>
    <row r="4701" spans="1:7" x14ac:dyDescent="0.25">
      <c r="A4701" s="126">
        <v>29694</v>
      </c>
      <c r="B4701" s="126" t="s">
        <v>3515</v>
      </c>
      <c r="C4701" s="126" t="s">
        <v>443</v>
      </c>
      <c r="D4701" s="126">
        <v>710</v>
      </c>
      <c r="E4701" s="126">
        <v>12</v>
      </c>
      <c r="F4701" s="126" t="s">
        <v>6212</v>
      </c>
      <c r="G4701" s="126">
        <v>3.29</v>
      </c>
    </row>
    <row r="4702" spans="1:7" x14ac:dyDescent="0.25">
      <c r="A4702" s="126">
        <v>29694</v>
      </c>
      <c r="B4702" s="126" t="s">
        <v>3515</v>
      </c>
      <c r="C4702" s="126" t="s">
        <v>443</v>
      </c>
      <c r="D4702" s="126">
        <v>710</v>
      </c>
      <c r="E4702" s="126">
        <v>12</v>
      </c>
      <c r="F4702" s="126" t="s">
        <v>6212</v>
      </c>
      <c r="G4702" s="126">
        <v>3.29</v>
      </c>
    </row>
    <row r="4703" spans="1:7" x14ac:dyDescent="0.25">
      <c r="A4703" s="126">
        <v>30919</v>
      </c>
      <c r="B4703" s="126" t="s">
        <v>3678</v>
      </c>
      <c r="C4703" s="126" t="s">
        <v>441</v>
      </c>
      <c r="D4703" s="126">
        <v>750</v>
      </c>
      <c r="E4703" s="126">
        <v>12</v>
      </c>
      <c r="F4703" s="126" t="s">
        <v>5820</v>
      </c>
      <c r="G4703" s="126">
        <v>39.99</v>
      </c>
    </row>
    <row r="4704" spans="1:7" x14ac:dyDescent="0.25">
      <c r="A4704" s="126">
        <v>820380</v>
      </c>
      <c r="B4704" s="126" t="s">
        <v>4361</v>
      </c>
      <c r="C4704" s="126" t="s">
        <v>443</v>
      </c>
      <c r="D4704" s="126">
        <v>3784</v>
      </c>
      <c r="E4704" s="126">
        <v>3</v>
      </c>
      <c r="F4704" s="126" t="s">
        <v>6570</v>
      </c>
      <c r="G4704" s="126">
        <v>29.99</v>
      </c>
    </row>
    <row r="4705" spans="1:7" x14ac:dyDescent="0.25">
      <c r="A4705" s="126">
        <v>31523</v>
      </c>
      <c r="B4705" s="126" t="s">
        <v>3816</v>
      </c>
      <c r="C4705" s="126" t="s">
        <v>443</v>
      </c>
      <c r="D4705" s="126">
        <v>473</v>
      </c>
      <c r="E4705" s="126">
        <v>24</v>
      </c>
      <c r="F4705" s="126" t="s">
        <v>6615</v>
      </c>
      <c r="G4705" s="126">
        <v>4.25</v>
      </c>
    </row>
    <row r="4706" spans="1:7" x14ac:dyDescent="0.25">
      <c r="A4706" s="126">
        <v>31523</v>
      </c>
      <c r="B4706" s="126" t="s">
        <v>3816</v>
      </c>
      <c r="C4706" s="126" t="s">
        <v>443</v>
      </c>
      <c r="D4706" s="126">
        <v>473</v>
      </c>
      <c r="E4706" s="126">
        <v>24</v>
      </c>
      <c r="F4706" s="126" t="s">
        <v>6615</v>
      </c>
      <c r="G4706" s="126">
        <v>4.25</v>
      </c>
    </row>
    <row r="4707" spans="1:7" x14ac:dyDescent="0.25">
      <c r="A4707" s="126">
        <v>31523</v>
      </c>
      <c r="B4707" s="126" t="s">
        <v>3816</v>
      </c>
      <c r="C4707" s="126" t="s">
        <v>443</v>
      </c>
      <c r="D4707" s="126">
        <v>473</v>
      </c>
      <c r="E4707" s="126">
        <v>24</v>
      </c>
      <c r="F4707" s="126" t="s">
        <v>6615</v>
      </c>
      <c r="G4707" s="126">
        <v>4.25</v>
      </c>
    </row>
    <row r="4708" spans="1:7" x14ac:dyDescent="0.25">
      <c r="A4708" s="126">
        <v>32080</v>
      </c>
      <c r="B4708" s="126" t="s">
        <v>5536</v>
      </c>
      <c r="C4708" s="126" t="s">
        <v>442</v>
      </c>
      <c r="D4708" s="126">
        <v>750</v>
      </c>
      <c r="E4708" s="126">
        <v>12</v>
      </c>
      <c r="F4708" s="126" t="s">
        <v>6063</v>
      </c>
      <c r="G4708" s="126">
        <v>13.99</v>
      </c>
    </row>
    <row r="4709" spans="1:7" x14ac:dyDescent="0.25">
      <c r="A4709" s="126">
        <v>32099</v>
      </c>
      <c r="B4709" s="126" t="s">
        <v>3786</v>
      </c>
      <c r="C4709" s="126" t="s">
        <v>443</v>
      </c>
      <c r="D4709" s="126">
        <v>355</v>
      </c>
      <c r="E4709" s="126">
        <v>24</v>
      </c>
      <c r="F4709" s="126" t="s">
        <v>6578</v>
      </c>
      <c r="G4709" s="126">
        <v>5.24</v>
      </c>
    </row>
    <row r="4710" spans="1:7" x14ac:dyDescent="0.25">
      <c r="A4710" s="126">
        <v>32099</v>
      </c>
      <c r="B4710" s="126" t="s">
        <v>3786</v>
      </c>
      <c r="C4710" s="126" t="s">
        <v>443</v>
      </c>
      <c r="D4710" s="126">
        <v>355</v>
      </c>
      <c r="E4710" s="126">
        <v>24</v>
      </c>
      <c r="F4710" s="126" t="s">
        <v>6578</v>
      </c>
      <c r="G4710" s="126">
        <v>5.24</v>
      </c>
    </row>
    <row r="4711" spans="1:7" x14ac:dyDescent="0.25">
      <c r="A4711" s="126">
        <v>32099</v>
      </c>
      <c r="B4711" s="126" t="s">
        <v>3786</v>
      </c>
      <c r="C4711" s="126" t="s">
        <v>443</v>
      </c>
      <c r="D4711" s="126">
        <v>355</v>
      </c>
      <c r="E4711" s="126">
        <v>24</v>
      </c>
      <c r="F4711" s="126" t="s">
        <v>6578</v>
      </c>
      <c r="G4711" s="126">
        <v>5.24</v>
      </c>
    </row>
    <row r="4712" spans="1:7" x14ac:dyDescent="0.25">
      <c r="A4712" s="126">
        <v>31315</v>
      </c>
      <c r="B4712" s="126" t="s">
        <v>3636</v>
      </c>
      <c r="C4712" s="126" t="s">
        <v>441</v>
      </c>
      <c r="D4712" s="126">
        <v>120</v>
      </c>
      <c r="E4712" s="126">
        <v>18</v>
      </c>
      <c r="F4712" s="126" t="s">
        <v>6075</v>
      </c>
      <c r="G4712" s="126">
        <v>10.5</v>
      </c>
    </row>
    <row r="4713" spans="1:7" x14ac:dyDescent="0.25">
      <c r="A4713" s="126">
        <v>31320</v>
      </c>
      <c r="B4713" s="126" t="s">
        <v>3638</v>
      </c>
      <c r="C4713" s="126" t="s">
        <v>442</v>
      </c>
      <c r="D4713" s="126">
        <v>750</v>
      </c>
      <c r="E4713" s="126">
        <v>6</v>
      </c>
      <c r="F4713" s="126" t="s">
        <v>5999</v>
      </c>
      <c r="G4713" s="126">
        <v>16.989999999999998</v>
      </c>
    </row>
    <row r="4714" spans="1:7" x14ac:dyDescent="0.25">
      <c r="A4714" s="126">
        <v>29880</v>
      </c>
      <c r="B4714" s="126" t="s">
        <v>4091</v>
      </c>
      <c r="C4714" s="126" t="s">
        <v>442</v>
      </c>
      <c r="D4714" s="126">
        <v>750</v>
      </c>
      <c r="E4714" s="126">
        <v>6</v>
      </c>
      <c r="F4714" s="126" t="s">
        <v>6063</v>
      </c>
      <c r="G4714" s="126">
        <v>96.06</v>
      </c>
    </row>
    <row r="4715" spans="1:7" x14ac:dyDescent="0.25">
      <c r="A4715" s="126">
        <v>30211</v>
      </c>
      <c r="B4715" s="126" t="s">
        <v>875</v>
      </c>
      <c r="C4715" s="126" t="s">
        <v>441</v>
      </c>
      <c r="D4715" s="126">
        <v>1750</v>
      </c>
      <c r="E4715" s="126">
        <v>6</v>
      </c>
      <c r="F4715" s="126" t="s">
        <v>5754</v>
      </c>
      <c r="G4715" s="126">
        <v>60.99</v>
      </c>
    </row>
    <row r="4716" spans="1:7" x14ac:dyDescent="0.25">
      <c r="A4716" s="126">
        <v>31540</v>
      </c>
      <c r="B4716" s="126" t="s">
        <v>3819</v>
      </c>
      <c r="C4716" s="126" t="s">
        <v>442</v>
      </c>
      <c r="D4716" s="126">
        <v>750</v>
      </c>
      <c r="E4716" s="126">
        <v>12</v>
      </c>
      <c r="F4716" s="126" t="s">
        <v>5794</v>
      </c>
      <c r="G4716" s="126">
        <v>19.239999999999998</v>
      </c>
    </row>
    <row r="4717" spans="1:7" x14ac:dyDescent="0.25">
      <c r="A4717" s="126">
        <v>29736</v>
      </c>
      <c r="B4717" s="126" t="s">
        <v>5067</v>
      </c>
      <c r="C4717" s="126" t="s">
        <v>443</v>
      </c>
      <c r="D4717" s="126">
        <v>500</v>
      </c>
      <c r="E4717" s="126">
        <v>12</v>
      </c>
      <c r="F4717" s="126" t="s">
        <v>6535</v>
      </c>
      <c r="G4717" s="126">
        <v>15.99</v>
      </c>
    </row>
    <row r="4718" spans="1:7" x14ac:dyDescent="0.25">
      <c r="A4718" s="126">
        <v>29736</v>
      </c>
      <c r="B4718" s="126" t="s">
        <v>5067</v>
      </c>
      <c r="C4718" s="126" t="s">
        <v>443</v>
      </c>
      <c r="D4718" s="126">
        <v>500</v>
      </c>
      <c r="E4718" s="126">
        <v>12</v>
      </c>
      <c r="F4718" s="126" t="s">
        <v>6535</v>
      </c>
      <c r="G4718" s="126">
        <v>15.99</v>
      </c>
    </row>
    <row r="4719" spans="1:7" x14ac:dyDescent="0.25">
      <c r="A4719" s="126">
        <v>31615</v>
      </c>
      <c r="B4719" s="126" t="s">
        <v>3781</v>
      </c>
      <c r="C4719" s="126" t="s">
        <v>443</v>
      </c>
      <c r="D4719" s="126">
        <v>473</v>
      </c>
      <c r="E4719" s="126">
        <v>24</v>
      </c>
      <c r="F4719" s="126" t="s">
        <v>6535</v>
      </c>
      <c r="G4719" s="126">
        <v>3.41</v>
      </c>
    </row>
    <row r="4720" spans="1:7" x14ac:dyDescent="0.25">
      <c r="A4720" s="126">
        <v>31615</v>
      </c>
      <c r="B4720" s="126" t="s">
        <v>3781</v>
      </c>
      <c r="C4720" s="126" t="s">
        <v>443</v>
      </c>
      <c r="D4720" s="126">
        <v>473</v>
      </c>
      <c r="E4720" s="126">
        <v>24</v>
      </c>
      <c r="F4720" s="126" t="s">
        <v>6535</v>
      </c>
      <c r="G4720" s="126">
        <v>3.41</v>
      </c>
    </row>
    <row r="4721" spans="1:7" x14ac:dyDescent="0.25">
      <c r="A4721" s="126">
        <v>29690</v>
      </c>
      <c r="B4721" s="126" t="s">
        <v>3585</v>
      </c>
      <c r="C4721" s="126" t="s">
        <v>443</v>
      </c>
      <c r="D4721" s="126">
        <v>750</v>
      </c>
      <c r="E4721" s="126">
        <v>12</v>
      </c>
      <c r="F4721" s="126" t="s">
        <v>5899</v>
      </c>
      <c r="G4721" s="126">
        <v>33.950000000000003</v>
      </c>
    </row>
    <row r="4722" spans="1:7" x14ac:dyDescent="0.25">
      <c r="A4722" s="126">
        <v>29690</v>
      </c>
      <c r="B4722" s="126" t="s">
        <v>3585</v>
      </c>
      <c r="C4722" s="126" t="s">
        <v>443</v>
      </c>
      <c r="D4722" s="126">
        <v>750</v>
      </c>
      <c r="E4722" s="126">
        <v>12</v>
      </c>
      <c r="F4722" s="126" t="s">
        <v>5899</v>
      </c>
      <c r="G4722" s="126">
        <v>33.950000000000003</v>
      </c>
    </row>
    <row r="4723" spans="1:7" x14ac:dyDescent="0.25">
      <c r="A4723" s="126">
        <v>29692</v>
      </c>
      <c r="B4723" s="126" t="s">
        <v>3587</v>
      </c>
      <c r="C4723" s="126" t="s">
        <v>443</v>
      </c>
      <c r="D4723" s="126">
        <v>1892</v>
      </c>
      <c r="E4723" s="126">
        <v>6</v>
      </c>
      <c r="F4723" s="126" t="s">
        <v>6431</v>
      </c>
      <c r="G4723" s="126">
        <v>11.95</v>
      </c>
    </row>
    <row r="4724" spans="1:7" x14ac:dyDescent="0.25">
      <c r="A4724" s="126">
        <v>29692</v>
      </c>
      <c r="B4724" s="126" t="s">
        <v>3587</v>
      </c>
      <c r="C4724" s="126" t="s">
        <v>443</v>
      </c>
      <c r="D4724" s="126">
        <v>1892</v>
      </c>
      <c r="E4724" s="126">
        <v>6</v>
      </c>
      <c r="F4724" s="126" t="s">
        <v>6431</v>
      </c>
      <c r="G4724" s="126">
        <v>11.95</v>
      </c>
    </row>
    <row r="4725" spans="1:7" x14ac:dyDescent="0.25">
      <c r="A4725" s="126">
        <v>30220</v>
      </c>
      <c r="B4725" s="126" t="s">
        <v>3606</v>
      </c>
      <c r="C4725" s="126" t="s">
        <v>443</v>
      </c>
      <c r="D4725" s="126">
        <v>2130</v>
      </c>
      <c r="E4725" s="126">
        <v>4</v>
      </c>
      <c r="F4725" s="126" t="s">
        <v>6702</v>
      </c>
      <c r="G4725" s="126">
        <v>18.559999999999999</v>
      </c>
    </row>
    <row r="4726" spans="1:7" x14ac:dyDescent="0.25">
      <c r="A4726" s="126">
        <v>30220</v>
      </c>
      <c r="B4726" s="126" t="s">
        <v>3606</v>
      </c>
      <c r="C4726" s="126" t="s">
        <v>443</v>
      </c>
      <c r="D4726" s="126">
        <v>2130</v>
      </c>
      <c r="E4726" s="126">
        <v>4</v>
      </c>
      <c r="F4726" s="126" t="s">
        <v>6702</v>
      </c>
      <c r="G4726" s="126">
        <v>18.559999999999999</v>
      </c>
    </row>
    <row r="4727" spans="1:7" x14ac:dyDescent="0.25">
      <c r="A4727" s="126">
        <v>30225</v>
      </c>
      <c r="B4727" s="126" t="s">
        <v>3607</v>
      </c>
      <c r="C4727" s="126" t="s">
        <v>442</v>
      </c>
      <c r="D4727" s="126">
        <v>1500</v>
      </c>
      <c r="E4727" s="126">
        <v>6</v>
      </c>
      <c r="F4727" s="126" t="s">
        <v>5784</v>
      </c>
      <c r="G4727" s="126">
        <v>17.989999999999998</v>
      </c>
    </row>
    <row r="4728" spans="1:7" x14ac:dyDescent="0.25">
      <c r="A4728" s="126">
        <v>31466</v>
      </c>
      <c r="B4728" s="126" t="s">
        <v>3805</v>
      </c>
      <c r="C4728" s="126" t="s">
        <v>443</v>
      </c>
      <c r="D4728" s="126">
        <v>473</v>
      </c>
      <c r="E4728" s="126">
        <v>24</v>
      </c>
      <c r="F4728" s="126" t="s">
        <v>6449</v>
      </c>
      <c r="G4728" s="126">
        <v>4.55</v>
      </c>
    </row>
    <row r="4729" spans="1:7" x14ac:dyDescent="0.25">
      <c r="A4729" s="126">
        <v>31466</v>
      </c>
      <c r="B4729" s="126" t="s">
        <v>3805</v>
      </c>
      <c r="C4729" s="126" t="s">
        <v>443</v>
      </c>
      <c r="D4729" s="126">
        <v>473</v>
      </c>
      <c r="E4729" s="126">
        <v>24</v>
      </c>
      <c r="F4729" s="126" t="s">
        <v>6449</v>
      </c>
      <c r="G4729" s="126">
        <v>4.55</v>
      </c>
    </row>
    <row r="4730" spans="1:7" x14ac:dyDescent="0.25">
      <c r="A4730" s="126">
        <v>30877</v>
      </c>
      <c r="B4730" s="126" t="s">
        <v>3933</v>
      </c>
      <c r="C4730" s="126" t="s">
        <v>442</v>
      </c>
      <c r="D4730" s="126">
        <v>750</v>
      </c>
      <c r="E4730" s="126">
        <v>12</v>
      </c>
      <c r="F4730" s="126" t="s">
        <v>5965</v>
      </c>
      <c r="G4730" s="126">
        <v>13.99</v>
      </c>
    </row>
    <row r="4731" spans="1:7" x14ac:dyDescent="0.25">
      <c r="A4731" s="126">
        <v>29685</v>
      </c>
      <c r="B4731" s="126" t="s">
        <v>3475</v>
      </c>
      <c r="C4731" s="126" t="s">
        <v>443</v>
      </c>
      <c r="D4731" s="126">
        <v>473</v>
      </c>
      <c r="E4731" s="126">
        <v>24</v>
      </c>
      <c r="F4731" s="126" t="s">
        <v>6535</v>
      </c>
      <c r="G4731" s="126">
        <v>4.1900000000000004</v>
      </c>
    </row>
    <row r="4732" spans="1:7" x14ac:dyDescent="0.25">
      <c r="A4732" s="126">
        <v>29685</v>
      </c>
      <c r="B4732" s="126" t="s">
        <v>3475</v>
      </c>
      <c r="C4732" s="126" t="s">
        <v>443</v>
      </c>
      <c r="D4732" s="126">
        <v>473</v>
      </c>
      <c r="E4732" s="126">
        <v>24</v>
      </c>
      <c r="F4732" s="126" t="s">
        <v>6535</v>
      </c>
      <c r="G4732" s="126">
        <v>4.1900000000000004</v>
      </c>
    </row>
    <row r="4733" spans="1:7" x14ac:dyDescent="0.25">
      <c r="A4733" s="126">
        <v>30396</v>
      </c>
      <c r="B4733" s="126" t="s">
        <v>3644</v>
      </c>
      <c r="C4733" s="126" t="s">
        <v>443</v>
      </c>
      <c r="D4733" s="126">
        <v>473</v>
      </c>
      <c r="E4733" s="126">
        <v>24</v>
      </c>
      <c r="F4733" s="126" t="s">
        <v>6449</v>
      </c>
      <c r="G4733" s="126">
        <v>3.74</v>
      </c>
    </row>
    <row r="4734" spans="1:7" x14ac:dyDescent="0.25">
      <c r="A4734" s="126">
        <v>30396</v>
      </c>
      <c r="B4734" s="126" t="s">
        <v>3644</v>
      </c>
      <c r="C4734" s="126" t="s">
        <v>443</v>
      </c>
      <c r="D4734" s="126">
        <v>473</v>
      </c>
      <c r="E4734" s="126">
        <v>24</v>
      </c>
      <c r="F4734" s="126" t="s">
        <v>6449</v>
      </c>
      <c r="G4734" s="126">
        <v>3.74</v>
      </c>
    </row>
    <row r="4735" spans="1:7" x14ac:dyDescent="0.25">
      <c r="A4735" s="126">
        <v>30653</v>
      </c>
      <c r="B4735" s="126" t="s">
        <v>2571</v>
      </c>
      <c r="C4735" s="126" t="s">
        <v>442</v>
      </c>
      <c r="D4735" s="126">
        <v>750</v>
      </c>
      <c r="E4735" s="126">
        <v>6</v>
      </c>
      <c r="F4735" s="126" t="s">
        <v>5844</v>
      </c>
      <c r="G4735" s="126">
        <v>13.99</v>
      </c>
    </row>
    <row r="4736" spans="1:7" x14ac:dyDescent="0.25">
      <c r="A4736" s="126">
        <v>31861</v>
      </c>
      <c r="B4736" s="126" t="s">
        <v>3455</v>
      </c>
      <c r="C4736" s="126" t="s">
        <v>443</v>
      </c>
      <c r="D4736" s="126">
        <v>473</v>
      </c>
      <c r="E4736" s="126">
        <v>24</v>
      </c>
      <c r="F4736" s="126" t="s">
        <v>6529</v>
      </c>
      <c r="G4736" s="126">
        <v>4.25</v>
      </c>
    </row>
    <row r="4737" spans="1:7" x14ac:dyDescent="0.25">
      <c r="A4737" s="126">
        <v>31861</v>
      </c>
      <c r="B4737" s="126" t="s">
        <v>3455</v>
      </c>
      <c r="C4737" s="126" t="s">
        <v>443</v>
      </c>
      <c r="D4737" s="126">
        <v>473</v>
      </c>
      <c r="E4737" s="126">
        <v>24</v>
      </c>
      <c r="F4737" s="126" t="s">
        <v>6529</v>
      </c>
      <c r="G4737" s="126">
        <v>4.25</v>
      </c>
    </row>
    <row r="4738" spans="1:7" x14ac:dyDescent="0.25">
      <c r="A4738" s="126">
        <v>31426</v>
      </c>
      <c r="B4738" s="126" t="s">
        <v>3668</v>
      </c>
      <c r="C4738" s="126" t="s">
        <v>443</v>
      </c>
      <c r="D4738" s="126">
        <v>473</v>
      </c>
      <c r="E4738" s="126">
        <v>24</v>
      </c>
      <c r="F4738" s="126" t="s">
        <v>6449</v>
      </c>
      <c r="G4738" s="126">
        <v>4.3499999999999996</v>
      </c>
    </row>
    <row r="4739" spans="1:7" x14ac:dyDescent="0.25">
      <c r="A4739" s="126">
        <v>31426</v>
      </c>
      <c r="B4739" s="126" t="s">
        <v>3668</v>
      </c>
      <c r="C4739" s="126" t="s">
        <v>443</v>
      </c>
      <c r="D4739" s="126">
        <v>473</v>
      </c>
      <c r="E4739" s="126">
        <v>24</v>
      </c>
      <c r="F4739" s="126" t="s">
        <v>6449</v>
      </c>
      <c r="G4739" s="126">
        <v>4.3499999999999996</v>
      </c>
    </row>
    <row r="4740" spans="1:7" x14ac:dyDescent="0.25">
      <c r="A4740" s="126">
        <v>29809</v>
      </c>
      <c r="B4740" s="126" t="s">
        <v>4080</v>
      </c>
      <c r="C4740" s="126" t="s">
        <v>442</v>
      </c>
      <c r="D4740" s="126">
        <v>750</v>
      </c>
      <c r="E4740" s="126">
        <v>12</v>
      </c>
      <c r="F4740" s="126" t="s">
        <v>5946</v>
      </c>
      <c r="G4740" s="126">
        <v>19.989999999999998</v>
      </c>
    </row>
    <row r="4741" spans="1:7" x14ac:dyDescent="0.25">
      <c r="A4741" s="126">
        <v>31516</v>
      </c>
      <c r="B4741" s="126" t="s">
        <v>3777</v>
      </c>
      <c r="C4741" s="126" t="s">
        <v>443</v>
      </c>
      <c r="D4741" s="126">
        <v>473</v>
      </c>
      <c r="E4741" s="126">
        <v>24</v>
      </c>
      <c r="F4741" s="126" t="s">
        <v>6413</v>
      </c>
      <c r="G4741" s="126">
        <v>4.4800000000000004</v>
      </c>
    </row>
    <row r="4742" spans="1:7" x14ac:dyDescent="0.25">
      <c r="A4742" s="126">
        <v>31516</v>
      </c>
      <c r="B4742" s="126" t="s">
        <v>3777</v>
      </c>
      <c r="C4742" s="126" t="s">
        <v>443</v>
      </c>
      <c r="D4742" s="126">
        <v>473</v>
      </c>
      <c r="E4742" s="126">
        <v>24</v>
      </c>
      <c r="F4742" s="126" t="s">
        <v>6413</v>
      </c>
      <c r="G4742" s="126">
        <v>4.4800000000000004</v>
      </c>
    </row>
    <row r="4743" spans="1:7" x14ac:dyDescent="0.25">
      <c r="A4743" s="126">
        <v>31517</v>
      </c>
      <c r="B4743" s="126" t="s">
        <v>3778</v>
      </c>
      <c r="C4743" s="126" t="s">
        <v>443</v>
      </c>
      <c r="D4743" s="126">
        <v>4260</v>
      </c>
      <c r="E4743" s="126">
        <v>1</v>
      </c>
      <c r="F4743" s="126" t="s">
        <v>6413</v>
      </c>
      <c r="G4743" s="126">
        <v>23.49</v>
      </c>
    </row>
    <row r="4744" spans="1:7" x14ac:dyDescent="0.25">
      <c r="A4744" s="126">
        <v>31517</v>
      </c>
      <c r="B4744" s="126" t="s">
        <v>3778</v>
      </c>
      <c r="C4744" s="126" t="s">
        <v>443</v>
      </c>
      <c r="D4744" s="126">
        <v>4260</v>
      </c>
      <c r="E4744" s="126">
        <v>1</v>
      </c>
      <c r="F4744" s="126" t="s">
        <v>6413</v>
      </c>
      <c r="G4744" s="126">
        <v>23.49</v>
      </c>
    </row>
    <row r="4745" spans="1:7" x14ac:dyDescent="0.25">
      <c r="A4745" s="126">
        <v>31519</v>
      </c>
      <c r="B4745" s="126" t="s">
        <v>3779</v>
      </c>
      <c r="C4745" s="126" t="s">
        <v>443</v>
      </c>
      <c r="D4745" s="126">
        <v>355</v>
      </c>
      <c r="E4745" s="126">
        <v>24</v>
      </c>
      <c r="F4745" s="126" t="s">
        <v>6413</v>
      </c>
      <c r="G4745" s="126">
        <v>2.75</v>
      </c>
    </row>
    <row r="4746" spans="1:7" x14ac:dyDescent="0.25">
      <c r="A4746" s="126">
        <v>31519</v>
      </c>
      <c r="B4746" s="126" t="s">
        <v>3779</v>
      </c>
      <c r="C4746" s="126" t="s">
        <v>443</v>
      </c>
      <c r="D4746" s="126">
        <v>355</v>
      </c>
      <c r="E4746" s="126">
        <v>24</v>
      </c>
      <c r="F4746" s="126" t="s">
        <v>6413</v>
      </c>
      <c r="G4746" s="126">
        <v>2.75</v>
      </c>
    </row>
    <row r="4747" spans="1:7" x14ac:dyDescent="0.25">
      <c r="A4747" s="126">
        <v>31919</v>
      </c>
      <c r="B4747" s="126" t="s">
        <v>3944</v>
      </c>
      <c r="C4747" s="126" t="s">
        <v>442</v>
      </c>
      <c r="D4747" s="126">
        <v>750</v>
      </c>
      <c r="E4747" s="126">
        <v>12</v>
      </c>
      <c r="F4747" s="126" t="s">
        <v>5906</v>
      </c>
      <c r="G4747" s="126">
        <v>34.99</v>
      </c>
    </row>
    <row r="4748" spans="1:7" x14ac:dyDescent="0.25">
      <c r="A4748" s="126">
        <v>29991</v>
      </c>
      <c r="B4748" s="126" t="s">
        <v>3498</v>
      </c>
      <c r="C4748" s="126" t="s">
        <v>443</v>
      </c>
      <c r="D4748" s="126">
        <v>1500</v>
      </c>
      <c r="E4748" s="126">
        <v>5</v>
      </c>
      <c r="F4748" s="126" t="s">
        <v>5877</v>
      </c>
      <c r="G4748" s="126">
        <v>14.99</v>
      </c>
    </row>
    <row r="4749" spans="1:7" x14ac:dyDescent="0.25">
      <c r="A4749" s="126">
        <v>29991</v>
      </c>
      <c r="B4749" s="126" t="s">
        <v>3498</v>
      </c>
      <c r="C4749" s="126" t="s">
        <v>443</v>
      </c>
      <c r="D4749" s="126">
        <v>1500</v>
      </c>
      <c r="E4749" s="126">
        <v>5</v>
      </c>
      <c r="F4749" s="126" t="s">
        <v>5877</v>
      </c>
      <c r="G4749" s="126">
        <v>14.99</v>
      </c>
    </row>
    <row r="4750" spans="1:7" x14ac:dyDescent="0.25">
      <c r="A4750" s="126">
        <v>31987</v>
      </c>
      <c r="B4750" s="126" t="s">
        <v>5535</v>
      </c>
      <c r="C4750" s="126" t="s">
        <v>442</v>
      </c>
      <c r="D4750" s="126">
        <v>750</v>
      </c>
      <c r="E4750" s="126">
        <v>6</v>
      </c>
      <c r="F4750" s="126" t="s">
        <v>5754</v>
      </c>
      <c r="G4750" s="126">
        <v>15.99</v>
      </c>
    </row>
    <row r="4751" spans="1:7" x14ac:dyDescent="0.25">
      <c r="A4751" s="126">
        <v>30416</v>
      </c>
      <c r="B4751" s="126" t="s">
        <v>3646</v>
      </c>
      <c r="C4751" s="126" t="s">
        <v>443</v>
      </c>
      <c r="D4751" s="126">
        <v>750</v>
      </c>
      <c r="E4751" s="126">
        <v>12</v>
      </c>
      <c r="F4751" s="126" t="s">
        <v>6449</v>
      </c>
      <c r="G4751" s="126">
        <v>10.29</v>
      </c>
    </row>
    <row r="4752" spans="1:7" x14ac:dyDescent="0.25">
      <c r="A4752" s="126">
        <v>30416</v>
      </c>
      <c r="B4752" s="126" t="s">
        <v>3646</v>
      </c>
      <c r="C4752" s="126" t="s">
        <v>443</v>
      </c>
      <c r="D4752" s="126">
        <v>750</v>
      </c>
      <c r="E4752" s="126">
        <v>12</v>
      </c>
      <c r="F4752" s="126" t="s">
        <v>6449</v>
      </c>
      <c r="G4752" s="126">
        <v>10.29</v>
      </c>
    </row>
    <row r="4753" spans="1:7" x14ac:dyDescent="0.25">
      <c r="A4753" s="126">
        <v>29992</v>
      </c>
      <c r="B4753" s="126" t="s">
        <v>3479</v>
      </c>
      <c r="C4753" s="126" t="s">
        <v>443</v>
      </c>
      <c r="D4753" s="126">
        <v>355</v>
      </c>
      <c r="E4753" s="126">
        <v>24</v>
      </c>
      <c r="F4753" s="126" t="s">
        <v>6413</v>
      </c>
      <c r="G4753" s="126">
        <v>2.4900000000000002</v>
      </c>
    </row>
    <row r="4754" spans="1:7" x14ac:dyDescent="0.25">
      <c r="A4754" s="126">
        <v>29992</v>
      </c>
      <c r="B4754" s="126" t="s">
        <v>3479</v>
      </c>
      <c r="C4754" s="126" t="s">
        <v>443</v>
      </c>
      <c r="D4754" s="126">
        <v>355</v>
      </c>
      <c r="E4754" s="126">
        <v>24</v>
      </c>
      <c r="F4754" s="126" t="s">
        <v>6413</v>
      </c>
      <c r="G4754" s="126">
        <v>2.4900000000000002</v>
      </c>
    </row>
    <row r="4755" spans="1:7" x14ac:dyDescent="0.25">
      <c r="A4755" s="126">
        <v>29993</v>
      </c>
      <c r="B4755" s="126" t="s">
        <v>3480</v>
      </c>
      <c r="C4755" s="126" t="s">
        <v>443</v>
      </c>
      <c r="D4755" s="126">
        <v>355</v>
      </c>
      <c r="E4755" s="126">
        <v>24</v>
      </c>
      <c r="F4755" s="126" t="s">
        <v>6413</v>
      </c>
      <c r="G4755" s="126">
        <v>2.4900000000000002</v>
      </c>
    </row>
    <row r="4756" spans="1:7" x14ac:dyDescent="0.25">
      <c r="A4756" s="126">
        <v>29993</v>
      </c>
      <c r="B4756" s="126" t="s">
        <v>3480</v>
      </c>
      <c r="C4756" s="126" t="s">
        <v>443</v>
      </c>
      <c r="D4756" s="126">
        <v>355</v>
      </c>
      <c r="E4756" s="126">
        <v>24</v>
      </c>
      <c r="F4756" s="126" t="s">
        <v>6413</v>
      </c>
      <c r="G4756" s="126">
        <v>2.4900000000000002</v>
      </c>
    </row>
    <row r="4757" spans="1:7" x14ac:dyDescent="0.25">
      <c r="A4757" s="126">
        <v>31115</v>
      </c>
      <c r="B4757" s="126" t="s">
        <v>3928</v>
      </c>
      <c r="C4757" s="126" t="s">
        <v>443</v>
      </c>
      <c r="D4757" s="126">
        <v>440</v>
      </c>
      <c r="E4757" s="126">
        <v>24</v>
      </c>
      <c r="F4757" s="126" t="s">
        <v>5937</v>
      </c>
      <c r="G4757" s="126">
        <v>4.0999999999999996</v>
      </c>
    </row>
    <row r="4758" spans="1:7" x14ac:dyDescent="0.25">
      <c r="A4758" s="126">
        <v>29719</v>
      </c>
      <c r="B4758" s="126" t="s">
        <v>3499</v>
      </c>
      <c r="C4758" s="126" t="s">
        <v>441</v>
      </c>
      <c r="D4758" s="126">
        <v>750</v>
      </c>
      <c r="E4758" s="126">
        <v>6</v>
      </c>
      <c r="F4758" s="126" t="s">
        <v>5965</v>
      </c>
      <c r="G4758" s="126">
        <v>29.99</v>
      </c>
    </row>
    <row r="4759" spans="1:7" x14ac:dyDescent="0.25">
      <c r="A4759" s="126">
        <v>31428</v>
      </c>
      <c r="B4759" s="126" t="s">
        <v>3669</v>
      </c>
      <c r="C4759" s="126" t="s">
        <v>443</v>
      </c>
      <c r="D4759" s="126">
        <v>473</v>
      </c>
      <c r="E4759" s="126">
        <v>24</v>
      </c>
      <c r="F4759" s="126" t="s">
        <v>6449</v>
      </c>
      <c r="G4759" s="126">
        <v>4.3499999999999996</v>
      </c>
    </row>
    <row r="4760" spans="1:7" x14ac:dyDescent="0.25">
      <c r="A4760" s="126">
        <v>31428</v>
      </c>
      <c r="B4760" s="126" t="s">
        <v>3669</v>
      </c>
      <c r="C4760" s="126" t="s">
        <v>443</v>
      </c>
      <c r="D4760" s="126">
        <v>473</v>
      </c>
      <c r="E4760" s="126">
        <v>24</v>
      </c>
      <c r="F4760" s="126" t="s">
        <v>6449</v>
      </c>
      <c r="G4760" s="126">
        <v>4.3499999999999996</v>
      </c>
    </row>
    <row r="4761" spans="1:7" x14ac:dyDescent="0.25">
      <c r="A4761" s="126">
        <v>31912</v>
      </c>
      <c r="B4761" s="126" t="s">
        <v>3943</v>
      </c>
      <c r="C4761" s="126" t="s">
        <v>443</v>
      </c>
      <c r="D4761" s="126">
        <v>2130</v>
      </c>
      <c r="E4761" s="126">
        <v>4</v>
      </c>
      <c r="F4761" s="126" t="s">
        <v>6182</v>
      </c>
      <c r="G4761" s="126">
        <v>13.19</v>
      </c>
    </row>
    <row r="4762" spans="1:7" x14ac:dyDescent="0.25">
      <c r="A4762" s="126">
        <v>31912</v>
      </c>
      <c r="B4762" s="126" t="s">
        <v>3943</v>
      </c>
      <c r="C4762" s="126" t="s">
        <v>443</v>
      </c>
      <c r="D4762" s="126">
        <v>2130</v>
      </c>
      <c r="E4762" s="126">
        <v>4</v>
      </c>
      <c r="F4762" s="126" t="s">
        <v>6182</v>
      </c>
      <c r="G4762" s="126">
        <v>13.19</v>
      </c>
    </row>
    <row r="4763" spans="1:7" x14ac:dyDescent="0.25">
      <c r="A4763" s="126">
        <v>31521</v>
      </c>
      <c r="B4763" s="126" t="s">
        <v>3780</v>
      </c>
      <c r="C4763" s="126" t="s">
        <v>443</v>
      </c>
      <c r="D4763" s="126">
        <v>355</v>
      </c>
      <c r="E4763" s="126">
        <v>24</v>
      </c>
      <c r="F4763" s="126" t="s">
        <v>6413</v>
      </c>
      <c r="G4763" s="126">
        <v>2.4900000000000002</v>
      </c>
    </row>
    <row r="4764" spans="1:7" x14ac:dyDescent="0.25">
      <c r="A4764" s="126">
        <v>31521</v>
      </c>
      <c r="B4764" s="126" t="s">
        <v>3780</v>
      </c>
      <c r="C4764" s="126" t="s">
        <v>443</v>
      </c>
      <c r="D4764" s="126">
        <v>355</v>
      </c>
      <c r="E4764" s="126">
        <v>24</v>
      </c>
      <c r="F4764" s="126" t="s">
        <v>6413</v>
      </c>
      <c r="G4764" s="126">
        <v>2.4900000000000002</v>
      </c>
    </row>
    <row r="4765" spans="1:7" x14ac:dyDescent="0.25">
      <c r="A4765" s="126">
        <v>30419</v>
      </c>
      <c r="B4765" s="126" t="s">
        <v>3647</v>
      </c>
      <c r="C4765" s="126" t="s">
        <v>443</v>
      </c>
      <c r="D4765" s="126">
        <v>473</v>
      </c>
      <c r="E4765" s="126">
        <v>24</v>
      </c>
      <c r="F4765" s="126" t="s">
        <v>6449</v>
      </c>
      <c r="G4765" s="126">
        <v>4.55</v>
      </c>
    </row>
    <row r="4766" spans="1:7" x14ac:dyDescent="0.25">
      <c r="A4766" s="126">
        <v>30419</v>
      </c>
      <c r="B4766" s="126" t="s">
        <v>3647</v>
      </c>
      <c r="C4766" s="126" t="s">
        <v>443</v>
      </c>
      <c r="D4766" s="126">
        <v>473</v>
      </c>
      <c r="E4766" s="126">
        <v>24</v>
      </c>
      <c r="F4766" s="126" t="s">
        <v>6449</v>
      </c>
      <c r="G4766" s="126">
        <v>4.55</v>
      </c>
    </row>
    <row r="4767" spans="1:7" x14ac:dyDescent="0.25">
      <c r="A4767" s="126">
        <v>30424</v>
      </c>
      <c r="B4767" s="126" t="s">
        <v>3648</v>
      </c>
      <c r="C4767" s="126" t="s">
        <v>443</v>
      </c>
      <c r="D4767" s="126">
        <v>500</v>
      </c>
      <c r="E4767" s="126">
        <v>12</v>
      </c>
      <c r="F4767" s="126" t="s">
        <v>6449</v>
      </c>
      <c r="G4767" s="126">
        <v>8.49</v>
      </c>
    </row>
    <row r="4768" spans="1:7" x14ac:dyDescent="0.25">
      <c r="A4768" s="126">
        <v>30424</v>
      </c>
      <c r="B4768" s="126" t="s">
        <v>3648</v>
      </c>
      <c r="C4768" s="126" t="s">
        <v>443</v>
      </c>
      <c r="D4768" s="126">
        <v>500</v>
      </c>
      <c r="E4768" s="126">
        <v>12</v>
      </c>
      <c r="F4768" s="126" t="s">
        <v>6449</v>
      </c>
      <c r="G4768" s="126">
        <v>8.49</v>
      </c>
    </row>
    <row r="4769" spans="1:7" x14ac:dyDescent="0.25">
      <c r="A4769" s="126">
        <v>31675</v>
      </c>
      <c r="B4769" s="126" t="s">
        <v>3683</v>
      </c>
      <c r="C4769" s="126" t="s">
        <v>442</v>
      </c>
      <c r="D4769" s="126">
        <v>750</v>
      </c>
      <c r="E4769" s="126">
        <v>12</v>
      </c>
      <c r="F4769" s="126" t="s">
        <v>5957</v>
      </c>
      <c r="G4769" s="126">
        <v>14.99</v>
      </c>
    </row>
    <row r="4770" spans="1:7" x14ac:dyDescent="0.25">
      <c r="A4770" s="126">
        <v>31637</v>
      </c>
      <c r="B4770" s="126" t="s">
        <v>4011</v>
      </c>
      <c r="C4770" s="126" t="s">
        <v>443</v>
      </c>
      <c r="D4770" s="126">
        <v>473</v>
      </c>
      <c r="E4770" s="126">
        <v>24</v>
      </c>
      <c r="F4770" s="126" t="s">
        <v>6578</v>
      </c>
      <c r="G4770" s="126">
        <v>3.44</v>
      </c>
    </row>
    <row r="4771" spans="1:7" x14ac:dyDescent="0.25">
      <c r="A4771" s="126">
        <v>31637</v>
      </c>
      <c r="B4771" s="126" t="s">
        <v>4011</v>
      </c>
      <c r="C4771" s="126" t="s">
        <v>443</v>
      </c>
      <c r="D4771" s="126">
        <v>473</v>
      </c>
      <c r="E4771" s="126">
        <v>24</v>
      </c>
      <c r="F4771" s="126" t="s">
        <v>6578</v>
      </c>
      <c r="G4771" s="126">
        <v>3.44</v>
      </c>
    </row>
    <row r="4772" spans="1:7" x14ac:dyDescent="0.25">
      <c r="A4772" s="126">
        <v>30873</v>
      </c>
      <c r="B4772" s="126" t="s">
        <v>5537</v>
      </c>
      <c r="C4772" s="126" t="s">
        <v>443</v>
      </c>
      <c r="D4772" s="126">
        <v>2840</v>
      </c>
      <c r="E4772" s="126">
        <v>3</v>
      </c>
      <c r="F4772" s="126" t="s">
        <v>6578</v>
      </c>
      <c r="G4772" s="126">
        <v>16.940000000000001</v>
      </c>
    </row>
    <row r="4773" spans="1:7" x14ac:dyDescent="0.25">
      <c r="A4773" s="126">
        <v>30873</v>
      </c>
      <c r="B4773" s="126" t="s">
        <v>5537</v>
      </c>
      <c r="C4773" s="126" t="s">
        <v>443</v>
      </c>
      <c r="D4773" s="126">
        <v>2840</v>
      </c>
      <c r="E4773" s="126">
        <v>3</v>
      </c>
      <c r="F4773" s="126" t="s">
        <v>6578</v>
      </c>
      <c r="G4773" s="126">
        <v>16.940000000000001</v>
      </c>
    </row>
    <row r="4774" spans="1:7" x14ac:dyDescent="0.25">
      <c r="A4774" s="126">
        <v>30874</v>
      </c>
      <c r="B4774" s="126" t="s">
        <v>3663</v>
      </c>
      <c r="C4774" s="126" t="s">
        <v>443</v>
      </c>
      <c r="D4774" s="126">
        <v>2840</v>
      </c>
      <c r="E4774" s="126">
        <v>3</v>
      </c>
      <c r="F4774" s="126" t="s">
        <v>6578</v>
      </c>
      <c r="G4774" s="126">
        <v>16.940000000000001</v>
      </c>
    </row>
    <row r="4775" spans="1:7" x14ac:dyDescent="0.25">
      <c r="A4775" s="126">
        <v>30874</v>
      </c>
      <c r="B4775" s="126" t="s">
        <v>3663</v>
      </c>
      <c r="C4775" s="126" t="s">
        <v>443</v>
      </c>
      <c r="D4775" s="126">
        <v>2840</v>
      </c>
      <c r="E4775" s="126">
        <v>3</v>
      </c>
      <c r="F4775" s="126" t="s">
        <v>6578</v>
      </c>
      <c r="G4775" s="126">
        <v>16.940000000000001</v>
      </c>
    </row>
    <row r="4776" spans="1:7" x14ac:dyDescent="0.25">
      <c r="A4776" s="126">
        <v>30875</v>
      </c>
      <c r="B4776" s="126" t="s">
        <v>5538</v>
      </c>
      <c r="C4776" s="126" t="s">
        <v>443</v>
      </c>
      <c r="D4776" s="126">
        <v>2840</v>
      </c>
      <c r="E4776" s="126">
        <v>3</v>
      </c>
      <c r="F4776" s="126" t="s">
        <v>6578</v>
      </c>
      <c r="G4776" s="126">
        <v>18.940000000000001</v>
      </c>
    </row>
    <row r="4777" spans="1:7" x14ac:dyDescent="0.25">
      <c r="A4777" s="126">
        <v>30875</v>
      </c>
      <c r="B4777" s="126" t="s">
        <v>5538</v>
      </c>
      <c r="C4777" s="126" t="s">
        <v>443</v>
      </c>
      <c r="D4777" s="126">
        <v>2840</v>
      </c>
      <c r="E4777" s="126">
        <v>3</v>
      </c>
      <c r="F4777" s="126" t="s">
        <v>6578</v>
      </c>
      <c r="G4777" s="126">
        <v>18.940000000000001</v>
      </c>
    </row>
    <row r="4778" spans="1:7" x14ac:dyDescent="0.25">
      <c r="A4778" s="126">
        <v>30681</v>
      </c>
      <c r="B4778" s="126" t="s">
        <v>2573</v>
      </c>
      <c r="C4778" s="126" t="s">
        <v>443</v>
      </c>
      <c r="D4778" s="126">
        <v>750</v>
      </c>
      <c r="E4778" s="126">
        <v>12</v>
      </c>
      <c r="F4778" s="126" t="s">
        <v>6578</v>
      </c>
      <c r="G4778" s="126">
        <v>13.74</v>
      </c>
    </row>
    <row r="4779" spans="1:7" x14ac:dyDescent="0.25">
      <c r="A4779" s="126">
        <v>30681</v>
      </c>
      <c r="B4779" s="126" t="s">
        <v>2573</v>
      </c>
      <c r="C4779" s="126" t="s">
        <v>443</v>
      </c>
      <c r="D4779" s="126">
        <v>750</v>
      </c>
      <c r="E4779" s="126">
        <v>12</v>
      </c>
      <c r="F4779" s="126" t="s">
        <v>6578</v>
      </c>
      <c r="G4779" s="126">
        <v>13.74</v>
      </c>
    </row>
    <row r="4780" spans="1:7" x14ac:dyDescent="0.25">
      <c r="A4780" s="126">
        <v>30682</v>
      </c>
      <c r="B4780" s="126" t="s">
        <v>2574</v>
      </c>
      <c r="C4780" s="126" t="s">
        <v>443</v>
      </c>
      <c r="D4780" s="126">
        <v>2840</v>
      </c>
      <c r="E4780" s="126">
        <v>3</v>
      </c>
      <c r="F4780" s="126" t="s">
        <v>6578</v>
      </c>
      <c r="G4780" s="126">
        <v>18.940000000000001</v>
      </c>
    </row>
    <row r="4781" spans="1:7" x14ac:dyDescent="0.25">
      <c r="A4781" s="126">
        <v>30682</v>
      </c>
      <c r="B4781" s="126" t="s">
        <v>2574</v>
      </c>
      <c r="C4781" s="126" t="s">
        <v>443</v>
      </c>
      <c r="D4781" s="126">
        <v>2840</v>
      </c>
      <c r="E4781" s="126">
        <v>3</v>
      </c>
      <c r="F4781" s="126" t="s">
        <v>6578</v>
      </c>
      <c r="G4781" s="126">
        <v>18.940000000000001</v>
      </c>
    </row>
    <row r="4782" spans="1:7" x14ac:dyDescent="0.25">
      <c r="A4782" s="126">
        <v>808887</v>
      </c>
      <c r="B4782" s="126" t="s">
        <v>3949</v>
      </c>
      <c r="C4782" s="126" t="s">
        <v>441</v>
      </c>
      <c r="D4782" s="126">
        <v>750</v>
      </c>
      <c r="E4782" s="126">
        <v>6</v>
      </c>
      <c r="F4782" s="126" t="s">
        <v>5845</v>
      </c>
      <c r="G4782" s="126">
        <v>34.99</v>
      </c>
    </row>
    <row r="4783" spans="1:7" x14ac:dyDescent="0.25">
      <c r="A4783" s="126">
        <v>29968</v>
      </c>
      <c r="B4783" s="126" t="s">
        <v>3491</v>
      </c>
      <c r="C4783" s="126" t="s">
        <v>443</v>
      </c>
      <c r="D4783" s="126">
        <v>2130</v>
      </c>
      <c r="E4783" s="126">
        <v>4</v>
      </c>
      <c r="F4783" s="126" t="s">
        <v>6449</v>
      </c>
      <c r="G4783" s="126">
        <v>23.62</v>
      </c>
    </row>
    <row r="4784" spans="1:7" x14ac:dyDescent="0.25">
      <c r="A4784" s="126">
        <v>29968</v>
      </c>
      <c r="B4784" s="126" t="s">
        <v>3491</v>
      </c>
      <c r="C4784" s="126" t="s">
        <v>443</v>
      </c>
      <c r="D4784" s="126">
        <v>2130</v>
      </c>
      <c r="E4784" s="126">
        <v>4</v>
      </c>
      <c r="F4784" s="126" t="s">
        <v>6449</v>
      </c>
      <c r="G4784" s="126">
        <v>23.62</v>
      </c>
    </row>
    <row r="4785" spans="1:7" x14ac:dyDescent="0.25">
      <c r="A4785" s="126">
        <v>29918</v>
      </c>
      <c r="B4785" s="126" t="s">
        <v>3427</v>
      </c>
      <c r="C4785" s="126" t="s">
        <v>443</v>
      </c>
      <c r="D4785" s="126">
        <v>473</v>
      </c>
      <c r="E4785" s="126">
        <v>24</v>
      </c>
      <c r="F4785" s="126" t="s">
        <v>6638</v>
      </c>
      <c r="G4785" s="126">
        <v>5.99</v>
      </c>
    </row>
    <row r="4786" spans="1:7" x14ac:dyDescent="0.25">
      <c r="A4786" s="126">
        <v>29918</v>
      </c>
      <c r="B4786" s="126" t="s">
        <v>3427</v>
      </c>
      <c r="C4786" s="126" t="s">
        <v>443</v>
      </c>
      <c r="D4786" s="126">
        <v>473</v>
      </c>
      <c r="E4786" s="126">
        <v>24</v>
      </c>
      <c r="F4786" s="126" t="s">
        <v>6638</v>
      </c>
      <c r="G4786" s="126">
        <v>5.99</v>
      </c>
    </row>
    <row r="4787" spans="1:7" x14ac:dyDescent="0.25">
      <c r="A4787" s="126">
        <v>29918</v>
      </c>
      <c r="B4787" s="126" t="s">
        <v>3427</v>
      </c>
      <c r="C4787" s="126" t="s">
        <v>443</v>
      </c>
      <c r="D4787" s="126">
        <v>473</v>
      </c>
      <c r="E4787" s="126">
        <v>24</v>
      </c>
      <c r="F4787" s="126" t="s">
        <v>6638</v>
      </c>
      <c r="G4787" s="126">
        <v>5.99</v>
      </c>
    </row>
    <row r="4788" spans="1:7" x14ac:dyDescent="0.25">
      <c r="A4788" s="126">
        <v>30858</v>
      </c>
      <c r="B4788" s="126" t="s">
        <v>3931</v>
      </c>
      <c r="C4788" s="126" t="s">
        <v>441</v>
      </c>
      <c r="D4788" s="126">
        <v>750</v>
      </c>
      <c r="E4788" s="126">
        <v>6</v>
      </c>
      <c r="F4788" s="126" t="s">
        <v>5754</v>
      </c>
      <c r="G4788" s="126">
        <v>64.989999999999995</v>
      </c>
    </row>
    <row r="4789" spans="1:7" x14ac:dyDescent="0.25">
      <c r="A4789" s="126">
        <v>31418</v>
      </c>
      <c r="B4789" s="126" t="s">
        <v>6703</v>
      </c>
      <c r="C4789" s="126" t="s">
        <v>443</v>
      </c>
      <c r="D4789" s="126">
        <v>473</v>
      </c>
      <c r="E4789" s="126">
        <v>24</v>
      </c>
      <c r="F4789" s="126" t="s">
        <v>6529</v>
      </c>
      <c r="G4789" s="126">
        <v>4.3499999999999996</v>
      </c>
    </row>
    <row r="4790" spans="1:7" x14ac:dyDescent="0.25">
      <c r="A4790" s="126">
        <v>31418</v>
      </c>
      <c r="B4790" s="126" t="s">
        <v>6703</v>
      </c>
      <c r="C4790" s="126" t="s">
        <v>443</v>
      </c>
      <c r="D4790" s="126">
        <v>473</v>
      </c>
      <c r="E4790" s="126">
        <v>24</v>
      </c>
      <c r="F4790" s="126" t="s">
        <v>6529</v>
      </c>
      <c r="G4790" s="126">
        <v>4.3499999999999996</v>
      </c>
    </row>
    <row r="4791" spans="1:7" x14ac:dyDescent="0.25">
      <c r="A4791" s="126">
        <v>31420</v>
      </c>
      <c r="B4791" s="126" t="s">
        <v>3667</v>
      </c>
      <c r="C4791" s="126" t="s">
        <v>443</v>
      </c>
      <c r="D4791" s="126">
        <v>473</v>
      </c>
      <c r="E4791" s="126">
        <v>24</v>
      </c>
      <c r="F4791" s="126" t="s">
        <v>6449</v>
      </c>
      <c r="G4791" s="126">
        <v>3.97</v>
      </c>
    </row>
    <row r="4792" spans="1:7" x14ac:dyDescent="0.25">
      <c r="A4792" s="126">
        <v>31420</v>
      </c>
      <c r="B4792" s="126" t="s">
        <v>3667</v>
      </c>
      <c r="C4792" s="126" t="s">
        <v>443</v>
      </c>
      <c r="D4792" s="126">
        <v>473</v>
      </c>
      <c r="E4792" s="126">
        <v>24</v>
      </c>
      <c r="F4792" s="126" t="s">
        <v>6449</v>
      </c>
      <c r="G4792" s="126">
        <v>3.97</v>
      </c>
    </row>
    <row r="4793" spans="1:7" x14ac:dyDescent="0.25">
      <c r="A4793" s="126">
        <v>31343</v>
      </c>
      <c r="B4793" s="126" t="s">
        <v>3728</v>
      </c>
      <c r="C4793" s="126" t="s">
        <v>442</v>
      </c>
      <c r="D4793" s="126">
        <v>750</v>
      </c>
      <c r="E4793" s="126">
        <v>12</v>
      </c>
      <c r="F4793" s="126" t="s">
        <v>5957</v>
      </c>
      <c r="G4793" s="126">
        <v>10.49</v>
      </c>
    </row>
    <row r="4794" spans="1:7" x14ac:dyDescent="0.25">
      <c r="A4794" s="126">
        <v>31347</v>
      </c>
      <c r="B4794" s="126" t="s">
        <v>3729</v>
      </c>
      <c r="C4794" s="126" t="s">
        <v>442</v>
      </c>
      <c r="D4794" s="126">
        <v>750</v>
      </c>
      <c r="E4794" s="126">
        <v>12</v>
      </c>
      <c r="F4794" s="126" t="s">
        <v>5957</v>
      </c>
      <c r="G4794" s="126">
        <v>10.49</v>
      </c>
    </row>
    <row r="4795" spans="1:7" x14ac:dyDescent="0.25">
      <c r="A4795" s="126">
        <v>30540</v>
      </c>
      <c r="B4795" s="126" t="s">
        <v>5534</v>
      </c>
      <c r="C4795" s="126" t="s">
        <v>442</v>
      </c>
      <c r="D4795" s="126">
        <v>1500</v>
      </c>
      <c r="E4795" s="126">
        <v>3</v>
      </c>
      <c r="F4795" s="126" t="s">
        <v>5999</v>
      </c>
      <c r="G4795" s="126">
        <v>55.99</v>
      </c>
    </row>
    <row r="4796" spans="1:7" x14ac:dyDescent="0.25">
      <c r="A4796" s="126">
        <v>30390</v>
      </c>
      <c r="B4796" s="126" t="s">
        <v>6704</v>
      </c>
      <c r="C4796" s="126" t="s">
        <v>441</v>
      </c>
      <c r="D4796" s="126">
        <v>750</v>
      </c>
      <c r="E4796" s="126">
        <v>6</v>
      </c>
      <c r="F4796" s="126" t="s">
        <v>5786</v>
      </c>
      <c r="G4796" s="126">
        <v>44.49</v>
      </c>
    </row>
    <row r="4797" spans="1:7" x14ac:dyDescent="0.25">
      <c r="A4797" s="126">
        <v>30392</v>
      </c>
      <c r="B4797" s="126" t="s">
        <v>3704</v>
      </c>
      <c r="C4797" s="126" t="s">
        <v>441</v>
      </c>
      <c r="D4797" s="126">
        <v>750</v>
      </c>
      <c r="E4797" s="126">
        <v>6</v>
      </c>
      <c r="F4797" s="126" t="s">
        <v>5786</v>
      </c>
      <c r="G4797" s="126">
        <v>89.99</v>
      </c>
    </row>
    <row r="4798" spans="1:7" x14ac:dyDescent="0.25">
      <c r="A4798" s="126">
        <v>29834</v>
      </c>
      <c r="B4798" s="126" t="s">
        <v>5254</v>
      </c>
      <c r="C4798" s="126" t="s">
        <v>443</v>
      </c>
      <c r="D4798" s="126">
        <v>473</v>
      </c>
      <c r="E4798" s="126">
        <v>24</v>
      </c>
      <c r="F4798" s="126" t="s">
        <v>6413</v>
      </c>
      <c r="G4798" s="126">
        <v>2.42</v>
      </c>
    </row>
    <row r="4799" spans="1:7" x14ac:dyDescent="0.25">
      <c r="A4799" s="126">
        <v>30498</v>
      </c>
      <c r="B4799" s="126" t="s">
        <v>3771</v>
      </c>
      <c r="C4799" s="126" t="s">
        <v>443</v>
      </c>
      <c r="D4799" s="126">
        <v>355</v>
      </c>
      <c r="E4799" s="126">
        <v>24</v>
      </c>
      <c r="F4799" s="126" t="s">
        <v>6413</v>
      </c>
      <c r="G4799" s="126">
        <v>2.4900000000000002</v>
      </c>
    </row>
    <row r="4800" spans="1:7" x14ac:dyDescent="0.25">
      <c r="A4800" s="126">
        <v>30498</v>
      </c>
      <c r="B4800" s="126" t="s">
        <v>3771</v>
      </c>
      <c r="C4800" s="126" t="s">
        <v>443</v>
      </c>
      <c r="D4800" s="126">
        <v>355</v>
      </c>
      <c r="E4800" s="126">
        <v>24</v>
      </c>
      <c r="F4800" s="126" t="s">
        <v>6413</v>
      </c>
      <c r="G4800" s="126">
        <v>2.4900000000000002</v>
      </c>
    </row>
    <row r="4801" spans="1:7" x14ac:dyDescent="0.25">
      <c r="A4801" s="126">
        <v>30428</v>
      </c>
      <c r="B4801" s="126" t="s">
        <v>3519</v>
      </c>
      <c r="C4801" s="126" t="s">
        <v>443</v>
      </c>
      <c r="D4801" s="126">
        <v>12780</v>
      </c>
      <c r="E4801" s="126">
        <v>1</v>
      </c>
      <c r="F4801" s="126" t="s">
        <v>6179</v>
      </c>
      <c r="G4801" s="126">
        <v>57.34</v>
      </c>
    </row>
    <row r="4802" spans="1:7" x14ac:dyDescent="0.25">
      <c r="A4802" s="126">
        <v>30428</v>
      </c>
      <c r="B4802" s="126" t="s">
        <v>3519</v>
      </c>
      <c r="C4802" s="126" t="s">
        <v>443</v>
      </c>
      <c r="D4802" s="126">
        <v>12780</v>
      </c>
      <c r="E4802" s="126">
        <v>1</v>
      </c>
      <c r="F4802" s="126" t="s">
        <v>6179</v>
      </c>
      <c r="G4802" s="126">
        <v>57.34</v>
      </c>
    </row>
    <row r="4803" spans="1:7" x14ac:dyDescent="0.25">
      <c r="A4803" s="126">
        <v>30128</v>
      </c>
      <c r="B4803" s="126" t="s">
        <v>3421</v>
      </c>
      <c r="C4803" s="126" t="s">
        <v>443</v>
      </c>
      <c r="D4803" s="126">
        <v>473</v>
      </c>
      <c r="E4803" s="126">
        <v>24</v>
      </c>
      <c r="F4803" s="126" t="s">
        <v>6257</v>
      </c>
      <c r="G4803" s="126">
        <v>3.95</v>
      </c>
    </row>
    <row r="4804" spans="1:7" x14ac:dyDescent="0.25">
      <c r="A4804" s="126">
        <v>30128</v>
      </c>
      <c r="B4804" s="126" t="s">
        <v>3421</v>
      </c>
      <c r="C4804" s="126" t="s">
        <v>443</v>
      </c>
      <c r="D4804" s="126">
        <v>473</v>
      </c>
      <c r="E4804" s="126">
        <v>24</v>
      </c>
      <c r="F4804" s="126" t="s">
        <v>6257</v>
      </c>
      <c r="G4804" s="126">
        <v>3.95</v>
      </c>
    </row>
    <row r="4805" spans="1:7" x14ac:dyDescent="0.25">
      <c r="A4805" s="126">
        <v>31982</v>
      </c>
      <c r="B4805" s="126" t="s">
        <v>4013</v>
      </c>
      <c r="C4805" s="126" t="s">
        <v>443</v>
      </c>
      <c r="D4805" s="126">
        <v>473</v>
      </c>
      <c r="E4805" s="126">
        <v>24</v>
      </c>
      <c r="F4805" s="126" t="s">
        <v>6615</v>
      </c>
      <c r="G4805" s="126">
        <v>4</v>
      </c>
    </row>
    <row r="4806" spans="1:7" x14ac:dyDescent="0.25">
      <c r="A4806" s="126">
        <v>31982</v>
      </c>
      <c r="B4806" s="126" t="s">
        <v>4013</v>
      </c>
      <c r="C4806" s="126" t="s">
        <v>443</v>
      </c>
      <c r="D4806" s="126">
        <v>473</v>
      </c>
      <c r="E4806" s="126">
        <v>24</v>
      </c>
      <c r="F4806" s="126" t="s">
        <v>6615</v>
      </c>
      <c r="G4806" s="126">
        <v>4</v>
      </c>
    </row>
    <row r="4807" spans="1:7" x14ac:dyDescent="0.25">
      <c r="A4807" s="126">
        <v>31982</v>
      </c>
      <c r="B4807" s="126" t="s">
        <v>4013</v>
      </c>
      <c r="C4807" s="126" t="s">
        <v>443</v>
      </c>
      <c r="D4807" s="126">
        <v>473</v>
      </c>
      <c r="E4807" s="126">
        <v>24</v>
      </c>
      <c r="F4807" s="126" t="s">
        <v>6615</v>
      </c>
      <c r="G4807" s="126">
        <v>4</v>
      </c>
    </row>
    <row r="4808" spans="1:7" x14ac:dyDescent="0.25">
      <c r="A4808" s="126">
        <v>31781</v>
      </c>
      <c r="B4808" s="126" t="s">
        <v>3912</v>
      </c>
      <c r="C4808" s="126" t="s">
        <v>442</v>
      </c>
      <c r="D4808" s="126">
        <v>750</v>
      </c>
      <c r="E4808" s="126">
        <v>12</v>
      </c>
      <c r="F4808" s="126" t="s">
        <v>6182</v>
      </c>
      <c r="G4808" s="126">
        <v>13.99</v>
      </c>
    </row>
    <row r="4809" spans="1:7" x14ac:dyDescent="0.25">
      <c r="A4809" s="126">
        <v>31504</v>
      </c>
      <c r="B4809" s="126" t="s">
        <v>3433</v>
      </c>
      <c r="C4809" s="126" t="s">
        <v>443</v>
      </c>
      <c r="D4809" s="126">
        <v>473</v>
      </c>
      <c r="E4809" s="126">
        <v>24</v>
      </c>
      <c r="F4809" s="126" t="s">
        <v>6638</v>
      </c>
      <c r="G4809" s="126">
        <v>4.29</v>
      </c>
    </row>
    <row r="4810" spans="1:7" x14ac:dyDescent="0.25">
      <c r="A4810" s="126">
        <v>31504</v>
      </c>
      <c r="B4810" s="126" t="s">
        <v>3433</v>
      </c>
      <c r="C4810" s="126" t="s">
        <v>443</v>
      </c>
      <c r="D4810" s="126">
        <v>473</v>
      </c>
      <c r="E4810" s="126">
        <v>24</v>
      </c>
      <c r="F4810" s="126" t="s">
        <v>6638</v>
      </c>
      <c r="G4810" s="126">
        <v>4.29</v>
      </c>
    </row>
    <row r="4811" spans="1:7" x14ac:dyDescent="0.25">
      <c r="A4811" s="126">
        <v>31504</v>
      </c>
      <c r="B4811" s="126" t="s">
        <v>3433</v>
      </c>
      <c r="C4811" s="126" t="s">
        <v>443</v>
      </c>
      <c r="D4811" s="126">
        <v>473</v>
      </c>
      <c r="E4811" s="126">
        <v>24</v>
      </c>
      <c r="F4811" s="126" t="s">
        <v>6638</v>
      </c>
      <c r="G4811" s="126">
        <v>4.29</v>
      </c>
    </row>
    <row r="4812" spans="1:7" x14ac:dyDescent="0.25">
      <c r="A4812" s="126">
        <v>31474</v>
      </c>
      <c r="B4812" s="126" t="s">
        <v>3807</v>
      </c>
      <c r="C4812" s="126" t="s">
        <v>442</v>
      </c>
      <c r="D4812" s="126">
        <v>1000</v>
      </c>
      <c r="E4812" s="126">
        <v>12</v>
      </c>
      <c r="F4812" s="126" t="s">
        <v>5972</v>
      </c>
      <c r="G4812" s="126">
        <v>13.99</v>
      </c>
    </row>
    <row r="4813" spans="1:7" x14ac:dyDescent="0.25">
      <c r="A4813" s="126">
        <v>31460</v>
      </c>
      <c r="B4813" s="126" t="s">
        <v>3031</v>
      </c>
      <c r="C4813" s="126" t="s">
        <v>441</v>
      </c>
      <c r="D4813" s="126">
        <v>1140</v>
      </c>
      <c r="E4813" s="126">
        <v>6</v>
      </c>
      <c r="F4813" s="126" t="s">
        <v>5788</v>
      </c>
      <c r="G4813" s="126">
        <v>38.99</v>
      </c>
    </row>
    <row r="4814" spans="1:7" x14ac:dyDescent="0.25">
      <c r="A4814" s="126">
        <v>31817</v>
      </c>
      <c r="B4814" s="126" t="s">
        <v>3920</v>
      </c>
      <c r="C4814" s="126" t="s">
        <v>442</v>
      </c>
      <c r="D4814" s="126">
        <v>750</v>
      </c>
      <c r="E4814" s="126">
        <v>12</v>
      </c>
      <c r="F4814" s="126" t="s">
        <v>5965</v>
      </c>
      <c r="G4814" s="126">
        <v>28.99</v>
      </c>
    </row>
    <row r="4815" spans="1:7" x14ac:dyDescent="0.25">
      <c r="A4815" s="126">
        <v>30170</v>
      </c>
      <c r="B4815" s="126" t="s">
        <v>3879</v>
      </c>
      <c r="C4815" s="126" t="s">
        <v>442</v>
      </c>
      <c r="D4815" s="126">
        <v>750</v>
      </c>
      <c r="E4815" s="126">
        <v>12</v>
      </c>
      <c r="F4815" s="126" t="s">
        <v>6063</v>
      </c>
      <c r="G4815" s="126">
        <v>11.05</v>
      </c>
    </row>
    <row r="4816" spans="1:7" x14ac:dyDescent="0.25">
      <c r="A4816" s="126">
        <v>31995</v>
      </c>
      <c r="B4816" s="126" t="s">
        <v>4041</v>
      </c>
      <c r="C4816" s="126" t="s">
        <v>442</v>
      </c>
      <c r="D4816" s="126">
        <v>750</v>
      </c>
      <c r="E4816" s="126">
        <v>12</v>
      </c>
      <c r="F4816" s="126" t="s">
        <v>5906</v>
      </c>
      <c r="G4816" s="126">
        <v>14.99</v>
      </c>
    </row>
    <row r="4817" spans="1:7" x14ac:dyDescent="0.25">
      <c r="A4817" s="126">
        <v>30398</v>
      </c>
      <c r="B4817" s="126" t="s">
        <v>3705</v>
      </c>
      <c r="C4817" s="126" t="s">
        <v>441</v>
      </c>
      <c r="D4817" s="126">
        <v>750</v>
      </c>
      <c r="E4817" s="126">
        <v>6</v>
      </c>
      <c r="F4817" s="126" t="s">
        <v>5786</v>
      </c>
      <c r="G4817" s="126">
        <v>65.989999999999995</v>
      </c>
    </row>
    <row r="4818" spans="1:7" x14ac:dyDescent="0.25">
      <c r="A4818" s="126">
        <v>31352</v>
      </c>
      <c r="B4818" s="126" t="s">
        <v>3730</v>
      </c>
      <c r="C4818" s="126" t="s">
        <v>442</v>
      </c>
      <c r="D4818" s="126">
        <v>750</v>
      </c>
      <c r="E4818" s="126">
        <v>12</v>
      </c>
      <c r="F4818" s="126" t="s">
        <v>5957</v>
      </c>
      <c r="G4818" s="126">
        <v>10.49</v>
      </c>
    </row>
    <row r="4819" spans="1:7" x14ac:dyDescent="0.25">
      <c r="A4819" s="126">
        <v>32182</v>
      </c>
      <c r="B4819" s="126" t="s">
        <v>3831</v>
      </c>
      <c r="C4819" s="126" t="s">
        <v>444</v>
      </c>
      <c r="D4819" s="126">
        <v>355</v>
      </c>
      <c r="E4819" s="126">
        <v>24</v>
      </c>
      <c r="F4819" s="126" t="s">
        <v>6706</v>
      </c>
      <c r="G4819" s="126">
        <v>2.68</v>
      </c>
    </row>
    <row r="4820" spans="1:7" x14ac:dyDescent="0.25">
      <c r="A4820" s="126">
        <v>32201</v>
      </c>
      <c r="B4820" s="126" t="s">
        <v>3749</v>
      </c>
      <c r="C4820" s="126" t="s">
        <v>443</v>
      </c>
      <c r="D4820" s="126">
        <v>473</v>
      </c>
      <c r="E4820" s="126">
        <v>24</v>
      </c>
      <c r="F4820" s="126" t="s">
        <v>6413</v>
      </c>
      <c r="G4820" s="126">
        <v>4.49</v>
      </c>
    </row>
    <row r="4821" spans="1:7" x14ac:dyDescent="0.25">
      <c r="A4821" s="126">
        <v>32201</v>
      </c>
      <c r="B4821" s="126" t="s">
        <v>3749</v>
      </c>
      <c r="C4821" s="126" t="s">
        <v>443</v>
      </c>
      <c r="D4821" s="126">
        <v>473</v>
      </c>
      <c r="E4821" s="126">
        <v>24</v>
      </c>
      <c r="F4821" s="126" t="s">
        <v>6413</v>
      </c>
      <c r="G4821" s="126">
        <v>4.49</v>
      </c>
    </row>
    <row r="4822" spans="1:7" x14ac:dyDescent="0.25">
      <c r="A4822" s="126">
        <v>30337</v>
      </c>
      <c r="B4822" s="126" t="s">
        <v>3698</v>
      </c>
      <c r="C4822" s="126" t="s">
        <v>443</v>
      </c>
      <c r="D4822" s="126">
        <v>355</v>
      </c>
      <c r="E4822" s="126">
        <v>24</v>
      </c>
      <c r="F4822" s="126" t="s">
        <v>6413</v>
      </c>
      <c r="G4822" s="126">
        <v>4.95</v>
      </c>
    </row>
    <row r="4823" spans="1:7" x14ac:dyDescent="0.25">
      <c r="A4823" s="126">
        <v>30337</v>
      </c>
      <c r="B4823" s="126" t="s">
        <v>3698</v>
      </c>
      <c r="C4823" s="126" t="s">
        <v>443</v>
      </c>
      <c r="D4823" s="126">
        <v>355</v>
      </c>
      <c r="E4823" s="126">
        <v>24</v>
      </c>
      <c r="F4823" s="126" t="s">
        <v>6413</v>
      </c>
      <c r="G4823" s="126">
        <v>4.95</v>
      </c>
    </row>
    <row r="4824" spans="1:7" x14ac:dyDescent="0.25">
      <c r="A4824" s="126">
        <v>31884</v>
      </c>
      <c r="B4824" s="126" t="s">
        <v>465</v>
      </c>
      <c r="C4824" s="126" t="s">
        <v>442</v>
      </c>
      <c r="D4824" s="126">
        <v>4000</v>
      </c>
      <c r="E4824" s="126">
        <v>4</v>
      </c>
      <c r="F4824" s="126" t="s">
        <v>5946</v>
      </c>
      <c r="G4824" s="126">
        <v>39.99</v>
      </c>
    </row>
    <row r="4825" spans="1:7" x14ac:dyDescent="0.25">
      <c r="A4825" s="126">
        <v>30253</v>
      </c>
      <c r="B4825" s="126" t="s">
        <v>3517</v>
      </c>
      <c r="C4825" s="126" t="s">
        <v>443</v>
      </c>
      <c r="D4825" s="126">
        <v>473</v>
      </c>
      <c r="E4825" s="126">
        <v>12</v>
      </c>
      <c r="F4825" s="126" t="s">
        <v>6179</v>
      </c>
      <c r="G4825" s="126">
        <v>3.09</v>
      </c>
    </row>
    <row r="4826" spans="1:7" x14ac:dyDescent="0.25">
      <c r="A4826" s="126">
        <v>30253</v>
      </c>
      <c r="B4826" s="126" t="s">
        <v>3517</v>
      </c>
      <c r="C4826" s="126" t="s">
        <v>443</v>
      </c>
      <c r="D4826" s="126">
        <v>473</v>
      </c>
      <c r="E4826" s="126">
        <v>12</v>
      </c>
      <c r="F4826" s="126" t="s">
        <v>6179</v>
      </c>
      <c r="G4826" s="126">
        <v>3.09</v>
      </c>
    </row>
    <row r="4827" spans="1:7" x14ac:dyDescent="0.25">
      <c r="A4827" s="126">
        <v>29684</v>
      </c>
      <c r="B4827" s="126" t="s">
        <v>3474</v>
      </c>
      <c r="C4827" s="126" t="s">
        <v>443</v>
      </c>
      <c r="D4827" s="126">
        <v>650</v>
      </c>
      <c r="E4827" s="126">
        <v>12</v>
      </c>
      <c r="F4827" s="126" t="s">
        <v>6413</v>
      </c>
      <c r="G4827" s="126">
        <v>4.97</v>
      </c>
    </row>
    <row r="4828" spans="1:7" x14ac:dyDescent="0.25">
      <c r="A4828" s="126">
        <v>29684</v>
      </c>
      <c r="B4828" s="126" t="s">
        <v>3474</v>
      </c>
      <c r="C4828" s="126" t="s">
        <v>443</v>
      </c>
      <c r="D4828" s="126">
        <v>650</v>
      </c>
      <c r="E4828" s="126">
        <v>12</v>
      </c>
      <c r="F4828" s="126" t="s">
        <v>6413</v>
      </c>
      <c r="G4828" s="126">
        <v>4.97</v>
      </c>
    </row>
    <row r="4829" spans="1:7" x14ac:dyDescent="0.25">
      <c r="A4829" s="126">
        <v>31896</v>
      </c>
      <c r="B4829" s="126" t="s">
        <v>3783</v>
      </c>
      <c r="C4829" s="126" t="s">
        <v>443</v>
      </c>
      <c r="D4829" s="126">
        <v>355</v>
      </c>
      <c r="E4829" s="126">
        <v>24</v>
      </c>
      <c r="F4829" s="126" t="s">
        <v>6413</v>
      </c>
      <c r="G4829" s="126">
        <v>2.93</v>
      </c>
    </row>
    <row r="4830" spans="1:7" x14ac:dyDescent="0.25">
      <c r="A4830" s="126">
        <v>31896</v>
      </c>
      <c r="B4830" s="126" t="s">
        <v>3783</v>
      </c>
      <c r="C4830" s="126" t="s">
        <v>443</v>
      </c>
      <c r="D4830" s="126">
        <v>355</v>
      </c>
      <c r="E4830" s="126">
        <v>24</v>
      </c>
      <c r="F4830" s="126" t="s">
        <v>6413</v>
      </c>
      <c r="G4830" s="126">
        <v>2.93</v>
      </c>
    </row>
    <row r="4831" spans="1:7" x14ac:dyDescent="0.25">
      <c r="A4831" s="126">
        <v>32196</v>
      </c>
      <c r="B4831" s="126" t="s">
        <v>3833</v>
      </c>
      <c r="C4831" s="126" t="s">
        <v>444</v>
      </c>
      <c r="D4831" s="126">
        <v>355</v>
      </c>
      <c r="E4831" s="126">
        <v>24</v>
      </c>
      <c r="F4831" s="126" t="s">
        <v>6706</v>
      </c>
      <c r="G4831" s="126">
        <v>2.68</v>
      </c>
    </row>
    <row r="4832" spans="1:7" x14ac:dyDescent="0.25">
      <c r="A4832" s="126">
        <v>31722</v>
      </c>
      <c r="B4832" s="126" t="s">
        <v>3691</v>
      </c>
      <c r="C4832" s="126" t="s">
        <v>442</v>
      </c>
      <c r="D4832" s="126">
        <v>750</v>
      </c>
      <c r="E4832" s="126">
        <v>12</v>
      </c>
      <c r="F4832" s="126" t="s">
        <v>6034</v>
      </c>
      <c r="G4832" s="126">
        <v>11.25</v>
      </c>
    </row>
    <row r="4833" spans="1:7" x14ac:dyDescent="0.25">
      <c r="A4833" s="126">
        <v>30907</v>
      </c>
      <c r="B4833" s="126" t="s">
        <v>3936</v>
      </c>
      <c r="C4833" s="126" t="s">
        <v>441</v>
      </c>
      <c r="D4833" s="126">
        <v>750</v>
      </c>
      <c r="E4833" s="126">
        <v>12</v>
      </c>
      <c r="F4833" s="126" t="s">
        <v>5754</v>
      </c>
      <c r="G4833" s="126">
        <v>29.79</v>
      </c>
    </row>
    <row r="4834" spans="1:7" x14ac:dyDescent="0.25">
      <c r="A4834" s="126">
        <v>811391</v>
      </c>
      <c r="B4834" s="126" t="s">
        <v>3950</v>
      </c>
      <c r="C4834" s="126" t="s">
        <v>441</v>
      </c>
      <c r="D4834" s="126">
        <v>750</v>
      </c>
      <c r="E4834" s="126">
        <v>12</v>
      </c>
      <c r="F4834" s="126" t="s">
        <v>5754</v>
      </c>
      <c r="G4834" s="126">
        <v>27.99</v>
      </c>
    </row>
    <row r="4835" spans="1:7" x14ac:dyDescent="0.25">
      <c r="A4835" s="126">
        <v>31823</v>
      </c>
      <c r="B4835" s="126" t="s">
        <v>3922</v>
      </c>
      <c r="C4835" s="126" t="s">
        <v>442</v>
      </c>
      <c r="D4835" s="126">
        <v>750</v>
      </c>
      <c r="E4835" s="126">
        <v>12</v>
      </c>
      <c r="F4835" s="126" t="s">
        <v>5965</v>
      </c>
      <c r="G4835" s="126">
        <v>12.99</v>
      </c>
    </row>
    <row r="4836" spans="1:7" x14ac:dyDescent="0.25">
      <c r="A4836" s="126">
        <v>31825</v>
      </c>
      <c r="B4836" s="126" t="s">
        <v>4373</v>
      </c>
      <c r="C4836" s="126" t="s">
        <v>441</v>
      </c>
      <c r="D4836" s="126">
        <v>750</v>
      </c>
      <c r="E4836" s="126">
        <v>6</v>
      </c>
      <c r="F4836" s="126" t="s">
        <v>5965</v>
      </c>
      <c r="G4836" s="126">
        <v>169.99</v>
      </c>
    </row>
    <row r="4837" spans="1:7" x14ac:dyDescent="0.25">
      <c r="A4837" s="126">
        <v>31868</v>
      </c>
      <c r="B4837" s="126" t="s">
        <v>3938</v>
      </c>
      <c r="C4837" s="126" t="s">
        <v>441</v>
      </c>
      <c r="D4837" s="126">
        <v>750</v>
      </c>
      <c r="E4837" s="126">
        <v>6</v>
      </c>
      <c r="F4837" s="126" t="s">
        <v>5754</v>
      </c>
      <c r="G4837" s="126">
        <v>44.99</v>
      </c>
    </row>
    <row r="4838" spans="1:7" x14ac:dyDescent="0.25">
      <c r="A4838" s="126">
        <v>30213</v>
      </c>
      <c r="B4838" s="126" t="s">
        <v>875</v>
      </c>
      <c r="C4838" s="126" t="s">
        <v>441</v>
      </c>
      <c r="D4838" s="126">
        <v>200</v>
      </c>
      <c r="E4838" s="126">
        <v>24</v>
      </c>
      <c r="F4838" s="126" t="s">
        <v>5754</v>
      </c>
      <c r="G4838" s="126">
        <v>11.79</v>
      </c>
    </row>
    <row r="4839" spans="1:7" x14ac:dyDescent="0.25">
      <c r="A4839" s="126">
        <v>32184</v>
      </c>
      <c r="B4839" s="126" t="s">
        <v>3832</v>
      </c>
      <c r="C4839" s="126" t="s">
        <v>442</v>
      </c>
      <c r="D4839" s="126">
        <v>750</v>
      </c>
      <c r="E4839" s="126">
        <v>12</v>
      </c>
      <c r="F4839" s="126" t="s">
        <v>5844</v>
      </c>
      <c r="G4839" s="126">
        <v>9.99</v>
      </c>
    </row>
    <row r="4840" spans="1:7" x14ac:dyDescent="0.25">
      <c r="A4840" s="126">
        <v>30215</v>
      </c>
      <c r="B4840" s="126" t="s">
        <v>3604</v>
      </c>
      <c r="C4840" s="126" t="s">
        <v>443</v>
      </c>
      <c r="D4840" s="126">
        <v>2130</v>
      </c>
      <c r="E4840" s="126">
        <v>4</v>
      </c>
      <c r="F4840" s="126" t="s">
        <v>6702</v>
      </c>
      <c r="G4840" s="126">
        <v>18.559999999999999</v>
      </c>
    </row>
    <row r="4841" spans="1:7" x14ac:dyDescent="0.25">
      <c r="A4841" s="126">
        <v>30215</v>
      </c>
      <c r="B4841" s="126" t="s">
        <v>3604</v>
      </c>
      <c r="C4841" s="126" t="s">
        <v>443</v>
      </c>
      <c r="D4841" s="126">
        <v>2130</v>
      </c>
      <c r="E4841" s="126">
        <v>4</v>
      </c>
      <c r="F4841" s="126" t="s">
        <v>6702</v>
      </c>
      <c r="G4841" s="126">
        <v>18.559999999999999</v>
      </c>
    </row>
    <row r="4842" spans="1:7" x14ac:dyDescent="0.25">
      <c r="A4842" s="126">
        <v>30329</v>
      </c>
      <c r="B4842" s="126" t="s">
        <v>3695</v>
      </c>
      <c r="C4842" s="126" t="s">
        <v>443</v>
      </c>
      <c r="D4842" s="126">
        <v>473</v>
      </c>
      <c r="E4842" s="126">
        <v>24</v>
      </c>
      <c r="F4842" s="126" t="s">
        <v>6413</v>
      </c>
      <c r="G4842" s="126">
        <v>5.66</v>
      </c>
    </row>
    <row r="4843" spans="1:7" x14ac:dyDescent="0.25">
      <c r="A4843" s="126">
        <v>30329</v>
      </c>
      <c r="B4843" s="126" t="s">
        <v>3695</v>
      </c>
      <c r="C4843" s="126" t="s">
        <v>443</v>
      </c>
      <c r="D4843" s="126">
        <v>473</v>
      </c>
      <c r="E4843" s="126">
        <v>24</v>
      </c>
      <c r="F4843" s="126" t="s">
        <v>6413</v>
      </c>
      <c r="G4843" s="126">
        <v>5.66</v>
      </c>
    </row>
    <row r="4844" spans="1:7" x14ac:dyDescent="0.25">
      <c r="A4844" s="126">
        <v>30330</v>
      </c>
      <c r="B4844" s="126" t="s">
        <v>3696</v>
      </c>
      <c r="C4844" s="126" t="s">
        <v>443</v>
      </c>
      <c r="D4844" s="126">
        <v>355</v>
      </c>
      <c r="E4844" s="126">
        <v>24</v>
      </c>
      <c r="F4844" s="126" t="s">
        <v>6413</v>
      </c>
      <c r="G4844" s="126">
        <v>4.33</v>
      </c>
    </row>
    <row r="4845" spans="1:7" x14ac:dyDescent="0.25">
      <c r="A4845" s="126">
        <v>30330</v>
      </c>
      <c r="B4845" s="126" t="s">
        <v>3696</v>
      </c>
      <c r="C4845" s="126" t="s">
        <v>443</v>
      </c>
      <c r="D4845" s="126">
        <v>355</v>
      </c>
      <c r="E4845" s="126">
        <v>24</v>
      </c>
      <c r="F4845" s="126" t="s">
        <v>6413</v>
      </c>
      <c r="G4845" s="126">
        <v>4.33</v>
      </c>
    </row>
    <row r="4846" spans="1:7" x14ac:dyDescent="0.25">
      <c r="A4846" s="126">
        <v>30334</v>
      </c>
      <c r="B4846" s="126" t="s">
        <v>3697</v>
      </c>
      <c r="C4846" s="126" t="s">
        <v>443</v>
      </c>
      <c r="D4846" s="126">
        <v>375</v>
      </c>
      <c r="E4846" s="126">
        <v>12</v>
      </c>
      <c r="F4846" s="126" t="s">
        <v>6413</v>
      </c>
      <c r="G4846" s="126">
        <v>17.61</v>
      </c>
    </row>
    <row r="4847" spans="1:7" x14ac:dyDescent="0.25">
      <c r="A4847" s="126">
        <v>30334</v>
      </c>
      <c r="B4847" s="126" t="s">
        <v>3697</v>
      </c>
      <c r="C4847" s="126" t="s">
        <v>443</v>
      </c>
      <c r="D4847" s="126">
        <v>375</v>
      </c>
      <c r="E4847" s="126">
        <v>12</v>
      </c>
      <c r="F4847" s="126" t="s">
        <v>6413</v>
      </c>
      <c r="G4847" s="126">
        <v>17.61</v>
      </c>
    </row>
    <row r="4848" spans="1:7" x14ac:dyDescent="0.25">
      <c r="A4848" s="126">
        <v>30339</v>
      </c>
      <c r="B4848" s="126" t="s">
        <v>3699</v>
      </c>
      <c r="C4848" s="126" t="s">
        <v>443</v>
      </c>
      <c r="D4848" s="126">
        <v>355</v>
      </c>
      <c r="E4848" s="126">
        <v>24</v>
      </c>
      <c r="F4848" s="126" t="s">
        <v>6413</v>
      </c>
      <c r="G4848" s="126">
        <v>4.33</v>
      </c>
    </row>
    <row r="4849" spans="1:7" x14ac:dyDescent="0.25">
      <c r="A4849" s="126">
        <v>30339</v>
      </c>
      <c r="B4849" s="126" t="s">
        <v>3699</v>
      </c>
      <c r="C4849" s="126" t="s">
        <v>443</v>
      </c>
      <c r="D4849" s="126">
        <v>355</v>
      </c>
      <c r="E4849" s="126">
        <v>24</v>
      </c>
      <c r="F4849" s="126" t="s">
        <v>6413</v>
      </c>
      <c r="G4849" s="126">
        <v>4.33</v>
      </c>
    </row>
    <row r="4850" spans="1:7" x14ac:dyDescent="0.25">
      <c r="A4850" s="126">
        <v>32199</v>
      </c>
      <c r="B4850" s="126" t="s">
        <v>3788</v>
      </c>
      <c r="C4850" s="126" t="s">
        <v>443</v>
      </c>
      <c r="D4850" s="126">
        <v>355</v>
      </c>
      <c r="E4850" s="126">
        <v>24</v>
      </c>
      <c r="F4850" s="126" t="s">
        <v>6413</v>
      </c>
      <c r="G4850" s="126">
        <v>2.75</v>
      </c>
    </row>
    <row r="4851" spans="1:7" x14ac:dyDescent="0.25">
      <c r="A4851" s="126">
        <v>32199</v>
      </c>
      <c r="B4851" s="126" t="s">
        <v>3788</v>
      </c>
      <c r="C4851" s="126" t="s">
        <v>443</v>
      </c>
      <c r="D4851" s="126">
        <v>355</v>
      </c>
      <c r="E4851" s="126">
        <v>24</v>
      </c>
      <c r="F4851" s="126" t="s">
        <v>6413</v>
      </c>
      <c r="G4851" s="126">
        <v>2.75</v>
      </c>
    </row>
    <row r="4852" spans="1:7" x14ac:dyDescent="0.25">
      <c r="A4852" s="126">
        <v>32312</v>
      </c>
      <c r="B4852" s="126" t="s">
        <v>3595</v>
      </c>
      <c r="C4852" s="126" t="s">
        <v>441</v>
      </c>
      <c r="D4852" s="126">
        <v>750</v>
      </c>
      <c r="E4852" s="126">
        <v>12</v>
      </c>
      <c r="F4852" s="126" t="s">
        <v>5794</v>
      </c>
      <c r="G4852" s="126">
        <v>24.99</v>
      </c>
    </row>
    <row r="4853" spans="1:7" x14ac:dyDescent="0.25">
      <c r="A4853" s="126">
        <v>31220</v>
      </c>
      <c r="B4853" s="126" t="s">
        <v>3971</v>
      </c>
      <c r="C4853" s="126" t="s">
        <v>441</v>
      </c>
      <c r="D4853" s="126">
        <v>750</v>
      </c>
      <c r="E4853" s="126">
        <v>12</v>
      </c>
      <c r="F4853" s="126" t="s">
        <v>5773</v>
      </c>
      <c r="G4853" s="126">
        <v>59.99</v>
      </c>
    </row>
    <row r="4854" spans="1:7" x14ac:dyDescent="0.25">
      <c r="A4854" s="126">
        <v>31222</v>
      </c>
      <c r="B4854" s="126" t="s">
        <v>3972</v>
      </c>
      <c r="C4854" s="126" t="s">
        <v>441</v>
      </c>
      <c r="D4854" s="126">
        <v>750</v>
      </c>
      <c r="E4854" s="126">
        <v>12</v>
      </c>
      <c r="F4854" s="126" t="s">
        <v>5773</v>
      </c>
      <c r="G4854" s="126">
        <v>59.99</v>
      </c>
    </row>
    <row r="4855" spans="1:7" x14ac:dyDescent="0.25">
      <c r="A4855" s="126">
        <v>31625</v>
      </c>
      <c r="B4855" s="126" t="s">
        <v>4006</v>
      </c>
      <c r="C4855" s="126" t="s">
        <v>443</v>
      </c>
      <c r="D4855" s="126">
        <v>473</v>
      </c>
      <c r="E4855" s="126">
        <v>24</v>
      </c>
      <c r="F4855" s="126" t="s">
        <v>6182</v>
      </c>
      <c r="G4855" s="126">
        <v>3.31</v>
      </c>
    </row>
    <row r="4856" spans="1:7" x14ac:dyDescent="0.25">
      <c r="A4856" s="126">
        <v>31625</v>
      </c>
      <c r="B4856" s="126" t="s">
        <v>4006</v>
      </c>
      <c r="C4856" s="126" t="s">
        <v>443</v>
      </c>
      <c r="D4856" s="126">
        <v>473</v>
      </c>
      <c r="E4856" s="126">
        <v>24</v>
      </c>
      <c r="F4856" s="126" t="s">
        <v>6182</v>
      </c>
      <c r="G4856" s="126">
        <v>3.31</v>
      </c>
    </row>
    <row r="4857" spans="1:7" x14ac:dyDescent="0.25">
      <c r="A4857" s="126">
        <v>31878</v>
      </c>
      <c r="B4857" s="126" t="s">
        <v>3939</v>
      </c>
      <c r="C4857" s="126" t="s">
        <v>441</v>
      </c>
      <c r="D4857" s="126">
        <v>750</v>
      </c>
      <c r="E4857" s="126">
        <v>6</v>
      </c>
      <c r="F4857" s="126" t="s">
        <v>5754</v>
      </c>
      <c r="G4857" s="126">
        <v>44.99</v>
      </c>
    </row>
    <row r="4858" spans="1:7" x14ac:dyDescent="0.25">
      <c r="A4858" s="126">
        <v>31883</v>
      </c>
      <c r="B4858" s="126" t="s">
        <v>3940</v>
      </c>
      <c r="C4858" s="126" t="s">
        <v>441</v>
      </c>
      <c r="D4858" s="126">
        <v>750</v>
      </c>
      <c r="E4858" s="126">
        <v>6</v>
      </c>
      <c r="F4858" s="126" t="s">
        <v>5754</v>
      </c>
      <c r="G4858" s="126">
        <v>44.99</v>
      </c>
    </row>
    <row r="4859" spans="1:7" x14ac:dyDescent="0.25">
      <c r="A4859" s="126">
        <v>32038</v>
      </c>
      <c r="B4859" s="126" t="s">
        <v>4043</v>
      </c>
      <c r="C4859" s="126" t="s">
        <v>442</v>
      </c>
      <c r="D4859" s="126">
        <v>3000</v>
      </c>
      <c r="E4859" s="126">
        <v>4</v>
      </c>
      <c r="F4859" s="126" t="s">
        <v>6063</v>
      </c>
      <c r="G4859" s="126">
        <v>39.99</v>
      </c>
    </row>
    <row r="4860" spans="1:7" x14ac:dyDescent="0.25">
      <c r="A4860" s="126">
        <v>32206</v>
      </c>
      <c r="B4860" s="126" t="s">
        <v>3751</v>
      </c>
      <c r="C4860" s="126" t="s">
        <v>441</v>
      </c>
      <c r="D4860" s="126">
        <v>750</v>
      </c>
      <c r="E4860" s="126">
        <v>6</v>
      </c>
      <c r="F4860" s="126" t="s">
        <v>6126</v>
      </c>
      <c r="G4860" s="126">
        <v>63.05</v>
      </c>
    </row>
    <row r="4861" spans="1:7" x14ac:dyDescent="0.25">
      <c r="A4861" s="126">
        <v>31025</v>
      </c>
      <c r="B4861" s="126" t="s">
        <v>3523</v>
      </c>
      <c r="C4861" s="126" t="s">
        <v>443</v>
      </c>
      <c r="D4861" s="126">
        <v>3784</v>
      </c>
      <c r="E4861" s="126">
        <v>3</v>
      </c>
      <c r="F4861" s="126" t="s">
        <v>6179</v>
      </c>
      <c r="G4861" s="126">
        <v>23.28</v>
      </c>
    </row>
    <row r="4862" spans="1:7" x14ac:dyDescent="0.25">
      <c r="A4862" s="126">
        <v>31025</v>
      </c>
      <c r="B4862" s="126" t="s">
        <v>3523</v>
      </c>
      <c r="C4862" s="126" t="s">
        <v>443</v>
      </c>
      <c r="D4862" s="126">
        <v>3784</v>
      </c>
      <c r="E4862" s="126">
        <v>3</v>
      </c>
      <c r="F4862" s="126" t="s">
        <v>6179</v>
      </c>
      <c r="G4862" s="126">
        <v>23.28</v>
      </c>
    </row>
    <row r="4863" spans="1:7" x14ac:dyDescent="0.25">
      <c r="A4863" s="126">
        <v>30377</v>
      </c>
      <c r="B4863" s="126" t="s">
        <v>3702</v>
      </c>
      <c r="C4863" s="126" t="s">
        <v>442</v>
      </c>
      <c r="D4863" s="126">
        <v>750</v>
      </c>
      <c r="E4863" s="126">
        <v>12</v>
      </c>
      <c r="F4863" s="126" t="s">
        <v>5754</v>
      </c>
      <c r="G4863" s="126">
        <v>19.989999999999998</v>
      </c>
    </row>
    <row r="4864" spans="1:7" x14ac:dyDescent="0.25">
      <c r="A4864" s="126">
        <v>31631</v>
      </c>
      <c r="B4864" s="126" t="s">
        <v>4007</v>
      </c>
      <c r="C4864" s="126" t="s">
        <v>443</v>
      </c>
      <c r="D4864" s="126">
        <v>473</v>
      </c>
      <c r="E4864" s="126">
        <v>24</v>
      </c>
      <c r="F4864" s="126" t="s">
        <v>6449</v>
      </c>
      <c r="G4864" s="126">
        <v>4.1900000000000004</v>
      </c>
    </row>
    <row r="4865" spans="1:7" x14ac:dyDescent="0.25">
      <c r="A4865" s="126">
        <v>31631</v>
      </c>
      <c r="B4865" s="126" t="s">
        <v>4007</v>
      </c>
      <c r="C4865" s="126" t="s">
        <v>443</v>
      </c>
      <c r="D4865" s="126">
        <v>473</v>
      </c>
      <c r="E4865" s="126">
        <v>24</v>
      </c>
      <c r="F4865" s="126" t="s">
        <v>6449</v>
      </c>
      <c r="G4865" s="126">
        <v>4.1900000000000004</v>
      </c>
    </row>
    <row r="4866" spans="1:7" x14ac:dyDescent="0.25">
      <c r="A4866" s="126">
        <v>31632</v>
      </c>
      <c r="B4866" s="126" t="s">
        <v>4008</v>
      </c>
      <c r="C4866" s="126" t="s">
        <v>443</v>
      </c>
      <c r="D4866" s="126">
        <v>473</v>
      </c>
      <c r="E4866" s="126">
        <v>24</v>
      </c>
      <c r="F4866" s="126" t="s">
        <v>6449</v>
      </c>
      <c r="G4866" s="126">
        <v>3.74</v>
      </c>
    </row>
    <row r="4867" spans="1:7" x14ac:dyDescent="0.25">
      <c r="A4867" s="126">
        <v>31632</v>
      </c>
      <c r="B4867" s="126" t="s">
        <v>4008</v>
      </c>
      <c r="C4867" s="126" t="s">
        <v>443</v>
      </c>
      <c r="D4867" s="126">
        <v>473</v>
      </c>
      <c r="E4867" s="126">
        <v>24</v>
      </c>
      <c r="F4867" s="126" t="s">
        <v>6449</v>
      </c>
      <c r="G4867" s="126">
        <v>3.74</v>
      </c>
    </row>
    <row r="4868" spans="1:7" x14ac:dyDescent="0.25">
      <c r="A4868" s="126">
        <v>31633</v>
      </c>
      <c r="B4868" s="126" t="s">
        <v>4009</v>
      </c>
      <c r="C4868" s="126" t="s">
        <v>443</v>
      </c>
      <c r="D4868" s="126">
        <v>500</v>
      </c>
      <c r="E4868" s="126">
        <v>12</v>
      </c>
      <c r="F4868" s="126" t="s">
        <v>6449</v>
      </c>
      <c r="G4868" s="126">
        <v>10.76</v>
      </c>
    </row>
    <row r="4869" spans="1:7" x14ac:dyDescent="0.25">
      <c r="A4869" s="126">
        <v>31633</v>
      </c>
      <c r="B4869" s="126" t="s">
        <v>4009</v>
      </c>
      <c r="C4869" s="126" t="s">
        <v>443</v>
      </c>
      <c r="D4869" s="126">
        <v>500</v>
      </c>
      <c r="E4869" s="126">
        <v>12</v>
      </c>
      <c r="F4869" s="126" t="s">
        <v>6449</v>
      </c>
      <c r="G4869" s="126">
        <v>10.76</v>
      </c>
    </row>
    <row r="4870" spans="1:7" x14ac:dyDescent="0.25">
      <c r="A4870" s="126">
        <v>31886</v>
      </c>
      <c r="B4870" s="126" t="s">
        <v>3941</v>
      </c>
      <c r="C4870" s="126" t="s">
        <v>443</v>
      </c>
      <c r="D4870" s="126">
        <v>375</v>
      </c>
      <c r="E4870" s="126">
        <v>24</v>
      </c>
      <c r="F4870" s="126" t="s">
        <v>6449</v>
      </c>
      <c r="G4870" s="126">
        <v>8.93</v>
      </c>
    </row>
    <row r="4871" spans="1:7" x14ac:dyDescent="0.25">
      <c r="A4871" s="126">
        <v>31886</v>
      </c>
      <c r="B4871" s="126" t="s">
        <v>3941</v>
      </c>
      <c r="C4871" s="126" t="s">
        <v>443</v>
      </c>
      <c r="D4871" s="126">
        <v>375</v>
      </c>
      <c r="E4871" s="126">
        <v>24</v>
      </c>
      <c r="F4871" s="126" t="s">
        <v>6449</v>
      </c>
      <c r="G4871" s="126">
        <v>8.93</v>
      </c>
    </row>
    <row r="4872" spans="1:7" x14ac:dyDescent="0.25">
      <c r="A4872" s="126">
        <v>31851</v>
      </c>
      <c r="B4872" s="126" t="s">
        <v>3782</v>
      </c>
      <c r="C4872" s="126" t="s">
        <v>443</v>
      </c>
      <c r="D4872" s="126">
        <v>473</v>
      </c>
      <c r="E4872" s="126">
        <v>24</v>
      </c>
      <c r="F4872" s="126" t="s">
        <v>6599</v>
      </c>
      <c r="G4872" s="126">
        <v>3.66</v>
      </c>
    </row>
    <row r="4873" spans="1:7" x14ac:dyDescent="0.25">
      <c r="A4873" s="126">
        <v>31851</v>
      </c>
      <c r="B4873" s="126" t="s">
        <v>3782</v>
      </c>
      <c r="C4873" s="126" t="s">
        <v>443</v>
      </c>
      <c r="D4873" s="126">
        <v>473</v>
      </c>
      <c r="E4873" s="126">
        <v>24</v>
      </c>
      <c r="F4873" s="126" t="s">
        <v>6599</v>
      </c>
      <c r="G4873" s="126">
        <v>3.66</v>
      </c>
    </row>
    <row r="4874" spans="1:7" x14ac:dyDescent="0.25">
      <c r="A4874" s="126">
        <v>31851</v>
      </c>
      <c r="B4874" s="126" t="s">
        <v>3782</v>
      </c>
      <c r="C4874" s="126" t="s">
        <v>443</v>
      </c>
      <c r="D4874" s="126">
        <v>473</v>
      </c>
      <c r="E4874" s="126">
        <v>24</v>
      </c>
      <c r="F4874" s="126" t="s">
        <v>6599</v>
      </c>
      <c r="G4874" s="126">
        <v>3.66</v>
      </c>
    </row>
    <row r="4875" spans="1:7" x14ac:dyDescent="0.25">
      <c r="A4875" s="126">
        <v>31027</v>
      </c>
      <c r="B4875" s="126" t="s">
        <v>3926</v>
      </c>
      <c r="C4875" s="126" t="s">
        <v>443</v>
      </c>
      <c r="D4875" s="126">
        <v>473</v>
      </c>
      <c r="E4875" s="126">
        <v>24</v>
      </c>
      <c r="F4875" s="126" t="s">
        <v>6383</v>
      </c>
      <c r="G4875" s="126">
        <v>3.09</v>
      </c>
    </row>
    <row r="4876" spans="1:7" x14ac:dyDescent="0.25">
      <c r="A4876" s="126">
        <v>31027</v>
      </c>
      <c r="B4876" s="126" t="s">
        <v>3926</v>
      </c>
      <c r="C4876" s="126" t="s">
        <v>443</v>
      </c>
      <c r="D4876" s="126">
        <v>473</v>
      </c>
      <c r="E4876" s="126">
        <v>24</v>
      </c>
      <c r="F4876" s="126" t="s">
        <v>6383</v>
      </c>
      <c r="G4876" s="126">
        <v>3.09</v>
      </c>
    </row>
    <row r="4877" spans="1:7" x14ac:dyDescent="0.25">
      <c r="A4877" s="126">
        <v>31634</v>
      </c>
      <c r="B4877" s="126" t="s">
        <v>4010</v>
      </c>
      <c r="C4877" s="126" t="s">
        <v>443</v>
      </c>
      <c r="D4877" s="126">
        <v>500</v>
      </c>
      <c r="E4877" s="126">
        <v>12</v>
      </c>
      <c r="F4877" s="126" t="s">
        <v>6449</v>
      </c>
      <c r="G4877" s="126">
        <v>14.88</v>
      </c>
    </row>
    <row r="4878" spans="1:7" x14ac:dyDescent="0.25">
      <c r="A4878" s="126">
        <v>31634</v>
      </c>
      <c r="B4878" s="126" t="s">
        <v>4010</v>
      </c>
      <c r="C4878" s="126" t="s">
        <v>443</v>
      </c>
      <c r="D4878" s="126">
        <v>500</v>
      </c>
      <c r="E4878" s="126">
        <v>12</v>
      </c>
      <c r="F4878" s="126" t="s">
        <v>6449</v>
      </c>
      <c r="G4878" s="126">
        <v>14.88</v>
      </c>
    </row>
    <row r="4879" spans="1:7" x14ac:dyDescent="0.25">
      <c r="A4879" s="126">
        <v>31642</v>
      </c>
      <c r="B4879" s="126" t="s">
        <v>3434</v>
      </c>
      <c r="C4879" s="126" t="s">
        <v>443</v>
      </c>
      <c r="D4879" s="126">
        <v>473</v>
      </c>
      <c r="E4879" s="126">
        <v>24</v>
      </c>
      <c r="F4879" s="126" t="s">
        <v>6638</v>
      </c>
      <c r="G4879" s="126">
        <v>3.99</v>
      </c>
    </row>
    <row r="4880" spans="1:7" x14ac:dyDescent="0.25">
      <c r="A4880" s="126">
        <v>31642</v>
      </c>
      <c r="B4880" s="126" t="s">
        <v>3434</v>
      </c>
      <c r="C4880" s="126" t="s">
        <v>443</v>
      </c>
      <c r="D4880" s="126">
        <v>473</v>
      </c>
      <c r="E4880" s="126">
        <v>24</v>
      </c>
      <c r="F4880" s="126" t="s">
        <v>6638</v>
      </c>
      <c r="G4880" s="126">
        <v>3.99</v>
      </c>
    </row>
    <row r="4881" spans="1:7" x14ac:dyDescent="0.25">
      <c r="A4881" s="126">
        <v>30251</v>
      </c>
      <c r="B4881" s="126" t="s">
        <v>3516</v>
      </c>
      <c r="C4881" s="126" t="s">
        <v>443</v>
      </c>
      <c r="D4881" s="126">
        <v>473</v>
      </c>
      <c r="E4881" s="126">
        <v>12</v>
      </c>
      <c r="F4881" s="126" t="s">
        <v>6179</v>
      </c>
      <c r="G4881" s="126">
        <v>2.99</v>
      </c>
    </row>
    <row r="4882" spans="1:7" x14ac:dyDescent="0.25">
      <c r="A4882" s="126">
        <v>30251</v>
      </c>
      <c r="B4882" s="126" t="s">
        <v>3516</v>
      </c>
      <c r="C4882" s="126" t="s">
        <v>443</v>
      </c>
      <c r="D4882" s="126">
        <v>473</v>
      </c>
      <c r="E4882" s="126">
        <v>12</v>
      </c>
      <c r="F4882" s="126" t="s">
        <v>6179</v>
      </c>
      <c r="G4882" s="126">
        <v>2.99</v>
      </c>
    </row>
    <row r="4883" spans="1:7" x14ac:dyDescent="0.25">
      <c r="A4883" s="126">
        <v>30501</v>
      </c>
      <c r="B4883" s="126" t="s">
        <v>3772</v>
      </c>
      <c r="C4883" s="126" t="s">
        <v>443</v>
      </c>
      <c r="D4883" s="126">
        <v>473</v>
      </c>
      <c r="E4883" s="126">
        <v>24</v>
      </c>
      <c r="F4883" s="126" t="s">
        <v>6413</v>
      </c>
      <c r="G4883" s="126">
        <v>5.23</v>
      </c>
    </row>
    <row r="4884" spans="1:7" x14ac:dyDescent="0.25">
      <c r="A4884" s="126">
        <v>30501</v>
      </c>
      <c r="B4884" s="126" t="s">
        <v>3772</v>
      </c>
      <c r="C4884" s="126" t="s">
        <v>443</v>
      </c>
      <c r="D4884" s="126">
        <v>473</v>
      </c>
      <c r="E4884" s="126">
        <v>24</v>
      </c>
      <c r="F4884" s="126" t="s">
        <v>6413</v>
      </c>
      <c r="G4884" s="126">
        <v>5.23</v>
      </c>
    </row>
    <row r="4885" spans="1:7" x14ac:dyDescent="0.25">
      <c r="A4885" s="126">
        <v>30550</v>
      </c>
      <c r="B4885" s="126" t="s">
        <v>3652</v>
      </c>
      <c r="C4885" s="126" t="s">
        <v>443</v>
      </c>
      <c r="D4885" s="126">
        <v>2130</v>
      </c>
      <c r="E4885" s="126">
        <v>4</v>
      </c>
      <c r="F4885" s="126" t="s">
        <v>6449</v>
      </c>
      <c r="G4885" s="126">
        <v>18.100000000000001</v>
      </c>
    </row>
    <row r="4886" spans="1:7" x14ac:dyDescent="0.25">
      <c r="A4886" s="126">
        <v>30550</v>
      </c>
      <c r="B4886" s="126" t="s">
        <v>3652</v>
      </c>
      <c r="C4886" s="126" t="s">
        <v>443</v>
      </c>
      <c r="D4886" s="126">
        <v>2130</v>
      </c>
      <c r="E4886" s="126">
        <v>4</v>
      </c>
      <c r="F4886" s="126" t="s">
        <v>6449</v>
      </c>
      <c r="G4886" s="126">
        <v>18.100000000000001</v>
      </c>
    </row>
    <row r="4887" spans="1:7" x14ac:dyDescent="0.25">
      <c r="A4887" s="126">
        <v>30552</v>
      </c>
      <c r="B4887" s="126" t="s">
        <v>3653</v>
      </c>
      <c r="C4887" s="126" t="s">
        <v>443</v>
      </c>
      <c r="D4887" s="126">
        <v>2130</v>
      </c>
      <c r="E4887" s="126">
        <v>4</v>
      </c>
      <c r="F4887" s="126" t="s">
        <v>6449</v>
      </c>
      <c r="G4887" s="126">
        <v>18.100000000000001</v>
      </c>
    </row>
    <row r="4888" spans="1:7" x14ac:dyDescent="0.25">
      <c r="A4888" s="126">
        <v>30552</v>
      </c>
      <c r="B4888" s="126" t="s">
        <v>3653</v>
      </c>
      <c r="C4888" s="126" t="s">
        <v>443</v>
      </c>
      <c r="D4888" s="126">
        <v>2130</v>
      </c>
      <c r="E4888" s="126">
        <v>4</v>
      </c>
      <c r="F4888" s="126" t="s">
        <v>6449</v>
      </c>
      <c r="G4888" s="126">
        <v>18.100000000000001</v>
      </c>
    </row>
    <row r="4889" spans="1:7" x14ac:dyDescent="0.25">
      <c r="A4889" s="126">
        <v>30553</v>
      </c>
      <c r="B4889" s="126" t="s">
        <v>3654</v>
      </c>
      <c r="C4889" s="126" t="s">
        <v>443</v>
      </c>
      <c r="D4889" s="126">
        <v>650</v>
      </c>
      <c r="E4889" s="126">
        <v>12</v>
      </c>
      <c r="F4889" s="126" t="s">
        <v>6449</v>
      </c>
      <c r="G4889" s="126">
        <v>8.25</v>
      </c>
    </row>
    <row r="4890" spans="1:7" x14ac:dyDescent="0.25">
      <c r="A4890" s="126">
        <v>30553</v>
      </c>
      <c r="B4890" s="126" t="s">
        <v>3654</v>
      </c>
      <c r="C4890" s="126" t="s">
        <v>443</v>
      </c>
      <c r="D4890" s="126">
        <v>650</v>
      </c>
      <c r="E4890" s="126">
        <v>12</v>
      </c>
      <c r="F4890" s="126" t="s">
        <v>6449</v>
      </c>
      <c r="G4890" s="126">
        <v>8.25</v>
      </c>
    </row>
    <row r="4891" spans="1:7" x14ac:dyDescent="0.25">
      <c r="A4891" s="126">
        <v>30660</v>
      </c>
      <c r="B4891" s="126" t="s">
        <v>1837</v>
      </c>
      <c r="C4891" s="126" t="s">
        <v>442</v>
      </c>
      <c r="D4891" s="126">
        <v>750</v>
      </c>
      <c r="E4891" s="126">
        <v>12</v>
      </c>
      <c r="F4891" s="126" t="s">
        <v>5844</v>
      </c>
      <c r="G4891" s="126">
        <v>20.65</v>
      </c>
    </row>
    <row r="4892" spans="1:7" x14ac:dyDescent="0.25">
      <c r="A4892" s="126">
        <v>29954</v>
      </c>
      <c r="B4892" s="126" t="s">
        <v>3489</v>
      </c>
      <c r="C4892" s="126" t="s">
        <v>443</v>
      </c>
      <c r="D4892" s="126">
        <v>473</v>
      </c>
      <c r="E4892" s="126">
        <v>24</v>
      </c>
      <c r="F4892" s="126" t="s">
        <v>6449</v>
      </c>
      <c r="G4892" s="126">
        <v>3.74</v>
      </c>
    </row>
    <row r="4893" spans="1:7" x14ac:dyDescent="0.25">
      <c r="A4893" s="126">
        <v>29954</v>
      </c>
      <c r="B4893" s="126" t="s">
        <v>3489</v>
      </c>
      <c r="C4893" s="126" t="s">
        <v>443</v>
      </c>
      <c r="D4893" s="126">
        <v>473</v>
      </c>
      <c r="E4893" s="126">
        <v>24</v>
      </c>
      <c r="F4893" s="126" t="s">
        <v>6449</v>
      </c>
      <c r="G4893" s="126">
        <v>3.74</v>
      </c>
    </row>
    <row r="4894" spans="1:7" x14ac:dyDescent="0.25">
      <c r="A4894" s="126">
        <v>30645</v>
      </c>
      <c r="B4894" s="126" t="s">
        <v>2569</v>
      </c>
      <c r="C4894" s="126" t="s">
        <v>442</v>
      </c>
      <c r="D4894" s="126">
        <v>750</v>
      </c>
      <c r="E4894" s="126">
        <v>12</v>
      </c>
      <c r="F4894" s="126" t="s">
        <v>5771</v>
      </c>
      <c r="G4894" s="126">
        <v>13.99</v>
      </c>
    </row>
    <row r="4895" spans="1:7" x14ac:dyDescent="0.25">
      <c r="A4895" s="126">
        <v>30452</v>
      </c>
      <c r="B4895" s="126" t="s">
        <v>4048</v>
      </c>
      <c r="C4895" s="126" t="s">
        <v>442</v>
      </c>
      <c r="D4895" s="126">
        <v>750</v>
      </c>
      <c r="E4895" s="126">
        <v>12</v>
      </c>
      <c r="F4895" s="126" t="s">
        <v>5965</v>
      </c>
      <c r="G4895" s="126">
        <v>15.99</v>
      </c>
    </row>
    <row r="4896" spans="1:7" x14ac:dyDescent="0.25">
      <c r="A4896" s="126">
        <v>29759</v>
      </c>
      <c r="B4896" s="126" t="s">
        <v>3506</v>
      </c>
      <c r="C4896" s="126" t="s">
        <v>441</v>
      </c>
      <c r="D4896" s="126">
        <v>750</v>
      </c>
      <c r="E4896" s="126">
        <v>12</v>
      </c>
      <c r="F4896" s="126" t="s">
        <v>5784</v>
      </c>
      <c r="G4896" s="126">
        <v>29.99</v>
      </c>
    </row>
    <row r="4897" spans="1:7" x14ac:dyDescent="0.25">
      <c r="A4897" s="126">
        <v>30863</v>
      </c>
      <c r="B4897" s="126" t="s">
        <v>3657</v>
      </c>
      <c r="C4897" s="126" t="s">
        <v>443</v>
      </c>
      <c r="D4897" s="126">
        <v>473</v>
      </c>
      <c r="E4897" s="126">
        <v>24</v>
      </c>
      <c r="F4897" s="126" t="s">
        <v>6578</v>
      </c>
      <c r="G4897" s="126">
        <v>3.64</v>
      </c>
    </row>
    <row r="4898" spans="1:7" x14ac:dyDescent="0.25">
      <c r="A4898" s="126">
        <v>30863</v>
      </c>
      <c r="B4898" s="126" t="s">
        <v>3657</v>
      </c>
      <c r="C4898" s="126" t="s">
        <v>443</v>
      </c>
      <c r="D4898" s="126">
        <v>473</v>
      </c>
      <c r="E4898" s="126">
        <v>24</v>
      </c>
      <c r="F4898" s="126" t="s">
        <v>6578</v>
      </c>
      <c r="G4898" s="126">
        <v>3.64</v>
      </c>
    </row>
    <row r="4899" spans="1:7" x14ac:dyDescent="0.25">
      <c r="A4899" s="126">
        <v>30864</v>
      </c>
      <c r="B4899" s="126" t="s">
        <v>3658</v>
      </c>
      <c r="C4899" s="126" t="s">
        <v>443</v>
      </c>
      <c r="D4899" s="126">
        <v>473</v>
      </c>
      <c r="E4899" s="126">
        <v>24</v>
      </c>
      <c r="F4899" s="126" t="s">
        <v>6578</v>
      </c>
      <c r="G4899" s="126">
        <v>3.44</v>
      </c>
    </row>
    <row r="4900" spans="1:7" x14ac:dyDescent="0.25">
      <c r="A4900" s="126">
        <v>30864</v>
      </c>
      <c r="B4900" s="126" t="s">
        <v>3658</v>
      </c>
      <c r="C4900" s="126" t="s">
        <v>443</v>
      </c>
      <c r="D4900" s="126">
        <v>473</v>
      </c>
      <c r="E4900" s="126">
        <v>24</v>
      </c>
      <c r="F4900" s="126" t="s">
        <v>6578</v>
      </c>
      <c r="G4900" s="126">
        <v>3.44</v>
      </c>
    </row>
    <row r="4901" spans="1:7" x14ac:dyDescent="0.25">
      <c r="A4901" s="126">
        <v>30865</v>
      </c>
      <c r="B4901" s="126" t="s">
        <v>3659</v>
      </c>
      <c r="C4901" s="126" t="s">
        <v>443</v>
      </c>
      <c r="D4901" s="126">
        <v>473</v>
      </c>
      <c r="E4901" s="126">
        <v>24</v>
      </c>
      <c r="F4901" s="126" t="s">
        <v>6578</v>
      </c>
      <c r="G4901" s="126">
        <v>4.24</v>
      </c>
    </row>
    <row r="4902" spans="1:7" x14ac:dyDescent="0.25">
      <c r="A4902" s="126">
        <v>30865</v>
      </c>
      <c r="B4902" s="126" t="s">
        <v>3659</v>
      </c>
      <c r="C4902" s="126" t="s">
        <v>443</v>
      </c>
      <c r="D4902" s="126">
        <v>473</v>
      </c>
      <c r="E4902" s="126">
        <v>24</v>
      </c>
      <c r="F4902" s="126" t="s">
        <v>6578</v>
      </c>
      <c r="G4902" s="126">
        <v>4.24</v>
      </c>
    </row>
    <row r="4903" spans="1:7" x14ac:dyDescent="0.25">
      <c r="A4903" s="126">
        <v>30866</v>
      </c>
      <c r="B4903" s="126" t="s">
        <v>3660</v>
      </c>
      <c r="C4903" s="126" t="s">
        <v>443</v>
      </c>
      <c r="D4903" s="126">
        <v>473</v>
      </c>
      <c r="E4903" s="126">
        <v>24</v>
      </c>
      <c r="F4903" s="126" t="s">
        <v>6578</v>
      </c>
      <c r="G4903" s="126">
        <v>4.24</v>
      </c>
    </row>
    <row r="4904" spans="1:7" x14ac:dyDescent="0.25">
      <c r="A4904" s="126">
        <v>30866</v>
      </c>
      <c r="B4904" s="126" t="s">
        <v>3660</v>
      </c>
      <c r="C4904" s="126" t="s">
        <v>443</v>
      </c>
      <c r="D4904" s="126">
        <v>473</v>
      </c>
      <c r="E4904" s="126">
        <v>24</v>
      </c>
      <c r="F4904" s="126" t="s">
        <v>6578</v>
      </c>
      <c r="G4904" s="126">
        <v>4.24</v>
      </c>
    </row>
    <row r="4905" spans="1:7" x14ac:dyDescent="0.25">
      <c r="A4905" s="126">
        <v>31802</v>
      </c>
      <c r="B4905" s="126" t="s">
        <v>3916</v>
      </c>
      <c r="C4905" s="126" t="s">
        <v>443</v>
      </c>
      <c r="D4905" s="126">
        <v>8520</v>
      </c>
      <c r="E4905" s="126">
        <v>1</v>
      </c>
      <c r="F4905" s="126" t="s">
        <v>6578</v>
      </c>
      <c r="G4905" s="126">
        <v>46.74</v>
      </c>
    </row>
    <row r="4906" spans="1:7" x14ac:dyDescent="0.25">
      <c r="A4906" s="126">
        <v>31802</v>
      </c>
      <c r="B4906" s="126" t="s">
        <v>3916</v>
      </c>
      <c r="C4906" s="126" t="s">
        <v>443</v>
      </c>
      <c r="D4906" s="126">
        <v>8520</v>
      </c>
      <c r="E4906" s="126">
        <v>1</v>
      </c>
      <c r="F4906" s="126" t="s">
        <v>6578</v>
      </c>
      <c r="G4906" s="126">
        <v>46.74</v>
      </c>
    </row>
    <row r="4907" spans="1:7" x14ac:dyDescent="0.25">
      <c r="A4907" s="126">
        <v>31803</v>
      </c>
      <c r="B4907" s="126" t="s">
        <v>3917</v>
      </c>
      <c r="C4907" s="126" t="s">
        <v>443</v>
      </c>
      <c r="D4907" s="126">
        <v>8520</v>
      </c>
      <c r="E4907" s="126">
        <v>1</v>
      </c>
      <c r="F4907" s="126" t="s">
        <v>6578</v>
      </c>
      <c r="G4907" s="126">
        <v>46.74</v>
      </c>
    </row>
    <row r="4908" spans="1:7" x14ac:dyDescent="0.25">
      <c r="A4908" s="126">
        <v>31803</v>
      </c>
      <c r="B4908" s="126" t="s">
        <v>3917</v>
      </c>
      <c r="C4908" s="126" t="s">
        <v>443</v>
      </c>
      <c r="D4908" s="126">
        <v>8520</v>
      </c>
      <c r="E4908" s="126">
        <v>1</v>
      </c>
      <c r="F4908" s="126" t="s">
        <v>6578</v>
      </c>
      <c r="G4908" s="126">
        <v>46.74</v>
      </c>
    </row>
    <row r="4909" spans="1:7" x14ac:dyDescent="0.25">
      <c r="A4909" s="126">
        <v>31806</v>
      </c>
      <c r="B4909" s="126" t="s">
        <v>3918</v>
      </c>
      <c r="C4909" s="126" t="s">
        <v>443</v>
      </c>
      <c r="D4909" s="126">
        <v>8520</v>
      </c>
      <c r="E4909" s="126">
        <v>1</v>
      </c>
      <c r="F4909" s="126" t="s">
        <v>6578</v>
      </c>
      <c r="G4909" s="126">
        <v>51.84</v>
      </c>
    </row>
    <row r="4910" spans="1:7" x14ac:dyDescent="0.25">
      <c r="A4910" s="126">
        <v>31806</v>
      </c>
      <c r="B4910" s="126" t="s">
        <v>3918</v>
      </c>
      <c r="C4910" s="126" t="s">
        <v>443</v>
      </c>
      <c r="D4910" s="126">
        <v>8520</v>
      </c>
      <c r="E4910" s="126">
        <v>1</v>
      </c>
      <c r="F4910" s="126" t="s">
        <v>6578</v>
      </c>
      <c r="G4910" s="126">
        <v>51.84</v>
      </c>
    </row>
    <row r="4911" spans="1:7" x14ac:dyDescent="0.25">
      <c r="A4911" s="126">
        <v>31807</v>
      </c>
      <c r="B4911" s="126" t="s">
        <v>3919</v>
      </c>
      <c r="C4911" s="126" t="s">
        <v>443</v>
      </c>
      <c r="D4911" s="126">
        <v>8520</v>
      </c>
      <c r="E4911" s="126">
        <v>1</v>
      </c>
      <c r="F4911" s="126" t="s">
        <v>6578</v>
      </c>
      <c r="G4911" s="126">
        <v>51.84</v>
      </c>
    </row>
    <row r="4912" spans="1:7" x14ac:dyDescent="0.25">
      <c r="A4912" s="126">
        <v>31807</v>
      </c>
      <c r="B4912" s="126" t="s">
        <v>3919</v>
      </c>
      <c r="C4912" s="126" t="s">
        <v>443</v>
      </c>
      <c r="D4912" s="126">
        <v>8520</v>
      </c>
      <c r="E4912" s="126">
        <v>1</v>
      </c>
      <c r="F4912" s="126" t="s">
        <v>6578</v>
      </c>
      <c r="G4912" s="126">
        <v>51.84</v>
      </c>
    </row>
    <row r="4913" spans="1:7" x14ac:dyDescent="0.25">
      <c r="A4913" s="126">
        <v>31980</v>
      </c>
      <c r="B4913" s="126" t="s">
        <v>4012</v>
      </c>
      <c r="C4913" s="126" t="s">
        <v>443</v>
      </c>
      <c r="D4913" s="126">
        <v>473</v>
      </c>
      <c r="E4913" s="126">
        <v>24</v>
      </c>
      <c r="F4913" s="126" t="s">
        <v>6578</v>
      </c>
      <c r="G4913" s="126">
        <v>4.24</v>
      </c>
    </row>
    <row r="4914" spans="1:7" x14ac:dyDescent="0.25">
      <c r="A4914" s="126">
        <v>31980</v>
      </c>
      <c r="B4914" s="126" t="s">
        <v>4012</v>
      </c>
      <c r="C4914" s="126" t="s">
        <v>443</v>
      </c>
      <c r="D4914" s="126">
        <v>473</v>
      </c>
      <c r="E4914" s="126">
        <v>24</v>
      </c>
      <c r="F4914" s="126" t="s">
        <v>6578</v>
      </c>
      <c r="G4914" s="126">
        <v>4.24</v>
      </c>
    </row>
    <row r="4915" spans="1:7" x14ac:dyDescent="0.25">
      <c r="A4915" s="126">
        <v>31419</v>
      </c>
      <c r="B4915" s="126" t="s">
        <v>3747</v>
      </c>
      <c r="C4915" s="126" t="s">
        <v>442</v>
      </c>
      <c r="D4915" s="126">
        <v>750</v>
      </c>
      <c r="E4915" s="126">
        <v>12</v>
      </c>
      <c r="F4915" s="126" t="s">
        <v>5954</v>
      </c>
      <c r="G4915" s="126">
        <v>13.99</v>
      </c>
    </row>
    <row r="4916" spans="1:7" x14ac:dyDescent="0.25">
      <c r="A4916" s="126">
        <v>30694</v>
      </c>
      <c r="B4916" s="126" t="s">
        <v>2576</v>
      </c>
      <c r="C4916" s="126" t="s">
        <v>443</v>
      </c>
      <c r="D4916" s="126">
        <v>473</v>
      </c>
      <c r="E4916" s="126">
        <v>24</v>
      </c>
      <c r="F4916" s="126" t="s">
        <v>6578</v>
      </c>
      <c r="G4916" s="126">
        <v>3.44</v>
      </c>
    </row>
    <row r="4917" spans="1:7" x14ac:dyDescent="0.25">
      <c r="A4917" s="126">
        <v>30694</v>
      </c>
      <c r="B4917" s="126" t="s">
        <v>2576</v>
      </c>
      <c r="C4917" s="126" t="s">
        <v>443</v>
      </c>
      <c r="D4917" s="126">
        <v>473</v>
      </c>
      <c r="E4917" s="126">
        <v>24</v>
      </c>
      <c r="F4917" s="126" t="s">
        <v>6578</v>
      </c>
      <c r="G4917" s="126">
        <v>3.44</v>
      </c>
    </row>
    <row r="4918" spans="1:7" x14ac:dyDescent="0.25">
      <c r="A4918" s="126">
        <v>31190</v>
      </c>
      <c r="B4918" s="126" t="s">
        <v>3969</v>
      </c>
      <c r="C4918" s="126" t="s">
        <v>441</v>
      </c>
      <c r="D4918" s="126">
        <v>750</v>
      </c>
      <c r="E4918" s="126">
        <v>12</v>
      </c>
      <c r="F4918" s="126" t="s">
        <v>5773</v>
      </c>
      <c r="G4918" s="126">
        <v>52.99</v>
      </c>
    </row>
    <row r="4919" spans="1:7" x14ac:dyDescent="0.25">
      <c r="A4919" s="126">
        <v>29750</v>
      </c>
      <c r="B4919" s="126" t="s">
        <v>3505</v>
      </c>
      <c r="C4919" s="126" t="s">
        <v>442</v>
      </c>
      <c r="D4919" s="126">
        <v>300</v>
      </c>
      <c r="E4919" s="126">
        <v>12</v>
      </c>
      <c r="F4919" s="126" t="s">
        <v>6026</v>
      </c>
      <c r="G4919" s="126">
        <v>4.57</v>
      </c>
    </row>
    <row r="4920" spans="1:7" x14ac:dyDescent="0.25">
      <c r="A4920" s="126">
        <v>30284</v>
      </c>
      <c r="B4920" s="126" t="s">
        <v>3518</v>
      </c>
      <c r="C4920" s="126" t="s">
        <v>443</v>
      </c>
      <c r="D4920" s="126">
        <v>3960</v>
      </c>
      <c r="E4920" s="126">
        <v>2</v>
      </c>
      <c r="F4920" s="126" t="s">
        <v>6180</v>
      </c>
      <c r="G4920" s="126">
        <v>27.99</v>
      </c>
    </row>
    <row r="4921" spans="1:7" x14ac:dyDescent="0.25">
      <c r="A4921" s="126">
        <v>30284</v>
      </c>
      <c r="B4921" s="126" t="s">
        <v>3518</v>
      </c>
      <c r="C4921" s="126" t="s">
        <v>443</v>
      </c>
      <c r="D4921" s="126">
        <v>3960</v>
      </c>
      <c r="E4921" s="126">
        <v>2</v>
      </c>
      <c r="F4921" s="126" t="s">
        <v>6180</v>
      </c>
      <c r="G4921" s="126">
        <v>27.99</v>
      </c>
    </row>
    <row r="4922" spans="1:7" x14ac:dyDescent="0.25">
      <c r="A4922" s="126">
        <v>29731</v>
      </c>
      <c r="B4922" s="126" t="s">
        <v>3500</v>
      </c>
      <c r="C4922" s="126" t="s">
        <v>442</v>
      </c>
      <c r="D4922" s="126">
        <v>750</v>
      </c>
      <c r="E4922" s="126">
        <v>6</v>
      </c>
      <c r="F4922" s="126" t="s">
        <v>5972</v>
      </c>
      <c r="G4922" s="126">
        <v>219.99</v>
      </c>
    </row>
    <row r="4923" spans="1:7" x14ac:dyDescent="0.25">
      <c r="A4923" s="126">
        <v>29814</v>
      </c>
      <c r="B4923" s="126" t="s">
        <v>4082</v>
      </c>
      <c r="C4923" s="126" t="s">
        <v>442</v>
      </c>
      <c r="D4923" s="126">
        <v>750</v>
      </c>
      <c r="E4923" s="126">
        <v>12</v>
      </c>
      <c r="F4923" s="126" t="s">
        <v>5957</v>
      </c>
      <c r="G4923" s="126">
        <v>14.99</v>
      </c>
    </row>
    <row r="4924" spans="1:7" x14ac:dyDescent="0.25">
      <c r="A4924" s="126">
        <v>30823</v>
      </c>
      <c r="B4924" s="126" t="s">
        <v>3522</v>
      </c>
      <c r="C4924" s="126" t="s">
        <v>443</v>
      </c>
      <c r="D4924" s="126">
        <v>1980</v>
      </c>
      <c r="E4924" s="126">
        <v>4</v>
      </c>
      <c r="F4924" s="126" t="s">
        <v>6180</v>
      </c>
      <c r="G4924" s="126">
        <v>13.98</v>
      </c>
    </row>
    <row r="4925" spans="1:7" x14ac:dyDescent="0.25">
      <c r="A4925" s="126">
        <v>30823</v>
      </c>
      <c r="B4925" s="126" t="s">
        <v>3522</v>
      </c>
      <c r="C4925" s="126" t="s">
        <v>443</v>
      </c>
      <c r="D4925" s="126">
        <v>1980</v>
      </c>
      <c r="E4925" s="126">
        <v>4</v>
      </c>
      <c r="F4925" s="126" t="s">
        <v>6180</v>
      </c>
      <c r="G4925" s="126">
        <v>13.98</v>
      </c>
    </row>
    <row r="4926" spans="1:7" x14ac:dyDescent="0.25">
      <c r="A4926" s="126">
        <v>29975</v>
      </c>
      <c r="B4926" s="126" t="s">
        <v>3495</v>
      </c>
      <c r="C4926" s="126" t="s">
        <v>443</v>
      </c>
      <c r="D4926" s="126">
        <v>1892</v>
      </c>
      <c r="E4926" s="126">
        <v>6</v>
      </c>
      <c r="F4926" s="126" t="s">
        <v>6449</v>
      </c>
      <c r="G4926" s="126">
        <v>17.57</v>
      </c>
    </row>
    <row r="4927" spans="1:7" x14ac:dyDescent="0.25">
      <c r="A4927" s="126">
        <v>29975</v>
      </c>
      <c r="B4927" s="126" t="s">
        <v>3495</v>
      </c>
      <c r="C4927" s="126" t="s">
        <v>443</v>
      </c>
      <c r="D4927" s="126">
        <v>1892</v>
      </c>
      <c r="E4927" s="126">
        <v>6</v>
      </c>
      <c r="F4927" s="126" t="s">
        <v>6449</v>
      </c>
      <c r="G4927" s="126">
        <v>17.57</v>
      </c>
    </row>
    <row r="4928" spans="1:7" x14ac:dyDescent="0.25">
      <c r="A4928" s="126">
        <v>29816</v>
      </c>
      <c r="B4928" s="126" t="s">
        <v>4084</v>
      </c>
      <c r="C4928" s="126" t="s">
        <v>442</v>
      </c>
      <c r="D4928" s="126">
        <v>750</v>
      </c>
      <c r="E4928" s="126">
        <v>12</v>
      </c>
      <c r="F4928" s="126" t="s">
        <v>5957</v>
      </c>
      <c r="G4928" s="126">
        <v>13.99</v>
      </c>
    </row>
    <row r="4929" spans="1:7" x14ac:dyDescent="0.25">
      <c r="A4929" s="126">
        <v>29817</v>
      </c>
      <c r="B4929" s="126" t="s">
        <v>4085</v>
      </c>
      <c r="C4929" s="126" t="s">
        <v>442</v>
      </c>
      <c r="D4929" s="126">
        <v>750</v>
      </c>
      <c r="E4929" s="126">
        <v>12</v>
      </c>
      <c r="F4929" s="126" t="s">
        <v>5957</v>
      </c>
      <c r="G4929" s="126">
        <v>13.99</v>
      </c>
    </row>
    <row r="4930" spans="1:7" x14ac:dyDescent="0.25">
      <c r="A4930" s="126">
        <v>30936</v>
      </c>
      <c r="B4930" s="126" t="s">
        <v>3679</v>
      </c>
      <c r="C4930" s="126" t="s">
        <v>442</v>
      </c>
      <c r="D4930" s="126">
        <v>1500</v>
      </c>
      <c r="E4930" s="126">
        <v>6</v>
      </c>
      <c r="F4930" s="126" t="s">
        <v>5965</v>
      </c>
      <c r="G4930" s="126">
        <v>139.99</v>
      </c>
    </row>
    <row r="4931" spans="1:7" x14ac:dyDescent="0.25">
      <c r="A4931" s="126">
        <v>29691</v>
      </c>
      <c r="B4931" s="126" t="s">
        <v>3586</v>
      </c>
      <c r="C4931" s="126" t="s">
        <v>441</v>
      </c>
      <c r="D4931" s="126">
        <v>750</v>
      </c>
      <c r="E4931" s="126">
        <v>6</v>
      </c>
      <c r="F4931" s="126" t="s">
        <v>5784</v>
      </c>
      <c r="G4931" s="126">
        <v>80.09</v>
      </c>
    </row>
    <row r="4932" spans="1:7" x14ac:dyDescent="0.25">
      <c r="A4932" s="126">
        <v>31316</v>
      </c>
      <c r="B4932" s="126" t="s">
        <v>3637</v>
      </c>
      <c r="C4932" s="126" t="s">
        <v>443</v>
      </c>
      <c r="D4932" s="126">
        <v>750</v>
      </c>
      <c r="E4932" s="126">
        <v>12</v>
      </c>
      <c r="F4932" s="126" t="s">
        <v>5899</v>
      </c>
      <c r="G4932" s="126">
        <v>29.98</v>
      </c>
    </row>
    <row r="4933" spans="1:7" x14ac:dyDescent="0.25">
      <c r="A4933" s="126">
        <v>31316</v>
      </c>
      <c r="B4933" s="126" t="s">
        <v>3637</v>
      </c>
      <c r="C4933" s="126" t="s">
        <v>443</v>
      </c>
      <c r="D4933" s="126">
        <v>750</v>
      </c>
      <c r="E4933" s="126">
        <v>12</v>
      </c>
      <c r="F4933" s="126" t="s">
        <v>5899</v>
      </c>
      <c r="G4933" s="126">
        <v>29.98</v>
      </c>
    </row>
    <row r="4934" spans="1:7" x14ac:dyDescent="0.25">
      <c r="A4934" s="126">
        <v>29693</v>
      </c>
      <c r="B4934" s="126" t="s">
        <v>3588</v>
      </c>
      <c r="C4934" s="126" t="s">
        <v>441</v>
      </c>
      <c r="D4934" s="126">
        <v>750</v>
      </c>
      <c r="E4934" s="126">
        <v>12</v>
      </c>
      <c r="F4934" s="126" t="s">
        <v>5784</v>
      </c>
      <c r="G4934" s="126">
        <v>28.03</v>
      </c>
    </row>
    <row r="4935" spans="1:7" x14ac:dyDescent="0.25">
      <c r="A4935" s="126">
        <v>31345</v>
      </c>
      <c r="B4935" s="126" t="s">
        <v>1397</v>
      </c>
      <c r="C4935" s="126" t="s">
        <v>442</v>
      </c>
      <c r="D4935" s="126">
        <v>1000</v>
      </c>
      <c r="E4935" s="126">
        <v>12</v>
      </c>
      <c r="F4935" s="126" t="s">
        <v>5779</v>
      </c>
      <c r="G4935" s="126">
        <v>13.99</v>
      </c>
    </row>
    <row r="4936" spans="1:7" x14ac:dyDescent="0.25">
      <c r="A4936" s="126">
        <v>30226</v>
      </c>
      <c r="B4936" s="126" t="s">
        <v>3608</v>
      </c>
      <c r="C4936" s="126" t="s">
        <v>443</v>
      </c>
      <c r="D4936" s="126">
        <v>200</v>
      </c>
      <c r="E4936" s="126">
        <v>24</v>
      </c>
      <c r="F4936" s="126" t="s">
        <v>6182</v>
      </c>
      <c r="G4936" s="126">
        <v>1.91</v>
      </c>
    </row>
    <row r="4937" spans="1:7" x14ac:dyDescent="0.25">
      <c r="A4937" s="126">
        <v>30226</v>
      </c>
      <c r="B4937" s="126" t="s">
        <v>3608</v>
      </c>
      <c r="C4937" s="126" t="s">
        <v>443</v>
      </c>
      <c r="D4937" s="126">
        <v>200</v>
      </c>
      <c r="E4937" s="126">
        <v>24</v>
      </c>
      <c r="F4937" s="126" t="s">
        <v>6182</v>
      </c>
      <c r="G4937" s="126">
        <v>1.91</v>
      </c>
    </row>
    <row r="4938" spans="1:7" x14ac:dyDescent="0.25">
      <c r="A4938" s="126">
        <v>30643</v>
      </c>
      <c r="B4938" s="126" t="s">
        <v>2568</v>
      </c>
      <c r="C4938" s="126" t="s">
        <v>442</v>
      </c>
      <c r="D4938" s="126">
        <v>750</v>
      </c>
      <c r="E4938" s="126">
        <v>6</v>
      </c>
      <c r="F4938" s="126" t="s">
        <v>5999</v>
      </c>
      <c r="G4938" s="126">
        <v>17.989999999999998</v>
      </c>
    </row>
    <row r="4939" spans="1:7" x14ac:dyDescent="0.25">
      <c r="A4939" s="126">
        <v>30453</v>
      </c>
      <c r="B4939" s="126" t="s">
        <v>4049</v>
      </c>
      <c r="C4939" s="126" t="s">
        <v>441</v>
      </c>
      <c r="D4939" s="126">
        <v>750</v>
      </c>
      <c r="E4939" s="126">
        <v>12</v>
      </c>
      <c r="F4939" s="126" t="s">
        <v>5773</v>
      </c>
      <c r="G4939" s="126">
        <v>32.99</v>
      </c>
    </row>
    <row r="4940" spans="1:7" x14ac:dyDescent="0.25">
      <c r="A4940" s="126">
        <v>29813</v>
      </c>
      <c r="B4940" s="126" t="s">
        <v>4081</v>
      </c>
      <c r="C4940" s="126" t="s">
        <v>442</v>
      </c>
      <c r="D4940" s="126">
        <v>750</v>
      </c>
      <c r="E4940" s="126">
        <v>12</v>
      </c>
      <c r="F4940" s="126" t="s">
        <v>5957</v>
      </c>
      <c r="G4940" s="126">
        <v>14.99</v>
      </c>
    </row>
    <row r="4941" spans="1:7" x14ac:dyDescent="0.25">
      <c r="A4941" s="126">
        <v>30816</v>
      </c>
      <c r="B4941" s="126" t="s">
        <v>3929</v>
      </c>
      <c r="C4941" s="126" t="s">
        <v>442</v>
      </c>
      <c r="D4941" s="126">
        <v>750</v>
      </c>
      <c r="E4941" s="126">
        <v>12</v>
      </c>
      <c r="F4941" s="126" t="s">
        <v>5844</v>
      </c>
      <c r="G4941" s="126">
        <v>27.99</v>
      </c>
    </row>
    <row r="4942" spans="1:7" x14ac:dyDescent="0.25">
      <c r="A4942" s="126">
        <v>31393</v>
      </c>
      <c r="B4942" s="126" t="s">
        <v>3741</v>
      </c>
      <c r="C4942" s="126" t="s">
        <v>442</v>
      </c>
      <c r="D4942" s="126">
        <v>750</v>
      </c>
      <c r="E4942" s="126">
        <v>6</v>
      </c>
      <c r="F4942" s="126" t="s">
        <v>5965</v>
      </c>
      <c r="G4942" s="126">
        <v>19.989999999999998</v>
      </c>
    </row>
    <row r="4943" spans="1:7" x14ac:dyDescent="0.25">
      <c r="A4943" s="126">
        <v>29695</v>
      </c>
      <c r="B4943" s="126" t="s">
        <v>436</v>
      </c>
      <c r="C4943" s="126" t="s">
        <v>441</v>
      </c>
      <c r="D4943" s="126">
        <v>750</v>
      </c>
      <c r="E4943" s="126">
        <v>12</v>
      </c>
      <c r="F4943" s="126" t="s">
        <v>5784</v>
      </c>
      <c r="G4943" s="126">
        <v>24.03</v>
      </c>
    </row>
    <row r="4944" spans="1:7" x14ac:dyDescent="0.25">
      <c r="A4944" s="126">
        <v>31394</v>
      </c>
      <c r="B4944" s="126" t="s">
        <v>3742</v>
      </c>
      <c r="C4944" s="126" t="s">
        <v>442</v>
      </c>
      <c r="D4944" s="126">
        <v>750</v>
      </c>
      <c r="E4944" s="126">
        <v>12</v>
      </c>
      <c r="F4944" s="126" t="s">
        <v>5965</v>
      </c>
      <c r="G4944" s="126">
        <v>17.989999999999998</v>
      </c>
    </row>
    <row r="4945" spans="1:7" x14ac:dyDescent="0.25">
      <c r="A4945" s="126">
        <v>30163</v>
      </c>
      <c r="B4945" s="126" t="s">
        <v>3878</v>
      </c>
      <c r="C4945" s="126" t="s">
        <v>444</v>
      </c>
      <c r="D4945" s="126">
        <v>500</v>
      </c>
      <c r="E4945" s="126">
        <v>12</v>
      </c>
      <c r="F4945" s="126" t="s">
        <v>6687</v>
      </c>
      <c r="G4945" s="126">
        <v>6.99</v>
      </c>
    </row>
    <row r="4946" spans="1:7" x14ac:dyDescent="0.25">
      <c r="A4946" s="126">
        <v>30210</v>
      </c>
      <c r="B4946" s="126" t="s">
        <v>875</v>
      </c>
      <c r="C4946" s="126" t="s">
        <v>441</v>
      </c>
      <c r="D4946" s="126">
        <v>1140</v>
      </c>
      <c r="E4946" s="126">
        <v>6</v>
      </c>
      <c r="F4946" s="126" t="s">
        <v>5754</v>
      </c>
      <c r="G4946" s="126">
        <v>41.79</v>
      </c>
    </row>
    <row r="4947" spans="1:7" x14ac:dyDescent="0.25">
      <c r="A4947" s="126">
        <v>31108</v>
      </c>
      <c r="B4947" s="126" t="s">
        <v>5256</v>
      </c>
      <c r="C4947" s="126" t="s">
        <v>443</v>
      </c>
      <c r="D4947" s="126">
        <v>4260</v>
      </c>
      <c r="E4947" s="126">
        <v>1</v>
      </c>
      <c r="F4947" s="126" t="s">
        <v>6203</v>
      </c>
      <c r="G4947" s="126">
        <v>25.98</v>
      </c>
    </row>
    <row r="4948" spans="1:7" x14ac:dyDescent="0.25">
      <c r="A4948" s="126">
        <v>31108</v>
      </c>
      <c r="B4948" s="126" t="s">
        <v>5256</v>
      </c>
      <c r="C4948" s="126" t="s">
        <v>443</v>
      </c>
      <c r="D4948" s="126">
        <v>4260</v>
      </c>
      <c r="E4948" s="126">
        <v>1</v>
      </c>
      <c r="F4948" s="126" t="s">
        <v>6203</v>
      </c>
      <c r="G4948" s="126">
        <v>25.98</v>
      </c>
    </row>
    <row r="4949" spans="1:7" x14ac:dyDescent="0.25">
      <c r="A4949" s="126">
        <v>31478</v>
      </c>
      <c r="B4949" s="126" t="s">
        <v>3808</v>
      </c>
      <c r="C4949" s="126" t="s">
        <v>441</v>
      </c>
      <c r="D4949" s="126">
        <v>750</v>
      </c>
      <c r="E4949" s="126">
        <v>6</v>
      </c>
      <c r="F4949" s="126" t="s">
        <v>5786</v>
      </c>
      <c r="G4949" s="126">
        <v>79.489999999999995</v>
      </c>
    </row>
    <row r="4950" spans="1:7" x14ac:dyDescent="0.25">
      <c r="A4950" s="126">
        <v>29815</v>
      </c>
      <c r="B4950" s="126" t="s">
        <v>4083</v>
      </c>
      <c r="C4950" s="126" t="s">
        <v>442</v>
      </c>
      <c r="D4950" s="126">
        <v>1500</v>
      </c>
      <c r="E4950" s="126">
        <v>6</v>
      </c>
      <c r="F4950" s="126" t="s">
        <v>5771</v>
      </c>
      <c r="G4950" s="126">
        <v>17.989999999999998</v>
      </c>
    </row>
    <row r="4951" spans="1:7" x14ac:dyDescent="0.25">
      <c r="A4951" s="126">
        <v>30249</v>
      </c>
      <c r="B4951" s="126" t="s">
        <v>3611</v>
      </c>
      <c r="C4951" s="126" t="s">
        <v>443</v>
      </c>
      <c r="D4951" s="126">
        <v>473</v>
      </c>
      <c r="E4951" s="126">
        <v>24</v>
      </c>
      <c r="F4951" s="126" t="s">
        <v>6413</v>
      </c>
      <c r="G4951" s="126">
        <v>3.25</v>
      </c>
    </row>
    <row r="4952" spans="1:7" x14ac:dyDescent="0.25">
      <c r="A4952" s="126">
        <v>30249</v>
      </c>
      <c r="B4952" s="126" t="s">
        <v>3611</v>
      </c>
      <c r="C4952" s="126" t="s">
        <v>443</v>
      </c>
      <c r="D4952" s="126">
        <v>473</v>
      </c>
      <c r="E4952" s="126">
        <v>24</v>
      </c>
      <c r="F4952" s="126" t="s">
        <v>6413</v>
      </c>
      <c r="G4952" s="126">
        <v>3.25</v>
      </c>
    </row>
    <row r="4953" spans="1:7" x14ac:dyDescent="0.25">
      <c r="A4953" s="126">
        <v>30519</v>
      </c>
      <c r="B4953" s="126" t="s">
        <v>4053</v>
      </c>
      <c r="C4953" s="126" t="s">
        <v>442</v>
      </c>
      <c r="D4953" s="126">
        <v>750</v>
      </c>
      <c r="E4953" s="126">
        <v>6</v>
      </c>
      <c r="F4953" s="126" t="s">
        <v>5965</v>
      </c>
      <c r="G4953" s="126">
        <v>11.99</v>
      </c>
    </row>
    <row r="4954" spans="1:7" x14ac:dyDescent="0.25">
      <c r="A4954" s="126">
        <v>29818</v>
      </c>
      <c r="B4954" s="126" t="s">
        <v>4086</v>
      </c>
      <c r="C4954" s="126" t="s">
        <v>442</v>
      </c>
      <c r="D4954" s="126">
        <v>375</v>
      </c>
      <c r="E4954" s="126">
        <v>24</v>
      </c>
      <c r="F4954" s="126" t="s">
        <v>5844</v>
      </c>
      <c r="G4954" s="126">
        <v>9.5</v>
      </c>
    </row>
    <row r="4955" spans="1:7" x14ac:dyDescent="0.25">
      <c r="A4955" s="126">
        <v>30578</v>
      </c>
      <c r="B4955" s="126" t="s">
        <v>4057</v>
      </c>
      <c r="C4955" s="126" t="s">
        <v>442</v>
      </c>
      <c r="D4955" s="126">
        <v>750</v>
      </c>
      <c r="E4955" s="126">
        <v>12</v>
      </c>
      <c r="F4955" s="126" t="s">
        <v>5972</v>
      </c>
      <c r="G4955" s="126">
        <v>11.99</v>
      </c>
    </row>
    <row r="4956" spans="1:7" x14ac:dyDescent="0.25">
      <c r="A4956" s="126">
        <v>31672</v>
      </c>
      <c r="B4956" s="126" t="s">
        <v>4366</v>
      </c>
      <c r="C4956" s="126" t="s">
        <v>443</v>
      </c>
      <c r="D4956" s="126">
        <v>2130</v>
      </c>
      <c r="E4956" s="126">
        <v>4</v>
      </c>
      <c r="F4956" s="126" t="s">
        <v>6180</v>
      </c>
      <c r="G4956" s="126">
        <v>13.98</v>
      </c>
    </row>
    <row r="4957" spans="1:7" x14ac:dyDescent="0.25">
      <c r="A4957" s="126">
        <v>31672</v>
      </c>
      <c r="B4957" s="126" t="s">
        <v>4366</v>
      </c>
      <c r="C4957" s="126" t="s">
        <v>443</v>
      </c>
      <c r="D4957" s="126">
        <v>2130</v>
      </c>
      <c r="E4957" s="126">
        <v>4</v>
      </c>
      <c r="F4957" s="126" t="s">
        <v>6180</v>
      </c>
      <c r="G4957" s="126">
        <v>13.98</v>
      </c>
    </row>
    <row r="4958" spans="1:7" x14ac:dyDescent="0.25">
      <c r="A4958" s="126">
        <v>31903</v>
      </c>
      <c r="B4958" s="126" t="s">
        <v>3784</v>
      </c>
      <c r="C4958" s="126" t="s">
        <v>443</v>
      </c>
      <c r="D4958" s="126">
        <v>473</v>
      </c>
      <c r="E4958" s="126">
        <v>24</v>
      </c>
      <c r="F4958" s="126" t="s">
        <v>6413</v>
      </c>
      <c r="G4958" s="126">
        <v>4.97</v>
      </c>
    </row>
    <row r="4959" spans="1:7" x14ac:dyDescent="0.25">
      <c r="A4959" s="126">
        <v>31903</v>
      </c>
      <c r="B4959" s="126" t="s">
        <v>3784</v>
      </c>
      <c r="C4959" s="126" t="s">
        <v>443</v>
      </c>
      <c r="D4959" s="126">
        <v>473</v>
      </c>
      <c r="E4959" s="126">
        <v>24</v>
      </c>
      <c r="F4959" s="126" t="s">
        <v>6413</v>
      </c>
      <c r="G4959" s="126">
        <v>4.97</v>
      </c>
    </row>
    <row r="4960" spans="1:7" x14ac:dyDescent="0.25">
      <c r="A4960" s="126">
        <v>31906</v>
      </c>
      <c r="B4960" s="126" t="s">
        <v>3942</v>
      </c>
      <c r="C4960" s="126" t="s">
        <v>443</v>
      </c>
      <c r="D4960" s="126">
        <v>355</v>
      </c>
      <c r="E4960" s="126">
        <v>24</v>
      </c>
      <c r="F4960" s="126" t="s">
        <v>6656</v>
      </c>
      <c r="G4960" s="126">
        <v>4.9800000000000004</v>
      </c>
    </row>
    <row r="4961" spans="1:7" x14ac:dyDescent="0.25">
      <c r="A4961" s="126">
        <v>31906</v>
      </c>
      <c r="B4961" s="126" t="s">
        <v>3942</v>
      </c>
      <c r="C4961" s="126" t="s">
        <v>443</v>
      </c>
      <c r="D4961" s="126">
        <v>355</v>
      </c>
      <c r="E4961" s="126">
        <v>24</v>
      </c>
      <c r="F4961" s="126" t="s">
        <v>6656</v>
      </c>
      <c r="G4961" s="126">
        <v>4.9800000000000004</v>
      </c>
    </row>
    <row r="4962" spans="1:7" x14ac:dyDescent="0.25">
      <c r="A4962" s="126">
        <v>29819</v>
      </c>
      <c r="B4962" s="126" t="s">
        <v>4087</v>
      </c>
      <c r="C4962" s="126" t="s">
        <v>442</v>
      </c>
      <c r="D4962" s="126">
        <v>375</v>
      </c>
      <c r="E4962" s="126">
        <v>24</v>
      </c>
      <c r="F4962" s="126" t="s">
        <v>5844</v>
      </c>
      <c r="G4962" s="126">
        <v>9.5</v>
      </c>
    </row>
    <row r="4963" spans="1:7" x14ac:dyDescent="0.25">
      <c r="A4963" s="126">
        <v>29821</v>
      </c>
      <c r="B4963" s="126" t="s">
        <v>4088</v>
      </c>
      <c r="C4963" s="126" t="s">
        <v>442</v>
      </c>
      <c r="D4963" s="126">
        <v>375</v>
      </c>
      <c r="E4963" s="126">
        <v>24</v>
      </c>
      <c r="F4963" s="126" t="s">
        <v>5844</v>
      </c>
      <c r="G4963" s="126">
        <v>9.5</v>
      </c>
    </row>
    <row r="4964" spans="1:7" x14ac:dyDescent="0.25">
      <c r="A4964" s="126">
        <v>30860</v>
      </c>
      <c r="B4964" s="126" t="s">
        <v>3656</v>
      </c>
      <c r="C4964" s="126" t="s">
        <v>443</v>
      </c>
      <c r="D4964" s="126">
        <v>500</v>
      </c>
      <c r="E4964" s="126">
        <v>12</v>
      </c>
      <c r="F4964" s="126" t="s">
        <v>6449</v>
      </c>
      <c r="G4964" s="126">
        <v>9.49</v>
      </c>
    </row>
    <row r="4965" spans="1:7" x14ac:dyDescent="0.25">
      <c r="A4965" s="126">
        <v>30860</v>
      </c>
      <c r="B4965" s="126" t="s">
        <v>3656</v>
      </c>
      <c r="C4965" s="126" t="s">
        <v>443</v>
      </c>
      <c r="D4965" s="126">
        <v>500</v>
      </c>
      <c r="E4965" s="126">
        <v>12</v>
      </c>
      <c r="F4965" s="126" t="s">
        <v>6449</v>
      </c>
      <c r="G4965" s="126">
        <v>9.49</v>
      </c>
    </row>
    <row r="4966" spans="1:7" x14ac:dyDescent="0.25">
      <c r="A4966" s="126">
        <v>31379</v>
      </c>
      <c r="B4966" s="126" t="s">
        <v>3737</v>
      </c>
      <c r="C4966" s="126" t="s">
        <v>443</v>
      </c>
      <c r="D4966" s="126">
        <v>473</v>
      </c>
      <c r="E4966" s="126">
        <v>24</v>
      </c>
      <c r="F4966" s="126" t="s">
        <v>6613</v>
      </c>
      <c r="G4966" s="126">
        <v>3.79</v>
      </c>
    </row>
    <row r="4967" spans="1:7" x14ac:dyDescent="0.25">
      <c r="A4967" s="126">
        <v>31379</v>
      </c>
      <c r="B4967" s="126" t="s">
        <v>3737</v>
      </c>
      <c r="C4967" s="126" t="s">
        <v>443</v>
      </c>
      <c r="D4967" s="126">
        <v>473</v>
      </c>
      <c r="E4967" s="126">
        <v>24</v>
      </c>
      <c r="F4967" s="126" t="s">
        <v>6613</v>
      </c>
      <c r="G4967" s="126">
        <v>3.79</v>
      </c>
    </row>
    <row r="4968" spans="1:7" x14ac:dyDescent="0.25">
      <c r="A4968" s="126">
        <v>31383</v>
      </c>
      <c r="B4968" s="126" t="s">
        <v>3665</v>
      </c>
      <c r="C4968" s="126" t="s">
        <v>443</v>
      </c>
      <c r="D4968" s="126">
        <v>500</v>
      </c>
      <c r="E4968" s="126">
        <v>24</v>
      </c>
      <c r="F4968" s="126" t="s">
        <v>5984</v>
      </c>
      <c r="G4968" s="126">
        <v>2.78</v>
      </c>
    </row>
    <row r="4969" spans="1:7" x14ac:dyDescent="0.25">
      <c r="A4969" s="126">
        <v>31383</v>
      </c>
      <c r="B4969" s="126" t="s">
        <v>3665</v>
      </c>
      <c r="C4969" s="126" t="s">
        <v>443</v>
      </c>
      <c r="D4969" s="126">
        <v>500</v>
      </c>
      <c r="E4969" s="126">
        <v>24</v>
      </c>
      <c r="F4969" s="126" t="s">
        <v>5984</v>
      </c>
      <c r="G4969" s="126">
        <v>2.78</v>
      </c>
    </row>
    <row r="4970" spans="1:7" x14ac:dyDescent="0.25">
      <c r="A4970" s="126">
        <v>31384</v>
      </c>
      <c r="B4970" s="126" t="s">
        <v>3666</v>
      </c>
      <c r="C4970" s="126" t="s">
        <v>443</v>
      </c>
      <c r="D4970" s="126">
        <v>500</v>
      </c>
      <c r="E4970" s="126">
        <v>24</v>
      </c>
      <c r="F4970" s="126" t="s">
        <v>5984</v>
      </c>
      <c r="G4970" s="126">
        <v>3.15</v>
      </c>
    </row>
    <row r="4971" spans="1:7" x14ac:dyDescent="0.25">
      <c r="A4971" s="126">
        <v>31384</v>
      </c>
      <c r="B4971" s="126" t="s">
        <v>3666</v>
      </c>
      <c r="C4971" s="126" t="s">
        <v>443</v>
      </c>
      <c r="D4971" s="126">
        <v>500</v>
      </c>
      <c r="E4971" s="126">
        <v>24</v>
      </c>
      <c r="F4971" s="126" t="s">
        <v>5984</v>
      </c>
      <c r="G4971" s="126">
        <v>3.15</v>
      </c>
    </row>
    <row r="4972" spans="1:7" x14ac:dyDescent="0.25">
      <c r="A4972" s="126">
        <v>29807</v>
      </c>
      <c r="B4972" s="126" t="s">
        <v>3416</v>
      </c>
      <c r="C4972" s="126" t="s">
        <v>443</v>
      </c>
      <c r="D4972" s="126">
        <v>2130</v>
      </c>
      <c r="E4972" s="126">
        <v>4</v>
      </c>
      <c r="F4972" s="126" t="s">
        <v>6203</v>
      </c>
      <c r="G4972" s="126">
        <v>13.99</v>
      </c>
    </row>
    <row r="4973" spans="1:7" x14ac:dyDescent="0.25">
      <c r="A4973" s="126">
        <v>29807</v>
      </c>
      <c r="B4973" s="126" t="s">
        <v>3416</v>
      </c>
      <c r="C4973" s="126" t="s">
        <v>443</v>
      </c>
      <c r="D4973" s="126">
        <v>2130</v>
      </c>
      <c r="E4973" s="126">
        <v>4</v>
      </c>
      <c r="F4973" s="126" t="s">
        <v>6203</v>
      </c>
      <c r="G4973" s="126">
        <v>13.99</v>
      </c>
    </row>
    <row r="4974" spans="1:7" x14ac:dyDescent="0.25">
      <c r="A4974" s="126">
        <v>31311</v>
      </c>
      <c r="B4974" s="126" t="s">
        <v>3454</v>
      </c>
      <c r="C4974" s="126" t="s">
        <v>443</v>
      </c>
      <c r="D4974" s="126">
        <v>473</v>
      </c>
      <c r="E4974" s="126">
        <v>24</v>
      </c>
      <c r="F4974" s="126" t="s">
        <v>6656</v>
      </c>
      <c r="G4974" s="126">
        <v>4.1500000000000004</v>
      </c>
    </row>
    <row r="4975" spans="1:7" x14ac:dyDescent="0.25">
      <c r="A4975" s="126">
        <v>31311</v>
      </c>
      <c r="B4975" s="126" t="s">
        <v>3454</v>
      </c>
      <c r="C4975" s="126" t="s">
        <v>443</v>
      </c>
      <c r="D4975" s="126">
        <v>473</v>
      </c>
      <c r="E4975" s="126">
        <v>24</v>
      </c>
      <c r="F4975" s="126" t="s">
        <v>6656</v>
      </c>
      <c r="G4975" s="126">
        <v>4.1500000000000004</v>
      </c>
    </row>
    <row r="4976" spans="1:7" x14ac:dyDescent="0.25">
      <c r="A4976" s="126">
        <v>31311</v>
      </c>
      <c r="B4976" s="126" t="s">
        <v>3454</v>
      </c>
      <c r="C4976" s="126" t="s">
        <v>443</v>
      </c>
      <c r="D4976" s="126">
        <v>473</v>
      </c>
      <c r="E4976" s="126">
        <v>24</v>
      </c>
      <c r="F4976" s="126" t="s">
        <v>6656</v>
      </c>
      <c r="G4976" s="126">
        <v>4.1500000000000004</v>
      </c>
    </row>
    <row r="4977" spans="1:7" x14ac:dyDescent="0.25">
      <c r="A4977" s="126">
        <v>31676</v>
      </c>
      <c r="B4977" s="126" t="s">
        <v>4367</v>
      </c>
      <c r="C4977" s="126" t="s">
        <v>443</v>
      </c>
      <c r="D4977" s="126">
        <v>4260</v>
      </c>
      <c r="E4977" s="126">
        <v>1</v>
      </c>
      <c r="F4977" s="126" t="s">
        <v>6180</v>
      </c>
      <c r="G4977" s="126">
        <v>25.98</v>
      </c>
    </row>
    <row r="4978" spans="1:7" x14ac:dyDescent="0.25">
      <c r="A4978" s="126">
        <v>31676</v>
      </c>
      <c r="B4978" s="126" t="s">
        <v>4367</v>
      </c>
      <c r="C4978" s="126" t="s">
        <v>443</v>
      </c>
      <c r="D4978" s="126">
        <v>4260</v>
      </c>
      <c r="E4978" s="126">
        <v>1</v>
      </c>
      <c r="F4978" s="126" t="s">
        <v>6180</v>
      </c>
      <c r="G4978" s="126">
        <v>25.98</v>
      </c>
    </row>
    <row r="4979" spans="1:7" x14ac:dyDescent="0.25">
      <c r="A4979" s="126">
        <v>32261</v>
      </c>
      <c r="B4979" s="126" t="s">
        <v>3756</v>
      </c>
      <c r="C4979" s="126" t="s">
        <v>442</v>
      </c>
      <c r="D4979" s="126">
        <v>375</v>
      </c>
      <c r="E4979" s="126">
        <v>12</v>
      </c>
      <c r="F4979" s="126" t="s">
        <v>6126</v>
      </c>
      <c r="G4979" s="126">
        <v>16.95</v>
      </c>
    </row>
    <row r="4980" spans="1:7" x14ac:dyDescent="0.25">
      <c r="A4980" s="126">
        <v>29688</v>
      </c>
      <c r="B4980" s="126" t="s">
        <v>435</v>
      </c>
      <c r="C4980" s="126" t="s">
        <v>441</v>
      </c>
      <c r="D4980" s="126">
        <v>1140</v>
      </c>
      <c r="E4980" s="126">
        <v>12</v>
      </c>
      <c r="F4980" s="126" t="s">
        <v>5773</v>
      </c>
      <c r="G4980" s="126">
        <v>33.99</v>
      </c>
    </row>
    <row r="4981" spans="1:7" x14ac:dyDescent="0.25">
      <c r="A4981" s="126">
        <v>30608</v>
      </c>
      <c r="B4981" s="126" t="s">
        <v>2567</v>
      </c>
      <c r="C4981" s="126" t="s">
        <v>443</v>
      </c>
      <c r="D4981" s="126">
        <v>500</v>
      </c>
      <c r="E4981" s="126">
        <v>24</v>
      </c>
      <c r="F4981" s="126" t="s">
        <v>6182</v>
      </c>
      <c r="G4981" s="126">
        <v>2.99</v>
      </c>
    </row>
    <row r="4982" spans="1:7" x14ac:dyDescent="0.25">
      <c r="A4982" s="126">
        <v>31390</v>
      </c>
      <c r="B4982" s="126" t="s">
        <v>3740</v>
      </c>
      <c r="C4982" s="126" t="s">
        <v>442</v>
      </c>
      <c r="D4982" s="126">
        <v>750</v>
      </c>
      <c r="E4982" s="126">
        <v>12</v>
      </c>
      <c r="F4982" s="126" t="s">
        <v>6026</v>
      </c>
      <c r="G4982" s="126">
        <v>17.989999999999998</v>
      </c>
    </row>
    <row r="4983" spans="1:7" x14ac:dyDescent="0.25">
      <c r="A4983" s="126">
        <v>29790</v>
      </c>
      <c r="B4983" s="126" t="s">
        <v>3508</v>
      </c>
      <c r="C4983" s="126" t="s">
        <v>442</v>
      </c>
      <c r="D4983" s="126">
        <v>750</v>
      </c>
      <c r="E4983" s="126">
        <v>12</v>
      </c>
      <c r="F4983" s="126" t="s">
        <v>6525</v>
      </c>
      <c r="G4983" s="126">
        <v>19.63</v>
      </c>
    </row>
    <row r="4984" spans="1:7" x14ac:dyDescent="0.25">
      <c r="A4984" s="126">
        <v>31395</v>
      </c>
      <c r="B4984" s="126" t="s">
        <v>3743</v>
      </c>
      <c r="C4984" s="126" t="s">
        <v>442</v>
      </c>
      <c r="D4984" s="126">
        <v>750</v>
      </c>
      <c r="E4984" s="126">
        <v>12</v>
      </c>
      <c r="F4984" s="126" t="s">
        <v>6126</v>
      </c>
      <c r="G4984" s="126">
        <v>14.95</v>
      </c>
    </row>
    <row r="4985" spans="1:7" x14ac:dyDescent="0.25">
      <c r="A4985" s="126">
        <v>30941</v>
      </c>
      <c r="B4985" s="126" t="s">
        <v>3680</v>
      </c>
      <c r="C4985" s="126" t="s">
        <v>443</v>
      </c>
      <c r="D4985" s="126">
        <v>355</v>
      </c>
      <c r="E4985" s="126">
        <v>24</v>
      </c>
      <c r="F4985" s="126" t="s">
        <v>6413</v>
      </c>
      <c r="G4985" s="126">
        <v>2.4900000000000002</v>
      </c>
    </row>
    <row r="4986" spans="1:7" x14ac:dyDescent="0.25">
      <c r="A4986" s="126">
        <v>30941</v>
      </c>
      <c r="B4986" s="126" t="s">
        <v>3680</v>
      </c>
      <c r="C4986" s="126" t="s">
        <v>443</v>
      </c>
      <c r="D4986" s="126">
        <v>355</v>
      </c>
      <c r="E4986" s="126">
        <v>24</v>
      </c>
      <c r="F4986" s="126" t="s">
        <v>6413</v>
      </c>
      <c r="G4986" s="126">
        <v>2.4900000000000002</v>
      </c>
    </row>
    <row r="4987" spans="1:7" x14ac:dyDescent="0.25">
      <c r="A4987" s="126">
        <v>31322</v>
      </c>
      <c r="B4987" s="126" t="s">
        <v>416</v>
      </c>
      <c r="C4987" s="126" t="s">
        <v>442</v>
      </c>
      <c r="D4987" s="126">
        <v>3000</v>
      </c>
      <c r="E4987" s="126">
        <v>4</v>
      </c>
      <c r="F4987" s="126" t="s">
        <v>5957</v>
      </c>
      <c r="G4987" s="126">
        <v>31.99</v>
      </c>
    </row>
    <row r="4988" spans="1:7" x14ac:dyDescent="0.25">
      <c r="A4988" s="126">
        <v>31788</v>
      </c>
      <c r="B4988" s="126" t="s">
        <v>3914</v>
      </c>
      <c r="C4988" s="126" t="s">
        <v>443</v>
      </c>
      <c r="D4988" s="126">
        <v>355</v>
      </c>
      <c r="E4988" s="126">
        <v>24</v>
      </c>
      <c r="F4988" s="126" t="s">
        <v>5899</v>
      </c>
      <c r="G4988" s="126">
        <v>3.95</v>
      </c>
    </row>
    <row r="4989" spans="1:7" x14ac:dyDescent="0.25">
      <c r="A4989" s="126">
        <v>31788</v>
      </c>
      <c r="B4989" s="126" t="s">
        <v>3914</v>
      </c>
      <c r="C4989" s="126" t="s">
        <v>443</v>
      </c>
      <c r="D4989" s="126">
        <v>355</v>
      </c>
      <c r="E4989" s="126">
        <v>24</v>
      </c>
      <c r="F4989" s="126" t="s">
        <v>5899</v>
      </c>
      <c r="G4989" s="126">
        <v>3.95</v>
      </c>
    </row>
    <row r="4990" spans="1:7" x14ac:dyDescent="0.25">
      <c r="A4990" s="126">
        <v>31967</v>
      </c>
      <c r="B4990" s="126" t="s">
        <v>3531</v>
      </c>
      <c r="C4990" s="126" t="s">
        <v>443</v>
      </c>
      <c r="D4990" s="126">
        <v>2840</v>
      </c>
      <c r="E4990" s="126">
        <v>3</v>
      </c>
      <c r="F4990" s="126" t="s">
        <v>6179</v>
      </c>
      <c r="G4990" s="126">
        <v>13.69</v>
      </c>
    </row>
    <row r="4991" spans="1:7" x14ac:dyDescent="0.25">
      <c r="A4991" s="126">
        <v>31967</v>
      </c>
      <c r="B4991" s="126" t="s">
        <v>3531</v>
      </c>
      <c r="C4991" s="126" t="s">
        <v>443</v>
      </c>
      <c r="D4991" s="126">
        <v>2840</v>
      </c>
      <c r="E4991" s="126">
        <v>3</v>
      </c>
      <c r="F4991" s="126" t="s">
        <v>6179</v>
      </c>
      <c r="G4991" s="126">
        <v>13.69</v>
      </c>
    </row>
    <row r="4992" spans="1:7" x14ac:dyDescent="0.25">
      <c r="A4992" s="126">
        <v>31494</v>
      </c>
      <c r="B4992" s="126" t="s">
        <v>3432</v>
      </c>
      <c r="C4992" s="126" t="s">
        <v>443</v>
      </c>
      <c r="D4992" s="126">
        <v>473</v>
      </c>
      <c r="E4992" s="126">
        <v>24</v>
      </c>
      <c r="F4992" s="126" t="s">
        <v>6638</v>
      </c>
      <c r="G4992" s="126">
        <v>4.49</v>
      </c>
    </row>
    <row r="4993" spans="1:7" x14ac:dyDescent="0.25">
      <c r="A4993" s="126">
        <v>31494</v>
      </c>
      <c r="B4993" s="126" t="s">
        <v>3432</v>
      </c>
      <c r="C4993" s="126" t="s">
        <v>443</v>
      </c>
      <c r="D4993" s="126">
        <v>473</v>
      </c>
      <c r="E4993" s="126">
        <v>24</v>
      </c>
      <c r="F4993" s="126" t="s">
        <v>6638</v>
      </c>
      <c r="G4993" s="126">
        <v>4.49</v>
      </c>
    </row>
    <row r="4994" spans="1:7" x14ac:dyDescent="0.25">
      <c r="A4994" s="126">
        <v>31494</v>
      </c>
      <c r="B4994" s="126" t="s">
        <v>3432</v>
      </c>
      <c r="C4994" s="126" t="s">
        <v>443</v>
      </c>
      <c r="D4994" s="126">
        <v>473</v>
      </c>
      <c r="E4994" s="126">
        <v>24</v>
      </c>
      <c r="F4994" s="126" t="s">
        <v>6638</v>
      </c>
      <c r="G4994" s="126">
        <v>4.49</v>
      </c>
    </row>
    <row r="4995" spans="1:7" x14ac:dyDescent="0.25">
      <c r="A4995" s="126">
        <v>29852</v>
      </c>
      <c r="B4995" s="126" t="s">
        <v>3639</v>
      </c>
      <c r="C4995" s="126" t="s">
        <v>443</v>
      </c>
      <c r="D4995" s="126">
        <v>750</v>
      </c>
      <c r="E4995" s="126">
        <v>12</v>
      </c>
      <c r="F4995" s="126" t="s">
        <v>6481</v>
      </c>
      <c r="G4995" s="126">
        <v>7.99</v>
      </c>
    </row>
    <row r="4996" spans="1:7" x14ac:dyDescent="0.25">
      <c r="A4996" s="126">
        <v>29852</v>
      </c>
      <c r="B4996" s="126" t="s">
        <v>3639</v>
      </c>
      <c r="C4996" s="126" t="s">
        <v>443</v>
      </c>
      <c r="D4996" s="126">
        <v>750</v>
      </c>
      <c r="E4996" s="126">
        <v>12</v>
      </c>
      <c r="F4996" s="126" t="s">
        <v>6481</v>
      </c>
      <c r="G4996" s="126">
        <v>7.99</v>
      </c>
    </row>
    <row r="4997" spans="1:7" x14ac:dyDescent="0.25">
      <c r="A4997" s="126">
        <v>32275</v>
      </c>
      <c r="B4997" s="126" t="s">
        <v>1850</v>
      </c>
      <c r="C4997" s="126" t="s">
        <v>441</v>
      </c>
      <c r="D4997" s="126">
        <v>1750</v>
      </c>
      <c r="E4997" s="126">
        <v>6</v>
      </c>
      <c r="F4997" s="126" t="s">
        <v>5794</v>
      </c>
      <c r="G4997" s="126">
        <v>99.95</v>
      </c>
    </row>
    <row r="4998" spans="1:7" x14ac:dyDescent="0.25">
      <c r="A4998" s="126">
        <v>29974</v>
      </c>
      <c r="B4998" s="126" t="s">
        <v>3494</v>
      </c>
      <c r="C4998" s="126" t="s">
        <v>443</v>
      </c>
      <c r="D4998" s="126">
        <v>473</v>
      </c>
      <c r="E4998" s="126">
        <v>24</v>
      </c>
      <c r="F4998" s="126" t="s">
        <v>6383</v>
      </c>
      <c r="G4998" s="126">
        <v>3.09</v>
      </c>
    </row>
    <row r="4999" spans="1:7" x14ac:dyDescent="0.25">
      <c r="A4999" s="126">
        <v>29974</v>
      </c>
      <c r="B4999" s="126" t="s">
        <v>3494</v>
      </c>
      <c r="C4999" s="126" t="s">
        <v>443</v>
      </c>
      <c r="D4999" s="126">
        <v>473</v>
      </c>
      <c r="E4999" s="126">
        <v>24</v>
      </c>
      <c r="F4999" s="126" t="s">
        <v>6383</v>
      </c>
      <c r="G4999" s="126">
        <v>3.09</v>
      </c>
    </row>
    <row r="5000" spans="1:7" x14ac:dyDescent="0.25">
      <c r="A5000" s="126">
        <v>31399</v>
      </c>
      <c r="B5000" s="126" t="s">
        <v>3745</v>
      </c>
      <c r="C5000" s="126" t="s">
        <v>443</v>
      </c>
      <c r="D5000" s="126">
        <v>355</v>
      </c>
      <c r="E5000" s="126">
        <v>24</v>
      </c>
      <c r="F5000" s="126" t="s">
        <v>6413</v>
      </c>
      <c r="G5000" s="126">
        <v>2.75</v>
      </c>
    </row>
    <row r="5001" spans="1:7" x14ac:dyDescent="0.25">
      <c r="A5001" s="126">
        <v>31399</v>
      </c>
      <c r="B5001" s="126" t="s">
        <v>3745</v>
      </c>
      <c r="C5001" s="126" t="s">
        <v>443</v>
      </c>
      <c r="D5001" s="126">
        <v>355</v>
      </c>
      <c r="E5001" s="126">
        <v>24</v>
      </c>
      <c r="F5001" s="126" t="s">
        <v>6413</v>
      </c>
      <c r="G5001" s="126">
        <v>2.75</v>
      </c>
    </row>
    <row r="5002" spans="1:7" x14ac:dyDescent="0.25">
      <c r="A5002" s="126">
        <v>31118</v>
      </c>
      <c r="B5002" s="126" t="s">
        <v>3776</v>
      </c>
      <c r="C5002" s="126" t="s">
        <v>443</v>
      </c>
      <c r="D5002" s="126">
        <v>473</v>
      </c>
      <c r="E5002" s="126">
        <v>24</v>
      </c>
      <c r="F5002" s="126" t="s">
        <v>6535</v>
      </c>
      <c r="G5002" s="126">
        <v>3.49</v>
      </c>
    </row>
    <row r="5003" spans="1:7" x14ac:dyDescent="0.25">
      <c r="A5003" s="126">
        <v>31118</v>
      </c>
      <c r="B5003" s="126" t="s">
        <v>3776</v>
      </c>
      <c r="C5003" s="126" t="s">
        <v>443</v>
      </c>
      <c r="D5003" s="126">
        <v>473</v>
      </c>
      <c r="E5003" s="126">
        <v>24</v>
      </c>
      <c r="F5003" s="126" t="s">
        <v>6535</v>
      </c>
      <c r="G5003" s="126">
        <v>3.49</v>
      </c>
    </row>
    <row r="5004" spans="1:7" x14ac:dyDescent="0.25">
      <c r="A5004" s="126">
        <v>32434</v>
      </c>
      <c r="B5004" s="126" t="s">
        <v>3946</v>
      </c>
      <c r="C5004" s="126" t="s">
        <v>443</v>
      </c>
      <c r="D5004" s="126">
        <v>3784</v>
      </c>
      <c r="E5004" s="126">
        <v>3</v>
      </c>
      <c r="F5004" s="126" t="s">
        <v>6431</v>
      </c>
      <c r="G5004" s="126">
        <v>23.95</v>
      </c>
    </row>
    <row r="5005" spans="1:7" x14ac:dyDescent="0.25">
      <c r="A5005" s="126">
        <v>32434</v>
      </c>
      <c r="B5005" s="126" t="s">
        <v>3946</v>
      </c>
      <c r="C5005" s="126" t="s">
        <v>443</v>
      </c>
      <c r="D5005" s="126">
        <v>3784</v>
      </c>
      <c r="E5005" s="126">
        <v>3</v>
      </c>
      <c r="F5005" s="126" t="s">
        <v>6431</v>
      </c>
      <c r="G5005" s="126">
        <v>23.95</v>
      </c>
    </row>
    <row r="5006" spans="1:7" x14ac:dyDescent="0.25">
      <c r="A5006" s="126">
        <v>32443</v>
      </c>
      <c r="B5006" s="126" t="s">
        <v>3883</v>
      </c>
      <c r="C5006" s="126" t="s">
        <v>443</v>
      </c>
      <c r="D5006" s="126">
        <v>473</v>
      </c>
      <c r="E5006" s="126">
        <v>24</v>
      </c>
      <c r="F5006" s="126" t="s">
        <v>6613</v>
      </c>
      <c r="G5006" s="126">
        <v>4.1500000000000004</v>
      </c>
    </row>
    <row r="5007" spans="1:7" x14ac:dyDescent="0.25">
      <c r="A5007" s="126">
        <v>32443</v>
      </c>
      <c r="B5007" s="126" t="s">
        <v>3883</v>
      </c>
      <c r="C5007" s="126" t="s">
        <v>443</v>
      </c>
      <c r="D5007" s="126">
        <v>473</v>
      </c>
      <c r="E5007" s="126">
        <v>24</v>
      </c>
      <c r="F5007" s="126" t="s">
        <v>6613</v>
      </c>
      <c r="G5007" s="126">
        <v>4.1500000000000004</v>
      </c>
    </row>
    <row r="5008" spans="1:7" x14ac:dyDescent="0.25">
      <c r="A5008" s="126">
        <v>31482</v>
      </c>
      <c r="B5008" s="126" t="s">
        <v>3809</v>
      </c>
      <c r="C5008" s="126" t="s">
        <v>442</v>
      </c>
      <c r="D5008" s="126">
        <v>750</v>
      </c>
      <c r="E5008" s="126">
        <v>12</v>
      </c>
      <c r="F5008" s="126" t="s">
        <v>5999</v>
      </c>
      <c r="G5008" s="126">
        <v>14.99</v>
      </c>
    </row>
    <row r="5009" spans="1:7" x14ac:dyDescent="0.25">
      <c r="A5009" s="126">
        <v>30141</v>
      </c>
      <c r="B5009" s="126" t="s">
        <v>3766</v>
      </c>
      <c r="C5009" s="126" t="s">
        <v>443</v>
      </c>
      <c r="D5009" s="126">
        <v>473</v>
      </c>
      <c r="E5009" s="126">
        <v>24</v>
      </c>
      <c r="F5009" s="126" t="s">
        <v>6413</v>
      </c>
      <c r="G5009" s="126">
        <v>2.99</v>
      </c>
    </row>
    <row r="5010" spans="1:7" x14ac:dyDescent="0.25">
      <c r="A5010" s="126">
        <v>30141</v>
      </c>
      <c r="B5010" s="126" t="s">
        <v>3766</v>
      </c>
      <c r="C5010" s="126" t="s">
        <v>443</v>
      </c>
      <c r="D5010" s="126">
        <v>473</v>
      </c>
      <c r="E5010" s="126">
        <v>24</v>
      </c>
      <c r="F5010" s="126" t="s">
        <v>6413</v>
      </c>
      <c r="G5010" s="126">
        <v>2.99</v>
      </c>
    </row>
    <row r="5011" spans="1:7" x14ac:dyDescent="0.25">
      <c r="A5011" s="126">
        <v>30142</v>
      </c>
      <c r="B5011" s="126" t="s">
        <v>3767</v>
      </c>
      <c r="C5011" s="126" t="s">
        <v>443</v>
      </c>
      <c r="D5011" s="126">
        <v>355</v>
      </c>
      <c r="E5011" s="126">
        <v>24</v>
      </c>
      <c r="F5011" s="126" t="s">
        <v>6413</v>
      </c>
      <c r="G5011" s="126">
        <v>2.75</v>
      </c>
    </row>
    <row r="5012" spans="1:7" x14ac:dyDescent="0.25">
      <c r="A5012" s="126">
        <v>30142</v>
      </c>
      <c r="B5012" s="126" t="s">
        <v>3767</v>
      </c>
      <c r="C5012" s="126" t="s">
        <v>443</v>
      </c>
      <c r="D5012" s="126">
        <v>355</v>
      </c>
      <c r="E5012" s="126">
        <v>24</v>
      </c>
      <c r="F5012" s="126" t="s">
        <v>6413</v>
      </c>
      <c r="G5012" s="126">
        <v>2.75</v>
      </c>
    </row>
    <row r="5013" spans="1:7" x14ac:dyDescent="0.25">
      <c r="A5013" s="126">
        <v>31506</v>
      </c>
      <c r="B5013" s="126" t="s">
        <v>3813</v>
      </c>
      <c r="C5013" s="126" t="s">
        <v>442</v>
      </c>
      <c r="D5013" s="126">
        <v>750</v>
      </c>
      <c r="E5013" s="126">
        <v>12</v>
      </c>
      <c r="F5013" s="126" t="s">
        <v>5957</v>
      </c>
      <c r="G5013" s="126">
        <v>13.99</v>
      </c>
    </row>
    <row r="5014" spans="1:7" x14ac:dyDescent="0.25">
      <c r="A5014" s="126">
        <v>30705</v>
      </c>
      <c r="B5014" s="126" t="s">
        <v>3597</v>
      </c>
      <c r="C5014" s="126" t="s">
        <v>442</v>
      </c>
      <c r="D5014" s="126">
        <v>375</v>
      </c>
      <c r="E5014" s="126">
        <v>12</v>
      </c>
      <c r="F5014" s="126" t="s">
        <v>5946</v>
      </c>
      <c r="G5014" s="126">
        <v>70.989999999999995</v>
      </c>
    </row>
    <row r="5015" spans="1:7" x14ac:dyDescent="0.25">
      <c r="A5015" s="126">
        <v>30710</v>
      </c>
      <c r="B5015" s="126" t="s">
        <v>3598</v>
      </c>
      <c r="C5015" s="126" t="s">
        <v>442</v>
      </c>
      <c r="D5015" s="126">
        <v>375</v>
      </c>
      <c r="E5015" s="126">
        <v>6</v>
      </c>
      <c r="F5015" s="126" t="s">
        <v>5957</v>
      </c>
      <c r="G5015" s="126">
        <v>79.959999999999994</v>
      </c>
    </row>
    <row r="5016" spans="1:7" x14ac:dyDescent="0.25">
      <c r="A5016" s="126">
        <v>29738</v>
      </c>
      <c r="B5016" s="126" t="s">
        <v>3501</v>
      </c>
      <c r="C5016" s="126" t="s">
        <v>444</v>
      </c>
      <c r="D5016" s="126">
        <v>458</v>
      </c>
      <c r="E5016" s="126">
        <v>24</v>
      </c>
      <c r="F5016" s="126" t="s">
        <v>5984</v>
      </c>
      <c r="G5016" s="126">
        <v>3.29</v>
      </c>
    </row>
    <row r="5017" spans="1:7" x14ac:dyDescent="0.25">
      <c r="A5017" s="126">
        <v>31380</v>
      </c>
      <c r="B5017" s="126" t="s">
        <v>3738</v>
      </c>
      <c r="C5017" s="126" t="s">
        <v>442</v>
      </c>
      <c r="D5017" s="126">
        <v>750</v>
      </c>
      <c r="E5017" s="126">
        <v>12</v>
      </c>
      <c r="F5017" s="126" t="s">
        <v>5954</v>
      </c>
      <c r="G5017" s="126">
        <v>14.99</v>
      </c>
    </row>
    <row r="5018" spans="1:7" x14ac:dyDescent="0.25">
      <c r="A5018" s="126">
        <v>31784</v>
      </c>
      <c r="B5018" s="126" t="s">
        <v>3913</v>
      </c>
      <c r="C5018" s="126" t="s">
        <v>442</v>
      </c>
      <c r="D5018" s="126">
        <v>750</v>
      </c>
      <c r="E5018" s="126">
        <v>12</v>
      </c>
      <c r="F5018" s="126" t="s">
        <v>6182</v>
      </c>
      <c r="G5018" s="126">
        <v>13.99</v>
      </c>
    </row>
    <row r="5019" spans="1:7" x14ac:dyDescent="0.25">
      <c r="A5019" s="126">
        <v>32270</v>
      </c>
      <c r="B5019" s="126" t="s">
        <v>3759</v>
      </c>
      <c r="C5019" s="126" t="s">
        <v>441</v>
      </c>
      <c r="D5019" s="126">
        <v>750</v>
      </c>
      <c r="E5019" s="126">
        <v>6</v>
      </c>
      <c r="F5019" s="126" t="s">
        <v>5965</v>
      </c>
      <c r="G5019" s="126">
        <v>49.99</v>
      </c>
    </row>
    <row r="5020" spans="1:7" x14ac:dyDescent="0.25">
      <c r="A5020" s="126">
        <v>32272</v>
      </c>
      <c r="B5020" s="126" t="s">
        <v>3760</v>
      </c>
      <c r="C5020" s="126" t="s">
        <v>441</v>
      </c>
      <c r="D5020" s="126">
        <v>750</v>
      </c>
      <c r="E5020" s="126">
        <v>6</v>
      </c>
      <c r="F5020" s="126" t="s">
        <v>6126</v>
      </c>
      <c r="G5020" s="126">
        <v>59.99</v>
      </c>
    </row>
    <row r="5021" spans="1:7" x14ac:dyDescent="0.25">
      <c r="A5021" s="126">
        <v>30304</v>
      </c>
      <c r="B5021" s="126" t="s">
        <v>3694</v>
      </c>
      <c r="C5021" s="126" t="s">
        <v>441</v>
      </c>
      <c r="D5021" s="126">
        <v>750</v>
      </c>
      <c r="E5021" s="126">
        <v>6</v>
      </c>
      <c r="F5021" s="126" t="s">
        <v>5965</v>
      </c>
      <c r="G5021" s="126">
        <v>102.99</v>
      </c>
    </row>
    <row r="5022" spans="1:7" x14ac:dyDescent="0.25">
      <c r="A5022" s="126">
        <v>31410</v>
      </c>
      <c r="B5022" s="126" t="s">
        <v>3746</v>
      </c>
      <c r="C5022" s="126" t="s">
        <v>442</v>
      </c>
      <c r="D5022" s="126">
        <v>750</v>
      </c>
      <c r="E5022" s="126">
        <v>12</v>
      </c>
      <c r="F5022" s="126" t="s">
        <v>5965</v>
      </c>
      <c r="G5022" s="126">
        <v>15.99</v>
      </c>
    </row>
    <row r="5023" spans="1:7" x14ac:dyDescent="0.25">
      <c r="A5023" s="126">
        <v>32006</v>
      </c>
      <c r="B5023" s="126" t="s">
        <v>4379</v>
      </c>
      <c r="C5023" s="126" t="s">
        <v>443</v>
      </c>
      <c r="D5023" s="126">
        <v>473</v>
      </c>
      <c r="E5023" s="126">
        <v>24</v>
      </c>
      <c r="F5023" s="126" t="s">
        <v>6413</v>
      </c>
      <c r="G5023" s="126">
        <v>3.49</v>
      </c>
    </row>
    <row r="5024" spans="1:7" x14ac:dyDescent="0.25">
      <c r="A5024" s="126">
        <v>31485</v>
      </c>
      <c r="B5024" s="126" t="s">
        <v>3810</v>
      </c>
      <c r="C5024" s="126" t="s">
        <v>442</v>
      </c>
      <c r="D5024" s="126">
        <v>750</v>
      </c>
      <c r="E5024" s="126">
        <v>12</v>
      </c>
      <c r="F5024" s="126" t="s">
        <v>5999</v>
      </c>
      <c r="G5024" s="126">
        <v>12.99</v>
      </c>
    </row>
    <row r="5025" spans="1:7" x14ac:dyDescent="0.25">
      <c r="A5025" s="126">
        <v>29911</v>
      </c>
      <c r="B5025" s="126" t="s">
        <v>3483</v>
      </c>
      <c r="C5025" s="126" t="s">
        <v>443</v>
      </c>
      <c r="D5025" s="126">
        <v>2000</v>
      </c>
      <c r="E5025" s="126">
        <v>6</v>
      </c>
      <c r="F5025" s="126" t="s">
        <v>6532</v>
      </c>
      <c r="G5025" s="126">
        <v>13.26</v>
      </c>
    </row>
    <row r="5026" spans="1:7" x14ac:dyDescent="0.25">
      <c r="A5026" s="126">
        <v>29911</v>
      </c>
      <c r="B5026" s="126" t="s">
        <v>3483</v>
      </c>
      <c r="C5026" s="126" t="s">
        <v>443</v>
      </c>
      <c r="D5026" s="126">
        <v>2000</v>
      </c>
      <c r="E5026" s="126">
        <v>6</v>
      </c>
      <c r="F5026" s="126" t="s">
        <v>6532</v>
      </c>
      <c r="G5026" s="126">
        <v>13.26</v>
      </c>
    </row>
    <row r="5027" spans="1:7" x14ac:dyDescent="0.25">
      <c r="A5027" s="126">
        <v>29962</v>
      </c>
      <c r="B5027" s="126" t="s">
        <v>6712</v>
      </c>
      <c r="C5027" s="126" t="s">
        <v>443</v>
      </c>
      <c r="D5027" s="126">
        <v>473</v>
      </c>
      <c r="E5027" s="126">
        <v>24</v>
      </c>
      <c r="F5027" s="126" t="s">
        <v>6449</v>
      </c>
      <c r="G5027" s="126">
        <v>5.03</v>
      </c>
    </row>
    <row r="5028" spans="1:7" x14ac:dyDescent="0.25">
      <c r="A5028" s="126">
        <v>29962</v>
      </c>
      <c r="B5028" s="126" t="s">
        <v>6712</v>
      </c>
      <c r="C5028" s="126" t="s">
        <v>443</v>
      </c>
      <c r="D5028" s="126">
        <v>473</v>
      </c>
      <c r="E5028" s="126">
        <v>24</v>
      </c>
      <c r="F5028" s="126" t="s">
        <v>6449</v>
      </c>
      <c r="G5028" s="126">
        <v>5.03</v>
      </c>
    </row>
    <row r="5029" spans="1:7" x14ac:dyDescent="0.25">
      <c r="A5029" s="126">
        <v>31381</v>
      </c>
      <c r="B5029" s="126" t="s">
        <v>3739</v>
      </c>
      <c r="C5029" s="126" t="s">
        <v>442</v>
      </c>
      <c r="D5029" s="126">
        <v>750</v>
      </c>
      <c r="E5029" s="126">
        <v>12</v>
      </c>
      <c r="F5029" s="126" t="s">
        <v>6026</v>
      </c>
      <c r="G5029" s="126">
        <v>13.99</v>
      </c>
    </row>
    <row r="5030" spans="1:7" x14ac:dyDescent="0.25">
      <c r="A5030" s="126">
        <v>29966</v>
      </c>
      <c r="B5030" s="126" t="s">
        <v>6713</v>
      </c>
      <c r="C5030" s="126" t="s">
        <v>443</v>
      </c>
      <c r="D5030" s="126">
        <v>473</v>
      </c>
      <c r="E5030" s="126">
        <v>24</v>
      </c>
      <c r="F5030" s="126" t="s">
        <v>6449</v>
      </c>
      <c r="G5030" s="126">
        <v>5.03</v>
      </c>
    </row>
    <row r="5031" spans="1:7" x14ac:dyDescent="0.25">
      <c r="A5031" s="126">
        <v>29966</v>
      </c>
      <c r="B5031" s="126" t="s">
        <v>6713</v>
      </c>
      <c r="C5031" s="126" t="s">
        <v>443</v>
      </c>
      <c r="D5031" s="126">
        <v>473</v>
      </c>
      <c r="E5031" s="126">
        <v>24</v>
      </c>
      <c r="F5031" s="126" t="s">
        <v>6449</v>
      </c>
      <c r="G5031" s="126">
        <v>5.03</v>
      </c>
    </row>
    <row r="5032" spans="1:7" x14ac:dyDescent="0.25">
      <c r="A5032" s="126">
        <v>31769</v>
      </c>
      <c r="B5032" s="126" t="s">
        <v>3910</v>
      </c>
      <c r="C5032" s="126" t="s">
        <v>443</v>
      </c>
      <c r="D5032" s="126">
        <v>750</v>
      </c>
      <c r="E5032" s="126">
        <v>12</v>
      </c>
      <c r="F5032" s="126" t="s">
        <v>6578</v>
      </c>
      <c r="G5032" s="126">
        <v>13.74</v>
      </c>
    </row>
    <row r="5033" spans="1:7" x14ac:dyDescent="0.25">
      <c r="A5033" s="126">
        <v>31769</v>
      </c>
      <c r="B5033" s="126" t="s">
        <v>3910</v>
      </c>
      <c r="C5033" s="126" t="s">
        <v>443</v>
      </c>
      <c r="D5033" s="126">
        <v>750</v>
      </c>
      <c r="E5033" s="126">
        <v>12</v>
      </c>
      <c r="F5033" s="126" t="s">
        <v>6578</v>
      </c>
      <c r="G5033" s="126">
        <v>13.74</v>
      </c>
    </row>
    <row r="5034" spans="1:7" x14ac:dyDescent="0.25">
      <c r="A5034" s="126">
        <v>32260</v>
      </c>
      <c r="B5034" s="126" t="s">
        <v>3755</v>
      </c>
      <c r="C5034" s="126" t="s">
        <v>441</v>
      </c>
      <c r="D5034" s="126">
        <v>750</v>
      </c>
      <c r="E5034" s="126">
        <v>6</v>
      </c>
      <c r="F5034" s="126" t="s">
        <v>6156</v>
      </c>
      <c r="G5034" s="126">
        <v>29.95</v>
      </c>
    </row>
    <row r="5035" spans="1:7" x14ac:dyDescent="0.25">
      <c r="A5035" s="126">
        <v>29831</v>
      </c>
      <c r="B5035" s="126" t="s">
        <v>4089</v>
      </c>
      <c r="C5035" s="126" t="s">
        <v>442</v>
      </c>
      <c r="D5035" s="126">
        <v>200</v>
      </c>
      <c r="E5035" s="126">
        <v>24</v>
      </c>
      <c r="F5035" s="126" t="s">
        <v>5844</v>
      </c>
      <c r="G5035" s="126">
        <v>5.99</v>
      </c>
    </row>
    <row r="5036" spans="1:7" x14ac:dyDescent="0.25">
      <c r="A5036" s="126">
        <v>31313</v>
      </c>
      <c r="B5036" s="126" t="s">
        <v>3635</v>
      </c>
      <c r="C5036" s="126" t="s">
        <v>443</v>
      </c>
      <c r="D5036" s="126">
        <v>473</v>
      </c>
      <c r="E5036" s="126">
        <v>24</v>
      </c>
      <c r="F5036" s="126" t="s">
        <v>6613</v>
      </c>
      <c r="G5036" s="126">
        <v>3.25</v>
      </c>
    </row>
    <row r="5037" spans="1:7" x14ac:dyDescent="0.25">
      <c r="A5037" s="126">
        <v>31313</v>
      </c>
      <c r="B5037" s="126" t="s">
        <v>3635</v>
      </c>
      <c r="C5037" s="126" t="s">
        <v>443</v>
      </c>
      <c r="D5037" s="126">
        <v>473</v>
      </c>
      <c r="E5037" s="126">
        <v>24</v>
      </c>
      <c r="F5037" s="126" t="s">
        <v>6613</v>
      </c>
      <c r="G5037" s="126">
        <v>3.25</v>
      </c>
    </row>
    <row r="5038" spans="1:7" x14ac:dyDescent="0.25">
      <c r="A5038" s="126">
        <v>29689</v>
      </c>
      <c r="B5038" s="126" t="s">
        <v>3584</v>
      </c>
      <c r="C5038" s="126" t="s">
        <v>441</v>
      </c>
      <c r="D5038" s="126">
        <v>750</v>
      </c>
      <c r="E5038" s="126">
        <v>12</v>
      </c>
      <c r="F5038" s="126" t="s">
        <v>5784</v>
      </c>
      <c r="G5038" s="126">
        <v>30.03</v>
      </c>
    </row>
    <row r="5039" spans="1:7" x14ac:dyDescent="0.25">
      <c r="A5039" s="126">
        <v>30954</v>
      </c>
      <c r="B5039" s="126" t="s">
        <v>3681</v>
      </c>
      <c r="C5039" s="126" t="s">
        <v>443</v>
      </c>
      <c r="D5039" s="126">
        <v>355</v>
      </c>
      <c r="E5039" s="126">
        <v>24</v>
      </c>
      <c r="F5039" s="126" t="s">
        <v>6413</v>
      </c>
      <c r="G5039" s="126">
        <v>2.75</v>
      </c>
    </row>
    <row r="5040" spans="1:7" x14ac:dyDescent="0.25">
      <c r="A5040" s="126">
        <v>30954</v>
      </c>
      <c r="B5040" s="126" t="s">
        <v>3681</v>
      </c>
      <c r="C5040" s="126" t="s">
        <v>443</v>
      </c>
      <c r="D5040" s="126">
        <v>355</v>
      </c>
      <c r="E5040" s="126">
        <v>24</v>
      </c>
      <c r="F5040" s="126" t="s">
        <v>6413</v>
      </c>
      <c r="G5040" s="126">
        <v>2.75</v>
      </c>
    </row>
    <row r="5041" spans="1:7" x14ac:dyDescent="0.25">
      <c r="A5041" s="126">
        <v>32166</v>
      </c>
      <c r="B5041" s="126" t="s">
        <v>3828</v>
      </c>
      <c r="C5041" s="126" t="s">
        <v>443</v>
      </c>
      <c r="D5041" s="126">
        <v>1980</v>
      </c>
      <c r="E5041" s="126">
        <v>4</v>
      </c>
      <c r="F5041" s="126" t="s">
        <v>5877</v>
      </c>
      <c r="G5041" s="126">
        <v>12.49</v>
      </c>
    </row>
    <row r="5042" spans="1:7" x14ac:dyDescent="0.25">
      <c r="A5042" s="126">
        <v>32166</v>
      </c>
      <c r="B5042" s="126" t="s">
        <v>3828</v>
      </c>
      <c r="C5042" s="126" t="s">
        <v>443</v>
      </c>
      <c r="D5042" s="126">
        <v>1980</v>
      </c>
      <c r="E5042" s="126">
        <v>4</v>
      </c>
      <c r="F5042" s="126" t="s">
        <v>5877</v>
      </c>
      <c r="G5042" s="126">
        <v>12.49</v>
      </c>
    </row>
    <row r="5043" spans="1:7" x14ac:dyDescent="0.25">
      <c r="A5043" s="126">
        <v>32468</v>
      </c>
      <c r="B5043" s="126" t="s">
        <v>3947</v>
      </c>
      <c r="C5043" s="126" t="s">
        <v>441</v>
      </c>
      <c r="D5043" s="126">
        <v>750</v>
      </c>
      <c r="E5043" s="126">
        <v>6</v>
      </c>
      <c r="F5043" s="126" t="s">
        <v>5984</v>
      </c>
      <c r="G5043" s="126">
        <v>77.989999999999995</v>
      </c>
    </row>
    <row r="5044" spans="1:7" x14ac:dyDescent="0.25">
      <c r="A5044" s="126">
        <v>32001</v>
      </c>
      <c r="B5044" s="126" t="s">
        <v>6715</v>
      </c>
      <c r="C5044" s="126" t="s">
        <v>443</v>
      </c>
      <c r="D5044" s="126">
        <v>473</v>
      </c>
      <c r="E5044" s="126">
        <v>24</v>
      </c>
      <c r="F5044" s="126" t="s">
        <v>6413</v>
      </c>
      <c r="G5044" s="126">
        <v>3.49</v>
      </c>
    </row>
    <row r="5045" spans="1:7" x14ac:dyDescent="0.25">
      <c r="A5045" s="126">
        <v>31436</v>
      </c>
      <c r="B5045" s="126" t="s">
        <v>3804</v>
      </c>
      <c r="C5045" s="126" t="s">
        <v>442</v>
      </c>
      <c r="D5045" s="126">
        <v>750</v>
      </c>
      <c r="E5045" s="126">
        <v>6</v>
      </c>
      <c r="F5045" s="126" t="s">
        <v>5965</v>
      </c>
      <c r="G5045" s="126">
        <v>199.99</v>
      </c>
    </row>
    <row r="5046" spans="1:7" x14ac:dyDescent="0.25">
      <c r="A5046" s="126">
        <v>32009</v>
      </c>
      <c r="B5046" s="126" t="s">
        <v>4042</v>
      </c>
      <c r="C5046" s="126" t="s">
        <v>441</v>
      </c>
      <c r="D5046" s="126">
        <v>750</v>
      </c>
      <c r="E5046" s="126">
        <v>12</v>
      </c>
      <c r="F5046" s="126" t="s">
        <v>5906</v>
      </c>
      <c r="G5046" s="126">
        <v>24.99</v>
      </c>
    </row>
    <row r="5047" spans="1:7" x14ac:dyDescent="0.25">
      <c r="A5047" s="126">
        <v>31512</v>
      </c>
      <c r="B5047" s="126" t="s">
        <v>3814</v>
      </c>
      <c r="C5047" s="126" t="s">
        <v>442</v>
      </c>
      <c r="D5047" s="126">
        <v>750</v>
      </c>
      <c r="E5047" s="126">
        <v>12</v>
      </c>
      <c r="F5047" s="126" t="s">
        <v>5779</v>
      </c>
      <c r="G5047" s="126">
        <v>14.99</v>
      </c>
    </row>
    <row r="5048" spans="1:7" x14ac:dyDescent="0.25">
      <c r="A5048" s="126">
        <v>31724</v>
      </c>
      <c r="B5048" s="126" t="s">
        <v>3692</v>
      </c>
      <c r="C5048" s="126" t="s">
        <v>442</v>
      </c>
      <c r="D5048" s="126">
        <v>750</v>
      </c>
      <c r="E5048" s="126">
        <v>12</v>
      </c>
      <c r="F5048" s="126" t="s">
        <v>6034</v>
      </c>
      <c r="G5048" s="126">
        <v>11.25</v>
      </c>
    </row>
    <row r="5049" spans="1:7" x14ac:dyDescent="0.25">
      <c r="A5049" s="126">
        <v>31725</v>
      </c>
      <c r="B5049" s="126" t="s">
        <v>3693</v>
      </c>
      <c r="C5049" s="126" t="s">
        <v>442</v>
      </c>
      <c r="D5049" s="126">
        <v>750</v>
      </c>
      <c r="E5049" s="126">
        <v>12</v>
      </c>
      <c r="F5049" s="126" t="s">
        <v>5844</v>
      </c>
      <c r="G5049" s="126">
        <v>11.25</v>
      </c>
    </row>
    <row r="5050" spans="1:7" x14ac:dyDescent="0.25">
      <c r="A5050" s="126">
        <v>30145</v>
      </c>
      <c r="B5050" s="126" t="s">
        <v>3768</v>
      </c>
      <c r="C5050" s="126" t="s">
        <v>443</v>
      </c>
      <c r="D5050" s="126">
        <v>355</v>
      </c>
      <c r="E5050" s="126">
        <v>24</v>
      </c>
      <c r="F5050" s="126" t="s">
        <v>6413</v>
      </c>
      <c r="G5050" s="126">
        <v>2.4900000000000002</v>
      </c>
    </row>
    <row r="5051" spans="1:7" x14ac:dyDescent="0.25">
      <c r="A5051" s="126">
        <v>30145</v>
      </c>
      <c r="B5051" s="126" t="s">
        <v>3768</v>
      </c>
      <c r="C5051" s="126" t="s">
        <v>443</v>
      </c>
      <c r="D5051" s="126">
        <v>355</v>
      </c>
      <c r="E5051" s="126">
        <v>24</v>
      </c>
      <c r="F5051" s="126" t="s">
        <v>6413</v>
      </c>
      <c r="G5051" s="126">
        <v>2.4900000000000002</v>
      </c>
    </row>
    <row r="5052" spans="1:7" x14ac:dyDescent="0.25">
      <c r="A5052" s="126">
        <v>31696</v>
      </c>
      <c r="B5052" s="126" t="s">
        <v>6716</v>
      </c>
      <c r="C5052" s="126" t="s">
        <v>441</v>
      </c>
      <c r="D5052" s="126">
        <v>750</v>
      </c>
      <c r="E5052" s="126">
        <v>6</v>
      </c>
      <c r="F5052" s="126" t="s">
        <v>5784</v>
      </c>
      <c r="G5052" s="126">
        <v>109.95</v>
      </c>
    </row>
    <row r="5053" spans="1:7" x14ac:dyDescent="0.25">
      <c r="A5053" s="126">
        <v>31247</v>
      </c>
      <c r="B5053" s="126" t="s">
        <v>3629</v>
      </c>
      <c r="C5053" s="126" t="s">
        <v>442</v>
      </c>
      <c r="D5053" s="126">
        <v>750</v>
      </c>
      <c r="E5053" s="126">
        <v>6</v>
      </c>
      <c r="F5053" s="126" t="s">
        <v>6416</v>
      </c>
      <c r="G5053" s="126">
        <v>1237.7</v>
      </c>
    </row>
    <row r="5054" spans="1:7" x14ac:dyDescent="0.25">
      <c r="A5054" s="126">
        <v>29961</v>
      </c>
      <c r="B5054" s="126" t="s">
        <v>6717</v>
      </c>
      <c r="C5054" s="126" t="s">
        <v>443</v>
      </c>
      <c r="D5054" s="126">
        <v>473</v>
      </c>
      <c r="E5054" s="126">
        <v>24</v>
      </c>
      <c r="F5054" s="126" t="s">
        <v>6449</v>
      </c>
      <c r="G5054" s="126">
        <v>5.03</v>
      </c>
    </row>
    <row r="5055" spans="1:7" x14ac:dyDescent="0.25">
      <c r="A5055" s="126">
        <v>29961</v>
      </c>
      <c r="B5055" s="126" t="s">
        <v>6717</v>
      </c>
      <c r="C5055" s="126" t="s">
        <v>443</v>
      </c>
      <c r="D5055" s="126">
        <v>473</v>
      </c>
      <c r="E5055" s="126">
        <v>24</v>
      </c>
      <c r="F5055" s="126" t="s">
        <v>6449</v>
      </c>
      <c r="G5055" s="126">
        <v>5.03</v>
      </c>
    </row>
    <row r="5056" spans="1:7" x14ac:dyDescent="0.25">
      <c r="A5056" s="126">
        <v>30259</v>
      </c>
      <c r="B5056" s="126" t="s">
        <v>3612</v>
      </c>
      <c r="C5056" s="126" t="s">
        <v>442</v>
      </c>
      <c r="D5056" s="126">
        <v>750</v>
      </c>
      <c r="E5056" s="126">
        <v>6</v>
      </c>
      <c r="F5056" s="126" t="s">
        <v>6081</v>
      </c>
      <c r="G5056" s="126">
        <v>89.95</v>
      </c>
    </row>
    <row r="5057" spans="1:7" x14ac:dyDescent="0.25">
      <c r="A5057" s="126">
        <v>31234</v>
      </c>
      <c r="B5057" s="126" t="s">
        <v>3620</v>
      </c>
      <c r="C5057" s="126" t="s">
        <v>442</v>
      </c>
      <c r="D5057" s="126">
        <v>750</v>
      </c>
      <c r="E5057" s="126">
        <v>12</v>
      </c>
      <c r="F5057" s="126" t="s">
        <v>6416</v>
      </c>
      <c r="G5057" s="126">
        <v>107.89</v>
      </c>
    </row>
    <row r="5058" spans="1:7" x14ac:dyDescent="0.25">
      <c r="A5058" s="126">
        <v>30260</v>
      </c>
      <c r="B5058" s="126" t="s">
        <v>3613</v>
      </c>
      <c r="C5058" s="126" t="s">
        <v>443</v>
      </c>
      <c r="D5058" s="126">
        <v>4260</v>
      </c>
      <c r="E5058" s="126">
        <v>2</v>
      </c>
      <c r="F5058" s="126" t="s">
        <v>6413</v>
      </c>
      <c r="G5058" s="126">
        <v>23.99</v>
      </c>
    </row>
    <row r="5059" spans="1:7" x14ac:dyDescent="0.25">
      <c r="A5059" s="126">
        <v>30260</v>
      </c>
      <c r="B5059" s="126" t="s">
        <v>3613</v>
      </c>
      <c r="C5059" s="126" t="s">
        <v>443</v>
      </c>
      <c r="D5059" s="126">
        <v>4260</v>
      </c>
      <c r="E5059" s="126">
        <v>2</v>
      </c>
      <c r="F5059" s="126" t="s">
        <v>6413</v>
      </c>
      <c r="G5059" s="126">
        <v>23.99</v>
      </c>
    </row>
    <row r="5060" spans="1:7" x14ac:dyDescent="0.25">
      <c r="A5060" s="126">
        <v>29977</v>
      </c>
      <c r="B5060" s="126" t="s">
        <v>3496</v>
      </c>
      <c r="C5060" s="126" t="s">
        <v>443</v>
      </c>
      <c r="D5060" s="126">
        <v>473</v>
      </c>
      <c r="E5060" s="126">
        <v>24</v>
      </c>
      <c r="F5060" s="126" t="s">
        <v>6615</v>
      </c>
      <c r="G5060" s="126">
        <v>4</v>
      </c>
    </row>
    <row r="5061" spans="1:7" x14ac:dyDescent="0.25">
      <c r="A5061" s="126">
        <v>29977</v>
      </c>
      <c r="B5061" s="126" t="s">
        <v>3496</v>
      </c>
      <c r="C5061" s="126" t="s">
        <v>443</v>
      </c>
      <c r="D5061" s="126">
        <v>473</v>
      </c>
      <c r="E5061" s="126">
        <v>24</v>
      </c>
      <c r="F5061" s="126" t="s">
        <v>6615</v>
      </c>
      <c r="G5061" s="126">
        <v>4</v>
      </c>
    </row>
    <row r="5062" spans="1:7" x14ac:dyDescent="0.25">
      <c r="A5062" s="126">
        <v>29977</v>
      </c>
      <c r="B5062" s="126" t="s">
        <v>3496</v>
      </c>
      <c r="C5062" s="126" t="s">
        <v>443</v>
      </c>
      <c r="D5062" s="126">
        <v>473</v>
      </c>
      <c r="E5062" s="126">
        <v>24</v>
      </c>
      <c r="F5062" s="126" t="s">
        <v>6615</v>
      </c>
      <c r="G5062" s="126">
        <v>4</v>
      </c>
    </row>
    <row r="5063" spans="1:7" x14ac:dyDescent="0.25">
      <c r="A5063" s="126">
        <v>29978</v>
      </c>
      <c r="B5063" s="126" t="s">
        <v>3497</v>
      </c>
      <c r="C5063" s="126" t="s">
        <v>443</v>
      </c>
      <c r="D5063" s="126">
        <v>473</v>
      </c>
      <c r="E5063" s="126">
        <v>24</v>
      </c>
      <c r="F5063" s="126" t="s">
        <v>6615</v>
      </c>
      <c r="G5063" s="126">
        <v>4.25</v>
      </c>
    </row>
    <row r="5064" spans="1:7" x14ac:dyDescent="0.25">
      <c r="A5064" s="126">
        <v>29978</v>
      </c>
      <c r="B5064" s="126" t="s">
        <v>3497</v>
      </c>
      <c r="C5064" s="126" t="s">
        <v>443</v>
      </c>
      <c r="D5064" s="126">
        <v>473</v>
      </c>
      <c r="E5064" s="126">
        <v>24</v>
      </c>
      <c r="F5064" s="126" t="s">
        <v>6615</v>
      </c>
      <c r="G5064" s="126">
        <v>4.25</v>
      </c>
    </row>
    <row r="5065" spans="1:7" x14ac:dyDescent="0.25">
      <c r="A5065" s="126">
        <v>29978</v>
      </c>
      <c r="B5065" s="126" t="s">
        <v>3497</v>
      </c>
      <c r="C5065" s="126" t="s">
        <v>443</v>
      </c>
      <c r="D5065" s="126">
        <v>473</v>
      </c>
      <c r="E5065" s="126">
        <v>24</v>
      </c>
      <c r="F5065" s="126" t="s">
        <v>6615</v>
      </c>
      <c r="G5065" s="126">
        <v>4.25</v>
      </c>
    </row>
    <row r="5066" spans="1:7" x14ac:dyDescent="0.25">
      <c r="A5066" s="126">
        <v>29978</v>
      </c>
      <c r="B5066" s="126" t="s">
        <v>3497</v>
      </c>
      <c r="C5066" s="126" t="s">
        <v>443</v>
      </c>
      <c r="D5066" s="126">
        <v>473</v>
      </c>
      <c r="E5066" s="126">
        <v>24</v>
      </c>
      <c r="F5066" s="126" t="s">
        <v>6615</v>
      </c>
      <c r="G5066" s="126">
        <v>4.25</v>
      </c>
    </row>
    <row r="5067" spans="1:7" x14ac:dyDescent="0.25">
      <c r="A5067" s="126">
        <v>30014</v>
      </c>
      <c r="B5067" s="126" t="s">
        <v>1150</v>
      </c>
      <c r="C5067" s="126" t="s">
        <v>441</v>
      </c>
      <c r="D5067" s="126">
        <v>375</v>
      </c>
      <c r="E5067" s="126">
        <v>24</v>
      </c>
      <c r="F5067" s="126" t="s">
        <v>5845</v>
      </c>
      <c r="G5067" s="126">
        <v>18.489999999999998</v>
      </c>
    </row>
    <row r="5068" spans="1:7" x14ac:dyDescent="0.25">
      <c r="A5068" s="126">
        <v>31847</v>
      </c>
      <c r="B5068" s="126" t="s">
        <v>3925</v>
      </c>
      <c r="C5068" s="126" t="s">
        <v>442</v>
      </c>
      <c r="D5068" s="126">
        <v>750</v>
      </c>
      <c r="E5068" s="126">
        <v>12</v>
      </c>
      <c r="F5068" s="126" t="s">
        <v>6719</v>
      </c>
      <c r="G5068" s="126">
        <v>13.32</v>
      </c>
    </row>
    <row r="5069" spans="1:7" x14ac:dyDescent="0.25">
      <c r="A5069" s="126">
        <v>31435</v>
      </c>
      <c r="B5069" s="126" t="s">
        <v>3748</v>
      </c>
      <c r="C5069" s="126" t="s">
        <v>442</v>
      </c>
      <c r="D5069" s="126">
        <v>750</v>
      </c>
      <c r="E5069" s="126">
        <v>12</v>
      </c>
      <c r="F5069" s="126" t="s">
        <v>6126</v>
      </c>
      <c r="G5069" s="126">
        <v>14.95</v>
      </c>
    </row>
    <row r="5070" spans="1:7" x14ac:dyDescent="0.25">
      <c r="A5070" s="126">
        <v>32202</v>
      </c>
      <c r="B5070" s="126" t="s">
        <v>3750</v>
      </c>
      <c r="C5070" s="126" t="s">
        <v>442</v>
      </c>
      <c r="D5070" s="126">
        <v>250</v>
      </c>
      <c r="E5070" s="126">
        <v>24</v>
      </c>
      <c r="F5070" s="126" t="s">
        <v>5899</v>
      </c>
      <c r="G5070" s="126">
        <v>6.49</v>
      </c>
    </row>
    <row r="5071" spans="1:7" x14ac:dyDescent="0.25">
      <c r="A5071" s="126">
        <v>32165</v>
      </c>
      <c r="B5071" s="126" t="s">
        <v>588</v>
      </c>
      <c r="C5071" s="126" t="s">
        <v>442</v>
      </c>
      <c r="D5071" s="126">
        <v>750</v>
      </c>
      <c r="E5071" s="126">
        <v>6</v>
      </c>
      <c r="F5071" s="126" t="s">
        <v>5844</v>
      </c>
      <c r="G5071" s="126">
        <v>40.49</v>
      </c>
    </row>
    <row r="5072" spans="1:7" x14ac:dyDescent="0.25">
      <c r="A5072" s="126">
        <v>32268</v>
      </c>
      <c r="B5072" s="126" t="s">
        <v>3758</v>
      </c>
      <c r="C5072" s="126" t="s">
        <v>441</v>
      </c>
      <c r="D5072" s="126">
        <v>750</v>
      </c>
      <c r="E5072" s="126">
        <v>6</v>
      </c>
      <c r="F5072" s="126" t="s">
        <v>5771</v>
      </c>
      <c r="G5072" s="126">
        <v>37.99</v>
      </c>
    </row>
    <row r="5073" spans="1:7" x14ac:dyDescent="0.25">
      <c r="A5073" s="126">
        <v>31744</v>
      </c>
      <c r="B5073" s="126" t="s">
        <v>5258</v>
      </c>
      <c r="C5073" s="126" t="s">
        <v>442</v>
      </c>
      <c r="D5073" s="126">
        <v>1500</v>
      </c>
      <c r="E5073" s="126">
        <v>6</v>
      </c>
      <c r="F5073" s="126" t="s">
        <v>5965</v>
      </c>
      <c r="G5073" s="126">
        <v>17.989999999999998</v>
      </c>
    </row>
    <row r="5074" spans="1:7" x14ac:dyDescent="0.25">
      <c r="A5074" s="126">
        <v>31715</v>
      </c>
      <c r="B5074" s="126" t="s">
        <v>3689</v>
      </c>
      <c r="C5074" s="126" t="s">
        <v>442</v>
      </c>
      <c r="D5074" s="126">
        <v>750</v>
      </c>
      <c r="E5074" s="126">
        <v>12</v>
      </c>
      <c r="F5074" s="126" t="s">
        <v>6139</v>
      </c>
      <c r="G5074" s="126">
        <v>14.99</v>
      </c>
    </row>
    <row r="5075" spans="1:7" x14ac:dyDescent="0.25">
      <c r="A5075" s="126">
        <v>31777</v>
      </c>
      <c r="B5075" s="126" t="s">
        <v>3911</v>
      </c>
      <c r="C5075" s="126" t="s">
        <v>442</v>
      </c>
      <c r="D5075" s="126">
        <v>750</v>
      </c>
      <c r="E5075" s="126">
        <v>12</v>
      </c>
      <c r="F5075" s="126" t="s">
        <v>5844</v>
      </c>
      <c r="G5075" s="126">
        <v>22.99</v>
      </c>
    </row>
    <row r="5076" spans="1:7" x14ac:dyDescent="0.25">
      <c r="A5076" s="126">
        <v>29740</v>
      </c>
      <c r="B5076" s="126" t="s">
        <v>3502</v>
      </c>
      <c r="C5076" s="126" t="s">
        <v>443</v>
      </c>
      <c r="D5076" s="126">
        <v>740</v>
      </c>
      <c r="E5076" s="126">
        <v>12</v>
      </c>
      <c r="F5076" s="126" t="s">
        <v>6180</v>
      </c>
      <c r="G5076" s="126">
        <v>3.59</v>
      </c>
    </row>
    <row r="5077" spans="1:7" x14ac:dyDescent="0.25">
      <c r="A5077" s="126">
        <v>29740</v>
      </c>
      <c r="B5077" s="126" t="s">
        <v>3502</v>
      </c>
      <c r="C5077" s="126" t="s">
        <v>443</v>
      </c>
      <c r="D5077" s="126">
        <v>740</v>
      </c>
      <c r="E5077" s="126">
        <v>12</v>
      </c>
      <c r="F5077" s="126" t="s">
        <v>6180</v>
      </c>
      <c r="G5077" s="126">
        <v>3.59</v>
      </c>
    </row>
    <row r="5078" spans="1:7" x14ac:dyDescent="0.25">
      <c r="A5078" s="126">
        <v>30551</v>
      </c>
      <c r="B5078" s="126" t="s">
        <v>4055</v>
      </c>
      <c r="C5078" s="126" t="s">
        <v>442</v>
      </c>
      <c r="D5078" s="126">
        <v>750</v>
      </c>
      <c r="E5078" s="126">
        <v>12</v>
      </c>
      <c r="F5078" s="126" t="s">
        <v>5771</v>
      </c>
      <c r="G5078" s="126">
        <v>13.99</v>
      </c>
    </row>
    <row r="5079" spans="1:7" x14ac:dyDescent="0.25">
      <c r="A5079" s="126">
        <v>30876</v>
      </c>
      <c r="B5079" s="126" t="s">
        <v>3932</v>
      </c>
      <c r="C5079" s="126" t="s">
        <v>441</v>
      </c>
      <c r="D5079" s="126">
        <v>750</v>
      </c>
      <c r="E5079" s="126">
        <v>12</v>
      </c>
      <c r="F5079" s="126" t="s">
        <v>6653</v>
      </c>
      <c r="G5079" s="126">
        <v>47.95</v>
      </c>
    </row>
    <row r="5080" spans="1:7" x14ac:dyDescent="0.25">
      <c r="A5080" s="126">
        <v>31687</v>
      </c>
      <c r="B5080" s="126" t="s">
        <v>3435</v>
      </c>
      <c r="C5080" s="126" t="s">
        <v>443</v>
      </c>
      <c r="D5080" s="126">
        <v>473</v>
      </c>
      <c r="E5080" s="126">
        <v>24</v>
      </c>
      <c r="F5080" s="126" t="s">
        <v>6638</v>
      </c>
      <c r="G5080" s="126">
        <v>3.79</v>
      </c>
    </row>
    <row r="5081" spans="1:7" x14ac:dyDescent="0.25">
      <c r="A5081" s="126">
        <v>31687</v>
      </c>
      <c r="B5081" s="126" t="s">
        <v>3435</v>
      </c>
      <c r="C5081" s="126" t="s">
        <v>443</v>
      </c>
      <c r="D5081" s="126">
        <v>473</v>
      </c>
      <c r="E5081" s="126">
        <v>24</v>
      </c>
      <c r="F5081" s="126" t="s">
        <v>6638</v>
      </c>
      <c r="G5081" s="126">
        <v>3.79</v>
      </c>
    </row>
    <row r="5082" spans="1:7" x14ac:dyDescent="0.25">
      <c r="A5082" s="126">
        <v>31687</v>
      </c>
      <c r="B5082" s="126" t="s">
        <v>3435</v>
      </c>
      <c r="C5082" s="126" t="s">
        <v>443</v>
      </c>
      <c r="D5082" s="126">
        <v>473</v>
      </c>
      <c r="E5082" s="126">
        <v>24</v>
      </c>
      <c r="F5082" s="126" t="s">
        <v>6638</v>
      </c>
      <c r="G5082" s="126">
        <v>3.79</v>
      </c>
    </row>
    <row r="5083" spans="1:7" x14ac:dyDescent="0.25">
      <c r="A5083" s="126">
        <v>30794</v>
      </c>
      <c r="B5083" s="126" t="s">
        <v>3602</v>
      </c>
      <c r="C5083" s="126" t="s">
        <v>441</v>
      </c>
      <c r="D5083" s="126">
        <v>750</v>
      </c>
      <c r="E5083" s="126">
        <v>6</v>
      </c>
      <c r="F5083" s="126" t="s">
        <v>5820</v>
      </c>
      <c r="G5083" s="126">
        <v>79.989999999999995</v>
      </c>
    </row>
    <row r="5084" spans="1:7" x14ac:dyDescent="0.25">
      <c r="A5084" s="126">
        <v>748811</v>
      </c>
      <c r="B5084" s="126" t="s">
        <v>6720</v>
      </c>
      <c r="C5084" s="126" t="s">
        <v>441</v>
      </c>
      <c r="D5084" s="126">
        <v>750</v>
      </c>
      <c r="E5084" s="126">
        <v>6</v>
      </c>
      <c r="F5084" s="126" t="s">
        <v>5845</v>
      </c>
      <c r="G5084" s="126">
        <v>49.99</v>
      </c>
    </row>
    <row r="5085" spans="1:7" x14ac:dyDescent="0.25">
      <c r="A5085" s="126">
        <v>31838</v>
      </c>
      <c r="B5085" s="126" t="s">
        <v>3530</v>
      </c>
      <c r="C5085" s="126" t="s">
        <v>443</v>
      </c>
      <c r="D5085" s="126">
        <v>4260</v>
      </c>
      <c r="E5085" s="126">
        <v>1</v>
      </c>
      <c r="F5085" s="126" t="s">
        <v>6179</v>
      </c>
      <c r="G5085" s="126">
        <v>8.98</v>
      </c>
    </row>
    <row r="5086" spans="1:7" x14ac:dyDescent="0.25">
      <c r="A5086" s="126">
        <v>31838</v>
      </c>
      <c r="B5086" s="126" t="s">
        <v>3530</v>
      </c>
      <c r="C5086" s="126" t="s">
        <v>443</v>
      </c>
      <c r="D5086" s="126">
        <v>4260</v>
      </c>
      <c r="E5086" s="126">
        <v>1</v>
      </c>
      <c r="F5086" s="126" t="s">
        <v>6179</v>
      </c>
      <c r="G5086" s="126">
        <v>8.98</v>
      </c>
    </row>
    <row r="5087" spans="1:7" x14ac:dyDescent="0.25">
      <c r="A5087" s="126">
        <v>30512</v>
      </c>
      <c r="B5087" s="126" t="s">
        <v>3773</v>
      </c>
      <c r="C5087" s="126" t="s">
        <v>443</v>
      </c>
      <c r="D5087" s="126">
        <v>355</v>
      </c>
      <c r="E5087" s="126">
        <v>24</v>
      </c>
      <c r="F5087" s="126" t="s">
        <v>6413</v>
      </c>
      <c r="G5087" s="126">
        <v>2.75</v>
      </c>
    </row>
    <row r="5088" spans="1:7" x14ac:dyDescent="0.25">
      <c r="A5088" s="126">
        <v>30512</v>
      </c>
      <c r="B5088" s="126" t="s">
        <v>3773</v>
      </c>
      <c r="C5088" s="126" t="s">
        <v>443</v>
      </c>
      <c r="D5088" s="126">
        <v>355</v>
      </c>
      <c r="E5088" s="126">
        <v>24</v>
      </c>
      <c r="F5088" s="126" t="s">
        <v>6413</v>
      </c>
      <c r="G5088" s="126">
        <v>2.75</v>
      </c>
    </row>
    <row r="5089" spans="1:7" x14ac:dyDescent="0.25">
      <c r="A5089" s="126">
        <v>31704</v>
      </c>
      <c r="B5089" s="126" t="s">
        <v>3687</v>
      </c>
      <c r="C5089" s="126" t="s">
        <v>442</v>
      </c>
      <c r="D5089" s="126">
        <v>750</v>
      </c>
      <c r="E5089" s="126">
        <v>12</v>
      </c>
      <c r="F5089" s="126" t="s">
        <v>5937</v>
      </c>
      <c r="G5089" s="126">
        <v>10.5</v>
      </c>
    </row>
    <row r="5090" spans="1:7" x14ac:dyDescent="0.25">
      <c r="A5090" s="126">
        <v>30412</v>
      </c>
      <c r="B5090" s="126" t="s">
        <v>3645</v>
      </c>
      <c r="C5090" s="126" t="s">
        <v>443</v>
      </c>
      <c r="D5090" s="126">
        <v>2130</v>
      </c>
      <c r="E5090" s="126">
        <v>4</v>
      </c>
      <c r="F5090" s="126" t="s">
        <v>6702</v>
      </c>
      <c r="G5090" s="126">
        <v>18.559999999999999</v>
      </c>
    </row>
    <row r="5091" spans="1:7" x14ac:dyDescent="0.25">
      <c r="A5091" s="126">
        <v>30412</v>
      </c>
      <c r="B5091" s="126" t="s">
        <v>3645</v>
      </c>
      <c r="C5091" s="126" t="s">
        <v>443</v>
      </c>
      <c r="D5091" s="126">
        <v>2130</v>
      </c>
      <c r="E5091" s="126">
        <v>4</v>
      </c>
      <c r="F5091" s="126" t="s">
        <v>6702</v>
      </c>
      <c r="G5091" s="126">
        <v>18.559999999999999</v>
      </c>
    </row>
    <row r="5092" spans="1:7" x14ac:dyDescent="0.25">
      <c r="A5092" s="126">
        <v>30790</v>
      </c>
      <c r="B5092" s="126" t="s">
        <v>3601</v>
      </c>
      <c r="C5092" s="126" t="s">
        <v>441</v>
      </c>
      <c r="D5092" s="126">
        <v>375</v>
      </c>
      <c r="E5092" s="126">
        <v>12</v>
      </c>
      <c r="F5092" s="126" t="s">
        <v>5784</v>
      </c>
      <c r="G5092" s="126">
        <v>19.989999999999998</v>
      </c>
    </row>
    <row r="5093" spans="1:7" x14ac:dyDescent="0.25">
      <c r="A5093" s="126">
        <v>31915</v>
      </c>
      <c r="B5093" s="126" t="s">
        <v>4374</v>
      </c>
      <c r="C5093" s="126" t="s">
        <v>442</v>
      </c>
      <c r="D5093" s="126">
        <v>750</v>
      </c>
      <c r="E5093" s="126">
        <v>12</v>
      </c>
      <c r="F5093" s="126" t="s">
        <v>5999</v>
      </c>
      <c r="G5093" s="126">
        <v>19.989999999999998</v>
      </c>
    </row>
    <row r="5094" spans="1:7" x14ac:dyDescent="0.25">
      <c r="A5094" s="126">
        <v>30305</v>
      </c>
      <c r="B5094" s="126" t="s">
        <v>3554</v>
      </c>
      <c r="C5094" s="126" t="s">
        <v>443</v>
      </c>
      <c r="D5094" s="126">
        <v>473</v>
      </c>
      <c r="E5094" s="126">
        <v>24</v>
      </c>
      <c r="F5094" s="126" t="s">
        <v>6565</v>
      </c>
      <c r="G5094" s="126">
        <v>3.96</v>
      </c>
    </row>
    <row r="5095" spans="1:7" x14ac:dyDescent="0.25">
      <c r="A5095" s="126">
        <v>30305</v>
      </c>
      <c r="B5095" s="126" t="s">
        <v>3554</v>
      </c>
      <c r="C5095" s="126" t="s">
        <v>443</v>
      </c>
      <c r="D5095" s="126">
        <v>473</v>
      </c>
      <c r="E5095" s="126">
        <v>24</v>
      </c>
      <c r="F5095" s="126" t="s">
        <v>6565</v>
      </c>
      <c r="G5095" s="126">
        <v>3.96</v>
      </c>
    </row>
    <row r="5096" spans="1:7" x14ac:dyDescent="0.25">
      <c r="A5096" s="126">
        <v>30305</v>
      </c>
      <c r="B5096" s="126" t="s">
        <v>3554</v>
      </c>
      <c r="C5096" s="126" t="s">
        <v>443</v>
      </c>
      <c r="D5096" s="126">
        <v>473</v>
      </c>
      <c r="E5096" s="126">
        <v>24</v>
      </c>
      <c r="F5096" s="126" t="s">
        <v>6565</v>
      </c>
      <c r="G5096" s="126">
        <v>3.96</v>
      </c>
    </row>
    <row r="5097" spans="1:7" x14ac:dyDescent="0.25">
      <c r="A5097" s="126">
        <v>30716</v>
      </c>
      <c r="B5097" s="126" t="s">
        <v>2397</v>
      </c>
      <c r="C5097" s="126" t="s">
        <v>441</v>
      </c>
      <c r="D5097" s="126">
        <v>750</v>
      </c>
      <c r="E5097" s="126">
        <v>6</v>
      </c>
      <c r="F5097" s="126" t="s">
        <v>5784</v>
      </c>
      <c r="G5097" s="126">
        <v>30.49</v>
      </c>
    </row>
    <row r="5098" spans="1:7" x14ac:dyDescent="0.25">
      <c r="A5098" s="126">
        <v>29979</v>
      </c>
      <c r="B5098" s="126" t="s">
        <v>5255</v>
      </c>
      <c r="C5098" s="126" t="s">
        <v>443</v>
      </c>
      <c r="D5098" s="126">
        <v>473</v>
      </c>
      <c r="E5098" s="126">
        <v>24</v>
      </c>
      <c r="F5098" s="126" t="s">
        <v>6203</v>
      </c>
      <c r="G5098" s="126">
        <v>3.79</v>
      </c>
    </row>
    <row r="5099" spans="1:7" x14ac:dyDescent="0.25">
      <c r="A5099" s="126">
        <v>29979</v>
      </c>
      <c r="B5099" s="126" t="s">
        <v>5255</v>
      </c>
      <c r="C5099" s="126" t="s">
        <v>443</v>
      </c>
      <c r="D5099" s="126">
        <v>473</v>
      </c>
      <c r="E5099" s="126">
        <v>24</v>
      </c>
      <c r="F5099" s="126" t="s">
        <v>6203</v>
      </c>
      <c r="G5099" s="126">
        <v>3.79</v>
      </c>
    </row>
    <row r="5100" spans="1:7" x14ac:dyDescent="0.25">
      <c r="A5100" s="126">
        <v>30016</v>
      </c>
      <c r="B5100" s="126" t="s">
        <v>4106</v>
      </c>
      <c r="C5100" s="126" t="s">
        <v>441</v>
      </c>
      <c r="D5100" s="126">
        <v>700</v>
      </c>
      <c r="E5100" s="126">
        <v>12</v>
      </c>
      <c r="F5100" s="126" t="s">
        <v>5779</v>
      </c>
      <c r="G5100" s="126">
        <v>70.03</v>
      </c>
    </row>
    <row r="5101" spans="1:7" x14ac:dyDescent="0.25">
      <c r="A5101" s="126">
        <v>29742</v>
      </c>
      <c r="B5101" s="126" t="s">
        <v>3503</v>
      </c>
      <c r="C5101" s="126" t="s">
        <v>443</v>
      </c>
      <c r="D5101" s="126">
        <v>4092</v>
      </c>
      <c r="E5101" s="126">
        <v>1</v>
      </c>
      <c r="F5101" s="126" t="s">
        <v>6212</v>
      </c>
      <c r="G5101" s="126">
        <v>23.71</v>
      </c>
    </row>
    <row r="5102" spans="1:7" x14ac:dyDescent="0.25">
      <c r="A5102" s="126">
        <v>29742</v>
      </c>
      <c r="B5102" s="126" t="s">
        <v>3503</v>
      </c>
      <c r="C5102" s="126" t="s">
        <v>443</v>
      </c>
      <c r="D5102" s="126">
        <v>4092</v>
      </c>
      <c r="E5102" s="126">
        <v>1</v>
      </c>
      <c r="F5102" s="126" t="s">
        <v>6212</v>
      </c>
      <c r="G5102" s="126">
        <v>23.71</v>
      </c>
    </row>
    <row r="5103" spans="1:7" x14ac:dyDescent="0.25">
      <c r="A5103" s="126">
        <v>29743</v>
      </c>
      <c r="B5103" s="126" t="s">
        <v>3504</v>
      </c>
      <c r="C5103" s="126" t="s">
        <v>443</v>
      </c>
      <c r="D5103" s="126">
        <v>473</v>
      </c>
      <c r="E5103" s="126">
        <v>24</v>
      </c>
      <c r="F5103" s="126" t="s">
        <v>6182</v>
      </c>
      <c r="G5103" s="126">
        <v>3.31</v>
      </c>
    </row>
    <row r="5104" spans="1:7" x14ac:dyDescent="0.25">
      <c r="A5104" s="126">
        <v>29743</v>
      </c>
      <c r="B5104" s="126" t="s">
        <v>3504</v>
      </c>
      <c r="C5104" s="126" t="s">
        <v>443</v>
      </c>
      <c r="D5104" s="126">
        <v>473</v>
      </c>
      <c r="E5104" s="126">
        <v>24</v>
      </c>
      <c r="F5104" s="126" t="s">
        <v>6182</v>
      </c>
      <c r="G5104" s="126">
        <v>3.31</v>
      </c>
    </row>
    <row r="5105" spans="1:7" x14ac:dyDescent="0.25">
      <c r="A5105" s="126">
        <v>31299</v>
      </c>
      <c r="B5105" s="126" t="s">
        <v>4365</v>
      </c>
      <c r="C5105" s="126" t="s">
        <v>443</v>
      </c>
      <c r="D5105" s="126">
        <v>2838</v>
      </c>
      <c r="E5105" s="126">
        <v>4</v>
      </c>
      <c r="F5105" s="126" t="s">
        <v>6180</v>
      </c>
      <c r="G5105" s="126">
        <v>17.98</v>
      </c>
    </row>
    <row r="5106" spans="1:7" x14ac:dyDescent="0.25">
      <c r="A5106" s="126">
        <v>31299</v>
      </c>
      <c r="B5106" s="126" t="s">
        <v>4365</v>
      </c>
      <c r="C5106" s="126" t="s">
        <v>443</v>
      </c>
      <c r="D5106" s="126">
        <v>2838</v>
      </c>
      <c r="E5106" s="126">
        <v>4</v>
      </c>
      <c r="F5106" s="126" t="s">
        <v>6180</v>
      </c>
      <c r="G5106" s="126">
        <v>17.98</v>
      </c>
    </row>
    <row r="5107" spans="1:7" x14ac:dyDescent="0.25">
      <c r="A5107" s="126">
        <v>29747</v>
      </c>
      <c r="B5107" s="126" t="s">
        <v>3476</v>
      </c>
      <c r="C5107" s="126" t="s">
        <v>443</v>
      </c>
      <c r="D5107" s="126">
        <v>473</v>
      </c>
      <c r="E5107" s="126">
        <v>24</v>
      </c>
      <c r="F5107" s="126" t="s">
        <v>6413</v>
      </c>
      <c r="G5107" s="126">
        <v>6.88</v>
      </c>
    </row>
    <row r="5108" spans="1:7" x14ac:dyDescent="0.25">
      <c r="A5108" s="126">
        <v>29747</v>
      </c>
      <c r="B5108" s="126" t="s">
        <v>3476</v>
      </c>
      <c r="C5108" s="126" t="s">
        <v>443</v>
      </c>
      <c r="D5108" s="126">
        <v>473</v>
      </c>
      <c r="E5108" s="126">
        <v>24</v>
      </c>
      <c r="F5108" s="126" t="s">
        <v>6413</v>
      </c>
      <c r="G5108" s="126">
        <v>6.88</v>
      </c>
    </row>
    <row r="5109" spans="1:7" x14ac:dyDescent="0.25">
      <c r="A5109" s="126">
        <v>29930</v>
      </c>
      <c r="B5109" s="126" t="s">
        <v>3484</v>
      </c>
      <c r="C5109" s="126" t="s">
        <v>443</v>
      </c>
      <c r="D5109" s="126">
        <v>1892</v>
      </c>
      <c r="E5109" s="126">
        <v>6</v>
      </c>
      <c r="F5109" s="126" t="s">
        <v>6179</v>
      </c>
      <c r="G5109" s="126">
        <v>12.29</v>
      </c>
    </row>
    <row r="5110" spans="1:7" x14ac:dyDescent="0.25">
      <c r="A5110" s="126">
        <v>29930</v>
      </c>
      <c r="B5110" s="126" t="s">
        <v>3484</v>
      </c>
      <c r="C5110" s="126" t="s">
        <v>443</v>
      </c>
      <c r="D5110" s="126">
        <v>1892</v>
      </c>
      <c r="E5110" s="126">
        <v>6</v>
      </c>
      <c r="F5110" s="126" t="s">
        <v>6179</v>
      </c>
      <c r="G5110" s="126">
        <v>12.29</v>
      </c>
    </row>
    <row r="5111" spans="1:7" x14ac:dyDescent="0.25">
      <c r="A5111" s="126">
        <v>29931</v>
      </c>
      <c r="B5111" s="126" t="s">
        <v>4205</v>
      </c>
      <c r="C5111" s="126" t="s">
        <v>443</v>
      </c>
      <c r="D5111" s="126">
        <v>473</v>
      </c>
      <c r="E5111" s="126">
        <v>24</v>
      </c>
      <c r="F5111" s="126" t="s">
        <v>6179</v>
      </c>
      <c r="G5111" s="126">
        <v>3.49</v>
      </c>
    </row>
    <row r="5112" spans="1:7" x14ac:dyDescent="0.25">
      <c r="A5112" s="126">
        <v>29931</v>
      </c>
      <c r="B5112" s="126" t="s">
        <v>4205</v>
      </c>
      <c r="C5112" s="126" t="s">
        <v>443</v>
      </c>
      <c r="D5112" s="126">
        <v>473</v>
      </c>
      <c r="E5112" s="126">
        <v>24</v>
      </c>
      <c r="F5112" s="126" t="s">
        <v>6179</v>
      </c>
      <c r="G5112" s="126">
        <v>3.49</v>
      </c>
    </row>
    <row r="5113" spans="1:7" x14ac:dyDescent="0.25">
      <c r="A5113" s="126">
        <v>31304</v>
      </c>
      <c r="B5113" s="126" t="s">
        <v>3632</v>
      </c>
      <c r="C5113" s="126" t="s">
        <v>443</v>
      </c>
      <c r="D5113" s="126">
        <v>473</v>
      </c>
      <c r="E5113" s="126">
        <v>24</v>
      </c>
      <c r="F5113" s="126" t="s">
        <v>6413</v>
      </c>
      <c r="G5113" s="126">
        <v>3.49</v>
      </c>
    </row>
    <row r="5114" spans="1:7" x14ac:dyDescent="0.25">
      <c r="A5114" s="126">
        <v>31304</v>
      </c>
      <c r="B5114" s="126" t="s">
        <v>3632</v>
      </c>
      <c r="C5114" s="126" t="s">
        <v>443</v>
      </c>
      <c r="D5114" s="126">
        <v>473</v>
      </c>
      <c r="E5114" s="126">
        <v>24</v>
      </c>
      <c r="F5114" s="126" t="s">
        <v>6413</v>
      </c>
      <c r="G5114" s="126">
        <v>3.49</v>
      </c>
    </row>
    <row r="5115" spans="1:7" x14ac:dyDescent="0.25">
      <c r="A5115" s="126">
        <v>31305</v>
      </c>
      <c r="B5115" s="126" t="s">
        <v>3633</v>
      </c>
      <c r="C5115" s="126" t="s">
        <v>443</v>
      </c>
      <c r="D5115" s="126">
        <v>473</v>
      </c>
      <c r="E5115" s="126">
        <v>24</v>
      </c>
      <c r="F5115" s="126" t="s">
        <v>6413</v>
      </c>
      <c r="G5115" s="126">
        <v>3.49</v>
      </c>
    </row>
    <row r="5116" spans="1:7" x14ac:dyDescent="0.25">
      <c r="A5116" s="126">
        <v>31305</v>
      </c>
      <c r="B5116" s="126" t="s">
        <v>3633</v>
      </c>
      <c r="C5116" s="126" t="s">
        <v>443</v>
      </c>
      <c r="D5116" s="126">
        <v>473</v>
      </c>
      <c r="E5116" s="126">
        <v>24</v>
      </c>
      <c r="F5116" s="126" t="s">
        <v>6413</v>
      </c>
      <c r="G5116" s="126">
        <v>3.49</v>
      </c>
    </row>
    <row r="5117" spans="1:7" x14ac:dyDescent="0.25">
      <c r="A5117" s="126">
        <v>31923</v>
      </c>
      <c r="B5117" s="126" t="s">
        <v>466</v>
      </c>
      <c r="C5117" s="126" t="s">
        <v>442</v>
      </c>
      <c r="D5117" s="126">
        <v>750</v>
      </c>
      <c r="E5117" s="126">
        <v>6</v>
      </c>
      <c r="F5117" s="126" t="s">
        <v>5965</v>
      </c>
      <c r="G5117" s="126">
        <v>149.99</v>
      </c>
    </row>
    <row r="5118" spans="1:7" x14ac:dyDescent="0.25">
      <c r="A5118" s="126">
        <v>31682</v>
      </c>
      <c r="B5118" s="126" t="s">
        <v>3684</v>
      </c>
      <c r="C5118" s="126" t="s">
        <v>443</v>
      </c>
      <c r="D5118" s="126">
        <v>473</v>
      </c>
      <c r="E5118" s="126">
        <v>24</v>
      </c>
      <c r="F5118" s="126" t="s">
        <v>6203</v>
      </c>
      <c r="G5118" s="126">
        <v>3.79</v>
      </c>
    </row>
    <row r="5119" spans="1:7" x14ac:dyDescent="0.25">
      <c r="A5119" s="126">
        <v>31682</v>
      </c>
      <c r="B5119" s="126" t="s">
        <v>3684</v>
      </c>
      <c r="C5119" s="126" t="s">
        <v>443</v>
      </c>
      <c r="D5119" s="126">
        <v>473</v>
      </c>
      <c r="E5119" s="126">
        <v>24</v>
      </c>
      <c r="F5119" s="126" t="s">
        <v>6203</v>
      </c>
      <c r="G5119" s="126">
        <v>3.79</v>
      </c>
    </row>
    <row r="5120" spans="1:7" x14ac:dyDescent="0.25">
      <c r="A5120" s="126">
        <v>31796</v>
      </c>
      <c r="B5120" s="126" t="s">
        <v>3915</v>
      </c>
      <c r="C5120" s="126" t="s">
        <v>442</v>
      </c>
      <c r="D5120" s="126">
        <v>750</v>
      </c>
      <c r="E5120" s="126">
        <v>6</v>
      </c>
      <c r="F5120" s="126" t="s">
        <v>5844</v>
      </c>
      <c r="G5120" s="126">
        <v>44.99</v>
      </c>
    </row>
    <row r="5121" spans="1:7" x14ac:dyDescent="0.25">
      <c r="A5121" s="126">
        <v>30826</v>
      </c>
      <c r="B5121" s="126" t="s">
        <v>6721</v>
      </c>
      <c r="C5121" s="126" t="s">
        <v>443</v>
      </c>
      <c r="D5121" s="126">
        <v>473</v>
      </c>
      <c r="E5121" s="126">
        <v>24</v>
      </c>
      <c r="F5121" s="126" t="s">
        <v>6535</v>
      </c>
      <c r="G5121" s="126">
        <v>3.96</v>
      </c>
    </row>
    <row r="5122" spans="1:7" x14ac:dyDescent="0.25">
      <c r="A5122" s="126">
        <v>30826</v>
      </c>
      <c r="B5122" s="126" t="s">
        <v>6721</v>
      </c>
      <c r="C5122" s="126" t="s">
        <v>443</v>
      </c>
      <c r="D5122" s="126">
        <v>473</v>
      </c>
      <c r="E5122" s="126">
        <v>24</v>
      </c>
      <c r="F5122" s="126" t="s">
        <v>6535</v>
      </c>
      <c r="G5122" s="126">
        <v>3.96</v>
      </c>
    </row>
    <row r="5123" spans="1:7" x14ac:dyDescent="0.25">
      <c r="A5123" s="126">
        <v>31994</v>
      </c>
      <c r="B5123" s="126" t="s">
        <v>5539</v>
      </c>
      <c r="C5123" s="126" t="s">
        <v>443</v>
      </c>
      <c r="D5123" s="126">
        <v>1320</v>
      </c>
      <c r="E5123" s="126">
        <v>5</v>
      </c>
      <c r="F5123" s="126" t="s">
        <v>6413</v>
      </c>
      <c r="G5123" s="126">
        <v>20</v>
      </c>
    </row>
    <row r="5124" spans="1:7" x14ac:dyDescent="0.25">
      <c r="A5124" s="126">
        <v>31694</v>
      </c>
      <c r="B5124" s="126" t="s">
        <v>5257</v>
      </c>
      <c r="C5124" s="126" t="s">
        <v>443</v>
      </c>
      <c r="D5124" s="126">
        <v>473</v>
      </c>
      <c r="E5124" s="126">
        <v>24</v>
      </c>
      <c r="F5124" s="126" t="s">
        <v>6535</v>
      </c>
      <c r="G5124" s="126">
        <v>3.28</v>
      </c>
    </row>
    <row r="5125" spans="1:7" x14ac:dyDescent="0.25">
      <c r="A5125" s="126">
        <v>31694</v>
      </c>
      <c r="B5125" s="126" t="s">
        <v>5257</v>
      </c>
      <c r="C5125" s="126" t="s">
        <v>443</v>
      </c>
      <c r="D5125" s="126">
        <v>473</v>
      </c>
      <c r="E5125" s="126">
        <v>24</v>
      </c>
      <c r="F5125" s="126" t="s">
        <v>6535</v>
      </c>
      <c r="G5125" s="126">
        <v>3.28</v>
      </c>
    </row>
    <row r="5126" spans="1:7" x14ac:dyDescent="0.25">
      <c r="A5126" s="126">
        <v>31700</v>
      </c>
      <c r="B5126" s="126" t="s">
        <v>3685</v>
      </c>
      <c r="C5126" s="126" t="s">
        <v>443</v>
      </c>
      <c r="D5126" s="126">
        <v>473</v>
      </c>
      <c r="E5126" s="126">
        <v>24</v>
      </c>
      <c r="F5126" s="126" t="s">
        <v>6413</v>
      </c>
      <c r="G5126" s="126">
        <v>4.57</v>
      </c>
    </row>
    <row r="5127" spans="1:7" x14ac:dyDescent="0.25">
      <c r="A5127" s="126">
        <v>31700</v>
      </c>
      <c r="B5127" s="126" t="s">
        <v>3685</v>
      </c>
      <c r="C5127" s="126" t="s">
        <v>443</v>
      </c>
      <c r="D5127" s="126">
        <v>473</v>
      </c>
      <c r="E5127" s="126">
        <v>24</v>
      </c>
      <c r="F5127" s="126" t="s">
        <v>6413</v>
      </c>
      <c r="G5127" s="126">
        <v>4.57</v>
      </c>
    </row>
    <row r="5128" spans="1:7" x14ac:dyDescent="0.25">
      <c r="A5128" s="126">
        <v>31702</v>
      </c>
      <c r="B5128" s="126" t="s">
        <v>3686</v>
      </c>
      <c r="C5128" s="126" t="s">
        <v>443</v>
      </c>
      <c r="D5128" s="126">
        <v>355</v>
      </c>
      <c r="E5128" s="126">
        <v>24</v>
      </c>
      <c r="F5128" s="126" t="s">
        <v>6413</v>
      </c>
      <c r="G5128" s="126">
        <v>4.5599999999999996</v>
      </c>
    </row>
    <row r="5129" spans="1:7" x14ac:dyDescent="0.25">
      <c r="A5129" s="126">
        <v>31702</v>
      </c>
      <c r="B5129" s="126" t="s">
        <v>3686</v>
      </c>
      <c r="C5129" s="126" t="s">
        <v>443</v>
      </c>
      <c r="D5129" s="126">
        <v>355</v>
      </c>
      <c r="E5129" s="126">
        <v>24</v>
      </c>
      <c r="F5129" s="126" t="s">
        <v>6413</v>
      </c>
      <c r="G5129" s="126">
        <v>4.5599999999999996</v>
      </c>
    </row>
    <row r="5130" spans="1:7" x14ac:dyDescent="0.25">
      <c r="A5130" s="126">
        <v>31077</v>
      </c>
      <c r="B5130" s="126" t="s">
        <v>6722</v>
      </c>
      <c r="C5130" s="126" t="s">
        <v>443</v>
      </c>
      <c r="D5130" s="126">
        <v>473</v>
      </c>
      <c r="E5130" s="126">
        <v>24</v>
      </c>
      <c r="F5130" s="126" t="s">
        <v>6650</v>
      </c>
      <c r="G5130" s="126">
        <v>3.95</v>
      </c>
    </row>
    <row r="5131" spans="1:7" x14ac:dyDescent="0.25">
      <c r="A5131" s="126">
        <v>31747</v>
      </c>
      <c r="B5131" s="126" t="s">
        <v>3436</v>
      </c>
      <c r="C5131" s="126" t="s">
        <v>443</v>
      </c>
      <c r="D5131" s="126">
        <v>473</v>
      </c>
      <c r="E5131" s="126">
        <v>24</v>
      </c>
      <c r="F5131" s="126" t="s">
        <v>6638</v>
      </c>
      <c r="G5131" s="126">
        <v>3.99</v>
      </c>
    </row>
    <row r="5132" spans="1:7" x14ac:dyDescent="0.25">
      <c r="A5132" s="126">
        <v>31747</v>
      </c>
      <c r="B5132" s="126" t="s">
        <v>3436</v>
      </c>
      <c r="C5132" s="126" t="s">
        <v>443</v>
      </c>
      <c r="D5132" s="126">
        <v>473</v>
      </c>
      <c r="E5132" s="126">
        <v>24</v>
      </c>
      <c r="F5132" s="126" t="s">
        <v>6638</v>
      </c>
      <c r="G5132" s="126">
        <v>3.99</v>
      </c>
    </row>
    <row r="5133" spans="1:7" x14ac:dyDescent="0.25">
      <c r="A5133" s="126">
        <v>29798</v>
      </c>
      <c r="B5133" s="126" t="s">
        <v>3477</v>
      </c>
      <c r="C5133" s="126" t="s">
        <v>443</v>
      </c>
      <c r="D5133" s="126">
        <v>355</v>
      </c>
      <c r="E5133" s="126">
        <v>24</v>
      </c>
      <c r="F5133" s="126" t="s">
        <v>6413</v>
      </c>
      <c r="G5133" s="126">
        <v>7.71</v>
      </c>
    </row>
    <row r="5134" spans="1:7" x14ac:dyDescent="0.25">
      <c r="A5134" s="126">
        <v>29798</v>
      </c>
      <c r="B5134" s="126" t="s">
        <v>3477</v>
      </c>
      <c r="C5134" s="126" t="s">
        <v>443</v>
      </c>
      <c r="D5134" s="126">
        <v>355</v>
      </c>
      <c r="E5134" s="126">
        <v>24</v>
      </c>
      <c r="F5134" s="126" t="s">
        <v>6413</v>
      </c>
      <c r="G5134" s="126">
        <v>7.71</v>
      </c>
    </row>
    <row r="5135" spans="1:7" x14ac:dyDescent="0.25">
      <c r="A5135" s="126">
        <v>29806</v>
      </c>
      <c r="B5135" s="126" t="s">
        <v>3478</v>
      </c>
      <c r="C5135" s="126" t="s">
        <v>443</v>
      </c>
      <c r="D5135" s="126">
        <v>650</v>
      </c>
      <c r="E5135" s="126">
        <v>12</v>
      </c>
      <c r="F5135" s="126" t="s">
        <v>6413</v>
      </c>
      <c r="G5135" s="126">
        <v>43.93</v>
      </c>
    </row>
    <row r="5136" spans="1:7" x14ac:dyDescent="0.25">
      <c r="A5136" s="126">
        <v>29806</v>
      </c>
      <c r="B5136" s="126" t="s">
        <v>3478</v>
      </c>
      <c r="C5136" s="126" t="s">
        <v>443</v>
      </c>
      <c r="D5136" s="126">
        <v>650</v>
      </c>
      <c r="E5136" s="126">
        <v>12</v>
      </c>
      <c r="F5136" s="126" t="s">
        <v>6413</v>
      </c>
      <c r="G5136" s="126">
        <v>43.93</v>
      </c>
    </row>
    <row r="5137" spans="1:7" x14ac:dyDescent="0.25">
      <c r="A5137" s="126">
        <v>29906</v>
      </c>
      <c r="B5137" s="126" t="s">
        <v>3482</v>
      </c>
      <c r="C5137" s="126" t="s">
        <v>443</v>
      </c>
      <c r="D5137" s="126">
        <v>473</v>
      </c>
      <c r="E5137" s="126">
        <v>24</v>
      </c>
      <c r="F5137" s="126" t="s">
        <v>6570</v>
      </c>
      <c r="G5137" s="126">
        <v>3.99</v>
      </c>
    </row>
    <row r="5138" spans="1:7" x14ac:dyDescent="0.25">
      <c r="A5138" s="126">
        <v>30353</v>
      </c>
      <c r="B5138" s="126" t="s">
        <v>3700</v>
      </c>
      <c r="C5138" s="126" t="s">
        <v>442</v>
      </c>
      <c r="D5138" s="126">
        <v>750</v>
      </c>
      <c r="E5138" s="126">
        <v>6</v>
      </c>
      <c r="F5138" s="126" t="s">
        <v>5771</v>
      </c>
      <c r="G5138" s="126">
        <v>249.99</v>
      </c>
    </row>
    <row r="5139" spans="1:7" x14ac:dyDescent="0.25">
      <c r="A5139" s="126">
        <v>30364</v>
      </c>
      <c r="B5139" s="126" t="s">
        <v>3701</v>
      </c>
      <c r="C5139" s="126" t="s">
        <v>442</v>
      </c>
      <c r="D5139" s="126">
        <v>750</v>
      </c>
      <c r="E5139" s="126">
        <v>6</v>
      </c>
      <c r="F5139" s="126" t="s">
        <v>5771</v>
      </c>
      <c r="G5139" s="126">
        <v>659.99</v>
      </c>
    </row>
    <row r="5140" spans="1:7" x14ac:dyDescent="0.25">
      <c r="A5140" s="126">
        <v>31137</v>
      </c>
      <c r="B5140" s="126" t="s">
        <v>3968</v>
      </c>
      <c r="C5140" s="126" t="s">
        <v>442</v>
      </c>
      <c r="D5140" s="126">
        <v>750</v>
      </c>
      <c r="E5140" s="126">
        <v>12</v>
      </c>
      <c r="F5140" s="126" t="s">
        <v>5999</v>
      </c>
      <c r="G5140" s="126">
        <v>17.989999999999998</v>
      </c>
    </row>
    <row r="5141" spans="1:7" x14ac:dyDescent="0.25">
      <c r="A5141" s="126">
        <v>32189</v>
      </c>
      <c r="B5141" s="126" t="s">
        <v>4641</v>
      </c>
      <c r="C5141" s="126" t="s">
        <v>443</v>
      </c>
      <c r="D5141" s="126">
        <v>473</v>
      </c>
      <c r="E5141" s="126">
        <v>24</v>
      </c>
      <c r="F5141" s="126" t="s">
        <v>5984</v>
      </c>
      <c r="G5141" s="126">
        <v>4.1500000000000004</v>
      </c>
    </row>
    <row r="5142" spans="1:7" x14ac:dyDescent="0.25">
      <c r="A5142" s="126">
        <v>32189</v>
      </c>
      <c r="B5142" s="126" t="s">
        <v>4641</v>
      </c>
      <c r="C5142" s="126" t="s">
        <v>443</v>
      </c>
      <c r="D5142" s="126">
        <v>473</v>
      </c>
      <c r="E5142" s="126">
        <v>24</v>
      </c>
      <c r="F5142" s="126" t="s">
        <v>5984</v>
      </c>
      <c r="G5142" s="126">
        <v>4.1500000000000004</v>
      </c>
    </row>
    <row r="5143" spans="1:7" x14ac:dyDescent="0.25">
      <c r="A5143" s="126">
        <v>32189</v>
      </c>
      <c r="B5143" s="126" t="s">
        <v>4641</v>
      </c>
      <c r="C5143" s="126" t="s">
        <v>443</v>
      </c>
      <c r="D5143" s="126">
        <v>473</v>
      </c>
      <c r="E5143" s="126">
        <v>24</v>
      </c>
      <c r="F5143" s="126" t="s">
        <v>5984</v>
      </c>
      <c r="G5143" s="126">
        <v>4.1500000000000004</v>
      </c>
    </row>
    <row r="5144" spans="1:7" x14ac:dyDescent="0.25">
      <c r="A5144" s="126">
        <v>32190</v>
      </c>
      <c r="B5144" s="126" t="s">
        <v>4642</v>
      </c>
      <c r="C5144" s="126" t="s">
        <v>443</v>
      </c>
      <c r="D5144" s="126">
        <v>473</v>
      </c>
      <c r="E5144" s="126">
        <v>24</v>
      </c>
      <c r="F5144" s="126" t="s">
        <v>5984</v>
      </c>
      <c r="G5144" s="126">
        <v>4.1500000000000004</v>
      </c>
    </row>
    <row r="5145" spans="1:7" x14ac:dyDescent="0.25">
      <c r="A5145" s="126">
        <v>32190</v>
      </c>
      <c r="B5145" s="126" t="s">
        <v>4642</v>
      </c>
      <c r="C5145" s="126" t="s">
        <v>443</v>
      </c>
      <c r="D5145" s="126">
        <v>473</v>
      </c>
      <c r="E5145" s="126">
        <v>24</v>
      </c>
      <c r="F5145" s="126" t="s">
        <v>5984</v>
      </c>
      <c r="G5145" s="126">
        <v>4.1500000000000004</v>
      </c>
    </row>
    <row r="5146" spans="1:7" x14ac:dyDescent="0.25">
      <c r="A5146" s="126">
        <v>32190</v>
      </c>
      <c r="B5146" s="126" t="s">
        <v>4642</v>
      </c>
      <c r="C5146" s="126" t="s">
        <v>443</v>
      </c>
      <c r="D5146" s="126">
        <v>473</v>
      </c>
      <c r="E5146" s="126">
        <v>24</v>
      </c>
      <c r="F5146" s="126" t="s">
        <v>5984</v>
      </c>
      <c r="G5146" s="126">
        <v>4.1500000000000004</v>
      </c>
    </row>
    <row r="5147" spans="1:7" x14ac:dyDescent="0.25">
      <c r="A5147" s="126">
        <v>31757</v>
      </c>
      <c r="B5147" s="126" t="s">
        <v>3908</v>
      </c>
      <c r="C5147" s="126" t="s">
        <v>443</v>
      </c>
      <c r="D5147" s="126">
        <v>473</v>
      </c>
      <c r="E5147" s="126">
        <v>24</v>
      </c>
      <c r="F5147" s="126" t="s">
        <v>6656</v>
      </c>
      <c r="G5147" s="126">
        <v>4.1500000000000004</v>
      </c>
    </row>
    <row r="5148" spans="1:7" x14ac:dyDescent="0.25">
      <c r="A5148" s="126">
        <v>31757</v>
      </c>
      <c r="B5148" s="126" t="s">
        <v>3908</v>
      </c>
      <c r="C5148" s="126" t="s">
        <v>443</v>
      </c>
      <c r="D5148" s="126">
        <v>473</v>
      </c>
      <c r="E5148" s="126">
        <v>24</v>
      </c>
      <c r="F5148" s="126" t="s">
        <v>6656</v>
      </c>
      <c r="G5148" s="126">
        <v>4.1500000000000004</v>
      </c>
    </row>
    <row r="5149" spans="1:7" x14ac:dyDescent="0.25">
      <c r="A5149" s="126">
        <v>30635</v>
      </c>
      <c r="B5149" s="126" t="s">
        <v>1716</v>
      </c>
      <c r="C5149" s="126" t="s">
        <v>442</v>
      </c>
      <c r="D5149" s="126">
        <v>750</v>
      </c>
      <c r="E5149" s="126">
        <v>6</v>
      </c>
      <c r="F5149" s="126" t="s">
        <v>6210</v>
      </c>
      <c r="G5149" s="126">
        <v>22.98</v>
      </c>
    </row>
    <row r="5150" spans="1:7" x14ac:dyDescent="0.25">
      <c r="A5150" s="126">
        <v>31779</v>
      </c>
      <c r="B5150" s="126" t="s">
        <v>3882</v>
      </c>
      <c r="C5150" s="126" t="s">
        <v>443</v>
      </c>
      <c r="D5150" s="126">
        <v>473</v>
      </c>
      <c r="E5150" s="126">
        <v>24</v>
      </c>
      <c r="F5150" s="126" t="s">
        <v>6613</v>
      </c>
      <c r="G5150" s="126">
        <v>3.49</v>
      </c>
    </row>
    <row r="5151" spans="1:7" x14ac:dyDescent="0.25">
      <c r="A5151" s="126">
        <v>31779</v>
      </c>
      <c r="B5151" s="126" t="s">
        <v>3882</v>
      </c>
      <c r="C5151" s="126" t="s">
        <v>443</v>
      </c>
      <c r="D5151" s="126">
        <v>473</v>
      </c>
      <c r="E5151" s="126">
        <v>24</v>
      </c>
      <c r="F5151" s="126" t="s">
        <v>6613</v>
      </c>
      <c r="G5151" s="126">
        <v>3.49</v>
      </c>
    </row>
    <row r="5152" spans="1:7" x14ac:dyDescent="0.25">
      <c r="A5152" s="126">
        <v>32052</v>
      </c>
      <c r="B5152" s="126" t="s">
        <v>4014</v>
      </c>
      <c r="C5152" s="126" t="s">
        <v>443</v>
      </c>
      <c r="D5152" s="126">
        <v>500</v>
      </c>
      <c r="E5152" s="126">
        <v>20</v>
      </c>
      <c r="F5152" s="126" t="s">
        <v>5877</v>
      </c>
      <c r="G5152" s="126">
        <v>3.1</v>
      </c>
    </row>
    <row r="5153" spans="1:7" x14ac:dyDescent="0.25">
      <c r="A5153" s="126">
        <v>32052</v>
      </c>
      <c r="B5153" s="126" t="s">
        <v>4014</v>
      </c>
      <c r="C5153" s="126" t="s">
        <v>443</v>
      </c>
      <c r="D5153" s="126">
        <v>500</v>
      </c>
      <c r="E5153" s="126">
        <v>20</v>
      </c>
      <c r="F5153" s="126" t="s">
        <v>5877</v>
      </c>
      <c r="G5153" s="126">
        <v>3.1</v>
      </c>
    </row>
    <row r="5154" spans="1:7" x14ac:dyDescent="0.25">
      <c r="A5154" s="126">
        <v>32053</v>
      </c>
      <c r="B5154" s="126" t="s">
        <v>4015</v>
      </c>
      <c r="C5154" s="126" t="s">
        <v>443</v>
      </c>
      <c r="D5154" s="126">
        <v>500</v>
      </c>
      <c r="E5154" s="126">
        <v>24</v>
      </c>
      <c r="F5154" s="126" t="s">
        <v>5877</v>
      </c>
      <c r="G5154" s="126">
        <v>3.1</v>
      </c>
    </row>
    <row r="5155" spans="1:7" x14ac:dyDescent="0.25">
      <c r="A5155" s="126">
        <v>32053</v>
      </c>
      <c r="B5155" s="126" t="s">
        <v>4015</v>
      </c>
      <c r="C5155" s="126" t="s">
        <v>443</v>
      </c>
      <c r="D5155" s="126">
        <v>500</v>
      </c>
      <c r="E5155" s="126">
        <v>24</v>
      </c>
      <c r="F5155" s="126" t="s">
        <v>5877</v>
      </c>
      <c r="G5155" s="126">
        <v>3.1</v>
      </c>
    </row>
    <row r="5156" spans="1:7" x14ac:dyDescent="0.25">
      <c r="A5156" s="126">
        <v>32433</v>
      </c>
      <c r="B5156" s="126" t="s">
        <v>3438</v>
      </c>
      <c r="C5156" s="126" t="s">
        <v>443</v>
      </c>
      <c r="D5156" s="126">
        <v>473</v>
      </c>
      <c r="E5156" s="126">
        <v>24</v>
      </c>
      <c r="F5156" s="126" t="s">
        <v>6638</v>
      </c>
      <c r="G5156" s="126">
        <v>4.49</v>
      </c>
    </row>
    <row r="5157" spans="1:7" x14ac:dyDescent="0.25">
      <c r="A5157" s="126">
        <v>32433</v>
      </c>
      <c r="B5157" s="126" t="s">
        <v>3438</v>
      </c>
      <c r="C5157" s="126" t="s">
        <v>443</v>
      </c>
      <c r="D5157" s="126">
        <v>473</v>
      </c>
      <c r="E5157" s="126">
        <v>24</v>
      </c>
      <c r="F5157" s="126" t="s">
        <v>6638</v>
      </c>
      <c r="G5157" s="126">
        <v>4.49</v>
      </c>
    </row>
    <row r="5158" spans="1:7" x14ac:dyDescent="0.25">
      <c r="A5158" s="126">
        <v>32433</v>
      </c>
      <c r="B5158" s="126" t="s">
        <v>3438</v>
      </c>
      <c r="C5158" s="126" t="s">
        <v>443</v>
      </c>
      <c r="D5158" s="126">
        <v>473</v>
      </c>
      <c r="E5158" s="126">
        <v>24</v>
      </c>
      <c r="F5158" s="126" t="s">
        <v>6638</v>
      </c>
      <c r="G5158" s="126">
        <v>4.49</v>
      </c>
    </row>
    <row r="5159" spans="1:7" x14ac:dyDescent="0.25">
      <c r="A5159" s="126">
        <v>31911</v>
      </c>
      <c r="B5159" s="126" t="s">
        <v>3785</v>
      </c>
      <c r="C5159" s="126" t="s">
        <v>443</v>
      </c>
      <c r="D5159" s="126">
        <v>473</v>
      </c>
      <c r="E5159" s="126">
        <v>24</v>
      </c>
      <c r="F5159" s="126" t="s">
        <v>6413</v>
      </c>
      <c r="G5159" s="126">
        <v>4.26</v>
      </c>
    </row>
    <row r="5160" spans="1:7" x14ac:dyDescent="0.25">
      <c r="A5160" s="126">
        <v>31911</v>
      </c>
      <c r="B5160" s="126" t="s">
        <v>3785</v>
      </c>
      <c r="C5160" s="126" t="s">
        <v>443</v>
      </c>
      <c r="D5160" s="126">
        <v>473</v>
      </c>
      <c r="E5160" s="126">
        <v>24</v>
      </c>
      <c r="F5160" s="126" t="s">
        <v>6413</v>
      </c>
      <c r="G5160" s="126">
        <v>4.26</v>
      </c>
    </row>
    <row r="5161" spans="1:7" x14ac:dyDescent="0.25">
      <c r="A5161" s="126">
        <v>29687</v>
      </c>
      <c r="B5161" s="126" t="s">
        <v>3583</v>
      </c>
      <c r="C5161" s="126" t="s">
        <v>443</v>
      </c>
      <c r="D5161" s="126">
        <v>1892</v>
      </c>
      <c r="E5161" s="126">
        <v>6</v>
      </c>
      <c r="F5161" s="126" t="s">
        <v>6431</v>
      </c>
      <c r="G5161" s="126">
        <v>11.95</v>
      </c>
    </row>
    <row r="5162" spans="1:7" x14ac:dyDescent="0.25">
      <c r="A5162" s="126">
        <v>29687</v>
      </c>
      <c r="B5162" s="126" t="s">
        <v>3583</v>
      </c>
      <c r="C5162" s="126" t="s">
        <v>443</v>
      </c>
      <c r="D5162" s="126">
        <v>1892</v>
      </c>
      <c r="E5162" s="126">
        <v>6</v>
      </c>
      <c r="F5162" s="126" t="s">
        <v>6431</v>
      </c>
      <c r="G5162" s="126">
        <v>11.95</v>
      </c>
    </row>
    <row r="5163" spans="1:7" x14ac:dyDescent="0.25">
      <c r="A5163" s="126">
        <v>29865</v>
      </c>
      <c r="B5163" s="126" t="s">
        <v>4090</v>
      </c>
      <c r="C5163" s="126" t="s">
        <v>442</v>
      </c>
      <c r="D5163" s="126">
        <v>750</v>
      </c>
      <c r="E5163" s="126">
        <v>12</v>
      </c>
      <c r="F5163" s="126" t="s">
        <v>5906</v>
      </c>
      <c r="G5163" s="126">
        <v>13.99</v>
      </c>
    </row>
    <row r="5164" spans="1:7" x14ac:dyDescent="0.25">
      <c r="A5164" s="126">
        <v>30911</v>
      </c>
      <c r="B5164" s="126" t="s">
        <v>3677</v>
      </c>
      <c r="C5164" s="126" t="s">
        <v>444</v>
      </c>
      <c r="D5164" s="126">
        <v>473</v>
      </c>
      <c r="E5164" s="126">
        <v>24</v>
      </c>
      <c r="F5164" s="126" t="s">
        <v>6394</v>
      </c>
      <c r="G5164" s="126">
        <v>3.45</v>
      </c>
    </row>
    <row r="5165" spans="1:7" x14ac:dyDescent="0.25">
      <c r="A5165" s="126">
        <v>32279</v>
      </c>
      <c r="B5165" s="126" t="s">
        <v>3761</v>
      </c>
      <c r="C5165" s="126" t="s">
        <v>441</v>
      </c>
      <c r="D5165" s="126">
        <v>750</v>
      </c>
      <c r="E5165" s="126">
        <v>6</v>
      </c>
      <c r="F5165" s="126" t="s">
        <v>5779</v>
      </c>
      <c r="G5165" s="126">
        <v>44.99</v>
      </c>
    </row>
    <row r="5166" spans="1:7" x14ac:dyDescent="0.25">
      <c r="A5166" s="126">
        <v>30661</v>
      </c>
      <c r="B5166" s="126" t="s">
        <v>2572</v>
      </c>
      <c r="C5166" s="126" t="s">
        <v>442</v>
      </c>
      <c r="D5166" s="126">
        <v>750</v>
      </c>
      <c r="E5166" s="126">
        <v>6</v>
      </c>
      <c r="F5166" s="126" t="s">
        <v>5999</v>
      </c>
      <c r="G5166" s="126">
        <v>64.989999999999995</v>
      </c>
    </row>
    <row r="5167" spans="1:7" x14ac:dyDescent="0.25">
      <c r="A5167" s="126">
        <v>30746</v>
      </c>
      <c r="B5167" s="126" t="s">
        <v>3600</v>
      </c>
      <c r="C5167" s="126" t="s">
        <v>442</v>
      </c>
      <c r="D5167" s="126">
        <v>750</v>
      </c>
      <c r="E5167" s="126">
        <v>12</v>
      </c>
      <c r="F5167" s="126" t="s">
        <v>6075</v>
      </c>
      <c r="G5167" s="126">
        <v>9.99</v>
      </c>
    </row>
    <row r="5168" spans="1:7" x14ac:dyDescent="0.25">
      <c r="A5168" s="126">
        <v>32437</v>
      </c>
      <c r="B5168" s="126" t="s">
        <v>3439</v>
      </c>
      <c r="C5168" s="126" t="s">
        <v>443</v>
      </c>
      <c r="D5168" s="126">
        <v>473</v>
      </c>
      <c r="E5168" s="126">
        <v>24</v>
      </c>
      <c r="F5168" s="126" t="s">
        <v>6638</v>
      </c>
      <c r="G5168" s="126">
        <v>4.25</v>
      </c>
    </row>
    <row r="5169" spans="1:7" x14ac:dyDescent="0.25">
      <c r="A5169" s="126">
        <v>32437</v>
      </c>
      <c r="B5169" s="126" t="s">
        <v>3439</v>
      </c>
      <c r="C5169" s="126" t="s">
        <v>443</v>
      </c>
      <c r="D5169" s="126">
        <v>473</v>
      </c>
      <c r="E5169" s="126">
        <v>24</v>
      </c>
      <c r="F5169" s="126" t="s">
        <v>6638</v>
      </c>
      <c r="G5169" s="126">
        <v>4.25</v>
      </c>
    </row>
    <row r="5170" spans="1:7" x14ac:dyDescent="0.25">
      <c r="A5170" s="126">
        <v>32437</v>
      </c>
      <c r="B5170" s="126" t="s">
        <v>3439</v>
      </c>
      <c r="C5170" s="126" t="s">
        <v>443</v>
      </c>
      <c r="D5170" s="126">
        <v>473</v>
      </c>
      <c r="E5170" s="126">
        <v>24</v>
      </c>
      <c r="F5170" s="126" t="s">
        <v>6638</v>
      </c>
      <c r="G5170" s="126">
        <v>4.25</v>
      </c>
    </row>
    <row r="5171" spans="1:7" x14ac:dyDescent="0.25">
      <c r="A5171" s="126">
        <v>30597</v>
      </c>
      <c r="B5171" s="126" t="s">
        <v>2564</v>
      </c>
      <c r="C5171" s="126" t="s">
        <v>443</v>
      </c>
      <c r="D5171" s="126">
        <v>355</v>
      </c>
      <c r="E5171" s="126">
        <v>24</v>
      </c>
      <c r="F5171" s="126" t="s">
        <v>6578</v>
      </c>
      <c r="G5171" s="126">
        <v>2.74</v>
      </c>
    </row>
    <row r="5172" spans="1:7" x14ac:dyDescent="0.25">
      <c r="A5172" s="126">
        <v>30597</v>
      </c>
      <c r="B5172" s="126" t="s">
        <v>2564</v>
      </c>
      <c r="C5172" s="126" t="s">
        <v>443</v>
      </c>
      <c r="D5172" s="126">
        <v>355</v>
      </c>
      <c r="E5172" s="126">
        <v>24</v>
      </c>
      <c r="F5172" s="126" t="s">
        <v>6578</v>
      </c>
      <c r="G5172" s="126">
        <v>2.74</v>
      </c>
    </row>
    <row r="5173" spans="1:7" x14ac:dyDescent="0.25">
      <c r="A5173" s="126">
        <v>30598</v>
      </c>
      <c r="B5173" s="126" t="s">
        <v>5540</v>
      </c>
      <c r="C5173" s="126" t="s">
        <v>443</v>
      </c>
      <c r="D5173" s="126">
        <v>2840</v>
      </c>
      <c r="E5173" s="126">
        <v>3</v>
      </c>
      <c r="F5173" s="126" t="s">
        <v>6578</v>
      </c>
      <c r="G5173" s="126">
        <v>16.940000000000001</v>
      </c>
    </row>
    <row r="5174" spans="1:7" x14ac:dyDescent="0.25">
      <c r="A5174" s="126">
        <v>30598</v>
      </c>
      <c r="B5174" s="126" t="s">
        <v>5540</v>
      </c>
      <c r="C5174" s="126" t="s">
        <v>443</v>
      </c>
      <c r="D5174" s="126">
        <v>2840</v>
      </c>
      <c r="E5174" s="126">
        <v>3</v>
      </c>
      <c r="F5174" s="126" t="s">
        <v>6578</v>
      </c>
      <c r="G5174" s="126">
        <v>16.940000000000001</v>
      </c>
    </row>
    <row r="5175" spans="1:7" x14ac:dyDescent="0.25">
      <c r="A5175" s="126">
        <v>30600</v>
      </c>
      <c r="B5175" s="126" t="s">
        <v>2565</v>
      </c>
      <c r="C5175" s="126" t="s">
        <v>443</v>
      </c>
      <c r="D5175" s="126">
        <v>355</v>
      </c>
      <c r="E5175" s="126">
        <v>24</v>
      </c>
      <c r="F5175" s="126" t="s">
        <v>6578</v>
      </c>
      <c r="G5175" s="126">
        <v>2.44</v>
      </c>
    </row>
    <row r="5176" spans="1:7" x14ac:dyDescent="0.25">
      <c r="A5176" s="126">
        <v>30600</v>
      </c>
      <c r="B5176" s="126" t="s">
        <v>2565</v>
      </c>
      <c r="C5176" s="126" t="s">
        <v>443</v>
      </c>
      <c r="D5176" s="126">
        <v>355</v>
      </c>
      <c r="E5176" s="126">
        <v>24</v>
      </c>
      <c r="F5176" s="126" t="s">
        <v>6578</v>
      </c>
      <c r="G5176" s="126">
        <v>2.44</v>
      </c>
    </row>
    <row r="5177" spans="1:7" x14ac:dyDescent="0.25">
      <c r="A5177" s="126">
        <v>32213</v>
      </c>
      <c r="B5177" s="126" t="s">
        <v>3754</v>
      </c>
      <c r="C5177" s="126" t="s">
        <v>441</v>
      </c>
      <c r="D5177" s="126">
        <v>750</v>
      </c>
      <c r="E5177" s="126">
        <v>6</v>
      </c>
      <c r="F5177" s="126" t="s">
        <v>5784</v>
      </c>
      <c r="G5177" s="126">
        <v>38.49</v>
      </c>
    </row>
    <row r="5178" spans="1:7" x14ac:dyDescent="0.25">
      <c r="A5178" s="126">
        <v>30867</v>
      </c>
      <c r="B5178" s="126" t="s">
        <v>3661</v>
      </c>
      <c r="C5178" s="126" t="s">
        <v>443</v>
      </c>
      <c r="D5178" s="126">
        <v>473</v>
      </c>
      <c r="E5178" s="126">
        <v>24</v>
      </c>
      <c r="F5178" s="126" t="s">
        <v>6578</v>
      </c>
      <c r="G5178" s="126">
        <v>3.24</v>
      </c>
    </row>
    <row r="5179" spans="1:7" x14ac:dyDescent="0.25">
      <c r="A5179" s="126">
        <v>30867</v>
      </c>
      <c r="B5179" s="126" t="s">
        <v>3661</v>
      </c>
      <c r="C5179" s="126" t="s">
        <v>443</v>
      </c>
      <c r="D5179" s="126">
        <v>473</v>
      </c>
      <c r="E5179" s="126">
        <v>24</v>
      </c>
      <c r="F5179" s="126" t="s">
        <v>6578</v>
      </c>
      <c r="G5179" s="126">
        <v>3.24</v>
      </c>
    </row>
    <row r="5180" spans="1:7" x14ac:dyDescent="0.25">
      <c r="A5180" s="126">
        <v>30868</v>
      </c>
      <c r="B5180" s="126" t="s">
        <v>3662</v>
      </c>
      <c r="C5180" s="126" t="s">
        <v>443</v>
      </c>
      <c r="D5180" s="126">
        <v>473</v>
      </c>
      <c r="E5180" s="126">
        <v>24</v>
      </c>
      <c r="F5180" s="126" t="s">
        <v>6578</v>
      </c>
      <c r="G5180" s="126">
        <v>4.24</v>
      </c>
    </row>
    <row r="5181" spans="1:7" x14ac:dyDescent="0.25">
      <c r="A5181" s="126">
        <v>30868</v>
      </c>
      <c r="B5181" s="126" t="s">
        <v>3662</v>
      </c>
      <c r="C5181" s="126" t="s">
        <v>443</v>
      </c>
      <c r="D5181" s="126">
        <v>473</v>
      </c>
      <c r="E5181" s="126">
        <v>24</v>
      </c>
      <c r="F5181" s="126" t="s">
        <v>6578</v>
      </c>
      <c r="G5181" s="126">
        <v>4.24</v>
      </c>
    </row>
    <row r="5182" spans="1:7" x14ac:dyDescent="0.25">
      <c r="A5182" s="126">
        <v>31768</v>
      </c>
      <c r="B5182" s="126" t="s">
        <v>3909</v>
      </c>
      <c r="C5182" s="126" t="s">
        <v>442</v>
      </c>
      <c r="D5182" s="126">
        <v>750</v>
      </c>
      <c r="E5182" s="126">
        <v>12</v>
      </c>
      <c r="F5182" s="126" t="s">
        <v>5999</v>
      </c>
      <c r="G5182" s="126">
        <v>11.49</v>
      </c>
    </row>
    <row r="5183" spans="1:7" x14ac:dyDescent="0.25">
      <c r="A5183" s="126">
        <v>31300</v>
      </c>
      <c r="B5183" s="126" t="s">
        <v>3526</v>
      </c>
      <c r="C5183" s="126" t="s">
        <v>443</v>
      </c>
      <c r="D5183" s="126">
        <v>5325</v>
      </c>
      <c r="E5183" s="126">
        <v>1</v>
      </c>
      <c r="F5183" s="126" t="s">
        <v>6180</v>
      </c>
      <c r="G5183" s="126">
        <v>24.75</v>
      </c>
    </row>
    <row r="5184" spans="1:7" x14ac:dyDescent="0.25">
      <c r="A5184" s="126">
        <v>31300</v>
      </c>
      <c r="B5184" s="126" t="s">
        <v>3526</v>
      </c>
      <c r="C5184" s="126" t="s">
        <v>443</v>
      </c>
      <c r="D5184" s="126">
        <v>5325</v>
      </c>
      <c r="E5184" s="126">
        <v>1</v>
      </c>
      <c r="F5184" s="126" t="s">
        <v>6180</v>
      </c>
      <c r="G5184" s="126">
        <v>24.75</v>
      </c>
    </row>
    <row r="5185" spans="1:7" x14ac:dyDescent="0.25">
      <c r="A5185" s="126">
        <v>31844</v>
      </c>
      <c r="B5185" s="126" t="s">
        <v>3924</v>
      </c>
      <c r="C5185" s="126" t="s">
        <v>441</v>
      </c>
      <c r="D5185" s="126">
        <v>750</v>
      </c>
      <c r="E5185" s="126">
        <v>12</v>
      </c>
      <c r="F5185" s="126" t="s">
        <v>5771</v>
      </c>
      <c r="G5185" s="126">
        <v>29.99</v>
      </c>
    </row>
    <row r="5186" spans="1:7" x14ac:dyDescent="0.25">
      <c r="A5186" s="126">
        <v>29844</v>
      </c>
      <c r="B5186" s="126" t="s">
        <v>4364</v>
      </c>
      <c r="C5186" s="126" t="s">
        <v>443</v>
      </c>
      <c r="D5186" s="126">
        <v>2130</v>
      </c>
      <c r="E5186" s="126">
        <v>4</v>
      </c>
      <c r="F5186" s="126" t="s">
        <v>6180</v>
      </c>
      <c r="G5186" s="126">
        <v>13.98</v>
      </c>
    </row>
    <row r="5187" spans="1:7" x14ac:dyDescent="0.25">
      <c r="A5187" s="126">
        <v>29844</v>
      </c>
      <c r="B5187" s="126" t="s">
        <v>4364</v>
      </c>
      <c r="C5187" s="126" t="s">
        <v>443</v>
      </c>
      <c r="D5187" s="126">
        <v>2130</v>
      </c>
      <c r="E5187" s="126">
        <v>4</v>
      </c>
      <c r="F5187" s="126" t="s">
        <v>6180</v>
      </c>
      <c r="G5187" s="126">
        <v>13.98</v>
      </c>
    </row>
    <row r="5188" spans="1:7" x14ac:dyDescent="0.25">
      <c r="A5188" s="126">
        <v>29902</v>
      </c>
      <c r="B5188" s="126" t="s">
        <v>3481</v>
      </c>
      <c r="C5188" s="126" t="s">
        <v>441</v>
      </c>
      <c r="D5188" s="126">
        <v>750</v>
      </c>
      <c r="E5188" s="126">
        <v>3</v>
      </c>
      <c r="F5188" s="126" t="s">
        <v>5786</v>
      </c>
      <c r="G5188" s="126">
        <v>359.99</v>
      </c>
    </row>
    <row r="5189" spans="1:7" x14ac:dyDescent="0.25">
      <c r="A5189" s="126">
        <v>31354</v>
      </c>
      <c r="B5189" s="126" t="s">
        <v>3731</v>
      </c>
      <c r="C5189" s="126" t="s">
        <v>442</v>
      </c>
      <c r="D5189" s="126">
        <v>1500</v>
      </c>
      <c r="E5189" s="126">
        <v>6</v>
      </c>
      <c r="F5189" s="126" t="s">
        <v>5957</v>
      </c>
      <c r="G5189" s="126">
        <v>16.989999999999998</v>
      </c>
    </row>
    <row r="5190" spans="1:7" x14ac:dyDescent="0.25">
      <c r="A5190" s="126">
        <v>31357</v>
      </c>
      <c r="B5190" s="126" t="s">
        <v>3732</v>
      </c>
      <c r="C5190" s="126" t="s">
        <v>442</v>
      </c>
      <c r="D5190" s="126">
        <v>1500</v>
      </c>
      <c r="E5190" s="126">
        <v>6</v>
      </c>
      <c r="F5190" s="126" t="s">
        <v>5957</v>
      </c>
      <c r="G5190" s="126">
        <v>16.989999999999998</v>
      </c>
    </row>
    <row r="5191" spans="1:7" x14ac:dyDescent="0.25">
      <c r="A5191" s="126">
        <v>31455</v>
      </c>
      <c r="B5191" s="126" t="s">
        <v>3670</v>
      </c>
      <c r="C5191" s="126" t="s">
        <v>443</v>
      </c>
      <c r="D5191" s="126">
        <v>473</v>
      </c>
      <c r="E5191" s="126">
        <v>24</v>
      </c>
      <c r="F5191" s="126" t="s">
        <v>6449</v>
      </c>
      <c r="G5191" s="126">
        <v>4.22</v>
      </c>
    </row>
    <row r="5192" spans="1:7" x14ac:dyDescent="0.25">
      <c r="A5192" s="126">
        <v>31455</v>
      </c>
      <c r="B5192" s="126" t="s">
        <v>3670</v>
      </c>
      <c r="C5192" s="126" t="s">
        <v>443</v>
      </c>
      <c r="D5192" s="126">
        <v>473</v>
      </c>
      <c r="E5192" s="126">
        <v>24</v>
      </c>
      <c r="F5192" s="126" t="s">
        <v>6449</v>
      </c>
      <c r="G5192" s="126">
        <v>4.22</v>
      </c>
    </row>
    <row r="5193" spans="1:7" x14ac:dyDescent="0.25">
      <c r="A5193" s="126">
        <v>31821</v>
      </c>
      <c r="B5193" s="126" t="s">
        <v>3437</v>
      </c>
      <c r="C5193" s="126" t="s">
        <v>443</v>
      </c>
      <c r="D5193" s="126">
        <v>473</v>
      </c>
      <c r="E5193" s="126">
        <v>24</v>
      </c>
      <c r="F5193" s="126" t="s">
        <v>6638</v>
      </c>
      <c r="G5193" s="126">
        <v>4.3899999999999997</v>
      </c>
    </row>
    <row r="5194" spans="1:7" x14ac:dyDescent="0.25">
      <c r="A5194" s="126">
        <v>31821</v>
      </c>
      <c r="B5194" s="126" t="s">
        <v>3437</v>
      </c>
      <c r="C5194" s="126" t="s">
        <v>443</v>
      </c>
      <c r="D5194" s="126">
        <v>473</v>
      </c>
      <c r="E5194" s="126">
        <v>24</v>
      </c>
      <c r="F5194" s="126" t="s">
        <v>6638</v>
      </c>
      <c r="G5194" s="126">
        <v>4.3899999999999997</v>
      </c>
    </row>
    <row r="5195" spans="1:7" x14ac:dyDescent="0.25">
      <c r="A5195" s="126">
        <v>31821</v>
      </c>
      <c r="B5195" s="126" t="s">
        <v>3437</v>
      </c>
      <c r="C5195" s="126" t="s">
        <v>443</v>
      </c>
      <c r="D5195" s="126">
        <v>473</v>
      </c>
      <c r="E5195" s="126">
        <v>24</v>
      </c>
      <c r="F5195" s="126" t="s">
        <v>6638</v>
      </c>
      <c r="G5195" s="126">
        <v>4.3899999999999997</v>
      </c>
    </row>
    <row r="5196" spans="1:7" x14ac:dyDescent="0.25">
      <c r="A5196" s="126">
        <v>32283</v>
      </c>
      <c r="B5196" s="126" t="s">
        <v>3762</v>
      </c>
      <c r="C5196" s="126" t="s">
        <v>443</v>
      </c>
      <c r="D5196" s="126">
        <v>750</v>
      </c>
      <c r="E5196" s="126">
        <v>12</v>
      </c>
      <c r="F5196" s="126" t="s">
        <v>6481</v>
      </c>
      <c r="G5196" s="126">
        <v>13.99</v>
      </c>
    </row>
    <row r="5197" spans="1:7" x14ac:dyDescent="0.25">
      <c r="A5197" s="126">
        <v>32283</v>
      </c>
      <c r="B5197" s="126" t="s">
        <v>3762</v>
      </c>
      <c r="C5197" s="126" t="s">
        <v>443</v>
      </c>
      <c r="D5197" s="126">
        <v>750</v>
      </c>
      <c r="E5197" s="126">
        <v>12</v>
      </c>
      <c r="F5197" s="126" t="s">
        <v>6481</v>
      </c>
      <c r="G5197" s="126">
        <v>13.99</v>
      </c>
    </row>
    <row r="5198" spans="1:7" x14ac:dyDescent="0.25">
      <c r="A5198" s="126">
        <v>733112</v>
      </c>
      <c r="B5198" s="126" t="s">
        <v>3170</v>
      </c>
      <c r="C5198" s="126" t="s">
        <v>441</v>
      </c>
      <c r="D5198" s="126">
        <v>750</v>
      </c>
      <c r="E5198" s="126">
        <v>6</v>
      </c>
      <c r="F5198" s="126" t="s">
        <v>5794</v>
      </c>
      <c r="G5198" s="126">
        <v>42.95</v>
      </c>
    </row>
    <row r="5199" spans="1:7" x14ac:dyDescent="0.25">
      <c r="A5199" s="126">
        <v>30054</v>
      </c>
      <c r="B5199" s="126" t="s">
        <v>4108</v>
      </c>
      <c r="C5199" s="126" t="s">
        <v>444</v>
      </c>
      <c r="D5199" s="126">
        <v>2046</v>
      </c>
      <c r="E5199" s="126">
        <v>4</v>
      </c>
      <c r="F5199" s="126" t="s">
        <v>5984</v>
      </c>
      <c r="G5199" s="126">
        <v>13.27</v>
      </c>
    </row>
    <row r="5200" spans="1:7" x14ac:dyDescent="0.25">
      <c r="A5200" s="126">
        <v>31048</v>
      </c>
      <c r="B5200" s="126" t="s">
        <v>3524</v>
      </c>
      <c r="C5200" s="126" t="s">
        <v>443</v>
      </c>
      <c r="D5200" s="126">
        <v>1892</v>
      </c>
      <c r="E5200" s="126">
        <v>6</v>
      </c>
      <c r="F5200" s="126" t="s">
        <v>6179</v>
      </c>
      <c r="G5200" s="126">
        <v>11.79</v>
      </c>
    </row>
    <row r="5201" spans="1:7" x14ac:dyDescent="0.25">
      <c r="A5201" s="126">
        <v>31048</v>
      </c>
      <c r="B5201" s="126" t="s">
        <v>3524</v>
      </c>
      <c r="C5201" s="126" t="s">
        <v>443</v>
      </c>
      <c r="D5201" s="126">
        <v>1892</v>
      </c>
      <c r="E5201" s="126">
        <v>6</v>
      </c>
      <c r="F5201" s="126" t="s">
        <v>6179</v>
      </c>
      <c r="G5201" s="126">
        <v>11.79</v>
      </c>
    </row>
    <row r="5202" spans="1:7" x14ac:dyDescent="0.25">
      <c r="A5202" s="126">
        <v>32208</v>
      </c>
      <c r="B5202" s="126" t="s">
        <v>3752</v>
      </c>
      <c r="C5202" s="126" t="s">
        <v>442</v>
      </c>
      <c r="D5202" s="126">
        <v>750</v>
      </c>
      <c r="E5202" s="126">
        <v>12</v>
      </c>
      <c r="F5202" s="126" t="s">
        <v>6530</v>
      </c>
      <c r="G5202" s="126">
        <v>17.989999999999998</v>
      </c>
    </row>
    <row r="5203" spans="1:7" x14ac:dyDescent="0.25">
      <c r="A5203" s="126">
        <v>31240</v>
      </c>
      <c r="B5203" s="126" t="s">
        <v>3625</v>
      </c>
      <c r="C5203" s="126" t="s">
        <v>442</v>
      </c>
      <c r="D5203" s="126">
        <v>750</v>
      </c>
      <c r="E5203" s="126">
        <v>6</v>
      </c>
      <c r="F5203" s="126" t="s">
        <v>6416</v>
      </c>
      <c r="G5203" s="126">
        <v>197.96</v>
      </c>
    </row>
    <row r="5204" spans="1:7" x14ac:dyDescent="0.25">
      <c r="A5204" s="126">
        <v>31050</v>
      </c>
      <c r="B5204" s="126" t="s">
        <v>3525</v>
      </c>
      <c r="C5204" s="126" t="s">
        <v>443</v>
      </c>
      <c r="D5204" s="126">
        <v>473</v>
      </c>
      <c r="E5204" s="126">
        <v>24</v>
      </c>
      <c r="F5204" s="126" t="s">
        <v>6179</v>
      </c>
      <c r="G5204" s="126">
        <v>3.25</v>
      </c>
    </row>
    <row r="5205" spans="1:7" x14ac:dyDescent="0.25">
      <c r="A5205" s="126">
        <v>31050</v>
      </c>
      <c r="B5205" s="126" t="s">
        <v>3525</v>
      </c>
      <c r="C5205" s="126" t="s">
        <v>443</v>
      </c>
      <c r="D5205" s="126">
        <v>473</v>
      </c>
      <c r="E5205" s="126">
        <v>24</v>
      </c>
      <c r="F5205" s="126" t="s">
        <v>6179</v>
      </c>
      <c r="G5205" s="126">
        <v>3.25</v>
      </c>
    </row>
    <row r="5206" spans="1:7" x14ac:dyDescent="0.25">
      <c r="A5206" s="126">
        <v>30514</v>
      </c>
      <c r="B5206" s="126" t="s">
        <v>3774</v>
      </c>
      <c r="C5206" s="126" t="s">
        <v>443</v>
      </c>
      <c r="D5206" s="126">
        <v>473</v>
      </c>
      <c r="E5206" s="126">
        <v>24</v>
      </c>
      <c r="F5206" s="126" t="s">
        <v>6413</v>
      </c>
      <c r="G5206" s="126">
        <v>3.25</v>
      </c>
    </row>
    <row r="5207" spans="1:7" x14ac:dyDescent="0.25">
      <c r="A5207" s="126">
        <v>30514</v>
      </c>
      <c r="B5207" s="126" t="s">
        <v>3774</v>
      </c>
      <c r="C5207" s="126" t="s">
        <v>443</v>
      </c>
      <c r="D5207" s="126">
        <v>473</v>
      </c>
      <c r="E5207" s="126">
        <v>24</v>
      </c>
      <c r="F5207" s="126" t="s">
        <v>6413</v>
      </c>
      <c r="G5207" s="126">
        <v>3.25</v>
      </c>
    </row>
    <row r="5208" spans="1:7" x14ac:dyDescent="0.25">
      <c r="A5208" s="126">
        <v>30516</v>
      </c>
      <c r="B5208" s="126" t="s">
        <v>3775</v>
      </c>
      <c r="C5208" s="126" t="s">
        <v>443</v>
      </c>
      <c r="D5208" s="126">
        <v>473</v>
      </c>
      <c r="E5208" s="126">
        <v>24</v>
      </c>
      <c r="F5208" s="126" t="s">
        <v>6413</v>
      </c>
      <c r="G5208" s="126">
        <v>3.25</v>
      </c>
    </row>
    <row r="5209" spans="1:7" x14ac:dyDescent="0.25">
      <c r="A5209" s="126">
        <v>30516</v>
      </c>
      <c r="B5209" s="126" t="s">
        <v>3775</v>
      </c>
      <c r="C5209" s="126" t="s">
        <v>443</v>
      </c>
      <c r="D5209" s="126">
        <v>473</v>
      </c>
      <c r="E5209" s="126">
        <v>24</v>
      </c>
      <c r="F5209" s="126" t="s">
        <v>6413</v>
      </c>
      <c r="G5209" s="126">
        <v>3.25</v>
      </c>
    </row>
    <row r="5210" spans="1:7" x14ac:dyDescent="0.25">
      <c r="A5210" s="126">
        <v>32380</v>
      </c>
      <c r="B5210" s="126" t="s">
        <v>3596</v>
      </c>
      <c r="C5210" s="126" t="s">
        <v>443</v>
      </c>
      <c r="D5210" s="126">
        <v>500</v>
      </c>
      <c r="E5210" s="126">
        <v>12</v>
      </c>
      <c r="F5210" s="126" t="s">
        <v>6413</v>
      </c>
      <c r="G5210" s="126">
        <v>5.5</v>
      </c>
    </row>
    <row r="5211" spans="1:7" x14ac:dyDescent="0.25">
      <c r="A5211" s="126">
        <v>32380</v>
      </c>
      <c r="B5211" s="126" t="s">
        <v>3596</v>
      </c>
      <c r="C5211" s="126" t="s">
        <v>443</v>
      </c>
      <c r="D5211" s="126">
        <v>500</v>
      </c>
      <c r="E5211" s="126">
        <v>12</v>
      </c>
      <c r="F5211" s="126" t="s">
        <v>6413</v>
      </c>
      <c r="G5211" s="126">
        <v>5.5</v>
      </c>
    </row>
    <row r="5212" spans="1:7" x14ac:dyDescent="0.25">
      <c r="A5212" s="126">
        <v>32440</v>
      </c>
      <c r="B5212" s="126" t="s">
        <v>3440</v>
      </c>
      <c r="C5212" s="126" t="s">
        <v>443</v>
      </c>
      <c r="D5212" s="126">
        <v>473</v>
      </c>
      <c r="E5212" s="126">
        <v>24</v>
      </c>
      <c r="F5212" s="126" t="s">
        <v>6638</v>
      </c>
      <c r="G5212" s="126">
        <v>4.3899999999999997</v>
      </c>
    </row>
    <row r="5213" spans="1:7" x14ac:dyDescent="0.25">
      <c r="A5213" s="126">
        <v>32440</v>
      </c>
      <c r="B5213" s="126" t="s">
        <v>3440</v>
      </c>
      <c r="C5213" s="126" t="s">
        <v>443</v>
      </c>
      <c r="D5213" s="126">
        <v>473</v>
      </c>
      <c r="E5213" s="126">
        <v>24</v>
      </c>
      <c r="F5213" s="126" t="s">
        <v>6638</v>
      </c>
      <c r="G5213" s="126">
        <v>4.3899999999999997</v>
      </c>
    </row>
    <row r="5214" spans="1:7" x14ac:dyDescent="0.25">
      <c r="A5214" s="126">
        <v>32440</v>
      </c>
      <c r="B5214" s="126" t="s">
        <v>3440</v>
      </c>
      <c r="C5214" s="126" t="s">
        <v>443</v>
      </c>
      <c r="D5214" s="126">
        <v>473</v>
      </c>
      <c r="E5214" s="126">
        <v>24</v>
      </c>
      <c r="F5214" s="126" t="s">
        <v>6638</v>
      </c>
      <c r="G5214" s="126">
        <v>4.3899999999999997</v>
      </c>
    </row>
    <row r="5215" spans="1:7" x14ac:dyDescent="0.25">
      <c r="A5215" s="126">
        <v>31363</v>
      </c>
      <c r="B5215" s="126" t="s">
        <v>3735</v>
      </c>
      <c r="C5215" s="126" t="s">
        <v>442</v>
      </c>
      <c r="D5215" s="126">
        <v>750</v>
      </c>
      <c r="E5215" s="126">
        <v>12</v>
      </c>
      <c r="F5215" s="126" t="s">
        <v>5779</v>
      </c>
      <c r="G5215" s="126">
        <v>15.99</v>
      </c>
    </row>
    <row r="5216" spans="1:7" x14ac:dyDescent="0.25">
      <c r="A5216" s="126">
        <v>32210</v>
      </c>
      <c r="B5216" s="126" t="s">
        <v>3753</v>
      </c>
      <c r="C5216" s="126" t="s">
        <v>441</v>
      </c>
      <c r="D5216" s="126">
        <v>750</v>
      </c>
      <c r="E5216" s="126">
        <v>6</v>
      </c>
      <c r="F5216" s="126" t="s">
        <v>6126</v>
      </c>
      <c r="G5216" s="126">
        <v>84.66</v>
      </c>
    </row>
    <row r="5217" spans="1:7" x14ac:dyDescent="0.25">
      <c r="A5217" s="126">
        <v>32216</v>
      </c>
      <c r="B5217" s="126" t="s">
        <v>6723</v>
      </c>
      <c r="C5217" s="126" t="s">
        <v>441</v>
      </c>
      <c r="D5217" s="126">
        <v>750</v>
      </c>
      <c r="E5217" s="126">
        <v>6</v>
      </c>
      <c r="F5217" s="126" t="s">
        <v>5784</v>
      </c>
      <c r="G5217" s="126">
        <v>38.49</v>
      </c>
    </row>
    <row r="5218" spans="1:7" x14ac:dyDescent="0.25">
      <c r="A5218" s="126">
        <v>29760</v>
      </c>
      <c r="B5218" s="126" t="s">
        <v>3507</v>
      </c>
      <c r="C5218" s="126" t="s">
        <v>443</v>
      </c>
      <c r="D5218" s="126">
        <v>473</v>
      </c>
      <c r="E5218" s="126">
        <v>24</v>
      </c>
      <c r="F5218" s="126" t="s">
        <v>6182</v>
      </c>
      <c r="G5218" s="126">
        <v>3.31</v>
      </c>
    </row>
    <row r="5219" spans="1:7" x14ac:dyDescent="0.25">
      <c r="A5219" s="126">
        <v>29760</v>
      </c>
      <c r="B5219" s="126" t="s">
        <v>3507</v>
      </c>
      <c r="C5219" s="126" t="s">
        <v>443</v>
      </c>
      <c r="D5219" s="126">
        <v>473</v>
      </c>
      <c r="E5219" s="126">
        <v>24</v>
      </c>
      <c r="F5219" s="126" t="s">
        <v>6182</v>
      </c>
      <c r="G5219" s="126">
        <v>3.31</v>
      </c>
    </row>
    <row r="5220" spans="1:7" x14ac:dyDescent="0.25">
      <c r="A5220" s="126">
        <v>29898</v>
      </c>
      <c r="B5220" s="126" t="s">
        <v>6724</v>
      </c>
      <c r="C5220" s="126" t="s">
        <v>444</v>
      </c>
      <c r="D5220" s="126">
        <v>2130</v>
      </c>
      <c r="E5220" s="126">
        <v>4</v>
      </c>
      <c r="F5220" s="126" t="s">
        <v>6195</v>
      </c>
      <c r="G5220" s="126">
        <v>14.99</v>
      </c>
    </row>
    <row r="5221" spans="1:7" x14ac:dyDescent="0.25">
      <c r="A5221" s="126">
        <v>29898</v>
      </c>
      <c r="B5221" s="126" t="s">
        <v>6724</v>
      </c>
      <c r="C5221" s="126" t="s">
        <v>444</v>
      </c>
      <c r="D5221" s="126">
        <v>2130</v>
      </c>
      <c r="E5221" s="126">
        <v>4</v>
      </c>
      <c r="F5221" s="126" t="s">
        <v>6195</v>
      </c>
      <c r="G5221" s="126">
        <v>14.99</v>
      </c>
    </row>
    <row r="5222" spans="1:7" x14ac:dyDescent="0.25">
      <c r="A5222" s="126">
        <v>31818</v>
      </c>
      <c r="B5222" s="126" t="s">
        <v>3921</v>
      </c>
      <c r="C5222" s="126" t="s">
        <v>441</v>
      </c>
      <c r="D5222" s="126">
        <v>750</v>
      </c>
      <c r="E5222" s="126">
        <v>3</v>
      </c>
      <c r="F5222" s="126" t="s">
        <v>6139</v>
      </c>
      <c r="G5222" s="126">
        <v>164.99</v>
      </c>
    </row>
    <row r="5223" spans="1:7" x14ac:dyDescent="0.25">
      <c r="A5223" s="126">
        <v>31513</v>
      </c>
      <c r="B5223" s="126" t="s">
        <v>3815</v>
      </c>
      <c r="C5223" s="126" t="s">
        <v>442</v>
      </c>
      <c r="D5223" s="126">
        <v>750</v>
      </c>
      <c r="E5223" s="126">
        <v>12</v>
      </c>
      <c r="F5223" s="126" t="s">
        <v>6521</v>
      </c>
      <c r="G5223" s="126">
        <v>19.989999999999998</v>
      </c>
    </row>
    <row r="5224" spans="1:7" x14ac:dyDescent="0.25">
      <c r="A5224" s="126">
        <v>31858</v>
      </c>
      <c r="B5224" s="126" t="s">
        <v>467</v>
      </c>
      <c r="C5224" s="126" t="s">
        <v>442</v>
      </c>
      <c r="D5224" s="126">
        <v>750</v>
      </c>
      <c r="E5224" s="126">
        <v>12</v>
      </c>
      <c r="F5224" s="126" t="s">
        <v>5946</v>
      </c>
      <c r="G5224" s="126">
        <v>10.49</v>
      </c>
    </row>
    <row r="5225" spans="1:7" x14ac:dyDescent="0.25">
      <c r="A5225" s="126">
        <v>31338</v>
      </c>
      <c r="B5225" s="126" t="s">
        <v>3727</v>
      </c>
      <c r="C5225" s="126" t="s">
        <v>442</v>
      </c>
      <c r="D5225" s="126">
        <v>750</v>
      </c>
      <c r="E5225" s="126">
        <v>12</v>
      </c>
      <c r="F5225" s="126" t="s">
        <v>5999</v>
      </c>
      <c r="G5225" s="126">
        <v>14.49</v>
      </c>
    </row>
    <row r="5226" spans="1:7" x14ac:dyDescent="0.25">
      <c r="A5226" s="126">
        <v>29958</v>
      </c>
      <c r="B5226" s="126" t="s">
        <v>3490</v>
      </c>
      <c r="C5226" s="126" t="s">
        <v>443</v>
      </c>
      <c r="D5226" s="126">
        <v>473</v>
      </c>
      <c r="E5226" s="126">
        <v>24</v>
      </c>
      <c r="F5226" s="126" t="s">
        <v>6449</v>
      </c>
      <c r="G5226" s="126">
        <v>3.74</v>
      </c>
    </row>
    <row r="5227" spans="1:7" x14ac:dyDescent="0.25">
      <c r="A5227" s="126">
        <v>29958</v>
      </c>
      <c r="B5227" s="126" t="s">
        <v>3490</v>
      </c>
      <c r="C5227" s="126" t="s">
        <v>443</v>
      </c>
      <c r="D5227" s="126">
        <v>473</v>
      </c>
      <c r="E5227" s="126">
        <v>24</v>
      </c>
      <c r="F5227" s="126" t="s">
        <v>6449</v>
      </c>
      <c r="G5227" s="126">
        <v>3.74</v>
      </c>
    </row>
    <row r="5228" spans="1:7" x14ac:dyDescent="0.25">
      <c r="A5228" s="126">
        <v>31248</v>
      </c>
      <c r="B5228" s="126" t="s">
        <v>3630</v>
      </c>
      <c r="C5228" s="126" t="s">
        <v>443</v>
      </c>
      <c r="D5228" s="126">
        <v>473</v>
      </c>
      <c r="E5228" s="126">
        <v>24</v>
      </c>
      <c r="F5228" s="126" t="s">
        <v>5946</v>
      </c>
      <c r="G5228" s="126">
        <v>2.95</v>
      </c>
    </row>
    <row r="5229" spans="1:7" x14ac:dyDescent="0.25">
      <c r="A5229" s="126">
        <v>30192</v>
      </c>
      <c r="B5229" s="126" t="s">
        <v>3881</v>
      </c>
      <c r="C5229" s="126" t="s">
        <v>443</v>
      </c>
      <c r="D5229" s="126">
        <v>500</v>
      </c>
      <c r="E5229" s="126">
        <v>24</v>
      </c>
      <c r="F5229" s="126" t="s">
        <v>6113</v>
      </c>
      <c r="G5229" s="126">
        <v>3.02</v>
      </c>
    </row>
    <row r="5230" spans="1:7" x14ac:dyDescent="0.25">
      <c r="A5230" s="126">
        <v>32170</v>
      </c>
      <c r="B5230" s="126" t="s">
        <v>3829</v>
      </c>
      <c r="C5230" s="126" t="s">
        <v>444</v>
      </c>
      <c r="D5230" s="126">
        <v>500</v>
      </c>
      <c r="E5230" s="126">
        <v>12</v>
      </c>
      <c r="F5230" s="126" t="s">
        <v>6687</v>
      </c>
      <c r="G5230" s="126">
        <v>6.99</v>
      </c>
    </row>
    <row r="5231" spans="1:7" x14ac:dyDescent="0.25">
      <c r="A5231" s="126">
        <v>29973</v>
      </c>
      <c r="B5231" s="126" t="s">
        <v>3493</v>
      </c>
      <c r="C5231" s="126" t="s">
        <v>443</v>
      </c>
      <c r="D5231" s="126">
        <v>1892</v>
      </c>
      <c r="E5231" s="126">
        <v>6</v>
      </c>
      <c r="F5231" s="126" t="s">
        <v>6449</v>
      </c>
      <c r="G5231" s="126">
        <v>17.91</v>
      </c>
    </row>
    <row r="5232" spans="1:7" x14ac:dyDescent="0.25">
      <c r="A5232" s="126">
        <v>29973</v>
      </c>
      <c r="B5232" s="126" t="s">
        <v>3493</v>
      </c>
      <c r="C5232" s="126" t="s">
        <v>443</v>
      </c>
      <c r="D5232" s="126">
        <v>1892</v>
      </c>
      <c r="E5232" s="126">
        <v>6</v>
      </c>
      <c r="F5232" s="126" t="s">
        <v>6449</v>
      </c>
      <c r="G5232" s="126">
        <v>17.91</v>
      </c>
    </row>
    <row r="5233" spans="1:7" x14ac:dyDescent="0.25">
      <c r="A5233" s="126">
        <v>30216</v>
      </c>
      <c r="B5233" s="126" t="s">
        <v>3605</v>
      </c>
      <c r="C5233" s="126" t="s">
        <v>441</v>
      </c>
      <c r="D5233" s="126">
        <v>750</v>
      </c>
      <c r="E5233" s="126">
        <v>12</v>
      </c>
      <c r="F5233" s="126" t="s">
        <v>6126</v>
      </c>
      <c r="G5233" s="126">
        <v>36.99</v>
      </c>
    </row>
    <row r="5234" spans="1:7" x14ac:dyDescent="0.25">
      <c r="A5234" s="126">
        <v>30227</v>
      </c>
      <c r="B5234" s="126" t="s">
        <v>3609</v>
      </c>
      <c r="C5234" s="126" t="s">
        <v>442</v>
      </c>
      <c r="D5234" s="126">
        <v>1500</v>
      </c>
      <c r="E5234" s="126">
        <v>6</v>
      </c>
      <c r="F5234" s="126" t="s">
        <v>5784</v>
      </c>
      <c r="G5234" s="126">
        <v>17.989999999999998</v>
      </c>
    </row>
    <row r="5235" spans="1:7" x14ac:dyDescent="0.25">
      <c r="A5235" s="126">
        <v>30969</v>
      </c>
      <c r="B5235" s="126" t="s">
        <v>3682</v>
      </c>
      <c r="C5235" s="126" t="s">
        <v>443</v>
      </c>
      <c r="D5235" s="126">
        <v>473</v>
      </c>
      <c r="E5235" s="126">
        <v>24</v>
      </c>
      <c r="F5235" s="126" t="s">
        <v>6599</v>
      </c>
      <c r="G5235" s="126">
        <v>3.4</v>
      </c>
    </row>
    <row r="5236" spans="1:7" x14ac:dyDescent="0.25">
      <c r="A5236" s="126">
        <v>30969</v>
      </c>
      <c r="B5236" s="126" t="s">
        <v>3682</v>
      </c>
      <c r="C5236" s="126" t="s">
        <v>443</v>
      </c>
      <c r="D5236" s="126">
        <v>473</v>
      </c>
      <c r="E5236" s="126">
        <v>24</v>
      </c>
      <c r="F5236" s="126" t="s">
        <v>6599</v>
      </c>
      <c r="G5236" s="126">
        <v>3.4</v>
      </c>
    </row>
    <row r="5237" spans="1:7" x14ac:dyDescent="0.25">
      <c r="A5237" s="126">
        <v>30969</v>
      </c>
      <c r="B5237" s="126" t="s">
        <v>3682</v>
      </c>
      <c r="C5237" s="126" t="s">
        <v>443</v>
      </c>
      <c r="D5237" s="126">
        <v>473</v>
      </c>
      <c r="E5237" s="126">
        <v>24</v>
      </c>
      <c r="F5237" s="126" t="s">
        <v>6599</v>
      </c>
      <c r="G5237" s="126">
        <v>3.4</v>
      </c>
    </row>
    <row r="5238" spans="1:7" x14ac:dyDescent="0.25">
      <c r="A5238" s="126">
        <v>31865</v>
      </c>
      <c r="B5238" s="126" t="s">
        <v>3937</v>
      </c>
      <c r="C5238" s="126" t="s">
        <v>442</v>
      </c>
      <c r="D5238" s="126">
        <v>750</v>
      </c>
      <c r="E5238" s="126">
        <v>12</v>
      </c>
      <c r="F5238" s="126" t="s">
        <v>5965</v>
      </c>
      <c r="G5238" s="126">
        <v>16.989999999999998</v>
      </c>
    </row>
    <row r="5239" spans="1:7" x14ac:dyDescent="0.25">
      <c r="A5239" s="126">
        <v>31545</v>
      </c>
      <c r="B5239" s="126" t="s">
        <v>3527</v>
      </c>
      <c r="C5239" s="126" t="s">
        <v>443</v>
      </c>
      <c r="D5239" s="126">
        <v>4260</v>
      </c>
      <c r="E5239" s="126">
        <v>1</v>
      </c>
      <c r="F5239" s="126" t="s">
        <v>6179</v>
      </c>
      <c r="G5239" s="126">
        <v>23.79</v>
      </c>
    </row>
    <row r="5240" spans="1:7" x14ac:dyDescent="0.25">
      <c r="A5240" s="126">
        <v>31545</v>
      </c>
      <c r="B5240" s="126" t="s">
        <v>3527</v>
      </c>
      <c r="C5240" s="126" t="s">
        <v>443</v>
      </c>
      <c r="D5240" s="126">
        <v>4260</v>
      </c>
      <c r="E5240" s="126">
        <v>1</v>
      </c>
      <c r="F5240" s="126" t="s">
        <v>6179</v>
      </c>
      <c r="G5240" s="126">
        <v>23.79</v>
      </c>
    </row>
    <row r="5241" spans="1:7" x14ac:dyDescent="0.25">
      <c r="A5241" s="126">
        <v>31859</v>
      </c>
      <c r="B5241" s="126" t="s">
        <v>468</v>
      </c>
      <c r="C5241" s="126" t="s">
        <v>442</v>
      </c>
      <c r="D5241" s="126">
        <v>750</v>
      </c>
      <c r="E5241" s="126">
        <v>12</v>
      </c>
      <c r="F5241" s="126" t="s">
        <v>5946</v>
      </c>
      <c r="G5241" s="126">
        <v>10.49</v>
      </c>
    </row>
    <row r="5242" spans="1:7" x14ac:dyDescent="0.25">
      <c r="A5242" s="126">
        <v>31358</v>
      </c>
      <c r="B5242" s="126" t="s">
        <v>3431</v>
      </c>
      <c r="C5242" s="126" t="s">
        <v>443</v>
      </c>
      <c r="D5242" s="126">
        <v>473</v>
      </c>
      <c r="E5242" s="126">
        <v>24</v>
      </c>
      <c r="F5242" s="126" t="s">
        <v>6638</v>
      </c>
      <c r="G5242" s="126">
        <v>3.99</v>
      </c>
    </row>
    <row r="5243" spans="1:7" x14ac:dyDescent="0.25">
      <c r="A5243" s="126">
        <v>31358</v>
      </c>
      <c r="B5243" s="126" t="s">
        <v>3431</v>
      </c>
      <c r="C5243" s="126" t="s">
        <v>443</v>
      </c>
      <c r="D5243" s="126">
        <v>473</v>
      </c>
      <c r="E5243" s="126">
        <v>24</v>
      </c>
      <c r="F5243" s="126" t="s">
        <v>6638</v>
      </c>
      <c r="G5243" s="126">
        <v>3.99</v>
      </c>
    </row>
    <row r="5244" spans="1:7" x14ac:dyDescent="0.25">
      <c r="A5244" s="126">
        <v>31217</v>
      </c>
      <c r="B5244" s="126" t="s">
        <v>3664</v>
      </c>
      <c r="C5244" s="126" t="s">
        <v>443</v>
      </c>
      <c r="D5244" s="126">
        <v>473</v>
      </c>
      <c r="E5244" s="126">
        <v>24</v>
      </c>
      <c r="F5244" s="126" t="s">
        <v>6481</v>
      </c>
      <c r="G5244" s="126">
        <v>3.59</v>
      </c>
    </row>
    <row r="5245" spans="1:7" x14ac:dyDescent="0.25">
      <c r="A5245" s="126">
        <v>31217</v>
      </c>
      <c r="B5245" s="126" t="s">
        <v>3664</v>
      </c>
      <c r="C5245" s="126" t="s">
        <v>443</v>
      </c>
      <c r="D5245" s="126">
        <v>473</v>
      </c>
      <c r="E5245" s="126">
        <v>24</v>
      </c>
      <c r="F5245" s="126" t="s">
        <v>6481</v>
      </c>
      <c r="G5245" s="126">
        <v>3.59</v>
      </c>
    </row>
    <row r="5246" spans="1:7" x14ac:dyDescent="0.25">
      <c r="A5246" s="126">
        <v>30467</v>
      </c>
      <c r="B5246" s="126" t="s">
        <v>4050</v>
      </c>
      <c r="C5246" s="126" t="s">
        <v>442</v>
      </c>
      <c r="D5246" s="126">
        <v>750</v>
      </c>
      <c r="E5246" s="126">
        <v>12</v>
      </c>
      <c r="F5246" s="126" t="s">
        <v>5754</v>
      </c>
      <c r="G5246" s="126">
        <v>21.99</v>
      </c>
    </row>
    <row r="5247" spans="1:7" x14ac:dyDescent="0.25">
      <c r="A5247" s="126">
        <v>31236</v>
      </c>
      <c r="B5247" s="126" t="s">
        <v>3621</v>
      </c>
      <c r="C5247" s="126" t="s">
        <v>442</v>
      </c>
      <c r="D5247" s="126">
        <v>750</v>
      </c>
      <c r="E5247" s="126">
        <v>12</v>
      </c>
      <c r="F5247" s="126" t="s">
        <v>6416</v>
      </c>
      <c r="G5247" s="126">
        <v>98.82</v>
      </c>
    </row>
    <row r="5248" spans="1:7" x14ac:dyDescent="0.25">
      <c r="A5248" s="126">
        <v>31237</v>
      </c>
      <c r="B5248" s="126" t="s">
        <v>3622</v>
      </c>
      <c r="C5248" s="126" t="s">
        <v>442</v>
      </c>
      <c r="D5248" s="126">
        <v>750</v>
      </c>
      <c r="E5248" s="126">
        <v>12</v>
      </c>
      <c r="F5248" s="126" t="s">
        <v>6416</v>
      </c>
      <c r="G5248" s="126">
        <v>52.42</v>
      </c>
    </row>
    <row r="5249" spans="1:7" x14ac:dyDescent="0.25">
      <c r="A5249" s="126">
        <v>31238</v>
      </c>
      <c r="B5249" s="126" t="s">
        <v>3623</v>
      </c>
      <c r="C5249" s="126" t="s">
        <v>442</v>
      </c>
      <c r="D5249" s="126">
        <v>750</v>
      </c>
      <c r="E5249" s="126">
        <v>12</v>
      </c>
      <c r="F5249" s="126" t="s">
        <v>6416</v>
      </c>
      <c r="G5249" s="126">
        <v>276.54000000000002</v>
      </c>
    </row>
    <row r="5250" spans="1:7" x14ac:dyDescent="0.25">
      <c r="A5250" s="126">
        <v>30027</v>
      </c>
      <c r="B5250" s="126" t="s">
        <v>4107</v>
      </c>
      <c r="C5250" s="126" t="s">
        <v>441</v>
      </c>
      <c r="D5250" s="126">
        <v>750</v>
      </c>
      <c r="E5250" s="126">
        <v>6</v>
      </c>
      <c r="F5250" s="126" t="s">
        <v>5786</v>
      </c>
      <c r="G5250" s="126">
        <v>48.99</v>
      </c>
    </row>
    <row r="5251" spans="1:7" x14ac:dyDescent="0.25">
      <c r="A5251" s="126">
        <v>31042</v>
      </c>
      <c r="B5251" s="126" t="s">
        <v>3453</v>
      </c>
      <c r="C5251" s="126" t="s">
        <v>443</v>
      </c>
      <c r="D5251" s="126">
        <v>473</v>
      </c>
      <c r="E5251" s="126">
        <v>24</v>
      </c>
      <c r="F5251" s="126" t="s">
        <v>6656</v>
      </c>
      <c r="G5251" s="126">
        <v>4.29</v>
      </c>
    </row>
    <row r="5252" spans="1:7" x14ac:dyDescent="0.25">
      <c r="A5252" s="126">
        <v>31042</v>
      </c>
      <c r="B5252" s="126" t="s">
        <v>3453</v>
      </c>
      <c r="C5252" s="126" t="s">
        <v>443</v>
      </c>
      <c r="D5252" s="126">
        <v>473</v>
      </c>
      <c r="E5252" s="126">
        <v>24</v>
      </c>
      <c r="F5252" s="126" t="s">
        <v>6656</v>
      </c>
      <c r="G5252" s="126">
        <v>4.29</v>
      </c>
    </row>
    <row r="5253" spans="1:7" x14ac:dyDescent="0.25">
      <c r="A5253" s="126">
        <v>31042</v>
      </c>
      <c r="B5253" s="126" t="s">
        <v>3453</v>
      </c>
      <c r="C5253" s="126" t="s">
        <v>443</v>
      </c>
      <c r="D5253" s="126">
        <v>473</v>
      </c>
      <c r="E5253" s="126">
        <v>24</v>
      </c>
      <c r="F5253" s="126" t="s">
        <v>6656</v>
      </c>
      <c r="G5253" s="126">
        <v>4.29</v>
      </c>
    </row>
    <row r="5254" spans="1:7" x14ac:dyDescent="0.25">
      <c r="A5254" s="126">
        <v>31239</v>
      </c>
      <c r="B5254" s="126" t="s">
        <v>3624</v>
      </c>
      <c r="C5254" s="126" t="s">
        <v>442</v>
      </c>
      <c r="D5254" s="126">
        <v>750</v>
      </c>
      <c r="E5254" s="126">
        <v>6</v>
      </c>
      <c r="F5254" s="126" t="s">
        <v>6416</v>
      </c>
      <c r="G5254" s="126">
        <v>109.7</v>
      </c>
    </row>
    <row r="5255" spans="1:7" x14ac:dyDescent="0.25">
      <c r="A5255" s="126">
        <v>31241</v>
      </c>
      <c r="B5255" s="126" t="s">
        <v>3626</v>
      </c>
      <c r="C5255" s="126" t="s">
        <v>442</v>
      </c>
      <c r="D5255" s="126">
        <v>750</v>
      </c>
      <c r="E5255" s="126">
        <v>6</v>
      </c>
      <c r="F5255" s="126" t="s">
        <v>6416</v>
      </c>
      <c r="G5255" s="126">
        <v>52.38</v>
      </c>
    </row>
    <row r="5256" spans="1:7" x14ac:dyDescent="0.25">
      <c r="A5256" s="126">
        <v>31242</v>
      </c>
      <c r="B5256" s="126" t="s">
        <v>3627</v>
      </c>
      <c r="C5256" s="126" t="s">
        <v>442</v>
      </c>
      <c r="D5256" s="126">
        <v>750</v>
      </c>
      <c r="E5256" s="126">
        <v>12</v>
      </c>
      <c r="F5256" s="126" t="s">
        <v>6416</v>
      </c>
      <c r="G5256" s="126">
        <v>60.74</v>
      </c>
    </row>
    <row r="5257" spans="1:7" x14ac:dyDescent="0.25">
      <c r="A5257" s="126">
        <v>30483</v>
      </c>
      <c r="B5257" s="126" t="s">
        <v>4051</v>
      </c>
      <c r="C5257" s="126" t="s">
        <v>442</v>
      </c>
      <c r="D5257" s="126">
        <v>750</v>
      </c>
      <c r="E5257" s="126">
        <v>6</v>
      </c>
      <c r="F5257" s="126" t="s">
        <v>5965</v>
      </c>
      <c r="G5257" s="126">
        <v>11.99</v>
      </c>
    </row>
    <row r="5258" spans="1:7" x14ac:dyDescent="0.25">
      <c r="A5258" s="126">
        <v>31360</v>
      </c>
      <c r="B5258" s="126" t="s">
        <v>3733</v>
      </c>
      <c r="C5258" s="126" t="s">
        <v>442</v>
      </c>
      <c r="D5258" s="126">
        <v>4000</v>
      </c>
      <c r="E5258" s="126">
        <v>4</v>
      </c>
      <c r="F5258" s="126" t="s">
        <v>5957</v>
      </c>
      <c r="G5258" s="126">
        <v>39.99</v>
      </c>
    </row>
    <row r="5259" spans="1:7" x14ac:dyDescent="0.25">
      <c r="A5259" s="126">
        <v>30568</v>
      </c>
      <c r="B5259" s="126" t="s">
        <v>4056</v>
      </c>
      <c r="C5259" s="126" t="s">
        <v>442</v>
      </c>
      <c r="D5259" s="126">
        <v>750</v>
      </c>
      <c r="E5259" s="126">
        <v>12</v>
      </c>
      <c r="F5259" s="126" t="s">
        <v>5965</v>
      </c>
      <c r="G5259" s="126">
        <v>24.99</v>
      </c>
    </row>
    <row r="5260" spans="1:7" x14ac:dyDescent="0.25">
      <c r="A5260" s="126">
        <v>30010</v>
      </c>
      <c r="B5260" s="126" t="s">
        <v>4104</v>
      </c>
      <c r="C5260" s="126" t="s">
        <v>442</v>
      </c>
      <c r="D5260" s="126">
        <v>250</v>
      </c>
      <c r="E5260" s="126">
        <v>24</v>
      </c>
      <c r="F5260" s="126" t="s">
        <v>5906</v>
      </c>
      <c r="G5260" s="126">
        <v>3.99</v>
      </c>
    </row>
    <row r="5261" spans="1:7" x14ac:dyDescent="0.25">
      <c r="A5261" s="126">
        <v>31925</v>
      </c>
      <c r="B5261" s="126" t="s">
        <v>3945</v>
      </c>
      <c r="C5261" s="126" t="s">
        <v>442</v>
      </c>
      <c r="D5261" s="126">
        <v>750</v>
      </c>
      <c r="E5261" s="126">
        <v>6</v>
      </c>
      <c r="F5261" s="126" t="s">
        <v>5965</v>
      </c>
      <c r="G5261" s="126">
        <v>127.99</v>
      </c>
    </row>
    <row r="5262" spans="1:7" x14ac:dyDescent="0.25">
      <c r="A5262" s="126">
        <v>31938</v>
      </c>
      <c r="B5262" s="126" t="s">
        <v>4283</v>
      </c>
      <c r="C5262" s="126" t="s">
        <v>442</v>
      </c>
      <c r="D5262" s="126">
        <v>750</v>
      </c>
      <c r="E5262" s="126">
        <v>6</v>
      </c>
      <c r="F5262" s="126" t="s">
        <v>5999</v>
      </c>
      <c r="G5262" s="126">
        <v>25.99</v>
      </c>
    </row>
    <row r="5263" spans="1:7" x14ac:dyDescent="0.25">
      <c r="A5263" s="126">
        <v>31361</v>
      </c>
      <c r="B5263" s="126" t="s">
        <v>3734</v>
      </c>
      <c r="C5263" s="126" t="s">
        <v>442</v>
      </c>
      <c r="D5263" s="126">
        <v>750</v>
      </c>
      <c r="E5263" s="126">
        <v>6</v>
      </c>
      <c r="F5263" s="126" t="s">
        <v>5844</v>
      </c>
      <c r="G5263" s="126">
        <v>124.99</v>
      </c>
    </row>
    <row r="5264" spans="1:7" x14ac:dyDescent="0.25">
      <c r="A5264" s="126">
        <v>29947</v>
      </c>
      <c r="B5264" s="126" t="s">
        <v>3487</v>
      </c>
      <c r="C5264" s="126" t="s">
        <v>443</v>
      </c>
      <c r="D5264" s="126">
        <v>500</v>
      </c>
      <c r="E5264" s="126">
        <v>12</v>
      </c>
      <c r="F5264" s="126" t="s">
        <v>6449</v>
      </c>
      <c r="G5264" s="126">
        <v>8.49</v>
      </c>
    </row>
    <row r="5265" spans="1:7" x14ac:dyDescent="0.25">
      <c r="A5265" s="126">
        <v>29947</v>
      </c>
      <c r="B5265" s="126" t="s">
        <v>3487</v>
      </c>
      <c r="C5265" s="126" t="s">
        <v>443</v>
      </c>
      <c r="D5265" s="126">
        <v>500</v>
      </c>
      <c r="E5265" s="126">
        <v>12</v>
      </c>
      <c r="F5265" s="126" t="s">
        <v>6449</v>
      </c>
      <c r="G5265" s="126">
        <v>8.49</v>
      </c>
    </row>
    <row r="5266" spans="1:7" x14ac:dyDescent="0.25">
      <c r="A5266" s="126">
        <v>30607</v>
      </c>
      <c r="B5266" s="126" t="s">
        <v>2566</v>
      </c>
      <c r="C5266" s="126" t="s">
        <v>441</v>
      </c>
      <c r="D5266" s="126">
        <v>750</v>
      </c>
      <c r="E5266" s="126">
        <v>6</v>
      </c>
      <c r="F5266" s="126" t="s">
        <v>5754</v>
      </c>
      <c r="G5266" s="126">
        <v>32.99</v>
      </c>
    </row>
    <row r="5267" spans="1:7" x14ac:dyDescent="0.25">
      <c r="A5267" s="126">
        <v>31718</v>
      </c>
      <c r="B5267" s="126" t="s">
        <v>3690</v>
      </c>
      <c r="C5267" s="126" t="s">
        <v>442</v>
      </c>
      <c r="D5267" s="126">
        <v>750</v>
      </c>
      <c r="E5267" s="126">
        <v>12</v>
      </c>
      <c r="F5267" s="126" t="s">
        <v>5957</v>
      </c>
      <c r="G5267" s="126">
        <v>14.99</v>
      </c>
    </row>
    <row r="5268" spans="1:7" x14ac:dyDescent="0.25">
      <c r="A5268" s="126">
        <v>32148</v>
      </c>
      <c r="B5268" s="126" t="s">
        <v>2847</v>
      </c>
      <c r="C5268" s="126" t="s">
        <v>441</v>
      </c>
      <c r="D5268" s="126">
        <v>750</v>
      </c>
      <c r="E5268" s="126">
        <v>6</v>
      </c>
      <c r="F5268" s="126" t="s">
        <v>5754</v>
      </c>
      <c r="G5268" s="126">
        <v>184.99</v>
      </c>
    </row>
    <row r="5269" spans="1:7" x14ac:dyDescent="0.25">
      <c r="A5269" s="126">
        <v>32035</v>
      </c>
      <c r="B5269" s="126" t="s">
        <v>3949</v>
      </c>
      <c r="C5269" s="126" t="s">
        <v>441</v>
      </c>
      <c r="D5269" s="126">
        <v>50</v>
      </c>
      <c r="E5269" s="126">
        <v>120</v>
      </c>
      <c r="F5269" s="126" t="s">
        <v>5845</v>
      </c>
      <c r="G5269" s="126">
        <v>3.99</v>
      </c>
    </row>
    <row r="5270" spans="1:7" x14ac:dyDescent="0.25">
      <c r="A5270" s="126">
        <v>30575</v>
      </c>
      <c r="B5270" s="126" t="s">
        <v>3521</v>
      </c>
      <c r="C5270" s="126" t="s">
        <v>443</v>
      </c>
      <c r="D5270" s="126">
        <v>473</v>
      </c>
      <c r="E5270" s="126">
        <v>24</v>
      </c>
      <c r="F5270" s="126" t="s">
        <v>6180</v>
      </c>
      <c r="G5270" s="126">
        <v>3.48</v>
      </c>
    </row>
    <row r="5271" spans="1:7" x14ac:dyDescent="0.25">
      <c r="A5271" s="126">
        <v>30575</v>
      </c>
      <c r="B5271" s="126" t="s">
        <v>3521</v>
      </c>
      <c r="C5271" s="126" t="s">
        <v>443</v>
      </c>
      <c r="D5271" s="126">
        <v>473</v>
      </c>
      <c r="E5271" s="126">
        <v>24</v>
      </c>
      <c r="F5271" s="126" t="s">
        <v>6180</v>
      </c>
      <c r="G5271" s="126">
        <v>3.48</v>
      </c>
    </row>
    <row r="5272" spans="1:7" x14ac:dyDescent="0.25">
      <c r="A5272" s="126">
        <v>30000</v>
      </c>
      <c r="B5272" s="126" t="s">
        <v>3764</v>
      </c>
      <c r="C5272" s="126" t="s">
        <v>443</v>
      </c>
      <c r="D5272" s="126">
        <v>5325</v>
      </c>
      <c r="E5272" s="126">
        <v>1</v>
      </c>
      <c r="F5272" s="126" t="s">
        <v>6535</v>
      </c>
      <c r="G5272" s="126">
        <v>27.69</v>
      </c>
    </row>
    <row r="5273" spans="1:7" x14ac:dyDescent="0.25">
      <c r="A5273" s="126">
        <v>30000</v>
      </c>
      <c r="B5273" s="126" t="s">
        <v>3764</v>
      </c>
      <c r="C5273" s="126" t="s">
        <v>443</v>
      </c>
      <c r="D5273" s="126">
        <v>5325</v>
      </c>
      <c r="E5273" s="126">
        <v>1</v>
      </c>
      <c r="F5273" s="126" t="s">
        <v>6535</v>
      </c>
      <c r="G5273" s="126">
        <v>27.69</v>
      </c>
    </row>
    <row r="5274" spans="1:7" x14ac:dyDescent="0.25">
      <c r="A5274" s="126">
        <v>32178</v>
      </c>
      <c r="B5274" s="126" t="s">
        <v>3557</v>
      </c>
      <c r="C5274" s="126" t="s">
        <v>442</v>
      </c>
      <c r="D5274" s="126">
        <v>4000</v>
      </c>
      <c r="E5274" s="126">
        <v>4</v>
      </c>
      <c r="F5274" s="126" t="s">
        <v>5844</v>
      </c>
      <c r="G5274" s="126">
        <v>36.99</v>
      </c>
    </row>
    <row r="5275" spans="1:7" x14ac:dyDescent="0.25">
      <c r="A5275" s="126">
        <v>32181</v>
      </c>
      <c r="B5275" s="126" t="s">
        <v>3830</v>
      </c>
      <c r="C5275" s="126" t="s">
        <v>442</v>
      </c>
      <c r="D5275" s="126">
        <v>4000</v>
      </c>
      <c r="E5275" s="126">
        <v>4</v>
      </c>
      <c r="F5275" s="126" t="s">
        <v>5844</v>
      </c>
      <c r="G5275" s="126">
        <v>36.99</v>
      </c>
    </row>
    <row r="5276" spans="1:7" x14ac:dyDescent="0.25">
      <c r="A5276" s="126">
        <v>31989</v>
      </c>
      <c r="B5276" s="126" t="s">
        <v>5541</v>
      </c>
      <c r="C5276" s="126" t="s">
        <v>442</v>
      </c>
      <c r="D5276" s="126">
        <v>750</v>
      </c>
      <c r="E5276" s="126">
        <v>12</v>
      </c>
      <c r="F5276" s="126" t="s">
        <v>5933</v>
      </c>
      <c r="G5276" s="126">
        <v>16.989999999999998</v>
      </c>
    </row>
    <row r="5277" spans="1:7" x14ac:dyDescent="0.25">
      <c r="A5277" s="126">
        <v>30083</v>
      </c>
      <c r="B5277" s="126" t="s">
        <v>3420</v>
      </c>
      <c r="C5277" s="126" t="s">
        <v>443</v>
      </c>
      <c r="D5277" s="126">
        <v>473</v>
      </c>
      <c r="E5277" s="126">
        <v>24</v>
      </c>
      <c r="F5277" s="126" t="s">
        <v>6257</v>
      </c>
      <c r="G5277" s="126">
        <v>3.35</v>
      </c>
    </row>
    <row r="5278" spans="1:7" x14ac:dyDescent="0.25">
      <c r="A5278" s="126">
        <v>30083</v>
      </c>
      <c r="B5278" s="126" t="s">
        <v>3420</v>
      </c>
      <c r="C5278" s="126" t="s">
        <v>443</v>
      </c>
      <c r="D5278" s="126">
        <v>473</v>
      </c>
      <c r="E5278" s="126">
        <v>24</v>
      </c>
      <c r="F5278" s="126" t="s">
        <v>6257</v>
      </c>
      <c r="G5278" s="126">
        <v>3.35</v>
      </c>
    </row>
    <row r="5279" spans="1:7" x14ac:dyDescent="0.25">
      <c r="A5279" s="126">
        <v>30162</v>
      </c>
      <c r="B5279" s="126" t="s">
        <v>3422</v>
      </c>
      <c r="C5279" s="126" t="s">
        <v>443</v>
      </c>
      <c r="D5279" s="126">
        <v>473</v>
      </c>
      <c r="E5279" s="126">
        <v>24</v>
      </c>
      <c r="F5279" s="126" t="s">
        <v>6257</v>
      </c>
      <c r="G5279" s="126">
        <v>3.95</v>
      </c>
    </row>
    <row r="5280" spans="1:7" x14ac:dyDescent="0.25">
      <c r="A5280" s="126">
        <v>30162</v>
      </c>
      <c r="B5280" s="126" t="s">
        <v>3422</v>
      </c>
      <c r="C5280" s="126" t="s">
        <v>443</v>
      </c>
      <c r="D5280" s="126">
        <v>473</v>
      </c>
      <c r="E5280" s="126">
        <v>24</v>
      </c>
      <c r="F5280" s="126" t="s">
        <v>6257</v>
      </c>
      <c r="G5280" s="126">
        <v>3.95</v>
      </c>
    </row>
    <row r="5281" spans="1:7" x14ac:dyDescent="0.25">
      <c r="A5281" s="126">
        <v>31228</v>
      </c>
      <c r="B5281" s="126" t="s">
        <v>3617</v>
      </c>
      <c r="C5281" s="126" t="s">
        <v>442</v>
      </c>
      <c r="D5281" s="126">
        <v>750</v>
      </c>
      <c r="E5281" s="126">
        <v>6</v>
      </c>
      <c r="F5281" s="126" t="s">
        <v>6416</v>
      </c>
      <c r="G5281" s="126">
        <v>185.87</v>
      </c>
    </row>
    <row r="5282" spans="1:7" x14ac:dyDescent="0.25">
      <c r="A5282" s="126">
        <v>31229</v>
      </c>
      <c r="B5282" s="126" t="s">
        <v>3618</v>
      </c>
      <c r="C5282" s="126" t="s">
        <v>442</v>
      </c>
      <c r="D5282" s="126">
        <v>750</v>
      </c>
      <c r="E5282" s="126">
        <v>12</v>
      </c>
      <c r="F5282" s="126" t="s">
        <v>6416</v>
      </c>
      <c r="G5282" s="126">
        <v>57.11</v>
      </c>
    </row>
    <row r="5283" spans="1:7" x14ac:dyDescent="0.25">
      <c r="A5283" s="126">
        <v>29905</v>
      </c>
      <c r="B5283" s="126" t="s">
        <v>4362</v>
      </c>
      <c r="C5283" s="126" t="s">
        <v>443</v>
      </c>
      <c r="D5283" s="126">
        <v>473</v>
      </c>
      <c r="E5283" s="126">
        <v>24</v>
      </c>
      <c r="F5283" s="126" t="s">
        <v>6638</v>
      </c>
      <c r="G5283" s="126">
        <v>4.49</v>
      </c>
    </row>
    <row r="5284" spans="1:7" x14ac:dyDescent="0.25">
      <c r="A5284" s="126">
        <v>29905</v>
      </c>
      <c r="B5284" s="126" t="s">
        <v>4362</v>
      </c>
      <c r="C5284" s="126" t="s">
        <v>443</v>
      </c>
      <c r="D5284" s="126">
        <v>473</v>
      </c>
      <c r="E5284" s="126">
        <v>24</v>
      </c>
      <c r="F5284" s="126" t="s">
        <v>6638</v>
      </c>
      <c r="G5284" s="126">
        <v>4.49</v>
      </c>
    </row>
    <row r="5285" spans="1:7" x14ac:dyDescent="0.25">
      <c r="A5285" s="126">
        <v>29905</v>
      </c>
      <c r="B5285" s="126" t="s">
        <v>4362</v>
      </c>
      <c r="C5285" s="126" t="s">
        <v>443</v>
      </c>
      <c r="D5285" s="126">
        <v>473</v>
      </c>
      <c r="E5285" s="126">
        <v>24</v>
      </c>
      <c r="F5285" s="126" t="s">
        <v>6638</v>
      </c>
      <c r="G5285" s="126">
        <v>4.49</v>
      </c>
    </row>
    <row r="5286" spans="1:7" x14ac:dyDescent="0.25">
      <c r="A5286" s="126">
        <v>31306</v>
      </c>
      <c r="B5286" s="126" t="s">
        <v>3634</v>
      </c>
      <c r="C5286" s="126" t="s">
        <v>443</v>
      </c>
      <c r="D5286" s="126">
        <v>473</v>
      </c>
      <c r="E5286" s="126">
        <v>24</v>
      </c>
      <c r="F5286" s="126" t="s">
        <v>6413</v>
      </c>
      <c r="G5286" s="126">
        <v>3.49</v>
      </c>
    </row>
    <row r="5287" spans="1:7" x14ac:dyDescent="0.25">
      <c r="A5287" s="126">
        <v>31306</v>
      </c>
      <c r="B5287" s="126" t="s">
        <v>3634</v>
      </c>
      <c r="C5287" s="126" t="s">
        <v>443</v>
      </c>
      <c r="D5287" s="126">
        <v>473</v>
      </c>
      <c r="E5287" s="126">
        <v>24</v>
      </c>
      <c r="F5287" s="126" t="s">
        <v>6413</v>
      </c>
      <c r="G5287" s="126">
        <v>3.49</v>
      </c>
    </row>
    <row r="5288" spans="1:7" x14ac:dyDescent="0.25">
      <c r="A5288" s="126">
        <v>35205</v>
      </c>
      <c r="B5288" s="126" t="s">
        <v>4428</v>
      </c>
      <c r="C5288" s="126" t="s">
        <v>443</v>
      </c>
      <c r="D5288" s="126">
        <v>473</v>
      </c>
      <c r="E5288" s="126">
        <v>24</v>
      </c>
      <c r="F5288" s="126" t="s">
        <v>6726</v>
      </c>
      <c r="G5288" s="126">
        <v>4.1900000000000004</v>
      </c>
    </row>
    <row r="5289" spans="1:7" x14ac:dyDescent="0.25">
      <c r="A5289" s="126">
        <v>35205</v>
      </c>
      <c r="B5289" s="126" t="s">
        <v>4428</v>
      </c>
      <c r="C5289" s="126" t="s">
        <v>443</v>
      </c>
      <c r="D5289" s="126">
        <v>473</v>
      </c>
      <c r="E5289" s="126">
        <v>24</v>
      </c>
      <c r="F5289" s="126" t="s">
        <v>6726</v>
      </c>
      <c r="G5289" s="126">
        <v>4.1900000000000004</v>
      </c>
    </row>
    <row r="5290" spans="1:7" x14ac:dyDescent="0.25">
      <c r="A5290" s="126">
        <v>35205</v>
      </c>
      <c r="B5290" s="126" t="s">
        <v>4428</v>
      </c>
      <c r="C5290" s="126" t="s">
        <v>443</v>
      </c>
      <c r="D5290" s="126">
        <v>473</v>
      </c>
      <c r="E5290" s="126">
        <v>24</v>
      </c>
      <c r="F5290" s="126" t="s">
        <v>6726</v>
      </c>
      <c r="G5290" s="126">
        <v>4.1900000000000004</v>
      </c>
    </row>
    <row r="5291" spans="1:7" x14ac:dyDescent="0.25">
      <c r="A5291" s="126">
        <v>35206</v>
      </c>
      <c r="B5291" s="126" t="s">
        <v>4429</v>
      </c>
      <c r="C5291" s="126" t="s">
        <v>443</v>
      </c>
      <c r="D5291" s="126">
        <v>473</v>
      </c>
      <c r="E5291" s="126">
        <v>24</v>
      </c>
      <c r="F5291" s="126" t="s">
        <v>6726</v>
      </c>
      <c r="G5291" s="126">
        <v>4.1900000000000004</v>
      </c>
    </row>
    <row r="5292" spans="1:7" x14ac:dyDescent="0.25">
      <c r="A5292" s="126">
        <v>35206</v>
      </c>
      <c r="B5292" s="126" t="s">
        <v>4429</v>
      </c>
      <c r="C5292" s="126" t="s">
        <v>443</v>
      </c>
      <c r="D5292" s="126">
        <v>473</v>
      </c>
      <c r="E5292" s="126">
        <v>24</v>
      </c>
      <c r="F5292" s="126" t="s">
        <v>6726</v>
      </c>
      <c r="G5292" s="126">
        <v>4.1900000000000004</v>
      </c>
    </row>
    <row r="5293" spans="1:7" x14ac:dyDescent="0.25">
      <c r="A5293" s="126">
        <v>35206</v>
      </c>
      <c r="B5293" s="126" t="s">
        <v>4429</v>
      </c>
      <c r="C5293" s="126" t="s">
        <v>443</v>
      </c>
      <c r="D5293" s="126">
        <v>473</v>
      </c>
      <c r="E5293" s="126">
        <v>24</v>
      </c>
      <c r="F5293" s="126" t="s">
        <v>6726</v>
      </c>
      <c r="G5293" s="126">
        <v>4.1900000000000004</v>
      </c>
    </row>
    <row r="5294" spans="1:7" x14ac:dyDescent="0.25">
      <c r="A5294" s="126">
        <v>33275</v>
      </c>
      <c r="B5294" s="126" t="s">
        <v>3891</v>
      </c>
      <c r="C5294" s="126" t="s">
        <v>443</v>
      </c>
      <c r="D5294" s="126">
        <v>11352</v>
      </c>
      <c r="E5294" s="126">
        <v>1</v>
      </c>
      <c r="F5294" s="126" t="s">
        <v>6613</v>
      </c>
      <c r="G5294" s="126">
        <v>72.95</v>
      </c>
    </row>
    <row r="5295" spans="1:7" x14ac:dyDescent="0.25">
      <c r="A5295" s="126">
        <v>33275</v>
      </c>
      <c r="B5295" s="126" t="s">
        <v>3891</v>
      </c>
      <c r="C5295" s="126" t="s">
        <v>443</v>
      </c>
      <c r="D5295" s="126">
        <v>11352</v>
      </c>
      <c r="E5295" s="126">
        <v>1</v>
      </c>
      <c r="F5295" s="126" t="s">
        <v>6613</v>
      </c>
      <c r="G5295" s="126">
        <v>72.95</v>
      </c>
    </row>
    <row r="5296" spans="1:7" x14ac:dyDescent="0.25">
      <c r="A5296" s="126">
        <v>30542</v>
      </c>
      <c r="B5296" s="126" t="s">
        <v>4054</v>
      </c>
      <c r="C5296" s="126" t="s">
        <v>442</v>
      </c>
      <c r="D5296" s="126">
        <v>750</v>
      </c>
      <c r="E5296" s="126">
        <v>6</v>
      </c>
      <c r="F5296" s="126" t="s">
        <v>5788</v>
      </c>
      <c r="G5296" s="126">
        <v>14.99</v>
      </c>
    </row>
    <row r="5297" spans="1:7" x14ac:dyDescent="0.25">
      <c r="A5297" s="126">
        <v>29972</v>
      </c>
      <c r="B5297" s="126" t="s">
        <v>3492</v>
      </c>
      <c r="C5297" s="126" t="s">
        <v>443</v>
      </c>
      <c r="D5297" s="126">
        <v>2046</v>
      </c>
      <c r="E5297" s="126">
        <v>4</v>
      </c>
      <c r="F5297" s="126" t="s">
        <v>6383</v>
      </c>
      <c r="G5297" s="126">
        <v>14.95</v>
      </c>
    </row>
    <row r="5298" spans="1:7" x14ac:dyDescent="0.25">
      <c r="A5298" s="126">
        <v>29972</v>
      </c>
      <c r="B5298" s="126" t="s">
        <v>3492</v>
      </c>
      <c r="C5298" s="126" t="s">
        <v>443</v>
      </c>
      <c r="D5298" s="126">
        <v>2046</v>
      </c>
      <c r="E5298" s="126">
        <v>4</v>
      </c>
      <c r="F5298" s="126" t="s">
        <v>6383</v>
      </c>
      <c r="G5298" s="126">
        <v>14.95</v>
      </c>
    </row>
    <row r="5299" spans="1:7" x14ac:dyDescent="0.25">
      <c r="A5299" s="126">
        <v>32192</v>
      </c>
      <c r="B5299" s="126" t="s">
        <v>5026</v>
      </c>
      <c r="C5299" s="126" t="s">
        <v>442</v>
      </c>
      <c r="D5299" s="126">
        <v>750</v>
      </c>
      <c r="E5299" s="126">
        <v>6</v>
      </c>
      <c r="F5299" s="126" t="s">
        <v>5754</v>
      </c>
      <c r="G5299" s="126">
        <v>18.989999999999998</v>
      </c>
    </row>
    <row r="5300" spans="1:7" x14ac:dyDescent="0.25">
      <c r="A5300" s="126">
        <v>31490</v>
      </c>
      <c r="B5300" s="126" t="s">
        <v>3811</v>
      </c>
      <c r="C5300" s="126" t="s">
        <v>442</v>
      </c>
      <c r="D5300" s="126">
        <v>750</v>
      </c>
      <c r="E5300" s="126">
        <v>6</v>
      </c>
      <c r="F5300" s="126" t="s">
        <v>5999</v>
      </c>
      <c r="G5300" s="126">
        <v>11.59</v>
      </c>
    </row>
    <row r="5301" spans="1:7" x14ac:dyDescent="0.25">
      <c r="A5301" s="126">
        <v>30464</v>
      </c>
      <c r="B5301" s="126" t="s">
        <v>3520</v>
      </c>
      <c r="C5301" s="126" t="s">
        <v>443</v>
      </c>
      <c r="D5301" s="126">
        <v>1892</v>
      </c>
      <c r="E5301" s="126">
        <v>6</v>
      </c>
      <c r="F5301" s="126" t="s">
        <v>6195</v>
      </c>
      <c r="G5301" s="126">
        <v>12.99</v>
      </c>
    </row>
    <row r="5302" spans="1:7" x14ac:dyDescent="0.25">
      <c r="A5302" s="126">
        <v>30464</v>
      </c>
      <c r="B5302" s="126" t="s">
        <v>3520</v>
      </c>
      <c r="C5302" s="126" t="s">
        <v>443</v>
      </c>
      <c r="D5302" s="126">
        <v>1892</v>
      </c>
      <c r="E5302" s="126">
        <v>6</v>
      </c>
      <c r="F5302" s="126" t="s">
        <v>6195</v>
      </c>
      <c r="G5302" s="126">
        <v>12.99</v>
      </c>
    </row>
    <row r="5303" spans="1:7" x14ac:dyDescent="0.25">
      <c r="A5303" s="126">
        <v>29856</v>
      </c>
      <c r="B5303" s="126" t="s">
        <v>3640</v>
      </c>
      <c r="C5303" s="126" t="s">
        <v>443</v>
      </c>
      <c r="D5303" s="126">
        <v>3000</v>
      </c>
      <c r="E5303" s="126">
        <v>4</v>
      </c>
      <c r="F5303" s="126" t="s">
        <v>6532</v>
      </c>
      <c r="G5303" s="126">
        <v>19.649999999999999</v>
      </c>
    </row>
    <row r="5304" spans="1:7" x14ac:dyDescent="0.25">
      <c r="A5304" s="126">
        <v>29856</v>
      </c>
      <c r="B5304" s="126" t="s">
        <v>3640</v>
      </c>
      <c r="C5304" s="126" t="s">
        <v>443</v>
      </c>
      <c r="D5304" s="126">
        <v>3000</v>
      </c>
      <c r="E5304" s="126">
        <v>4</v>
      </c>
      <c r="F5304" s="126" t="s">
        <v>6532</v>
      </c>
      <c r="G5304" s="126">
        <v>19.649999999999999</v>
      </c>
    </row>
    <row r="5305" spans="1:7" x14ac:dyDescent="0.25">
      <c r="A5305" s="126">
        <v>30173</v>
      </c>
      <c r="B5305" s="126" t="s">
        <v>3769</v>
      </c>
      <c r="C5305" s="126" t="s">
        <v>443</v>
      </c>
      <c r="D5305" s="126">
        <v>473</v>
      </c>
      <c r="E5305" s="126">
        <v>24</v>
      </c>
      <c r="F5305" s="126" t="s">
        <v>6413</v>
      </c>
      <c r="G5305" s="126">
        <v>4.49</v>
      </c>
    </row>
    <row r="5306" spans="1:7" x14ac:dyDescent="0.25">
      <c r="A5306" s="126">
        <v>30173</v>
      </c>
      <c r="B5306" s="126" t="s">
        <v>3769</v>
      </c>
      <c r="C5306" s="126" t="s">
        <v>443</v>
      </c>
      <c r="D5306" s="126">
        <v>473</v>
      </c>
      <c r="E5306" s="126">
        <v>24</v>
      </c>
      <c r="F5306" s="126" t="s">
        <v>6413</v>
      </c>
      <c r="G5306" s="126">
        <v>4.49</v>
      </c>
    </row>
    <row r="5307" spans="1:7" x14ac:dyDescent="0.25">
      <c r="A5307" s="126">
        <v>32262</v>
      </c>
      <c r="B5307" s="126" t="s">
        <v>3757</v>
      </c>
      <c r="C5307" s="126" t="s">
        <v>443</v>
      </c>
      <c r="D5307" s="126">
        <v>473</v>
      </c>
      <c r="E5307" s="126">
        <v>24</v>
      </c>
      <c r="F5307" s="126" t="s">
        <v>6431</v>
      </c>
      <c r="G5307" s="126">
        <v>2.98</v>
      </c>
    </row>
    <row r="5308" spans="1:7" x14ac:dyDescent="0.25">
      <c r="A5308" s="126">
        <v>32262</v>
      </c>
      <c r="B5308" s="126" t="s">
        <v>3757</v>
      </c>
      <c r="C5308" s="126" t="s">
        <v>443</v>
      </c>
      <c r="D5308" s="126">
        <v>473</v>
      </c>
      <c r="E5308" s="126">
        <v>24</v>
      </c>
      <c r="F5308" s="126" t="s">
        <v>6431</v>
      </c>
      <c r="G5308" s="126">
        <v>2.98</v>
      </c>
    </row>
    <row r="5309" spans="1:7" x14ac:dyDescent="0.25">
      <c r="A5309" s="126">
        <v>29939</v>
      </c>
      <c r="B5309" s="126" t="s">
        <v>3485</v>
      </c>
      <c r="C5309" s="126" t="s">
        <v>443</v>
      </c>
      <c r="D5309" s="126">
        <v>4260</v>
      </c>
      <c r="E5309" s="126">
        <v>1</v>
      </c>
      <c r="F5309" s="126" t="s">
        <v>6179</v>
      </c>
      <c r="G5309" s="126">
        <v>24.49</v>
      </c>
    </row>
    <row r="5310" spans="1:7" x14ac:dyDescent="0.25">
      <c r="A5310" s="126">
        <v>29939</v>
      </c>
      <c r="B5310" s="126" t="s">
        <v>3485</v>
      </c>
      <c r="C5310" s="126" t="s">
        <v>443</v>
      </c>
      <c r="D5310" s="126">
        <v>4260</v>
      </c>
      <c r="E5310" s="126">
        <v>1</v>
      </c>
      <c r="F5310" s="126" t="s">
        <v>6179</v>
      </c>
      <c r="G5310" s="126">
        <v>24.49</v>
      </c>
    </row>
    <row r="5311" spans="1:7" x14ac:dyDescent="0.25">
      <c r="A5311" s="126">
        <v>34217</v>
      </c>
      <c r="B5311" s="126" t="s">
        <v>4129</v>
      </c>
      <c r="C5311" s="126" t="s">
        <v>442</v>
      </c>
      <c r="D5311" s="126">
        <v>750</v>
      </c>
      <c r="E5311" s="126">
        <v>12</v>
      </c>
      <c r="F5311" s="126" t="s">
        <v>5946</v>
      </c>
      <c r="G5311" s="126">
        <v>9.49</v>
      </c>
    </row>
    <row r="5312" spans="1:7" x14ac:dyDescent="0.25">
      <c r="A5312" s="126">
        <v>33437</v>
      </c>
      <c r="B5312" s="126" t="s">
        <v>3992</v>
      </c>
      <c r="C5312" s="126" t="s">
        <v>444</v>
      </c>
      <c r="D5312" s="126">
        <v>473</v>
      </c>
      <c r="E5312" s="126">
        <v>24</v>
      </c>
      <c r="F5312" s="126" t="s">
        <v>6182</v>
      </c>
      <c r="G5312" s="126">
        <v>3.5</v>
      </c>
    </row>
    <row r="5313" spans="1:7" x14ac:dyDescent="0.25">
      <c r="A5313" s="126">
        <v>33437</v>
      </c>
      <c r="B5313" s="126" t="s">
        <v>3992</v>
      </c>
      <c r="C5313" s="126" t="s">
        <v>444</v>
      </c>
      <c r="D5313" s="126">
        <v>473</v>
      </c>
      <c r="E5313" s="126">
        <v>24</v>
      </c>
      <c r="F5313" s="126" t="s">
        <v>6182</v>
      </c>
      <c r="G5313" s="126">
        <v>3.5</v>
      </c>
    </row>
    <row r="5314" spans="1:7" x14ac:dyDescent="0.25">
      <c r="A5314" s="126">
        <v>30468</v>
      </c>
      <c r="B5314" s="126" t="s">
        <v>3429</v>
      </c>
      <c r="C5314" s="126" t="s">
        <v>443</v>
      </c>
      <c r="D5314" s="126">
        <v>473</v>
      </c>
      <c r="E5314" s="126">
        <v>24</v>
      </c>
      <c r="F5314" s="126" t="s">
        <v>6638</v>
      </c>
      <c r="G5314" s="126">
        <v>3.99</v>
      </c>
    </row>
    <row r="5315" spans="1:7" x14ac:dyDescent="0.25">
      <c r="A5315" s="126">
        <v>30468</v>
      </c>
      <c r="B5315" s="126" t="s">
        <v>3429</v>
      </c>
      <c r="C5315" s="126" t="s">
        <v>443</v>
      </c>
      <c r="D5315" s="126">
        <v>473</v>
      </c>
      <c r="E5315" s="126">
        <v>24</v>
      </c>
      <c r="F5315" s="126" t="s">
        <v>6638</v>
      </c>
      <c r="G5315" s="126">
        <v>3.99</v>
      </c>
    </row>
    <row r="5316" spans="1:7" x14ac:dyDescent="0.25">
      <c r="A5316" s="126">
        <v>30089</v>
      </c>
      <c r="B5316" s="126" t="s">
        <v>4109</v>
      </c>
      <c r="C5316" s="126" t="s">
        <v>443</v>
      </c>
      <c r="D5316" s="126">
        <v>4260</v>
      </c>
      <c r="E5316" s="126">
        <v>2</v>
      </c>
      <c r="F5316" s="126" t="s">
        <v>6727</v>
      </c>
      <c r="G5316" s="126">
        <v>27.99</v>
      </c>
    </row>
    <row r="5317" spans="1:7" x14ac:dyDescent="0.25">
      <c r="A5317" s="126">
        <v>31367</v>
      </c>
      <c r="B5317" s="126" t="s">
        <v>3736</v>
      </c>
      <c r="C5317" s="126" t="s">
        <v>442</v>
      </c>
      <c r="D5317" s="126">
        <v>750</v>
      </c>
      <c r="E5317" s="126">
        <v>12</v>
      </c>
      <c r="F5317" s="126" t="s">
        <v>5957</v>
      </c>
      <c r="G5317" s="126">
        <v>13.99</v>
      </c>
    </row>
    <row r="5318" spans="1:7" x14ac:dyDescent="0.25">
      <c r="A5318" s="126">
        <v>31711</v>
      </c>
      <c r="B5318" s="126" t="s">
        <v>3688</v>
      </c>
      <c r="C5318" s="126" t="s">
        <v>442</v>
      </c>
      <c r="D5318" s="126">
        <v>750</v>
      </c>
      <c r="E5318" s="126">
        <v>12</v>
      </c>
      <c r="F5318" s="126" t="s">
        <v>6026</v>
      </c>
      <c r="G5318" s="126">
        <v>16.989999999999998</v>
      </c>
    </row>
    <row r="5319" spans="1:7" x14ac:dyDescent="0.25">
      <c r="A5319" s="126">
        <v>30603</v>
      </c>
      <c r="B5319" s="126" t="s">
        <v>4634</v>
      </c>
      <c r="C5319" s="126" t="s">
        <v>443</v>
      </c>
      <c r="D5319" s="126">
        <v>500</v>
      </c>
      <c r="E5319" s="126">
        <v>24</v>
      </c>
      <c r="F5319" s="126" t="s">
        <v>5794</v>
      </c>
      <c r="G5319" s="126">
        <v>3.2</v>
      </c>
    </row>
    <row r="5320" spans="1:7" x14ac:dyDescent="0.25">
      <c r="A5320" s="126">
        <v>30611</v>
      </c>
      <c r="B5320" s="126" t="s">
        <v>6728</v>
      </c>
      <c r="C5320" s="126" t="s">
        <v>441</v>
      </c>
      <c r="D5320" s="126">
        <v>750</v>
      </c>
      <c r="E5320" s="126">
        <v>6</v>
      </c>
      <c r="F5320" s="126" t="s">
        <v>5784</v>
      </c>
      <c r="G5320" s="126">
        <v>33.99</v>
      </c>
    </row>
    <row r="5321" spans="1:7" x14ac:dyDescent="0.25">
      <c r="A5321" s="126">
        <v>30680</v>
      </c>
      <c r="B5321" s="126" t="s">
        <v>451</v>
      </c>
      <c r="C5321" s="126" t="s">
        <v>442</v>
      </c>
      <c r="D5321" s="126">
        <v>750</v>
      </c>
      <c r="E5321" s="126">
        <v>12</v>
      </c>
      <c r="F5321" s="126" t="s">
        <v>6394</v>
      </c>
      <c r="G5321" s="126">
        <v>63.54</v>
      </c>
    </row>
    <row r="5322" spans="1:7" x14ac:dyDescent="0.25">
      <c r="A5322" s="126">
        <v>30207</v>
      </c>
      <c r="B5322" s="126" t="s">
        <v>875</v>
      </c>
      <c r="C5322" s="126" t="s">
        <v>441</v>
      </c>
      <c r="D5322" s="126">
        <v>750</v>
      </c>
      <c r="E5322" s="126">
        <v>12</v>
      </c>
      <c r="F5322" s="126" t="s">
        <v>5754</v>
      </c>
      <c r="G5322" s="126">
        <v>30.99</v>
      </c>
    </row>
    <row r="5323" spans="1:7" x14ac:dyDescent="0.25">
      <c r="A5323" s="126">
        <v>30208</v>
      </c>
      <c r="B5323" s="126" t="s">
        <v>875</v>
      </c>
      <c r="C5323" s="126" t="s">
        <v>441</v>
      </c>
      <c r="D5323" s="126">
        <v>375</v>
      </c>
      <c r="E5323" s="126">
        <v>12</v>
      </c>
      <c r="F5323" s="126" t="s">
        <v>5754</v>
      </c>
      <c r="G5323" s="126">
        <v>17.79</v>
      </c>
    </row>
    <row r="5324" spans="1:7" x14ac:dyDescent="0.25">
      <c r="A5324" s="126">
        <v>30024</v>
      </c>
      <c r="B5324" s="126" t="s">
        <v>437</v>
      </c>
      <c r="C5324" s="126" t="s">
        <v>441</v>
      </c>
      <c r="D5324" s="126">
        <v>750</v>
      </c>
      <c r="E5324" s="126">
        <v>12</v>
      </c>
      <c r="F5324" s="126" t="s">
        <v>5773</v>
      </c>
      <c r="G5324" s="126">
        <v>28.99</v>
      </c>
    </row>
    <row r="5325" spans="1:7" x14ac:dyDescent="0.25">
      <c r="A5325" s="126">
        <v>30193</v>
      </c>
      <c r="B5325" s="126" t="s">
        <v>3641</v>
      </c>
      <c r="C5325" s="126" t="s">
        <v>443</v>
      </c>
      <c r="D5325" s="126">
        <v>2838</v>
      </c>
      <c r="E5325" s="126">
        <v>4</v>
      </c>
      <c r="F5325" s="126" t="s">
        <v>6431</v>
      </c>
      <c r="G5325" s="126">
        <v>9.52</v>
      </c>
    </row>
    <row r="5326" spans="1:7" x14ac:dyDescent="0.25">
      <c r="A5326" s="126">
        <v>30193</v>
      </c>
      <c r="B5326" s="126" t="s">
        <v>3641</v>
      </c>
      <c r="C5326" s="126" t="s">
        <v>443</v>
      </c>
      <c r="D5326" s="126">
        <v>2838</v>
      </c>
      <c r="E5326" s="126">
        <v>4</v>
      </c>
      <c r="F5326" s="126" t="s">
        <v>6431</v>
      </c>
      <c r="G5326" s="126">
        <v>9.52</v>
      </c>
    </row>
    <row r="5327" spans="1:7" x14ac:dyDescent="0.25">
      <c r="A5327" s="126">
        <v>29997</v>
      </c>
      <c r="B5327" s="126" t="s">
        <v>3417</v>
      </c>
      <c r="C5327" s="126" t="s">
        <v>443</v>
      </c>
      <c r="D5327" s="126">
        <v>2130</v>
      </c>
      <c r="E5327" s="126">
        <v>4</v>
      </c>
      <c r="F5327" s="126" t="s">
        <v>6203</v>
      </c>
      <c r="G5327" s="126">
        <v>13.98</v>
      </c>
    </row>
    <row r="5328" spans="1:7" x14ac:dyDescent="0.25">
      <c r="A5328" s="126">
        <v>29997</v>
      </c>
      <c r="B5328" s="126" t="s">
        <v>3417</v>
      </c>
      <c r="C5328" s="126" t="s">
        <v>443</v>
      </c>
      <c r="D5328" s="126">
        <v>2130</v>
      </c>
      <c r="E5328" s="126">
        <v>4</v>
      </c>
      <c r="F5328" s="126" t="s">
        <v>6203</v>
      </c>
      <c r="G5328" s="126">
        <v>13.98</v>
      </c>
    </row>
    <row r="5329" spans="1:7" x14ac:dyDescent="0.25">
      <c r="A5329" s="126">
        <v>29998</v>
      </c>
      <c r="B5329" s="126" t="s">
        <v>3418</v>
      </c>
      <c r="C5329" s="126" t="s">
        <v>443</v>
      </c>
      <c r="D5329" s="126">
        <v>2130</v>
      </c>
      <c r="E5329" s="126">
        <v>4</v>
      </c>
      <c r="F5329" s="126" t="s">
        <v>6203</v>
      </c>
      <c r="G5329" s="126">
        <v>13.98</v>
      </c>
    </row>
    <row r="5330" spans="1:7" x14ac:dyDescent="0.25">
      <c r="A5330" s="126">
        <v>29998</v>
      </c>
      <c r="B5330" s="126" t="s">
        <v>3418</v>
      </c>
      <c r="C5330" s="126" t="s">
        <v>443</v>
      </c>
      <c r="D5330" s="126">
        <v>2130</v>
      </c>
      <c r="E5330" s="126">
        <v>4</v>
      </c>
      <c r="F5330" s="126" t="s">
        <v>6203</v>
      </c>
      <c r="G5330" s="126">
        <v>13.98</v>
      </c>
    </row>
    <row r="5331" spans="1:7" x14ac:dyDescent="0.25">
      <c r="A5331" s="126">
        <v>30229</v>
      </c>
      <c r="B5331" s="126" t="s">
        <v>3610</v>
      </c>
      <c r="C5331" s="126" t="s">
        <v>442</v>
      </c>
      <c r="D5331" s="126">
        <v>1500</v>
      </c>
      <c r="E5331" s="126">
        <v>6</v>
      </c>
      <c r="F5331" s="126" t="s">
        <v>5784</v>
      </c>
      <c r="G5331" s="126">
        <v>17.989999999999998</v>
      </c>
    </row>
    <row r="5332" spans="1:7" x14ac:dyDescent="0.25">
      <c r="A5332" s="126">
        <v>31468</v>
      </c>
      <c r="B5332" s="126" t="s">
        <v>3806</v>
      </c>
      <c r="C5332" s="126" t="s">
        <v>442</v>
      </c>
      <c r="D5332" s="126">
        <v>750</v>
      </c>
      <c r="E5332" s="126">
        <v>12</v>
      </c>
      <c r="F5332" s="126" t="s">
        <v>6415</v>
      </c>
      <c r="G5332" s="126">
        <v>15.04</v>
      </c>
    </row>
    <row r="5333" spans="1:7" x14ac:dyDescent="0.25">
      <c r="A5333" s="126">
        <v>31491</v>
      </c>
      <c r="B5333" s="126" t="s">
        <v>3812</v>
      </c>
      <c r="C5333" s="126" t="s">
        <v>442</v>
      </c>
      <c r="D5333" s="126">
        <v>750</v>
      </c>
      <c r="E5333" s="126">
        <v>12</v>
      </c>
      <c r="F5333" s="126" t="s">
        <v>5965</v>
      </c>
      <c r="G5333" s="126">
        <v>12.99</v>
      </c>
    </row>
    <row r="5334" spans="1:7" x14ac:dyDescent="0.25">
      <c r="A5334" s="126">
        <v>31219</v>
      </c>
      <c r="B5334" s="126" t="s">
        <v>3970</v>
      </c>
      <c r="C5334" s="126" t="s">
        <v>442</v>
      </c>
      <c r="D5334" s="126">
        <v>750</v>
      </c>
      <c r="E5334" s="126">
        <v>12</v>
      </c>
      <c r="F5334" s="126" t="s">
        <v>6416</v>
      </c>
      <c r="G5334" s="126">
        <v>29.91</v>
      </c>
    </row>
    <row r="5335" spans="1:7" x14ac:dyDescent="0.25">
      <c r="A5335" s="126">
        <v>31819</v>
      </c>
      <c r="B5335" s="126" t="s">
        <v>4372</v>
      </c>
      <c r="C5335" s="126" t="s">
        <v>441</v>
      </c>
      <c r="D5335" s="126">
        <v>750</v>
      </c>
      <c r="E5335" s="126">
        <v>6</v>
      </c>
      <c r="F5335" s="126" t="s">
        <v>5965</v>
      </c>
      <c r="G5335" s="126">
        <v>139.99</v>
      </c>
    </row>
    <row r="5336" spans="1:7" x14ac:dyDescent="0.25">
      <c r="A5336" s="126">
        <v>30846</v>
      </c>
      <c r="B5336" s="126" t="s">
        <v>3930</v>
      </c>
      <c r="C5336" s="126" t="s">
        <v>443</v>
      </c>
      <c r="D5336" s="126">
        <v>8520</v>
      </c>
      <c r="E5336" s="126">
        <v>1</v>
      </c>
      <c r="F5336" s="126" t="s">
        <v>6532</v>
      </c>
      <c r="G5336" s="126">
        <v>99.98</v>
      </c>
    </row>
    <row r="5337" spans="1:7" x14ac:dyDescent="0.25">
      <c r="A5337" s="126">
        <v>32249</v>
      </c>
      <c r="B5337" s="126" t="s">
        <v>3456</v>
      </c>
      <c r="C5337" s="126" t="s">
        <v>443</v>
      </c>
      <c r="D5337" s="126">
        <v>473</v>
      </c>
      <c r="E5337" s="126">
        <v>24</v>
      </c>
      <c r="F5337" s="126" t="s">
        <v>6529</v>
      </c>
      <c r="G5337" s="126">
        <v>4.2</v>
      </c>
    </row>
    <row r="5338" spans="1:7" x14ac:dyDescent="0.25">
      <c r="A5338" s="126">
        <v>32249</v>
      </c>
      <c r="B5338" s="126" t="s">
        <v>3456</v>
      </c>
      <c r="C5338" s="126" t="s">
        <v>443</v>
      </c>
      <c r="D5338" s="126">
        <v>473</v>
      </c>
      <c r="E5338" s="126">
        <v>24</v>
      </c>
      <c r="F5338" s="126" t="s">
        <v>6529</v>
      </c>
      <c r="G5338" s="126">
        <v>4.2</v>
      </c>
    </row>
    <row r="5339" spans="1:7" x14ac:dyDescent="0.25">
      <c r="A5339" s="126">
        <v>32257</v>
      </c>
      <c r="B5339" s="126" t="s">
        <v>3457</v>
      </c>
      <c r="C5339" s="126" t="s">
        <v>443</v>
      </c>
      <c r="D5339" s="126">
        <v>473</v>
      </c>
      <c r="E5339" s="126">
        <v>24</v>
      </c>
      <c r="F5339" s="126" t="s">
        <v>6529</v>
      </c>
      <c r="G5339" s="126">
        <v>4.6500000000000004</v>
      </c>
    </row>
    <row r="5340" spans="1:7" x14ac:dyDescent="0.25">
      <c r="A5340" s="126">
        <v>32257</v>
      </c>
      <c r="B5340" s="126" t="s">
        <v>3457</v>
      </c>
      <c r="C5340" s="126" t="s">
        <v>443</v>
      </c>
      <c r="D5340" s="126">
        <v>473</v>
      </c>
      <c r="E5340" s="126">
        <v>24</v>
      </c>
      <c r="F5340" s="126" t="s">
        <v>6529</v>
      </c>
      <c r="G5340" s="126">
        <v>4.6500000000000004</v>
      </c>
    </row>
    <row r="5341" spans="1:7" x14ac:dyDescent="0.25">
      <c r="A5341" s="126">
        <v>30174</v>
      </c>
      <c r="B5341" s="126" t="s">
        <v>3770</v>
      </c>
      <c r="C5341" s="126" t="s">
        <v>443</v>
      </c>
      <c r="D5341" s="126">
        <v>355</v>
      </c>
      <c r="E5341" s="126">
        <v>24</v>
      </c>
      <c r="F5341" s="126" t="s">
        <v>6413</v>
      </c>
      <c r="G5341" s="126">
        <v>2.4900000000000002</v>
      </c>
    </row>
    <row r="5342" spans="1:7" x14ac:dyDescent="0.25">
      <c r="A5342" s="126">
        <v>30174</v>
      </c>
      <c r="B5342" s="126" t="s">
        <v>3770</v>
      </c>
      <c r="C5342" s="126" t="s">
        <v>443</v>
      </c>
      <c r="D5342" s="126">
        <v>355</v>
      </c>
      <c r="E5342" s="126">
        <v>24</v>
      </c>
      <c r="F5342" s="126" t="s">
        <v>6413</v>
      </c>
      <c r="G5342" s="126">
        <v>2.4900000000000002</v>
      </c>
    </row>
    <row r="5343" spans="1:7" x14ac:dyDescent="0.25">
      <c r="A5343" s="126">
        <v>30382</v>
      </c>
      <c r="B5343" s="126" t="s">
        <v>3703</v>
      </c>
      <c r="C5343" s="126" t="s">
        <v>443</v>
      </c>
      <c r="D5343" s="126">
        <v>473</v>
      </c>
      <c r="E5343" s="126">
        <v>24</v>
      </c>
      <c r="F5343" s="126" t="s">
        <v>6650</v>
      </c>
      <c r="G5343" s="126">
        <v>3.54</v>
      </c>
    </row>
    <row r="5344" spans="1:7" x14ac:dyDescent="0.25">
      <c r="A5344" s="126">
        <v>31014</v>
      </c>
      <c r="B5344" s="126" t="s">
        <v>6731</v>
      </c>
      <c r="C5344" s="126" t="s">
        <v>443</v>
      </c>
      <c r="D5344" s="126">
        <v>473</v>
      </c>
      <c r="E5344" s="126">
        <v>24</v>
      </c>
      <c r="F5344" s="126" t="s">
        <v>6203</v>
      </c>
      <c r="G5344" s="126">
        <v>3.79</v>
      </c>
    </row>
    <row r="5345" spans="1:7" x14ac:dyDescent="0.25">
      <c r="A5345" s="126">
        <v>31014</v>
      </c>
      <c r="B5345" s="126" t="s">
        <v>6731</v>
      </c>
      <c r="C5345" s="126" t="s">
        <v>443</v>
      </c>
      <c r="D5345" s="126">
        <v>473</v>
      </c>
      <c r="E5345" s="126">
        <v>24</v>
      </c>
      <c r="F5345" s="126" t="s">
        <v>6203</v>
      </c>
      <c r="G5345" s="126">
        <v>3.79</v>
      </c>
    </row>
    <row r="5346" spans="1:7" x14ac:dyDescent="0.25">
      <c r="A5346" s="126">
        <v>30849</v>
      </c>
      <c r="B5346" s="126" t="s">
        <v>3655</v>
      </c>
      <c r="C5346" s="126" t="s">
        <v>443</v>
      </c>
      <c r="D5346" s="126">
        <v>500</v>
      </c>
      <c r="E5346" s="126">
        <v>12</v>
      </c>
      <c r="F5346" s="126" t="s">
        <v>6449</v>
      </c>
      <c r="G5346" s="126">
        <v>9.49</v>
      </c>
    </row>
    <row r="5347" spans="1:7" x14ac:dyDescent="0.25">
      <c r="A5347" s="126">
        <v>30849</v>
      </c>
      <c r="B5347" s="126" t="s">
        <v>3655</v>
      </c>
      <c r="C5347" s="126" t="s">
        <v>443</v>
      </c>
      <c r="D5347" s="126">
        <v>500</v>
      </c>
      <c r="E5347" s="126">
        <v>12</v>
      </c>
      <c r="F5347" s="126" t="s">
        <v>6449</v>
      </c>
      <c r="G5347" s="126">
        <v>9.49</v>
      </c>
    </row>
    <row r="5348" spans="1:7" x14ac:dyDescent="0.25">
      <c r="A5348" s="126">
        <v>30585</v>
      </c>
      <c r="B5348" s="126" t="s">
        <v>3430</v>
      </c>
      <c r="C5348" s="126" t="s">
        <v>443</v>
      </c>
      <c r="D5348" s="126">
        <v>473</v>
      </c>
      <c r="E5348" s="126">
        <v>24</v>
      </c>
      <c r="F5348" s="126" t="s">
        <v>6638</v>
      </c>
      <c r="G5348" s="126">
        <v>4.49</v>
      </c>
    </row>
    <row r="5349" spans="1:7" x14ac:dyDescent="0.25">
      <c r="A5349" s="126">
        <v>30585</v>
      </c>
      <c r="B5349" s="126" t="s">
        <v>3430</v>
      </c>
      <c r="C5349" s="126" t="s">
        <v>443</v>
      </c>
      <c r="D5349" s="126">
        <v>473</v>
      </c>
      <c r="E5349" s="126">
        <v>24</v>
      </c>
      <c r="F5349" s="126" t="s">
        <v>6638</v>
      </c>
      <c r="G5349" s="126">
        <v>4.49</v>
      </c>
    </row>
    <row r="5350" spans="1:7" x14ac:dyDescent="0.25">
      <c r="A5350" s="126">
        <v>30585</v>
      </c>
      <c r="B5350" s="126" t="s">
        <v>3430</v>
      </c>
      <c r="C5350" s="126" t="s">
        <v>443</v>
      </c>
      <c r="D5350" s="126">
        <v>473</v>
      </c>
      <c r="E5350" s="126">
        <v>24</v>
      </c>
      <c r="F5350" s="126" t="s">
        <v>6638</v>
      </c>
      <c r="G5350" s="126">
        <v>4.49</v>
      </c>
    </row>
    <row r="5351" spans="1:7" x14ac:dyDescent="0.25">
      <c r="A5351" s="126">
        <v>31550</v>
      </c>
      <c r="B5351" s="126" t="s">
        <v>3529</v>
      </c>
      <c r="C5351" s="126" t="s">
        <v>443</v>
      </c>
      <c r="D5351" s="126">
        <v>12780</v>
      </c>
      <c r="E5351" s="126">
        <v>1</v>
      </c>
      <c r="F5351" s="126" t="s">
        <v>6179</v>
      </c>
      <c r="G5351" s="126">
        <v>55.98</v>
      </c>
    </row>
    <row r="5352" spans="1:7" x14ac:dyDescent="0.25">
      <c r="A5352" s="126">
        <v>31550</v>
      </c>
      <c r="B5352" s="126" t="s">
        <v>3529</v>
      </c>
      <c r="C5352" s="126" t="s">
        <v>443</v>
      </c>
      <c r="D5352" s="126">
        <v>12780</v>
      </c>
      <c r="E5352" s="126">
        <v>1</v>
      </c>
      <c r="F5352" s="126" t="s">
        <v>6179</v>
      </c>
      <c r="G5352" s="126">
        <v>55.98</v>
      </c>
    </row>
    <row r="5353" spans="1:7" x14ac:dyDescent="0.25">
      <c r="A5353" s="126">
        <v>31835</v>
      </c>
      <c r="B5353" s="126" t="s">
        <v>3923</v>
      </c>
      <c r="C5353" s="126" t="s">
        <v>442</v>
      </c>
      <c r="D5353" s="126">
        <v>750</v>
      </c>
      <c r="E5353" s="126">
        <v>12</v>
      </c>
      <c r="F5353" s="126" t="s">
        <v>5965</v>
      </c>
      <c r="G5353" s="126">
        <v>13.99</v>
      </c>
    </row>
    <row r="5354" spans="1:7" x14ac:dyDescent="0.25">
      <c r="A5354" s="126">
        <v>29940</v>
      </c>
      <c r="B5354" s="126" t="s">
        <v>3486</v>
      </c>
      <c r="C5354" s="126" t="s">
        <v>443</v>
      </c>
      <c r="D5354" s="126">
        <v>473</v>
      </c>
      <c r="E5354" s="126">
        <v>24</v>
      </c>
      <c r="F5354" s="126" t="s">
        <v>6179</v>
      </c>
      <c r="G5354" s="126">
        <v>3.39</v>
      </c>
    </row>
    <row r="5355" spans="1:7" x14ac:dyDescent="0.25">
      <c r="A5355" s="126">
        <v>29940</v>
      </c>
      <c r="B5355" s="126" t="s">
        <v>3486</v>
      </c>
      <c r="C5355" s="126" t="s">
        <v>443</v>
      </c>
      <c r="D5355" s="126">
        <v>473</v>
      </c>
      <c r="E5355" s="126">
        <v>24</v>
      </c>
      <c r="F5355" s="126" t="s">
        <v>6179</v>
      </c>
      <c r="G5355" s="126">
        <v>3.39</v>
      </c>
    </row>
    <row r="5356" spans="1:7" x14ac:dyDescent="0.25">
      <c r="A5356" s="126">
        <v>33440</v>
      </c>
      <c r="B5356" s="126" t="s">
        <v>3993</v>
      </c>
      <c r="C5356" s="126" t="s">
        <v>443</v>
      </c>
      <c r="D5356" s="126">
        <v>11352</v>
      </c>
      <c r="E5356" s="126">
        <v>1</v>
      </c>
      <c r="F5356" s="126" t="s">
        <v>6431</v>
      </c>
      <c r="G5356" s="126">
        <v>43.79</v>
      </c>
    </row>
    <row r="5357" spans="1:7" x14ac:dyDescent="0.25">
      <c r="A5357" s="126">
        <v>33440</v>
      </c>
      <c r="B5357" s="126" t="s">
        <v>3993</v>
      </c>
      <c r="C5357" s="126" t="s">
        <v>443</v>
      </c>
      <c r="D5357" s="126">
        <v>11352</v>
      </c>
      <c r="E5357" s="126">
        <v>1</v>
      </c>
      <c r="F5357" s="126" t="s">
        <v>6431</v>
      </c>
      <c r="G5357" s="126">
        <v>43.79</v>
      </c>
    </row>
    <row r="5358" spans="1:7" x14ac:dyDescent="0.25">
      <c r="A5358" s="126">
        <v>33021</v>
      </c>
      <c r="B5358" s="126" t="s">
        <v>3838</v>
      </c>
      <c r="C5358" s="126" t="s">
        <v>444</v>
      </c>
      <c r="D5358" s="126">
        <v>473</v>
      </c>
      <c r="E5358" s="126">
        <v>24</v>
      </c>
      <c r="F5358" s="126" t="s">
        <v>5794</v>
      </c>
      <c r="G5358" s="126">
        <v>3.5</v>
      </c>
    </row>
    <row r="5359" spans="1:7" x14ac:dyDescent="0.25">
      <c r="A5359" s="126">
        <v>31243</v>
      </c>
      <c r="B5359" s="126" t="s">
        <v>3628</v>
      </c>
      <c r="C5359" s="126" t="s">
        <v>443</v>
      </c>
      <c r="D5359" s="126">
        <v>750</v>
      </c>
      <c r="E5359" s="126">
        <v>12</v>
      </c>
      <c r="F5359" s="126" t="s">
        <v>6732</v>
      </c>
      <c r="G5359" s="126">
        <v>13.95</v>
      </c>
    </row>
    <row r="5360" spans="1:7" x14ac:dyDescent="0.25">
      <c r="A5360" s="126">
        <v>31548</v>
      </c>
      <c r="B5360" s="126" t="s">
        <v>3528</v>
      </c>
      <c r="C5360" s="126" t="s">
        <v>443</v>
      </c>
      <c r="D5360" s="126">
        <v>4092</v>
      </c>
      <c r="E5360" s="126">
        <v>1</v>
      </c>
      <c r="F5360" s="126" t="s">
        <v>6179</v>
      </c>
      <c r="G5360" s="126">
        <v>24.99</v>
      </c>
    </row>
    <row r="5361" spans="1:7" x14ac:dyDescent="0.25">
      <c r="A5361" s="126">
        <v>31548</v>
      </c>
      <c r="B5361" s="126" t="s">
        <v>3528</v>
      </c>
      <c r="C5361" s="126" t="s">
        <v>443</v>
      </c>
      <c r="D5361" s="126">
        <v>4092</v>
      </c>
      <c r="E5361" s="126">
        <v>1</v>
      </c>
      <c r="F5361" s="126" t="s">
        <v>6179</v>
      </c>
      <c r="G5361" s="126">
        <v>24.99</v>
      </c>
    </row>
    <row r="5362" spans="1:7" x14ac:dyDescent="0.25">
      <c r="A5362" s="126">
        <v>32263</v>
      </c>
      <c r="B5362" s="126" t="s">
        <v>5022</v>
      </c>
      <c r="C5362" s="126" t="s">
        <v>443</v>
      </c>
      <c r="D5362" s="126">
        <v>4260</v>
      </c>
      <c r="E5362" s="126">
        <v>2</v>
      </c>
      <c r="F5362" s="126" t="s">
        <v>6431</v>
      </c>
      <c r="G5362" s="126">
        <v>22.95</v>
      </c>
    </row>
    <row r="5363" spans="1:7" x14ac:dyDescent="0.25">
      <c r="A5363" s="126">
        <v>32263</v>
      </c>
      <c r="B5363" s="126" t="s">
        <v>5022</v>
      </c>
      <c r="C5363" s="126" t="s">
        <v>443</v>
      </c>
      <c r="D5363" s="126">
        <v>4260</v>
      </c>
      <c r="E5363" s="126">
        <v>2</v>
      </c>
      <c r="F5363" s="126" t="s">
        <v>6431</v>
      </c>
      <c r="G5363" s="126">
        <v>22.95</v>
      </c>
    </row>
    <row r="5364" spans="1:7" x14ac:dyDescent="0.25">
      <c r="A5364" s="126">
        <v>30510</v>
      </c>
      <c r="B5364" s="126" t="s">
        <v>4052</v>
      </c>
      <c r="C5364" s="126" t="s">
        <v>442</v>
      </c>
      <c r="D5364" s="126">
        <v>200</v>
      </c>
      <c r="E5364" s="126">
        <v>24</v>
      </c>
      <c r="F5364" s="126" t="s">
        <v>6139</v>
      </c>
      <c r="G5364" s="126">
        <v>4.49</v>
      </c>
    </row>
    <row r="5365" spans="1:7" x14ac:dyDescent="0.25">
      <c r="A5365" s="126">
        <v>33018</v>
      </c>
      <c r="B5365" s="126" t="s">
        <v>3837</v>
      </c>
      <c r="C5365" s="126" t="s">
        <v>441</v>
      </c>
      <c r="D5365" s="126">
        <v>200</v>
      </c>
      <c r="E5365" s="126">
        <v>12</v>
      </c>
      <c r="F5365" s="126" t="s">
        <v>5996</v>
      </c>
      <c r="G5365" s="126">
        <v>11.95</v>
      </c>
    </row>
    <row r="5366" spans="1:7" x14ac:dyDescent="0.25">
      <c r="A5366" s="126">
        <v>33371</v>
      </c>
      <c r="B5366" s="126" t="s">
        <v>3535</v>
      </c>
      <c r="C5366" s="126" t="s">
        <v>443</v>
      </c>
      <c r="D5366" s="126">
        <v>1892</v>
      </c>
      <c r="E5366" s="126">
        <v>6</v>
      </c>
      <c r="F5366" s="126" t="s">
        <v>6179</v>
      </c>
      <c r="G5366" s="126">
        <v>11.79</v>
      </c>
    </row>
    <row r="5367" spans="1:7" x14ac:dyDescent="0.25">
      <c r="A5367" s="126">
        <v>33371</v>
      </c>
      <c r="B5367" s="126" t="s">
        <v>3535</v>
      </c>
      <c r="C5367" s="126" t="s">
        <v>443</v>
      </c>
      <c r="D5367" s="126">
        <v>1892</v>
      </c>
      <c r="E5367" s="126">
        <v>6</v>
      </c>
      <c r="F5367" s="126" t="s">
        <v>6179</v>
      </c>
      <c r="G5367" s="126">
        <v>11.79</v>
      </c>
    </row>
    <row r="5368" spans="1:7" x14ac:dyDescent="0.25">
      <c r="A5368" s="126">
        <v>33075</v>
      </c>
      <c r="B5368" s="126" t="s">
        <v>3853</v>
      </c>
      <c r="C5368" s="126" t="s">
        <v>443</v>
      </c>
      <c r="D5368" s="126">
        <v>473</v>
      </c>
      <c r="E5368" s="126">
        <v>24</v>
      </c>
      <c r="F5368" s="126" t="s">
        <v>6449</v>
      </c>
      <c r="G5368" s="126">
        <v>5.45</v>
      </c>
    </row>
    <row r="5369" spans="1:7" x14ac:dyDescent="0.25">
      <c r="A5369" s="126">
        <v>33075</v>
      </c>
      <c r="B5369" s="126" t="s">
        <v>3853</v>
      </c>
      <c r="C5369" s="126" t="s">
        <v>443</v>
      </c>
      <c r="D5369" s="126">
        <v>473</v>
      </c>
      <c r="E5369" s="126">
        <v>24</v>
      </c>
      <c r="F5369" s="126" t="s">
        <v>6449</v>
      </c>
      <c r="G5369" s="126">
        <v>5.45</v>
      </c>
    </row>
    <row r="5370" spans="1:7" x14ac:dyDescent="0.25">
      <c r="A5370" s="126">
        <v>33077</v>
      </c>
      <c r="B5370" s="126" t="s">
        <v>3855</v>
      </c>
      <c r="C5370" s="126" t="s">
        <v>443</v>
      </c>
      <c r="D5370" s="126">
        <v>473</v>
      </c>
      <c r="E5370" s="126">
        <v>24</v>
      </c>
      <c r="F5370" s="126" t="s">
        <v>6449</v>
      </c>
      <c r="G5370" s="126">
        <v>5.25</v>
      </c>
    </row>
    <row r="5371" spans="1:7" x14ac:dyDescent="0.25">
      <c r="A5371" s="126">
        <v>33077</v>
      </c>
      <c r="B5371" s="126" t="s">
        <v>3855</v>
      </c>
      <c r="C5371" s="126" t="s">
        <v>443</v>
      </c>
      <c r="D5371" s="126">
        <v>473</v>
      </c>
      <c r="E5371" s="126">
        <v>24</v>
      </c>
      <c r="F5371" s="126" t="s">
        <v>6449</v>
      </c>
      <c r="G5371" s="126">
        <v>5.25</v>
      </c>
    </row>
    <row r="5372" spans="1:7" x14ac:dyDescent="0.25">
      <c r="A5372" s="126">
        <v>34735</v>
      </c>
      <c r="B5372" s="126" t="s">
        <v>4221</v>
      </c>
      <c r="C5372" s="126" t="s">
        <v>443</v>
      </c>
      <c r="D5372" s="126">
        <v>473</v>
      </c>
      <c r="E5372" s="126">
        <v>24</v>
      </c>
      <c r="F5372" s="126" t="s">
        <v>6413</v>
      </c>
      <c r="G5372" s="126">
        <v>4.26</v>
      </c>
    </row>
    <row r="5373" spans="1:7" x14ac:dyDescent="0.25">
      <c r="A5373" s="126">
        <v>34735</v>
      </c>
      <c r="B5373" s="126" t="s">
        <v>4221</v>
      </c>
      <c r="C5373" s="126" t="s">
        <v>443</v>
      </c>
      <c r="D5373" s="126">
        <v>473</v>
      </c>
      <c r="E5373" s="126">
        <v>24</v>
      </c>
      <c r="F5373" s="126" t="s">
        <v>6413</v>
      </c>
      <c r="G5373" s="126">
        <v>4.26</v>
      </c>
    </row>
    <row r="5374" spans="1:7" x14ac:dyDescent="0.25">
      <c r="A5374" s="126">
        <v>34733</v>
      </c>
      <c r="B5374" s="126" t="s">
        <v>4163</v>
      </c>
      <c r="C5374" s="126" t="s">
        <v>443</v>
      </c>
      <c r="D5374" s="126">
        <v>355</v>
      </c>
      <c r="E5374" s="126">
        <v>24</v>
      </c>
      <c r="F5374" s="126" t="s">
        <v>6413</v>
      </c>
      <c r="G5374" s="126">
        <v>3.1</v>
      </c>
    </row>
    <row r="5375" spans="1:7" x14ac:dyDescent="0.25">
      <c r="A5375" s="126">
        <v>34733</v>
      </c>
      <c r="B5375" s="126" t="s">
        <v>4163</v>
      </c>
      <c r="C5375" s="126" t="s">
        <v>443</v>
      </c>
      <c r="D5375" s="126">
        <v>355</v>
      </c>
      <c r="E5375" s="126">
        <v>24</v>
      </c>
      <c r="F5375" s="126" t="s">
        <v>6413</v>
      </c>
      <c r="G5375" s="126">
        <v>3.1</v>
      </c>
    </row>
    <row r="5376" spans="1:7" x14ac:dyDescent="0.25">
      <c r="A5376" s="126">
        <v>34734</v>
      </c>
      <c r="B5376" s="126" t="s">
        <v>4220</v>
      </c>
      <c r="C5376" s="126" t="s">
        <v>443</v>
      </c>
      <c r="D5376" s="126">
        <v>473</v>
      </c>
      <c r="E5376" s="126">
        <v>24</v>
      </c>
      <c r="F5376" s="126" t="s">
        <v>6413</v>
      </c>
      <c r="G5376" s="126">
        <v>4.26</v>
      </c>
    </row>
    <row r="5377" spans="1:7" x14ac:dyDescent="0.25">
      <c r="A5377" s="126">
        <v>34734</v>
      </c>
      <c r="B5377" s="126" t="s">
        <v>4220</v>
      </c>
      <c r="C5377" s="126" t="s">
        <v>443</v>
      </c>
      <c r="D5377" s="126">
        <v>473</v>
      </c>
      <c r="E5377" s="126">
        <v>24</v>
      </c>
      <c r="F5377" s="126" t="s">
        <v>6413</v>
      </c>
      <c r="G5377" s="126">
        <v>4.26</v>
      </c>
    </row>
    <row r="5378" spans="1:7" x14ac:dyDescent="0.25">
      <c r="A5378" s="126">
        <v>32872</v>
      </c>
      <c r="B5378" s="126" t="s">
        <v>3533</v>
      </c>
      <c r="C5378" s="126" t="s">
        <v>443</v>
      </c>
      <c r="D5378" s="126">
        <v>2840</v>
      </c>
      <c r="E5378" s="126">
        <v>3</v>
      </c>
      <c r="F5378" s="126" t="s">
        <v>6179</v>
      </c>
      <c r="G5378" s="126">
        <v>15.49</v>
      </c>
    </row>
    <row r="5379" spans="1:7" x14ac:dyDescent="0.25">
      <c r="A5379" s="126">
        <v>32872</v>
      </c>
      <c r="B5379" s="126" t="s">
        <v>3533</v>
      </c>
      <c r="C5379" s="126" t="s">
        <v>443</v>
      </c>
      <c r="D5379" s="126">
        <v>2840</v>
      </c>
      <c r="E5379" s="126">
        <v>3</v>
      </c>
      <c r="F5379" s="126" t="s">
        <v>6179</v>
      </c>
      <c r="G5379" s="126">
        <v>15.49</v>
      </c>
    </row>
    <row r="5380" spans="1:7" x14ac:dyDescent="0.25">
      <c r="A5380" s="126">
        <v>33023</v>
      </c>
      <c r="B5380" s="126" t="s">
        <v>3839</v>
      </c>
      <c r="C5380" s="126" t="s">
        <v>444</v>
      </c>
      <c r="D5380" s="126">
        <v>4260</v>
      </c>
      <c r="E5380" s="126">
        <v>2</v>
      </c>
      <c r="F5380" s="126" t="s">
        <v>5844</v>
      </c>
      <c r="G5380" s="126">
        <v>29.99</v>
      </c>
    </row>
    <row r="5381" spans="1:7" x14ac:dyDescent="0.25">
      <c r="A5381" s="126">
        <v>32873</v>
      </c>
      <c r="B5381" s="126" t="s">
        <v>3534</v>
      </c>
      <c r="C5381" s="126" t="s">
        <v>443</v>
      </c>
      <c r="D5381" s="126">
        <v>4092</v>
      </c>
      <c r="E5381" s="126">
        <v>2</v>
      </c>
      <c r="F5381" s="126" t="s">
        <v>6179</v>
      </c>
      <c r="G5381" s="126">
        <v>24.98</v>
      </c>
    </row>
    <row r="5382" spans="1:7" x14ac:dyDescent="0.25">
      <c r="A5382" s="126">
        <v>32873</v>
      </c>
      <c r="B5382" s="126" t="s">
        <v>3534</v>
      </c>
      <c r="C5382" s="126" t="s">
        <v>443</v>
      </c>
      <c r="D5382" s="126">
        <v>4092</v>
      </c>
      <c r="E5382" s="126">
        <v>2</v>
      </c>
      <c r="F5382" s="126" t="s">
        <v>6179</v>
      </c>
      <c r="G5382" s="126">
        <v>24.98</v>
      </c>
    </row>
    <row r="5383" spans="1:7" x14ac:dyDescent="0.25">
      <c r="A5383" s="126">
        <v>33403</v>
      </c>
      <c r="B5383" s="126" t="s">
        <v>3446</v>
      </c>
      <c r="C5383" s="126" t="s">
        <v>443</v>
      </c>
      <c r="D5383" s="126">
        <v>473</v>
      </c>
      <c r="E5383" s="126">
        <v>24</v>
      </c>
      <c r="F5383" s="126" t="s">
        <v>6638</v>
      </c>
      <c r="G5383" s="126">
        <v>4.49</v>
      </c>
    </row>
    <row r="5384" spans="1:7" x14ac:dyDescent="0.25">
      <c r="A5384" s="126">
        <v>33403</v>
      </c>
      <c r="B5384" s="126" t="s">
        <v>3446</v>
      </c>
      <c r="C5384" s="126" t="s">
        <v>443</v>
      </c>
      <c r="D5384" s="126">
        <v>473</v>
      </c>
      <c r="E5384" s="126">
        <v>24</v>
      </c>
      <c r="F5384" s="126" t="s">
        <v>6638</v>
      </c>
      <c r="G5384" s="126">
        <v>4.49</v>
      </c>
    </row>
    <row r="5385" spans="1:7" x14ac:dyDescent="0.25">
      <c r="A5385" s="126">
        <v>33403</v>
      </c>
      <c r="B5385" s="126" t="s">
        <v>3446</v>
      </c>
      <c r="C5385" s="126" t="s">
        <v>443</v>
      </c>
      <c r="D5385" s="126">
        <v>473</v>
      </c>
      <c r="E5385" s="126">
        <v>24</v>
      </c>
      <c r="F5385" s="126" t="s">
        <v>6638</v>
      </c>
      <c r="G5385" s="126">
        <v>4.49</v>
      </c>
    </row>
    <row r="5386" spans="1:7" x14ac:dyDescent="0.25">
      <c r="A5386" s="126">
        <v>35507</v>
      </c>
      <c r="B5386" s="126" t="s">
        <v>4589</v>
      </c>
      <c r="C5386" s="126" t="s">
        <v>441</v>
      </c>
      <c r="D5386" s="126">
        <v>750</v>
      </c>
      <c r="E5386" s="126">
        <v>6</v>
      </c>
      <c r="F5386" s="126" t="s">
        <v>5788</v>
      </c>
      <c r="G5386" s="126">
        <v>54.99</v>
      </c>
    </row>
    <row r="5387" spans="1:7" x14ac:dyDescent="0.25">
      <c r="A5387" s="126">
        <v>35508</v>
      </c>
      <c r="B5387" s="126" t="s">
        <v>4590</v>
      </c>
      <c r="C5387" s="126" t="s">
        <v>443</v>
      </c>
      <c r="D5387" s="126">
        <v>990</v>
      </c>
      <c r="E5387" s="126">
        <v>8</v>
      </c>
      <c r="F5387" s="126" t="s">
        <v>5877</v>
      </c>
      <c r="G5387" s="126">
        <v>19.489999999999998</v>
      </c>
    </row>
    <row r="5388" spans="1:7" x14ac:dyDescent="0.25">
      <c r="A5388" s="126">
        <v>33150</v>
      </c>
      <c r="B5388" s="126" t="s">
        <v>3906</v>
      </c>
      <c r="C5388" s="126" t="s">
        <v>444</v>
      </c>
      <c r="D5388" s="126">
        <v>2130</v>
      </c>
      <c r="E5388" s="126">
        <v>4</v>
      </c>
      <c r="F5388" s="126" t="s">
        <v>5788</v>
      </c>
      <c r="G5388" s="126">
        <v>14.99</v>
      </c>
    </row>
    <row r="5389" spans="1:7" x14ac:dyDescent="0.25">
      <c r="A5389" s="126">
        <v>34283</v>
      </c>
      <c r="B5389" s="126" t="s">
        <v>4262</v>
      </c>
      <c r="C5389" s="126" t="s">
        <v>443</v>
      </c>
      <c r="D5389" s="126">
        <v>625</v>
      </c>
      <c r="E5389" s="126">
        <v>12</v>
      </c>
      <c r="F5389" s="126" t="s">
        <v>6179</v>
      </c>
      <c r="G5389" s="126">
        <v>4.99</v>
      </c>
    </row>
    <row r="5390" spans="1:7" x14ac:dyDescent="0.25">
      <c r="A5390" s="126">
        <v>34283</v>
      </c>
      <c r="B5390" s="126" t="s">
        <v>4262</v>
      </c>
      <c r="C5390" s="126" t="s">
        <v>443</v>
      </c>
      <c r="D5390" s="126">
        <v>625</v>
      </c>
      <c r="E5390" s="126">
        <v>12</v>
      </c>
      <c r="F5390" s="126" t="s">
        <v>6179</v>
      </c>
      <c r="G5390" s="126">
        <v>4.99</v>
      </c>
    </row>
    <row r="5391" spans="1:7" x14ac:dyDescent="0.25">
      <c r="A5391" s="126">
        <v>34512</v>
      </c>
      <c r="B5391" s="126" t="s">
        <v>4141</v>
      </c>
      <c r="C5391" s="126" t="s">
        <v>441</v>
      </c>
      <c r="D5391" s="126">
        <v>120</v>
      </c>
      <c r="E5391" s="126">
        <v>18</v>
      </c>
      <c r="F5391" s="126" t="s">
        <v>6075</v>
      </c>
      <c r="G5391" s="126">
        <v>10.5</v>
      </c>
    </row>
    <row r="5392" spans="1:7" x14ac:dyDescent="0.25">
      <c r="A5392" s="126">
        <v>34397</v>
      </c>
      <c r="B5392" s="126" t="s">
        <v>4760</v>
      </c>
      <c r="C5392" s="126" t="s">
        <v>442</v>
      </c>
      <c r="D5392" s="126">
        <v>750</v>
      </c>
      <c r="E5392" s="126">
        <v>12</v>
      </c>
      <c r="F5392" s="126" t="s">
        <v>6530</v>
      </c>
      <c r="G5392" s="126">
        <v>17.989999999999998</v>
      </c>
    </row>
    <row r="5393" spans="1:7" x14ac:dyDescent="0.25">
      <c r="A5393" s="126">
        <v>34469</v>
      </c>
      <c r="B5393" s="126" t="s">
        <v>5542</v>
      </c>
      <c r="C5393" s="126" t="s">
        <v>443</v>
      </c>
      <c r="D5393" s="126">
        <v>4260</v>
      </c>
      <c r="E5393" s="126">
        <v>1</v>
      </c>
      <c r="F5393" s="126" t="s">
        <v>6180</v>
      </c>
      <c r="G5393" s="126">
        <v>26.99</v>
      </c>
    </row>
    <row r="5394" spans="1:7" x14ac:dyDescent="0.25">
      <c r="A5394" s="126">
        <v>34469</v>
      </c>
      <c r="B5394" s="126" t="s">
        <v>5542</v>
      </c>
      <c r="C5394" s="126" t="s">
        <v>443</v>
      </c>
      <c r="D5394" s="126">
        <v>4260</v>
      </c>
      <c r="E5394" s="126">
        <v>1</v>
      </c>
      <c r="F5394" s="126" t="s">
        <v>6180</v>
      </c>
      <c r="G5394" s="126">
        <v>26.99</v>
      </c>
    </row>
    <row r="5395" spans="1:7" x14ac:dyDescent="0.25">
      <c r="A5395" s="126">
        <v>34486</v>
      </c>
      <c r="B5395" s="126" t="s">
        <v>4144</v>
      </c>
      <c r="C5395" s="126" t="s">
        <v>443</v>
      </c>
      <c r="D5395" s="126">
        <v>2000</v>
      </c>
      <c r="E5395" s="126">
        <v>6</v>
      </c>
      <c r="F5395" s="126" t="s">
        <v>6182</v>
      </c>
      <c r="G5395" s="126">
        <v>14.29</v>
      </c>
    </row>
    <row r="5396" spans="1:7" x14ac:dyDescent="0.25">
      <c r="A5396" s="126">
        <v>34486</v>
      </c>
      <c r="B5396" s="126" t="s">
        <v>4144</v>
      </c>
      <c r="C5396" s="126" t="s">
        <v>443</v>
      </c>
      <c r="D5396" s="126">
        <v>2000</v>
      </c>
      <c r="E5396" s="126">
        <v>6</v>
      </c>
      <c r="F5396" s="126" t="s">
        <v>6182</v>
      </c>
      <c r="G5396" s="126">
        <v>14.29</v>
      </c>
    </row>
    <row r="5397" spans="1:7" x14ac:dyDescent="0.25">
      <c r="A5397" s="126">
        <v>35437</v>
      </c>
      <c r="B5397" s="126" t="s">
        <v>4489</v>
      </c>
      <c r="C5397" s="126" t="s">
        <v>443</v>
      </c>
      <c r="D5397" s="126">
        <v>473</v>
      </c>
      <c r="E5397" s="126">
        <v>24</v>
      </c>
      <c r="F5397" s="126" t="s">
        <v>6413</v>
      </c>
      <c r="G5397" s="126">
        <v>3.33</v>
      </c>
    </row>
    <row r="5398" spans="1:7" x14ac:dyDescent="0.25">
      <c r="A5398" s="126">
        <v>35437</v>
      </c>
      <c r="B5398" s="126" t="s">
        <v>4489</v>
      </c>
      <c r="C5398" s="126" t="s">
        <v>443</v>
      </c>
      <c r="D5398" s="126">
        <v>473</v>
      </c>
      <c r="E5398" s="126">
        <v>24</v>
      </c>
      <c r="F5398" s="126" t="s">
        <v>6413</v>
      </c>
      <c r="G5398" s="126">
        <v>3.33</v>
      </c>
    </row>
    <row r="5399" spans="1:7" x14ac:dyDescent="0.25">
      <c r="A5399" s="126">
        <v>35439</v>
      </c>
      <c r="B5399" s="126" t="s">
        <v>4490</v>
      </c>
      <c r="C5399" s="126" t="s">
        <v>443</v>
      </c>
      <c r="D5399" s="126">
        <v>473</v>
      </c>
      <c r="E5399" s="126">
        <v>24</v>
      </c>
      <c r="F5399" s="126" t="s">
        <v>6413</v>
      </c>
      <c r="G5399" s="126">
        <v>3.33</v>
      </c>
    </row>
    <row r="5400" spans="1:7" x14ac:dyDescent="0.25">
      <c r="A5400" s="126">
        <v>35439</v>
      </c>
      <c r="B5400" s="126" t="s">
        <v>4490</v>
      </c>
      <c r="C5400" s="126" t="s">
        <v>443</v>
      </c>
      <c r="D5400" s="126">
        <v>473</v>
      </c>
      <c r="E5400" s="126">
        <v>24</v>
      </c>
      <c r="F5400" s="126" t="s">
        <v>6413</v>
      </c>
      <c r="G5400" s="126">
        <v>3.33</v>
      </c>
    </row>
    <row r="5401" spans="1:7" x14ac:dyDescent="0.25">
      <c r="A5401" s="126">
        <v>35440</v>
      </c>
      <c r="B5401" s="126" t="s">
        <v>4491</v>
      </c>
      <c r="C5401" s="126" t="s">
        <v>443</v>
      </c>
      <c r="D5401" s="126">
        <v>473</v>
      </c>
      <c r="E5401" s="126">
        <v>24</v>
      </c>
      <c r="F5401" s="126" t="s">
        <v>6413</v>
      </c>
      <c r="G5401" s="126">
        <v>3.33</v>
      </c>
    </row>
    <row r="5402" spans="1:7" x14ac:dyDescent="0.25">
      <c r="A5402" s="126">
        <v>35440</v>
      </c>
      <c r="B5402" s="126" t="s">
        <v>4491</v>
      </c>
      <c r="C5402" s="126" t="s">
        <v>443</v>
      </c>
      <c r="D5402" s="126">
        <v>473</v>
      </c>
      <c r="E5402" s="126">
        <v>24</v>
      </c>
      <c r="F5402" s="126" t="s">
        <v>6413</v>
      </c>
      <c r="G5402" s="126">
        <v>3.33</v>
      </c>
    </row>
    <row r="5403" spans="1:7" x14ac:dyDescent="0.25">
      <c r="A5403" s="126">
        <v>34409</v>
      </c>
      <c r="B5403" s="126" t="s">
        <v>4253</v>
      </c>
      <c r="C5403" s="126" t="s">
        <v>443</v>
      </c>
      <c r="D5403" s="126">
        <v>473</v>
      </c>
      <c r="E5403" s="126">
        <v>24</v>
      </c>
      <c r="F5403" s="126" t="s">
        <v>5984</v>
      </c>
      <c r="G5403" s="126">
        <v>3.99</v>
      </c>
    </row>
    <row r="5404" spans="1:7" x14ac:dyDescent="0.25">
      <c r="A5404" s="126">
        <v>34409</v>
      </c>
      <c r="B5404" s="126" t="s">
        <v>4253</v>
      </c>
      <c r="C5404" s="126" t="s">
        <v>443</v>
      </c>
      <c r="D5404" s="126">
        <v>473</v>
      </c>
      <c r="E5404" s="126">
        <v>24</v>
      </c>
      <c r="F5404" s="126" t="s">
        <v>5984</v>
      </c>
      <c r="G5404" s="126">
        <v>3.99</v>
      </c>
    </row>
    <row r="5405" spans="1:7" x14ac:dyDescent="0.25">
      <c r="A5405" s="126">
        <v>34410</v>
      </c>
      <c r="B5405" s="126" t="s">
        <v>4150</v>
      </c>
      <c r="C5405" s="126" t="s">
        <v>443</v>
      </c>
      <c r="D5405" s="126">
        <v>2130</v>
      </c>
      <c r="E5405" s="126">
        <v>4</v>
      </c>
      <c r="F5405" s="126" t="s">
        <v>5984</v>
      </c>
      <c r="G5405" s="126">
        <v>15</v>
      </c>
    </row>
    <row r="5406" spans="1:7" x14ac:dyDescent="0.25">
      <c r="A5406" s="126">
        <v>34410</v>
      </c>
      <c r="B5406" s="126" t="s">
        <v>4150</v>
      </c>
      <c r="C5406" s="126" t="s">
        <v>443</v>
      </c>
      <c r="D5406" s="126">
        <v>2130</v>
      </c>
      <c r="E5406" s="126">
        <v>4</v>
      </c>
      <c r="F5406" s="126" t="s">
        <v>5984</v>
      </c>
      <c r="G5406" s="126">
        <v>15</v>
      </c>
    </row>
    <row r="5407" spans="1:7" x14ac:dyDescent="0.25">
      <c r="A5407" s="126">
        <v>34412</v>
      </c>
      <c r="B5407" s="126" t="s">
        <v>4254</v>
      </c>
      <c r="C5407" s="126" t="s">
        <v>443</v>
      </c>
      <c r="D5407" s="126">
        <v>473</v>
      </c>
      <c r="E5407" s="126">
        <v>24</v>
      </c>
      <c r="F5407" s="126" t="s">
        <v>5984</v>
      </c>
      <c r="G5407" s="126">
        <v>3.99</v>
      </c>
    </row>
    <row r="5408" spans="1:7" x14ac:dyDescent="0.25">
      <c r="A5408" s="126">
        <v>34412</v>
      </c>
      <c r="B5408" s="126" t="s">
        <v>4254</v>
      </c>
      <c r="C5408" s="126" t="s">
        <v>443</v>
      </c>
      <c r="D5408" s="126">
        <v>473</v>
      </c>
      <c r="E5408" s="126">
        <v>24</v>
      </c>
      <c r="F5408" s="126" t="s">
        <v>5984</v>
      </c>
      <c r="G5408" s="126">
        <v>3.99</v>
      </c>
    </row>
    <row r="5409" spans="1:7" x14ac:dyDescent="0.25">
      <c r="A5409" s="126">
        <v>33254</v>
      </c>
      <c r="B5409" s="126" t="s">
        <v>3958</v>
      </c>
      <c r="C5409" s="126" t="s">
        <v>442</v>
      </c>
      <c r="D5409" s="126">
        <v>750</v>
      </c>
      <c r="E5409" s="126">
        <v>12</v>
      </c>
      <c r="F5409" s="126" t="s">
        <v>5965</v>
      </c>
      <c r="G5409" s="126">
        <v>19.989999999999998</v>
      </c>
    </row>
    <row r="5410" spans="1:7" x14ac:dyDescent="0.25">
      <c r="A5410" s="126">
        <v>33260</v>
      </c>
      <c r="B5410" s="126" t="s">
        <v>3959</v>
      </c>
      <c r="C5410" s="126" t="s">
        <v>442</v>
      </c>
      <c r="D5410" s="126">
        <v>250</v>
      </c>
      <c r="E5410" s="126">
        <v>24</v>
      </c>
      <c r="F5410" s="126" t="s">
        <v>6521</v>
      </c>
      <c r="G5410" s="126">
        <v>5.99</v>
      </c>
    </row>
    <row r="5411" spans="1:7" x14ac:dyDescent="0.25">
      <c r="A5411" s="126">
        <v>33410</v>
      </c>
      <c r="B5411" s="126" t="s">
        <v>3980</v>
      </c>
      <c r="C5411" s="126" t="s">
        <v>443</v>
      </c>
      <c r="D5411" s="126">
        <v>11352</v>
      </c>
      <c r="E5411" s="126">
        <v>1</v>
      </c>
      <c r="F5411" s="126" t="s">
        <v>6431</v>
      </c>
      <c r="G5411" s="126">
        <v>43.79</v>
      </c>
    </row>
    <row r="5412" spans="1:7" x14ac:dyDescent="0.25">
      <c r="A5412" s="126">
        <v>33410</v>
      </c>
      <c r="B5412" s="126" t="s">
        <v>3980</v>
      </c>
      <c r="C5412" s="126" t="s">
        <v>443</v>
      </c>
      <c r="D5412" s="126">
        <v>11352</v>
      </c>
      <c r="E5412" s="126">
        <v>1</v>
      </c>
      <c r="F5412" s="126" t="s">
        <v>6431</v>
      </c>
      <c r="G5412" s="126">
        <v>43.79</v>
      </c>
    </row>
    <row r="5413" spans="1:7" x14ac:dyDescent="0.25">
      <c r="A5413" s="126">
        <v>33411</v>
      </c>
      <c r="B5413" s="126" t="s">
        <v>3981</v>
      </c>
      <c r="C5413" s="126" t="s">
        <v>443</v>
      </c>
      <c r="D5413" s="126">
        <v>11352</v>
      </c>
      <c r="E5413" s="126">
        <v>1</v>
      </c>
      <c r="F5413" s="126" t="s">
        <v>6431</v>
      </c>
      <c r="G5413" s="126">
        <v>62</v>
      </c>
    </row>
    <row r="5414" spans="1:7" x14ac:dyDescent="0.25">
      <c r="A5414" s="126">
        <v>33411</v>
      </c>
      <c r="B5414" s="126" t="s">
        <v>3981</v>
      </c>
      <c r="C5414" s="126" t="s">
        <v>443</v>
      </c>
      <c r="D5414" s="126">
        <v>11352</v>
      </c>
      <c r="E5414" s="126">
        <v>1</v>
      </c>
      <c r="F5414" s="126" t="s">
        <v>6431</v>
      </c>
      <c r="G5414" s="126">
        <v>62</v>
      </c>
    </row>
    <row r="5415" spans="1:7" x14ac:dyDescent="0.25">
      <c r="A5415" s="126">
        <v>34513</v>
      </c>
      <c r="B5415" s="126" t="s">
        <v>4285</v>
      </c>
      <c r="C5415" s="126" t="s">
        <v>442</v>
      </c>
      <c r="D5415" s="126">
        <v>750</v>
      </c>
      <c r="E5415" s="126">
        <v>12</v>
      </c>
      <c r="F5415" s="126" t="s">
        <v>5844</v>
      </c>
      <c r="G5415" s="126">
        <v>25.99</v>
      </c>
    </row>
    <row r="5416" spans="1:7" x14ac:dyDescent="0.25">
      <c r="A5416" s="126">
        <v>34514</v>
      </c>
      <c r="B5416" s="126" t="s">
        <v>4286</v>
      </c>
      <c r="C5416" s="126" t="s">
        <v>442</v>
      </c>
      <c r="D5416" s="126">
        <v>750</v>
      </c>
      <c r="E5416" s="126">
        <v>12</v>
      </c>
      <c r="F5416" s="126" t="s">
        <v>6298</v>
      </c>
      <c r="G5416" s="126">
        <v>12.99</v>
      </c>
    </row>
    <row r="5417" spans="1:7" x14ac:dyDescent="0.25">
      <c r="A5417" s="126">
        <v>34515</v>
      </c>
      <c r="B5417" s="126" t="s">
        <v>4287</v>
      </c>
      <c r="C5417" s="126" t="s">
        <v>442</v>
      </c>
      <c r="D5417" s="126">
        <v>750</v>
      </c>
      <c r="E5417" s="126">
        <v>12</v>
      </c>
      <c r="F5417" s="126" t="s">
        <v>6298</v>
      </c>
      <c r="G5417" s="126">
        <v>12.99</v>
      </c>
    </row>
    <row r="5418" spans="1:7" x14ac:dyDescent="0.25">
      <c r="A5418" s="126">
        <v>34416</v>
      </c>
      <c r="B5418" s="126" t="s">
        <v>4151</v>
      </c>
      <c r="C5418" s="126" t="s">
        <v>443</v>
      </c>
      <c r="D5418" s="126">
        <v>2130</v>
      </c>
      <c r="E5418" s="126">
        <v>4</v>
      </c>
      <c r="F5418" s="126" t="s">
        <v>5984</v>
      </c>
      <c r="G5418" s="126">
        <v>15</v>
      </c>
    </row>
    <row r="5419" spans="1:7" x14ac:dyDescent="0.25">
      <c r="A5419" s="126">
        <v>34416</v>
      </c>
      <c r="B5419" s="126" t="s">
        <v>4151</v>
      </c>
      <c r="C5419" s="126" t="s">
        <v>443</v>
      </c>
      <c r="D5419" s="126">
        <v>2130</v>
      </c>
      <c r="E5419" s="126">
        <v>4</v>
      </c>
      <c r="F5419" s="126" t="s">
        <v>5984</v>
      </c>
      <c r="G5419" s="126">
        <v>15</v>
      </c>
    </row>
    <row r="5420" spans="1:7" x14ac:dyDescent="0.25">
      <c r="A5420" s="126">
        <v>34718</v>
      </c>
      <c r="B5420" s="126" t="s">
        <v>4297</v>
      </c>
      <c r="C5420" s="126" t="s">
        <v>442</v>
      </c>
      <c r="D5420" s="126">
        <v>750</v>
      </c>
      <c r="E5420" s="126">
        <v>12</v>
      </c>
      <c r="F5420" s="126" t="s">
        <v>5892</v>
      </c>
      <c r="G5420" s="126">
        <v>15.11</v>
      </c>
    </row>
    <row r="5421" spans="1:7" x14ac:dyDescent="0.25">
      <c r="A5421" s="126">
        <v>35223</v>
      </c>
      <c r="B5421" s="126" t="s">
        <v>4411</v>
      </c>
      <c r="C5421" s="126" t="s">
        <v>443</v>
      </c>
      <c r="D5421" s="126">
        <v>473</v>
      </c>
      <c r="E5421" s="126">
        <v>24</v>
      </c>
      <c r="F5421" s="126" t="s">
        <v>6615</v>
      </c>
      <c r="G5421" s="126">
        <v>4</v>
      </c>
    </row>
    <row r="5422" spans="1:7" x14ac:dyDescent="0.25">
      <c r="A5422" s="126">
        <v>35223</v>
      </c>
      <c r="B5422" s="126" t="s">
        <v>4411</v>
      </c>
      <c r="C5422" s="126" t="s">
        <v>443</v>
      </c>
      <c r="D5422" s="126">
        <v>473</v>
      </c>
      <c r="E5422" s="126">
        <v>24</v>
      </c>
      <c r="F5422" s="126" t="s">
        <v>6615</v>
      </c>
      <c r="G5422" s="126">
        <v>4</v>
      </c>
    </row>
    <row r="5423" spans="1:7" x14ac:dyDescent="0.25">
      <c r="A5423" s="126">
        <v>33377</v>
      </c>
      <c r="B5423" s="126" t="s">
        <v>3894</v>
      </c>
      <c r="C5423" s="126" t="s">
        <v>443</v>
      </c>
      <c r="D5423" s="126">
        <v>2838</v>
      </c>
      <c r="E5423" s="126">
        <v>4</v>
      </c>
      <c r="F5423" s="126" t="s">
        <v>6613</v>
      </c>
      <c r="G5423" s="126">
        <v>19.95</v>
      </c>
    </row>
    <row r="5424" spans="1:7" x14ac:dyDescent="0.25">
      <c r="A5424" s="126">
        <v>33377</v>
      </c>
      <c r="B5424" s="126" t="s">
        <v>3894</v>
      </c>
      <c r="C5424" s="126" t="s">
        <v>443</v>
      </c>
      <c r="D5424" s="126">
        <v>2838</v>
      </c>
      <c r="E5424" s="126">
        <v>4</v>
      </c>
      <c r="F5424" s="126" t="s">
        <v>6613</v>
      </c>
      <c r="G5424" s="126">
        <v>19.95</v>
      </c>
    </row>
    <row r="5425" spans="1:7" x14ac:dyDescent="0.25">
      <c r="A5425" s="126">
        <v>34797</v>
      </c>
      <c r="B5425" s="126" t="s">
        <v>4305</v>
      </c>
      <c r="C5425" s="126" t="s">
        <v>442</v>
      </c>
      <c r="D5425" s="126">
        <v>750</v>
      </c>
      <c r="E5425" s="126">
        <v>6</v>
      </c>
      <c r="F5425" s="126" t="s">
        <v>5965</v>
      </c>
      <c r="G5425" s="126">
        <v>14.99</v>
      </c>
    </row>
    <row r="5426" spans="1:7" x14ac:dyDescent="0.25">
      <c r="A5426" s="126">
        <v>34801</v>
      </c>
      <c r="B5426" s="126" t="s">
        <v>4307</v>
      </c>
      <c r="C5426" s="126" t="s">
        <v>442</v>
      </c>
      <c r="D5426" s="126">
        <v>750</v>
      </c>
      <c r="E5426" s="126">
        <v>6</v>
      </c>
      <c r="F5426" s="126" t="s">
        <v>5965</v>
      </c>
      <c r="G5426" s="126">
        <v>14.99</v>
      </c>
    </row>
    <row r="5427" spans="1:7" x14ac:dyDescent="0.25">
      <c r="A5427" s="126">
        <v>35475</v>
      </c>
      <c r="B5427" s="126" t="s">
        <v>4496</v>
      </c>
      <c r="C5427" s="126" t="s">
        <v>443</v>
      </c>
      <c r="D5427" s="126">
        <v>3960</v>
      </c>
      <c r="E5427" s="126">
        <v>2</v>
      </c>
      <c r="F5427" s="126" t="s">
        <v>5984</v>
      </c>
      <c r="G5427" s="126">
        <v>27.95</v>
      </c>
    </row>
    <row r="5428" spans="1:7" x14ac:dyDescent="0.25">
      <c r="A5428" s="126">
        <v>35475</v>
      </c>
      <c r="B5428" s="126" t="s">
        <v>4496</v>
      </c>
      <c r="C5428" s="126" t="s">
        <v>443</v>
      </c>
      <c r="D5428" s="126">
        <v>3960</v>
      </c>
      <c r="E5428" s="126">
        <v>2</v>
      </c>
      <c r="F5428" s="126" t="s">
        <v>5984</v>
      </c>
      <c r="G5428" s="126">
        <v>27.95</v>
      </c>
    </row>
    <row r="5429" spans="1:7" x14ac:dyDescent="0.25">
      <c r="A5429" s="126">
        <v>35224</v>
      </c>
      <c r="B5429" s="126" t="s">
        <v>4412</v>
      </c>
      <c r="C5429" s="126" t="s">
        <v>443</v>
      </c>
      <c r="D5429" s="126">
        <v>473</v>
      </c>
      <c r="E5429" s="126">
        <v>24</v>
      </c>
      <c r="F5429" s="126" t="s">
        <v>6615</v>
      </c>
      <c r="G5429" s="126">
        <v>4.3</v>
      </c>
    </row>
    <row r="5430" spans="1:7" x14ac:dyDescent="0.25">
      <c r="A5430" s="126">
        <v>35224</v>
      </c>
      <c r="B5430" s="126" t="s">
        <v>4412</v>
      </c>
      <c r="C5430" s="126" t="s">
        <v>443</v>
      </c>
      <c r="D5430" s="126">
        <v>473</v>
      </c>
      <c r="E5430" s="126">
        <v>24</v>
      </c>
      <c r="F5430" s="126" t="s">
        <v>6615</v>
      </c>
      <c r="G5430" s="126">
        <v>4.3</v>
      </c>
    </row>
    <row r="5431" spans="1:7" x14ac:dyDescent="0.25">
      <c r="A5431" s="126">
        <v>35441</v>
      </c>
      <c r="B5431" s="126" t="s">
        <v>4492</v>
      </c>
      <c r="C5431" s="126" t="s">
        <v>443</v>
      </c>
      <c r="D5431" s="126">
        <v>473</v>
      </c>
      <c r="E5431" s="126">
        <v>24</v>
      </c>
      <c r="F5431" s="126" t="s">
        <v>6413</v>
      </c>
      <c r="G5431" s="126">
        <v>3.33</v>
      </c>
    </row>
    <row r="5432" spans="1:7" x14ac:dyDescent="0.25">
      <c r="A5432" s="126">
        <v>35441</v>
      </c>
      <c r="B5432" s="126" t="s">
        <v>4492</v>
      </c>
      <c r="C5432" s="126" t="s">
        <v>443</v>
      </c>
      <c r="D5432" s="126">
        <v>473</v>
      </c>
      <c r="E5432" s="126">
        <v>24</v>
      </c>
      <c r="F5432" s="126" t="s">
        <v>6413</v>
      </c>
      <c r="G5432" s="126">
        <v>3.33</v>
      </c>
    </row>
    <row r="5433" spans="1:7" x14ac:dyDescent="0.25">
      <c r="A5433" s="126">
        <v>35445</v>
      </c>
      <c r="B5433" s="126" t="s">
        <v>4494</v>
      </c>
      <c r="C5433" s="126" t="s">
        <v>443</v>
      </c>
      <c r="D5433" s="126">
        <v>473</v>
      </c>
      <c r="E5433" s="126">
        <v>24</v>
      </c>
      <c r="F5433" s="126" t="s">
        <v>6413</v>
      </c>
      <c r="G5433" s="126">
        <v>3.33</v>
      </c>
    </row>
    <row r="5434" spans="1:7" x14ac:dyDescent="0.25">
      <c r="A5434" s="126">
        <v>35445</v>
      </c>
      <c r="B5434" s="126" t="s">
        <v>4494</v>
      </c>
      <c r="C5434" s="126" t="s">
        <v>443</v>
      </c>
      <c r="D5434" s="126">
        <v>473</v>
      </c>
      <c r="E5434" s="126">
        <v>24</v>
      </c>
      <c r="F5434" s="126" t="s">
        <v>6413</v>
      </c>
      <c r="G5434" s="126">
        <v>3.33</v>
      </c>
    </row>
    <row r="5435" spans="1:7" x14ac:dyDescent="0.25">
      <c r="A5435" s="126">
        <v>35442</v>
      </c>
      <c r="B5435" s="126" t="s">
        <v>4493</v>
      </c>
      <c r="C5435" s="126" t="s">
        <v>443</v>
      </c>
      <c r="D5435" s="126">
        <v>473</v>
      </c>
      <c r="E5435" s="126">
        <v>24</v>
      </c>
      <c r="F5435" s="126" t="s">
        <v>6413</v>
      </c>
      <c r="G5435" s="126">
        <v>4.92</v>
      </c>
    </row>
    <row r="5436" spans="1:7" x14ac:dyDescent="0.25">
      <c r="A5436" s="126">
        <v>35442</v>
      </c>
      <c r="B5436" s="126" t="s">
        <v>4493</v>
      </c>
      <c r="C5436" s="126" t="s">
        <v>443</v>
      </c>
      <c r="D5436" s="126">
        <v>473</v>
      </c>
      <c r="E5436" s="126">
        <v>24</v>
      </c>
      <c r="F5436" s="126" t="s">
        <v>6413</v>
      </c>
      <c r="G5436" s="126">
        <v>4.92</v>
      </c>
    </row>
    <row r="5437" spans="1:7" x14ac:dyDescent="0.25">
      <c r="A5437" s="126">
        <v>33845</v>
      </c>
      <c r="B5437" s="126" t="s">
        <v>5264</v>
      </c>
      <c r="C5437" s="126" t="s">
        <v>441</v>
      </c>
      <c r="D5437" s="126">
        <v>750</v>
      </c>
      <c r="E5437" s="126">
        <v>12</v>
      </c>
      <c r="F5437" s="126" t="s">
        <v>6658</v>
      </c>
      <c r="G5437" s="126">
        <v>24.99</v>
      </c>
    </row>
    <row r="5438" spans="1:7" x14ac:dyDescent="0.25">
      <c r="A5438" s="126">
        <v>33412</v>
      </c>
      <c r="B5438" s="126" t="s">
        <v>3982</v>
      </c>
      <c r="C5438" s="126" t="s">
        <v>443</v>
      </c>
      <c r="D5438" s="126">
        <v>11352</v>
      </c>
      <c r="E5438" s="126">
        <v>1</v>
      </c>
      <c r="F5438" s="126" t="s">
        <v>6431</v>
      </c>
      <c r="G5438" s="126">
        <v>32.81</v>
      </c>
    </row>
    <row r="5439" spans="1:7" x14ac:dyDescent="0.25">
      <c r="A5439" s="126">
        <v>33412</v>
      </c>
      <c r="B5439" s="126" t="s">
        <v>3982</v>
      </c>
      <c r="C5439" s="126" t="s">
        <v>443</v>
      </c>
      <c r="D5439" s="126">
        <v>11352</v>
      </c>
      <c r="E5439" s="126">
        <v>1</v>
      </c>
      <c r="F5439" s="126" t="s">
        <v>6431</v>
      </c>
      <c r="G5439" s="126">
        <v>32.81</v>
      </c>
    </row>
    <row r="5440" spans="1:7" x14ac:dyDescent="0.25">
      <c r="A5440" s="126">
        <v>34935</v>
      </c>
      <c r="B5440" s="126" t="s">
        <v>4464</v>
      </c>
      <c r="C5440" s="126" t="s">
        <v>443</v>
      </c>
      <c r="D5440" s="126">
        <v>5325</v>
      </c>
      <c r="E5440" s="126">
        <v>1</v>
      </c>
      <c r="F5440" s="126" t="s">
        <v>6179</v>
      </c>
      <c r="G5440" s="126">
        <v>24.75</v>
      </c>
    </row>
    <row r="5441" spans="1:7" x14ac:dyDescent="0.25">
      <c r="A5441" s="126">
        <v>34935</v>
      </c>
      <c r="B5441" s="126" t="s">
        <v>4464</v>
      </c>
      <c r="C5441" s="126" t="s">
        <v>443</v>
      </c>
      <c r="D5441" s="126">
        <v>5325</v>
      </c>
      <c r="E5441" s="126">
        <v>1</v>
      </c>
      <c r="F5441" s="126" t="s">
        <v>6179</v>
      </c>
      <c r="G5441" s="126">
        <v>24.75</v>
      </c>
    </row>
    <row r="5442" spans="1:7" x14ac:dyDescent="0.25">
      <c r="A5442" s="126">
        <v>33381</v>
      </c>
      <c r="B5442" s="126" t="s">
        <v>3895</v>
      </c>
      <c r="C5442" s="126" t="s">
        <v>443</v>
      </c>
      <c r="D5442" s="126">
        <v>5676</v>
      </c>
      <c r="E5442" s="126">
        <v>2</v>
      </c>
      <c r="F5442" s="126" t="s">
        <v>6613</v>
      </c>
      <c r="G5442" s="126">
        <v>37.75</v>
      </c>
    </row>
    <row r="5443" spans="1:7" x14ac:dyDescent="0.25">
      <c r="A5443" s="126">
        <v>33381</v>
      </c>
      <c r="B5443" s="126" t="s">
        <v>3895</v>
      </c>
      <c r="C5443" s="126" t="s">
        <v>443</v>
      </c>
      <c r="D5443" s="126">
        <v>5676</v>
      </c>
      <c r="E5443" s="126">
        <v>2</v>
      </c>
      <c r="F5443" s="126" t="s">
        <v>6613</v>
      </c>
      <c r="G5443" s="126">
        <v>37.75</v>
      </c>
    </row>
    <row r="5444" spans="1:7" x14ac:dyDescent="0.25">
      <c r="A5444" s="126">
        <v>34941</v>
      </c>
      <c r="B5444" s="126" t="s">
        <v>4466</v>
      </c>
      <c r="C5444" s="126" t="s">
        <v>443</v>
      </c>
      <c r="D5444" s="126">
        <v>3960</v>
      </c>
      <c r="E5444" s="126">
        <v>2</v>
      </c>
      <c r="F5444" s="126" t="s">
        <v>6180</v>
      </c>
      <c r="G5444" s="126">
        <v>27.99</v>
      </c>
    </row>
    <row r="5445" spans="1:7" x14ac:dyDescent="0.25">
      <c r="A5445" s="126">
        <v>34941</v>
      </c>
      <c r="B5445" s="126" t="s">
        <v>4466</v>
      </c>
      <c r="C5445" s="126" t="s">
        <v>443</v>
      </c>
      <c r="D5445" s="126">
        <v>3960</v>
      </c>
      <c r="E5445" s="126">
        <v>2</v>
      </c>
      <c r="F5445" s="126" t="s">
        <v>6180</v>
      </c>
      <c r="G5445" s="126">
        <v>27.99</v>
      </c>
    </row>
    <row r="5446" spans="1:7" x14ac:dyDescent="0.25">
      <c r="A5446" s="126">
        <v>34611</v>
      </c>
      <c r="B5446" s="126" t="s">
        <v>4258</v>
      </c>
      <c r="C5446" s="126" t="s">
        <v>443</v>
      </c>
      <c r="D5446" s="126">
        <v>5325</v>
      </c>
      <c r="E5446" s="126">
        <v>1</v>
      </c>
      <c r="F5446" s="126" t="s">
        <v>5984</v>
      </c>
      <c r="G5446" s="126">
        <v>24.99</v>
      </c>
    </row>
    <row r="5447" spans="1:7" x14ac:dyDescent="0.25">
      <c r="A5447" s="126">
        <v>34611</v>
      </c>
      <c r="B5447" s="126" t="s">
        <v>4258</v>
      </c>
      <c r="C5447" s="126" t="s">
        <v>443</v>
      </c>
      <c r="D5447" s="126">
        <v>5325</v>
      </c>
      <c r="E5447" s="126">
        <v>1</v>
      </c>
      <c r="F5447" s="126" t="s">
        <v>5984</v>
      </c>
      <c r="G5447" s="126">
        <v>24.99</v>
      </c>
    </row>
    <row r="5448" spans="1:7" x14ac:dyDescent="0.25">
      <c r="A5448" s="126">
        <v>34721</v>
      </c>
      <c r="B5448" s="126" t="s">
        <v>1376</v>
      </c>
      <c r="C5448" s="126" t="s">
        <v>442</v>
      </c>
      <c r="D5448" s="126">
        <v>750</v>
      </c>
      <c r="E5448" s="126">
        <v>6</v>
      </c>
      <c r="F5448" s="126" t="s">
        <v>5965</v>
      </c>
      <c r="G5448" s="126">
        <v>13.99</v>
      </c>
    </row>
    <row r="5449" spans="1:7" x14ac:dyDescent="0.25">
      <c r="A5449" s="126">
        <v>33690</v>
      </c>
      <c r="B5449" s="126" t="s">
        <v>4038</v>
      </c>
      <c r="C5449" s="126" t="s">
        <v>443</v>
      </c>
      <c r="D5449" s="126">
        <v>750</v>
      </c>
      <c r="E5449" s="126">
        <v>12</v>
      </c>
      <c r="F5449" s="126" t="s">
        <v>6615</v>
      </c>
      <c r="G5449" s="126">
        <v>12</v>
      </c>
    </row>
    <row r="5450" spans="1:7" x14ac:dyDescent="0.25">
      <c r="A5450" s="126">
        <v>33690</v>
      </c>
      <c r="B5450" s="126" t="s">
        <v>4038</v>
      </c>
      <c r="C5450" s="126" t="s">
        <v>443</v>
      </c>
      <c r="D5450" s="126">
        <v>750</v>
      </c>
      <c r="E5450" s="126">
        <v>12</v>
      </c>
      <c r="F5450" s="126" t="s">
        <v>6615</v>
      </c>
      <c r="G5450" s="126">
        <v>12</v>
      </c>
    </row>
    <row r="5451" spans="1:7" x14ac:dyDescent="0.25">
      <c r="A5451" s="126">
        <v>33690</v>
      </c>
      <c r="B5451" s="126" t="s">
        <v>4038</v>
      </c>
      <c r="C5451" s="126" t="s">
        <v>443</v>
      </c>
      <c r="D5451" s="126">
        <v>750</v>
      </c>
      <c r="E5451" s="126">
        <v>12</v>
      </c>
      <c r="F5451" s="126" t="s">
        <v>6615</v>
      </c>
      <c r="G5451" s="126">
        <v>12</v>
      </c>
    </row>
    <row r="5452" spans="1:7" x14ac:dyDescent="0.25">
      <c r="A5452" s="126">
        <v>33690</v>
      </c>
      <c r="B5452" s="126" t="s">
        <v>4038</v>
      </c>
      <c r="C5452" s="126" t="s">
        <v>443</v>
      </c>
      <c r="D5452" s="126">
        <v>750</v>
      </c>
      <c r="E5452" s="126">
        <v>12</v>
      </c>
      <c r="F5452" s="126" t="s">
        <v>6615</v>
      </c>
      <c r="G5452" s="126">
        <v>12</v>
      </c>
    </row>
    <row r="5453" spans="1:7" x14ac:dyDescent="0.25">
      <c r="A5453" s="126">
        <v>33358</v>
      </c>
      <c r="B5453" s="126" t="s">
        <v>4645</v>
      </c>
      <c r="C5453" s="126" t="s">
        <v>443</v>
      </c>
      <c r="D5453" s="126">
        <v>4260</v>
      </c>
      <c r="E5453" s="126">
        <v>1</v>
      </c>
      <c r="F5453" s="126" t="s">
        <v>6570</v>
      </c>
      <c r="G5453" s="126">
        <v>26.95</v>
      </c>
    </row>
    <row r="5454" spans="1:7" x14ac:dyDescent="0.25">
      <c r="A5454" s="126">
        <v>34504</v>
      </c>
      <c r="B5454" s="126" t="s">
        <v>2931</v>
      </c>
      <c r="C5454" s="126" t="s">
        <v>442</v>
      </c>
      <c r="D5454" s="126">
        <v>1500</v>
      </c>
      <c r="E5454" s="126">
        <v>6</v>
      </c>
      <c r="F5454" s="126" t="s">
        <v>5844</v>
      </c>
      <c r="G5454" s="126">
        <v>17.989999999999998</v>
      </c>
    </row>
    <row r="5455" spans="1:7" x14ac:dyDescent="0.25">
      <c r="A5455" s="126">
        <v>34730</v>
      </c>
      <c r="B5455" s="126" t="s">
        <v>4218</v>
      </c>
      <c r="C5455" s="126" t="s">
        <v>443</v>
      </c>
      <c r="D5455" s="126">
        <v>473</v>
      </c>
      <c r="E5455" s="126">
        <v>24</v>
      </c>
      <c r="F5455" s="126" t="s">
        <v>6413</v>
      </c>
      <c r="G5455" s="126">
        <v>6.43</v>
      </c>
    </row>
    <row r="5456" spans="1:7" x14ac:dyDescent="0.25">
      <c r="A5456" s="126">
        <v>34730</v>
      </c>
      <c r="B5456" s="126" t="s">
        <v>4218</v>
      </c>
      <c r="C5456" s="126" t="s">
        <v>443</v>
      </c>
      <c r="D5456" s="126">
        <v>473</v>
      </c>
      <c r="E5456" s="126">
        <v>24</v>
      </c>
      <c r="F5456" s="126" t="s">
        <v>6413</v>
      </c>
      <c r="G5456" s="126">
        <v>6.43</v>
      </c>
    </row>
    <row r="5457" spans="1:7" x14ac:dyDescent="0.25">
      <c r="A5457" s="126">
        <v>33851</v>
      </c>
      <c r="B5457" s="126" t="s">
        <v>3551</v>
      </c>
      <c r="C5457" s="126" t="s">
        <v>443</v>
      </c>
      <c r="D5457" s="126">
        <v>4260</v>
      </c>
      <c r="E5457" s="126">
        <v>1</v>
      </c>
      <c r="F5457" s="126" t="s">
        <v>6180</v>
      </c>
      <c r="G5457" s="126">
        <v>22.49</v>
      </c>
    </row>
    <row r="5458" spans="1:7" x14ac:dyDescent="0.25">
      <c r="A5458" s="126">
        <v>33851</v>
      </c>
      <c r="B5458" s="126" t="s">
        <v>3551</v>
      </c>
      <c r="C5458" s="126" t="s">
        <v>443</v>
      </c>
      <c r="D5458" s="126">
        <v>4260</v>
      </c>
      <c r="E5458" s="126">
        <v>1</v>
      </c>
      <c r="F5458" s="126" t="s">
        <v>6180</v>
      </c>
      <c r="G5458" s="126">
        <v>22.49</v>
      </c>
    </row>
    <row r="5459" spans="1:7" x14ac:dyDescent="0.25">
      <c r="A5459" s="126">
        <v>34330</v>
      </c>
      <c r="B5459" s="126" t="s">
        <v>4311</v>
      </c>
      <c r="C5459" s="126" t="s">
        <v>442</v>
      </c>
      <c r="D5459" s="126">
        <v>750</v>
      </c>
      <c r="E5459" s="126">
        <v>12</v>
      </c>
      <c r="F5459" s="126" t="s">
        <v>5957</v>
      </c>
      <c r="G5459" s="126">
        <v>14.99</v>
      </c>
    </row>
    <row r="5460" spans="1:7" x14ac:dyDescent="0.25">
      <c r="A5460" s="126">
        <v>32717</v>
      </c>
      <c r="B5460" s="126" t="s">
        <v>3790</v>
      </c>
      <c r="C5460" s="126" t="s">
        <v>443</v>
      </c>
      <c r="D5460" s="126">
        <v>355</v>
      </c>
      <c r="E5460" s="126">
        <v>24</v>
      </c>
      <c r="F5460" s="126" t="s">
        <v>6413</v>
      </c>
      <c r="G5460" s="126">
        <v>2.4900000000000002</v>
      </c>
    </row>
    <row r="5461" spans="1:7" x14ac:dyDescent="0.25">
      <c r="A5461" s="126">
        <v>32717</v>
      </c>
      <c r="B5461" s="126" t="s">
        <v>3790</v>
      </c>
      <c r="C5461" s="126" t="s">
        <v>443</v>
      </c>
      <c r="D5461" s="126">
        <v>355</v>
      </c>
      <c r="E5461" s="126">
        <v>24</v>
      </c>
      <c r="F5461" s="126" t="s">
        <v>6413</v>
      </c>
      <c r="G5461" s="126">
        <v>2.4900000000000002</v>
      </c>
    </row>
    <row r="5462" spans="1:7" x14ac:dyDescent="0.25">
      <c r="A5462" s="126">
        <v>33854</v>
      </c>
      <c r="B5462" s="126" t="s">
        <v>3718</v>
      </c>
      <c r="C5462" s="126" t="s">
        <v>443</v>
      </c>
      <c r="D5462" s="126">
        <v>473</v>
      </c>
      <c r="E5462" s="126">
        <v>24</v>
      </c>
      <c r="F5462" s="126" t="s">
        <v>6615</v>
      </c>
      <c r="G5462" s="126">
        <v>4</v>
      </c>
    </row>
    <row r="5463" spans="1:7" x14ac:dyDescent="0.25">
      <c r="A5463" s="126">
        <v>33854</v>
      </c>
      <c r="B5463" s="126" t="s">
        <v>3718</v>
      </c>
      <c r="C5463" s="126" t="s">
        <v>443</v>
      </c>
      <c r="D5463" s="126">
        <v>473</v>
      </c>
      <c r="E5463" s="126">
        <v>24</v>
      </c>
      <c r="F5463" s="126" t="s">
        <v>6615</v>
      </c>
      <c r="G5463" s="126">
        <v>4</v>
      </c>
    </row>
    <row r="5464" spans="1:7" x14ac:dyDescent="0.25">
      <c r="A5464" s="126">
        <v>33854</v>
      </c>
      <c r="B5464" s="126" t="s">
        <v>3718</v>
      </c>
      <c r="C5464" s="126" t="s">
        <v>443</v>
      </c>
      <c r="D5464" s="126">
        <v>473</v>
      </c>
      <c r="E5464" s="126">
        <v>24</v>
      </c>
      <c r="F5464" s="126" t="s">
        <v>6615</v>
      </c>
      <c r="G5464" s="126">
        <v>4</v>
      </c>
    </row>
    <row r="5465" spans="1:7" x14ac:dyDescent="0.25">
      <c r="A5465" s="126">
        <v>35225</v>
      </c>
      <c r="B5465" s="126" t="s">
        <v>4435</v>
      </c>
      <c r="C5465" s="126" t="s">
        <v>443</v>
      </c>
      <c r="D5465" s="126">
        <v>8520</v>
      </c>
      <c r="E5465" s="126">
        <v>1</v>
      </c>
      <c r="F5465" s="126" t="s">
        <v>6535</v>
      </c>
      <c r="G5465" s="126">
        <v>42.21</v>
      </c>
    </row>
    <row r="5466" spans="1:7" x14ac:dyDescent="0.25">
      <c r="A5466" s="126">
        <v>35225</v>
      </c>
      <c r="B5466" s="126" t="s">
        <v>4435</v>
      </c>
      <c r="C5466" s="126" t="s">
        <v>443</v>
      </c>
      <c r="D5466" s="126">
        <v>8520</v>
      </c>
      <c r="E5466" s="126">
        <v>1</v>
      </c>
      <c r="F5466" s="126" t="s">
        <v>6535</v>
      </c>
      <c r="G5466" s="126">
        <v>42.21</v>
      </c>
    </row>
    <row r="5467" spans="1:7" x14ac:dyDescent="0.25">
      <c r="A5467" s="126">
        <v>33382</v>
      </c>
      <c r="B5467" s="126" t="s">
        <v>3896</v>
      </c>
      <c r="C5467" s="126" t="s">
        <v>443</v>
      </c>
      <c r="D5467" s="126">
        <v>11352</v>
      </c>
      <c r="E5467" s="126">
        <v>1</v>
      </c>
      <c r="F5467" s="126" t="s">
        <v>6613</v>
      </c>
      <c r="G5467" s="126">
        <v>67.59</v>
      </c>
    </row>
    <row r="5468" spans="1:7" x14ac:dyDescent="0.25">
      <c r="A5468" s="126">
        <v>33382</v>
      </c>
      <c r="B5468" s="126" t="s">
        <v>3896</v>
      </c>
      <c r="C5468" s="126" t="s">
        <v>443</v>
      </c>
      <c r="D5468" s="126">
        <v>11352</v>
      </c>
      <c r="E5468" s="126">
        <v>1</v>
      </c>
      <c r="F5468" s="126" t="s">
        <v>6613</v>
      </c>
      <c r="G5468" s="126">
        <v>67.59</v>
      </c>
    </row>
    <row r="5469" spans="1:7" x14ac:dyDescent="0.25">
      <c r="A5469" s="126">
        <v>33384</v>
      </c>
      <c r="B5469" s="126" t="s">
        <v>3897</v>
      </c>
      <c r="C5469" s="126" t="s">
        <v>443</v>
      </c>
      <c r="D5469" s="126">
        <v>5676</v>
      </c>
      <c r="E5469" s="126">
        <v>2</v>
      </c>
      <c r="F5469" s="126" t="s">
        <v>6613</v>
      </c>
      <c r="G5469" s="126">
        <v>40.950000000000003</v>
      </c>
    </row>
    <row r="5470" spans="1:7" x14ac:dyDescent="0.25">
      <c r="A5470" s="126">
        <v>33384</v>
      </c>
      <c r="B5470" s="126" t="s">
        <v>3897</v>
      </c>
      <c r="C5470" s="126" t="s">
        <v>443</v>
      </c>
      <c r="D5470" s="126">
        <v>5676</v>
      </c>
      <c r="E5470" s="126">
        <v>2</v>
      </c>
      <c r="F5470" s="126" t="s">
        <v>6613</v>
      </c>
      <c r="G5470" s="126">
        <v>40.950000000000003</v>
      </c>
    </row>
    <row r="5471" spans="1:7" x14ac:dyDescent="0.25">
      <c r="A5471" s="126">
        <v>33385</v>
      </c>
      <c r="B5471" s="126" t="s">
        <v>3898</v>
      </c>
      <c r="C5471" s="126" t="s">
        <v>443</v>
      </c>
      <c r="D5471" s="126">
        <v>11352</v>
      </c>
      <c r="E5471" s="126">
        <v>1</v>
      </c>
      <c r="F5471" s="126" t="s">
        <v>6613</v>
      </c>
      <c r="G5471" s="126">
        <v>79.75</v>
      </c>
    </row>
    <row r="5472" spans="1:7" x14ac:dyDescent="0.25">
      <c r="A5472" s="126">
        <v>33385</v>
      </c>
      <c r="B5472" s="126" t="s">
        <v>3898</v>
      </c>
      <c r="C5472" s="126" t="s">
        <v>443</v>
      </c>
      <c r="D5472" s="126">
        <v>11352</v>
      </c>
      <c r="E5472" s="126">
        <v>1</v>
      </c>
      <c r="F5472" s="126" t="s">
        <v>6613</v>
      </c>
      <c r="G5472" s="126">
        <v>79.75</v>
      </c>
    </row>
    <row r="5473" spans="1:7" x14ac:dyDescent="0.25">
      <c r="A5473" s="126">
        <v>34894</v>
      </c>
      <c r="B5473" s="126" t="s">
        <v>4612</v>
      </c>
      <c r="C5473" s="126" t="s">
        <v>442</v>
      </c>
      <c r="D5473" s="126">
        <v>750</v>
      </c>
      <c r="E5473" s="126">
        <v>12</v>
      </c>
      <c r="F5473" s="126" t="s">
        <v>5946</v>
      </c>
      <c r="G5473" s="126">
        <v>10.99</v>
      </c>
    </row>
    <row r="5474" spans="1:7" x14ac:dyDescent="0.25">
      <c r="A5474" s="126">
        <v>32751</v>
      </c>
      <c r="B5474" s="126" t="s">
        <v>3964</v>
      </c>
      <c r="C5474" s="126" t="s">
        <v>443</v>
      </c>
      <c r="D5474" s="126">
        <v>473</v>
      </c>
      <c r="E5474" s="126">
        <v>12</v>
      </c>
      <c r="F5474" s="126" t="s">
        <v>6570</v>
      </c>
      <c r="G5474" s="126">
        <v>3.49</v>
      </c>
    </row>
    <row r="5475" spans="1:7" x14ac:dyDescent="0.25">
      <c r="A5475" s="126">
        <v>35332</v>
      </c>
      <c r="B5475" s="126" t="s">
        <v>4399</v>
      </c>
      <c r="C5475" s="126" t="s">
        <v>444</v>
      </c>
      <c r="D5475" s="126">
        <v>8520</v>
      </c>
      <c r="E5475" s="126">
        <v>1</v>
      </c>
      <c r="F5475" s="126" t="s">
        <v>5844</v>
      </c>
      <c r="G5475" s="126">
        <v>54.99</v>
      </c>
    </row>
    <row r="5476" spans="1:7" x14ac:dyDescent="0.25">
      <c r="A5476" s="126">
        <v>33237</v>
      </c>
      <c r="B5476" s="126" t="s">
        <v>3956</v>
      </c>
      <c r="C5476" s="126" t="s">
        <v>442</v>
      </c>
      <c r="D5476" s="126">
        <v>250</v>
      </c>
      <c r="E5476" s="126">
        <v>24</v>
      </c>
      <c r="F5476" s="126" t="s">
        <v>5946</v>
      </c>
      <c r="G5476" s="126">
        <v>3.99</v>
      </c>
    </row>
    <row r="5477" spans="1:7" x14ac:dyDescent="0.25">
      <c r="A5477" s="126">
        <v>33388</v>
      </c>
      <c r="B5477" s="126" t="s">
        <v>3899</v>
      </c>
      <c r="C5477" s="126" t="s">
        <v>443</v>
      </c>
      <c r="D5477" s="126">
        <v>2838</v>
      </c>
      <c r="E5477" s="126">
        <v>4</v>
      </c>
      <c r="F5477" s="126" t="s">
        <v>6613</v>
      </c>
      <c r="G5477" s="126">
        <v>18.95</v>
      </c>
    </row>
    <row r="5478" spans="1:7" x14ac:dyDescent="0.25">
      <c r="A5478" s="126">
        <v>33388</v>
      </c>
      <c r="B5478" s="126" t="s">
        <v>3899</v>
      </c>
      <c r="C5478" s="126" t="s">
        <v>443</v>
      </c>
      <c r="D5478" s="126">
        <v>2838</v>
      </c>
      <c r="E5478" s="126">
        <v>4</v>
      </c>
      <c r="F5478" s="126" t="s">
        <v>6613</v>
      </c>
      <c r="G5478" s="126">
        <v>18.95</v>
      </c>
    </row>
    <row r="5479" spans="1:7" x14ac:dyDescent="0.25">
      <c r="A5479" s="126">
        <v>33390</v>
      </c>
      <c r="B5479" s="126" t="s">
        <v>3900</v>
      </c>
      <c r="C5479" s="126" t="s">
        <v>443</v>
      </c>
      <c r="D5479" s="126">
        <v>5676</v>
      </c>
      <c r="E5479" s="126">
        <v>2</v>
      </c>
      <c r="F5479" s="126" t="s">
        <v>6613</v>
      </c>
      <c r="G5479" s="126">
        <v>35.950000000000003</v>
      </c>
    </row>
    <row r="5480" spans="1:7" x14ac:dyDescent="0.25">
      <c r="A5480" s="126">
        <v>33390</v>
      </c>
      <c r="B5480" s="126" t="s">
        <v>3900</v>
      </c>
      <c r="C5480" s="126" t="s">
        <v>443</v>
      </c>
      <c r="D5480" s="126">
        <v>5676</v>
      </c>
      <c r="E5480" s="126">
        <v>2</v>
      </c>
      <c r="F5480" s="126" t="s">
        <v>6613</v>
      </c>
      <c r="G5480" s="126">
        <v>35.950000000000003</v>
      </c>
    </row>
    <row r="5481" spans="1:7" x14ac:dyDescent="0.25">
      <c r="A5481" s="126">
        <v>34899</v>
      </c>
      <c r="B5481" s="126" t="s">
        <v>4614</v>
      </c>
      <c r="C5481" s="126" t="s">
        <v>442</v>
      </c>
      <c r="D5481" s="126">
        <v>750</v>
      </c>
      <c r="E5481" s="126">
        <v>12</v>
      </c>
      <c r="F5481" s="126" t="s">
        <v>5946</v>
      </c>
      <c r="G5481" s="126">
        <v>10.99</v>
      </c>
    </row>
    <row r="5482" spans="1:7" x14ac:dyDescent="0.25">
      <c r="A5482" s="126">
        <v>34606</v>
      </c>
      <c r="B5482" s="126" t="s">
        <v>4228</v>
      </c>
      <c r="C5482" s="126" t="s">
        <v>443</v>
      </c>
      <c r="D5482" s="126">
        <v>473</v>
      </c>
      <c r="E5482" s="126">
        <v>24</v>
      </c>
      <c r="F5482" s="126" t="s">
        <v>6656</v>
      </c>
      <c r="G5482" s="126">
        <v>4.75</v>
      </c>
    </row>
    <row r="5483" spans="1:7" x14ac:dyDescent="0.25">
      <c r="A5483" s="126">
        <v>34606</v>
      </c>
      <c r="B5483" s="126" t="s">
        <v>4228</v>
      </c>
      <c r="C5483" s="126" t="s">
        <v>443</v>
      </c>
      <c r="D5483" s="126">
        <v>473</v>
      </c>
      <c r="E5483" s="126">
        <v>24</v>
      </c>
      <c r="F5483" s="126" t="s">
        <v>6656</v>
      </c>
      <c r="G5483" s="126">
        <v>4.75</v>
      </c>
    </row>
    <row r="5484" spans="1:7" x14ac:dyDescent="0.25">
      <c r="A5484" s="126">
        <v>34609</v>
      </c>
      <c r="B5484" s="126" t="s">
        <v>4263</v>
      </c>
      <c r="C5484" s="126" t="s">
        <v>443</v>
      </c>
      <c r="D5484" s="126">
        <v>650</v>
      </c>
      <c r="E5484" s="126">
        <v>24</v>
      </c>
      <c r="F5484" s="126" t="s">
        <v>6656</v>
      </c>
      <c r="G5484" s="126">
        <v>12.99</v>
      </c>
    </row>
    <row r="5485" spans="1:7" x14ac:dyDescent="0.25">
      <c r="A5485" s="126">
        <v>34609</v>
      </c>
      <c r="B5485" s="126" t="s">
        <v>4263</v>
      </c>
      <c r="C5485" s="126" t="s">
        <v>443</v>
      </c>
      <c r="D5485" s="126">
        <v>650</v>
      </c>
      <c r="E5485" s="126">
        <v>24</v>
      </c>
      <c r="F5485" s="126" t="s">
        <v>6656</v>
      </c>
      <c r="G5485" s="126">
        <v>12.99</v>
      </c>
    </row>
    <row r="5486" spans="1:7" x14ac:dyDescent="0.25">
      <c r="A5486" s="126">
        <v>33417</v>
      </c>
      <c r="B5486" s="126" t="s">
        <v>3984</v>
      </c>
      <c r="C5486" s="126" t="s">
        <v>443</v>
      </c>
      <c r="D5486" s="126">
        <v>11352</v>
      </c>
      <c r="E5486" s="126">
        <v>1</v>
      </c>
      <c r="F5486" s="126" t="s">
        <v>6431</v>
      </c>
      <c r="G5486" s="126">
        <v>48.88</v>
      </c>
    </row>
    <row r="5487" spans="1:7" x14ac:dyDescent="0.25">
      <c r="A5487" s="126">
        <v>33417</v>
      </c>
      <c r="B5487" s="126" t="s">
        <v>3984</v>
      </c>
      <c r="C5487" s="126" t="s">
        <v>443</v>
      </c>
      <c r="D5487" s="126">
        <v>11352</v>
      </c>
      <c r="E5487" s="126">
        <v>1</v>
      </c>
      <c r="F5487" s="126" t="s">
        <v>6431</v>
      </c>
      <c r="G5487" s="126">
        <v>48.88</v>
      </c>
    </row>
    <row r="5488" spans="1:7" x14ac:dyDescent="0.25">
      <c r="A5488" s="126">
        <v>33418</v>
      </c>
      <c r="B5488" s="126" t="s">
        <v>3985</v>
      </c>
      <c r="C5488" s="126" t="s">
        <v>443</v>
      </c>
      <c r="D5488" s="126">
        <v>11352</v>
      </c>
      <c r="E5488" s="126">
        <v>1</v>
      </c>
      <c r="F5488" s="126" t="s">
        <v>6431</v>
      </c>
      <c r="G5488" s="126">
        <v>43.79</v>
      </c>
    </row>
    <row r="5489" spans="1:7" x14ac:dyDescent="0.25">
      <c r="A5489" s="126">
        <v>33418</v>
      </c>
      <c r="B5489" s="126" t="s">
        <v>3985</v>
      </c>
      <c r="C5489" s="126" t="s">
        <v>443</v>
      </c>
      <c r="D5489" s="126">
        <v>11352</v>
      </c>
      <c r="E5489" s="126">
        <v>1</v>
      </c>
      <c r="F5489" s="126" t="s">
        <v>6431</v>
      </c>
      <c r="G5489" s="126">
        <v>43.79</v>
      </c>
    </row>
    <row r="5490" spans="1:7" x14ac:dyDescent="0.25">
      <c r="A5490" s="126">
        <v>33427</v>
      </c>
      <c r="B5490" s="126" t="s">
        <v>3988</v>
      </c>
      <c r="C5490" s="126" t="s">
        <v>443</v>
      </c>
      <c r="D5490" s="126">
        <v>11352</v>
      </c>
      <c r="E5490" s="126">
        <v>1</v>
      </c>
      <c r="F5490" s="126" t="s">
        <v>6431</v>
      </c>
      <c r="G5490" s="126">
        <v>55.54</v>
      </c>
    </row>
    <row r="5491" spans="1:7" x14ac:dyDescent="0.25">
      <c r="A5491" s="126">
        <v>33427</v>
      </c>
      <c r="B5491" s="126" t="s">
        <v>3988</v>
      </c>
      <c r="C5491" s="126" t="s">
        <v>443</v>
      </c>
      <c r="D5491" s="126">
        <v>11352</v>
      </c>
      <c r="E5491" s="126">
        <v>1</v>
      </c>
      <c r="F5491" s="126" t="s">
        <v>6431</v>
      </c>
      <c r="G5491" s="126">
        <v>55.54</v>
      </c>
    </row>
    <row r="5492" spans="1:7" x14ac:dyDescent="0.25">
      <c r="A5492" s="126">
        <v>34938</v>
      </c>
      <c r="B5492" s="126" t="s">
        <v>4465</v>
      </c>
      <c r="C5492" s="126" t="s">
        <v>443</v>
      </c>
      <c r="D5492" s="126">
        <v>2840</v>
      </c>
      <c r="E5492" s="126">
        <v>3</v>
      </c>
      <c r="F5492" s="126" t="s">
        <v>6179</v>
      </c>
      <c r="G5492" s="126">
        <v>13.69</v>
      </c>
    </row>
    <row r="5493" spans="1:7" x14ac:dyDescent="0.25">
      <c r="A5493" s="126">
        <v>34938</v>
      </c>
      <c r="B5493" s="126" t="s">
        <v>4465</v>
      </c>
      <c r="C5493" s="126" t="s">
        <v>443</v>
      </c>
      <c r="D5493" s="126">
        <v>2840</v>
      </c>
      <c r="E5493" s="126">
        <v>3</v>
      </c>
      <c r="F5493" s="126" t="s">
        <v>6179</v>
      </c>
      <c r="G5493" s="126">
        <v>13.69</v>
      </c>
    </row>
    <row r="5494" spans="1:7" x14ac:dyDescent="0.25">
      <c r="A5494" s="126">
        <v>34940</v>
      </c>
      <c r="B5494" s="126" t="s">
        <v>4418</v>
      </c>
      <c r="C5494" s="126" t="s">
        <v>443</v>
      </c>
      <c r="D5494" s="126">
        <v>473</v>
      </c>
      <c r="E5494" s="126">
        <v>24</v>
      </c>
      <c r="F5494" s="126" t="s">
        <v>6656</v>
      </c>
      <c r="G5494" s="126">
        <v>5.25</v>
      </c>
    </row>
    <row r="5495" spans="1:7" x14ac:dyDescent="0.25">
      <c r="A5495" s="126">
        <v>34940</v>
      </c>
      <c r="B5495" s="126" t="s">
        <v>4418</v>
      </c>
      <c r="C5495" s="126" t="s">
        <v>443</v>
      </c>
      <c r="D5495" s="126">
        <v>473</v>
      </c>
      <c r="E5495" s="126">
        <v>24</v>
      </c>
      <c r="F5495" s="126" t="s">
        <v>6656</v>
      </c>
      <c r="G5495" s="126">
        <v>5.25</v>
      </c>
    </row>
    <row r="5496" spans="1:7" x14ac:dyDescent="0.25">
      <c r="A5496" s="126">
        <v>33392</v>
      </c>
      <c r="B5496" s="126" t="s">
        <v>3901</v>
      </c>
      <c r="C5496" s="126" t="s">
        <v>443</v>
      </c>
      <c r="D5496" s="126">
        <v>11352</v>
      </c>
      <c r="E5496" s="126">
        <v>1</v>
      </c>
      <c r="F5496" s="126" t="s">
        <v>6613</v>
      </c>
      <c r="G5496" s="126">
        <v>62.95</v>
      </c>
    </row>
    <row r="5497" spans="1:7" x14ac:dyDescent="0.25">
      <c r="A5497" s="126">
        <v>33392</v>
      </c>
      <c r="B5497" s="126" t="s">
        <v>3901</v>
      </c>
      <c r="C5497" s="126" t="s">
        <v>443</v>
      </c>
      <c r="D5497" s="126">
        <v>11352</v>
      </c>
      <c r="E5497" s="126">
        <v>1</v>
      </c>
      <c r="F5497" s="126" t="s">
        <v>6613</v>
      </c>
      <c r="G5497" s="126">
        <v>62.95</v>
      </c>
    </row>
    <row r="5498" spans="1:7" x14ac:dyDescent="0.25">
      <c r="A5498" s="126">
        <v>33444</v>
      </c>
      <c r="B5498" s="126" t="s">
        <v>3994</v>
      </c>
      <c r="C5498" s="126" t="s">
        <v>444</v>
      </c>
      <c r="D5498" s="126">
        <v>2130</v>
      </c>
      <c r="E5498" s="126">
        <v>4</v>
      </c>
      <c r="F5498" s="126" t="s">
        <v>6179</v>
      </c>
      <c r="G5498" s="126">
        <v>13.99</v>
      </c>
    </row>
    <row r="5499" spans="1:7" x14ac:dyDescent="0.25">
      <c r="A5499" s="126">
        <v>34948</v>
      </c>
      <c r="B5499" s="126" t="s">
        <v>4467</v>
      </c>
      <c r="C5499" s="126" t="s">
        <v>443</v>
      </c>
      <c r="D5499" s="126">
        <v>473</v>
      </c>
      <c r="E5499" s="126">
        <v>24</v>
      </c>
      <c r="F5499" s="126" t="s">
        <v>6180</v>
      </c>
      <c r="G5499" s="126">
        <v>3.7</v>
      </c>
    </row>
    <row r="5500" spans="1:7" x14ac:dyDescent="0.25">
      <c r="A5500" s="126">
        <v>34948</v>
      </c>
      <c r="B5500" s="126" t="s">
        <v>4467</v>
      </c>
      <c r="C5500" s="126" t="s">
        <v>443</v>
      </c>
      <c r="D5500" s="126">
        <v>473</v>
      </c>
      <c r="E5500" s="126">
        <v>24</v>
      </c>
      <c r="F5500" s="126" t="s">
        <v>6180</v>
      </c>
      <c r="G5500" s="126">
        <v>3.7</v>
      </c>
    </row>
    <row r="5501" spans="1:7" x14ac:dyDescent="0.25">
      <c r="A5501" s="126">
        <v>34951</v>
      </c>
      <c r="B5501" s="126" t="s">
        <v>4528</v>
      </c>
      <c r="C5501" s="126" t="s">
        <v>443</v>
      </c>
      <c r="D5501" s="126">
        <v>2130</v>
      </c>
      <c r="E5501" s="126">
        <v>4</v>
      </c>
      <c r="F5501" s="126" t="s">
        <v>5984</v>
      </c>
      <c r="G5501" s="126">
        <v>15.49</v>
      </c>
    </row>
    <row r="5502" spans="1:7" x14ac:dyDescent="0.25">
      <c r="A5502" s="126">
        <v>34951</v>
      </c>
      <c r="B5502" s="126" t="s">
        <v>4528</v>
      </c>
      <c r="C5502" s="126" t="s">
        <v>443</v>
      </c>
      <c r="D5502" s="126">
        <v>2130</v>
      </c>
      <c r="E5502" s="126">
        <v>4</v>
      </c>
      <c r="F5502" s="126" t="s">
        <v>5984</v>
      </c>
      <c r="G5502" s="126">
        <v>15.49</v>
      </c>
    </row>
    <row r="5503" spans="1:7" x14ac:dyDescent="0.25">
      <c r="A5503" s="126">
        <v>34160</v>
      </c>
      <c r="B5503" s="126" t="s">
        <v>4121</v>
      </c>
      <c r="C5503" s="126" t="s">
        <v>441</v>
      </c>
      <c r="D5503" s="126">
        <v>50</v>
      </c>
      <c r="E5503" s="126">
        <v>48</v>
      </c>
      <c r="F5503" s="126" t="s">
        <v>5784</v>
      </c>
      <c r="G5503" s="126">
        <v>4.99</v>
      </c>
    </row>
    <row r="5504" spans="1:7" x14ac:dyDescent="0.25">
      <c r="A5504" s="126">
        <v>35017</v>
      </c>
      <c r="B5504" s="126" t="s">
        <v>5068</v>
      </c>
      <c r="C5504" s="126" t="s">
        <v>443</v>
      </c>
      <c r="D5504" s="126">
        <v>2000</v>
      </c>
      <c r="E5504" s="126">
        <v>6</v>
      </c>
      <c r="F5504" s="126" t="s">
        <v>6532</v>
      </c>
      <c r="G5504" s="126">
        <v>10.99</v>
      </c>
    </row>
    <row r="5505" spans="1:7" x14ac:dyDescent="0.25">
      <c r="A5505" s="126">
        <v>34720</v>
      </c>
      <c r="B5505" s="126" t="s">
        <v>2320</v>
      </c>
      <c r="C5505" s="126" t="s">
        <v>442</v>
      </c>
      <c r="D5505" s="126">
        <v>750</v>
      </c>
      <c r="E5505" s="126">
        <v>12</v>
      </c>
      <c r="F5505" s="126" t="s">
        <v>6210</v>
      </c>
      <c r="G5505" s="126">
        <v>17.989999999999998</v>
      </c>
    </row>
    <row r="5506" spans="1:7" x14ac:dyDescent="0.25">
      <c r="A5506" s="126">
        <v>34793</v>
      </c>
      <c r="B5506" s="126" t="s">
        <v>4304</v>
      </c>
      <c r="C5506" s="126" t="s">
        <v>442</v>
      </c>
      <c r="D5506" s="126">
        <v>750</v>
      </c>
      <c r="E5506" s="126">
        <v>12</v>
      </c>
      <c r="F5506" s="126" t="s">
        <v>5844</v>
      </c>
      <c r="G5506" s="126">
        <v>18.989999999999998</v>
      </c>
    </row>
    <row r="5507" spans="1:7" x14ac:dyDescent="0.25">
      <c r="A5507" s="126">
        <v>34719</v>
      </c>
      <c r="B5507" s="126" t="s">
        <v>4174</v>
      </c>
      <c r="C5507" s="126" t="s">
        <v>442</v>
      </c>
      <c r="D5507" s="126">
        <v>375</v>
      </c>
      <c r="E5507" s="126">
        <v>24</v>
      </c>
      <c r="F5507" s="126" t="s">
        <v>5844</v>
      </c>
      <c r="G5507" s="126">
        <v>9.49</v>
      </c>
    </row>
    <row r="5508" spans="1:7" x14ac:dyDescent="0.25">
      <c r="A5508" s="126">
        <v>33819</v>
      </c>
      <c r="B5508" s="126" t="s">
        <v>3708</v>
      </c>
      <c r="C5508" s="126" t="s">
        <v>441</v>
      </c>
      <c r="D5508" s="126">
        <v>750</v>
      </c>
      <c r="E5508" s="126">
        <v>6</v>
      </c>
      <c r="F5508" s="126" t="s">
        <v>5771</v>
      </c>
      <c r="G5508" s="126">
        <v>93.79</v>
      </c>
    </row>
    <row r="5509" spans="1:7" x14ac:dyDescent="0.25">
      <c r="A5509" s="126">
        <v>34946</v>
      </c>
      <c r="B5509" s="126" t="s">
        <v>4419</v>
      </c>
      <c r="C5509" s="126" t="s">
        <v>443</v>
      </c>
      <c r="D5509" s="126">
        <v>473</v>
      </c>
      <c r="E5509" s="126">
        <v>24</v>
      </c>
      <c r="F5509" s="126" t="s">
        <v>6656</v>
      </c>
      <c r="G5509" s="126">
        <v>4.1500000000000004</v>
      </c>
    </row>
    <row r="5510" spans="1:7" x14ac:dyDescent="0.25">
      <c r="A5510" s="126">
        <v>34946</v>
      </c>
      <c r="B5510" s="126" t="s">
        <v>4419</v>
      </c>
      <c r="C5510" s="126" t="s">
        <v>443</v>
      </c>
      <c r="D5510" s="126">
        <v>473</v>
      </c>
      <c r="E5510" s="126">
        <v>24</v>
      </c>
      <c r="F5510" s="126" t="s">
        <v>6656</v>
      </c>
      <c r="G5510" s="126">
        <v>4.1500000000000004</v>
      </c>
    </row>
    <row r="5511" spans="1:7" x14ac:dyDescent="0.25">
      <c r="A5511" s="126">
        <v>35202</v>
      </c>
      <c r="B5511" s="126" t="s">
        <v>4427</v>
      </c>
      <c r="C5511" s="126" t="s">
        <v>443</v>
      </c>
      <c r="D5511" s="126">
        <v>2130</v>
      </c>
      <c r="E5511" s="126">
        <v>4</v>
      </c>
      <c r="F5511" s="126" t="s">
        <v>5984</v>
      </c>
      <c r="G5511" s="126">
        <v>16.39</v>
      </c>
    </row>
    <row r="5512" spans="1:7" x14ac:dyDescent="0.25">
      <c r="A5512" s="126">
        <v>35202</v>
      </c>
      <c r="B5512" s="126" t="s">
        <v>4427</v>
      </c>
      <c r="C5512" s="126" t="s">
        <v>443</v>
      </c>
      <c r="D5512" s="126">
        <v>2130</v>
      </c>
      <c r="E5512" s="126">
        <v>4</v>
      </c>
      <c r="F5512" s="126" t="s">
        <v>5984</v>
      </c>
      <c r="G5512" s="126">
        <v>16.39</v>
      </c>
    </row>
    <row r="5513" spans="1:7" x14ac:dyDescent="0.25">
      <c r="A5513" s="126">
        <v>34988</v>
      </c>
      <c r="B5513" s="126" t="s">
        <v>4901</v>
      </c>
      <c r="C5513" s="126" t="s">
        <v>443</v>
      </c>
      <c r="D5513" s="126">
        <v>473</v>
      </c>
      <c r="E5513" s="126">
        <v>24</v>
      </c>
      <c r="F5513" s="126" t="s">
        <v>6180</v>
      </c>
      <c r="G5513" s="126">
        <v>3.88</v>
      </c>
    </row>
    <row r="5514" spans="1:7" x14ac:dyDescent="0.25">
      <c r="A5514" s="126">
        <v>34988</v>
      </c>
      <c r="B5514" s="126" t="s">
        <v>4901</v>
      </c>
      <c r="C5514" s="126" t="s">
        <v>443</v>
      </c>
      <c r="D5514" s="126">
        <v>473</v>
      </c>
      <c r="E5514" s="126">
        <v>24</v>
      </c>
      <c r="F5514" s="126" t="s">
        <v>6180</v>
      </c>
      <c r="G5514" s="126">
        <v>3.88</v>
      </c>
    </row>
    <row r="5515" spans="1:7" x14ac:dyDescent="0.25">
      <c r="A5515" s="126">
        <v>35036</v>
      </c>
      <c r="B5515" s="126" t="s">
        <v>4583</v>
      </c>
      <c r="C5515" s="126" t="s">
        <v>443</v>
      </c>
      <c r="D5515" s="126">
        <v>473</v>
      </c>
      <c r="E5515" s="126">
        <v>24</v>
      </c>
      <c r="F5515" s="126" t="s">
        <v>5946</v>
      </c>
      <c r="G5515" s="126">
        <v>2.95</v>
      </c>
    </row>
    <row r="5516" spans="1:7" x14ac:dyDescent="0.25">
      <c r="A5516" s="126">
        <v>33822</v>
      </c>
      <c r="B5516" s="126" t="s">
        <v>3711</v>
      </c>
      <c r="C5516" s="126" t="s">
        <v>444</v>
      </c>
      <c r="D5516" s="126">
        <v>473</v>
      </c>
      <c r="E5516" s="126">
        <v>24</v>
      </c>
      <c r="F5516" s="126" t="s">
        <v>6316</v>
      </c>
      <c r="G5516" s="126">
        <v>3.6</v>
      </c>
    </row>
    <row r="5517" spans="1:7" x14ac:dyDescent="0.25">
      <c r="A5517" s="126">
        <v>33383</v>
      </c>
      <c r="B5517" s="126" t="s">
        <v>3538</v>
      </c>
      <c r="C5517" s="126" t="s">
        <v>443</v>
      </c>
      <c r="D5517" s="126">
        <v>4260</v>
      </c>
      <c r="E5517" s="126">
        <v>1</v>
      </c>
      <c r="F5517" s="126" t="s">
        <v>6179</v>
      </c>
      <c r="G5517" s="126">
        <v>24.49</v>
      </c>
    </row>
    <row r="5518" spans="1:7" x14ac:dyDescent="0.25">
      <c r="A5518" s="126">
        <v>33383</v>
      </c>
      <c r="B5518" s="126" t="s">
        <v>3538</v>
      </c>
      <c r="C5518" s="126" t="s">
        <v>443</v>
      </c>
      <c r="D5518" s="126">
        <v>4260</v>
      </c>
      <c r="E5518" s="126">
        <v>1</v>
      </c>
      <c r="F5518" s="126" t="s">
        <v>6179</v>
      </c>
      <c r="G5518" s="126">
        <v>24.49</v>
      </c>
    </row>
    <row r="5519" spans="1:7" x14ac:dyDescent="0.25">
      <c r="A5519" s="126">
        <v>33367</v>
      </c>
      <c r="B5519" s="126" t="s">
        <v>3974</v>
      </c>
      <c r="C5519" s="126" t="s">
        <v>444</v>
      </c>
      <c r="D5519" s="126">
        <v>1420</v>
      </c>
      <c r="E5519" s="126">
        <v>6</v>
      </c>
      <c r="F5519" s="126" t="s">
        <v>6212</v>
      </c>
      <c r="G5519" s="126">
        <v>9.99</v>
      </c>
    </row>
    <row r="5520" spans="1:7" x14ac:dyDescent="0.25">
      <c r="A5520" s="126">
        <v>32993</v>
      </c>
      <c r="B5520" s="126" t="s">
        <v>4079</v>
      </c>
      <c r="C5520" s="126" t="s">
        <v>444</v>
      </c>
      <c r="D5520" s="126">
        <v>473</v>
      </c>
      <c r="E5520" s="126">
        <v>24</v>
      </c>
      <c r="F5520" s="126" t="s">
        <v>5899</v>
      </c>
      <c r="G5520" s="126">
        <v>3.57</v>
      </c>
    </row>
    <row r="5521" spans="1:7" x14ac:dyDescent="0.25">
      <c r="A5521" s="126">
        <v>33010</v>
      </c>
      <c r="B5521" s="126" t="s">
        <v>3835</v>
      </c>
      <c r="C5521" s="126" t="s">
        <v>442</v>
      </c>
      <c r="D5521" s="126">
        <v>750</v>
      </c>
      <c r="E5521" s="126">
        <v>12</v>
      </c>
      <c r="F5521" s="126" t="s">
        <v>5965</v>
      </c>
      <c r="G5521" s="126">
        <v>19.989999999999998</v>
      </c>
    </row>
    <row r="5522" spans="1:7" x14ac:dyDescent="0.25">
      <c r="A5522" s="126">
        <v>34696</v>
      </c>
      <c r="B5522" s="126" t="s">
        <v>220</v>
      </c>
      <c r="C5522" s="126" t="s">
        <v>441</v>
      </c>
      <c r="D5522" s="126">
        <v>750</v>
      </c>
      <c r="E5522" s="126">
        <v>12</v>
      </c>
      <c r="F5522" s="126" t="s">
        <v>5773</v>
      </c>
      <c r="G5522" s="126">
        <v>23.99</v>
      </c>
    </row>
    <row r="5523" spans="1:7" x14ac:dyDescent="0.25">
      <c r="A5523" s="126">
        <v>34697</v>
      </c>
      <c r="B5523" s="126" t="s">
        <v>4165</v>
      </c>
      <c r="C5523" s="126" t="s">
        <v>444</v>
      </c>
      <c r="D5523" s="126">
        <v>355</v>
      </c>
      <c r="E5523" s="126">
        <v>24</v>
      </c>
      <c r="F5523" s="126" t="s">
        <v>6706</v>
      </c>
      <c r="G5523" s="126">
        <v>2.68</v>
      </c>
    </row>
    <row r="5524" spans="1:7" x14ac:dyDescent="0.25">
      <c r="A5524" s="126">
        <v>34990</v>
      </c>
      <c r="B5524" s="126" t="s">
        <v>4469</v>
      </c>
      <c r="C5524" s="126" t="s">
        <v>443</v>
      </c>
      <c r="D5524" s="126">
        <v>473</v>
      </c>
      <c r="E5524" s="126">
        <v>24</v>
      </c>
      <c r="F5524" s="126" t="s">
        <v>6383</v>
      </c>
      <c r="G5524" s="126">
        <v>3.09</v>
      </c>
    </row>
    <row r="5525" spans="1:7" x14ac:dyDescent="0.25">
      <c r="A5525" s="126">
        <v>34990</v>
      </c>
      <c r="B5525" s="126" t="s">
        <v>4469</v>
      </c>
      <c r="C5525" s="126" t="s">
        <v>443</v>
      </c>
      <c r="D5525" s="126">
        <v>473</v>
      </c>
      <c r="E5525" s="126">
        <v>24</v>
      </c>
      <c r="F5525" s="126" t="s">
        <v>6383</v>
      </c>
      <c r="G5525" s="126">
        <v>3.09</v>
      </c>
    </row>
    <row r="5526" spans="1:7" x14ac:dyDescent="0.25">
      <c r="A5526" s="126">
        <v>33309</v>
      </c>
      <c r="B5526" s="126" t="s">
        <v>3802</v>
      </c>
      <c r="C5526" s="126" t="s">
        <v>443</v>
      </c>
      <c r="D5526" s="126">
        <v>473</v>
      </c>
      <c r="E5526" s="126">
        <v>24</v>
      </c>
      <c r="F5526" s="126" t="s">
        <v>6413</v>
      </c>
      <c r="G5526" s="126">
        <v>4.49</v>
      </c>
    </row>
    <row r="5527" spans="1:7" x14ac:dyDescent="0.25">
      <c r="A5527" s="126">
        <v>33309</v>
      </c>
      <c r="B5527" s="126" t="s">
        <v>3802</v>
      </c>
      <c r="C5527" s="126" t="s">
        <v>443</v>
      </c>
      <c r="D5527" s="126">
        <v>473</v>
      </c>
      <c r="E5527" s="126">
        <v>24</v>
      </c>
      <c r="F5527" s="126" t="s">
        <v>6413</v>
      </c>
      <c r="G5527" s="126">
        <v>4.49</v>
      </c>
    </row>
    <row r="5528" spans="1:7" x14ac:dyDescent="0.25">
      <c r="A5528" s="126">
        <v>33342</v>
      </c>
      <c r="B5528" s="126" t="s">
        <v>3803</v>
      </c>
      <c r="C5528" s="126" t="s">
        <v>443</v>
      </c>
      <c r="D5528" s="126">
        <v>355</v>
      </c>
      <c r="E5528" s="126">
        <v>24</v>
      </c>
      <c r="F5528" s="126" t="s">
        <v>6413</v>
      </c>
      <c r="G5528" s="126">
        <v>2.75</v>
      </c>
    </row>
    <row r="5529" spans="1:7" x14ac:dyDescent="0.25">
      <c r="A5529" s="126">
        <v>33342</v>
      </c>
      <c r="B5529" s="126" t="s">
        <v>3803</v>
      </c>
      <c r="C5529" s="126" t="s">
        <v>443</v>
      </c>
      <c r="D5529" s="126">
        <v>355</v>
      </c>
      <c r="E5529" s="126">
        <v>24</v>
      </c>
      <c r="F5529" s="126" t="s">
        <v>6413</v>
      </c>
      <c r="G5529" s="126">
        <v>2.75</v>
      </c>
    </row>
    <row r="5530" spans="1:7" x14ac:dyDescent="0.25">
      <c r="A5530" s="126">
        <v>34117</v>
      </c>
      <c r="B5530" s="126" t="s">
        <v>726</v>
      </c>
      <c r="C5530" s="126" t="s">
        <v>443</v>
      </c>
      <c r="D5530" s="126">
        <v>330</v>
      </c>
      <c r="E5530" s="126">
        <v>24</v>
      </c>
      <c r="F5530" s="126" t="s">
        <v>5877</v>
      </c>
      <c r="G5530" s="126">
        <v>5.49</v>
      </c>
    </row>
    <row r="5531" spans="1:7" x14ac:dyDescent="0.25">
      <c r="A5531" s="126">
        <v>35059</v>
      </c>
      <c r="B5531" s="126" t="s">
        <v>4535</v>
      </c>
      <c r="C5531" s="126" t="s">
        <v>443</v>
      </c>
      <c r="D5531" s="126">
        <v>4260</v>
      </c>
      <c r="E5531" s="126">
        <v>2</v>
      </c>
      <c r="F5531" s="126" t="s">
        <v>6578</v>
      </c>
      <c r="G5531" s="126">
        <v>26.74</v>
      </c>
    </row>
    <row r="5532" spans="1:7" x14ac:dyDescent="0.25">
      <c r="A5532" s="126">
        <v>35059</v>
      </c>
      <c r="B5532" s="126" t="s">
        <v>4535</v>
      </c>
      <c r="C5532" s="126" t="s">
        <v>443</v>
      </c>
      <c r="D5532" s="126">
        <v>4260</v>
      </c>
      <c r="E5532" s="126">
        <v>2</v>
      </c>
      <c r="F5532" s="126" t="s">
        <v>6578</v>
      </c>
      <c r="G5532" s="126">
        <v>26.74</v>
      </c>
    </row>
    <row r="5533" spans="1:7" x14ac:dyDescent="0.25">
      <c r="A5533" s="126">
        <v>34030</v>
      </c>
      <c r="B5533" s="126" t="s">
        <v>2583</v>
      </c>
      <c r="C5533" s="126" t="s">
        <v>442</v>
      </c>
      <c r="D5533" s="126">
        <v>750</v>
      </c>
      <c r="E5533" s="126">
        <v>12</v>
      </c>
      <c r="F5533" s="126" t="s">
        <v>5928</v>
      </c>
      <c r="G5533" s="126">
        <v>25.99</v>
      </c>
    </row>
    <row r="5534" spans="1:7" x14ac:dyDescent="0.25">
      <c r="A5534" s="126">
        <v>35377</v>
      </c>
      <c r="B5534" s="126" t="s">
        <v>4408</v>
      </c>
      <c r="C5534" s="126" t="s">
        <v>442</v>
      </c>
      <c r="D5534" s="126">
        <v>3000</v>
      </c>
      <c r="E5534" s="126">
        <v>4</v>
      </c>
      <c r="F5534" s="126" t="s">
        <v>5957</v>
      </c>
      <c r="G5534" s="126">
        <v>44.99</v>
      </c>
    </row>
    <row r="5535" spans="1:7" x14ac:dyDescent="0.25">
      <c r="A5535" s="126">
        <v>33869</v>
      </c>
      <c r="B5535" s="126" t="s">
        <v>3719</v>
      </c>
      <c r="C5535" s="126" t="s">
        <v>441</v>
      </c>
      <c r="D5535" s="126">
        <v>750</v>
      </c>
      <c r="E5535" s="126">
        <v>12</v>
      </c>
      <c r="F5535" s="126" t="s">
        <v>5786</v>
      </c>
      <c r="G5535" s="126">
        <v>29.49</v>
      </c>
    </row>
    <row r="5536" spans="1:7" x14ac:dyDescent="0.25">
      <c r="A5536" s="126">
        <v>34896</v>
      </c>
      <c r="B5536" s="126" t="s">
        <v>4613</v>
      </c>
      <c r="C5536" s="126" t="s">
        <v>442</v>
      </c>
      <c r="D5536" s="126">
        <v>750</v>
      </c>
      <c r="E5536" s="126">
        <v>12</v>
      </c>
      <c r="F5536" s="126" t="s">
        <v>5946</v>
      </c>
      <c r="G5536" s="126">
        <v>10.99</v>
      </c>
    </row>
    <row r="5537" spans="1:7" x14ac:dyDescent="0.25">
      <c r="A5537" s="126">
        <v>33468</v>
      </c>
      <c r="B5537" s="126" t="s">
        <v>3999</v>
      </c>
      <c r="C5537" s="126" t="s">
        <v>443</v>
      </c>
      <c r="D5537" s="126">
        <v>473</v>
      </c>
      <c r="E5537" s="126">
        <v>24</v>
      </c>
      <c r="F5537" s="126" t="s">
        <v>6449</v>
      </c>
      <c r="G5537" s="126">
        <v>4.75</v>
      </c>
    </row>
    <row r="5538" spans="1:7" x14ac:dyDescent="0.25">
      <c r="A5538" s="126">
        <v>34952</v>
      </c>
      <c r="B5538" s="126" t="s">
        <v>4468</v>
      </c>
      <c r="C5538" s="126" t="s">
        <v>443</v>
      </c>
      <c r="D5538" s="126">
        <v>2130</v>
      </c>
      <c r="E5538" s="126">
        <v>4</v>
      </c>
      <c r="F5538" s="126" t="s">
        <v>6212</v>
      </c>
      <c r="G5538" s="126">
        <v>9.99</v>
      </c>
    </row>
    <row r="5539" spans="1:7" x14ac:dyDescent="0.25">
      <c r="A5539" s="126">
        <v>34952</v>
      </c>
      <c r="B5539" s="126" t="s">
        <v>4468</v>
      </c>
      <c r="C5539" s="126" t="s">
        <v>443</v>
      </c>
      <c r="D5539" s="126">
        <v>2130</v>
      </c>
      <c r="E5539" s="126">
        <v>4</v>
      </c>
      <c r="F5539" s="126" t="s">
        <v>6212</v>
      </c>
      <c r="G5539" s="126">
        <v>9.99</v>
      </c>
    </row>
    <row r="5540" spans="1:7" x14ac:dyDescent="0.25">
      <c r="A5540" s="126">
        <v>35156</v>
      </c>
      <c r="B5540" s="126" t="s">
        <v>4584</v>
      </c>
      <c r="C5540" s="126" t="s">
        <v>442</v>
      </c>
      <c r="D5540" s="126">
        <v>750</v>
      </c>
      <c r="E5540" s="126">
        <v>12</v>
      </c>
      <c r="F5540" s="126" t="s">
        <v>5779</v>
      </c>
      <c r="G5540" s="126">
        <v>15.99</v>
      </c>
    </row>
    <row r="5541" spans="1:7" x14ac:dyDescent="0.25">
      <c r="A5541" s="126">
        <v>34710</v>
      </c>
      <c r="B5541" s="126" t="s">
        <v>4293</v>
      </c>
      <c r="C5541" s="126" t="s">
        <v>442</v>
      </c>
      <c r="D5541" s="126">
        <v>750</v>
      </c>
      <c r="E5541" s="126">
        <v>6</v>
      </c>
      <c r="F5541" s="126" t="s">
        <v>5999</v>
      </c>
      <c r="G5541" s="126">
        <v>49.99</v>
      </c>
    </row>
    <row r="5542" spans="1:7" x14ac:dyDescent="0.25">
      <c r="A5542" s="126">
        <v>32992</v>
      </c>
      <c r="B5542" s="126" t="s">
        <v>4078</v>
      </c>
      <c r="C5542" s="126" t="s">
        <v>442</v>
      </c>
      <c r="D5542" s="126">
        <v>750</v>
      </c>
      <c r="E5542" s="126">
        <v>12</v>
      </c>
      <c r="F5542" s="126" t="s">
        <v>6012</v>
      </c>
      <c r="G5542" s="126">
        <v>16.989999999999998</v>
      </c>
    </row>
    <row r="5543" spans="1:7" x14ac:dyDescent="0.25">
      <c r="A5543" s="126">
        <v>32849</v>
      </c>
      <c r="B5543" s="126" t="s">
        <v>3866</v>
      </c>
      <c r="C5543" s="126" t="s">
        <v>441</v>
      </c>
      <c r="D5543" s="126">
        <v>750</v>
      </c>
      <c r="E5543" s="126">
        <v>6</v>
      </c>
      <c r="F5543" s="126" t="s">
        <v>5784</v>
      </c>
      <c r="G5543" s="126">
        <v>32.99</v>
      </c>
    </row>
    <row r="5544" spans="1:7" x14ac:dyDescent="0.25">
      <c r="A5544" s="126">
        <v>33725</v>
      </c>
      <c r="B5544" s="126" t="s">
        <v>3591</v>
      </c>
      <c r="C5544" s="126" t="s">
        <v>442</v>
      </c>
      <c r="D5544" s="126">
        <v>750</v>
      </c>
      <c r="E5544" s="126">
        <v>12</v>
      </c>
      <c r="F5544" s="126" t="s">
        <v>6298</v>
      </c>
      <c r="G5544" s="126">
        <v>19.989999999999998</v>
      </c>
    </row>
    <row r="5545" spans="1:7" x14ac:dyDescent="0.25">
      <c r="A5545" s="126">
        <v>33817</v>
      </c>
      <c r="B5545" s="126" t="s">
        <v>3707</v>
      </c>
      <c r="C5545" s="126" t="s">
        <v>443</v>
      </c>
      <c r="D5545" s="126">
        <v>8520</v>
      </c>
      <c r="E5545" s="126">
        <v>1</v>
      </c>
      <c r="F5545" s="126" t="s">
        <v>6431</v>
      </c>
      <c r="G5545" s="126">
        <v>23.79</v>
      </c>
    </row>
    <row r="5546" spans="1:7" x14ac:dyDescent="0.25">
      <c r="A5546" s="126">
        <v>33817</v>
      </c>
      <c r="B5546" s="126" t="s">
        <v>3707</v>
      </c>
      <c r="C5546" s="126" t="s">
        <v>443</v>
      </c>
      <c r="D5546" s="126">
        <v>8520</v>
      </c>
      <c r="E5546" s="126">
        <v>1</v>
      </c>
      <c r="F5546" s="126" t="s">
        <v>6431</v>
      </c>
      <c r="G5546" s="126">
        <v>23.79</v>
      </c>
    </row>
    <row r="5547" spans="1:7" x14ac:dyDescent="0.25">
      <c r="A5547" s="126">
        <v>34991</v>
      </c>
      <c r="B5547" s="126" t="s">
        <v>4534</v>
      </c>
      <c r="C5547" s="126" t="s">
        <v>443</v>
      </c>
      <c r="D5547" s="126">
        <v>473</v>
      </c>
      <c r="E5547" s="126">
        <v>24</v>
      </c>
      <c r="F5547" s="126" t="s">
        <v>6413</v>
      </c>
      <c r="G5547" s="126">
        <v>4.57</v>
      </c>
    </row>
    <row r="5548" spans="1:7" x14ac:dyDescent="0.25">
      <c r="A5548" s="126">
        <v>34991</v>
      </c>
      <c r="B5548" s="126" t="s">
        <v>4534</v>
      </c>
      <c r="C5548" s="126" t="s">
        <v>443</v>
      </c>
      <c r="D5548" s="126">
        <v>473</v>
      </c>
      <c r="E5548" s="126">
        <v>24</v>
      </c>
      <c r="F5548" s="126" t="s">
        <v>6413</v>
      </c>
      <c r="G5548" s="126">
        <v>4.57</v>
      </c>
    </row>
    <row r="5549" spans="1:7" x14ac:dyDescent="0.25">
      <c r="A5549" s="126">
        <v>33823</v>
      </c>
      <c r="B5549" s="126" t="s">
        <v>3712</v>
      </c>
      <c r="C5549" s="126" t="s">
        <v>444</v>
      </c>
      <c r="D5549" s="126">
        <v>473</v>
      </c>
      <c r="E5549" s="126">
        <v>24</v>
      </c>
      <c r="F5549" s="126" t="s">
        <v>6182</v>
      </c>
      <c r="G5549" s="126">
        <v>3.71</v>
      </c>
    </row>
    <row r="5550" spans="1:7" x14ac:dyDescent="0.25">
      <c r="A5550" s="126">
        <v>33823</v>
      </c>
      <c r="B5550" s="126" t="s">
        <v>3712</v>
      </c>
      <c r="C5550" s="126" t="s">
        <v>444</v>
      </c>
      <c r="D5550" s="126">
        <v>473</v>
      </c>
      <c r="E5550" s="126">
        <v>24</v>
      </c>
      <c r="F5550" s="126" t="s">
        <v>6182</v>
      </c>
      <c r="G5550" s="126">
        <v>3.71</v>
      </c>
    </row>
    <row r="5551" spans="1:7" x14ac:dyDescent="0.25">
      <c r="A5551" s="126">
        <v>33870</v>
      </c>
      <c r="B5551" s="126" t="s">
        <v>3720</v>
      </c>
      <c r="C5551" s="126" t="s">
        <v>443</v>
      </c>
      <c r="D5551" s="126">
        <v>473</v>
      </c>
      <c r="E5551" s="126">
        <v>24</v>
      </c>
      <c r="F5551" s="126" t="s">
        <v>6449</v>
      </c>
      <c r="G5551" s="126">
        <v>3.75</v>
      </c>
    </row>
    <row r="5552" spans="1:7" x14ac:dyDescent="0.25">
      <c r="A5552" s="126">
        <v>32698</v>
      </c>
      <c r="B5552" s="126" t="s">
        <v>2008</v>
      </c>
      <c r="C5552" s="126" t="s">
        <v>441</v>
      </c>
      <c r="D5552" s="126">
        <v>750</v>
      </c>
      <c r="E5552" s="126">
        <v>12</v>
      </c>
      <c r="F5552" s="126" t="s">
        <v>6182</v>
      </c>
      <c r="G5552" s="126">
        <v>35.14</v>
      </c>
    </row>
    <row r="5553" spans="1:7" x14ac:dyDescent="0.25">
      <c r="A5553" s="126">
        <v>34705</v>
      </c>
      <c r="B5553" s="126" t="s">
        <v>4291</v>
      </c>
      <c r="C5553" s="126" t="s">
        <v>442</v>
      </c>
      <c r="D5553" s="126">
        <v>750</v>
      </c>
      <c r="E5553" s="126">
        <v>6</v>
      </c>
      <c r="F5553" s="126" t="s">
        <v>5844</v>
      </c>
      <c r="G5553" s="126">
        <v>19.989999999999998</v>
      </c>
    </row>
    <row r="5554" spans="1:7" x14ac:dyDescent="0.25">
      <c r="A5554" s="126">
        <v>34707</v>
      </c>
      <c r="B5554" s="126" t="s">
        <v>4292</v>
      </c>
      <c r="C5554" s="126" t="s">
        <v>441</v>
      </c>
      <c r="D5554" s="126">
        <v>750</v>
      </c>
      <c r="E5554" s="126">
        <v>12</v>
      </c>
      <c r="F5554" s="126" t="s">
        <v>5845</v>
      </c>
      <c r="G5554" s="126">
        <v>29.49</v>
      </c>
    </row>
    <row r="5555" spans="1:7" x14ac:dyDescent="0.25">
      <c r="A5555" s="126">
        <v>34031</v>
      </c>
      <c r="B5555" s="126" t="s">
        <v>2584</v>
      </c>
      <c r="C5555" s="126" t="s">
        <v>443</v>
      </c>
      <c r="D5555" s="126">
        <v>2840</v>
      </c>
      <c r="E5555" s="126">
        <v>3</v>
      </c>
      <c r="F5555" s="126" t="s">
        <v>6413</v>
      </c>
      <c r="G5555" s="126">
        <v>9.99</v>
      </c>
    </row>
    <row r="5556" spans="1:7" x14ac:dyDescent="0.25">
      <c r="A5556" s="126">
        <v>34031</v>
      </c>
      <c r="B5556" s="126" t="s">
        <v>2584</v>
      </c>
      <c r="C5556" s="126" t="s">
        <v>443</v>
      </c>
      <c r="D5556" s="126">
        <v>2840</v>
      </c>
      <c r="E5556" s="126">
        <v>3</v>
      </c>
      <c r="F5556" s="126" t="s">
        <v>6413</v>
      </c>
      <c r="G5556" s="126">
        <v>9.99</v>
      </c>
    </row>
    <row r="5557" spans="1:7" x14ac:dyDescent="0.25">
      <c r="A5557" s="126">
        <v>34032</v>
      </c>
      <c r="B5557" s="126" t="s">
        <v>2585</v>
      </c>
      <c r="C5557" s="126" t="s">
        <v>443</v>
      </c>
      <c r="D5557" s="126">
        <v>473</v>
      </c>
      <c r="E5557" s="126">
        <v>24</v>
      </c>
      <c r="F5557" s="126" t="s">
        <v>6615</v>
      </c>
      <c r="G5557" s="126">
        <v>4</v>
      </c>
    </row>
    <row r="5558" spans="1:7" x14ac:dyDescent="0.25">
      <c r="A5558" s="126">
        <v>34032</v>
      </c>
      <c r="B5558" s="126" t="s">
        <v>2585</v>
      </c>
      <c r="C5558" s="126" t="s">
        <v>443</v>
      </c>
      <c r="D5558" s="126">
        <v>473</v>
      </c>
      <c r="E5558" s="126">
        <v>24</v>
      </c>
      <c r="F5558" s="126" t="s">
        <v>6615</v>
      </c>
      <c r="G5558" s="126">
        <v>4</v>
      </c>
    </row>
    <row r="5559" spans="1:7" x14ac:dyDescent="0.25">
      <c r="A5559" s="126">
        <v>34032</v>
      </c>
      <c r="B5559" s="126" t="s">
        <v>2585</v>
      </c>
      <c r="C5559" s="126" t="s">
        <v>443</v>
      </c>
      <c r="D5559" s="126">
        <v>473</v>
      </c>
      <c r="E5559" s="126">
        <v>24</v>
      </c>
      <c r="F5559" s="126" t="s">
        <v>6615</v>
      </c>
      <c r="G5559" s="126">
        <v>4</v>
      </c>
    </row>
    <row r="5560" spans="1:7" x14ac:dyDescent="0.25">
      <c r="A5560" s="126">
        <v>35019</v>
      </c>
      <c r="B5560" s="126" t="s">
        <v>5069</v>
      </c>
      <c r="C5560" s="126" t="s">
        <v>443</v>
      </c>
      <c r="D5560" s="126">
        <v>2000</v>
      </c>
      <c r="E5560" s="126">
        <v>6</v>
      </c>
      <c r="F5560" s="126" t="s">
        <v>6532</v>
      </c>
      <c r="G5560" s="126">
        <v>10.99</v>
      </c>
    </row>
    <row r="5561" spans="1:7" x14ac:dyDescent="0.25">
      <c r="A5561" s="126">
        <v>32776</v>
      </c>
      <c r="B5561" s="126" t="s">
        <v>4376</v>
      </c>
      <c r="C5561" s="126" t="s">
        <v>442</v>
      </c>
      <c r="D5561" s="126">
        <v>3000</v>
      </c>
      <c r="E5561" s="126">
        <v>4</v>
      </c>
      <c r="F5561" s="126" t="s">
        <v>5965</v>
      </c>
      <c r="G5561" s="126">
        <v>29.99</v>
      </c>
    </row>
    <row r="5562" spans="1:7" x14ac:dyDescent="0.25">
      <c r="A5562" s="126">
        <v>35352</v>
      </c>
      <c r="B5562" s="126" t="s">
        <v>5543</v>
      </c>
      <c r="C5562" s="126" t="s">
        <v>442</v>
      </c>
      <c r="D5562" s="126">
        <v>4800</v>
      </c>
      <c r="E5562" s="126">
        <v>1</v>
      </c>
      <c r="F5562" s="126" t="s">
        <v>5844</v>
      </c>
      <c r="G5562" s="126">
        <v>139.99</v>
      </c>
    </row>
    <row r="5563" spans="1:7" x14ac:dyDescent="0.25">
      <c r="A5563" s="126">
        <v>34709</v>
      </c>
      <c r="B5563" s="126" t="s">
        <v>2104</v>
      </c>
      <c r="C5563" s="126" t="s">
        <v>441</v>
      </c>
      <c r="D5563" s="126">
        <v>750</v>
      </c>
      <c r="E5563" s="126">
        <v>6</v>
      </c>
      <c r="F5563" s="126" t="s">
        <v>5845</v>
      </c>
      <c r="G5563" s="126">
        <v>49.99</v>
      </c>
    </row>
    <row r="5564" spans="1:7" x14ac:dyDescent="0.25">
      <c r="A5564" s="126">
        <v>34711</v>
      </c>
      <c r="B5564" s="126" t="s">
        <v>4294</v>
      </c>
      <c r="C5564" s="126" t="s">
        <v>442</v>
      </c>
      <c r="D5564" s="126">
        <v>750</v>
      </c>
      <c r="E5564" s="126">
        <v>12</v>
      </c>
      <c r="F5564" s="126" t="s">
        <v>5999</v>
      </c>
      <c r="G5564" s="126">
        <v>24.99</v>
      </c>
    </row>
    <row r="5565" spans="1:7" x14ac:dyDescent="0.25">
      <c r="A5565" s="126">
        <v>33894</v>
      </c>
      <c r="B5565" s="126" t="s">
        <v>3721</v>
      </c>
      <c r="C5565" s="126" t="s">
        <v>442</v>
      </c>
      <c r="D5565" s="126">
        <v>750</v>
      </c>
      <c r="E5565" s="126">
        <v>12</v>
      </c>
      <c r="F5565" s="126" t="s">
        <v>6034</v>
      </c>
      <c r="G5565" s="126">
        <v>21.99</v>
      </c>
    </row>
    <row r="5566" spans="1:7" x14ac:dyDescent="0.25">
      <c r="A5566" s="126">
        <v>32898</v>
      </c>
      <c r="B5566" s="126" t="s">
        <v>3876</v>
      </c>
      <c r="C5566" s="126" t="s">
        <v>442</v>
      </c>
      <c r="D5566" s="126">
        <v>750</v>
      </c>
      <c r="E5566" s="126">
        <v>6</v>
      </c>
      <c r="F5566" s="126" t="s">
        <v>5754</v>
      </c>
      <c r="G5566" s="126">
        <v>19.989999999999998</v>
      </c>
    </row>
    <row r="5567" spans="1:7" x14ac:dyDescent="0.25">
      <c r="A5567" s="126">
        <v>32900</v>
      </c>
      <c r="B5567" s="126" t="s">
        <v>4072</v>
      </c>
      <c r="C5567" s="126" t="s">
        <v>442</v>
      </c>
      <c r="D5567" s="126">
        <v>750</v>
      </c>
      <c r="E5567" s="126">
        <v>12</v>
      </c>
      <c r="F5567" s="126" t="s">
        <v>5957</v>
      </c>
      <c r="G5567" s="126">
        <v>13.99</v>
      </c>
    </row>
    <row r="5568" spans="1:7" x14ac:dyDescent="0.25">
      <c r="A5568" s="126">
        <v>34034</v>
      </c>
      <c r="B5568" s="126" t="s">
        <v>625</v>
      </c>
      <c r="C5568" s="126" t="s">
        <v>441</v>
      </c>
      <c r="D5568" s="126">
        <v>200</v>
      </c>
      <c r="E5568" s="126">
        <v>12</v>
      </c>
      <c r="F5568" s="126" t="s">
        <v>5788</v>
      </c>
      <c r="G5568" s="126">
        <v>26.99</v>
      </c>
    </row>
    <row r="5569" spans="1:7" x14ac:dyDescent="0.25">
      <c r="A5569" s="126">
        <v>32862</v>
      </c>
      <c r="B5569" s="126" t="s">
        <v>3871</v>
      </c>
      <c r="C5569" s="126" t="s">
        <v>443</v>
      </c>
      <c r="D5569" s="126">
        <v>473</v>
      </c>
      <c r="E5569" s="126">
        <v>24</v>
      </c>
      <c r="F5569" s="126" t="s">
        <v>6449</v>
      </c>
      <c r="G5569" s="126">
        <v>5.41</v>
      </c>
    </row>
    <row r="5570" spans="1:7" x14ac:dyDescent="0.25">
      <c r="A5570" s="126">
        <v>32862</v>
      </c>
      <c r="B5570" s="126" t="s">
        <v>3871</v>
      </c>
      <c r="C5570" s="126" t="s">
        <v>443</v>
      </c>
      <c r="D5570" s="126">
        <v>473</v>
      </c>
      <c r="E5570" s="126">
        <v>24</v>
      </c>
      <c r="F5570" s="126" t="s">
        <v>6449</v>
      </c>
      <c r="G5570" s="126">
        <v>5.41</v>
      </c>
    </row>
    <row r="5571" spans="1:7" x14ac:dyDescent="0.25">
      <c r="A5571" s="126">
        <v>32863</v>
      </c>
      <c r="B5571" s="126" t="s">
        <v>3872</v>
      </c>
      <c r="C5571" s="126" t="s">
        <v>443</v>
      </c>
      <c r="D5571" s="126">
        <v>500</v>
      </c>
      <c r="E5571" s="126">
        <v>12</v>
      </c>
      <c r="F5571" s="126" t="s">
        <v>6449</v>
      </c>
      <c r="G5571" s="126">
        <v>22.55</v>
      </c>
    </row>
    <row r="5572" spans="1:7" x14ac:dyDescent="0.25">
      <c r="A5572" s="126">
        <v>32863</v>
      </c>
      <c r="B5572" s="126" t="s">
        <v>3872</v>
      </c>
      <c r="C5572" s="126" t="s">
        <v>443</v>
      </c>
      <c r="D5572" s="126">
        <v>500</v>
      </c>
      <c r="E5572" s="126">
        <v>12</v>
      </c>
      <c r="F5572" s="126" t="s">
        <v>6449</v>
      </c>
      <c r="G5572" s="126">
        <v>22.55</v>
      </c>
    </row>
    <row r="5573" spans="1:7" x14ac:dyDescent="0.25">
      <c r="A5573" s="126">
        <v>33306</v>
      </c>
      <c r="B5573" s="126" t="s">
        <v>3801</v>
      </c>
      <c r="C5573" s="126" t="s">
        <v>443</v>
      </c>
      <c r="D5573" s="126">
        <v>473</v>
      </c>
      <c r="E5573" s="126">
        <v>24</v>
      </c>
      <c r="F5573" s="126" t="s">
        <v>6413</v>
      </c>
      <c r="G5573" s="126">
        <v>3.49</v>
      </c>
    </row>
    <row r="5574" spans="1:7" x14ac:dyDescent="0.25">
      <c r="A5574" s="126">
        <v>33306</v>
      </c>
      <c r="B5574" s="126" t="s">
        <v>3801</v>
      </c>
      <c r="C5574" s="126" t="s">
        <v>443</v>
      </c>
      <c r="D5574" s="126">
        <v>473</v>
      </c>
      <c r="E5574" s="126">
        <v>24</v>
      </c>
      <c r="F5574" s="126" t="s">
        <v>6413</v>
      </c>
      <c r="G5574" s="126">
        <v>3.49</v>
      </c>
    </row>
    <row r="5575" spans="1:7" x14ac:dyDescent="0.25">
      <c r="A5575" s="126">
        <v>34713</v>
      </c>
      <c r="B5575" s="126" t="s">
        <v>4295</v>
      </c>
      <c r="C5575" s="126" t="s">
        <v>442</v>
      </c>
      <c r="D5575" s="126">
        <v>750</v>
      </c>
      <c r="E5575" s="126">
        <v>6</v>
      </c>
      <c r="F5575" s="126" t="s">
        <v>5844</v>
      </c>
      <c r="G5575" s="126">
        <v>18.989999999999998</v>
      </c>
    </row>
    <row r="5576" spans="1:7" x14ac:dyDescent="0.25">
      <c r="A5576" s="126">
        <v>34716</v>
      </c>
      <c r="B5576" s="126" t="s">
        <v>4045</v>
      </c>
      <c r="C5576" s="126" t="s">
        <v>441</v>
      </c>
      <c r="D5576" s="126">
        <v>750</v>
      </c>
      <c r="E5576" s="126">
        <v>12</v>
      </c>
      <c r="F5576" s="126" t="s">
        <v>5794</v>
      </c>
      <c r="G5576" s="126">
        <v>46.99</v>
      </c>
    </row>
    <row r="5577" spans="1:7" x14ac:dyDescent="0.25">
      <c r="A5577" s="126">
        <v>35493</v>
      </c>
      <c r="B5577" s="126" t="s">
        <v>4585</v>
      </c>
      <c r="C5577" s="126" t="s">
        <v>441</v>
      </c>
      <c r="D5577" s="126">
        <v>750</v>
      </c>
      <c r="E5577" s="126">
        <v>12</v>
      </c>
      <c r="F5577" s="126" t="s">
        <v>6507</v>
      </c>
      <c r="G5577" s="126">
        <v>24</v>
      </c>
    </row>
    <row r="5578" spans="1:7" x14ac:dyDescent="0.25">
      <c r="A5578" s="126">
        <v>34724</v>
      </c>
      <c r="B5578" s="126" t="s">
        <v>4260</v>
      </c>
      <c r="C5578" s="126" t="s">
        <v>443</v>
      </c>
      <c r="D5578" s="126">
        <v>5676</v>
      </c>
      <c r="E5578" s="126">
        <v>1</v>
      </c>
      <c r="F5578" s="126" t="s">
        <v>6613</v>
      </c>
      <c r="G5578" s="126">
        <v>36.799999999999997</v>
      </c>
    </row>
    <row r="5579" spans="1:7" x14ac:dyDescent="0.25">
      <c r="A5579" s="126">
        <v>34724</v>
      </c>
      <c r="B5579" s="126" t="s">
        <v>4260</v>
      </c>
      <c r="C5579" s="126" t="s">
        <v>443</v>
      </c>
      <c r="D5579" s="126">
        <v>5676</v>
      </c>
      <c r="E5579" s="126">
        <v>1</v>
      </c>
      <c r="F5579" s="126" t="s">
        <v>6613</v>
      </c>
      <c r="G5579" s="126">
        <v>36.799999999999997</v>
      </c>
    </row>
    <row r="5580" spans="1:7" x14ac:dyDescent="0.25">
      <c r="A5580" s="126">
        <v>34727</v>
      </c>
      <c r="B5580" s="126" t="s">
        <v>4462</v>
      </c>
      <c r="C5580" s="126" t="s">
        <v>443</v>
      </c>
      <c r="D5580" s="126">
        <v>473</v>
      </c>
      <c r="E5580" s="126">
        <v>24</v>
      </c>
      <c r="F5580" s="126" t="s">
        <v>6180</v>
      </c>
      <c r="G5580" s="126">
        <v>3.49</v>
      </c>
    </row>
    <row r="5581" spans="1:7" x14ac:dyDescent="0.25">
      <c r="A5581" s="126">
        <v>34727</v>
      </c>
      <c r="B5581" s="126" t="s">
        <v>4462</v>
      </c>
      <c r="C5581" s="126" t="s">
        <v>443</v>
      </c>
      <c r="D5581" s="126">
        <v>473</v>
      </c>
      <c r="E5581" s="126">
        <v>24</v>
      </c>
      <c r="F5581" s="126" t="s">
        <v>6180</v>
      </c>
      <c r="G5581" s="126">
        <v>3.49</v>
      </c>
    </row>
    <row r="5582" spans="1:7" x14ac:dyDescent="0.25">
      <c r="A5582" s="126">
        <v>34132</v>
      </c>
      <c r="B5582" s="126" t="s">
        <v>4115</v>
      </c>
      <c r="C5582" s="126" t="s">
        <v>443</v>
      </c>
      <c r="D5582" s="126">
        <v>473</v>
      </c>
      <c r="E5582" s="126">
        <v>24</v>
      </c>
      <c r="F5582" s="126" t="s">
        <v>6599</v>
      </c>
      <c r="G5582" s="126">
        <v>4.29</v>
      </c>
    </row>
    <row r="5583" spans="1:7" x14ac:dyDescent="0.25">
      <c r="A5583" s="126">
        <v>34132</v>
      </c>
      <c r="B5583" s="126" t="s">
        <v>4115</v>
      </c>
      <c r="C5583" s="126" t="s">
        <v>443</v>
      </c>
      <c r="D5583" s="126">
        <v>473</v>
      </c>
      <c r="E5583" s="126">
        <v>24</v>
      </c>
      <c r="F5583" s="126" t="s">
        <v>6599</v>
      </c>
      <c r="G5583" s="126">
        <v>4.29</v>
      </c>
    </row>
    <row r="5584" spans="1:7" x14ac:dyDescent="0.25">
      <c r="A5584" s="126">
        <v>34405</v>
      </c>
      <c r="B5584" s="126" t="s">
        <v>4225</v>
      </c>
      <c r="C5584" s="126" t="s">
        <v>443</v>
      </c>
      <c r="D5584" s="126">
        <v>473</v>
      </c>
      <c r="E5584" s="126">
        <v>24</v>
      </c>
      <c r="F5584" s="126" t="s">
        <v>6615</v>
      </c>
      <c r="G5584" s="126">
        <v>4.3</v>
      </c>
    </row>
    <row r="5585" spans="1:7" x14ac:dyDescent="0.25">
      <c r="A5585" s="126">
        <v>34405</v>
      </c>
      <c r="B5585" s="126" t="s">
        <v>4225</v>
      </c>
      <c r="C5585" s="126" t="s">
        <v>443</v>
      </c>
      <c r="D5585" s="126">
        <v>473</v>
      </c>
      <c r="E5585" s="126">
        <v>24</v>
      </c>
      <c r="F5585" s="126" t="s">
        <v>6615</v>
      </c>
      <c r="G5585" s="126">
        <v>4.3</v>
      </c>
    </row>
    <row r="5586" spans="1:7" x14ac:dyDescent="0.25">
      <c r="A5586" s="126">
        <v>33413</v>
      </c>
      <c r="B5586" s="126" t="s">
        <v>6742</v>
      </c>
      <c r="C5586" s="126" t="s">
        <v>443</v>
      </c>
      <c r="D5586" s="126">
        <v>473</v>
      </c>
      <c r="E5586" s="126">
        <v>24</v>
      </c>
      <c r="F5586" s="126" t="s">
        <v>6413</v>
      </c>
      <c r="G5586" s="126">
        <v>3.65</v>
      </c>
    </row>
    <row r="5587" spans="1:7" x14ac:dyDescent="0.25">
      <c r="A5587" s="126">
        <v>34731</v>
      </c>
      <c r="B5587" s="126" t="s">
        <v>4219</v>
      </c>
      <c r="C5587" s="126" t="s">
        <v>443</v>
      </c>
      <c r="D5587" s="126">
        <v>473</v>
      </c>
      <c r="E5587" s="126">
        <v>24</v>
      </c>
      <c r="F5587" s="126" t="s">
        <v>6413</v>
      </c>
      <c r="G5587" s="126">
        <v>4.26</v>
      </c>
    </row>
    <row r="5588" spans="1:7" x14ac:dyDescent="0.25">
      <c r="A5588" s="126">
        <v>34731</v>
      </c>
      <c r="B5588" s="126" t="s">
        <v>4219</v>
      </c>
      <c r="C5588" s="126" t="s">
        <v>443</v>
      </c>
      <c r="D5588" s="126">
        <v>473</v>
      </c>
      <c r="E5588" s="126">
        <v>24</v>
      </c>
      <c r="F5588" s="126" t="s">
        <v>6413</v>
      </c>
      <c r="G5588" s="126">
        <v>4.26</v>
      </c>
    </row>
    <row r="5589" spans="1:7" x14ac:dyDescent="0.25">
      <c r="A5589" s="126">
        <v>34732</v>
      </c>
      <c r="B5589" s="126" t="s">
        <v>4162</v>
      </c>
      <c r="C5589" s="126" t="s">
        <v>443</v>
      </c>
      <c r="D5589" s="126">
        <v>355</v>
      </c>
      <c r="E5589" s="126">
        <v>24</v>
      </c>
      <c r="F5589" s="126" t="s">
        <v>6413</v>
      </c>
      <c r="G5589" s="126">
        <v>3.1</v>
      </c>
    </row>
    <row r="5590" spans="1:7" x14ac:dyDescent="0.25">
      <c r="A5590" s="126">
        <v>34732</v>
      </c>
      <c r="B5590" s="126" t="s">
        <v>4162</v>
      </c>
      <c r="C5590" s="126" t="s">
        <v>443</v>
      </c>
      <c r="D5590" s="126">
        <v>355</v>
      </c>
      <c r="E5590" s="126">
        <v>24</v>
      </c>
      <c r="F5590" s="126" t="s">
        <v>6413</v>
      </c>
      <c r="G5590" s="126">
        <v>3.1</v>
      </c>
    </row>
    <row r="5591" spans="1:7" x14ac:dyDescent="0.25">
      <c r="A5591" s="126">
        <v>34701</v>
      </c>
      <c r="B5591" s="126" t="s">
        <v>3057</v>
      </c>
      <c r="C5591" s="126" t="s">
        <v>441</v>
      </c>
      <c r="D5591" s="126">
        <v>1750</v>
      </c>
      <c r="E5591" s="126">
        <v>6</v>
      </c>
      <c r="F5591" s="126" t="s">
        <v>5771</v>
      </c>
      <c r="G5591" s="126">
        <v>79.989999999999995</v>
      </c>
    </row>
    <row r="5592" spans="1:7" x14ac:dyDescent="0.25">
      <c r="A5592" s="126">
        <v>32899</v>
      </c>
      <c r="B5592" s="126" t="s">
        <v>3877</v>
      </c>
      <c r="C5592" s="126" t="s">
        <v>442</v>
      </c>
      <c r="D5592" s="126">
        <v>750</v>
      </c>
      <c r="E5592" s="126">
        <v>12</v>
      </c>
      <c r="F5592" s="126" t="s">
        <v>5957</v>
      </c>
      <c r="G5592" s="126">
        <v>13.99</v>
      </c>
    </row>
    <row r="5593" spans="1:7" x14ac:dyDescent="0.25">
      <c r="A5593" s="126">
        <v>33380</v>
      </c>
      <c r="B5593" s="126" t="s">
        <v>3537</v>
      </c>
      <c r="C5593" s="126" t="s">
        <v>443</v>
      </c>
      <c r="D5593" s="126">
        <v>4260</v>
      </c>
      <c r="E5593" s="126">
        <v>1</v>
      </c>
      <c r="F5593" s="126" t="s">
        <v>6179</v>
      </c>
      <c r="G5593" s="126">
        <v>24.49</v>
      </c>
    </row>
    <row r="5594" spans="1:7" x14ac:dyDescent="0.25">
      <c r="A5594" s="126">
        <v>33380</v>
      </c>
      <c r="B5594" s="126" t="s">
        <v>3537</v>
      </c>
      <c r="C5594" s="126" t="s">
        <v>443</v>
      </c>
      <c r="D5594" s="126">
        <v>4260</v>
      </c>
      <c r="E5594" s="126">
        <v>1</v>
      </c>
      <c r="F5594" s="126" t="s">
        <v>6179</v>
      </c>
      <c r="G5594" s="126">
        <v>24.49</v>
      </c>
    </row>
    <row r="5595" spans="1:7" x14ac:dyDescent="0.25">
      <c r="A5595" s="126">
        <v>34215</v>
      </c>
      <c r="B5595" s="126" t="s">
        <v>4128</v>
      </c>
      <c r="C5595" s="126" t="s">
        <v>442</v>
      </c>
      <c r="D5595" s="126">
        <v>750</v>
      </c>
      <c r="E5595" s="126">
        <v>12</v>
      </c>
      <c r="F5595" s="126" t="s">
        <v>5946</v>
      </c>
      <c r="G5595" s="126">
        <v>9.49</v>
      </c>
    </row>
    <row r="5596" spans="1:7" x14ac:dyDescent="0.25">
      <c r="A5596" s="126">
        <v>35240</v>
      </c>
      <c r="B5596" s="126" t="s">
        <v>3949</v>
      </c>
      <c r="C5596" s="126" t="s">
        <v>441</v>
      </c>
      <c r="D5596" s="126">
        <v>375</v>
      </c>
      <c r="E5596" s="126">
        <v>12</v>
      </c>
      <c r="F5596" s="126" t="s">
        <v>5845</v>
      </c>
      <c r="G5596" s="126">
        <v>18.489999999999998</v>
      </c>
    </row>
    <row r="5597" spans="1:7" x14ac:dyDescent="0.25">
      <c r="A5597" s="126">
        <v>34425</v>
      </c>
      <c r="B5597" s="126" t="s">
        <v>4146</v>
      </c>
      <c r="C5597" s="126" t="s">
        <v>443</v>
      </c>
      <c r="D5597" s="126">
        <v>2046</v>
      </c>
      <c r="E5597" s="126">
        <v>4</v>
      </c>
      <c r="F5597" s="126" t="s">
        <v>5984</v>
      </c>
      <c r="G5597" s="126">
        <v>19.98</v>
      </c>
    </row>
    <row r="5598" spans="1:7" x14ac:dyDescent="0.25">
      <c r="A5598" s="126">
        <v>34425</v>
      </c>
      <c r="B5598" s="126" t="s">
        <v>4146</v>
      </c>
      <c r="C5598" s="126" t="s">
        <v>443</v>
      </c>
      <c r="D5598" s="126">
        <v>2046</v>
      </c>
      <c r="E5598" s="126">
        <v>4</v>
      </c>
      <c r="F5598" s="126" t="s">
        <v>5984</v>
      </c>
      <c r="G5598" s="126">
        <v>19.98</v>
      </c>
    </row>
    <row r="5599" spans="1:7" x14ac:dyDescent="0.25">
      <c r="A5599" s="126">
        <v>32911</v>
      </c>
      <c r="B5599" s="126" t="s">
        <v>4652</v>
      </c>
      <c r="C5599" s="126" t="s">
        <v>442</v>
      </c>
      <c r="D5599" s="126">
        <v>750</v>
      </c>
      <c r="E5599" s="126">
        <v>6</v>
      </c>
      <c r="F5599" s="126" t="s">
        <v>5844</v>
      </c>
      <c r="G5599" s="126">
        <v>49.99</v>
      </c>
    </row>
    <row r="5600" spans="1:7" x14ac:dyDescent="0.25">
      <c r="A5600" s="126">
        <v>34432</v>
      </c>
      <c r="B5600" s="126" t="s">
        <v>4148</v>
      </c>
      <c r="C5600" s="126" t="s">
        <v>443</v>
      </c>
      <c r="D5600" s="126">
        <v>2130</v>
      </c>
      <c r="E5600" s="126">
        <v>4</v>
      </c>
      <c r="F5600" s="126" t="s">
        <v>5984</v>
      </c>
      <c r="G5600" s="126">
        <v>15</v>
      </c>
    </row>
    <row r="5601" spans="1:7" x14ac:dyDescent="0.25">
      <c r="A5601" s="126">
        <v>34432</v>
      </c>
      <c r="B5601" s="126" t="s">
        <v>4148</v>
      </c>
      <c r="C5601" s="126" t="s">
        <v>443</v>
      </c>
      <c r="D5601" s="126">
        <v>2130</v>
      </c>
      <c r="E5601" s="126">
        <v>4</v>
      </c>
      <c r="F5601" s="126" t="s">
        <v>5984</v>
      </c>
      <c r="G5601" s="126">
        <v>15</v>
      </c>
    </row>
    <row r="5602" spans="1:7" x14ac:dyDescent="0.25">
      <c r="A5602" s="126">
        <v>33688</v>
      </c>
      <c r="B5602" s="126" t="s">
        <v>4037</v>
      </c>
      <c r="C5602" s="126" t="s">
        <v>443</v>
      </c>
      <c r="D5602" s="126">
        <v>8520</v>
      </c>
      <c r="E5602" s="126">
        <v>1</v>
      </c>
      <c r="F5602" s="126" t="s">
        <v>6431</v>
      </c>
      <c r="G5602" s="126">
        <v>24.39</v>
      </c>
    </row>
    <row r="5603" spans="1:7" x14ac:dyDescent="0.25">
      <c r="A5603" s="126">
        <v>33688</v>
      </c>
      <c r="B5603" s="126" t="s">
        <v>4037</v>
      </c>
      <c r="C5603" s="126" t="s">
        <v>443</v>
      </c>
      <c r="D5603" s="126">
        <v>8520</v>
      </c>
      <c r="E5603" s="126">
        <v>1</v>
      </c>
      <c r="F5603" s="126" t="s">
        <v>6431</v>
      </c>
      <c r="G5603" s="126">
        <v>24.39</v>
      </c>
    </row>
    <row r="5604" spans="1:7" x14ac:dyDescent="0.25">
      <c r="A5604" s="126">
        <v>34917</v>
      </c>
      <c r="B5604" s="126" t="s">
        <v>4526</v>
      </c>
      <c r="C5604" s="126" t="s">
        <v>443</v>
      </c>
      <c r="D5604" s="126">
        <v>2130</v>
      </c>
      <c r="E5604" s="126">
        <v>4</v>
      </c>
      <c r="F5604" s="126" t="s">
        <v>5984</v>
      </c>
      <c r="G5604" s="126">
        <v>15.49</v>
      </c>
    </row>
    <row r="5605" spans="1:7" x14ac:dyDescent="0.25">
      <c r="A5605" s="126">
        <v>34917</v>
      </c>
      <c r="B5605" s="126" t="s">
        <v>4526</v>
      </c>
      <c r="C5605" s="126" t="s">
        <v>443</v>
      </c>
      <c r="D5605" s="126">
        <v>2130</v>
      </c>
      <c r="E5605" s="126">
        <v>4</v>
      </c>
      <c r="F5605" s="126" t="s">
        <v>5984</v>
      </c>
      <c r="G5605" s="126">
        <v>15.49</v>
      </c>
    </row>
    <row r="5606" spans="1:7" x14ac:dyDescent="0.25">
      <c r="A5606" s="126">
        <v>34438</v>
      </c>
      <c r="B5606" s="126" t="s">
        <v>6744</v>
      </c>
      <c r="C5606" s="126" t="s">
        <v>443</v>
      </c>
      <c r="D5606" s="126">
        <v>473</v>
      </c>
      <c r="E5606" s="126">
        <v>24</v>
      </c>
      <c r="F5606" s="126" t="s">
        <v>6535</v>
      </c>
      <c r="G5606" s="126">
        <v>4.25</v>
      </c>
    </row>
    <row r="5607" spans="1:7" x14ac:dyDescent="0.25">
      <c r="A5607" s="126">
        <v>34438</v>
      </c>
      <c r="B5607" s="126" t="s">
        <v>6744</v>
      </c>
      <c r="C5607" s="126" t="s">
        <v>443</v>
      </c>
      <c r="D5607" s="126">
        <v>473</v>
      </c>
      <c r="E5607" s="126">
        <v>24</v>
      </c>
      <c r="F5607" s="126" t="s">
        <v>6535</v>
      </c>
      <c r="G5607" s="126">
        <v>4.25</v>
      </c>
    </row>
    <row r="5608" spans="1:7" x14ac:dyDescent="0.25">
      <c r="A5608" s="126">
        <v>34955</v>
      </c>
      <c r="B5608" s="126" t="s">
        <v>1070</v>
      </c>
      <c r="C5608" s="126" t="s">
        <v>442</v>
      </c>
      <c r="D5608" s="126">
        <v>750</v>
      </c>
      <c r="E5608" s="126">
        <v>6</v>
      </c>
      <c r="F5608" s="126" t="s">
        <v>6298</v>
      </c>
      <c r="G5608" s="126">
        <v>17.989999999999998</v>
      </c>
    </row>
    <row r="5609" spans="1:7" x14ac:dyDescent="0.25">
      <c r="A5609" s="126">
        <v>33233</v>
      </c>
      <c r="B5609" s="126" t="s">
        <v>3955</v>
      </c>
      <c r="C5609" s="126" t="s">
        <v>441</v>
      </c>
      <c r="D5609" s="126">
        <v>750</v>
      </c>
      <c r="E5609" s="126">
        <v>12</v>
      </c>
      <c r="F5609" s="126" t="s">
        <v>5820</v>
      </c>
      <c r="G5609" s="126">
        <v>35.99</v>
      </c>
    </row>
    <row r="5610" spans="1:7" x14ac:dyDescent="0.25">
      <c r="A5610" s="126">
        <v>33826</v>
      </c>
      <c r="B5610" s="126" t="s">
        <v>3714</v>
      </c>
      <c r="C5610" s="126" t="s">
        <v>443</v>
      </c>
      <c r="D5610" s="126">
        <v>11352</v>
      </c>
      <c r="E5610" s="126">
        <v>1</v>
      </c>
      <c r="F5610" s="126" t="s">
        <v>6431</v>
      </c>
      <c r="G5610" s="126">
        <v>32.49</v>
      </c>
    </row>
    <row r="5611" spans="1:7" x14ac:dyDescent="0.25">
      <c r="A5611" s="126">
        <v>33826</v>
      </c>
      <c r="B5611" s="126" t="s">
        <v>3714</v>
      </c>
      <c r="C5611" s="126" t="s">
        <v>443</v>
      </c>
      <c r="D5611" s="126">
        <v>11352</v>
      </c>
      <c r="E5611" s="126">
        <v>1</v>
      </c>
      <c r="F5611" s="126" t="s">
        <v>6431</v>
      </c>
      <c r="G5611" s="126">
        <v>32.49</v>
      </c>
    </row>
    <row r="5612" spans="1:7" x14ac:dyDescent="0.25">
      <c r="A5612" s="126">
        <v>32826</v>
      </c>
      <c r="B5612" s="126" t="s">
        <v>3857</v>
      </c>
      <c r="C5612" s="126" t="s">
        <v>441</v>
      </c>
      <c r="D5612" s="126">
        <v>750</v>
      </c>
      <c r="E5612" s="126">
        <v>12</v>
      </c>
      <c r="F5612" s="126" t="s">
        <v>5773</v>
      </c>
      <c r="G5612" s="126">
        <v>25.99</v>
      </c>
    </row>
    <row r="5613" spans="1:7" x14ac:dyDescent="0.25">
      <c r="A5613" s="126">
        <v>32827</v>
      </c>
      <c r="B5613" s="126" t="s">
        <v>3858</v>
      </c>
      <c r="C5613" s="126" t="s">
        <v>441</v>
      </c>
      <c r="D5613" s="126">
        <v>750</v>
      </c>
      <c r="E5613" s="126">
        <v>12</v>
      </c>
      <c r="F5613" s="126" t="s">
        <v>5773</v>
      </c>
      <c r="G5613" s="126">
        <v>25.99</v>
      </c>
    </row>
    <row r="5614" spans="1:7" x14ac:dyDescent="0.25">
      <c r="A5614" s="126">
        <v>32828</v>
      </c>
      <c r="B5614" s="126" t="s">
        <v>3859</v>
      </c>
      <c r="C5614" s="126" t="s">
        <v>441</v>
      </c>
      <c r="D5614" s="126">
        <v>750</v>
      </c>
      <c r="E5614" s="126">
        <v>12</v>
      </c>
      <c r="F5614" s="126" t="s">
        <v>5773</v>
      </c>
      <c r="G5614" s="126">
        <v>25.99</v>
      </c>
    </row>
    <row r="5615" spans="1:7" x14ac:dyDescent="0.25">
      <c r="A5615" s="126">
        <v>34726</v>
      </c>
      <c r="B5615" s="126" t="s">
        <v>4185</v>
      </c>
      <c r="C5615" s="126" t="s">
        <v>443</v>
      </c>
      <c r="D5615" s="126">
        <v>4260</v>
      </c>
      <c r="E5615" s="126">
        <v>1</v>
      </c>
      <c r="F5615" s="126" t="s">
        <v>6179</v>
      </c>
      <c r="G5615" s="126">
        <v>25.49</v>
      </c>
    </row>
    <row r="5616" spans="1:7" x14ac:dyDescent="0.25">
      <c r="A5616" s="126">
        <v>34726</v>
      </c>
      <c r="B5616" s="126" t="s">
        <v>4185</v>
      </c>
      <c r="C5616" s="126" t="s">
        <v>443</v>
      </c>
      <c r="D5616" s="126">
        <v>4260</v>
      </c>
      <c r="E5616" s="126">
        <v>1</v>
      </c>
      <c r="F5616" s="126" t="s">
        <v>6179</v>
      </c>
      <c r="G5616" s="126">
        <v>25.49</v>
      </c>
    </row>
    <row r="5617" spans="1:7" x14ac:dyDescent="0.25">
      <c r="A5617" s="126">
        <v>32739</v>
      </c>
      <c r="B5617" s="126" t="s">
        <v>4375</v>
      </c>
      <c r="C5617" s="126" t="s">
        <v>442</v>
      </c>
      <c r="D5617" s="126">
        <v>650</v>
      </c>
      <c r="E5617" s="126">
        <v>12</v>
      </c>
      <c r="F5617" s="126" t="s">
        <v>6257</v>
      </c>
      <c r="G5617" s="126">
        <v>11.99</v>
      </c>
    </row>
    <row r="5618" spans="1:7" x14ac:dyDescent="0.25">
      <c r="A5618" s="126">
        <v>33435</v>
      </c>
      <c r="B5618" s="126" t="s">
        <v>5544</v>
      </c>
      <c r="C5618" s="126" t="s">
        <v>444</v>
      </c>
      <c r="D5618" s="126">
        <v>473</v>
      </c>
      <c r="E5618" s="126">
        <v>24</v>
      </c>
      <c r="F5618" s="126" t="s">
        <v>6182</v>
      </c>
      <c r="G5618" s="126">
        <v>3.5</v>
      </c>
    </row>
    <row r="5619" spans="1:7" x14ac:dyDescent="0.25">
      <c r="A5619" s="126">
        <v>33435</v>
      </c>
      <c r="B5619" s="126" t="s">
        <v>5544</v>
      </c>
      <c r="C5619" s="126" t="s">
        <v>444</v>
      </c>
      <c r="D5619" s="126">
        <v>473</v>
      </c>
      <c r="E5619" s="126">
        <v>24</v>
      </c>
      <c r="F5619" s="126" t="s">
        <v>6182</v>
      </c>
      <c r="G5619" s="126">
        <v>3.5</v>
      </c>
    </row>
    <row r="5620" spans="1:7" x14ac:dyDescent="0.25">
      <c r="A5620" s="126">
        <v>34407</v>
      </c>
      <c r="B5620" s="126" t="s">
        <v>4202</v>
      </c>
      <c r="C5620" s="126" t="s">
        <v>443</v>
      </c>
      <c r="D5620" s="126">
        <v>473</v>
      </c>
      <c r="E5620" s="126">
        <v>24</v>
      </c>
      <c r="F5620" s="126" t="s">
        <v>6638</v>
      </c>
      <c r="G5620" s="126">
        <v>4.49</v>
      </c>
    </row>
    <row r="5621" spans="1:7" x14ac:dyDescent="0.25">
      <c r="A5621" s="126">
        <v>34407</v>
      </c>
      <c r="B5621" s="126" t="s">
        <v>4202</v>
      </c>
      <c r="C5621" s="126" t="s">
        <v>443</v>
      </c>
      <c r="D5621" s="126">
        <v>473</v>
      </c>
      <c r="E5621" s="126">
        <v>24</v>
      </c>
      <c r="F5621" s="126" t="s">
        <v>6638</v>
      </c>
      <c r="G5621" s="126">
        <v>4.49</v>
      </c>
    </row>
    <row r="5622" spans="1:7" x14ac:dyDescent="0.25">
      <c r="A5622" s="126">
        <v>34407</v>
      </c>
      <c r="B5622" s="126" t="s">
        <v>4202</v>
      </c>
      <c r="C5622" s="126" t="s">
        <v>443</v>
      </c>
      <c r="D5622" s="126">
        <v>473</v>
      </c>
      <c r="E5622" s="126">
        <v>24</v>
      </c>
      <c r="F5622" s="126" t="s">
        <v>6638</v>
      </c>
      <c r="G5622" s="126">
        <v>4.49</v>
      </c>
    </row>
    <row r="5623" spans="1:7" x14ac:dyDescent="0.25">
      <c r="A5623" s="126">
        <v>34273</v>
      </c>
      <c r="B5623" s="126" t="s">
        <v>4145</v>
      </c>
      <c r="C5623" s="126" t="s">
        <v>443</v>
      </c>
      <c r="D5623" s="126">
        <v>2046</v>
      </c>
      <c r="E5623" s="126">
        <v>4</v>
      </c>
      <c r="F5623" s="126" t="s">
        <v>6180</v>
      </c>
      <c r="G5623" s="126">
        <v>9.99</v>
      </c>
    </row>
    <row r="5624" spans="1:7" x14ac:dyDescent="0.25">
      <c r="A5624" s="126">
        <v>34273</v>
      </c>
      <c r="B5624" s="126" t="s">
        <v>4145</v>
      </c>
      <c r="C5624" s="126" t="s">
        <v>443</v>
      </c>
      <c r="D5624" s="126">
        <v>2046</v>
      </c>
      <c r="E5624" s="126">
        <v>4</v>
      </c>
      <c r="F5624" s="126" t="s">
        <v>6180</v>
      </c>
      <c r="G5624" s="126">
        <v>9.99</v>
      </c>
    </row>
    <row r="5625" spans="1:7" x14ac:dyDescent="0.25">
      <c r="A5625" s="126">
        <v>34275</v>
      </c>
      <c r="B5625" s="126" t="s">
        <v>4206</v>
      </c>
      <c r="C5625" s="126" t="s">
        <v>443</v>
      </c>
      <c r="D5625" s="126">
        <v>473</v>
      </c>
      <c r="E5625" s="126">
        <v>12</v>
      </c>
      <c r="F5625" s="126" t="s">
        <v>6180</v>
      </c>
      <c r="G5625" s="126">
        <v>2.59</v>
      </c>
    </row>
    <row r="5626" spans="1:7" x14ac:dyDescent="0.25">
      <c r="A5626" s="126">
        <v>34275</v>
      </c>
      <c r="B5626" s="126" t="s">
        <v>4206</v>
      </c>
      <c r="C5626" s="126" t="s">
        <v>443</v>
      </c>
      <c r="D5626" s="126">
        <v>473</v>
      </c>
      <c r="E5626" s="126">
        <v>12</v>
      </c>
      <c r="F5626" s="126" t="s">
        <v>6180</v>
      </c>
      <c r="G5626" s="126">
        <v>2.59</v>
      </c>
    </row>
    <row r="5627" spans="1:7" x14ac:dyDescent="0.25">
      <c r="A5627" s="126">
        <v>32852</v>
      </c>
      <c r="B5627" s="126" t="s">
        <v>3868</v>
      </c>
      <c r="C5627" s="126" t="s">
        <v>442</v>
      </c>
      <c r="D5627" s="126">
        <v>750</v>
      </c>
      <c r="E5627" s="126">
        <v>12</v>
      </c>
      <c r="F5627" s="126" t="s">
        <v>5937</v>
      </c>
      <c r="G5627" s="126">
        <v>13.99</v>
      </c>
    </row>
    <row r="5628" spans="1:7" x14ac:dyDescent="0.25">
      <c r="A5628" s="126">
        <v>33684</v>
      </c>
      <c r="B5628" s="126" t="s">
        <v>3543</v>
      </c>
      <c r="C5628" s="126" t="s">
        <v>443</v>
      </c>
      <c r="D5628" s="126">
        <v>5325</v>
      </c>
      <c r="E5628" s="126">
        <v>1</v>
      </c>
      <c r="F5628" s="126" t="s">
        <v>6189</v>
      </c>
      <c r="G5628" s="126">
        <v>22.99</v>
      </c>
    </row>
    <row r="5629" spans="1:7" x14ac:dyDescent="0.25">
      <c r="A5629" s="126">
        <v>33684</v>
      </c>
      <c r="B5629" s="126" t="s">
        <v>3543</v>
      </c>
      <c r="C5629" s="126" t="s">
        <v>443</v>
      </c>
      <c r="D5629" s="126">
        <v>5325</v>
      </c>
      <c r="E5629" s="126">
        <v>1</v>
      </c>
      <c r="F5629" s="126" t="s">
        <v>6189</v>
      </c>
      <c r="G5629" s="126">
        <v>22.99</v>
      </c>
    </row>
    <row r="5630" spans="1:7" x14ac:dyDescent="0.25">
      <c r="A5630" s="126">
        <v>33060</v>
      </c>
      <c r="B5630" s="126" t="s">
        <v>3848</v>
      </c>
      <c r="C5630" s="126" t="s">
        <v>444</v>
      </c>
      <c r="D5630" s="126">
        <v>1420</v>
      </c>
      <c r="E5630" s="126">
        <v>6</v>
      </c>
      <c r="F5630" s="126" t="s">
        <v>5957</v>
      </c>
      <c r="G5630" s="126">
        <v>9.4499999999999993</v>
      </c>
    </row>
    <row r="5631" spans="1:7" x14ac:dyDescent="0.25">
      <c r="A5631" s="126">
        <v>33226</v>
      </c>
      <c r="B5631" s="126" t="s">
        <v>3799</v>
      </c>
      <c r="C5631" s="126" t="s">
        <v>443</v>
      </c>
      <c r="D5631" s="126">
        <v>473</v>
      </c>
      <c r="E5631" s="126">
        <v>24</v>
      </c>
      <c r="F5631" s="126" t="s">
        <v>6413</v>
      </c>
      <c r="G5631" s="126">
        <v>3.49</v>
      </c>
    </row>
    <row r="5632" spans="1:7" x14ac:dyDescent="0.25">
      <c r="A5632" s="126">
        <v>33226</v>
      </c>
      <c r="B5632" s="126" t="s">
        <v>3799</v>
      </c>
      <c r="C5632" s="126" t="s">
        <v>443</v>
      </c>
      <c r="D5632" s="126">
        <v>473</v>
      </c>
      <c r="E5632" s="126">
        <v>24</v>
      </c>
      <c r="F5632" s="126" t="s">
        <v>6413</v>
      </c>
      <c r="G5632" s="126">
        <v>3.49</v>
      </c>
    </row>
    <row r="5633" spans="1:7" x14ac:dyDescent="0.25">
      <c r="A5633" s="126">
        <v>35109</v>
      </c>
      <c r="B5633" s="126" t="s">
        <v>4536</v>
      </c>
      <c r="C5633" s="126" t="s">
        <v>443</v>
      </c>
      <c r="D5633" s="126">
        <v>500</v>
      </c>
      <c r="E5633" s="126">
        <v>12</v>
      </c>
      <c r="F5633" s="126" t="s">
        <v>6449</v>
      </c>
      <c r="G5633" s="126">
        <v>10.82</v>
      </c>
    </row>
    <row r="5634" spans="1:7" x14ac:dyDescent="0.25">
      <c r="A5634" s="126">
        <v>35109</v>
      </c>
      <c r="B5634" s="126" t="s">
        <v>4536</v>
      </c>
      <c r="C5634" s="126" t="s">
        <v>443</v>
      </c>
      <c r="D5634" s="126">
        <v>500</v>
      </c>
      <c r="E5634" s="126">
        <v>12</v>
      </c>
      <c r="F5634" s="126" t="s">
        <v>6449</v>
      </c>
      <c r="G5634" s="126">
        <v>10.82</v>
      </c>
    </row>
    <row r="5635" spans="1:7" x14ac:dyDescent="0.25">
      <c r="A5635" s="126">
        <v>34369</v>
      </c>
      <c r="B5635" s="126" t="s">
        <v>4312</v>
      </c>
      <c r="C5635" s="126" t="s">
        <v>441</v>
      </c>
      <c r="D5635" s="126">
        <v>750</v>
      </c>
      <c r="E5635" s="126">
        <v>12</v>
      </c>
      <c r="F5635" s="126" t="s">
        <v>5794</v>
      </c>
      <c r="G5635" s="126">
        <v>44.99</v>
      </c>
    </row>
    <row r="5636" spans="1:7" x14ac:dyDescent="0.25">
      <c r="A5636" s="126">
        <v>34423</v>
      </c>
      <c r="B5636" s="126" t="s">
        <v>4191</v>
      </c>
      <c r="C5636" s="126" t="s">
        <v>443</v>
      </c>
      <c r="D5636" s="126">
        <v>4260</v>
      </c>
      <c r="E5636" s="126">
        <v>2</v>
      </c>
      <c r="F5636" s="126" t="s">
        <v>5984</v>
      </c>
      <c r="G5636" s="126">
        <v>28.98</v>
      </c>
    </row>
    <row r="5637" spans="1:7" x14ac:dyDescent="0.25">
      <c r="A5637" s="126">
        <v>34423</v>
      </c>
      <c r="B5637" s="126" t="s">
        <v>4191</v>
      </c>
      <c r="C5637" s="126" t="s">
        <v>443</v>
      </c>
      <c r="D5637" s="126">
        <v>4260</v>
      </c>
      <c r="E5637" s="126">
        <v>2</v>
      </c>
      <c r="F5637" s="126" t="s">
        <v>5984</v>
      </c>
      <c r="G5637" s="126">
        <v>28.98</v>
      </c>
    </row>
    <row r="5638" spans="1:7" x14ac:dyDescent="0.25">
      <c r="A5638" s="126">
        <v>35524</v>
      </c>
      <c r="B5638" s="126" t="s">
        <v>4541</v>
      </c>
      <c r="C5638" s="126" t="s">
        <v>443</v>
      </c>
      <c r="D5638" s="126">
        <v>500</v>
      </c>
      <c r="E5638" s="126">
        <v>12</v>
      </c>
      <c r="F5638" s="126" t="s">
        <v>6449</v>
      </c>
      <c r="G5638" s="126">
        <v>9.86</v>
      </c>
    </row>
    <row r="5639" spans="1:7" x14ac:dyDescent="0.25">
      <c r="A5639" s="126">
        <v>35524</v>
      </c>
      <c r="B5639" s="126" t="s">
        <v>4541</v>
      </c>
      <c r="C5639" s="126" t="s">
        <v>443</v>
      </c>
      <c r="D5639" s="126">
        <v>500</v>
      </c>
      <c r="E5639" s="126">
        <v>12</v>
      </c>
      <c r="F5639" s="126" t="s">
        <v>6449</v>
      </c>
      <c r="G5639" s="126">
        <v>9.86</v>
      </c>
    </row>
    <row r="5640" spans="1:7" x14ac:dyDescent="0.25">
      <c r="A5640" s="126">
        <v>34570</v>
      </c>
      <c r="B5640" s="126" t="s">
        <v>4246</v>
      </c>
      <c r="C5640" s="126" t="s">
        <v>443</v>
      </c>
      <c r="D5640" s="126">
        <v>473</v>
      </c>
      <c r="E5640" s="126">
        <v>24</v>
      </c>
      <c r="F5640" s="126" t="s">
        <v>6449</v>
      </c>
      <c r="G5640" s="126">
        <v>5.19</v>
      </c>
    </row>
    <row r="5641" spans="1:7" x14ac:dyDescent="0.25">
      <c r="A5641" s="126">
        <v>34570</v>
      </c>
      <c r="B5641" s="126" t="s">
        <v>4246</v>
      </c>
      <c r="C5641" s="126" t="s">
        <v>443</v>
      </c>
      <c r="D5641" s="126">
        <v>473</v>
      </c>
      <c r="E5641" s="126">
        <v>24</v>
      </c>
      <c r="F5641" s="126" t="s">
        <v>6449</v>
      </c>
      <c r="G5641" s="126">
        <v>5.19</v>
      </c>
    </row>
    <row r="5642" spans="1:7" x14ac:dyDescent="0.25">
      <c r="A5642" s="126">
        <v>34914</v>
      </c>
      <c r="B5642" s="126" t="s">
        <v>5545</v>
      </c>
      <c r="C5642" s="126" t="s">
        <v>441</v>
      </c>
      <c r="D5642" s="126">
        <v>750</v>
      </c>
      <c r="E5642" s="126">
        <v>6</v>
      </c>
      <c r="F5642" s="126" t="s">
        <v>5786</v>
      </c>
      <c r="G5642" s="126">
        <v>75.989999999999995</v>
      </c>
    </row>
    <row r="5643" spans="1:7" x14ac:dyDescent="0.25">
      <c r="A5643" s="126">
        <v>34915</v>
      </c>
      <c r="B5643" s="126" t="s">
        <v>4525</v>
      </c>
      <c r="C5643" s="126" t="s">
        <v>443</v>
      </c>
      <c r="D5643" s="126">
        <v>3784</v>
      </c>
      <c r="E5643" s="126">
        <v>3</v>
      </c>
      <c r="F5643" s="126" t="s">
        <v>5984</v>
      </c>
      <c r="G5643" s="126">
        <v>26.99</v>
      </c>
    </row>
    <row r="5644" spans="1:7" x14ac:dyDescent="0.25">
      <c r="A5644" s="126">
        <v>34915</v>
      </c>
      <c r="B5644" s="126" t="s">
        <v>4525</v>
      </c>
      <c r="C5644" s="126" t="s">
        <v>443</v>
      </c>
      <c r="D5644" s="126">
        <v>3784</v>
      </c>
      <c r="E5644" s="126">
        <v>3</v>
      </c>
      <c r="F5644" s="126" t="s">
        <v>5984</v>
      </c>
      <c r="G5644" s="126">
        <v>26.99</v>
      </c>
    </row>
    <row r="5645" spans="1:7" x14ac:dyDescent="0.25">
      <c r="A5645" s="126">
        <v>33457</v>
      </c>
      <c r="B5645" s="126" t="s">
        <v>3995</v>
      </c>
      <c r="C5645" s="126" t="s">
        <v>443</v>
      </c>
      <c r="D5645" s="126">
        <v>355</v>
      </c>
      <c r="E5645" s="126">
        <v>12</v>
      </c>
      <c r="F5645" s="126" t="s">
        <v>5877</v>
      </c>
      <c r="G5645" s="126">
        <v>6.39</v>
      </c>
    </row>
    <row r="5646" spans="1:7" x14ac:dyDescent="0.25">
      <c r="A5646" s="126">
        <v>35112</v>
      </c>
      <c r="B5646" s="126" t="s">
        <v>4537</v>
      </c>
      <c r="C5646" s="126" t="s">
        <v>443</v>
      </c>
      <c r="D5646" s="126">
        <v>473</v>
      </c>
      <c r="E5646" s="126">
        <v>24</v>
      </c>
      <c r="F5646" s="126" t="s">
        <v>6449</v>
      </c>
      <c r="G5646" s="126">
        <v>6.95</v>
      </c>
    </row>
    <row r="5647" spans="1:7" x14ac:dyDescent="0.25">
      <c r="A5647" s="126">
        <v>35112</v>
      </c>
      <c r="B5647" s="126" t="s">
        <v>4537</v>
      </c>
      <c r="C5647" s="126" t="s">
        <v>443</v>
      </c>
      <c r="D5647" s="126">
        <v>473</v>
      </c>
      <c r="E5647" s="126">
        <v>24</v>
      </c>
      <c r="F5647" s="126" t="s">
        <v>6449</v>
      </c>
      <c r="G5647" s="126">
        <v>6.95</v>
      </c>
    </row>
    <row r="5648" spans="1:7" x14ac:dyDescent="0.25">
      <c r="A5648" s="126">
        <v>35123</v>
      </c>
      <c r="B5648" s="126" t="s">
        <v>4538</v>
      </c>
      <c r="C5648" s="126" t="s">
        <v>443</v>
      </c>
      <c r="D5648" s="126">
        <v>473</v>
      </c>
      <c r="E5648" s="126">
        <v>24</v>
      </c>
      <c r="F5648" s="126" t="s">
        <v>6449</v>
      </c>
      <c r="G5648" s="126">
        <v>7.76</v>
      </c>
    </row>
    <row r="5649" spans="1:7" x14ac:dyDescent="0.25">
      <c r="A5649" s="126">
        <v>35123</v>
      </c>
      <c r="B5649" s="126" t="s">
        <v>4538</v>
      </c>
      <c r="C5649" s="126" t="s">
        <v>443</v>
      </c>
      <c r="D5649" s="126">
        <v>473</v>
      </c>
      <c r="E5649" s="126">
        <v>24</v>
      </c>
      <c r="F5649" s="126" t="s">
        <v>6449</v>
      </c>
      <c r="G5649" s="126">
        <v>7.76</v>
      </c>
    </row>
    <row r="5650" spans="1:7" x14ac:dyDescent="0.25">
      <c r="A5650" s="126">
        <v>35132</v>
      </c>
      <c r="B5650" s="126" t="s">
        <v>4539</v>
      </c>
      <c r="C5650" s="126" t="s">
        <v>443</v>
      </c>
      <c r="D5650" s="126">
        <v>473</v>
      </c>
      <c r="E5650" s="126">
        <v>24</v>
      </c>
      <c r="F5650" s="126" t="s">
        <v>6449</v>
      </c>
      <c r="G5650" s="126">
        <v>6.95</v>
      </c>
    </row>
    <row r="5651" spans="1:7" x14ac:dyDescent="0.25">
      <c r="A5651" s="126">
        <v>35132</v>
      </c>
      <c r="B5651" s="126" t="s">
        <v>4539</v>
      </c>
      <c r="C5651" s="126" t="s">
        <v>443</v>
      </c>
      <c r="D5651" s="126">
        <v>473</v>
      </c>
      <c r="E5651" s="126">
        <v>24</v>
      </c>
      <c r="F5651" s="126" t="s">
        <v>6449</v>
      </c>
      <c r="G5651" s="126">
        <v>6.95</v>
      </c>
    </row>
    <row r="5652" spans="1:7" x14ac:dyDescent="0.25">
      <c r="A5652" s="126">
        <v>35485</v>
      </c>
      <c r="B5652" s="126" t="s">
        <v>4870</v>
      </c>
      <c r="C5652" s="126" t="s">
        <v>443</v>
      </c>
      <c r="D5652" s="126">
        <v>4260</v>
      </c>
      <c r="E5652" s="126">
        <v>1</v>
      </c>
      <c r="F5652" s="126" t="s">
        <v>6179</v>
      </c>
      <c r="G5652" s="126">
        <v>24.49</v>
      </c>
    </row>
    <row r="5653" spans="1:7" x14ac:dyDescent="0.25">
      <c r="A5653" s="126">
        <v>35485</v>
      </c>
      <c r="B5653" s="126" t="s">
        <v>4870</v>
      </c>
      <c r="C5653" s="126" t="s">
        <v>443</v>
      </c>
      <c r="D5653" s="126">
        <v>4260</v>
      </c>
      <c r="E5653" s="126">
        <v>1</v>
      </c>
      <c r="F5653" s="126" t="s">
        <v>6179</v>
      </c>
      <c r="G5653" s="126">
        <v>24.49</v>
      </c>
    </row>
    <row r="5654" spans="1:7" x14ac:dyDescent="0.25">
      <c r="A5654" s="126">
        <v>34445</v>
      </c>
      <c r="B5654" s="126" t="s">
        <v>2187</v>
      </c>
      <c r="C5654" s="126" t="s">
        <v>442</v>
      </c>
      <c r="D5654" s="126">
        <v>200</v>
      </c>
      <c r="E5654" s="126">
        <v>24</v>
      </c>
      <c r="F5654" s="126" t="s">
        <v>5965</v>
      </c>
      <c r="G5654" s="126">
        <v>6.99</v>
      </c>
    </row>
    <row r="5655" spans="1:7" x14ac:dyDescent="0.25">
      <c r="A5655" s="126">
        <v>34448</v>
      </c>
      <c r="B5655" s="126" t="s">
        <v>4143</v>
      </c>
      <c r="C5655" s="126" t="s">
        <v>442</v>
      </c>
      <c r="D5655" s="126">
        <v>200</v>
      </c>
      <c r="E5655" s="126">
        <v>24</v>
      </c>
      <c r="F5655" s="126" t="s">
        <v>5965</v>
      </c>
      <c r="G5655" s="126">
        <v>6.99</v>
      </c>
    </row>
    <row r="5656" spans="1:7" x14ac:dyDescent="0.25">
      <c r="A5656" s="126">
        <v>35198</v>
      </c>
      <c r="B5656" s="126" t="s">
        <v>4426</v>
      </c>
      <c r="C5656" s="126" t="s">
        <v>443</v>
      </c>
      <c r="D5656" s="126">
        <v>473</v>
      </c>
      <c r="E5656" s="126">
        <v>24</v>
      </c>
      <c r="F5656" s="126" t="s">
        <v>6449</v>
      </c>
      <c r="G5656" s="126">
        <v>5.04</v>
      </c>
    </row>
    <row r="5657" spans="1:7" x14ac:dyDescent="0.25">
      <c r="A5657" s="126">
        <v>35198</v>
      </c>
      <c r="B5657" s="126" t="s">
        <v>4426</v>
      </c>
      <c r="C5657" s="126" t="s">
        <v>443</v>
      </c>
      <c r="D5657" s="126">
        <v>473</v>
      </c>
      <c r="E5657" s="126">
        <v>24</v>
      </c>
      <c r="F5657" s="126" t="s">
        <v>6449</v>
      </c>
      <c r="G5657" s="126">
        <v>5.04</v>
      </c>
    </row>
    <row r="5658" spans="1:7" x14ac:dyDescent="0.25">
      <c r="A5658" s="126">
        <v>34434</v>
      </c>
      <c r="B5658" s="126" t="s">
        <v>4210</v>
      </c>
      <c r="C5658" s="126" t="s">
        <v>443</v>
      </c>
      <c r="D5658" s="126">
        <v>473</v>
      </c>
      <c r="E5658" s="126">
        <v>24</v>
      </c>
      <c r="F5658" s="126" t="s">
        <v>6535</v>
      </c>
      <c r="G5658" s="126">
        <v>6</v>
      </c>
    </row>
    <row r="5659" spans="1:7" x14ac:dyDescent="0.25">
      <c r="A5659" s="126">
        <v>34434</v>
      </c>
      <c r="B5659" s="126" t="s">
        <v>4210</v>
      </c>
      <c r="C5659" s="126" t="s">
        <v>443</v>
      </c>
      <c r="D5659" s="126">
        <v>473</v>
      </c>
      <c r="E5659" s="126">
        <v>24</v>
      </c>
      <c r="F5659" s="126" t="s">
        <v>6535</v>
      </c>
      <c r="G5659" s="126">
        <v>6</v>
      </c>
    </row>
    <row r="5660" spans="1:7" x14ac:dyDescent="0.25">
      <c r="A5660" s="126">
        <v>34437</v>
      </c>
      <c r="B5660" s="126" t="s">
        <v>5267</v>
      </c>
      <c r="C5660" s="126" t="s">
        <v>443</v>
      </c>
      <c r="D5660" s="126">
        <v>473</v>
      </c>
      <c r="E5660" s="126">
        <v>24</v>
      </c>
      <c r="F5660" s="126" t="s">
        <v>6535</v>
      </c>
      <c r="G5660" s="126">
        <v>3.49</v>
      </c>
    </row>
    <row r="5661" spans="1:7" x14ac:dyDescent="0.25">
      <c r="A5661" s="126">
        <v>34437</v>
      </c>
      <c r="B5661" s="126" t="s">
        <v>5267</v>
      </c>
      <c r="C5661" s="126" t="s">
        <v>443</v>
      </c>
      <c r="D5661" s="126">
        <v>473</v>
      </c>
      <c r="E5661" s="126">
        <v>24</v>
      </c>
      <c r="F5661" s="126" t="s">
        <v>6535</v>
      </c>
      <c r="G5661" s="126">
        <v>3.49</v>
      </c>
    </row>
    <row r="5662" spans="1:7" x14ac:dyDescent="0.25">
      <c r="A5662" s="126">
        <v>34027</v>
      </c>
      <c r="B5662" s="126" t="s">
        <v>2214</v>
      </c>
      <c r="C5662" s="126" t="s">
        <v>444</v>
      </c>
      <c r="D5662" s="126">
        <v>296</v>
      </c>
      <c r="E5662" s="126">
        <v>24</v>
      </c>
      <c r="F5662" s="126" t="s">
        <v>6156</v>
      </c>
      <c r="G5662" s="126">
        <v>3.57</v>
      </c>
    </row>
    <row r="5663" spans="1:7" x14ac:dyDescent="0.25">
      <c r="A5663" s="126">
        <v>35208</v>
      </c>
      <c r="B5663" s="126" t="s">
        <v>6747</v>
      </c>
      <c r="C5663" s="126" t="s">
        <v>441</v>
      </c>
      <c r="D5663" s="126">
        <v>750</v>
      </c>
      <c r="E5663" s="126">
        <v>6</v>
      </c>
      <c r="F5663" s="126" t="s">
        <v>5784</v>
      </c>
      <c r="G5663" s="126">
        <v>35.99</v>
      </c>
    </row>
    <row r="5664" spans="1:7" x14ac:dyDescent="0.25">
      <c r="A5664" s="126">
        <v>33441</v>
      </c>
      <c r="B5664" s="126" t="s">
        <v>4646</v>
      </c>
      <c r="C5664" s="126" t="s">
        <v>443</v>
      </c>
      <c r="D5664" s="126">
        <v>473</v>
      </c>
      <c r="E5664" s="126">
        <v>24</v>
      </c>
      <c r="F5664" s="126" t="s">
        <v>6726</v>
      </c>
      <c r="G5664" s="126">
        <v>0.23</v>
      </c>
    </row>
    <row r="5665" spans="1:7" x14ac:dyDescent="0.25">
      <c r="A5665" s="126">
        <v>33441</v>
      </c>
      <c r="B5665" s="126" t="s">
        <v>4646</v>
      </c>
      <c r="C5665" s="126" t="s">
        <v>443</v>
      </c>
      <c r="D5665" s="126">
        <v>473</v>
      </c>
      <c r="E5665" s="126">
        <v>24</v>
      </c>
      <c r="F5665" s="126" t="s">
        <v>6726</v>
      </c>
      <c r="G5665" s="126">
        <v>0.23</v>
      </c>
    </row>
    <row r="5666" spans="1:7" x14ac:dyDescent="0.25">
      <c r="A5666" s="126">
        <v>35474</v>
      </c>
      <c r="B5666" s="126" t="s">
        <v>4495</v>
      </c>
      <c r="C5666" s="126" t="s">
        <v>442</v>
      </c>
      <c r="D5666" s="126">
        <v>750</v>
      </c>
      <c r="E5666" s="126">
        <v>6</v>
      </c>
      <c r="F5666" s="126" t="s">
        <v>5965</v>
      </c>
      <c r="G5666" s="126">
        <v>19.989999999999998</v>
      </c>
    </row>
    <row r="5667" spans="1:7" x14ac:dyDescent="0.25">
      <c r="A5667" s="126">
        <v>32851</v>
      </c>
      <c r="B5667" s="126" t="s">
        <v>3867</v>
      </c>
      <c r="C5667" s="126" t="s">
        <v>443</v>
      </c>
      <c r="D5667" s="126">
        <v>473</v>
      </c>
      <c r="E5667" s="126">
        <v>24</v>
      </c>
      <c r="F5667" s="126" t="s">
        <v>6613</v>
      </c>
      <c r="G5667" s="126">
        <v>3.59</v>
      </c>
    </row>
    <row r="5668" spans="1:7" x14ac:dyDescent="0.25">
      <c r="A5668" s="126">
        <v>32851</v>
      </c>
      <c r="B5668" s="126" t="s">
        <v>3867</v>
      </c>
      <c r="C5668" s="126" t="s">
        <v>443</v>
      </c>
      <c r="D5668" s="126">
        <v>473</v>
      </c>
      <c r="E5668" s="126">
        <v>24</v>
      </c>
      <c r="F5668" s="126" t="s">
        <v>6613</v>
      </c>
      <c r="G5668" s="126">
        <v>3.59</v>
      </c>
    </row>
    <row r="5669" spans="1:7" x14ac:dyDescent="0.25">
      <c r="A5669" s="126">
        <v>34449</v>
      </c>
      <c r="B5669" s="126" t="s">
        <v>4155</v>
      </c>
      <c r="C5669" s="126" t="s">
        <v>443</v>
      </c>
      <c r="D5669" s="126">
        <v>2838</v>
      </c>
      <c r="E5669" s="126">
        <v>4</v>
      </c>
      <c r="F5669" s="126" t="s">
        <v>6212</v>
      </c>
      <c r="G5669" s="126">
        <v>14.91</v>
      </c>
    </row>
    <row r="5670" spans="1:7" x14ac:dyDescent="0.25">
      <c r="A5670" s="126">
        <v>34449</v>
      </c>
      <c r="B5670" s="126" t="s">
        <v>4155</v>
      </c>
      <c r="C5670" s="126" t="s">
        <v>443</v>
      </c>
      <c r="D5670" s="126">
        <v>2838</v>
      </c>
      <c r="E5670" s="126">
        <v>4</v>
      </c>
      <c r="F5670" s="126" t="s">
        <v>6212</v>
      </c>
      <c r="G5670" s="126">
        <v>14.91</v>
      </c>
    </row>
    <row r="5671" spans="1:7" x14ac:dyDescent="0.25">
      <c r="A5671" s="126">
        <v>33820</v>
      </c>
      <c r="B5671" s="126" t="s">
        <v>3709</v>
      </c>
      <c r="C5671" s="126" t="s">
        <v>443</v>
      </c>
      <c r="D5671" s="126">
        <v>473</v>
      </c>
      <c r="E5671" s="126">
        <v>24</v>
      </c>
      <c r="F5671" s="126" t="s">
        <v>6182</v>
      </c>
      <c r="G5671" s="126">
        <v>3.31</v>
      </c>
    </row>
    <row r="5672" spans="1:7" x14ac:dyDescent="0.25">
      <c r="A5672" s="126">
        <v>33820</v>
      </c>
      <c r="B5672" s="126" t="s">
        <v>3709</v>
      </c>
      <c r="C5672" s="126" t="s">
        <v>443</v>
      </c>
      <c r="D5672" s="126">
        <v>473</v>
      </c>
      <c r="E5672" s="126">
        <v>24</v>
      </c>
      <c r="F5672" s="126" t="s">
        <v>6182</v>
      </c>
      <c r="G5672" s="126">
        <v>3.31</v>
      </c>
    </row>
    <row r="5673" spans="1:7" x14ac:dyDescent="0.25">
      <c r="A5673" s="126">
        <v>33821</v>
      </c>
      <c r="B5673" s="126" t="s">
        <v>3710</v>
      </c>
      <c r="C5673" s="126" t="s">
        <v>443</v>
      </c>
      <c r="D5673" s="126">
        <v>473</v>
      </c>
      <c r="E5673" s="126">
        <v>24</v>
      </c>
      <c r="F5673" s="126" t="s">
        <v>6182</v>
      </c>
      <c r="G5673" s="126">
        <v>3.31</v>
      </c>
    </row>
    <row r="5674" spans="1:7" x14ac:dyDescent="0.25">
      <c r="A5674" s="126">
        <v>33821</v>
      </c>
      <c r="B5674" s="126" t="s">
        <v>3710</v>
      </c>
      <c r="C5674" s="126" t="s">
        <v>443</v>
      </c>
      <c r="D5674" s="126">
        <v>473</v>
      </c>
      <c r="E5674" s="126">
        <v>24</v>
      </c>
      <c r="F5674" s="126" t="s">
        <v>6182</v>
      </c>
      <c r="G5674" s="126">
        <v>3.31</v>
      </c>
    </row>
    <row r="5675" spans="1:7" x14ac:dyDescent="0.25">
      <c r="A5675" s="126">
        <v>34717</v>
      </c>
      <c r="B5675" s="126" t="s">
        <v>4296</v>
      </c>
      <c r="C5675" s="126" t="s">
        <v>442</v>
      </c>
      <c r="D5675" s="126">
        <v>750</v>
      </c>
      <c r="E5675" s="126">
        <v>12</v>
      </c>
      <c r="F5675" s="126" t="s">
        <v>5794</v>
      </c>
      <c r="G5675" s="126">
        <v>12.99</v>
      </c>
    </row>
    <row r="5676" spans="1:7" x14ac:dyDescent="0.25">
      <c r="A5676" s="126">
        <v>32868</v>
      </c>
      <c r="B5676" s="126" t="s">
        <v>3532</v>
      </c>
      <c r="C5676" s="126" t="s">
        <v>443</v>
      </c>
      <c r="D5676" s="126">
        <v>5325</v>
      </c>
      <c r="E5676" s="126">
        <v>1</v>
      </c>
      <c r="F5676" s="126" t="s">
        <v>6179</v>
      </c>
      <c r="G5676" s="126">
        <v>28.89</v>
      </c>
    </row>
    <row r="5677" spans="1:7" x14ac:dyDescent="0.25">
      <c r="A5677" s="126">
        <v>32868</v>
      </c>
      <c r="B5677" s="126" t="s">
        <v>3532</v>
      </c>
      <c r="C5677" s="126" t="s">
        <v>443</v>
      </c>
      <c r="D5677" s="126">
        <v>5325</v>
      </c>
      <c r="E5677" s="126">
        <v>1</v>
      </c>
      <c r="F5677" s="126" t="s">
        <v>6179</v>
      </c>
      <c r="G5677" s="126">
        <v>28.89</v>
      </c>
    </row>
    <row r="5678" spans="1:7" x14ac:dyDescent="0.25">
      <c r="A5678" s="126">
        <v>33436</v>
      </c>
      <c r="B5678" s="126" t="s">
        <v>3991</v>
      </c>
      <c r="C5678" s="126" t="s">
        <v>444</v>
      </c>
      <c r="D5678" s="126">
        <v>2130</v>
      </c>
      <c r="E5678" s="126">
        <v>4</v>
      </c>
      <c r="F5678" s="126" t="s">
        <v>6182</v>
      </c>
      <c r="G5678" s="126">
        <v>15.75</v>
      </c>
    </row>
    <row r="5679" spans="1:7" x14ac:dyDescent="0.25">
      <c r="A5679" s="126">
        <v>33436</v>
      </c>
      <c r="B5679" s="126" t="s">
        <v>3991</v>
      </c>
      <c r="C5679" s="126" t="s">
        <v>444</v>
      </c>
      <c r="D5679" s="126">
        <v>2130</v>
      </c>
      <c r="E5679" s="126">
        <v>4</v>
      </c>
      <c r="F5679" s="126" t="s">
        <v>6182</v>
      </c>
      <c r="G5679" s="126">
        <v>15.75</v>
      </c>
    </row>
    <row r="5680" spans="1:7" x14ac:dyDescent="0.25">
      <c r="A5680" s="126">
        <v>33889</v>
      </c>
      <c r="B5680" s="126" t="s">
        <v>2009</v>
      </c>
      <c r="C5680" s="126" t="s">
        <v>441</v>
      </c>
      <c r="D5680" s="126">
        <v>750</v>
      </c>
      <c r="E5680" s="126">
        <v>6</v>
      </c>
      <c r="F5680" s="126" t="s">
        <v>5786</v>
      </c>
      <c r="G5680" s="126">
        <v>45.99</v>
      </c>
    </row>
    <row r="5681" spans="1:7" x14ac:dyDescent="0.25">
      <c r="A5681" s="126">
        <v>33687</v>
      </c>
      <c r="B5681" s="126" t="s">
        <v>4036</v>
      </c>
      <c r="C5681" s="126" t="s">
        <v>443</v>
      </c>
      <c r="D5681" s="126">
        <v>11352</v>
      </c>
      <c r="E5681" s="126">
        <v>1</v>
      </c>
      <c r="F5681" s="126" t="s">
        <v>6431</v>
      </c>
      <c r="G5681" s="126">
        <v>32.49</v>
      </c>
    </row>
    <row r="5682" spans="1:7" x14ac:dyDescent="0.25">
      <c r="A5682" s="126">
        <v>33687</v>
      </c>
      <c r="B5682" s="126" t="s">
        <v>4036</v>
      </c>
      <c r="C5682" s="126" t="s">
        <v>443</v>
      </c>
      <c r="D5682" s="126">
        <v>11352</v>
      </c>
      <c r="E5682" s="126">
        <v>1</v>
      </c>
      <c r="F5682" s="126" t="s">
        <v>6431</v>
      </c>
      <c r="G5682" s="126">
        <v>32.49</v>
      </c>
    </row>
    <row r="5683" spans="1:7" x14ac:dyDescent="0.25">
      <c r="A5683" s="126">
        <v>34807</v>
      </c>
      <c r="B5683" s="126" t="s">
        <v>4261</v>
      </c>
      <c r="C5683" s="126" t="s">
        <v>443</v>
      </c>
      <c r="D5683" s="126">
        <v>5676</v>
      </c>
      <c r="E5683" s="126">
        <v>2</v>
      </c>
      <c r="F5683" s="126" t="s">
        <v>6613</v>
      </c>
      <c r="G5683" s="126">
        <v>38.950000000000003</v>
      </c>
    </row>
    <row r="5684" spans="1:7" x14ac:dyDescent="0.25">
      <c r="A5684" s="126">
        <v>34807</v>
      </c>
      <c r="B5684" s="126" t="s">
        <v>4261</v>
      </c>
      <c r="C5684" s="126" t="s">
        <v>443</v>
      </c>
      <c r="D5684" s="126">
        <v>5676</v>
      </c>
      <c r="E5684" s="126">
        <v>2</v>
      </c>
      <c r="F5684" s="126" t="s">
        <v>6613</v>
      </c>
      <c r="G5684" s="126">
        <v>38.950000000000003</v>
      </c>
    </row>
    <row r="5685" spans="1:7" x14ac:dyDescent="0.25">
      <c r="A5685" s="126">
        <v>33243</v>
      </c>
      <c r="B5685" s="126" t="s">
        <v>5024</v>
      </c>
      <c r="C5685" s="126" t="s">
        <v>444</v>
      </c>
      <c r="D5685" s="126">
        <v>1420</v>
      </c>
      <c r="E5685" s="126">
        <v>6</v>
      </c>
      <c r="F5685" s="126" t="s">
        <v>5957</v>
      </c>
      <c r="G5685" s="126">
        <v>9.4499999999999993</v>
      </c>
    </row>
    <row r="5686" spans="1:7" x14ac:dyDescent="0.25">
      <c r="A5686" s="126">
        <v>34922</v>
      </c>
      <c r="B5686" s="126" t="s">
        <v>6748</v>
      </c>
      <c r="C5686" s="126" t="s">
        <v>443</v>
      </c>
      <c r="D5686" s="126">
        <v>473</v>
      </c>
      <c r="E5686" s="126">
        <v>24</v>
      </c>
      <c r="F5686" s="126" t="s">
        <v>6615</v>
      </c>
      <c r="G5686" s="126">
        <v>4.3</v>
      </c>
    </row>
    <row r="5687" spans="1:7" x14ac:dyDescent="0.25">
      <c r="A5687" s="126">
        <v>34922</v>
      </c>
      <c r="B5687" s="126" t="s">
        <v>6748</v>
      </c>
      <c r="C5687" s="126" t="s">
        <v>443</v>
      </c>
      <c r="D5687" s="126">
        <v>473</v>
      </c>
      <c r="E5687" s="126">
        <v>24</v>
      </c>
      <c r="F5687" s="126" t="s">
        <v>6615</v>
      </c>
      <c r="G5687" s="126">
        <v>4.3</v>
      </c>
    </row>
    <row r="5688" spans="1:7" x14ac:dyDescent="0.25">
      <c r="A5688" s="126">
        <v>35220</v>
      </c>
      <c r="B5688" s="126" t="s">
        <v>1303</v>
      </c>
      <c r="C5688" s="126" t="s">
        <v>441</v>
      </c>
      <c r="D5688" s="126">
        <v>50</v>
      </c>
      <c r="E5688" s="126">
        <v>120</v>
      </c>
      <c r="F5688" s="126" t="s">
        <v>5786</v>
      </c>
      <c r="G5688" s="126">
        <v>2.4900000000000002</v>
      </c>
    </row>
    <row r="5689" spans="1:7" x14ac:dyDescent="0.25">
      <c r="A5689" s="126">
        <v>34182</v>
      </c>
      <c r="B5689" s="126" t="s">
        <v>2086</v>
      </c>
      <c r="C5689" s="126" t="s">
        <v>441</v>
      </c>
      <c r="D5689" s="126">
        <v>375</v>
      </c>
      <c r="E5689" s="126">
        <v>12</v>
      </c>
      <c r="F5689" s="126" t="s">
        <v>5773</v>
      </c>
      <c r="G5689" s="126">
        <v>45.99</v>
      </c>
    </row>
    <row r="5690" spans="1:7" x14ac:dyDescent="0.25">
      <c r="A5690" s="126">
        <v>33239</v>
      </c>
      <c r="B5690" s="126" t="s">
        <v>3800</v>
      </c>
      <c r="C5690" s="126" t="s">
        <v>443</v>
      </c>
      <c r="D5690" s="126">
        <v>473</v>
      </c>
      <c r="E5690" s="126">
        <v>24</v>
      </c>
      <c r="F5690" s="126" t="s">
        <v>6413</v>
      </c>
      <c r="G5690" s="126">
        <v>3.49</v>
      </c>
    </row>
    <row r="5691" spans="1:7" x14ac:dyDescent="0.25">
      <c r="A5691" s="126">
        <v>33239</v>
      </c>
      <c r="B5691" s="126" t="s">
        <v>3800</v>
      </c>
      <c r="C5691" s="126" t="s">
        <v>443</v>
      </c>
      <c r="D5691" s="126">
        <v>473</v>
      </c>
      <c r="E5691" s="126">
        <v>24</v>
      </c>
      <c r="F5691" s="126" t="s">
        <v>6413</v>
      </c>
      <c r="G5691" s="126">
        <v>3.49</v>
      </c>
    </row>
    <row r="5692" spans="1:7" x14ac:dyDescent="0.25">
      <c r="A5692" s="126">
        <v>34206</v>
      </c>
      <c r="B5692" s="126" t="s">
        <v>4298</v>
      </c>
      <c r="C5692" s="126" t="s">
        <v>441</v>
      </c>
      <c r="D5692" s="126">
        <v>750</v>
      </c>
      <c r="E5692" s="126">
        <v>6</v>
      </c>
      <c r="F5692" s="126" t="s">
        <v>5784</v>
      </c>
      <c r="G5692" s="126">
        <v>30.49</v>
      </c>
    </row>
    <row r="5693" spans="1:7" x14ac:dyDescent="0.25">
      <c r="A5693" s="126">
        <v>35528</v>
      </c>
      <c r="B5693" s="126" t="s">
        <v>4544</v>
      </c>
      <c r="C5693" s="126" t="s">
        <v>443</v>
      </c>
      <c r="D5693" s="126">
        <v>500</v>
      </c>
      <c r="E5693" s="126">
        <v>12</v>
      </c>
      <c r="F5693" s="126" t="s">
        <v>6449</v>
      </c>
      <c r="G5693" s="126">
        <v>8.9499999999999993</v>
      </c>
    </row>
    <row r="5694" spans="1:7" x14ac:dyDescent="0.25">
      <c r="A5694" s="126">
        <v>35528</v>
      </c>
      <c r="B5694" s="126" t="s">
        <v>4544</v>
      </c>
      <c r="C5694" s="126" t="s">
        <v>443</v>
      </c>
      <c r="D5694" s="126">
        <v>500</v>
      </c>
      <c r="E5694" s="126">
        <v>12</v>
      </c>
      <c r="F5694" s="126" t="s">
        <v>6449</v>
      </c>
      <c r="G5694" s="126">
        <v>8.9499999999999993</v>
      </c>
    </row>
    <row r="5695" spans="1:7" x14ac:dyDescent="0.25">
      <c r="A5695" s="126">
        <v>34817</v>
      </c>
      <c r="B5695" s="126" t="s">
        <v>2088</v>
      </c>
      <c r="C5695" s="126" t="s">
        <v>442</v>
      </c>
      <c r="D5695" s="126">
        <v>750</v>
      </c>
      <c r="E5695" s="126">
        <v>12</v>
      </c>
      <c r="F5695" s="126" t="s">
        <v>5771</v>
      </c>
      <c r="G5695" s="126">
        <v>13.99</v>
      </c>
    </row>
    <row r="5696" spans="1:7" x14ac:dyDescent="0.25">
      <c r="A5696" s="126">
        <v>34982</v>
      </c>
      <c r="B5696" s="126" t="s">
        <v>4092</v>
      </c>
      <c r="C5696" s="126" t="s">
        <v>442</v>
      </c>
      <c r="D5696" s="126">
        <v>750</v>
      </c>
      <c r="E5696" s="126">
        <v>12</v>
      </c>
      <c r="F5696" s="126" t="s">
        <v>5957</v>
      </c>
      <c r="G5696" s="126">
        <v>12.99</v>
      </c>
    </row>
    <row r="5697" spans="1:7" x14ac:dyDescent="0.25">
      <c r="A5697" s="126">
        <v>35285</v>
      </c>
      <c r="B5697" s="126" t="s">
        <v>4385</v>
      </c>
      <c r="C5697" s="126" t="s">
        <v>443</v>
      </c>
      <c r="D5697" s="126">
        <v>473</v>
      </c>
      <c r="E5697" s="126">
        <v>24</v>
      </c>
      <c r="F5697" s="126" t="s">
        <v>6449</v>
      </c>
      <c r="G5697" s="126">
        <v>4.82</v>
      </c>
    </row>
    <row r="5698" spans="1:7" x14ac:dyDescent="0.25">
      <c r="A5698" s="126">
        <v>35285</v>
      </c>
      <c r="B5698" s="126" t="s">
        <v>4385</v>
      </c>
      <c r="C5698" s="126" t="s">
        <v>443</v>
      </c>
      <c r="D5698" s="126">
        <v>473</v>
      </c>
      <c r="E5698" s="126">
        <v>24</v>
      </c>
      <c r="F5698" s="126" t="s">
        <v>6449</v>
      </c>
      <c r="G5698" s="126">
        <v>4.82</v>
      </c>
    </row>
    <row r="5699" spans="1:7" x14ac:dyDescent="0.25">
      <c r="A5699" s="126">
        <v>32915</v>
      </c>
      <c r="B5699" s="126" t="s">
        <v>4075</v>
      </c>
      <c r="C5699" s="126" t="s">
        <v>442</v>
      </c>
      <c r="D5699" s="126">
        <v>750</v>
      </c>
      <c r="E5699" s="126">
        <v>12</v>
      </c>
      <c r="F5699" s="126" t="s">
        <v>6521</v>
      </c>
      <c r="G5699" s="126">
        <v>18.989999999999998</v>
      </c>
    </row>
    <row r="5700" spans="1:7" x14ac:dyDescent="0.25">
      <c r="A5700" s="126">
        <v>35207</v>
      </c>
      <c r="B5700" s="126" t="s">
        <v>2384</v>
      </c>
      <c r="C5700" s="126" t="s">
        <v>442</v>
      </c>
      <c r="D5700" s="126">
        <v>3000</v>
      </c>
      <c r="E5700" s="126">
        <v>4</v>
      </c>
      <c r="F5700" s="126" t="s">
        <v>5844</v>
      </c>
      <c r="G5700" s="126">
        <v>35.99</v>
      </c>
    </row>
    <row r="5701" spans="1:7" x14ac:dyDescent="0.25">
      <c r="A5701" s="126">
        <v>33827</v>
      </c>
      <c r="B5701" s="126" t="s">
        <v>3715</v>
      </c>
      <c r="C5701" s="126" t="s">
        <v>443</v>
      </c>
      <c r="D5701" s="126">
        <v>473</v>
      </c>
      <c r="E5701" s="126">
        <v>24</v>
      </c>
      <c r="F5701" s="126" t="s">
        <v>6203</v>
      </c>
      <c r="G5701" s="126">
        <v>3.79</v>
      </c>
    </row>
    <row r="5702" spans="1:7" x14ac:dyDescent="0.25">
      <c r="A5702" s="126">
        <v>33827</v>
      </c>
      <c r="B5702" s="126" t="s">
        <v>3715</v>
      </c>
      <c r="C5702" s="126" t="s">
        <v>443</v>
      </c>
      <c r="D5702" s="126">
        <v>473</v>
      </c>
      <c r="E5702" s="126">
        <v>24</v>
      </c>
      <c r="F5702" s="126" t="s">
        <v>6203</v>
      </c>
      <c r="G5702" s="126">
        <v>3.79</v>
      </c>
    </row>
    <row r="5703" spans="1:7" x14ac:dyDescent="0.25">
      <c r="A5703" s="126">
        <v>34219</v>
      </c>
      <c r="B5703" s="126" t="s">
        <v>4264</v>
      </c>
      <c r="C5703" s="126" t="s">
        <v>443</v>
      </c>
      <c r="D5703" s="126">
        <v>710</v>
      </c>
      <c r="E5703" s="126">
        <v>12</v>
      </c>
      <c r="F5703" s="126" t="s">
        <v>6212</v>
      </c>
      <c r="G5703" s="126">
        <v>3.26</v>
      </c>
    </row>
    <row r="5704" spans="1:7" x14ac:dyDescent="0.25">
      <c r="A5704" s="126">
        <v>34219</v>
      </c>
      <c r="B5704" s="126" t="s">
        <v>4264</v>
      </c>
      <c r="C5704" s="126" t="s">
        <v>443</v>
      </c>
      <c r="D5704" s="126">
        <v>710</v>
      </c>
      <c r="E5704" s="126">
        <v>12</v>
      </c>
      <c r="F5704" s="126" t="s">
        <v>6212</v>
      </c>
      <c r="G5704" s="126">
        <v>3.26</v>
      </c>
    </row>
    <row r="5705" spans="1:7" x14ac:dyDescent="0.25">
      <c r="A5705" s="126">
        <v>32829</v>
      </c>
      <c r="B5705" s="126" t="s">
        <v>3860</v>
      </c>
      <c r="C5705" s="126" t="s">
        <v>441</v>
      </c>
      <c r="D5705" s="126">
        <v>750</v>
      </c>
      <c r="E5705" s="126">
        <v>12</v>
      </c>
      <c r="F5705" s="126" t="s">
        <v>6658</v>
      </c>
      <c r="G5705" s="126">
        <v>25.99</v>
      </c>
    </row>
    <row r="5706" spans="1:7" x14ac:dyDescent="0.25">
      <c r="A5706" s="126">
        <v>34028</v>
      </c>
      <c r="B5706" s="126" t="s">
        <v>2581</v>
      </c>
      <c r="C5706" s="126" t="s">
        <v>443</v>
      </c>
      <c r="D5706" s="126">
        <v>473</v>
      </c>
      <c r="E5706" s="126">
        <v>24</v>
      </c>
      <c r="F5706" s="126" t="s">
        <v>6413</v>
      </c>
      <c r="G5706" s="126">
        <v>3.49</v>
      </c>
    </row>
    <row r="5707" spans="1:7" x14ac:dyDescent="0.25">
      <c r="A5707" s="126">
        <v>34028</v>
      </c>
      <c r="B5707" s="126" t="s">
        <v>2581</v>
      </c>
      <c r="C5707" s="126" t="s">
        <v>443</v>
      </c>
      <c r="D5707" s="126">
        <v>473</v>
      </c>
      <c r="E5707" s="126">
        <v>24</v>
      </c>
      <c r="F5707" s="126" t="s">
        <v>6413</v>
      </c>
      <c r="G5707" s="126">
        <v>3.49</v>
      </c>
    </row>
    <row r="5708" spans="1:7" x14ac:dyDescent="0.25">
      <c r="A5708" s="126">
        <v>34213</v>
      </c>
      <c r="B5708" s="126" t="s">
        <v>4126</v>
      </c>
      <c r="C5708" s="126" t="s">
        <v>442</v>
      </c>
      <c r="D5708" s="126">
        <v>750</v>
      </c>
      <c r="E5708" s="126">
        <v>12</v>
      </c>
      <c r="F5708" s="126" t="s">
        <v>5946</v>
      </c>
      <c r="G5708" s="126">
        <v>10.49</v>
      </c>
    </row>
    <row r="5709" spans="1:7" x14ac:dyDescent="0.25">
      <c r="A5709" s="126">
        <v>32853</v>
      </c>
      <c r="B5709" s="126" t="s">
        <v>2356</v>
      </c>
      <c r="C5709" s="126" t="s">
        <v>442</v>
      </c>
      <c r="D5709" s="126">
        <v>750</v>
      </c>
      <c r="E5709" s="126">
        <v>12</v>
      </c>
      <c r="F5709" s="126" t="s">
        <v>6026</v>
      </c>
      <c r="G5709" s="126">
        <v>23.99</v>
      </c>
    </row>
    <row r="5710" spans="1:7" x14ac:dyDescent="0.25">
      <c r="A5710" s="126">
        <v>35525</v>
      </c>
      <c r="B5710" s="126" t="s">
        <v>4542</v>
      </c>
      <c r="C5710" s="126" t="s">
        <v>443</v>
      </c>
      <c r="D5710" s="126">
        <v>355</v>
      </c>
      <c r="E5710" s="126">
        <v>24</v>
      </c>
      <c r="F5710" s="126" t="s">
        <v>6449</v>
      </c>
      <c r="G5710" s="126">
        <v>5.89</v>
      </c>
    </row>
    <row r="5711" spans="1:7" x14ac:dyDescent="0.25">
      <c r="A5711" s="126">
        <v>35525</v>
      </c>
      <c r="B5711" s="126" t="s">
        <v>4542</v>
      </c>
      <c r="C5711" s="126" t="s">
        <v>443</v>
      </c>
      <c r="D5711" s="126">
        <v>355</v>
      </c>
      <c r="E5711" s="126">
        <v>24</v>
      </c>
      <c r="F5711" s="126" t="s">
        <v>6449</v>
      </c>
      <c r="G5711" s="126">
        <v>5.89</v>
      </c>
    </row>
    <row r="5712" spans="1:7" x14ac:dyDescent="0.25">
      <c r="A5712" s="126">
        <v>34450</v>
      </c>
      <c r="B5712" s="126" t="s">
        <v>4284</v>
      </c>
      <c r="C5712" s="126" t="s">
        <v>442</v>
      </c>
      <c r="D5712" s="126">
        <v>750</v>
      </c>
      <c r="E5712" s="126">
        <v>6</v>
      </c>
      <c r="F5712" s="126" t="s">
        <v>5999</v>
      </c>
      <c r="G5712" s="126">
        <v>16.989999999999998</v>
      </c>
    </row>
    <row r="5713" spans="1:7" x14ac:dyDescent="0.25">
      <c r="A5713" s="126">
        <v>34130</v>
      </c>
      <c r="B5713" s="126" t="s">
        <v>4118</v>
      </c>
      <c r="C5713" s="126" t="s">
        <v>442</v>
      </c>
      <c r="D5713" s="126">
        <v>375</v>
      </c>
      <c r="E5713" s="126">
        <v>12</v>
      </c>
      <c r="F5713" s="126" t="s">
        <v>5999</v>
      </c>
      <c r="G5713" s="126">
        <v>8.99</v>
      </c>
    </row>
    <row r="5714" spans="1:7" x14ac:dyDescent="0.25">
      <c r="A5714" s="126">
        <v>34918</v>
      </c>
      <c r="B5714" s="126" t="s">
        <v>4527</v>
      </c>
      <c r="C5714" s="126" t="s">
        <v>443</v>
      </c>
      <c r="D5714" s="126">
        <v>2130</v>
      </c>
      <c r="E5714" s="126">
        <v>4</v>
      </c>
      <c r="F5714" s="126" t="s">
        <v>5984</v>
      </c>
      <c r="G5714" s="126">
        <v>15.49</v>
      </c>
    </row>
    <row r="5715" spans="1:7" x14ac:dyDescent="0.25">
      <c r="A5715" s="126">
        <v>34918</v>
      </c>
      <c r="B5715" s="126" t="s">
        <v>4527</v>
      </c>
      <c r="C5715" s="126" t="s">
        <v>443</v>
      </c>
      <c r="D5715" s="126">
        <v>2130</v>
      </c>
      <c r="E5715" s="126">
        <v>4</v>
      </c>
      <c r="F5715" s="126" t="s">
        <v>5984</v>
      </c>
      <c r="G5715" s="126">
        <v>15.49</v>
      </c>
    </row>
    <row r="5716" spans="1:7" x14ac:dyDescent="0.25">
      <c r="A5716" s="126">
        <v>34440</v>
      </c>
      <c r="B5716" s="126" t="s">
        <v>4193</v>
      </c>
      <c r="C5716" s="126" t="s">
        <v>443</v>
      </c>
      <c r="D5716" s="126">
        <v>473</v>
      </c>
      <c r="E5716" s="126">
        <v>24</v>
      </c>
      <c r="F5716" s="126" t="s">
        <v>6257</v>
      </c>
      <c r="G5716" s="126">
        <v>5.25</v>
      </c>
    </row>
    <row r="5717" spans="1:7" x14ac:dyDescent="0.25">
      <c r="A5717" s="126">
        <v>34440</v>
      </c>
      <c r="B5717" s="126" t="s">
        <v>4193</v>
      </c>
      <c r="C5717" s="126" t="s">
        <v>443</v>
      </c>
      <c r="D5717" s="126">
        <v>473</v>
      </c>
      <c r="E5717" s="126">
        <v>24</v>
      </c>
      <c r="F5717" s="126" t="s">
        <v>6257</v>
      </c>
      <c r="G5717" s="126">
        <v>5.25</v>
      </c>
    </row>
    <row r="5718" spans="1:7" x14ac:dyDescent="0.25">
      <c r="A5718" s="126">
        <v>33835</v>
      </c>
      <c r="B5718" s="126" t="s">
        <v>3717</v>
      </c>
      <c r="C5718" s="126" t="s">
        <v>442</v>
      </c>
      <c r="D5718" s="126">
        <v>1000</v>
      </c>
      <c r="E5718" s="126">
        <v>3</v>
      </c>
      <c r="F5718" s="126" t="s">
        <v>6012</v>
      </c>
      <c r="G5718" s="126">
        <v>69.95</v>
      </c>
    </row>
    <row r="5719" spans="1:7" x14ac:dyDescent="0.25">
      <c r="A5719" s="126">
        <v>34163</v>
      </c>
      <c r="B5719" s="126" t="s">
        <v>3448</v>
      </c>
      <c r="C5719" s="126" t="s">
        <v>443</v>
      </c>
      <c r="D5719" s="126">
        <v>473</v>
      </c>
      <c r="E5719" s="126">
        <v>24</v>
      </c>
      <c r="F5719" s="126" t="s">
        <v>6638</v>
      </c>
      <c r="G5719" s="126">
        <v>3.95</v>
      </c>
    </row>
    <row r="5720" spans="1:7" x14ac:dyDescent="0.25">
      <c r="A5720" s="126">
        <v>34163</v>
      </c>
      <c r="B5720" s="126" t="s">
        <v>3448</v>
      </c>
      <c r="C5720" s="126" t="s">
        <v>443</v>
      </c>
      <c r="D5720" s="126">
        <v>473</v>
      </c>
      <c r="E5720" s="126">
        <v>24</v>
      </c>
      <c r="F5720" s="126" t="s">
        <v>6638</v>
      </c>
      <c r="G5720" s="126">
        <v>3.95</v>
      </c>
    </row>
    <row r="5721" spans="1:7" x14ac:dyDescent="0.25">
      <c r="A5721" s="126">
        <v>34252</v>
      </c>
      <c r="B5721" s="126" t="s">
        <v>2478</v>
      </c>
      <c r="C5721" s="126" t="s">
        <v>443</v>
      </c>
      <c r="D5721" s="126">
        <v>473</v>
      </c>
      <c r="E5721" s="126">
        <v>12</v>
      </c>
      <c r="F5721" s="126" t="s">
        <v>6570</v>
      </c>
      <c r="G5721" s="126">
        <v>3.49</v>
      </c>
    </row>
    <row r="5722" spans="1:7" x14ac:dyDescent="0.25">
      <c r="A5722" s="126">
        <v>34157</v>
      </c>
      <c r="B5722" s="126" t="s">
        <v>1491</v>
      </c>
      <c r="C5722" s="126" t="s">
        <v>441</v>
      </c>
      <c r="D5722" s="126">
        <v>1140</v>
      </c>
      <c r="E5722" s="126">
        <v>12</v>
      </c>
      <c r="F5722" s="126" t="s">
        <v>6507</v>
      </c>
      <c r="G5722" s="126">
        <v>32.89</v>
      </c>
    </row>
    <row r="5723" spans="1:7" x14ac:dyDescent="0.25">
      <c r="A5723" s="126">
        <v>33415</v>
      </c>
      <c r="B5723" s="126" t="s">
        <v>3983</v>
      </c>
      <c r="C5723" s="126" t="s">
        <v>444</v>
      </c>
      <c r="D5723" s="126">
        <v>2130</v>
      </c>
      <c r="E5723" s="126">
        <v>4</v>
      </c>
      <c r="F5723" s="126" t="s">
        <v>6195</v>
      </c>
      <c r="G5723" s="126">
        <v>15.49</v>
      </c>
    </row>
    <row r="5724" spans="1:7" x14ac:dyDescent="0.25">
      <c r="A5724" s="126">
        <v>34263</v>
      </c>
      <c r="B5724" s="126" t="s">
        <v>4181</v>
      </c>
      <c r="C5724" s="126" t="s">
        <v>444</v>
      </c>
      <c r="D5724" s="126">
        <v>3784</v>
      </c>
      <c r="E5724" s="126">
        <v>3</v>
      </c>
      <c r="F5724" s="126" t="s">
        <v>6182</v>
      </c>
      <c r="G5724" s="126">
        <v>31.5</v>
      </c>
    </row>
    <row r="5725" spans="1:7" x14ac:dyDescent="0.25">
      <c r="A5725" s="126">
        <v>34263</v>
      </c>
      <c r="B5725" s="126" t="s">
        <v>4181</v>
      </c>
      <c r="C5725" s="126" t="s">
        <v>444</v>
      </c>
      <c r="D5725" s="126">
        <v>3784</v>
      </c>
      <c r="E5725" s="126">
        <v>3</v>
      </c>
      <c r="F5725" s="126" t="s">
        <v>6182</v>
      </c>
      <c r="G5725" s="126">
        <v>31.5</v>
      </c>
    </row>
    <row r="5726" spans="1:7" x14ac:dyDescent="0.25">
      <c r="A5726" s="126">
        <v>35312</v>
      </c>
      <c r="B5726" s="126" t="s">
        <v>4395</v>
      </c>
      <c r="C5726" s="126" t="s">
        <v>441</v>
      </c>
      <c r="D5726" s="126">
        <v>750</v>
      </c>
      <c r="E5726" s="126">
        <v>12</v>
      </c>
      <c r="F5726" s="126" t="s">
        <v>5773</v>
      </c>
      <c r="G5726" s="126">
        <v>28.99</v>
      </c>
    </row>
    <row r="5727" spans="1:7" x14ac:dyDescent="0.25">
      <c r="A5727" s="126">
        <v>33466</v>
      </c>
      <c r="B5727" s="126" t="s">
        <v>4647</v>
      </c>
      <c r="C5727" s="126" t="s">
        <v>443</v>
      </c>
      <c r="D5727" s="126">
        <v>355</v>
      </c>
      <c r="E5727" s="126">
        <v>24</v>
      </c>
      <c r="F5727" s="126" t="s">
        <v>6570</v>
      </c>
      <c r="G5727" s="126">
        <v>1.87</v>
      </c>
    </row>
    <row r="5728" spans="1:7" x14ac:dyDescent="0.25">
      <c r="A5728" s="126">
        <v>35532</v>
      </c>
      <c r="B5728" s="126" t="s">
        <v>4553</v>
      </c>
      <c r="C5728" s="126" t="s">
        <v>443</v>
      </c>
      <c r="D5728" s="126">
        <v>355</v>
      </c>
      <c r="E5728" s="126">
        <v>24</v>
      </c>
      <c r="F5728" s="126" t="s">
        <v>6529</v>
      </c>
      <c r="G5728" s="126">
        <v>6</v>
      </c>
    </row>
    <row r="5729" spans="1:7" x14ac:dyDescent="0.25">
      <c r="A5729" s="126">
        <v>35532</v>
      </c>
      <c r="B5729" s="126" t="s">
        <v>4553</v>
      </c>
      <c r="C5729" s="126" t="s">
        <v>443</v>
      </c>
      <c r="D5729" s="126">
        <v>355</v>
      </c>
      <c r="E5729" s="126">
        <v>24</v>
      </c>
      <c r="F5729" s="126" t="s">
        <v>6529</v>
      </c>
      <c r="G5729" s="126">
        <v>6</v>
      </c>
    </row>
    <row r="5730" spans="1:7" x14ac:dyDescent="0.25">
      <c r="A5730" s="126">
        <v>32833</v>
      </c>
      <c r="B5730" s="126" t="s">
        <v>3864</v>
      </c>
      <c r="C5730" s="126" t="s">
        <v>441</v>
      </c>
      <c r="D5730" s="126">
        <v>750</v>
      </c>
      <c r="E5730" s="126">
        <v>6</v>
      </c>
      <c r="F5730" s="126" t="s">
        <v>5784</v>
      </c>
      <c r="G5730" s="126">
        <v>44.99</v>
      </c>
    </row>
    <row r="5731" spans="1:7" x14ac:dyDescent="0.25">
      <c r="A5731" s="126">
        <v>34910</v>
      </c>
      <c r="B5731" s="126" t="s">
        <v>4417</v>
      </c>
      <c r="C5731" s="126" t="s">
        <v>443</v>
      </c>
      <c r="D5731" s="126">
        <v>473</v>
      </c>
      <c r="E5731" s="126">
        <v>24</v>
      </c>
      <c r="F5731" s="126" t="s">
        <v>6656</v>
      </c>
      <c r="G5731" s="126">
        <v>4.1500000000000004</v>
      </c>
    </row>
    <row r="5732" spans="1:7" x14ac:dyDescent="0.25">
      <c r="A5732" s="126">
        <v>34910</v>
      </c>
      <c r="B5732" s="126" t="s">
        <v>4417</v>
      </c>
      <c r="C5732" s="126" t="s">
        <v>443</v>
      </c>
      <c r="D5732" s="126">
        <v>473</v>
      </c>
      <c r="E5732" s="126">
        <v>24</v>
      </c>
      <c r="F5732" s="126" t="s">
        <v>6656</v>
      </c>
      <c r="G5732" s="126">
        <v>4.1500000000000004</v>
      </c>
    </row>
    <row r="5733" spans="1:7" x14ac:dyDescent="0.25">
      <c r="A5733" s="126">
        <v>33775</v>
      </c>
      <c r="B5733" s="126" t="s">
        <v>3593</v>
      </c>
      <c r="C5733" s="126" t="s">
        <v>441</v>
      </c>
      <c r="D5733" s="126">
        <v>700</v>
      </c>
      <c r="E5733" s="126">
        <v>6</v>
      </c>
      <c r="F5733" s="126" t="s">
        <v>5928</v>
      </c>
      <c r="G5733" s="126">
        <v>29.99</v>
      </c>
    </row>
    <row r="5734" spans="1:7" x14ac:dyDescent="0.25">
      <c r="A5734" s="126">
        <v>35526</v>
      </c>
      <c r="B5734" s="126" t="s">
        <v>4543</v>
      </c>
      <c r="C5734" s="126" t="s">
        <v>443</v>
      </c>
      <c r="D5734" s="126">
        <v>355</v>
      </c>
      <c r="E5734" s="126">
        <v>24</v>
      </c>
      <c r="F5734" s="126" t="s">
        <v>6449</v>
      </c>
      <c r="G5734" s="126">
        <v>5.89</v>
      </c>
    </row>
    <row r="5735" spans="1:7" x14ac:dyDescent="0.25">
      <c r="A5735" s="126">
        <v>35526</v>
      </c>
      <c r="B5735" s="126" t="s">
        <v>4543</v>
      </c>
      <c r="C5735" s="126" t="s">
        <v>443</v>
      </c>
      <c r="D5735" s="126">
        <v>355</v>
      </c>
      <c r="E5735" s="126">
        <v>24</v>
      </c>
      <c r="F5735" s="126" t="s">
        <v>6449</v>
      </c>
      <c r="G5735" s="126">
        <v>5.89</v>
      </c>
    </row>
    <row r="5736" spans="1:7" x14ac:dyDescent="0.25">
      <c r="A5736" s="126">
        <v>35529</v>
      </c>
      <c r="B5736" s="126" t="s">
        <v>4545</v>
      </c>
      <c r="C5736" s="126" t="s">
        <v>443</v>
      </c>
      <c r="D5736" s="126">
        <v>500</v>
      </c>
      <c r="E5736" s="126">
        <v>12</v>
      </c>
      <c r="F5736" s="126" t="s">
        <v>6449</v>
      </c>
      <c r="G5736" s="126">
        <v>9.86</v>
      </c>
    </row>
    <row r="5737" spans="1:7" x14ac:dyDescent="0.25">
      <c r="A5737" s="126">
        <v>35529</v>
      </c>
      <c r="B5737" s="126" t="s">
        <v>4545</v>
      </c>
      <c r="C5737" s="126" t="s">
        <v>443</v>
      </c>
      <c r="D5737" s="126">
        <v>500</v>
      </c>
      <c r="E5737" s="126">
        <v>12</v>
      </c>
      <c r="F5737" s="126" t="s">
        <v>6449</v>
      </c>
      <c r="G5737" s="126">
        <v>9.86</v>
      </c>
    </row>
    <row r="5738" spans="1:7" x14ac:dyDescent="0.25">
      <c r="A5738" s="126">
        <v>34815</v>
      </c>
      <c r="B5738" s="126" t="s">
        <v>2087</v>
      </c>
      <c r="C5738" s="126" t="s">
        <v>442</v>
      </c>
      <c r="D5738" s="126">
        <v>750</v>
      </c>
      <c r="E5738" s="126">
        <v>12</v>
      </c>
      <c r="F5738" s="126" t="s">
        <v>5771</v>
      </c>
      <c r="G5738" s="126">
        <v>13.99</v>
      </c>
    </row>
    <row r="5739" spans="1:7" x14ac:dyDescent="0.25">
      <c r="A5739" s="126">
        <v>34131</v>
      </c>
      <c r="B5739" s="126" t="s">
        <v>4114</v>
      </c>
      <c r="C5739" s="126" t="s">
        <v>443</v>
      </c>
      <c r="D5739" s="126">
        <v>473</v>
      </c>
      <c r="E5739" s="126">
        <v>24</v>
      </c>
      <c r="F5739" s="126" t="s">
        <v>6599</v>
      </c>
      <c r="G5739" s="126">
        <v>4.29</v>
      </c>
    </row>
    <row r="5740" spans="1:7" x14ac:dyDescent="0.25">
      <c r="A5740" s="126">
        <v>34131</v>
      </c>
      <c r="B5740" s="126" t="s">
        <v>4114</v>
      </c>
      <c r="C5740" s="126" t="s">
        <v>443</v>
      </c>
      <c r="D5740" s="126">
        <v>473</v>
      </c>
      <c r="E5740" s="126">
        <v>24</v>
      </c>
      <c r="F5740" s="126" t="s">
        <v>6599</v>
      </c>
      <c r="G5740" s="126">
        <v>4.29</v>
      </c>
    </row>
    <row r="5741" spans="1:7" x14ac:dyDescent="0.25">
      <c r="A5741" s="126">
        <v>33816</v>
      </c>
      <c r="B5741" s="126" t="s">
        <v>3706</v>
      </c>
      <c r="C5741" s="126" t="s">
        <v>443</v>
      </c>
      <c r="D5741" s="126">
        <v>473</v>
      </c>
      <c r="E5741" s="126">
        <v>24</v>
      </c>
      <c r="F5741" s="126" t="s">
        <v>6726</v>
      </c>
      <c r="G5741" s="126">
        <v>4.2</v>
      </c>
    </row>
    <row r="5742" spans="1:7" x14ac:dyDescent="0.25">
      <c r="A5742" s="126">
        <v>33816</v>
      </c>
      <c r="B5742" s="126" t="s">
        <v>3706</v>
      </c>
      <c r="C5742" s="126" t="s">
        <v>443</v>
      </c>
      <c r="D5742" s="126">
        <v>473</v>
      </c>
      <c r="E5742" s="126">
        <v>24</v>
      </c>
      <c r="F5742" s="126" t="s">
        <v>6726</v>
      </c>
      <c r="G5742" s="126">
        <v>4.2</v>
      </c>
    </row>
    <row r="5743" spans="1:7" x14ac:dyDescent="0.25">
      <c r="A5743" s="126">
        <v>33816</v>
      </c>
      <c r="B5743" s="126" t="s">
        <v>3706</v>
      </c>
      <c r="C5743" s="126" t="s">
        <v>443</v>
      </c>
      <c r="D5743" s="126">
        <v>473</v>
      </c>
      <c r="E5743" s="126">
        <v>24</v>
      </c>
      <c r="F5743" s="126" t="s">
        <v>6726</v>
      </c>
      <c r="G5743" s="126">
        <v>4.2</v>
      </c>
    </row>
    <row r="5744" spans="1:7" x14ac:dyDescent="0.25">
      <c r="A5744" s="126">
        <v>34983</v>
      </c>
      <c r="B5744" s="126" t="s">
        <v>878</v>
      </c>
      <c r="C5744" s="126" t="s">
        <v>442</v>
      </c>
      <c r="D5744" s="126">
        <v>750</v>
      </c>
      <c r="E5744" s="126">
        <v>12</v>
      </c>
      <c r="F5744" s="126" t="s">
        <v>5957</v>
      </c>
      <c r="G5744" s="126">
        <v>12.99</v>
      </c>
    </row>
    <row r="5745" spans="1:7" x14ac:dyDescent="0.25">
      <c r="A5745" s="126">
        <v>34984</v>
      </c>
      <c r="B5745" s="126" t="s">
        <v>1859</v>
      </c>
      <c r="C5745" s="126" t="s">
        <v>442</v>
      </c>
      <c r="D5745" s="126">
        <v>750</v>
      </c>
      <c r="E5745" s="126">
        <v>12</v>
      </c>
      <c r="F5745" s="126" t="s">
        <v>5957</v>
      </c>
      <c r="G5745" s="126">
        <v>12.99</v>
      </c>
    </row>
    <row r="5746" spans="1:7" x14ac:dyDescent="0.25">
      <c r="A5746" s="126">
        <v>33464</v>
      </c>
      <c r="B5746" s="126" t="s">
        <v>3998</v>
      </c>
      <c r="C5746" s="126" t="s">
        <v>441</v>
      </c>
      <c r="D5746" s="126">
        <v>750</v>
      </c>
      <c r="E5746" s="126">
        <v>12</v>
      </c>
      <c r="F5746" s="126" t="s">
        <v>5820</v>
      </c>
      <c r="G5746" s="126">
        <v>43.99</v>
      </c>
    </row>
    <row r="5747" spans="1:7" x14ac:dyDescent="0.25">
      <c r="A5747" s="126">
        <v>34255</v>
      </c>
      <c r="B5747" s="126" t="s">
        <v>4189</v>
      </c>
      <c r="C5747" s="126" t="s">
        <v>443</v>
      </c>
      <c r="D5747" s="126">
        <v>4260</v>
      </c>
      <c r="E5747" s="126">
        <v>1</v>
      </c>
      <c r="F5747" s="126" t="s">
        <v>6182</v>
      </c>
      <c r="G5747" s="126">
        <v>23.79</v>
      </c>
    </row>
    <row r="5748" spans="1:7" x14ac:dyDescent="0.25">
      <c r="A5748" s="126">
        <v>34255</v>
      </c>
      <c r="B5748" s="126" t="s">
        <v>4189</v>
      </c>
      <c r="C5748" s="126" t="s">
        <v>443</v>
      </c>
      <c r="D5748" s="126">
        <v>4260</v>
      </c>
      <c r="E5748" s="126">
        <v>1</v>
      </c>
      <c r="F5748" s="126" t="s">
        <v>6182</v>
      </c>
      <c r="G5748" s="126">
        <v>23.79</v>
      </c>
    </row>
    <row r="5749" spans="1:7" x14ac:dyDescent="0.25">
      <c r="A5749" s="126">
        <v>32854</v>
      </c>
      <c r="B5749" s="126" t="s">
        <v>3869</v>
      </c>
      <c r="C5749" s="126" t="s">
        <v>442</v>
      </c>
      <c r="D5749" s="126">
        <v>750</v>
      </c>
      <c r="E5749" s="126">
        <v>12</v>
      </c>
      <c r="F5749" s="126" t="s">
        <v>6752</v>
      </c>
      <c r="G5749" s="126">
        <v>14.99</v>
      </c>
    </row>
    <row r="5750" spans="1:7" x14ac:dyDescent="0.25">
      <c r="A5750" s="126">
        <v>32855</v>
      </c>
      <c r="B5750" s="126" t="s">
        <v>3870</v>
      </c>
      <c r="C5750" s="126" t="s">
        <v>442</v>
      </c>
      <c r="D5750" s="126">
        <v>750</v>
      </c>
      <c r="E5750" s="126">
        <v>12</v>
      </c>
      <c r="F5750" s="126" t="s">
        <v>6752</v>
      </c>
      <c r="G5750" s="126">
        <v>14.99</v>
      </c>
    </row>
    <row r="5751" spans="1:7" x14ac:dyDescent="0.25">
      <c r="A5751" s="126">
        <v>35284</v>
      </c>
      <c r="B5751" s="126" t="s">
        <v>4384</v>
      </c>
      <c r="C5751" s="126" t="s">
        <v>443</v>
      </c>
      <c r="D5751" s="126">
        <v>473</v>
      </c>
      <c r="E5751" s="126">
        <v>24</v>
      </c>
      <c r="F5751" s="126" t="s">
        <v>6449</v>
      </c>
      <c r="G5751" s="126">
        <v>4.28</v>
      </c>
    </row>
    <row r="5752" spans="1:7" x14ac:dyDescent="0.25">
      <c r="A5752" s="126">
        <v>35284</v>
      </c>
      <c r="B5752" s="126" t="s">
        <v>4384</v>
      </c>
      <c r="C5752" s="126" t="s">
        <v>443</v>
      </c>
      <c r="D5752" s="126">
        <v>473</v>
      </c>
      <c r="E5752" s="126">
        <v>24</v>
      </c>
      <c r="F5752" s="126" t="s">
        <v>6449</v>
      </c>
      <c r="G5752" s="126">
        <v>4.28</v>
      </c>
    </row>
    <row r="5753" spans="1:7" x14ac:dyDescent="0.25">
      <c r="A5753" s="126">
        <v>32914</v>
      </c>
      <c r="B5753" s="126" t="s">
        <v>4074</v>
      </c>
      <c r="C5753" s="126" t="s">
        <v>442</v>
      </c>
      <c r="D5753" s="126">
        <v>750</v>
      </c>
      <c r="E5753" s="126">
        <v>12</v>
      </c>
      <c r="F5753" s="126" t="s">
        <v>5928</v>
      </c>
      <c r="G5753" s="126">
        <v>11.99</v>
      </c>
    </row>
    <row r="5754" spans="1:7" x14ac:dyDescent="0.25">
      <c r="A5754" s="126">
        <v>33696</v>
      </c>
      <c r="B5754" s="126" t="s">
        <v>4103</v>
      </c>
      <c r="C5754" s="126" t="s">
        <v>442</v>
      </c>
      <c r="D5754" s="126">
        <v>250</v>
      </c>
      <c r="E5754" s="126">
        <v>24</v>
      </c>
      <c r="F5754" s="126" t="s">
        <v>6521</v>
      </c>
      <c r="G5754" s="126">
        <v>5.99</v>
      </c>
    </row>
    <row r="5755" spans="1:7" x14ac:dyDescent="0.25">
      <c r="A5755" s="126">
        <v>34218</v>
      </c>
      <c r="B5755" s="126" t="s">
        <v>4157</v>
      </c>
      <c r="C5755" s="126" t="s">
        <v>443</v>
      </c>
      <c r="D5755" s="126">
        <v>2838</v>
      </c>
      <c r="E5755" s="126">
        <v>4</v>
      </c>
      <c r="F5755" s="126" t="s">
        <v>6413</v>
      </c>
      <c r="G5755" s="126">
        <v>20.329999999999998</v>
      </c>
    </row>
    <row r="5756" spans="1:7" x14ac:dyDescent="0.25">
      <c r="A5756" s="126">
        <v>34218</v>
      </c>
      <c r="B5756" s="126" t="s">
        <v>4157</v>
      </c>
      <c r="C5756" s="126" t="s">
        <v>443</v>
      </c>
      <c r="D5756" s="126">
        <v>2838</v>
      </c>
      <c r="E5756" s="126">
        <v>4</v>
      </c>
      <c r="F5756" s="126" t="s">
        <v>6413</v>
      </c>
      <c r="G5756" s="126">
        <v>20.329999999999998</v>
      </c>
    </row>
    <row r="5757" spans="1:7" x14ac:dyDescent="0.25">
      <c r="A5757" s="126">
        <v>33706</v>
      </c>
      <c r="B5757" s="126" t="s">
        <v>5028</v>
      </c>
      <c r="C5757" s="126" t="s">
        <v>442</v>
      </c>
      <c r="D5757" s="126">
        <v>3000</v>
      </c>
      <c r="E5757" s="126">
        <v>4</v>
      </c>
      <c r="F5757" s="126" t="s">
        <v>5933</v>
      </c>
      <c r="G5757" s="126">
        <v>35.99</v>
      </c>
    </row>
    <row r="5758" spans="1:7" x14ac:dyDescent="0.25">
      <c r="A5758" s="126">
        <v>34029</v>
      </c>
      <c r="B5758" s="126" t="s">
        <v>2582</v>
      </c>
      <c r="C5758" s="126" t="s">
        <v>443</v>
      </c>
      <c r="D5758" s="126">
        <v>355</v>
      </c>
      <c r="E5758" s="126">
        <v>24</v>
      </c>
      <c r="F5758" s="126" t="s">
        <v>6413</v>
      </c>
      <c r="G5758" s="126">
        <v>2.75</v>
      </c>
    </row>
    <row r="5759" spans="1:7" x14ac:dyDescent="0.25">
      <c r="A5759" s="126">
        <v>34029</v>
      </c>
      <c r="B5759" s="126" t="s">
        <v>2582</v>
      </c>
      <c r="C5759" s="126" t="s">
        <v>443</v>
      </c>
      <c r="D5759" s="126">
        <v>355</v>
      </c>
      <c r="E5759" s="126">
        <v>24</v>
      </c>
      <c r="F5759" s="126" t="s">
        <v>6413</v>
      </c>
      <c r="G5759" s="126">
        <v>2.75</v>
      </c>
    </row>
    <row r="5760" spans="1:7" x14ac:dyDescent="0.25">
      <c r="A5760" s="126">
        <v>34921</v>
      </c>
      <c r="B5760" s="126" t="s">
        <v>5546</v>
      </c>
      <c r="C5760" s="126" t="s">
        <v>441</v>
      </c>
      <c r="D5760" s="126">
        <v>750</v>
      </c>
      <c r="E5760" s="126">
        <v>6</v>
      </c>
      <c r="F5760" s="126" t="s">
        <v>5786</v>
      </c>
      <c r="G5760" s="126">
        <v>99.99</v>
      </c>
    </row>
    <row r="5761" spans="1:7" x14ac:dyDescent="0.25">
      <c r="A5761" s="126">
        <v>35353</v>
      </c>
      <c r="B5761" s="126" t="s">
        <v>4402</v>
      </c>
      <c r="C5761" s="126" t="s">
        <v>442</v>
      </c>
      <c r="D5761" s="126">
        <v>750</v>
      </c>
      <c r="E5761" s="126">
        <v>12</v>
      </c>
      <c r="F5761" s="126" t="s">
        <v>5957</v>
      </c>
      <c r="G5761" s="126">
        <v>18.989999999999998</v>
      </c>
    </row>
    <row r="5762" spans="1:7" x14ac:dyDescent="0.25">
      <c r="A5762" s="126">
        <v>35478</v>
      </c>
      <c r="B5762" s="126" t="s">
        <v>5003</v>
      </c>
      <c r="C5762" s="126" t="s">
        <v>443</v>
      </c>
      <c r="D5762" s="126">
        <v>2130</v>
      </c>
      <c r="E5762" s="126">
        <v>4</v>
      </c>
      <c r="F5762" s="126" t="s">
        <v>6179</v>
      </c>
      <c r="G5762" s="126">
        <v>12.99</v>
      </c>
    </row>
    <row r="5763" spans="1:7" x14ac:dyDescent="0.25">
      <c r="A5763" s="126">
        <v>35478</v>
      </c>
      <c r="B5763" s="126" t="s">
        <v>5003</v>
      </c>
      <c r="C5763" s="126" t="s">
        <v>443</v>
      </c>
      <c r="D5763" s="126">
        <v>2130</v>
      </c>
      <c r="E5763" s="126">
        <v>4</v>
      </c>
      <c r="F5763" s="126" t="s">
        <v>6179</v>
      </c>
      <c r="G5763" s="126">
        <v>12.99</v>
      </c>
    </row>
    <row r="5764" spans="1:7" x14ac:dyDescent="0.25">
      <c r="A5764" s="126">
        <v>32913</v>
      </c>
      <c r="B5764" s="126" t="s">
        <v>4073</v>
      </c>
      <c r="C5764" s="126" t="s">
        <v>442</v>
      </c>
      <c r="D5764" s="126">
        <v>750</v>
      </c>
      <c r="E5764" s="126">
        <v>12</v>
      </c>
      <c r="F5764" s="126" t="s">
        <v>5928</v>
      </c>
      <c r="G5764" s="126">
        <v>11.99</v>
      </c>
    </row>
    <row r="5765" spans="1:7" x14ac:dyDescent="0.25">
      <c r="A5765" s="126">
        <v>33250</v>
      </c>
      <c r="B5765" s="126" t="s">
        <v>3957</v>
      </c>
      <c r="C5765" s="126" t="s">
        <v>444</v>
      </c>
      <c r="D5765" s="126">
        <v>2130</v>
      </c>
      <c r="E5765" s="126">
        <v>4</v>
      </c>
      <c r="F5765" s="126" t="s">
        <v>5788</v>
      </c>
      <c r="G5765" s="126">
        <v>14.99</v>
      </c>
    </row>
    <row r="5766" spans="1:7" x14ac:dyDescent="0.25">
      <c r="A5766" s="126">
        <v>33401</v>
      </c>
      <c r="B5766" s="126" t="s">
        <v>4224</v>
      </c>
      <c r="C5766" s="126" t="s">
        <v>444</v>
      </c>
      <c r="D5766" s="126">
        <v>473</v>
      </c>
      <c r="E5766" s="126">
        <v>24</v>
      </c>
      <c r="F5766" s="126" t="s">
        <v>6182</v>
      </c>
      <c r="G5766" s="126">
        <v>4</v>
      </c>
    </row>
    <row r="5767" spans="1:7" x14ac:dyDescent="0.25">
      <c r="A5767" s="126">
        <v>33401</v>
      </c>
      <c r="B5767" s="126" t="s">
        <v>4224</v>
      </c>
      <c r="C5767" s="126" t="s">
        <v>444</v>
      </c>
      <c r="D5767" s="126">
        <v>473</v>
      </c>
      <c r="E5767" s="126">
        <v>24</v>
      </c>
      <c r="F5767" s="126" t="s">
        <v>6182</v>
      </c>
      <c r="G5767" s="126">
        <v>4</v>
      </c>
    </row>
    <row r="5768" spans="1:7" x14ac:dyDescent="0.25">
      <c r="A5768" s="126">
        <v>35286</v>
      </c>
      <c r="B5768" s="126" t="s">
        <v>4386</v>
      </c>
      <c r="C5768" s="126" t="s">
        <v>443</v>
      </c>
      <c r="D5768" s="126">
        <v>473</v>
      </c>
      <c r="E5768" s="126">
        <v>24</v>
      </c>
      <c r="F5768" s="126" t="s">
        <v>6449</v>
      </c>
      <c r="G5768" s="126">
        <v>4.82</v>
      </c>
    </row>
    <row r="5769" spans="1:7" x14ac:dyDescent="0.25">
      <c r="A5769" s="126">
        <v>35286</v>
      </c>
      <c r="B5769" s="126" t="s">
        <v>4386</v>
      </c>
      <c r="C5769" s="126" t="s">
        <v>443</v>
      </c>
      <c r="D5769" s="126">
        <v>473</v>
      </c>
      <c r="E5769" s="126">
        <v>24</v>
      </c>
      <c r="F5769" s="126" t="s">
        <v>6449</v>
      </c>
      <c r="G5769" s="126">
        <v>4.82</v>
      </c>
    </row>
    <row r="5770" spans="1:7" x14ac:dyDescent="0.25">
      <c r="A5770" s="126">
        <v>35287</v>
      </c>
      <c r="B5770" s="126" t="s">
        <v>4387</v>
      </c>
      <c r="C5770" s="126" t="s">
        <v>443</v>
      </c>
      <c r="D5770" s="126">
        <v>473</v>
      </c>
      <c r="E5770" s="126">
        <v>24</v>
      </c>
      <c r="F5770" s="126" t="s">
        <v>6449</v>
      </c>
      <c r="G5770" s="126">
        <v>4.82</v>
      </c>
    </row>
    <row r="5771" spans="1:7" x14ac:dyDescent="0.25">
      <c r="A5771" s="126">
        <v>35287</v>
      </c>
      <c r="B5771" s="126" t="s">
        <v>4387</v>
      </c>
      <c r="C5771" s="126" t="s">
        <v>443</v>
      </c>
      <c r="D5771" s="126">
        <v>473</v>
      </c>
      <c r="E5771" s="126">
        <v>24</v>
      </c>
      <c r="F5771" s="126" t="s">
        <v>6449</v>
      </c>
      <c r="G5771" s="126">
        <v>4.82</v>
      </c>
    </row>
    <row r="5772" spans="1:7" x14ac:dyDescent="0.25">
      <c r="A5772" s="126">
        <v>34985</v>
      </c>
      <c r="B5772" s="126" t="s">
        <v>2596</v>
      </c>
      <c r="C5772" s="126" t="s">
        <v>442</v>
      </c>
      <c r="D5772" s="126">
        <v>750</v>
      </c>
      <c r="E5772" s="126">
        <v>12</v>
      </c>
      <c r="F5772" s="126" t="s">
        <v>5957</v>
      </c>
      <c r="G5772" s="126">
        <v>12.99</v>
      </c>
    </row>
    <row r="5773" spans="1:7" x14ac:dyDescent="0.25">
      <c r="A5773" s="126">
        <v>35213</v>
      </c>
      <c r="B5773" s="126" t="s">
        <v>4431</v>
      </c>
      <c r="C5773" s="126" t="s">
        <v>442</v>
      </c>
      <c r="D5773" s="126">
        <v>750</v>
      </c>
      <c r="E5773" s="126">
        <v>12</v>
      </c>
      <c r="F5773" s="126" t="s">
        <v>5937</v>
      </c>
      <c r="G5773" s="126">
        <v>17.989999999999998</v>
      </c>
    </row>
    <row r="5774" spans="1:7" x14ac:dyDescent="0.25">
      <c r="A5774" s="126">
        <v>33828</v>
      </c>
      <c r="B5774" s="126" t="s">
        <v>3716</v>
      </c>
      <c r="C5774" s="126" t="s">
        <v>443</v>
      </c>
      <c r="D5774" s="126">
        <v>473</v>
      </c>
      <c r="E5774" s="126">
        <v>24</v>
      </c>
      <c r="F5774" s="126" t="s">
        <v>6203</v>
      </c>
      <c r="G5774" s="126">
        <v>3.59</v>
      </c>
    </row>
    <row r="5775" spans="1:7" x14ac:dyDescent="0.25">
      <c r="A5775" s="126">
        <v>33828</v>
      </c>
      <c r="B5775" s="126" t="s">
        <v>3716</v>
      </c>
      <c r="C5775" s="126" t="s">
        <v>443</v>
      </c>
      <c r="D5775" s="126">
        <v>473</v>
      </c>
      <c r="E5775" s="126">
        <v>24</v>
      </c>
      <c r="F5775" s="126" t="s">
        <v>6203</v>
      </c>
      <c r="G5775" s="126">
        <v>3.59</v>
      </c>
    </row>
    <row r="5776" spans="1:7" x14ac:dyDescent="0.25">
      <c r="A5776" s="126">
        <v>33532</v>
      </c>
      <c r="B5776" s="126" t="s">
        <v>4029</v>
      </c>
      <c r="C5776" s="126" t="s">
        <v>443</v>
      </c>
      <c r="D5776" s="126">
        <v>750</v>
      </c>
      <c r="E5776" s="126">
        <v>12</v>
      </c>
      <c r="F5776" s="126" t="s">
        <v>6449</v>
      </c>
      <c r="G5776" s="126">
        <v>13.88</v>
      </c>
    </row>
    <row r="5777" spans="1:7" x14ac:dyDescent="0.25">
      <c r="A5777" s="126">
        <v>33532</v>
      </c>
      <c r="B5777" s="126" t="s">
        <v>4029</v>
      </c>
      <c r="C5777" s="126" t="s">
        <v>443</v>
      </c>
      <c r="D5777" s="126">
        <v>750</v>
      </c>
      <c r="E5777" s="126">
        <v>12</v>
      </c>
      <c r="F5777" s="126" t="s">
        <v>6449</v>
      </c>
      <c r="G5777" s="126">
        <v>13.88</v>
      </c>
    </row>
    <row r="5778" spans="1:7" x14ac:dyDescent="0.25">
      <c r="A5778" s="126">
        <v>32779</v>
      </c>
      <c r="B5778" s="126" t="s">
        <v>5260</v>
      </c>
      <c r="C5778" s="126" t="s">
        <v>442</v>
      </c>
      <c r="D5778" s="126">
        <v>750</v>
      </c>
      <c r="E5778" s="126">
        <v>12</v>
      </c>
      <c r="F5778" s="126" t="s">
        <v>6026</v>
      </c>
      <c r="G5778" s="126">
        <v>19.989999999999998</v>
      </c>
    </row>
    <row r="5779" spans="1:7" x14ac:dyDescent="0.25">
      <c r="A5779" s="126">
        <v>34980</v>
      </c>
      <c r="B5779" s="126" t="s">
        <v>4498</v>
      </c>
      <c r="C5779" s="126" t="s">
        <v>443</v>
      </c>
      <c r="D5779" s="126">
        <v>473</v>
      </c>
      <c r="E5779" s="126">
        <v>24</v>
      </c>
      <c r="F5779" s="126" t="s">
        <v>6413</v>
      </c>
      <c r="G5779" s="126">
        <v>3.49</v>
      </c>
    </row>
    <row r="5780" spans="1:7" x14ac:dyDescent="0.25">
      <c r="A5780" s="126">
        <v>34980</v>
      </c>
      <c r="B5780" s="126" t="s">
        <v>4498</v>
      </c>
      <c r="C5780" s="126" t="s">
        <v>443</v>
      </c>
      <c r="D5780" s="126">
        <v>473</v>
      </c>
      <c r="E5780" s="126">
        <v>24</v>
      </c>
      <c r="F5780" s="126" t="s">
        <v>6413</v>
      </c>
      <c r="G5780" s="126">
        <v>3.49</v>
      </c>
    </row>
    <row r="5781" spans="1:7" x14ac:dyDescent="0.25">
      <c r="A5781" s="126">
        <v>34222</v>
      </c>
      <c r="B5781" s="126" t="s">
        <v>4524</v>
      </c>
      <c r="C5781" s="126" t="s">
        <v>442</v>
      </c>
      <c r="D5781" s="126">
        <v>750</v>
      </c>
      <c r="E5781" s="126">
        <v>12</v>
      </c>
      <c r="F5781" s="126" t="s">
        <v>5779</v>
      </c>
      <c r="G5781" s="126">
        <v>26.99</v>
      </c>
    </row>
    <row r="5782" spans="1:7" x14ac:dyDescent="0.25">
      <c r="A5782" s="126">
        <v>33027</v>
      </c>
      <c r="B5782" s="126" t="s">
        <v>3841</v>
      </c>
      <c r="C5782" s="126" t="s">
        <v>444</v>
      </c>
      <c r="D5782" s="126">
        <v>2130</v>
      </c>
      <c r="E5782" s="126">
        <v>4</v>
      </c>
      <c r="F5782" s="126" t="s">
        <v>5844</v>
      </c>
      <c r="G5782" s="126">
        <v>15.99</v>
      </c>
    </row>
    <row r="5783" spans="1:7" x14ac:dyDescent="0.25">
      <c r="A5783" s="126">
        <v>33546</v>
      </c>
      <c r="B5783" s="126" t="s">
        <v>4032</v>
      </c>
      <c r="C5783" s="126" t="s">
        <v>443</v>
      </c>
      <c r="D5783" s="126">
        <v>500</v>
      </c>
      <c r="E5783" s="126">
        <v>12</v>
      </c>
      <c r="F5783" s="126" t="s">
        <v>6449</v>
      </c>
      <c r="G5783" s="126">
        <v>15.75</v>
      </c>
    </row>
    <row r="5784" spans="1:7" x14ac:dyDescent="0.25">
      <c r="A5784" s="126">
        <v>33546</v>
      </c>
      <c r="B5784" s="126" t="s">
        <v>4032</v>
      </c>
      <c r="C5784" s="126" t="s">
        <v>443</v>
      </c>
      <c r="D5784" s="126">
        <v>500</v>
      </c>
      <c r="E5784" s="126">
        <v>12</v>
      </c>
      <c r="F5784" s="126" t="s">
        <v>6449</v>
      </c>
      <c r="G5784" s="126">
        <v>15.75</v>
      </c>
    </row>
    <row r="5785" spans="1:7" x14ac:dyDescent="0.25">
      <c r="A5785" s="126">
        <v>35345</v>
      </c>
      <c r="B5785" s="126" t="s">
        <v>4401</v>
      </c>
      <c r="C5785" s="126" t="s">
        <v>442</v>
      </c>
      <c r="D5785" s="126">
        <v>750</v>
      </c>
      <c r="E5785" s="126">
        <v>12</v>
      </c>
      <c r="F5785" s="126" t="s">
        <v>5946</v>
      </c>
      <c r="G5785" s="126">
        <v>17.989999999999998</v>
      </c>
    </row>
    <row r="5786" spans="1:7" x14ac:dyDescent="0.25">
      <c r="A5786" s="126">
        <v>35306</v>
      </c>
      <c r="B5786" s="126" t="s">
        <v>3566</v>
      </c>
      <c r="C5786" s="126" t="s">
        <v>441</v>
      </c>
      <c r="D5786" s="126">
        <v>750</v>
      </c>
      <c r="E5786" s="126">
        <v>12</v>
      </c>
      <c r="F5786" s="126" t="s">
        <v>6658</v>
      </c>
      <c r="G5786" s="126">
        <v>24.49</v>
      </c>
    </row>
    <row r="5787" spans="1:7" x14ac:dyDescent="0.25">
      <c r="A5787" s="126">
        <v>35480</v>
      </c>
      <c r="B5787" s="126" t="s">
        <v>4471</v>
      </c>
      <c r="C5787" s="126" t="s">
        <v>443</v>
      </c>
      <c r="D5787" s="126">
        <v>2130</v>
      </c>
      <c r="E5787" s="126">
        <v>4</v>
      </c>
      <c r="F5787" s="126" t="s">
        <v>6179</v>
      </c>
      <c r="G5787" s="126">
        <v>12.79</v>
      </c>
    </row>
    <row r="5788" spans="1:7" x14ac:dyDescent="0.25">
      <c r="A5788" s="126">
        <v>35480</v>
      </c>
      <c r="B5788" s="126" t="s">
        <v>4471</v>
      </c>
      <c r="C5788" s="126" t="s">
        <v>443</v>
      </c>
      <c r="D5788" s="126">
        <v>2130</v>
      </c>
      <c r="E5788" s="126">
        <v>4</v>
      </c>
      <c r="F5788" s="126" t="s">
        <v>6179</v>
      </c>
      <c r="G5788" s="126">
        <v>12.79</v>
      </c>
    </row>
    <row r="5789" spans="1:7" x14ac:dyDescent="0.25">
      <c r="A5789" s="126">
        <v>34942</v>
      </c>
      <c r="B5789" s="126" t="s">
        <v>2208</v>
      </c>
      <c r="C5789" s="126" t="s">
        <v>442</v>
      </c>
      <c r="D5789" s="126">
        <v>750</v>
      </c>
      <c r="E5789" s="126">
        <v>12</v>
      </c>
      <c r="F5789" s="126" t="s">
        <v>5957</v>
      </c>
      <c r="G5789" s="126">
        <v>18.989999999999998</v>
      </c>
    </row>
    <row r="5790" spans="1:7" x14ac:dyDescent="0.25">
      <c r="A5790" s="126">
        <v>33554</v>
      </c>
      <c r="B5790" s="126" t="s">
        <v>4035</v>
      </c>
      <c r="C5790" s="126" t="s">
        <v>443</v>
      </c>
      <c r="D5790" s="126">
        <v>750</v>
      </c>
      <c r="E5790" s="126">
        <v>12</v>
      </c>
      <c r="F5790" s="126" t="s">
        <v>6449</v>
      </c>
      <c r="G5790" s="126">
        <v>19.21</v>
      </c>
    </row>
    <row r="5791" spans="1:7" x14ac:dyDescent="0.25">
      <c r="A5791" s="126">
        <v>33554</v>
      </c>
      <c r="B5791" s="126" t="s">
        <v>4035</v>
      </c>
      <c r="C5791" s="126" t="s">
        <v>443</v>
      </c>
      <c r="D5791" s="126">
        <v>750</v>
      </c>
      <c r="E5791" s="126">
        <v>12</v>
      </c>
      <c r="F5791" s="126" t="s">
        <v>6449</v>
      </c>
      <c r="G5791" s="126">
        <v>19.21</v>
      </c>
    </row>
    <row r="5792" spans="1:7" x14ac:dyDescent="0.25">
      <c r="A5792" s="126">
        <v>33551</v>
      </c>
      <c r="B5792" s="126" t="s">
        <v>4034</v>
      </c>
      <c r="C5792" s="126" t="s">
        <v>443</v>
      </c>
      <c r="D5792" s="126">
        <v>750</v>
      </c>
      <c r="E5792" s="126">
        <v>12</v>
      </c>
      <c r="F5792" s="126" t="s">
        <v>6449</v>
      </c>
      <c r="G5792" s="126">
        <v>19.21</v>
      </c>
    </row>
    <row r="5793" spans="1:7" x14ac:dyDescent="0.25">
      <c r="A5793" s="126">
        <v>33551</v>
      </c>
      <c r="B5793" s="126" t="s">
        <v>4034</v>
      </c>
      <c r="C5793" s="126" t="s">
        <v>443</v>
      </c>
      <c r="D5793" s="126">
        <v>750</v>
      </c>
      <c r="E5793" s="126">
        <v>12</v>
      </c>
      <c r="F5793" s="126" t="s">
        <v>6449</v>
      </c>
      <c r="G5793" s="126">
        <v>19.21</v>
      </c>
    </row>
    <row r="5794" spans="1:7" x14ac:dyDescent="0.25">
      <c r="A5794" s="126">
        <v>34441</v>
      </c>
      <c r="B5794" s="126" t="s">
        <v>4194</v>
      </c>
      <c r="C5794" s="126" t="s">
        <v>443</v>
      </c>
      <c r="D5794" s="126">
        <v>473</v>
      </c>
      <c r="E5794" s="126">
        <v>24</v>
      </c>
      <c r="F5794" s="126" t="s">
        <v>6257</v>
      </c>
      <c r="G5794" s="126">
        <v>2.89</v>
      </c>
    </row>
    <row r="5795" spans="1:7" x14ac:dyDescent="0.25">
      <c r="A5795" s="126">
        <v>34441</v>
      </c>
      <c r="B5795" s="126" t="s">
        <v>4194</v>
      </c>
      <c r="C5795" s="126" t="s">
        <v>443</v>
      </c>
      <c r="D5795" s="126">
        <v>473</v>
      </c>
      <c r="E5795" s="126">
        <v>24</v>
      </c>
      <c r="F5795" s="126" t="s">
        <v>6257</v>
      </c>
      <c r="G5795" s="126">
        <v>2.89</v>
      </c>
    </row>
    <row r="5796" spans="1:7" x14ac:dyDescent="0.25">
      <c r="A5796" s="126">
        <v>34153</v>
      </c>
      <c r="B5796" s="126" t="s">
        <v>4120</v>
      </c>
      <c r="C5796" s="126" t="s">
        <v>441</v>
      </c>
      <c r="D5796" s="126">
        <v>750</v>
      </c>
      <c r="E5796" s="126">
        <v>6</v>
      </c>
      <c r="F5796" s="126" t="s">
        <v>5984</v>
      </c>
      <c r="G5796" s="126">
        <v>79.95</v>
      </c>
    </row>
    <row r="5797" spans="1:7" x14ac:dyDescent="0.25">
      <c r="A5797" s="126">
        <v>34202</v>
      </c>
      <c r="B5797" s="126" t="s">
        <v>4124</v>
      </c>
      <c r="C5797" s="126" t="s">
        <v>441</v>
      </c>
      <c r="D5797" s="126">
        <v>750</v>
      </c>
      <c r="E5797" s="126">
        <v>12</v>
      </c>
      <c r="F5797" s="126" t="s">
        <v>5784</v>
      </c>
      <c r="G5797" s="126">
        <v>33.99</v>
      </c>
    </row>
    <row r="5798" spans="1:7" x14ac:dyDescent="0.25">
      <c r="A5798" s="126">
        <v>35298</v>
      </c>
      <c r="B5798" s="126" t="s">
        <v>4392</v>
      </c>
      <c r="C5798" s="126" t="s">
        <v>442</v>
      </c>
      <c r="D5798" s="126">
        <v>750</v>
      </c>
      <c r="E5798" s="126">
        <v>6</v>
      </c>
      <c r="F5798" s="126" t="s">
        <v>6063</v>
      </c>
      <c r="G5798" s="126">
        <v>160.13</v>
      </c>
    </row>
    <row r="5799" spans="1:7" x14ac:dyDescent="0.25">
      <c r="A5799" s="126">
        <v>34047</v>
      </c>
      <c r="B5799" s="126" t="s">
        <v>6425</v>
      </c>
      <c r="C5799" s="126" t="s">
        <v>442</v>
      </c>
      <c r="D5799" s="126">
        <v>750</v>
      </c>
      <c r="E5799" s="126">
        <v>6</v>
      </c>
      <c r="F5799" s="126" t="s">
        <v>5965</v>
      </c>
      <c r="G5799" s="126">
        <v>64.989999999999995</v>
      </c>
    </row>
    <row r="5800" spans="1:7" x14ac:dyDescent="0.25">
      <c r="A5800" s="126">
        <v>33825</v>
      </c>
      <c r="B5800" s="126" t="s">
        <v>3713</v>
      </c>
      <c r="C5800" s="126" t="s">
        <v>443</v>
      </c>
      <c r="D5800" s="126">
        <v>2130</v>
      </c>
      <c r="E5800" s="126">
        <v>4</v>
      </c>
      <c r="F5800" s="126" t="s">
        <v>6182</v>
      </c>
      <c r="G5800" s="126">
        <v>12.65</v>
      </c>
    </row>
    <row r="5801" spans="1:7" x14ac:dyDescent="0.25">
      <c r="A5801" s="126">
        <v>33825</v>
      </c>
      <c r="B5801" s="126" t="s">
        <v>3713</v>
      </c>
      <c r="C5801" s="126" t="s">
        <v>443</v>
      </c>
      <c r="D5801" s="126">
        <v>2130</v>
      </c>
      <c r="E5801" s="126">
        <v>4</v>
      </c>
      <c r="F5801" s="126" t="s">
        <v>6182</v>
      </c>
      <c r="G5801" s="126">
        <v>12.65</v>
      </c>
    </row>
    <row r="5802" spans="1:7" x14ac:dyDescent="0.25">
      <c r="A5802" s="126">
        <v>33512</v>
      </c>
      <c r="B5802" s="126" t="s">
        <v>4023</v>
      </c>
      <c r="C5802" s="126" t="s">
        <v>443</v>
      </c>
      <c r="D5802" s="126">
        <v>750</v>
      </c>
      <c r="E5802" s="126">
        <v>12</v>
      </c>
      <c r="F5802" s="126" t="s">
        <v>6449</v>
      </c>
      <c r="G5802" s="126">
        <v>12.34</v>
      </c>
    </row>
    <row r="5803" spans="1:7" x14ac:dyDescent="0.25">
      <c r="A5803" s="126">
        <v>33512</v>
      </c>
      <c r="B5803" s="126" t="s">
        <v>4023</v>
      </c>
      <c r="C5803" s="126" t="s">
        <v>443</v>
      </c>
      <c r="D5803" s="126">
        <v>750</v>
      </c>
      <c r="E5803" s="126">
        <v>12</v>
      </c>
      <c r="F5803" s="126" t="s">
        <v>6449</v>
      </c>
      <c r="G5803" s="126">
        <v>12.34</v>
      </c>
    </row>
    <row r="5804" spans="1:7" x14ac:dyDescent="0.25">
      <c r="A5804" s="126">
        <v>33516</v>
      </c>
      <c r="B5804" s="126" t="s">
        <v>4024</v>
      </c>
      <c r="C5804" s="126" t="s">
        <v>443</v>
      </c>
      <c r="D5804" s="126">
        <v>750</v>
      </c>
      <c r="E5804" s="126">
        <v>12</v>
      </c>
      <c r="F5804" s="126" t="s">
        <v>6449</v>
      </c>
      <c r="G5804" s="126">
        <v>19.98</v>
      </c>
    </row>
    <row r="5805" spans="1:7" x14ac:dyDescent="0.25">
      <c r="A5805" s="126">
        <v>33516</v>
      </c>
      <c r="B5805" s="126" t="s">
        <v>4024</v>
      </c>
      <c r="C5805" s="126" t="s">
        <v>443</v>
      </c>
      <c r="D5805" s="126">
        <v>750</v>
      </c>
      <c r="E5805" s="126">
        <v>12</v>
      </c>
      <c r="F5805" s="126" t="s">
        <v>6449</v>
      </c>
      <c r="G5805" s="126">
        <v>19.98</v>
      </c>
    </row>
    <row r="5806" spans="1:7" x14ac:dyDescent="0.25">
      <c r="A5806" s="126">
        <v>33518</v>
      </c>
      <c r="B5806" s="126" t="s">
        <v>4025</v>
      </c>
      <c r="C5806" s="126" t="s">
        <v>443</v>
      </c>
      <c r="D5806" s="126">
        <v>750</v>
      </c>
      <c r="E5806" s="126">
        <v>12</v>
      </c>
      <c r="F5806" s="126" t="s">
        <v>6449</v>
      </c>
      <c r="G5806" s="126">
        <v>19.21</v>
      </c>
    </row>
    <row r="5807" spans="1:7" x14ac:dyDescent="0.25">
      <c r="A5807" s="126">
        <v>33518</v>
      </c>
      <c r="B5807" s="126" t="s">
        <v>4025</v>
      </c>
      <c r="C5807" s="126" t="s">
        <v>443</v>
      </c>
      <c r="D5807" s="126">
        <v>750</v>
      </c>
      <c r="E5807" s="126">
        <v>12</v>
      </c>
      <c r="F5807" s="126" t="s">
        <v>6449</v>
      </c>
      <c r="G5807" s="126">
        <v>19.21</v>
      </c>
    </row>
    <row r="5808" spans="1:7" x14ac:dyDescent="0.25">
      <c r="A5808" s="126">
        <v>32796</v>
      </c>
      <c r="B5808" s="126" t="s">
        <v>3443</v>
      </c>
      <c r="C5808" s="126" t="s">
        <v>443</v>
      </c>
      <c r="D5808" s="126">
        <v>473</v>
      </c>
      <c r="E5808" s="126">
        <v>24</v>
      </c>
      <c r="F5808" s="126" t="s">
        <v>6638</v>
      </c>
      <c r="G5808" s="126">
        <v>4.5</v>
      </c>
    </row>
    <row r="5809" spans="1:7" x14ac:dyDescent="0.25">
      <c r="A5809" s="126">
        <v>32796</v>
      </c>
      <c r="B5809" s="126" t="s">
        <v>3443</v>
      </c>
      <c r="C5809" s="126" t="s">
        <v>443</v>
      </c>
      <c r="D5809" s="126">
        <v>473</v>
      </c>
      <c r="E5809" s="126">
        <v>24</v>
      </c>
      <c r="F5809" s="126" t="s">
        <v>6638</v>
      </c>
      <c r="G5809" s="126">
        <v>4.5</v>
      </c>
    </row>
    <row r="5810" spans="1:7" x14ac:dyDescent="0.25">
      <c r="A5810" s="126">
        <v>33694</v>
      </c>
      <c r="B5810" s="126" t="s">
        <v>4102</v>
      </c>
      <c r="C5810" s="126" t="s">
        <v>442</v>
      </c>
      <c r="D5810" s="126">
        <v>250</v>
      </c>
      <c r="E5810" s="126">
        <v>24</v>
      </c>
      <c r="F5810" s="126" t="s">
        <v>6521</v>
      </c>
      <c r="G5810" s="126">
        <v>5.99</v>
      </c>
    </row>
    <row r="5811" spans="1:7" x14ac:dyDescent="0.25">
      <c r="A5811" s="126">
        <v>35290</v>
      </c>
      <c r="B5811" s="126" t="s">
        <v>4388</v>
      </c>
      <c r="C5811" s="126" t="s">
        <v>443</v>
      </c>
      <c r="D5811" s="126">
        <v>473</v>
      </c>
      <c r="E5811" s="126">
        <v>24</v>
      </c>
      <c r="F5811" s="126" t="s">
        <v>6449</v>
      </c>
      <c r="G5811" s="126">
        <v>4.28</v>
      </c>
    </row>
    <row r="5812" spans="1:7" x14ac:dyDescent="0.25">
      <c r="A5812" s="126">
        <v>35290</v>
      </c>
      <c r="B5812" s="126" t="s">
        <v>4388</v>
      </c>
      <c r="C5812" s="126" t="s">
        <v>443</v>
      </c>
      <c r="D5812" s="126">
        <v>473</v>
      </c>
      <c r="E5812" s="126">
        <v>24</v>
      </c>
      <c r="F5812" s="126" t="s">
        <v>6449</v>
      </c>
      <c r="G5812" s="126">
        <v>4.28</v>
      </c>
    </row>
    <row r="5813" spans="1:7" x14ac:dyDescent="0.25">
      <c r="A5813" s="126">
        <v>35291</v>
      </c>
      <c r="B5813" s="126" t="s">
        <v>4389</v>
      </c>
      <c r="C5813" s="126" t="s">
        <v>443</v>
      </c>
      <c r="D5813" s="126">
        <v>473</v>
      </c>
      <c r="E5813" s="126">
        <v>24</v>
      </c>
      <c r="F5813" s="126" t="s">
        <v>6449</v>
      </c>
      <c r="G5813" s="126">
        <v>4.28</v>
      </c>
    </row>
    <row r="5814" spans="1:7" x14ac:dyDescent="0.25">
      <c r="A5814" s="126">
        <v>35291</v>
      </c>
      <c r="B5814" s="126" t="s">
        <v>4389</v>
      </c>
      <c r="C5814" s="126" t="s">
        <v>443</v>
      </c>
      <c r="D5814" s="126">
        <v>473</v>
      </c>
      <c r="E5814" s="126">
        <v>24</v>
      </c>
      <c r="F5814" s="126" t="s">
        <v>6449</v>
      </c>
      <c r="G5814" s="126">
        <v>4.28</v>
      </c>
    </row>
    <row r="5815" spans="1:7" x14ac:dyDescent="0.25">
      <c r="A5815" s="126">
        <v>35292</v>
      </c>
      <c r="B5815" s="126" t="s">
        <v>4390</v>
      </c>
      <c r="C5815" s="126" t="s">
        <v>443</v>
      </c>
      <c r="D5815" s="126">
        <v>473</v>
      </c>
      <c r="E5815" s="126">
        <v>24</v>
      </c>
      <c r="F5815" s="126" t="s">
        <v>6449</v>
      </c>
      <c r="G5815" s="126">
        <v>4.28</v>
      </c>
    </row>
    <row r="5816" spans="1:7" x14ac:dyDescent="0.25">
      <c r="A5816" s="126">
        <v>35292</v>
      </c>
      <c r="B5816" s="126" t="s">
        <v>4390</v>
      </c>
      <c r="C5816" s="126" t="s">
        <v>443</v>
      </c>
      <c r="D5816" s="126">
        <v>473</v>
      </c>
      <c r="E5816" s="126">
        <v>24</v>
      </c>
      <c r="F5816" s="126" t="s">
        <v>6449</v>
      </c>
      <c r="G5816" s="126">
        <v>4.28</v>
      </c>
    </row>
    <row r="5817" spans="1:7" x14ac:dyDescent="0.25">
      <c r="A5817" s="126">
        <v>34969</v>
      </c>
      <c r="B5817" s="126" t="s">
        <v>4529</v>
      </c>
      <c r="C5817" s="126" t="s">
        <v>443</v>
      </c>
      <c r="D5817" s="126">
        <v>750</v>
      </c>
      <c r="E5817" s="126">
        <v>12</v>
      </c>
      <c r="F5817" s="126" t="s">
        <v>6481</v>
      </c>
      <c r="G5817" s="126">
        <v>6.98</v>
      </c>
    </row>
    <row r="5818" spans="1:7" x14ac:dyDescent="0.25">
      <c r="A5818" s="126">
        <v>34969</v>
      </c>
      <c r="B5818" s="126" t="s">
        <v>4529</v>
      </c>
      <c r="C5818" s="126" t="s">
        <v>443</v>
      </c>
      <c r="D5818" s="126">
        <v>750</v>
      </c>
      <c r="E5818" s="126">
        <v>12</v>
      </c>
      <c r="F5818" s="126" t="s">
        <v>6481</v>
      </c>
      <c r="G5818" s="126">
        <v>6.98</v>
      </c>
    </row>
    <row r="5819" spans="1:7" x14ac:dyDescent="0.25">
      <c r="A5819" s="126">
        <v>34970</v>
      </c>
      <c r="B5819" s="126" t="s">
        <v>4530</v>
      </c>
      <c r="C5819" s="126" t="s">
        <v>443</v>
      </c>
      <c r="D5819" s="126">
        <v>750</v>
      </c>
      <c r="E5819" s="126">
        <v>12</v>
      </c>
      <c r="F5819" s="126" t="s">
        <v>6481</v>
      </c>
      <c r="G5819" s="126">
        <v>6.98</v>
      </c>
    </row>
    <row r="5820" spans="1:7" x14ac:dyDescent="0.25">
      <c r="A5820" s="126">
        <v>34970</v>
      </c>
      <c r="B5820" s="126" t="s">
        <v>4530</v>
      </c>
      <c r="C5820" s="126" t="s">
        <v>443</v>
      </c>
      <c r="D5820" s="126">
        <v>750</v>
      </c>
      <c r="E5820" s="126">
        <v>12</v>
      </c>
      <c r="F5820" s="126" t="s">
        <v>6481</v>
      </c>
      <c r="G5820" s="126">
        <v>6.98</v>
      </c>
    </row>
    <row r="5821" spans="1:7" x14ac:dyDescent="0.25">
      <c r="A5821" s="126">
        <v>34971</v>
      </c>
      <c r="B5821" s="126" t="s">
        <v>4531</v>
      </c>
      <c r="C5821" s="126" t="s">
        <v>443</v>
      </c>
      <c r="D5821" s="126">
        <v>750</v>
      </c>
      <c r="E5821" s="126">
        <v>12</v>
      </c>
      <c r="F5821" s="126" t="s">
        <v>6481</v>
      </c>
      <c r="G5821" s="126">
        <v>6.98</v>
      </c>
    </row>
    <row r="5822" spans="1:7" x14ac:dyDescent="0.25">
      <c r="A5822" s="126">
        <v>34971</v>
      </c>
      <c r="B5822" s="126" t="s">
        <v>4531</v>
      </c>
      <c r="C5822" s="126" t="s">
        <v>443</v>
      </c>
      <c r="D5822" s="126">
        <v>750</v>
      </c>
      <c r="E5822" s="126">
        <v>12</v>
      </c>
      <c r="F5822" s="126" t="s">
        <v>6481</v>
      </c>
      <c r="G5822" s="126">
        <v>6.98</v>
      </c>
    </row>
    <row r="5823" spans="1:7" x14ac:dyDescent="0.25">
      <c r="A5823" s="126">
        <v>34972</v>
      </c>
      <c r="B5823" s="126" t="s">
        <v>4532</v>
      </c>
      <c r="C5823" s="126" t="s">
        <v>443</v>
      </c>
      <c r="D5823" s="126">
        <v>750</v>
      </c>
      <c r="E5823" s="126">
        <v>12</v>
      </c>
      <c r="F5823" s="126" t="s">
        <v>6481</v>
      </c>
      <c r="G5823" s="126">
        <v>11.99</v>
      </c>
    </row>
    <row r="5824" spans="1:7" x14ac:dyDescent="0.25">
      <c r="A5824" s="126">
        <v>34972</v>
      </c>
      <c r="B5824" s="126" t="s">
        <v>4532</v>
      </c>
      <c r="C5824" s="126" t="s">
        <v>443</v>
      </c>
      <c r="D5824" s="126">
        <v>750</v>
      </c>
      <c r="E5824" s="126">
        <v>12</v>
      </c>
      <c r="F5824" s="126" t="s">
        <v>6481</v>
      </c>
      <c r="G5824" s="126">
        <v>11.99</v>
      </c>
    </row>
    <row r="5825" spans="1:7" x14ac:dyDescent="0.25">
      <c r="A5825" s="126">
        <v>33528</v>
      </c>
      <c r="B5825" s="126" t="s">
        <v>4027</v>
      </c>
      <c r="C5825" s="126" t="s">
        <v>443</v>
      </c>
      <c r="D5825" s="126">
        <v>750</v>
      </c>
      <c r="E5825" s="126">
        <v>12</v>
      </c>
      <c r="F5825" s="126" t="s">
        <v>6449</v>
      </c>
      <c r="G5825" s="126">
        <v>12.34</v>
      </c>
    </row>
    <row r="5826" spans="1:7" x14ac:dyDescent="0.25">
      <c r="A5826" s="126">
        <v>33528</v>
      </c>
      <c r="B5826" s="126" t="s">
        <v>4027</v>
      </c>
      <c r="C5826" s="126" t="s">
        <v>443</v>
      </c>
      <c r="D5826" s="126">
        <v>750</v>
      </c>
      <c r="E5826" s="126">
        <v>12</v>
      </c>
      <c r="F5826" s="126" t="s">
        <v>6449</v>
      </c>
      <c r="G5826" s="126">
        <v>12.34</v>
      </c>
    </row>
    <row r="5827" spans="1:7" x14ac:dyDescent="0.25">
      <c r="A5827" s="126">
        <v>33702</v>
      </c>
      <c r="B5827" s="126" t="s">
        <v>3589</v>
      </c>
      <c r="C5827" s="126" t="s">
        <v>441</v>
      </c>
      <c r="D5827" s="126">
        <v>750</v>
      </c>
      <c r="E5827" s="126">
        <v>12</v>
      </c>
      <c r="F5827" s="126" t="s">
        <v>5820</v>
      </c>
      <c r="G5827" s="126">
        <v>34.99</v>
      </c>
    </row>
    <row r="5828" spans="1:7" x14ac:dyDescent="0.25">
      <c r="A5828" s="126">
        <v>34220</v>
      </c>
      <c r="B5828" s="126" t="s">
        <v>4241</v>
      </c>
      <c r="C5828" s="126" t="s">
        <v>443</v>
      </c>
      <c r="D5828" s="126">
        <v>473</v>
      </c>
      <c r="E5828" s="126">
        <v>24</v>
      </c>
      <c r="F5828" s="126" t="s">
        <v>6529</v>
      </c>
      <c r="G5828" s="126">
        <v>4.3</v>
      </c>
    </row>
    <row r="5829" spans="1:7" x14ac:dyDescent="0.25">
      <c r="A5829" s="126">
        <v>34220</v>
      </c>
      <c r="B5829" s="126" t="s">
        <v>4241</v>
      </c>
      <c r="C5829" s="126" t="s">
        <v>443</v>
      </c>
      <c r="D5829" s="126">
        <v>473</v>
      </c>
      <c r="E5829" s="126">
        <v>24</v>
      </c>
      <c r="F5829" s="126" t="s">
        <v>6529</v>
      </c>
      <c r="G5829" s="126">
        <v>4.3</v>
      </c>
    </row>
    <row r="5830" spans="1:7" x14ac:dyDescent="0.25">
      <c r="A5830" s="126">
        <v>34221</v>
      </c>
      <c r="B5830" s="126" t="s">
        <v>4158</v>
      </c>
      <c r="C5830" s="126" t="s">
        <v>442</v>
      </c>
      <c r="D5830" s="126">
        <v>3000</v>
      </c>
      <c r="E5830" s="126">
        <v>4</v>
      </c>
      <c r="F5830" s="126" t="s">
        <v>5779</v>
      </c>
      <c r="G5830" s="126">
        <v>34.99</v>
      </c>
    </row>
    <row r="5831" spans="1:7" x14ac:dyDescent="0.25">
      <c r="A5831" s="126">
        <v>32736</v>
      </c>
      <c r="B5831" s="126" t="s">
        <v>3962</v>
      </c>
      <c r="C5831" s="126" t="s">
        <v>443</v>
      </c>
      <c r="D5831" s="126">
        <v>473</v>
      </c>
      <c r="E5831" s="126">
        <v>24</v>
      </c>
      <c r="F5831" s="126" t="s">
        <v>6431</v>
      </c>
      <c r="G5831" s="126">
        <v>3.49</v>
      </c>
    </row>
    <row r="5832" spans="1:7" x14ac:dyDescent="0.25">
      <c r="A5832" s="126">
        <v>32736</v>
      </c>
      <c r="B5832" s="126" t="s">
        <v>3962</v>
      </c>
      <c r="C5832" s="126" t="s">
        <v>443</v>
      </c>
      <c r="D5832" s="126">
        <v>473</v>
      </c>
      <c r="E5832" s="126">
        <v>24</v>
      </c>
      <c r="F5832" s="126" t="s">
        <v>6431</v>
      </c>
      <c r="G5832" s="126">
        <v>3.49</v>
      </c>
    </row>
    <row r="5833" spans="1:7" x14ac:dyDescent="0.25">
      <c r="A5833" s="126">
        <v>32738</v>
      </c>
      <c r="B5833" s="126" t="s">
        <v>3963</v>
      </c>
      <c r="C5833" s="126" t="s">
        <v>443</v>
      </c>
      <c r="D5833" s="126">
        <v>473</v>
      </c>
      <c r="E5833" s="126">
        <v>24</v>
      </c>
      <c r="F5833" s="126" t="s">
        <v>6431</v>
      </c>
      <c r="G5833" s="126">
        <v>3.49</v>
      </c>
    </row>
    <row r="5834" spans="1:7" x14ac:dyDescent="0.25">
      <c r="A5834" s="126">
        <v>32738</v>
      </c>
      <c r="B5834" s="126" t="s">
        <v>3963</v>
      </c>
      <c r="C5834" s="126" t="s">
        <v>443</v>
      </c>
      <c r="D5834" s="126">
        <v>473</v>
      </c>
      <c r="E5834" s="126">
        <v>24</v>
      </c>
      <c r="F5834" s="126" t="s">
        <v>6431</v>
      </c>
      <c r="G5834" s="126">
        <v>3.49</v>
      </c>
    </row>
    <row r="5835" spans="1:7" x14ac:dyDescent="0.25">
      <c r="A5835" s="126">
        <v>33534</v>
      </c>
      <c r="B5835" s="126" t="s">
        <v>4030</v>
      </c>
      <c r="C5835" s="126" t="s">
        <v>443</v>
      </c>
      <c r="D5835" s="126">
        <v>750</v>
      </c>
      <c r="E5835" s="126">
        <v>12</v>
      </c>
      <c r="F5835" s="126" t="s">
        <v>6449</v>
      </c>
      <c r="G5835" s="126">
        <v>9.2899999999999991</v>
      </c>
    </row>
    <row r="5836" spans="1:7" x14ac:dyDescent="0.25">
      <c r="A5836" s="126">
        <v>33534</v>
      </c>
      <c r="B5836" s="126" t="s">
        <v>4030</v>
      </c>
      <c r="C5836" s="126" t="s">
        <v>443</v>
      </c>
      <c r="D5836" s="126">
        <v>750</v>
      </c>
      <c r="E5836" s="126">
        <v>12</v>
      </c>
      <c r="F5836" s="126" t="s">
        <v>6449</v>
      </c>
      <c r="G5836" s="126">
        <v>9.2899999999999991</v>
      </c>
    </row>
    <row r="5837" spans="1:7" x14ac:dyDescent="0.25">
      <c r="A5837" s="126">
        <v>33538</v>
      </c>
      <c r="B5837" s="126" t="s">
        <v>4380</v>
      </c>
      <c r="C5837" s="126" t="s">
        <v>443</v>
      </c>
      <c r="D5837" s="126">
        <v>750</v>
      </c>
      <c r="E5837" s="126">
        <v>12</v>
      </c>
      <c r="F5837" s="126" t="s">
        <v>6449</v>
      </c>
      <c r="G5837" s="126">
        <v>9.2899999999999991</v>
      </c>
    </row>
    <row r="5838" spans="1:7" x14ac:dyDescent="0.25">
      <c r="A5838" s="126">
        <v>33538</v>
      </c>
      <c r="B5838" s="126" t="s">
        <v>4380</v>
      </c>
      <c r="C5838" s="126" t="s">
        <v>443</v>
      </c>
      <c r="D5838" s="126">
        <v>750</v>
      </c>
      <c r="E5838" s="126">
        <v>12</v>
      </c>
      <c r="F5838" s="126" t="s">
        <v>6449</v>
      </c>
      <c r="G5838" s="126">
        <v>9.2899999999999991</v>
      </c>
    </row>
    <row r="5839" spans="1:7" x14ac:dyDescent="0.25">
      <c r="A5839" s="126">
        <v>32832</v>
      </c>
      <c r="B5839" s="126" t="s">
        <v>3863</v>
      </c>
      <c r="C5839" s="126" t="s">
        <v>442</v>
      </c>
      <c r="D5839" s="126">
        <v>750</v>
      </c>
      <c r="E5839" s="126">
        <v>12</v>
      </c>
      <c r="F5839" s="126" t="s">
        <v>6530</v>
      </c>
      <c r="G5839" s="126">
        <v>17.989999999999998</v>
      </c>
    </row>
    <row r="5840" spans="1:7" x14ac:dyDescent="0.25">
      <c r="A5840" s="126">
        <v>32836</v>
      </c>
      <c r="B5840" s="126" t="s">
        <v>3865</v>
      </c>
      <c r="C5840" s="126" t="s">
        <v>442</v>
      </c>
      <c r="D5840" s="126">
        <v>750</v>
      </c>
      <c r="E5840" s="126">
        <v>12</v>
      </c>
      <c r="F5840" s="126" t="s">
        <v>6530</v>
      </c>
      <c r="G5840" s="126">
        <v>17.989999999999998</v>
      </c>
    </row>
    <row r="5841" spans="1:7" x14ac:dyDescent="0.25">
      <c r="A5841" s="126">
        <v>33952</v>
      </c>
      <c r="B5841" s="126" t="s">
        <v>3725</v>
      </c>
      <c r="C5841" s="126" t="s">
        <v>443</v>
      </c>
      <c r="D5841" s="126">
        <v>473</v>
      </c>
      <c r="E5841" s="126">
        <v>24</v>
      </c>
      <c r="F5841" s="126" t="s">
        <v>6726</v>
      </c>
      <c r="G5841" s="126">
        <v>4.1900000000000004</v>
      </c>
    </row>
    <row r="5842" spans="1:7" x14ac:dyDescent="0.25">
      <c r="A5842" s="126">
        <v>33952</v>
      </c>
      <c r="B5842" s="126" t="s">
        <v>3725</v>
      </c>
      <c r="C5842" s="126" t="s">
        <v>443</v>
      </c>
      <c r="D5842" s="126">
        <v>473</v>
      </c>
      <c r="E5842" s="126">
        <v>24</v>
      </c>
      <c r="F5842" s="126" t="s">
        <v>6726</v>
      </c>
      <c r="G5842" s="126">
        <v>4.1900000000000004</v>
      </c>
    </row>
    <row r="5843" spans="1:7" x14ac:dyDescent="0.25">
      <c r="A5843" s="126">
        <v>33952</v>
      </c>
      <c r="B5843" s="126" t="s">
        <v>3725</v>
      </c>
      <c r="C5843" s="126" t="s">
        <v>443</v>
      </c>
      <c r="D5843" s="126">
        <v>473</v>
      </c>
      <c r="E5843" s="126">
        <v>24</v>
      </c>
      <c r="F5843" s="126" t="s">
        <v>6726</v>
      </c>
      <c r="G5843" s="126">
        <v>4.1900000000000004</v>
      </c>
    </row>
    <row r="5844" spans="1:7" x14ac:dyDescent="0.25">
      <c r="A5844" s="126">
        <v>35342</v>
      </c>
      <c r="B5844" s="126" t="s">
        <v>4400</v>
      </c>
      <c r="C5844" s="126" t="s">
        <v>442</v>
      </c>
      <c r="D5844" s="126">
        <v>750</v>
      </c>
      <c r="E5844" s="126">
        <v>6</v>
      </c>
      <c r="F5844" s="126" t="s">
        <v>6063</v>
      </c>
      <c r="G5844" s="126">
        <v>110.11</v>
      </c>
    </row>
    <row r="5845" spans="1:7" x14ac:dyDescent="0.25">
      <c r="A5845" s="126">
        <v>32794</v>
      </c>
      <c r="B5845" s="126" t="s">
        <v>3442</v>
      </c>
      <c r="C5845" s="126" t="s">
        <v>443</v>
      </c>
      <c r="D5845" s="126">
        <v>473</v>
      </c>
      <c r="E5845" s="126">
        <v>24</v>
      </c>
      <c r="F5845" s="126" t="s">
        <v>6638</v>
      </c>
      <c r="G5845" s="126">
        <v>3.96</v>
      </c>
    </row>
    <row r="5846" spans="1:7" x14ac:dyDescent="0.25">
      <c r="A5846" s="126">
        <v>32794</v>
      </c>
      <c r="B5846" s="126" t="s">
        <v>3442</v>
      </c>
      <c r="C5846" s="126" t="s">
        <v>443</v>
      </c>
      <c r="D5846" s="126">
        <v>473</v>
      </c>
      <c r="E5846" s="126">
        <v>24</v>
      </c>
      <c r="F5846" s="126" t="s">
        <v>6638</v>
      </c>
      <c r="G5846" s="126">
        <v>3.96</v>
      </c>
    </row>
    <row r="5847" spans="1:7" x14ac:dyDescent="0.25">
      <c r="A5847" s="126">
        <v>34976</v>
      </c>
      <c r="B5847" s="126" t="s">
        <v>4577</v>
      </c>
      <c r="C5847" s="126" t="s">
        <v>443</v>
      </c>
      <c r="D5847" s="126">
        <v>473</v>
      </c>
      <c r="E5847" s="126">
        <v>24</v>
      </c>
      <c r="F5847" s="126" t="s">
        <v>6678</v>
      </c>
      <c r="G5847" s="126">
        <v>4.79</v>
      </c>
    </row>
    <row r="5848" spans="1:7" x14ac:dyDescent="0.25">
      <c r="A5848" s="126">
        <v>34976</v>
      </c>
      <c r="B5848" s="126" t="s">
        <v>4577</v>
      </c>
      <c r="C5848" s="126" t="s">
        <v>443</v>
      </c>
      <c r="D5848" s="126">
        <v>473</v>
      </c>
      <c r="E5848" s="126">
        <v>24</v>
      </c>
      <c r="F5848" s="126" t="s">
        <v>6678</v>
      </c>
      <c r="G5848" s="126">
        <v>4.79</v>
      </c>
    </row>
    <row r="5849" spans="1:7" x14ac:dyDescent="0.25">
      <c r="A5849" s="126">
        <v>34979</v>
      </c>
      <c r="B5849" s="126" t="s">
        <v>4533</v>
      </c>
      <c r="C5849" s="126" t="s">
        <v>443</v>
      </c>
      <c r="D5849" s="126">
        <v>3784</v>
      </c>
      <c r="E5849" s="126">
        <v>3</v>
      </c>
      <c r="F5849" s="126" t="s">
        <v>6481</v>
      </c>
      <c r="G5849" s="126">
        <v>27.99</v>
      </c>
    </row>
    <row r="5850" spans="1:7" x14ac:dyDescent="0.25">
      <c r="A5850" s="126">
        <v>34979</v>
      </c>
      <c r="B5850" s="126" t="s">
        <v>4533</v>
      </c>
      <c r="C5850" s="126" t="s">
        <v>443</v>
      </c>
      <c r="D5850" s="126">
        <v>3784</v>
      </c>
      <c r="E5850" s="126">
        <v>3</v>
      </c>
      <c r="F5850" s="126" t="s">
        <v>6481</v>
      </c>
      <c r="G5850" s="126">
        <v>27.99</v>
      </c>
    </row>
    <row r="5851" spans="1:7" x14ac:dyDescent="0.25">
      <c r="A5851" s="126">
        <v>34234</v>
      </c>
      <c r="B5851" s="126" t="s">
        <v>4130</v>
      </c>
      <c r="C5851" s="126" t="s">
        <v>441</v>
      </c>
      <c r="D5851" s="126">
        <v>375</v>
      </c>
      <c r="E5851" s="126">
        <v>12</v>
      </c>
      <c r="F5851" s="126" t="s">
        <v>5786</v>
      </c>
      <c r="G5851" s="126">
        <v>20.49</v>
      </c>
    </row>
    <row r="5852" spans="1:7" x14ac:dyDescent="0.25">
      <c r="A5852" s="126">
        <v>33549</v>
      </c>
      <c r="B5852" s="126" t="s">
        <v>4033</v>
      </c>
      <c r="C5852" s="126" t="s">
        <v>443</v>
      </c>
      <c r="D5852" s="126">
        <v>750</v>
      </c>
      <c r="E5852" s="126">
        <v>12</v>
      </c>
      <c r="F5852" s="126" t="s">
        <v>6449</v>
      </c>
      <c r="G5852" s="126">
        <v>10.050000000000001</v>
      </c>
    </row>
    <row r="5853" spans="1:7" x14ac:dyDescent="0.25">
      <c r="A5853" s="126">
        <v>33549</v>
      </c>
      <c r="B5853" s="126" t="s">
        <v>4033</v>
      </c>
      <c r="C5853" s="126" t="s">
        <v>443</v>
      </c>
      <c r="D5853" s="126">
        <v>750</v>
      </c>
      <c r="E5853" s="126">
        <v>12</v>
      </c>
      <c r="F5853" s="126" t="s">
        <v>6449</v>
      </c>
      <c r="G5853" s="126">
        <v>10.050000000000001</v>
      </c>
    </row>
    <row r="5854" spans="1:7" x14ac:dyDescent="0.25">
      <c r="A5854" s="126">
        <v>34800</v>
      </c>
      <c r="B5854" s="126" t="s">
        <v>4306</v>
      </c>
      <c r="C5854" s="126" t="s">
        <v>442</v>
      </c>
      <c r="D5854" s="126">
        <v>750</v>
      </c>
      <c r="E5854" s="126">
        <v>6</v>
      </c>
      <c r="F5854" s="126" t="s">
        <v>5779</v>
      </c>
      <c r="G5854" s="126">
        <v>19.989999999999998</v>
      </c>
    </row>
    <row r="5855" spans="1:7" x14ac:dyDescent="0.25">
      <c r="A5855" s="126">
        <v>35479</v>
      </c>
      <c r="B5855" s="126" t="s">
        <v>4470</v>
      </c>
      <c r="C5855" s="126" t="s">
        <v>443</v>
      </c>
      <c r="D5855" s="126">
        <v>2130</v>
      </c>
      <c r="E5855" s="126">
        <v>4</v>
      </c>
      <c r="F5855" s="126" t="s">
        <v>6179</v>
      </c>
      <c r="G5855" s="126">
        <v>12.79</v>
      </c>
    </row>
    <row r="5856" spans="1:7" x14ac:dyDescent="0.25">
      <c r="A5856" s="126">
        <v>35479</v>
      </c>
      <c r="B5856" s="126" t="s">
        <v>4470</v>
      </c>
      <c r="C5856" s="126" t="s">
        <v>443</v>
      </c>
      <c r="D5856" s="126">
        <v>2130</v>
      </c>
      <c r="E5856" s="126">
        <v>4</v>
      </c>
      <c r="F5856" s="126" t="s">
        <v>6179</v>
      </c>
      <c r="G5856" s="126">
        <v>12.79</v>
      </c>
    </row>
    <row r="5857" spans="1:7" x14ac:dyDescent="0.25">
      <c r="A5857" s="126">
        <v>33028</v>
      </c>
      <c r="B5857" s="126" t="s">
        <v>3842</v>
      </c>
      <c r="C5857" s="126" t="s">
        <v>444</v>
      </c>
      <c r="D5857" s="126">
        <v>2130</v>
      </c>
      <c r="E5857" s="126">
        <v>4</v>
      </c>
      <c r="F5857" s="126" t="s">
        <v>5844</v>
      </c>
      <c r="G5857" s="126">
        <v>15.99</v>
      </c>
    </row>
    <row r="5858" spans="1:7" x14ac:dyDescent="0.25">
      <c r="A5858" s="126">
        <v>33029</v>
      </c>
      <c r="B5858" s="126" t="s">
        <v>3843</v>
      </c>
      <c r="C5858" s="126" t="s">
        <v>444</v>
      </c>
      <c r="D5858" s="126">
        <v>2130</v>
      </c>
      <c r="E5858" s="126">
        <v>4</v>
      </c>
      <c r="F5858" s="126" t="s">
        <v>5844</v>
      </c>
      <c r="G5858" s="126">
        <v>15.99</v>
      </c>
    </row>
    <row r="5859" spans="1:7" x14ac:dyDescent="0.25">
      <c r="A5859" s="126">
        <v>35210</v>
      </c>
      <c r="B5859" s="126" t="s">
        <v>4430</v>
      </c>
      <c r="C5859" s="126" t="s">
        <v>443</v>
      </c>
      <c r="D5859" s="126">
        <v>473</v>
      </c>
      <c r="E5859" s="126">
        <v>24</v>
      </c>
      <c r="F5859" s="126" t="s">
        <v>6180</v>
      </c>
      <c r="G5859" s="126">
        <v>3.01</v>
      </c>
    </row>
    <row r="5860" spans="1:7" x14ac:dyDescent="0.25">
      <c r="A5860" s="126">
        <v>35210</v>
      </c>
      <c r="B5860" s="126" t="s">
        <v>4430</v>
      </c>
      <c r="C5860" s="126" t="s">
        <v>443</v>
      </c>
      <c r="D5860" s="126">
        <v>473</v>
      </c>
      <c r="E5860" s="126">
        <v>24</v>
      </c>
      <c r="F5860" s="126" t="s">
        <v>6180</v>
      </c>
      <c r="G5860" s="126">
        <v>3.01</v>
      </c>
    </row>
    <row r="5861" spans="1:7" x14ac:dyDescent="0.25">
      <c r="A5861" s="126">
        <v>35214</v>
      </c>
      <c r="B5861" s="126" t="s">
        <v>4432</v>
      </c>
      <c r="C5861" s="126" t="s">
        <v>443</v>
      </c>
      <c r="D5861" s="126">
        <v>2046</v>
      </c>
      <c r="E5861" s="126">
        <v>4</v>
      </c>
      <c r="F5861" s="126" t="s">
        <v>6180</v>
      </c>
      <c r="G5861" s="126">
        <v>13.63</v>
      </c>
    </row>
    <row r="5862" spans="1:7" x14ac:dyDescent="0.25">
      <c r="A5862" s="126">
        <v>35214</v>
      </c>
      <c r="B5862" s="126" t="s">
        <v>4432</v>
      </c>
      <c r="C5862" s="126" t="s">
        <v>443</v>
      </c>
      <c r="D5862" s="126">
        <v>2046</v>
      </c>
      <c r="E5862" s="126">
        <v>4</v>
      </c>
      <c r="F5862" s="126" t="s">
        <v>6180</v>
      </c>
      <c r="G5862" s="126">
        <v>13.63</v>
      </c>
    </row>
    <row r="5863" spans="1:7" x14ac:dyDescent="0.25">
      <c r="A5863" s="126">
        <v>33065</v>
      </c>
      <c r="B5863" s="126" t="s">
        <v>4643</v>
      </c>
      <c r="C5863" s="126" t="s">
        <v>442</v>
      </c>
      <c r="D5863" s="126">
        <v>750</v>
      </c>
      <c r="E5863" s="126">
        <v>12</v>
      </c>
      <c r="F5863" s="126" t="s">
        <v>5928</v>
      </c>
      <c r="G5863" s="126">
        <v>16.989999999999998</v>
      </c>
    </row>
    <row r="5864" spans="1:7" x14ac:dyDescent="0.25">
      <c r="A5864" s="126">
        <v>34936</v>
      </c>
      <c r="B5864" s="126" t="s">
        <v>45</v>
      </c>
      <c r="C5864" s="126" t="s">
        <v>441</v>
      </c>
      <c r="D5864" s="126">
        <v>700</v>
      </c>
      <c r="E5864" s="126">
        <v>6</v>
      </c>
      <c r="F5864" s="126" t="s">
        <v>5754</v>
      </c>
      <c r="G5864" s="126">
        <v>23.1</v>
      </c>
    </row>
    <row r="5865" spans="1:7" x14ac:dyDescent="0.25">
      <c r="A5865" s="126">
        <v>33011</v>
      </c>
      <c r="B5865" s="126" t="s">
        <v>3836</v>
      </c>
      <c r="C5865" s="126" t="s">
        <v>442</v>
      </c>
      <c r="D5865" s="126">
        <v>750</v>
      </c>
      <c r="E5865" s="126">
        <v>6</v>
      </c>
      <c r="F5865" s="126" t="s">
        <v>6126</v>
      </c>
      <c r="G5865" s="126">
        <v>17.989999999999998</v>
      </c>
    </row>
    <row r="5866" spans="1:7" x14ac:dyDescent="0.25">
      <c r="A5866" s="126">
        <v>35523</v>
      </c>
      <c r="B5866" s="126" t="s">
        <v>4473</v>
      </c>
      <c r="C5866" s="126" t="s">
        <v>443</v>
      </c>
      <c r="D5866" s="126">
        <v>473</v>
      </c>
      <c r="E5866" s="126">
        <v>24</v>
      </c>
      <c r="F5866" s="126" t="s">
        <v>6180</v>
      </c>
      <c r="G5866" s="126">
        <v>3.79</v>
      </c>
    </row>
    <row r="5867" spans="1:7" x14ac:dyDescent="0.25">
      <c r="A5867" s="126">
        <v>35523</v>
      </c>
      <c r="B5867" s="126" t="s">
        <v>4473</v>
      </c>
      <c r="C5867" s="126" t="s">
        <v>443</v>
      </c>
      <c r="D5867" s="126">
        <v>473</v>
      </c>
      <c r="E5867" s="126">
        <v>24</v>
      </c>
      <c r="F5867" s="126" t="s">
        <v>6180</v>
      </c>
      <c r="G5867" s="126">
        <v>3.79</v>
      </c>
    </row>
    <row r="5868" spans="1:7" x14ac:dyDescent="0.25">
      <c r="A5868" s="126">
        <v>35527</v>
      </c>
      <c r="B5868" s="126" t="s">
        <v>4592</v>
      </c>
      <c r="C5868" s="126" t="s">
        <v>442</v>
      </c>
      <c r="D5868" s="126">
        <v>250</v>
      </c>
      <c r="E5868" s="126">
        <v>24</v>
      </c>
      <c r="F5868" s="126" t="s">
        <v>6415</v>
      </c>
      <c r="G5868" s="126">
        <v>4.99</v>
      </c>
    </row>
    <row r="5869" spans="1:7" x14ac:dyDescent="0.25">
      <c r="A5869" s="126">
        <v>35188</v>
      </c>
      <c r="B5869" s="126" t="s">
        <v>4423</v>
      </c>
      <c r="C5869" s="126" t="s">
        <v>443</v>
      </c>
      <c r="D5869" s="126">
        <v>473</v>
      </c>
      <c r="E5869" s="126">
        <v>24</v>
      </c>
      <c r="F5869" s="126" t="s">
        <v>5984</v>
      </c>
      <c r="G5869" s="126">
        <v>4.25</v>
      </c>
    </row>
    <row r="5870" spans="1:7" x14ac:dyDescent="0.25">
      <c r="A5870" s="126">
        <v>35188</v>
      </c>
      <c r="B5870" s="126" t="s">
        <v>4423</v>
      </c>
      <c r="C5870" s="126" t="s">
        <v>443</v>
      </c>
      <c r="D5870" s="126">
        <v>473</v>
      </c>
      <c r="E5870" s="126">
        <v>24</v>
      </c>
      <c r="F5870" s="126" t="s">
        <v>5984</v>
      </c>
      <c r="G5870" s="126">
        <v>4.25</v>
      </c>
    </row>
    <row r="5871" spans="1:7" x14ac:dyDescent="0.25">
      <c r="A5871" s="126">
        <v>33039</v>
      </c>
      <c r="B5871" s="126" t="s">
        <v>3445</v>
      </c>
      <c r="C5871" s="126" t="s">
        <v>443</v>
      </c>
      <c r="D5871" s="126">
        <v>473</v>
      </c>
      <c r="E5871" s="126">
        <v>24</v>
      </c>
      <c r="F5871" s="126" t="s">
        <v>6638</v>
      </c>
      <c r="G5871" s="126">
        <v>3.99</v>
      </c>
    </row>
    <row r="5872" spans="1:7" x14ac:dyDescent="0.25">
      <c r="A5872" s="126">
        <v>33039</v>
      </c>
      <c r="B5872" s="126" t="s">
        <v>3445</v>
      </c>
      <c r="C5872" s="126" t="s">
        <v>443</v>
      </c>
      <c r="D5872" s="126">
        <v>473</v>
      </c>
      <c r="E5872" s="126">
        <v>24</v>
      </c>
      <c r="F5872" s="126" t="s">
        <v>6638</v>
      </c>
      <c r="G5872" s="126">
        <v>3.99</v>
      </c>
    </row>
    <row r="5873" spans="1:7" x14ac:dyDescent="0.25">
      <c r="A5873" s="126">
        <v>34382</v>
      </c>
      <c r="B5873" s="126" t="s">
        <v>4198</v>
      </c>
      <c r="C5873" s="126" t="s">
        <v>443</v>
      </c>
      <c r="D5873" s="126">
        <v>473</v>
      </c>
      <c r="E5873" s="126">
        <v>24</v>
      </c>
      <c r="F5873" s="126" t="s">
        <v>6638</v>
      </c>
      <c r="G5873" s="126">
        <v>6</v>
      </c>
    </row>
    <row r="5874" spans="1:7" x14ac:dyDescent="0.25">
      <c r="A5874" s="126">
        <v>34382</v>
      </c>
      <c r="B5874" s="126" t="s">
        <v>4198</v>
      </c>
      <c r="C5874" s="126" t="s">
        <v>443</v>
      </c>
      <c r="D5874" s="126">
        <v>473</v>
      </c>
      <c r="E5874" s="126">
        <v>24</v>
      </c>
      <c r="F5874" s="126" t="s">
        <v>6638</v>
      </c>
      <c r="G5874" s="126">
        <v>6</v>
      </c>
    </row>
    <row r="5875" spans="1:7" x14ac:dyDescent="0.25">
      <c r="A5875" s="126">
        <v>34382</v>
      </c>
      <c r="B5875" s="126" t="s">
        <v>4198</v>
      </c>
      <c r="C5875" s="126" t="s">
        <v>443</v>
      </c>
      <c r="D5875" s="126">
        <v>473</v>
      </c>
      <c r="E5875" s="126">
        <v>24</v>
      </c>
      <c r="F5875" s="126" t="s">
        <v>6638</v>
      </c>
      <c r="G5875" s="126">
        <v>6</v>
      </c>
    </row>
    <row r="5876" spans="1:7" x14ac:dyDescent="0.25">
      <c r="A5876" s="126">
        <v>35380</v>
      </c>
      <c r="B5876" s="126" t="s">
        <v>4381</v>
      </c>
      <c r="C5876" s="126" t="s">
        <v>443</v>
      </c>
      <c r="D5876" s="126">
        <v>2046</v>
      </c>
      <c r="E5876" s="126">
        <v>4</v>
      </c>
      <c r="F5876" s="126" t="s">
        <v>5984</v>
      </c>
      <c r="G5876" s="126">
        <v>11.99</v>
      </c>
    </row>
    <row r="5877" spans="1:7" x14ac:dyDescent="0.25">
      <c r="A5877" s="126">
        <v>35380</v>
      </c>
      <c r="B5877" s="126" t="s">
        <v>4381</v>
      </c>
      <c r="C5877" s="126" t="s">
        <v>443</v>
      </c>
      <c r="D5877" s="126">
        <v>2046</v>
      </c>
      <c r="E5877" s="126">
        <v>4</v>
      </c>
      <c r="F5877" s="126" t="s">
        <v>5984</v>
      </c>
      <c r="G5877" s="126">
        <v>11.99</v>
      </c>
    </row>
    <row r="5878" spans="1:7" x14ac:dyDescent="0.25">
      <c r="A5878" s="126">
        <v>34809</v>
      </c>
      <c r="B5878" s="126" t="s">
        <v>4140</v>
      </c>
      <c r="C5878" s="126" t="s">
        <v>443</v>
      </c>
      <c r="D5878" s="126">
        <v>11352</v>
      </c>
      <c r="E5878" s="126">
        <v>1</v>
      </c>
      <c r="F5878" s="126" t="s">
        <v>6613</v>
      </c>
      <c r="G5878" s="126">
        <v>69.349999999999994</v>
      </c>
    </row>
    <row r="5879" spans="1:7" x14ac:dyDescent="0.25">
      <c r="A5879" s="126">
        <v>34809</v>
      </c>
      <c r="B5879" s="126" t="s">
        <v>4140</v>
      </c>
      <c r="C5879" s="126" t="s">
        <v>443</v>
      </c>
      <c r="D5879" s="126">
        <v>11352</v>
      </c>
      <c r="E5879" s="126">
        <v>1</v>
      </c>
      <c r="F5879" s="126" t="s">
        <v>6613</v>
      </c>
      <c r="G5879" s="126">
        <v>69.349999999999994</v>
      </c>
    </row>
    <row r="5880" spans="1:7" x14ac:dyDescent="0.25">
      <c r="A5880" s="126">
        <v>33221</v>
      </c>
      <c r="B5880" s="126" t="s">
        <v>3952</v>
      </c>
      <c r="C5880" s="126" t="s">
        <v>441</v>
      </c>
      <c r="D5880" s="126">
        <v>750</v>
      </c>
      <c r="E5880" s="126">
        <v>6</v>
      </c>
      <c r="F5880" s="126" t="s">
        <v>5786</v>
      </c>
      <c r="G5880" s="126">
        <v>102.99</v>
      </c>
    </row>
    <row r="5881" spans="1:7" x14ac:dyDescent="0.25">
      <c r="A5881" s="126">
        <v>34068</v>
      </c>
      <c r="B5881" s="126" t="s">
        <v>2590</v>
      </c>
      <c r="C5881" s="126" t="s">
        <v>443</v>
      </c>
      <c r="D5881" s="126">
        <v>5325</v>
      </c>
      <c r="E5881" s="126">
        <v>1</v>
      </c>
      <c r="F5881" s="126" t="s">
        <v>6179</v>
      </c>
      <c r="G5881" s="126">
        <v>29.99</v>
      </c>
    </row>
    <row r="5882" spans="1:7" x14ac:dyDescent="0.25">
      <c r="A5882" s="126">
        <v>34068</v>
      </c>
      <c r="B5882" s="126" t="s">
        <v>2590</v>
      </c>
      <c r="C5882" s="126" t="s">
        <v>443</v>
      </c>
      <c r="D5882" s="126">
        <v>5325</v>
      </c>
      <c r="E5882" s="126">
        <v>1</v>
      </c>
      <c r="F5882" s="126" t="s">
        <v>6179</v>
      </c>
      <c r="G5882" s="126">
        <v>29.99</v>
      </c>
    </row>
    <row r="5883" spans="1:7" x14ac:dyDescent="0.25">
      <c r="A5883" s="126">
        <v>34069</v>
      </c>
      <c r="B5883" s="126" t="s">
        <v>2591</v>
      </c>
      <c r="C5883" s="126" t="s">
        <v>443</v>
      </c>
      <c r="D5883" s="126">
        <v>473</v>
      </c>
      <c r="E5883" s="126">
        <v>24</v>
      </c>
      <c r="F5883" s="126" t="s">
        <v>6179</v>
      </c>
      <c r="G5883" s="126">
        <v>3.39</v>
      </c>
    </row>
    <row r="5884" spans="1:7" x14ac:dyDescent="0.25">
      <c r="A5884" s="126">
        <v>34069</v>
      </c>
      <c r="B5884" s="126" t="s">
        <v>2591</v>
      </c>
      <c r="C5884" s="126" t="s">
        <v>443</v>
      </c>
      <c r="D5884" s="126">
        <v>473</v>
      </c>
      <c r="E5884" s="126">
        <v>24</v>
      </c>
      <c r="F5884" s="126" t="s">
        <v>6179</v>
      </c>
      <c r="G5884" s="126">
        <v>3.39</v>
      </c>
    </row>
    <row r="5885" spans="1:7" x14ac:dyDescent="0.25">
      <c r="A5885" s="126">
        <v>33038</v>
      </c>
      <c r="B5885" s="126" t="s">
        <v>3846</v>
      </c>
      <c r="C5885" s="126" t="s">
        <v>444</v>
      </c>
      <c r="D5885" s="126">
        <v>1420</v>
      </c>
      <c r="E5885" s="126">
        <v>6</v>
      </c>
      <c r="F5885" s="126" t="s">
        <v>5773</v>
      </c>
      <c r="G5885" s="126">
        <v>10.99</v>
      </c>
    </row>
    <row r="5886" spans="1:7" x14ac:dyDescent="0.25">
      <c r="A5886" s="126">
        <v>34385</v>
      </c>
      <c r="B5886" s="126" t="s">
        <v>4200</v>
      </c>
      <c r="C5886" s="126" t="s">
        <v>443</v>
      </c>
      <c r="D5886" s="126">
        <v>473</v>
      </c>
      <c r="E5886" s="126">
        <v>24</v>
      </c>
      <c r="F5886" s="126" t="s">
        <v>6638</v>
      </c>
      <c r="G5886" s="126">
        <v>4</v>
      </c>
    </row>
    <row r="5887" spans="1:7" x14ac:dyDescent="0.25">
      <c r="A5887" s="126">
        <v>34385</v>
      </c>
      <c r="B5887" s="126" t="s">
        <v>4200</v>
      </c>
      <c r="C5887" s="126" t="s">
        <v>443</v>
      </c>
      <c r="D5887" s="126">
        <v>473</v>
      </c>
      <c r="E5887" s="126">
        <v>24</v>
      </c>
      <c r="F5887" s="126" t="s">
        <v>6638</v>
      </c>
      <c r="G5887" s="126">
        <v>4</v>
      </c>
    </row>
    <row r="5888" spans="1:7" x14ac:dyDescent="0.25">
      <c r="A5888" s="126">
        <v>34385</v>
      </c>
      <c r="B5888" s="126" t="s">
        <v>4200</v>
      </c>
      <c r="C5888" s="126" t="s">
        <v>443</v>
      </c>
      <c r="D5888" s="126">
        <v>473</v>
      </c>
      <c r="E5888" s="126">
        <v>24</v>
      </c>
      <c r="F5888" s="126" t="s">
        <v>6638</v>
      </c>
      <c r="G5888" s="126">
        <v>4</v>
      </c>
    </row>
    <row r="5889" spans="1:7" x14ac:dyDescent="0.25">
      <c r="A5889" s="126">
        <v>34392</v>
      </c>
      <c r="B5889" s="126" t="s">
        <v>4154</v>
      </c>
      <c r="C5889" s="126" t="s">
        <v>444</v>
      </c>
      <c r="D5889" s="126">
        <v>2130</v>
      </c>
      <c r="E5889" s="126">
        <v>4</v>
      </c>
      <c r="F5889" s="126" t="s">
        <v>5844</v>
      </c>
      <c r="G5889" s="126">
        <v>15.99</v>
      </c>
    </row>
    <row r="5890" spans="1:7" x14ac:dyDescent="0.25">
      <c r="A5890" s="126">
        <v>34961</v>
      </c>
      <c r="B5890" s="126" t="s">
        <v>4420</v>
      </c>
      <c r="C5890" s="126" t="s">
        <v>443</v>
      </c>
      <c r="D5890" s="126">
        <v>1892</v>
      </c>
      <c r="E5890" s="126">
        <v>6</v>
      </c>
      <c r="F5890" s="126" t="s">
        <v>6656</v>
      </c>
      <c r="G5890" s="126">
        <v>19.760000000000002</v>
      </c>
    </row>
    <row r="5891" spans="1:7" x14ac:dyDescent="0.25">
      <c r="A5891" s="126">
        <v>34961</v>
      </c>
      <c r="B5891" s="126" t="s">
        <v>4420</v>
      </c>
      <c r="C5891" s="126" t="s">
        <v>443</v>
      </c>
      <c r="D5891" s="126">
        <v>1892</v>
      </c>
      <c r="E5891" s="126">
        <v>6</v>
      </c>
      <c r="F5891" s="126" t="s">
        <v>6656</v>
      </c>
      <c r="G5891" s="126">
        <v>19.760000000000002</v>
      </c>
    </row>
    <row r="5892" spans="1:7" x14ac:dyDescent="0.25">
      <c r="A5892" s="126">
        <v>34396</v>
      </c>
      <c r="B5892" s="126" t="s">
        <v>4316</v>
      </c>
      <c r="C5892" s="126" t="s">
        <v>442</v>
      </c>
      <c r="D5892" s="126">
        <v>750</v>
      </c>
      <c r="E5892" s="126">
        <v>6</v>
      </c>
      <c r="F5892" s="126" t="s">
        <v>5957</v>
      </c>
      <c r="G5892" s="126">
        <v>29.99</v>
      </c>
    </row>
    <row r="5893" spans="1:7" x14ac:dyDescent="0.25">
      <c r="A5893" s="126">
        <v>34214</v>
      </c>
      <c r="B5893" s="126" t="s">
        <v>4127</v>
      </c>
      <c r="C5893" s="126" t="s">
        <v>441</v>
      </c>
      <c r="D5893" s="126">
        <v>750</v>
      </c>
      <c r="E5893" s="126">
        <v>9</v>
      </c>
      <c r="F5893" s="126" t="s">
        <v>5999</v>
      </c>
      <c r="G5893" s="126">
        <v>39.99</v>
      </c>
    </row>
    <row r="5894" spans="1:7" x14ac:dyDescent="0.25">
      <c r="A5894" s="126">
        <v>34569</v>
      </c>
      <c r="B5894" s="126" t="s">
        <v>4245</v>
      </c>
      <c r="C5894" s="126" t="s">
        <v>443</v>
      </c>
      <c r="D5894" s="126">
        <v>473</v>
      </c>
      <c r="E5894" s="126">
        <v>24</v>
      </c>
      <c r="F5894" s="126" t="s">
        <v>6449</v>
      </c>
      <c r="G5894" s="126">
        <v>5.0599999999999996</v>
      </c>
    </row>
    <row r="5895" spans="1:7" x14ac:dyDescent="0.25">
      <c r="A5895" s="126">
        <v>34569</v>
      </c>
      <c r="B5895" s="126" t="s">
        <v>4245</v>
      </c>
      <c r="C5895" s="126" t="s">
        <v>443</v>
      </c>
      <c r="D5895" s="126">
        <v>473</v>
      </c>
      <c r="E5895" s="126">
        <v>24</v>
      </c>
      <c r="F5895" s="126" t="s">
        <v>6449</v>
      </c>
      <c r="G5895" s="126">
        <v>5.0599999999999996</v>
      </c>
    </row>
    <row r="5896" spans="1:7" x14ac:dyDescent="0.25">
      <c r="A5896" s="126">
        <v>34033</v>
      </c>
      <c r="B5896" s="126" t="s">
        <v>5265</v>
      </c>
      <c r="C5896" s="126" t="s">
        <v>441</v>
      </c>
      <c r="D5896" s="126">
        <v>500</v>
      </c>
      <c r="E5896" s="126">
        <v>6</v>
      </c>
      <c r="F5896" s="126" t="s">
        <v>5928</v>
      </c>
      <c r="G5896" s="126">
        <v>28.99</v>
      </c>
    </row>
    <row r="5897" spans="1:7" x14ac:dyDescent="0.25">
      <c r="A5897" s="126">
        <v>32785</v>
      </c>
      <c r="B5897" s="126" t="s">
        <v>6756</v>
      </c>
      <c r="C5897" s="126" t="s">
        <v>443</v>
      </c>
      <c r="D5897" s="126">
        <v>473</v>
      </c>
      <c r="E5897" s="126">
        <v>24</v>
      </c>
      <c r="F5897" s="126" t="s">
        <v>6578</v>
      </c>
      <c r="G5897" s="126">
        <v>3.84</v>
      </c>
    </row>
    <row r="5898" spans="1:7" x14ac:dyDescent="0.25">
      <c r="A5898" s="126">
        <v>32785</v>
      </c>
      <c r="B5898" s="126" t="s">
        <v>6756</v>
      </c>
      <c r="C5898" s="126" t="s">
        <v>443</v>
      </c>
      <c r="D5898" s="126">
        <v>473</v>
      </c>
      <c r="E5898" s="126">
        <v>24</v>
      </c>
      <c r="F5898" s="126" t="s">
        <v>6578</v>
      </c>
      <c r="G5898" s="126">
        <v>3.84</v>
      </c>
    </row>
    <row r="5899" spans="1:7" x14ac:dyDescent="0.25">
      <c r="A5899" s="126">
        <v>34571</v>
      </c>
      <c r="B5899" s="126" t="s">
        <v>4247</v>
      </c>
      <c r="C5899" s="126" t="s">
        <v>443</v>
      </c>
      <c r="D5899" s="126">
        <v>473</v>
      </c>
      <c r="E5899" s="126">
        <v>24</v>
      </c>
      <c r="F5899" s="126" t="s">
        <v>6449</v>
      </c>
      <c r="G5899" s="126">
        <v>5.85</v>
      </c>
    </row>
    <row r="5900" spans="1:7" x14ac:dyDescent="0.25">
      <c r="A5900" s="126">
        <v>34571</v>
      </c>
      <c r="B5900" s="126" t="s">
        <v>4247</v>
      </c>
      <c r="C5900" s="126" t="s">
        <v>443</v>
      </c>
      <c r="D5900" s="126">
        <v>473</v>
      </c>
      <c r="E5900" s="126">
        <v>24</v>
      </c>
      <c r="F5900" s="126" t="s">
        <v>6449</v>
      </c>
      <c r="G5900" s="126">
        <v>5.85</v>
      </c>
    </row>
    <row r="5901" spans="1:7" x14ac:dyDescent="0.25">
      <c r="A5901" s="126">
        <v>35169</v>
      </c>
      <c r="B5901" s="126" t="s">
        <v>4421</v>
      </c>
      <c r="C5901" s="126" t="s">
        <v>442</v>
      </c>
      <c r="D5901" s="126">
        <v>750</v>
      </c>
      <c r="E5901" s="126">
        <v>12</v>
      </c>
      <c r="F5901" s="126" t="s">
        <v>5946</v>
      </c>
      <c r="G5901" s="126">
        <v>11.99</v>
      </c>
    </row>
    <row r="5902" spans="1:7" x14ac:dyDescent="0.25">
      <c r="A5902" s="126">
        <v>32916</v>
      </c>
      <c r="B5902" s="126" t="s">
        <v>4076</v>
      </c>
      <c r="C5902" s="126" t="s">
        <v>442</v>
      </c>
      <c r="D5902" s="126">
        <v>750</v>
      </c>
      <c r="E5902" s="126">
        <v>12</v>
      </c>
      <c r="F5902" s="126" t="s">
        <v>6329</v>
      </c>
      <c r="G5902" s="126">
        <v>12.49</v>
      </c>
    </row>
    <row r="5903" spans="1:7" x14ac:dyDescent="0.25">
      <c r="A5903" s="126">
        <v>35305</v>
      </c>
      <c r="B5903" s="126" t="s">
        <v>3563</v>
      </c>
      <c r="C5903" s="126" t="s">
        <v>441</v>
      </c>
      <c r="D5903" s="126">
        <v>750</v>
      </c>
      <c r="E5903" s="126">
        <v>12</v>
      </c>
      <c r="F5903" s="126" t="s">
        <v>6658</v>
      </c>
      <c r="G5903" s="126">
        <v>24.49</v>
      </c>
    </row>
    <row r="5904" spans="1:7" x14ac:dyDescent="0.25">
      <c r="A5904" s="126">
        <v>33523</v>
      </c>
      <c r="B5904" s="126" t="s">
        <v>4026</v>
      </c>
      <c r="C5904" s="126" t="s">
        <v>443</v>
      </c>
      <c r="D5904" s="126">
        <v>750</v>
      </c>
      <c r="E5904" s="126">
        <v>12</v>
      </c>
      <c r="F5904" s="126" t="s">
        <v>6449</v>
      </c>
      <c r="G5904" s="126">
        <v>9.2899999999999991</v>
      </c>
    </row>
    <row r="5905" spans="1:7" x14ac:dyDescent="0.25">
      <c r="A5905" s="126">
        <v>33523</v>
      </c>
      <c r="B5905" s="126" t="s">
        <v>4026</v>
      </c>
      <c r="C5905" s="126" t="s">
        <v>443</v>
      </c>
      <c r="D5905" s="126">
        <v>750</v>
      </c>
      <c r="E5905" s="126">
        <v>12</v>
      </c>
      <c r="F5905" s="126" t="s">
        <v>6449</v>
      </c>
      <c r="G5905" s="126">
        <v>9.2899999999999991</v>
      </c>
    </row>
    <row r="5906" spans="1:7" x14ac:dyDescent="0.25">
      <c r="A5906" s="126">
        <v>33812</v>
      </c>
      <c r="B5906" s="126" t="s">
        <v>6757</v>
      </c>
      <c r="C5906" s="126" t="s">
        <v>443</v>
      </c>
      <c r="D5906" s="126">
        <v>8520</v>
      </c>
      <c r="E5906" s="126">
        <v>1</v>
      </c>
      <c r="F5906" s="126" t="s">
        <v>6431</v>
      </c>
      <c r="G5906" s="126">
        <v>24.39</v>
      </c>
    </row>
    <row r="5907" spans="1:7" x14ac:dyDescent="0.25">
      <c r="A5907" s="126">
        <v>33812</v>
      </c>
      <c r="B5907" s="126" t="s">
        <v>6757</v>
      </c>
      <c r="C5907" s="126" t="s">
        <v>443</v>
      </c>
      <c r="D5907" s="126">
        <v>8520</v>
      </c>
      <c r="E5907" s="126">
        <v>1</v>
      </c>
      <c r="F5907" s="126" t="s">
        <v>6431</v>
      </c>
      <c r="G5907" s="126">
        <v>24.39</v>
      </c>
    </row>
    <row r="5908" spans="1:7" x14ac:dyDescent="0.25">
      <c r="A5908" s="126">
        <v>33005</v>
      </c>
      <c r="B5908" s="126" t="s">
        <v>3834</v>
      </c>
      <c r="C5908" s="126" t="s">
        <v>444</v>
      </c>
      <c r="D5908" s="126">
        <v>2130</v>
      </c>
      <c r="E5908" s="126">
        <v>4</v>
      </c>
      <c r="F5908" s="126" t="s">
        <v>6156</v>
      </c>
      <c r="G5908" s="126">
        <v>14.49</v>
      </c>
    </row>
    <row r="5909" spans="1:7" x14ac:dyDescent="0.25">
      <c r="A5909" s="126">
        <v>33545</v>
      </c>
      <c r="B5909" s="126" t="s">
        <v>4031</v>
      </c>
      <c r="C5909" s="126" t="s">
        <v>443</v>
      </c>
      <c r="D5909" s="126">
        <v>500</v>
      </c>
      <c r="E5909" s="126">
        <v>12</v>
      </c>
      <c r="F5909" s="126" t="s">
        <v>6449</v>
      </c>
      <c r="G5909" s="126">
        <v>15.75</v>
      </c>
    </row>
    <row r="5910" spans="1:7" x14ac:dyDescent="0.25">
      <c r="A5910" s="126">
        <v>33545</v>
      </c>
      <c r="B5910" s="126" t="s">
        <v>4031</v>
      </c>
      <c r="C5910" s="126" t="s">
        <v>443</v>
      </c>
      <c r="D5910" s="126">
        <v>500</v>
      </c>
      <c r="E5910" s="126">
        <v>12</v>
      </c>
      <c r="F5910" s="126" t="s">
        <v>6449</v>
      </c>
      <c r="G5910" s="126">
        <v>15.75</v>
      </c>
    </row>
    <row r="5911" spans="1:7" x14ac:dyDescent="0.25">
      <c r="A5911" s="126">
        <v>33025</v>
      </c>
      <c r="B5911" s="126" t="s">
        <v>3840</v>
      </c>
      <c r="C5911" s="126" t="s">
        <v>444</v>
      </c>
      <c r="D5911" s="126">
        <v>2840</v>
      </c>
      <c r="E5911" s="126">
        <v>3</v>
      </c>
      <c r="F5911" s="126" t="s">
        <v>6075</v>
      </c>
      <c r="G5911" s="126">
        <v>22.99</v>
      </c>
    </row>
    <row r="5912" spans="1:7" x14ac:dyDescent="0.25">
      <c r="A5912" s="126">
        <v>33030</v>
      </c>
      <c r="B5912" s="126" t="s">
        <v>3844</v>
      </c>
      <c r="C5912" s="126" t="s">
        <v>444</v>
      </c>
      <c r="D5912" s="126">
        <v>458</v>
      </c>
      <c r="E5912" s="126">
        <v>24</v>
      </c>
      <c r="F5912" s="126" t="s">
        <v>5844</v>
      </c>
      <c r="G5912" s="126">
        <v>3.39</v>
      </c>
    </row>
    <row r="5913" spans="1:7" x14ac:dyDescent="0.25">
      <c r="A5913" s="126">
        <v>34064</v>
      </c>
      <c r="B5913" s="126" t="s">
        <v>2588</v>
      </c>
      <c r="C5913" s="126" t="s">
        <v>443</v>
      </c>
      <c r="D5913" s="126">
        <v>473</v>
      </c>
      <c r="E5913" s="126">
        <v>24</v>
      </c>
      <c r="F5913" s="126" t="s">
        <v>6449</v>
      </c>
      <c r="G5913" s="126">
        <v>5.79</v>
      </c>
    </row>
    <row r="5914" spans="1:7" x14ac:dyDescent="0.25">
      <c r="A5914" s="126">
        <v>34064</v>
      </c>
      <c r="B5914" s="126" t="s">
        <v>2588</v>
      </c>
      <c r="C5914" s="126" t="s">
        <v>443</v>
      </c>
      <c r="D5914" s="126">
        <v>473</v>
      </c>
      <c r="E5914" s="126">
        <v>24</v>
      </c>
      <c r="F5914" s="126" t="s">
        <v>6449</v>
      </c>
      <c r="G5914" s="126">
        <v>5.79</v>
      </c>
    </row>
    <row r="5915" spans="1:7" x14ac:dyDescent="0.25">
      <c r="A5915" s="126">
        <v>34067</v>
      </c>
      <c r="B5915" s="126" t="s">
        <v>2589</v>
      </c>
      <c r="C5915" s="126" t="s">
        <v>443</v>
      </c>
      <c r="D5915" s="126">
        <v>473</v>
      </c>
      <c r="E5915" s="126">
        <v>24</v>
      </c>
      <c r="F5915" s="126" t="s">
        <v>6449</v>
      </c>
      <c r="G5915" s="126">
        <v>5.85</v>
      </c>
    </row>
    <row r="5916" spans="1:7" x14ac:dyDescent="0.25">
      <c r="A5916" s="126">
        <v>34067</v>
      </c>
      <c r="B5916" s="126" t="s">
        <v>2589</v>
      </c>
      <c r="C5916" s="126" t="s">
        <v>443</v>
      </c>
      <c r="D5916" s="126">
        <v>473</v>
      </c>
      <c r="E5916" s="126">
        <v>24</v>
      </c>
      <c r="F5916" s="126" t="s">
        <v>6449</v>
      </c>
      <c r="G5916" s="126">
        <v>5.85</v>
      </c>
    </row>
    <row r="5917" spans="1:7" x14ac:dyDescent="0.25">
      <c r="A5917" s="126">
        <v>33957</v>
      </c>
      <c r="B5917" s="126" t="s">
        <v>5672</v>
      </c>
      <c r="C5917" s="126" t="s">
        <v>443</v>
      </c>
      <c r="D5917" s="126">
        <v>473</v>
      </c>
      <c r="E5917" s="126">
        <v>24</v>
      </c>
      <c r="F5917" s="126" t="s">
        <v>6529</v>
      </c>
      <c r="G5917" s="126">
        <v>4.75</v>
      </c>
    </row>
    <row r="5918" spans="1:7" x14ac:dyDescent="0.25">
      <c r="A5918" s="126">
        <v>33957</v>
      </c>
      <c r="B5918" s="126" t="s">
        <v>5672</v>
      </c>
      <c r="C5918" s="126" t="s">
        <v>443</v>
      </c>
      <c r="D5918" s="126">
        <v>473</v>
      </c>
      <c r="E5918" s="126">
        <v>24</v>
      </c>
      <c r="F5918" s="126" t="s">
        <v>6529</v>
      </c>
      <c r="G5918" s="126">
        <v>4.75</v>
      </c>
    </row>
    <row r="5919" spans="1:7" x14ac:dyDescent="0.25">
      <c r="A5919" s="126">
        <v>35364</v>
      </c>
      <c r="B5919" s="126" t="s">
        <v>3562</v>
      </c>
      <c r="C5919" s="126" t="s">
        <v>441</v>
      </c>
      <c r="D5919" s="126">
        <v>1140</v>
      </c>
      <c r="E5919" s="126">
        <v>8</v>
      </c>
      <c r="F5919" s="126" t="s">
        <v>6658</v>
      </c>
      <c r="G5919" s="126">
        <v>31.99</v>
      </c>
    </row>
    <row r="5920" spans="1:7" x14ac:dyDescent="0.25">
      <c r="A5920" s="126">
        <v>34325</v>
      </c>
      <c r="B5920" s="126" t="s">
        <v>4310</v>
      </c>
      <c r="C5920" s="126" t="s">
        <v>442</v>
      </c>
      <c r="D5920" s="126">
        <v>750</v>
      </c>
      <c r="E5920" s="126">
        <v>12</v>
      </c>
      <c r="F5920" s="126" t="s">
        <v>5957</v>
      </c>
      <c r="G5920" s="126">
        <v>14.99</v>
      </c>
    </row>
    <row r="5921" spans="1:7" x14ac:dyDescent="0.25">
      <c r="A5921" s="126">
        <v>35481</v>
      </c>
      <c r="B5921" s="126" t="s">
        <v>5002</v>
      </c>
      <c r="C5921" s="126" t="s">
        <v>443</v>
      </c>
      <c r="D5921" s="126">
        <v>2130</v>
      </c>
      <c r="E5921" s="126">
        <v>4</v>
      </c>
      <c r="F5921" s="126" t="s">
        <v>6179</v>
      </c>
      <c r="G5921" s="126">
        <v>12.79</v>
      </c>
    </row>
    <row r="5922" spans="1:7" x14ac:dyDescent="0.25">
      <c r="A5922" s="126">
        <v>35481</v>
      </c>
      <c r="B5922" s="126" t="s">
        <v>5002</v>
      </c>
      <c r="C5922" s="126" t="s">
        <v>443</v>
      </c>
      <c r="D5922" s="126">
        <v>2130</v>
      </c>
      <c r="E5922" s="126">
        <v>4</v>
      </c>
      <c r="F5922" s="126" t="s">
        <v>6179</v>
      </c>
      <c r="G5922" s="126">
        <v>12.79</v>
      </c>
    </row>
    <row r="5923" spans="1:7" x14ac:dyDescent="0.25">
      <c r="A5923" s="126">
        <v>35482</v>
      </c>
      <c r="B5923" s="126" t="s">
        <v>4871</v>
      </c>
      <c r="C5923" s="126" t="s">
        <v>443</v>
      </c>
      <c r="D5923" s="126">
        <v>2130</v>
      </c>
      <c r="E5923" s="126">
        <v>4</v>
      </c>
      <c r="F5923" s="126" t="s">
        <v>6179</v>
      </c>
      <c r="G5923" s="126">
        <v>12.79</v>
      </c>
    </row>
    <row r="5924" spans="1:7" x14ac:dyDescent="0.25">
      <c r="A5924" s="126">
        <v>35482</v>
      </c>
      <c r="B5924" s="126" t="s">
        <v>4871</v>
      </c>
      <c r="C5924" s="126" t="s">
        <v>443</v>
      </c>
      <c r="D5924" s="126">
        <v>2130</v>
      </c>
      <c r="E5924" s="126">
        <v>4</v>
      </c>
      <c r="F5924" s="126" t="s">
        <v>6179</v>
      </c>
      <c r="G5924" s="126">
        <v>12.79</v>
      </c>
    </row>
    <row r="5925" spans="1:7" x14ac:dyDescent="0.25">
      <c r="A5925" s="126">
        <v>33037</v>
      </c>
      <c r="B5925" s="126" t="s">
        <v>3444</v>
      </c>
      <c r="C5925" s="126" t="s">
        <v>443</v>
      </c>
      <c r="D5925" s="126">
        <v>473</v>
      </c>
      <c r="E5925" s="126">
        <v>24</v>
      </c>
      <c r="F5925" s="126" t="s">
        <v>6638</v>
      </c>
      <c r="G5925" s="126">
        <v>3.99</v>
      </c>
    </row>
    <row r="5926" spans="1:7" x14ac:dyDescent="0.25">
      <c r="A5926" s="126">
        <v>33037</v>
      </c>
      <c r="B5926" s="126" t="s">
        <v>3444</v>
      </c>
      <c r="C5926" s="126" t="s">
        <v>443</v>
      </c>
      <c r="D5926" s="126">
        <v>473</v>
      </c>
      <c r="E5926" s="126">
        <v>24</v>
      </c>
      <c r="F5926" s="126" t="s">
        <v>6638</v>
      </c>
      <c r="G5926" s="126">
        <v>3.99</v>
      </c>
    </row>
    <row r="5927" spans="1:7" x14ac:dyDescent="0.25">
      <c r="A5927" s="126">
        <v>34062</v>
      </c>
      <c r="B5927" s="126" t="s">
        <v>2587</v>
      </c>
      <c r="C5927" s="126" t="s">
        <v>443</v>
      </c>
      <c r="D5927" s="126">
        <v>2130</v>
      </c>
      <c r="E5927" s="126">
        <v>4</v>
      </c>
      <c r="F5927" s="126" t="s">
        <v>6179</v>
      </c>
      <c r="G5927" s="126">
        <v>12.19</v>
      </c>
    </row>
    <row r="5928" spans="1:7" x14ac:dyDescent="0.25">
      <c r="A5928" s="126">
        <v>34062</v>
      </c>
      <c r="B5928" s="126" t="s">
        <v>2587</v>
      </c>
      <c r="C5928" s="126" t="s">
        <v>443</v>
      </c>
      <c r="D5928" s="126">
        <v>2130</v>
      </c>
      <c r="E5928" s="126">
        <v>4</v>
      </c>
      <c r="F5928" s="126" t="s">
        <v>6179</v>
      </c>
      <c r="G5928" s="126">
        <v>12.19</v>
      </c>
    </row>
    <row r="5929" spans="1:7" x14ac:dyDescent="0.25">
      <c r="A5929" s="126">
        <v>34943</v>
      </c>
      <c r="B5929" s="126" t="s">
        <v>1765</v>
      </c>
      <c r="C5929" s="126" t="s">
        <v>442</v>
      </c>
      <c r="D5929" s="126">
        <v>750</v>
      </c>
      <c r="E5929" s="126">
        <v>12</v>
      </c>
      <c r="F5929" s="126" t="s">
        <v>5957</v>
      </c>
      <c r="G5929" s="126">
        <v>16.989999999999998</v>
      </c>
    </row>
    <row r="5930" spans="1:7" x14ac:dyDescent="0.25">
      <c r="A5930" s="126">
        <v>35381</v>
      </c>
      <c r="B5930" s="126" t="s">
        <v>4382</v>
      </c>
      <c r="C5930" s="126" t="s">
        <v>443</v>
      </c>
      <c r="D5930" s="126">
        <v>2046</v>
      </c>
      <c r="E5930" s="126">
        <v>4</v>
      </c>
      <c r="F5930" s="126" t="s">
        <v>5984</v>
      </c>
      <c r="G5930" s="126">
        <v>11.99</v>
      </c>
    </row>
    <row r="5931" spans="1:7" x14ac:dyDescent="0.25">
      <c r="A5931" s="126">
        <v>35381</v>
      </c>
      <c r="B5931" s="126" t="s">
        <v>4382</v>
      </c>
      <c r="C5931" s="126" t="s">
        <v>443</v>
      </c>
      <c r="D5931" s="126">
        <v>2046</v>
      </c>
      <c r="E5931" s="126">
        <v>4</v>
      </c>
      <c r="F5931" s="126" t="s">
        <v>5984</v>
      </c>
      <c r="G5931" s="126">
        <v>11.99</v>
      </c>
    </row>
    <row r="5932" spans="1:7" x14ac:dyDescent="0.25">
      <c r="A5932" s="126">
        <v>34945</v>
      </c>
      <c r="B5932" s="126" t="s">
        <v>1551</v>
      </c>
      <c r="C5932" s="126" t="s">
        <v>442</v>
      </c>
      <c r="D5932" s="126">
        <v>750</v>
      </c>
      <c r="E5932" s="126">
        <v>12</v>
      </c>
      <c r="F5932" s="126" t="s">
        <v>5957</v>
      </c>
      <c r="G5932" s="126">
        <v>18.989999999999998</v>
      </c>
    </row>
    <row r="5933" spans="1:7" x14ac:dyDescent="0.25">
      <c r="A5933" s="126">
        <v>33616</v>
      </c>
      <c r="B5933" s="126" t="s">
        <v>2890</v>
      </c>
      <c r="C5933" s="126" t="s">
        <v>442</v>
      </c>
      <c r="D5933" s="126">
        <v>750</v>
      </c>
      <c r="E5933" s="126">
        <v>12</v>
      </c>
      <c r="F5933" s="126" t="s">
        <v>6210</v>
      </c>
      <c r="G5933" s="126">
        <v>23.95</v>
      </c>
    </row>
    <row r="5934" spans="1:7" x14ac:dyDescent="0.25">
      <c r="A5934" s="126">
        <v>34366</v>
      </c>
      <c r="B5934" s="126" t="s">
        <v>4319</v>
      </c>
      <c r="C5934" s="126" t="s">
        <v>443</v>
      </c>
      <c r="D5934" s="126">
        <v>888</v>
      </c>
      <c r="E5934" s="126">
        <v>6</v>
      </c>
      <c r="F5934" s="126" t="s">
        <v>6179</v>
      </c>
      <c r="G5934" s="126">
        <v>4.1900000000000004</v>
      </c>
    </row>
    <row r="5935" spans="1:7" x14ac:dyDescent="0.25">
      <c r="A5935" s="126">
        <v>34366</v>
      </c>
      <c r="B5935" s="126" t="s">
        <v>4319</v>
      </c>
      <c r="C5935" s="126" t="s">
        <v>443</v>
      </c>
      <c r="D5935" s="126">
        <v>888</v>
      </c>
      <c r="E5935" s="126">
        <v>6</v>
      </c>
      <c r="F5935" s="126" t="s">
        <v>6179</v>
      </c>
      <c r="G5935" s="126">
        <v>4.1900000000000004</v>
      </c>
    </row>
    <row r="5936" spans="1:7" x14ac:dyDescent="0.25">
      <c r="A5936" s="126">
        <v>35154</v>
      </c>
      <c r="B5936" s="126" t="s">
        <v>4540</v>
      </c>
      <c r="C5936" s="126" t="s">
        <v>443</v>
      </c>
      <c r="D5936" s="126">
        <v>355</v>
      </c>
      <c r="E5936" s="126">
        <v>24</v>
      </c>
      <c r="F5936" s="126" t="s">
        <v>6449</v>
      </c>
      <c r="G5936" s="126">
        <v>5.01</v>
      </c>
    </row>
    <row r="5937" spans="1:7" x14ac:dyDescent="0.25">
      <c r="A5937" s="126">
        <v>35154</v>
      </c>
      <c r="B5937" s="126" t="s">
        <v>4540</v>
      </c>
      <c r="C5937" s="126" t="s">
        <v>443</v>
      </c>
      <c r="D5937" s="126">
        <v>355</v>
      </c>
      <c r="E5937" s="126">
        <v>24</v>
      </c>
      <c r="F5937" s="126" t="s">
        <v>6449</v>
      </c>
      <c r="G5937" s="126">
        <v>5.01</v>
      </c>
    </row>
    <row r="5938" spans="1:7" x14ac:dyDescent="0.25">
      <c r="A5938" s="126">
        <v>33981</v>
      </c>
      <c r="B5938" s="126" t="s">
        <v>3726</v>
      </c>
      <c r="C5938" s="126" t="s">
        <v>443</v>
      </c>
      <c r="D5938" s="126">
        <v>500</v>
      </c>
      <c r="E5938" s="126">
        <v>12</v>
      </c>
      <c r="F5938" s="126" t="s">
        <v>6613</v>
      </c>
      <c r="G5938" s="126">
        <v>10.5</v>
      </c>
    </row>
    <row r="5939" spans="1:7" x14ac:dyDescent="0.25">
      <c r="A5939" s="126">
        <v>33981</v>
      </c>
      <c r="B5939" s="126" t="s">
        <v>3726</v>
      </c>
      <c r="C5939" s="126" t="s">
        <v>443</v>
      </c>
      <c r="D5939" s="126">
        <v>500</v>
      </c>
      <c r="E5939" s="126">
        <v>12</v>
      </c>
      <c r="F5939" s="126" t="s">
        <v>6613</v>
      </c>
      <c r="G5939" s="126">
        <v>10.5</v>
      </c>
    </row>
    <row r="5940" spans="1:7" x14ac:dyDescent="0.25">
      <c r="A5940" s="126">
        <v>34077</v>
      </c>
      <c r="B5940" s="126" t="s">
        <v>2593</v>
      </c>
      <c r="C5940" s="126" t="s">
        <v>443</v>
      </c>
      <c r="D5940" s="126">
        <v>355</v>
      </c>
      <c r="E5940" s="126">
        <v>24</v>
      </c>
      <c r="F5940" s="126" t="s">
        <v>6449</v>
      </c>
      <c r="G5940" s="126">
        <v>3.97</v>
      </c>
    </row>
    <row r="5941" spans="1:7" x14ac:dyDescent="0.25">
      <c r="A5941" s="126">
        <v>34077</v>
      </c>
      <c r="B5941" s="126" t="s">
        <v>2593</v>
      </c>
      <c r="C5941" s="126" t="s">
        <v>443</v>
      </c>
      <c r="D5941" s="126">
        <v>355</v>
      </c>
      <c r="E5941" s="126">
        <v>24</v>
      </c>
      <c r="F5941" s="126" t="s">
        <v>6449</v>
      </c>
      <c r="G5941" s="126">
        <v>3.97</v>
      </c>
    </row>
    <row r="5942" spans="1:7" x14ac:dyDescent="0.25">
      <c r="A5942" s="126">
        <v>35189</v>
      </c>
      <c r="B5942" s="126" t="s">
        <v>4424</v>
      </c>
      <c r="C5942" s="126" t="s">
        <v>443</v>
      </c>
      <c r="D5942" s="126">
        <v>473</v>
      </c>
      <c r="E5942" s="126">
        <v>24</v>
      </c>
      <c r="F5942" s="126" t="s">
        <v>5984</v>
      </c>
      <c r="G5942" s="126">
        <v>4</v>
      </c>
    </row>
    <row r="5943" spans="1:7" x14ac:dyDescent="0.25">
      <c r="A5943" s="126">
        <v>35189</v>
      </c>
      <c r="B5943" s="126" t="s">
        <v>4424</v>
      </c>
      <c r="C5943" s="126" t="s">
        <v>443</v>
      </c>
      <c r="D5943" s="126">
        <v>473</v>
      </c>
      <c r="E5943" s="126">
        <v>24</v>
      </c>
      <c r="F5943" s="126" t="s">
        <v>5984</v>
      </c>
      <c r="G5943" s="126">
        <v>4</v>
      </c>
    </row>
    <row r="5944" spans="1:7" x14ac:dyDescent="0.25">
      <c r="A5944" s="126">
        <v>35190</v>
      </c>
      <c r="B5944" s="126" t="s">
        <v>4425</v>
      </c>
      <c r="C5944" s="126" t="s">
        <v>443</v>
      </c>
      <c r="D5944" s="126">
        <v>473</v>
      </c>
      <c r="E5944" s="126">
        <v>24</v>
      </c>
      <c r="F5944" s="126" t="s">
        <v>6413</v>
      </c>
      <c r="G5944" s="126">
        <v>4.49</v>
      </c>
    </row>
    <row r="5945" spans="1:7" x14ac:dyDescent="0.25">
      <c r="A5945" s="126">
        <v>35190</v>
      </c>
      <c r="B5945" s="126" t="s">
        <v>4425</v>
      </c>
      <c r="C5945" s="126" t="s">
        <v>443</v>
      </c>
      <c r="D5945" s="126">
        <v>473</v>
      </c>
      <c r="E5945" s="126">
        <v>24</v>
      </c>
      <c r="F5945" s="126" t="s">
        <v>6413</v>
      </c>
      <c r="G5945" s="126">
        <v>4.49</v>
      </c>
    </row>
    <row r="5946" spans="1:7" x14ac:dyDescent="0.25">
      <c r="A5946" s="126">
        <v>35536</v>
      </c>
      <c r="B5946" s="126" t="s">
        <v>4593</v>
      </c>
      <c r="C5946" s="126" t="s">
        <v>443</v>
      </c>
      <c r="D5946" s="126">
        <v>473</v>
      </c>
      <c r="E5946" s="126">
        <v>24</v>
      </c>
      <c r="F5946" s="126" t="s">
        <v>6678</v>
      </c>
      <c r="G5946" s="126">
        <v>4.79</v>
      </c>
    </row>
    <row r="5947" spans="1:7" x14ac:dyDescent="0.25">
      <c r="A5947" s="126">
        <v>35536</v>
      </c>
      <c r="B5947" s="126" t="s">
        <v>4593</v>
      </c>
      <c r="C5947" s="126" t="s">
        <v>443</v>
      </c>
      <c r="D5947" s="126">
        <v>473</v>
      </c>
      <c r="E5947" s="126">
        <v>24</v>
      </c>
      <c r="F5947" s="126" t="s">
        <v>6678</v>
      </c>
      <c r="G5947" s="126">
        <v>4.79</v>
      </c>
    </row>
    <row r="5948" spans="1:7" x14ac:dyDescent="0.25">
      <c r="A5948" s="126">
        <v>35197</v>
      </c>
      <c r="B5948" s="126" t="s">
        <v>4410</v>
      </c>
      <c r="C5948" s="126" t="s">
        <v>443</v>
      </c>
      <c r="D5948" s="126">
        <v>750</v>
      </c>
      <c r="E5948" s="126">
        <v>12</v>
      </c>
      <c r="F5948" s="126" t="s">
        <v>6615</v>
      </c>
      <c r="G5948" s="126">
        <v>15</v>
      </c>
    </row>
    <row r="5949" spans="1:7" x14ac:dyDescent="0.25">
      <c r="A5949" s="126">
        <v>35197</v>
      </c>
      <c r="B5949" s="126" t="s">
        <v>4410</v>
      </c>
      <c r="C5949" s="126" t="s">
        <v>443</v>
      </c>
      <c r="D5949" s="126">
        <v>750</v>
      </c>
      <c r="E5949" s="126">
        <v>12</v>
      </c>
      <c r="F5949" s="126" t="s">
        <v>6615</v>
      </c>
      <c r="G5949" s="126">
        <v>15</v>
      </c>
    </row>
    <row r="5950" spans="1:7" x14ac:dyDescent="0.25">
      <c r="A5950" s="126">
        <v>33521</v>
      </c>
      <c r="B5950" s="126" t="s">
        <v>4648</v>
      </c>
      <c r="C5950" s="126" t="s">
        <v>442</v>
      </c>
      <c r="D5950" s="126">
        <v>750</v>
      </c>
      <c r="E5950" s="126">
        <v>12</v>
      </c>
      <c r="F5950" s="126" t="s">
        <v>6758</v>
      </c>
      <c r="G5950" s="126">
        <v>49.99</v>
      </c>
    </row>
    <row r="5951" spans="1:7" x14ac:dyDescent="0.25">
      <c r="A5951" s="126">
        <v>34398</v>
      </c>
      <c r="B5951" s="126" t="s">
        <v>4227</v>
      </c>
      <c r="C5951" s="126" t="s">
        <v>443</v>
      </c>
      <c r="D5951" s="126">
        <v>473</v>
      </c>
      <c r="E5951" s="126">
        <v>24</v>
      </c>
      <c r="F5951" s="126" t="s">
        <v>6656</v>
      </c>
      <c r="G5951" s="126">
        <v>4.29</v>
      </c>
    </row>
    <row r="5952" spans="1:7" x14ac:dyDescent="0.25">
      <c r="A5952" s="126">
        <v>34398</v>
      </c>
      <c r="B5952" s="126" t="s">
        <v>4227</v>
      </c>
      <c r="C5952" s="126" t="s">
        <v>443</v>
      </c>
      <c r="D5952" s="126">
        <v>473</v>
      </c>
      <c r="E5952" s="126">
        <v>24</v>
      </c>
      <c r="F5952" s="126" t="s">
        <v>6656</v>
      </c>
      <c r="G5952" s="126">
        <v>4.29</v>
      </c>
    </row>
    <row r="5953" spans="1:7" x14ac:dyDescent="0.25">
      <c r="A5953" s="126">
        <v>35299</v>
      </c>
      <c r="B5953" s="126" t="s">
        <v>4393</v>
      </c>
      <c r="C5953" s="126" t="s">
        <v>442</v>
      </c>
      <c r="D5953" s="126">
        <v>1500</v>
      </c>
      <c r="E5953" s="126">
        <v>6</v>
      </c>
      <c r="F5953" s="126" t="s">
        <v>5957</v>
      </c>
      <c r="G5953" s="126">
        <v>31.99</v>
      </c>
    </row>
    <row r="5954" spans="1:7" x14ac:dyDescent="0.25">
      <c r="A5954" s="126">
        <v>35187</v>
      </c>
      <c r="B5954" s="126" t="s">
        <v>4422</v>
      </c>
      <c r="C5954" s="126" t="s">
        <v>443</v>
      </c>
      <c r="D5954" s="126">
        <v>473</v>
      </c>
      <c r="E5954" s="126">
        <v>24</v>
      </c>
      <c r="F5954" s="126" t="s">
        <v>5984</v>
      </c>
      <c r="G5954" s="126">
        <v>4.25</v>
      </c>
    </row>
    <row r="5955" spans="1:7" x14ac:dyDescent="0.25">
      <c r="A5955" s="126">
        <v>35187</v>
      </c>
      <c r="B5955" s="126" t="s">
        <v>4422</v>
      </c>
      <c r="C5955" s="126" t="s">
        <v>443</v>
      </c>
      <c r="D5955" s="126">
        <v>473</v>
      </c>
      <c r="E5955" s="126">
        <v>24</v>
      </c>
      <c r="F5955" s="126" t="s">
        <v>5984</v>
      </c>
      <c r="G5955" s="126">
        <v>4.25</v>
      </c>
    </row>
    <row r="5956" spans="1:7" x14ac:dyDescent="0.25">
      <c r="A5956" s="126">
        <v>34128</v>
      </c>
      <c r="B5956" s="126" t="s">
        <v>4112</v>
      </c>
      <c r="C5956" s="126" t="s">
        <v>443</v>
      </c>
      <c r="D5956" s="126">
        <v>473</v>
      </c>
      <c r="E5956" s="126">
        <v>24</v>
      </c>
      <c r="F5956" s="126" t="s">
        <v>6615</v>
      </c>
      <c r="G5956" s="126">
        <v>3.75</v>
      </c>
    </row>
    <row r="5957" spans="1:7" x14ac:dyDescent="0.25">
      <c r="A5957" s="126">
        <v>34128</v>
      </c>
      <c r="B5957" s="126" t="s">
        <v>4112</v>
      </c>
      <c r="C5957" s="126" t="s">
        <v>443</v>
      </c>
      <c r="D5957" s="126">
        <v>473</v>
      </c>
      <c r="E5957" s="126">
        <v>24</v>
      </c>
      <c r="F5957" s="126" t="s">
        <v>6615</v>
      </c>
      <c r="G5957" s="126">
        <v>3.75</v>
      </c>
    </row>
    <row r="5958" spans="1:7" x14ac:dyDescent="0.25">
      <c r="A5958" s="126">
        <v>32912</v>
      </c>
      <c r="B5958" s="126" t="s">
        <v>4653</v>
      </c>
      <c r="C5958" s="126" t="s">
        <v>442</v>
      </c>
      <c r="D5958" s="126">
        <v>750</v>
      </c>
      <c r="E5958" s="126">
        <v>6</v>
      </c>
      <c r="F5958" s="126" t="s">
        <v>5844</v>
      </c>
      <c r="G5958" s="126">
        <v>99.99</v>
      </c>
    </row>
    <row r="5959" spans="1:7" x14ac:dyDescent="0.25">
      <c r="A5959" s="126">
        <v>34205</v>
      </c>
      <c r="B5959" s="126" t="s">
        <v>4237</v>
      </c>
      <c r="C5959" s="126" t="s">
        <v>443</v>
      </c>
      <c r="D5959" s="126">
        <v>473</v>
      </c>
      <c r="E5959" s="126">
        <v>24</v>
      </c>
      <c r="F5959" s="126" t="s">
        <v>6413</v>
      </c>
      <c r="G5959" s="126">
        <v>3.99</v>
      </c>
    </row>
    <row r="5960" spans="1:7" x14ac:dyDescent="0.25">
      <c r="A5960" s="126">
        <v>34205</v>
      </c>
      <c r="B5960" s="126" t="s">
        <v>4237</v>
      </c>
      <c r="C5960" s="126" t="s">
        <v>443</v>
      </c>
      <c r="D5960" s="126">
        <v>473</v>
      </c>
      <c r="E5960" s="126">
        <v>24</v>
      </c>
      <c r="F5960" s="126" t="s">
        <v>6413</v>
      </c>
      <c r="G5960" s="126">
        <v>3.99</v>
      </c>
    </row>
    <row r="5961" spans="1:7" x14ac:dyDescent="0.25">
      <c r="A5961" s="126">
        <v>34207</v>
      </c>
      <c r="B5961" s="126" t="s">
        <v>4238</v>
      </c>
      <c r="C5961" s="126" t="s">
        <v>443</v>
      </c>
      <c r="D5961" s="126">
        <v>473</v>
      </c>
      <c r="E5961" s="126">
        <v>24</v>
      </c>
      <c r="F5961" s="126" t="s">
        <v>6413</v>
      </c>
      <c r="G5961" s="126">
        <v>3.99</v>
      </c>
    </row>
    <row r="5962" spans="1:7" x14ac:dyDescent="0.25">
      <c r="A5962" s="126">
        <v>34207</v>
      </c>
      <c r="B5962" s="126" t="s">
        <v>4238</v>
      </c>
      <c r="C5962" s="126" t="s">
        <v>443</v>
      </c>
      <c r="D5962" s="126">
        <v>473</v>
      </c>
      <c r="E5962" s="126">
        <v>24</v>
      </c>
      <c r="F5962" s="126" t="s">
        <v>6413</v>
      </c>
      <c r="G5962" s="126">
        <v>3.99</v>
      </c>
    </row>
    <row r="5963" spans="1:7" x14ac:dyDescent="0.25">
      <c r="A5963" s="126">
        <v>34208</v>
      </c>
      <c r="B5963" s="126" t="s">
        <v>4239</v>
      </c>
      <c r="C5963" s="126" t="s">
        <v>443</v>
      </c>
      <c r="D5963" s="126">
        <v>473</v>
      </c>
      <c r="E5963" s="126">
        <v>24</v>
      </c>
      <c r="F5963" s="126" t="s">
        <v>6413</v>
      </c>
      <c r="G5963" s="126">
        <v>3.99</v>
      </c>
    </row>
    <row r="5964" spans="1:7" x14ac:dyDescent="0.25">
      <c r="A5964" s="126">
        <v>34208</v>
      </c>
      <c r="B5964" s="126" t="s">
        <v>4239</v>
      </c>
      <c r="C5964" s="126" t="s">
        <v>443</v>
      </c>
      <c r="D5964" s="126">
        <v>473</v>
      </c>
      <c r="E5964" s="126">
        <v>24</v>
      </c>
      <c r="F5964" s="126" t="s">
        <v>6413</v>
      </c>
      <c r="G5964" s="126">
        <v>3.99</v>
      </c>
    </row>
    <row r="5965" spans="1:7" x14ac:dyDescent="0.25">
      <c r="A5965" s="126">
        <v>34210</v>
      </c>
      <c r="B5965" s="126" t="s">
        <v>4240</v>
      </c>
      <c r="C5965" s="126" t="s">
        <v>443</v>
      </c>
      <c r="D5965" s="126">
        <v>473</v>
      </c>
      <c r="E5965" s="126">
        <v>24</v>
      </c>
      <c r="F5965" s="126" t="s">
        <v>6413</v>
      </c>
      <c r="G5965" s="126">
        <v>3.99</v>
      </c>
    </row>
    <row r="5966" spans="1:7" x14ac:dyDescent="0.25">
      <c r="A5966" s="126">
        <v>34210</v>
      </c>
      <c r="B5966" s="126" t="s">
        <v>4240</v>
      </c>
      <c r="C5966" s="126" t="s">
        <v>443</v>
      </c>
      <c r="D5966" s="126">
        <v>473</v>
      </c>
      <c r="E5966" s="126">
        <v>24</v>
      </c>
      <c r="F5966" s="126" t="s">
        <v>6413</v>
      </c>
      <c r="G5966" s="126">
        <v>3.99</v>
      </c>
    </row>
    <row r="5967" spans="1:7" x14ac:dyDescent="0.25">
      <c r="A5967" s="126">
        <v>35390</v>
      </c>
      <c r="B5967" s="126" t="s">
        <v>4484</v>
      </c>
      <c r="C5967" s="126" t="s">
        <v>441</v>
      </c>
      <c r="D5967" s="126">
        <v>1750</v>
      </c>
      <c r="E5967" s="126">
        <v>6</v>
      </c>
      <c r="F5967" s="126" t="s">
        <v>5754</v>
      </c>
      <c r="G5967" s="126">
        <v>50.79</v>
      </c>
    </row>
    <row r="5968" spans="1:7" x14ac:dyDescent="0.25">
      <c r="A5968" s="126">
        <v>34121</v>
      </c>
      <c r="B5968" s="126" t="s">
        <v>4117</v>
      </c>
      <c r="C5968" s="126" t="s">
        <v>443</v>
      </c>
      <c r="D5968" s="126">
        <v>473</v>
      </c>
      <c r="E5968" s="126">
        <v>24</v>
      </c>
      <c r="F5968" s="126" t="s">
        <v>6383</v>
      </c>
      <c r="G5968" s="126">
        <v>3.09</v>
      </c>
    </row>
    <row r="5969" spans="1:7" x14ac:dyDescent="0.25">
      <c r="A5969" s="126">
        <v>34121</v>
      </c>
      <c r="B5969" s="126" t="s">
        <v>4117</v>
      </c>
      <c r="C5969" s="126" t="s">
        <v>443</v>
      </c>
      <c r="D5969" s="126">
        <v>473</v>
      </c>
      <c r="E5969" s="126">
        <v>24</v>
      </c>
      <c r="F5969" s="126" t="s">
        <v>6383</v>
      </c>
      <c r="G5969" s="126">
        <v>3.09</v>
      </c>
    </row>
    <row r="5970" spans="1:7" x14ac:dyDescent="0.25">
      <c r="A5970" s="126">
        <v>33235</v>
      </c>
      <c r="B5970" s="126" t="s">
        <v>3887</v>
      </c>
      <c r="C5970" s="126" t="s">
        <v>443</v>
      </c>
      <c r="D5970" s="126">
        <v>2838</v>
      </c>
      <c r="E5970" s="126">
        <v>4</v>
      </c>
      <c r="F5970" s="126" t="s">
        <v>6613</v>
      </c>
      <c r="G5970" s="126">
        <v>20.5</v>
      </c>
    </row>
    <row r="5971" spans="1:7" x14ac:dyDescent="0.25">
      <c r="A5971" s="126">
        <v>33235</v>
      </c>
      <c r="B5971" s="126" t="s">
        <v>3887</v>
      </c>
      <c r="C5971" s="126" t="s">
        <v>443</v>
      </c>
      <c r="D5971" s="126">
        <v>2838</v>
      </c>
      <c r="E5971" s="126">
        <v>4</v>
      </c>
      <c r="F5971" s="126" t="s">
        <v>6613</v>
      </c>
      <c r="G5971" s="126">
        <v>20.5</v>
      </c>
    </row>
    <row r="5972" spans="1:7" x14ac:dyDescent="0.25">
      <c r="A5972" s="126">
        <v>34516</v>
      </c>
      <c r="B5972" s="126" t="s">
        <v>4482</v>
      </c>
      <c r="C5972" s="126" t="s">
        <v>441</v>
      </c>
      <c r="D5972" s="126">
        <v>750</v>
      </c>
      <c r="E5972" s="126">
        <v>3</v>
      </c>
      <c r="F5972" s="126" t="s">
        <v>5820</v>
      </c>
      <c r="G5972" s="126">
        <v>26.29</v>
      </c>
    </row>
    <row r="5973" spans="1:7" x14ac:dyDescent="0.25">
      <c r="A5973" s="126">
        <v>34361</v>
      </c>
      <c r="B5973" s="126" t="s">
        <v>4153</v>
      </c>
      <c r="C5973" s="126" t="s">
        <v>444</v>
      </c>
      <c r="D5973" s="126">
        <v>2130</v>
      </c>
      <c r="E5973" s="126">
        <v>4</v>
      </c>
      <c r="F5973" s="126" t="s">
        <v>6156</v>
      </c>
      <c r="G5973" s="126">
        <v>15.99</v>
      </c>
    </row>
    <row r="5974" spans="1:7" x14ac:dyDescent="0.25">
      <c r="A5974" s="126">
        <v>35539</v>
      </c>
      <c r="B5974" s="126" t="s">
        <v>4869</v>
      </c>
      <c r="C5974" s="126" t="s">
        <v>443</v>
      </c>
      <c r="D5974" s="126">
        <v>3784</v>
      </c>
      <c r="E5974" s="126">
        <v>3</v>
      </c>
      <c r="F5974" s="126" t="s">
        <v>6179</v>
      </c>
      <c r="G5974" s="126">
        <v>23.28</v>
      </c>
    </row>
    <row r="5975" spans="1:7" x14ac:dyDescent="0.25">
      <c r="A5975" s="126">
        <v>35539</v>
      </c>
      <c r="B5975" s="126" t="s">
        <v>4869</v>
      </c>
      <c r="C5975" s="126" t="s">
        <v>443</v>
      </c>
      <c r="D5975" s="126">
        <v>3784</v>
      </c>
      <c r="E5975" s="126">
        <v>3</v>
      </c>
      <c r="F5975" s="126" t="s">
        <v>6179</v>
      </c>
      <c r="G5975" s="126">
        <v>23.28</v>
      </c>
    </row>
    <row r="5976" spans="1:7" x14ac:dyDescent="0.25">
      <c r="A5976" s="126">
        <v>34549</v>
      </c>
      <c r="B5976" s="126" t="s">
        <v>4175</v>
      </c>
      <c r="C5976" s="126" t="s">
        <v>443</v>
      </c>
      <c r="D5976" s="126">
        <v>375</v>
      </c>
      <c r="E5976" s="126">
        <v>12</v>
      </c>
      <c r="F5976" s="126" t="s">
        <v>6449</v>
      </c>
      <c r="G5976" s="126">
        <v>11.08</v>
      </c>
    </row>
    <row r="5977" spans="1:7" x14ac:dyDescent="0.25">
      <c r="A5977" s="126">
        <v>34549</v>
      </c>
      <c r="B5977" s="126" t="s">
        <v>4175</v>
      </c>
      <c r="C5977" s="126" t="s">
        <v>443</v>
      </c>
      <c r="D5977" s="126">
        <v>375</v>
      </c>
      <c r="E5977" s="126">
        <v>12</v>
      </c>
      <c r="F5977" s="126" t="s">
        <v>6449</v>
      </c>
      <c r="G5977" s="126">
        <v>11.08</v>
      </c>
    </row>
    <row r="5978" spans="1:7" x14ac:dyDescent="0.25">
      <c r="A5978" s="126">
        <v>34550</v>
      </c>
      <c r="B5978" s="126" t="s">
        <v>4176</v>
      </c>
      <c r="C5978" s="126" t="s">
        <v>443</v>
      </c>
      <c r="D5978" s="126">
        <v>375</v>
      </c>
      <c r="E5978" s="126">
        <v>12</v>
      </c>
      <c r="F5978" s="126" t="s">
        <v>6449</v>
      </c>
      <c r="G5978" s="126">
        <v>11.08</v>
      </c>
    </row>
    <row r="5979" spans="1:7" x14ac:dyDescent="0.25">
      <c r="A5979" s="126">
        <v>34550</v>
      </c>
      <c r="B5979" s="126" t="s">
        <v>4176</v>
      </c>
      <c r="C5979" s="126" t="s">
        <v>443</v>
      </c>
      <c r="D5979" s="126">
        <v>375</v>
      </c>
      <c r="E5979" s="126">
        <v>12</v>
      </c>
      <c r="F5979" s="126" t="s">
        <v>6449</v>
      </c>
      <c r="G5979" s="126">
        <v>11.08</v>
      </c>
    </row>
    <row r="5980" spans="1:7" x14ac:dyDescent="0.25">
      <c r="A5980" s="126">
        <v>35196</v>
      </c>
      <c r="B5980" s="126" t="s">
        <v>4654</v>
      </c>
      <c r="C5980" s="126" t="s">
        <v>443</v>
      </c>
      <c r="D5980" s="126">
        <v>473</v>
      </c>
      <c r="E5980" s="126">
        <v>24</v>
      </c>
      <c r="F5980" s="126" t="s">
        <v>6615</v>
      </c>
      <c r="G5980" s="126">
        <v>4.3</v>
      </c>
    </row>
    <row r="5981" spans="1:7" x14ac:dyDescent="0.25">
      <c r="A5981" s="126">
        <v>35196</v>
      </c>
      <c r="B5981" s="126" t="s">
        <v>4654</v>
      </c>
      <c r="C5981" s="126" t="s">
        <v>443</v>
      </c>
      <c r="D5981" s="126">
        <v>473</v>
      </c>
      <c r="E5981" s="126">
        <v>24</v>
      </c>
      <c r="F5981" s="126" t="s">
        <v>6615</v>
      </c>
      <c r="G5981" s="126">
        <v>4.3</v>
      </c>
    </row>
    <row r="5982" spans="1:7" x14ac:dyDescent="0.25">
      <c r="A5982" s="126">
        <v>35196</v>
      </c>
      <c r="B5982" s="126" t="s">
        <v>4654</v>
      </c>
      <c r="C5982" s="126" t="s">
        <v>443</v>
      </c>
      <c r="D5982" s="126">
        <v>473</v>
      </c>
      <c r="E5982" s="126">
        <v>24</v>
      </c>
      <c r="F5982" s="126" t="s">
        <v>6615</v>
      </c>
      <c r="G5982" s="126">
        <v>4.3</v>
      </c>
    </row>
    <row r="5983" spans="1:7" x14ac:dyDescent="0.25">
      <c r="A5983" s="126">
        <v>34554</v>
      </c>
      <c r="B5983" s="126" t="s">
        <v>4177</v>
      </c>
      <c r="C5983" s="126" t="s">
        <v>443</v>
      </c>
      <c r="D5983" s="126">
        <v>375</v>
      </c>
      <c r="E5983" s="126">
        <v>12</v>
      </c>
      <c r="F5983" s="126" t="s">
        <v>6449</v>
      </c>
      <c r="G5983" s="126">
        <v>11.08</v>
      </c>
    </row>
    <row r="5984" spans="1:7" x14ac:dyDescent="0.25">
      <c r="A5984" s="126">
        <v>34554</v>
      </c>
      <c r="B5984" s="126" t="s">
        <v>4177</v>
      </c>
      <c r="C5984" s="126" t="s">
        <v>443</v>
      </c>
      <c r="D5984" s="126">
        <v>375</v>
      </c>
      <c r="E5984" s="126">
        <v>12</v>
      </c>
      <c r="F5984" s="126" t="s">
        <v>6449</v>
      </c>
      <c r="G5984" s="126">
        <v>11.08</v>
      </c>
    </row>
    <row r="5985" spans="1:7" x14ac:dyDescent="0.25">
      <c r="A5985" s="126">
        <v>35368</v>
      </c>
      <c r="B5985" s="126" t="s">
        <v>4403</v>
      </c>
      <c r="C5985" s="126" t="s">
        <v>443</v>
      </c>
      <c r="D5985" s="126">
        <v>355</v>
      </c>
      <c r="E5985" s="126">
        <v>24</v>
      </c>
      <c r="F5985" s="126" t="s">
        <v>6182</v>
      </c>
      <c r="G5985" s="126">
        <v>3.69</v>
      </c>
    </row>
    <row r="5986" spans="1:7" x14ac:dyDescent="0.25">
      <c r="A5986" s="126">
        <v>35368</v>
      </c>
      <c r="B5986" s="126" t="s">
        <v>4403</v>
      </c>
      <c r="C5986" s="126" t="s">
        <v>443</v>
      </c>
      <c r="D5986" s="126">
        <v>355</v>
      </c>
      <c r="E5986" s="126">
        <v>24</v>
      </c>
      <c r="F5986" s="126" t="s">
        <v>6182</v>
      </c>
      <c r="G5986" s="126">
        <v>3.69</v>
      </c>
    </row>
    <row r="5987" spans="1:7" x14ac:dyDescent="0.25">
      <c r="A5987" s="126">
        <v>35369</v>
      </c>
      <c r="B5987" s="126" t="s">
        <v>4404</v>
      </c>
      <c r="C5987" s="126" t="s">
        <v>443</v>
      </c>
      <c r="D5987" s="126">
        <v>355</v>
      </c>
      <c r="E5987" s="126">
        <v>24</v>
      </c>
      <c r="F5987" s="126" t="s">
        <v>6182</v>
      </c>
      <c r="G5987" s="126">
        <v>3.69</v>
      </c>
    </row>
    <row r="5988" spans="1:7" x14ac:dyDescent="0.25">
      <c r="A5988" s="126">
        <v>35369</v>
      </c>
      <c r="B5988" s="126" t="s">
        <v>4404</v>
      </c>
      <c r="C5988" s="126" t="s">
        <v>443</v>
      </c>
      <c r="D5988" s="126">
        <v>355</v>
      </c>
      <c r="E5988" s="126">
        <v>24</v>
      </c>
      <c r="F5988" s="126" t="s">
        <v>6182</v>
      </c>
      <c r="G5988" s="126">
        <v>3.69</v>
      </c>
    </row>
    <row r="5989" spans="1:7" x14ac:dyDescent="0.25">
      <c r="A5989" s="126">
        <v>35370</v>
      </c>
      <c r="B5989" s="126" t="s">
        <v>4405</v>
      </c>
      <c r="C5989" s="126" t="s">
        <v>443</v>
      </c>
      <c r="D5989" s="126">
        <v>750</v>
      </c>
      <c r="E5989" s="126">
        <v>12</v>
      </c>
      <c r="F5989" s="126" t="s">
        <v>6182</v>
      </c>
      <c r="G5989" s="126">
        <v>9.59</v>
      </c>
    </row>
    <row r="5990" spans="1:7" x14ac:dyDescent="0.25">
      <c r="A5990" s="126">
        <v>35370</v>
      </c>
      <c r="B5990" s="126" t="s">
        <v>4405</v>
      </c>
      <c r="C5990" s="126" t="s">
        <v>443</v>
      </c>
      <c r="D5990" s="126">
        <v>750</v>
      </c>
      <c r="E5990" s="126">
        <v>12</v>
      </c>
      <c r="F5990" s="126" t="s">
        <v>6182</v>
      </c>
      <c r="G5990" s="126">
        <v>9.59</v>
      </c>
    </row>
    <row r="5991" spans="1:7" x14ac:dyDescent="0.25">
      <c r="A5991" s="126">
        <v>35228</v>
      </c>
      <c r="B5991" s="126" t="s">
        <v>4436</v>
      </c>
      <c r="C5991" s="126" t="s">
        <v>442</v>
      </c>
      <c r="D5991" s="126">
        <v>750</v>
      </c>
      <c r="E5991" s="126">
        <v>12</v>
      </c>
      <c r="F5991" s="126" t="s">
        <v>5984</v>
      </c>
      <c r="G5991" s="126">
        <v>17.989999999999998</v>
      </c>
    </row>
    <row r="5992" spans="1:7" x14ac:dyDescent="0.25">
      <c r="A5992" s="126">
        <v>34688</v>
      </c>
      <c r="B5992" s="126" t="s">
        <v>2050</v>
      </c>
      <c r="C5992" s="126" t="s">
        <v>442</v>
      </c>
      <c r="D5992" s="126">
        <v>750</v>
      </c>
      <c r="E5992" s="126">
        <v>12</v>
      </c>
      <c r="F5992" s="126" t="s">
        <v>6210</v>
      </c>
      <c r="G5992" s="126">
        <v>15.95</v>
      </c>
    </row>
    <row r="5993" spans="1:7" x14ac:dyDescent="0.25">
      <c r="A5993" s="126">
        <v>34786</v>
      </c>
      <c r="B5993" s="126" t="s">
        <v>4142</v>
      </c>
      <c r="C5993" s="126" t="s">
        <v>444</v>
      </c>
      <c r="D5993" s="126">
        <v>1420</v>
      </c>
      <c r="E5993" s="126">
        <v>6</v>
      </c>
      <c r="F5993" s="126" t="s">
        <v>5937</v>
      </c>
      <c r="G5993" s="126">
        <v>9.99</v>
      </c>
    </row>
    <row r="5994" spans="1:7" x14ac:dyDescent="0.25">
      <c r="A5994" s="126">
        <v>35235</v>
      </c>
      <c r="B5994" s="126" t="s">
        <v>4439</v>
      </c>
      <c r="C5994" s="126" t="s">
        <v>442</v>
      </c>
      <c r="D5994" s="126">
        <v>750</v>
      </c>
      <c r="E5994" s="126">
        <v>12</v>
      </c>
      <c r="F5994" s="126" t="s">
        <v>5954</v>
      </c>
      <c r="G5994" s="126">
        <v>17.989999999999998</v>
      </c>
    </row>
    <row r="5995" spans="1:7" x14ac:dyDescent="0.25">
      <c r="A5995" s="126">
        <v>35236</v>
      </c>
      <c r="B5995" s="126" t="s">
        <v>4440</v>
      </c>
      <c r="C5995" s="126" t="s">
        <v>442</v>
      </c>
      <c r="D5995" s="126">
        <v>250</v>
      </c>
      <c r="E5995" s="126">
        <v>24</v>
      </c>
      <c r="F5995" s="126" t="s">
        <v>5965</v>
      </c>
      <c r="G5995" s="126">
        <v>4.99</v>
      </c>
    </row>
    <row r="5996" spans="1:7" x14ac:dyDescent="0.25">
      <c r="A5996" s="126">
        <v>32575</v>
      </c>
      <c r="B5996" s="126" t="s">
        <v>3789</v>
      </c>
      <c r="C5996" s="126" t="s">
        <v>443</v>
      </c>
      <c r="D5996" s="126">
        <v>473</v>
      </c>
      <c r="E5996" s="126">
        <v>24</v>
      </c>
      <c r="F5996" s="126" t="s">
        <v>6413</v>
      </c>
      <c r="G5996" s="126">
        <v>4.68</v>
      </c>
    </row>
    <row r="5997" spans="1:7" x14ac:dyDescent="0.25">
      <c r="A5997" s="126">
        <v>32575</v>
      </c>
      <c r="B5997" s="126" t="s">
        <v>3789</v>
      </c>
      <c r="C5997" s="126" t="s">
        <v>443</v>
      </c>
      <c r="D5997" s="126">
        <v>473</v>
      </c>
      <c r="E5997" s="126">
        <v>24</v>
      </c>
      <c r="F5997" s="126" t="s">
        <v>6413</v>
      </c>
      <c r="G5997" s="126">
        <v>4.68</v>
      </c>
    </row>
    <row r="5998" spans="1:7" x14ac:dyDescent="0.25">
      <c r="A5998" s="126">
        <v>35406</v>
      </c>
      <c r="B5998" s="126" t="s">
        <v>4486</v>
      </c>
      <c r="C5998" s="126" t="s">
        <v>442</v>
      </c>
      <c r="D5998" s="126">
        <v>3000</v>
      </c>
      <c r="E5998" s="126">
        <v>4</v>
      </c>
      <c r="F5998" s="126" t="s">
        <v>5771</v>
      </c>
      <c r="G5998" s="126">
        <v>42.99</v>
      </c>
    </row>
    <row r="5999" spans="1:7" x14ac:dyDescent="0.25">
      <c r="A5999" s="126">
        <v>35295</v>
      </c>
      <c r="B5999" s="126" t="s">
        <v>4391</v>
      </c>
      <c r="C5999" s="126" t="s">
        <v>442</v>
      </c>
      <c r="D5999" s="126">
        <v>750</v>
      </c>
      <c r="E5999" s="126">
        <v>12</v>
      </c>
      <c r="F5999" s="126" t="s">
        <v>5946</v>
      </c>
      <c r="G5999" s="126">
        <v>19.989999999999998</v>
      </c>
    </row>
    <row r="6000" spans="1:7" x14ac:dyDescent="0.25">
      <c r="A6000" s="126">
        <v>33041</v>
      </c>
      <c r="B6000" s="126" t="s">
        <v>3796</v>
      </c>
      <c r="C6000" s="126" t="s">
        <v>443</v>
      </c>
      <c r="D6000" s="126">
        <v>473</v>
      </c>
      <c r="E6000" s="126">
        <v>24</v>
      </c>
      <c r="F6000" s="126" t="s">
        <v>6413</v>
      </c>
      <c r="G6000" s="126">
        <v>5.66</v>
      </c>
    </row>
    <row r="6001" spans="1:7" x14ac:dyDescent="0.25">
      <c r="A6001" s="126">
        <v>33041</v>
      </c>
      <c r="B6001" s="126" t="s">
        <v>3796</v>
      </c>
      <c r="C6001" s="126" t="s">
        <v>443</v>
      </c>
      <c r="D6001" s="126">
        <v>473</v>
      </c>
      <c r="E6001" s="126">
        <v>24</v>
      </c>
      <c r="F6001" s="126" t="s">
        <v>6413</v>
      </c>
      <c r="G6001" s="126">
        <v>5.66</v>
      </c>
    </row>
    <row r="6002" spans="1:7" x14ac:dyDescent="0.25">
      <c r="A6002" s="126">
        <v>35313</v>
      </c>
      <c r="B6002" s="126" t="s">
        <v>4396</v>
      </c>
      <c r="C6002" s="126" t="s">
        <v>443</v>
      </c>
      <c r="D6002" s="126">
        <v>473</v>
      </c>
      <c r="E6002" s="126">
        <v>24</v>
      </c>
      <c r="F6002" s="126" t="s">
        <v>5984</v>
      </c>
      <c r="G6002" s="126">
        <v>3.95</v>
      </c>
    </row>
    <row r="6003" spans="1:7" x14ac:dyDescent="0.25">
      <c r="A6003" s="126">
        <v>35313</v>
      </c>
      <c r="B6003" s="126" t="s">
        <v>4396</v>
      </c>
      <c r="C6003" s="126" t="s">
        <v>443</v>
      </c>
      <c r="D6003" s="126">
        <v>473</v>
      </c>
      <c r="E6003" s="126">
        <v>24</v>
      </c>
      <c r="F6003" s="126" t="s">
        <v>5984</v>
      </c>
      <c r="G6003" s="126">
        <v>3.95</v>
      </c>
    </row>
    <row r="6004" spans="1:7" x14ac:dyDescent="0.25">
      <c r="A6004" s="126">
        <v>34235</v>
      </c>
      <c r="B6004" s="126" t="s">
        <v>4131</v>
      </c>
      <c r="C6004" s="126" t="s">
        <v>441</v>
      </c>
      <c r="D6004" s="126">
        <v>375</v>
      </c>
      <c r="E6004" s="126">
        <v>12</v>
      </c>
      <c r="F6004" s="126" t="s">
        <v>5786</v>
      </c>
      <c r="G6004" s="126">
        <v>20.49</v>
      </c>
    </row>
    <row r="6005" spans="1:7" x14ac:dyDescent="0.25">
      <c r="A6005" s="126">
        <v>34962</v>
      </c>
      <c r="B6005" s="126" t="s">
        <v>3336</v>
      </c>
      <c r="C6005" s="126" t="s">
        <v>442</v>
      </c>
      <c r="D6005" s="126">
        <v>750</v>
      </c>
      <c r="E6005" s="126">
        <v>12</v>
      </c>
      <c r="F6005" s="126" t="s">
        <v>5957</v>
      </c>
      <c r="G6005" s="126">
        <v>23.99</v>
      </c>
    </row>
    <row r="6006" spans="1:7" x14ac:dyDescent="0.25">
      <c r="A6006" s="126">
        <v>33372</v>
      </c>
      <c r="B6006" s="126" t="s">
        <v>3893</v>
      </c>
      <c r="C6006" s="126" t="s">
        <v>443</v>
      </c>
      <c r="D6006" s="126">
        <v>5676</v>
      </c>
      <c r="E6006" s="126">
        <v>2</v>
      </c>
      <c r="F6006" s="126" t="s">
        <v>6613</v>
      </c>
      <c r="G6006" s="126">
        <v>44.75</v>
      </c>
    </row>
    <row r="6007" spans="1:7" x14ac:dyDescent="0.25">
      <c r="A6007" s="126">
        <v>33372</v>
      </c>
      <c r="B6007" s="126" t="s">
        <v>3893</v>
      </c>
      <c r="C6007" s="126" t="s">
        <v>443</v>
      </c>
      <c r="D6007" s="126">
        <v>5676</v>
      </c>
      <c r="E6007" s="126">
        <v>2</v>
      </c>
      <c r="F6007" s="126" t="s">
        <v>6613</v>
      </c>
      <c r="G6007" s="126">
        <v>44.75</v>
      </c>
    </row>
    <row r="6008" spans="1:7" x14ac:dyDescent="0.25">
      <c r="A6008" s="126">
        <v>33063</v>
      </c>
      <c r="B6008" s="126" t="s">
        <v>3850</v>
      </c>
      <c r="C6008" s="126" t="s">
        <v>443</v>
      </c>
      <c r="D6008" s="126">
        <v>473</v>
      </c>
      <c r="E6008" s="126">
        <v>24</v>
      </c>
      <c r="F6008" s="126" t="s">
        <v>6578</v>
      </c>
      <c r="G6008" s="126">
        <v>4.24</v>
      </c>
    </row>
    <row r="6009" spans="1:7" x14ac:dyDescent="0.25">
      <c r="A6009" s="126">
        <v>33063</v>
      </c>
      <c r="B6009" s="126" t="s">
        <v>3850</v>
      </c>
      <c r="C6009" s="126" t="s">
        <v>443</v>
      </c>
      <c r="D6009" s="126">
        <v>473</v>
      </c>
      <c r="E6009" s="126">
        <v>24</v>
      </c>
      <c r="F6009" s="126" t="s">
        <v>6578</v>
      </c>
      <c r="G6009" s="126">
        <v>4.24</v>
      </c>
    </row>
    <row r="6010" spans="1:7" x14ac:dyDescent="0.25">
      <c r="A6010" s="126">
        <v>33695</v>
      </c>
      <c r="B6010" s="126" t="s">
        <v>4039</v>
      </c>
      <c r="C6010" s="126" t="s">
        <v>443</v>
      </c>
      <c r="D6010" s="126">
        <v>473</v>
      </c>
      <c r="E6010" s="126">
        <v>24</v>
      </c>
      <c r="F6010" s="126" t="s">
        <v>6578</v>
      </c>
      <c r="G6010" s="126">
        <v>4.24</v>
      </c>
    </row>
    <row r="6011" spans="1:7" x14ac:dyDescent="0.25">
      <c r="A6011" s="126">
        <v>33695</v>
      </c>
      <c r="B6011" s="126" t="s">
        <v>4039</v>
      </c>
      <c r="C6011" s="126" t="s">
        <v>443</v>
      </c>
      <c r="D6011" s="126">
        <v>473</v>
      </c>
      <c r="E6011" s="126">
        <v>24</v>
      </c>
      <c r="F6011" s="126" t="s">
        <v>6578</v>
      </c>
      <c r="G6011" s="126">
        <v>4.24</v>
      </c>
    </row>
    <row r="6012" spans="1:7" x14ac:dyDescent="0.25">
      <c r="A6012" s="126">
        <v>34919</v>
      </c>
      <c r="B6012" s="126" t="s">
        <v>4463</v>
      </c>
      <c r="C6012" s="126" t="s">
        <v>443</v>
      </c>
      <c r="D6012" s="126">
        <v>8520</v>
      </c>
      <c r="E6012" s="126">
        <v>1</v>
      </c>
      <c r="F6012" s="126" t="s">
        <v>6179</v>
      </c>
      <c r="G6012" s="126">
        <v>38.49</v>
      </c>
    </row>
    <row r="6013" spans="1:7" x14ac:dyDescent="0.25">
      <c r="A6013" s="126">
        <v>34919</v>
      </c>
      <c r="B6013" s="126" t="s">
        <v>4463</v>
      </c>
      <c r="C6013" s="126" t="s">
        <v>443</v>
      </c>
      <c r="D6013" s="126">
        <v>8520</v>
      </c>
      <c r="E6013" s="126">
        <v>1</v>
      </c>
      <c r="F6013" s="126" t="s">
        <v>6179</v>
      </c>
      <c r="G6013" s="126">
        <v>38.49</v>
      </c>
    </row>
    <row r="6014" spans="1:7" x14ac:dyDescent="0.25">
      <c r="A6014" s="126">
        <v>33369</v>
      </c>
      <c r="B6014" s="126" t="s">
        <v>5263</v>
      </c>
      <c r="C6014" s="126" t="s">
        <v>441</v>
      </c>
      <c r="D6014" s="126">
        <v>750</v>
      </c>
      <c r="E6014" s="126">
        <v>6</v>
      </c>
      <c r="F6014" s="126" t="s">
        <v>5794</v>
      </c>
      <c r="G6014" s="126">
        <v>59.99</v>
      </c>
    </row>
    <row r="6015" spans="1:7" x14ac:dyDescent="0.25">
      <c r="A6015" s="126">
        <v>33032</v>
      </c>
      <c r="B6015" s="126" t="s">
        <v>3845</v>
      </c>
      <c r="C6015" s="126" t="s">
        <v>444</v>
      </c>
      <c r="D6015" s="126">
        <v>1420</v>
      </c>
      <c r="E6015" s="126">
        <v>6</v>
      </c>
      <c r="F6015" s="126" t="s">
        <v>5773</v>
      </c>
      <c r="G6015" s="126">
        <v>10.99</v>
      </c>
    </row>
    <row r="6016" spans="1:7" x14ac:dyDescent="0.25">
      <c r="A6016" s="126">
        <v>34356</v>
      </c>
      <c r="B6016" s="126" t="s">
        <v>4152</v>
      </c>
      <c r="C6016" s="126" t="s">
        <v>444</v>
      </c>
      <c r="D6016" s="126">
        <v>2130</v>
      </c>
      <c r="E6016" s="126">
        <v>4</v>
      </c>
      <c r="F6016" s="126" t="s">
        <v>6156</v>
      </c>
      <c r="G6016" s="126">
        <v>15.99</v>
      </c>
    </row>
    <row r="6017" spans="1:7" x14ac:dyDescent="0.25">
      <c r="A6017" s="126">
        <v>33043</v>
      </c>
      <c r="B6017" s="126" t="s">
        <v>3847</v>
      </c>
      <c r="C6017" s="126" t="s">
        <v>444</v>
      </c>
      <c r="D6017" s="126">
        <v>458</v>
      </c>
      <c r="E6017" s="126">
        <v>24</v>
      </c>
      <c r="F6017" s="126" t="s">
        <v>5844</v>
      </c>
      <c r="G6017" s="126">
        <v>3.39</v>
      </c>
    </row>
    <row r="6018" spans="1:7" x14ac:dyDescent="0.25">
      <c r="A6018" s="126">
        <v>34384</v>
      </c>
      <c r="B6018" s="126" t="s">
        <v>4199</v>
      </c>
      <c r="C6018" s="126" t="s">
        <v>443</v>
      </c>
      <c r="D6018" s="126">
        <v>473</v>
      </c>
      <c r="E6018" s="126">
        <v>24</v>
      </c>
      <c r="F6018" s="126" t="s">
        <v>6638</v>
      </c>
      <c r="G6018" s="126">
        <v>5</v>
      </c>
    </row>
    <row r="6019" spans="1:7" x14ac:dyDescent="0.25">
      <c r="A6019" s="126">
        <v>34384</v>
      </c>
      <c r="B6019" s="126" t="s">
        <v>4199</v>
      </c>
      <c r="C6019" s="126" t="s">
        <v>443</v>
      </c>
      <c r="D6019" s="126">
        <v>473</v>
      </c>
      <c r="E6019" s="126">
        <v>24</v>
      </c>
      <c r="F6019" s="126" t="s">
        <v>6638</v>
      </c>
      <c r="G6019" s="126">
        <v>5</v>
      </c>
    </row>
    <row r="6020" spans="1:7" x14ac:dyDescent="0.25">
      <c r="A6020" s="126">
        <v>34384</v>
      </c>
      <c r="B6020" s="126" t="s">
        <v>4199</v>
      </c>
      <c r="C6020" s="126" t="s">
        <v>443</v>
      </c>
      <c r="D6020" s="126">
        <v>473</v>
      </c>
      <c r="E6020" s="126">
        <v>24</v>
      </c>
      <c r="F6020" s="126" t="s">
        <v>6638</v>
      </c>
      <c r="G6020" s="126">
        <v>5</v>
      </c>
    </row>
    <row r="6021" spans="1:7" x14ac:dyDescent="0.25">
      <c r="A6021" s="126">
        <v>34088</v>
      </c>
      <c r="B6021" s="126" t="s">
        <v>2594</v>
      </c>
      <c r="C6021" s="126" t="s">
        <v>443</v>
      </c>
      <c r="D6021" s="126">
        <v>473</v>
      </c>
      <c r="E6021" s="126">
        <v>24</v>
      </c>
      <c r="F6021" s="126" t="s">
        <v>6656</v>
      </c>
      <c r="G6021" s="126">
        <v>4.9800000000000004</v>
      </c>
    </row>
    <row r="6022" spans="1:7" x14ac:dyDescent="0.25">
      <c r="A6022" s="126">
        <v>34088</v>
      </c>
      <c r="B6022" s="126" t="s">
        <v>2594</v>
      </c>
      <c r="C6022" s="126" t="s">
        <v>443</v>
      </c>
      <c r="D6022" s="126">
        <v>473</v>
      </c>
      <c r="E6022" s="126">
        <v>24</v>
      </c>
      <c r="F6022" s="126" t="s">
        <v>6656</v>
      </c>
      <c r="G6022" s="126">
        <v>4.9800000000000004</v>
      </c>
    </row>
    <row r="6023" spans="1:7" x14ac:dyDescent="0.25">
      <c r="A6023" s="126">
        <v>35194</v>
      </c>
      <c r="B6023" s="126" t="s">
        <v>4409</v>
      </c>
      <c r="C6023" s="126" t="s">
        <v>443</v>
      </c>
      <c r="D6023" s="126">
        <v>473</v>
      </c>
      <c r="E6023" s="126">
        <v>24</v>
      </c>
      <c r="F6023" s="126" t="s">
        <v>6615</v>
      </c>
      <c r="G6023" s="126">
        <v>4.3</v>
      </c>
    </row>
    <row r="6024" spans="1:7" x14ac:dyDescent="0.25">
      <c r="A6024" s="126">
        <v>35194</v>
      </c>
      <c r="B6024" s="126" t="s">
        <v>4409</v>
      </c>
      <c r="C6024" s="126" t="s">
        <v>443</v>
      </c>
      <c r="D6024" s="126">
        <v>473</v>
      </c>
      <c r="E6024" s="126">
        <v>24</v>
      </c>
      <c r="F6024" s="126" t="s">
        <v>6615</v>
      </c>
      <c r="G6024" s="126">
        <v>4.3</v>
      </c>
    </row>
    <row r="6025" spans="1:7" x14ac:dyDescent="0.25">
      <c r="A6025" s="126">
        <v>34394</v>
      </c>
      <c r="B6025" s="126" t="s">
        <v>4201</v>
      </c>
      <c r="C6025" s="126" t="s">
        <v>443</v>
      </c>
      <c r="D6025" s="126">
        <v>473</v>
      </c>
      <c r="E6025" s="126">
        <v>24</v>
      </c>
      <c r="F6025" s="126" t="s">
        <v>6638</v>
      </c>
      <c r="G6025" s="126">
        <v>3.99</v>
      </c>
    </row>
    <row r="6026" spans="1:7" x14ac:dyDescent="0.25">
      <c r="A6026" s="126">
        <v>34394</v>
      </c>
      <c r="B6026" s="126" t="s">
        <v>4201</v>
      </c>
      <c r="C6026" s="126" t="s">
        <v>443</v>
      </c>
      <c r="D6026" s="126">
        <v>473</v>
      </c>
      <c r="E6026" s="126">
        <v>24</v>
      </c>
      <c r="F6026" s="126" t="s">
        <v>6638</v>
      </c>
      <c r="G6026" s="126">
        <v>3.99</v>
      </c>
    </row>
    <row r="6027" spans="1:7" x14ac:dyDescent="0.25">
      <c r="A6027" s="126">
        <v>34395</v>
      </c>
      <c r="B6027" s="126" t="s">
        <v>4209</v>
      </c>
      <c r="C6027" s="126" t="s">
        <v>443</v>
      </c>
      <c r="D6027" s="126">
        <v>473</v>
      </c>
      <c r="E6027" s="126">
        <v>24</v>
      </c>
      <c r="F6027" s="126" t="s">
        <v>6599</v>
      </c>
      <c r="G6027" s="126">
        <v>4.24</v>
      </c>
    </row>
    <row r="6028" spans="1:7" x14ac:dyDescent="0.25">
      <c r="A6028" s="126">
        <v>34395</v>
      </c>
      <c r="B6028" s="126" t="s">
        <v>4209</v>
      </c>
      <c r="C6028" s="126" t="s">
        <v>443</v>
      </c>
      <c r="D6028" s="126">
        <v>473</v>
      </c>
      <c r="E6028" s="126">
        <v>24</v>
      </c>
      <c r="F6028" s="126" t="s">
        <v>6599</v>
      </c>
      <c r="G6028" s="126">
        <v>4.24</v>
      </c>
    </row>
    <row r="6029" spans="1:7" x14ac:dyDescent="0.25">
      <c r="A6029" s="126">
        <v>34395</v>
      </c>
      <c r="B6029" s="126" t="s">
        <v>4209</v>
      </c>
      <c r="C6029" s="126" t="s">
        <v>443</v>
      </c>
      <c r="D6029" s="126">
        <v>473</v>
      </c>
      <c r="E6029" s="126">
        <v>24</v>
      </c>
      <c r="F6029" s="126" t="s">
        <v>6599</v>
      </c>
      <c r="G6029" s="126">
        <v>4.24</v>
      </c>
    </row>
    <row r="6030" spans="1:7" x14ac:dyDescent="0.25">
      <c r="A6030" s="126">
        <v>35537</v>
      </c>
      <c r="B6030" s="126" t="s">
        <v>4758</v>
      </c>
      <c r="C6030" s="126" t="s">
        <v>443</v>
      </c>
      <c r="D6030" s="126">
        <v>473</v>
      </c>
      <c r="E6030" s="126">
        <v>24</v>
      </c>
      <c r="F6030" s="126" t="s">
        <v>6678</v>
      </c>
      <c r="G6030" s="126">
        <v>3.99</v>
      </c>
    </row>
    <row r="6031" spans="1:7" x14ac:dyDescent="0.25">
      <c r="A6031" s="126">
        <v>35537</v>
      </c>
      <c r="B6031" s="126" t="s">
        <v>4758</v>
      </c>
      <c r="C6031" s="126" t="s">
        <v>443</v>
      </c>
      <c r="D6031" s="126">
        <v>473</v>
      </c>
      <c r="E6031" s="126">
        <v>24</v>
      </c>
      <c r="F6031" s="126" t="s">
        <v>6678</v>
      </c>
      <c r="G6031" s="126">
        <v>3.99</v>
      </c>
    </row>
    <row r="6032" spans="1:7" x14ac:dyDescent="0.25">
      <c r="A6032" s="126">
        <v>35540</v>
      </c>
      <c r="B6032" s="126" t="s">
        <v>5269</v>
      </c>
      <c r="C6032" s="126" t="s">
        <v>443</v>
      </c>
      <c r="D6032" s="126">
        <v>473</v>
      </c>
      <c r="E6032" s="126">
        <v>24</v>
      </c>
      <c r="F6032" s="126" t="s">
        <v>6535</v>
      </c>
      <c r="G6032" s="126">
        <v>4.1900000000000004</v>
      </c>
    </row>
    <row r="6033" spans="1:7" x14ac:dyDescent="0.25">
      <c r="A6033" s="126">
        <v>35540</v>
      </c>
      <c r="B6033" s="126" t="s">
        <v>5269</v>
      </c>
      <c r="C6033" s="126" t="s">
        <v>443</v>
      </c>
      <c r="D6033" s="126">
        <v>473</v>
      </c>
      <c r="E6033" s="126">
        <v>24</v>
      </c>
      <c r="F6033" s="126" t="s">
        <v>6535</v>
      </c>
      <c r="G6033" s="126">
        <v>4.1900000000000004</v>
      </c>
    </row>
    <row r="6034" spans="1:7" x14ac:dyDescent="0.25">
      <c r="A6034" s="126">
        <v>34399</v>
      </c>
      <c r="B6034" s="126" t="s">
        <v>4819</v>
      </c>
      <c r="C6034" s="126" t="s">
        <v>443</v>
      </c>
      <c r="D6034" s="126">
        <v>2130</v>
      </c>
      <c r="E6034" s="126">
        <v>4</v>
      </c>
      <c r="F6034" s="126" t="s">
        <v>6413</v>
      </c>
      <c r="G6034" s="126">
        <v>9.5</v>
      </c>
    </row>
    <row r="6035" spans="1:7" x14ac:dyDescent="0.25">
      <c r="A6035" s="126">
        <v>34399</v>
      </c>
      <c r="B6035" s="126" t="s">
        <v>4819</v>
      </c>
      <c r="C6035" s="126" t="s">
        <v>443</v>
      </c>
      <c r="D6035" s="126">
        <v>2130</v>
      </c>
      <c r="E6035" s="126">
        <v>4</v>
      </c>
      <c r="F6035" s="126" t="s">
        <v>6413</v>
      </c>
      <c r="G6035" s="126">
        <v>9.5</v>
      </c>
    </row>
    <row r="6036" spans="1:7" x14ac:dyDescent="0.25">
      <c r="A6036" s="126">
        <v>34399</v>
      </c>
      <c r="B6036" s="126" t="s">
        <v>4819</v>
      </c>
      <c r="C6036" s="126" t="s">
        <v>443</v>
      </c>
      <c r="D6036" s="126">
        <v>2130</v>
      </c>
      <c r="E6036" s="126">
        <v>4</v>
      </c>
      <c r="F6036" s="126" t="s">
        <v>6413</v>
      </c>
      <c r="G6036" s="126">
        <v>9.5</v>
      </c>
    </row>
    <row r="6037" spans="1:7" x14ac:dyDescent="0.25">
      <c r="A6037" s="126">
        <v>34558</v>
      </c>
      <c r="B6037" s="126" t="s">
        <v>4178</v>
      </c>
      <c r="C6037" s="126" t="s">
        <v>443</v>
      </c>
      <c r="D6037" s="126">
        <v>375</v>
      </c>
      <c r="E6037" s="126">
        <v>12</v>
      </c>
      <c r="F6037" s="126" t="s">
        <v>6449</v>
      </c>
      <c r="G6037" s="126">
        <v>11.08</v>
      </c>
    </row>
    <row r="6038" spans="1:7" x14ac:dyDescent="0.25">
      <c r="A6038" s="126">
        <v>34558</v>
      </c>
      <c r="B6038" s="126" t="s">
        <v>4178</v>
      </c>
      <c r="C6038" s="126" t="s">
        <v>443</v>
      </c>
      <c r="D6038" s="126">
        <v>375</v>
      </c>
      <c r="E6038" s="126">
        <v>12</v>
      </c>
      <c r="F6038" s="126" t="s">
        <v>6449</v>
      </c>
      <c r="G6038" s="126">
        <v>11.08</v>
      </c>
    </row>
    <row r="6039" spans="1:7" x14ac:dyDescent="0.25">
      <c r="A6039" s="126">
        <v>34562</v>
      </c>
      <c r="B6039" s="126" t="s">
        <v>4179</v>
      </c>
      <c r="C6039" s="126" t="s">
        <v>443</v>
      </c>
      <c r="D6039" s="126">
        <v>375</v>
      </c>
      <c r="E6039" s="126">
        <v>12</v>
      </c>
      <c r="F6039" s="126" t="s">
        <v>6449</v>
      </c>
      <c r="G6039" s="126">
        <v>9.24</v>
      </c>
    </row>
    <row r="6040" spans="1:7" x14ac:dyDescent="0.25">
      <c r="A6040" s="126">
        <v>34562</v>
      </c>
      <c r="B6040" s="126" t="s">
        <v>4179</v>
      </c>
      <c r="C6040" s="126" t="s">
        <v>443</v>
      </c>
      <c r="D6040" s="126">
        <v>375</v>
      </c>
      <c r="E6040" s="126">
        <v>12</v>
      </c>
      <c r="F6040" s="126" t="s">
        <v>6449</v>
      </c>
      <c r="G6040" s="126">
        <v>9.24</v>
      </c>
    </row>
    <row r="6041" spans="1:7" x14ac:dyDescent="0.25">
      <c r="A6041" s="126">
        <v>34564</v>
      </c>
      <c r="B6041" s="126" t="s">
        <v>4180</v>
      </c>
      <c r="C6041" s="126" t="s">
        <v>443</v>
      </c>
      <c r="D6041" s="126">
        <v>375</v>
      </c>
      <c r="E6041" s="126">
        <v>12</v>
      </c>
      <c r="F6041" s="126" t="s">
        <v>6449</v>
      </c>
      <c r="G6041" s="126">
        <v>11.08</v>
      </c>
    </row>
    <row r="6042" spans="1:7" x14ac:dyDescent="0.25">
      <c r="A6042" s="126">
        <v>34564</v>
      </c>
      <c r="B6042" s="126" t="s">
        <v>4180</v>
      </c>
      <c r="C6042" s="126" t="s">
        <v>443</v>
      </c>
      <c r="D6042" s="126">
        <v>375</v>
      </c>
      <c r="E6042" s="126">
        <v>12</v>
      </c>
      <c r="F6042" s="126" t="s">
        <v>6449</v>
      </c>
      <c r="G6042" s="126">
        <v>11.08</v>
      </c>
    </row>
    <row r="6043" spans="1:7" x14ac:dyDescent="0.25">
      <c r="A6043" s="126">
        <v>34113</v>
      </c>
      <c r="B6043" s="126" t="s">
        <v>3902</v>
      </c>
      <c r="C6043" s="126" t="s">
        <v>443</v>
      </c>
      <c r="D6043" s="126">
        <v>2838</v>
      </c>
      <c r="E6043" s="126">
        <v>4</v>
      </c>
      <c r="F6043" s="126" t="s">
        <v>6613</v>
      </c>
      <c r="G6043" s="126">
        <v>19.95</v>
      </c>
    </row>
    <row r="6044" spans="1:7" x14ac:dyDescent="0.25">
      <c r="A6044" s="126">
        <v>34113</v>
      </c>
      <c r="B6044" s="126" t="s">
        <v>3902</v>
      </c>
      <c r="C6044" s="126" t="s">
        <v>443</v>
      </c>
      <c r="D6044" s="126">
        <v>2838</v>
      </c>
      <c r="E6044" s="126">
        <v>4</v>
      </c>
      <c r="F6044" s="126" t="s">
        <v>6613</v>
      </c>
      <c r="G6044" s="126">
        <v>19.95</v>
      </c>
    </row>
    <row r="6045" spans="1:7" x14ac:dyDescent="0.25">
      <c r="A6045" s="126">
        <v>34114</v>
      </c>
      <c r="B6045" s="126" t="s">
        <v>3903</v>
      </c>
      <c r="C6045" s="126" t="s">
        <v>443</v>
      </c>
      <c r="D6045" s="126">
        <v>5676</v>
      </c>
      <c r="E6045" s="126">
        <v>2</v>
      </c>
      <c r="F6045" s="126" t="s">
        <v>6613</v>
      </c>
      <c r="G6045" s="126">
        <v>37.75</v>
      </c>
    </row>
    <row r="6046" spans="1:7" x14ac:dyDescent="0.25">
      <c r="A6046" s="126">
        <v>34114</v>
      </c>
      <c r="B6046" s="126" t="s">
        <v>3903</v>
      </c>
      <c r="C6046" s="126" t="s">
        <v>443</v>
      </c>
      <c r="D6046" s="126">
        <v>5676</v>
      </c>
      <c r="E6046" s="126">
        <v>2</v>
      </c>
      <c r="F6046" s="126" t="s">
        <v>6613</v>
      </c>
      <c r="G6046" s="126">
        <v>37.75</v>
      </c>
    </row>
    <row r="6047" spans="1:7" x14ac:dyDescent="0.25">
      <c r="A6047" s="126">
        <v>34116</v>
      </c>
      <c r="B6047" s="126" t="s">
        <v>3904</v>
      </c>
      <c r="C6047" s="126" t="s">
        <v>443</v>
      </c>
      <c r="D6047" s="126">
        <v>11352</v>
      </c>
      <c r="E6047" s="126">
        <v>1</v>
      </c>
      <c r="F6047" s="126" t="s">
        <v>6613</v>
      </c>
      <c r="G6047" s="126">
        <v>67.59</v>
      </c>
    </row>
    <row r="6048" spans="1:7" x14ac:dyDescent="0.25">
      <c r="A6048" s="126">
        <v>34116</v>
      </c>
      <c r="B6048" s="126" t="s">
        <v>3904</v>
      </c>
      <c r="C6048" s="126" t="s">
        <v>443</v>
      </c>
      <c r="D6048" s="126">
        <v>11352</v>
      </c>
      <c r="E6048" s="126">
        <v>1</v>
      </c>
      <c r="F6048" s="126" t="s">
        <v>6613</v>
      </c>
      <c r="G6048" s="126">
        <v>67.59</v>
      </c>
    </row>
    <row r="6049" spans="1:7" x14ac:dyDescent="0.25">
      <c r="A6049" s="126">
        <v>35371</v>
      </c>
      <c r="B6049" s="126" t="s">
        <v>4406</v>
      </c>
      <c r="C6049" s="126" t="s">
        <v>443</v>
      </c>
      <c r="D6049" s="126">
        <v>750</v>
      </c>
      <c r="E6049" s="126">
        <v>12</v>
      </c>
      <c r="F6049" s="126" t="s">
        <v>6182</v>
      </c>
      <c r="G6049" s="126">
        <v>9.59</v>
      </c>
    </row>
    <row r="6050" spans="1:7" x14ac:dyDescent="0.25">
      <c r="A6050" s="126">
        <v>35371</v>
      </c>
      <c r="B6050" s="126" t="s">
        <v>4406</v>
      </c>
      <c r="C6050" s="126" t="s">
        <v>443</v>
      </c>
      <c r="D6050" s="126">
        <v>750</v>
      </c>
      <c r="E6050" s="126">
        <v>12</v>
      </c>
      <c r="F6050" s="126" t="s">
        <v>6182</v>
      </c>
      <c r="G6050" s="126">
        <v>9.59</v>
      </c>
    </row>
    <row r="6051" spans="1:7" x14ac:dyDescent="0.25">
      <c r="A6051" s="126">
        <v>35372</v>
      </c>
      <c r="B6051" s="126" t="s">
        <v>4407</v>
      </c>
      <c r="C6051" s="126" t="s">
        <v>442</v>
      </c>
      <c r="D6051" s="126">
        <v>750</v>
      </c>
      <c r="E6051" s="126">
        <v>12</v>
      </c>
      <c r="F6051" s="126" t="s">
        <v>5771</v>
      </c>
      <c r="G6051" s="126">
        <v>26.99</v>
      </c>
    </row>
    <row r="6052" spans="1:7" x14ac:dyDescent="0.25">
      <c r="A6052" s="126">
        <v>34565</v>
      </c>
      <c r="B6052" s="126" t="s">
        <v>4168</v>
      </c>
      <c r="C6052" s="126" t="s">
        <v>443</v>
      </c>
      <c r="D6052" s="126">
        <v>355</v>
      </c>
      <c r="E6052" s="126">
        <v>24</v>
      </c>
      <c r="F6052" s="126" t="s">
        <v>6449</v>
      </c>
      <c r="G6052" s="126">
        <v>5.05</v>
      </c>
    </row>
    <row r="6053" spans="1:7" x14ac:dyDescent="0.25">
      <c r="A6053" s="126">
        <v>34565</v>
      </c>
      <c r="B6053" s="126" t="s">
        <v>4168</v>
      </c>
      <c r="C6053" s="126" t="s">
        <v>443</v>
      </c>
      <c r="D6053" s="126">
        <v>355</v>
      </c>
      <c r="E6053" s="126">
        <v>24</v>
      </c>
      <c r="F6053" s="126" t="s">
        <v>6449</v>
      </c>
      <c r="G6053" s="126">
        <v>5.05</v>
      </c>
    </row>
    <row r="6054" spans="1:7" x14ac:dyDescent="0.25">
      <c r="A6054" s="126">
        <v>34566</v>
      </c>
      <c r="B6054" s="126" t="s">
        <v>4169</v>
      </c>
      <c r="C6054" s="126" t="s">
        <v>443</v>
      </c>
      <c r="D6054" s="126">
        <v>355</v>
      </c>
      <c r="E6054" s="126">
        <v>24</v>
      </c>
      <c r="F6054" s="126" t="s">
        <v>6449</v>
      </c>
      <c r="G6054" s="126">
        <v>5.05</v>
      </c>
    </row>
    <row r="6055" spans="1:7" x14ac:dyDescent="0.25">
      <c r="A6055" s="126">
        <v>34566</v>
      </c>
      <c r="B6055" s="126" t="s">
        <v>4169</v>
      </c>
      <c r="C6055" s="126" t="s">
        <v>443</v>
      </c>
      <c r="D6055" s="126">
        <v>355</v>
      </c>
      <c r="E6055" s="126">
        <v>24</v>
      </c>
      <c r="F6055" s="126" t="s">
        <v>6449</v>
      </c>
      <c r="G6055" s="126">
        <v>5.05</v>
      </c>
    </row>
    <row r="6056" spans="1:7" x14ac:dyDescent="0.25">
      <c r="A6056" s="126">
        <v>34567</v>
      </c>
      <c r="B6056" s="126" t="s">
        <v>4244</v>
      </c>
      <c r="C6056" s="126" t="s">
        <v>443</v>
      </c>
      <c r="D6056" s="126">
        <v>473</v>
      </c>
      <c r="E6056" s="126">
        <v>24</v>
      </c>
      <c r="F6056" s="126" t="s">
        <v>6449</v>
      </c>
      <c r="G6056" s="126">
        <v>5.14</v>
      </c>
    </row>
    <row r="6057" spans="1:7" x14ac:dyDescent="0.25">
      <c r="A6057" s="126">
        <v>34567</v>
      </c>
      <c r="B6057" s="126" t="s">
        <v>4244</v>
      </c>
      <c r="C6057" s="126" t="s">
        <v>443</v>
      </c>
      <c r="D6057" s="126">
        <v>473</v>
      </c>
      <c r="E6057" s="126">
        <v>24</v>
      </c>
      <c r="F6057" s="126" t="s">
        <v>6449</v>
      </c>
      <c r="G6057" s="126">
        <v>5.14</v>
      </c>
    </row>
    <row r="6058" spans="1:7" x14ac:dyDescent="0.25">
      <c r="A6058" s="126">
        <v>33228</v>
      </c>
      <c r="B6058" s="126" t="s">
        <v>3886</v>
      </c>
      <c r="C6058" s="126" t="s">
        <v>443</v>
      </c>
      <c r="D6058" s="126">
        <v>11352</v>
      </c>
      <c r="E6058" s="126">
        <v>1</v>
      </c>
      <c r="F6058" s="126" t="s">
        <v>6613</v>
      </c>
      <c r="G6058" s="126">
        <v>67.5</v>
      </c>
    </row>
    <row r="6059" spans="1:7" x14ac:dyDescent="0.25">
      <c r="A6059" s="126">
        <v>33228</v>
      </c>
      <c r="B6059" s="126" t="s">
        <v>3886</v>
      </c>
      <c r="C6059" s="126" t="s">
        <v>443</v>
      </c>
      <c r="D6059" s="126">
        <v>11352</v>
      </c>
      <c r="E6059" s="126">
        <v>1</v>
      </c>
      <c r="F6059" s="126" t="s">
        <v>6613</v>
      </c>
      <c r="G6059" s="126">
        <v>67.5</v>
      </c>
    </row>
    <row r="6060" spans="1:7" x14ac:dyDescent="0.25">
      <c r="A6060" s="126">
        <v>35218</v>
      </c>
      <c r="B6060" s="126" t="s">
        <v>4433</v>
      </c>
      <c r="C6060" s="126" t="s">
        <v>443</v>
      </c>
      <c r="D6060" s="126">
        <v>2130</v>
      </c>
      <c r="E6060" s="126">
        <v>4</v>
      </c>
      <c r="F6060" s="126" t="s">
        <v>5984</v>
      </c>
      <c r="G6060" s="126">
        <v>16.39</v>
      </c>
    </row>
    <row r="6061" spans="1:7" x14ac:dyDescent="0.25">
      <c r="A6061" s="126">
        <v>35218</v>
      </c>
      <c r="B6061" s="126" t="s">
        <v>4433</v>
      </c>
      <c r="C6061" s="126" t="s">
        <v>443</v>
      </c>
      <c r="D6061" s="126">
        <v>2130</v>
      </c>
      <c r="E6061" s="126">
        <v>4</v>
      </c>
      <c r="F6061" s="126" t="s">
        <v>5984</v>
      </c>
      <c r="G6061" s="126">
        <v>16.39</v>
      </c>
    </row>
    <row r="6062" spans="1:7" x14ac:dyDescent="0.25">
      <c r="A6062" s="126">
        <v>35219</v>
      </c>
      <c r="B6062" s="126" t="s">
        <v>4434</v>
      </c>
      <c r="C6062" s="126" t="s">
        <v>443</v>
      </c>
      <c r="D6062" s="126">
        <v>2130</v>
      </c>
      <c r="E6062" s="126">
        <v>4</v>
      </c>
      <c r="F6062" s="126" t="s">
        <v>5984</v>
      </c>
      <c r="G6062" s="126">
        <v>16.79</v>
      </c>
    </row>
    <row r="6063" spans="1:7" x14ac:dyDescent="0.25">
      <c r="A6063" s="126">
        <v>35219</v>
      </c>
      <c r="B6063" s="126" t="s">
        <v>4434</v>
      </c>
      <c r="C6063" s="126" t="s">
        <v>443</v>
      </c>
      <c r="D6063" s="126">
        <v>2130</v>
      </c>
      <c r="E6063" s="126">
        <v>4</v>
      </c>
      <c r="F6063" s="126" t="s">
        <v>5984</v>
      </c>
      <c r="G6063" s="126">
        <v>16.79</v>
      </c>
    </row>
    <row r="6064" spans="1:7" x14ac:dyDescent="0.25">
      <c r="A6064" s="126">
        <v>33915</v>
      </c>
      <c r="B6064" s="126" t="s">
        <v>3724</v>
      </c>
      <c r="C6064" s="126" t="s">
        <v>443</v>
      </c>
      <c r="D6064" s="126">
        <v>4260</v>
      </c>
      <c r="E6064" s="126">
        <v>1</v>
      </c>
      <c r="F6064" s="126" t="s">
        <v>6182</v>
      </c>
      <c r="G6064" s="126">
        <v>24.9</v>
      </c>
    </row>
    <row r="6065" spans="1:7" x14ac:dyDescent="0.25">
      <c r="A6065" s="126">
        <v>33915</v>
      </c>
      <c r="B6065" s="126" t="s">
        <v>3724</v>
      </c>
      <c r="C6065" s="126" t="s">
        <v>443</v>
      </c>
      <c r="D6065" s="126">
        <v>4260</v>
      </c>
      <c r="E6065" s="126">
        <v>1</v>
      </c>
      <c r="F6065" s="126" t="s">
        <v>6182</v>
      </c>
      <c r="G6065" s="126">
        <v>24.9</v>
      </c>
    </row>
    <row r="6066" spans="1:7" x14ac:dyDescent="0.25">
      <c r="A6066" s="126">
        <v>32788</v>
      </c>
      <c r="B6066" s="126" t="s">
        <v>3966</v>
      </c>
      <c r="C6066" s="126" t="s">
        <v>443</v>
      </c>
      <c r="D6066" s="126">
        <v>2250</v>
      </c>
      <c r="E6066" s="126">
        <v>1</v>
      </c>
      <c r="F6066" s="126" t="s">
        <v>5899</v>
      </c>
      <c r="G6066" s="126">
        <v>69.989999999999995</v>
      </c>
    </row>
    <row r="6067" spans="1:7" x14ac:dyDescent="0.25">
      <c r="A6067" s="126">
        <v>32788</v>
      </c>
      <c r="B6067" s="126" t="s">
        <v>3966</v>
      </c>
      <c r="C6067" s="126" t="s">
        <v>443</v>
      </c>
      <c r="D6067" s="126">
        <v>2250</v>
      </c>
      <c r="E6067" s="126">
        <v>1</v>
      </c>
      <c r="F6067" s="126" t="s">
        <v>5899</v>
      </c>
      <c r="G6067" s="126">
        <v>69.989999999999995</v>
      </c>
    </row>
    <row r="6068" spans="1:7" x14ac:dyDescent="0.25">
      <c r="A6068" s="126">
        <v>32786</v>
      </c>
      <c r="B6068" s="126" t="s">
        <v>3965</v>
      </c>
      <c r="C6068" s="126" t="s">
        <v>443</v>
      </c>
      <c r="D6068" s="126">
        <v>500</v>
      </c>
      <c r="E6068" s="126">
        <v>12</v>
      </c>
      <c r="F6068" s="126" t="s">
        <v>6449</v>
      </c>
      <c r="G6068" s="126">
        <v>9.82</v>
      </c>
    </row>
    <row r="6069" spans="1:7" x14ac:dyDescent="0.25">
      <c r="A6069" s="126">
        <v>32786</v>
      </c>
      <c r="B6069" s="126" t="s">
        <v>3965</v>
      </c>
      <c r="C6069" s="126" t="s">
        <v>443</v>
      </c>
      <c r="D6069" s="126">
        <v>500</v>
      </c>
      <c r="E6069" s="126">
        <v>12</v>
      </c>
      <c r="F6069" s="126" t="s">
        <v>6449</v>
      </c>
      <c r="G6069" s="126">
        <v>9.82</v>
      </c>
    </row>
    <row r="6070" spans="1:7" x14ac:dyDescent="0.25">
      <c r="A6070" s="126">
        <v>35232</v>
      </c>
      <c r="B6070" s="126" t="s">
        <v>4437</v>
      </c>
      <c r="C6070" s="126" t="s">
        <v>444</v>
      </c>
      <c r="D6070" s="126">
        <v>473</v>
      </c>
      <c r="E6070" s="126">
        <v>24</v>
      </c>
      <c r="F6070" s="126" t="s">
        <v>6530</v>
      </c>
      <c r="G6070" s="126">
        <v>4.99</v>
      </c>
    </row>
    <row r="6071" spans="1:7" x14ac:dyDescent="0.25">
      <c r="A6071" s="126">
        <v>34044</v>
      </c>
      <c r="B6071" s="126" t="s">
        <v>2586</v>
      </c>
      <c r="C6071" s="126" t="s">
        <v>441</v>
      </c>
      <c r="D6071" s="126">
        <v>750</v>
      </c>
      <c r="E6071" s="126">
        <v>12</v>
      </c>
      <c r="F6071" s="126" t="s">
        <v>5771</v>
      </c>
      <c r="G6071" s="126">
        <v>49.99</v>
      </c>
    </row>
    <row r="6072" spans="1:7" x14ac:dyDescent="0.25">
      <c r="A6072" s="126">
        <v>34115</v>
      </c>
      <c r="B6072" s="126" t="s">
        <v>4116</v>
      </c>
      <c r="C6072" s="126" t="s">
        <v>442</v>
      </c>
      <c r="D6072" s="126">
        <v>750</v>
      </c>
      <c r="E6072" s="126">
        <v>12</v>
      </c>
      <c r="F6072" s="126" t="s">
        <v>6530</v>
      </c>
      <c r="G6072" s="126">
        <v>17.989999999999998</v>
      </c>
    </row>
    <row r="6073" spans="1:7" x14ac:dyDescent="0.25">
      <c r="A6073" s="126">
        <v>32778</v>
      </c>
      <c r="B6073" s="126" t="s">
        <v>6760</v>
      </c>
      <c r="C6073" s="126" t="s">
        <v>443</v>
      </c>
      <c r="D6073" s="126">
        <v>500</v>
      </c>
      <c r="E6073" s="126">
        <v>12</v>
      </c>
      <c r="F6073" s="126" t="s">
        <v>6449</v>
      </c>
      <c r="G6073" s="126">
        <v>10.74</v>
      </c>
    </row>
    <row r="6074" spans="1:7" x14ac:dyDescent="0.25">
      <c r="A6074" s="126">
        <v>32778</v>
      </c>
      <c r="B6074" s="126" t="s">
        <v>6760</v>
      </c>
      <c r="C6074" s="126" t="s">
        <v>443</v>
      </c>
      <c r="D6074" s="126">
        <v>500</v>
      </c>
      <c r="E6074" s="126">
        <v>12</v>
      </c>
      <c r="F6074" s="126" t="s">
        <v>6449</v>
      </c>
      <c r="G6074" s="126">
        <v>10.74</v>
      </c>
    </row>
    <row r="6075" spans="1:7" x14ac:dyDescent="0.25">
      <c r="A6075" s="126">
        <v>32789</v>
      </c>
      <c r="B6075" s="126" t="s">
        <v>3967</v>
      </c>
      <c r="C6075" s="126" t="s">
        <v>443</v>
      </c>
      <c r="D6075" s="126">
        <v>500</v>
      </c>
      <c r="E6075" s="126">
        <v>12</v>
      </c>
      <c r="F6075" s="126" t="s">
        <v>6449</v>
      </c>
      <c r="G6075" s="126">
        <v>20.77</v>
      </c>
    </row>
    <row r="6076" spans="1:7" x14ac:dyDescent="0.25">
      <c r="A6076" s="126">
        <v>32789</v>
      </c>
      <c r="B6076" s="126" t="s">
        <v>3967</v>
      </c>
      <c r="C6076" s="126" t="s">
        <v>443</v>
      </c>
      <c r="D6076" s="126">
        <v>500</v>
      </c>
      <c r="E6076" s="126">
        <v>12</v>
      </c>
      <c r="F6076" s="126" t="s">
        <v>6449</v>
      </c>
      <c r="G6076" s="126">
        <v>20.77</v>
      </c>
    </row>
    <row r="6077" spans="1:7" x14ac:dyDescent="0.25">
      <c r="A6077" s="126">
        <v>33593</v>
      </c>
      <c r="B6077" s="126" t="s">
        <v>3447</v>
      </c>
      <c r="C6077" s="126" t="s">
        <v>443</v>
      </c>
      <c r="D6077" s="126">
        <v>473</v>
      </c>
      <c r="E6077" s="126">
        <v>24</v>
      </c>
      <c r="F6077" s="126" t="s">
        <v>6638</v>
      </c>
      <c r="G6077" s="126">
        <v>3.79</v>
      </c>
    </row>
    <row r="6078" spans="1:7" x14ac:dyDescent="0.25">
      <c r="A6078" s="126">
        <v>33593</v>
      </c>
      <c r="B6078" s="126" t="s">
        <v>3447</v>
      </c>
      <c r="C6078" s="126" t="s">
        <v>443</v>
      </c>
      <c r="D6078" s="126">
        <v>473</v>
      </c>
      <c r="E6078" s="126">
        <v>24</v>
      </c>
      <c r="F6078" s="126" t="s">
        <v>6638</v>
      </c>
      <c r="G6078" s="126">
        <v>3.79</v>
      </c>
    </row>
    <row r="6079" spans="1:7" x14ac:dyDescent="0.25">
      <c r="A6079" s="126">
        <v>33594</v>
      </c>
      <c r="B6079" s="126" t="s">
        <v>3540</v>
      </c>
      <c r="C6079" s="126" t="s">
        <v>443</v>
      </c>
      <c r="D6079" s="126">
        <v>473</v>
      </c>
      <c r="E6079" s="126">
        <v>24</v>
      </c>
      <c r="F6079" s="126" t="s">
        <v>6179</v>
      </c>
      <c r="G6079" s="126">
        <v>3.24</v>
      </c>
    </row>
    <row r="6080" spans="1:7" x14ac:dyDescent="0.25">
      <c r="A6080" s="126">
        <v>33594</v>
      </c>
      <c r="B6080" s="126" t="s">
        <v>3540</v>
      </c>
      <c r="C6080" s="126" t="s">
        <v>443</v>
      </c>
      <c r="D6080" s="126">
        <v>473</v>
      </c>
      <c r="E6080" s="126">
        <v>24</v>
      </c>
      <c r="F6080" s="126" t="s">
        <v>6179</v>
      </c>
      <c r="G6080" s="126">
        <v>3.24</v>
      </c>
    </row>
    <row r="6081" spans="1:7" x14ac:dyDescent="0.25">
      <c r="A6081" s="126">
        <v>35233</v>
      </c>
      <c r="B6081" s="126" t="s">
        <v>4659</v>
      </c>
      <c r="C6081" s="126" t="s">
        <v>442</v>
      </c>
      <c r="D6081" s="126">
        <v>750</v>
      </c>
      <c r="E6081" s="126">
        <v>12</v>
      </c>
      <c r="F6081" s="126" t="s">
        <v>6762</v>
      </c>
      <c r="G6081" s="126">
        <v>26.99</v>
      </c>
    </row>
    <row r="6082" spans="1:7" x14ac:dyDescent="0.25">
      <c r="A6082" s="126">
        <v>35234</v>
      </c>
      <c r="B6082" s="126" t="s">
        <v>4438</v>
      </c>
      <c r="C6082" s="126" t="s">
        <v>444</v>
      </c>
      <c r="D6082" s="126">
        <v>473</v>
      </c>
      <c r="E6082" s="126">
        <v>24</v>
      </c>
      <c r="F6082" s="126" t="s">
        <v>6530</v>
      </c>
      <c r="G6082" s="126">
        <v>4.99</v>
      </c>
    </row>
    <row r="6083" spans="1:7" x14ac:dyDescent="0.25">
      <c r="A6083" s="126">
        <v>34511</v>
      </c>
      <c r="B6083" s="126" t="s">
        <v>5268</v>
      </c>
      <c r="C6083" s="126" t="s">
        <v>441</v>
      </c>
      <c r="D6083" s="126">
        <v>750</v>
      </c>
      <c r="E6083" s="126">
        <v>12</v>
      </c>
      <c r="F6083" s="126" t="s">
        <v>5794</v>
      </c>
      <c r="G6083" s="126">
        <v>33.49</v>
      </c>
    </row>
    <row r="6084" spans="1:7" x14ac:dyDescent="0.25">
      <c r="A6084" s="126">
        <v>35388</v>
      </c>
      <c r="B6084" s="126" t="s">
        <v>4483</v>
      </c>
      <c r="C6084" s="126" t="s">
        <v>441</v>
      </c>
      <c r="D6084" s="126">
        <v>1140</v>
      </c>
      <c r="E6084" s="126">
        <v>12</v>
      </c>
      <c r="F6084" s="126" t="s">
        <v>5771</v>
      </c>
      <c r="G6084" s="126">
        <v>34.049999999999997</v>
      </c>
    </row>
    <row r="6085" spans="1:7" x14ac:dyDescent="0.25">
      <c r="A6085" s="126">
        <v>32885</v>
      </c>
      <c r="B6085" s="126" t="s">
        <v>5025</v>
      </c>
      <c r="C6085" s="126" t="s">
        <v>442</v>
      </c>
      <c r="D6085" s="126">
        <v>750</v>
      </c>
      <c r="E6085" s="126">
        <v>6</v>
      </c>
      <c r="F6085" s="126" t="s">
        <v>5844</v>
      </c>
      <c r="G6085" s="126">
        <v>149.99</v>
      </c>
    </row>
    <row r="6086" spans="1:7" x14ac:dyDescent="0.25">
      <c r="A6086" s="126">
        <v>33236</v>
      </c>
      <c r="B6086" s="126" t="s">
        <v>3888</v>
      </c>
      <c r="C6086" s="126" t="s">
        <v>443</v>
      </c>
      <c r="D6086" s="126">
        <v>5676</v>
      </c>
      <c r="E6086" s="126">
        <v>2</v>
      </c>
      <c r="F6086" s="126" t="s">
        <v>6613</v>
      </c>
      <c r="G6086" s="126">
        <v>38.75</v>
      </c>
    </row>
    <row r="6087" spans="1:7" x14ac:dyDescent="0.25">
      <c r="A6087" s="126">
        <v>33236</v>
      </c>
      <c r="B6087" s="126" t="s">
        <v>3888</v>
      </c>
      <c r="C6087" s="126" t="s">
        <v>443</v>
      </c>
      <c r="D6087" s="126">
        <v>5676</v>
      </c>
      <c r="E6087" s="126">
        <v>2</v>
      </c>
      <c r="F6087" s="126" t="s">
        <v>6613</v>
      </c>
      <c r="G6087" s="126">
        <v>38.75</v>
      </c>
    </row>
    <row r="6088" spans="1:7" x14ac:dyDescent="0.25">
      <c r="A6088" s="126">
        <v>34573</v>
      </c>
      <c r="B6088" s="126" t="s">
        <v>4248</v>
      </c>
      <c r="C6088" s="126" t="s">
        <v>443</v>
      </c>
      <c r="D6088" s="126">
        <v>473</v>
      </c>
      <c r="E6088" s="126">
        <v>24</v>
      </c>
      <c r="F6088" s="126" t="s">
        <v>6449</v>
      </c>
      <c r="G6088" s="126">
        <v>5.85</v>
      </c>
    </row>
    <row r="6089" spans="1:7" x14ac:dyDescent="0.25">
      <c r="A6089" s="126">
        <v>34573</v>
      </c>
      <c r="B6089" s="126" t="s">
        <v>4248</v>
      </c>
      <c r="C6089" s="126" t="s">
        <v>443</v>
      </c>
      <c r="D6089" s="126">
        <v>473</v>
      </c>
      <c r="E6089" s="126">
        <v>24</v>
      </c>
      <c r="F6089" s="126" t="s">
        <v>6449</v>
      </c>
      <c r="G6089" s="126">
        <v>5.85</v>
      </c>
    </row>
    <row r="6090" spans="1:7" x14ac:dyDescent="0.25">
      <c r="A6090" s="126">
        <v>33225</v>
      </c>
      <c r="B6090" s="126" t="s">
        <v>3884</v>
      </c>
      <c r="C6090" s="126" t="s">
        <v>443</v>
      </c>
      <c r="D6090" s="126">
        <v>2838</v>
      </c>
      <c r="E6090" s="126">
        <v>4</v>
      </c>
      <c r="F6090" s="126" t="s">
        <v>6613</v>
      </c>
      <c r="G6090" s="126">
        <v>19.95</v>
      </c>
    </row>
    <row r="6091" spans="1:7" x14ac:dyDescent="0.25">
      <c r="A6091" s="126">
        <v>33225</v>
      </c>
      <c r="B6091" s="126" t="s">
        <v>3884</v>
      </c>
      <c r="C6091" s="126" t="s">
        <v>443</v>
      </c>
      <c r="D6091" s="126">
        <v>2838</v>
      </c>
      <c r="E6091" s="126">
        <v>4</v>
      </c>
      <c r="F6091" s="126" t="s">
        <v>6613</v>
      </c>
      <c r="G6091" s="126">
        <v>19.95</v>
      </c>
    </row>
    <row r="6092" spans="1:7" x14ac:dyDescent="0.25">
      <c r="A6092" s="126">
        <v>33227</v>
      </c>
      <c r="B6092" s="126" t="s">
        <v>3885</v>
      </c>
      <c r="C6092" s="126" t="s">
        <v>443</v>
      </c>
      <c r="D6092" s="126">
        <v>5676</v>
      </c>
      <c r="E6092" s="126">
        <v>2</v>
      </c>
      <c r="F6092" s="126" t="s">
        <v>6613</v>
      </c>
      <c r="G6092" s="126">
        <v>37.75</v>
      </c>
    </row>
    <row r="6093" spans="1:7" x14ac:dyDescent="0.25">
      <c r="A6093" s="126">
        <v>33227</v>
      </c>
      <c r="B6093" s="126" t="s">
        <v>3885</v>
      </c>
      <c r="C6093" s="126" t="s">
        <v>443</v>
      </c>
      <c r="D6093" s="126">
        <v>5676</v>
      </c>
      <c r="E6093" s="126">
        <v>2</v>
      </c>
      <c r="F6093" s="126" t="s">
        <v>6613</v>
      </c>
      <c r="G6093" s="126">
        <v>37.75</v>
      </c>
    </row>
    <row r="6094" spans="1:7" x14ac:dyDescent="0.25">
      <c r="A6094" s="126">
        <v>35300</v>
      </c>
      <c r="B6094" s="126" t="s">
        <v>3702</v>
      </c>
      <c r="C6094" s="126" t="s">
        <v>442</v>
      </c>
      <c r="D6094" s="126">
        <v>750</v>
      </c>
      <c r="E6094" s="126">
        <v>12</v>
      </c>
      <c r="F6094" s="126" t="s">
        <v>5754</v>
      </c>
      <c r="G6094" s="126">
        <v>19.989999999999998</v>
      </c>
    </row>
    <row r="6095" spans="1:7" x14ac:dyDescent="0.25">
      <c r="A6095" s="126">
        <v>35476</v>
      </c>
      <c r="B6095" s="126" t="s">
        <v>6763</v>
      </c>
      <c r="C6095" s="126" t="s">
        <v>444</v>
      </c>
      <c r="D6095" s="126">
        <v>270</v>
      </c>
      <c r="E6095" s="126">
        <v>24</v>
      </c>
      <c r="F6095" s="126" t="s">
        <v>6075</v>
      </c>
      <c r="G6095" s="126">
        <v>3.49</v>
      </c>
    </row>
    <row r="6096" spans="1:7" x14ac:dyDescent="0.25">
      <c r="A6096" s="126">
        <v>33261</v>
      </c>
      <c r="B6096" s="126" t="s">
        <v>3960</v>
      </c>
      <c r="C6096" s="126" t="s">
        <v>442</v>
      </c>
      <c r="D6096" s="126">
        <v>750</v>
      </c>
      <c r="E6096" s="126">
        <v>12</v>
      </c>
      <c r="F6096" s="126" t="s">
        <v>5965</v>
      </c>
      <c r="G6096" s="126">
        <v>10.99</v>
      </c>
    </row>
    <row r="6097" spans="1:7" x14ac:dyDescent="0.25">
      <c r="A6097" s="126">
        <v>35494</v>
      </c>
      <c r="B6097" s="126" t="s">
        <v>6764</v>
      </c>
      <c r="C6097" s="126" t="s">
        <v>441</v>
      </c>
      <c r="D6097" s="126">
        <v>500</v>
      </c>
      <c r="E6097" s="126">
        <v>12</v>
      </c>
      <c r="F6097" s="126" t="s">
        <v>5771</v>
      </c>
      <c r="G6097" s="126">
        <v>24.99</v>
      </c>
    </row>
    <row r="6098" spans="1:7" x14ac:dyDescent="0.25">
      <c r="A6098" s="126">
        <v>34161</v>
      </c>
      <c r="B6098" s="126" t="s">
        <v>5547</v>
      </c>
      <c r="C6098" s="126" t="s">
        <v>441</v>
      </c>
      <c r="D6098" s="126">
        <v>50</v>
      </c>
      <c r="E6098" s="126">
        <v>48</v>
      </c>
      <c r="F6098" s="126" t="s">
        <v>5784</v>
      </c>
      <c r="G6098" s="126">
        <v>4.99</v>
      </c>
    </row>
    <row r="6099" spans="1:7" x14ac:dyDescent="0.25">
      <c r="A6099" s="126">
        <v>33045</v>
      </c>
      <c r="B6099" s="126" t="s">
        <v>3797</v>
      </c>
      <c r="C6099" s="126" t="s">
        <v>443</v>
      </c>
      <c r="D6099" s="126">
        <v>473</v>
      </c>
      <c r="E6099" s="126">
        <v>24</v>
      </c>
      <c r="F6099" s="126" t="s">
        <v>6413</v>
      </c>
      <c r="G6099" s="126">
        <v>5.66</v>
      </c>
    </row>
    <row r="6100" spans="1:7" x14ac:dyDescent="0.25">
      <c r="A6100" s="126">
        <v>33045</v>
      </c>
      <c r="B6100" s="126" t="s">
        <v>3797</v>
      </c>
      <c r="C6100" s="126" t="s">
        <v>443</v>
      </c>
      <c r="D6100" s="126">
        <v>473</v>
      </c>
      <c r="E6100" s="126">
        <v>24</v>
      </c>
      <c r="F6100" s="126" t="s">
        <v>6413</v>
      </c>
      <c r="G6100" s="126">
        <v>5.66</v>
      </c>
    </row>
    <row r="6101" spans="1:7" x14ac:dyDescent="0.25">
      <c r="A6101" s="126">
        <v>35544</v>
      </c>
      <c r="B6101" s="126" t="s">
        <v>4546</v>
      </c>
      <c r="C6101" s="126" t="s">
        <v>443</v>
      </c>
      <c r="D6101" s="126">
        <v>473</v>
      </c>
      <c r="E6101" s="126">
        <v>24</v>
      </c>
      <c r="F6101" s="126" t="s">
        <v>6182</v>
      </c>
      <c r="G6101" s="126">
        <v>3.31</v>
      </c>
    </row>
    <row r="6102" spans="1:7" x14ac:dyDescent="0.25">
      <c r="A6102" s="126">
        <v>35544</v>
      </c>
      <c r="B6102" s="126" t="s">
        <v>4546</v>
      </c>
      <c r="C6102" s="126" t="s">
        <v>443</v>
      </c>
      <c r="D6102" s="126">
        <v>473</v>
      </c>
      <c r="E6102" s="126">
        <v>24</v>
      </c>
      <c r="F6102" s="126" t="s">
        <v>6182</v>
      </c>
      <c r="G6102" s="126">
        <v>3.31</v>
      </c>
    </row>
    <row r="6103" spans="1:7" x14ac:dyDescent="0.25">
      <c r="A6103" s="126">
        <v>33597</v>
      </c>
      <c r="B6103" s="126" t="s">
        <v>3541</v>
      </c>
      <c r="C6103" s="126" t="s">
        <v>443</v>
      </c>
      <c r="D6103" s="126">
        <v>5325</v>
      </c>
      <c r="E6103" s="126">
        <v>1</v>
      </c>
      <c r="F6103" s="126" t="s">
        <v>6179</v>
      </c>
      <c r="G6103" s="126">
        <v>29.48</v>
      </c>
    </row>
    <row r="6104" spans="1:7" x14ac:dyDescent="0.25">
      <c r="A6104" s="126">
        <v>33597</v>
      </c>
      <c r="B6104" s="126" t="s">
        <v>3541</v>
      </c>
      <c r="C6104" s="126" t="s">
        <v>443</v>
      </c>
      <c r="D6104" s="126">
        <v>5325</v>
      </c>
      <c r="E6104" s="126">
        <v>1</v>
      </c>
      <c r="F6104" s="126" t="s">
        <v>6179</v>
      </c>
      <c r="G6104" s="126">
        <v>29.48</v>
      </c>
    </row>
    <row r="6105" spans="1:7" x14ac:dyDescent="0.25">
      <c r="A6105" s="126">
        <v>35411</v>
      </c>
      <c r="B6105" s="126" t="s">
        <v>4487</v>
      </c>
      <c r="C6105" s="126" t="s">
        <v>442</v>
      </c>
      <c r="D6105" s="126">
        <v>3000</v>
      </c>
      <c r="E6105" s="126">
        <v>4</v>
      </c>
      <c r="F6105" s="126" t="s">
        <v>5771</v>
      </c>
      <c r="G6105" s="126">
        <v>42.99</v>
      </c>
    </row>
    <row r="6106" spans="1:7" x14ac:dyDescent="0.25">
      <c r="A6106" s="126">
        <v>34575</v>
      </c>
      <c r="B6106" s="126" t="s">
        <v>4249</v>
      </c>
      <c r="C6106" s="126" t="s">
        <v>443</v>
      </c>
      <c r="D6106" s="126">
        <v>473</v>
      </c>
      <c r="E6106" s="126">
        <v>24</v>
      </c>
      <c r="F6106" s="126" t="s">
        <v>6449</v>
      </c>
      <c r="G6106" s="126">
        <v>5.0599999999999996</v>
      </c>
    </row>
    <row r="6107" spans="1:7" x14ac:dyDescent="0.25">
      <c r="A6107" s="126">
        <v>34575</v>
      </c>
      <c r="B6107" s="126" t="s">
        <v>4249</v>
      </c>
      <c r="C6107" s="126" t="s">
        <v>443</v>
      </c>
      <c r="D6107" s="126">
        <v>473</v>
      </c>
      <c r="E6107" s="126">
        <v>24</v>
      </c>
      <c r="F6107" s="126" t="s">
        <v>6449</v>
      </c>
      <c r="G6107" s="126">
        <v>5.0599999999999996</v>
      </c>
    </row>
    <row r="6108" spans="1:7" x14ac:dyDescent="0.25">
      <c r="A6108" s="126">
        <v>33068</v>
      </c>
      <c r="B6108" s="126" t="s">
        <v>5070</v>
      </c>
      <c r="C6108" s="126" t="s">
        <v>441</v>
      </c>
      <c r="D6108" s="126">
        <v>750</v>
      </c>
      <c r="E6108" s="126">
        <v>12</v>
      </c>
      <c r="F6108" s="126" t="s">
        <v>5788</v>
      </c>
      <c r="G6108" s="126">
        <v>25.49</v>
      </c>
    </row>
    <row r="6109" spans="1:7" x14ac:dyDescent="0.25">
      <c r="A6109" s="126">
        <v>35303</v>
      </c>
      <c r="B6109" s="126" t="s">
        <v>4050</v>
      </c>
      <c r="C6109" s="126" t="s">
        <v>442</v>
      </c>
      <c r="D6109" s="126">
        <v>750</v>
      </c>
      <c r="E6109" s="126">
        <v>12</v>
      </c>
      <c r="F6109" s="126" t="s">
        <v>5754</v>
      </c>
      <c r="G6109" s="126">
        <v>21.99</v>
      </c>
    </row>
    <row r="6110" spans="1:7" x14ac:dyDescent="0.25">
      <c r="A6110" s="126">
        <v>34243</v>
      </c>
      <c r="B6110" s="126" t="s">
        <v>4159</v>
      </c>
      <c r="C6110" s="126" t="s">
        <v>442</v>
      </c>
      <c r="D6110" s="126">
        <v>3000</v>
      </c>
      <c r="E6110" s="126">
        <v>4</v>
      </c>
      <c r="F6110" s="126" t="s">
        <v>5999</v>
      </c>
      <c r="G6110" s="126">
        <v>41.99</v>
      </c>
    </row>
    <row r="6111" spans="1:7" x14ac:dyDescent="0.25">
      <c r="A6111" s="126">
        <v>34963</v>
      </c>
      <c r="B6111" s="126" t="s">
        <v>2149</v>
      </c>
      <c r="C6111" s="126" t="s">
        <v>442</v>
      </c>
      <c r="D6111" s="126">
        <v>750</v>
      </c>
      <c r="E6111" s="126">
        <v>12</v>
      </c>
      <c r="F6111" s="126" t="s">
        <v>5957</v>
      </c>
      <c r="G6111" s="126">
        <v>23.99</v>
      </c>
    </row>
    <row r="6112" spans="1:7" x14ac:dyDescent="0.25">
      <c r="A6112" s="126">
        <v>35510</v>
      </c>
      <c r="B6112" s="126" t="s">
        <v>4472</v>
      </c>
      <c r="C6112" s="126" t="s">
        <v>443</v>
      </c>
      <c r="D6112" s="126">
        <v>4260</v>
      </c>
      <c r="E6112" s="126">
        <v>2</v>
      </c>
      <c r="F6112" s="126" t="s">
        <v>6180</v>
      </c>
      <c r="G6112" s="126">
        <v>27.98</v>
      </c>
    </row>
    <row r="6113" spans="1:7" x14ac:dyDescent="0.25">
      <c r="A6113" s="126">
        <v>35510</v>
      </c>
      <c r="B6113" s="126" t="s">
        <v>4472</v>
      </c>
      <c r="C6113" s="126" t="s">
        <v>443</v>
      </c>
      <c r="D6113" s="126">
        <v>4260</v>
      </c>
      <c r="E6113" s="126">
        <v>2</v>
      </c>
      <c r="F6113" s="126" t="s">
        <v>6180</v>
      </c>
      <c r="G6113" s="126">
        <v>27.98</v>
      </c>
    </row>
    <row r="6114" spans="1:7" x14ac:dyDescent="0.25">
      <c r="A6114" s="126">
        <v>33487</v>
      </c>
      <c r="B6114" s="126" t="s">
        <v>4001</v>
      </c>
      <c r="C6114" s="126" t="s">
        <v>443</v>
      </c>
      <c r="D6114" s="126">
        <v>500</v>
      </c>
      <c r="E6114" s="126">
        <v>12</v>
      </c>
      <c r="F6114" s="126" t="s">
        <v>6449</v>
      </c>
      <c r="G6114" s="126">
        <v>15.75</v>
      </c>
    </row>
    <row r="6115" spans="1:7" x14ac:dyDescent="0.25">
      <c r="A6115" s="126">
        <v>33487</v>
      </c>
      <c r="B6115" s="126" t="s">
        <v>4001</v>
      </c>
      <c r="C6115" s="126" t="s">
        <v>443</v>
      </c>
      <c r="D6115" s="126">
        <v>500</v>
      </c>
      <c r="E6115" s="126">
        <v>12</v>
      </c>
      <c r="F6115" s="126" t="s">
        <v>6449</v>
      </c>
      <c r="G6115" s="126">
        <v>15.75</v>
      </c>
    </row>
    <row r="6116" spans="1:7" x14ac:dyDescent="0.25">
      <c r="A6116" s="126">
        <v>33488</v>
      </c>
      <c r="B6116" s="126" t="s">
        <v>4002</v>
      </c>
      <c r="C6116" s="126" t="s">
        <v>443</v>
      </c>
      <c r="D6116" s="126">
        <v>500</v>
      </c>
      <c r="E6116" s="126">
        <v>12</v>
      </c>
      <c r="F6116" s="126" t="s">
        <v>6449</v>
      </c>
      <c r="G6116" s="126">
        <v>15.75</v>
      </c>
    </row>
    <row r="6117" spans="1:7" x14ac:dyDescent="0.25">
      <c r="A6117" s="126">
        <v>33488</v>
      </c>
      <c r="B6117" s="126" t="s">
        <v>4002</v>
      </c>
      <c r="C6117" s="126" t="s">
        <v>443</v>
      </c>
      <c r="D6117" s="126">
        <v>500</v>
      </c>
      <c r="E6117" s="126">
        <v>12</v>
      </c>
      <c r="F6117" s="126" t="s">
        <v>6449</v>
      </c>
      <c r="G6117" s="126">
        <v>15.75</v>
      </c>
    </row>
    <row r="6118" spans="1:7" x14ac:dyDescent="0.25">
      <c r="A6118" s="126">
        <v>34973</v>
      </c>
      <c r="B6118" s="126" t="s">
        <v>1389</v>
      </c>
      <c r="C6118" s="126" t="s">
        <v>442</v>
      </c>
      <c r="D6118" s="126">
        <v>750</v>
      </c>
      <c r="E6118" s="126">
        <v>12</v>
      </c>
      <c r="F6118" s="126" t="s">
        <v>5957</v>
      </c>
      <c r="G6118" s="126">
        <v>18.989999999999998</v>
      </c>
    </row>
    <row r="6119" spans="1:7" x14ac:dyDescent="0.25">
      <c r="A6119" s="126">
        <v>35346</v>
      </c>
      <c r="B6119" s="126" t="s">
        <v>5071</v>
      </c>
      <c r="C6119" s="126" t="s">
        <v>444</v>
      </c>
      <c r="D6119" s="126">
        <v>4260</v>
      </c>
      <c r="E6119" s="126">
        <v>2</v>
      </c>
      <c r="F6119" s="126" t="s">
        <v>5784</v>
      </c>
      <c r="G6119" s="126">
        <v>27.99</v>
      </c>
    </row>
    <row r="6120" spans="1:7" x14ac:dyDescent="0.25">
      <c r="A6120" s="126">
        <v>34271</v>
      </c>
      <c r="B6120" s="126" t="s">
        <v>4242</v>
      </c>
      <c r="C6120" s="126" t="s">
        <v>444</v>
      </c>
      <c r="D6120" s="126">
        <v>473</v>
      </c>
      <c r="E6120" s="126">
        <v>24</v>
      </c>
      <c r="F6120" s="126" t="s">
        <v>6156</v>
      </c>
      <c r="G6120" s="126">
        <v>3.99</v>
      </c>
    </row>
    <row r="6121" spans="1:7" x14ac:dyDescent="0.25">
      <c r="A6121" s="126">
        <v>34281</v>
      </c>
      <c r="B6121" s="126" t="s">
        <v>4147</v>
      </c>
      <c r="C6121" s="126" t="s">
        <v>443</v>
      </c>
      <c r="D6121" s="126">
        <v>2130</v>
      </c>
      <c r="E6121" s="126">
        <v>4</v>
      </c>
      <c r="F6121" s="126" t="s">
        <v>6180</v>
      </c>
      <c r="G6121" s="126">
        <v>9.99</v>
      </c>
    </row>
    <row r="6122" spans="1:7" x14ac:dyDescent="0.25">
      <c r="A6122" s="126">
        <v>34281</v>
      </c>
      <c r="B6122" s="126" t="s">
        <v>4147</v>
      </c>
      <c r="C6122" s="126" t="s">
        <v>443</v>
      </c>
      <c r="D6122" s="126">
        <v>2130</v>
      </c>
      <c r="E6122" s="126">
        <v>4</v>
      </c>
      <c r="F6122" s="126" t="s">
        <v>6180</v>
      </c>
      <c r="G6122" s="126">
        <v>9.99</v>
      </c>
    </row>
    <row r="6123" spans="1:7" x14ac:dyDescent="0.25">
      <c r="A6123" s="126">
        <v>35391</v>
      </c>
      <c r="B6123" s="126" t="s">
        <v>4485</v>
      </c>
      <c r="C6123" s="126" t="s">
        <v>441</v>
      </c>
      <c r="D6123" s="126">
        <v>750</v>
      </c>
      <c r="E6123" s="126">
        <v>6</v>
      </c>
      <c r="F6123" s="126" t="s">
        <v>5794</v>
      </c>
      <c r="G6123" s="126">
        <v>31.57</v>
      </c>
    </row>
    <row r="6124" spans="1:7" x14ac:dyDescent="0.25">
      <c r="A6124" s="126">
        <v>33979</v>
      </c>
      <c r="B6124" s="126" t="s">
        <v>3553</v>
      </c>
      <c r="C6124" s="126" t="s">
        <v>443</v>
      </c>
      <c r="D6124" s="126">
        <v>4260</v>
      </c>
      <c r="E6124" s="126">
        <v>1</v>
      </c>
      <c r="F6124" s="126" t="s">
        <v>6180</v>
      </c>
      <c r="G6124" s="126">
        <v>25.98</v>
      </c>
    </row>
    <row r="6125" spans="1:7" x14ac:dyDescent="0.25">
      <c r="A6125" s="126">
        <v>33979</v>
      </c>
      <c r="B6125" s="126" t="s">
        <v>3553</v>
      </c>
      <c r="C6125" s="126" t="s">
        <v>443</v>
      </c>
      <c r="D6125" s="126">
        <v>4260</v>
      </c>
      <c r="E6125" s="126">
        <v>1</v>
      </c>
      <c r="F6125" s="126" t="s">
        <v>6180</v>
      </c>
      <c r="G6125" s="126">
        <v>25.98</v>
      </c>
    </row>
    <row r="6126" spans="1:7" x14ac:dyDescent="0.25">
      <c r="A6126" s="126">
        <v>33262</v>
      </c>
      <c r="B6126" s="126" t="s">
        <v>3890</v>
      </c>
      <c r="C6126" s="126" t="s">
        <v>443</v>
      </c>
      <c r="D6126" s="126">
        <v>2838</v>
      </c>
      <c r="E6126" s="126">
        <v>4</v>
      </c>
      <c r="F6126" s="126" t="s">
        <v>6613</v>
      </c>
      <c r="G6126" s="126">
        <v>16.18</v>
      </c>
    </row>
    <row r="6127" spans="1:7" x14ac:dyDescent="0.25">
      <c r="A6127" s="126">
        <v>33262</v>
      </c>
      <c r="B6127" s="126" t="s">
        <v>3890</v>
      </c>
      <c r="C6127" s="126" t="s">
        <v>443</v>
      </c>
      <c r="D6127" s="126">
        <v>2838</v>
      </c>
      <c r="E6127" s="126">
        <v>4</v>
      </c>
      <c r="F6127" s="126" t="s">
        <v>6613</v>
      </c>
      <c r="G6127" s="126">
        <v>16.18</v>
      </c>
    </row>
    <row r="6128" spans="1:7" x14ac:dyDescent="0.25">
      <c r="A6128" s="126">
        <v>33242</v>
      </c>
      <c r="B6128" s="126" t="s">
        <v>3889</v>
      </c>
      <c r="C6128" s="126" t="s">
        <v>443</v>
      </c>
      <c r="D6128" s="126">
        <v>11352</v>
      </c>
      <c r="E6128" s="126">
        <v>1</v>
      </c>
      <c r="F6128" s="126" t="s">
        <v>6613</v>
      </c>
      <c r="G6128" s="126">
        <v>69</v>
      </c>
    </row>
    <row r="6129" spans="1:7" x14ac:dyDescent="0.25">
      <c r="A6129" s="126">
        <v>33242</v>
      </c>
      <c r="B6129" s="126" t="s">
        <v>3889</v>
      </c>
      <c r="C6129" s="126" t="s">
        <v>443</v>
      </c>
      <c r="D6129" s="126">
        <v>11352</v>
      </c>
      <c r="E6129" s="126">
        <v>1</v>
      </c>
      <c r="F6129" s="126" t="s">
        <v>6613</v>
      </c>
      <c r="G6129" s="126">
        <v>69</v>
      </c>
    </row>
    <row r="6130" spans="1:7" x14ac:dyDescent="0.25">
      <c r="A6130" s="126">
        <v>33708</v>
      </c>
      <c r="B6130" s="126" t="s">
        <v>3590</v>
      </c>
      <c r="C6130" s="126" t="s">
        <v>442</v>
      </c>
      <c r="D6130" s="126">
        <v>750</v>
      </c>
      <c r="E6130" s="126">
        <v>12</v>
      </c>
      <c r="F6130" s="126" t="s">
        <v>5965</v>
      </c>
      <c r="G6130" s="126">
        <v>19.989999999999998</v>
      </c>
    </row>
    <row r="6131" spans="1:7" x14ac:dyDescent="0.25">
      <c r="A6131" s="126">
        <v>35505</v>
      </c>
      <c r="B6131" s="126" t="s">
        <v>4588</v>
      </c>
      <c r="C6131" s="126" t="s">
        <v>442</v>
      </c>
      <c r="D6131" s="126">
        <v>750</v>
      </c>
      <c r="E6131" s="126">
        <v>12</v>
      </c>
      <c r="F6131" s="126" t="s">
        <v>6298</v>
      </c>
      <c r="G6131" s="126">
        <v>17.989999999999998</v>
      </c>
    </row>
    <row r="6132" spans="1:7" x14ac:dyDescent="0.25">
      <c r="A6132" s="126">
        <v>34211</v>
      </c>
      <c r="B6132" s="126" t="s">
        <v>4125</v>
      </c>
      <c r="C6132" s="126" t="s">
        <v>442</v>
      </c>
      <c r="D6132" s="126">
        <v>750</v>
      </c>
      <c r="E6132" s="126">
        <v>12</v>
      </c>
      <c r="F6132" s="126" t="s">
        <v>5946</v>
      </c>
      <c r="G6132" s="126">
        <v>10.49</v>
      </c>
    </row>
    <row r="6133" spans="1:7" x14ac:dyDescent="0.25">
      <c r="A6133" s="126">
        <v>32973</v>
      </c>
      <c r="B6133" s="126" t="s">
        <v>4077</v>
      </c>
      <c r="C6133" s="126" t="s">
        <v>442</v>
      </c>
      <c r="D6133" s="126">
        <v>750</v>
      </c>
      <c r="E6133" s="126">
        <v>6</v>
      </c>
      <c r="F6133" s="126" t="s">
        <v>5965</v>
      </c>
      <c r="G6133" s="126">
        <v>13.99</v>
      </c>
    </row>
    <row r="6134" spans="1:7" x14ac:dyDescent="0.25">
      <c r="A6134" s="126">
        <v>33602</v>
      </c>
      <c r="B6134" s="126" t="s">
        <v>3542</v>
      </c>
      <c r="C6134" s="126" t="s">
        <v>443</v>
      </c>
      <c r="D6134" s="126">
        <v>473</v>
      </c>
      <c r="E6134" s="126">
        <v>24</v>
      </c>
      <c r="F6134" s="126" t="s">
        <v>6212</v>
      </c>
      <c r="G6134" s="126">
        <v>3.01</v>
      </c>
    </row>
    <row r="6135" spans="1:7" x14ac:dyDescent="0.25">
      <c r="A6135" s="126">
        <v>33602</v>
      </c>
      <c r="B6135" s="126" t="s">
        <v>3542</v>
      </c>
      <c r="C6135" s="126" t="s">
        <v>443</v>
      </c>
      <c r="D6135" s="126">
        <v>473</v>
      </c>
      <c r="E6135" s="126">
        <v>24</v>
      </c>
      <c r="F6135" s="126" t="s">
        <v>6212</v>
      </c>
      <c r="G6135" s="126">
        <v>3.01</v>
      </c>
    </row>
    <row r="6136" spans="1:7" x14ac:dyDescent="0.25">
      <c r="A6136" s="126">
        <v>35422</v>
      </c>
      <c r="B6136" s="126" t="s">
        <v>4488</v>
      </c>
      <c r="C6136" s="126" t="s">
        <v>442</v>
      </c>
      <c r="D6136" s="126">
        <v>1500</v>
      </c>
      <c r="E6136" s="126">
        <v>6</v>
      </c>
      <c r="F6136" s="126" t="s">
        <v>5965</v>
      </c>
      <c r="G6136" s="126">
        <v>224.99</v>
      </c>
    </row>
    <row r="6137" spans="1:7" x14ac:dyDescent="0.25">
      <c r="A6137" s="126">
        <v>32502</v>
      </c>
      <c r="B6137" s="126" t="s">
        <v>3826</v>
      </c>
      <c r="C6137" s="126" t="s">
        <v>443</v>
      </c>
      <c r="D6137" s="126">
        <v>473</v>
      </c>
      <c r="E6137" s="126">
        <v>24</v>
      </c>
      <c r="F6137" s="126" t="s">
        <v>6613</v>
      </c>
      <c r="G6137" s="126">
        <v>3.49</v>
      </c>
    </row>
    <row r="6138" spans="1:7" x14ac:dyDescent="0.25">
      <c r="A6138" s="126">
        <v>32502</v>
      </c>
      <c r="B6138" s="126" t="s">
        <v>3826</v>
      </c>
      <c r="C6138" s="126" t="s">
        <v>443</v>
      </c>
      <c r="D6138" s="126">
        <v>473</v>
      </c>
      <c r="E6138" s="126">
        <v>24</v>
      </c>
      <c r="F6138" s="126" t="s">
        <v>6613</v>
      </c>
      <c r="G6138" s="126">
        <v>3.49</v>
      </c>
    </row>
    <row r="6139" spans="1:7" x14ac:dyDescent="0.25">
      <c r="A6139" s="126">
        <v>35309</v>
      </c>
      <c r="B6139" s="126" t="s">
        <v>4394</v>
      </c>
      <c r="C6139" s="126" t="s">
        <v>442</v>
      </c>
      <c r="D6139" s="126">
        <v>750</v>
      </c>
      <c r="E6139" s="126">
        <v>12</v>
      </c>
      <c r="F6139" s="126" t="s">
        <v>5957</v>
      </c>
      <c r="G6139" s="126">
        <v>16.989999999999998</v>
      </c>
    </row>
    <row r="6140" spans="1:7" x14ac:dyDescent="0.25">
      <c r="A6140" s="126">
        <v>32830</v>
      </c>
      <c r="B6140" s="126" t="s">
        <v>3861</v>
      </c>
      <c r="C6140" s="126" t="s">
        <v>441</v>
      </c>
      <c r="D6140" s="126">
        <v>700</v>
      </c>
      <c r="E6140" s="126">
        <v>6</v>
      </c>
      <c r="F6140" s="126" t="s">
        <v>6768</v>
      </c>
      <c r="G6140" s="126">
        <v>45</v>
      </c>
    </row>
    <row r="6141" spans="1:7" x14ac:dyDescent="0.25">
      <c r="A6141" s="126">
        <v>32831</v>
      </c>
      <c r="B6141" s="126" t="s">
        <v>3862</v>
      </c>
      <c r="C6141" s="126" t="s">
        <v>441</v>
      </c>
      <c r="D6141" s="126">
        <v>700</v>
      </c>
      <c r="E6141" s="126">
        <v>6</v>
      </c>
      <c r="F6141" s="126" t="s">
        <v>6768</v>
      </c>
      <c r="G6141" s="126">
        <v>45</v>
      </c>
    </row>
    <row r="6142" spans="1:7" x14ac:dyDescent="0.25">
      <c r="A6142" s="126">
        <v>33789</v>
      </c>
      <c r="B6142" s="126" t="s">
        <v>3548</v>
      </c>
      <c r="C6142" s="126" t="s">
        <v>443</v>
      </c>
      <c r="D6142" s="126">
        <v>1892</v>
      </c>
      <c r="E6142" s="126">
        <v>6</v>
      </c>
      <c r="F6142" s="126" t="s">
        <v>6179</v>
      </c>
      <c r="G6142" s="126">
        <v>11.79</v>
      </c>
    </row>
    <row r="6143" spans="1:7" x14ac:dyDescent="0.25">
      <c r="A6143" s="126">
        <v>33789</v>
      </c>
      <c r="B6143" s="126" t="s">
        <v>3548</v>
      </c>
      <c r="C6143" s="126" t="s">
        <v>443</v>
      </c>
      <c r="D6143" s="126">
        <v>1892</v>
      </c>
      <c r="E6143" s="126">
        <v>6</v>
      </c>
      <c r="F6143" s="126" t="s">
        <v>6179</v>
      </c>
      <c r="G6143" s="126">
        <v>11.79</v>
      </c>
    </row>
    <row r="6144" spans="1:7" x14ac:dyDescent="0.25">
      <c r="A6144" s="126">
        <v>33791</v>
      </c>
      <c r="B6144" s="126" t="s">
        <v>3549</v>
      </c>
      <c r="C6144" s="126" t="s">
        <v>443</v>
      </c>
      <c r="D6144" s="126">
        <v>1892</v>
      </c>
      <c r="E6144" s="126">
        <v>6</v>
      </c>
      <c r="F6144" s="126" t="s">
        <v>6179</v>
      </c>
      <c r="G6144" s="126">
        <v>11.79</v>
      </c>
    </row>
    <row r="6145" spans="1:7" x14ac:dyDescent="0.25">
      <c r="A6145" s="126">
        <v>33791</v>
      </c>
      <c r="B6145" s="126" t="s">
        <v>3549</v>
      </c>
      <c r="C6145" s="126" t="s">
        <v>443</v>
      </c>
      <c r="D6145" s="126">
        <v>1892</v>
      </c>
      <c r="E6145" s="126">
        <v>6</v>
      </c>
      <c r="F6145" s="126" t="s">
        <v>6179</v>
      </c>
      <c r="G6145" s="126">
        <v>11.79</v>
      </c>
    </row>
    <row r="6146" spans="1:7" x14ac:dyDescent="0.25">
      <c r="A6146" s="126">
        <v>33727</v>
      </c>
      <c r="B6146" s="126" t="s">
        <v>3546</v>
      </c>
      <c r="C6146" s="126" t="s">
        <v>443</v>
      </c>
      <c r="D6146" s="126">
        <v>473</v>
      </c>
      <c r="E6146" s="126">
        <v>12</v>
      </c>
      <c r="F6146" s="126" t="s">
        <v>6180</v>
      </c>
      <c r="G6146" s="126">
        <v>3.48</v>
      </c>
    </row>
    <row r="6147" spans="1:7" x14ac:dyDescent="0.25">
      <c r="A6147" s="126">
        <v>33727</v>
      </c>
      <c r="B6147" s="126" t="s">
        <v>3546</v>
      </c>
      <c r="C6147" s="126" t="s">
        <v>443</v>
      </c>
      <c r="D6147" s="126">
        <v>473</v>
      </c>
      <c r="E6147" s="126">
        <v>12</v>
      </c>
      <c r="F6147" s="126" t="s">
        <v>6180</v>
      </c>
      <c r="G6147" s="126">
        <v>3.48</v>
      </c>
    </row>
    <row r="6148" spans="1:7" x14ac:dyDescent="0.25">
      <c r="A6148" s="126">
        <v>35315</v>
      </c>
      <c r="B6148" s="126" t="s">
        <v>4397</v>
      </c>
      <c r="C6148" s="126" t="s">
        <v>443</v>
      </c>
      <c r="D6148" s="126">
        <v>473</v>
      </c>
      <c r="E6148" s="126">
        <v>24</v>
      </c>
      <c r="F6148" s="126" t="s">
        <v>5984</v>
      </c>
      <c r="G6148" s="126">
        <v>3.95</v>
      </c>
    </row>
    <row r="6149" spans="1:7" x14ac:dyDescent="0.25">
      <c r="A6149" s="126">
        <v>35315</v>
      </c>
      <c r="B6149" s="126" t="s">
        <v>4397</v>
      </c>
      <c r="C6149" s="126" t="s">
        <v>443</v>
      </c>
      <c r="D6149" s="126">
        <v>473</v>
      </c>
      <c r="E6149" s="126">
        <v>24</v>
      </c>
      <c r="F6149" s="126" t="s">
        <v>5984</v>
      </c>
      <c r="G6149" s="126">
        <v>3.95</v>
      </c>
    </row>
    <row r="6150" spans="1:7" x14ac:dyDescent="0.25">
      <c r="A6150" s="126">
        <v>35321</v>
      </c>
      <c r="B6150" s="126" t="s">
        <v>4398</v>
      </c>
      <c r="C6150" s="126" t="s">
        <v>443</v>
      </c>
      <c r="D6150" s="126">
        <v>2130</v>
      </c>
      <c r="E6150" s="126">
        <v>4</v>
      </c>
      <c r="F6150" s="126" t="s">
        <v>5984</v>
      </c>
      <c r="G6150" s="126">
        <v>16.39</v>
      </c>
    </row>
    <row r="6151" spans="1:7" x14ac:dyDescent="0.25">
      <c r="A6151" s="126">
        <v>35321</v>
      </c>
      <c r="B6151" s="126" t="s">
        <v>4398</v>
      </c>
      <c r="C6151" s="126" t="s">
        <v>443</v>
      </c>
      <c r="D6151" s="126">
        <v>2130</v>
      </c>
      <c r="E6151" s="126">
        <v>4</v>
      </c>
      <c r="F6151" s="126" t="s">
        <v>5984</v>
      </c>
      <c r="G6151" s="126">
        <v>16.39</v>
      </c>
    </row>
    <row r="6152" spans="1:7" x14ac:dyDescent="0.25">
      <c r="A6152" s="126">
        <v>34857</v>
      </c>
      <c r="B6152" s="126" t="s">
        <v>4610</v>
      </c>
      <c r="C6152" s="126" t="s">
        <v>442</v>
      </c>
      <c r="D6152" s="126">
        <v>750</v>
      </c>
      <c r="E6152" s="126">
        <v>12</v>
      </c>
      <c r="F6152" s="126" t="s">
        <v>5937</v>
      </c>
      <c r="G6152" s="126">
        <v>16.03</v>
      </c>
    </row>
    <row r="6153" spans="1:7" x14ac:dyDescent="0.25">
      <c r="A6153" s="126">
        <v>35503</v>
      </c>
      <c r="B6153" s="126" t="s">
        <v>4586</v>
      </c>
      <c r="C6153" s="126" t="s">
        <v>442</v>
      </c>
      <c r="D6153" s="126">
        <v>750</v>
      </c>
      <c r="E6153" s="126">
        <v>6</v>
      </c>
      <c r="F6153" s="126" t="s">
        <v>5996</v>
      </c>
      <c r="G6153" s="126">
        <v>13.99</v>
      </c>
    </row>
    <row r="6154" spans="1:7" x14ac:dyDescent="0.25">
      <c r="A6154" s="126">
        <v>35504</v>
      </c>
      <c r="B6154" s="126" t="s">
        <v>4587</v>
      </c>
      <c r="C6154" s="126" t="s">
        <v>442</v>
      </c>
      <c r="D6154" s="126">
        <v>750</v>
      </c>
      <c r="E6154" s="126">
        <v>12</v>
      </c>
      <c r="F6154" s="126" t="s">
        <v>5999</v>
      </c>
      <c r="G6154" s="126">
        <v>17.989999999999998</v>
      </c>
    </row>
    <row r="6155" spans="1:7" x14ac:dyDescent="0.25">
      <c r="A6155" s="126">
        <v>33343</v>
      </c>
      <c r="B6155" s="126" t="s">
        <v>491</v>
      </c>
      <c r="C6155" s="126" t="s">
        <v>441</v>
      </c>
      <c r="D6155" s="126">
        <v>750</v>
      </c>
      <c r="E6155" s="126">
        <v>12</v>
      </c>
      <c r="F6155" s="126" t="s">
        <v>5773</v>
      </c>
      <c r="G6155" s="126">
        <v>31.99</v>
      </c>
    </row>
    <row r="6156" spans="1:7" x14ac:dyDescent="0.25">
      <c r="A6156" s="126">
        <v>33344</v>
      </c>
      <c r="B6156" s="126" t="s">
        <v>1693</v>
      </c>
      <c r="C6156" s="126" t="s">
        <v>441</v>
      </c>
      <c r="D6156" s="126">
        <v>1140</v>
      </c>
      <c r="E6156" s="126">
        <v>6</v>
      </c>
      <c r="F6156" s="126" t="s">
        <v>5820</v>
      </c>
      <c r="G6156" s="126">
        <v>33.99</v>
      </c>
    </row>
    <row r="6157" spans="1:7" x14ac:dyDescent="0.25">
      <c r="A6157" s="126">
        <v>34238</v>
      </c>
      <c r="B6157" s="126" t="s">
        <v>4132</v>
      </c>
      <c r="C6157" s="126" t="s">
        <v>441</v>
      </c>
      <c r="D6157" s="126">
        <v>375</v>
      </c>
      <c r="E6157" s="126">
        <v>12</v>
      </c>
      <c r="F6157" s="126" t="s">
        <v>5786</v>
      </c>
      <c r="G6157" s="126">
        <v>20.49</v>
      </c>
    </row>
    <row r="6158" spans="1:7" x14ac:dyDescent="0.25">
      <c r="A6158" s="126">
        <v>33796</v>
      </c>
      <c r="B6158" s="126" t="s">
        <v>3594</v>
      </c>
      <c r="C6158" s="126" t="s">
        <v>443</v>
      </c>
      <c r="D6158" s="126">
        <v>1892</v>
      </c>
      <c r="E6158" s="126">
        <v>6</v>
      </c>
      <c r="F6158" s="126" t="s">
        <v>6565</v>
      </c>
      <c r="G6158" s="126">
        <v>13.96</v>
      </c>
    </row>
    <row r="6159" spans="1:7" x14ac:dyDescent="0.25">
      <c r="A6159" s="126">
        <v>33796</v>
      </c>
      <c r="B6159" s="126" t="s">
        <v>3594</v>
      </c>
      <c r="C6159" s="126" t="s">
        <v>443</v>
      </c>
      <c r="D6159" s="126">
        <v>1892</v>
      </c>
      <c r="E6159" s="126">
        <v>6</v>
      </c>
      <c r="F6159" s="126" t="s">
        <v>6565</v>
      </c>
      <c r="G6159" s="126">
        <v>13.96</v>
      </c>
    </row>
    <row r="6160" spans="1:7" x14ac:dyDescent="0.25">
      <c r="A6160" s="126">
        <v>34964</v>
      </c>
      <c r="B6160" s="126" t="s">
        <v>1679</v>
      </c>
      <c r="C6160" s="126" t="s">
        <v>442</v>
      </c>
      <c r="D6160" s="126">
        <v>750</v>
      </c>
      <c r="E6160" s="126">
        <v>6</v>
      </c>
      <c r="F6160" s="126" t="s">
        <v>5957</v>
      </c>
      <c r="G6160" s="126">
        <v>54.99</v>
      </c>
    </row>
    <row r="6161" spans="1:7" x14ac:dyDescent="0.25">
      <c r="A6161" s="126">
        <v>33047</v>
      </c>
      <c r="B6161" s="126" t="s">
        <v>3798</v>
      </c>
      <c r="C6161" s="126" t="s">
        <v>443</v>
      </c>
      <c r="D6161" s="126">
        <v>375</v>
      </c>
      <c r="E6161" s="126">
        <v>12</v>
      </c>
      <c r="F6161" s="126" t="s">
        <v>6413</v>
      </c>
      <c r="G6161" s="126">
        <v>17.61</v>
      </c>
    </row>
    <row r="6162" spans="1:7" x14ac:dyDescent="0.25">
      <c r="A6162" s="126">
        <v>33047</v>
      </c>
      <c r="B6162" s="126" t="s">
        <v>3798</v>
      </c>
      <c r="C6162" s="126" t="s">
        <v>443</v>
      </c>
      <c r="D6162" s="126">
        <v>375</v>
      </c>
      <c r="E6162" s="126">
        <v>12</v>
      </c>
      <c r="F6162" s="126" t="s">
        <v>6413</v>
      </c>
      <c r="G6162" s="126">
        <v>17.61</v>
      </c>
    </row>
    <row r="6163" spans="1:7" x14ac:dyDescent="0.25">
      <c r="A6163" s="126">
        <v>33485</v>
      </c>
      <c r="B6163" s="126" t="s">
        <v>4000</v>
      </c>
      <c r="C6163" s="126" t="s">
        <v>443</v>
      </c>
      <c r="D6163" s="126">
        <v>500</v>
      </c>
      <c r="E6163" s="126">
        <v>12</v>
      </c>
      <c r="F6163" s="126" t="s">
        <v>6449</v>
      </c>
      <c r="G6163" s="126">
        <v>15.75</v>
      </c>
    </row>
    <row r="6164" spans="1:7" x14ac:dyDescent="0.25">
      <c r="A6164" s="126">
        <v>33485</v>
      </c>
      <c r="B6164" s="126" t="s">
        <v>4000</v>
      </c>
      <c r="C6164" s="126" t="s">
        <v>443</v>
      </c>
      <c r="D6164" s="126">
        <v>500</v>
      </c>
      <c r="E6164" s="126">
        <v>12</v>
      </c>
      <c r="F6164" s="126" t="s">
        <v>6449</v>
      </c>
      <c r="G6164" s="126">
        <v>15.75</v>
      </c>
    </row>
    <row r="6165" spans="1:7" x14ac:dyDescent="0.25">
      <c r="A6165" s="126">
        <v>34245</v>
      </c>
      <c r="B6165" s="126" t="s">
        <v>4299</v>
      </c>
      <c r="C6165" s="126" t="s">
        <v>442</v>
      </c>
      <c r="D6165" s="126">
        <v>750</v>
      </c>
      <c r="E6165" s="126">
        <v>6</v>
      </c>
      <c r="F6165" s="126" t="s">
        <v>5999</v>
      </c>
      <c r="G6165" s="126">
        <v>25.99</v>
      </c>
    </row>
    <row r="6166" spans="1:7" x14ac:dyDescent="0.25">
      <c r="A6166" s="126">
        <v>34247</v>
      </c>
      <c r="B6166" s="126" t="s">
        <v>4187</v>
      </c>
      <c r="C6166" s="126" t="s">
        <v>443</v>
      </c>
      <c r="D6166" s="126">
        <v>4260</v>
      </c>
      <c r="E6166" s="126">
        <v>2</v>
      </c>
      <c r="F6166" s="126" t="s">
        <v>6413</v>
      </c>
      <c r="G6166" s="126">
        <v>24.99</v>
      </c>
    </row>
    <row r="6167" spans="1:7" x14ac:dyDescent="0.25">
      <c r="A6167" s="126">
        <v>34247</v>
      </c>
      <c r="B6167" s="126" t="s">
        <v>4187</v>
      </c>
      <c r="C6167" s="126" t="s">
        <v>443</v>
      </c>
      <c r="D6167" s="126">
        <v>4260</v>
      </c>
      <c r="E6167" s="126">
        <v>2</v>
      </c>
      <c r="F6167" s="126" t="s">
        <v>6413</v>
      </c>
      <c r="G6167" s="126">
        <v>24.99</v>
      </c>
    </row>
    <row r="6168" spans="1:7" x14ac:dyDescent="0.25">
      <c r="A6168" s="126">
        <v>33800</v>
      </c>
      <c r="B6168" s="126" t="s">
        <v>3550</v>
      </c>
      <c r="C6168" s="126" t="s">
        <v>443</v>
      </c>
      <c r="D6168" s="126">
        <v>5325</v>
      </c>
      <c r="E6168" s="126">
        <v>1</v>
      </c>
      <c r="F6168" s="126" t="s">
        <v>6189</v>
      </c>
      <c r="G6168" s="126">
        <v>29.99</v>
      </c>
    </row>
    <row r="6169" spans="1:7" x14ac:dyDescent="0.25">
      <c r="A6169" s="126">
        <v>33800</v>
      </c>
      <c r="B6169" s="126" t="s">
        <v>3550</v>
      </c>
      <c r="C6169" s="126" t="s">
        <v>443</v>
      </c>
      <c r="D6169" s="126">
        <v>5325</v>
      </c>
      <c r="E6169" s="126">
        <v>1</v>
      </c>
      <c r="F6169" s="126" t="s">
        <v>6189</v>
      </c>
      <c r="G6169" s="126">
        <v>29.99</v>
      </c>
    </row>
    <row r="6170" spans="1:7" x14ac:dyDescent="0.25">
      <c r="A6170" s="126">
        <v>32746</v>
      </c>
      <c r="B6170" s="126" t="s">
        <v>3791</v>
      </c>
      <c r="C6170" s="126" t="s">
        <v>443</v>
      </c>
      <c r="D6170" s="126">
        <v>473</v>
      </c>
      <c r="E6170" s="126">
        <v>24</v>
      </c>
      <c r="F6170" s="126" t="s">
        <v>6535</v>
      </c>
      <c r="G6170" s="126">
        <v>3.49</v>
      </c>
    </row>
    <row r="6171" spans="1:7" x14ac:dyDescent="0.25">
      <c r="A6171" s="126">
        <v>32746</v>
      </c>
      <c r="B6171" s="126" t="s">
        <v>3791</v>
      </c>
      <c r="C6171" s="126" t="s">
        <v>443</v>
      </c>
      <c r="D6171" s="126">
        <v>473</v>
      </c>
      <c r="E6171" s="126">
        <v>24</v>
      </c>
      <c r="F6171" s="126" t="s">
        <v>6535</v>
      </c>
      <c r="G6171" s="126">
        <v>3.49</v>
      </c>
    </row>
    <row r="6172" spans="1:7" x14ac:dyDescent="0.25">
      <c r="A6172" s="126">
        <v>34249</v>
      </c>
      <c r="B6172" s="126" t="s">
        <v>4257</v>
      </c>
      <c r="C6172" s="126" t="s">
        <v>443</v>
      </c>
      <c r="D6172" s="126">
        <v>5325</v>
      </c>
      <c r="E6172" s="126">
        <v>1</v>
      </c>
      <c r="F6172" s="126" t="s">
        <v>6532</v>
      </c>
      <c r="G6172" s="126">
        <v>24.99</v>
      </c>
    </row>
    <row r="6173" spans="1:7" x14ac:dyDescent="0.25">
      <c r="A6173" s="126">
        <v>34249</v>
      </c>
      <c r="B6173" s="126" t="s">
        <v>4257</v>
      </c>
      <c r="C6173" s="126" t="s">
        <v>443</v>
      </c>
      <c r="D6173" s="126">
        <v>5325</v>
      </c>
      <c r="E6173" s="126">
        <v>1</v>
      </c>
      <c r="F6173" s="126" t="s">
        <v>6532</v>
      </c>
      <c r="G6173" s="126">
        <v>24.99</v>
      </c>
    </row>
    <row r="6174" spans="1:7" x14ac:dyDescent="0.25">
      <c r="A6174" s="126">
        <v>35520</v>
      </c>
      <c r="B6174" s="126" t="s">
        <v>4591</v>
      </c>
      <c r="C6174" s="126" t="s">
        <v>442</v>
      </c>
      <c r="D6174" s="126">
        <v>3000</v>
      </c>
      <c r="E6174" s="126">
        <v>4</v>
      </c>
      <c r="F6174" s="126" t="s">
        <v>6034</v>
      </c>
      <c r="G6174" s="126">
        <v>49.99</v>
      </c>
    </row>
    <row r="6175" spans="1:7" x14ac:dyDescent="0.25">
      <c r="A6175" s="126">
        <v>34362</v>
      </c>
      <c r="B6175" s="126" t="s">
        <v>4317</v>
      </c>
      <c r="C6175" s="126" t="s">
        <v>443</v>
      </c>
      <c r="D6175" s="126">
        <v>888</v>
      </c>
      <c r="E6175" s="126">
        <v>6</v>
      </c>
      <c r="F6175" s="126" t="s">
        <v>6179</v>
      </c>
      <c r="G6175" s="126">
        <v>5.29</v>
      </c>
    </row>
    <row r="6176" spans="1:7" x14ac:dyDescent="0.25">
      <c r="A6176" s="126">
        <v>34362</v>
      </c>
      <c r="B6176" s="126" t="s">
        <v>4317</v>
      </c>
      <c r="C6176" s="126" t="s">
        <v>443</v>
      </c>
      <c r="D6176" s="126">
        <v>888</v>
      </c>
      <c r="E6176" s="126">
        <v>6</v>
      </c>
      <c r="F6176" s="126" t="s">
        <v>6179</v>
      </c>
      <c r="G6176" s="126">
        <v>5.29</v>
      </c>
    </row>
    <row r="6177" spans="1:7" x14ac:dyDescent="0.25">
      <c r="A6177" s="126">
        <v>34364</v>
      </c>
      <c r="B6177" s="126" t="s">
        <v>4318</v>
      </c>
      <c r="C6177" s="126" t="s">
        <v>443</v>
      </c>
      <c r="D6177" s="126">
        <v>888</v>
      </c>
      <c r="E6177" s="126">
        <v>6</v>
      </c>
      <c r="F6177" s="126" t="s">
        <v>6179</v>
      </c>
      <c r="G6177" s="126">
        <v>5.49</v>
      </c>
    </row>
    <row r="6178" spans="1:7" x14ac:dyDescent="0.25">
      <c r="A6178" s="126">
        <v>34364</v>
      </c>
      <c r="B6178" s="126" t="s">
        <v>4318</v>
      </c>
      <c r="C6178" s="126" t="s">
        <v>443</v>
      </c>
      <c r="D6178" s="126">
        <v>888</v>
      </c>
      <c r="E6178" s="126">
        <v>6</v>
      </c>
      <c r="F6178" s="126" t="s">
        <v>6179</v>
      </c>
      <c r="G6178" s="126">
        <v>5.49</v>
      </c>
    </row>
    <row r="6179" spans="1:7" x14ac:dyDescent="0.25">
      <c r="A6179" s="126">
        <v>34254</v>
      </c>
      <c r="B6179" s="126" t="s">
        <v>4991</v>
      </c>
      <c r="C6179" s="126" t="s">
        <v>443</v>
      </c>
      <c r="D6179" s="126">
        <v>473</v>
      </c>
      <c r="E6179" s="126">
        <v>24</v>
      </c>
      <c r="F6179" s="126" t="s">
        <v>6529</v>
      </c>
      <c r="G6179" s="126">
        <v>4.5</v>
      </c>
    </row>
    <row r="6180" spans="1:7" x14ac:dyDescent="0.25">
      <c r="A6180" s="126">
        <v>34254</v>
      </c>
      <c r="B6180" s="126" t="s">
        <v>4991</v>
      </c>
      <c r="C6180" s="126" t="s">
        <v>443</v>
      </c>
      <c r="D6180" s="126">
        <v>473</v>
      </c>
      <c r="E6180" s="126">
        <v>24</v>
      </c>
      <c r="F6180" s="126" t="s">
        <v>6529</v>
      </c>
      <c r="G6180" s="126">
        <v>4.5</v>
      </c>
    </row>
    <row r="6181" spans="1:7" x14ac:dyDescent="0.25">
      <c r="A6181" s="126">
        <v>34284</v>
      </c>
      <c r="B6181" s="126" t="s">
        <v>4320</v>
      </c>
      <c r="C6181" s="126" t="s">
        <v>443</v>
      </c>
      <c r="D6181" s="126">
        <v>944</v>
      </c>
      <c r="E6181" s="126">
        <v>6</v>
      </c>
      <c r="F6181" s="126" t="s">
        <v>6180</v>
      </c>
      <c r="G6181" s="126">
        <v>5.49</v>
      </c>
    </row>
    <row r="6182" spans="1:7" x14ac:dyDescent="0.25">
      <c r="A6182" s="126">
        <v>34284</v>
      </c>
      <c r="B6182" s="126" t="s">
        <v>4320</v>
      </c>
      <c r="C6182" s="126" t="s">
        <v>443</v>
      </c>
      <c r="D6182" s="126">
        <v>944</v>
      </c>
      <c r="E6182" s="126">
        <v>6</v>
      </c>
      <c r="F6182" s="126" t="s">
        <v>6180</v>
      </c>
      <c r="G6182" s="126">
        <v>5.49</v>
      </c>
    </row>
    <row r="6183" spans="1:7" x14ac:dyDescent="0.25">
      <c r="A6183" s="126">
        <v>34287</v>
      </c>
      <c r="B6183" s="126" t="s">
        <v>4184</v>
      </c>
      <c r="C6183" s="126" t="s">
        <v>443</v>
      </c>
      <c r="D6183" s="126">
        <v>4260</v>
      </c>
      <c r="E6183" s="126">
        <v>1</v>
      </c>
      <c r="F6183" s="126" t="s">
        <v>6180</v>
      </c>
      <c r="G6183" s="126">
        <v>16.98</v>
      </c>
    </row>
    <row r="6184" spans="1:7" x14ac:dyDescent="0.25">
      <c r="A6184" s="126">
        <v>34287</v>
      </c>
      <c r="B6184" s="126" t="s">
        <v>4184</v>
      </c>
      <c r="C6184" s="126" t="s">
        <v>443</v>
      </c>
      <c r="D6184" s="126">
        <v>4260</v>
      </c>
      <c r="E6184" s="126">
        <v>1</v>
      </c>
      <c r="F6184" s="126" t="s">
        <v>6180</v>
      </c>
      <c r="G6184" s="126">
        <v>16.98</v>
      </c>
    </row>
    <row r="6185" spans="1:7" x14ac:dyDescent="0.25">
      <c r="A6185" s="126">
        <v>34406</v>
      </c>
      <c r="B6185" s="126" t="s">
        <v>4226</v>
      </c>
      <c r="C6185" s="126" t="s">
        <v>443</v>
      </c>
      <c r="D6185" s="126">
        <v>473</v>
      </c>
      <c r="E6185" s="126">
        <v>24</v>
      </c>
      <c r="F6185" s="126" t="s">
        <v>6615</v>
      </c>
      <c r="G6185" s="126">
        <v>4</v>
      </c>
    </row>
    <row r="6186" spans="1:7" x14ac:dyDescent="0.25">
      <c r="A6186" s="126">
        <v>34406</v>
      </c>
      <c r="B6186" s="126" t="s">
        <v>4226</v>
      </c>
      <c r="C6186" s="126" t="s">
        <v>443</v>
      </c>
      <c r="D6186" s="126">
        <v>473</v>
      </c>
      <c r="E6186" s="126">
        <v>24</v>
      </c>
      <c r="F6186" s="126" t="s">
        <v>6615</v>
      </c>
      <c r="G6186" s="126">
        <v>4</v>
      </c>
    </row>
    <row r="6187" spans="1:7" x14ac:dyDescent="0.25">
      <c r="A6187" s="126">
        <v>33980</v>
      </c>
      <c r="B6187" s="126" t="s">
        <v>4370</v>
      </c>
      <c r="C6187" s="126" t="s">
        <v>443</v>
      </c>
      <c r="D6187" s="126">
        <v>5940</v>
      </c>
      <c r="E6187" s="126">
        <v>1</v>
      </c>
      <c r="F6187" s="126" t="s">
        <v>6180</v>
      </c>
      <c r="G6187" s="126">
        <v>38.99</v>
      </c>
    </row>
    <row r="6188" spans="1:7" x14ac:dyDescent="0.25">
      <c r="A6188" s="126">
        <v>33980</v>
      </c>
      <c r="B6188" s="126" t="s">
        <v>4370</v>
      </c>
      <c r="C6188" s="126" t="s">
        <v>443</v>
      </c>
      <c r="D6188" s="126">
        <v>5940</v>
      </c>
      <c r="E6188" s="126">
        <v>1</v>
      </c>
      <c r="F6188" s="126" t="s">
        <v>6180</v>
      </c>
      <c r="G6188" s="126">
        <v>38.99</v>
      </c>
    </row>
    <row r="6189" spans="1:7" x14ac:dyDescent="0.25">
      <c r="A6189" s="126">
        <v>33320</v>
      </c>
      <c r="B6189" s="126" t="s">
        <v>4644</v>
      </c>
      <c r="C6189" s="126" t="s">
        <v>442</v>
      </c>
      <c r="D6189" s="126">
        <v>750</v>
      </c>
      <c r="E6189" s="126">
        <v>12</v>
      </c>
      <c r="F6189" s="126" t="s">
        <v>5972</v>
      </c>
      <c r="G6189" s="126">
        <v>59.95</v>
      </c>
    </row>
    <row r="6190" spans="1:7" x14ac:dyDescent="0.25">
      <c r="A6190" s="126">
        <v>32552</v>
      </c>
      <c r="B6190" s="126" t="s">
        <v>4281</v>
      </c>
      <c r="C6190" s="126" t="s">
        <v>442</v>
      </c>
      <c r="D6190" s="126">
        <v>750</v>
      </c>
      <c r="E6190" s="126">
        <v>12</v>
      </c>
      <c r="F6190" s="126" t="s">
        <v>5965</v>
      </c>
      <c r="G6190" s="126">
        <v>24.99</v>
      </c>
    </row>
    <row r="6191" spans="1:7" x14ac:dyDescent="0.25">
      <c r="A6191" s="126">
        <v>34966</v>
      </c>
      <c r="B6191" s="126" t="s">
        <v>119</v>
      </c>
      <c r="C6191" s="126" t="s">
        <v>442</v>
      </c>
      <c r="D6191" s="126">
        <v>750</v>
      </c>
      <c r="E6191" s="126">
        <v>12</v>
      </c>
      <c r="F6191" s="126" t="s">
        <v>5957</v>
      </c>
      <c r="G6191" s="126">
        <v>17.989999999999998</v>
      </c>
    </row>
    <row r="6192" spans="1:7" x14ac:dyDescent="0.25">
      <c r="A6192" s="126">
        <v>34974</v>
      </c>
      <c r="B6192" s="126" t="s">
        <v>1084</v>
      </c>
      <c r="C6192" s="126" t="s">
        <v>442</v>
      </c>
      <c r="D6192" s="126">
        <v>750</v>
      </c>
      <c r="E6192" s="126">
        <v>12</v>
      </c>
      <c r="F6192" s="126" t="s">
        <v>5957</v>
      </c>
      <c r="G6192" s="126">
        <v>17.989999999999998</v>
      </c>
    </row>
    <row r="6193" spans="1:7" x14ac:dyDescent="0.25">
      <c r="A6193" s="126">
        <v>34977</v>
      </c>
      <c r="B6193" s="126" t="s">
        <v>1546</v>
      </c>
      <c r="C6193" s="126" t="s">
        <v>442</v>
      </c>
      <c r="D6193" s="126">
        <v>750</v>
      </c>
      <c r="E6193" s="126">
        <v>12</v>
      </c>
      <c r="F6193" s="126" t="s">
        <v>5957</v>
      </c>
      <c r="G6193" s="126">
        <v>19.989999999999998</v>
      </c>
    </row>
    <row r="6194" spans="1:7" x14ac:dyDescent="0.25">
      <c r="A6194" s="126">
        <v>33076</v>
      </c>
      <c r="B6194" s="126" t="s">
        <v>3854</v>
      </c>
      <c r="C6194" s="126" t="s">
        <v>444</v>
      </c>
      <c r="D6194" s="126">
        <v>2130</v>
      </c>
      <c r="E6194" s="126">
        <v>4</v>
      </c>
      <c r="F6194" s="126" t="s">
        <v>6156</v>
      </c>
      <c r="G6194" s="126">
        <v>15.99</v>
      </c>
    </row>
    <row r="6195" spans="1:7" x14ac:dyDescent="0.25">
      <c r="A6195" s="126">
        <v>34629</v>
      </c>
      <c r="B6195" s="126" t="s">
        <v>4252</v>
      </c>
      <c r="C6195" s="126" t="s">
        <v>443</v>
      </c>
      <c r="D6195" s="126">
        <v>473</v>
      </c>
      <c r="E6195" s="126">
        <v>12</v>
      </c>
      <c r="F6195" s="126" t="s">
        <v>6182</v>
      </c>
      <c r="G6195" s="126">
        <v>3.49</v>
      </c>
    </row>
    <row r="6196" spans="1:7" x14ac:dyDescent="0.25">
      <c r="A6196" s="126">
        <v>34629</v>
      </c>
      <c r="B6196" s="126" t="s">
        <v>4252</v>
      </c>
      <c r="C6196" s="126" t="s">
        <v>443</v>
      </c>
      <c r="D6196" s="126">
        <v>473</v>
      </c>
      <c r="E6196" s="126">
        <v>12</v>
      </c>
      <c r="F6196" s="126" t="s">
        <v>6182</v>
      </c>
      <c r="G6196" s="126">
        <v>3.49</v>
      </c>
    </row>
    <row r="6197" spans="1:7" x14ac:dyDescent="0.25">
      <c r="A6197" s="126">
        <v>34647</v>
      </c>
      <c r="B6197" s="126" t="s">
        <v>4461</v>
      </c>
      <c r="C6197" s="126" t="s">
        <v>443</v>
      </c>
      <c r="D6197" s="126">
        <v>473</v>
      </c>
      <c r="E6197" s="126">
        <v>24</v>
      </c>
      <c r="F6197" s="126" t="s">
        <v>6180</v>
      </c>
      <c r="G6197" s="126">
        <v>3.49</v>
      </c>
    </row>
    <row r="6198" spans="1:7" x14ac:dyDescent="0.25">
      <c r="A6198" s="126">
        <v>34647</v>
      </c>
      <c r="B6198" s="126" t="s">
        <v>4461</v>
      </c>
      <c r="C6198" s="126" t="s">
        <v>443</v>
      </c>
      <c r="D6198" s="126">
        <v>473</v>
      </c>
      <c r="E6198" s="126">
        <v>24</v>
      </c>
      <c r="F6198" s="126" t="s">
        <v>6180</v>
      </c>
      <c r="G6198" s="126">
        <v>3.49</v>
      </c>
    </row>
    <row r="6199" spans="1:7" x14ac:dyDescent="0.25">
      <c r="A6199" s="126">
        <v>33458</v>
      </c>
      <c r="B6199" s="126" t="s">
        <v>3996</v>
      </c>
      <c r="C6199" s="126" t="s">
        <v>444</v>
      </c>
      <c r="D6199" s="126">
        <v>473</v>
      </c>
      <c r="E6199" s="126">
        <v>24</v>
      </c>
      <c r="F6199" s="126" t="s">
        <v>6182</v>
      </c>
      <c r="G6199" s="126">
        <v>4</v>
      </c>
    </row>
    <row r="6200" spans="1:7" x14ac:dyDescent="0.25">
      <c r="A6200" s="126">
        <v>33458</v>
      </c>
      <c r="B6200" s="126" t="s">
        <v>3996</v>
      </c>
      <c r="C6200" s="126" t="s">
        <v>444</v>
      </c>
      <c r="D6200" s="126">
        <v>473</v>
      </c>
      <c r="E6200" s="126">
        <v>24</v>
      </c>
      <c r="F6200" s="126" t="s">
        <v>6182</v>
      </c>
      <c r="G6200" s="126">
        <v>4</v>
      </c>
    </row>
    <row r="6201" spans="1:7" x14ac:dyDescent="0.25">
      <c r="A6201" s="126">
        <v>34321</v>
      </c>
      <c r="B6201" s="126" t="s">
        <v>4308</v>
      </c>
      <c r="C6201" s="126" t="s">
        <v>442</v>
      </c>
      <c r="D6201" s="126">
        <v>750</v>
      </c>
      <c r="E6201" s="126">
        <v>12</v>
      </c>
      <c r="F6201" s="126" t="s">
        <v>5999</v>
      </c>
      <c r="G6201" s="126">
        <v>15.99</v>
      </c>
    </row>
    <row r="6202" spans="1:7" x14ac:dyDescent="0.25">
      <c r="A6202" s="126">
        <v>34748</v>
      </c>
      <c r="B6202" s="126" t="s">
        <v>2396</v>
      </c>
      <c r="C6202" s="126" t="s">
        <v>444</v>
      </c>
      <c r="D6202" s="126">
        <v>4092</v>
      </c>
      <c r="E6202" s="126">
        <v>1</v>
      </c>
      <c r="F6202" s="126" t="s">
        <v>5984</v>
      </c>
      <c r="G6202" s="126">
        <v>26.99</v>
      </c>
    </row>
    <row r="6203" spans="1:7" x14ac:dyDescent="0.25">
      <c r="A6203" s="126">
        <v>35033</v>
      </c>
      <c r="B6203" s="126" t="s">
        <v>4582</v>
      </c>
      <c r="C6203" s="126" t="s">
        <v>441</v>
      </c>
      <c r="D6203" s="126">
        <v>750</v>
      </c>
      <c r="E6203" s="126">
        <v>12</v>
      </c>
      <c r="F6203" s="126" t="s">
        <v>5773</v>
      </c>
      <c r="G6203" s="126">
        <v>33.99</v>
      </c>
    </row>
    <row r="6204" spans="1:7" x14ac:dyDescent="0.25">
      <c r="A6204" s="126">
        <v>34742</v>
      </c>
      <c r="B6204" s="126" t="s">
        <v>4259</v>
      </c>
      <c r="C6204" s="126" t="s">
        <v>443</v>
      </c>
      <c r="D6204" s="126">
        <v>5325</v>
      </c>
      <c r="E6204" s="126">
        <v>2</v>
      </c>
      <c r="F6204" s="126" t="s">
        <v>5984</v>
      </c>
      <c r="G6204" s="126">
        <v>28.99</v>
      </c>
    </row>
    <row r="6205" spans="1:7" x14ac:dyDescent="0.25">
      <c r="A6205" s="126">
        <v>34742</v>
      </c>
      <c r="B6205" s="126" t="s">
        <v>4259</v>
      </c>
      <c r="C6205" s="126" t="s">
        <v>443</v>
      </c>
      <c r="D6205" s="126">
        <v>5325</v>
      </c>
      <c r="E6205" s="126">
        <v>2</v>
      </c>
      <c r="F6205" s="126" t="s">
        <v>5984</v>
      </c>
      <c r="G6205" s="126">
        <v>28.99</v>
      </c>
    </row>
    <row r="6206" spans="1:7" x14ac:dyDescent="0.25">
      <c r="A6206" s="126">
        <v>35013</v>
      </c>
      <c r="B6206" s="126" t="s">
        <v>4578</v>
      </c>
      <c r="C6206" s="126" t="s">
        <v>441</v>
      </c>
      <c r="D6206" s="126">
        <v>1500</v>
      </c>
      <c r="E6206" s="126">
        <v>3</v>
      </c>
      <c r="F6206" s="126" t="s">
        <v>5820</v>
      </c>
      <c r="G6206" s="126">
        <v>39.99</v>
      </c>
    </row>
    <row r="6207" spans="1:7" x14ac:dyDescent="0.25">
      <c r="A6207" s="126">
        <v>34374</v>
      </c>
      <c r="B6207" s="126" t="s">
        <v>4313</v>
      </c>
      <c r="C6207" s="126" t="s">
        <v>442</v>
      </c>
      <c r="D6207" s="126">
        <v>750</v>
      </c>
      <c r="E6207" s="126">
        <v>12</v>
      </c>
      <c r="F6207" s="126" t="s">
        <v>5844</v>
      </c>
      <c r="G6207" s="126">
        <v>25.99</v>
      </c>
    </row>
    <row r="6208" spans="1:7" x14ac:dyDescent="0.25">
      <c r="A6208" s="126">
        <v>33733</v>
      </c>
      <c r="B6208" s="126" t="s">
        <v>5072</v>
      </c>
      <c r="C6208" s="126" t="s">
        <v>441</v>
      </c>
      <c r="D6208" s="126">
        <v>750</v>
      </c>
      <c r="E6208" s="126">
        <v>12</v>
      </c>
      <c r="F6208" s="126" t="s">
        <v>5773</v>
      </c>
      <c r="G6208" s="126">
        <v>28.99</v>
      </c>
    </row>
    <row r="6209" spans="1:7" x14ac:dyDescent="0.25">
      <c r="A6209" s="126">
        <v>34773</v>
      </c>
      <c r="B6209" s="126" t="s">
        <v>2117</v>
      </c>
      <c r="C6209" s="126" t="s">
        <v>441</v>
      </c>
      <c r="D6209" s="126">
        <v>1140</v>
      </c>
      <c r="E6209" s="126">
        <v>6</v>
      </c>
      <c r="F6209" s="126" t="s">
        <v>5786</v>
      </c>
      <c r="G6209" s="126">
        <v>61.99</v>
      </c>
    </row>
    <row r="6210" spans="1:7" x14ac:dyDescent="0.25">
      <c r="A6210" s="126">
        <v>33231</v>
      </c>
      <c r="B6210" s="126" t="s">
        <v>3954</v>
      </c>
      <c r="C6210" s="126" t="s">
        <v>442</v>
      </c>
      <c r="D6210" s="126">
        <v>250</v>
      </c>
      <c r="E6210" s="126">
        <v>24</v>
      </c>
      <c r="F6210" s="126" t="s">
        <v>5946</v>
      </c>
      <c r="G6210" s="126">
        <v>3.99</v>
      </c>
    </row>
    <row r="6211" spans="1:7" x14ac:dyDescent="0.25">
      <c r="A6211" s="126">
        <v>34682</v>
      </c>
      <c r="B6211" s="126" t="s">
        <v>4232</v>
      </c>
      <c r="C6211" s="126" t="s">
        <v>443</v>
      </c>
      <c r="D6211" s="126">
        <v>473</v>
      </c>
      <c r="E6211" s="126">
        <v>24</v>
      </c>
      <c r="F6211" s="126" t="s">
        <v>6481</v>
      </c>
      <c r="G6211" s="126">
        <v>3.85</v>
      </c>
    </row>
    <row r="6212" spans="1:7" x14ac:dyDescent="0.25">
      <c r="A6212" s="126">
        <v>34682</v>
      </c>
      <c r="B6212" s="126" t="s">
        <v>4232</v>
      </c>
      <c r="C6212" s="126" t="s">
        <v>443</v>
      </c>
      <c r="D6212" s="126">
        <v>473</v>
      </c>
      <c r="E6212" s="126">
        <v>24</v>
      </c>
      <c r="F6212" s="126" t="s">
        <v>6481</v>
      </c>
      <c r="G6212" s="126">
        <v>3.85</v>
      </c>
    </row>
    <row r="6213" spans="1:7" x14ac:dyDescent="0.25">
      <c r="A6213" s="126">
        <v>34689</v>
      </c>
      <c r="B6213" s="126" t="s">
        <v>4234</v>
      </c>
      <c r="C6213" s="126" t="s">
        <v>443</v>
      </c>
      <c r="D6213" s="126">
        <v>473</v>
      </c>
      <c r="E6213" s="126">
        <v>24</v>
      </c>
      <c r="F6213" s="126" t="s">
        <v>6413</v>
      </c>
      <c r="G6213" s="126">
        <v>3.98</v>
      </c>
    </row>
    <row r="6214" spans="1:7" x14ac:dyDescent="0.25">
      <c r="A6214" s="126">
        <v>34689</v>
      </c>
      <c r="B6214" s="126" t="s">
        <v>4234</v>
      </c>
      <c r="C6214" s="126" t="s">
        <v>443</v>
      </c>
      <c r="D6214" s="126">
        <v>473</v>
      </c>
      <c r="E6214" s="126">
        <v>24</v>
      </c>
      <c r="F6214" s="126" t="s">
        <v>6413</v>
      </c>
      <c r="G6214" s="126">
        <v>3.98</v>
      </c>
    </row>
    <row r="6215" spans="1:7" x14ac:dyDescent="0.25">
      <c r="A6215" s="126">
        <v>34722</v>
      </c>
      <c r="B6215" s="126" t="s">
        <v>635</v>
      </c>
      <c r="C6215" s="126" t="s">
        <v>443</v>
      </c>
      <c r="D6215" s="126">
        <v>330</v>
      </c>
      <c r="E6215" s="126">
        <v>24</v>
      </c>
      <c r="F6215" s="126" t="s">
        <v>5794</v>
      </c>
      <c r="G6215" s="126">
        <v>2.4900000000000002</v>
      </c>
    </row>
    <row r="6216" spans="1:7" x14ac:dyDescent="0.25">
      <c r="A6216" s="126">
        <v>34422</v>
      </c>
      <c r="B6216" s="126" t="s">
        <v>4173</v>
      </c>
      <c r="C6216" s="126" t="s">
        <v>443</v>
      </c>
      <c r="D6216" s="126">
        <v>355</v>
      </c>
      <c r="E6216" s="126">
        <v>24</v>
      </c>
      <c r="F6216" s="126" t="s">
        <v>6449</v>
      </c>
      <c r="G6216" s="126">
        <v>5.05</v>
      </c>
    </row>
    <row r="6217" spans="1:7" x14ac:dyDescent="0.25">
      <c r="A6217" s="126">
        <v>34422</v>
      </c>
      <c r="B6217" s="126" t="s">
        <v>4173</v>
      </c>
      <c r="C6217" s="126" t="s">
        <v>443</v>
      </c>
      <c r="D6217" s="126">
        <v>355</v>
      </c>
      <c r="E6217" s="126">
        <v>24</v>
      </c>
      <c r="F6217" s="126" t="s">
        <v>6449</v>
      </c>
      <c r="G6217" s="126">
        <v>5.05</v>
      </c>
    </row>
    <row r="6218" spans="1:7" x14ac:dyDescent="0.25">
      <c r="A6218" s="126">
        <v>34741</v>
      </c>
      <c r="B6218" s="126" t="s">
        <v>4188</v>
      </c>
      <c r="C6218" s="126" t="s">
        <v>443</v>
      </c>
      <c r="D6218" s="126">
        <v>4260</v>
      </c>
      <c r="E6218" s="126">
        <v>2</v>
      </c>
      <c r="F6218" s="126" t="s">
        <v>6413</v>
      </c>
      <c r="G6218" s="126">
        <v>23.99</v>
      </c>
    </row>
    <row r="6219" spans="1:7" x14ac:dyDescent="0.25">
      <c r="A6219" s="126">
        <v>34741</v>
      </c>
      <c r="B6219" s="126" t="s">
        <v>4188</v>
      </c>
      <c r="C6219" s="126" t="s">
        <v>443</v>
      </c>
      <c r="D6219" s="126">
        <v>4260</v>
      </c>
      <c r="E6219" s="126">
        <v>2</v>
      </c>
      <c r="F6219" s="126" t="s">
        <v>6413</v>
      </c>
      <c r="G6219" s="126">
        <v>23.99</v>
      </c>
    </row>
    <row r="6220" spans="1:7" x14ac:dyDescent="0.25">
      <c r="A6220" s="126">
        <v>34020</v>
      </c>
      <c r="B6220" s="126" t="s">
        <v>2577</v>
      </c>
      <c r="C6220" s="126" t="s">
        <v>444</v>
      </c>
      <c r="D6220" s="126">
        <v>473</v>
      </c>
      <c r="E6220" s="126">
        <v>24</v>
      </c>
      <c r="F6220" s="126" t="s">
        <v>5788</v>
      </c>
      <c r="G6220" s="126">
        <v>3.49</v>
      </c>
    </row>
    <row r="6221" spans="1:7" x14ac:dyDescent="0.25">
      <c r="A6221" s="126">
        <v>32793</v>
      </c>
      <c r="B6221" s="126" t="s">
        <v>3441</v>
      </c>
      <c r="C6221" s="126" t="s">
        <v>443</v>
      </c>
      <c r="D6221" s="126">
        <v>473</v>
      </c>
      <c r="E6221" s="126">
        <v>24</v>
      </c>
      <c r="F6221" s="126" t="s">
        <v>6638</v>
      </c>
      <c r="G6221" s="126">
        <v>3.71</v>
      </c>
    </row>
    <row r="6222" spans="1:7" x14ac:dyDescent="0.25">
      <c r="A6222" s="126">
        <v>32793</v>
      </c>
      <c r="B6222" s="126" t="s">
        <v>3441</v>
      </c>
      <c r="C6222" s="126" t="s">
        <v>443</v>
      </c>
      <c r="D6222" s="126">
        <v>473</v>
      </c>
      <c r="E6222" s="126">
        <v>24</v>
      </c>
      <c r="F6222" s="126" t="s">
        <v>6638</v>
      </c>
      <c r="G6222" s="126">
        <v>3.71</v>
      </c>
    </row>
    <row r="6223" spans="1:7" x14ac:dyDescent="0.25">
      <c r="A6223" s="126">
        <v>33862</v>
      </c>
      <c r="B6223" s="126" t="s">
        <v>3552</v>
      </c>
      <c r="C6223" s="126" t="s">
        <v>443</v>
      </c>
      <c r="D6223" s="126">
        <v>473</v>
      </c>
      <c r="E6223" s="126">
        <v>24</v>
      </c>
      <c r="F6223" s="126" t="s">
        <v>6180</v>
      </c>
      <c r="G6223" s="126">
        <v>2.69</v>
      </c>
    </row>
    <row r="6224" spans="1:7" x14ac:dyDescent="0.25">
      <c r="A6224" s="126">
        <v>33862</v>
      </c>
      <c r="B6224" s="126" t="s">
        <v>3552</v>
      </c>
      <c r="C6224" s="126" t="s">
        <v>443</v>
      </c>
      <c r="D6224" s="126">
        <v>473</v>
      </c>
      <c r="E6224" s="126">
        <v>24</v>
      </c>
      <c r="F6224" s="126" t="s">
        <v>6180</v>
      </c>
      <c r="G6224" s="126">
        <v>2.69</v>
      </c>
    </row>
    <row r="6225" spans="1:7" x14ac:dyDescent="0.25">
      <c r="A6225" s="126">
        <v>34021</v>
      </c>
      <c r="B6225" s="126" t="s">
        <v>2578</v>
      </c>
      <c r="C6225" s="126" t="s">
        <v>443</v>
      </c>
      <c r="D6225" s="126">
        <v>473</v>
      </c>
      <c r="E6225" s="126">
        <v>24</v>
      </c>
      <c r="F6225" s="126" t="s">
        <v>6578</v>
      </c>
      <c r="G6225" s="126">
        <v>4.24</v>
      </c>
    </row>
    <row r="6226" spans="1:7" x14ac:dyDescent="0.25">
      <c r="A6226" s="126">
        <v>34021</v>
      </c>
      <c r="B6226" s="126" t="s">
        <v>2578</v>
      </c>
      <c r="C6226" s="126" t="s">
        <v>443</v>
      </c>
      <c r="D6226" s="126">
        <v>473</v>
      </c>
      <c r="E6226" s="126">
        <v>24</v>
      </c>
      <c r="F6226" s="126" t="s">
        <v>6578</v>
      </c>
      <c r="G6226" s="126">
        <v>4.24</v>
      </c>
    </row>
    <row r="6227" spans="1:7" x14ac:dyDescent="0.25">
      <c r="A6227" s="126">
        <v>34686</v>
      </c>
      <c r="B6227" s="126" t="s">
        <v>4233</v>
      </c>
      <c r="C6227" s="126" t="s">
        <v>443</v>
      </c>
      <c r="D6227" s="126">
        <v>473</v>
      </c>
      <c r="E6227" s="126">
        <v>24</v>
      </c>
      <c r="F6227" s="126" t="s">
        <v>6413</v>
      </c>
      <c r="G6227" s="126">
        <v>3.99</v>
      </c>
    </row>
    <row r="6228" spans="1:7" x14ac:dyDescent="0.25">
      <c r="A6228" s="126">
        <v>34686</v>
      </c>
      <c r="B6228" s="126" t="s">
        <v>4233</v>
      </c>
      <c r="C6228" s="126" t="s">
        <v>443</v>
      </c>
      <c r="D6228" s="126">
        <v>473</v>
      </c>
      <c r="E6228" s="126">
        <v>24</v>
      </c>
      <c r="F6228" s="126" t="s">
        <v>6413</v>
      </c>
      <c r="G6228" s="126">
        <v>3.99</v>
      </c>
    </row>
    <row r="6229" spans="1:7" x14ac:dyDescent="0.25">
      <c r="A6229" s="126">
        <v>32632</v>
      </c>
      <c r="B6229" s="126" t="s">
        <v>748</v>
      </c>
      <c r="C6229" s="126" t="s">
        <v>441</v>
      </c>
      <c r="D6229" s="126">
        <v>375</v>
      </c>
      <c r="E6229" s="126">
        <v>24</v>
      </c>
      <c r="F6229" s="126" t="s">
        <v>5773</v>
      </c>
      <c r="G6229" s="126">
        <v>30.49</v>
      </c>
    </row>
    <row r="6230" spans="1:7" x14ac:dyDescent="0.25">
      <c r="A6230" s="126">
        <v>34879</v>
      </c>
      <c r="B6230" s="126" t="s">
        <v>4611</v>
      </c>
      <c r="C6230" s="126" t="s">
        <v>442</v>
      </c>
      <c r="D6230" s="126">
        <v>750</v>
      </c>
      <c r="E6230" s="126">
        <v>12</v>
      </c>
      <c r="F6230" s="126" t="s">
        <v>5937</v>
      </c>
      <c r="G6230" s="126">
        <v>16.03</v>
      </c>
    </row>
    <row r="6231" spans="1:7" x14ac:dyDescent="0.25">
      <c r="A6231" s="126">
        <v>33794</v>
      </c>
      <c r="B6231" s="126" t="s">
        <v>4207</v>
      </c>
      <c r="C6231" s="126" t="s">
        <v>443</v>
      </c>
      <c r="D6231" s="126">
        <v>473</v>
      </c>
      <c r="E6231" s="126">
        <v>24</v>
      </c>
      <c r="F6231" s="126" t="s">
        <v>6565</v>
      </c>
      <c r="G6231" s="126">
        <v>3.96</v>
      </c>
    </row>
    <row r="6232" spans="1:7" x14ac:dyDescent="0.25">
      <c r="A6232" s="126">
        <v>33794</v>
      </c>
      <c r="B6232" s="126" t="s">
        <v>4207</v>
      </c>
      <c r="C6232" s="126" t="s">
        <v>443</v>
      </c>
      <c r="D6232" s="126">
        <v>473</v>
      </c>
      <c r="E6232" s="126">
        <v>24</v>
      </c>
      <c r="F6232" s="126" t="s">
        <v>6565</v>
      </c>
      <c r="G6232" s="126">
        <v>3.96</v>
      </c>
    </row>
    <row r="6233" spans="1:7" x14ac:dyDescent="0.25">
      <c r="A6233" s="126">
        <v>34246</v>
      </c>
      <c r="B6233" s="126" t="s">
        <v>4160</v>
      </c>
      <c r="C6233" s="126" t="s">
        <v>442</v>
      </c>
      <c r="D6233" s="126">
        <v>3000</v>
      </c>
      <c r="E6233" s="126">
        <v>4</v>
      </c>
      <c r="F6233" s="126" t="s">
        <v>5965</v>
      </c>
      <c r="G6233" s="126">
        <v>42.99</v>
      </c>
    </row>
    <row r="6234" spans="1:7" x14ac:dyDescent="0.25">
      <c r="A6234" s="126">
        <v>34967</v>
      </c>
      <c r="B6234" s="126" t="s">
        <v>3226</v>
      </c>
      <c r="C6234" s="126" t="s">
        <v>442</v>
      </c>
      <c r="D6234" s="126">
        <v>750</v>
      </c>
      <c r="E6234" s="126">
        <v>12</v>
      </c>
      <c r="F6234" s="126" t="s">
        <v>5957</v>
      </c>
      <c r="G6234" s="126">
        <v>17.989999999999998</v>
      </c>
    </row>
    <row r="6235" spans="1:7" x14ac:dyDescent="0.25">
      <c r="A6235" s="126">
        <v>33070</v>
      </c>
      <c r="B6235" s="126" t="s">
        <v>3851</v>
      </c>
      <c r="C6235" s="126" t="s">
        <v>444</v>
      </c>
      <c r="D6235" s="126">
        <v>500</v>
      </c>
      <c r="E6235" s="126">
        <v>12</v>
      </c>
      <c r="F6235" s="126" t="s">
        <v>5946</v>
      </c>
      <c r="G6235" s="126">
        <v>3.85</v>
      </c>
    </row>
    <row r="6236" spans="1:7" x14ac:dyDescent="0.25">
      <c r="A6236" s="126">
        <v>34958</v>
      </c>
      <c r="B6236" s="126" t="s">
        <v>918</v>
      </c>
      <c r="C6236" s="126" t="s">
        <v>442</v>
      </c>
      <c r="D6236" s="126">
        <v>750</v>
      </c>
      <c r="E6236" s="126">
        <v>12</v>
      </c>
      <c r="F6236" s="126" t="s">
        <v>5957</v>
      </c>
      <c r="G6236" s="126">
        <v>16.989999999999998</v>
      </c>
    </row>
    <row r="6237" spans="1:7" x14ac:dyDescent="0.25">
      <c r="A6237" s="126">
        <v>34959</v>
      </c>
      <c r="B6237" s="126" t="s">
        <v>3081</v>
      </c>
      <c r="C6237" s="126" t="s">
        <v>442</v>
      </c>
      <c r="D6237" s="126">
        <v>750</v>
      </c>
      <c r="E6237" s="126">
        <v>12</v>
      </c>
      <c r="F6237" s="126" t="s">
        <v>5957</v>
      </c>
      <c r="G6237" s="126">
        <v>23.99</v>
      </c>
    </row>
    <row r="6238" spans="1:7" x14ac:dyDescent="0.25">
      <c r="A6238" s="126">
        <v>33531</v>
      </c>
      <c r="B6238" s="126" t="s">
        <v>4028</v>
      </c>
      <c r="C6238" s="126" t="s">
        <v>443</v>
      </c>
      <c r="D6238" s="126">
        <v>8520</v>
      </c>
      <c r="E6238" s="126">
        <v>1</v>
      </c>
      <c r="F6238" s="126" t="s">
        <v>6431</v>
      </c>
      <c r="G6238" s="126">
        <v>29.52</v>
      </c>
    </row>
    <row r="6239" spans="1:7" x14ac:dyDescent="0.25">
      <c r="A6239" s="126">
        <v>33531</v>
      </c>
      <c r="B6239" s="126" t="s">
        <v>4028</v>
      </c>
      <c r="C6239" s="126" t="s">
        <v>443</v>
      </c>
      <c r="D6239" s="126">
        <v>8520</v>
      </c>
      <c r="E6239" s="126">
        <v>1</v>
      </c>
      <c r="F6239" s="126" t="s">
        <v>6431</v>
      </c>
      <c r="G6239" s="126">
        <v>29.52</v>
      </c>
    </row>
    <row r="6240" spans="1:7" x14ac:dyDescent="0.25">
      <c r="A6240" s="126">
        <v>34140</v>
      </c>
      <c r="B6240" s="126" t="s">
        <v>4497</v>
      </c>
      <c r="C6240" s="126" t="s">
        <v>441</v>
      </c>
      <c r="D6240" s="126">
        <v>750</v>
      </c>
      <c r="E6240" s="126">
        <v>12</v>
      </c>
      <c r="F6240" s="126" t="s">
        <v>5754</v>
      </c>
      <c r="G6240" s="126">
        <v>29.49</v>
      </c>
    </row>
    <row r="6241" spans="1:7" x14ac:dyDescent="0.25">
      <c r="A6241" s="126">
        <v>34316</v>
      </c>
      <c r="B6241" s="126" t="s">
        <v>4183</v>
      </c>
      <c r="C6241" s="126" t="s">
        <v>443</v>
      </c>
      <c r="D6241" s="126">
        <v>4000</v>
      </c>
      <c r="E6241" s="126">
        <v>3</v>
      </c>
      <c r="F6241" s="126" t="s">
        <v>6532</v>
      </c>
      <c r="G6241" s="126">
        <v>23.99</v>
      </c>
    </row>
    <row r="6242" spans="1:7" x14ac:dyDescent="0.25">
      <c r="A6242" s="126">
        <v>34316</v>
      </c>
      <c r="B6242" s="126" t="s">
        <v>4183</v>
      </c>
      <c r="C6242" s="126" t="s">
        <v>443</v>
      </c>
      <c r="D6242" s="126">
        <v>4000</v>
      </c>
      <c r="E6242" s="126">
        <v>3</v>
      </c>
      <c r="F6242" s="126" t="s">
        <v>6532</v>
      </c>
      <c r="G6242" s="126">
        <v>23.99</v>
      </c>
    </row>
    <row r="6243" spans="1:7" x14ac:dyDescent="0.25">
      <c r="A6243" s="126">
        <v>34192</v>
      </c>
      <c r="B6243" s="126" t="s">
        <v>2089</v>
      </c>
      <c r="C6243" s="126" t="s">
        <v>441</v>
      </c>
      <c r="D6243" s="126">
        <v>375</v>
      </c>
      <c r="E6243" s="126">
        <v>12</v>
      </c>
      <c r="F6243" s="126" t="s">
        <v>5773</v>
      </c>
      <c r="G6243" s="126">
        <v>49.99</v>
      </c>
    </row>
    <row r="6244" spans="1:7" x14ac:dyDescent="0.25">
      <c r="A6244" s="126">
        <v>34624</v>
      </c>
      <c r="B6244" s="126" t="s">
        <v>4171</v>
      </c>
      <c r="C6244" s="126" t="s">
        <v>443</v>
      </c>
      <c r="D6244" s="126">
        <v>355</v>
      </c>
      <c r="E6244" s="126">
        <v>24</v>
      </c>
      <c r="F6244" s="126" t="s">
        <v>6182</v>
      </c>
      <c r="G6244" s="126">
        <v>3.39</v>
      </c>
    </row>
    <row r="6245" spans="1:7" x14ac:dyDescent="0.25">
      <c r="A6245" s="126">
        <v>34624</v>
      </c>
      <c r="B6245" s="126" t="s">
        <v>4171</v>
      </c>
      <c r="C6245" s="126" t="s">
        <v>443</v>
      </c>
      <c r="D6245" s="126">
        <v>355</v>
      </c>
      <c r="E6245" s="126">
        <v>24</v>
      </c>
      <c r="F6245" s="126" t="s">
        <v>6182</v>
      </c>
      <c r="G6245" s="126">
        <v>3.39</v>
      </c>
    </row>
    <row r="6246" spans="1:7" x14ac:dyDescent="0.25">
      <c r="A6246" s="126">
        <v>34740</v>
      </c>
      <c r="B6246" s="126" t="s">
        <v>4222</v>
      </c>
      <c r="C6246" s="126" t="s">
        <v>443</v>
      </c>
      <c r="D6246" s="126">
        <v>473</v>
      </c>
      <c r="E6246" s="126">
        <v>24</v>
      </c>
      <c r="F6246" s="126" t="s">
        <v>6413</v>
      </c>
      <c r="G6246" s="126">
        <v>2.65</v>
      </c>
    </row>
    <row r="6247" spans="1:7" x14ac:dyDescent="0.25">
      <c r="A6247" s="126">
        <v>34740</v>
      </c>
      <c r="B6247" s="126" t="s">
        <v>4222</v>
      </c>
      <c r="C6247" s="126" t="s">
        <v>443</v>
      </c>
      <c r="D6247" s="126">
        <v>473</v>
      </c>
      <c r="E6247" s="126">
        <v>24</v>
      </c>
      <c r="F6247" s="126" t="s">
        <v>6413</v>
      </c>
      <c r="G6247" s="126">
        <v>2.65</v>
      </c>
    </row>
    <row r="6248" spans="1:7" x14ac:dyDescent="0.25">
      <c r="A6248" s="126">
        <v>34548</v>
      </c>
      <c r="B6248" s="126" t="s">
        <v>5673</v>
      </c>
      <c r="C6248" s="126" t="s">
        <v>443</v>
      </c>
      <c r="D6248" s="126">
        <v>473</v>
      </c>
      <c r="E6248" s="126">
        <v>24</v>
      </c>
      <c r="F6248" s="126" t="s">
        <v>6449</v>
      </c>
      <c r="G6248" s="126">
        <v>4.25</v>
      </c>
    </row>
    <row r="6249" spans="1:7" x14ac:dyDescent="0.25">
      <c r="A6249" s="126">
        <v>34548</v>
      </c>
      <c r="B6249" s="126" t="s">
        <v>5673</v>
      </c>
      <c r="C6249" s="126" t="s">
        <v>443</v>
      </c>
      <c r="D6249" s="126">
        <v>473</v>
      </c>
      <c r="E6249" s="126">
        <v>24</v>
      </c>
      <c r="F6249" s="126" t="s">
        <v>6449</v>
      </c>
      <c r="G6249" s="126">
        <v>4.25</v>
      </c>
    </row>
    <row r="6250" spans="1:7" x14ac:dyDescent="0.25">
      <c r="A6250" s="126">
        <v>34552</v>
      </c>
      <c r="B6250" s="126" t="s">
        <v>4243</v>
      </c>
      <c r="C6250" s="126" t="s">
        <v>443</v>
      </c>
      <c r="D6250" s="126">
        <v>473</v>
      </c>
      <c r="E6250" s="126">
        <v>24</v>
      </c>
      <c r="F6250" s="126" t="s">
        <v>5984</v>
      </c>
      <c r="G6250" s="126">
        <v>2.69</v>
      </c>
    </row>
    <row r="6251" spans="1:7" x14ac:dyDescent="0.25">
      <c r="A6251" s="126">
        <v>34552</v>
      </c>
      <c r="B6251" s="126" t="s">
        <v>4243</v>
      </c>
      <c r="C6251" s="126" t="s">
        <v>443</v>
      </c>
      <c r="D6251" s="126">
        <v>473</v>
      </c>
      <c r="E6251" s="126">
        <v>24</v>
      </c>
      <c r="F6251" s="126" t="s">
        <v>5984</v>
      </c>
      <c r="G6251" s="126">
        <v>2.69</v>
      </c>
    </row>
    <row r="6252" spans="1:7" x14ac:dyDescent="0.25">
      <c r="A6252" s="126">
        <v>35031</v>
      </c>
      <c r="B6252" s="126" t="s">
        <v>4580</v>
      </c>
      <c r="C6252" s="126" t="s">
        <v>442</v>
      </c>
      <c r="D6252" s="126">
        <v>750</v>
      </c>
      <c r="E6252" s="126">
        <v>12</v>
      </c>
      <c r="F6252" s="126" t="s">
        <v>5844</v>
      </c>
      <c r="G6252" s="126">
        <v>8.99</v>
      </c>
    </row>
    <row r="6253" spans="1:7" x14ac:dyDescent="0.25">
      <c r="A6253" s="126">
        <v>35032</v>
      </c>
      <c r="B6253" s="126" t="s">
        <v>4581</v>
      </c>
      <c r="C6253" s="126" t="s">
        <v>442</v>
      </c>
      <c r="D6253" s="126">
        <v>750</v>
      </c>
      <c r="E6253" s="126">
        <v>12</v>
      </c>
      <c r="F6253" s="126" t="s">
        <v>5946</v>
      </c>
      <c r="G6253" s="126">
        <v>11.99</v>
      </c>
    </row>
    <row r="6254" spans="1:7" x14ac:dyDescent="0.25">
      <c r="A6254" s="126">
        <v>34304</v>
      </c>
      <c r="B6254" s="126" t="s">
        <v>4161</v>
      </c>
      <c r="C6254" s="126" t="s">
        <v>442</v>
      </c>
      <c r="D6254" s="126">
        <v>3000</v>
      </c>
      <c r="E6254" s="126">
        <v>3</v>
      </c>
      <c r="F6254" s="126" t="s">
        <v>6026</v>
      </c>
      <c r="G6254" s="126">
        <v>39.99</v>
      </c>
    </row>
    <row r="6255" spans="1:7" x14ac:dyDescent="0.25">
      <c r="A6255" s="126">
        <v>34667</v>
      </c>
      <c r="B6255" s="126" t="s">
        <v>4229</v>
      </c>
      <c r="C6255" s="126" t="s">
        <v>443</v>
      </c>
      <c r="D6255" s="126">
        <v>473</v>
      </c>
      <c r="E6255" s="126">
        <v>24</v>
      </c>
      <c r="F6255" s="126" t="s">
        <v>6413</v>
      </c>
      <c r="G6255" s="126">
        <v>3.99</v>
      </c>
    </row>
    <row r="6256" spans="1:7" x14ac:dyDescent="0.25">
      <c r="A6256" s="126">
        <v>34667</v>
      </c>
      <c r="B6256" s="126" t="s">
        <v>4229</v>
      </c>
      <c r="C6256" s="126" t="s">
        <v>443</v>
      </c>
      <c r="D6256" s="126">
        <v>473</v>
      </c>
      <c r="E6256" s="126">
        <v>24</v>
      </c>
      <c r="F6256" s="126" t="s">
        <v>6413</v>
      </c>
      <c r="G6256" s="126">
        <v>3.99</v>
      </c>
    </row>
    <row r="6257" spans="1:7" x14ac:dyDescent="0.25">
      <c r="A6257" s="126">
        <v>34743</v>
      </c>
      <c r="B6257" s="126" t="s">
        <v>4223</v>
      </c>
      <c r="C6257" s="126" t="s">
        <v>443</v>
      </c>
      <c r="D6257" s="126">
        <v>473</v>
      </c>
      <c r="E6257" s="126">
        <v>24</v>
      </c>
      <c r="F6257" s="126" t="s">
        <v>6726</v>
      </c>
      <c r="G6257" s="126">
        <v>4.1900000000000004</v>
      </c>
    </row>
    <row r="6258" spans="1:7" x14ac:dyDescent="0.25">
      <c r="A6258" s="126">
        <v>34743</v>
      </c>
      <c r="B6258" s="126" t="s">
        <v>4223</v>
      </c>
      <c r="C6258" s="126" t="s">
        <v>443</v>
      </c>
      <c r="D6258" s="126">
        <v>473</v>
      </c>
      <c r="E6258" s="126">
        <v>24</v>
      </c>
      <c r="F6258" s="126" t="s">
        <v>6726</v>
      </c>
      <c r="G6258" s="126">
        <v>4.1900000000000004</v>
      </c>
    </row>
    <row r="6259" spans="1:7" x14ac:dyDescent="0.25">
      <c r="A6259" s="126">
        <v>34743</v>
      </c>
      <c r="B6259" s="126" t="s">
        <v>4223</v>
      </c>
      <c r="C6259" s="126" t="s">
        <v>443</v>
      </c>
      <c r="D6259" s="126">
        <v>473</v>
      </c>
      <c r="E6259" s="126">
        <v>24</v>
      </c>
      <c r="F6259" s="126" t="s">
        <v>6726</v>
      </c>
      <c r="G6259" s="126">
        <v>4.1900000000000004</v>
      </c>
    </row>
    <row r="6260" spans="1:7" x14ac:dyDescent="0.25">
      <c r="A6260" s="126">
        <v>34378</v>
      </c>
      <c r="B6260" s="126" t="s">
        <v>4195</v>
      </c>
      <c r="C6260" s="126" t="s">
        <v>443</v>
      </c>
      <c r="D6260" s="126">
        <v>473</v>
      </c>
      <c r="E6260" s="126">
        <v>24</v>
      </c>
      <c r="F6260" s="126" t="s">
        <v>6638</v>
      </c>
      <c r="G6260" s="126">
        <v>3.79</v>
      </c>
    </row>
    <row r="6261" spans="1:7" x14ac:dyDescent="0.25">
      <c r="A6261" s="126">
        <v>34378</v>
      </c>
      <c r="B6261" s="126" t="s">
        <v>4195</v>
      </c>
      <c r="C6261" s="126" t="s">
        <v>443</v>
      </c>
      <c r="D6261" s="126">
        <v>473</v>
      </c>
      <c r="E6261" s="126">
        <v>24</v>
      </c>
      <c r="F6261" s="126" t="s">
        <v>6638</v>
      </c>
      <c r="G6261" s="126">
        <v>3.79</v>
      </c>
    </row>
    <row r="6262" spans="1:7" x14ac:dyDescent="0.25">
      <c r="A6262" s="126">
        <v>34378</v>
      </c>
      <c r="B6262" s="126" t="s">
        <v>4195</v>
      </c>
      <c r="C6262" s="126" t="s">
        <v>443</v>
      </c>
      <c r="D6262" s="126">
        <v>473</v>
      </c>
      <c r="E6262" s="126">
        <v>24</v>
      </c>
      <c r="F6262" s="126" t="s">
        <v>6638</v>
      </c>
      <c r="G6262" s="126">
        <v>3.79</v>
      </c>
    </row>
    <row r="6263" spans="1:7" x14ac:dyDescent="0.25">
      <c r="A6263" s="126">
        <v>34379</v>
      </c>
      <c r="B6263" s="126" t="s">
        <v>4196</v>
      </c>
      <c r="C6263" s="126" t="s">
        <v>443</v>
      </c>
      <c r="D6263" s="126">
        <v>473</v>
      </c>
      <c r="E6263" s="126">
        <v>24</v>
      </c>
      <c r="F6263" s="126" t="s">
        <v>6638</v>
      </c>
      <c r="G6263" s="126">
        <v>8</v>
      </c>
    </row>
    <row r="6264" spans="1:7" x14ac:dyDescent="0.25">
      <c r="A6264" s="126">
        <v>34379</v>
      </c>
      <c r="B6264" s="126" t="s">
        <v>4196</v>
      </c>
      <c r="C6264" s="126" t="s">
        <v>443</v>
      </c>
      <c r="D6264" s="126">
        <v>473</v>
      </c>
      <c r="E6264" s="126">
        <v>24</v>
      </c>
      <c r="F6264" s="126" t="s">
        <v>6638</v>
      </c>
      <c r="G6264" s="126">
        <v>8</v>
      </c>
    </row>
    <row r="6265" spans="1:7" x14ac:dyDescent="0.25">
      <c r="A6265" s="126">
        <v>34379</v>
      </c>
      <c r="B6265" s="126" t="s">
        <v>4196</v>
      </c>
      <c r="C6265" s="126" t="s">
        <v>443</v>
      </c>
      <c r="D6265" s="126">
        <v>473</v>
      </c>
      <c r="E6265" s="126">
        <v>24</v>
      </c>
      <c r="F6265" s="126" t="s">
        <v>6638</v>
      </c>
      <c r="G6265" s="126">
        <v>8</v>
      </c>
    </row>
    <row r="6266" spans="1:7" x14ac:dyDescent="0.25">
      <c r="A6266" s="126">
        <v>34523</v>
      </c>
      <c r="B6266" s="126" t="s">
        <v>4211</v>
      </c>
      <c r="C6266" s="126" t="s">
        <v>443</v>
      </c>
      <c r="D6266" s="126">
        <v>473</v>
      </c>
      <c r="E6266" s="126">
        <v>24</v>
      </c>
      <c r="F6266" s="126" t="s">
        <v>6413</v>
      </c>
      <c r="G6266" s="126">
        <v>3.83</v>
      </c>
    </row>
    <row r="6267" spans="1:7" x14ac:dyDescent="0.25">
      <c r="A6267" s="126">
        <v>34523</v>
      </c>
      <c r="B6267" s="126" t="s">
        <v>4211</v>
      </c>
      <c r="C6267" s="126" t="s">
        <v>443</v>
      </c>
      <c r="D6267" s="126">
        <v>473</v>
      </c>
      <c r="E6267" s="126">
        <v>24</v>
      </c>
      <c r="F6267" s="126" t="s">
        <v>6413</v>
      </c>
      <c r="G6267" s="126">
        <v>3.83</v>
      </c>
    </row>
    <row r="6268" spans="1:7" x14ac:dyDescent="0.25">
      <c r="A6268" s="126">
        <v>34525</v>
      </c>
      <c r="B6268" s="126" t="s">
        <v>4212</v>
      </c>
      <c r="C6268" s="126" t="s">
        <v>443</v>
      </c>
      <c r="D6268" s="126">
        <v>473</v>
      </c>
      <c r="E6268" s="126">
        <v>24</v>
      </c>
      <c r="F6268" s="126" t="s">
        <v>6413</v>
      </c>
      <c r="G6268" s="126">
        <v>3.83</v>
      </c>
    </row>
    <row r="6269" spans="1:7" x14ac:dyDescent="0.25">
      <c r="A6269" s="126">
        <v>34525</v>
      </c>
      <c r="B6269" s="126" t="s">
        <v>4212</v>
      </c>
      <c r="C6269" s="126" t="s">
        <v>443</v>
      </c>
      <c r="D6269" s="126">
        <v>473</v>
      </c>
      <c r="E6269" s="126">
        <v>24</v>
      </c>
      <c r="F6269" s="126" t="s">
        <v>6413</v>
      </c>
      <c r="G6269" s="126">
        <v>3.83</v>
      </c>
    </row>
    <row r="6270" spans="1:7" x14ac:dyDescent="0.25">
      <c r="A6270" s="126">
        <v>34528</v>
      </c>
      <c r="B6270" s="126" t="s">
        <v>4213</v>
      </c>
      <c r="C6270" s="126" t="s">
        <v>443</v>
      </c>
      <c r="D6270" s="126">
        <v>473</v>
      </c>
      <c r="E6270" s="126">
        <v>24</v>
      </c>
      <c r="F6270" s="126" t="s">
        <v>6413</v>
      </c>
      <c r="G6270" s="126">
        <v>3.83</v>
      </c>
    </row>
    <row r="6271" spans="1:7" x14ac:dyDescent="0.25">
      <c r="A6271" s="126">
        <v>34528</v>
      </c>
      <c r="B6271" s="126" t="s">
        <v>4213</v>
      </c>
      <c r="C6271" s="126" t="s">
        <v>443</v>
      </c>
      <c r="D6271" s="126">
        <v>473</v>
      </c>
      <c r="E6271" s="126">
        <v>24</v>
      </c>
      <c r="F6271" s="126" t="s">
        <v>6413</v>
      </c>
      <c r="G6271" s="126">
        <v>3.83</v>
      </c>
    </row>
    <row r="6272" spans="1:7" x14ac:dyDescent="0.25">
      <c r="A6272" s="126">
        <v>34678</v>
      </c>
      <c r="B6272" s="126" t="s">
        <v>4230</v>
      </c>
      <c r="C6272" s="126" t="s">
        <v>443</v>
      </c>
      <c r="D6272" s="126">
        <v>473</v>
      </c>
      <c r="E6272" s="126">
        <v>24</v>
      </c>
      <c r="F6272" s="126" t="s">
        <v>6413</v>
      </c>
      <c r="G6272" s="126">
        <v>3.58</v>
      </c>
    </row>
    <row r="6273" spans="1:7" x14ac:dyDescent="0.25">
      <c r="A6273" s="126">
        <v>34678</v>
      </c>
      <c r="B6273" s="126" t="s">
        <v>4230</v>
      </c>
      <c r="C6273" s="126" t="s">
        <v>443</v>
      </c>
      <c r="D6273" s="126">
        <v>473</v>
      </c>
      <c r="E6273" s="126">
        <v>24</v>
      </c>
      <c r="F6273" s="126" t="s">
        <v>6413</v>
      </c>
      <c r="G6273" s="126">
        <v>3.58</v>
      </c>
    </row>
    <row r="6274" spans="1:7" x14ac:dyDescent="0.25">
      <c r="A6274" s="126">
        <v>34680</v>
      </c>
      <c r="B6274" s="126" t="s">
        <v>4231</v>
      </c>
      <c r="C6274" s="126" t="s">
        <v>443</v>
      </c>
      <c r="D6274" s="126">
        <v>473</v>
      </c>
      <c r="E6274" s="126">
        <v>24</v>
      </c>
      <c r="F6274" s="126" t="s">
        <v>6413</v>
      </c>
      <c r="G6274" s="126">
        <v>3.99</v>
      </c>
    </row>
    <row r="6275" spans="1:7" x14ac:dyDescent="0.25">
      <c r="A6275" s="126">
        <v>34680</v>
      </c>
      <c r="B6275" s="126" t="s">
        <v>4231</v>
      </c>
      <c r="C6275" s="126" t="s">
        <v>443</v>
      </c>
      <c r="D6275" s="126">
        <v>473</v>
      </c>
      <c r="E6275" s="126">
        <v>24</v>
      </c>
      <c r="F6275" s="126" t="s">
        <v>6413</v>
      </c>
      <c r="G6275" s="126">
        <v>3.99</v>
      </c>
    </row>
    <row r="6276" spans="1:7" x14ac:dyDescent="0.25">
      <c r="A6276" s="126">
        <v>33731</v>
      </c>
      <c r="B6276" s="126" t="s">
        <v>3547</v>
      </c>
      <c r="C6276" s="126" t="s">
        <v>443</v>
      </c>
      <c r="D6276" s="126">
        <v>4260</v>
      </c>
      <c r="E6276" s="126">
        <v>2</v>
      </c>
      <c r="F6276" s="126" t="s">
        <v>6180</v>
      </c>
      <c r="G6276" s="126">
        <v>24.99</v>
      </c>
    </row>
    <row r="6277" spans="1:7" x14ac:dyDescent="0.25">
      <c r="A6277" s="126">
        <v>33731</v>
      </c>
      <c r="B6277" s="126" t="s">
        <v>3547</v>
      </c>
      <c r="C6277" s="126" t="s">
        <v>443</v>
      </c>
      <c r="D6277" s="126">
        <v>4260</v>
      </c>
      <c r="E6277" s="126">
        <v>2</v>
      </c>
      <c r="F6277" s="126" t="s">
        <v>6180</v>
      </c>
      <c r="G6277" s="126">
        <v>24.99</v>
      </c>
    </row>
    <row r="6278" spans="1:7" x14ac:dyDescent="0.25">
      <c r="A6278" s="126">
        <v>34747</v>
      </c>
      <c r="B6278" s="126" t="s">
        <v>4164</v>
      </c>
      <c r="C6278" s="126" t="s">
        <v>443</v>
      </c>
      <c r="D6278" s="126">
        <v>355</v>
      </c>
      <c r="E6278" s="126">
        <v>24</v>
      </c>
      <c r="F6278" s="126" t="s">
        <v>6413</v>
      </c>
      <c r="G6278" s="126">
        <v>2.75</v>
      </c>
    </row>
    <row r="6279" spans="1:7" x14ac:dyDescent="0.25">
      <c r="A6279" s="126">
        <v>34747</v>
      </c>
      <c r="B6279" s="126" t="s">
        <v>4164</v>
      </c>
      <c r="C6279" s="126" t="s">
        <v>443</v>
      </c>
      <c r="D6279" s="126">
        <v>355</v>
      </c>
      <c r="E6279" s="126">
        <v>24</v>
      </c>
      <c r="F6279" s="126" t="s">
        <v>6413</v>
      </c>
      <c r="G6279" s="126">
        <v>2.75</v>
      </c>
    </row>
    <row r="6280" spans="1:7" x14ac:dyDescent="0.25">
      <c r="A6280" s="126">
        <v>34771</v>
      </c>
      <c r="B6280" s="126" t="s">
        <v>1303</v>
      </c>
      <c r="C6280" s="126" t="s">
        <v>441</v>
      </c>
      <c r="D6280" s="126">
        <v>1750</v>
      </c>
      <c r="E6280" s="126">
        <v>6</v>
      </c>
      <c r="F6280" s="126" t="s">
        <v>5786</v>
      </c>
      <c r="G6280" s="126">
        <v>58.99</v>
      </c>
    </row>
    <row r="6281" spans="1:7" x14ac:dyDescent="0.25">
      <c r="A6281" s="126">
        <v>34772</v>
      </c>
      <c r="B6281" s="126" t="s">
        <v>4302</v>
      </c>
      <c r="C6281" s="126" t="s">
        <v>442</v>
      </c>
      <c r="D6281" s="126">
        <v>750</v>
      </c>
      <c r="E6281" s="126">
        <v>12</v>
      </c>
      <c r="F6281" s="126" t="s">
        <v>5928</v>
      </c>
      <c r="G6281" s="126">
        <v>34.99</v>
      </c>
    </row>
    <row r="6282" spans="1:7" x14ac:dyDescent="0.25">
      <c r="A6282" s="126">
        <v>34380</v>
      </c>
      <c r="B6282" s="126" t="s">
        <v>4197</v>
      </c>
      <c r="C6282" s="126" t="s">
        <v>443</v>
      </c>
      <c r="D6282" s="126">
        <v>473</v>
      </c>
      <c r="E6282" s="126">
        <v>24</v>
      </c>
      <c r="F6282" s="126" t="s">
        <v>6638</v>
      </c>
      <c r="G6282" s="126">
        <v>7</v>
      </c>
    </row>
    <row r="6283" spans="1:7" x14ac:dyDescent="0.25">
      <c r="A6283" s="126">
        <v>34380</v>
      </c>
      <c r="B6283" s="126" t="s">
        <v>4197</v>
      </c>
      <c r="C6283" s="126" t="s">
        <v>443</v>
      </c>
      <c r="D6283" s="126">
        <v>473</v>
      </c>
      <c r="E6283" s="126">
        <v>24</v>
      </c>
      <c r="F6283" s="126" t="s">
        <v>6638</v>
      </c>
      <c r="G6283" s="126">
        <v>7</v>
      </c>
    </row>
    <row r="6284" spans="1:7" x14ac:dyDescent="0.25">
      <c r="A6284" s="126">
        <v>34380</v>
      </c>
      <c r="B6284" s="126" t="s">
        <v>4197</v>
      </c>
      <c r="C6284" s="126" t="s">
        <v>443</v>
      </c>
      <c r="D6284" s="126">
        <v>473</v>
      </c>
      <c r="E6284" s="126">
        <v>24</v>
      </c>
      <c r="F6284" s="126" t="s">
        <v>6638</v>
      </c>
      <c r="G6284" s="126">
        <v>7</v>
      </c>
    </row>
    <row r="6285" spans="1:7" x14ac:dyDescent="0.25">
      <c r="A6285" s="126">
        <v>34517</v>
      </c>
      <c r="B6285" s="126" t="s">
        <v>1919</v>
      </c>
      <c r="C6285" s="126" t="s">
        <v>441</v>
      </c>
      <c r="D6285" s="126">
        <v>375</v>
      </c>
      <c r="E6285" s="126">
        <v>12</v>
      </c>
      <c r="F6285" s="126" t="s">
        <v>5779</v>
      </c>
      <c r="G6285" s="126">
        <v>31.99</v>
      </c>
    </row>
    <row r="6286" spans="1:7" x14ac:dyDescent="0.25">
      <c r="A6286" s="126">
        <v>34518</v>
      </c>
      <c r="B6286" s="126" t="s">
        <v>4288</v>
      </c>
      <c r="C6286" s="126" t="s">
        <v>442</v>
      </c>
      <c r="D6286" s="126">
        <v>750</v>
      </c>
      <c r="E6286" s="126">
        <v>12</v>
      </c>
      <c r="F6286" s="126" t="s">
        <v>6126</v>
      </c>
      <c r="G6286" s="126">
        <v>14.99</v>
      </c>
    </row>
    <row r="6287" spans="1:7" x14ac:dyDescent="0.25">
      <c r="A6287" s="126">
        <v>34383</v>
      </c>
      <c r="B6287" s="126" t="s">
        <v>4314</v>
      </c>
      <c r="C6287" s="126" t="s">
        <v>442</v>
      </c>
      <c r="D6287" s="126">
        <v>750</v>
      </c>
      <c r="E6287" s="126">
        <v>6</v>
      </c>
      <c r="F6287" s="126" t="s">
        <v>5957</v>
      </c>
      <c r="G6287" s="126">
        <v>19.989999999999998</v>
      </c>
    </row>
    <row r="6288" spans="1:7" x14ac:dyDescent="0.25">
      <c r="A6288" s="126">
        <v>34319</v>
      </c>
      <c r="B6288" s="126" t="s">
        <v>4182</v>
      </c>
      <c r="C6288" s="126" t="s">
        <v>443</v>
      </c>
      <c r="D6288" s="126">
        <v>3960</v>
      </c>
      <c r="E6288" s="126">
        <v>2</v>
      </c>
      <c r="F6288" s="126" t="s">
        <v>6182</v>
      </c>
      <c r="G6288" s="126">
        <v>28.29</v>
      </c>
    </row>
    <row r="6289" spans="1:7" x14ac:dyDescent="0.25">
      <c r="A6289" s="126">
        <v>34319</v>
      </c>
      <c r="B6289" s="126" t="s">
        <v>4182</v>
      </c>
      <c r="C6289" s="126" t="s">
        <v>443</v>
      </c>
      <c r="D6289" s="126">
        <v>3960</v>
      </c>
      <c r="E6289" s="126">
        <v>2</v>
      </c>
      <c r="F6289" s="126" t="s">
        <v>6182</v>
      </c>
      <c r="G6289" s="126">
        <v>28.29</v>
      </c>
    </row>
    <row r="6290" spans="1:7" x14ac:dyDescent="0.25">
      <c r="A6290" s="126">
        <v>33720</v>
      </c>
      <c r="B6290" s="126" t="s">
        <v>3545</v>
      </c>
      <c r="C6290" s="126" t="s">
        <v>443</v>
      </c>
      <c r="D6290" s="126">
        <v>2130</v>
      </c>
      <c r="E6290" s="126">
        <v>4</v>
      </c>
      <c r="F6290" s="126" t="s">
        <v>6179</v>
      </c>
      <c r="G6290" s="126">
        <v>11.49</v>
      </c>
    </row>
    <row r="6291" spans="1:7" x14ac:dyDescent="0.25">
      <c r="A6291" s="126">
        <v>33720</v>
      </c>
      <c r="B6291" s="126" t="s">
        <v>3545</v>
      </c>
      <c r="C6291" s="126" t="s">
        <v>443</v>
      </c>
      <c r="D6291" s="126">
        <v>2130</v>
      </c>
      <c r="E6291" s="126">
        <v>4</v>
      </c>
      <c r="F6291" s="126" t="s">
        <v>6179</v>
      </c>
      <c r="G6291" s="126">
        <v>11.49</v>
      </c>
    </row>
    <row r="6292" spans="1:7" x14ac:dyDescent="0.25">
      <c r="A6292" s="126">
        <v>34561</v>
      </c>
      <c r="B6292" s="126" t="s">
        <v>4149</v>
      </c>
      <c r="C6292" s="126" t="s">
        <v>443</v>
      </c>
      <c r="D6292" s="126">
        <v>2130</v>
      </c>
      <c r="E6292" s="126">
        <v>4</v>
      </c>
      <c r="F6292" s="126" t="s">
        <v>5984</v>
      </c>
      <c r="G6292" s="126">
        <v>11.99</v>
      </c>
    </row>
    <row r="6293" spans="1:7" x14ac:dyDescent="0.25">
      <c r="A6293" s="126">
        <v>34561</v>
      </c>
      <c r="B6293" s="126" t="s">
        <v>4149</v>
      </c>
      <c r="C6293" s="126" t="s">
        <v>443</v>
      </c>
      <c r="D6293" s="126">
        <v>2130</v>
      </c>
      <c r="E6293" s="126">
        <v>4</v>
      </c>
      <c r="F6293" s="126" t="s">
        <v>5984</v>
      </c>
      <c r="G6293" s="126">
        <v>11.99</v>
      </c>
    </row>
    <row r="6294" spans="1:7" x14ac:dyDescent="0.25">
      <c r="A6294" s="126">
        <v>34774</v>
      </c>
      <c r="B6294" s="126" t="s">
        <v>4303</v>
      </c>
      <c r="C6294" s="126" t="s">
        <v>442</v>
      </c>
      <c r="D6294" s="126">
        <v>750</v>
      </c>
      <c r="E6294" s="126">
        <v>6</v>
      </c>
      <c r="F6294" s="126" t="s">
        <v>5999</v>
      </c>
      <c r="G6294" s="126">
        <v>39.99</v>
      </c>
    </row>
    <row r="6295" spans="1:7" x14ac:dyDescent="0.25">
      <c r="A6295" s="126">
        <v>33900</v>
      </c>
      <c r="B6295" s="126" t="s">
        <v>3199</v>
      </c>
      <c r="C6295" s="126" t="s">
        <v>442</v>
      </c>
      <c r="D6295" s="126">
        <v>3000</v>
      </c>
      <c r="E6295" s="126">
        <v>4</v>
      </c>
      <c r="F6295" s="126" t="s">
        <v>5844</v>
      </c>
      <c r="G6295" s="126">
        <v>35.99</v>
      </c>
    </row>
    <row r="6296" spans="1:7" x14ac:dyDescent="0.25">
      <c r="A6296" s="126">
        <v>33902</v>
      </c>
      <c r="B6296" s="126" t="s">
        <v>3201</v>
      </c>
      <c r="C6296" s="126" t="s">
        <v>442</v>
      </c>
      <c r="D6296" s="126">
        <v>3000</v>
      </c>
      <c r="E6296" s="126">
        <v>4</v>
      </c>
      <c r="F6296" s="126" t="s">
        <v>5844</v>
      </c>
      <c r="G6296" s="126">
        <v>35.99</v>
      </c>
    </row>
    <row r="6297" spans="1:7" x14ac:dyDescent="0.25">
      <c r="A6297" s="126">
        <v>34421</v>
      </c>
      <c r="B6297" s="126" t="s">
        <v>4172</v>
      </c>
      <c r="C6297" s="126" t="s">
        <v>443</v>
      </c>
      <c r="D6297" s="126">
        <v>355</v>
      </c>
      <c r="E6297" s="126">
        <v>24</v>
      </c>
      <c r="F6297" s="126" t="s">
        <v>6449</v>
      </c>
      <c r="G6297" s="126">
        <v>5.05</v>
      </c>
    </row>
    <row r="6298" spans="1:7" x14ac:dyDescent="0.25">
      <c r="A6298" s="126">
        <v>34421</v>
      </c>
      <c r="B6298" s="126" t="s">
        <v>4172</v>
      </c>
      <c r="C6298" s="126" t="s">
        <v>443</v>
      </c>
      <c r="D6298" s="126">
        <v>355</v>
      </c>
      <c r="E6298" s="126">
        <v>24</v>
      </c>
      <c r="F6298" s="126" t="s">
        <v>6449</v>
      </c>
      <c r="G6298" s="126">
        <v>5.05</v>
      </c>
    </row>
    <row r="6299" spans="1:7" x14ac:dyDescent="0.25">
      <c r="A6299" s="126">
        <v>34519</v>
      </c>
      <c r="B6299" s="126" t="s">
        <v>4289</v>
      </c>
      <c r="C6299" s="126" t="s">
        <v>442</v>
      </c>
      <c r="D6299" s="126">
        <v>750</v>
      </c>
      <c r="E6299" s="126">
        <v>12</v>
      </c>
      <c r="F6299" s="126" t="s">
        <v>6126</v>
      </c>
      <c r="G6299" s="126">
        <v>14.99</v>
      </c>
    </row>
    <row r="6300" spans="1:7" x14ac:dyDescent="0.25">
      <c r="A6300" s="126">
        <v>33895</v>
      </c>
      <c r="B6300" s="126" t="s">
        <v>3722</v>
      </c>
      <c r="C6300" s="126" t="s">
        <v>444</v>
      </c>
      <c r="D6300" s="126">
        <v>355</v>
      </c>
      <c r="E6300" s="126">
        <v>24</v>
      </c>
      <c r="F6300" s="126" t="s">
        <v>6075</v>
      </c>
      <c r="G6300" s="126">
        <v>2.99</v>
      </c>
    </row>
    <row r="6301" spans="1:7" x14ac:dyDescent="0.25">
      <c r="A6301" s="126">
        <v>33072</v>
      </c>
      <c r="B6301" s="126" t="s">
        <v>5548</v>
      </c>
      <c r="C6301" s="126" t="s">
        <v>442</v>
      </c>
      <c r="D6301" s="126">
        <v>750</v>
      </c>
      <c r="E6301" s="126">
        <v>12</v>
      </c>
      <c r="F6301" s="126" t="s">
        <v>5954</v>
      </c>
      <c r="G6301" s="126">
        <v>14.99</v>
      </c>
    </row>
    <row r="6302" spans="1:7" x14ac:dyDescent="0.25">
      <c r="A6302" s="126">
        <v>34540</v>
      </c>
      <c r="B6302" s="126" t="s">
        <v>4166</v>
      </c>
      <c r="C6302" s="126" t="s">
        <v>443</v>
      </c>
      <c r="D6302" s="126">
        <v>355</v>
      </c>
      <c r="E6302" s="126">
        <v>24</v>
      </c>
      <c r="F6302" s="126" t="s">
        <v>5899</v>
      </c>
      <c r="G6302" s="126">
        <v>2.4900000000000002</v>
      </c>
    </row>
    <row r="6303" spans="1:7" x14ac:dyDescent="0.25">
      <c r="A6303" s="126">
        <v>34540</v>
      </c>
      <c r="B6303" s="126" t="s">
        <v>4166</v>
      </c>
      <c r="C6303" s="126" t="s">
        <v>443</v>
      </c>
      <c r="D6303" s="126">
        <v>355</v>
      </c>
      <c r="E6303" s="126">
        <v>24</v>
      </c>
      <c r="F6303" s="126" t="s">
        <v>5899</v>
      </c>
      <c r="G6303" s="126">
        <v>2.4900000000000002</v>
      </c>
    </row>
    <row r="6304" spans="1:7" x14ac:dyDescent="0.25">
      <c r="A6304" s="126">
        <v>34541</v>
      </c>
      <c r="B6304" s="126" t="s">
        <v>4691</v>
      </c>
      <c r="C6304" s="126" t="s">
        <v>443</v>
      </c>
      <c r="D6304" s="126">
        <v>355</v>
      </c>
      <c r="E6304" s="126">
        <v>24</v>
      </c>
      <c r="F6304" s="126" t="s">
        <v>5899</v>
      </c>
      <c r="G6304" s="126">
        <v>2.4900000000000002</v>
      </c>
    </row>
    <row r="6305" spans="1:7" x14ac:dyDescent="0.25">
      <c r="A6305" s="126">
        <v>34541</v>
      </c>
      <c r="B6305" s="126" t="s">
        <v>4691</v>
      </c>
      <c r="C6305" s="126" t="s">
        <v>443</v>
      </c>
      <c r="D6305" s="126">
        <v>355</v>
      </c>
      <c r="E6305" s="126">
        <v>24</v>
      </c>
      <c r="F6305" s="126" t="s">
        <v>5899</v>
      </c>
      <c r="G6305" s="126">
        <v>2.4900000000000002</v>
      </c>
    </row>
    <row r="6306" spans="1:7" x14ac:dyDescent="0.25">
      <c r="A6306" s="126">
        <v>33400</v>
      </c>
      <c r="B6306" s="126" t="s">
        <v>3976</v>
      </c>
      <c r="C6306" s="126" t="s">
        <v>444</v>
      </c>
      <c r="D6306" s="126">
        <v>2130</v>
      </c>
      <c r="E6306" s="126">
        <v>4</v>
      </c>
      <c r="F6306" s="126" t="s">
        <v>6195</v>
      </c>
      <c r="G6306" s="126">
        <v>15.49</v>
      </c>
    </row>
    <row r="6307" spans="1:7" x14ac:dyDescent="0.25">
      <c r="A6307" s="126">
        <v>33402</v>
      </c>
      <c r="B6307" s="126" t="s">
        <v>3977</v>
      </c>
      <c r="C6307" s="126" t="s">
        <v>444</v>
      </c>
      <c r="D6307" s="126">
        <v>2130</v>
      </c>
      <c r="E6307" s="126">
        <v>4</v>
      </c>
      <c r="F6307" s="126" t="s">
        <v>6195</v>
      </c>
      <c r="G6307" s="126">
        <v>15.49</v>
      </c>
    </row>
    <row r="6308" spans="1:7" x14ac:dyDescent="0.25">
      <c r="A6308" s="126">
        <v>33118</v>
      </c>
      <c r="B6308" s="126" t="s">
        <v>3905</v>
      </c>
      <c r="C6308" s="126" t="s">
        <v>443</v>
      </c>
      <c r="D6308" s="126">
        <v>473</v>
      </c>
      <c r="E6308" s="126">
        <v>24</v>
      </c>
      <c r="F6308" s="126" t="s">
        <v>6449</v>
      </c>
      <c r="G6308" s="126">
        <v>5.18</v>
      </c>
    </row>
    <row r="6309" spans="1:7" x14ac:dyDescent="0.25">
      <c r="A6309" s="126">
        <v>33118</v>
      </c>
      <c r="B6309" s="126" t="s">
        <v>3905</v>
      </c>
      <c r="C6309" s="126" t="s">
        <v>443</v>
      </c>
      <c r="D6309" s="126">
        <v>473</v>
      </c>
      <c r="E6309" s="126">
        <v>24</v>
      </c>
      <c r="F6309" s="126" t="s">
        <v>6449</v>
      </c>
      <c r="G6309" s="126">
        <v>5.18</v>
      </c>
    </row>
    <row r="6310" spans="1:7" x14ac:dyDescent="0.25">
      <c r="A6310" s="126">
        <v>33216</v>
      </c>
      <c r="B6310" s="126" t="s">
        <v>3951</v>
      </c>
      <c r="C6310" s="126" t="s">
        <v>443</v>
      </c>
      <c r="D6310" s="126">
        <v>2130</v>
      </c>
      <c r="E6310" s="126">
        <v>4</v>
      </c>
      <c r="F6310" s="126" t="s">
        <v>6182</v>
      </c>
      <c r="G6310" s="126">
        <v>13.5</v>
      </c>
    </row>
    <row r="6311" spans="1:7" x14ac:dyDescent="0.25">
      <c r="A6311" s="126">
        <v>33216</v>
      </c>
      <c r="B6311" s="126" t="s">
        <v>3951</v>
      </c>
      <c r="C6311" s="126" t="s">
        <v>443</v>
      </c>
      <c r="D6311" s="126">
        <v>2130</v>
      </c>
      <c r="E6311" s="126">
        <v>4</v>
      </c>
      <c r="F6311" s="126" t="s">
        <v>6182</v>
      </c>
      <c r="G6311" s="126">
        <v>13.5</v>
      </c>
    </row>
    <row r="6312" spans="1:7" x14ac:dyDescent="0.25">
      <c r="A6312" s="126">
        <v>32722</v>
      </c>
      <c r="B6312" s="126" t="s">
        <v>5073</v>
      </c>
      <c r="C6312" s="126" t="s">
        <v>444</v>
      </c>
      <c r="D6312" s="126">
        <v>4260</v>
      </c>
      <c r="E6312" s="126">
        <v>2</v>
      </c>
      <c r="F6312" s="126" t="s">
        <v>6156</v>
      </c>
      <c r="G6312" s="126">
        <v>28.99</v>
      </c>
    </row>
    <row r="6313" spans="1:7" x14ac:dyDescent="0.25">
      <c r="A6313" s="126">
        <v>33373</v>
      </c>
      <c r="B6313" s="126" t="s">
        <v>3536</v>
      </c>
      <c r="C6313" s="126" t="s">
        <v>443</v>
      </c>
      <c r="D6313" s="126">
        <v>473</v>
      </c>
      <c r="E6313" s="126">
        <v>24</v>
      </c>
      <c r="F6313" s="126" t="s">
        <v>6179</v>
      </c>
      <c r="G6313" s="126">
        <v>3.39</v>
      </c>
    </row>
    <row r="6314" spans="1:7" x14ac:dyDescent="0.25">
      <c r="A6314" s="126">
        <v>33373</v>
      </c>
      <c r="B6314" s="126" t="s">
        <v>3536</v>
      </c>
      <c r="C6314" s="126" t="s">
        <v>443</v>
      </c>
      <c r="D6314" s="126">
        <v>473</v>
      </c>
      <c r="E6314" s="126">
        <v>24</v>
      </c>
      <c r="F6314" s="126" t="s">
        <v>6179</v>
      </c>
      <c r="G6314" s="126">
        <v>3.39</v>
      </c>
    </row>
    <row r="6315" spans="1:7" x14ac:dyDescent="0.25">
      <c r="A6315" s="126">
        <v>34179</v>
      </c>
      <c r="B6315" s="126" t="s">
        <v>4235</v>
      </c>
      <c r="C6315" s="126" t="s">
        <v>443</v>
      </c>
      <c r="D6315" s="126">
        <v>473</v>
      </c>
      <c r="E6315" s="126">
        <v>24</v>
      </c>
      <c r="F6315" s="126" t="s">
        <v>6578</v>
      </c>
      <c r="G6315" s="126">
        <v>4.24</v>
      </c>
    </row>
    <row r="6316" spans="1:7" x14ac:dyDescent="0.25">
      <c r="A6316" s="126">
        <v>34179</v>
      </c>
      <c r="B6316" s="126" t="s">
        <v>4235</v>
      </c>
      <c r="C6316" s="126" t="s">
        <v>443</v>
      </c>
      <c r="D6316" s="126">
        <v>473</v>
      </c>
      <c r="E6316" s="126">
        <v>24</v>
      </c>
      <c r="F6316" s="126" t="s">
        <v>6578</v>
      </c>
      <c r="G6316" s="126">
        <v>4.24</v>
      </c>
    </row>
    <row r="6317" spans="1:7" x14ac:dyDescent="0.25">
      <c r="A6317" s="126">
        <v>34180</v>
      </c>
      <c r="B6317" s="126" t="s">
        <v>4236</v>
      </c>
      <c r="C6317" s="126" t="s">
        <v>443</v>
      </c>
      <c r="D6317" s="126">
        <v>473</v>
      </c>
      <c r="E6317" s="126">
        <v>24</v>
      </c>
      <c r="F6317" s="126" t="s">
        <v>6578</v>
      </c>
      <c r="G6317" s="126">
        <v>4.24</v>
      </c>
    </row>
    <row r="6318" spans="1:7" x14ac:dyDescent="0.25">
      <c r="A6318" s="126">
        <v>34180</v>
      </c>
      <c r="B6318" s="126" t="s">
        <v>4236</v>
      </c>
      <c r="C6318" s="126" t="s">
        <v>443</v>
      </c>
      <c r="D6318" s="126">
        <v>473</v>
      </c>
      <c r="E6318" s="126">
        <v>24</v>
      </c>
      <c r="F6318" s="126" t="s">
        <v>6578</v>
      </c>
      <c r="G6318" s="126">
        <v>4.24</v>
      </c>
    </row>
    <row r="6319" spans="1:7" x14ac:dyDescent="0.25">
      <c r="A6319" s="126">
        <v>34393</v>
      </c>
      <c r="B6319" s="126" t="s">
        <v>4315</v>
      </c>
      <c r="C6319" s="126" t="s">
        <v>441</v>
      </c>
      <c r="D6319" s="126">
        <v>750</v>
      </c>
      <c r="E6319" s="126">
        <v>12</v>
      </c>
      <c r="F6319" s="126" t="s">
        <v>5754</v>
      </c>
      <c r="G6319" s="126">
        <v>24.99</v>
      </c>
    </row>
    <row r="6320" spans="1:7" x14ac:dyDescent="0.25">
      <c r="A6320" s="126">
        <v>36791</v>
      </c>
      <c r="B6320" s="126" t="s">
        <v>4995</v>
      </c>
      <c r="C6320" s="126" t="s">
        <v>441</v>
      </c>
      <c r="D6320" s="126">
        <v>750</v>
      </c>
      <c r="E6320" s="126">
        <v>12</v>
      </c>
      <c r="F6320" s="126" t="s">
        <v>6526</v>
      </c>
      <c r="G6320" s="126">
        <v>33.99</v>
      </c>
    </row>
    <row r="6321" spans="1:7" x14ac:dyDescent="0.25">
      <c r="A6321" s="126">
        <v>32894</v>
      </c>
      <c r="B6321" s="126" t="s">
        <v>6770</v>
      </c>
      <c r="C6321" s="126" t="s">
        <v>443</v>
      </c>
      <c r="D6321" s="126">
        <v>473</v>
      </c>
      <c r="E6321" s="126">
        <v>24</v>
      </c>
      <c r="F6321" s="126" t="s">
        <v>6615</v>
      </c>
      <c r="G6321" s="126">
        <v>4.3</v>
      </c>
    </row>
    <row r="6322" spans="1:7" x14ac:dyDescent="0.25">
      <c r="A6322" s="126">
        <v>32894</v>
      </c>
      <c r="B6322" s="126" t="s">
        <v>6770</v>
      </c>
      <c r="C6322" s="126" t="s">
        <v>443</v>
      </c>
      <c r="D6322" s="126">
        <v>473</v>
      </c>
      <c r="E6322" s="126">
        <v>24</v>
      </c>
      <c r="F6322" s="126" t="s">
        <v>6615</v>
      </c>
      <c r="G6322" s="126">
        <v>4.3</v>
      </c>
    </row>
    <row r="6323" spans="1:7" x14ac:dyDescent="0.25">
      <c r="A6323" s="126">
        <v>32894</v>
      </c>
      <c r="B6323" s="126" t="s">
        <v>6770</v>
      </c>
      <c r="C6323" s="126" t="s">
        <v>443</v>
      </c>
      <c r="D6323" s="126">
        <v>473</v>
      </c>
      <c r="E6323" s="126">
        <v>24</v>
      </c>
      <c r="F6323" s="126" t="s">
        <v>6615</v>
      </c>
      <c r="G6323" s="126">
        <v>4.3</v>
      </c>
    </row>
    <row r="6324" spans="1:7" x14ac:dyDescent="0.25">
      <c r="A6324" s="126">
        <v>32957</v>
      </c>
      <c r="B6324" s="126" t="s">
        <v>5261</v>
      </c>
      <c r="C6324" s="126" t="s">
        <v>442</v>
      </c>
      <c r="D6324" s="126">
        <v>750</v>
      </c>
      <c r="E6324" s="126">
        <v>12</v>
      </c>
      <c r="F6324" s="126" t="s">
        <v>5771</v>
      </c>
      <c r="G6324" s="126">
        <v>14.99</v>
      </c>
    </row>
    <row r="6325" spans="1:7" x14ac:dyDescent="0.25">
      <c r="A6325" s="126">
        <v>33071</v>
      </c>
      <c r="B6325" s="126" t="s">
        <v>3852</v>
      </c>
      <c r="C6325" s="126" t="s">
        <v>444</v>
      </c>
      <c r="D6325" s="126">
        <v>2130</v>
      </c>
      <c r="E6325" s="126">
        <v>4</v>
      </c>
      <c r="F6325" s="126" t="s">
        <v>6156</v>
      </c>
      <c r="G6325" s="126">
        <v>14.49</v>
      </c>
    </row>
    <row r="6326" spans="1:7" x14ac:dyDescent="0.25">
      <c r="A6326" s="126">
        <v>34197</v>
      </c>
      <c r="B6326" s="126" t="s">
        <v>4123</v>
      </c>
      <c r="C6326" s="126" t="s">
        <v>441</v>
      </c>
      <c r="D6326" s="126">
        <v>750</v>
      </c>
      <c r="E6326" s="126">
        <v>12</v>
      </c>
      <c r="F6326" s="126" t="s">
        <v>5899</v>
      </c>
      <c r="G6326" s="126">
        <v>26.99</v>
      </c>
    </row>
    <row r="6327" spans="1:7" x14ac:dyDescent="0.25">
      <c r="A6327" s="126">
        <v>34978</v>
      </c>
      <c r="B6327" s="126" t="s">
        <v>1550</v>
      </c>
      <c r="C6327" s="126" t="s">
        <v>442</v>
      </c>
      <c r="D6327" s="126">
        <v>750</v>
      </c>
      <c r="E6327" s="126">
        <v>12</v>
      </c>
      <c r="F6327" s="126" t="s">
        <v>5957</v>
      </c>
      <c r="G6327" s="126">
        <v>19.989999999999998</v>
      </c>
    </row>
    <row r="6328" spans="1:7" x14ac:dyDescent="0.25">
      <c r="A6328" s="126">
        <v>34300</v>
      </c>
      <c r="B6328" s="126" t="s">
        <v>5266</v>
      </c>
      <c r="C6328" s="126" t="s">
        <v>441</v>
      </c>
      <c r="D6328" s="126">
        <v>750</v>
      </c>
      <c r="E6328" s="126">
        <v>12</v>
      </c>
      <c r="F6328" s="126" t="s">
        <v>5754</v>
      </c>
      <c r="G6328" s="126">
        <v>27.99</v>
      </c>
    </row>
    <row r="6329" spans="1:7" x14ac:dyDescent="0.25">
      <c r="A6329" s="126">
        <v>34302</v>
      </c>
      <c r="B6329" s="126" t="s">
        <v>4300</v>
      </c>
      <c r="C6329" s="126" t="s">
        <v>441</v>
      </c>
      <c r="D6329" s="126">
        <v>750</v>
      </c>
      <c r="E6329" s="126">
        <v>6</v>
      </c>
      <c r="F6329" s="126" t="s">
        <v>5788</v>
      </c>
      <c r="G6329" s="126">
        <v>33.99</v>
      </c>
    </row>
    <row r="6330" spans="1:7" x14ac:dyDescent="0.25">
      <c r="A6330" s="126">
        <v>32553</v>
      </c>
      <c r="B6330" s="126" t="s">
        <v>4282</v>
      </c>
      <c r="C6330" s="126" t="s">
        <v>441</v>
      </c>
      <c r="D6330" s="126">
        <v>750</v>
      </c>
      <c r="E6330" s="126">
        <v>6</v>
      </c>
      <c r="F6330" s="126" t="s">
        <v>5984</v>
      </c>
      <c r="G6330" s="126">
        <v>89.49</v>
      </c>
    </row>
    <row r="6331" spans="1:7" x14ac:dyDescent="0.25">
      <c r="A6331" s="126">
        <v>34306</v>
      </c>
      <c r="B6331" s="126" t="s">
        <v>4138</v>
      </c>
      <c r="C6331" s="126" t="s">
        <v>442</v>
      </c>
      <c r="D6331" s="126">
        <v>1000</v>
      </c>
      <c r="E6331" s="126">
        <v>6</v>
      </c>
      <c r="F6331" s="126" t="s">
        <v>5844</v>
      </c>
      <c r="G6331" s="126">
        <v>14.99</v>
      </c>
    </row>
    <row r="6332" spans="1:7" x14ac:dyDescent="0.25">
      <c r="A6332" s="126">
        <v>33712</v>
      </c>
      <c r="B6332" s="126" t="s">
        <v>3544</v>
      </c>
      <c r="C6332" s="126" t="s">
        <v>443</v>
      </c>
      <c r="D6332" s="126">
        <v>4260</v>
      </c>
      <c r="E6332" s="126">
        <v>2</v>
      </c>
      <c r="F6332" s="126" t="s">
        <v>6180</v>
      </c>
      <c r="G6332" s="126">
        <v>24.99</v>
      </c>
    </row>
    <row r="6333" spans="1:7" x14ac:dyDescent="0.25">
      <c r="A6333" s="126">
        <v>33712</v>
      </c>
      <c r="B6333" s="126" t="s">
        <v>3544</v>
      </c>
      <c r="C6333" s="126" t="s">
        <v>443</v>
      </c>
      <c r="D6333" s="126">
        <v>4260</v>
      </c>
      <c r="E6333" s="126">
        <v>2</v>
      </c>
      <c r="F6333" s="126" t="s">
        <v>6180</v>
      </c>
      <c r="G6333" s="126">
        <v>24.99</v>
      </c>
    </row>
    <row r="6334" spans="1:7" x14ac:dyDescent="0.25">
      <c r="A6334" s="126">
        <v>33463</v>
      </c>
      <c r="B6334" s="126" t="s">
        <v>3539</v>
      </c>
      <c r="C6334" s="126" t="s">
        <v>443</v>
      </c>
      <c r="D6334" s="126">
        <v>10650</v>
      </c>
      <c r="E6334" s="126">
        <v>1</v>
      </c>
      <c r="F6334" s="126" t="s">
        <v>6180</v>
      </c>
      <c r="G6334" s="126">
        <v>57.98</v>
      </c>
    </row>
    <row r="6335" spans="1:7" x14ac:dyDescent="0.25">
      <c r="A6335" s="126">
        <v>33463</v>
      </c>
      <c r="B6335" s="126" t="s">
        <v>3539</v>
      </c>
      <c r="C6335" s="126" t="s">
        <v>443</v>
      </c>
      <c r="D6335" s="126">
        <v>10650</v>
      </c>
      <c r="E6335" s="126">
        <v>1</v>
      </c>
      <c r="F6335" s="126" t="s">
        <v>6180</v>
      </c>
      <c r="G6335" s="126">
        <v>57.98</v>
      </c>
    </row>
    <row r="6336" spans="1:7" x14ac:dyDescent="0.25">
      <c r="A6336" s="126">
        <v>34690</v>
      </c>
      <c r="B6336" s="126" t="s">
        <v>4203</v>
      </c>
      <c r="C6336" s="126" t="s">
        <v>443</v>
      </c>
      <c r="D6336" s="126">
        <v>473</v>
      </c>
      <c r="E6336" s="126">
        <v>24</v>
      </c>
      <c r="F6336" s="126" t="s">
        <v>6638</v>
      </c>
      <c r="G6336" s="126">
        <v>4.29</v>
      </c>
    </row>
    <row r="6337" spans="1:7" x14ac:dyDescent="0.25">
      <c r="A6337" s="126">
        <v>34690</v>
      </c>
      <c r="B6337" s="126" t="s">
        <v>4203</v>
      </c>
      <c r="C6337" s="126" t="s">
        <v>443</v>
      </c>
      <c r="D6337" s="126">
        <v>473</v>
      </c>
      <c r="E6337" s="126">
        <v>24</v>
      </c>
      <c r="F6337" s="126" t="s">
        <v>6638</v>
      </c>
      <c r="G6337" s="126">
        <v>4.29</v>
      </c>
    </row>
    <row r="6338" spans="1:7" x14ac:dyDescent="0.25">
      <c r="A6338" s="126">
        <v>34690</v>
      </c>
      <c r="B6338" s="126" t="s">
        <v>4203</v>
      </c>
      <c r="C6338" s="126" t="s">
        <v>443</v>
      </c>
      <c r="D6338" s="126">
        <v>473</v>
      </c>
      <c r="E6338" s="126">
        <v>24</v>
      </c>
      <c r="F6338" s="126" t="s">
        <v>6638</v>
      </c>
      <c r="G6338" s="126">
        <v>4.29</v>
      </c>
    </row>
    <row r="6339" spans="1:7" x14ac:dyDescent="0.25">
      <c r="A6339" s="126">
        <v>33335</v>
      </c>
      <c r="B6339" s="126" t="s">
        <v>4377</v>
      </c>
      <c r="C6339" s="126" t="s">
        <v>443</v>
      </c>
      <c r="D6339" s="126">
        <v>473</v>
      </c>
      <c r="E6339" s="126">
        <v>24</v>
      </c>
      <c r="F6339" s="126" t="s">
        <v>6570</v>
      </c>
      <c r="G6339" s="126">
        <v>3.99</v>
      </c>
    </row>
    <row r="6340" spans="1:7" x14ac:dyDescent="0.25">
      <c r="A6340" s="126">
        <v>33738</v>
      </c>
      <c r="B6340" s="126" t="s">
        <v>3458</v>
      </c>
      <c r="C6340" s="126" t="s">
        <v>443</v>
      </c>
      <c r="D6340" s="126">
        <v>473</v>
      </c>
      <c r="E6340" s="126">
        <v>24</v>
      </c>
      <c r="F6340" s="126" t="s">
        <v>6529</v>
      </c>
      <c r="G6340" s="126">
        <v>4.7</v>
      </c>
    </row>
    <row r="6341" spans="1:7" x14ac:dyDescent="0.25">
      <c r="A6341" s="126">
        <v>33738</v>
      </c>
      <c r="B6341" s="126" t="s">
        <v>3458</v>
      </c>
      <c r="C6341" s="126" t="s">
        <v>443</v>
      </c>
      <c r="D6341" s="126">
        <v>473</v>
      </c>
      <c r="E6341" s="126">
        <v>24</v>
      </c>
      <c r="F6341" s="126" t="s">
        <v>6529</v>
      </c>
      <c r="G6341" s="126">
        <v>4.7</v>
      </c>
    </row>
    <row r="6342" spans="1:7" x14ac:dyDescent="0.25">
      <c r="A6342" s="126">
        <v>33753</v>
      </c>
      <c r="B6342" s="126" t="s">
        <v>3592</v>
      </c>
      <c r="C6342" s="126" t="s">
        <v>443</v>
      </c>
      <c r="D6342" s="126">
        <v>355</v>
      </c>
      <c r="E6342" s="126">
        <v>24</v>
      </c>
      <c r="F6342" s="126" t="s">
        <v>6726</v>
      </c>
      <c r="G6342" s="126">
        <v>3.19</v>
      </c>
    </row>
    <row r="6343" spans="1:7" x14ac:dyDescent="0.25">
      <c r="A6343" s="126">
        <v>33753</v>
      </c>
      <c r="B6343" s="126" t="s">
        <v>3592</v>
      </c>
      <c r="C6343" s="126" t="s">
        <v>443</v>
      </c>
      <c r="D6343" s="126">
        <v>355</v>
      </c>
      <c r="E6343" s="126">
        <v>24</v>
      </c>
      <c r="F6343" s="126" t="s">
        <v>6726</v>
      </c>
      <c r="G6343" s="126">
        <v>3.19</v>
      </c>
    </row>
    <row r="6344" spans="1:7" x14ac:dyDescent="0.25">
      <c r="A6344" s="126">
        <v>33753</v>
      </c>
      <c r="B6344" s="126" t="s">
        <v>3592</v>
      </c>
      <c r="C6344" s="126" t="s">
        <v>443</v>
      </c>
      <c r="D6344" s="126">
        <v>355</v>
      </c>
      <c r="E6344" s="126">
        <v>24</v>
      </c>
      <c r="F6344" s="126" t="s">
        <v>6726</v>
      </c>
      <c r="G6344" s="126">
        <v>3.19</v>
      </c>
    </row>
    <row r="6345" spans="1:7" x14ac:dyDescent="0.25">
      <c r="A6345" s="126">
        <v>34295</v>
      </c>
      <c r="B6345" s="126" t="s">
        <v>4208</v>
      </c>
      <c r="C6345" s="126" t="s">
        <v>443</v>
      </c>
      <c r="D6345" s="126">
        <v>473</v>
      </c>
      <c r="E6345" s="126">
        <v>24</v>
      </c>
      <c r="F6345" s="126" t="s">
        <v>6726</v>
      </c>
      <c r="G6345" s="126">
        <v>4.1900000000000004</v>
      </c>
    </row>
    <row r="6346" spans="1:7" x14ac:dyDescent="0.25">
      <c r="A6346" s="126">
        <v>34295</v>
      </c>
      <c r="B6346" s="126" t="s">
        <v>4208</v>
      </c>
      <c r="C6346" s="126" t="s">
        <v>443</v>
      </c>
      <c r="D6346" s="126">
        <v>473</v>
      </c>
      <c r="E6346" s="126">
        <v>24</v>
      </c>
      <c r="F6346" s="126" t="s">
        <v>6726</v>
      </c>
      <c r="G6346" s="126">
        <v>4.1900000000000004</v>
      </c>
    </row>
    <row r="6347" spans="1:7" x14ac:dyDescent="0.25">
      <c r="A6347" s="126">
        <v>34295</v>
      </c>
      <c r="B6347" s="126" t="s">
        <v>4208</v>
      </c>
      <c r="C6347" s="126" t="s">
        <v>443</v>
      </c>
      <c r="D6347" s="126">
        <v>473</v>
      </c>
      <c r="E6347" s="126">
        <v>24</v>
      </c>
      <c r="F6347" s="126" t="s">
        <v>6726</v>
      </c>
      <c r="G6347" s="126">
        <v>4.1900000000000004</v>
      </c>
    </row>
    <row r="6348" spans="1:7" x14ac:dyDescent="0.25">
      <c r="A6348" s="126">
        <v>34691</v>
      </c>
      <c r="B6348" s="126" t="s">
        <v>4204</v>
      </c>
      <c r="C6348" s="126" t="s">
        <v>443</v>
      </c>
      <c r="D6348" s="126">
        <v>473</v>
      </c>
      <c r="E6348" s="126">
        <v>24</v>
      </c>
      <c r="F6348" s="126" t="s">
        <v>6638</v>
      </c>
      <c r="G6348" s="126">
        <v>4.79</v>
      </c>
    </row>
    <row r="6349" spans="1:7" x14ac:dyDescent="0.25">
      <c r="A6349" s="126">
        <v>34691</v>
      </c>
      <c r="B6349" s="126" t="s">
        <v>4204</v>
      </c>
      <c r="C6349" s="126" t="s">
        <v>443</v>
      </c>
      <c r="D6349" s="126">
        <v>473</v>
      </c>
      <c r="E6349" s="126">
        <v>24</v>
      </c>
      <c r="F6349" s="126" t="s">
        <v>6638</v>
      </c>
      <c r="G6349" s="126">
        <v>4.79</v>
      </c>
    </row>
    <row r="6350" spans="1:7" x14ac:dyDescent="0.25">
      <c r="A6350" s="126">
        <v>34691</v>
      </c>
      <c r="B6350" s="126" t="s">
        <v>4204</v>
      </c>
      <c r="C6350" s="126" t="s">
        <v>443</v>
      </c>
      <c r="D6350" s="126">
        <v>473</v>
      </c>
      <c r="E6350" s="126">
        <v>24</v>
      </c>
      <c r="F6350" s="126" t="s">
        <v>6638</v>
      </c>
      <c r="G6350" s="126">
        <v>4.79</v>
      </c>
    </row>
    <row r="6351" spans="1:7" x14ac:dyDescent="0.25">
      <c r="A6351" s="126">
        <v>34738</v>
      </c>
      <c r="B6351" s="126" t="s">
        <v>3564</v>
      </c>
      <c r="C6351" s="126" t="s">
        <v>441</v>
      </c>
      <c r="D6351" s="126">
        <v>750</v>
      </c>
      <c r="E6351" s="126">
        <v>12</v>
      </c>
      <c r="F6351" s="126" t="s">
        <v>6653</v>
      </c>
      <c r="G6351" s="126">
        <v>42.95</v>
      </c>
    </row>
    <row r="6352" spans="1:7" x14ac:dyDescent="0.25">
      <c r="A6352" s="126">
        <v>34299</v>
      </c>
      <c r="B6352" s="126" t="s">
        <v>4156</v>
      </c>
      <c r="C6352" s="126" t="s">
        <v>443</v>
      </c>
      <c r="D6352" s="126">
        <v>2838</v>
      </c>
      <c r="E6352" s="126">
        <v>4</v>
      </c>
      <c r="F6352" s="126" t="s">
        <v>6613</v>
      </c>
      <c r="G6352" s="126">
        <v>20.55</v>
      </c>
    </row>
    <row r="6353" spans="1:7" x14ac:dyDescent="0.25">
      <c r="A6353" s="126">
        <v>34299</v>
      </c>
      <c r="B6353" s="126" t="s">
        <v>4156</v>
      </c>
      <c r="C6353" s="126" t="s">
        <v>443</v>
      </c>
      <c r="D6353" s="126">
        <v>2838</v>
      </c>
      <c r="E6353" s="126">
        <v>4</v>
      </c>
      <c r="F6353" s="126" t="s">
        <v>6613</v>
      </c>
      <c r="G6353" s="126">
        <v>20.55</v>
      </c>
    </row>
    <row r="6354" spans="1:7" x14ac:dyDescent="0.25">
      <c r="A6354" s="126">
        <v>34903</v>
      </c>
      <c r="B6354" s="126" t="s">
        <v>4609</v>
      </c>
      <c r="C6354" s="126" t="s">
        <v>443</v>
      </c>
      <c r="D6354" s="126">
        <v>473</v>
      </c>
      <c r="E6354" s="126">
        <v>24</v>
      </c>
      <c r="F6354" s="126" t="s">
        <v>6678</v>
      </c>
      <c r="G6354" s="126">
        <v>4.49</v>
      </c>
    </row>
    <row r="6355" spans="1:7" x14ac:dyDescent="0.25">
      <c r="A6355" s="126">
        <v>34903</v>
      </c>
      <c r="B6355" s="126" t="s">
        <v>4609</v>
      </c>
      <c r="C6355" s="126" t="s">
        <v>443</v>
      </c>
      <c r="D6355" s="126">
        <v>473</v>
      </c>
      <c r="E6355" s="126">
        <v>24</v>
      </c>
      <c r="F6355" s="126" t="s">
        <v>6678</v>
      </c>
      <c r="G6355" s="126">
        <v>4.49</v>
      </c>
    </row>
    <row r="6356" spans="1:7" x14ac:dyDescent="0.25">
      <c r="A6356" s="126">
        <v>34907</v>
      </c>
      <c r="B6356" s="126" t="s">
        <v>4615</v>
      </c>
      <c r="C6356" s="126" t="s">
        <v>441</v>
      </c>
      <c r="D6356" s="126">
        <v>750</v>
      </c>
      <c r="E6356" s="126">
        <v>6</v>
      </c>
      <c r="F6356" s="126" t="s">
        <v>5784</v>
      </c>
      <c r="G6356" s="126">
        <v>38.49</v>
      </c>
    </row>
    <row r="6357" spans="1:7" x14ac:dyDescent="0.25">
      <c r="A6357" s="126">
        <v>34532</v>
      </c>
      <c r="B6357" s="126" t="s">
        <v>4214</v>
      </c>
      <c r="C6357" s="126" t="s">
        <v>443</v>
      </c>
      <c r="D6357" s="126">
        <v>473</v>
      </c>
      <c r="E6357" s="126">
        <v>24</v>
      </c>
      <c r="F6357" s="126" t="s">
        <v>6413</v>
      </c>
      <c r="G6357" s="126">
        <v>3.83</v>
      </c>
    </row>
    <row r="6358" spans="1:7" x14ac:dyDescent="0.25">
      <c r="A6358" s="126">
        <v>34532</v>
      </c>
      <c r="B6358" s="126" t="s">
        <v>4214</v>
      </c>
      <c r="C6358" s="126" t="s">
        <v>443</v>
      </c>
      <c r="D6358" s="126">
        <v>473</v>
      </c>
      <c r="E6358" s="126">
        <v>24</v>
      </c>
      <c r="F6358" s="126" t="s">
        <v>6413</v>
      </c>
      <c r="G6358" s="126">
        <v>3.83</v>
      </c>
    </row>
    <row r="6359" spans="1:7" x14ac:dyDescent="0.25">
      <c r="A6359" s="126">
        <v>33223</v>
      </c>
      <c r="B6359" s="126" t="s">
        <v>3953</v>
      </c>
      <c r="C6359" s="126" t="s">
        <v>444</v>
      </c>
      <c r="D6359" s="126">
        <v>2000</v>
      </c>
      <c r="E6359" s="126">
        <v>8</v>
      </c>
      <c r="F6359" s="126" t="s">
        <v>6156</v>
      </c>
      <c r="G6359" s="126">
        <v>9.99</v>
      </c>
    </row>
    <row r="6360" spans="1:7" x14ac:dyDescent="0.25">
      <c r="A6360" s="126">
        <v>33062</v>
      </c>
      <c r="B6360" s="126" t="s">
        <v>3849</v>
      </c>
      <c r="C6360" s="126" t="s">
        <v>441</v>
      </c>
      <c r="D6360" s="126">
        <v>50</v>
      </c>
      <c r="E6360" s="126">
        <v>60</v>
      </c>
      <c r="F6360" s="126" t="s">
        <v>5773</v>
      </c>
      <c r="G6360" s="126">
        <v>2.33</v>
      </c>
    </row>
    <row r="6361" spans="1:7" x14ac:dyDescent="0.25">
      <c r="A6361" s="126">
        <v>34537</v>
      </c>
      <c r="B6361" s="126" t="s">
        <v>4215</v>
      </c>
      <c r="C6361" s="126" t="s">
        <v>443</v>
      </c>
      <c r="D6361" s="126">
        <v>473</v>
      </c>
      <c r="E6361" s="126">
        <v>24</v>
      </c>
      <c r="F6361" s="126" t="s">
        <v>6413</v>
      </c>
      <c r="G6361" s="126">
        <v>5.2</v>
      </c>
    </row>
    <row r="6362" spans="1:7" x14ac:dyDescent="0.25">
      <c r="A6362" s="126">
        <v>34537</v>
      </c>
      <c r="B6362" s="126" t="s">
        <v>4215</v>
      </c>
      <c r="C6362" s="126" t="s">
        <v>443</v>
      </c>
      <c r="D6362" s="126">
        <v>473</v>
      </c>
      <c r="E6362" s="126">
        <v>24</v>
      </c>
      <c r="F6362" s="126" t="s">
        <v>6413</v>
      </c>
      <c r="G6362" s="126">
        <v>5.2</v>
      </c>
    </row>
    <row r="6363" spans="1:7" x14ac:dyDescent="0.25">
      <c r="A6363" s="126">
        <v>34538</v>
      </c>
      <c r="B6363" s="126" t="s">
        <v>4216</v>
      </c>
      <c r="C6363" s="126" t="s">
        <v>443</v>
      </c>
      <c r="D6363" s="126">
        <v>473</v>
      </c>
      <c r="E6363" s="126">
        <v>24</v>
      </c>
      <c r="F6363" s="126" t="s">
        <v>6413</v>
      </c>
      <c r="G6363" s="126">
        <v>4.16</v>
      </c>
    </row>
    <row r="6364" spans="1:7" x14ac:dyDescent="0.25">
      <c r="A6364" s="126">
        <v>34538</v>
      </c>
      <c r="B6364" s="126" t="s">
        <v>4216</v>
      </c>
      <c r="C6364" s="126" t="s">
        <v>443</v>
      </c>
      <c r="D6364" s="126">
        <v>473</v>
      </c>
      <c r="E6364" s="126">
        <v>24</v>
      </c>
      <c r="F6364" s="126" t="s">
        <v>6413</v>
      </c>
      <c r="G6364" s="126">
        <v>4.16</v>
      </c>
    </row>
    <row r="6365" spans="1:7" x14ac:dyDescent="0.25">
      <c r="A6365" s="126">
        <v>34539</v>
      </c>
      <c r="B6365" s="126" t="s">
        <v>4217</v>
      </c>
      <c r="C6365" s="126" t="s">
        <v>443</v>
      </c>
      <c r="D6365" s="126">
        <v>473</v>
      </c>
      <c r="E6365" s="126">
        <v>24</v>
      </c>
      <c r="F6365" s="126" t="s">
        <v>6413</v>
      </c>
      <c r="G6365" s="126">
        <v>6.44</v>
      </c>
    </row>
    <row r="6366" spans="1:7" x14ac:dyDescent="0.25">
      <c r="A6366" s="126">
        <v>34539</v>
      </c>
      <c r="B6366" s="126" t="s">
        <v>4217</v>
      </c>
      <c r="C6366" s="126" t="s">
        <v>443</v>
      </c>
      <c r="D6366" s="126">
        <v>473</v>
      </c>
      <c r="E6366" s="126">
        <v>24</v>
      </c>
      <c r="F6366" s="126" t="s">
        <v>6413</v>
      </c>
      <c r="G6366" s="126">
        <v>6.44</v>
      </c>
    </row>
    <row r="6367" spans="1:7" x14ac:dyDescent="0.25">
      <c r="A6367" s="126">
        <v>33428</v>
      </c>
      <c r="B6367" s="126" t="s">
        <v>3989</v>
      </c>
      <c r="C6367" s="126" t="s">
        <v>444</v>
      </c>
      <c r="D6367" s="126">
        <v>4260</v>
      </c>
      <c r="E6367" s="126">
        <v>2</v>
      </c>
      <c r="F6367" s="126" t="s">
        <v>6182</v>
      </c>
      <c r="G6367" s="126">
        <v>29.9</v>
      </c>
    </row>
    <row r="6368" spans="1:7" x14ac:dyDescent="0.25">
      <c r="A6368" s="126">
        <v>33428</v>
      </c>
      <c r="B6368" s="126" t="s">
        <v>3989</v>
      </c>
      <c r="C6368" s="126" t="s">
        <v>444</v>
      </c>
      <c r="D6368" s="126">
        <v>4260</v>
      </c>
      <c r="E6368" s="126">
        <v>2</v>
      </c>
      <c r="F6368" s="126" t="s">
        <v>6182</v>
      </c>
      <c r="G6368" s="126">
        <v>29.9</v>
      </c>
    </row>
    <row r="6369" spans="1:7" x14ac:dyDescent="0.25">
      <c r="A6369" s="126">
        <v>33431</v>
      </c>
      <c r="B6369" s="126" t="s">
        <v>3990</v>
      </c>
      <c r="C6369" s="126" t="s">
        <v>444</v>
      </c>
      <c r="D6369" s="126">
        <v>2130</v>
      </c>
      <c r="E6369" s="126">
        <v>4</v>
      </c>
      <c r="F6369" s="126" t="s">
        <v>6182</v>
      </c>
      <c r="G6369" s="126">
        <v>15.73</v>
      </c>
    </row>
    <row r="6370" spans="1:7" x14ac:dyDescent="0.25">
      <c r="A6370" s="126">
        <v>33431</v>
      </c>
      <c r="B6370" s="126" t="s">
        <v>3990</v>
      </c>
      <c r="C6370" s="126" t="s">
        <v>444</v>
      </c>
      <c r="D6370" s="126">
        <v>2130</v>
      </c>
      <c r="E6370" s="126">
        <v>4</v>
      </c>
      <c r="F6370" s="126" t="s">
        <v>6182</v>
      </c>
      <c r="G6370" s="126">
        <v>15.73</v>
      </c>
    </row>
    <row r="6371" spans="1:7" x14ac:dyDescent="0.25">
      <c r="A6371" s="126">
        <v>33422</v>
      </c>
      <c r="B6371" s="126" t="s">
        <v>3986</v>
      </c>
      <c r="C6371" s="126" t="s">
        <v>443</v>
      </c>
      <c r="D6371" s="126">
        <v>473</v>
      </c>
      <c r="E6371" s="126">
        <v>24</v>
      </c>
      <c r="F6371" s="126" t="s">
        <v>6656</v>
      </c>
      <c r="G6371" s="126">
        <v>4.3</v>
      </c>
    </row>
    <row r="6372" spans="1:7" x14ac:dyDescent="0.25">
      <c r="A6372" s="126">
        <v>33422</v>
      </c>
      <c r="B6372" s="126" t="s">
        <v>3986</v>
      </c>
      <c r="C6372" s="126" t="s">
        <v>443</v>
      </c>
      <c r="D6372" s="126">
        <v>473</v>
      </c>
      <c r="E6372" s="126">
        <v>24</v>
      </c>
      <c r="F6372" s="126" t="s">
        <v>6656</v>
      </c>
      <c r="G6372" s="126">
        <v>4.3</v>
      </c>
    </row>
    <row r="6373" spans="1:7" x14ac:dyDescent="0.25">
      <c r="A6373" s="126">
        <v>33424</v>
      </c>
      <c r="B6373" s="126" t="s">
        <v>3987</v>
      </c>
      <c r="C6373" s="126" t="s">
        <v>443</v>
      </c>
      <c r="D6373" s="126">
        <v>473</v>
      </c>
      <c r="E6373" s="126">
        <v>24</v>
      </c>
      <c r="F6373" s="126" t="s">
        <v>6656</v>
      </c>
      <c r="G6373" s="126">
        <v>4.3</v>
      </c>
    </row>
    <row r="6374" spans="1:7" x14ac:dyDescent="0.25">
      <c r="A6374" s="126">
        <v>33424</v>
      </c>
      <c r="B6374" s="126" t="s">
        <v>3987</v>
      </c>
      <c r="C6374" s="126" t="s">
        <v>443</v>
      </c>
      <c r="D6374" s="126">
        <v>473</v>
      </c>
      <c r="E6374" s="126">
        <v>24</v>
      </c>
      <c r="F6374" s="126" t="s">
        <v>6656</v>
      </c>
      <c r="G6374" s="126">
        <v>4.3</v>
      </c>
    </row>
    <row r="6375" spans="1:7" x14ac:dyDescent="0.25">
      <c r="A6375" s="126">
        <v>34543</v>
      </c>
      <c r="B6375" s="126" t="s">
        <v>4167</v>
      </c>
      <c r="C6375" s="126" t="s">
        <v>443</v>
      </c>
      <c r="D6375" s="126">
        <v>355</v>
      </c>
      <c r="E6375" s="126">
        <v>24</v>
      </c>
      <c r="F6375" s="126" t="s">
        <v>5899</v>
      </c>
      <c r="G6375" s="126">
        <v>3.95</v>
      </c>
    </row>
    <row r="6376" spans="1:7" x14ac:dyDescent="0.25">
      <c r="A6376" s="126">
        <v>34543</v>
      </c>
      <c r="B6376" s="126" t="s">
        <v>4167</v>
      </c>
      <c r="C6376" s="126" t="s">
        <v>443</v>
      </c>
      <c r="D6376" s="126">
        <v>355</v>
      </c>
      <c r="E6376" s="126">
        <v>24</v>
      </c>
      <c r="F6376" s="126" t="s">
        <v>5899</v>
      </c>
      <c r="G6376" s="126">
        <v>3.95</v>
      </c>
    </row>
    <row r="6377" spans="1:7" x14ac:dyDescent="0.25">
      <c r="A6377" s="126">
        <v>32878</v>
      </c>
      <c r="B6377" s="126" t="s">
        <v>3792</v>
      </c>
      <c r="C6377" s="126" t="s">
        <v>443</v>
      </c>
      <c r="D6377" s="126">
        <v>473</v>
      </c>
      <c r="E6377" s="126">
        <v>24</v>
      </c>
      <c r="F6377" s="126" t="s">
        <v>6726</v>
      </c>
      <c r="G6377" s="126">
        <v>4.1900000000000004</v>
      </c>
    </row>
    <row r="6378" spans="1:7" x14ac:dyDescent="0.25">
      <c r="A6378" s="126">
        <v>32878</v>
      </c>
      <c r="B6378" s="126" t="s">
        <v>3792</v>
      </c>
      <c r="C6378" s="126" t="s">
        <v>443</v>
      </c>
      <c r="D6378" s="126">
        <v>473</v>
      </c>
      <c r="E6378" s="126">
        <v>24</v>
      </c>
      <c r="F6378" s="126" t="s">
        <v>6726</v>
      </c>
      <c r="G6378" s="126">
        <v>4.1900000000000004</v>
      </c>
    </row>
    <row r="6379" spans="1:7" x14ac:dyDescent="0.25">
      <c r="A6379" s="126">
        <v>32878</v>
      </c>
      <c r="B6379" s="126" t="s">
        <v>3792</v>
      </c>
      <c r="C6379" s="126" t="s">
        <v>443</v>
      </c>
      <c r="D6379" s="126">
        <v>473</v>
      </c>
      <c r="E6379" s="126">
        <v>24</v>
      </c>
      <c r="F6379" s="126" t="s">
        <v>6726</v>
      </c>
      <c r="G6379" s="126">
        <v>4.1900000000000004</v>
      </c>
    </row>
    <row r="6380" spans="1:7" x14ac:dyDescent="0.25">
      <c r="A6380" s="126">
        <v>32879</v>
      </c>
      <c r="B6380" s="126" t="s">
        <v>3793</v>
      </c>
      <c r="C6380" s="126" t="s">
        <v>443</v>
      </c>
      <c r="D6380" s="126">
        <v>473</v>
      </c>
      <c r="E6380" s="126">
        <v>24</v>
      </c>
      <c r="F6380" s="126" t="s">
        <v>6726</v>
      </c>
      <c r="G6380" s="126">
        <v>4.1900000000000004</v>
      </c>
    </row>
    <row r="6381" spans="1:7" x14ac:dyDescent="0.25">
      <c r="A6381" s="126">
        <v>32879</v>
      </c>
      <c r="B6381" s="126" t="s">
        <v>3793</v>
      </c>
      <c r="C6381" s="126" t="s">
        <v>443</v>
      </c>
      <c r="D6381" s="126">
        <v>473</v>
      </c>
      <c r="E6381" s="126">
        <v>24</v>
      </c>
      <c r="F6381" s="126" t="s">
        <v>6726</v>
      </c>
      <c r="G6381" s="126">
        <v>4.1900000000000004</v>
      </c>
    </row>
    <row r="6382" spans="1:7" x14ac:dyDescent="0.25">
      <c r="A6382" s="126">
        <v>32879</v>
      </c>
      <c r="B6382" s="126" t="s">
        <v>3793</v>
      </c>
      <c r="C6382" s="126" t="s">
        <v>443</v>
      </c>
      <c r="D6382" s="126">
        <v>473</v>
      </c>
      <c r="E6382" s="126">
        <v>24</v>
      </c>
      <c r="F6382" s="126" t="s">
        <v>6726</v>
      </c>
      <c r="G6382" s="126">
        <v>4.1900000000000004</v>
      </c>
    </row>
    <row r="6383" spans="1:7" x14ac:dyDescent="0.25">
      <c r="A6383" s="126">
        <v>33214</v>
      </c>
      <c r="B6383" s="126" t="s">
        <v>3423</v>
      </c>
      <c r="C6383" s="126" t="s">
        <v>443</v>
      </c>
      <c r="D6383" s="126">
        <v>473</v>
      </c>
      <c r="E6383" s="126">
        <v>24</v>
      </c>
      <c r="F6383" s="126" t="s">
        <v>6257</v>
      </c>
      <c r="G6383" s="126">
        <v>5.45</v>
      </c>
    </row>
    <row r="6384" spans="1:7" x14ac:dyDescent="0.25">
      <c r="A6384" s="126">
        <v>33214</v>
      </c>
      <c r="B6384" s="126" t="s">
        <v>3423</v>
      </c>
      <c r="C6384" s="126" t="s">
        <v>443</v>
      </c>
      <c r="D6384" s="126">
        <v>473</v>
      </c>
      <c r="E6384" s="126">
        <v>24</v>
      </c>
      <c r="F6384" s="126" t="s">
        <v>6257</v>
      </c>
      <c r="G6384" s="126">
        <v>5.45</v>
      </c>
    </row>
    <row r="6385" spans="1:7" x14ac:dyDescent="0.25">
      <c r="A6385" s="126">
        <v>32880</v>
      </c>
      <c r="B6385" s="126" t="s">
        <v>3794</v>
      </c>
      <c r="C6385" s="126" t="s">
        <v>443</v>
      </c>
      <c r="D6385" s="126">
        <v>473</v>
      </c>
      <c r="E6385" s="126">
        <v>24</v>
      </c>
      <c r="F6385" s="126" t="s">
        <v>6726</v>
      </c>
      <c r="G6385" s="126">
        <v>4.1900000000000004</v>
      </c>
    </row>
    <row r="6386" spans="1:7" x14ac:dyDescent="0.25">
      <c r="A6386" s="126">
        <v>32880</v>
      </c>
      <c r="B6386" s="126" t="s">
        <v>3794</v>
      </c>
      <c r="C6386" s="126" t="s">
        <v>443</v>
      </c>
      <c r="D6386" s="126">
        <v>473</v>
      </c>
      <c r="E6386" s="126">
        <v>24</v>
      </c>
      <c r="F6386" s="126" t="s">
        <v>6726</v>
      </c>
      <c r="G6386" s="126">
        <v>4.1900000000000004</v>
      </c>
    </row>
    <row r="6387" spans="1:7" x14ac:dyDescent="0.25">
      <c r="A6387" s="126">
        <v>32880</v>
      </c>
      <c r="B6387" s="126" t="s">
        <v>3794</v>
      </c>
      <c r="C6387" s="126" t="s">
        <v>443</v>
      </c>
      <c r="D6387" s="126">
        <v>473</v>
      </c>
      <c r="E6387" s="126">
        <v>24</v>
      </c>
      <c r="F6387" s="126" t="s">
        <v>6726</v>
      </c>
      <c r="G6387" s="126">
        <v>4.1900000000000004</v>
      </c>
    </row>
    <row r="6388" spans="1:7" x14ac:dyDescent="0.25">
      <c r="A6388" s="126">
        <v>32882</v>
      </c>
      <c r="B6388" s="126" t="s">
        <v>3795</v>
      </c>
      <c r="C6388" s="126" t="s">
        <v>443</v>
      </c>
      <c r="D6388" s="126">
        <v>473</v>
      </c>
      <c r="E6388" s="126">
        <v>24</v>
      </c>
      <c r="F6388" s="126" t="s">
        <v>6726</v>
      </c>
      <c r="G6388" s="126">
        <v>4.1900000000000004</v>
      </c>
    </row>
    <row r="6389" spans="1:7" x14ac:dyDescent="0.25">
      <c r="A6389" s="126">
        <v>32882</v>
      </c>
      <c r="B6389" s="126" t="s">
        <v>3795</v>
      </c>
      <c r="C6389" s="126" t="s">
        <v>443</v>
      </c>
      <c r="D6389" s="126">
        <v>473</v>
      </c>
      <c r="E6389" s="126">
        <v>24</v>
      </c>
      <c r="F6389" s="126" t="s">
        <v>6726</v>
      </c>
      <c r="G6389" s="126">
        <v>4.1900000000000004</v>
      </c>
    </row>
    <row r="6390" spans="1:7" x14ac:dyDescent="0.25">
      <c r="A6390" s="126">
        <v>32882</v>
      </c>
      <c r="B6390" s="126" t="s">
        <v>3795</v>
      </c>
      <c r="C6390" s="126" t="s">
        <v>443</v>
      </c>
      <c r="D6390" s="126">
        <v>473</v>
      </c>
      <c r="E6390" s="126">
        <v>24</v>
      </c>
      <c r="F6390" s="126" t="s">
        <v>6726</v>
      </c>
      <c r="G6390" s="126">
        <v>4.1900000000000004</v>
      </c>
    </row>
    <row r="6391" spans="1:7" x14ac:dyDescent="0.25">
      <c r="A6391" s="126">
        <v>33506</v>
      </c>
      <c r="B6391" s="126" t="s">
        <v>4020</v>
      </c>
      <c r="C6391" s="126" t="s">
        <v>443</v>
      </c>
      <c r="D6391" s="126">
        <v>8520</v>
      </c>
      <c r="E6391" s="126">
        <v>1</v>
      </c>
      <c r="F6391" s="126" t="s">
        <v>6431</v>
      </c>
      <c r="G6391" s="126">
        <v>28.33</v>
      </c>
    </row>
    <row r="6392" spans="1:7" x14ac:dyDescent="0.25">
      <c r="A6392" s="126">
        <v>33506</v>
      </c>
      <c r="B6392" s="126" t="s">
        <v>4020</v>
      </c>
      <c r="C6392" s="126" t="s">
        <v>443</v>
      </c>
      <c r="D6392" s="126">
        <v>8520</v>
      </c>
      <c r="E6392" s="126">
        <v>1</v>
      </c>
      <c r="F6392" s="126" t="s">
        <v>6431</v>
      </c>
      <c r="G6392" s="126">
        <v>28.33</v>
      </c>
    </row>
    <row r="6393" spans="1:7" x14ac:dyDescent="0.25">
      <c r="A6393" s="126">
        <v>32510</v>
      </c>
      <c r="B6393" s="126" t="s">
        <v>3827</v>
      </c>
      <c r="C6393" s="126" t="s">
        <v>443</v>
      </c>
      <c r="D6393" s="126">
        <v>473</v>
      </c>
      <c r="E6393" s="126">
        <v>24</v>
      </c>
      <c r="F6393" s="126" t="s">
        <v>6656</v>
      </c>
      <c r="G6393" s="126">
        <v>4.1500000000000004</v>
      </c>
    </row>
    <row r="6394" spans="1:7" x14ac:dyDescent="0.25">
      <c r="A6394" s="126">
        <v>32510</v>
      </c>
      <c r="B6394" s="126" t="s">
        <v>3827</v>
      </c>
      <c r="C6394" s="126" t="s">
        <v>443</v>
      </c>
      <c r="D6394" s="126">
        <v>473</v>
      </c>
      <c r="E6394" s="126">
        <v>24</v>
      </c>
      <c r="F6394" s="126" t="s">
        <v>6656</v>
      </c>
      <c r="G6394" s="126">
        <v>4.1500000000000004</v>
      </c>
    </row>
    <row r="6395" spans="1:7" x14ac:dyDescent="0.25">
      <c r="A6395" s="126">
        <v>34099</v>
      </c>
      <c r="B6395" s="126" t="s">
        <v>5549</v>
      </c>
      <c r="C6395" s="126" t="s">
        <v>443</v>
      </c>
      <c r="D6395" s="126">
        <v>473</v>
      </c>
      <c r="E6395" s="126">
        <v>24</v>
      </c>
      <c r="F6395" s="126" t="s">
        <v>6570</v>
      </c>
      <c r="G6395" s="126">
        <v>2.8</v>
      </c>
    </row>
    <row r="6396" spans="1:7" x14ac:dyDescent="0.25">
      <c r="A6396" s="126">
        <v>34318</v>
      </c>
      <c r="B6396" s="126" t="s">
        <v>4617</v>
      </c>
      <c r="C6396" s="126" t="s">
        <v>441</v>
      </c>
      <c r="D6396" s="126">
        <v>1140</v>
      </c>
      <c r="E6396" s="126">
        <v>6</v>
      </c>
      <c r="F6396" s="126" t="s">
        <v>5820</v>
      </c>
      <c r="G6396" s="126">
        <v>37.01</v>
      </c>
    </row>
    <row r="6397" spans="1:7" x14ac:dyDescent="0.25">
      <c r="A6397" s="126">
        <v>34178</v>
      </c>
      <c r="B6397" s="126" t="s">
        <v>4113</v>
      </c>
      <c r="C6397" s="126" t="s">
        <v>443</v>
      </c>
      <c r="D6397" s="126">
        <v>473</v>
      </c>
      <c r="E6397" s="126">
        <v>24</v>
      </c>
      <c r="F6397" s="126" t="s">
        <v>6656</v>
      </c>
      <c r="G6397" s="126">
        <v>4.1500000000000004</v>
      </c>
    </row>
    <row r="6398" spans="1:7" x14ac:dyDescent="0.25">
      <c r="A6398" s="126">
        <v>34178</v>
      </c>
      <c r="B6398" s="126" t="s">
        <v>4113</v>
      </c>
      <c r="C6398" s="126" t="s">
        <v>443</v>
      </c>
      <c r="D6398" s="126">
        <v>473</v>
      </c>
      <c r="E6398" s="126">
        <v>24</v>
      </c>
      <c r="F6398" s="126" t="s">
        <v>6656</v>
      </c>
      <c r="G6398" s="126">
        <v>4.1500000000000004</v>
      </c>
    </row>
    <row r="6399" spans="1:7" x14ac:dyDescent="0.25">
      <c r="A6399" s="126">
        <v>34623</v>
      </c>
      <c r="B6399" s="126" t="s">
        <v>4251</v>
      </c>
      <c r="C6399" s="126" t="s">
        <v>443</v>
      </c>
      <c r="D6399" s="126">
        <v>473</v>
      </c>
      <c r="E6399" s="126">
        <v>12</v>
      </c>
      <c r="F6399" s="126" t="s">
        <v>6182</v>
      </c>
      <c r="G6399" s="126">
        <v>3.49</v>
      </c>
    </row>
    <row r="6400" spans="1:7" x14ac:dyDescent="0.25">
      <c r="A6400" s="126">
        <v>34623</v>
      </c>
      <c r="B6400" s="126" t="s">
        <v>4251</v>
      </c>
      <c r="C6400" s="126" t="s">
        <v>443</v>
      </c>
      <c r="D6400" s="126">
        <v>473</v>
      </c>
      <c r="E6400" s="126">
        <v>12</v>
      </c>
      <c r="F6400" s="126" t="s">
        <v>6182</v>
      </c>
      <c r="G6400" s="126">
        <v>3.49</v>
      </c>
    </row>
    <row r="6401" spans="1:7" x14ac:dyDescent="0.25">
      <c r="A6401" s="126">
        <v>38348</v>
      </c>
      <c r="B6401" s="126" t="s">
        <v>5309</v>
      </c>
      <c r="C6401" s="126" t="s">
        <v>442</v>
      </c>
      <c r="D6401" s="126">
        <v>750</v>
      </c>
      <c r="E6401" s="126">
        <v>12</v>
      </c>
      <c r="F6401" s="126" t="s">
        <v>6026</v>
      </c>
      <c r="G6401" s="126">
        <v>23.99</v>
      </c>
    </row>
    <row r="6402" spans="1:7" x14ac:dyDescent="0.25">
      <c r="A6402" s="126">
        <v>33867</v>
      </c>
      <c r="B6402" s="126" t="s">
        <v>3200</v>
      </c>
      <c r="C6402" s="126" t="s">
        <v>442</v>
      </c>
      <c r="D6402" s="126">
        <v>3000</v>
      </c>
      <c r="E6402" s="126">
        <v>4</v>
      </c>
      <c r="F6402" s="126" t="s">
        <v>5844</v>
      </c>
      <c r="G6402" s="126">
        <v>35.99</v>
      </c>
    </row>
    <row r="6403" spans="1:7" x14ac:dyDescent="0.25">
      <c r="A6403" s="126">
        <v>34520</v>
      </c>
      <c r="B6403" s="126" t="s">
        <v>4290</v>
      </c>
      <c r="C6403" s="126" t="s">
        <v>442</v>
      </c>
      <c r="D6403" s="126">
        <v>750</v>
      </c>
      <c r="E6403" s="126">
        <v>12</v>
      </c>
      <c r="F6403" s="126" t="s">
        <v>5771</v>
      </c>
      <c r="G6403" s="126">
        <v>21.99</v>
      </c>
    </row>
    <row r="6404" spans="1:7" x14ac:dyDescent="0.25">
      <c r="A6404" s="126">
        <v>33340</v>
      </c>
      <c r="B6404" s="126" t="s">
        <v>3973</v>
      </c>
      <c r="C6404" s="126" t="s">
        <v>441</v>
      </c>
      <c r="D6404" s="126">
        <v>750</v>
      </c>
      <c r="E6404" s="126">
        <v>12</v>
      </c>
      <c r="F6404" s="126" t="s">
        <v>5773</v>
      </c>
      <c r="G6404" s="126">
        <v>49.99</v>
      </c>
    </row>
    <row r="6405" spans="1:7" x14ac:dyDescent="0.25">
      <c r="A6405" s="126">
        <v>32892</v>
      </c>
      <c r="B6405" s="126" t="s">
        <v>3873</v>
      </c>
      <c r="C6405" s="126" t="s">
        <v>441</v>
      </c>
      <c r="D6405" s="126">
        <v>750</v>
      </c>
      <c r="E6405" s="126">
        <v>12</v>
      </c>
      <c r="F6405" s="126" t="s">
        <v>5754</v>
      </c>
      <c r="G6405" s="126">
        <v>32.99</v>
      </c>
    </row>
    <row r="6406" spans="1:7" x14ac:dyDescent="0.25">
      <c r="A6406" s="126">
        <v>33398</v>
      </c>
      <c r="B6406" s="126" t="s">
        <v>3975</v>
      </c>
      <c r="C6406" s="126" t="s">
        <v>444</v>
      </c>
      <c r="D6406" s="126">
        <v>2130</v>
      </c>
      <c r="E6406" s="126">
        <v>4</v>
      </c>
      <c r="F6406" s="126" t="s">
        <v>6195</v>
      </c>
      <c r="G6406" s="126">
        <v>15.49</v>
      </c>
    </row>
    <row r="6407" spans="1:7" x14ac:dyDescent="0.25">
      <c r="A6407" s="126">
        <v>33896</v>
      </c>
      <c r="B6407" s="126" t="s">
        <v>3723</v>
      </c>
      <c r="C6407" s="126" t="s">
        <v>444</v>
      </c>
      <c r="D6407" s="126">
        <v>355</v>
      </c>
      <c r="E6407" s="126">
        <v>24</v>
      </c>
      <c r="F6407" s="126" t="s">
        <v>6075</v>
      </c>
      <c r="G6407" s="126">
        <v>2.99</v>
      </c>
    </row>
    <row r="6408" spans="1:7" x14ac:dyDescent="0.25">
      <c r="A6408" s="126">
        <v>33217</v>
      </c>
      <c r="B6408" s="126" t="s">
        <v>5262</v>
      </c>
      <c r="C6408" s="126" t="s">
        <v>443</v>
      </c>
      <c r="D6408" s="126">
        <v>2130</v>
      </c>
      <c r="E6408" s="126">
        <v>4</v>
      </c>
      <c r="F6408" s="126" t="s">
        <v>6182</v>
      </c>
      <c r="G6408" s="126">
        <v>13.5</v>
      </c>
    </row>
    <row r="6409" spans="1:7" x14ac:dyDescent="0.25">
      <c r="A6409" s="126">
        <v>33217</v>
      </c>
      <c r="B6409" s="126" t="s">
        <v>5262</v>
      </c>
      <c r="C6409" s="126" t="s">
        <v>443</v>
      </c>
      <c r="D6409" s="126">
        <v>2130</v>
      </c>
      <c r="E6409" s="126">
        <v>4</v>
      </c>
      <c r="F6409" s="126" t="s">
        <v>6182</v>
      </c>
      <c r="G6409" s="126">
        <v>13.5</v>
      </c>
    </row>
    <row r="6410" spans="1:7" x14ac:dyDescent="0.25">
      <c r="A6410" s="126">
        <v>32896</v>
      </c>
      <c r="B6410" s="126" t="s">
        <v>3875</v>
      </c>
      <c r="C6410" s="126" t="s">
        <v>443</v>
      </c>
      <c r="D6410" s="126">
        <v>473</v>
      </c>
      <c r="E6410" s="126">
        <v>24</v>
      </c>
      <c r="F6410" s="126" t="s">
        <v>6565</v>
      </c>
      <c r="G6410" s="126">
        <v>3.96</v>
      </c>
    </row>
    <row r="6411" spans="1:7" x14ac:dyDescent="0.25">
      <c r="A6411" s="126">
        <v>32896</v>
      </c>
      <c r="B6411" s="126" t="s">
        <v>3875</v>
      </c>
      <c r="C6411" s="126" t="s">
        <v>443</v>
      </c>
      <c r="D6411" s="126">
        <v>473</v>
      </c>
      <c r="E6411" s="126">
        <v>24</v>
      </c>
      <c r="F6411" s="126" t="s">
        <v>6565</v>
      </c>
      <c r="G6411" s="126">
        <v>3.96</v>
      </c>
    </row>
    <row r="6412" spans="1:7" x14ac:dyDescent="0.25">
      <c r="A6412" s="126">
        <v>33272</v>
      </c>
      <c r="B6412" s="126" t="s">
        <v>3961</v>
      </c>
      <c r="C6412" s="126" t="s">
        <v>442</v>
      </c>
      <c r="D6412" s="126">
        <v>750</v>
      </c>
      <c r="E6412" s="126">
        <v>12</v>
      </c>
      <c r="F6412" s="126" t="s">
        <v>5844</v>
      </c>
      <c r="G6412" s="126">
        <v>29.99</v>
      </c>
    </row>
    <row r="6413" spans="1:7" x14ac:dyDescent="0.25">
      <c r="A6413" s="126">
        <v>34022</v>
      </c>
      <c r="B6413" s="126" t="s">
        <v>6773</v>
      </c>
      <c r="C6413" s="126" t="s">
        <v>443</v>
      </c>
      <c r="D6413" s="126">
        <v>4260</v>
      </c>
      <c r="E6413" s="126">
        <v>1</v>
      </c>
      <c r="F6413" s="126" t="s">
        <v>6212</v>
      </c>
      <c r="G6413" s="126">
        <v>23.71</v>
      </c>
    </row>
    <row r="6414" spans="1:7" x14ac:dyDescent="0.25">
      <c r="A6414" s="126">
        <v>34022</v>
      </c>
      <c r="B6414" s="126" t="s">
        <v>6773</v>
      </c>
      <c r="C6414" s="126" t="s">
        <v>443</v>
      </c>
      <c r="D6414" s="126">
        <v>4260</v>
      </c>
      <c r="E6414" s="126">
        <v>1</v>
      </c>
      <c r="F6414" s="126" t="s">
        <v>6212</v>
      </c>
      <c r="G6414" s="126">
        <v>23.71</v>
      </c>
    </row>
    <row r="6415" spans="1:7" x14ac:dyDescent="0.25">
      <c r="A6415" s="126">
        <v>33288</v>
      </c>
      <c r="B6415" s="126" t="s">
        <v>3892</v>
      </c>
      <c r="C6415" s="126" t="s">
        <v>443</v>
      </c>
      <c r="D6415" s="126">
        <v>2838</v>
      </c>
      <c r="E6415" s="126">
        <v>4</v>
      </c>
      <c r="F6415" s="126" t="s">
        <v>6613</v>
      </c>
      <c r="G6415" s="126">
        <v>23.75</v>
      </c>
    </row>
    <row r="6416" spans="1:7" x14ac:dyDescent="0.25">
      <c r="A6416" s="126">
        <v>33288</v>
      </c>
      <c r="B6416" s="126" t="s">
        <v>3892</v>
      </c>
      <c r="C6416" s="126" t="s">
        <v>443</v>
      </c>
      <c r="D6416" s="126">
        <v>2838</v>
      </c>
      <c r="E6416" s="126">
        <v>4</v>
      </c>
      <c r="F6416" s="126" t="s">
        <v>6613</v>
      </c>
      <c r="G6416" s="126">
        <v>23.75</v>
      </c>
    </row>
    <row r="6417" spans="1:7" x14ac:dyDescent="0.25">
      <c r="A6417" s="126">
        <v>34616</v>
      </c>
      <c r="B6417" s="126" t="s">
        <v>4301</v>
      </c>
      <c r="C6417" s="126" t="s">
        <v>442</v>
      </c>
      <c r="D6417" s="126">
        <v>750</v>
      </c>
      <c r="E6417" s="126">
        <v>6</v>
      </c>
      <c r="F6417" s="126" t="s">
        <v>5844</v>
      </c>
      <c r="G6417" s="126">
        <v>15.99</v>
      </c>
    </row>
    <row r="6418" spans="1:7" x14ac:dyDescent="0.25">
      <c r="A6418" s="126">
        <v>34251</v>
      </c>
      <c r="B6418" s="126" t="s">
        <v>3559</v>
      </c>
      <c r="C6418" s="126" t="s">
        <v>443</v>
      </c>
      <c r="D6418" s="126">
        <v>473</v>
      </c>
      <c r="E6418" s="126">
        <v>12</v>
      </c>
      <c r="F6418" s="126" t="s">
        <v>6570</v>
      </c>
      <c r="G6418" s="126">
        <v>3.49</v>
      </c>
    </row>
    <row r="6419" spans="1:7" x14ac:dyDescent="0.25">
      <c r="A6419" s="126">
        <v>37774</v>
      </c>
      <c r="B6419" s="126" t="s">
        <v>5074</v>
      </c>
      <c r="C6419" s="126" t="s">
        <v>443</v>
      </c>
      <c r="D6419" s="126">
        <v>440</v>
      </c>
      <c r="E6419" s="126">
        <v>24</v>
      </c>
      <c r="F6419" s="126" t="s">
        <v>6171</v>
      </c>
      <c r="G6419" s="126">
        <v>2.89</v>
      </c>
    </row>
    <row r="6420" spans="1:7" x14ac:dyDescent="0.25">
      <c r="A6420" s="126">
        <v>38235</v>
      </c>
      <c r="B6420" s="126" t="s">
        <v>5080</v>
      </c>
      <c r="C6420" s="126" t="s">
        <v>442</v>
      </c>
      <c r="D6420" s="126">
        <v>750</v>
      </c>
      <c r="E6420" s="126">
        <v>12</v>
      </c>
      <c r="F6420" s="126" t="s">
        <v>5965</v>
      </c>
      <c r="G6420" s="126">
        <v>14.99</v>
      </c>
    </row>
    <row r="6421" spans="1:7" x14ac:dyDescent="0.25">
      <c r="A6421" s="126">
        <v>38238</v>
      </c>
      <c r="B6421" s="126" t="s">
        <v>5296</v>
      </c>
      <c r="C6421" s="126" t="s">
        <v>442</v>
      </c>
      <c r="D6421" s="126">
        <v>750</v>
      </c>
      <c r="E6421" s="126">
        <v>12</v>
      </c>
      <c r="F6421" s="126" t="s">
        <v>6026</v>
      </c>
      <c r="G6421" s="126">
        <v>15.99</v>
      </c>
    </row>
    <row r="6422" spans="1:7" x14ac:dyDescent="0.25">
      <c r="A6422" s="126">
        <v>37652</v>
      </c>
      <c r="B6422" s="126" t="s">
        <v>5081</v>
      </c>
      <c r="C6422" s="126" t="s">
        <v>444</v>
      </c>
      <c r="D6422" s="126">
        <v>355</v>
      </c>
      <c r="E6422" s="126">
        <v>24</v>
      </c>
      <c r="F6422" s="126" t="s">
        <v>6706</v>
      </c>
      <c r="G6422" s="126">
        <v>2.68</v>
      </c>
    </row>
    <row r="6423" spans="1:7" x14ac:dyDescent="0.25">
      <c r="A6423" s="126">
        <v>36758</v>
      </c>
      <c r="B6423" s="126" t="s">
        <v>1302</v>
      </c>
      <c r="C6423" s="126" t="s">
        <v>441</v>
      </c>
      <c r="D6423" s="126">
        <v>750</v>
      </c>
      <c r="E6423" s="126">
        <v>9</v>
      </c>
      <c r="F6423" s="126" t="s">
        <v>5786</v>
      </c>
      <c r="G6423" s="126">
        <v>38.99</v>
      </c>
    </row>
    <row r="6424" spans="1:7" x14ac:dyDescent="0.25">
      <c r="A6424" s="126">
        <v>33461</v>
      </c>
      <c r="B6424" s="126" t="s">
        <v>5550</v>
      </c>
      <c r="C6424" s="126" t="s">
        <v>444</v>
      </c>
      <c r="D6424" s="126">
        <v>473</v>
      </c>
      <c r="E6424" s="126">
        <v>24</v>
      </c>
      <c r="F6424" s="126" t="s">
        <v>6182</v>
      </c>
      <c r="G6424" s="126">
        <v>4</v>
      </c>
    </row>
    <row r="6425" spans="1:7" x14ac:dyDescent="0.25">
      <c r="A6425" s="126">
        <v>33461</v>
      </c>
      <c r="B6425" s="126" t="s">
        <v>5550</v>
      </c>
      <c r="C6425" s="126" t="s">
        <v>444</v>
      </c>
      <c r="D6425" s="126">
        <v>473</v>
      </c>
      <c r="E6425" s="126">
        <v>24</v>
      </c>
      <c r="F6425" s="126" t="s">
        <v>6182</v>
      </c>
      <c r="G6425" s="126">
        <v>4</v>
      </c>
    </row>
    <row r="6426" spans="1:7" x14ac:dyDescent="0.25">
      <c r="A6426" s="126">
        <v>32895</v>
      </c>
      <c r="B6426" s="126" t="s">
        <v>3874</v>
      </c>
      <c r="C6426" s="126" t="s">
        <v>443</v>
      </c>
      <c r="D6426" s="126">
        <v>473</v>
      </c>
      <c r="E6426" s="126">
        <v>24</v>
      </c>
      <c r="F6426" s="126" t="s">
        <v>6615</v>
      </c>
      <c r="G6426" s="126">
        <v>4</v>
      </c>
    </row>
    <row r="6427" spans="1:7" x14ac:dyDescent="0.25">
      <c r="A6427" s="126">
        <v>32895</v>
      </c>
      <c r="B6427" s="126" t="s">
        <v>3874</v>
      </c>
      <c r="C6427" s="126" t="s">
        <v>443</v>
      </c>
      <c r="D6427" s="126">
        <v>473</v>
      </c>
      <c r="E6427" s="126">
        <v>24</v>
      </c>
      <c r="F6427" s="126" t="s">
        <v>6615</v>
      </c>
      <c r="G6427" s="126">
        <v>4</v>
      </c>
    </row>
    <row r="6428" spans="1:7" x14ac:dyDescent="0.25">
      <c r="A6428" s="126">
        <v>32895</v>
      </c>
      <c r="B6428" s="126" t="s">
        <v>3874</v>
      </c>
      <c r="C6428" s="126" t="s">
        <v>443</v>
      </c>
      <c r="D6428" s="126">
        <v>473</v>
      </c>
      <c r="E6428" s="126">
        <v>24</v>
      </c>
      <c r="F6428" s="126" t="s">
        <v>6615</v>
      </c>
      <c r="G6428" s="126">
        <v>4</v>
      </c>
    </row>
    <row r="6429" spans="1:7" x14ac:dyDescent="0.25">
      <c r="A6429" s="126">
        <v>34723</v>
      </c>
      <c r="B6429" s="126" t="s">
        <v>2219</v>
      </c>
      <c r="C6429" s="126" t="s">
        <v>443</v>
      </c>
      <c r="D6429" s="126">
        <v>284</v>
      </c>
      <c r="E6429" s="126">
        <v>24</v>
      </c>
      <c r="F6429" s="126" t="s">
        <v>5794</v>
      </c>
      <c r="G6429" s="126">
        <v>2.4</v>
      </c>
    </row>
    <row r="6430" spans="1:7" x14ac:dyDescent="0.25">
      <c r="A6430" s="126">
        <v>34908</v>
      </c>
      <c r="B6430" s="126" t="s">
        <v>4616</v>
      </c>
      <c r="C6430" s="126" t="s">
        <v>442</v>
      </c>
      <c r="D6430" s="126">
        <v>750</v>
      </c>
      <c r="E6430" s="126">
        <v>12</v>
      </c>
      <c r="F6430" s="126" t="s">
        <v>5754</v>
      </c>
      <c r="G6430" s="126">
        <v>31.99</v>
      </c>
    </row>
    <row r="6431" spans="1:7" x14ac:dyDescent="0.25">
      <c r="A6431" s="126">
        <v>33194</v>
      </c>
      <c r="B6431" s="126" t="s">
        <v>3907</v>
      </c>
      <c r="C6431" s="126" t="s">
        <v>443</v>
      </c>
      <c r="D6431" s="126">
        <v>473</v>
      </c>
      <c r="E6431" s="126">
        <v>24</v>
      </c>
      <c r="F6431" s="126" t="s">
        <v>6656</v>
      </c>
      <c r="G6431" s="126">
        <v>4.16</v>
      </c>
    </row>
    <row r="6432" spans="1:7" x14ac:dyDescent="0.25">
      <c r="A6432" s="126">
        <v>33194</v>
      </c>
      <c r="B6432" s="126" t="s">
        <v>3907</v>
      </c>
      <c r="C6432" s="126" t="s">
        <v>443</v>
      </c>
      <c r="D6432" s="126">
        <v>473</v>
      </c>
      <c r="E6432" s="126">
        <v>24</v>
      </c>
      <c r="F6432" s="126" t="s">
        <v>6656</v>
      </c>
      <c r="G6432" s="126">
        <v>4.16</v>
      </c>
    </row>
    <row r="6433" spans="1:7" x14ac:dyDescent="0.25">
      <c r="A6433" s="126">
        <v>34073</v>
      </c>
      <c r="B6433" s="126" t="s">
        <v>2592</v>
      </c>
      <c r="C6433" s="126" t="s">
        <v>441</v>
      </c>
      <c r="D6433" s="126">
        <v>750</v>
      </c>
      <c r="E6433" s="126">
        <v>6</v>
      </c>
      <c r="F6433" s="126" t="s">
        <v>5771</v>
      </c>
      <c r="G6433" s="126">
        <v>117.55</v>
      </c>
    </row>
    <row r="6434" spans="1:7" x14ac:dyDescent="0.25">
      <c r="A6434" s="126">
        <v>32602</v>
      </c>
      <c r="B6434" s="126" t="s">
        <v>5023</v>
      </c>
      <c r="C6434" s="126" t="s">
        <v>441</v>
      </c>
      <c r="D6434" s="126">
        <v>750</v>
      </c>
      <c r="E6434" s="126">
        <v>3</v>
      </c>
      <c r="F6434" s="126" t="s">
        <v>6139</v>
      </c>
      <c r="G6434" s="126">
        <v>134.99</v>
      </c>
    </row>
    <row r="6435" spans="1:7" x14ac:dyDescent="0.25">
      <c r="A6435" s="126">
        <v>33460</v>
      </c>
      <c r="B6435" s="126" t="s">
        <v>3997</v>
      </c>
      <c r="C6435" s="126" t="s">
        <v>444</v>
      </c>
      <c r="D6435" s="126">
        <v>473</v>
      </c>
      <c r="E6435" s="126">
        <v>24</v>
      </c>
      <c r="F6435" s="126" t="s">
        <v>6182</v>
      </c>
      <c r="G6435" s="126">
        <v>4</v>
      </c>
    </row>
    <row r="6436" spans="1:7" x14ac:dyDescent="0.25">
      <c r="A6436" s="126">
        <v>33460</v>
      </c>
      <c r="B6436" s="126" t="s">
        <v>3997</v>
      </c>
      <c r="C6436" s="126" t="s">
        <v>444</v>
      </c>
      <c r="D6436" s="126">
        <v>473</v>
      </c>
      <c r="E6436" s="126">
        <v>24</v>
      </c>
      <c r="F6436" s="126" t="s">
        <v>6182</v>
      </c>
      <c r="G6436" s="126">
        <v>4</v>
      </c>
    </row>
    <row r="6437" spans="1:7" x14ac:dyDescent="0.25">
      <c r="A6437" s="126">
        <v>35030</v>
      </c>
      <c r="B6437" s="126" t="s">
        <v>4579</v>
      </c>
      <c r="C6437" s="126" t="s">
        <v>442</v>
      </c>
      <c r="D6437" s="126">
        <v>750</v>
      </c>
      <c r="E6437" s="126">
        <v>12</v>
      </c>
      <c r="F6437" s="126" t="s">
        <v>5844</v>
      </c>
      <c r="G6437" s="126">
        <v>8.99</v>
      </c>
    </row>
    <row r="6438" spans="1:7" x14ac:dyDescent="0.25">
      <c r="A6438" s="126">
        <v>33510</v>
      </c>
      <c r="B6438" s="126" t="s">
        <v>4021</v>
      </c>
      <c r="C6438" s="126" t="s">
        <v>443</v>
      </c>
      <c r="D6438" s="126">
        <v>11352</v>
      </c>
      <c r="E6438" s="126">
        <v>1</v>
      </c>
      <c r="F6438" s="126" t="s">
        <v>6431</v>
      </c>
      <c r="G6438" s="126">
        <v>35.99</v>
      </c>
    </row>
    <row r="6439" spans="1:7" x14ac:dyDescent="0.25">
      <c r="A6439" s="126">
        <v>33510</v>
      </c>
      <c r="B6439" s="126" t="s">
        <v>4021</v>
      </c>
      <c r="C6439" s="126" t="s">
        <v>443</v>
      </c>
      <c r="D6439" s="126">
        <v>11352</v>
      </c>
      <c r="E6439" s="126">
        <v>1</v>
      </c>
      <c r="F6439" s="126" t="s">
        <v>6431</v>
      </c>
      <c r="G6439" s="126">
        <v>35.99</v>
      </c>
    </row>
    <row r="6440" spans="1:7" x14ac:dyDescent="0.25">
      <c r="A6440" s="126">
        <v>33511</v>
      </c>
      <c r="B6440" s="126" t="s">
        <v>4022</v>
      </c>
      <c r="C6440" s="126" t="s">
        <v>443</v>
      </c>
      <c r="D6440" s="126">
        <v>8520</v>
      </c>
      <c r="E6440" s="126">
        <v>1</v>
      </c>
      <c r="F6440" s="126" t="s">
        <v>6431</v>
      </c>
      <c r="G6440" s="126">
        <v>36.799999999999997</v>
      </c>
    </row>
    <row r="6441" spans="1:7" x14ac:dyDescent="0.25">
      <c r="A6441" s="126">
        <v>33511</v>
      </c>
      <c r="B6441" s="126" t="s">
        <v>4022</v>
      </c>
      <c r="C6441" s="126" t="s">
        <v>443</v>
      </c>
      <c r="D6441" s="126">
        <v>8520</v>
      </c>
      <c r="E6441" s="126">
        <v>1</v>
      </c>
      <c r="F6441" s="126" t="s">
        <v>6431</v>
      </c>
      <c r="G6441" s="126">
        <v>36.799999999999997</v>
      </c>
    </row>
    <row r="6442" spans="1:7" x14ac:dyDescent="0.25">
      <c r="A6442" s="126">
        <v>33537</v>
      </c>
      <c r="B6442" s="126" t="s">
        <v>4046</v>
      </c>
      <c r="C6442" s="126" t="s">
        <v>441</v>
      </c>
      <c r="D6442" s="126">
        <v>750</v>
      </c>
      <c r="E6442" s="126">
        <v>6</v>
      </c>
      <c r="F6442" s="126" t="s">
        <v>6139</v>
      </c>
      <c r="G6442" s="126">
        <v>59.99</v>
      </c>
    </row>
    <row r="6443" spans="1:7" x14ac:dyDescent="0.25">
      <c r="A6443" s="126">
        <v>34025</v>
      </c>
      <c r="B6443" s="126" t="s">
        <v>2579</v>
      </c>
      <c r="C6443" s="126" t="s">
        <v>443</v>
      </c>
      <c r="D6443" s="126">
        <v>473</v>
      </c>
      <c r="E6443" s="126">
        <v>24</v>
      </c>
      <c r="F6443" s="126" t="s">
        <v>6613</v>
      </c>
      <c r="G6443" s="126">
        <v>3.49</v>
      </c>
    </row>
    <row r="6444" spans="1:7" x14ac:dyDescent="0.25">
      <c r="A6444" s="126">
        <v>34025</v>
      </c>
      <c r="B6444" s="126" t="s">
        <v>2579</v>
      </c>
      <c r="C6444" s="126" t="s">
        <v>443</v>
      </c>
      <c r="D6444" s="126">
        <v>473</v>
      </c>
      <c r="E6444" s="126">
        <v>24</v>
      </c>
      <c r="F6444" s="126" t="s">
        <v>6613</v>
      </c>
      <c r="G6444" s="126">
        <v>3.49</v>
      </c>
    </row>
    <row r="6445" spans="1:7" x14ac:dyDescent="0.25">
      <c r="A6445" s="126">
        <v>34026</v>
      </c>
      <c r="B6445" s="126" t="s">
        <v>2580</v>
      </c>
      <c r="C6445" s="126" t="s">
        <v>443</v>
      </c>
      <c r="D6445" s="126">
        <v>355</v>
      </c>
      <c r="E6445" s="126">
        <v>24</v>
      </c>
      <c r="F6445" s="126" t="s">
        <v>6413</v>
      </c>
      <c r="G6445" s="126">
        <v>2.75</v>
      </c>
    </row>
    <row r="6446" spans="1:7" x14ac:dyDescent="0.25">
      <c r="A6446" s="126">
        <v>34026</v>
      </c>
      <c r="B6446" s="126" t="s">
        <v>2580</v>
      </c>
      <c r="C6446" s="126" t="s">
        <v>443</v>
      </c>
      <c r="D6446" s="126">
        <v>355</v>
      </c>
      <c r="E6446" s="126">
        <v>24</v>
      </c>
      <c r="F6446" s="126" t="s">
        <v>6413</v>
      </c>
      <c r="G6446" s="126">
        <v>2.75</v>
      </c>
    </row>
    <row r="6447" spans="1:7" x14ac:dyDescent="0.25">
      <c r="A6447" s="126">
        <v>34323</v>
      </c>
      <c r="B6447" s="126" t="s">
        <v>4309</v>
      </c>
      <c r="C6447" s="126" t="s">
        <v>442</v>
      </c>
      <c r="D6447" s="126">
        <v>750</v>
      </c>
      <c r="E6447" s="126">
        <v>12</v>
      </c>
      <c r="F6447" s="126" t="s">
        <v>6034</v>
      </c>
      <c r="G6447" s="126">
        <v>39.99</v>
      </c>
    </row>
    <row r="6448" spans="1:7" x14ac:dyDescent="0.25">
      <c r="A6448" s="126">
        <v>34615</v>
      </c>
      <c r="B6448" s="126" t="s">
        <v>4190</v>
      </c>
      <c r="C6448" s="126" t="s">
        <v>443</v>
      </c>
      <c r="D6448" s="126">
        <v>4260</v>
      </c>
      <c r="E6448" s="126">
        <v>2</v>
      </c>
      <c r="F6448" s="126" t="s">
        <v>5984</v>
      </c>
      <c r="G6448" s="126">
        <v>24.99</v>
      </c>
    </row>
    <row r="6449" spans="1:7" x14ac:dyDescent="0.25">
      <c r="A6449" s="126">
        <v>34615</v>
      </c>
      <c r="B6449" s="126" t="s">
        <v>4190</v>
      </c>
      <c r="C6449" s="126" t="s">
        <v>443</v>
      </c>
      <c r="D6449" s="126">
        <v>4260</v>
      </c>
      <c r="E6449" s="126">
        <v>2</v>
      </c>
      <c r="F6449" s="126" t="s">
        <v>5984</v>
      </c>
      <c r="G6449" s="126">
        <v>24.99</v>
      </c>
    </row>
    <row r="6450" spans="1:7" x14ac:dyDescent="0.25">
      <c r="A6450" s="126">
        <v>34617</v>
      </c>
      <c r="B6450" s="126" t="s">
        <v>4250</v>
      </c>
      <c r="C6450" s="126" t="s">
        <v>443</v>
      </c>
      <c r="D6450" s="126">
        <v>473</v>
      </c>
      <c r="E6450" s="126">
        <v>24</v>
      </c>
      <c r="F6450" s="126" t="s">
        <v>6182</v>
      </c>
      <c r="G6450" s="126">
        <v>3.49</v>
      </c>
    </row>
    <row r="6451" spans="1:7" x14ac:dyDescent="0.25">
      <c r="A6451" s="126">
        <v>34617</v>
      </c>
      <c r="B6451" s="126" t="s">
        <v>4250</v>
      </c>
      <c r="C6451" s="126" t="s">
        <v>443</v>
      </c>
      <c r="D6451" s="126">
        <v>473</v>
      </c>
      <c r="E6451" s="126">
        <v>24</v>
      </c>
      <c r="F6451" s="126" t="s">
        <v>6182</v>
      </c>
      <c r="G6451" s="126">
        <v>3.49</v>
      </c>
    </row>
    <row r="6452" spans="1:7" x14ac:dyDescent="0.25">
      <c r="A6452" s="126">
        <v>34139</v>
      </c>
      <c r="B6452" s="126" t="s">
        <v>4119</v>
      </c>
      <c r="C6452" s="126" t="s">
        <v>441</v>
      </c>
      <c r="D6452" s="126">
        <v>750</v>
      </c>
      <c r="E6452" s="126">
        <v>12</v>
      </c>
      <c r="F6452" s="126" t="s">
        <v>5754</v>
      </c>
      <c r="G6452" s="126">
        <v>29.49</v>
      </c>
    </row>
    <row r="6453" spans="1:7" x14ac:dyDescent="0.25">
      <c r="A6453" s="126">
        <v>33408</v>
      </c>
      <c r="B6453" s="126" t="s">
        <v>3978</v>
      </c>
      <c r="C6453" s="126" t="s">
        <v>443</v>
      </c>
      <c r="D6453" s="126">
        <v>8520</v>
      </c>
      <c r="E6453" s="126">
        <v>1</v>
      </c>
      <c r="F6453" s="126" t="s">
        <v>6431</v>
      </c>
      <c r="G6453" s="126">
        <v>36.799999999999997</v>
      </c>
    </row>
    <row r="6454" spans="1:7" x14ac:dyDescent="0.25">
      <c r="A6454" s="126">
        <v>33408</v>
      </c>
      <c r="B6454" s="126" t="s">
        <v>3978</v>
      </c>
      <c r="C6454" s="126" t="s">
        <v>443</v>
      </c>
      <c r="D6454" s="126">
        <v>8520</v>
      </c>
      <c r="E6454" s="126">
        <v>1</v>
      </c>
      <c r="F6454" s="126" t="s">
        <v>6431</v>
      </c>
      <c r="G6454" s="126">
        <v>36.799999999999997</v>
      </c>
    </row>
    <row r="6455" spans="1:7" x14ac:dyDescent="0.25">
      <c r="A6455" s="126">
        <v>34168</v>
      </c>
      <c r="B6455" s="126" t="s">
        <v>4122</v>
      </c>
      <c r="C6455" s="126" t="s">
        <v>441</v>
      </c>
      <c r="D6455" s="126">
        <v>50</v>
      </c>
      <c r="E6455" s="126">
        <v>120</v>
      </c>
      <c r="F6455" s="126" t="s">
        <v>5794</v>
      </c>
      <c r="G6455" s="126">
        <v>3.99</v>
      </c>
    </row>
    <row r="6456" spans="1:7" x14ac:dyDescent="0.25">
      <c r="A6456" s="126">
        <v>34191</v>
      </c>
      <c r="B6456" s="126" t="s">
        <v>2086</v>
      </c>
      <c r="C6456" s="126" t="s">
        <v>441</v>
      </c>
      <c r="D6456" s="126">
        <v>50</v>
      </c>
      <c r="E6456" s="126">
        <v>60</v>
      </c>
      <c r="F6456" s="126" t="s">
        <v>5773</v>
      </c>
      <c r="G6456" s="126">
        <v>9.99</v>
      </c>
    </row>
    <row r="6457" spans="1:7" x14ac:dyDescent="0.25">
      <c r="A6457" s="126">
        <v>34388</v>
      </c>
      <c r="B6457" s="126" t="s">
        <v>4192</v>
      </c>
      <c r="C6457" s="126" t="s">
        <v>444</v>
      </c>
      <c r="D6457" s="126">
        <v>4260</v>
      </c>
      <c r="E6457" s="126">
        <v>1</v>
      </c>
      <c r="F6457" s="126" t="s">
        <v>6179</v>
      </c>
      <c r="G6457" s="126">
        <v>27.49</v>
      </c>
    </row>
    <row r="6458" spans="1:7" x14ac:dyDescent="0.25">
      <c r="A6458" s="126">
        <v>34618</v>
      </c>
      <c r="B6458" s="126" t="s">
        <v>4139</v>
      </c>
      <c r="C6458" s="126" t="s">
        <v>443</v>
      </c>
      <c r="D6458" s="126">
        <v>1000</v>
      </c>
      <c r="E6458" s="126">
        <v>12</v>
      </c>
      <c r="F6458" s="126" t="s">
        <v>6182</v>
      </c>
      <c r="G6458" s="126">
        <v>10.19</v>
      </c>
    </row>
    <row r="6459" spans="1:7" x14ac:dyDescent="0.25">
      <c r="A6459" s="126">
        <v>34618</v>
      </c>
      <c r="B6459" s="126" t="s">
        <v>4139</v>
      </c>
      <c r="C6459" s="126" t="s">
        <v>443</v>
      </c>
      <c r="D6459" s="126">
        <v>1000</v>
      </c>
      <c r="E6459" s="126">
        <v>12</v>
      </c>
      <c r="F6459" s="126" t="s">
        <v>6182</v>
      </c>
      <c r="G6459" s="126">
        <v>10.19</v>
      </c>
    </row>
    <row r="6460" spans="1:7" x14ac:dyDescent="0.25">
      <c r="A6460" s="126">
        <v>34620</v>
      </c>
      <c r="B6460" s="126" t="s">
        <v>4170</v>
      </c>
      <c r="C6460" s="126" t="s">
        <v>443</v>
      </c>
      <c r="D6460" s="126">
        <v>355</v>
      </c>
      <c r="E6460" s="126">
        <v>24</v>
      </c>
      <c r="F6460" s="126" t="s">
        <v>6182</v>
      </c>
      <c r="G6460" s="126">
        <v>3.39</v>
      </c>
    </row>
    <row r="6461" spans="1:7" x14ac:dyDescent="0.25">
      <c r="A6461" s="126">
        <v>34620</v>
      </c>
      <c r="B6461" s="126" t="s">
        <v>4170</v>
      </c>
      <c r="C6461" s="126" t="s">
        <v>443</v>
      </c>
      <c r="D6461" s="126">
        <v>355</v>
      </c>
      <c r="E6461" s="126">
        <v>24</v>
      </c>
      <c r="F6461" s="126" t="s">
        <v>6182</v>
      </c>
      <c r="G6461" s="126">
        <v>3.39</v>
      </c>
    </row>
    <row r="6462" spans="1:7" x14ac:dyDescent="0.25">
      <c r="A6462" s="126">
        <v>38089</v>
      </c>
      <c r="B6462" s="126" t="s">
        <v>5075</v>
      </c>
      <c r="C6462" s="126" t="s">
        <v>443</v>
      </c>
      <c r="D6462" s="126">
        <v>473</v>
      </c>
      <c r="E6462" s="126">
        <v>24</v>
      </c>
      <c r="F6462" s="126" t="s">
        <v>6656</v>
      </c>
      <c r="G6462" s="126">
        <v>5.25</v>
      </c>
    </row>
    <row r="6463" spans="1:7" x14ac:dyDescent="0.25">
      <c r="A6463" s="126">
        <v>38089</v>
      </c>
      <c r="B6463" s="126" t="s">
        <v>5075</v>
      </c>
      <c r="C6463" s="126" t="s">
        <v>443</v>
      </c>
      <c r="D6463" s="126">
        <v>473</v>
      </c>
      <c r="E6463" s="126">
        <v>24</v>
      </c>
      <c r="F6463" s="126" t="s">
        <v>6656</v>
      </c>
      <c r="G6463" s="126">
        <v>5.25</v>
      </c>
    </row>
    <row r="6464" spans="1:7" x14ac:dyDescent="0.25">
      <c r="A6464" s="126">
        <v>38090</v>
      </c>
      <c r="B6464" s="126" t="s">
        <v>5076</v>
      </c>
      <c r="C6464" s="126" t="s">
        <v>443</v>
      </c>
      <c r="D6464" s="126">
        <v>500</v>
      </c>
      <c r="E6464" s="126">
        <v>12</v>
      </c>
      <c r="F6464" s="126" t="s">
        <v>6656</v>
      </c>
      <c r="G6464" s="126">
        <v>12.99</v>
      </c>
    </row>
    <row r="6465" spans="1:7" x14ac:dyDescent="0.25">
      <c r="A6465" s="126">
        <v>38090</v>
      </c>
      <c r="B6465" s="126" t="s">
        <v>5076</v>
      </c>
      <c r="C6465" s="126" t="s">
        <v>443</v>
      </c>
      <c r="D6465" s="126">
        <v>500</v>
      </c>
      <c r="E6465" s="126">
        <v>12</v>
      </c>
      <c r="F6465" s="126" t="s">
        <v>6656</v>
      </c>
      <c r="G6465" s="126">
        <v>12.99</v>
      </c>
    </row>
    <row r="6466" spans="1:7" x14ac:dyDescent="0.25">
      <c r="A6466" s="126">
        <v>38091</v>
      </c>
      <c r="B6466" s="126" t="s">
        <v>5077</v>
      </c>
      <c r="C6466" s="126" t="s">
        <v>443</v>
      </c>
      <c r="D6466" s="126">
        <v>500</v>
      </c>
      <c r="E6466" s="126">
        <v>12</v>
      </c>
      <c r="F6466" s="126" t="s">
        <v>6656</v>
      </c>
      <c r="G6466" s="126">
        <v>12.99</v>
      </c>
    </row>
    <row r="6467" spans="1:7" x14ac:dyDescent="0.25">
      <c r="A6467" s="126">
        <v>38091</v>
      </c>
      <c r="B6467" s="126" t="s">
        <v>5077</v>
      </c>
      <c r="C6467" s="126" t="s">
        <v>443</v>
      </c>
      <c r="D6467" s="126">
        <v>500</v>
      </c>
      <c r="E6467" s="126">
        <v>12</v>
      </c>
      <c r="F6467" s="126" t="s">
        <v>6656</v>
      </c>
      <c r="G6467" s="126">
        <v>12.99</v>
      </c>
    </row>
    <row r="6468" spans="1:7" x14ac:dyDescent="0.25">
      <c r="A6468" s="126">
        <v>38093</v>
      </c>
      <c r="B6468" s="126" t="s">
        <v>5078</v>
      </c>
      <c r="C6468" s="126" t="s">
        <v>443</v>
      </c>
      <c r="D6468" s="126">
        <v>500</v>
      </c>
      <c r="E6468" s="126">
        <v>12</v>
      </c>
      <c r="F6468" s="126" t="s">
        <v>6656</v>
      </c>
      <c r="G6468" s="126">
        <v>12.99</v>
      </c>
    </row>
    <row r="6469" spans="1:7" x14ac:dyDescent="0.25">
      <c r="A6469" s="126">
        <v>38093</v>
      </c>
      <c r="B6469" s="126" t="s">
        <v>5078</v>
      </c>
      <c r="C6469" s="126" t="s">
        <v>443</v>
      </c>
      <c r="D6469" s="126">
        <v>500</v>
      </c>
      <c r="E6469" s="126">
        <v>12</v>
      </c>
      <c r="F6469" s="126" t="s">
        <v>6656</v>
      </c>
      <c r="G6469" s="126">
        <v>12.99</v>
      </c>
    </row>
    <row r="6470" spans="1:7" x14ac:dyDescent="0.25">
      <c r="A6470" s="126">
        <v>37497</v>
      </c>
      <c r="B6470" s="126" t="s">
        <v>4980</v>
      </c>
      <c r="C6470" s="126" t="s">
        <v>443</v>
      </c>
      <c r="D6470" s="126">
        <v>473</v>
      </c>
      <c r="E6470" s="126">
        <v>24</v>
      </c>
      <c r="F6470" s="126" t="s">
        <v>6777</v>
      </c>
      <c r="G6470" s="126">
        <v>3.69</v>
      </c>
    </row>
    <row r="6471" spans="1:7" x14ac:dyDescent="0.25">
      <c r="A6471" s="126">
        <v>37497</v>
      </c>
      <c r="B6471" s="126" t="s">
        <v>4980</v>
      </c>
      <c r="C6471" s="126" t="s">
        <v>443</v>
      </c>
      <c r="D6471" s="126">
        <v>473</v>
      </c>
      <c r="E6471" s="126">
        <v>24</v>
      </c>
      <c r="F6471" s="126" t="s">
        <v>6777</v>
      </c>
      <c r="G6471" s="126">
        <v>3.69</v>
      </c>
    </row>
    <row r="6472" spans="1:7" x14ac:dyDescent="0.25">
      <c r="A6472" s="126">
        <v>37499</v>
      </c>
      <c r="B6472" s="126" t="s">
        <v>4979</v>
      </c>
      <c r="C6472" s="126" t="s">
        <v>443</v>
      </c>
      <c r="D6472" s="126">
        <v>473</v>
      </c>
      <c r="E6472" s="126">
        <v>24</v>
      </c>
      <c r="F6472" s="126" t="s">
        <v>6777</v>
      </c>
      <c r="G6472" s="126">
        <v>3.69</v>
      </c>
    </row>
    <row r="6473" spans="1:7" x14ac:dyDescent="0.25">
      <c r="A6473" s="126">
        <v>37499</v>
      </c>
      <c r="B6473" s="126" t="s">
        <v>4979</v>
      </c>
      <c r="C6473" s="126" t="s">
        <v>443</v>
      </c>
      <c r="D6473" s="126">
        <v>473</v>
      </c>
      <c r="E6473" s="126">
        <v>24</v>
      </c>
      <c r="F6473" s="126" t="s">
        <v>6777</v>
      </c>
      <c r="G6473" s="126">
        <v>3.69</v>
      </c>
    </row>
    <row r="6474" spans="1:7" x14ac:dyDescent="0.25">
      <c r="A6474" s="126">
        <v>38359</v>
      </c>
      <c r="B6474" s="126" t="s">
        <v>5314</v>
      </c>
      <c r="C6474" s="126" t="s">
        <v>443</v>
      </c>
      <c r="D6474" s="126">
        <v>375</v>
      </c>
      <c r="E6474" s="126">
        <v>12</v>
      </c>
      <c r="F6474" s="126" t="s">
        <v>6413</v>
      </c>
      <c r="G6474" s="126">
        <v>32.479999999999997</v>
      </c>
    </row>
    <row r="6475" spans="1:7" x14ac:dyDescent="0.25">
      <c r="A6475" s="126">
        <v>38359</v>
      </c>
      <c r="B6475" s="126" t="s">
        <v>5314</v>
      </c>
      <c r="C6475" s="126" t="s">
        <v>443</v>
      </c>
      <c r="D6475" s="126">
        <v>375</v>
      </c>
      <c r="E6475" s="126">
        <v>12</v>
      </c>
      <c r="F6475" s="126" t="s">
        <v>6413</v>
      </c>
      <c r="G6475" s="126">
        <v>32.479999999999997</v>
      </c>
    </row>
    <row r="6476" spans="1:7" x14ac:dyDescent="0.25">
      <c r="A6476" s="126">
        <v>37775</v>
      </c>
      <c r="B6476" s="126" t="s">
        <v>5079</v>
      </c>
      <c r="C6476" s="126" t="s">
        <v>442</v>
      </c>
      <c r="D6476" s="126">
        <v>750</v>
      </c>
      <c r="E6476" s="126">
        <v>12</v>
      </c>
      <c r="F6476" s="126" t="s">
        <v>5999</v>
      </c>
      <c r="G6476" s="126">
        <v>23.99</v>
      </c>
    </row>
    <row r="6477" spans="1:7" x14ac:dyDescent="0.25">
      <c r="A6477" s="126">
        <v>38094</v>
      </c>
      <c r="B6477" s="126" t="s">
        <v>5285</v>
      </c>
      <c r="C6477" s="126" t="s">
        <v>443</v>
      </c>
      <c r="D6477" s="126">
        <v>473</v>
      </c>
      <c r="E6477" s="126">
        <v>24</v>
      </c>
      <c r="F6477" s="126" t="s">
        <v>6565</v>
      </c>
      <c r="G6477" s="126">
        <v>3.96</v>
      </c>
    </row>
    <row r="6478" spans="1:7" x14ac:dyDescent="0.25">
      <c r="A6478" s="126">
        <v>38094</v>
      </c>
      <c r="B6478" s="126" t="s">
        <v>5285</v>
      </c>
      <c r="C6478" s="126" t="s">
        <v>443</v>
      </c>
      <c r="D6478" s="126">
        <v>473</v>
      </c>
      <c r="E6478" s="126">
        <v>24</v>
      </c>
      <c r="F6478" s="126" t="s">
        <v>6565</v>
      </c>
      <c r="G6478" s="126">
        <v>3.96</v>
      </c>
    </row>
    <row r="6479" spans="1:7" x14ac:dyDescent="0.25">
      <c r="A6479" s="126">
        <v>37862</v>
      </c>
      <c r="B6479" s="126" t="s">
        <v>5082</v>
      </c>
      <c r="C6479" s="126" t="s">
        <v>441</v>
      </c>
      <c r="D6479" s="126">
        <v>750</v>
      </c>
      <c r="E6479" s="126">
        <v>6</v>
      </c>
      <c r="F6479" s="126" t="s">
        <v>5820</v>
      </c>
      <c r="G6479" s="126">
        <v>79.989999999999995</v>
      </c>
    </row>
    <row r="6480" spans="1:7" x14ac:dyDescent="0.25">
      <c r="A6480" s="126">
        <v>38440</v>
      </c>
      <c r="B6480" s="126" t="s">
        <v>5335</v>
      </c>
      <c r="C6480" s="126" t="s">
        <v>441</v>
      </c>
      <c r="D6480" s="126">
        <v>750</v>
      </c>
      <c r="E6480" s="126">
        <v>6</v>
      </c>
      <c r="F6480" s="126" t="s">
        <v>6316</v>
      </c>
      <c r="G6480" s="126">
        <v>50.99</v>
      </c>
    </row>
    <row r="6481" spans="1:7" x14ac:dyDescent="0.25">
      <c r="A6481" s="126">
        <v>38441</v>
      </c>
      <c r="B6481" s="126" t="s">
        <v>5335</v>
      </c>
      <c r="C6481" s="126" t="s">
        <v>441</v>
      </c>
      <c r="D6481" s="126">
        <v>1750</v>
      </c>
      <c r="E6481" s="126">
        <v>3</v>
      </c>
      <c r="F6481" s="126" t="s">
        <v>6316</v>
      </c>
      <c r="G6481" s="126">
        <v>124.99</v>
      </c>
    </row>
    <row r="6482" spans="1:7" x14ac:dyDescent="0.25">
      <c r="A6482" s="126">
        <v>38103</v>
      </c>
      <c r="B6482" s="126" t="s">
        <v>2846</v>
      </c>
      <c r="C6482" s="126" t="s">
        <v>443</v>
      </c>
      <c r="D6482" s="126">
        <v>500</v>
      </c>
      <c r="E6482" s="126">
        <v>24</v>
      </c>
      <c r="F6482" s="126" t="s">
        <v>6182</v>
      </c>
      <c r="G6482" s="126">
        <v>2.99</v>
      </c>
    </row>
    <row r="6483" spans="1:7" x14ac:dyDescent="0.25">
      <c r="A6483" s="126">
        <v>37626</v>
      </c>
      <c r="B6483" s="126" t="s">
        <v>4903</v>
      </c>
      <c r="C6483" s="126" t="s">
        <v>443</v>
      </c>
      <c r="D6483" s="126">
        <v>4260</v>
      </c>
      <c r="E6483" s="126">
        <v>2</v>
      </c>
      <c r="F6483" s="126" t="s">
        <v>5984</v>
      </c>
      <c r="G6483" s="126">
        <v>24.03</v>
      </c>
    </row>
    <row r="6484" spans="1:7" x14ac:dyDescent="0.25">
      <c r="A6484" s="126">
        <v>37626</v>
      </c>
      <c r="B6484" s="126" t="s">
        <v>4903</v>
      </c>
      <c r="C6484" s="126" t="s">
        <v>443</v>
      </c>
      <c r="D6484" s="126">
        <v>4260</v>
      </c>
      <c r="E6484" s="126">
        <v>2</v>
      </c>
      <c r="F6484" s="126" t="s">
        <v>5984</v>
      </c>
      <c r="G6484" s="126">
        <v>24.03</v>
      </c>
    </row>
    <row r="6485" spans="1:7" x14ac:dyDescent="0.25">
      <c r="A6485" s="126">
        <v>33081</v>
      </c>
      <c r="B6485" s="126" t="s">
        <v>3856</v>
      </c>
      <c r="C6485" s="126" t="s">
        <v>444</v>
      </c>
      <c r="D6485" s="126">
        <v>2130</v>
      </c>
      <c r="E6485" s="126">
        <v>4</v>
      </c>
      <c r="F6485" s="126" t="s">
        <v>6156</v>
      </c>
      <c r="G6485" s="126">
        <v>14.49</v>
      </c>
    </row>
    <row r="6486" spans="1:7" x14ac:dyDescent="0.25">
      <c r="A6486" s="126">
        <v>33409</v>
      </c>
      <c r="B6486" s="126" t="s">
        <v>3979</v>
      </c>
      <c r="C6486" s="126" t="s">
        <v>443</v>
      </c>
      <c r="D6486" s="126">
        <v>11352</v>
      </c>
      <c r="E6486" s="126">
        <v>1</v>
      </c>
      <c r="F6486" s="126" t="s">
        <v>6431</v>
      </c>
      <c r="G6486" s="126">
        <v>43.79</v>
      </c>
    </row>
    <row r="6487" spans="1:7" x14ac:dyDescent="0.25">
      <c r="A6487" s="126">
        <v>33409</v>
      </c>
      <c r="B6487" s="126" t="s">
        <v>3979</v>
      </c>
      <c r="C6487" s="126" t="s">
        <v>443</v>
      </c>
      <c r="D6487" s="126">
        <v>11352</v>
      </c>
      <c r="E6487" s="126">
        <v>1</v>
      </c>
      <c r="F6487" s="126" t="s">
        <v>6431</v>
      </c>
      <c r="G6487" s="126">
        <v>43.79</v>
      </c>
    </row>
    <row r="6488" spans="1:7" x14ac:dyDescent="0.25">
      <c r="A6488" s="126">
        <v>38102</v>
      </c>
      <c r="B6488" s="126" t="s">
        <v>2801</v>
      </c>
      <c r="C6488" s="126" t="s">
        <v>443</v>
      </c>
      <c r="D6488" s="126">
        <v>500</v>
      </c>
      <c r="E6488" s="126">
        <v>24</v>
      </c>
      <c r="F6488" s="126" t="s">
        <v>6182</v>
      </c>
      <c r="G6488" s="126">
        <v>2.99</v>
      </c>
    </row>
    <row r="6489" spans="1:7" x14ac:dyDescent="0.25">
      <c r="A6489" s="126">
        <v>36832</v>
      </c>
      <c r="B6489" s="126" t="s">
        <v>4863</v>
      </c>
      <c r="C6489" s="126" t="s">
        <v>441</v>
      </c>
      <c r="D6489" s="126">
        <v>750</v>
      </c>
      <c r="E6489" s="126">
        <v>12</v>
      </c>
      <c r="F6489" s="126" t="s">
        <v>6526</v>
      </c>
      <c r="G6489" s="126">
        <v>33.99</v>
      </c>
    </row>
    <row r="6490" spans="1:7" x14ac:dyDescent="0.25">
      <c r="A6490" s="126">
        <v>36322</v>
      </c>
      <c r="B6490" s="126" t="s">
        <v>4732</v>
      </c>
      <c r="C6490" s="126" t="s">
        <v>441</v>
      </c>
      <c r="D6490" s="126">
        <v>750</v>
      </c>
      <c r="E6490" s="126">
        <v>12</v>
      </c>
      <c r="F6490" s="126" t="s">
        <v>5786</v>
      </c>
      <c r="G6490" s="126">
        <v>86.99</v>
      </c>
    </row>
    <row r="6491" spans="1:7" x14ac:dyDescent="0.25">
      <c r="A6491" s="126">
        <v>36336</v>
      </c>
      <c r="B6491" s="126" t="s">
        <v>2214</v>
      </c>
      <c r="C6491" s="126" t="s">
        <v>442</v>
      </c>
      <c r="D6491" s="126">
        <v>750</v>
      </c>
      <c r="E6491" s="126">
        <v>6</v>
      </c>
      <c r="F6491" s="126" t="s">
        <v>6778</v>
      </c>
      <c r="G6491" s="126">
        <v>6.47</v>
      </c>
    </row>
    <row r="6492" spans="1:7" x14ac:dyDescent="0.25">
      <c r="A6492" s="126">
        <v>36942</v>
      </c>
      <c r="B6492" s="126" t="s">
        <v>4482</v>
      </c>
      <c r="C6492" s="126" t="s">
        <v>441</v>
      </c>
      <c r="D6492" s="126">
        <v>750</v>
      </c>
      <c r="E6492" s="126">
        <v>6</v>
      </c>
      <c r="F6492" s="126" t="s">
        <v>5820</v>
      </c>
      <c r="G6492" s="126">
        <v>26.29</v>
      </c>
    </row>
    <row r="6493" spans="1:7" x14ac:dyDescent="0.25">
      <c r="A6493" s="126">
        <v>36467</v>
      </c>
      <c r="B6493" s="126" t="s">
        <v>4718</v>
      </c>
      <c r="C6493" s="126" t="s">
        <v>443</v>
      </c>
      <c r="D6493" s="126">
        <v>355</v>
      </c>
      <c r="E6493" s="126">
        <v>24</v>
      </c>
      <c r="F6493" s="126" t="s">
        <v>6449</v>
      </c>
      <c r="G6493" s="126">
        <v>4.55</v>
      </c>
    </row>
    <row r="6494" spans="1:7" x14ac:dyDescent="0.25">
      <c r="A6494" s="126">
        <v>36467</v>
      </c>
      <c r="B6494" s="126" t="s">
        <v>4718</v>
      </c>
      <c r="C6494" s="126" t="s">
        <v>443</v>
      </c>
      <c r="D6494" s="126">
        <v>355</v>
      </c>
      <c r="E6494" s="126">
        <v>24</v>
      </c>
      <c r="F6494" s="126" t="s">
        <v>6449</v>
      </c>
      <c r="G6494" s="126">
        <v>4.55</v>
      </c>
    </row>
    <row r="6495" spans="1:7" x14ac:dyDescent="0.25">
      <c r="A6495" s="126">
        <v>36469</v>
      </c>
      <c r="B6495" s="126" t="s">
        <v>4719</v>
      </c>
      <c r="C6495" s="126" t="s">
        <v>443</v>
      </c>
      <c r="D6495" s="126">
        <v>355</v>
      </c>
      <c r="E6495" s="126">
        <v>24</v>
      </c>
      <c r="F6495" s="126" t="s">
        <v>6449</v>
      </c>
      <c r="G6495" s="126">
        <v>3.76</v>
      </c>
    </row>
    <row r="6496" spans="1:7" x14ac:dyDescent="0.25">
      <c r="A6496" s="126">
        <v>36469</v>
      </c>
      <c r="B6496" s="126" t="s">
        <v>4719</v>
      </c>
      <c r="C6496" s="126" t="s">
        <v>443</v>
      </c>
      <c r="D6496" s="126">
        <v>355</v>
      </c>
      <c r="E6496" s="126">
        <v>24</v>
      </c>
      <c r="F6496" s="126" t="s">
        <v>6449</v>
      </c>
      <c r="G6496" s="126">
        <v>3.76</v>
      </c>
    </row>
    <row r="6497" spans="1:7" x14ac:dyDescent="0.25">
      <c r="A6497" s="126">
        <v>36470</v>
      </c>
      <c r="B6497" s="126" t="s">
        <v>4720</v>
      </c>
      <c r="C6497" s="126" t="s">
        <v>443</v>
      </c>
      <c r="D6497" s="126">
        <v>473</v>
      </c>
      <c r="E6497" s="126">
        <v>24</v>
      </c>
      <c r="F6497" s="126" t="s">
        <v>6449</v>
      </c>
      <c r="G6497" s="126">
        <v>4.91</v>
      </c>
    </row>
    <row r="6498" spans="1:7" x14ac:dyDescent="0.25">
      <c r="A6498" s="126">
        <v>36470</v>
      </c>
      <c r="B6498" s="126" t="s">
        <v>4720</v>
      </c>
      <c r="C6498" s="126" t="s">
        <v>443</v>
      </c>
      <c r="D6498" s="126">
        <v>473</v>
      </c>
      <c r="E6498" s="126">
        <v>24</v>
      </c>
      <c r="F6498" s="126" t="s">
        <v>6449</v>
      </c>
      <c r="G6498" s="126">
        <v>4.91</v>
      </c>
    </row>
    <row r="6499" spans="1:7" x14ac:dyDescent="0.25">
      <c r="A6499" s="126">
        <v>35562</v>
      </c>
      <c r="B6499" s="126" t="s">
        <v>6779</v>
      </c>
      <c r="C6499" s="126" t="s">
        <v>441</v>
      </c>
      <c r="D6499" s="126">
        <v>750</v>
      </c>
      <c r="E6499" s="126">
        <v>12</v>
      </c>
      <c r="F6499" s="126" t="s">
        <v>5773</v>
      </c>
      <c r="G6499" s="126">
        <v>27.99</v>
      </c>
    </row>
    <row r="6500" spans="1:7" x14ac:dyDescent="0.25">
      <c r="A6500" s="126">
        <v>36767</v>
      </c>
      <c r="B6500" s="126" t="s">
        <v>4998</v>
      </c>
      <c r="C6500" s="126" t="s">
        <v>441</v>
      </c>
      <c r="D6500" s="126">
        <v>750</v>
      </c>
      <c r="E6500" s="126">
        <v>12</v>
      </c>
      <c r="F6500" s="126" t="s">
        <v>5899</v>
      </c>
      <c r="G6500" s="126">
        <v>39.99</v>
      </c>
    </row>
    <row r="6501" spans="1:7" x14ac:dyDescent="0.25">
      <c r="A6501" s="126">
        <v>36775</v>
      </c>
      <c r="B6501" s="126" t="s">
        <v>4997</v>
      </c>
      <c r="C6501" s="126" t="s">
        <v>442</v>
      </c>
      <c r="D6501" s="126">
        <v>750</v>
      </c>
      <c r="E6501" s="126">
        <v>1600</v>
      </c>
      <c r="F6501" s="126" t="s">
        <v>5957</v>
      </c>
      <c r="G6501" s="126">
        <v>6.99</v>
      </c>
    </row>
    <row r="6502" spans="1:7" x14ac:dyDescent="0.25">
      <c r="A6502" s="126">
        <v>36697</v>
      </c>
      <c r="B6502" s="126" t="s">
        <v>4668</v>
      </c>
      <c r="C6502" s="126" t="s">
        <v>441</v>
      </c>
      <c r="D6502" s="126">
        <v>700</v>
      </c>
      <c r="E6502" s="126">
        <v>6</v>
      </c>
      <c r="F6502" s="126" t="s">
        <v>6367</v>
      </c>
      <c r="G6502" s="126">
        <v>86.99</v>
      </c>
    </row>
    <row r="6503" spans="1:7" x14ac:dyDescent="0.25">
      <c r="A6503" s="126">
        <v>35575</v>
      </c>
      <c r="B6503" s="126" t="s">
        <v>4604</v>
      </c>
      <c r="C6503" s="126" t="s">
        <v>443</v>
      </c>
      <c r="D6503" s="126">
        <v>473</v>
      </c>
      <c r="E6503" s="126">
        <v>24</v>
      </c>
      <c r="F6503" s="126" t="s">
        <v>6656</v>
      </c>
      <c r="G6503" s="126">
        <v>3.99</v>
      </c>
    </row>
    <row r="6504" spans="1:7" x14ac:dyDescent="0.25">
      <c r="A6504" s="126">
        <v>35575</v>
      </c>
      <c r="B6504" s="126" t="s">
        <v>4604</v>
      </c>
      <c r="C6504" s="126" t="s">
        <v>443</v>
      </c>
      <c r="D6504" s="126">
        <v>473</v>
      </c>
      <c r="E6504" s="126">
        <v>24</v>
      </c>
      <c r="F6504" s="126" t="s">
        <v>6656</v>
      </c>
      <c r="G6504" s="126">
        <v>3.99</v>
      </c>
    </row>
    <row r="6505" spans="1:7" x14ac:dyDescent="0.25">
      <c r="A6505" s="126">
        <v>35577</v>
      </c>
      <c r="B6505" s="126" t="s">
        <v>4606</v>
      </c>
      <c r="C6505" s="126" t="s">
        <v>443</v>
      </c>
      <c r="D6505" s="126">
        <v>650</v>
      </c>
      <c r="E6505" s="126">
        <v>12</v>
      </c>
      <c r="F6505" s="126" t="s">
        <v>6656</v>
      </c>
      <c r="G6505" s="126">
        <v>15.99</v>
      </c>
    </row>
    <row r="6506" spans="1:7" x14ac:dyDescent="0.25">
      <c r="A6506" s="126">
        <v>35577</v>
      </c>
      <c r="B6506" s="126" t="s">
        <v>4606</v>
      </c>
      <c r="C6506" s="126" t="s">
        <v>443</v>
      </c>
      <c r="D6506" s="126">
        <v>650</v>
      </c>
      <c r="E6506" s="126">
        <v>12</v>
      </c>
      <c r="F6506" s="126" t="s">
        <v>6656</v>
      </c>
      <c r="G6506" s="126">
        <v>15.99</v>
      </c>
    </row>
    <row r="6507" spans="1:7" x14ac:dyDescent="0.25">
      <c r="A6507" s="126">
        <v>36781</v>
      </c>
      <c r="B6507" s="126" t="s">
        <v>4673</v>
      </c>
      <c r="C6507" s="126" t="s">
        <v>442</v>
      </c>
      <c r="D6507" s="126">
        <v>750</v>
      </c>
      <c r="E6507" s="126">
        <v>12</v>
      </c>
      <c r="F6507" s="126" t="s">
        <v>5957</v>
      </c>
      <c r="G6507" s="126">
        <v>11.99</v>
      </c>
    </row>
    <row r="6508" spans="1:7" x14ac:dyDescent="0.25">
      <c r="A6508" s="126">
        <v>36782</v>
      </c>
      <c r="B6508" s="126" t="s">
        <v>4674</v>
      </c>
      <c r="C6508" s="126" t="s">
        <v>442</v>
      </c>
      <c r="D6508" s="126">
        <v>750</v>
      </c>
      <c r="E6508" s="126">
        <v>12</v>
      </c>
      <c r="F6508" s="126" t="s">
        <v>5957</v>
      </c>
      <c r="G6508" s="126">
        <v>11.99</v>
      </c>
    </row>
    <row r="6509" spans="1:7" x14ac:dyDescent="0.25">
      <c r="A6509" s="126">
        <v>36783</v>
      </c>
      <c r="B6509" s="126" t="s">
        <v>4996</v>
      </c>
      <c r="C6509" s="126" t="s">
        <v>442</v>
      </c>
      <c r="D6509" s="126">
        <v>750</v>
      </c>
      <c r="E6509" s="126">
        <v>12</v>
      </c>
      <c r="F6509" s="126" t="s">
        <v>6034</v>
      </c>
      <c r="G6509" s="126">
        <v>15.99</v>
      </c>
    </row>
    <row r="6510" spans="1:7" x14ac:dyDescent="0.25">
      <c r="A6510" s="126">
        <v>35784</v>
      </c>
      <c r="B6510" s="126" t="s">
        <v>4555</v>
      </c>
      <c r="C6510" s="126" t="s">
        <v>442</v>
      </c>
      <c r="D6510" s="126">
        <v>3000</v>
      </c>
      <c r="E6510" s="126">
        <v>4</v>
      </c>
      <c r="F6510" s="126" t="s">
        <v>5844</v>
      </c>
      <c r="G6510" s="126">
        <v>39.99</v>
      </c>
    </row>
    <row r="6511" spans="1:7" x14ac:dyDescent="0.25">
      <c r="A6511" s="126">
        <v>37352</v>
      </c>
      <c r="B6511" s="126" t="s">
        <v>4831</v>
      </c>
      <c r="C6511" s="126" t="s">
        <v>443</v>
      </c>
      <c r="D6511" s="126">
        <v>473</v>
      </c>
      <c r="E6511" s="126">
        <v>24</v>
      </c>
      <c r="F6511" s="126" t="s">
        <v>6678</v>
      </c>
      <c r="G6511" s="126">
        <v>4.79</v>
      </c>
    </row>
    <row r="6512" spans="1:7" x14ac:dyDescent="0.25">
      <c r="A6512" s="126">
        <v>37352</v>
      </c>
      <c r="B6512" s="126" t="s">
        <v>4831</v>
      </c>
      <c r="C6512" s="126" t="s">
        <v>443</v>
      </c>
      <c r="D6512" s="126">
        <v>473</v>
      </c>
      <c r="E6512" s="126">
        <v>24</v>
      </c>
      <c r="F6512" s="126" t="s">
        <v>6678</v>
      </c>
      <c r="G6512" s="126">
        <v>4.79</v>
      </c>
    </row>
    <row r="6513" spans="1:7" x14ac:dyDescent="0.25">
      <c r="A6513" s="126">
        <v>35838</v>
      </c>
      <c r="B6513" s="126" t="s">
        <v>4562</v>
      </c>
      <c r="C6513" s="126" t="s">
        <v>442</v>
      </c>
      <c r="D6513" s="126">
        <v>750</v>
      </c>
      <c r="E6513" s="126">
        <v>12</v>
      </c>
      <c r="F6513" s="126" t="s">
        <v>5972</v>
      </c>
      <c r="G6513" s="126">
        <v>22.54</v>
      </c>
    </row>
    <row r="6514" spans="1:7" x14ac:dyDescent="0.25">
      <c r="A6514" s="126">
        <v>36356</v>
      </c>
      <c r="B6514" s="126" t="s">
        <v>4975</v>
      </c>
      <c r="C6514" s="126" t="s">
        <v>443</v>
      </c>
      <c r="D6514" s="126">
        <v>3784</v>
      </c>
      <c r="E6514" s="126">
        <v>3</v>
      </c>
      <c r="F6514" s="126" t="s">
        <v>6565</v>
      </c>
      <c r="G6514" s="126">
        <v>27.96</v>
      </c>
    </row>
    <row r="6515" spans="1:7" x14ac:dyDescent="0.25">
      <c r="A6515" s="126">
        <v>36356</v>
      </c>
      <c r="B6515" s="126" t="s">
        <v>4975</v>
      </c>
      <c r="C6515" s="126" t="s">
        <v>443</v>
      </c>
      <c r="D6515" s="126">
        <v>3784</v>
      </c>
      <c r="E6515" s="126">
        <v>3</v>
      </c>
      <c r="F6515" s="126" t="s">
        <v>6565</v>
      </c>
      <c r="G6515" s="126">
        <v>27.96</v>
      </c>
    </row>
    <row r="6516" spans="1:7" x14ac:dyDescent="0.25">
      <c r="A6516" s="126">
        <v>36361</v>
      </c>
      <c r="B6516" s="126" t="s">
        <v>4715</v>
      </c>
      <c r="C6516" s="126" t="s">
        <v>443</v>
      </c>
      <c r="D6516" s="126">
        <v>473</v>
      </c>
      <c r="E6516" s="126">
        <v>24</v>
      </c>
      <c r="F6516" s="126" t="s">
        <v>6449</v>
      </c>
      <c r="G6516" s="126">
        <v>5.46</v>
      </c>
    </row>
    <row r="6517" spans="1:7" x14ac:dyDescent="0.25">
      <c r="A6517" s="126">
        <v>36361</v>
      </c>
      <c r="B6517" s="126" t="s">
        <v>4715</v>
      </c>
      <c r="C6517" s="126" t="s">
        <v>443</v>
      </c>
      <c r="D6517" s="126">
        <v>473</v>
      </c>
      <c r="E6517" s="126">
        <v>24</v>
      </c>
      <c r="F6517" s="126" t="s">
        <v>6449</v>
      </c>
      <c r="G6517" s="126">
        <v>5.46</v>
      </c>
    </row>
    <row r="6518" spans="1:7" x14ac:dyDescent="0.25">
      <c r="A6518" s="126">
        <v>38351</v>
      </c>
      <c r="B6518" s="126" t="s">
        <v>5311</v>
      </c>
      <c r="C6518" s="126" t="s">
        <v>442</v>
      </c>
      <c r="D6518" s="126">
        <v>750</v>
      </c>
      <c r="E6518" s="126">
        <v>12</v>
      </c>
      <c r="F6518" s="126" t="s">
        <v>5965</v>
      </c>
      <c r="G6518" s="126">
        <v>39.99</v>
      </c>
    </row>
    <row r="6519" spans="1:7" x14ac:dyDescent="0.25">
      <c r="A6519" s="126">
        <v>38500</v>
      </c>
      <c r="B6519" s="126" t="s">
        <v>5341</v>
      </c>
      <c r="C6519" s="126" t="s">
        <v>443</v>
      </c>
      <c r="D6519" s="126">
        <v>473</v>
      </c>
      <c r="E6519" s="126">
        <v>24</v>
      </c>
      <c r="F6519" s="126" t="s">
        <v>6615</v>
      </c>
      <c r="G6519" s="126">
        <v>4.0999999999999996</v>
      </c>
    </row>
    <row r="6520" spans="1:7" x14ac:dyDescent="0.25">
      <c r="A6520" s="126">
        <v>38500</v>
      </c>
      <c r="B6520" s="126" t="s">
        <v>5341</v>
      </c>
      <c r="C6520" s="126" t="s">
        <v>443</v>
      </c>
      <c r="D6520" s="126">
        <v>473</v>
      </c>
      <c r="E6520" s="126">
        <v>24</v>
      </c>
      <c r="F6520" s="126" t="s">
        <v>6615</v>
      </c>
      <c r="G6520" s="126">
        <v>4.0999999999999996</v>
      </c>
    </row>
    <row r="6521" spans="1:7" x14ac:dyDescent="0.25">
      <c r="A6521" s="126">
        <v>37776</v>
      </c>
      <c r="B6521" s="126" t="s">
        <v>5085</v>
      </c>
      <c r="C6521" s="126" t="s">
        <v>441</v>
      </c>
      <c r="D6521" s="126">
        <v>750</v>
      </c>
      <c r="E6521" s="126">
        <v>6</v>
      </c>
      <c r="F6521" s="126" t="s">
        <v>5845</v>
      </c>
      <c r="G6521" s="126">
        <v>49.99</v>
      </c>
    </row>
    <row r="6522" spans="1:7" x14ac:dyDescent="0.25">
      <c r="A6522" s="126">
        <v>35658</v>
      </c>
      <c r="B6522" s="126" t="s">
        <v>4520</v>
      </c>
      <c r="C6522" s="126" t="s">
        <v>443</v>
      </c>
      <c r="D6522" s="126">
        <v>473</v>
      </c>
      <c r="E6522" s="126">
        <v>24</v>
      </c>
      <c r="F6522" s="126" t="s">
        <v>6599</v>
      </c>
      <c r="G6522" s="126">
        <v>3.89</v>
      </c>
    </row>
    <row r="6523" spans="1:7" x14ac:dyDescent="0.25">
      <c r="A6523" s="126">
        <v>35658</v>
      </c>
      <c r="B6523" s="126" t="s">
        <v>4520</v>
      </c>
      <c r="C6523" s="126" t="s">
        <v>443</v>
      </c>
      <c r="D6523" s="126">
        <v>473</v>
      </c>
      <c r="E6523" s="126">
        <v>24</v>
      </c>
      <c r="F6523" s="126" t="s">
        <v>6599</v>
      </c>
      <c r="G6523" s="126">
        <v>3.89</v>
      </c>
    </row>
    <row r="6524" spans="1:7" x14ac:dyDescent="0.25">
      <c r="A6524" s="126">
        <v>35837</v>
      </c>
      <c r="B6524" s="126" t="s">
        <v>4561</v>
      </c>
      <c r="C6524" s="126" t="s">
        <v>442</v>
      </c>
      <c r="D6524" s="126">
        <v>750</v>
      </c>
      <c r="E6524" s="126">
        <v>6</v>
      </c>
      <c r="F6524" s="126" t="s">
        <v>6210</v>
      </c>
      <c r="G6524" s="126">
        <v>42.95</v>
      </c>
    </row>
    <row r="6525" spans="1:7" x14ac:dyDescent="0.25">
      <c r="A6525" s="126">
        <v>35836</v>
      </c>
      <c r="B6525" s="126" t="s">
        <v>4560</v>
      </c>
      <c r="C6525" s="126" t="s">
        <v>442</v>
      </c>
      <c r="D6525" s="126">
        <v>1500</v>
      </c>
      <c r="E6525" s="126">
        <v>6</v>
      </c>
      <c r="F6525" s="126" t="s">
        <v>5844</v>
      </c>
      <c r="G6525" s="126">
        <v>21.99</v>
      </c>
    </row>
    <row r="6526" spans="1:7" x14ac:dyDescent="0.25">
      <c r="A6526" s="126">
        <v>35911</v>
      </c>
      <c r="B6526" s="126" t="s">
        <v>4450</v>
      </c>
      <c r="C6526" s="126" t="s">
        <v>441</v>
      </c>
      <c r="D6526" s="126">
        <v>750</v>
      </c>
      <c r="E6526" s="126">
        <v>12</v>
      </c>
      <c r="F6526" s="126" t="s">
        <v>5786</v>
      </c>
      <c r="G6526" s="126">
        <v>179.99</v>
      </c>
    </row>
    <row r="6527" spans="1:7" x14ac:dyDescent="0.25">
      <c r="A6527" s="126">
        <v>36013</v>
      </c>
      <c r="B6527" s="126" t="s">
        <v>4902</v>
      </c>
      <c r="C6527" s="126" t="s">
        <v>443</v>
      </c>
      <c r="D6527" s="126">
        <v>2130</v>
      </c>
      <c r="E6527" s="126">
        <v>4</v>
      </c>
      <c r="F6527" s="126" t="s">
        <v>6179</v>
      </c>
      <c r="G6527" s="126">
        <v>12.79</v>
      </c>
    </row>
    <row r="6528" spans="1:7" x14ac:dyDescent="0.25">
      <c r="A6528" s="126">
        <v>36013</v>
      </c>
      <c r="B6528" s="126" t="s">
        <v>4902</v>
      </c>
      <c r="C6528" s="126" t="s">
        <v>443</v>
      </c>
      <c r="D6528" s="126">
        <v>2130</v>
      </c>
      <c r="E6528" s="126">
        <v>4</v>
      </c>
      <c r="F6528" s="126" t="s">
        <v>6179</v>
      </c>
      <c r="G6528" s="126">
        <v>12.79</v>
      </c>
    </row>
    <row r="6529" spans="1:7" x14ac:dyDescent="0.25">
      <c r="A6529" s="126">
        <v>35835</v>
      </c>
      <c r="B6529" s="126" t="s">
        <v>4559</v>
      </c>
      <c r="C6529" s="126" t="s">
        <v>442</v>
      </c>
      <c r="D6529" s="126">
        <v>3000</v>
      </c>
      <c r="E6529" s="126">
        <v>6</v>
      </c>
      <c r="F6529" s="126" t="s">
        <v>5771</v>
      </c>
      <c r="G6529" s="126">
        <v>39.99</v>
      </c>
    </row>
    <row r="6530" spans="1:7" x14ac:dyDescent="0.25">
      <c r="A6530" s="126">
        <v>35780</v>
      </c>
      <c r="B6530" s="126" t="s">
        <v>4554</v>
      </c>
      <c r="C6530" s="126" t="s">
        <v>442</v>
      </c>
      <c r="D6530" s="126">
        <v>3000</v>
      </c>
      <c r="E6530" s="126">
        <v>4</v>
      </c>
      <c r="F6530" s="126" t="s">
        <v>5972</v>
      </c>
      <c r="G6530" s="126">
        <v>35.99</v>
      </c>
    </row>
    <row r="6531" spans="1:7" x14ac:dyDescent="0.25">
      <c r="A6531" s="126">
        <v>37256</v>
      </c>
      <c r="B6531" s="126" t="s">
        <v>4943</v>
      </c>
      <c r="C6531" s="126" t="s">
        <v>443</v>
      </c>
      <c r="D6531" s="126">
        <v>473</v>
      </c>
      <c r="E6531" s="126">
        <v>24</v>
      </c>
      <c r="F6531" s="126" t="s">
        <v>6615</v>
      </c>
      <c r="G6531" s="126">
        <v>4.25</v>
      </c>
    </row>
    <row r="6532" spans="1:7" x14ac:dyDescent="0.25">
      <c r="A6532" s="126">
        <v>37256</v>
      </c>
      <c r="B6532" s="126" t="s">
        <v>4943</v>
      </c>
      <c r="C6532" s="126" t="s">
        <v>443</v>
      </c>
      <c r="D6532" s="126">
        <v>473</v>
      </c>
      <c r="E6532" s="126">
        <v>24</v>
      </c>
      <c r="F6532" s="126" t="s">
        <v>6615</v>
      </c>
      <c r="G6532" s="126">
        <v>4.25</v>
      </c>
    </row>
    <row r="6533" spans="1:7" x14ac:dyDescent="0.25">
      <c r="A6533" s="126">
        <v>37257</v>
      </c>
      <c r="B6533" s="126" t="s">
        <v>4942</v>
      </c>
      <c r="C6533" s="126" t="s">
        <v>443</v>
      </c>
      <c r="D6533" s="126">
        <v>473</v>
      </c>
      <c r="E6533" s="126">
        <v>24</v>
      </c>
      <c r="F6533" s="126" t="s">
        <v>6529</v>
      </c>
      <c r="G6533" s="126">
        <v>4.75</v>
      </c>
    </row>
    <row r="6534" spans="1:7" x14ac:dyDescent="0.25">
      <c r="A6534" s="126">
        <v>37257</v>
      </c>
      <c r="B6534" s="126" t="s">
        <v>4942</v>
      </c>
      <c r="C6534" s="126" t="s">
        <v>443</v>
      </c>
      <c r="D6534" s="126">
        <v>473</v>
      </c>
      <c r="E6534" s="126">
        <v>24</v>
      </c>
      <c r="F6534" s="126" t="s">
        <v>6529</v>
      </c>
      <c r="G6534" s="126">
        <v>4.75</v>
      </c>
    </row>
    <row r="6535" spans="1:7" x14ac:dyDescent="0.25">
      <c r="A6535" s="126">
        <v>35579</v>
      </c>
      <c r="B6535" s="126" t="s">
        <v>4607</v>
      </c>
      <c r="C6535" s="126" t="s">
        <v>443</v>
      </c>
      <c r="D6535" s="126">
        <v>1892</v>
      </c>
      <c r="E6535" s="126">
        <v>6</v>
      </c>
      <c r="F6535" s="126" t="s">
        <v>6656</v>
      </c>
      <c r="G6535" s="126">
        <v>19.59</v>
      </c>
    </row>
    <row r="6536" spans="1:7" x14ac:dyDescent="0.25">
      <c r="A6536" s="126">
        <v>35579</v>
      </c>
      <c r="B6536" s="126" t="s">
        <v>4607</v>
      </c>
      <c r="C6536" s="126" t="s">
        <v>443</v>
      </c>
      <c r="D6536" s="126">
        <v>1892</v>
      </c>
      <c r="E6536" s="126">
        <v>6</v>
      </c>
      <c r="F6536" s="126" t="s">
        <v>6656</v>
      </c>
      <c r="G6536" s="126">
        <v>19.59</v>
      </c>
    </row>
    <row r="6537" spans="1:7" x14ac:dyDescent="0.25">
      <c r="A6537" s="126">
        <v>36355</v>
      </c>
      <c r="B6537" s="126" t="s">
        <v>4713</v>
      </c>
      <c r="C6537" s="126" t="s">
        <v>443</v>
      </c>
      <c r="D6537" s="126">
        <v>2130</v>
      </c>
      <c r="E6537" s="126">
        <v>4</v>
      </c>
      <c r="F6537" s="126" t="s">
        <v>6182</v>
      </c>
      <c r="G6537" s="126">
        <v>13.5</v>
      </c>
    </row>
    <row r="6538" spans="1:7" x14ac:dyDescent="0.25">
      <c r="A6538" s="126">
        <v>36355</v>
      </c>
      <c r="B6538" s="126" t="s">
        <v>4713</v>
      </c>
      <c r="C6538" s="126" t="s">
        <v>443</v>
      </c>
      <c r="D6538" s="126">
        <v>2130</v>
      </c>
      <c r="E6538" s="126">
        <v>4</v>
      </c>
      <c r="F6538" s="126" t="s">
        <v>6182</v>
      </c>
      <c r="G6538" s="126">
        <v>13.5</v>
      </c>
    </row>
    <row r="6539" spans="1:7" x14ac:dyDescent="0.25">
      <c r="A6539" s="126">
        <v>38431</v>
      </c>
      <c r="B6539" s="126" t="s">
        <v>5331</v>
      </c>
      <c r="C6539" s="126" t="s">
        <v>443</v>
      </c>
      <c r="D6539" s="126">
        <v>355</v>
      </c>
      <c r="E6539" s="126">
        <v>24</v>
      </c>
      <c r="F6539" s="126" t="s">
        <v>6413</v>
      </c>
      <c r="G6539" s="126">
        <v>2.75</v>
      </c>
    </row>
    <row r="6540" spans="1:7" x14ac:dyDescent="0.25">
      <c r="A6540" s="126">
        <v>38431</v>
      </c>
      <c r="B6540" s="126" t="s">
        <v>5331</v>
      </c>
      <c r="C6540" s="126" t="s">
        <v>443</v>
      </c>
      <c r="D6540" s="126">
        <v>355</v>
      </c>
      <c r="E6540" s="126">
        <v>24</v>
      </c>
      <c r="F6540" s="126" t="s">
        <v>6413</v>
      </c>
      <c r="G6540" s="126">
        <v>2.75</v>
      </c>
    </row>
    <row r="6541" spans="1:7" x14ac:dyDescent="0.25">
      <c r="A6541" s="126">
        <v>38432</v>
      </c>
      <c r="B6541" s="126" t="s">
        <v>5332</v>
      </c>
      <c r="C6541" s="126" t="s">
        <v>443</v>
      </c>
      <c r="D6541" s="126">
        <v>355</v>
      </c>
      <c r="E6541" s="126">
        <v>24</v>
      </c>
      <c r="F6541" s="126" t="s">
        <v>6413</v>
      </c>
      <c r="G6541" s="126">
        <v>2.4900000000000002</v>
      </c>
    </row>
    <row r="6542" spans="1:7" x14ac:dyDescent="0.25">
      <c r="A6542" s="126">
        <v>38432</v>
      </c>
      <c r="B6542" s="126" t="s">
        <v>5332</v>
      </c>
      <c r="C6542" s="126" t="s">
        <v>443</v>
      </c>
      <c r="D6542" s="126">
        <v>355</v>
      </c>
      <c r="E6542" s="126">
        <v>24</v>
      </c>
      <c r="F6542" s="126" t="s">
        <v>6413</v>
      </c>
      <c r="G6542" s="126">
        <v>2.4900000000000002</v>
      </c>
    </row>
    <row r="6543" spans="1:7" x14ac:dyDescent="0.25">
      <c r="A6543" s="126">
        <v>38433</v>
      </c>
      <c r="B6543" s="126" t="s">
        <v>5333</v>
      </c>
      <c r="C6543" s="126" t="s">
        <v>443</v>
      </c>
      <c r="D6543" s="126">
        <v>473</v>
      </c>
      <c r="E6543" s="126">
        <v>24</v>
      </c>
      <c r="F6543" s="126" t="s">
        <v>6413</v>
      </c>
      <c r="G6543" s="126">
        <v>4.49</v>
      </c>
    </row>
    <row r="6544" spans="1:7" x14ac:dyDescent="0.25">
      <c r="A6544" s="126">
        <v>38433</v>
      </c>
      <c r="B6544" s="126" t="s">
        <v>5333</v>
      </c>
      <c r="C6544" s="126" t="s">
        <v>443</v>
      </c>
      <c r="D6544" s="126">
        <v>473</v>
      </c>
      <c r="E6544" s="126">
        <v>24</v>
      </c>
      <c r="F6544" s="126" t="s">
        <v>6413</v>
      </c>
      <c r="G6544" s="126">
        <v>4.49</v>
      </c>
    </row>
    <row r="6545" spans="1:7" x14ac:dyDescent="0.25">
      <c r="A6545" s="126">
        <v>38107</v>
      </c>
      <c r="B6545" s="126" t="s">
        <v>5086</v>
      </c>
      <c r="C6545" s="126" t="s">
        <v>444</v>
      </c>
      <c r="D6545" s="126">
        <v>473</v>
      </c>
      <c r="E6545" s="126">
        <v>24</v>
      </c>
      <c r="F6545" s="126" t="s">
        <v>5754</v>
      </c>
      <c r="G6545" s="126">
        <v>3.5</v>
      </c>
    </row>
    <row r="6546" spans="1:7" x14ac:dyDescent="0.25">
      <c r="A6546" s="126">
        <v>38110</v>
      </c>
      <c r="B6546" s="126" t="s">
        <v>5087</v>
      </c>
      <c r="C6546" s="126" t="s">
        <v>442</v>
      </c>
      <c r="D6546" s="126">
        <v>4000</v>
      </c>
      <c r="E6546" s="126">
        <v>4</v>
      </c>
      <c r="F6546" s="126" t="s">
        <v>5946</v>
      </c>
      <c r="G6546" s="126">
        <v>39.99</v>
      </c>
    </row>
    <row r="6547" spans="1:7" x14ac:dyDescent="0.25">
      <c r="A6547" s="126">
        <v>36269</v>
      </c>
      <c r="B6547" s="126" t="s">
        <v>4750</v>
      </c>
      <c r="C6547" s="126" t="s">
        <v>441</v>
      </c>
      <c r="D6547" s="126">
        <v>750</v>
      </c>
      <c r="E6547" s="126">
        <v>12</v>
      </c>
      <c r="F6547" s="126" t="s">
        <v>5773</v>
      </c>
      <c r="G6547" s="126">
        <v>29.99</v>
      </c>
    </row>
    <row r="6548" spans="1:7" x14ac:dyDescent="0.25">
      <c r="A6548" s="126">
        <v>35584</v>
      </c>
      <c r="B6548" s="126" t="s">
        <v>4670</v>
      </c>
      <c r="C6548" s="126" t="s">
        <v>443</v>
      </c>
      <c r="D6548" s="126">
        <v>330</v>
      </c>
      <c r="E6548" s="126">
        <v>24</v>
      </c>
      <c r="F6548" s="126" t="s">
        <v>6199</v>
      </c>
      <c r="G6548" s="126">
        <v>2.62</v>
      </c>
    </row>
    <row r="6549" spans="1:7" x14ac:dyDescent="0.25">
      <c r="A6549" s="126">
        <v>35584</v>
      </c>
      <c r="B6549" s="126" t="s">
        <v>4670</v>
      </c>
      <c r="C6549" s="126" t="s">
        <v>443</v>
      </c>
      <c r="D6549" s="126">
        <v>330</v>
      </c>
      <c r="E6549" s="126">
        <v>24</v>
      </c>
      <c r="F6549" s="126" t="s">
        <v>6199</v>
      </c>
      <c r="G6549" s="126">
        <v>2.62</v>
      </c>
    </row>
    <row r="6550" spans="1:7" x14ac:dyDescent="0.25">
      <c r="A6550" s="126">
        <v>35590</v>
      </c>
      <c r="B6550" s="126" t="s">
        <v>4499</v>
      </c>
      <c r="C6550" s="126" t="s">
        <v>443</v>
      </c>
      <c r="D6550" s="126">
        <v>473</v>
      </c>
      <c r="E6550" s="126">
        <v>24</v>
      </c>
      <c r="F6550" s="126" t="s">
        <v>6413</v>
      </c>
      <c r="G6550" s="126">
        <v>3.49</v>
      </c>
    </row>
    <row r="6551" spans="1:7" x14ac:dyDescent="0.25">
      <c r="A6551" s="126">
        <v>35590</v>
      </c>
      <c r="B6551" s="126" t="s">
        <v>4499</v>
      </c>
      <c r="C6551" s="126" t="s">
        <v>443</v>
      </c>
      <c r="D6551" s="126">
        <v>473</v>
      </c>
      <c r="E6551" s="126">
        <v>24</v>
      </c>
      <c r="F6551" s="126" t="s">
        <v>6413</v>
      </c>
      <c r="G6551" s="126">
        <v>3.49</v>
      </c>
    </row>
    <row r="6552" spans="1:7" x14ac:dyDescent="0.25">
      <c r="A6552" s="126">
        <v>36108</v>
      </c>
      <c r="B6552" s="126" t="s">
        <v>4693</v>
      </c>
      <c r="C6552" s="126" t="s">
        <v>443</v>
      </c>
      <c r="D6552" s="126">
        <v>473</v>
      </c>
      <c r="E6552" s="126">
        <v>24</v>
      </c>
      <c r="F6552" s="126" t="s">
        <v>6182</v>
      </c>
      <c r="G6552" s="126">
        <v>3.31</v>
      </c>
    </row>
    <row r="6553" spans="1:7" x14ac:dyDescent="0.25">
      <c r="A6553" s="126">
        <v>36108</v>
      </c>
      <c r="B6553" s="126" t="s">
        <v>4693</v>
      </c>
      <c r="C6553" s="126" t="s">
        <v>443</v>
      </c>
      <c r="D6553" s="126">
        <v>473</v>
      </c>
      <c r="E6553" s="126">
        <v>24</v>
      </c>
      <c r="F6553" s="126" t="s">
        <v>6182</v>
      </c>
      <c r="G6553" s="126">
        <v>3.31</v>
      </c>
    </row>
    <row r="6554" spans="1:7" x14ac:dyDescent="0.25">
      <c r="A6554" s="126">
        <v>36190</v>
      </c>
      <c r="B6554" s="126" t="s">
        <v>4676</v>
      </c>
      <c r="C6554" s="126" t="s">
        <v>443</v>
      </c>
      <c r="D6554" s="126">
        <v>4260</v>
      </c>
      <c r="E6554" s="126">
        <v>2</v>
      </c>
      <c r="F6554" s="126" t="s">
        <v>6413</v>
      </c>
      <c r="G6554" s="126">
        <v>24.99</v>
      </c>
    </row>
    <row r="6555" spans="1:7" x14ac:dyDescent="0.25">
      <c r="A6555" s="126">
        <v>36190</v>
      </c>
      <c r="B6555" s="126" t="s">
        <v>4676</v>
      </c>
      <c r="C6555" s="126" t="s">
        <v>443</v>
      </c>
      <c r="D6555" s="126">
        <v>4260</v>
      </c>
      <c r="E6555" s="126">
        <v>2</v>
      </c>
      <c r="F6555" s="126" t="s">
        <v>6413</v>
      </c>
      <c r="G6555" s="126">
        <v>24.99</v>
      </c>
    </row>
    <row r="6556" spans="1:7" x14ac:dyDescent="0.25">
      <c r="A6556" s="126">
        <v>36885</v>
      </c>
      <c r="B6556" s="126" t="s">
        <v>3161</v>
      </c>
      <c r="C6556" s="126" t="s">
        <v>442</v>
      </c>
      <c r="D6556" s="126">
        <v>750</v>
      </c>
      <c r="E6556" s="126">
        <v>6</v>
      </c>
      <c r="F6556" s="126" t="s">
        <v>5965</v>
      </c>
      <c r="G6556" s="126">
        <v>34.99</v>
      </c>
    </row>
    <row r="6557" spans="1:7" x14ac:dyDescent="0.25">
      <c r="A6557" s="126">
        <v>36996</v>
      </c>
      <c r="B6557" s="126" t="s">
        <v>4956</v>
      </c>
      <c r="C6557" s="126" t="s">
        <v>443</v>
      </c>
      <c r="D6557" s="126">
        <v>500</v>
      </c>
      <c r="E6557" s="126">
        <v>12</v>
      </c>
      <c r="F6557" s="126" t="s">
        <v>6449</v>
      </c>
      <c r="G6557" s="126">
        <v>18.32</v>
      </c>
    </row>
    <row r="6558" spans="1:7" x14ac:dyDescent="0.25">
      <c r="A6558" s="126">
        <v>36996</v>
      </c>
      <c r="B6558" s="126" t="s">
        <v>4956</v>
      </c>
      <c r="C6558" s="126" t="s">
        <v>443</v>
      </c>
      <c r="D6558" s="126">
        <v>500</v>
      </c>
      <c r="E6558" s="126">
        <v>12</v>
      </c>
      <c r="F6558" s="126" t="s">
        <v>6449</v>
      </c>
      <c r="G6558" s="126">
        <v>18.32</v>
      </c>
    </row>
    <row r="6559" spans="1:7" x14ac:dyDescent="0.25">
      <c r="A6559" s="126">
        <v>36997</v>
      </c>
      <c r="B6559" s="126" t="s">
        <v>4955</v>
      </c>
      <c r="C6559" s="126" t="s">
        <v>443</v>
      </c>
      <c r="D6559" s="126">
        <v>500</v>
      </c>
      <c r="E6559" s="126">
        <v>12</v>
      </c>
      <c r="F6559" s="126" t="s">
        <v>6449</v>
      </c>
      <c r="G6559" s="126">
        <v>18.32</v>
      </c>
    </row>
    <row r="6560" spans="1:7" x14ac:dyDescent="0.25">
      <c r="A6560" s="126">
        <v>36997</v>
      </c>
      <c r="B6560" s="126" t="s">
        <v>4955</v>
      </c>
      <c r="C6560" s="126" t="s">
        <v>443</v>
      </c>
      <c r="D6560" s="126">
        <v>500</v>
      </c>
      <c r="E6560" s="126">
        <v>12</v>
      </c>
      <c r="F6560" s="126" t="s">
        <v>6449</v>
      </c>
      <c r="G6560" s="126">
        <v>18.32</v>
      </c>
    </row>
    <row r="6561" spans="1:7" x14ac:dyDescent="0.25">
      <c r="A6561" s="126">
        <v>37446</v>
      </c>
      <c r="B6561" s="126" t="s">
        <v>4987</v>
      </c>
      <c r="C6561" s="126" t="s">
        <v>443</v>
      </c>
      <c r="D6561" s="126">
        <v>473</v>
      </c>
      <c r="E6561" s="126">
        <v>24</v>
      </c>
      <c r="F6561" s="126" t="s">
        <v>6638</v>
      </c>
      <c r="G6561" s="126">
        <v>4.2</v>
      </c>
    </row>
    <row r="6562" spans="1:7" x14ac:dyDescent="0.25">
      <c r="A6562" s="126">
        <v>37446</v>
      </c>
      <c r="B6562" s="126" t="s">
        <v>4987</v>
      </c>
      <c r="C6562" s="126" t="s">
        <v>443</v>
      </c>
      <c r="D6562" s="126">
        <v>473</v>
      </c>
      <c r="E6562" s="126">
        <v>24</v>
      </c>
      <c r="F6562" s="126" t="s">
        <v>6638</v>
      </c>
      <c r="G6562" s="126">
        <v>4.2</v>
      </c>
    </row>
    <row r="6563" spans="1:7" x14ac:dyDescent="0.25">
      <c r="A6563" s="126">
        <v>36358</v>
      </c>
      <c r="B6563" s="126" t="s">
        <v>4714</v>
      </c>
      <c r="C6563" s="126" t="s">
        <v>443</v>
      </c>
      <c r="D6563" s="126">
        <v>473</v>
      </c>
      <c r="E6563" s="126">
        <v>24</v>
      </c>
      <c r="F6563" s="126" t="s">
        <v>6449</v>
      </c>
      <c r="G6563" s="126">
        <v>5.46</v>
      </c>
    </row>
    <row r="6564" spans="1:7" x14ac:dyDescent="0.25">
      <c r="A6564" s="126">
        <v>36358</v>
      </c>
      <c r="B6564" s="126" t="s">
        <v>4714</v>
      </c>
      <c r="C6564" s="126" t="s">
        <v>443</v>
      </c>
      <c r="D6564" s="126">
        <v>473</v>
      </c>
      <c r="E6564" s="126">
        <v>24</v>
      </c>
      <c r="F6564" s="126" t="s">
        <v>6449</v>
      </c>
      <c r="G6564" s="126">
        <v>5.46</v>
      </c>
    </row>
    <row r="6565" spans="1:7" x14ac:dyDescent="0.25">
      <c r="A6565" s="126">
        <v>36890</v>
      </c>
      <c r="B6565" s="126" t="s">
        <v>4841</v>
      </c>
      <c r="C6565" s="126" t="s">
        <v>443</v>
      </c>
      <c r="D6565" s="126">
        <v>2130</v>
      </c>
      <c r="E6565" s="126">
        <v>4</v>
      </c>
      <c r="F6565" s="126" t="s">
        <v>6195</v>
      </c>
      <c r="G6565" s="126">
        <v>10.44</v>
      </c>
    </row>
    <row r="6566" spans="1:7" x14ac:dyDescent="0.25">
      <c r="A6566" s="126">
        <v>36890</v>
      </c>
      <c r="B6566" s="126" t="s">
        <v>4841</v>
      </c>
      <c r="C6566" s="126" t="s">
        <v>443</v>
      </c>
      <c r="D6566" s="126">
        <v>2130</v>
      </c>
      <c r="E6566" s="126">
        <v>4</v>
      </c>
      <c r="F6566" s="126" t="s">
        <v>6195</v>
      </c>
      <c r="G6566" s="126">
        <v>10.44</v>
      </c>
    </row>
    <row r="6567" spans="1:7" x14ac:dyDescent="0.25">
      <c r="A6567" s="126">
        <v>36998</v>
      </c>
      <c r="B6567" s="126" t="s">
        <v>4954</v>
      </c>
      <c r="C6567" s="126" t="s">
        <v>443</v>
      </c>
      <c r="D6567" s="126">
        <v>500</v>
      </c>
      <c r="E6567" s="126">
        <v>12</v>
      </c>
      <c r="F6567" s="126" t="s">
        <v>6449</v>
      </c>
      <c r="G6567" s="126">
        <v>14.1</v>
      </c>
    </row>
    <row r="6568" spans="1:7" x14ac:dyDescent="0.25">
      <c r="A6568" s="126">
        <v>36998</v>
      </c>
      <c r="B6568" s="126" t="s">
        <v>4954</v>
      </c>
      <c r="C6568" s="126" t="s">
        <v>443</v>
      </c>
      <c r="D6568" s="126">
        <v>500</v>
      </c>
      <c r="E6568" s="126">
        <v>12</v>
      </c>
      <c r="F6568" s="126" t="s">
        <v>6449</v>
      </c>
      <c r="G6568" s="126">
        <v>14.1</v>
      </c>
    </row>
    <row r="6569" spans="1:7" x14ac:dyDescent="0.25">
      <c r="A6569" s="126">
        <v>36999</v>
      </c>
      <c r="B6569" s="126" t="s">
        <v>4953</v>
      </c>
      <c r="C6569" s="126" t="s">
        <v>443</v>
      </c>
      <c r="D6569" s="126">
        <v>500</v>
      </c>
      <c r="E6569" s="126">
        <v>12</v>
      </c>
      <c r="F6569" s="126" t="s">
        <v>6449</v>
      </c>
      <c r="G6569" s="126">
        <v>18.649999999999999</v>
      </c>
    </row>
    <row r="6570" spans="1:7" x14ac:dyDescent="0.25">
      <c r="A6570" s="126">
        <v>36999</v>
      </c>
      <c r="B6570" s="126" t="s">
        <v>4953</v>
      </c>
      <c r="C6570" s="126" t="s">
        <v>443</v>
      </c>
      <c r="D6570" s="126">
        <v>500</v>
      </c>
      <c r="E6570" s="126">
        <v>12</v>
      </c>
      <c r="F6570" s="126" t="s">
        <v>6449</v>
      </c>
      <c r="G6570" s="126">
        <v>18.649999999999999</v>
      </c>
    </row>
    <row r="6571" spans="1:7" x14ac:dyDescent="0.25">
      <c r="A6571" s="126">
        <v>35657</v>
      </c>
      <c r="B6571" s="126" t="s">
        <v>4519</v>
      </c>
      <c r="C6571" s="126" t="s">
        <v>443</v>
      </c>
      <c r="D6571" s="126">
        <v>473</v>
      </c>
      <c r="E6571" s="126">
        <v>24</v>
      </c>
      <c r="F6571" s="126" t="s">
        <v>6656</v>
      </c>
      <c r="G6571" s="126">
        <v>4.75</v>
      </c>
    </row>
    <row r="6572" spans="1:7" x14ac:dyDescent="0.25">
      <c r="A6572" s="126">
        <v>35657</v>
      </c>
      <c r="B6572" s="126" t="s">
        <v>4519</v>
      </c>
      <c r="C6572" s="126" t="s">
        <v>443</v>
      </c>
      <c r="D6572" s="126">
        <v>473</v>
      </c>
      <c r="E6572" s="126">
        <v>24</v>
      </c>
      <c r="F6572" s="126" t="s">
        <v>6656</v>
      </c>
      <c r="G6572" s="126">
        <v>4.75</v>
      </c>
    </row>
    <row r="6573" spans="1:7" x14ac:dyDescent="0.25">
      <c r="A6573" s="126">
        <v>37003</v>
      </c>
      <c r="B6573" s="126" t="s">
        <v>5551</v>
      </c>
      <c r="C6573" s="126" t="s">
        <v>443</v>
      </c>
      <c r="D6573" s="126">
        <v>473</v>
      </c>
      <c r="E6573" s="126">
        <v>24</v>
      </c>
      <c r="F6573" s="126" t="s">
        <v>6180</v>
      </c>
      <c r="G6573" s="126">
        <v>3.49</v>
      </c>
    </row>
    <row r="6574" spans="1:7" x14ac:dyDescent="0.25">
      <c r="A6574" s="126">
        <v>37003</v>
      </c>
      <c r="B6574" s="126" t="s">
        <v>5551</v>
      </c>
      <c r="C6574" s="126" t="s">
        <v>443</v>
      </c>
      <c r="D6574" s="126">
        <v>473</v>
      </c>
      <c r="E6574" s="126">
        <v>24</v>
      </c>
      <c r="F6574" s="126" t="s">
        <v>6180</v>
      </c>
      <c r="G6574" s="126">
        <v>3.49</v>
      </c>
    </row>
    <row r="6575" spans="1:7" x14ac:dyDescent="0.25">
      <c r="A6575" s="126">
        <v>36316</v>
      </c>
      <c r="B6575" s="126" t="s">
        <v>4730</v>
      </c>
      <c r="C6575" s="126" t="s">
        <v>441</v>
      </c>
      <c r="D6575" s="126">
        <v>750</v>
      </c>
      <c r="E6575" s="126">
        <v>12</v>
      </c>
      <c r="F6575" s="126" t="s">
        <v>5965</v>
      </c>
      <c r="G6575" s="126">
        <v>49.99</v>
      </c>
    </row>
    <row r="6576" spans="1:7" x14ac:dyDescent="0.25">
      <c r="A6576" s="126">
        <v>36474</v>
      </c>
      <c r="B6576" s="126" t="s">
        <v>4746</v>
      </c>
      <c r="C6576" s="126" t="s">
        <v>441</v>
      </c>
      <c r="D6576" s="126">
        <v>300</v>
      </c>
      <c r="E6576" s="126">
        <v>20</v>
      </c>
      <c r="F6576" s="126" t="s">
        <v>5771</v>
      </c>
      <c r="G6576" s="126">
        <v>11.99</v>
      </c>
    </row>
    <row r="6577" spans="1:7" x14ac:dyDescent="0.25">
      <c r="A6577" s="126">
        <v>37023</v>
      </c>
      <c r="B6577" s="126" t="s">
        <v>4896</v>
      </c>
      <c r="C6577" s="126" t="s">
        <v>443</v>
      </c>
      <c r="D6577" s="126">
        <v>473</v>
      </c>
      <c r="E6577" s="126">
        <v>12</v>
      </c>
      <c r="F6577" s="126" t="s">
        <v>6413</v>
      </c>
      <c r="G6577" s="126">
        <v>3.49</v>
      </c>
    </row>
    <row r="6578" spans="1:7" x14ac:dyDescent="0.25">
      <c r="A6578" s="126">
        <v>37023</v>
      </c>
      <c r="B6578" s="126" t="s">
        <v>4896</v>
      </c>
      <c r="C6578" s="126" t="s">
        <v>443</v>
      </c>
      <c r="D6578" s="126">
        <v>473</v>
      </c>
      <c r="E6578" s="126">
        <v>12</v>
      </c>
      <c r="F6578" s="126" t="s">
        <v>6413</v>
      </c>
      <c r="G6578" s="126">
        <v>3.49</v>
      </c>
    </row>
    <row r="6579" spans="1:7" x14ac:dyDescent="0.25">
      <c r="A6579" s="126">
        <v>37026</v>
      </c>
      <c r="B6579" s="126" t="s">
        <v>4894</v>
      </c>
      <c r="C6579" s="126" t="s">
        <v>443</v>
      </c>
      <c r="D6579" s="126">
        <v>473</v>
      </c>
      <c r="E6579" s="126">
        <v>12</v>
      </c>
      <c r="F6579" s="126" t="s">
        <v>6413</v>
      </c>
      <c r="G6579" s="126">
        <v>3.49</v>
      </c>
    </row>
    <row r="6580" spans="1:7" x14ac:dyDescent="0.25">
      <c r="A6580" s="126">
        <v>37026</v>
      </c>
      <c r="B6580" s="126" t="s">
        <v>4894</v>
      </c>
      <c r="C6580" s="126" t="s">
        <v>443</v>
      </c>
      <c r="D6580" s="126">
        <v>473</v>
      </c>
      <c r="E6580" s="126">
        <v>12</v>
      </c>
      <c r="F6580" s="126" t="s">
        <v>6413</v>
      </c>
      <c r="G6580" s="126">
        <v>3.49</v>
      </c>
    </row>
    <row r="6581" spans="1:7" x14ac:dyDescent="0.25">
      <c r="A6581" s="126">
        <v>37027</v>
      </c>
      <c r="B6581" s="126" t="s">
        <v>4893</v>
      </c>
      <c r="C6581" s="126" t="s">
        <v>443</v>
      </c>
      <c r="D6581" s="126">
        <v>473</v>
      </c>
      <c r="E6581" s="126">
        <v>12</v>
      </c>
      <c r="F6581" s="126" t="s">
        <v>6413</v>
      </c>
      <c r="G6581" s="126">
        <v>3.49</v>
      </c>
    </row>
    <row r="6582" spans="1:7" x14ac:dyDescent="0.25">
      <c r="A6582" s="126">
        <v>37027</v>
      </c>
      <c r="B6582" s="126" t="s">
        <v>4893</v>
      </c>
      <c r="C6582" s="126" t="s">
        <v>443</v>
      </c>
      <c r="D6582" s="126">
        <v>473</v>
      </c>
      <c r="E6582" s="126">
        <v>12</v>
      </c>
      <c r="F6582" s="126" t="s">
        <v>6413</v>
      </c>
      <c r="G6582" s="126">
        <v>3.49</v>
      </c>
    </row>
    <row r="6583" spans="1:7" x14ac:dyDescent="0.25">
      <c r="A6583" s="126">
        <v>35912</v>
      </c>
      <c r="B6583" s="126" t="s">
        <v>4451</v>
      </c>
      <c r="C6583" s="126" t="s">
        <v>442</v>
      </c>
      <c r="D6583" s="126">
        <v>3000</v>
      </c>
      <c r="E6583" s="126">
        <v>4</v>
      </c>
      <c r="F6583" s="126" t="s">
        <v>5999</v>
      </c>
      <c r="G6583" s="126">
        <v>44.99</v>
      </c>
    </row>
    <row r="6584" spans="1:7" x14ac:dyDescent="0.25">
      <c r="A6584" s="126">
        <v>38092</v>
      </c>
      <c r="B6584" s="126" t="s">
        <v>5084</v>
      </c>
      <c r="C6584" s="126" t="s">
        <v>441</v>
      </c>
      <c r="D6584" s="126">
        <v>750</v>
      </c>
      <c r="E6584" s="126">
        <v>6</v>
      </c>
      <c r="F6584" s="126" t="s">
        <v>5794</v>
      </c>
      <c r="G6584" s="126">
        <v>59.99</v>
      </c>
    </row>
    <row r="6585" spans="1:7" x14ac:dyDescent="0.25">
      <c r="A6585" s="126">
        <v>38345</v>
      </c>
      <c r="B6585" s="126" t="s">
        <v>5306</v>
      </c>
      <c r="C6585" s="126" t="s">
        <v>443</v>
      </c>
      <c r="D6585" s="126">
        <v>750</v>
      </c>
      <c r="E6585" s="126">
        <v>12</v>
      </c>
      <c r="F6585" s="126" t="s">
        <v>6578</v>
      </c>
      <c r="G6585" s="126">
        <v>13.74</v>
      </c>
    </row>
    <row r="6586" spans="1:7" x14ac:dyDescent="0.25">
      <c r="A6586" s="126">
        <v>38345</v>
      </c>
      <c r="B6586" s="126" t="s">
        <v>5306</v>
      </c>
      <c r="C6586" s="126" t="s">
        <v>443</v>
      </c>
      <c r="D6586" s="126">
        <v>750</v>
      </c>
      <c r="E6586" s="126">
        <v>12</v>
      </c>
      <c r="F6586" s="126" t="s">
        <v>6578</v>
      </c>
      <c r="G6586" s="126">
        <v>13.74</v>
      </c>
    </row>
    <row r="6587" spans="1:7" x14ac:dyDescent="0.25">
      <c r="A6587" s="126">
        <v>38346</v>
      </c>
      <c r="B6587" s="126" t="s">
        <v>5307</v>
      </c>
      <c r="C6587" s="126" t="s">
        <v>443</v>
      </c>
      <c r="D6587" s="126">
        <v>750</v>
      </c>
      <c r="E6587" s="126">
        <v>12</v>
      </c>
      <c r="F6587" s="126" t="s">
        <v>6578</v>
      </c>
      <c r="G6587" s="126">
        <v>15.74</v>
      </c>
    </row>
    <row r="6588" spans="1:7" x14ac:dyDescent="0.25">
      <c r="A6588" s="126">
        <v>38346</v>
      </c>
      <c r="B6588" s="126" t="s">
        <v>5307</v>
      </c>
      <c r="C6588" s="126" t="s">
        <v>443</v>
      </c>
      <c r="D6588" s="126">
        <v>750</v>
      </c>
      <c r="E6588" s="126">
        <v>12</v>
      </c>
      <c r="F6588" s="126" t="s">
        <v>6578</v>
      </c>
      <c r="G6588" s="126">
        <v>15.74</v>
      </c>
    </row>
    <row r="6589" spans="1:7" x14ac:dyDescent="0.25">
      <c r="A6589" s="126">
        <v>38527</v>
      </c>
      <c r="B6589" s="126" t="s">
        <v>5342</v>
      </c>
      <c r="C6589" s="126" t="s">
        <v>441</v>
      </c>
      <c r="D6589" s="126">
        <v>750</v>
      </c>
      <c r="E6589" s="126">
        <v>6</v>
      </c>
      <c r="F6589" s="126" t="s">
        <v>5788</v>
      </c>
      <c r="G6589" s="126">
        <v>27.99</v>
      </c>
    </row>
    <row r="6590" spans="1:7" x14ac:dyDescent="0.25">
      <c r="A6590" s="126">
        <v>35841</v>
      </c>
      <c r="B6590" s="126" t="s">
        <v>4563</v>
      </c>
      <c r="C6590" s="126" t="s">
        <v>442</v>
      </c>
      <c r="D6590" s="126">
        <v>750</v>
      </c>
      <c r="E6590" s="126">
        <v>6</v>
      </c>
      <c r="F6590" s="126" t="s">
        <v>6416</v>
      </c>
      <c r="G6590" s="126">
        <v>145.21</v>
      </c>
    </row>
    <row r="6591" spans="1:7" x14ac:dyDescent="0.25">
      <c r="A6591" s="126">
        <v>36379</v>
      </c>
      <c r="B6591" s="126" t="s">
        <v>5552</v>
      </c>
      <c r="C6591" s="126" t="s">
        <v>444</v>
      </c>
      <c r="D6591" s="126">
        <v>473</v>
      </c>
      <c r="E6591" s="126">
        <v>24</v>
      </c>
      <c r="F6591" s="126" t="s">
        <v>6525</v>
      </c>
      <c r="G6591" s="126">
        <v>3.89</v>
      </c>
    </row>
    <row r="6592" spans="1:7" x14ac:dyDescent="0.25">
      <c r="A6592" s="126">
        <v>36364</v>
      </c>
      <c r="B6592" s="126" t="s">
        <v>4716</v>
      </c>
      <c r="C6592" s="126" t="s">
        <v>443</v>
      </c>
      <c r="D6592" s="126">
        <v>473</v>
      </c>
      <c r="E6592" s="126">
        <v>24</v>
      </c>
      <c r="F6592" s="126" t="s">
        <v>6449</v>
      </c>
      <c r="G6592" s="126">
        <v>5.46</v>
      </c>
    </row>
    <row r="6593" spans="1:7" x14ac:dyDescent="0.25">
      <c r="A6593" s="126">
        <v>36364</v>
      </c>
      <c r="B6593" s="126" t="s">
        <v>4716</v>
      </c>
      <c r="C6593" s="126" t="s">
        <v>443</v>
      </c>
      <c r="D6593" s="126">
        <v>473</v>
      </c>
      <c r="E6593" s="126">
        <v>24</v>
      </c>
      <c r="F6593" s="126" t="s">
        <v>6449</v>
      </c>
      <c r="G6593" s="126">
        <v>5.46</v>
      </c>
    </row>
    <row r="6594" spans="1:7" x14ac:dyDescent="0.25">
      <c r="A6594" s="126">
        <v>36194</v>
      </c>
      <c r="B6594" s="126" t="s">
        <v>4704</v>
      </c>
      <c r="C6594" s="126" t="s">
        <v>443</v>
      </c>
      <c r="D6594" s="126">
        <v>2838</v>
      </c>
      <c r="E6594" s="126">
        <v>4</v>
      </c>
      <c r="F6594" s="126" t="s">
        <v>6413</v>
      </c>
      <c r="G6594" s="126">
        <v>21.99</v>
      </c>
    </row>
    <row r="6595" spans="1:7" x14ac:dyDescent="0.25">
      <c r="A6595" s="126">
        <v>36194</v>
      </c>
      <c r="B6595" s="126" t="s">
        <v>4704</v>
      </c>
      <c r="C6595" s="126" t="s">
        <v>443</v>
      </c>
      <c r="D6595" s="126">
        <v>2838</v>
      </c>
      <c r="E6595" s="126">
        <v>4</v>
      </c>
      <c r="F6595" s="126" t="s">
        <v>6413</v>
      </c>
      <c r="G6595" s="126">
        <v>21.99</v>
      </c>
    </row>
    <row r="6596" spans="1:7" x14ac:dyDescent="0.25">
      <c r="A6596" s="126">
        <v>37000</v>
      </c>
      <c r="B6596" s="126" t="s">
        <v>4900</v>
      </c>
      <c r="C6596" s="126" t="s">
        <v>443</v>
      </c>
      <c r="D6596" s="126">
        <v>500</v>
      </c>
      <c r="E6596" s="126">
        <v>12</v>
      </c>
      <c r="F6596" s="126" t="s">
        <v>6449</v>
      </c>
      <c r="G6596" s="126">
        <v>9.15</v>
      </c>
    </row>
    <row r="6597" spans="1:7" x14ac:dyDescent="0.25">
      <c r="A6597" s="126">
        <v>37000</v>
      </c>
      <c r="B6597" s="126" t="s">
        <v>4900</v>
      </c>
      <c r="C6597" s="126" t="s">
        <v>443</v>
      </c>
      <c r="D6597" s="126">
        <v>500</v>
      </c>
      <c r="E6597" s="126">
        <v>12</v>
      </c>
      <c r="F6597" s="126" t="s">
        <v>6449</v>
      </c>
      <c r="G6597" s="126">
        <v>9.15</v>
      </c>
    </row>
    <row r="6598" spans="1:7" x14ac:dyDescent="0.25">
      <c r="A6598" s="126">
        <v>37002</v>
      </c>
      <c r="B6598" s="126" t="s">
        <v>4899</v>
      </c>
      <c r="C6598" s="126" t="s">
        <v>443</v>
      </c>
      <c r="D6598" s="126">
        <v>8520</v>
      </c>
      <c r="E6598" s="126">
        <v>1</v>
      </c>
      <c r="F6598" s="126" t="s">
        <v>6212</v>
      </c>
      <c r="G6598" s="126">
        <v>38.49</v>
      </c>
    </row>
    <row r="6599" spans="1:7" x14ac:dyDescent="0.25">
      <c r="A6599" s="126">
        <v>37002</v>
      </c>
      <c r="B6599" s="126" t="s">
        <v>4899</v>
      </c>
      <c r="C6599" s="126" t="s">
        <v>443</v>
      </c>
      <c r="D6599" s="126">
        <v>8520</v>
      </c>
      <c r="E6599" s="126">
        <v>1</v>
      </c>
      <c r="F6599" s="126" t="s">
        <v>6212</v>
      </c>
      <c r="G6599" s="126">
        <v>38.49</v>
      </c>
    </row>
    <row r="6600" spans="1:7" x14ac:dyDescent="0.25">
      <c r="A6600" s="126">
        <v>36368</v>
      </c>
      <c r="B6600" s="126" t="s">
        <v>4717</v>
      </c>
      <c r="C6600" s="126" t="s">
        <v>443</v>
      </c>
      <c r="D6600" s="126">
        <v>473</v>
      </c>
      <c r="E6600" s="126">
        <v>24</v>
      </c>
      <c r="F6600" s="126" t="s">
        <v>6449</v>
      </c>
      <c r="G6600" s="126">
        <v>5.46</v>
      </c>
    </row>
    <row r="6601" spans="1:7" x14ac:dyDescent="0.25">
      <c r="A6601" s="126">
        <v>36368</v>
      </c>
      <c r="B6601" s="126" t="s">
        <v>4717</v>
      </c>
      <c r="C6601" s="126" t="s">
        <v>443</v>
      </c>
      <c r="D6601" s="126">
        <v>473</v>
      </c>
      <c r="E6601" s="126">
        <v>24</v>
      </c>
      <c r="F6601" s="126" t="s">
        <v>6449</v>
      </c>
      <c r="G6601" s="126">
        <v>5.46</v>
      </c>
    </row>
    <row r="6602" spans="1:7" x14ac:dyDescent="0.25">
      <c r="A6602" s="126">
        <v>36371</v>
      </c>
      <c r="B6602" s="126" t="s">
        <v>4740</v>
      </c>
      <c r="C6602" s="126" t="s">
        <v>443</v>
      </c>
      <c r="D6602" s="126">
        <v>1420</v>
      </c>
      <c r="E6602" s="126">
        <v>6</v>
      </c>
      <c r="F6602" s="126" t="s">
        <v>6656</v>
      </c>
      <c r="G6602" s="126">
        <v>19.59</v>
      </c>
    </row>
    <row r="6603" spans="1:7" x14ac:dyDescent="0.25">
      <c r="A6603" s="126">
        <v>36371</v>
      </c>
      <c r="B6603" s="126" t="s">
        <v>4740</v>
      </c>
      <c r="C6603" s="126" t="s">
        <v>443</v>
      </c>
      <c r="D6603" s="126">
        <v>1420</v>
      </c>
      <c r="E6603" s="126">
        <v>6</v>
      </c>
      <c r="F6603" s="126" t="s">
        <v>6656</v>
      </c>
      <c r="G6603" s="126">
        <v>19.59</v>
      </c>
    </row>
    <row r="6604" spans="1:7" x14ac:dyDescent="0.25">
      <c r="A6604" s="126">
        <v>37303</v>
      </c>
      <c r="B6604" s="126" t="s">
        <v>4832</v>
      </c>
      <c r="C6604" s="126" t="s">
        <v>443</v>
      </c>
      <c r="D6604" s="126">
        <v>473</v>
      </c>
      <c r="E6604" s="126">
        <v>24</v>
      </c>
      <c r="F6604" s="126" t="s">
        <v>6678</v>
      </c>
      <c r="G6604" s="126">
        <v>4.49</v>
      </c>
    </row>
    <row r="6605" spans="1:7" x14ac:dyDescent="0.25">
      <c r="A6605" s="126">
        <v>37303</v>
      </c>
      <c r="B6605" s="126" t="s">
        <v>4832</v>
      </c>
      <c r="C6605" s="126" t="s">
        <v>443</v>
      </c>
      <c r="D6605" s="126">
        <v>473</v>
      </c>
      <c r="E6605" s="126">
        <v>24</v>
      </c>
      <c r="F6605" s="126" t="s">
        <v>6678</v>
      </c>
      <c r="G6605" s="126">
        <v>4.49</v>
      </c>
    </row>
    <row r="6606" spans="1:7" x14ac:dyDescent="0.25">
      <c r="A6606" s="126">
        <v>37304</v>
      </c>
      <c r="B6606" s="126" t="s">
        <v>5083</v>
      </c>
      <c r="C6606" s="126" t="s">
        <v>443</v>
      </c>
      <c r="D6606" s="126">
        <v>473</v>
      </c>
      <c r="E6606" s="126">
        <v>24</v>
      </c>
      <c r="F6606" s="126" t="s">
        <v>6431</v>
      </c>
      <c r="G6606" s="126">
        <v>2.98</v>
      </c>
    </row>
    <row r="6607" spans="1:7" x14ac:dyDescent="0.25">
      <c r="A6607" s="126">
        <v>37304</v>
      </c>
      <c r="B6607" s="126" t="s">
        <v>5083</v>
      </c>
      <c r="C6607" s="126" t="s">
        <v>443</v>
      </c>
      <c r="D6607" s="126">
        <v>473</v>
      </c>
      <c r="E6607" s="126">
        <v>24</v>
      </c>
      <c r="F6607" s="126" t="s">
        <v>6431</v>
      </c>
      <c r="G6607" s="126">
        <v>2.98</v>
      </c>
    </row>
    <row r="6608" spans="1:7" x14ac:dyDescent="0.25">
      <c r="A6608" s="126">
        <v>36533</v>
      </c>
      <c r="B6608" s="126" t="s">
        <v>4690</v>
      </c>
      <c r="C6608" s="126" t="s">
        <v>443</v>
      </c>
      <c r="D6608" s="126">
        <v>500</v>
      </c>
      <c r="E6608" s="126">
        <v>24</v>
      </c>
      <c r="F6608" s="126" t="s">
        <v>6113</v>
      </c>
      <c r="G6608" s="126">
        <v>3.02</v>
      </c>
    </row>
    <row r="6609" spans="1:7" x14ac:dyDescent="0.25">
      <c r="A6609" s="126">
        <v>38300</v>
      </c>
      <c r="B6609" s="126" t="s">
        <v>5089</v>
      </c>
      <c r="C6609" s="126" t="s">
        <v>443</v>
      </c>
      <c r="D6609" s="126">
        <v>473</v>
      </c>
      <c r="E6609" s="126">
        <v>24</v>
      </c>
      <c r="F6609" s="126" t="s">
        <v>6257</v>
      </c>
      <c r="G6609" s="126">
        <v>4.95</v>
      </c>
    </row>
    <row r="6610" spans="1:7" x14ac:dyDescent="0.25">
      <c r="A6610" s="126">
        <v>38300</v>
      </c>
      <c r="B6610" s="126" t="s">
        <v>5089</v>
      </c>
      <c r="C6610" s="126" t="s">
        <v>443</v>
      </c>
      <c r="D6610" s="126">
        <v>473</v>
      </c>
      <c r="E6610" s="126">
        <v>24</v>
      </c>
      <c r="F6610" s="126" t="s">
        <v>6257</v>
      </c>
      <c r="G6610" s="126">
        <v>4.95</v>
      </c>
    </row>
    <row r="6611" spans="1:7" x14ac:dyDescent="0.25">
      <c r="A6611" s="126">
        <v>36708</v>
      </c>
      <c r="B6611" s="126" t="s">
        <v>5001</v>
      </c>
      <c r="C6611" s="126" t="s">
        <v>441</v>
      </c>
      <c r="D6611" s="126">
        <v>750</v>
      </c>
      <c r="E6611" s="126">
        <v>6</v>
      </c>
      <c r="F6611" s="126" t="s">
        <v>6195</v>
      </c>
      <c r="G6611" s="126">
        <v>34.99</v>
      </c>
    </row>
    <row r="6612" spans="1:7" x14ac:dyDescent="0.25">
      <c r="A6612" s="126">
        <v>37030</v>
      </c>
      <c r="B6612" s="126" t="s">
        <v>4892</v>
      </c>
      <c r="C6612" s="126" t="s">
        <v>443</v>
      </c>
      <c r="D6612" s="126">
        <v>5676</v>
      </c>
      <c r="E6612" s="126">
        <v>2</v>
      </c>
      <c r="F6612" s="126" t="s">
        <v>6413</v>
      </c>
      <c r="G6612" s="126">
        <v>34.99</v>
      </c>
    </row>
    <row r="6613" spans="1:7" x14ac:dyDescent="0.25">
      <c r="A6613" s="126">
        <v>37030</v>
      </c>
      <c r="B6613" s="126" t="s">
        <v>4892</v>
      </c>
      <c r="C6613" s="126" t="s">
        <v>443</v>
      </c>
      <c r="D6613" s="126">
        <v>5676</v>
      </c>
      <c r="E6613" s="126">
        <v>2</v>
      </c>
      <c r="F6613" s="126" t="s">
        <v>6413</v>
      </c>
      <c r="G6613" s="126">
        <v>34.99</v>
      </c>
    </row>
    <row r="6614" spans="1:7" x14ac:dyDescent="0.25">
      <c r="A6614" s="126">
        <v>38302</v>
      </c>
      <c r="B6614" s="126" t="s">
        <v>5297</v>
      </c>
      <c r="C6614" s="126" t="s">
        <v>443</v>
      </c>
      <c r="D6614" s="126">
        <v>473</v>
      </c>
      <c r="E6614" s="126">
        <v>24</v>
      </c>
      <c r="F6614" s="126" t="s">
        <v>6180</v>
      </c>
      <c r="G6614" s="126">
        <v>3.88</v>
      </c>
    </row>
    <row r="6615" spans="1:7" x14ac:dyDescent="0.25">
      <c r="A6615" s="126">
        <v>38302</v>
      </c>
      <c r="B6615" s="126" t="s">
        <v>5297</v>
      </c>
      <c r="C6615" s="126" t="s">
        <v>443</v>
      </c>
      <c r="D6615" s="126">
        <v>473</v>
      </c>
      <c r="E6615" s="126">
        <v>24</v>
      </c>
      <c r="F6615" s="126" t="s">
        <v>6180</v>
      </c>
      <c r="G6615" s="126">
        <v>3.88</v>
      </c>
    </row>
    <row r="6616" spans="1:7" x14ac:dyDescent="0.25">
      <c r="A6616" s="126">
        <v>36831</v>
      </c>
      <c r="B6616" s="126" t="s">
        <v>4681</v>
      </c>
      <c r="C6616" s="126" t="s">
        <v>443</v>
      </c>
      <c r="D6616" s="126">
        <v>473</v>
      </c>
      <c r="E6616" s="126">
        <v>24</v>
      </c>
      <c r="F6616" s="126" t="s">
        <v>6484</v>
      </c>
      <c r="G6616" s="126">
        <v>3.99</v>
      </c>
    </row>
    <row r="6617" spans="1:7" x14ac:dyDescent="0.25">
      <c r="A6617" s="126">
        <v>36831</v>
      </c>
      <c r="B6617" s="126" t="s">
        <v>4681</v>
      </c>
      <c r="C6617" s="126" t="s">
        <v>443</v>
      </c>
      <c r="D6617" s="126">
        <v>473</v>
      </c>
      <c r="E6617" s="126">
        <v>24</v>
      </c>
      <c r="F6617" s="126" t="s">
        <v>6484</v>
      </c>
      <c r="G6617" s="126">
        <v>3.99</v>
      </c>
    </row>
    <row r="6618" spans="1:7" x14ac:dyDescent="0.25">
      <c r="A6618" s="126">
        <v>38305</v>
      </c>
      <c r="B6618" s="126" t="s">
        <v>5298</v>
      </c>
      <c r="C6618" s="126" t="s">
        <v>443</v>
      </c>
      <c r="D6618" s="126">
        <v>500</v>
      </c>
      <c r="E6618" s="126">
        <v>12</v>
      </c>
      <c r="F6618" s="126" t="s">
        <v>6413</v>
      </c>
      <c r="G6618" s="126">
        <v>7</v>
      </c>
    </row>
    <row r="6619" spans="1:7" x14ac:dyDescent="0.25">
      <c r="A6619" s="126">
        <v>38305</v>
      </c>
      <c r="B6619" s="126" t="s">
        <v>5298</v>
      </c>
      <c r="C6619" s="126" t="s">
        <v>443</v>
      </c>
      <c r="D6619" s="126">
        <v>500</v>
      </c>
      <c r="E6619" s="126">
        <v>12</v>
      </c>
      <c r="F6619" s="126" t="s">
        <v>6413</v>
      </c>
      <c r="G6619" s="126">
        <v>7</v>
      </c>
    </row>
    <row r="6620" spans="1:7" x14ac:dyDescent="0.25">
      <c r="A6620" s="126">
        <v>37729</v>
      </c>
      <c r="B6620" s="126" t="s">
        <v>5101</v>
      </c>
      <c r="C6620" s="126" t="s">
        <v>443</v>
      </c>
      <c r="D6620" s="126">
        <v>2000</v>
      </c>
      <c r="E6620" s="126">
        <v>8</v>
      </c>
      <c r="F6620" s="126" t="s">
        <v>6203</v>
      </c>
      <c r="G6620" s="126">
        <v>11.4</v>
      </c>
    </row>
    <row r="6621" spans="1:7" x14ac:dyDescent="0.25">
      <c r="A6621" s="126">
        <v>37729</v>
      </c>
      <c r="B6621" s="126" t="s">
        <v>5101</v>
      </c>
      <c r="C6621" s="126" t="s">
        <v>443</v>
      </c>
      <c r="D6621" s="126">
        <v>2000</v>
      </c>
      <c r="E6621" s="126">
        <v>8</v>
      </c>
      <c r="F6621" s="126" t="s">
        <v>6203</v>
      </c>
      <c r="G6621" s="126">
        <v>11.4</v>
      </c>
    </row>
    <row r="6622" spans="1:7" x14ac:dyDescent="0.25">
      <c r="A6622" s="126">
        <v>37664</v>
      </c>
      <c r="B6622" s="126" t="s">
        <v>5106</v>
      </c>
      <c r="C6622" s="126" t="s">
        <v>444</v>
      </c>
      <c r="D6622" s="126">
        <v>1600</v>
      </c>
      <c r="E6622" s="126">
        <v>8</v>
      </c>
      <c r="F6622" s="126" t="s">
        <v>5996</v>
      </c>
      <c r="G6622" s="126">
        <v>11.99</v>
      </c>
    </row>
    <row r="6623" spans="1:7" x14ac:dyDescent="0.25">
      <c r="A6623" s="126">
        <v>37251</v>
      </c>
      <c r="B6623" s="126" t="s">
        <v>4944</v>
      </c>
      <c r="C6623" s="126" t="s">
        <v>442</v>
      </c>
      <c r="D6623" s="126">
        <v>1500</v>
      </c>
      <c r="E6623" s="126">
        <v>6</v>
      </c>
      <c r="F6623" s="126" t="s">
        <v>5968</v>
      </c>
      <c r="G6623" s="126">
        <v>27.99</v>
      </c>
    </row>
    <row r="6624" spans="1:7" x14ac:dyDescent="0.25">
      <c r="A6624" s="126">
        <v>37750</v>
      </c>
      <c r="B6624" s="126" t="s">
        <v>5109</v>
      </c>
      <c r="C6624" s="126" t="s">
        <v>441</v>
      </c>
      <c r="D6624" s="126">
        <v>750</v>
      </c>
      <c r="E6624" s="126">
        <v>6</v>
      </c>
      <c r="F6624" s="126" t="s">
        <v>5844</v>
      </c>
      <c r="G6624" s="126">
        <v>99.99</v>
      </c>
    </row>
    <row r="6625" spans="1:7" x14ac:dyDescent="0.25">
      <c r="A6625" s="126">
        <v>36167</v>
      </c>
      <c r="B6625" s="126" t="s">
        <v>4695</v>
      </c>
      <c r="C6625" s="126" t="s">
        <v>443</v>
      </c>
      <c r="D6625" s="126">
        <v>355</v>
      </c>
      <c r="E6625" s="126">
        <v>24</v>
      </c>
      <c r="F6625" s="126" t="s">
        <v>6449</v>
      </c>
      <c r="G6625" s="126">
        <v>5.76</v>
      </c>
    </row>
    <row r="6626" spans="1:7" x14ac:dyDescent="0.25">
      <c r="A6626" s="126">
        <v>36167</v>
      </c>
      <c r="B6626" s="126" t="s">
        <v>4695</v>
      </c>
      <c r="C6626" s="126" t="s">
        <v>443</v>
      </c>
      <c r="D6626" s="126">
        <v>355</v>
      </c>
      <c r="E6626" s="126">
        <v>24</v>
      </c>
      <c r="F6626" s="126" t="s">
        <v>6449</v>
      </c>
      <c r="G6626" s="126">
        <v>5.76</v>
      </c>
    </row>
    <row r="6627" spans="1:7" x14ac:dyDescent="0.25">
      <c r="A6627" s="126">
        <v>36169</v>
      </c>
      <c r="B6627" s="126" t="s">
        <v>4696</v>
      </c>
      <c r="C6627" s="126" t="s">
        <v>443</v>
      </c>
      <c r="D6627" s="126">
        <v>375</v>
      </c>
      <c r="E6627" s="126">
        <v>12</v>
      </c>
      <c r="F6627" s="126" t="s">
        <v>6449</v>
      </c>
      <c r="G6627" s="126">
        <v>6.51</v>
      </c>
    </row>
    <row r="6628" spans="1:7" x14ac:dyDescent="0.25">
      <c r="A6628" s="126">
        <v>36169</v>
      </c>
      <c r="B6628" s="126" t="s">
        <v>4696</v>
      </c>
      <c r="C6628" s="126" t="s">
        <v>443</v>
      </c>
      <c r="D6628" s="126">
        <v>375</v>
      </c>
      <c r="E6628" s="126">
        <v>12</v>
      </c>
      <c r="F6628" s="126" t="s">
        <v>6449</v>
      </c>
      <c r="G6628" s="126">
        <v>6.51</v>
      </c>
    </row>
    <row r="6629" spans="1:7" x14ac:dyDescent="0.25">
      <c r="A6629" s="126">
        <v>35915</v>
      </c>
      <c r="B6629" s="126" t="s">
        <v>4453</v>
      </c>
      <c r="C6629" s="126" t="s">
        <v>442</v>
      </c>
      <c r="D6629" s="126">
        <v>250</v>
      </c>
      <c r="E6629" s="126">
        <v>24</v>
      </c>
      <c r="F6629" s="126" t="s">
        <v>5946</v>
      </c>
      <c r="G6629" s="126">
        <v>3.99</v>
      </c>
    </row>
    <row r="6630" spans="1:7" x14ac:dyDescent="0.25">
      <c r="A6630" s="126">
        <v>35916</v>
      </c>
      <c r="B6630" s="126" t="s">
        <v>4454</v>
      </c>
      <c r="C6630" s="126" t="s">
        <v>442</v>
      </c>
      <c r="D6630" s="126">
        <v>250</v>
      </c>
      <c r="E6630" s="126">
        <v>24</v>
      </c>
      <c r="F6630" s="126" t="s">
        <v>5946</v>
      </c>
      <c r="G6630" s="126">
        <v>3.99</v>
      </c>
    </row>
    <row r="6631" spans="1:7" x14ac:dyDescent="0.25">
      <c r="A6631" s="126">
        <v>36142</v>
      </c>
      <c r="B6631" s="126" t="s">
        <v>1562</v>
      </c>
      <c r="C6631" s="126" t="s">
        <v>442</v>
      </c>
      <c r="D6631" s="126">
        <v>750</v>
      </c>
      <c r="E6631" s="126">
        <v>12</v>
      </c>
      <c r="F6631" s="126" t="s">
        <v>5972</v>
      </c>
      <c r="G6631" s="126">
        <v>29.99</v>
      </c>
    </row>
    <row r="6632" spans="1:7" x14ac:dyDescent="0.25">
      <c r="A6632" s="126">
        <v>37541</v>
      </c>
      <c r="B6632" s="126" t="s">
        <v>4912</v>
      </c>
      <c r="C6632" s="126" t="s">
        <v>442</v>
      </c>
      <c r="D6632" s="126">
        <v>3000</v>
      </c>
      <c r="E6632" s="126">
        <v>4</v>
      </c>
      <c r="F6632" s="126" t="s">
        <v>5965</v>
      </c>
      <c r="G6632" s="126">
        <v>38.99</v>
      </c>
    </row>
    <row r="6633" spans="1:7" x14ac:dyDescent="0.25">
      <c r="A6633" s="126">
        <v>37581</v>
      </c>
      <c r="B6633" s="126" t="s">
        <v>5118</v>
      </c>
      <c r="C6633" s="126" t="s">
        <v>442</v>
      </c>
      <c r="D6633" s="126">
        <v>750</v>
      </c>
      <c r="E6633" s="126">
        <v>12</v>
      </c>
      <c r="F6633" s="126" t="s">
        <v>6139</v>
      </c>
      <c r="G6633" s="126">
        <v>15.99</v>
      </c>
    </row>
    <row r="6634" spans="1:7" x14ac:dyDescent="0.25">
      <c r="A6634" s="126">
        <v>38322</v>
      </c>
      <c r="B6634" s="126" t="s">
        <v>5300</v>
      </c>
      <c r="C6634" s="126" t="s">
        <v>442</v>
      </c>
      <c r="D6634" s="126">
        <v>750</v>
      </c>
      <c r="E6634" s="126">
        <v>12</v>
      </c>
      <c r="F6634" s="126" t="s">
        <v>5844</v>
      </c>
      <c r="G6634" s="126">
        <v>15.99</v>
      </c>
    </row>
    <row r="6635" spans="1:7" x14ac:dyDescent="0.25">
      <c r="A6635" s="126">
        <v>38327</v>
      </c>
      <c r="B6635" s="126" t="s">
        <v>5301</v>
      </c>
      <c r="C6635" s="126" t="s">
        <v>442</v>
      </c>
      <c r="D6635" s="126">
        <v>750</v>
      </c>
      <c r="E6635" s="126">
        <v>12</v>
      </c>
      <c r="F6635" s="126" t="s">
        <v>6034</v>
      </c>
      <c r="G6635" s="126">
        <v>29.99</v>
      </c>
    </row>
    <row r="6636" spans="1:7" x14ac:dyDescent="0.25">
      <c r="A6636" s="126">
        <v>38334</v>
      </c>
      <c r="B6636" s="126" t="s">
        <v>5302</v>
      </c>
      <c r="C6636" s="126" t="s">
        <v>444</v>
      </c>
      <c r="D6636" s="126">
        <v>2130</v>
      </c>
      <c r="E6636" s="126">
        <v>4</v>
      </c>
      <c r="F6636" s="126" t="s">
        <v>6179</v>
      </c>
      <c r="G6636" s="126">
        <v>15.99</v>
      </c>
    </row>
    <row r="6637" spans="1:7" x14ac:dyDescent="0.25">
      <c r="A6637" s="126">
        <v>37658</v>
      </c>
      <c r="B6637" s="126" t="s">
        <v>5119</v>
      </c>
      <c r="C6637" s="126" t="s">
        <v>442</v>
      </c>
      <c r="D6637" s="126">
        <v>3000</v>
      </c>
      <c r="E6637" s="126">
        <v>4</v>
      </c>
      <c r="F6637" s="126" t="s">
        <v>5933</v>
      </c>
      <c r="G6637" s="126">
        <v>33.99</v>
      </c>
    </row>
    <row r="6638" spans="1:7" x14ac:dyDescent="0.25">
      <c r="A6638" s="126">
        <v>37241</v>
      </c>
      <c r="B6638" s="126" t="s">
        <v>4945</v>
      </c>
      <c r="C6638" s="126" t="s">
        <v>443</v>
      </c>
      <c r="D6638" s="126">
        <v>470</v>
      </c>
      <c r="E6638" s="126">
        <v>20</v>
      </c>
      <c r="F6638" s="126" t="s">
        <v>6182</v>
      </c>
      <c r="G6638" s="126">
        <v>2.59</v>
      </c>
    </row>
    <row r="6639" spans="1:7" x14ac:dyDescent="0.25">
      <c r="A6639" s="126">
        <v>37241</v>
      </c>
      <c r="B6639" s="126" t="s">
        <v>4945</v>
      </c>
      <c r="C6639" s="126" t="s">
        <v>443</v>
      </c>
      <c r="D6639" s="126">
        <v>470</v>
      </c>
      <c r="E6639" s="126">
        <v>20</v>
      </c>
      <c r="F6639" s="126" t="s">
        <v>6182</v>
      </c>
      <c r="G6639" s="126">
        <v>2.59</v>
      </c>
    </row>
    <row r="6640" spans="1:7" x14ac:dyDescent="0.25">
      <c r="A6640" s="126">
        <v>38343</v>
      </c>
      <c r="B6640" s="126" t="s">
        <v>5304</v>
      </c>
      <c r="C6640" s="126" t="s">
        <v>443</v>
      </c>
      <c r="D6640" s="126">
        <v>355</v>
      </c>
      <c r="E6640" s="126">
        <v>24</v>
      </c>
      <c r="F6640" s="126" t="s">
        <v>6413</v>
      </c>
      <c r="G6640" s="126">
        <v>1.5</v>
      </c>
    </row>
    <row r="6641" spans="1:7" x14ac:dyDescent="0.25">
      <c r="A6641" s="126">
        <v>38343</v>
      </c>
      <c r="B6641" s="126" t="s">
        <v>5304</v>
      </c>
      <c r="C6641" s="126" t="s">
        <v>443</v>
      </c>
      <c r="D6641" s="126">
        <v>355</v>
      </c>
      <c r="E6641" s="126">
        <v>24</v>
      </c>
      <c r="F6641" s="126" t="s">
        <v>6413</v>
      </c>
      <c r="G6641" s="126">
        <v>1.5</v>
      </c>
    </row>
    <row r="6642" spans="1:7" x14ac:dyDescent="0.25">
      <c r="A6642" s="126">
        <v>37349</v>
      </c>
      <c r="B6642" s="126" t="s">
        <v>4922</v>
      </c>
      <c r="C6642" s="126" t="s">
        <v>443</v>
      </c>
      <c r="D6642" s="126">
        <v>710</v>
      </c>
      <c r="E6642" s="126">
        <v>12</v>
      </c>
      <c r="F6642" s="126" t="s">
        <v>6179</v>
      </c>
      <c r="G6642" s="126">
        <v>4.3</v>
      </c>
    </row>
    <row r="6643" spans="1:7" x14ac:dyDescent="0.25">
      <c r="A6643" s="126">
        <v>37349</v>
      </c>
      <c r="B6643" s="126" t="s">
        <v>4922</v>
      </c>
      <c r="C6643" s="126" t="s">
        <v>443</v>
      </c>
      <c r="D6643" s="126">
        <v>710</v>
      </c>
      <c r="E6643" s="126">
        <v>12</v>
      </c>
      <c r="F6643" s="126" t="s">
        <v>6179</v>
      </c>
      <c r="G6643" s="126">
        <v>4.3</v>
      </c>
    </row>
    <row r="6644" spans="1:7" x14ac:dyDescent="0.25">
      <c r="A6644" s="126">
        <v>37757</v>
      </c>
      <c r="B6644" s="126" t="s">
        <v>5120</v>
      </c>
      <c r="C6644" s="126" t="s">
        <v>443</v>
      </c>
      <c r="D6644" s="126">
        <v>2130</v>
      </c>
      <c r="E6644" s="126">
        <v>4</v>
      </c>
      <c r="F6644" s="126" t="s">
        <v>6570</v>
      </c>
      <c r="G6644" s="126">
        <v>15.99</v>
      </c>
    </row>
    <row r="6645" spans="1:7" x14ac:dyDescent="0.25">
      <c r="A6645" s="126">
        <v>38347</v>
      </c>
      <c r="B6645" s="126" t="s">
        <v>5308</v>
      </c>
      <c r="C6645" s="126" t="s">
        <v>443</v>
      </c>
      <c r="D6645" s="126">
        <v>750</v>
      </c>
      <c r="E6645" s="126">
        <v>12</v>
      </c>
      <c r="F6645" s="126" t="s">
        <v>6578</v>
      </c>
      <c r="G6645" s="126">
        <v>15.74</v>
      </c>
    </row>
    <row r="6646" spans="1:7" x14ac:dyDescent="0.25">
      <c r="A6646" s="126">
        <v>38347</v>
      </c>
      <c r="B6646" s="126" t="s">
        <v>5308</v>
      </c>
      <c r="C6646" s="126" t="s">
        <v>443</v>
      </c>
      <c r="D6646" s="126">
        <v>750</v>
      </c>
      <c r="E6646" s="126">
        <v>12</v>
      </c>
      <c r="F6646" s="126" t="s">
        <v>6578</v>
      </c>
      <c r="G6646" s="126">
        <v>15.74</v>
      </c>
    </row>
    <row r="6647" spans="1:7" x14ac:dyDescent="0.25">
      <c r="A6647" s="126">
        <v>38349</v>
      </c>
      <c r="B6647" s="126" t="s">
        <v>5310</v>
      </c>
      <c r="C6647" s="126" t="s">
        <v>443</v>
      </c>
      <c r="D6647" s="126">
        <v>473</v>
      </c>
      <c r="E6647" s="126">
        <v>24</v>
      </c>
      <c r="F6647" s="126" t="s">
        <v>6578</v>
      </c>
      <c r="G6647" s="126">
        <v>3.64</v>
      </c>
    </row>
    <row r="6648" spans="1:7" x14ac:dyDescent="0.25">
      <c r="A6648" s="126">
        <v>38349</v>
      </c>
      <c r="B6648" s="126" t="s">
        <v>5310</v>
      </c>
      <c r="C6648" s="126" t="s">
        <v>443</v>
      </c>
      <c r="D6648" s="126">
        <v>473</v>
      </c>
      <c r="E6648" s="126">
        <v>24</v>
      </c>
      <c r="F6648" s="126" t="s">
        <v>6578</v>
      </c>
      <c r="G6648" s="126">
        <v>3.64</v>
      </c>
    </row>
    <row r="6649" spans="1:7" x14ac:dyDescent="0.25">
      <c r="A6649" s="126">
        <v>37488</v>
      </c>
      <c r="B6649" s="126" t="s">
        <v>216</v>
      </c>
      <c r="C6649" s="126" t="s">
        <v>443</v>
      </c>
      <c r="D6649" s="126">
        <v>5325</v>
      </c>
      <c r="E6649" s="126">
        <v>1</v>
      </c>
      <c r="F6649" s="126" t="s">
        <v>6212</v>
      </c>
      <c r="G6649" s="126">
        <v>29.98</v>
      </c>
    </row>
    <row r="6650" spans="1:7" x14ac:dyDescent="0.25">
      <c r="A6650" s="126">
        <v>37488</v>
      </c>
      <c r="B6650" s="126" t="s">
        <v>216</v>
      </c>
      <c r="C6650" s="126" t="s">
        <v>443</v>
      </c>
      <c r="D6650" s="126">
        <v>5325</v>
      </c>
      <c r="E6650" s="126">
        <v>1</v>
      </c>
      <c r="F6650" s="126" t="s">
        <v>6212</v>
      </c>
      <c r="G6650" s="126">
        <v>29.98</v>
      </c>
    </row>
    <row r="6651" spans="1:7" x14ac:dyDescent="0.25">
      <c r="A6651" s="126">
        <v>37119</v>
      </c>
      <c r="B6651" s="126" t="s">
        <v>4881</v>
      </c>
      <c r="C6651" s="126" t="s">
        <v>443</v>
      </c>
      <c r="D6651" s="126">
        <v>473</v>
      </c>
      <c r="E6651" s="126">
        <v>24</v>
      </c>
      <c r="F6651" s="126" t="s">
        <v>6638</v>
      </c>
      <c r="G6651" s="126">
        <v>4.2</v>
      </c>
    </row>
    <row r="6652" spans="1:7" x14ac:dyDescent="0.25">
      <c r="A6652" s="126">
        <v>37119</v>
      </c>
      <c r="B6652" s="126" t="s">
        <v>4881</v>
      </c>
      <c r="C6652" s="126" t="s">
        <v>443</v>
      </c>
      <c r="D6652" s="126">
        <v>473</v>
      </c>
      <c r="E6652" s="126">
        <v>24</v>
      </c>
      <c r="F6652" s="126" t="s">
        <v>6638</v>
      </c>
      <c r="G6652" s="126">
        <v>4.2</v>
      </c>
    </row>
    <row r="6653" spans="1:7" x14ac:dyDescent="0.25">
      <c r="A6653" s="126">
        <v>37118</v>
      </c>
      <c r="B6653" s="126" t="s">
        <v>4882</v>
      </c>
      <c r="C6653" s="126" t="s">
        <v>443</v>
      </c>
      <c r="D6653" s="126">
        <v>473</v>
      </c>
      <c r="E6653" s="126">
        <v>24</v>
      </c>
      <c r="F6653" s="126" t="s">
        <v>6449</v>
      </c>
      <c r="G6653" s="126">
        <v>5.05</v>
      </c>
    </row>
    <row r="6654" spans="1:7" x14ac:dyDescent="0.25">
      <c r="A6654" s="126">
        <v>37118</v>
      </c>
      <c r="B6654" s="126" t="s">
        <v>4882</v>
      </c>
      <c r="C6654" s="126" t="s">
        <v>443</v>
      </c>
      <c r="D6654" s="126">
        <v>473</v>
      </c>
      <c r="E6654" s="126">
        <v>24</v>
      </c>
      <c r="F6654" s="126" t="s">
        <v>6449</v>
      </c>
      <c r="G6654" s="126">
        <v>5.05</v>
      </c>
    </row>
    <row r="6655" spans="1:7" x14ac:dyDescent="0.25">
      <c r="A6655" s="126">
        <v>37115</v>
      </c>
      <c r="B6655" s="126" t="s">
        <v>4883</v>
      </c>
      <c r="C6655" s="126" t="s">
        <v>443</v>
      </c>
      <c r="D6655" s="126">
        <v>5115</v>
      </c>
      <c r="E6655" s="126">
        <v>1</v>
      </c>
      <c r="F6655" s="126" t="s">
        <v>6180</v>
      </c>
      <c r="G6655" s="126">
        <v>25.98</v>
      </c>
    </row>
    <row r="6656" spans="1:7" x14ac:dyDescent="0.25">
      <c r="A6656" s="126">
        <v>37115</v>
      </c>
      <c r="B6656" s="126" t="s">
        <v>4883</v>
      </c>
      <c r="C6656" s="126" t="s">
        <v>443</v>
      </c>
      <c r="D6656" s="126">
        <v>5115</v>
      </c>
      <c r="E6656" s="126">
        <v>1</v>
      </c>
      <c r="F6656" s="126" t="s">
        <v>6180</v>
      </c>
      <c r="G6656" s="126">
        <v>25.98</v>
      </c>
    </row>
    <row r="6657" spans="1:7" x14ac:dyDescent="0.25">
      <c r="A6657" s="126">
        <v>37590</v>
      </c>
      <c r="B6657" s="126" t="s">
        <v>5088</v>
      </c>
      <c r="C6657" s="126" t="s">
        <v>444</v>
      </c>
      <c r="D6657" s="126">
        <v>2130</v>
      </c>
      <c r="E6657" s="126">
        <v>4</v>
      </c>
      <c r="F6657" s="126" t="s">
        <v>5788</v>
      </c>
      <c r="G6657" s="126">
        <v>14.99</v>
      </c>
    </row>
    <row r="6658" spans="1:7" x14ac:dyDescent="0.25">
      <c r="A6658" s="126">
        <v>36693</v>
      </c>
      <c r="B6658" s="126" t="s">
        <v>3860</v>
      </c>
      <c r="C6658" s="126" t="s">
        <v>441</v>
      </c>
      <c r="D6658" s="126">
        <v>1140</v>
      </c>
      <c r="E6658" s="126">
        <v>8</v>
      </c>
      <c r="F6658" s="126" t="s">
        <v>6658</v>
      </c>
      <c r="G6658" s="126">
        <v>35.99</v>
      </c>
    </row>
    <row r="6659" spans="1:7" x14ac:dyDescent="0.25">
      <c r="A6659" s="126">
        <v>35984</v>
      </c>
      <c r="B6659" s="126" t="s">
        <v>4575</v>
      </c>
      <c r="C6659" s="126" t="s">
        <v>441</v>
      </c>
      <c r="D6659" s="126">
        <v>750</v>
      </c>
      <c r="E6659" s="126">
        <v>12</v>
      </c>
      <c r="F6659" s="126" t="s">
        <v>5794</v>
      </c>
      <c r="G6659" s="126">
        <v>25.99</v>
      </c>
    </row>
    <row r="6660" spans="1:7" x14ac:dyDescent="0.25">
      <c r="A6660" s="126">
        <v>37582</v>
      </c>
      <c r="B6660" s="126" t="s">
        <v>4905</v>
      </c>
      <c r="C6660" s="126" t="s">
        <v>441</v>
      </c>
      <c r="D6660" s="126">
        <v>750</v>
      </c>
      <c r="E6660" s="126">
        <v>6</v>
      </c>
      <c r="F6660" s="126" t="s">
        <v>5845</v>
      </c>
      <c r="G6660" s="126">
        <v>46.99</v>
      </c>
    </row>
    <row r="6661" spans="1:7" x14ac:dyDescent="0.25">
      <c r="A6661" s="126">
        <v>35884</v>
      </c>
      <c r="B6661" s="126" t="s">
        <v>4443</v>
      </c>
      <c r="C6661" s="126" t="s">
        <v>442</v>
      </c>
      <c r="D6661" s="126">
        <v>750</v>
      </c>
      <c r="E6661" s="126">
        <v>12</v>
      </c>
      <c r="F6661" s="126" t="s">
        <v>5999</v>
      </c>
      <c r="G6661" s="126">
        <v>16.989999999999998</v>
      </c>
    </row>
    <row r="6662" spans="1:7" x14ac:dyDescent="0.25">
      <c r="A6662" s="126">
        <v>36127</v>
      </c>
      <c r="B6662" s="126" t="s">
        <v>4504</v>
      </c>
      <c r="C6662" s="126" t="s">
        <v>443</v>
      </c>
      <c r="D6662" s="126">
        <v>4260</v>
      </c>
      <c r="E6662" s="126">
        <v>1</v>
      </c>
      <c r="F6662" s="126" t="s">
        <v>6413</v>
      </c>
      <c r="G6662" s="126">
        <v>35.94</v>
      </c>
    </row>
    <row r="6663" spans="1:7" x14ac:dyDescent="0.25">
      <c r="A6663" s="126">
        <v>36127</v>
      </c>
      <c r="B6663" s="126" t="s">
        <v>4504</v>
      </c>
      <c r="C6663" s="126" t="s">
        <v>443</v>
      </c>
      <c r="D6663" s="126">
        <v>4260</v>
      </c>
      <c r="E6663" s="126">
        <v>1</v>
      </c>
      <c r="F6663" s="126" t="s">
        <v>6413</v>
      </c>
      <c r="G6663" s="126">
        <v>35.94</v>
      </c>
    </row>
    <row r="6664" spans="1:7" x14ac:dyDescent="0.25">
      <c r="A6664" s="126">
        <v>37312</v>
      </c>
      <c r="B6664" s="126" t="s">
        <v>4837</v>
      </c>
      <c r="C6664" s="126" t="s">
        <v>443</v>
      </c>
      <c r="D6664" s="126">
        <v>473</v>
      </c>
      <c r="E6664" s="126">
        <v>24</v>
      </c>
      <c r="F6664" s="126" t="s">
        <v>6656</v>
      </c>
      <c r="G6664" s="126">
        <v>3.99</v>
      </c>
    </row>
    <row r="6665" spans="1:7" x14ac:dyDescent="0.25">
      <c r="A6665" s="126">
        <v>37312</v>
      </c>
      <c r="B6665" s="126" t="s">
        <v>4837</v>
      </c>
      <c r="C6665" s="126" t="s">
        <v>443</v>
      </c>
      <c r="D6665" s="126">
        <v>473</v>
      </c>
      <c r="E6665" s="126">
        <v>24</v>
      </c>
      <c r="F6665" s="126" t="s">
        <v>6656</v>
      </c>
      <c r="G6665" s="126">
        <v>3.99</v>
      </c>
    </row>
    <row r="6666" spans="1:7" x14ac:dyDescent="0.25">
      <c r="A6666" s="126">
        <v>38443</v>
      </c>
      <c r="B6666" s="126" t="s">
        <v>5336</v>
      </c>
      <c r="C6666" s="126" t="s">
        <v>441</v>
      </c>
      <c r="D6666" s="126">
        <v>750</v>
      </c>
      <c r="E6666" s="126">
        <v>6</v>
      </c>
      <c r="F6666" s="126" t="s">
        <v>6782</v>
      </c>
      <c r="G6666" s="126">
        <v>81.52</v>
      </c>
    </row>
    <row r="6667" spans="1:7" x14ac:dyDescent="0.25">
      <c r="A6667" s="126">
        <v>38533</v>
      </c>
      <c r="B6667" s="126" t="s">
        <v>5343</v>
      </c>
      <c r="C6667" s="126" t="s">
        <v>441</v>
      </c>
      <c r="D6667" s="126">
        <v>750</v>
      </c>
      <c r="E6667" s="126">
        <v>6</v>
      </c>
      <c r="F6667" s="126" t="s">
        <v>5784</v>
      </c>
      <c r="G6667" s="126">
        <v>49.99</v>
      </c>
    </row>
    <row r="6668" spans="1:7" x14ac:dyDescent="0.25">
      <c r="A6668" s="126">
        <v>37651</v>
      </c>
      <c r="B6668" s="126" t="s">
        <v>5090</v>
      </c>
      <c r="C6668" s="126" t="s">
        <v>444</v>
      </c>
      <c r="D6668" s="126">
        <v>2130</v>
      </c>
      <c r="E6668" s="126">
        <v>4</v>
      </c>
      <c r="F6668" s="126" t="s">
        <v>5844</v>
      </c>
      <c r="G6668" s="126">
        <v>15.99</v>
      </c>
    </row>
    <row r="6669" spans="1:7" x14ac:dyDescent="0.25">
      <c r="A6669" s="126">
        <v>38148</v>
      </c>
      <c r="B6669" s="126" t="s">
        <v>5286</v>
      </c>
      <c r="C6669" s="126" t="s">
        <v>443</v>
      </c>
      <c r="D6669" s="126">
        <v>473</v>
      </c>
      <c r="E6669" s="126">
        <v>24</v>
      </c>
      <c r="F6669" s="126" t="s">
        <v>6777</v>
      </c>
      <c r="G6669" s="126">
        <v>3.95</v>
      </c>
    </row>
    <row r="6670" spans="1:7" x14ac:dyDescent="0.25">
      <c r="A6670" s="126">
        <v>38148</v>
      </c>
      <c r="B6670" s="126" t="s">
        <v>5286</v>
      </c>
      <c r="C6670" s="126" t="s">
        <v>443</v>
      </c>
      <c r="D6670" s="126">
        <v>473</v>
      </c>
      <c r="E6670" s="126">
        <v>24</v>
      </c>
      <c r="F6670" s="126" t="s">
        <v>6777</v>
      </c>
      <c r="G6670" s="126">
        <v>3.95</v>
      </c>
    </row>
    <row r="6671" spans="1:7" x14ac:dyDescent="0.25">
      <c r="A6671" s="126">
        <v>38149</v>
      </c>
      <c r="B6671" s="126" t="s">
        <v>5091</v>
      </c>
      <c r="C6671" s="126" t="s">
        <v>443</v>
      </c>
      <c r="D6671" s="126">
        <v>473</v>
      </c>
      <c r="E6671" s="126">
        <v>24</v>
      </c>
      <c r="F6671" s="126" t="s">
        <v>6599</v>
      </c>
      <c r="G6671" s="126">
        <v>4.4000000000000004</v>
      </c>
    </row>
    <row r="6672" spans="1:7" x14ac:dyDescent="0.25">
      <c r="A6672" s="126">
        <v>38149</v>
      </c>
      <c r="B6672" s="126" t="s">
        <v>5091</v>
      </c>
      <c r="C6672" s="126" t="s">
        <v>443</v>
      </c>
      <c r="D6672" s="126">
        <v>473</v>
      </c>
      <c r="E6672" s="126">
        <v>24</v>
      </c>
      <c r="F6672" s="126" t="s">
        <v>6599</v>
      </c>
      <c r="G6672" s="126">
        <v>4.4000000000000004</v>
      </c>
    </row>
    <row r="6673" spans="1:7" x14ac:dyDescent="0.25">
      <c r="A6673" s="126">
        <v>38150</v>
      </c>
      <c r="B6673" s="126" t="s">
        <v>5287</v>
      </c>
      <c r="C6673" s="126" t="s">
        <v>443</v>
      </c>
      <c r="D6673" s="126">
        <v>473</v>
      </c>
      <c r="E6673" s="126">
        <v>24</v>
      </c>
      <c r="F6673" s="126" t="s">
        <v>6180</v>
      </c>
      <c r="G6673" s="126">
        <v>3.49</v>
      </c>
    </row>
    <row r="6674" spans="1:7" x14ac:dyDescent="0.25">
      <c r="A6674" s="126">
        <v>38150</v>
      </c>
      <c r="B6674" s="126" t="s">
        <v>5287</v>
      </c>
      <c r="C6674" s="126" t="s">
        <v>443</v>
      </c>
      <c r="D6674" s="126">
        <v>473</v>
      </c>
      <c r="E6674" s="126">
        <v>24</v>
      </c>
      <c r="F6674" s="126" t="s">
        <v>6180</v>
      </c>
      <c r="G6674" s="126">
        <v>3.49</v>
      </c>
    </row>
    <row r="6675" spans="1:7" x14ac:dyDescent="0.25">
      <c r="A6675" s="126">
        <v>38151</v>
      </c>
      <c r="B6675" s="126" t="s">
        <v>5288</v>
      </c>
      <c r="C6675" s="126" t="s">
        <v>443</v>
      </c>
      <c r="D6675" s="126">
        <v>5325</v>
      </c>
      <c r="E6675" s="126">
        <v>1</v>
      </c>
      <c r="F6675" s="126" t="s">
        <v>6180</v>
      </c>
      <c r="G6675" s="126">
        <v>30.99</v>
      </c>
    </row>
    <row r="6676" spans="1:7" x14ac:dyDescent="0.25">
      <c r="A6676" s="126">
        <v>38151</v>
      </c>
      <c r="B6676" s="126" t="s">
        <v>5288</v>
      </c>
      <c r="C6676" s="126" t="s">
        <v>443</v>
      </c>
      <c r="D6676" s="126">
        <v>5325</v>
      </c>
      <c r="E6676" s="126">
        <v>1</v>
      </c>
      <c r="F6676" s="126" t="s">
        <v>6180</v>
      </c>
      <c r="G6676" s="126">
        <v>30.99</v>
      </c>
    </row>
    <row r="6677" spans="1:7" x14ac:dyDescent="0.25">
      <c r="A6677" s="126">
        <v>38397</v>
      </c>
      <c r="B6677" s="126" t="s">
        <v>2055</v>
      </c>
      <c r="C6677" s="126" t="s">
        <v>442</v>
      </c>
      <c r="D6677" s="126">
        <v>750</v>
      </c>
      <c r="E6677" s="126">
        <v>6</v>
      </c>
      <c r="F6677" s="126" t="s">
        <v>5965</v>
      </c>
      <c r="G6677" s="126">
        <v>15.99</v>
      </c>
    </row>
    <row r="6678" spans="1:7" x14ac:dyDescent="0.25">
      <c r="A6678" s="126">
        <v>35862</v>
      </c>
      <c r="B6678" s="126" t="s">
        <v>6783</v>
      </c>
      <c r="C6678" s="126" t="s">
        <v>441</v>
      </c>
      <c r="D6678" s="126">
        <v>1000</v>
      </c>
      <c r="E6678" s="126">
        <v>6</v>
      </c>
      <c r="F6678" s="126" t="s">
        <v>5771</v>
      </c>
      <c r="G6678" s="126">
        <v>40.119999999999997</v>
      </c>
    </row>
    <row r="6679" spans="1:7" x14ac:dyDescent="0.25">
      <c r="A6679" s="126">
        <v>35889</v>
      </c>
      <c r="B6679" s="126" t="s">
        <v>4445</v>
      </c>
      <c r="C6679" s="126" t="s">
        <v>442</v>
      </c>
      <c r="D6679" s="126">
        <v>750</v>
      </c>
      <c r="E6679" s="126">
        <v>12</v>
      </c>
      <c r="F6679" s="126" t="s">
        <v>6416</v>
      </c>
      <c r="G6679" s="126">
        <v>25.87</v>
      </c>
    </row>
    <row r="6680" spans="1:7" x14ac:dyDescent="0.25">
      <c r="A6680" s="126">
        <v>37694</v>
      </c>
      <c r="B6680" s="126" t="s">
        <v>5092</v>
      </c>
      <c r="C6680" s="126" t="s">
        <v>441</v>
      </c>
      <c r="D6680" s="126">
        <v>400</v>
      </c>
      <c r="E6680" s="126">
        <v>6</v>
      </c>
      <c r="F6680" s="126" t="s">
        <v>5771</v>
      </c>
      <c r="G6680" s="126">
        <v>55.82</v>
      </c>
    </row>
    <row r="6681" spans="1:7" x14ac:dyDescent="0.25">
      <c r="A6681" s="126">
        <v>37702</v>
      </c>
      <c r="B6681" s="126" t="s">
        <v>5094</v>
      </c>
      <c r="C6681" s="126" t="s">
        <v>443</v>
      </c>
      <c r="D6681" s="126">
        <v>473</v>
      </c>
      <c r="E6681" s="126">
        <v>24</v>
      </c>
      <c r="F6681" s="126" t="s">
        <v>6615</v>
      </c>
      <c r="G6681" s="126">
        <v>4.6900000000000004</v>
      </c>
    </row>
    <row r="6682" spans="1:7" x14ac:dyDescent="0.25">
      <c r="A6682" s="126">
        <v>37702</v>
      </c>
      <c r="B6682" s="126" t="s">
        <v>5094</v>
      </c>
      <c r="C6682" s="126" t="s">
        <v>443</v>
      </c>
      <c r="D6682" s="126">
        <v>473</v>
      </c>
      <c r="E6682" s="126">
        <v>24</v>
      </c>
      <c r="F6682" s="126" t="s">
        <v>6615</v>
      </c>
      <c r="G6682" s="126">
        <v>4.6900000000000004</v>
      </c>
    </row>
    <row r="6683" spans="1:7" x14ac:dyDescent="0.25">
      <c r="A6683" s="126">
        <v>35898</v>
      </c>
      <c r="B6683" s="126" t="s">
        <v>4448</v>
      </c>
      <c r="C6683" s="126" t="s">
        <v>442</v>
      </c>
      <c r="D6683" s="126">
        <v>750</v>
      </c>
      <c r="E6683" s="126">
        <v>6</v>
      </c>
      <c r="F6683" s="126" t="s">
        <v>6416</v>
      </c>
      <c r="G6683" s="126">
        <v>89.05</v>
      </c>
    </row>
    <row r="6684" spans="1:7" x14ac:dyDescent="0.25">
      <c r="A6684" s="126">
        <v>37675</v>
      </c>
      <c r="B6684" s="126" t="s">
        <v>5095</v>
      </c>
      <c r="C6684" s="126" t="s">
        <v>441</v>
      </c>
      <c r="D6684" s="126">
        <v>750</v>
      </c>
      <c r="E6684" s="126">
        <v>6</v>
      </c>
      <c r="F6684" s="126" t="s">
        <v>5754</v>
      </c>
      <c r="G6684" s="126">
        <v>69.989999999999995</v>
      </c>
    </row>
    <row r="6685" spans="1:7" x14ac:dyDescent="0.25">
      <c r="A6685" s="126">
        <v>35571</v>
      </c>
      <c r="B6685" s="126" t="s">
        <v>4601</v>
      </c>
      <c r="C6685" s="126" t="s">
        <v>442</v>
      </c>
      <c r="D6685" s="126">
        <v>750</v>
      </c>
      <c r="E6685" s="126">
        <v>12</v>
      </c>
      <c r="F6685" s="126" t="s">
        <v>5999</v>
      </c>
      <c r="G6685" s="126">
        <v>14.99</v>
      </c>
    </row>
    <row r="6686" spans="1:7" x14ac:dyDescent="0.25">
      <c r="A6686" s="126">
        <v>35572</v>
      </c>
      <c r="B6686" s="126" t="s">
        <v>4602</v>
      </c>
      <c r="C6686" s="126" t="s">
        <v>442</v>
      </c>
      <c r="D6686" s="126">
        <v>3000</v>
      </c>
      <c r="E6686" s="126">
        <v>4</v>
      </c>
      <c r="F6686" s="126" t="s">
        <v>6182</v>
      </c>
      <c r="G6686" s="126">
        <v>38.99</v>
      </c>
    </row>
    <row r="6687" spans="1:7" x14ac:dyDescent="0.25">
      <c r="A6687" s="126">
        <v>38419</v>
      </c>
      <c r="B6687" s="126" t="s">
        <v>5329</v>
      </c>
      <c r="C6687" s="126" t="s">
        <v>441</v>
      </c>
      <c r="D6687" s="126">
        <v>750</v>
      </c>
      <c r="E6687" s="126">
        <v>6</v>
      </c>
      <c r="F6687" s="126" t="s">
        <v>5984</v>
      </c>
      <c r="G6687" s="126">
        <v>51.85</v>
      </c>
    </row>
    <row r="6688" spans="1:7" x14ac:dyDescent="0.25">
      <c r="A6688" s="126">
        <v>37768</v>
      </c>
      <c r="B6688" s="126" t="s">
        <v>5096</v>
      </c>
      <c r="C6688" s="126" t="s">
        <v>442</v>
      </c>
      <c r="D6688" s="126">
        <v>750</v>
      </c>
      <c r="E6688" s="126">
        <v>12</v>
      </c>
      <c r="F6688" s="126" t="s">
        <v>5957</v>
      </c>
      <c r="G6688" s="126">
        <v>9.99</v>
      </c>
    </row>
    <row r="6689" spans="1:7" x14ac:dyDescent="0.25">
      <c r="A6689" s="126">
        <v>38437</v>
      </c>
      <c r="B6689" s="126" t="s">
        <v>5334</v>
      </c>
      <c r="C6689" s="126" t="s">
        <v>442</v>
      </c>
      <c r="D6689" s="126">
        <v>750</v>
      </c>
      <c r="E6689" s="126">
        <v>12</v>
      </c>
      <c r="F6689" s="126" t="s">
        <v>5957</v>
      </c>
      <c r="G6689" s="126">
        <v>18.989999999999998</v>
      </c>
    </row>
    <row r="6690" spans="1:7" x14ac:dyDescent="0.25">
      <c r="A6690" s="126">
        <v>37876</v>
      </c>
      <c r="B6690" s="126" t="s">
        <v>5098</v>
      </c>
      <c r="C6690" s="126" t="s">
        <v>443</v>
      </c>
      <c r="D6690" s="126">
        <v>473</v>
      </c>
      <c r="E6690" s="126">
        <v>24</v>
      </c>
      <c r="F6690" s="126" t="s">
        <v>6656</v>
      </c>
      <c r="G6690" s="126">
        <v>4.1500000000000004</v>
      </c>
    </row>
    <row r="6691" spans="1:7" x14ac:dyDescent="0.25">
      <c r="A6691" s="126">
        <v>37876</v>
      </c>
      <c r="B6691" s="126" t="s">
        <v>5098</v>
      </c>
      <c r="C6691" s="126" t="s">
        <v>443</v>
      </c>
      <c r="D6691" s="126">
        <v>473</v>
      </c>
      <c r="E6691" s="126">
        <v>24</v>
      </c>
      <c r="F6691" s="126" t="s">
        <v>6656</v>
      </c>
      <c r="G6691" s="126">
        <v>4.1500000000000004</v>
      </c>
    </row>
    <row r="6692" spans="1:7" x14ac:dyDescent="0.25">
      <c r="A6692" s="126">
        <v>37727</v>
      </c>
      <c r="B6692" s="126" t="s">
        <v>5100</v>
      </c>
      <c r="C6692" s="126" t="s">
        <v>443</v>
      </c>
      <c r="D6692" s="126">
        <v>500</v>
      </c>
      <c r="E6692" s="126">
        <v>24</v>
      </c>
      <c r="F6692" s="126" t="s">
        <v>6113</v>
      </c>
      <c r="G6692" s="126">
        <v>2.95</v>
      </c>
    </row>
    <row r="6693" spans="1:7" x14ac:dyDescent="0.25">
      <c r="A6693" s="126">
        <v>36692</v>
      </c>
      <c r="B6693" s="126" t="s">
        <v>5270</v>
      </c>
      <c r="C6693" s="126" t="s">
        <v>441</v>
      </c>
      <c r="D6693" s="126">
        <v>750</v>
      </c>
      <c r="E6693" s="126">
        <v>6</v>
      </c>
      <c r="F6693" s="126" t="s">
        <v>5937</v>
      </c>
      <c r="G6693" s="126">
        <v>59.95</v>
      </c>
    </row>
    <row r="6694" spans="1:7" x14ac:dyDescent="0.25">
      <c r="A6694" s="126">
        <v>37733</v>
      </c>
      <c r="B6694" s="126" t="s">
        <v>5102</v>
      </c>
      <c r="C6694" s="126" t="s">
        <v>441</v>
      </c>
      <c r="D6694" s="126">
        <v>750</v>
      </c>
      <c r="E6694" s="126">
        <v>12</v>
      </c>
      <c r="F6694" s="126" t="s">
        <v>5786</v>
      </c>
      <c r="G6694" s="126">
        <v>34.99</v>
      </c>
    </row>
    <row r="6695" spans="1:7" x14ac:dyDescent="0.25">
      <c r="A6695" s="126">
        <v>36118</v>
      </c>
      <c r="B6695" s="126" t="s">
        <v>4503</v>
      </c>
      <c r="C6695" s="126" t="s">
        <v>443</v>
      </c>
      <c r="D6695" s="126">
        <v>473</v>
      </c>
      <c r="E6695" s="126">
        <v>24</v>
      </c>
      <c r="F6695" s="126" t="s">
        <v>6413</v>
      </c>
      <c r="G6695" s="126">
        <v>4.04</v>
      </c>
    </row>
    <row r="6696" spans="1:7" x14ac:dyDescent="0.25">
      <c r="A6696" s="126">
        <v>36118</v>
      </c>
      <c r="B6696" s="126" t="s">
        <v>4503</v>
      </c>
      <c r="C6696" s="126" t="s">
        <v>443</v>
      </c>
      <c r="D6696" s="126">
        <v>473</v>
      </c>
      <c r="E6696" s="126">
        <v>24</v>
      </c>
      <c r="F6696" s="126" t="s">
        <v>6413</v>
      </c>
      <c r="G6696" s="126">
        <v>4.04</v>
      </c>
    </row>
    <row r="6697" spans="1:7" x14ac:dyDescent="0.25">
      <c r="A6697" s="126">
        <v>37663</v>
      </c>
      <c r="B6697" s="126" t="s">
        <v>5105</v>
      </c>
      <c r="C6697" s="126" t="s">
        <v>444</v>
      </c>
      <c r="D6697" s="126">
        <v>2130</v>
      </c>
      <c r="E6697" s="126">
        <v>4</v>
      </c>
      <c r="F6697" s="126" t="s">
        <v>5844</v>
      </c>
      <c r="G6697" s="126">
        <v>15.99</v>
      </c>
    </row>
    <row r="6698" spans="1:7" x14ac:dyDescent="0.25">
      <c r="A6698" s="126">
        <v>37152</v>
      </c>
      <c r="B6698" s="126" t="s">
        <v>4877</v>
      </c>
      <c r="C6698" s="126" t="s">
        <v>443</v>
      </c>
      <c r="D6698" s="126">
        <v>750</v>
      </c>
      <c r="E6698" s="126">
        <v>12</v>
      </c>
      <c r="F6698" s="126" t="s">
        <v>6615</v>
      </c>
      <c r="G6698" s="126">
        <v>12.99</v>
      </c>
    </row>
    <row r="6699" spans="1:7" x14ac:dyDescent="0.25">
      <c r="A6699" s="126">
        <v>37152</v>
      </c>
      <c r="B6699" s="126" t="s">
        <v>4877</v>
      </c>
      <c r="C6699" s="126" t="s">
        <v>443</v>
      </c>
      <c r="D6699" s="126">
        <v>750</v>
      </c>
      <c r="E6699" s="126">
        <v>12</v>
      </c>
      <c r="F6699" s="126" t="s">
        <v>6615</v>
      </c>
      <c r="G6699" s="126">
        <v>12.99</v>
      </c>
    </row>
    <row r="6700" spans="1:7" x14ac:dyDescent="0.25">
      <c r="A6700" s="126">
        <v>35642</v>
      </c>
      <c r="B6700" s="126" t="s">
        <v>4515</v>
      </c>
      <c r="C6700" s="126" t="s">
        <v>441</v>
      </c>
      <c r="D6700" s="126">
        <v>750</v>
      </c>
      <c r="E6700" s="126">
        <v>6</v>
      </c>
      <c r="F6700" s="126" t="s">
        <v>5773</v>
      </c>
      <c r="G6700" s="126">
        <v>104.99</v>
      </c>
    </row>
    <row r="6701" spans="1:7" x14ac:dyDescent="0.25">
      <c r="A6701" s="126">
        <v>36282</v>
      </c>
      <c r="B6701" s="126" t="s">
        <v>4754</v>
      </c>
      <c r="C6701" s="126" t="s">
        <v>442</v>
      </c>
      <c r="D6701" s="126">
        <v>750</v>
      </c>
      <c r="E6701" s="126">
        <v>12</v>
      </c>
      <c r="F6701" s="126" t="s">
        <v>5844</v>
      </c>
      <c r="G6701" s="126">
        <v>9.99</v>
      </c>
    </row>
    <row r="6702" spans="1:7" x14ac:dyDescent="0.25">
      <c r="A6702" s="126">
        <v>36284</v>
      </c>
      <c r="B6702" s="126" t="s">
        <v>4755</v>
      </c>
      <c r="C6702" s="126" t="s">
        <v>442</v>
      </c>
      <c r="D6702" s="126">
        <v>750</v>
      </c>
      <c r="E6702" s="126">
        <v>12</v>
      </c>
      <c r="F6702" s="126" t="s">
        <v>5844</v>
      </c>
      <c r="G6702" s="126">
        <v>9.99</v>
      </c>
    </row>
    <row r="6703" spans="1:7" x14ac:dyDescent="0.25">
      <c r="A6703" s="126">
        <v>36080</v>
      </c>
      <c r="B6703" s="126" t="s">
        <v>4576</v>
      </c>
      <c r="C6703" s="126" t="s">
        <v>441</v>
      </c>
      <c r="D6703" s="126">
        <v>250</v>
      </c>
      <c r="E6703" s="126">
        <v>12</v>
      </c>
      <c r="F6703" s="126" t="s">
        <v>5773</v>
      </c>
      <c r="G6703" s="126">
        <v>49.95</v>
      </c>
    </row>
    <row r="6704" spans="1:7" x14ac:dyDescent="0.25">
      <c r="A6704" s="126">
        <v>35913</v>
      </c>
      <c r="B6704" s="126" t="s">
        <v>4452</v>
      </c>
      <c r="C6704" s="126" t="s">
        <v>442</v>
      </c>
      <c r="D6704" s="126">
        <v>750</v>
      </c>
      <c r="E6704" s="126">
        <v>6</v>
      </c>
      <c r="F6704" s="126" t="s">
        <v>5892</v>
      </c>
      <c r="G6704" s="126">
        <v>33.94</v>
      </c>
    </row>
    <row r="6705" spans="1:7" x14ac:dyDescent="0.25">
      <c r="A6705" s="126">
        <v>37743</v>
      </c>
      <c r="B6705" s="126" t="s">
        <v>5103</v>
      </c>
      <c r="C6705" s="126" t="s">
        <v>441</v>
      </c>
      <c r="D6705" s="126">
        <v>750</v>
      </c>
      <c r="E6705" s="126">
        <v>6</v>
      </c>
      <c r="F6705" s="126" t="s">
        <v>5844</v>
      </c>
      <c r="G6705" s="126">
        <v>74.989999999999995</v>
      </c>
    </row>
    <row r="6706" spans="1:7" x14ac:dyDescent="0.25">
      <c r="A6706" s="126">
        <v>38083</v>
      </c>
      <c r="B6706" s="126" t="s">
        <v>5110</v>
      </c>
      <c r="C6706" s="126" t="s">
        <v>444</v>
      </c>
      <c r="D6706" s="126">
        <v>2130</v>
      </c>
      <c r="E6706" s="126">
        <v>4</v>
      </c>
      <c r="F6706" s="126" t="s">
        <v>6182</v>
      </c>
      <c r="G6706" s="126">
        <v>15.75</v>
      </c>
    </row>
    <row r="6707" spans="1:7" x14ac:dyDescent="0.25">
      <c r="A6707" s="126">
        <v>38083</v>
      </c>
      <c r="B6707" s="126" t="s">
        <v>5110</v>
      </c>
      <c r="C6707" s="126" t="s">
        <v>444</v>
      </c>
      <c r="D6707" s="126">
        <v>2130</v>
      </c>
      <c r="E6707" s="126">
        <v>4</v>
      </c>
      <c r="F6707" s="126" t="s">
        <v>6182</v>
      </c>
      <c r="G6707" s="126">
        <v>15.75</v>
      </c>
    </row>
    <row r="6708" spans="1:7" x14ac:dyDescent="0.25">
      <c r="A6708" s="126">
        <v>36811</v>
      </c>
      <c r="B6708" s="126" t="s">
        <v>4866</v>
      </c>
      <c r="C6708" s="126" t="s">
        <v>443</v>
      </c>
      <c r="D6708" s="126">
        <v>473</v>
      </c>
      <c r="E6708" s="126">
        <v>24</v>
      </c>
      <c r="F6708" s="126" t="s">
        <v>6535</v>
      </c>
      <c r="G6708" s="126">
        <v>3.99</v>
      </c>
    </row>
    <row r="6709" spans="1:7" x14ac:dyDescent="0.25">
      <c r="A6709" s="126">
        <v>36811</v>
      </c>
      <c r="B6709" s="126" t="s">
        <v>4866</v>
      </c>
      <c r="C6709" s="126" t="s">
        <v>443</v>
      </c>
      <c r="D6709" s="126">
        <v>473</v>
      </c>
      <c r="E6709" s="126">
        <v>24</v>
      </c>
      <c r="F6709" s="126" t="s">
        <v>6535</v>
      </c>
      <c r="G6709" s="126">
        <v>3.99</v>
      </c>
    </row>
    <row r="6710" spans="1:7" x14ac:dyDescent="0.25">
      <c r="A6710" s="126">
        <v>37329</v>
      </c>
      <c r="B6710" s="126" t="s">
        <v>791</v>
      </c>
      <c r="C6710" s="126" t="s">
        <v>442</v>
      </c>
      <c r="D6710" s="126">
        <v>750</v>
      </c>
      <c r="E6710" s="126">
        <v>6</v>
      </c>
      <c r="F6710" s="126" t="s">
        <v>5771</v>
      </c>
      <c r="G6710" s="126">
        <v>19.2</v>
      </c>
    </row>
    <row r="6711" spans="1:7" x14ac:dyDescent="0.25">
      <c r="A6711" s="126">
        <v>37331</v>
      </c>
      <c r="B6711" s="126" t="s">
        <v>1234</v>
      </c>
      <c r="C6711" s="126" t="s">
        <v>441</v>
      </c>
      <c r="D6711" s="126">
        <v>750</v>
      </c>
      <c r="E6711" s="126">
        <v>12</v>
      </c>
      <c r="F6711" s="126" t="s">
        <v>5786</v>
      </c>
      <c r="G6711" s="126">
        <v>28.49</v>
      </c>
    </row>
    <row r="6712" spans="1:7" x14ac:dyDescent="0.25">
      <c r="A6712" s="126">
        <v>36802</v>
      </c>
      <c r="B6712" s="126" t="s">
        <v>4868</v>
      </c>
      <c r="C6712" s="126" t="s">
        <v>443</v>
      </c>
      <c r="D6712" s="126">
        <v>473</v>
      </c>
      <c r="E6712" s="126">
        <v>24</v>
      </c>
      <c r="F6712" s="126" t="s">
        <v>6449</v>
      </c>
      <c r="G6712" s="126">
        <v>4.83</v>
      </c>
    </row>
    <row r="6713" spans="1:7" x14ac:dyDescent="0.25">
      <c r="A6713" s="126">
        <v>36802</v>
      </c>
      <c r="B6713" s="126" t="s">
        <v>4868</v>
      </c>
      <c r="C6713" s="126" t="s">
        <v>443</v>
      </c>
      <c r="D6713" s="126">
        <v>473</v>
      </c>
      <c r="E6713" s="126">
        <v>24</v>
      </c>
      <c r="F6713" s="126" t="s">
        <v>6449</v>
      </c>
      <c r="G6713" s="126">
        <v>4.83</v>
      </c>
    </row>
    <row r="6714" spans="1:7" x14ac:dyDescent="0.25">
      <c r="A6714" s="126">
        <v>35928</v>
      </c>
      <c r="B6714" s="126" t="s">
        <v>4416</v>
      </c>
      <c r="C6714" s="126" t="s">
        <v>443</v>
      </c>
      <c r="D6714" s="126">
        <v>473</v>
      </c>
      <c r="E6714" s="126">
        <v>24</v>
      </c>
      <c r="F6714" s="126" t="s">
        <v>6615</v>
      </c>
      <c r="G6714" s="126">
        <v>4.5</v>
      </c>
    </row>
    <row r="6715" spans="1:7" x14ac:dyDescent="0.25">
      <c r="A6715" s="126">
        <v>35928</v>
      </c>
      <c r="B6715" s="126" t="s">
        <v>4416</v>
      </c>
      <c r="C6715" s="126" t="s">
        <v>443</v>
      </c>
      <c r="D6715" s="126">
        <v>473</v>
      </c>
      <c r="E6715" s="126">
        <v>24</v>
      </c>
      <c r="F6715" s="126" t="s">
        <v>6615</v>
      </c>
      <c r="G6715" s="126">
        <v>4.5</v>
      </c>
    </row>
    <row r="6716" spans="1:7" x14ac:dyDescent="0.25">
      <c r="A6716" s="126">
        <v>36820</v>
      </c>
      <c r="B6716" s="126" t="s">
        <v>4759</v>
      </c>
      <c r="C6716" s="126" t="s">
        <v>441</v>
      </c>
      <c r="D6716" s="126">
        <v>750</v>
      </c>
      <c r="E6716" s="126">
        <v>6</v>
      </c>
      <c r="F6716" s="126" t="s">
        <v>5754</v>
      </c>
      <c r="G6716" s="126">
        <v>36.99</v>
      </c>
    </row>
    <row r="6717" spans="1:7" x14ac:dyDescent="0.25">
      <c r="A6717" s="126">
        <v>36201</v>
      </c>
      <c r="B6717" s="126" t="s">
        <v>2197</v>
      </c>
      <c r="C6717" s="126" t="s">
        <v>441</v>
      </c>
      <c r="D6717" s="126">
        <v>50</v>
      </c>
      <c r="E6717" s="126">
        <v>48</v>
      </c>
      <c r="F6717" s="126" t="s">
        <v>5784</v>
      </c>
      <c r="G6717" s="126">
        <v>4.99</v>
      </c>
    </row>
    <row r="6718" spans="1:7" x14ac:dyDescent="0.25">
      <c r="A6718" s="126">
        <v>37514</v>
      </c>
      <c r="B6718" s="126" t="s">
        <v>4976</v>
      </c>
      <c r="C6718" s="126" t="s">
        <v>442</v>
      </c>
      <c r="D6718" s="126">
        <v>750</v>
      </c>
      <c r="E6718" s="126">
        <v>12</v>
      </c>
      <c r="F6718" s="126" t="s">
        <v>6012</v>
      </c>
      <c r="G6718" s="126">
        <v>29.99</v>
      </c>
    </row>
    <row r="6719" spans="1:7" x14ac:dyDescent="0.25">
      <c r="A6719" s="126">
        <v>36079</v>
      </c>
      <c r="B6719" s="126" t="s">
        <v>5553</v>
      </c>
      <c r="C6719" s="126" t="s">
        <v>441</v>
      </c>
      <c r="D6719" s="126">
        <v>750</v>
      </c>
      <c r="E6719" s="126">
        <v>12</v>
      </c>
      <c r="F6719" s="126" t="s">
        <v>5786</v>
      </c>
      <c r="G6719" s="126">
        <v>129.99</v>
      </c>
    </row>
    <row r="6720" spans="1:7" x14ac:dyDescent="0.25">
      <c r="A6720" s="126">
        <v>36348</v>
      </c>
      <c r="B6720" s="126" t="s">
        <v>4737</v>
      </c>
      <c r="C6720" s="126" t="s">
        <v>441</v>
      </c>
      <c r="D6720" s="126">
        <v>750</v>
      </c>
      <c r="E6720" s="126">
        <v>12</v>
      </c>
      <c r="F6720" s="126" t="s">
        <v>5820</v>
      </c>
      <c r="G6720" s="126">
        <v>31.99</v>
      </c>
    </row>
    <row r="6721" spans="1:7" x14ac:dyDescent="0.25">
      <c r="A6721" s="126">
        <v>37316</v>
      </c>
      <c r="B6721" s="126" t="s">
        <v>4930</v>
      </c>
      <c r="C6721" s="126" t="s">
        <v>442</v>
      </c>
      <c r="D6721" s="126">
        <v>3000</v>
      </c>
      <c r="E6721" s="126">
        <v>4</v>
      </c>
      <c r="F6721" s="126" t="s">
        <v>5965</v>
      </c>
      <c r="G6721" s="126">
        <v>39.99</v>
      </c>
    </row>
    <row r="6722" spans="1:7" x14ac:dyDescent="0.25">
      <c r="A6722" s="126">
        <v>38344</v>
      </c>
      <c r="B6722" s="126" t="s">
        <v>5305</v>
      </c>
      <c r="C6722" s="126" t="s">
        <v>443</v>
      </c>
      <c r="D6722" s="126">
        <v>355</v>
      </c>
      <c r="E6722" s="126">
        <v>24</v>
      </c>
      <c r="F6722" s="126" t="s">
        <v>6413</v>
      </c>
      <c r="G6722" s="126">
        <v>1.5</v>
      </c>
    </row>
    <row r="6723" spans="1:7" x14ac:dyDescent="0.25">
      <c r="A6723" s="126">
        <v>38344</v>
      </c>
      <c r="B6723" s="126" t="s">
        <v>5305</v>
      </c>
      <c r="C6723" s="126" t="s">
        <v>443</v>
      </c>
      <c r="D6723" s="126">
        <v>355</v>
      </c>
      <c r="E6723" s="126">
        <v>24</v>
      </c>
      <c r="F6723" s="126" t="s">
        <v>6413</v>
      </c>
      <c r="G6723" s="126">
        <v>1.5</v>
      </c>
    </row>
    <row r="6724" spans="1:7" x14ac:dyDescent="0.25">
      <c r="A6724" s="126">
        <v>37717</v>
      </c>
      <c r="B6724" s="126" t="s">
        <v>2342</v>
      </c>
      <c r="C6724" s="126" t="s">
        <v>443</v>
      </c>
      <c r="D6724" s="126">
        <v>473</v>
      </c>
      <c r="E6724" s="126">
        <v>24</v>
      </c>
      <c r="F6724" s="126" t="s">
        <v>6650</v>
      </c>
      <c r="G6724" s="126">
        <v>4.2300000000000004</v>
      </c>
    </row>
    <row r="6725" spans="1:7" x14ac:dyDescent="0.25">
      <c r="A6725" s="126">
        <v>35801</v>
      </c>
      <c r="B6725" s="126" t="s">
        <v>4548</v>
      </c>
      <c r="C6725" s="126" t="s">
        <v>443</v>
      </c>
      <c r="D6725" s="126">
        <v>500</v>
      </c>
      <c r="E6725" s="126">
        <v>12</v>
      </c>
      <c r="F6725" s="126" t="s">
        <v>6449</v>
      </c>
      <c r="G6725" s="126">
        <v>10.37</v>
      </c>
    </row>
    <row r="6726" spans="1:7" x14ac:dyDescent="0.25">
      <c r="A6726" s="126">
        <v>35801</v>
      </c>
      <c r="B6726" s="126" t="s">
        <v>4548</v>
      </c>
      <c r="C6726" s="126" t="s">
        <v>443</v>
      </c>
      <c r="D6726" s="126">
        <v>500</v>
      </c>
      <c r="E6726" s="126">
        <v>12</v>
      </c>
      <c r="F6726" s="126" t="s">
        <v>6449</v>
      </c>
      <c r="G6726" s="126">
        <v>10.37</v>
      </c>
    </row>
    <row r="6727" spans="1:7" x14ac:dyDescent="0.25">
      <c r="A6727" s="126">
        <v>35805</v>
      </c>
      <c r="B6727" s="126" t="s">
        <v>4549</v>
      </c>
      <c r="C6727" s="126" t="s">
        <v>443</v>
      </c>
      <c r="D6727" s="126">
        <v>473</v>
      </c>
      <c r="E6727" s="126">
        <v>24</v>
      </c>
      <c r="F6727" s="126" t="s">
        <v>6449</v>
      </c>
      <c r="G6727" s="126">
        <v>4.28</v>
      </c>
    </row>
    <row r="6728" spans="1:7" x14ac:dyDescent="0.25">
      <c r="A6728" s="126">
        <v>35805</v>
      </c>
      <c r="B6728" s="126" t="s">
        <v>4549</v>
      </c>
      <c r="C6728" s="126" t="s">
        <v>443</v>
      </c>
      <c r="D6728" s="126">
        <v>473</v>
      </c>
      <c r="E6728" s="126">
        <v>24</v>
      </c>
      <c r="F6728" s="126" t="s">
        <v>6449</v>
      </c>
      <c r="G6728" s="126">
        <v>4.28</v>
      </c>
    </row>
    <row r="6729" spans="1:7" x14ac:dyDescent="0.25">
      <c r="A6729" s="126">
        <v>35807</v>
      </c>
      <c r="B6729" s="126" t="s">
        <v>4550</v>
      </c>
      <c r="C6729" s="126" t="s">
        <v>443</v>
      </c>
      <c r="D6729" s="126">
        <v>500</v>
      </c>
      <c r="E6729" s="126">
        <v>12</v>
      </c>
      <c r="F6729" s="126" t="s">
        <v>6449</v>
      </c>
      <c r="G6729" s="126">
        <v>10.37</v>
      </c>
    </row>
    <row r="6730" spans="1:7" x14ac:dyDescent="0.25">
      <c r="A6730" s="126">
        <v>35807</v>
      </c>
      <c r="B6730" s="126" t="s">
        <v>4550</v>
      </c>
      <c r="C6730" s="126" t="s">
        <v>443</v>
      </c>
      <c r="D6730" s="126">
        <v>500</v>
      </c>
      <c r="E6730" s="126">
        <v>12</v>
      </c>
      <c r="F6730" s="126" t="s">
        <v>6449</v>
      </c>
      <c r="G6730" s="126">
        <v>10.37</v>
      </c>
    </row>
    <row r="6731" spans="1:7" x14ac:dyDescent="0.25">
      <c r="A6731" s="126">
        <v>36509</v>
      </c>
      <c r="B6731" s="126" t="s">
        <v>4684</v>
      </c>
      <c r="C6731" s="126" t="s">
        <v>443</v>
      </c>
      <c r="D6731" s="126">
        <v>473</v>
      </c>
      <c r="E6731" s="126">
        <v>24</v>
      </c>
      <c r="F6731" s="126" t="s">
        <v>6529</v>
      </c>
      <c r="G6731" s="126">
        <v>4</v>
      </c>
    </row>
    <row r="6732" spans="1:7" x14ac:dyDescent="0.25">
      <c r="A6732" s="126">
        <v>36509</v>
      </c>
      <c r="B6732" s="126" t="s">
        <v>4684</v>
      </c>
      <c r="C6732" s="126" t="s">
        <v>443</v>
      </c>
      <c r="D6732" s="126">
        <v>473</v>
      </c>
      <c r="E6732" s="126">
        <v>24</v>
      </c>
      <c r="F6732" s="126" t="s">
        <v>6529</v>
      </c>
      <c r="G6732" s="126">
        <v>4</v>
      </c>
    </row>
    <row r="6733" spans="1:7" x14ac:dyDescent="0.25">
      <c r="A6733" s="126">
        <v>36510</v>
      </c>
      <c r="B6733" s="126" t="s">
        <v>4685</v>
      </c>
      <c r="C6733" s="126" t="s">
        <v>443</v>
      </c>
      <c r="D6733" s="126">
        <v>750</v>
      </c>
      <c r="E6733" s="126">
        <v>12</v>
      </c>
      <c r="F6733" s="126" t="s">
        <v>6529</v>
      </c>
      <c r="G6733" s="126">
        <v>5</v>
      </c>
    </row>
    <row r="6734" spans="1:7" x14ac:dyDescent="0.25">
      <c r="A6734" s="126">
        <v>36510</v>
      </c>
      <c r="B6734" s="126" t="s">
        <v>4685</v>
      </c>
      <c r="C6734" s="126" t="s">
        <v>443</v>
      </c>
      <c r="D6734" s="126">
        <v>750</v>
      </c>
      <c r="E6734" s="126">
        <v>12</v>
      </c>
      <c r="F6734" s="126" t="s">
        <v>6529</v>
      </c>
      <c r="G6734" s="126">
        <v>5</v>
      </c>
    </row>
    <row r="6735" spans="1:7" x14ac:dyDescent="0.25">
      <c r="A6735" s="126">
        <v>38084</v>
      </c>
      <c r="B6735" s="126" t="s">
        <v>5104</v>
      </c>
      <c r="C6735" s="126" t="s">
        <v>442</v>
      </c>
      <c r="D6735" s="126">
        <v>3000</v>
      </c>
      <c r="E6735" s="126">
        <v>4</v>
      </c>
      <c r="F6735" s="126" t="s">
        <v>6298</v>
      </c>
      <c r="G6735" s="126">
        <v>41.99</v>
      </c>
    </row>
    <row r="6736" spans="1:7" x14ac:dyDescent="0.25">
      <c r="A6736" s="126">
        <v>37487</v>
      </c>
      <c r="B6736" s="126" t="s">
        <v>4836</v>
      </c>
      <c r="C6736" s="126" t="s">
        <v>443</v>
      </c>
      <c r="D6736" s="126">
        <v>473</v>
      </c>
      <c r="E6736" s="126">
        <v>24</v>
      </c>
      <c r="F6736" s="126" t="s">
        <v>6656</v>
      </c>
      <c r="G6736" s="126">
        <v>4.1500000000000004</v>
      </c>
    </row>
    <row r="6737" spans="1:7" x14ac:dyDescent="0.25">
      <c r="A6737" s="126">
        <v>37487</v>
      </c>
      <c r="B6737" s="126" t="s">
        <v>4836</v>
      </c>
      <c r="C6737" s="126" t="s">
        <v>443</v>
      </c>
      <c r="D6737" s="126">
        <v>473</v>
      </c>
      <c r="E6737" s="126">
        <v>24</v>
      </c>
      <c r="F6737" s="126" t="s">
        <v>6656</v>
      </c>
      <c r="G6737" s="126">
        <v>4.1500000000000004</v>
      </c>
    </row>
    <row r="6738" spans="1:7" x14ac:dyDescent="0.25">
      <c r="A6738" s="126">
        <v>37334</v>
      </c>
      <c r="B6738" s="126" t="s">
        <v>4924</v>
      </c>
      <c r="C6738" s="126" t="s">
        <v>443</v>
      </c>
      <c r="D6738" s="126">
        <v>473</v>
      </c>
      <c r="E6738" s="126">
        <v>24</v>
      </c>
      <c r="F6738" s="126" t="s">
        <v>6613</v>
      </c>
      <c r="G6738" s="126">
        <v>4.49</v>
      </c>
    </row>
    <row r="6739" spans="1:7" x14ac:dyDescent="0.25">
      <c r="A6739" s="126">
        <v>37334</v>
      </c>
      <c r="B6739" s="126" t="s">
        <v>4924</v>
      </c>
      <c r="C6739" s="126" t="s">
        <v>443</v>
      </c>
      <c r="D6739" s="126">
        <v>473</v>
      </c>
      <c r="E6739" s="126">
        <v>24</v>
      </c>
      <c r="F6739" s="126" t="s">
        <v>6613</v>
      </c>
      <c r="G6739" s="126">
        <v>4.49</v>
      </c>
    </row>
    <row r="6740" spans="1:7" x14ac:dyDescent="0.25">
      <c r="A6740" s="126">
        <v>38096</v>
      </c>
      <c r="B6740" s="126" t="s">
        <v>5112</v>
      </c>
      <c r="C6740" s="126" t="s">
        <v>444</v>
      </c>
      <c r="D6740" s="126">
        <v>1420</v>
      </c>
      <c r="E6740" s="126">
        <v>6</v>
      </c>
      <c r="F6740" s="126" t="s">
        <v>5957</v>
      </c>
      <c r="G6740" s="126">
        <v>11.99</v>
      </c>
    </row>
    <row r="6741" spans="1:7" x14ac:dyDescent="0.25">
      <c r="A6741" s="126">
        <v>38382</v>
      </c>
      <c r="B6741" s="126" t="s">
        <v>5322</v>
      </c>
      <c r="C6741" s="126" t="s">
        <v>441</v>
      </c>
      <c r="D6741" s="126">
        <v>750</v>
      </c>
      <c r="E6741" s="126">
        <v>12</v>
      </c>
      <c r="F6741" s="126" t="s">
        <v>5773</v>
      </c>
      <c r="G6741" s="126">
        <v>25.99</v>
      </c>
    </row>
    <row r="6742" spans="1:7" x14ac:dyDescent="0.25">
      <c r="A6742" s="126">
        <v>37698</v>
      </c>
      <c r="B6742" s="126" t="s">
        <v>5093</v>
      </c>
      <c r="C6742" s="126" t="s">
        <v>444</v>
      </c>
      <c r="D6742" s="126">
        <v>355</v>
      </c>
      <c r="E6742" s="126">
        <v>24</v>
      </c>
      <c r="F6742" s="126" t="s">
        <v>5946</v>
      </c>
      <c r="G6742" s="126">
        <v>3.45</v>
      </c>
    </row>
    <row r="6743" spans="1:7" x14ac:dyDescent="0.25">
      <c r="A6743" s="126">
        <v>37772</v>
      </c>
      <c r="B6743" s="126" t="s">
        <v>5097</v>
      </c>
      <c r="C6743" s="126" t="s">
        <v>443</v>
      </c>
      <c r="D6743" s="126">
        <v>500</v>
      </c>
      <c r="E6743" s="126">
        <v>24</v>
      </c>
      <c r="F6743" s="126" t="s">
        <v>6171</v>
      </c>
      <c r="G6743" s="126">
        <v>3.21</v>
      </c>
    </row>
    <row r="6744" spans="1:7" x14ac:dyDescent="0.25">
      <c r="A6744" s="126">
        <v>37725</v>
      </c>
      <c r="B6744" s="126" t="s">
        <v>5099</v>
      </c>
      <c r="C6744" s="126" t="s">
        <v>443</v>
      </c>
      <c r="D6744" s="126">
        <v>500</v>
      </c>
      <c r="E6744" s="126">
        <v>24</v>
      </c>
      <c r="F6744" s="126" t="s">
        <v>5877</v>
      </c>
      <c r="G6744" s="126">
        <v>3.69</v>
      </c>
    </row>
    <row r="6745" spans="1:7" x14ac:dyDescent="0.25">
      <c r="A6745" s="126">
        <v>37666</v>
      </c>
      <c r="B6745" s="126" t="s">
        <v>5107</v>
      </c>
      <c r="C6745" s="126" t="s">
        <v>444</v>
      </c>
      <c r="D6745" s="126">
        <v>458</v>
      </c>
      <c r="E6745" s="126">
        <v>24</v>
      </c>
      <c r="F6745" s="126" t="s">
        <v>5844</v>
      </c>
      <c r="G6745" s="126">
        <v>3.39</v>
      </c>
    </row>
    <row r="6746" spans="1:7" x14ac:dyDescent="0.25">
      <c r="A6746" s="126">
        <v>35914</v>
      </c>
      <c r="B6746" s="126" t="s">
        <v>4669</v>
      </c>
      <c r="C6746" s="126" t="s">
        <v>441</v>
      </c>
      <c r="D6746" s="126">
        <v>750</v>
      </c>
      <c r="E6746" s="126">
        <v>12</v>
      </c>
      <c r="F6746" s="126" t="s">
        <v>5794</v>
      </c>
      <c r="G6746" s="126">
        <v>35.99</v>
      </c>
    </row>
    <row r="6747" spans="1:7" x14ac:dyDescent="0.25">
      <c r="A6747" s="126">
        <v>38336</v>
      </c>
      <c r="B6747" s="126" t="s">
        <v>5303</v>
      </c>
      <c r="C6747" s="126" t="s">
        <v>444</v>
      </c>
      <c r="D6747" s="126">
        <v>2130</v>
      </c>
      <c r="E6747" s="126">
        <v>4</v>
      </c>
      <c r="F6747" s="126" t="s">
        <v>6179</v>
      </c>
      <c r="G6747" s="126">
        <v>15.99</v>
      </c>
    </row>
    <row r="6748" spans="1:7" x14ac:dyDescent="0.25">
      <c r="A6748" s="126">
        <v>37155</v>
      </c>
      <c r="B6748" s="126" t="s">
        <v>4876</v>
      </c>
      <c r="C6748" s="126" t="s">
        <v>442</v>
      </c>
      <c r="D6748" s="126">
        <v>750</v>
      </c>
      <c r="E6748" s="126">
        <v>6</v>
      </c>
      <c r="F6748" s="126" t="s">
        <v>5972</v>
      </c>
      <c r="G6748" s="126">
        <v>49.99</v>
      </c>
    </row>
    <row r="6749" spans="1:7" x14ac:dyDescent="0.25">
      <c r="A6749" s="126">
        <v>36675</v>
      </c>
      <c r="B6749" s="126" t="s">
        <v>4666</v>
      </c>
      <c r="C6749" s="126" t="s">
        <v>441</v>
      </c>
      <c r="D6749" s="126">
        <v>750</v>
      </c>
      <c r="E6749" s="126">
        <v>18</v>
      </c>
      <c r="F6749" s="126" t="s">
        <v>6706</v>
      </c>
      <c r="G6749" s="126">
        <v>24.49</v>
      </c>
    </row>
    <row r="6750" spans="1:7" x14ac:dyDescent="0.25">
      <c r="A6750" s="126">
        <v>38363</v>
      </c>
      <c r="B6750" s="126" t="s">
        <v>5315</v>
      </c>
      <c r="C6750" s="126" t="s">
        <v>443</v>
      </c>
      <c r="D6750" s="126">
        <v>375</v>
      </c>
      <c r="E6750" s="126">
        <v>12</v>
      </c>
      <c r="F6750" s="126" t="s">
        <v>6413</v>
      </c>
      <c r="G6750" s="126">
        <v>21.08</v>
      </c>
    </row>
    <row r="6751" spans="1:7" x14ac:dyDescent="0.25">
      <c r="A6751" s="126">
        <v>38363</v>
      </c>
      <c r="B6751" s="126" t="s">
        <v>5315</v>
      </c>
      <c r="C6751" s="126" t="s">
        <v>443</v>
      </c>
      <c r="D6751" s="126">
        <v>375</v>
      </c>
      <c r="E6751" s="126">
        <v>12</v>
      </c>
      <c r="F6751" s="126" t="s">
        <v>6413</v>
      </c>
      <c r="G6751" s="126">
        <v>21.08</v>
      </c>
    </row>
    <row r="6752" spans="1:7" x14ac:dyDescent="0.25">
      <c r="A6752" s="126">
        <v>36180</v>
      </c>
      <c r="B6752" s="126" t="s">
        <v>4702</v>
      </c>
      <c r="C6752" s="126" t="s">
        <v>443</v>
      </c>
      <c r="D6752" s="126">
        <v>473</v>
      </c>
      <c r="E6752" s="126">
        <v>24</v>
      </c>
      <c r="F6752" s="126" t="s">
        <v>6449</v>
      </c>
      <c r="G6752" s="126">
        <v>5.03</v>
      </c>
    </row>
    <row r="6753" spans="1:7" x14ac:dyDescent="0.25">
      <c r="A6753" s="126">
        <v>36180</v>
      </c>
      <c r="B6753" s="126" t="s">
        <v>4702</v>
      </c>
      <c r="C6753" s="126" t="s">
        <v>443</v>
      </c>
      <c r="D6753" s="126">
        <v>473</v>
      </c>
      <c r="E6753" s="126">
        <v>24</v>
      </c>
      <c r="F6753" s="126" t="s">
        <v>6449</v>
      </c>
      <c r="G6753" s="126">
        <v>5.03</v>
      </c>
    </row>
    <row r="6754" spans="1:7" x14ac:dyDescent="0.25">
      <c r="A6754" s="126">
        <v>35830</v>
      </c>
      <c r="B6754" s="126" t="s">
        <v>4558</v>
      </c>
      <c r="C6754" s="126" t="s">
        <v>442</v>
      </c>
      <c r="D6754" s="126">
        <v>3000</v>
      </c>
      <c r="E6754" s="126">
        <v>6</v>
      </c>
      <c r="F6754" s="126" t="s">
        <v>5771</v>
      </c>
      <c r="G6754" s="126">
        <v>39.99</v>
      </c>
    </row>
    <row r="6755" spans="1:7" x14ac:dyDescent="0.25">
      <c r="A6755" s="126">
        <v>38123</v>
      </c>
      <c r="B6755" s="126" t="s">
        <v>5115</v>
      </c>
      <c r="C6755" s="126" t="s">
        <v>443</v>
      </c>
      <c r="D6755" s="126">
        <v>473</v>
      </c>
      <c r="E6755" s="126">
        <v>24</v>
      </c>
      <c r="F6755" s="126" t="s">
        <v>6180</v>
      </c>
      <c r="G6755" s="126">
        <v>3.48</v>
      </c>
    </row>
    <row r="6756" spans="1:7" x14ac:dyDescent="0.25">
      <c r="A6756" s="126">
        <v>38123</v>
      </c>
      <c r="B6756" s="126" t="s">
        <v>5115</v>
      </c>
      <c r="C6756" s="126" t="s">
        <v>443</v>
      </c>
      <c r="D6756" s="126">
        <v>473</v>
      </c>
      <c r="E6756" s="126">
        <v>24</v>
      </c>
      <c r="F6756" s="126" t="s">
        <v>6180</v>
      </c>
      <c r="G6756" s="126">
        <v>3.48</v>
      </c>
    </row>
    <row r="6757" spans="1:7" x14ac:dyDescent="0.25">
      <c r="A6757" s="126">
        <v>35885</v>
      </c>
      <c r="B6757" s="126" t="s">
        <v>4444</v>
      </c>
      <c r="C6757" s="126" t="s">
        <v>442</v>
      </c>
      <c r="D6757" s="126">
        <v>750</v>
      </c>
      <c r="E6757" s="126">
        <v>12</v>
      </c>
      <c r="F6757" s="126" t="s">
        <v>6416</v>
      </c>
      <c r="G6757" s="126">
        <v>42.55</v>
      </c>
    </row>
    <row r="6758" spans="1:7" x14ac:dyDescent="0.25">
      <c r="A6758" s="126">
        <v>35893</v>
      </c>
      <c r="B6758" s="126" t="s">
        <v>4446</v>
      </c>
      <c r="C6758" s="126" t="s">
        <v>442</v>
      </c>
      <c r="D6758" s="126">
        <v>750</v>
      </c>
      <c r="E6758" s="126">
        <v>12</v>
      </c>
      <c r="F6758" s="126" t="s">
        <v>6416</v>
      </c>
      <c r="G6758" s="126">
        <v>35.53</v>
      </c>
    </row>
    <row r="6759" spans="1:7" x14ac:dyDescent="0.25">
      <c r="A6759" s="126">
        <v>35895</v>
      </c>
      <c r="B6759" s="126" t="s">
        <v>4447</v>
      </c>
      <c r="C6759" s="126" t="s">
        <v>442</v>
      </c>
      <c r="D6759" s="126">
        <v>750</v>
      </c>
      <c r="E6759" s="126">
        <v>6</v>
      </c>
      <c r="F6759" s="126" t="s">
        <v>6416</v>
      </c>
      <c r="G6759" s="126">
        <v>73.260000000000005</v>
      </c>
    </row>
    <row r="6760" spans="1:7" x14ac:dyDescent="0.25">
      <c r="A6760" s="126">
        <v>35901</v>
      </c>
      <c r="B6760" s="126" t="s">
        <v>4449</v>
      </c>
      <c r="C6760" s="126" t="s">
        <v>442</v>
      </c>
      <c r="D6760" s="126">
        <v>750</v>
      </c>
      <c r="E6760" s="126">
        <v>6</v>
      </c>
      <c r="F6760" s="126" t="s">
        <v>6416</v>
      </c>
      <c r="G6760" s="126">
        <v>829.66</v>
      </c>
    </row>
    <row r="6761" spans="1:7" x14ac:dyDescent="0.25">
      <c r="A6761" s="126">
        <v>37667</v>
      </c>
      <c r="B6761" s="126" t="s">
        <v>5108</v>
      </c>
      <c r="C6761" s="126" t="s">
        <v>444</v>
      </c>
      <c r="D6761" s="126">
        <v>458</v>
      </c>
      <c r="E6761" s="126">
        <v>24</v>
      </c>
      <c r="F6761" s="126" t="s">
        <v>5844</v>
      </c>
      <c r="G6761" s="126">
        <v>3.39</v>
      </c>
    </row>
    <row r="6762" spans="1:7" x14ac:dyDescent="0.25">
      <c r="A6762" s="126">
        <v>36804</v>
      </c>
      <c r="B6762" s="126" t="s">
        <v>4839</v>
      </c>
      <c r="C6762" s="126" t="s">
        <v>443</v>
      </c>
      <c r="D6762" s="126">
        <v>473</v>
      </c>
      <c r="E6762" s="126">
        <v>24</v>
      </c>
      <c r="F6762" s="126" t="s">
        <v>6656</v>
      </c>
      <c r="G6762" s="126">
        <v>5.25</v>
      </c>
    </row>
    <row r="6763" spans="1:7" x14ac:dyDescent="0.25">
      <c r="A6763" s="126">
        <v>36804</v>
      </c>
      <c r="B6763" s="126" t="s">
        <v>4839</v>
      </c>
      <c r="C6763" s="126" t="s">
        <v>443</v>
      </c>
      <c r="D6763" s="126">
        <v>473</v>
      </c>
      <c r="E6763" s="126">
        <v>24</v>
      </c>
      <c r="F6763" s="126" t="s">
        <v>6656</v>
      </c>
      <c r="G6763" s="126">
        <v>5.25</v>
      </c>
    </row>
    <row r="6764" spans="1:7" x14ac:dyDescent="0.25">
      <c r="A6764" s="126">
        <v>37543</v>
      </c>
      <c r="B6764" s="126" t="s">
        <v>4910</v>
      </c>
      <c r="C6764" s="126" t="s">
        <v>443</v>
      </c>
      <c r="D6764" s="126">
        <v>2130</v>
      </c>
      <c r="E6764" s="126">
        <v>4</v>
      </c>
      <c r="F6764" s="126" t="s">
        <v>5984</v>
      </c>
      <c r="G6764" s="126">
        <v>15.99</v>
      </c>
    </row>
    <row r="6765" spans="1:7" x14ac:dyDescent="0.25">
      <c r="A6765" s="126">
        <v>35809</v>
      </c>
      <c r="B6765" s="126" t="s">
        <v>4414</v>
      </c>
      <c r="C6765" s="126" t="s">
        <v>443</v>
      </c>
      <c r="D6765" s="126">
        <v>650</v>
      </c>
      <c r="E6765" s="126">
        <v>12</v>
      </c>
      <c r="F6765" s="126" t="s">
        <v>6615</v>
      </c>
      <c r="G6765" s="126">
        <v>9</v>
      </c>
    </row>
    <row r="6766" spans="1:7" x14ac:dyDescent="0.25">
      <c r="A6766" s="126">
        <v>35809</v>
      </c>
      <c r="B6766" s="126" t="s">
        <v>4414</v>
      </c>
      <c r="C6766" s="126" t="s">
        <v>443</v>
      </c>
      <c r="D6766" s="126">
        <v>650</v>
      </c>
      <c r="E6766" s="126">
        <v>12</v>
      </c>
      <c r="F6766" s="126" t="s">
        <v>6615</v>
      </c>
      <c r="G6766" s="126">
        <v>9</v>
      </c>
    </row>
    <row r="6767" spans="1:7" x14ac:dyDescent="0.25">
      <c r="A6767" s="126">
        <v>38392</v>
      </c>
      <c r="B6767" s="126" t="s">
        <v>5323</v>
      </c>
      <c r="C6767" s="126" t="s">
        <v>443</v>
      </c>
      <c r="D6767" s="126">
        <v>473</v>
      </c>
      <c r="E6767" s="126">
        <v>24</v>
      </c>
      <c r="F6767" s="126" t="s">
        <v>6678</v>
      </c>
      <c r="G6767" s="126">
        <v>5.25</v>
      </c>
    </row>
    <row r="6768" spans="1:7" x14ac:dyDescent="0.25">
      <c r="A6768" s="126">
        <v>38392</v>
      </c>
      <c r="B6768" s="126" t="s">
        <v>5323</v>
      </c>
      <c r="C6768" s="126" t="s">
        <v>443</v>
      </c>
      <c r="D6768" s="126">
        <v>473</v>
      </c>
      <c r="E6768" s="126">
        <v>24</v>
      </c>
      <c r="F6768" s="126" t="s">
        <v>6678</v>
      </c>
      <c r="G6768" s="126">
        <v>5.25</v>
      </c>
    </row>
    <row r="6769" spans="1:7" x14ac:dyDescent="0.25">
      <c r="A6769" s="126">
        <v>38396</v>
      </c>
      <c r="B6769" s="126" t="s">
        <v>5324</v>
      </c>
      <c r="C6769" s="126" t="s">
        <v>443</v>
      </c>
      <c r="D6769" s="126">
        <v>473</v>
      </c>
      <c r="E6769" s="126">
        <v>24</v>
      </c>
      <c r="F6769" s="126" t="s">
        <v>6678</v>
      </c>
      <c r="G6769" s="126">
        <v>4.8899999999999997</v>
      </c>
    </row>
    <row r="6770" spans="1:7" x14ac:dyDescent="0.25">
      <c r="A6770" s="126">
        <v>38396</v>
      </c>
      <c r="B6770" s="126" t="s">
        <v>5324</v>
      </c>
      <c r="C6770" s="126" t="s">
        <v>443</v>
      </c>
      <c r="D6770" s="126">
        <v>473</v>
      </c>
      <c r="E6770" s="126">
        <v>24</v>
      </c>
      <c r="F6770" s="126" t="s">
        <v>6678</v>
      </c>
      <c r="G6770" s="126">
        <v>4.8899999999999997</v>
      </c>
    </row>
    <row r="6771" spans="1:7" x14ac:dyDescent="0.25">
      <c r="A6771" s="126">
        <v>36173</v>
      </c>
      <c r="B6771" s="126" t="s">
        <v>4650</v>
      </c>
      <c r="C6771" s="126" t="s">
        <v>443</v>
      </c>
      <c r="D6771" s="126">
        <v>473</v>
      </c>
      <c r="E6771" s="126">
        <v>24</v>
      </c>
      <c r="F6771" s="126" t="s">
        <v>6203</v>
      </c>
      <c r="G6771" s="126">
        <v>3.19</v>
      </c>
    </row>
    <row r="6772" spans="1:7" x14ac:dyDescent="0.25">
      <c r="A6772" s="126">
        <v>36173</v>
      </c>
      <c r="B6772" s="126" t="s">
        <v>4650</v>
      </c>
      <c r="C6772" s="126" t="s">
        <v>443</v>
      </c>
      <c r="D6772" s="126">
        <v>473</v>
      </c>
      <c r="E6772" s="126">
        <v>24</v>
      </c>
      <c r="F6772" s="126" t="s">
        <v>6203</v>
      </c>
      <c r="G6772" s="126">
        <v>3.19</v>
      </c>
    </row>
    <row r="6773" spans="1:7" x14ac:dyDescent="0.25">
      <c r="A6773" s="126">
        <v>36175</v>
      </c>
      <c r="B6773" s="126" t="s">
        <v>4651</v>
      </c>
      <c r="C6773" s="126" t="s">
        <v>443</v>
      </c>
      <c r="D6773" s="126">
        <v>473</v>
      </c>
      <c r="E6773" s="126">
        <v>24</v>
      </c>
      <c r="F6773" s="126" t="s">
        <v>6203</v>
      </c>
      <c r="G6773" s="126">
        <v>3.99</v>
      </c>
    </row>
    <row r="6774" spans="1:7" x14ac:dyDescent="0.25">
      <c r="A6774" s="126">
        <v>36175</v>
      </c>
      <c r="B6774" s="126" t="s">
        <v>4651</v>
      </c>
      <c r="C6774" s="126" t="s">
        <v>443</v>
      </c>
      <c r="D6774" s="126">
        <v>473</v>
      </c>
      <c r="E6774" s="126">
        <v>24</v>
      </c>
      <c r="F6774" s="126" t="s">
        <v>6203</v>
      </c>
      <c r="G6774" s="126">
        <v>3.99</v>
      </c>
    </row>
    <row r="6775" spans="1:7" x14ac:dyDescent="0.25">
      <c r="A6775" s="126">
        <v>36177</v>
      </c>
      <c r="B6775" s="126" t="s">
        <v>4699</v>
      </c>
      <c r="C6775" s="126" t="s">
        <v>443</v>
      </c>
      <c r="D6775" s="126">
        <v>500</v>
      </c>
      <c r="E6775" s="126">
        <v>12</v>
      </c>
      <c r="F6775" s="126" t="s">
        <v>6449</v>
      </c>
      <c r="G6775" s="126">
        <v>10.37</v>
      </c>
    </row>
    <row r="6776" spans="1:7" x14ac:dyDescent="0.25">
      <c r="A6776" s="126">
        <v>36177</v>
      </c>
      <c r="B6776" s="126" t="s">
        <v>4699</v>
      </c>
      <c r="C6776" s="126" t="s">
        <v>443</v>
      </c>
      <c r="D6776" s="126">
        <v>500</v>
      </c>
      <c r="E6776" s="126">
        <v>12</v>
      </c>
      <c r="F6776" s="126" t="s">
        <v>6449</v>
      </c>
      <c r="G6776" s="126">
        <v>10.37</v>
      </c>
    </row>
    <row r="6777" spans="1:7" x14ac:dyDescent="0.25">
      <c r="A6777" s="126">
        <v>36178</v>
      </c>
      <c r="B6777" s="126" t="s">
        <v>4700</v>
      </c>
      <c r="C6777" s="126" t="s">
        <v>443</v>
      </c>
      <c r="D6777" s="126">
        <v>355</v>
      </c>
      <c r="E6777" s="126">
        <v>24</v>
      </c>
      <c r="F6777" s="126" t="s">
        <v>6449</v>
      </c>
      <c r="G6777" s="126">
        <v>5.89</v>
      </c>
    </row>
    <row r="6778" spans="1:7" x14ac:dyDescent="0.25">
      <c r="A6778" s="126">
        <v>36178</v>
      </c>
      <c r="B6778" s="126" t="s">
        <v>4700</v>
      </c>
      <c r="C6778" s="126" t="s">
        <v>443</v>
      </c>
      <c r="D6778" s="126">
        <v>355</v>
      </c>
      <c r="E6778" s="126">
        <v>24</v>
      </c>
      <c r="F6778" s="126" t="s">
        <v>6449</v>
      </c>
      <c r="G6778" s="126">
        <v>5.89</v>
      </c>
    </row>
    <row r="6779" spans="1:7" x14ac:dyDescent="0.25">
      <c r="A6779" s="126">
        <v>36674</v>
      </c>
      <c r="B6779" s="126" t="s">
        <v>4665</v>
      </c>
      <c r="C6779" s="126" t="s">
        <v>441</v>
      </c>
      <c r="D6779" s="126">
        <v>750</v>
      </c>
      <c r="E6779" s="126">
        <v>18</v>
      </c>
      <c r="F6779" s="126" t="s">
        <v>6706</v>
      </c>
      <c r="G6779" s="126">
        <v>24.49</v>
      </c>
    </row>
    <row r="6780" spans="1:7" x14ac:dyDescent="0.25">
      <c r="A6780" s="126">
        <v>38086</v>
      </c>
      <c r="B6780" s="126" t="s">
        <v>5111</v>
      </c>
      <c r="C6780" s="126" t="s">
        <v>442</v>
      </c>
      <c r="D6780" s="126">
        <v>3000</v>
      </c>
      <c r="E6780" s="126">
        <v>4</v>
      </c>
      <c r="F6780" s="126" t="s">
        <v>6298</v>
      </c>
      <c r="G6780" s="126">
        <v>41.99</v>
      </c>
    </row>
    <row r="6781" spans="1:7" x14ac:dyDescent="0.25">
      <c r="A6781" s="126">
        <v>36308</v>
      </c>
      <c r="B6781" s="126" t="s">
        <v>4727</v>
      </c>
      <c r="C6781" s="126" t="s">
        <v>443</v>
      </c>
      <c r="D6781" s="126">
        <v>750</v>
      </c>
      <c r="E6781" s="126">
        <v>12</v>
      </c>
      <c r="F6781" s="126" t="s">
        <v>6529</v>
      </c>
      <c r="G6781" s="126">
        <v>14</v>
      </c>
    </row>
    <row r="6782" spans="1:7" x14ac:dyDescent="0.25">
      <c r="A6782" s="126">
        <v>36308</v>
      </c>
      <c r="B6782" s="126" t="s">
        <v>4727</v>
      </c>
      <c r="C6782" s="126" t="s">
        <v>443</v>
      </c>
      <c r="D6782" s="126">
        <v>750</v>
      </c>
      <c r="E6782" s="126">
        <v>12</v>
      </c>
      <c r="F6782" s="126" t="s">
        <v>6529</v>
      </c>
      <c r="G6782" s="126">
        <v>14</v>
      </c>
    </row>
    <row r="6783" spans="1:7" x14ac:dyDescent="0.25">
      <c r="A6783" s="126">
        <v>37592</v>
      </c>
      <c r="B6783" s="126" t="s">
        <v>5121</v>
      </c>
      <c r="C6783" s="126" t="s">
        <v>443</v>
      </c>
      <c r="D6783" s="126">
        <v>355</v>
      </c>
      <c r="E6783" s="126">
        <v>24</v>
      </c>
      <c r="F6783" s="126" t="s">
        <v>6257</v>
      </c>
      <c r="G6783" s="126">
        <v>5.25</v>
      </c>
    </row>
    <row r="6784" spans="1:7" x14ac:dyDescent="0.25">
      <c r="A6784" s="126">
        <v>37592</v>
      </c>
      <c r="B6784" s="126" t="s">
        <v>5121</v>
      </c>
      <c r="C6784" s="126" t="s">
        <v>443</v>
      </c>
      <c r="D6784" s="126">
        <v>355</v>
      </c>
      <c r="E6784" s="126">
        <v>24</v>
      </c>
      <c r="F6784" s="126" t="s">
        <v>6257</v>
      </c>
      <c r="G6784" s="126">
        <v>5.25</v>
      </c>
    </row>
    <row r="6785" spans="1:7" x14ac:dyDescent="0.25">
      <c r="A6785" s="126">
        <v>35814</v>
      </c>
      <c r="B6785" s="126" t="s">
        <v>4415</v>
      </c>
      <c r="C6785" s="126" t="s">
        <v>443</v>
      </c>
      <c r="D6785" s="126">
        <v>473</v>
      </c>
      <c r="E6785" s="126">
        <v>24</v>
      </c>
      <c r="F6785" s="126" t="s">
        <v>6615</v>
      </c>
      <c r="G6785" s="126">
        <v>4.0999999999999996</v>
      </c>
    </row>
    <row r="6786" spans="1:7" x14ac:dyDescent="0.25">
      <c r="A6786" s="126">
        <v>35814</v>
      </c>
      <c r="B6786" s="126" t="s">
        <v>4415</v>
      </c>
      <c r="C6786" s="126" t="s">
        <v>443</v>
      </c>
      <c r="D6786" s="126">
        <v>473</v>
      </c>
      <c r="E6786" s="126">
        <v>24</v>
      </c>
      <c r="F6786" s="126" t="s">
        <v>6615</v>
      </c>
      <c r="G6786" s="126">
        <v>4.0999999999999996</v>
      </c>
    </row>
    <row r="6787" spans="1:7" x14ac:dyDescent="0.25">
      <c r="A6787" s="126">
        <v>37521</v>
      </c>
      <c r="B6787" s="126" t="s">
        <v>4917</v>
      </c>
      <c r="C6787" s="126" t="s">
        <v>441</v>
      </c>
      <c r="D6787" s="126">
        <v>750</v>
      </c>
      <c r="E6787" s="126">
        <v>6</v>
      </c>
      <c r="F6787" s="126" t="s">
        <v>5984</v>
      </c>
      <c r="G6787" s="126">
        <v>59.95</v>
      </c>
    </row>
    <row r="6788" spans="1:7" x14ac:dyDescent="0.25">
      <c r="A6788" s="126">
        <v>36179</v>
      </c>
      <c r="B6788" s="126" t="s">
        <v>4701</v>
      </c>
      <c r="C6788" s="126" t="s">
        <v>443</v>
      </c>
      <c r="D6788" s="126">
        <v>355</v>
      </c>
      <c r="E6788" s="126">
        <v>24</v>
      </c>
      <c r="F6788" s="126" t="s">
        <v>6449</v>
      </c>
      <c r="G6788" s="126">
        <v>5.84</v>
      </c>
    </row>
    <row r="6789" spans="1:7" x14ac:dyDescent="0.25">
      <c r="A6789" s="126">
        <v>36179</v>
      </c>
      <c r="B6789" s="126" t="s">
        <v>4701</v>
      </c>
      <c r="C6789" s="126" t="s">
        <v>443</v>
      </c>
      <c r="D6789" s="126">
        <v>355</v>
      </c>
      <c r="E6789" s="126">
        <v>24</v>
      </c>
      <c r="F6789" s="126" t="s">
        <v>6449</v>
      </c>
      <c r="G6789" s="126">
        <v>5.84</v>
      </c>
    </row>
    <row r="6790" spans="1:7" x14ac:dyDescent="0.25">
      <c r="A6790" s="126">
        <v>37336</v>
      </c>
      <c r="B6790" s="126" t="s">
        <v>4828</v>
      </c>
      <c r="C6790" s="126" t="s">
        <v>443</v>
      </c>
      <c r="D6790" s="126">
        <v>473</v>
      </c>
      <c r="E6790" s="126">
        <v>24</v>
      </c>
      <c r="F6790" s="126" t="s">
        <v>6726</v>
      </c>
      <c r="G6790" s="126">
        <v>4.1900000000000004</v>
      </c>
    </row>
    <row r="6791" spans="1:7" x14ac:dyDescent="0.25">
      <c r="A6791" s="126">
        <v>37336</v>
      </c>
      <c r="B6791" s="126" t="s">
        <v>4828</v>
      </c>
      <c r="C6791" s="126" t="s">
        <v>443</v>
      </c>
      <c r="D6791" s="126">
        <v>473</v>
      </c>
      <c r="E6791" s="126">
        <v>24</v>
      </c>
      <c r="F6791" s="126" t="s">
        <v>6726</v>
      </c>
      <c r="G6791" s="126">
        <v>4.1900000000000004</v>
      </c>
    </row>
    <row r="6792" spans="1:7" x14ac:dyDescent="0.25">
      <c r="A6792" s="126">
        <v>37337</v>
      </c>
      <c r="B6792" s="126" t="s">
        <v>4827</v>
      </c>
      <c r="C6792" s="126" t="s">
        <v>443</v>
      </c>
      <c r="D6792" s="126">
        <v>473</v>
      </c>
      <c r="E6792" s="126">
        <v>24</v>
      </c>
      <c r="F6792" s="126" t="s">
        <v>6726</v>
      </c>
      <c r="G6792" s="126">
        <v>4.1900000000000004</v>
      </c>
    </row>
    <row r="6793" spans="1:7" x14ac:dyDescent="0.25">
      <c r="A6793" s="126">
        <v>37337</v>
      </c>
      <c r="B6793" s="126" t="s">
        <v>4827</v>
      </c>
      <c r="C6793" s="126" t="s">
        <v>443</v>
      </c>
      <c r="D6793" s="126">
        <v>473</v>
      </c>
      <c r="E6793" s="126">
        <v>24</v>
      </c>
      <c r="F6793" s="126" t="s">
        <v>6726</v>
      </c>
      <c r="G6793" s="126">
        <v>4.1900000000000004</v>
      </c>
    </row>
    <row r="6794" spans="1:7" x14ac:dyDescent="0.25">
      <c r="A6794" s="126">
        <v>36309</v>
      </c>
      <c r="B6794" s="126" t="s">
        <v>4728</v>
      </c>
      <c r="C6794" s="126" t="s">
        <v>443</v>
      </c>
      <c r="D6794" s="126">
        <v>750</v>
      </c>
      <c r="E6794" s="126">
        <v>12</v>
      </c>
      <c r="F6794" s="126" t="s">
        <v>6529</v>
      </c>
      <c r="G6794" s="126">
        <v>11.01</v>
      </c>
    </row>
    <row r="6795" spans="1:7" x14ac:dyDescent="0.25">
      <c r="A6795" s="126">
        <v>36309</v>
      </c>
      <c r="B6795" s="126" t="s">
        <v>4728</v>
      </c>
      <c r="C6795" s="126" t="s">
        <v>443</v>
      </c>
      <c r="D6795" s="126">
        <v>750</v>
      </c>
      <c r="E6795" s="126">
        <v>12</v>
      </c>
      <c r="F6795" s="126" t="s">
        <v>6529</v>
      </c>
      <c r="G6795" s="126">
        <v>11.01</v>
      </c>
    </row>
    <row r="6796" spans="1:7" x14ac:dyDescent="0.25">
      <c r="A6796" s="126">
        <v>36181</v>
      </c>
      <c r="B6796" s="126" t="s">
        <v>4703</v>
      </c>
      <c r="C6796" s="126" t="s">
        <v>443</v>
      </c>
      <c r="D6796" s="126">
        <v>750</v>
      </c>
      <c r="E6796" s="126">
        <v>12</v>
      </c>
      <c r="F6796" s="126" t="s">
        <v>6449</v>
      </c>
      <c r="G6796" s="126">
        <v>23.96</v>
      </c>
    </row>
    <row r="6797" spans="1:7" x14ac:dyDescent="0.25">
      <c r="A6797" s="126">
        <v>36181</v>
      </c>
      <c r="B6797" s="126" t="s">
        <v>4703</v>
      </c>
      <c r="C6797" s="126" t="s">
        <v>443</v>
      </c>
      <c r="D6797" s="126">
        <v>750</v>
      </c>
      <c r="E6797" s="126">
        <v>12</v>
      </c>
      <c r="F6797" s="126" t="s">
        <v>6449</v>
      </c>
      <c r="G6797" s="126">
        <v>23.96</v>
      </c>
    </row>
    <row r="6798" spans="1:7" x14ac:dyDescent="0.25">
      <c r="A6798" s="126">
        <v>36176</v>
      </c>
      <c r="B6798" s="126" t="s">
        <v>4994</v>
      </c>
      <c r="C6798" s="126" t="s">
        <v>443</v>
      </c>
      <c r="D6798" s="126">
        <v>473</v>
      </c>
      <c r="E6798" s="126">
        <v>24</v>
      </c>
      <c r="F6798" s="126" t="s">
        <v>6449</v>
      </c>
      <c r="G6798" s="126">
        <v>3.99</v>
      </c>
    </row>
    <row r="6799" spans="1:7" x14ac:dyDescent="0.25">
      <c r="A6799" s="126">
        <v>37008</v>
      </c>
      <c r="B6799" s="126" t="s">
        <v>4898</v>
      </c>
      <c r="C6799" s="126" t="s">
        <v>441</v>
      </c>
      <c r="D6799" s="126">
        <v>750</v>
      </c>
      <c r="E6799" s="126">
        <v>6</v>
      </c>
      <c r="F6799" s="126" t="s">
        <v>5779</v>
      </c>
      <c r="G6799" s="126">
        <v>44.99</v>
      </c>
    </row>
    <row r="6800" spans="1:7" x14ac:dyDescent="0.25">
      <c r="A6800" s="126">
        <v>38430</v>
      </c>
      <c r="B6800" s="126" t="s">
        <v>5330</v>
      </c>
      <c r="C6800" s="126" t="s">
        <v>442</v>
      </c>
      <c r="D6800" s="126">
        <v>750</v>
      </c>
      <c r="E6800" s="126">
        <v>12</v>
      </c>
      <c r="F6800" s="126" t="s">
        <v>5957</v>
      </c>
      <c r="G6800" s="126">
        <v>23.99</v>
      </c>
    </row>
    <row r="6801" spans="1:7" x14ac:dyDescent="0.25">
      <c r="A6801" s="126">
        <v>37588</v>
      </c>
      <c r="B6801" s="126" t="s">
        <v>4822</v>
      </c>
      <c r="C6801" s="126" t="s">
        <v>443</v>
      </c>
      <c r="D6801" s="126">
        <v>1892</v>
      </c>
      <c r="E6801" s="126">
        <v>6</v>
      </c>
      <c r="F6801" s="126" t="s">
        <v>6726</v>
      </c>
      <c r="G6801" s="126">
        <v>15.16</v>
      </c>
    </row>
    <row r="6802" spans="1:7" x14ac:dyDescent="0.25">
      <c r="A6802" s="126">
        <v>37588</v>
      </c>
      <c r="B6802" s="126" t="s">
        <v>4822</v>
      </c>
      <c r="C6802" s="126" t="s">
        <v>443</v>
      </c>
      <c r="D6802" s="126">
        <v>1892</v>
      </c>
      <c r="E6802" s="126">
        <v>6</v>
      </c>
      <c r="F6802" s="126" t="s">
        <v>6726</v>
      </c>
      <c r="G6802" s="126">
        <v>15.16</v>
      </c>
    </row>
    <row r="6803" spans="1:7" x14ac:dyDescent="0.25">
      <c r="A6803" s="126">
        <v>37353</v>
      </c>
      <c r="B6803" s="126" t="s">
        <v>4921</v>
      </c>
      <c r="C6803" s="126" t="s">
        <v>441</v>
      </c>
      <c r="D6803" s="126">
        <v>750</v>
      </c>
      <c r="E6803" s="126">
        <v>12</v>
      </c>
      <c r="F6803" s="126" t="s">
        <v>5773</v>
      </c>
      <c r="G6803" s="126">
        <v>49.99</v>
      </c>
    </row>
    <row r="6804" spans="1:7" x14ac:dyDescent="0.25">
      <c r="A6804" s="126">
        <v>37589</v>
      </c>
      <c r="B6804" s="126" t="s">
        <v>4821</v>
      </c>
      <c r="C6804" s="126" t="s">
        <v>443</v>
      </c>
      <c r="D6804" s="126">
        <v>1892</v>
      </c>
      <c r="E6804" s="126">
        <v>6</v>
      </c>
      <c r="F6804" s="126" t="s">
        <v>6726</v>
      </c>
      <c r="G6804" s="126">
        <v>13.16</v>
      </c>
    </row>
    <row r="6805" spans="1:7" x14ac:dyDescent="0.25">
      <c r="A6805" s="126">
        <v>37589</v>
      </c>
      <c r="B6805" s="126" t="s">
        <v>4821</v>
      </c>
      <c r="C6805" s="126" t="s">
        <v>443</v>
      </c>
      <c r="D6805" s="126">
        <v>1892</v>
      </c>
      <c r="E6805" s="126">
        <v>6</v>
      </c>
      <c r="F6805" s="126" t="s">
        <v>6726</v>
      </c>
      <c r="G6805" s="126">
        <v>13.16</v>
      </c>
    </row>
    <row r="6806" spans="1:7" x14ac:dyDescent="0.25">
      <c r="A6806" s="126">
        <v>37591</v>
      </c>
      <c r="B6806" s="126" t="s">
        <v>4820</v>
      </c>
      <c r="C6806" s="126" t="s">
        <v>443</v>
      </c>
      <c r="D6806" s="126">
        <v>1892</v>
      </c>
      <c r="E6806" s="126">
        <v>6</v>
      </c>
      <c r="F6806" s="126" t="s">
        <v>6726</v>
      </c>
      <c r="G6806" s="126">
        <v>15.16</v>
      </c>
    </row>
    <row r="6807" spans="1:7" x14ac:dyDescent="0.25">
      <c r="A6807" s="126">
        <v>37591</v>
      </c>
      <c r="B6807" s="126" t="s">
        <v>4820</v>
      </c>
      <c r="C6807" s="126" t="s">
        <v>443</v>
      </c>
      <c r="D6807" s="126">
        <v>1892</v>
      </c>
      <c r="E6807" s="126">
        <v>6</v>
      </c>
      <c r="F6807" s="126" t="s">
        <v>6726</v>
      </c>
      <c r="G6807" s="126">
        <v>15.16</v>
      </c>
    </row>
    <row r="6808" spans="1:7" x14ac:dyDescent="0.25">
      <c r="A6808" s="126">
        <v>38353</v>
      </c>
      <c r="B6808" s="126" t="s">
        <v>5312</v>
      </c>
      <c r="C6808" s="126" t="s">
        <v>443</v>
      </c>
      <c r="D6808" s="126">
        <v>750</v>
      </c>
      <c r="E6808" s="126">
        <v>12</v>
      </c>
      <c r="F6808" s="126" t="s">
        <v>6413</v>
      </c>
      <c r="G6808" s="126">
        <v>34.47</v>
      </c>
    </row>
    <row r="6809" spans="1:7" x14ac:dyDescent="0.25">
      <c r="A6809" s="126">
        <v>38353</v>
      </c>
      <c r="B6809" s="126" t="s">
        <v>5312</v>
      </c>
      <c r="C6809" s="126" t="s">
        <v>443</v>
      </c>
      <c r="D6809" s="126">
        <v>750</v>
      </c>
      <c r="E6809" s="126">
        <v>12</v>
      </c>
      <c r="F6809" s="126" t="s">
        <v>6413</v>
      </c>
      <c r="G6809" s="126">
        <v>34.47</v>
      </c>
    </row>
    <row r="6810" spans="1:7" x14ac:dyDescent="0.25">
      <c r="A6810" s="126">
        <v>36109</v>
      </c>
      <c r="B6810" s="126" t="s">
        <v>4500</v>
      </c>
      <c r="C6810" s="126" t="s">
        <v>443</v>
      </c>
      <c r="D6810" s="126">
        <v>473</v>
      </c>
      <c r="E6810" s="126">
        <v>24</v>
      </c>
      <c r="F6810" s="126" t="s">
        <v>6413</v>
      </c>
      <c r="G6810" s="126">
        <v>5</v>
      </c>
    </row>
    <row r="6811" spans="1:7" x14ac:dyDescent="0.25">
      <c r="A6811" s="126">
        <v>36109</v>
      </c>
      <c r="B6811" s="126" t="s">
        <v>4500</v>
      </c>
      <c r="C6811" s="126" t="s">
        <v>443</v>
      </c>
      <c r="D6811" s="126">
        <v>473</v>
      </c>
      <c r="E6811" s="126">
        <v>24</v>
      </c>
      <c r="F6811" s="126" t="s">
        <v>6413</v>
      </c>
      <c r="G6811" s="126">
        <v>5</v>
      </c>
    </row>
    <row r="6812" spans="1:7" x14ac:dyDescent="0.25">
      <c r="A6812" s="126">
        <v>37500</v>
      </c>
      <c r="B6812" s="126" t="s">
        <v>4978</v>
      </c>
      <c r="C6812" s="126" t="s">
        <v>443</v>
      </c>
      <c r="D6812" s="126">
        <v>3784</v>
      </c>
      <c r="E6812" s="126">
        <v>1</v>
      </c>
      <c r="F6812" s="126" t="s">
        <v>6203</v>
      </c>
      <c r="G6812" s="126">
        <v>24.99</v>
      </c>
    </row>
    <row r="6813" spans="1:7" x14ac:dyDescent="0.25">
      <c r="A6813" s="126">
        <v>37500</v>
      </c>
      <c r="B6813" s="126" t="s">
        <v>4978</v>
      </c>
      <c r="C6813" s="126" t="s">
        <v>443</v>
      </c>
      <c r="D6813" s="126">
        <v>3784</v>
      </c>
      <c r="E6813" s="126">
        <v>1</v>
      </c>
      <c r="F6813" s="126" t="s">
        <v>6203</v>
      </c>
      <c r="G6813" s="126">
        <v>24.99</v>
      </c>
    </row>
    <row r="6814" spans="1:7" x14ac:dyDescent="0.25">
      <c r="A6814" s="126">
        <v>36619</v>
      </c>
      <c r="B6814" s="126" t="s">
        <v>4662</v>
      </c>
      <c r="C6814" s="126" t="s">
        <v>443</v>
      </c>
      <c r="D6814" s="126">
        <v>473</v>
      </c>
      <c r="E6814" s="126">
        <v>24</v>
      </c>
      <c r="F6814" s="126" t="s">
        <v>6413</v>
      </c>
      <c r="G6814" s="126">
        <v>4.87</v>
      </c>
    </row>
    <row r="6815" spans="1:7" x14ac:dyDescent="0.25">
      <c r="A6815" s="126">
        <v>36619</v>
      </c>
      <c r="B6815" s="126" t="s">
        <v>4662</v>
      </c>
      <c r="C6815" s="126" t="s">
        <v>443</v>
      </c>
      <c r="D6815" s="126">
        <v>473</v>
      </c>
      <c r="E6815" s="126">
        <v>24</v>
      </c>
      <c r="F6815" s="126" t="s">
        <v>6413</v>
      </c>
      <c r="G6815" s="126">
        <v>4.87</v>
      </c>
    </row>
    <row r="6816" spans="1:7" x14ac:dyDescent="0.25">
      <c r="A6816" s="126">
        <v>36620</v>
      </c>
      <c r="B6816" s="126" t="s">
        <v>4663</v>
      </c>
      <c r="C6816" s="126" t="s">
        <v>443</v>
      </c>
      <c r="D6816" s="126">
        <v>473</v>
      </c>
      <c r="E6816" s="126">
        <v>24</v>
      </c>
      <c r="F6816" s="126" t="s">
        <v>6413</v>
      </c>
      <c r="G6816" s="126">
        <v>4.87</v>
      </c>
    </row>
    <row r="6817" spans="1:7" x14ac:dyDescent="0.25">
      <c r="A6817" s="126">
        <v>36620</v>
      </c>
      <c r="B6817" s="126" t="s">
        <v>4663</v>
      </c>
      <c r="C6817" s="126" t="s">
        <v>443</v>
      </c>
      <c r="D6817" s="126">
        <v>473</v>
      </c>
      <c r="E6817" s="126">
        <v>24</v>
      </c>
      <c r="F6817" s="126" t="s">
        <v>6413</v>
      </c>
      <c r="G6817" s="126">
        <v>4.87</v>
      </c>
    </row>
    <row r="6818" spans="1:7" x14ac:dyDescent="0.25">
      <c r="A6818" s="126">
        <v>37636</v>
      </c>
      <c r="B6818" s="126" t="s">
        <v>5116</v>
      </c>
      <c r="C6818" s="126" t="s">
        <v>444</v>
      </c>
      <c r="D6818" s="126">
        <v>4260</v>
      </c>
      <c r="E6818" s="126">
        <v>1</v>
      </c>
      <c r="F6818" s="126" t="s">
        <v>6179</v>
      </c>
      <c r="G6818" s="126">
        <v>28.99</v>
      </c>
    </row>
    <row r="6819" spans="1:7" x14ac:dyDescent="0.25">
      <c r="A6819" s="126">
        <v>37179</v>
      </c>
      <c r="B6819" s="126" t="s">
        <v>4872</v>
      </c>
      <c r="C6819" s="126" t="s">
        <v>442</v>
      </c>
      <c r="D6819" s="126">
        <v>3000</v>
      </c>
      <c r="E6819" s="126">
        <v>4</v>
      </c>
      <c r="F6819" s="126" t="s">
        <v>5844</v>
      </c>
      <c r="G6819" s="126">
        <v>41.99</v>
      </c>
    </row>
    <row r="6820" spans="1:7" x14ac:dyDescent="0.25">
      <c r="A6820" s="126">
        <v>37671</v>
      </c>
      <c r="B6820" s="126" t="s">
        <v>5114</v>
      </c>
      <c r="C6820" s="126" t="s">
        <v>443</v>
      </c>
      <c r="D6820" s="126">
        <v>440</v>
      </c>
      <c r="E6820" s="126">
        <v>24</v>
      </c>
      <c r="F6820" s="126" t="s">
        <v>5877</v>
      </c>
      <c r="G6820" s="126">
        <v>3.89</v>
      </c>
    </row>
    <row r="6821" spans="1:7" x14ac:dyDescent="0.25">
      <c r="A6821" s="126">
        <v>36940</v>
      </c>
      <c r="B6821" s="126" t="s">
        <v>5019</v>
      </c>
      <c r="C6821" s="126" t="s">
        <v>441</v>
      </c>
      <c r="D6821" s="126">
        <v>750</v>
      </c>
      <c r="E6821" s="126">
        <v>12</v>
      </c>
      <c r="F6821" s="126" t="s">
        <v>5754</v>
      </c>
      <c r="G6821" s="126">
        <v>26.79</v>
      </c>
    </row>
    <row r="6822" spans="1:7" x14ac:dyDescent="0.25">
      <c r="A6822" s="126">
        <v>37301</v>
      </c>
      <c r="B6822" s="126" t="s">
        <v>4833</v>
      </c>
      <c r="C6822" s="126" t="s">
        <v>443</v>
      </c>
      <c r="D6822" s="126">
        <v>473</v>
      </c>
      <c r="E6822" s="126">
        <v>24</v>
      </c>
      <c r="F6822" s="126" t="s">
        <v>6678</v>
      </c>
      <c r="G6822" s="126">
        <v>4.79</v>
      </c>
    </row>
    <row r="6823" spans="1:7" x14ac:dyDescent="0.25">
      <c r="A6823" s="126">
        <v>37301</v>
      </c>
      <c r="B6823" s="126" t="s">
        <v>4833</v>
      </c>
      <c r="C6823" s="126" t="s">
        <v>443</v>
      </c>
      <c r="D6823" s="126">
        <v>473</v>
      </c>
      <c r="E6823" s="126">
        <v>24</v>
      </c>
      <c r="F6823" s="126" t="s">
        <v>6678</v>
      </c>
      <c r="G6823" s="126">
        <v>4.79</v>
      </c>
    </row>
    <row r="6824" spans="1:7" x14ac:dyDescent="0.25">
      <c r="A6824" s="126">
        <v>38416</v>
      </c>
      <c r="B6824" s="126" t="s">
        <v>5327</v>
      </c>
      <c r="C6824" s="126" t="s">
        <v>442</v>
      </c>
      <c r="D6824" s="126">
        <v>750</v>
      </c>
      <c r="E6824" s="126">
        <v>12</v>
      </c>
      <c r="F6824" s="126" t="s">
        <v>5999</v>
      </c>
      <c r="G6824" s="126">
        <v>15.99</v>
      </c>
    </row>
    <row r="6825" spans="1:7" x14ac:dyDescent="0.25">
      <c r="A6825" s="126">
        <v>38354</v>
      </c>
      <c r="B6825" s="126" t="s">
        <v>5313</v>
      </c>
      <c r="C6825" s="126" t="s">
        <v>443</v>
      </c>
      <c r="D6825" s="126">
        <v>375</v>
      </c>
      <c r="E6825" s="126">
        <v>12</v>
      </c>
      <c r="F6825" s="126" t="s">
        <v>6413</v>
      </c>
      <c r="G6825" s="126">
        <v>22.07</v>
      </c>
    </row>
    <row r="6826" spans="1:7" x14ac:dyDescent="0.25">
      <c r="A6826" s="126">
        <v>38354</v>
      </c>
      <c r="B6826" s="126" t="s">
        <v>5313</v>
      </c>
      <c r="C6826" s="126" t="s">
        <v>443</v>
      </c>
      <c r="D6826" s="126">
        <v>375</v>
      </c>
      <c r="E6826" s="126">
        <v>12</v>
      </c>
      <c r="F6826" s="126" t="s">
        <v>6413</v>
      </c>
      <c r="G6826" s="126">
        <v>22.07</v>
      </c>
    </row>
    <row r="6827" spans="1:7" x14ac:dyDescent="0.25">
      <c r="A6827" s="126">
        <v>36115</v>
      </c>
      <c r="B6827" s="126" t="s">
        <v>4501</v>
      </c>
      <c r="C6827" s="126" t="s">
        <v>443</v>
      </c>
      <c r="D6827" s="126">
        <v>473</v>
      </c>
      <c r="E6827" s="126">
        <v>24</v>
      </c>
      <c r="F6827" s="126" t="s">
        <v>6413</v>
      </c>
      <c r="G6827" s="126">
        <v>4.04</v>
      </c>
    </row>
    <row r="6828" spans="1:7" x14ac:dyDescent="0.25">
      <c r="A6828" s="126">
        <v>36115</v>
      </c>
      <c r="B6828" s="126" t="s">
        <v>4501</v>
      </c>
      <c r="C6828" s="126" t="s">
        <v>443</v>
      </c>
      <c r="D6828" s="126">
        <v>473</v>
      </c>
      <c r="E6828" s="126">
        <v>24</v>
      </c>
      <c r="F6828" s="126" t="s">
        <v>6413</v>
      </c>
      <c r="G6828" s="126">
        <v>4.04</v>
      </c>
    </row>
    <row r="6829" spans="1:7" x14ac:dyDescent="0.25">
      <c r="A6829" s="126">
        <v>36116</v>
      </c>
      <c r="B6829" s="126" t="s">
        <v>4502</v>
      </c>
      <c r="C6829" s="126" t="s">
        <v>443</v>
      </c>
      <c r="D6829" s="126">
        <v>473</v>
      </c>
      <c r="E6829" s="126">
        <v>24</v>
      </c>
      <c r="F6829" s="126" t="s">
        <v>6413</v>
      </c>
      <c r="G6829" s="126">
        <v>4.2</v>
      </c>
    </row>
    <row r="6830" spans="1:7" x14ac:dyDescent="0.25">
      <c r="A6830" s="126">
        <v>36116</v>
      </c>
      <c r="B6830" s="126" t="s">
        <v>4502</v>
      </c>
      <c r="C6830" s="126" t="s">
        <v>443</v>
      </c>
      <c r="D6830" s="126">
        <v>473</v>
      </c>
      <c r="E6830" s="126">
        <v>24</v>
      </c>
      <c r="F6830" s="126" t="s">
        <v>6413</v>
      </c>
      <c r="G6830" s="126">
        <v>4.2</v>
      </c>
    </row>
    <row r="6831" spans="1:7" x14ac:dyDescent="0.25">
      <c r="A6831" s="126">
        <v>37501</v>
      </c>
      <c r="B6831" s="126" t="s">
        <v>4977</v>
      </c>
      <c r="C6831" s="126" t="s">
        <v>443</v>
      </c>
      <c r="D6831" s="126">
        <v>3784</v>
      </c>
      <c r="E6831" s="126">
        <v>1</v>
      </c>
      <c r="F6831" s="126" t="s">
        <v>6203</v>
      </c>
      <c r="G6831" s="126">
        <v>24.99</v>
      </c>
    </row>
    <row r="6832" spans="1:7" x14ac:dyDescent="0.25">
      <c r="A6832" s="126">
        <v>37501</v>
      </c>
      <c r="B6832" s="126" t="s">
        <v>4977</v>
      </c>
      <c r="C6832" s="126" t="s">
        <v>443</v>
      </c>
      <c r="D6832" s="126">
        <v>3784</v>
      </c>
      <c r="E6832" s="126">
        <v>1</v>
      </c>
      <c r="F6832" s="126" t="s">
        <v>6203</v>
      </c>
      <c r="G6832" s="126">
        <v>24.99</v>
      </c>
    </row>
    <row r="6833" spans="1:7" x14ac:dyDescent="0.25">
      <c r="A6833" s="126">
        <v>36842</v>
      </c>
      <c r="B6833" s="126" t="s">
        <v>4861</v>
      </c>
      <c r="C6833" s="126" t="s">
        <v>443</v>
      </c>
      <c r="D6833" s="126">
        <v>750</v>
      </c>
      <c r="E6833" s="126">
        <v>12</v>
      </c>
      <c r="F6833" s="126" t="s">
        <v>5899</v>
      </c>
      <c r="G6833" s="126">
        <v>33.950000000000003</v>
      </c>
    </row>
    <row r="6834" spans="1:7" x14ac:dyDescent="0.25">
      <c r="A6834" s="126">
        <v>36842</v>
      </c>
      <c r="B6834" s="126" t="s">
        <v>4861</v>
      </c>
      <c r="C6834" s="126" t="s">
        <v>443</v>
      </c>
      <c r="D6834" s="126">
        <v>750</v>
      </c>
      <c r="E6834" s="126">
        <v>12</v>
      </c>
      <c r="F6834" s="126" t="s">
        <v>5899</v>
      </c>
      <c r="G6834" s="126">
        <v>33.950000000000003</v>
      </c>
    </row>
    <row r="6835" spans="1:7" x14ac:dyDescent="0.25">
      <c r="A6835" s="126">
        <v>37318</v>
      </c>
      <c r="B6835" s="126" t="s">
        <v>4929</v>
      </c>
      <c r="C6835" s="126" t="s">
        <v>441</v>
      </c>
      <c r="D6835" s="126">
        <v>750</v>
      </c>
      <c r="E6835" s="126">
        <v>12</v>
      </c>
      <c r="F6835" s="126" t="s">
        <v>5773</v>
      </c>
      <c r="G6835" s="126">
        <v>31.99</v>
      </c>
    </row>
    <row r="6836" spans="1:7" x14ac:dyDescent="0.25">
      <c r="A6836" s="126">
        <v>35826</v>
      </c>
      <c r="B6836" s="126" t="s">
        <v>4557</v>
      </c>
      <c r="C6836" s="126" t="s">
        <v>442</v>
      </c>
      <c r="D6836" s="126">
        <v>4000</v>
      </c>
      <c r="E6836" s="126">
        <v>4</v>
      </c>
      <c r="F6836" s="126" t="s">
        <v>5957</v>
      </c>
      <c r="G6836" s="126">
        <v>39.99</v>
      </c>
    </row>
    <row r="6837" spans="1:7" x14ac:dyDescent="0.25">
      <c r="A6837" s="126">
        <v>37909</v>
      </c>
      <c r="B6837" s="126" t="s">
        <v>5134</v>
      </c>
      <c r="C6837" s="126" t="s">
        <v>444</v>
      </c>
      <c r="D6837" s="126">
        <v>2130</v>
      </c>
      <c r="E6837" s="126">
        <v>4</v>
      </c>
      <c r="F6837" s="126" t="s">
        <v>6156</v>
      </c>
      <c r="G6837" s="126">
        <v>16.489999999999998</v>
      </c>
    </row>
    <row r="6838" spans="1:7" x14ac:dyDescent="0.25">
      <c r="A6838" s="126">
        <v>36966</v>
      </c>
      <c r="B6838" s="126" t="s">
        <v>5010</v>
      </c>
      <c r="C6838" s="126" t="s">
        <v>442</v>
      </c>
      <c r="D6838" s="126">
        <v>750</v>
      </c>
      <c r="E6838" s="126">
        <v>12</v>
      </c>
      <c r="F6838" s="126" t="s">
        <v>5965</v>
      </c>
      <c r="G6838" s="126">
        <v>18.989999999999998</v>
      </c>
    </row>
    <row r="6839" spans="1:7" x14ac:dyDescent="0.25">
      <c r="A6839" s="126">
        <v>36678</v>
      </c>
      <c r="B6839" s="126" t="s">
        <v>4667</v>
      </c>
      <c r="C6839" s="126" t="s">
        <v>441</v>
      </c>
      <c r="D6839" s="126">
        <v>750</v>
      </c>
      <c r="E6839" s="126">
        <v>18</v>
      </c>
      <c r="F6839" s="126" t="s">
        <v>6706</v>
      </c>
      <c r="G6839" s="126">
        <v>22.99</v>
      </c>
    </row>
    <row r="6840" spans="1:7" x14ac:dyDescent="0.25">
      <c r="A6840" s="126">
        <v>38551</v>
      </c>
      <c r="B6840" s="126" t="s">
        <v>5346</v>
      </c>
      <c r="C6840" s="126" t="s">
        <v>443</v>
      </c>
      <c r="D6840" s="126">
        <v>355</v>
      </c>
      <c r="E6840" s="126">
        <v>24</v>
      </c>
      <c r="F6840" s="126" t="s">
        <v>6413</v>
      </c>
      <c r="G6840" s="126">
        <v>4.96</v>
      </c>
    </row>
    <row r="6841" spans="1:7" x14ac:dyDescent="0.25">
      <c r="A6841" s="126">
        <v>38551</v>
      </c>
      <c r="B6841" s="126" t="s">
        <v>5346</v>
      </c>
      <c r="C6841" s="126" t="s">
        <v>443</v>
      </c>
      <c r="D6841" s="126">
        <v>355</v>
      </c>
      <c r="E6841" s="126">
        <v>24</v>
      </c>
      <c r="F6841" s="126" t="s">
        <v>6413</v>
      </c>
      <c r="G6841" s="126">
        <v>4.96</v>
      </c>
    </row>
    <row r="6842" spans="1:7" x14ac:dyDescent="0.25">
      <c r="A6842" s="126">
        <v>35755</v>
      </c>
      <c r="B6842" s="126" t="s">
        <v>4523</v>
      </c>
      <c r="C6842" s="126" t="s">
        <v>444</v>
      </c>
      <c r="D6842" s="126">
        <v>8520</v>
      </c>
      <c r="E6842" s="126">
        <v>1</v>
      </c>
      <c r="F6842" s="126" t="s">
        <v>6156</v>
      </c>
      <c r="G6842" s="126">
        <v>55.99</v>
      </c>
    </row>
    <row r="6843" spans="1:7" x14ac:dyDescent="0.25">
      <c r="A6843" s="126">
        <v>37644</v>
      </c>
      <c r="B6843" s="126" t="s">
        <v>5042</v>
      </c>
      <c r="C6843" s="126" t="s">
        <v>441</v>
      </c>
      <c r="D6843" s="126">
        <v>1140</v>
      </c>
      <c r="E6843" s="126">
        <v>9</v>
      </c>
      <c r="F6843" s="126" t="s">
        <v>5786</v>
      </c>
      <c r="G6843" s="126">
        <v>44.49</v>
      </c>
    </row>
    <row r="6844" spans="1:7" x14ac:dyDescent="0.25">
      <c r="A6844" s="126">
        <v>35555</v>
      </c>
      <c r="B6844" s="126" t="s">
        <v>4345</v>
      </c>
      <c r="C6844" s="126" t="s">
        <v>441</v>
      </c>
      <c r="D6844" s="126">
        <v>375</v>
      </c>
      <c r="E6844" s="126">
        <v>12</v>
      </c>
      <c r="F6844" s="126" t="s">
        <v>5784</v>
      </c>
      <c r="G6844" s="126">
        <v>24.78</v>
      </c>
    </row>
    <row r="6845" spans="1:7" x14ac:dyDescent="0.25">
      <c r="A6845" s="126">
        <v>35824</v>
      </c>
      <c r="B6845" s="126" t="s">
        <v>4480</v>
      </c>
      <c r="C6845" s="126" t="s">
        <v>443</v>
      </c>
      <c r="D6845" s="126">
        <v>8520</v>
      </c>
      <c r="E6845" s="126">
        <v>1</v>
      </c>
      <c r="F6845" s="126" t="s">
        <v>6180</v>
      </c>
      <c r="G6845" s="126">
        <v>45.98</v>
      </c>
    </row>
    <row r="6846" spans="1:7" x14ac:dyDescent="0.25">
      <c r="A6846" s="126">
        <v>35824</v>
      </c>
      <c r="B6846" s="126" t="s">
        <v>4480</v>
      </c>
      <c r="C6846" s="126" t="s">
        <v>443</v>
      </c>
      <c r="D6846" s="126">
        <v>8520</v>
      </c>
      <c r="E6846" s="126">
        <v>1</v>
      </c>
      <c r="F6846" s="126" t="s">
        <v>6180</v>
      </c>
      <c r="G6846" s="126">
        <v>45.98</v>
      </c>
    </row>
    <row r="6847" spans="1:7" x14ac:dyDescent="0.25">
      <c r="A6847" s="126">
        <v>38367</v>
      </c>
      <c r="B6847" s="126" t="s">
        <v>5316</v>
      </c>
      <c r="C6847" s="126" t="s">
        <v>443</v>
      </c>
      <c r="D6847" s="126">
        <v>375</v>
      </c>
      <c r="E6847" s="126">
        <v>12</v>
      </c>
      <c r="F6847" s="126" t="s">
        <v>6413</v>
      </c>
      <c r="G6847" s="126">
        <v>28.08</v>
      </c>
    </row>
    <row r="6848" spans="1:7" x14ac:dyDescent="0.25">
      <c r="A6848" s="126">
        <v>38367</v>
      </c>
      <c r="B6848" s="126" t="s">
        <v>5316</v>
      </c>
      <c r="C6848" s="126" t="s">
        <v>443</v>
      </c>
      <c r="D6848" s="126">
        <v>375</v>
      </c>
      <c r="E6848" s="126">
        <v>12</v>
      </c>
      <c r="F6848" s="126" t="s">
        <v>6413</v>
      </c>
      <c r="G6848" s="126">
        <v>28.08</v>
      </c>
    </row>
    <row r="6849" spans="1:7" x14ac:dyDescent="0.25">
      <c r="A6849" s="126">
        <v>38370</v>
      </c>
      <c r="B6849" s="126" t="s">
        <v>5317</v>
      </c>
      <c r="C6849" s="126" t="s">
        <v>443</v>
      </c>
      <c r="D6849" s="126">
        <v>473</v>
      </c>
      <c r="E6849" s="126">
        <v>24</v>
      </c>
      <c r="F6849" s="126" t="s">
        <v>6413</v>
      </c>
      <c r="G6849" s="126">
        <v>8.07</v>
      </c>
    </row>
    <row r="6850" spans="1:7" x14ac:dyDescent="0.25">
      <c r="A6850" s="126">
        <v>38370</v>
      </c>
      <c r="B6850" s="126" t="s">
        <v>5317</v>
      </c>
      <c r="C6850" s="126" t="s">
        <v>443</v>
      </c>
      <c r="D6850" s="126">
        <v>473</v>
      </c>
      <c r="E6850" s="126">
        <v>24</v>
      </c>
      <c r="F6850" s="126" t="s">
        <v>6413</v>
      </c>
      <c r="G6850" s="126">
        <v>8.07</v>
      </c>
    </row>
    <row r="6851" spans="1:7" x14ac:dyDescent="0.25">
      <c r="A6851" s="126">
        <v>38371</v>
      </c>
      <c r="B6851" s="126" t="s">
        <v>5318</v>
      </c>
      <c r="C6851" s="126" t="s">
        <v>443</v>
      </c>
      <c r="D6851" s="126">
        <v>473</v>
      </c>
      <c r="E6851" s="126">
        <v>24</v>
      </c>
      <c r="F6851" s="126" t="s">
        <v>6413</v>
      </c>
      <c r="G6851" s="126">
        <v>8.07</v>
      </c>
    </row>
    <row r="6852" spans="1:7" x14ac:dyDescent="0.25">
      <c r="A6852" s="126">
        <v>38371</v>
      </c>
      <c r="B6852" s="126" t="s">
        <v>5318</v>
      </c>
      <c r="C6852" s="126" t="s">
        <v>443</v>
      </c>
      <c r="D6852" s="126">
        <v>473</v>
      </c>
      <c r="E6852" s="126">
        <v>24</v>
      </c>
      <c r="F6852" s="126" t="s">
        <v>6413</v>
      </c>
      <c r="G6852" s="126">
        <v>8.07</v>
      </c>
    </row>
    <row r="6853" spans="1:7" x14ac:dyDescent="0.25">
      <c r="A6853" s="126">
        <v>38372</v>
      </c>
      <c r="B6853" s="126" t="s">
        <v>5319</v>
      </c>
      <c r="C6853" s="126" t="s">
        <v>443</v>
      </c>
      <c r="D6853" s="126">
        <v>473</v>
      </c>
      <c r="E6853" s="126">
        <v>24</v>
      </c>
      <c r="F6853" s="126" t="s">
        <v>6180</v>
      </c>
      <c r="G6853" s="126">
        <v>3.49</v>
      </c>
    </row>
    <row r="6854" spans="1:7" x14ac:dyDescent="0.25">
      <c r="A6854" s="126">
        <v>38372</v>
      </c>
      <c r="B6854" s="126" t="s">
        <v>5319</v>
      </c>
      <c r="C6854" s="126" t="s">
        <v>443</v>
      </c>
      <c r="D6854" s="126">
        <v>473</v>
      </c>
      <c r="E6854" s="126">
        <v>24</v>
      </c>
      <c r="F6854" s="126" t="s">
        <v>6180</v>
      </c>
      <c r="G6854" s="126">
        <v>3.49</v>
      </c>
    </row>
    <row r="6855" spans="1:7" x14ac:dyDescent="0.25">
      <c r="A6855" s="126">
        <v>36520</v>
      </c>
      <c r="B6855" s="126" t="s">
        <v>4689</v>
      </c>
      <c r="C6855" s="126" t="s">
        <v>444</v>
      </c>
      <c r="D6855" s="126">
        <v>473</v>
      </c>
      <c r="E6855" s="126">
        <v>24</v>
      </c>
      <c r="F6855" s="126" t="s">
        <v>6530</v>
      </c>
      <c r="G6855" s="126">
        <v>4.99</v>
      </c>
    </row>
    <row r="6856" spans="1:7" x14ac:dyDescent="0.25">
      <c r="A6856" s="126">
        <v>38451</v>
      </c>
      <c r="B6856" s="126" t="s">
        <v>5337</v>
      </c>
      <c r="C6856" s="126" t="s">
        <v>443</v>
      </c>
      <c r="D6856" s="126">
        <v>4260</v>
      </c>
      <c r="E6856" s="126">
        <v>2</v>
      </c>
      <c r="F6856" s="126" t="s">
        <v>6413</v>
      </c>
      <c r="G6856" s="126">
        <v>24.99</v>
      </c>
    </row>
    <row r="6857" spans="1:7" x14ac:dyDescent="0.25">
      <c r="A6857" s="126">
        <v>38451</v>
      </c>
      <c r="B6857" s="126" t="s">
        <v>5337</v>
      </c>
      <c r="C6857" s="126" t="s">
        <v>443</v>
      </c>
      <c r="D6857" s="126">
        <v>4260</v>
      </c>
      <c r="E6857" s="126">
        <v>2</v>
      </c>
      <c r="F6857" s="126" t="s">
        <v>6413</v>
      </c>
      <c r="G6857" s="126">
        <v>24.99</v>
      </c>
    </row>
    <row r="6858" spans="1:7" x14ac:dyDescent="0.25">
      <c r="A6858" s="126">
        <v>38465</v>
      </c>
      <c r="B6858" s="126" t="s">
        <v>5338</v>
      </c>
      <c r="C6858" s="126" t="s">
        <v>443</v>
      </c>
      <c r="D6858" s="126">
        <v>473</v>
      </c>
      <c r="E6858" s="126">
        <v>24</v>
      </c>
      <c r="F6858" s="126" t="s">
        <v>6413</v>
      </c>
      <c r="G6858" s="126">
        <v>5</v>
      </c>
    </row>
    <row r="6859" spans="1:7" x14ac:dyDescent="0.25">
      <c r="A6859" s="126">
        <v>38465</v>
      </c>
      <c r="B6859" s="126" t="s">
        <v>5338</v>
      </c>
      <c r="C6859" s="126" t="s">
        <v>443</v>
      </c>
      <c r="D6859" s="126">
        <v>473</v>
      </c>
      <c r="E6859" s="126">
        <v>24</v>
      </c>
      <c r="F6859" s="126" t="s">
        <v>6413</v>
      </c>
      <c r="G6859" s="126">
        <v>5</v>
      </c>
    </row>
    <row r="6860" spans="1:7" x14ac:dyDescent="0.25">
      <c r="A6860" s="126">
        <v>38467</v>
      </c>
      <c r="B6860" s="126" t="s">
        <v>5339</v>
      </c>
      <c r="C6860" s="126" t="s">
        <v>443</v>
      </c>
      <c r="D6860" s="126">
        <v>473</v>
      </c>
      <c r="E6860" s="126">
        <v>24</v>
      </c>
      <c r="F6860" s="126" t="s">
        <v>6413</v>
      </c>
      <c r="G6860" s="126">
        <v>5</v>
      </c>
    </row>
    <row r="6861" spans="1:7" x14ac:dyDescent="0.25">
      <c r="A6861" s="126">
        <v>38467</v>
      </c>
      <c r="B6861" s="126" t="s">
        <v>5339</v>
      </c>
      <c r="C6861" s="126" t="s">
        <v>443</v>
      </c>
      <c r="D6861" s="126">
        <v>473</v>
      </c>
      <c r="E6861" s="126">
        <v>24</v>
      </c>
      <c r="F6861" s="126" t="s">
        <v>6413</v>
      </c>
      <c r="G6861" s="126">
        <v>5</v>
      </c>
    </row>
    <row r="6862" spans="1:7" x14ac:dyDescent="0.25">
      <c r="A6862" s="126">
        <v>36387</v>
      </c>
      <c r="B6862" s="126" t="s">
        <v>4741</v>
      </c>
      <c r="C6862" s="126" t="s">
        <v>442</v>
      </c>
      <c r="D6862" s="126">
        <v>3000</v>
      </c>
      <c r="E6862" s="126">
        <v>4</v>
      </c>
      <c r="F6862" s="126" t="s">
        <v>5957</v>
      </c>
      <c r="G6862" s="126">
        <v>44.99</v>
      </c>
    </row>
    <row r="6863" spans="1:7" x14ac:dyDescent="0.25">
      <c r="A6863" s="126">
        <v>36876</v>
      </c>
      <c r="B6863" s="126" t="s">
        <v>4847</v>
      </c>
      <c r="C6863" s="126" t="s">
        <v>442</v>
      </c>
      <c r="D6863" s="126">
        <v>200</v>
      </c>
      <c r="E6863" s="126">
        <v>24</v>
      </c>
      <c r="F6863" s="126" t="s">
        <v>6139</v>
      </c>
      <c r="G6863" s="126">
        <v>4.49</v>
      </c>
    </row>
    <row r="6864" spans="1:7" x14ac:dyDescent="0.25">
      <c r="A6864" s="126">
        <v>36877</v>
      </c>
      <c r="B6864" s="126" t="s">
        <v>4846</v>
      </c>
      <c r="C6864" s="126" t="s">
        <v>442</v>
      </c>
      <c r="D6864" s="126">
        <v>750</v>
      </c>
      <c r="E6864" s="126">
        <v>12</v>
      </c>
      <c r="F6864" s="126" t="s">
        <v>5946</v>
      </c>
      <c r="G6864" s="126">
        <v>69.989999999999995</v>
      </c>
    </row>
    <row r="6865" spans="1:7" x14ac:dyDescent="0.25">
      <c r="A6865" s="126">
        <v>36879</v>
      </c>
      <c r="B6865" s="126" t="s">
        <v>4845</v>
      </c>
      <c r="C6865" s="126" t="s">
        <v>442</v>
      </c>
      <c r="D6865" s="126">
        <v>750</v>
      </c>
      <c r="E6865" s="126">
        <v>6</v>
      </c>
      <c r="F6865" s="126" t="s">
        <v>5844</v>
      </c>
      <c r="G6865" s="126">
        <v>199.99</v>
      </c>
    </row>
    <row r="6866" spans="1:7" x14ac:dyDescent="0.25">
      <c r="A6866" s="126">
        <v>37655</v>
      </c>
      <c r="B6866" s="126" t="s">
        <v>5123</v>
      </c>
      <c r="C6866" s="126" t="s">
        <v>444</v>
      </c>
      <c r="D6866" s="126">
        <v>2130</v>
      </c>
      <c r="E6866" s="126">
        <v>4</v>
      </c>
      <c r="F6866" s="126" t="s">
        <v>5844</v>
      </c>
      <c r="G6866" s="126">
        <v>15.99</v>
      </c>
    </row>
    <row r="6867" spans="1:7" x14ac:dyDescent="0.25">
      <c r="A6867" s="126">
        <v>35561</v>
      </c>
      <c r="B6867" s="126" t="s">
        <v>4597</v>
      </c>
      <c r="C6867" s="126" t="s">
        <v>441</v>
      </c>
      <c r="D6867" s="126">
        <v>750</v>
      </c>
      <c r="E6867" s="126">
        <v>12</v>
      </c>
      <c r="F6867" s="126" t="s">
        <v>6785</v>
      </c>
      <c r="G6867" s="126">
        <v>49.95</v>
      </c>
    </row>
    <row r="6868" spans="1:7" x14ac:dyDescent="0.25">
      <c r="A6868" s="126">
        <v>35639</v>
      </c>
      <c r="B6868" s="126" t="s">
        <v>4514</v>
      </c>
      <c r="C6868" s="126" t="s">
        <v>441</v>
      </c>
      <c r="D6868" s="126">
        <v>750</v>
      </c>
      <c r="E6868" s="126">
        <v>12</v>
      </c>
      <c r="F6868" s="126" t="s">
        <v>5786</v>
      </c>
      <c r="G6868" s="126">
        <v>149.99</v>
      </c>
    </row>
    <row r="6869" spans="1:7" x14ac:dyDescent="0.25">
      <c r="A6869" s="126">
        <v>36507</v>
      </c>
      <c r="B6869" s="126" t="s">
        <v>4682</v>
      </c>
      <c r="C6869" s="126" t="s">
        <v>443</v>
      </c>
      <c r="D6869" s="126">
        <v>355</v>
      </c>
      <c r="E6869" s="126">
        <v>24</v>
      </c>
      <c r="F6869" s="126" t="s">
        <v>6529</v>
      </c>
      <c r="G6869" s="126">
        <v>3</v>
      </c>
    </row>
    <row r="6870" spans="1:7" x14ac:dyDescent="0.25">
      <c r="A6870" s="126">
        <v>36507</v>
      </c>
      <c r="B6870" s="126" t="s">
        <v>4682</v>
      </c>
      <c r="C6870" s="126" t="s">
        <v>443</v>
      </c>
      <c r="D6870" s="126">
        <v>355</v>
      </c>
      <c r="E6870" s="126">
        <v>24</v>
      </c>
      <c r="F6870" s="126" t="s">
        <v>6529</v>
      </c>
      <c r="G6870" s="126">
        <v>3</v>
      </c>
    </row>
    <row r="6871" spans="1:7" x14ac:dyDescent="0.25">
      <c r="A6871" s="126">
        <v>37661</v>
      </c>
      <c r="B6871" s="126" t="s">
        <v>5124</v>
      </c>
      <c r="C6871" s="126" t="s">
        <v>444</v>
      </c>
      <c r="D6871" s="126">
        <v>2130</v>
      </c>
      <c r="E6871" s="126">
        <v>4</v>
      </c>
      <c r="F6871" s="126" t="s">
        <v>5844</v>
      </c>
      <c r="G6871" s="126">
        <v>15.99</v>
      </c>
    </row>
    <row r="6872" spans="1:7" x14ac:dyDescent="0.25">
      <c r="A6872" s="126">
        <v>37826</v>
      </c>
      <c r="B6872" s="126" t="s">
        <v>5125</v>
      </c>
      <c r="C6872" s="126" t="s">
        <v>443</v>
      </c>
      <c r="D6872" s="126">
        <v>473</v>
      </c>
      <c r="E6872" s="126">
        <v>24</v>
      </c>
      <c r="F6872" s="126" t="s">
        <v>6449</v>
      </c>
      <c r="G6872" s="126">
        <v>4.91</v>
      </c>
    </row>
    <row r="6873" spans="1:7" x14ac:dyDescent="0.25">
      <c r="A6873" s="126">
        <v>37826</v>
      </c>
      <c r="B6873" s="126" t="s">
        <v>5125</v>
      </c>
      <c r="C6873" s="126" t="s">
        <v>443</v>
      </c>
      <c r="D6873" s="126">
        <v>473</v>
      </c>
      <c r="E6873" s="126">
        <v>24</v>
      </c>
      <c r="F6873" s="126" t="s">
        <v>6449</v>
      </c>
      <c r="G6873" s="126">
        <v>4.91</v>
      </c>
    </row>
    <row r="6874" spans="1:7" x14ac:dyDescent="0.25">
      <c r="A6874" s="126">
        <v>37827</v>
      </c>
      <c r="B6874" s="126" t="s">
        <v>5126</v>
      </c>
      <c r="C6874" s="126" t="s">
        <v>443</v>
      </c>
      <c r="D6874" s="126">
        <v>473</v>
      </c>
      <c r="E6874" s="126">
        <v>24</v>
      </c>
      <c r="F6874" s="126" t="s">
        <v>6777</v>
      </c>
      <c r="G6874" s="126">
        <v>3.69</v>
      </c>
    </row>
    <row r="6875" spans="1:7" x14ac:dyDescent="0.25">
      <c r="A6875" s="126">
        <v>37827</v>
      </c>
      <c r="B6875" s="126" t="s">
        <v>5126</v>
      </c>
      <c r="C6875" s="126" t="s">
        <v>443</v>
      </c>
      <c r="D6875" s="126">
        <v>473</v>
      </c>
      <c r="E6875" s="126">
        <v>24</v>
      </c>
      <c r="F6875" s="126" t="s">
        <v>6777</v>
      </c>
      <c r="G6875" s="126">
        <v>3.69</v>
      </c>
    </row>
    <row r="6876" spans="1:7" x14ac:dyDescent="0.25">
      <c r="A6876" s="126">
        <v>38404</v>
      </c>
      <c r="B6876" s="126" t="s">
        <v>2898</v>
      </c>
      <c r="C6876" s="126" t="s">
        <v>442</v>
      </c>
      <c r="D6876" s="126">
        <v>750</v>
      </c>
      <c r="E6876" s="126">
        <v>12</v>
      </c>
      <c r="F6876" s="126" t="s">
        <v>5999</v>
      </c>
      <c r="G6876" s="126">
        <v>16.489999999999998</v>
      </c>
    </row>
    <row r="6877" spans="1:7" x14ac:dyDescent="0.25">
      <c r="A6877" s="126">
        <v>36091</v>
      </c>
      <c r="B6877" s="126" t="s">
        <v>4552</v>
      </c>
      <c r="C6877" s="126" t="s">
        <v>442</v>
      </c>
      <c r="D6877" s="126">
        <v>3000</v>
      </c>
      <c r="E6877" s="126">
        <v>4</v>
      </c>
      <c r="F6877" s="126" t="s">
        <v>6525</v>
      </c>
      <c r="G6877" s="126">
        <v>30</v>
      </c>
    </row>
    <row r="6878" spans="1:7" x14ac:dyDescent="0.25">
      <c r="A6878" s="126">
        <v>38374</v>
      </c>
      <c r="B6878" s="126" t="s">
        <v>5320</v>
      </c>
      <c r="C6878" s="126" t="s">
        <v>443</v>
      </c>
      <c r="D6878" s="126">
        <v>355</v>
      </c>
      <c r="E6878" s="126">
        <v>24</v>
      </c>
      <c r="F6878" s="126" t="s">
        <v>6413</v>
      </c>
      <c r="G6878" s="126">
        <v>3</v>
      </c>
    </row>
    <row r="6879" spans="1:7" x14ac:dyDescent="0.25">
      <c r="A6879" s="126">
        <v>38374</v>
      </c>
      <c r="B6879" s="126" t="s">
        <v>5320</v>
      </c>
      <c r="C6879" s="126" t="s">
        <v>443</v>
      </c>
      <c r="D6879" s="126">
        <v>355</v>
      </c>
      <c r="E6879" s="126">
        <v>24</v>
      </c>
      <c r="F6879" s="126" t="s">
        <v>6413</v>
      </c>
      <c r="G6879" s="126">
        <v>3</v>
      </c>
    </row>
    <row r="6880" spans="1:7" x14ac:dyDescent="0.25">
      <c r="A6880" s="126">
        <v>38376</v>
      </c>
      <c r="B6880" s="126" t="s">
        <v>5321</v>
      </c>
      <c r="C6880" s="126" t="s">
        <v>443</v>
      </c>
      <c r="D6880" s="126">
        <v>355</v>
      </c>
      <c r="E6880" s="126">
        <v>24</v>
      </c>
      <c r="F6880" s="126" t="s">
        <v>6413</v>
      </c>
      <c r="G6880" s="126">
        <v>3</v>
      </c>
    </row>
    <row r="6881" spans="1:7" x14ac:dyDescent="0.25">
      <c r="A6881" s="126">
        <v>38376</v>
      </c>
      <c r="B6881" s="126" t="s">
        <v>5321</v>
      </c>
      <c r="C6881" s="126" t="s">
        <v>443</v>
      </c>
      <c r="D6881" s="126">
        <v>355</v>
      </c>
      <c r="E6881" s="126">
        <v>24</v>
      </c>
      <c r="F6881" s="126" t="s">
        <v>6413</v>
      </c>
      <c r="G6881" s="126">
        <v>3</v>
      </c>
    </row>
    <row r="6882" spans="1:7" x14ac:dyDescent="0.25">
      <c r="A6882" s="126">
        <v>38193</v>
      </c>
      <c r="B6882" s="126" t="s">
        <v>5293</v>
      </c>
      <c r="C6882" s="126" t="s">
        <v>444</v>
      </c>
      <c r="D6882" s="126">
        <v>1892</v>
      </c>
      <c r="E6882" s="126">
        <v>6</v>
      </c>
      <c r="F6882" s="126" t="s">
        <v>6182</v>
      </c>
      <c r="G6882" s="126">
        <v>14.96</v>
      </c>
    </row>
    <row r="6883" spans="1:7" x14ac:dyDescent="0.25">
      <c r="A6883" s="126">
        <v>38193</v>
      </c>
      <c r="B6883" s="126" t="s">
        <v>5293</v>
      </c>
      <c r="C6883" s="126" t="s">
        <v>444</v>
      </c>
      <c r="D6883" s="126">
        <v>1892</v>
      </c>
      <c r="E6883" s="126">
        <v>6</v>
      </c>
      <c r="F6883" s="126" t="s">
        <v>6182</v>
      </c>
      <c r="G6883" s="126">
        <v>14.96</v>
      </c>
    </row>
    <row r="6884" spans="1:7" x14ac:dyDescent="0.25">
      <c r="A6884" s="126">
        <v>38197</v>
      </c>
      <c r="B6884" s="126" t="s">
        <v>5554</v>
      </c>
      <c r="C6884" s="126" t="s">
        <v>444</v>
      </c>
      <c r="D6884" s="126">
        <v>4260</v>
      </c>
      <c r="E6884" s="126">
        <v>2</v>
      </c>
      <c r="F6884" s="126" t="s">
        <v>6182</v>
      </c>
      <c r="G6884" s="126">
        <v>30.96</v>
      </c>
    </row>
    <row r="6885" spans="1:7" x14ac:dyDescent="0.25">
      <c r="A6885" s="126">
        <v>38197</v>
      </c>
      <c r="B6885" s="126" t="s">
        <v>5554</v>
      </c>
      <c r="C6885" s="126" t="s">
        <v>444</v>
      </c>
      <c r="D6885" s="126">
        <v>4260</v>
      </c>
      <c r="E6885" s="126">
        <v>2</v>
      </c>
      <c r="F6885" s="126" t="s">
        <v>6182</v>
      </c>
      <c r="G6885" s="126">
        <v>30.96</v>
      </c>
    </row>
    <row r="6886" spans="1:7" x14ac:dyDescent="0.25">
      <c r="A6886" s="126">
        <v>38200</v>
      </c>
      <c r="B6886" s="126" t="s">
        <v>5294</v>
      </c>
      <c r="C6886" s="126" t="s">
        <v>444</v>
      </c>
      <c r="D6886" s="126">
        <v>2130</v>
      </c>
      <c r="E6886" s="126">
        <v>4</v>
      </c>
      <c r="F6886" s="126" t="s">
        <v>6182</v>
      </c>
      <c r="G6886" s="126">
        <v>15.75</v>
      </c>
    </row>
    <row r="6887" spans="1:7" x14ac:dyDescent="0.25">
      <c r="A6887" s="126">
        <v>38200</v>
      </c>
      <c r="B6887" s="126" t="s">
        <v>5294</v>
      </c>
      <c r="C6887" s="126" t="s">
        <v>444</v>
      </c>
      <c r="D6887" s="126">
        <v>2130</v>
      </c>
      <c r="E6887" s="126">
        <v>4</v>
      </c>
      <c r="F6887" s="126" t="s">
        <v>6182</v>
      </c>
      <c r="G6887" s="126">
        <v>15.75</v>
      </c>
    </row>
    <row r="6888" spans="1:7" x14ac:dyDescent="0.25">
      <c r="A6888" s="126">
        <v>37300</v>
      </c>
      <c r="B6888" s="126" t="s">
        <v>4932</v>
      </c>
      <c r="C6888" s="126" t="s">
        <v>442</v>
      </c>
      <c r="D6888" s="126">
        <v>750</v>
      </c>
      <c r="E6888" s="126">
        <v>12</v>
      </c>
      <c r="F6888" s="126" t="s">
        <v>5779</v>
      </c>
      <c r="G6888" s="126">
        <v>15.99</v>
      </c>
    </row>
    <row r="6889" spans="1:7" x14ac:dyDescent="0.25">
      <c r="A6889" s="126">
        <v>37302</v>
      </c>
      <c r="B6889" s="126" t="s">
        <v>4931</v>
      </c>
      <c r="C6889" s="126" t="s">
        <v>441</v>
      </c>
      <c r="D6889" s="126">
        <v>750</v>
      </c>
      <c r="E6889" s="126">
        <v>12</v>
      </c>
      <c r="F6889" s="126" t="s">
        <v>5773</v>
      </c>
      <c r="G6889" s="126">
        <v>33.99</v>
      </c>
    </row>
    <row r="6890" spans="1:7" x14ac:dyDescent="0.25">
      <c r="A6890" s="126">
        <v>38405</v>
      </c>
      <c r="B6890" s="126" t="s">
        <v>607</v>
      </c>
      <c r="C6890" s="126" t="s">
        <v>442</v>
      </c>
      <c r="D6890" s="126">
        <v>750</v>
      </c>
      <c r="E6890" s="126">
        <v>12</v>
      </c>
      <c r="F6890" s="126" t="s">
        <v>5999</v>
      </c>
      <c r="G6890" s="126">
        <v>15.99</v>
      </c>
    </row>
    <row r="6891" spans="1:7" x14ac:dyDescent="0.25">
      <c r="A6891" s="126">
        <v>38407</v>
      </c>
      <c r="B6891" s="126" t="s">
        <v>5325</v>
      </c>
      <c r="C6891" s="126" t="s">
        <v>442</v>
      </c>
      <c r="D6891" s="126">
        <v>750</v>
      </c>
      <c r="E6891" s="126">
        <v>12</v>
      </c>
      <c r="F6891" s="126" t="s">
        <v>5999</v>
      </c>
      <c r="G6891" s="126">
        <v>15.99</v>
      </c>
    </row>
    <row r="6892" spans="1:7" x14ac:dyDescent="0.25">
      <c r="A6892" s="126">
        <v>38408</v>
      </c>
      <c r="B6892" s="126" t="s">
        <v>5326</v>
      </c>
      <c r="C6892" s="126" t="s">
        <v>442</v>
      </c>
      <c r="D6892" s="126">
        <v>750</v>
      </c>
      <c r="E6892" s="126">
        <v>12</v>
      </c>
      <c r="F6892" s="126" t="s">
        <v>5999</v>
      </c>
      <c r="G6892" s="126">
        <v>15.99</v>
      </c>
    </row>
    <row r="6893" spans="1:7" x14ac:dyDescent="0.25">
      <c r="A6893" s="126">
        <v>36097</v>
      </c>
      <c r="B6893" s="126" t="s">
        <v>4551</v>
      </c>
      <c r="C6893" s="126" t="s">
        <v>443</v>
      </c>
      <c r="D6893" s="126">
        <v>2130</v>
      </c>
      <c r="E6893" s="126">
        <v>4</v>
      </c>
      <c r="F6893" s="126" t="s">
        <v>5984</v>
      </c>
      <c r="G6893" s="126">
        <v>11.99</v>
      </c>
    </row>
    <row r="6894" spans="1:7" x14ac:dyDescent="0.25">
      <c r="A6894" s="126">
        <v>36097</v>
      </c>
      <c r="B6894" s="126" t="s">
        <v>4551</v>
      </c>
      <c r="C6894" s="126" t="s">
        <v>443</v>
      </c>
      <c r="D6894" s="126">
        <v>2130</v>
      </c>
      <c r="E6894" s="126">
        <v>4</v>
      </c>
      <c r="F6894" s="126" t="s">
        <v>5984</v>
      </c>
      <c r="G6894" s="126">
        <v>11.99</v>
      </c>
    </row>
    <row r="6895" spans="1:7" x14ac:dyDescent="0.25">
      <c r="A6895" s="126">
        <v>37586</v>
      </c>
      <c r="B6895" s="126" t="s">
        <v>4824</v>
      </c>
      <c r="C6895" s="126" t="s">
        <v>443</v>
      </c>
      <c r="D6895" s="126">
        <v>1892</v>
      </c>
      <c r="E6895" s="126">
        <v>6</v>
      </c>
      <c r="F6895" s="126" t="s">
        <v>6726</v>
      </c>
      <c r="G6895" s="126">
        <v>15.16</v>
      </c>
    </row>
    <row r="6896" spans="1:7" x14ac:dyDescent="0.25">
      <c r="A6896" s="126">
        <v>37586</v>
      </c>
      <c r="B6896" s="126" t="s">
        <v>4824</v>
      </c>
      <c r="C6896" s="126" t="s">
        <v>443</v>
      </c>
      <c r="D6896" s="126">
        <v>1892</v>
      </c>
      <c r="E6896" s="126">
        <v>6</v>
      </c>
      <c r="F6896" s="126" t="s">
        <v>6726</v>
      </c>
      <c r="G6896" s="126">
        <v>15.16</v>
      </c>
    </row>
    <row r="6897" spans="1:7" x14ac:dyDescent="0.25">
      <c r="A6897" s="126">
        <v>37587</v>
      </c>
      <c r="B6897" s="126" t="s">
        <v>4823</v>
      </c>
      <c r="C6897" s="126" t="s">
        <v>443</v>
      </c>
      <c r="D6897" s="126">
        <v>1892</v>
      </c>
      <c r="E6897" s="126">
        <v>6</v>
      </c>
      <c r="F6897" s="126" t="s">
        <v>6726</v>
      </c>
      <c r="G6897" s="126">
        <v>15.16</v>
      </c>
    </row>
    <row r="6898" spans="1:7" x14ac:dyDescent="0.25">
      <c r="A6898" s="126">
        <v>37587</v>
      </c>
      <c r="B6898" s="126" t="s">
        <v>4823</v>
      </c>
      <c r="C6898" s="126" t="s">
        <v>443</v>
      </c>
      <c r="D6898" s="126">
        <v>1892</v>
      </c>
      <c r="E6898" s="126">
        <v>6</v>
      </c>
      <c r="F6898" s="126" t="s">
        <v>6726</v>
      </c>
      <c r="G6898" s="126">
        <v>15.16</v>
      </c>
    </row>
    <row r="6899" spans="1:7" x14ac:dyDescent="0.25">
      <c r="A6899" s="126">
        <v>37432</v>
      </c>
      <c r="B6899" s="126" t="s">
        <v>4988</v>
      </c>
      <c r="C6899" s="126" t="s">
        <v>443</v>
      </c>
      <c r="D6899" s="126">
        <v>330</v>
      </c>
      <c r="E6899" s="126">
        <v>24</v>
      </c>
      <c r="F6899" s="126" t="s">
        <v>6179</v>
      </c>
      <c r="G6899" s="126">
        <v>1.83</v>
      </c>
    </row>
    <row r="6900" spans="1:7" x14ac:dyDescent="0.25">
      <c r="A6900" s="126">
        <v>37432</v>
      </c>
      <c r="B6900" s="126" t="s">
        <v>4988</v>
      </c>
      <c r="C6900" s="126" t="s">
        <v>443</v>
      </c>
      <c r="D6900" s="126">
        <v>330</v>
      </c>
      <c r="E6900" s="126">
        <v>24</v>
      </c>
      <c r="F6900" s="126" t="s">
        <v>6179</v>
      </c>
      <c r="G6900" s="126">
        <v>1.83</v>
      </c>
    </row>
    <row r="6901" spans="1:7" x14ac:dyDescent="0.25">
      <c r="A6901" s="126">
        <v>38541</v>
      </c>
      <c r="B6901" s="126" t="s">
        <v>5344</v>
      </c>
      <c r="C6901" s="126" t="s">
        <v>441</v>
      </c>
      <c r="D6901" s="126">
        <v>750</v>
      </c>
      <c r="E6901" s="126">
        <v>6</v>
      </c>
      <c r="F6901" s="126" t="s">
        <v>5784</v>
      </c>
      <c r="G6901" s="126">
        <v>54.99</v>
      </c>
    </row>
    <row r="6902" spans="1:7" x14ac:dyDescent="0.25">
      <c r="A6902" s="126">
        <v>36103</v>
      </c>
      <c r="B6902" s="126" t="s">
        <v>4638</v>
      </c>
      <c r="C6902" s="126" t="s">
        <v>443</v>
      </c>
      <c r="D6902" s="126">
        <v>473</v>
      </c>
      <c r="E6902" s="126">
        <v>24</v>
      </c>
      <c r="F6902" s="126" t="s">
        <v>6638</v>
      </c>
      <c r="G6902" s="126">
        <v>4.3899999999999997</v>
      </c>
    </row>
    <row r="6903" spans="1:7" x14ac:dyDescent="0.25">
      <c r="A6903" s="126">
        <v>36103</v>
      </c>
      <c r="B6903" s="126" t="s">
        <v>4638</v>
      </c>
      <c r="C6903" s="126" t="s">
        <v>443</v>
      </c>
      <c r="D6903" s="126">
        <v>473</v>
      </c>
      <c r="E6903" s="126">
        <v>24</v>
      </c>
      <c r="F6903" s="126" t="s">
        <v>6638</v>
      </c>
      <c r="G6903" s="126">
        <v>4.3899999999999997</v>
      </c>
    </row>
    <row r="6904" spans="1:7" x14ac:dyDescent="0.25">
      <c r="A6904" s="126">
        <v>38554</v>
      </c>
      <c r="B6904" s="126" t="s">
        <v>5347</v>
      </c>
      <c r="C6904" s="126" t="s">
        <v>443</v>
      </c>
      <c r="D6904" s="126">
        <v>355</v>
      </c>
      <c r="E6904" s="126">
        <v>24</v>
      </c>
      <c r="F6904" s="126" t="s">
        <v>6413</v>
      </c>
      <c r="G6904" s="126">
        <v>4.96</v>
      </c>
    </row>
    <row r="6905" spans="1:7" x14ac:dyDescent="0.25">
      <c r="A6905" s="126">
        <v>38554</v>
      </c>
      <c r="B6905" s="126" t="s">
        <v>5347</v>
      </c>
      <c r="C6905" s="126" t="s">
        <v>443</v>
      </c>
      <c r="D6905" s="126">
        <v>355</v>
      </c>
      <c r="E6905" s="126">
        <v>24</v>
      </c>
      <c r="F6905" s="126" t="s">
        <v>6413</v>
      </c>
      <c r="G6905" s="126">
        <v>4.96</v>
      </c>
    </row>
    <row r="6906" spans="1:7" x14ac:dyDescent="0.25">
      <c r="A6906" s="126">
        <v>38473</v>
      </c>
      <c r="B6906" s="126" t="s">
        <v>5340</v>
      </c>
      <c r="C6906" s="126" t="s">
        <v>443</v>
      </c>
      <c r="D6906" s="126">
        <v>355</v>
      </c>
      <c r="E6906" s="126">
        <v>24</v>
      </c>
      <c r="F6906" s="126" t="s">
        <v>6413</v>
      </c>
      <c r="G6906" s="126">
        <v>4.5</v>
      </c>
    </row>
    <row r="6907" spans="1:7" x14ac:dyDescent="0.25">
      <c r="A6907" s="126">
        <v>38473</v>
      </c>
      <c r="B6907" s="126" t="s">
        <v>5340</v>
      </c>
      <c r="C6907" s="126" t="s">
        <v>443</v>
      </c>
      <c r="D6907" s="126">
        <v>355</v>
      </c>
      <c r="E6907" s="126">
        <v>24</v>
      </c>
      <c r="F6907" s="126" t="s">
        <v>6413</v>
      </c>
      <c r="G6907" s="126">
        <v>4.5</v>
      </c>
    </row>
    <row r="6908" spans="1:7" x14ac:dyDescent="0.25">
      <c r="A6908" s="126">
        <v>35548</v>
      </c>
      <c r="B6908" s="126" t="s">
        <v>4594</v>
      </c>
      <c r="C6908" s="126" t="s">
        <v>442</v>
      </c>
      <c r="D6908" s="126">
        <v>750</v>
      </c>
      <c r="E6908" s="126">
        <v>6</v>
      </c>
      <c r="F6908" s="126" t="s">
        <v>6126</v>
      </c>
      <c r="G6908" s="126">
        <v>15.5</v>
      </c>
    </row>
    <row r="6909" spans="1:7" x14ac:dyDescent="0.25">
      <c r="A6909" s="126">
        <v>35550</v>
      </c>
      <c r="B6909" s="126" t="s">
        <v>4595</v>
      </c>
      <c r="C6909" s="126" t="s">
        <v>442</v>
      </c>
      <c r="D6909" s="126">
        <v>750</v>
      </c>
      <c r="E6909" s="126">
        <v>6</v>
      </c>
      <c r="F6909" s="126" t="s">
        <v>5892</v>
      </c>
      <c r="G6909" s="126">
        <v>28.25</v>
      </c>
    </row>
    <row r="6910" spans="1:7" x14ac:dyDescent="0.25">
      <c r="A6910" s="126">
        <v>35553</v>
      </c>
      <c r="B6910" s="126" t="s">
        <v>4596</v>
      </c>
      <c r="C6910" s="126" t="s">
        <v>441</v>
      </c>
      <c r="D6910" s="126">
        <v>750</v>
      </c>
      <c r="E6910" s="126">
        <v>12</v>
      </c>
      <c r="F6910" s="126" t="s">
        <v>5946</v>
      </c>
      <c r="G6910" s="126">
        <v>33.99</v>
      </c>
    </row>
    <row r="6911" spans="1:7" x14ac:dyDescent="0.25">
      <c r="A6911" s="126">
        <v>37600</v>
      </c>
      <c r="B6911" s="126" t="s">
        <v>4904</v>
      </c>
      <c r="C6911" s="126" t="s">
        <v>441</v>
      </c>
      <c r="D6911" s="126">
        <v>750</v>
      </c>
      <c r="E6911" s="126">
        <v>12</v>
      </c>
      <c r="F6911" s="126" t="s">
        <v>5754</v>
      </c>
      <c r="G6911" s="126">
        <v>26.79</v>
      </c>
    </row>
    <row r="6912" spans="1:7" x14ac:dyDescent="0.25">
      <c r="A6912" s="126">
        <v>38545</v>
      </c>
      <c r="B6912" s="126" t="s">
        <v>5345</v>
      </c>
      <c r="C6912" s="126" t="s">
        <v>441</v>
      </c>
      <c r="D6912" s="126">
        <v>750</v>
      </c>
      <c r="E6912" s="126">
        <v>6</v>
      </c>
      <c r="F6912" s="126" t="s">
        <v>6139</v>
      </c>
      <c r="G6912" s="126">
        <v>33.99</v>
      </c>
    </row>
    <row r="6913" spans="1:7" x14ac:dyDescent="0.25">
      <c r="A6913" s="126">
        <v>38556</v>
      </c>
      <c r="B6913" s="126" t="s">
        <v>5348</v>
      </c>
      <c r="C6913" s="126" t="s">
        <v>443</v>
      </c>
      <c r="D6913" s="126">
        <v>355</v>
      </c>
      <c r="E6913" s="126">
        <v>24</v>
      </c>
      <c r="F6913" s="126" t="s">
        <v>6413</v>
      </c>
      <c r="G6913" s="126">
        <v>4.96</v>
      </c>
    </row>
    <row r="6914" spans="1:7" x14ac:dyDescent="0.25">
      <c r="A6914" s="126">
        <v>38556</v>
      </c>
      <c r="B6914" s="126" t="s">
        <v>5348</v>
      </c>
      <c r="C6914" s="126" t="s">
        <v>443</v>
      </c>
      <c r="D6914" s="126">
        <v>355</v>
      </c>
      <c r="E6914" s="126">
        <v>24</v>
      </c>
      <c r="F6914" s="126" t="s">
        <v>6413</v>
      </c>
      <c r="G6914" s="126">
        <v>4.96</v>
      </c>
    </row>
    <row r="6915" spans="1:7" x14ac:dyDescent="0.25">
      <c r="A6915" s="126">
        <v>36460</v>
      </c>
      <c r="B6915" s="126" t="s">
        <v>4743</v>
      </c>
      <c r="C6915" s="126" t="s">
        <v>444</v>
      </c>
      <c r="D6915" s="126">
        <v>473</v>
      </c>
      <c r="E6915" s="126">
        <v>24</v>
      </c>
      <c r="F6915" s="126" t="s">
        <v>6613</v>
      </c>
      <c r="G6915" s="126">
        <v>3.59</v>
      </c>
    </row>
    <row r="6916" spans="1:7" x14ac:dyDescent="0.25">
      <c r="A6916" s="126">
        <v>36461</v>
      </c>
      <c r="B6916" s="126" t="s">
        <v>4744</v>
      </c>
      <c r="C6916" s="126" t="s">
        <v>444</v>
      </c>
      <c r="D6916" s="126">
        <v>473</v>
      </c>
      <c r="E6916" s="126">
        <v>24</v>
      </c>
      <c r="F6916" s="126" t="s">
        <v>6613</v>
      </c>
      <c r="G6916" s="126">
        <v>3.59</v>
      </c>
    </row>
    <row r="6917" spans="1:7" x14ac:dyDescent="0.25">
      <c r="A6917" s="126">
        <v>36462</v>
      </c>
      <c r="B6917" s="126" t="s">
        <v>4745</v>
      </c>
      <c r="C6917" s="126" t="s">
        <v>444</v>
      </c>
      <c r="D6917" s="126">
        <v>473</v>
      </c>
      <c r="E6917" s="126">
        <v>24</v>
      </c>
      <c r="F6917" s="126" t="s">
        <v>6613</v>
      </c>
      <c r="G6917" s="126">
        <v>3.59</v>
      </c>
    </row>
    <row r="6918" spans="1:7" x14ac:dyDescent="0.25">
      <c r="A6918" s="126">
        <v>36843</v>
      </c>
      <c r="B6918" s="126" t="s">
        <v>4860</v>
      </c>
      <c r="C6918" s="126" t="s">
        <v>443</v>
      </c>
      <c r="D6918" s="126">
        <v>750</v>
      </c>
      <c r="E6918" s="126">
        <v>12</v>
      </c>
      <c r="F6918" s="126" t="s">
        <v>5899</v>
      </c>
      <c r="G6918" s="126">
        <v>29.98</v>
      </c>
    </row>
    <row r="6919" spans="1:7" x14ac:dyDescent="0.25">
      <c r="A6919" s="126">
        <v>36843</v>
      </c>
      <c r="B6919" s="126" t="s">
        <v>4860</v>
      </c>
      <c r="C6919" s="126" t="s">
        <v>443</v>
      </c>
      <c r="D6919" s="126">
        <v>750</v>
      </c>
      <c r="E6919" s="126">
        <v>12</v>
      </c>
      <c r="F6919" s="126" t="s">
        <v>5899</v>
      </c>
      <c r="G6919" s="126">
        <v>29.98</v>
      </c>
    </row>
    <row r="6920" spans="1:7" x14ac:dyDescent="0.25">
      <c r="A6920" s="126">
        <v>36844</v>
      </c>
      <c r="B6920" s="126" t="s">
        <v>4859</v>
      </c>
      <c r="C6920" s="126" t="s">
        <v>443</v>
      </c>
      <c r="D6920" s="126">
        <v>750</v>
      </c>
      <c r="E6920" s="126">
        <v>12</v>
      </c>
      <c r="F6920" s="126" t="s">
        <v>5899</v>
      </c>
      <c r="G6920" s="126">
        <v>33.950000000000003</v>
      </c>
    </row>
    <row r="6921" spans="1:7" x14ac:dyDescent="0.25">
      <c r="A6921" s="126">
        <v>36844</v>
      </c>
      <c r="B6921" s="126" t="s">
        <v>4859</v>
      </c>
      <c r="C6921" s="126" t="s">
        <v>443</v>
      </c>
      <c r="D6921" s="126">
        <v>750</v>
      </c>
      <c r="E6921" s="126">
        <v>12</v>
      </c>
      <c r="F6921" s="126" t="s">
        <v>5899</v>
      </c>
      <c r="G6921" s="126">
        <v>33.950000000000003</v>
      </c>
    </row>
    <row r="6922" spans="1:7" x14ac:dyDescent="0.25">
      <c r="A6922" s="126">
        <v>36845</v>
      </c>
      <c r="B6922" s="126" t="s">
        <v>4858</v>
      </c>
      <c r="C6922" s="126" t="s">
        <v>443</v>
      </c>
      <c r="D6922" s="126">
        <v>750</v>
      </c>
      <c r="E6922" s="126">
        <v>12</v>
      </c>
      <c r="F6922" s="126" t="s">
        <v>5899</v>
      </c>
      <c r="G6922" s="126">
        <v>21.95</v>
      </c>
    </row>
    <row r="6923" spans="1:7" x14ac:dyDescent="0.25">
      <c r="A6923" s="126">
        <v>36845</v>
      </c>
      <c r="B6923" s="126" t="s">
        <v>4858</v>
      </c>
      <c r="C6923" s="126" t="s">
        <v>443</v>
      </c>
      <c r="D6923" s="126">
        <v>750</v>
      </c>
      <c r="E6923" s="126">
        <v>12</v>
      </c>
      <c r="F6923" s="126" t="s">
        <v>5899</v>
      </c>
      <c r="G6923" s="126">
        <v>21.95</v>
      </c>
    </row>
    <row r="6924" spans="1:7" x14ac:dyDescent="0.25">
      <c r="A6924" s="126">
        <v>37288</v>
      </c>
      <c r="B6924" s="126" t="s">
        <v>4935</v>
      </c>
      <c r="C6924" s="126" t="s">
        <v>441</v>
      </c>
      <c r="D6924" s="126">
        <v>750</v>
      </c>
      <c r="E6924" s="126">
        <v>6</v>
      </c>
      <c r="F6924" s="126" t="s">
        <v>6195</v>
      </c>
      <c r="G6924" s="126">
        <v>34.99</v>
      </c>
    </row>
    <row r="6925" spans="1:7" x14ac:dyDescent="0.25">
      <c r="A6925" s="126">
        <v>37295</v>
      </c>
      <c r="B6925" s="126" t="s">
        <v>4933</v>
      </c>
      <c r="C6925" s="126" t="s">
        <v>441</v>
      </c>
      <c r="D6925" s="126">
        <v>700</v>
      </c>
      <c r="E6925" s="126">
        <v>12</v>
      </c>
      <c r="F6925" s="126" t="s">
        <v>6786</v>
      </c>
      <c r="G6925" s="126">
        <v>45</v>
      </c>
    </row>
    <row r="6926" spans="1:7" x14ac:dyDescent="0.25">
      <c r="A6926" s="126">
        <v>35822</v>
      </c>
      <c r="B6926" s="126" t="s">
        <v>4556</v>
      </c>
      <c r="C6926" s="126" t="s">
        <v>442</v>
      </c>
      <c r="D6926" s="126">
        <v>750</v>
      </c>
      <c r="E6926" s="126">
        <v>12</v>
      </c>
      <c r="F6926" s="126" t="s">
        <v>5999</v>
      </c>
      <c r="G6926" s="126">
        <v>13.99</v>
      </c>
    </row>
    <row r="6927" spans="1:7" x14ac:dyDescent="0.25">
      <c r="A6927" s="126">
        <v>36946</v>
      </c>
      <c r="B6927" s="126" t="s">
        <v>5018</v>
      </c>
      <c r="C6927" s="126" t="s">
        <v>443</v>
      </c>
      <c r="D6927" s="126">
        <v>473</v>
      </c>
      <c r="E6927" s="126">
        <v>24</v>
      </c>
      <c r="F6927" s="126" t="s">
        <v>6257</v>
      </c>
      <c r="G6927" s="126">
        <v>4.09</v>
      </c>
    </row>
    <row r="6928" spans="1:7" x14ac:dyDescent="0.25">
      <c r="A6928" s="126">
        <v>36946</v>
      </c>
      <c r="B6928" s="126" t="s">
        <v>5018</v>
      </c>
      <c r="C6928" s="126" t="s">
        <v>443</v>
      </c>
      <c r="D6928" s="126">
        <v>473</v>
      </c>
      <c r="E6928" s="126">
        <v>24</v>
      </c>
      <c r="F6928" s="126" t="s">
        <v>6257</v>
      </c>
      <c r="G6928" s="126">
        <v>4.09</v>
      </c>
    </row>
    <row r="6929" spans="1:7" x14ac:dyDescent="0.25">
      <c r="A6929" s="126">
        <v>36947</v>
      </c>
      <c r="B6929" s="126" t="s">
        <v>5017</v>
      </c>
      <c r="C6929" s="126" t="s">
        <v>443</v>
      </c>
      <c r="D6929" s="126">
        <v>473</v>
      </c>
      <c r="E6929" s="126">
        <v>24</v>
      </c>
      <c r="F6929" s="126" t="s">
        <v>6257</v>
      </c>
      <c r="G6929" s="126">
        <v>4.95</v>
      </c>
    </row>
    <row r="6930" spans="1:7" x14ac:dyDescent="0.25">
      <c r="A6930" s="126">
        <v>36947</v>
      </c>
      <c r="B6930" s="126" t="s">
        <v>5017</v>
      </c>
      <c r="C6930" s="126" t="s">
        <v>443</v>
      </c>
      <c r="D6930" s="126">
        <v>473</v>
      </c>
      <c r="E6930" s="126">
        <v>24</v>
      </c>
      <c r="F6930" s="126" t="s">
        <v>6257</v>
      </c>
      <c r="G6930" s="126">
        <v>4.95</v>
      </c>
    </row>
    <row r="6931" spans="1:7" x14ac:dyDescent="0.25">
      <c r="A6931" s="126">
        <v>37907</v>
      </c>
      <c r="B6931" s="126" t="s">
        <v>5133</v>
      </c>
      <c r="C6931" s="126" t="s">
        <v>442</v>
      </c>
      <c r="D6931" s="126">
        <v>250</v>
      </c>
      <c r="E6931" s="126">
        <v>24</v>
      </c>
      <c r="F6931" s="126" t="s">
        <v>6156</v>
      </c>
      <c r="G6931" s="126">
        <v>3.99</v>
      </c>
    </row>
    <row r="6932" spans="1:7" x14ac:dyDescent="0.25">
      <c r="A6932" s="126">
        <v>35630</v>
      </c>
      <c r="B6932" s="126" t="s">
        <v>4506</v>
      </c>
      <c r="C6932" s="126" t="s">
        <v>442</v>
      </c>
      <c r="D6932" s="126">
        <v>750</v>
      </c>
      <c r="E6932" s="126">
        <v>6</v>
      </c>
      <c r="F6932" s="126" t="s">
        <v>5899</v>
      </c>
      <c r="G6932" s="126">
        <v>19.989999999999998</v>
      </c>
    </row>
    <row r="6933" spans="1:7" x14ac:dyDescent="0.25">
      <c r="A6933" s="126">
        <v>36846</v>
      </c>
      <c r="B6933" s="126" t="s">
        <v>4857</v>
      </c>
      <c r="C6933" s="126" t="s">
        <v>443</v>
      </c>
      <c r="D6933" s="126">
        <v>750</v>
      </c>
      <c r="E6933" s="126">
        <v>12</v>
      </c>
      <c r="F6933" s="126" t="s">
        <v>5899</v>
      </c>
      <c r="G6933" s="126">
        <v>33.950000000000003</v>
      </c>
    </row>
    <row r="6934" spans="1:7" x14ac:dyDescent="0.25">
      <c r="A6934" s="126">
        <v>36846</v>
      </c>
      <c r="B6934" s="126" t="s">
        <v>4857</v>
      </c>
      <c r="C6934" s="126" t="s">
        <v>443</v>
      </c>
      <c r="D6934" s="126">
        <v>750</v>
      </c>
      <c r="E6934" s="126">
        <v>12</v>
      </c>
      <c r="F6934" s="126" t="s">
        <v>5899</v>
      </c>
      <c r="G6934" s="126">
        <v>33.950000000000003</v>
      </c>
    </row>
    <row r="6935" spans="1:7" x14ac:dyDescent="0.25">
      <c r="A6935" s="126">
        <v>36847</v>
      </c>
      <c r="B6935" s="126" t="s">
        <v>4856</v>
      </c>
      <c r="C6935" s="126" t="s">
        <v>443</v>
      </c>
      <c r="D6935" s="126">
        <v>750</v>
      </c>
      <c r="E6935" s="126">
        <v>12</v>
      </c>
      <c r="F6935" s="126" t="s">
        <v>5899</v>
      </c>
      <c r="G6935" s="126">
        <v>21.95</v>
      </c>
    </row>
    <row r="6936" spans="1:7" x14ac:dyDescent="0.25">
      <c r="A6936" s="126">
        <v>36847</v>
      </c>
      <c r="B6936" s="126" t="s">
        <v>4856</v>
      </c>
      <c r="C6936" s="126" t="s">
        <v>443</v>
      </c>
      <c r="D6936" s="126">
        <v>750</v>
      </c>
      <c r="E6936" s="126">
        <v>12</v>
      </c>
      <c r="F6936" s="126" t="s">
        <v>5899</v>
      </c>
      <c r="G6936" s="126">
        <v>21.95</v>
      </c>
    </row>
    <row r="6937" spans="1:7" x14ac:dyDescent="0.25">
      <c r="A6937" s="126">
        <v>37545</v>
      </c>
      <c r="B6937" s="126" t="s">
        <v>4909</v>
      </c>
      <c r="C6937" s="126" t="s">
        <v>444</v>
      </c>
      <c r="D6937" s="126">
        <v>2130</v>
      </c>
      <c r="E6937" s="126">
        <v>4</v>
      </c>
      <c r="F6937" s="126" t="s">
        <v>6179</v>
      </c>
      <c r="G6937" s="126">
        <v>15.99</v>
      </c>
    </row>
    <row r="6938" spans="1:7" x14ac:dyDescent="0.25">
      <c r="A6938" s="126">
        <v>36139</v>
      </c>
      <c r="B6938" s="126" t="s">
        <v>4505</v>
      </c>
      <c r="C6938" s="126" t="s">
        <v>443</v>
      </c>
      <c r="D6938" s="126">
        <v>473</v>
      </c>
      <c r="E6938" s="126">
        <v>24</v>
      </c>
      <c r="F6938" s="126" t="s">
        <v>6787</v>
      </c>
      <c r="G6938" s="126">
        <v>3</v>
      </c>
    </row>
    <row r="6939" spans="1:7" x14ac:dyDescent="0.25">
      <c r="A6939" s="126">
        <v>36139</v>
      </c>
      <c r="B6939" s="126" t="s">
        <v>4505</v>
      </c>
      <c r="C6939" s="126" t="s">
        <v>443</v>
      </c>
      <c r="D6939" s="126">
        <v>473</v>
      </c>
      <c r="E6939" s="126">
        <v>24</v>
      </c>
      <c r="F6939" s="126" t="s">
        <v>6787</v>
      </c>
      <c r="G6939" s="126">
        <v>3</v>
      </c>
    </row>
    <row r="6940" spans="1:7" x14ac:dyDescent="0.25">
      <c r="A6940" s="126">
        <v>36694</v>
      </c>
      <c r="B6940" s="126" t="s">
        <v>5006</v>
      </c>
      <c r="C6940" s="126" t="s">
        <v>442</v>
      </c>
      <c r="D6940" s="126">
        <v>750</v>
      </c>
      <c r="E6940" s="126">
        <v>6</v>
      </c>
      <c r="F6940" s="126" t="s">
        <v>5844</v>
      </c>
      <c r="G6940" s="126">
        <v>144.99</v>
      </c>
    </row>
    <row r="6941" spans="1:7" x14ac:dyDescent="0.25">
      <c r="A6941" s="126">
        <v>36337</v>
      </c>
      <c r="B6941" s="126" t="s">
        <v>2012</v>
      </c>
      <c r="C6941" s="126" t="s">
        <v>441</v>
      </c>
      <c r="D6941" s="126">
        <v>750</v>
      </c>
      <c r="E6941" s="126">
        <v>6</v>
      </c>
      <c r="F6941" s="126" t="s">
        <v>5844</v>
      </c>
      <c r="G6941" s="126">
        <v>45</v>
      </c>
    </row>
    <row r="6942" spans="1:7" x14ac:dyDescent="0.25">
      <c r="A6942" s="126">
        <v>37648</v>
      </c>
      <c r="B6942" s="126" t="s">
        <v>5117</v>
      </c>
      <c r="C6942" s="126" t="s">
        <v>441</v>
      </c>
      <c r="D6942" s="126">
        <v>750</v>
      </c>
      <c r="E6942" s="126">
        <v>6</v>
      </c>
      <c r="F6942" s="126" t="s">
        <v>6126</v>
      </c>
      <c r="G6942" s="126">
        <v>79.83</v>
      </c>
    </row>
    <row r="6943" spans="1:7" x14ac:dyDescent="0.25">
      <c r="A6943" s="126">
        <v>37654</v>
      </c>
      <c r="B6943" s="126" t="s">
        <v>5113</v>
      </c>
      <c r="C6943" s="126" t="s">
        <v>444</v>
      </c>
      <c r="D6943" s="126">
        <v>2130</v>
      </c>
      <c r="E6943" s="126">
        <v>4</v>
      </c>
      <c r="F6943" s="126" t="s">
        <v>5844</v>
      </c>
      <c r="G6943" s="126">
        <v>15.99</v>
      </c>
    </row>
    <row r="6944" spans="1:7" x14ac:dyDescent="0.25">
      <c r="A6944" s="126">
        <v>38418</v>
      </c>
      <c r="B6944" s="126" t="s">
        <v>5328</v>
      </c>
      <c r="C6944" s="126" t="s">
        <v>441</v>
      </c>
      <c r="D6944" s="126">
        <v>750</v>
      </c>
      <c r="E6944" s="126">
        <v>6</v>
      </c>
      <c r="F6944" s="126" t="s">
        <v>5779</v>
      </c>
      <c r="G6944" s="126">
        <v>29.99</v>
      </c>
    </row>
    <row r="6945" spans="1:7" x14ac:dyDescent="0.25">
      <c r="A6945" s="126">
        <v>37910</v>
      </c>
      <c r="B6945" s="126" t="s">
        <v>5277</v>
      </c>
      <c r="C6945" s="126" t="s">
        <v>443</v>
      </c>
      <c r="D6945" s="126">
        <v>4260</v>
      </c>
      <c r="E6945" s="126">
        <v>1</v>
      </c>
      <c r="F6945" s="126" t="s">
        <v>6180</v>
      </c>
      <c r="G6945" s="126">
        <v>28.99</v>
      </c>
    </row>
    <row r="6946" spans="1:7" x14ac:dyDescent="0.25">
      <c r="A6946" s="126">
        <v>37910</v>
      </c>
      <c r="B6946" s="126" t="s">
        <v>5277</v>
      </c>
      <c r="C6946" s="126" t="s">
        <v>443</v>
      </c>
      <c r="D6946" s="126">
        <v>4260</v>
      </c>
      <c r="E6946" s="126">
        <v>1</v>
      </c>
      <c r="F6946" s="126" t="s">
        <v>6180</v>
      </c>
      <c r="G6946" s="126">
        <v>28.99</v>
      </c>
    </row>
    <row r="6947" spans="1:7" x14ac:dyDescent="0.25">
      <c r="A6947" s="126">
        <v>35635</v>
      </c>
      <c r="B6947" s="126" t="s">
        <v>4510</v>
      </c>
      <c r="C6947" s="126" t="s">
        <v>442</v>
      </c>
      <c r="D6947" s="126">
        <v>1500</v>
      </c>
      <c r="E6947" s="126">
        <v>6</v>
      </c>
      <c r="F6947" s="126" t="s">
        <v>5972</v>
      </c>
      <c r="G6947" s="126">
        <v>19.989999999999998</v>
      </c>
    </row>
    <row r="6948" spans="1:7" x14ac:dyDescent="0.25">
      <c r="A6948" s="126">
        <v>36849</v>
      </c>
      <c r="B6948" s="126" t="s">
        <v>4855</v>
      </c>
      <c r="C6948" s="126" t="s">
        <v>443</v>
      </c>
      <c r="D6948" s="126">
        <v>750</v>
      </c>
      <c r="E6948" s="126">
        <v>12</v>
      </c>
      <c r="F6948" s="126" t="s">
        <v>5899</v>
      </c>
      <c r="G6948" s="126">
        <v>33.950000000000003</v>
      </c>
    </row>
    <row r="6949" spans="1:7" x14ac:dyDescent="0.25">
      <c r="A6949" s="126">
        <v>36849</v>
      </c>
      <c r="B6949" s="126" t="s">
        <v>4855</v>
      </c>
      <c r="C6949" s="126" t="s">
        <v>443</v>
      </c>
      <c r="D6949" s="126">
        <v>750</v>
      </c>
      <c r="E6949" s="126">
        <v>12</v>
      </c>
      <c r="F6949" s="126" t="s">
        <v>5899</v>
      </c>
      <c r="G6949" s="126">
        <v>33.950000000000003</v>
      </c>
    </row>
    <row r="6950" spans="1:7" x14ac:dyDescent="0.25">
      <c r="A6950" s="126">
        <v>37915</v>
      </c>
      <c r="B6950" s="126" t="s">
        <v>5137</v>
      </c>
      <c r="C6950" s="126" t="s">
        <v>444</v>
      </c>
      <c r="D6950" s="126">
        <v>355</v>
      </c>
      <c r="E6950" s="126">
        <v>24</v>
      </c>
      <c r="F6950" s="126" t="s">
        <v>5946</v>
      </c>
      <c r="G6950" s="126">
        <v>3.45</v>
      </c>
    </row>
    <row r="6951" spans="1:7" x14ac:dyDescent="0.25">
      <c r="A6951" s="126">
        <v>38159</v>
      </c>
      <c r="B6951" s="126" t="s">
        <v>5289</v>
      </c>
      <c r="C6951" s="126" t="s">
        <v>443</v>
      </c>
      <c r="D6951" s="126">
        <v>4260</v>
      </c>
      <c r="E6951" s="126">
        <v>1</v>
      </c>
      <c r="F6951" s="126" t="s">
        <v>6179</v>
      </c>
      <c r="G6951" s="126">
        <v>24.49</v>
      </c>
    </row>
    <row r="6952" spans="1:7" x14ac:dyDescent="0.25">
      <c r="A6952" s="126">
        <v>38159</v>
      </c>
      <c r="B6952" s="126" t="s">
        <v>5289</v>
      </c>
      <c r="C6952" s="126" t="s">
        <v>443</v>
      </c>
      <c r="D6952" s="126">
        <v>4260</v>
      </c>
      <c r="E6952" s="126">
        <v>1</v>
      </c>
      <c r="F6952" s="126" t="s">
        <v>6179</v>
      </c>
      <c r="G6952" s="126">
        <v>24.49</v>
      </c>
    </row>
    <row r="6953" spans="1:7" x14ac:dyDescent="0.25">
      <c r="A6953" s="126">
        <v>35645</v>
      </c>
      <c r="B6953" s="126" t="s">
        <v>4518</v>
      </c>
      <c r="C6953" s="126" t="s">
        <v>442</v>
      </c>
      <c r="D6953" s="126">
        <v>750</v>
      </c>
      <c r="E6953" s="126">
        <v>6</v>
      </c>
      <c r="F6953" s="126" t="s">
        <v>6012</v>
      </c>
      <c r="G6953" s="126">
        <v>19.989999999999998</v>
      </c>
    </row>
    <row r="6954" spans="1:7" x14ac:dyDescent="0.25">
      <c r="A6954" s="126">
        <v>36602</v>
      </c>
      <c r="B6954" s="126" t="s">
        <v>4660</v>
      </c>
      <c r="C6954" s="126" t="s">
        <v>442</v>
      </c>
      <c r="D6954" s="126">
        <v>750</v>
      </c>
      <c r="E6954" s="126">
        <v>12</v>
      </c>
      <c r="F6954" s="126" t="s">
        <v>5965</v>
      </c>
      <c r="G6954" s="126">
        <v>69.989999999999995</v>
      </c>
    </row>
    <row r="6955" spans="1:7" x14ac:dyDescent="0.25">
      <c r="A6955" s="126">
        <v>37917</v>
      </c>
      <c r="B6955" s="126" t="s">
        <v>5127</v>
      </c>
      <c r="C6955" s="126" t="s">
        <v>442</v>
      </c>
      <c r="D6955" s="126">
        <v>750</v>
      </c>
      <c r="E6955" s="126">
        <v>12</v>
      </c>
      <c r="F6955" s="126" t="s">
        <v>5946</v>
      </c>
      <c r="G6955" s="126">
        <v>9.99</v>
      </c>
    </row>
    <row r="6956" spans="1:7" x14ac:dyDescent="0.25">
      <c r="A6956" s="126">
        <v>36962</v>
      </c>
      <c r="B6956" s="126" t="s">
        <v>5013</v>
      </c>
      <c r="C6956" s="126" t="s">
        <v>442</v>
      </c>
      <c r="D6956" s="126">
        <v>750</v>
      </c>
      <c r="E6956" s="126">
        <v>12</v>
      </c>
      <c r="F6956" s="126" t="s">
        <v>5965</v>
      </c>
      <c r="G6956" s="126">
        <v>18.989999999999998</v>
      </c>
    </row>
    <row r="6957" spans="1:7" x14ac:dyDescent="0.25">
      <c r="A6957" s="126">
        <v>38138</v>
      </c>
      <c r="B6957" s="126" t="s">
        <v>5150</v>
      </c>
      <c r="C6957" s="126" t="s">
        <v>444</v>
      </c>
      <c r="D6957" s="126">
        <v>4260</v>
      </c>
      <c r="E6957" s="126">
        <v>2</v>
      </c>
      <c r="F6957" s="126" t="s">
        <v>5773</v>
      </c>
      <c r="G6957" s="126">
        <v>28.99</v>
      </c>
    </row>
    <row r="6958" spans="1:7" x14ac:dyDescent="0.25">
      <c r="A6958" s="126">
        <v>38142</v>
      </c>
      <c r="B6958" s="126" t="s">
        <v>5138</v>
      </c>
      <c r="C6958" s="126" t="s">
        <v>444</v>
      </c>
      <c r="D6958" s="126">
        <v>1420</v>
      </c>
      <c r="E6958" s="126">
        <v>6</v>
      </c>
      <c r="F6958" s="126" t="s">
        <v>6212</v>
      </c>
      <c r="G6958" s="126">
        <v>9.99</v>
      </c>
    </row>
    <row r="6959" spans="1:7" x14ac:dyDescent="0.25">
      <c r="A6959" s="126">
        <v>36330</v>
      </c>
      <c r="B6959" s="126" t="s">
        <v>4993</v>
      </c>
      <c r="C6959" s="126" t="s">
        <v>443</v>
      </c>
      <c r="D6959" s="126">
        <v>2130</v>
      </c>
      <c r="E6959" s="126">
        <v>4</v>
      </c>
      <c r="F6959" s="126" t="s">
        <v>6179</v>
      </c>
      <c r="G6959" s="126">
        <v>12.79</v>
      </c>
    </row>
    <row r="6960" spans="1:7" x14ac:dyDescent="0.25">
      <c r="A6960" s="126">
        <v>36330</v>
      </c>
      <c r="B6960" s="126" t="s">
        <v>4993</v>
      </c>
      <c r="C6960" s="126" t="s">
        <v>443</v>
      </c>
      <c r="D6960" s="126">
        <v>2130</v>
      </c>
      <c r="E6960" s="126">
        <v>4</v>
      </c>
      <c r="F6960" s="126" t="s">
        <v>6179</v>
      </c>
      <c r="G6960" s="126">
        <v>12.79</v>
      </c>
    </row>
    <row r="6961" spans="1:7" x14ac:dyDescent="0.25">
      <c r="A6961" s="126">
        <v>36817</v>
      </c>
      <c r="B6961" s="126" t="s">
        <v>4722</v>
      </c>
      <c r="C6961" s="126" t="s">
        <v>443</v>
      </c>
      <c r="D6961" s="126">
        <v>473</v>
      </c>
      <c r="E6961" s="126">
        <v>24</v>
      </c>
      <c r="F6961" s="126" t="s">
        <v>6578</v>
      </c>
      <c r="G6961" s="126">
        <v>4.24</v>
      </c>
    </row>
    <row r="6962" spans="1:7" x14ac:dyDescent="0.25">
      <c r="A6962" s="126">
        <v>36817</v>
      </c>
      <c r="B6962" s="126" t="s">
        <v>4722</v>
      </c>
      <c r="C6962" s="126" t="s">
        <v>443</v>
      </c>
      <c r="D6962" s="126">
        <v>473</v>
      </c>
      <c r="E6962" s="126">
        <v>24</v>
      </c>
      <c r="F6962" s="126" t="s">
        <v>6578</v>
      </c>
      <c r="G6962" s="126">
        <v>4.24</v>
      </c>
    </row>
    <row r="6963" spans="1:7" x14ac:dyDescent="0.25">
      <c r="A6963" s="126">
        <v>37650</v>
      </c>
      <c r="B6963" s="126" t="s">
        <v>5130</v>
      </c>
      <c r="C6963" s="126" t="s">
        <v>444</v>
      </c>
      <c r="D6963" s="126">
        <v>296</v>
      </c>
      <c r="E6963" s="126">
        <v>24</v>
      </c>
      <c r="F6963" s="126" t="s">
        <v>6156</v>
      </c>
      <c r="G6963" s="126">
        <v>3.59</v>
      </c>
    </row>
    <row r="6964" spans="1:7" x14ac:dyDescent="0.25">
      <c r="A6964" s="126">
        <v>38002</v>
      </c>
      <c r="B6964" s="126" t="s">
        <v>5145</v>
      </c>
      <c r="C6964" s="126" t="s">
        <v>443</v>
      </c>
      <c r="D6964" s="126">
        <v>2840</v>
      </c>
      <c r="E6964" s="126">
        <v>3</v>
      </c>
      <c r="F6964" s="126" t="s">
        <v>6578</v>
      </c>
      <c r="G6964" s="126">
        <v>16.940000000000001</v>
      </c>
    </row>
    <row r="6965" spans="1:7" x14ac:dyDescent="0.25">
      <c r="A6965" s="126">
        <v>38002</v>
      </c>
      <c r="B6965" s="126" t="s">
        <v>5145</v>
      </c>
      <c r="C6965" s="126" t="s">
        <v>443</v>
      </c>
      <c r="D6965" s="126">
        <v>2840</v>
      </c>
      <c r="E6965" s="126">
        <v>3</v>
      </c>
      <c r="F6965" s="126" t="s">
        <v>6578</v>
      </c>
      <c r="G6965" s="126">
        <v>16.940000000000001</v>
      </c>
    </row>
    <row r="6966" spans="1:7" x14ac:dyDescent="0.25">
      <c r="A6966" s="126">
        <v>36475</v>
      </c>
      <c r="B6966" s="126" t="s">
        <v>4721</v>
      </c>
      <c r="C6966" s="126" t="s">
        <v>443</v>
      </c>
      <c r="D6966" s="126">
        <v>473</v>
      </c>
      <c r="E6966" s="126">
        <v>24</v>
      </c>
      <c r="F6966" s="126" t="s">
        <v>6449</v>
      </c>
      <c r="G6966" s="126">
        <v>5.05</v>
      </c>
    </row>
    <row r="6967" spans="1:7" x14ac:dyDescent="0.25">
      <c r="A6967" s="126">
        <v>36475</v>
      </c>
      <c r="B6967" s="126" t="s">
        <v>4721</v>
      </c>
      <c r="C6967" s="126" t="s">
        <v>443</v>
      </c>
      <c r="D6967" s="126">
        <v>473</v>
      </c>
      <c r="E6967" s="126">
        <v>24</v>
      </c>
      <c r="F6967" s="126" t="s">
        <v>6449</v>
      </c>
      <c r="G6967" s="126">
        <v>5.05</v>
      </c>
    </row>
    <row r="6968" spans="1:7" x14ac:dyDescent="0.25">
      <c r="A6968" s="126">
        <v>37795</v>
      </c>
      <c r="B6968" s="126" t="s">
        <v>5164</v>
      </c>
      <c r="C6968" s="126" t="s">
        <v>443</v>
      </c>
      <c r="D6968" s="126">
        <v>473</v>
      </c>
      <c r="E6968" s="126">
        <v>24</v>
      </c>
      <c r="F6968" s="126" t="s">
        <v>6578</v>
      </c>
      <c r="G6968" s="126">
        <v>4.24</v>
      </c>
    </row>
    <row r="6969" spans="1:7" x14ac:dyDescent="0.25">
      <c r="A6969" s="126">
        <v>37795</v>
      </c>
      <c r="B6969" s="126" t="s">
        <v>5164</v>
      </c>
      <c r="C6969" s="126" t="s">
        <v>443</v>
      </c>
      <c r="D6969" s="126">
        <v>473</v>
      </c>
      <c r="E6969" s="126">
        <v>24</v>
      </c>
      <c r="F6969" s="126" t="s">
        <v>6578</v>
      </c>
      <c r="G6969" s="126">
        <v>4.24</v>
      </c>
    </row>
    <row r="6970" spans="1:7" x14ac:dyDescent="0.25">
      <c r="A6970" s="126">
        <v>36833</v>
      </c>
      <c r="B6970" s="126" t="s">
        <v>4723</v>
      </c>
      <c r="C6970" s="126" t="s">
        <v>443</v>
      </c>
      <c r="D6970" s="126">
        <v>473</v>
      </c>
      <c r="E6970" s="126">
        <v>24</v>
      </c>
      <c r="F6970" s="126" t="s">
        <v>6578</v>
      </c>
      <c r="G6970" s="126">
        <v>3.24</v>
      </c>
    </row>
    <row r="6971" spans="1:7" x14ac:dyDescent="0.25">
      <c r="A6971" s="126">
        <v>36833</v>
      </c>
      <c r="B6971" s="126" t="s">
        <v>4723</v>
      </c>
      <c r="C6971" s="126" t="s">
        <v>443</v>
      </c>
      <c r="D6971" s="126">
        <v>473</v>
      </c>
      <c r="E6971" s="126">
        <v>24</v>
      </c>
      <c r="F6971" s="126" t="s">
        <v>6578</v>
      </c>
      <c r="G6971" s="126">
        <v>3.24</v>
      </c>
    </row>
    <row r="6972" spans="1:7" x14ac:dyDescent="0.25">
      <c r="A6972" s="126">
        <v>37637</v>
      </c>
      <c r="B6972" s="126" t="s">
        <v>5122</v>
      </c>
      <c r="C6972" s="126" t="s">
        <v>444</v>
      </c>
      <c r="D6972" s="126">
        <v>2130</v>
      </c>
      <c r="E6972" s="126">
        <v>4</v>
      </c>
      <c r="F6972" s="126" t="s">
        <v>6179</v>
      </c>
      <c r="G6972" s="126">
        <v>13.99</v>
      </c>
    </row>
    <row r="6973" spans="1:7" x14ac:dyDescent="0.25">
      <c r="A6973" s="126">
        <v>36949</v>
      </c>
      <c r="B6973" s="126" t="s">
        <v>4964</v>
      </c>
      <c r="C6973" s="126" t="s">
        <v>443</v>
      </c>
      <c r="D6973" s="126">
        <v>473</v>
      </c>
      <c r="E6973" s="126">
        <v>24</v>
      </c>
      <c r="F6973" s="126" t="s">
        <v>6449</v>
      </c>
      <c r="G6973" s="126">
        <v>3.57</v>
      </c>
    </row>
    <row r="6974" spans="1:7" x14ac:dyDescent="0.25">
      <c r="A6974" s="126">
        <v>36949</v>
      </c>
      <c r="B6974" s="126" t="s">
        <v>4964</v>
      </c>
      <c r="C6974" s="126" t="s">
        <v>443</v>
      </c>
      <c r="D6974" s="126">
        <v>473</v>
      </c>
      <c r="E6974" s="126">
        <v>24</v>
      </c>
      <c r="F6974" s="126" t="s">
        <v>6449</v>
      </c>
      <c r="G6974" s="126">
        <v>3.57</v>
      </c>
    </row>
    <row r="6975" spans="1:7" x14ac:dyDescent="0.25">
      <c r="A6975" s="126">
        <v>37279</v>
      </c>
      <c r="B6975" s="126" t="s">
        <v>4937</v>
      </c>
      <c r="C6975" s="126" t="s">
        <v>441</v>
      </c>
      <c r="D6975" s="126">
        <v>750</v>
      </c>
      <c r="E6975" s="126">
        <v>12</v>
      </c>
      <c r="F6975" s="126" t="s">
        <v>5784</v>
      </c>
      <c r="G6975" s="126">
        <v>32.99</v>
      </c>
    </row>
    <row r="6976" spans="1:7" x14ac:dyDescent="0.25">
      <c r="A6976" s="126">
        <v>37572</v>
      </c>
      <c r="B6976" s="126" t="s">
        <v>5135</v>
      </c>
      <c r="C6976" s="126" t="s">
        <v>444</v>
      </c>
      <c r="D6976" s="126">
        <v>2130</v>
      </c>
      <c r="E6976" s="126">
        <v>4</v>
      </c>
      <c r="F6976" s="126" t="s">
        <v>5784</v>
      </c>
      <c r="G6976" s="126">
        <v>15.99</v>
      </c>
    </row>
    <row r="6977" spans="1:7" x14ac:dyDescent="0.25">
      <c r="A6977" s="126">
        <v>36950</v>
      </c>
      <c r="B6977" s="126" t="s">
        <v>4963</v>
      </c>
      <c r="C6977" s="126" t="s">
        <v>443</v>
      </c>
      <c r="D6977" s="126">
        <v>355</v>
      </c>
      <c r="E6977" s="126">
        <v>24</v>
      </c>
      <c r="F6977" s="126" t="s">
        <v>6449</v>
      </c>
      <c r="G6977" s="126">
        <v>6</v>
      </c>
    </row>
    <row r="6978" spans="1:7" x14ac:dyDescent="0.25">
      <c r="A6978" s="126">
        <v>36950</v>
      </c>
      <c r="B6978" s="126" t="s">
        <v>4963</v>
      </c>
      <c r="C6978" s="126" t="s">
        <v>443</v>
      </c>
      <c r="D6978" s="126">
        <v>355</v>
      </c>
      <c r="E6978" s="126">
        <v>24</v>
      </c>
      <c r="F6978" s="126" t="s">
        <v>6449</v>
      </c>
      <c r="G6978" s="126">
        <v>6</v>
      </c>
    </row>
    <row r="6979" spans="1:7" x14ac:dyDescent="0.25">
      <c r="A6979" s="126">
        <v>36952</v>
      </c>
      <c r="B6979" s="126" t="s">
        <v>4962</v>
      </c>
      <c r="C6979" s="126" t="s">
        <v>443</v>
      </c>
      <c r="D6979" s="126">
        <v>355</v>
      </c>
      <c r="E6979" s="126">
        <v>24</v>
      </c>
      <c r="F6979" s="126" t="s">
        <v>6449</v>
      </c>
      <c r="G6979" s="126">
        <v>6</v>
      </c>
    </row>
    <row r="6980" spans="1:7" x14ac:dyDescent="0.25">
      <c r="A6980" s="126">
        <v>36952</v>
      </c>
      <c r="B6980" s="126" t="s">
        <v>4962</v>
      </c>
      <c r="C6980" s="126" t="s">
        <v>443</v>
      </c>
      <c r="D6980" s="126">
        <v>355</v>
      </c>
      <c r="E6980" s="126">
        <v>24</v>
      </c>
      <c r="F6980" s="126" t="s">
        <v>6449</v>
      </c>
      <c r="G6980" s="126">
        <v>6</v>
      </c>
    </row>
    <row r="6981" spans="1:7" x14ac:dyDescent="0.25">
      <c r="A6981" s="126">
        <v>36951</v>
      </c>
      <c r="B6981" s="126" t="s">
        <v>5016</v>
      </c>
      <c r="C6981" s="126" t="s">
        <v>442</v>
      </c>
      <c r="D6981" s="126">
        <v>750</v>
      </c>
      <c r="E6981" s="126">
        <v>12</v>
      </c>
      <c r="F6981" s="126" t="s">
        <v>5968</v>
      </c>
      <c r="G6981" s="126">
        <v>15.99</v>
      </c>
    </row>
    <row r="6982" spans="1:7" x14ac:dyDescent="0.25">
      <c r="A6982" s="126">
        <v>35632</v>
      </c>
      <c r="B6982" s="126" t="s">
        <v>4508</v>
      </c>
      <c r="C6982" s="126" t="s">
        <v>442</v>
      </c>
      <c r="D6982" s="126">
        <v>750</v>
      </c>
      <c r="E6982" s="126">
        <v>6</v>
      </c>
      <c r="F6982" s="126" t="s">
        <v>5899</v>
      </c>
      <c r="G6982" s="126">
        <v>19.989999999999998</v>
      </c>
    </row>
    <row r="6983" spans="1:7" x14ac:dyDescent="0.25">
      <c r="A6983" s="126">
        <v>36953</v>
      </c>
      <c r="B6983" s="126" t="s">
        <v>4961</v>
      </c>
      <c r="C6983" s="126" t="s">
        <v>443</v>
      </c>
      <c r="D6983" s="126">
        <v>355</v>
      </c>
      <c r="E6983" s="126">
        <v>24</v>
      </c>
      <c r="F6983" s="126" t="s">
        <v>6449</v>
      </c>
      <c r="G6983" s="126">
        <v>6</v>
      </c>
    </row>
    <row r="6984" spans="1:7" x14ac:dyDescent="0.25">
      <c r="A6984" s="126">
        <v>36953</v>
      </c>
      <c r="B6984" s="126" t="s">
        <v>4961</v>
      </c>
      <c r="C6984" s="126" t="s">
        <v>443</v>
      </c>
      <c r="D6984" s="126">
        <v>355</v>
      </c>
      <c r="E6984" s="126">
        <v>24</v>
      </c>
      <c r="F6984" s="126" t="s">
        <v>6449</v>
      </c>
      <c r="G6984" s="126">
        <v>6</v>
      </c>
    </row>
    <row r="6985" spans="1:7" x14ac:dyDescent="0.25">
      <c r="A6985" s="126">
        <v>36954</v>
      </c>
      <c r="B6985" s="126" t="s">
        <v>4960</v>
      </c>
      <c r="C6985" s="126" t="s">
        <v>443</v>
      </c>
      <c r="D6985" s="126">
        <v>355</v>
      </c>
      <c r="E6985" s="126">
        <v>24</v>
      </c>
      <c r="F6985" s="126" t="s">
        <v>6449</v>
      </c>
      <c r="G6985" s="126">
        <v>6</v>
      </c>
    </row>
    <row r="6986" spans="1:7" x14ac:dyDescent="0.25">
      <c r="A6986" s="126">
        <v>36954</v>
      </c>
      <c r="B6986" s="126" t="s">
        <v>4960</v>
      </c>
      <c r="C6986" s="126" t="s">
        <v>443</v>
      </c>
      <c r="D6986" s="126">
        <v>355</v>
      </c>
      <c r="E6986" s="126">
        <v>24</v>
      </c>
      <c r="F6986" s="126" t="s">
        <v>6449</v>
      </c>
      <c r="G6986" s="126">
        <v>6</v>
      </c>
    </row>
    <row r="6987" spans="1:7" x14ac:dyDescent="0.25">
      <c r="A6987" s="126">
        <v>35644</v>
      </c>
      <c r="B6987" s="126" t="s">
        <v>4517</v>
      </c>
      <c r="C6987" s="126" t="s">
        <v>442</v>
      </c>
      <c r="D6987" s="126">
        <v>750</v>
      </c>
      <c r="E6987" s="126">
        <v>6</v>
      </c>
      <c r="F6987" s="126" t="s">
        <v>6012</v>
      </c>
      <c r="G6987" s="126">
        <v>19.989999999999998</v>
      </c>
    </row>
    <row r="6988" spans="1:7" x14ac:dyDescent="0.25">
      <c r="A6988" s="126">
        <v>36955</v>
      </c>
      <c r="B6988" s="126" t="s">
        <v>4959</v>
      </c>
      <c r="C6988" s="126" t="s">
        <v>443</v>
      </c>
      <c r="D6988" s="126">
        <v>355</v>
      </c>
      <c r="E6988" s="126">
        <v>24</v>
      </c>
      <c r="F6988" s="126" t="s">
        <v>6449</v>
      </c>
      <c r="G6988" s="126">
        <v>6</v>
      </c>
    </row>
    <row r="6989" spans="1:7" x14ac:dyDescent="0.25">
      <c r="A6989" s="126">
        <v>36955</v>
      </c>
      <c r="B6989" s="126" t="s">
        <v>4959</v>
      </c>
      <c r="C6989" s="126" t="s">
        <v>443</v>
      </c>
      <c r="D6989" s="126">
        <v>355</v>
      </c>
      <c r="E6989" s="126">
        <v>24</v>
      </c>
      <c r="F6989" s="126" t="s">
        <v>6449</v>
      </c>
      <c r="G6989" s="126">
        <v>6</v>
      </c>
    </row>
    <row r="6990" spans="1:7" x14ac:dyDescent="0.25">
      <c r="A6990" s="126">
        <v>37913</v>
      </c>
      <c r="B6990" s="126" t="s">
        <v>5136</v>
      </c>
      <c r="C6990" s="126" t="s">
        <v>442</v>
      </c>
      <c r="D6990" s="126">
        <v>250</v>
      </c>
      <c r="E6990" s="126">
        <v>24</v>
      </c>
      <c r="F6990" s="126" t="s">
        <v>6156</v>
      </c>
      <c r="G6990" s="126">
        <v>3.99</v>
      </c>
    </row>
    <row r="6991" spans="1:7" x14ac:dyDescent="0.25">
      <c r="A6991" s="126">
        <v>37916</v>
      </c>
      <c r="B6991" s="126" t="s">
        <v>4667</v>
      </c>
      <c r="C6991" s="126" t="s">
        <v>441</v>
      </c>
      <c r="D6991" s="126">
        <v>750</v>
      </c>
      <c r="E6991" s="126">
        <v>18</v>
      </c>
      <c r="F6991" s="126" t="s">
        <v>6706</v>
      </c>
      <c r="G6991" s="126">
        <v>22.99</v>
      </c>
    </row>
    <row r="6992" spans="1:7" x14ac:dyDescent="0.25">
      <c r="A6992" s="126">
        <v>36957</v>
      </c>
      <c r="B6992" s="126" t="s">
        <v>4957</v>
      </c>
      <c r="C6992" s="126" t="s">
        <v>443</v>
      </c>
      <c r="D6992" s="126">
        <v>473</v>
      </c>
      <c r="E6992" s="126">
        <v>24</v>
      </c>
      <c r="F6992" s="126" t="s">
        <v>6431</v>
      </c>
      <c r="G6992" s="126">
        <v>3.68</v>
      </c>
    </row>
    <row r="6993" spans="1:7" x14ac:dyDescent="0.25">
      <c r="A6993" s="126">
        <v>36957</v>
      </c>
      <c r="B6993" s="126" t="s">
        <v>4957</v>
      </c>
      <c r="C6993" s="126" t="s">
        <v>443</v>
      </c>
      <c r="D6993" s="126">
        <v>473</v>
      </c>
      <c r="E6993" s="126">
        <v>24</v>
      </c>
      <c r="F6993" s="126" t="s">
        <v>6431</v>
      </c>
      <c r="G6993" s="126">
        <v>3.68</v>
      </c>
    </row>
    <row r="6994" spans="1:7" x14ac:dyDescent="0.25">
      <c r="A6994" s="126">
        <v>36958</v>
      </c>
      <c r="B6994" s="126" t="s">
        <v>4830</v>
      </c>
      <c r="C6994" s="126" t="s">
        <v>443</v>
      </c>
      <c r="D6994" s="126">
        <v>473</v>
      </c>
      <c r="E6994" s="126">
        <v>24</v>
      </c>
      <c r="F6994" s="126" t="s">
        <v>6726</v>
      </c>
      <c r="G6994" s="126">
        <v>3.89</v>
      </c>
    </row>
    <row r="6995" spans="1:7" x14ac:dyDescent="0.25">
      <c r="A6995" s="126">
        <v>36958</v>
      </c>
      <c r="B6995" s="126" t="s">
        <v>4830</v>
      </c>
      <c r="C6995" s="126" t="s">
        <v>443</v>
      </c>
      <c r="D6995" s="126">
        <v>473</v>
      </c>
      <c r="E6995" s="126">
        <v>24</v>
      </c>
      <c r="F6995" s="126" t="s">
        <v>6726</v>
      </c>
      <c r="G6995" s="126">
        <v>3.89</v>
      </c>
    </row>
    <row r="6996" spans="1:7" x14ac:dyDescent="0.25">
      <c r="A6996" s="126">
        <v>36960</v>
      </c>
      <c r="B6996" s="126" t="s">
        <v>4829</v>
      </c>
      <c r="C6996" s="126" t="s">
        <v>443</v>
      </c>
      <c r="D6996" s="126">
        <v>473</v>
      </c>
      <c r="E6996" s="126">
        <v>24</v>
      </c>
      <c r="F6996" s="126" t="s">
        <v>6726</v>
      </c>
      <c r="G6996" s="126">
        <v>4.1900000000000004</v>
      </c>
    </row>
    <row r="6997" spans="1:7" x14ac:dyDescent="0.25">
      <c r="A6997" s="126">
        <v>36960</v>
      </c>
      <c r="B6997" s="126" t="s">
        <v>4829</v>
      </c>
      <c r="C6997" s="126" t="s">
        <v>443</v>
      </c>
      <c r="D6997" s="126">
        <v>473</v>
      </c>
      <c r="E6997" s="126">
        <v>24</v>
      </c>
      <c r="F6997" s="126" t="s">
        <v>6726</v>
      </c>
      <c r="G6997" s="126">
        <v>4.1900000000000004</v>
      </c>
    </row>
    <row r="6998" spans="1:7" x14ac:dyDescent="0.25">
      <c r="A6998" s="126">
        <v>36601</v>
      </c>
      <c r="B6998" s="126" t="s">
        <v>5132</v>
      </c>
      <c r="C6998" s="126" t="s">
        <v>442</v>
      </c>
      <c r="D6998" s="126">
        <v>750</v>
      </c>
      <c r="E6998" s="126">
        <v>6</v>
      </c>
      <c r="F6998" s="126" t="s">
        <v>5965</v>
      </c>
      <c r="G6998" s="126">
        <v>199.99</v>
      </c>
    </row>
    <row r="6999" spans="1:7" x14ac:dyDescent="0.25">
      <c r="A6999" s="126">
        <v>36956</v>
      </c>
      <c r="B6999" s="126" t="s">
        <v>4958</v>
      </c>
      <c r="C6999" s="126" t="s">
        <v>443</v>
      </c>
      <c r="D6999" s="126">
        <v>355</v>
      </c>
      <c r="E6999" s="126">
        <v>24</v>
      </c>
      <c r="F6999" s="126" t="s">
        <v>6449</v>
      </c>
      <c r="G6999" s="126">
        <v>6</v>
      </c>
    </row>
    <row r="7000" spans="1:7" x14ac:dyDescent="0.25">
      <c r="A7000" s="126">
        <v>36956</v>
      </c>
      <c r="B7000" s="126" t="s">
        <v>4958</v>
      </c>
      <c r="C7000" s="126" t="s">
        <v>443</v>
      </c>
      <c r="D7000" s="126">
        <v>355</v>
      </c>
      <c r="E7000" s="126">
        <v>24</v>
      </c>
      <c r="F7000" s="126" t="s">
        <v>6449</v>
      </c>
      <c r="G7000" s="126">
        <v>6</v>
      </c>
    </row>
    <row r="7001" spans="1:7" x14ac:dyDescent="0.25">
      <c r="A7001" s="126">
        <v>38163</v>
      </c>
      <c r="B7001" s="126" t="s">
        <v>5141</v>
      </c>
      <c r="C7001" s="126" t="s">
        <v>442</v>
      </c>
      <c r="D7001" s="126">
        <v>750</v>
      </c>
      <c r="E7001" s="126">
        <v>12</v>
      </c>
      <c r="F7001" s="126" t="s">
        <v>5779</v>
      </c>
      <c r="G7001" s="126">
        <v>14.99</v>
      </c>
    </row>
    <row r="7002" spans="1:7" x14ac:dyDescent="0.25">
      <c r="A7002" s="126">
        <v>38171</v>
      </c>
      <c r="B7002" s="126" t="s">
        <v>5148</v>
      </c>
      <c r="C7002" s="126" t="s">
        <v>442</v>
      </c>
      <c r="D7002" s="126">
        <v>750</v>
      </c>
      <c r="E7002" s="126">
        <v>12</v>
      </c>
      <c r="F7002" s="126" t="s">
        <v>5937</v>
      </c>
      <c r="G7002" s="126">
        <v>19.989999999999998</v>
      </c>
    </row>
    <row r="7003" spans="1:7" x14ac:dyDescent="0.25">
      <c r="A7003" s="126">
        <v>38178</v>
      </c>
      <c r="B7003" s="126" t="s">
        <v>5149</v>
      </c>
      <c r="C7003" s="126" t="s">
        <v>442</v>
      </c>
      <c r="D7003" s="126">
        <v>750</v>
      </c>
      <c r="E7003" s="126">
        <v>12</v>
      </c>
      <c r="F7003" s="126" t="s">
        <v>5937</v>
      </c>
      <c r="G7003" s="126">
        <v>24.99</v>
      </c>
    </row>
    <row r="7004" spans="1:7" x14ac:dyDescent="0.25">
      <c r="A7004" s="126">
        <v>36968</v>
      </c>
      <c r="B7004" s="126" t="s">
        <v>5008</v>
      </c>
      <c r="C7004" s="126" t="s">
        <v>442</v>
      </c>
      <c r="D7004" s="126">
        <v>750</v>
      </c>
      <c r="E7004" s="126">
        <v>12</v>
      </c>
      <c r="F7004" s="126" t="s">
        <v>5965</v>
      </c>
      <c r="G7004" s="126">
        <v>18.989999999999998</v>
      </c>
    </row>
    <row r="7005" spans="1:7" x14ac:dyDescent="0.25">
      <c r="A7005" s="126">
        <v>37573</v>
      </c>
      <c r="B7005" s="126" t="s">
        <v>5146</v>
      </c>
      <c r="C7005" s="126" t="s">
        <v>444</v>
      </c>
      <c r="D7005" s="126">
        <v>1000</v>
      </c>
      <c r="E7005" s="126">
        <v>6</v>
      </c>
      <c r="F7005" s="126" t="s">
        <v>5788</v>
      </c>
      <c r="G7005" s="126">
        <v>10.99</v>
      </c>
    </row>
    <row r="7006" spans="1:7" x14ac:dyDescent="0.25">
      <c r="A7006" s="126">
        <v>37574</v>
      </c>
      <c r="B7006" s="126" t="s">
        <v>5147</v>
      </c>
      <c r="C7006" s="126" t="s">
        <v>444</v>
      </c>
      <c r="D7006" s="126">
        <v>1000</v>
      </c>
      <c r="E7006" s="126">
        <v>6</v>
      </c>
      <c r="F7006" s="126" t="s">
        <v>5788</v>
      </c>
      <c r="G7006" s="126">
        <v>10.99</v>
      </c>
    </row>
    <row r="7007" spans="1:7" x14ac:dyDescent="0.25">
      <c r="A7007" s="126">
        <v>38145</v>
      </c>
      <c r="B7007" s="126" t="s">
        <v>5128</v>
      </c>
      <c r="C7007" s="126" t="s">
        <v>442</v>
      </c>
      <c r="D7007" s="126">
        <v>750</v>
      </c>
      <c r="E7007" s="126">
        <v>12</v>
      </c>
      <c r="F7007" s="126" t="s">
        <v>6081</v>
      </c>
      <c r="G7007" s="126">
        <v>13.99</v>
      </c>
    </row>
    <row r="7008" spans="1:7" x14ac:dyDescent="0.25">
      <c r="A7008" s="126">
        <v>35917</v>
      </c>
      <c r="B7008" s="126" t="s">
        <v>4455</v>
      </c>
      <c r="C7008" s="126" t="s">
        <v>442</v>
      </c>
      <c r="D7008" s="126">
        <v>750</v>
      </c>
      <c r="E7008" s="126">
        <v>12</v>
      </c>
      <c r="F7008" s="126" t="s">
        <v>6416</v>
      </c>
      <c r="G7008" s="126">
        <v>53.95</v>
      </c>
    </row>
    <row r="7009" spans="1:7" x14ac:dyDescent="0.25">
      <c r="A7009" s="126">
        <v>36812</v>
      </c>
      <c r="B7009" s="126" t="s">
        <v>4865</v>
      </c>
      <c r="C7009" s="126" t="s">
        <v>443</v>
      </c>
      <c r="D7009" s="126">
        <v>473</v>
      </c>
      <c r="E7009" s="126">
        <v>24</v>
      </c>
      <c r="F7009" s="126" t="s">
        <v>6638</v>
      </c>
      <c r="G7009" s="126">
        <v>3.99</v>
      </c>
    </row>
    <row r="7010" spans="1:7" x14ac:dyDescent="0.25">
      <c r="A7010" s="126">
        <v>36812</v>
      </c>
      <c r="B7010" s="126" t="s">
        <v>4865</v>
      </c>
      <c r="C7010" s="126" t="s">
        <v>443</v>
      </c>
      <c r="D7010" s="126">
        <v>473</v>
      </c>
      <c r="E7010" s="126">
        <v>24</v>
      </c>
      <c r="F7010" s="126" t="s">
        <v>6638</v>
      </c>
      <c r="G7010" s="126">
        <v>3.99</v>
      </c>
    </row>
    <row r="7011" spans="1:7" x14ac:dyDescent="0.25">
      <c r="A7011" s="126">
        <v>38152</v>
      </c>
      <c r="B7011" s="126" t="s">
        <v>5139</v>
      </c>
      <c r="C7011" s="126" t="s">
        <v>442</v>
      </c>
      <c r="D7011" s="126">
        <v>500</v>
      </c>
      <c r="E7011" s="126">
        <v>12</v>
      </c>
      <c r="F7011" s="126" t="s">
        <v>6034</v>
      </c>
      <c r="G7011" s="126">
        <v>15.99</v>
      </c>
    </row>
    <row r="7012" spans="1:7" x14ac:dyDescent="0.25">
      <c r="A7012" s="126">
        <v>36093</v>
      </c>
      <c r="B7012" s="126" t="s">
        <v>4692</v>
      </c>
      <c r="C7012" s="126" t="s">
        <v>443</v>
      </c>
      <c r="D7012" s="126">
        <v>473</v>
      </c>
      <c r="E7012" s="126">
        <v>24</v>
      </c>
      <c r="F7012" s="126" t="s">
        <v>6182</v>
      </c>
      <c r="G7012" s="126">
        <v>3.31</v>
      </c>
    </row>
    <row r="7013" spans="1:7" x14ac:dyDescent="0.25">
      <c r="A7013" s="126">
        <v>36093</v>
      </c>
      <c r="B7013" s="126" t="s">
        <v>4692</v>
      </c>
      <c r="C7013" s="126" t="s">
        <v>443</v>
      </c>
      <c r="D7013" s="126">
        <v>473</v>
      </c>
      <c r="E7013" s="126">
        <v>24</v>
      </c>
      <c r="F7013" s="126" t="s">
        <v>6182</v>
      </c>
      <c r="G7013" s="126">
        <v>3.31</v>
      </c>
    </row>
    <row r="7014" spans="1:7" x14ac:dyDescent="0.25">
      <c r="A7014" s="126">
        <v>37656</v>
      </c>
      <c r="B7014" s="126" t="s">
        <v>5129</v>
      </c>
      <c r="C7014" s="126" t="s">
        <v>444</v>
      </c>
      <c r="D7014" s="126">
        <v>2130</v>
      </c>
      <c r="E7014" s="126">
        <v>4</v>
      </c>
      <c r="F7014" s="126" t="s">
        <v>5844</v>
      </c>
      <c r="G7014" s="126">
        <v>15.99</v>
      </c>
    </row>
    <row r="7015" spans="1:7" x14ac:dyDescent="0.25">
      <c r="A7015" s="126">
        <v>37489</v>
      </c>
      <c r="B7015" s="126" t="s">
        <v>4982</v>
      </c>
      <c r="C7015" s="126" t="s">
        <v>443</v>
      </c>
      <c r="D7015" s="126">
        <v>473</v>
      </c>
      <c r="E7015" s="126">
        <v>24</v>
      </c>
      <c r="F7015" s="126" t="s">
        <v>6529</v>
      </c>
      <c r="G7015" s="126">
        <v>4.3</v>
      </c>
    </row>
    <row r="7016" spans="1:7" x14ac:dyDescent="0.25">
      <c r="A7016" s="126">
        <v>37489</v>
      </c>
      <c r="B7016" s="126" t="s">
        <v>4982</v>
      </c>
      <c r="C7016" s="126" t="s">
        <v>443</v>
      </c>
      <c r="D7016" s="126">
        <v>473</v>
      </c>
      <c r="E7016" s="126">
        <v>24</v>
      </c>
      <c r="F7016" s="126" t="s">
        <v>6529</v>
      </c>
      <c r="G7016" s="126">
        <v>4.3</v>
      </c>
    </row>
    <row r="7017" spans="1:7" x14ac:dyDescent="0.25">
      <c r="A7017" s="126">
        <v>37649</v>
      </c>
      <c r="B7017" s="126" t="s">
        <v>2214</v>
      </c>
      <c r="C7017" s="126" t="s">
        <v>444</v>
      </c>
      <c r="D7017" s="126">
        <v>296</v>
      </c>
      <c r="E7017" s="126">
        <v>24</v>
      </c>
      <c r="F7017" s="126" t="s">
        <v>6156</v>
      </c>
      <c r="G7017" s="126">
        <v>1.95</v>
      </c>
    </row>
    <row r="7018" spans="1:7" x14ac:dyDescent="0.25">
      <c r="A7018" s="126">
        <v>37728</v>
      </c>
      <c r="B7018" s="126" t="s">
        <v>6789</v>
      </c>
      <c r="C7018" s="126" t="s">
        <v>441</v>
      </c>
      <c r="D7018" s="126">
        <v>150</v>
      </c>
      <c r="E7018" s="126">
        <v>16</v>
      </c>
      <c r="F7018" s="126" t="s">
        <v>5784</v>
      </c>
      <c r="G7018" s="126">
        <v>39.99</v>
      </c>
    </row>
    <row r="7019" spans="1:7" x14ac:dyDescent="0.25">
      <c r="A7019" s="126">
        <v>36174</v>
      </c>
      <c r="B7019" s="126" t="s">
        <v>4698</v>
      </c>
      <c r="C7019" s="126" t="s">
        <v>443</v>
      </c>
      <c r="D7019" s="126">
        <v>375</v>
      </c>
      <c r="E7019" s="126">
        <v>12</v>
      </c>
      <c r="F7019" s="126" t="s">
        <v>6449</v>
      </c>
      <c r="G7019" s="126">
        <v>7.25</v>
      </c>
    </row>
    <row r="7020" spans="1:7" x14ac:dyDescent="0.25">
      <c r="A7020" s="126">
        <v>36174</v>
      </c>
      <c r="B7020" s="126" t="s">
        <v>4698</v>
      </c>
      <c r="C7020" s="126" t="s">
        <v>443</v>
      </c>
      <c r="D7020" s="126">
        <v>375</v>
      </c>
      <c r="E7020" s="126">
        <v>12</v>
      </c>
      <c r="F7020" s="126" t="s">
        <v>6449</v>
      </c>
      <c r="G7020" s="126">
        <v>7.25</v>
      </c>
    </row>
    <row r="7021" spans="1:7" x14ac:dyDescent="0.25">
      <c r="A7021" s="126">
        <v>37716</v>
      </c>
      <c r="B7021" s="126" t="s">
        <v>5131</v>
      </c>
      <c r="C7021" s="126" t="s">
        <v>443</v>
      </c>
      <c r="D7021" s="126">
        <v>473</v>
      </c>
      <c r="E7021" s="126">
        <v>24</v>
      </c>
      <c r="F7021" s="126" t="s">
        <v>6615</v>
      </c>
      <c r="G7021" s="126">
        <v>4.4000000000000004</v>
      </c>
    </row>
    <row r="7022" spans="1:7" x14ac:dyDescent="0.25">
      <c r="A7022" s="126">
        <v>37716</v>
      </c>
      <c r="B7022" s="126" t="s">
        <v>5131</v>
      </c>
      <c r="C7022" s="126" t="s">
        <v>443</v>
      </c>
      <c r="D7022" s="126">
        <v>473</v>
      </c>
      <c r="E7022" s="126">
        <v>24</v>
      </c>
      <c r="F7022" s="126" t="s">
        <v>6615</v>
      </c>
      <c r="G7022" s="126">
        <v>4.4000000000000004</v>
      </c>
    </row>
    <row r="7023" spans="1:7" x14ac:dyDescent="0.25">
      <c r="A7023" s="126">
        <v>35551</v>
      </c>
      <c r="B7023" s="126" t="s">
        <v>4363</v>
      </c>
      <c r="C7023" s="126" t="s">
        <v>443</v>
      </c>
      <c r="D7023" s="126">
        <v>473</v>
      </c>
      <c r="E7023" s="126">
        <v>24</v>
      </c>
      <c r="F7023" s="126" t="s">
        <v>6638</v>
      </c>
      <c r="G7023" s="126">
        <v>4.3899999999999997</v>
      </c>
    </row>
    <row r="7024" spans="1:7" x14ac:dyDescent="0.25">
      <c r="A7024" s="126">
        <v>35551</v>
      </c>
      <c r="B7024" s="126" t="s">
        <v>4363</v>
      </c>
      <c r="C7024" s="126" t="s">
        <v>443</v>
      </c>
      <c r="D7024" s="126">
        <v>473</v>
      </c>
      <c r="E7024" s="126">
        <v>24</v>
      </c>
      <c r="F7024" s="126" t="s">
        <v>6638</v>
      </c>
      <c r="G7024" s="126">
        <v>4.3899999999999997</v>
      </c>
    </row>
    <row r="7025" spans="1:7" x14ac:dyDescent="0.25">
      <c r="A7025" s="126">
        <v>37319</v>
      </c>
      <c r="B7025" s="126" t="s">
        <v>4928</v>
      </c>
      <c r="C7025" s="126" t="s">
        <v>442</v>
      </c>
      <c r="D7025" s="126">
        <v>750</v>
      </c>
      <c r="E7025" s="126">
        <v>12</v>
      </c>
      <c r="F7025" s="126" t="s">
        <v>5957</v>
      </c>
      <c r="G7025" s="126">
        <v>18.989999999999998</v>
      </c>
    </row>
    <row r="7026" spans="1:7" x14ac:dyDescent="0.25">
      <c r="A7026" s="126">
        <v>37320</v>
      </c>
      <c r="B7026" s="126" t="s">
        <v>4927</v>
      </c>
      <c r="C7026" s="126" t="s">
        <v>442</v>
      </c>
      <c r="D7026" s="126">
        <v>750</v>
      </c>
      <c r="E7026" s="126">
        <v>12</v>
      </c>
      <c r="F7026" s="126" t="s">
        <v>6026</v>
      </c>
      <c r="G7026" s="126">
        <v>24.99</v>
      </c>
    </row>
    <row r="7027" spans="1:7" x14ac:dyDescent="0.25">
      <c r="A7027" s="126">
        <v>36834</v>
      </c>
      <c r="B7027" s="126" t="s">
        <v>1501</v>
      </c>
      <c r="C7027" s="126" t="s">
        <v>443</v>
      </c>
      <c r="D7027" s="126">
        <v>473</v>
      </c>
      <c r="E7027" s="126">
        <v>24</v>
      </c>
      <c r="F7027" s="126" t="s">
        <v>6180</v>
      </c>
      <c r="G7027" s="126">
        <v>3.48</v>
      </c>
    </row>
    <row r="7028" spans="1:7" x14ac:dyDescent="0.25">
      <c r="A7028" s="126">
        <v>36834</v>
      </c>
      <c r="B7028" s="126" t="s">
        <v>1501</v>
      </c>
      <c r="C7028" s="126" t="s">
        <v>443</v>
      </c>
      <c r="D7028" s="126">
        <v>473</v>
      </c>
      <c r="E7028" s="126">
        <v>24</v>
      </c>
      <c r="F7028" s="126" t="s">
        <v>6180</v>
      </c>
      <c r="G7028" s="126">
        <v>3.48</v>
      </c>
    </row>
    <row r="7029" spans="1:7" x14ac:dyDescent="0.25">
      <c r="A7029" s="126">
        <v>37149</v>
      </c>
      <c r="B7029" s="126" t="s">
        <v>4878</v>
      </c>
      <c r="C7029" s="126" t="s">
        <v>443</v>
      </c>
      <c r="D7029" s="126">
        <v>355</v>
      </c>
      <c r="E7029" s="126">
        <v>24</v>
      </c>
      <c r="F7029" s="126" t="s">
        <v>6257</v>
      </c>
      <c r="G7029" s="126">
        <v>6.85</v>
      </c>
    </row>
    <row r="7030" spans="1:7" x14ac:dyDescent="0.25">
      <c r="A7030" s="126">
        <v>37149</v>
      </c>
      <c r="B7030" s="126" t="s">
        <v>4878</v>
      </c>
      <c r="C7030" s="126" t="s">
        <v>443</v>
      </c>
      <c r="D7030" s="126">
        <v>355</v>
      </c>
      <c r="E7030" s="126">
        <v>24</v>
      </c>
      <c r="F7030" s="126" t="s">
        <v>6257</v>
      </c>
      <c r="G7030" s="126">
        <v>6.85</v>
      </c>
    </row>
    <row r="7031" spans="1:7" x14ac:dyDescent="0.25">
      <c r="A7031" s="126">
        <v>36016</v>
      </c>
      <c r="B7031" s="126" t="s">
        <v>4481</v>
      </c>
      <c r="C7031" s="126" t="s">
        <v>443</v>
      </c>
      <c r="D7031" s="126">
        <v>473</v>
      </c>
      <c r="E7031" s="126">
        <v>24</v>
      </c>
      <c r="F7031" s="126" t="s">
        <v>6179</v>
      </c>
      <c r="G7031" s="126">
        <v>3.15</v>
      </c>
    </row>
    <row r="7032" spans="1:7" x14ac:dyDescent="0.25">
      <c r="A7032" s="126">
        <v>36016</v>
      </c>
      <c r="B7032" s="126" t="s">
        <v>4481</v>
      </c>
      <c r="C7032" s="126" t="s">
        <v>443</v>
      </c>
      <c r="D7032" s="126">
        <v>473</v>
      </c>
      <c r="E7032" s="126">
        <v>24</v>
      </c>
      <c r="F7032" s="126" t="s">
        <v>6179</v>
      </c>
      <c r="G7032" s="126">
        <v>3.15</v>
      </c>
    </row>
    <row r="7033" spans="1:7" x14ac:dyDescent="0.25">
      <c r="A7033" s="126">
        <v>35583</v>
      </c>
      <c r="B7033" s="126" t="s">
        <v>4608</v>
      </c>
      <c r="C7033" s="126" t="s">
        <v>441</v>
      </c>
      <c r="D7033" s="126">
        <v>750</v>
      </c>
      <c r="E7033" s="126">
        <v>12</v>
      </c>
      <c r="F7033" s="126" t="s">
        <v>6333</v>
      </c>
      <c r="G7033" s="126">
        <v>53.49</v>
      </c>
    </row>
    <row r="7034" spans="1:7" x14ac:dyDescent="0.25">
      <c r="A7034" s="126">
        <v>35941</v>
      </c>
      <c r="B7034" s="126" t="s">
        <v>4460</v>
      </c>
      <c r="C7034" s="126" t="s">
        <v>442</v>
      </c>
      <c r="D7034" s="126">
        <v>750</v>
      </c>
      <c r="E7034" s="126">
        <v>12</v>
      </c>
      <c r="F7034" s="126" t="s">
        <v>6026</v>
      </c>
      <c r="G7034" s="126">
        <v>17.989999999999998</v>
      </c>
    </row>
    <row r="7035" spans="1:7" x14ac:dyDescent="0.25">
      <c r="A7035" s="126">
        <v>37808</v>
      </c>
      <c r="B7035" s="126" t="s">
        <v>5142</v>
      </c>
      <c r="C7035" s="126" t="s">
        <v>443</v>
      </c>
      <c r="D7035" s="126">
        <v>473</v>
      </c>
      <c r="E7035" s="126">
        <v>24</v>
      </c>
      <c r="F7035" s="126" t="s">
        <v>6449</v>
      </c>
      <c r="G7035" s="126">
        <v>4.91</v>
      </c>
    </row>
    <row r="7036" spans="1:7" x14ac:dyDescent="0.25">
      <c r="A7036" s="126">
        <v>37808</v>
      </c>
      <c r="B7036" s="126" t="s">
        <v>5142</v>
      </c>
      <c r="C7036" s="126" t="s">
        <v>443</v>
      </c>
      <c r="D7036" s="126">
        <v>473</v>
      </c>
      <c r="E7036" s="126">
        <v>24</v>
      </c>
      <c r="F7036" s="126" t="s">
        <v>6449</v>
      </c>
      <c r="G7036" s="126">
        <v>4.91</v>
      </c>
    </row>
    <row r="7037" spans="1:7" x14ac:dyDescent="0.25">
      <c r="A7037" s="126">
        <v>37982</v>
      </c>
      <c r="B7037" s="126" t="s">
        <v>5143</v>
      </c>
      <c r="C7037" s="126" t="s">
        <v>443</v>
      </c>
      <c r="D7037" s="126">
        <v>473</v>
      </c>
      <c r="E7037" s="126">
        <v>24</v>
      </c>
      <c r="F7037" s="126" t="s">
        <v>6413</v>
      </c>
      <c r="G7037" s="126">
        <v>3.59</v>
      </c>
    </row>
    <row r="7038" spans="1:7" x14ac:dyDescent="0.25">
      <c r="A7038" s="126">
        <v>37982</v>
      </c>
      <c r="B7038" s="126" t="s">
        <v>5143</v>
      </c>
      <c r="C7038" s="126" t="s">
        <v>443</v>
      </c>
      <c r="D7038" s="126">
        <v>473</v>
      </c>
      <c r="E7038" s="126">
        <v>24</v>
      </c>
      <c r="F7038" s="126" t="s">
        <v>6413</v>
      </c>
      <c r="G7038" s="126">
        <v>3.59</v>
      </c>
    </row>
    <row r="7039" spans="1:7" x14ac:dyDescent="0.25">
      <c r="A7039" s="126">
        <v>36339</v>
      </c>
      <c r="B7039" s="126" t="s">
        <v>4736</v>
      </c>
      <c r="C7039" s="126" t="s">
        <v>444</v>
      </c>
      <c r="D7039" s="126">
        <v>4260</v>
      </c>
      <c r="E7039" s="126">
        <v>2</v>
      </c>
      <c r="F7039" s="126" t="s">
        <v>6182</v>
      </c>
      <c r="G7039" s="126">
        <v>29.9</v>
      </c>
    </row>
    <row r="7040" spans="1:7" x14ac:dyDescent="0.25">
      <c r="A7040" s="126">
        <v>36339</v>
      </c>
      <c r="B7040" s="126" t="s">
        <v>4736</v>
      </c>
      <c r="C7040" s="126" t="s">
        <v>444</v>
      </c>
      <c r="D7040" s="126">
        <v>4260</v>
      </c>
      <c r="E7040" s="126">
        <v>2</v>
      </c>
      <c r="F7040" s="126" t="s">
        <v>6182</v>
      </c>
      <c r="G7040" s="126">
        <v>29.9</v>
      </c>
    </row>
    <row r="7041" spans="1:7" x14ac:dyDescent="0.25">
      <c r="A7041" s="126">
        <v>36340</v>
      </c>
      <c r="B7041" s="126" t="s">
        <v>4992</v>
      </c>
      <c r="C7041" s="126" t="s">
        <v>444</v>
      </c>
      <c r="D7041" s="126">
        <v>4260</v>
      </c>
      <c r="E7041" s="126">
        <v>2</v>
      </c>
      <c r="F7041" s="126" t="s">
        <v>6182</v>
      </c>
      <c r="G7041" s="126">
        <v>29.9</v>
      </c>
    </row>
    <row r="7042" spans="1:7" x14ac:dyDescent="0.25">
      <c r="A7042" s="126">
        <v>36340</v>
      </c>
      <c r="B7042" s="126" t="s">
        <v>4992</v>
      </c>
      <c r="C7042" s="126" t="s">
        <v>444</v>
      </c>
      <c r="D7042" s="126">
        <v>4260</v>
      </c>
      <c r="E7042" s="126">
        <v>2</v>
      </c>
      <c r="F7042" s="126" t="s">
        <v>6182</v>
      </c>
      <c r="G7042" s="126">
        <v>29.9</v>
      </c>
    </row>
    <row r="7043" spans="1:7" x14ac:dyDescent="0.25">
      <c r="A7043" s="126">
        <v>36319</v>
      </c>
      <c r="B7043" s="126" t="s">
        <v>4731</v>
      </c>
      <c r="C7043" s="126" t="s">
        <v>442</v>
      </c>
      <c r="D7043" s="126">
        <v>750</v>
      </c>
      <c r="E7043" s="126">
        <v>12</v>
      </c>
      <c r="F7043" s="126" t="s">
        <v>5972</v>
      </c>
      <c r="G7043" s="126">
        <v>39.99</v>
      </c>
    </row>
    <row r="7044" spans="1:7" x14ac:dyDescent="0.25">
      <c r="A7044" s="126">
        <v>36286</v>
      </c>
      <c r="B7044" s="126" t="s">
        <v>4756</v>
      </c>
      <c r="C7044" s="126" t="s">
        <v>442</v>
      </c>
      <c r="D7044" s="126">
        <v>4000</v>
      </c>
      <c r="E7044" s="126">
        <v>4</v>
      </c>
      <c r="F7044" s="126" t="s">
        <v>5844</v>
      </c>
      <c r="G7044" s="126">
        <v>37.99</v>
      </c>
    </row>
    <row r="7045" spans="1:7" x14ac:dyDescent="0.25">
      <c r="A7045" s="126">
        <v>36341</v>
      </c>
      <c r="B7045" s="126" t="s">
        <v>4711</v>
      </c>
      <c r="C7045" s="126" t="s">
        <v>443</v>
      </c>
      <c r="D7045" s="126">
        <v>473</v>
      </c>
      <c r="E7045" s="126">
        <v>24</v>
      </c>
      <c r="F7045" s="126" t="s">
        <v>6431</v>
      </c>
      <c r="G7045" s="126">
        <v>3.49</v>
      </c>
    </row>
    <row r="7046" spans="1:7" x14ac:dyDescent="0.25">
      <c r="A7046" s="126">
        <v>36341</v>
      </c>
      <c r="B7046" s="126" t="s">
        <v>4711</v>
      </c>
      <c r="C7046" s="126" t="s">
        <v>443</v>
      </c>
      <c r="D7046" s="126">
        <v>473</v>
      </c>
      <c r="E7046" s="126">
        <v>24</v>
      </c>
      <c r="F7046" s="126" t="s">
        <v>6431</v>
      </c>
      <c r="G7046" s="126">
        <v>3.49</v>
      </c>
    </row>
    <row r="7047" spans="1:7" x14ac:dyDescent="0.25">
      <c r="A7047" s="126">
        <v>36899</v>
      </c>
      <c r="B7047" s="126" t="s">
        <v>4840</v>
      </c>
      <c r="C7047" s="126" t="s">
        <v>443</v>
      </c>
      <c r="D7047" s="126">
        <v>3784</v>
      </c>
      <c r="E7047" s="126">
        <v>3</v>
      </c>
      <c r="F7047" s="126" t="s">
        <v>6195</v>
      </c>
      <c r="G7047" s="126">
        <v>23.25</v>
      </c>
    </row>
    <row r="7048" spans="1:7" x14ac:dyDescent="0.25">
      <c r="A7048" s="126">
        <v>36899</v>
      </c>
      <c r="B7048" s="126" t="s">
        <v>4840</v>
      </c>
      <c r="C7048" s="126" t="s">
        <v>443</v>
      </c>
      <c r="D7048" s="126">
        <v>3784</v>
      </c>
      <c r="E7048" s="126">
        <v>3</v>
      </c>
      <c r="F7048" s="126" t="s">
        <v>6195</v>
      </c>
      <c r="G7048" s="126">
        <v>23.25</v>
      </c>
    </row>
    <row r="7049" spans="1:7" x14ac:dyDescent="0.25">
      <c r="A7049" s="126">
        <v>37683</v>
      </c>
      <c r="B7049" s="126" t="s">
        <v>5155</v>
      </c>
      <c r="C7049" s="126" t="s">
        <v>441</v>
      </c>
      <c r="D7049" s="126">
        <v>750</v>
      </c>
      <c r="E7049" s="126">
        <v>12</v>
      </c>
      <c r="F7049" s="126" t="s">
        <v>5786</v>
      </c>
      <c r="G7049" s="126">
        <v>35.99</v>
      </c>
    </row>
    <row r="7050" spans="1:7" x14ac:dyDescent="0.25">
      <c r="A7050" s="126">
        <v>36171</v>
      </c>
      <c r="B7050" s="126" t="s">
        <v>4697</v>
      </c>
      <c r="C7050" s="126" t="s">
        <v>443</v>
      </c>
      <c r="D7050" s="126">
        <v>375</v>
      </c>
      <c r="E7050" s="126">
        <v>12</v>
      </c>
      <c r="F7050" s="126" t="s">
        <v>6449</v>
      </c>
      <c r="G7050" s="126">
        <v>5.96</v>
      </c>
    </row>
    <row r="7051" spans="1:7" x14ac:dyDescent="0.25">
      <c r="A7051" s="126">
        <v>36171</v>
      </c>
      <c r="B7051" s="126" t="s">
        <v>4697</v>
      </c>
      <c r="C7051" s="126" t="s">
        <v>443</v>
      </c>
      <c r="D7051" s="126">
        <v>375</v>
      </c>
      <c r="E7051" s="126">
        <v>12</v>
      </c>
      <c r="F7051" s="126" t="s">
        <v>6449</v>
      </c>
      <c r="G7051" s="126">
        <v>5.96</v>
      </c>
    </row>
    <row r="7052" spans="1:7" x14ac:dyDescent="0.25">
      <c r="A7052" s="126">
        <v>36287</v>
      </c>
      <c r="B7052" s="126" t="s">
        <v>4757</v>
      </c>
      <c r="C7052" s="126" t="s">
        <v>442</v>
      </c>
      <c r="D7052" s="126">
        <v>4000</v>
      </c>
      <c r="E7052" s="126">
        <v>4</v>
      </c>
      <c r="F7052" s="126" t="s">
        <v>5844</v>
      </c>
      <c r="G7052" s="126">
        <v>37.99</v>
      </c>
    </row>
    <row r="7053" spans="1:7" x14ac:dyDescent="0.25">
      <c r="A7053" s="126">
        <v>36431</v>
      </c>
      <c r="B7053" s="126" t="s">
        <v>986</v>
      </c>
      <c r="C7053" s="126" t="s">
        <v>443</v>
      </c>
      <c r="D7053" s="126">
        <v>473</v>
      </c>
      <c r="E7053" s="126">
        <v>12</v>
      </c>
      <c r="F7053" s="126" t="s">
        <v>6182</v>
      </c>
      <c r="G7053" s="126">
        <v>3.51</v>
      </c>
    </row>
    <row r="7054" spans="1:7" x14ac:dyDescent="0.25">
      <c r="A7054" s="126">
        <v>36431</v>
      </c>
      <c r="B7054" s="126" t="s">
        <v>986</v>
      </c>
      <c r="C7054" s="126" t="s">
        <v>443</v>
      </c>
      <c r="D7054" s="126">
        <v>473</v>
      </c>
      <c r="E7054" s="126">
        <v>12</v>
      </c>
      <c r="F7054" s="126" t="s">
        <v>6182</v>
      </c>
      <c r="G7054" s="126">
        <v>3.51</v>
      </c>
    </row>
    <row r="7055" spans="1:7" x14ac:dyDescent="0.25">
      <c r="A7055" s="126">
        <v>36902</v>
      </c>
      <c r="B7055" s="126" t="s">
        <v>5005</v>
      </c>
      <c r="C7055" s="126" t="s">
        <v>443</v>
      </c>
      <c r="D7055" s="126">
        <v>473</v>
      </c>
      <c r="E7055" s="126">
        <v>24</v>
      </c>
      <c r="F7055" s="126" t="s">
        <v>6195</v>
      </c>
      <c r="G7055" s="126">
        <v>3.23</v>
      </c>
    </row>
    <row r="7056" spans="1:7" x14ac:dyDescent="0.25">
      <c r="A7056" s="126">
        <v>36902</v>
      </c>
      <c r="B7056" s="126" t="s">
        <v>5005</v>
      </c>
      <c r="C7056" s="126" t="s">
        <v>443</v>
      </c>
      <c r="D7056" s="126">
        <v>473</v>
      </c>
      <c r="E7056" s="126">
        <v>24</v>
      </c>
      <c r="F7056" s="126" t="s">
        <v>6195</v>
      </c>
      <c r="G7056" s="126">
        <v>3.23</v>
      </c>
    </row>
    <row r="7057" spans="1:7" x14ac:dyDescent="0.25">
      <c r="A7057" s="126">
        <v>36293</v>
      </c>
      <c r="B7057" s="126" t="s">
        <v>4726</v>
      </c>
      <c r="C7057" s="126" t="s">
        <v>443</v>
      </c>
      <c r="D7057" s="126">
        <v>473</v>
      </c>
      <c r="E7057" s="126">
        <v>24</v>
      </c>
      <c r="F7057" s="126" t="s">
        <v>6656</v>
      </c>
      <c r="G7057" s="126">
        <v>3.99</v>
      </c>
    </row>
    <row r="7058" spans="1:7" x14ac:dyDescent="0.25">
      <c r="A7058" s="126">
        <v>36293</v>
      </c>
      <c r="B7058" s="126" t="s">
        <v>4726</v>
      </c>
      <c r="C7058" s="126" t="s">
        <v>443</v>
      </c>
      <c r="D7058" s="126">
        <v>473</v>
      </c>
      <c r="E7058" s="126">
        <v>24</v>
      </c>
      <c r="F7058" s="126" t="s">
        <v>6656</v>
      </c>
      <c r="G7058" s="126">
        <v>3.99</v>
      </c>
    </row>
    <row r="7059" spans="1:7" x14ac:dyDescent="0.25">
      <c r="A7059" s="126">
        <v>36297</v>
      </c>
      <c r="B7059" s="126" t="s">
        <v>4709</v>
      </c>
      <c r="C7059" s="126" t="s">
        <v>443</v>
      </c>
      <c r="D7059" s="126">
        <v>473</v>
      </c>
      <c r="E7059" s="126">
        <v>24</v>
      </c>
      <c r="F7059" s="126" t="s">
        <v>6413</v>
      </c>
      <c r="G7059" s="126">
        <v>3.59</v>
      </c>
    </row>
    <row r="7060" spans="1:7" x14ac:dyDescent="0.25">
      <c r="A7060" s="126">
        <v>36297</v>
      </c>
      <c r="B7060" s="126" t="s">
        <v>4709</v>
      </c>
      <c r="C7060" s="126" t="s">
        <v>443</v>
      </c>
      <c r="D7060" s="126">
        <v>473</v>
      </c>
      <c r="E7060" s="126">
        <v>24</v>
      </c>
      <c r="F7060" s="126" t="s">
        <v>6413</v>
      </c>
      <c r="G7060" s="126">
        <v>3.59</v>
      </c>
    </row>
    <row r="7061" spans="1:7" x14ac:dyDescent="0.25">
      <c r="A7061" s="126">
        <v>35803</v>
      </c>
      <c r="B7061" s="126" t="s">
        <v>6791</v>
      </c>
      <c r="C7061" s="126" t="s">
        <v>441</v>
      </c>
      <c r="D7061" s="126">
        <v>375</v>
      </c>
      <c r="E7061" s="126">
        <v>6</v>
      </c>
      <c r="F7061" s="126" t="s">
        <v>5946</v>
      </c>
      <c r="G7061" s="126">
        <v>27.99</v>
      </c>
    </row>
    <row r="7062" spans="1:7" x14ac:dyDescent="0.25">
      <c r="A7062" s="126">
        <v>37526</v>
      </c>
      <c r="B7062" s="126" t="s">
        <v>4916</v>
      </c>
      <c r="C7062" s="126" t="s">
        <v>442</v>
      </c>
      <c r="D7062" s="126">
        <v>750</v>
      </c>
      <c r="E7062" s="126">
        <v>6</v>
      </c>
      <c r="F7062" s="126" t="s">
        <v>5754</v>
      </c>
      <c r="G7062" s="126">
        <v>18.989999999999998</v>
      </c>
    </row>
    <row r="7063" spans="1:7" x14ac:dyDescent="0.25">
      <c r="A7063" s="126">
        <v>37528</v>
      </c>
      <c r="B7063" s="126" t="s">
        <v>4914</v>
      </c>
      <c r="C7063" s="126" t="s">
        <v>442</v>
      </c>
      <c r="D7063" s="126">
        <v>3000</v>
      </c>
      <c r="E7063" s="126">
        <v>4</v>
      </c>
      <c r="F7063" s="126" t="s">
        <v>5965</v>
      </c>
      <c r="G7063" s="126">
        <v>39.99</v>
      </c>
    </row>
    <row r="7064" spans="1:7" x14ac:dyDescent="0.25">
      <c r="A7064" s="126">
        <v>37542</v>
      </c>
      <c r="B7064" s="126" t="s">
        <v>4911</v>
      </c>
      <c r="C7064" s="126" t="s">
        <v>444</v>
      </c>
      <c r="D7064" s="126">
        <v>4260</v>
      </c>
      <c r="E7064" s="126">
        <v>1</v>
      </c>
      <c r="F7064" s="126" t="s">
        <v>6179</v>
      </c>
      <c r="G7064" s="126">
        <v>28.99</v>
      </c>
    </row>
    <row r="7065" spans="1:7" x14ac:dyDescent="0.25">
      <c r="A7065" s="126">
        <v>38071</v>
      </c>
      <c r="B7065" s="126" t="s">
        <v>5171</v>
      </c>
      <c r="C7065" s="126" t="s">
        <v>443</v>
      </c>
      <c r="D7065" s="126">
        <v>2840</v>
      </c>
      <c r="E7065" s="126">
        <v>3</v>
      </c>
      <c r="F7065" s="126" t="s">
        <v>6578</v>
      </c>
      <c r="G7065" s="126">
        <v>18.940000000000001</v>
      </c>
    </row>
    <row r="7066" spans="1:7" x14ac:dyDescent="0.25">
      <c r="A7066" s="126">
        <v>38071</v>
      </c>
      <c r="B7066" s="126" t="s">
        <v>5171</v>
      </c>
      <c r="C7066" s="126" t="s">
        <v>443</v>
      </c>
      <c r="D7066" s="126">
        <v>2840</v>
      </c>
      <c r="E7066" s="126">
        <v>3</v>
      </c>
      <c r="F7066" s="126" t="s">
        <v>6578</v>
      </c>
      <c r="G7066" s="126">
        <v>18.940000000000001</v>
      </c>
    </row>
    <row r="7067" spans="1:7" x14ac:dyDescent="0.25">
      <c r="A7067" s="126">
        <v>36878</v>
      </c>
      <c r="B7067" s="126" t="s">
        <v>5166</v>
      </c>
      <c r="C7067" s="126" t="s">
        <v>444</v>
      </c>
      <c r="D7067" s="126">
        <v>2000</v>
      </c>
      <c r="E7067" s="126">
        <v>8</v>
      </c>
      <c r="F7067" s="126" t="s">
        <v>6156</v>
      </c>
      <c r="G7067" s="126">
        <v>10.99</v>
      </c>
    </row>
    <row r="7068" spans="1:7" x14ac:dyDescent="0.25">
      <c r="A7068" s="126">
        <v>37902</v>
      </c>
      <c r="B7068" s="126" t="s">
        <v>5276</v>
      </c>
      <c r="C7068" s="126" t="s">
        <v>443</v>
      </c>
      <c r="D7068" s="126">
        <v>2130</v>
      </c>
      <c r="E7068" s="126">
        <v>4</v>
      </c>
      <c r="F7068" s="126" t="s">
        <v>6180</v>
      </c>
      <c r="G7068" s="126">
        <v>15.99</v>
      </c>
    </row>
    <row r="7069" spans="1:7" x14ac:dyDescent="0.25">
      <c r="A7069" s="126">
        <v>37902</v>
      </c>
      <c r="B7069" s="126" t="s">
        <v>5276</v>
      </c>
      <c r="C7069" s="126" t="s">
        <v>443</v>
      </c>
      <c r="D7069" s="126">
        <v>2130</v>
      </c>
      <c r="E7069" s="126">
        <v>4</v>
      </c>
      <c r="F7069" s="126" t="s">
        <v>6180</v>
      </c>
      <c r="G7069" s="126">
        <v>15.99</v>
      </c>
    </row>
    <row r="7070" spans="1:7" x14ac:dyDescent="0.25">
      <c r="A7070" s="126">
        <v>36961</v>
      </c>
      <c r="B7070" s="126" t="s">
        <v>5014</v>
      </c>
      <c r="C7070" s="126" t="s">
        <v>441</v>
      </c>
      <c r="D7070" s="126">
        <v>750</v>
      </c>
      <c r="E7070" s="126">
        <v>6</v>
      </c>
      <c r="F7070" s="126" t="s">
        <v>5779</v>
      </c>
      <c r="G7070" s="126">
        <v>44.99</v>
      </c>
    </row>
    <row r="7071" spans="1:7" x14ac:dyDescent="0.25">
      <c r="A7071" s="126">
        <v>37156</v>
      </c>
      <c r="B7071" s="126" t="s">
        <v>4875</v>
      </c>
      <c r="C7071" s="126" t="s">
        <v>442</v>
      </c>
      <c r="D7071" s="126">
        <v>750</v>
      </c>
      <c r="E7071" s="126">
        <v>12</v>
      </c>
      <c r="F7071" s="126" t="s">
        <v>5999</v>
      </c>
      <c r="G7071" s="126">
        <v>12.99</v>
      </c>
    </row>
    <row r="7072" spans="1:7" x14ac:dyDescent="0.25">
      <c r="A7072" s="126">
        <v>37157</v>
      </c>
      <c r="B7072" s="126" t="s">
        <v>4874</v>
      </c>
      <c r="C7072" s="126" t="s">
        <v>442</v>
      </c>
      <c r="D7072" s="126">
        <v>750</v>
      </c>
      <c r="E7072" s="126">
        <v>12</v>
      </c>
      <c r="F7072" s="126" t="s">
        <v>5999</v>
      </c>
      <c r="G7072" s="126">
        <v>12.99</v>
      </c>
    </row>
    <row r="7073" spans="1:7" x14ac:dyDescent="0.25">
      <c r="A7073" s="126">
        <v>36969</v>
      </c>
      <c r="B7073" s="126" t="s">
        <v>5007</v>
      </c>
      <c r="C7073" s="126" t="s">
        <v>443</v>
      </c>
      <c r="D7073" s="126">
        <v>473</v>
      </c>
      <c r="E7073" s="126">
        <v>24</v>
      </c>
      <c r="F7073" s="126" t="s">
        <v>6650</v>
      </c>
      <c r="G7073" s="126">
        <v>3.95</v>
      </c>
    </row>
    <row r="7074" spans="1:7" x14ac:dyDescent="0.25">
      <c r="A7074" s="126">
        <v>35631</v>
      </c>
      <c r="B7074" s="126" t="s">
        <v>4507</v>
      </c>
      <c r="C7074" s="126" t="s">
        <v>443</v>
      </c>
      <c r="D7074" s="126">
        <v>4260</v>
      </c>
      <c r="E7074" s="126">
        <v>2</v>
      </c>
      <c r="F7074" s="126" t="s">
        <v>5984</v>
      </c>
      <c r="G7074" s="126">
        <v>26.99</v>
      </c>
    </row>
    <row r="7075" spans="1:7" x14ac:dyDescent="0.25">
      <c r="A7075" s="126">
        <v>35631</v>
      </c>
      <c r="B7075" s="126" t="s">
        <v>4507</v>
      </c>
      <c r="C7075" s="126" t="s">
        <v>443</v>
      </c>
      <c r="D7075" s="126">
        <v>4260</v>
      </c>
      <c r="E7075" s="126">
        <v>2</v>
      </c>
      <c r="F7075" s="126" t="s">
        <v>5984</v>
      </c>
      <c r="G7075" s="126">
        <v>26.99</v>
      </c>
    </row>
    <row r="7076" spans="1:7" x14ac:dyDescent="0.25">
      <c r="A7076" s="126">
        <v>35918</v>
      </c>
      <c r="B7076" s="126" t="s">
        <v>4456</v>
      </c>
      <c r="C7076" s="126" t="s">
        <v>442</v>
      </c>
      <c r="D7076" s="126">
        <v>750</v>
      </c>
      <c r="E7076" s="126">
        <v>12</v>
      </c>
      <c r="F7076" s="126" t="s">
        <v>6416</v>
      </c>
      <c r="G7076" s="126">
        <v>155.74</v>
      </c>
    </row>
    <row r="7077" spans="1:7" x14ac:dyDescent="0.25">
      <c r="A7077" s="126">
        <v>37269</v>
      </c>
      <c r="B7077" s="126" t="s">
        <v>4938</v>
      </c>
      <c r="C7077" s="126" t="s">
        <v>441</v>
      </c>
      <c r="D7077" s="126">
        <v>700</v>
      </c>
      <c r="E7077" s="126">
        <v>6</v>
      </c>
      <c r="F7077" s="126" t="s">
        <v>5999</v>
      </c>
      <c r="G7077" s="126">
        <v>49.99</v>
      </c>
    </row>
    <row r="7078" spans="1:7" x14ac:dyDescent="0.25">
      <c r="A7078" s="126">
        <v>37547</v>
      </c>
      <c r="B7078" s="126" t="s">
        <v>4908</v>
      </c>
      <c r="C7078" s="126" t="s">
        <v>444</v>
      </c>
      <c r="D7078" s="126">
        <v>2130</v>
      </c>
      <c r="E7078" s="126">
        <v>4</v>
      </c>
      <c r="F7078" s="126" t="s">
        <v>6179</v>
      </c>
      <c r="G7078" s="126">
        <v>15.99</v>
      </c>
    </row>
    <row r="7079" spans="1:7" x14ac:dyDescent="0.25">
      <c r="A7079" s="126">
        <v>35646</v>
      </c>
      <c r="B7079" s="126" t="s">
        <v>6793</v>
      </c>
      <c r="C7079" s="126" t="s">
        <v>443</v>
      </c>
      <c r="D7079" s="126">
        <v>473</v>
      </c>
      <c r="E7079" s="126">
        <v>24</v>
      </c>
      <c r="F7079" s="126" t="s">
        <v>6570</v>
      </c>
      <c r="G7079" s="126">
        <v>3.79</v>
      </c>
    </row>
    <row r="7080" spans="1:7" x14ac:dyDescent="0.25">
      <c r="A7080" s="126">
        <v>36331</v>
      </c>
      <c r="B7080" s="126" t="s">
        <v>4734</v>
      </c>
      <c r="C7080" s="126" t="s">
        <v>441</v>
      </c>
      <c r="D7080" s="126">
        <v>750</v>
      </c>
      <c r="E7080" s="126">
        <v>12</v>
      </c>
      <c r="F7080" s="126" t="s">
        <v>5786</v>
      </c>
      <c r="G7080" s="126">
        <v>39.99</v>
      </c>
    </row>
    <row r="7081" spans="1:7" x14ac:dyDescent="0.25">
      <c r="A7081" s="126">
        <v>35920</v>
      </c>
      <c r="B7081" s="126" t="s">
        <v>4458</v>
      </c>
      <c r="C7081" s="126" t="s">
        <v>442</v>
      </c>
      <c r="D7081" s="126">
        <v>750</v>
      </c>
      <c r="E7081" s="126">
        <v>12</v>
      </c>
      <c r="F7081" s="126" t="s">
        <v>6416</v>
      </c>
      <c r="G7081" s="126">
        <v>106.56</v>
      </c>
    </row>
    <row r="7082" spans="1:7" x14ac:dyDescent="0.25">
      <c r="A7082" s="126">
        <v>36478</v>
      </c>
      <c r="B7082" s="126" t="s">
        <v>4747</v>
      </c>
      <c r="C7082" s="126" t="s">
        <v>442</v>
      </c>
      <c r="D7082" s="126">
        <v>750</v>
      </c>
      <c r="E7082" s="126">
        <v>12</v>
      </c>
      <c r="F7082" s="126" t="s">
        <v>5946</v>
      </c>
      <c r="G7082" s="126">
        <v>10.99</v>
      </c>
    </row>
    <row r="7083" spans="1:7" x14ac:dyDescent="0.25">
      <c r="A7083" s="126">
        <v>36479</v>
      </c>
      <c r="B7083" s="126" t="s">
        <v>4748</v>
      </c>
      <c r="C7083" s="126" t="s">
        <v>442</v>
      </c>
      <c r="D7083" s="126">
        <v>750</v>
      </c>
      <c r="E7083" s="126">
        <v>12</v>
      </c>
      <c r="F7083" s="126" t="s">
        <v>5946</v>
      </c>
      <c r="G7083" s="126">
        <v>10.99</v>
      </c>
    </row>
    <row r="7084" spans="1:7" x14ac:dyDescent="0.25">
      <c r="A7084" s="126">
        <v>36494</v>
      </c>
      <c r="B7084" s="126" t="s">
        <v>4488</v>
      </c>
      <c r="C7084" s="126" t="s">
        <v>442</v>
      </c>
      <c r="D7084" s="126">
        <v>750</v>
      </c>
      <c r="E7084" s="126">
        <v>12</v>
      </c>
      <c r="F7084" s="126" t="s">
        <v>5965</v>
      </c>
      <c r="G7084" s="126">
        <v>105.6</v>
      </c>
    </row>
    <row r="7085" spans="1:7" x14ac:dyDescent="0.25">
      <c r="A7085" s="126">
        <v>37480</v>
      </c>
      <c r="B7085" s="126" t="s">
        <v>4984</v>
      </c>
      <c r="C7085" s="126" t="s">
        <v>442</v>
      </c>
      <c r="D7085" s="126">
        <v>250</v>
      </c>
      <c r="E7085" s="126">
        <v>24</v>
      </c>
      <c r="F7085" s="126" t="s">
        <v>5957</v>
      </c>
      <c r="G7085" s="126">
        <v>3.99</v>
      </c>
    </row>
    <row r="7086" spans="1:7" x14ac:dyDescent="0.25">
      <c r="A7086" s="126">
        <v>36327</v>
      </c>
      <c r="B7086" s="126" t="s">
        <v>4733</v>
      </c>
      <c r="C7086" s="126" t="s">
        <v>441</v>
      </c>
      <c r="D7086" s="126">
        <v>750</v>
      </c>
      <c r="E7086" s="126">
        <v>6</v>
      </c>
      <c r="F7086" s="126" t="s">
        <v>5786</v>
      </c>
      <c r="G7086" s="126">
        <v>79.989999999999995</v>
      </c>
    </row>
    <row r="7087" spans="1:7" x14ac:dyDescent="0.25">
      <c r="A7087" s="126">
        <v>37722</v>
      </c>
      <c r="B7087" s="126" t="s">
        <v>4670</v>
      </c>
      <c r="C7087" s="126" t="s">
        <v>443</v>
      </c>
      <c r="D7087" s="126">
        <v>330</v>
      </c>
      <c r="E7087" s="126">
        <v>24</v>
      </c>
      <c r="F7087" s="126" t="s">
        <v>6199</v>
      </c>
      <c r="G7087" s="126">
        <v>2.62</v>
      </c>
    </row>
    <row r="7088" spans="1:7" x14ac:dyDescent="0.25">
      <c r="A7088" s="126">
        <v>37722</v>
      </c>
      <c r="B7088" s="126" t="s">
        <v>4670</v>
      </c>
      <c r="C7088" s="126" t="s">
        <v>443</v>
      </c>
      <c r="D7088" s="126">
        <v>330</v>
      </c>
      <c r="E7088" s="126">
        <v>24</v>
      </c>
      <c r="F7088" s="126" t="s">
        <v>6199</v>
      </c>
      <c r="G7088" s="126">
        <v>2.62</v>
      </c>
    </row>
    <row r="7089" spans="1:7" x14ac:dyDescent="0.25">
      <c r="A7089" s="126">
        <v>37812</v>
      </c>
      <c r="B7089" s="126" t="s">
        <v>5151</v>
      </c>
      <c r="C7089" s="126" t="s">
        <v>441</v>
      </c>
      <c r="D7089" s="126">
        <v>750</v>
      </c>
      <c r="E7089" s="126">
        <v>12</v>
      </c>
      <c r="F7089" s="126" t="s">
        <v>5754</v>
      </c>
      <c r="G7089" s="126">
        <v>38.49</v>
      </c>
    </row>
    <row r="7090" spans="1:7" x14ac:dyDescent="0.25">
      <c r="A7090" s="126">
        <v>37974</v>
      </c>
      <c r="B7090" s="126" t="s">
        <v>5152</v>
      </c>
      <c r="C7090" s="126" t="s">
        <v>442</v>
      </c>
      <c r="D7090" s="126">
        <v>4000</v>
      </c>
      <c r="E7090" s="126">
        <v>4</v>
      </c>
      <c r="F7090" s="126" t="s">
        <v>5946</v>
      </c>
      <c r="G7090" s="126">
        <v>39.79</v>
      </c>
    </row>
    <row r="7091" spans="1:7" x14ac:dyDescent="0.25">
      <c r="A7091" s="126">
        <v>37322</v>
      </c>
      <c r="B7091" s="126" t="s">
        <v>4925</v>
      </c>
      <c r="C7091" s="126" t="s">
        <v>442</v>
      </c>
      <c r="D7091" s="126">
        <v>750</v>
      </c>
      <c r="E7091" s="126">
        <v>12</v>
      </c>
      <c r="F7091" s="126" t="s">
        <v>5957</v>
      </c>
      <c r="G7091" s="126">
        <v>19.989999999999998</v>
      </c>
    </row>
    <row r="7092" spans="1:7" x14ac:dyDescent="0.25">
      <c r="A7092" s="126">
        <v>37985</v>
      </c>
      <c r="B7092" s="126" t="s">
        <v>5283</v>
      </c>
      <c r="C7092" s="126" t="s">
        <v>443</v>
      </c>
      <c r="D7092" s="126">
        <v>473</v>
      </c>
      <c r="E7092" s="126">
        <v>24</v>
      </c>
      <c r="F7092" s="126" t="s">
        <v>6413</v>
      </c>
      <c r="G7092" s="126">
        <v>6.28</v>
      </c>
    </row>
    <row r="7093" spans="1:7" x14ac:dyDescent="0.25">
      <c r="A7093" s="126">
        <v>37985</v>
      </c>
      <c r="B7093" s="126" t="s">
        <v>5283</v>
      </c>
      <c r="C7093" s="126" t="s">
        <v>443</v>
      </c>
      <c r="D7093" s="126">
        <v>473</v>
      </c>
      <c r="E7093" s="126">
        <v>24</v>
      </c>
      <c r="F7093" s="126" t="s">
        <v>6413</v>
      </c>
      <c r="G7093" s="126">
        <v>6.28</v>
      </c>
    </row>
    <row r="7094" spans="1:7" x14ac:dyDescent="0.25">
      <c r="A7094" s="126">
        <v>36147</v>
      </c>
      <c r="B7094" s="126" t="s">
        <v>6794</v>
      </c>
      <c r="C7094" s="126" t="s">
        <v>443</v>
      </c>
      <c r="D7094" s="126">
        <v>1419</v>
      </c>
      <c r="E7094" s="126">
        <v>6</v>
      </c>
      <c r="F7094" s="126" t="s">
        <v>6650</v>
      </c>
      <c r="G7094" s="126">
        <v>19.7</v>
      </c>
    </row>
    <row r="7095" spans="1:7" x14ac:dyDescent="0.25">
      <c r="A7095" s="126">
        <v>37482</v>
      </c>
      <c r="B7095" s="126" t="s">
        <v>4983</v>
      </c>
      <c r="C7095" s="126" t="s">
        <v>442</v>
      </c>
      <c r="D7095" s="126">
        <v>250</v>
      </c>
      <c r="E7095" s="126">
        <v>24</v>
      </c>
      <c r="F7095" s="126" t="s">
        <v>5957</v>
      </c>
      <c r="G7095" s="126">
        <v>3.99</v>
      </c>
    </row>
    <row r="7096" spans="1:7" x14ac:dyDescent="0.25">
      <c r="A7096" s="126">
        <v>37490</v>
      </c>
      <c r="B7096" s="126" t="s">
        <v>4981</v>
      </c>
      <c r="C7096" s="126" t="s">
        <v>443</v>
      </c>
      <c r="D7096" s="126">
        <v>473</v>
      </c>
      <c r="E7096" s="126">
        <v>24</v>
      </c>
      <c r="F7096" s="126" t="s">
        <v>6529</v>
      </c>
      <c r="G7096" s="126">
        <v>4.8499999999999996</v>
      </c>
    </row>
    <row r="7097" spans="1:7" x14ac:dyDescent="0.25">
      <c r="A7097" s="126">
        <v>37490</v>
      </c>
      <c r="B7097" s="126" t="s">
        <v>4981</v>
      </c>
      <c r="C7097" s="126" t="s">
        <v>443</v>
      </c>
      <c r="D7097" s="126">
        <v>473</v>
      </c>
      <c r="E7097" s="126">
        <v>24</v>
      </c>
      <c r="F7097" s="126" t="s">
        <v>6529</v>
      </c>
      <c r="G7097" s="126">
        <v>4.8499999999999996</v>
      </c>
    </row>
    <row r="7098" spans="1:7" x14ac:dyDescent="0.25">
      <c r="A7098" s="126">
        <v>37814</v>
      </c>
      <c r="B7098" s="126" t="s">
        <v>5153</v>
      </c>
      <c r="C7098" s="126" t="s">
        <v>443</v>
      </c>
      <c r="D7098" s="126">
        <v>473</v>
      </c>
      <c r="E7098" s="126">
        <v>24</v>
      </c>
      <c r="F7098" s="126" t="s">
        <v>6449</v>
      </c>
      <c r="G7098" s="126">
        <v>4.91</v>
      </c>
    </row>
    <row r="7099" spans="1:7" x14ac:dyDescent="0.25">
      <c r="A7099" s="126">
        <v>37814</v>
      </c>
      <c r="B7099" s="126" t="s">
        <v>5153</v>
      </c>
      <c r="C7099" s="126" t="s">
        <v>443</v>
      </c>
      <c r="D7099" s="126">
        <v>473</v>
      </c>
      <c r="E7099" s="126">
        <v>24</v>
      </c>
      <c r="F7099" s="126" t="s">
        <v>6449</v>
      </c>
      <c r="G7099" s="126">
        <v>4.91</v>
      </c>
    </row>
    <row r="7100" spans="1:7" x14ac:dyDescent="0.25">
      <c r="A7100" s="126">
        <v>37815</v>
      </c>
      <c r="B7100" s="126" t="s">
        <v>5154</v>
      </c>
      <c r="C7100" s="126" t="s">
        <v>441</v>
      </c>
      <c r="D7100" s="126">
        <v>750</v>
      </c>
      <c r="E7100" s="126">
        <v>12</v>
      </c>
      <c r="F7100" s="126" t="s">
        <v>6333</v>
      </c>
      <c r="G7100" s="126">
        <v>59.99</v>
      </c>
    </row>
    <row r="7101" spans="1:7" x14ac:dyDescent="0.25">
      <c r="A7101" s="126">
        <v>37817</v>
      </c>
      <c r="B7101" s="126" t="s">
        <v>5144</v>
      </c>
      <c r="C7101" s="126" t="s">
        <v>443</v>
      </c>
      <c r="D7101" s="126">
        <v>473</v>
      </c>
      <c r="E7101" s="126">
        <v>24</v>
      </c>
      <c r="F7101" s="126" t="s">
        <v>6449</v>
      </c>
      <c r="G7101" s="126">
        <v>4.91</v>
      </c>
    </row>
    <row r="7102" spans="1:7" x14ac:dyDescent="0.25">
      <c r="A7102" s="126">
        <v>37817</v>
      </c>
      <c r="B7102" s="126" t="s">
        <v>5144</v>
      </c>
      <c r="C7102" s="126" t="s">
        <v>443</v>
      </c>
      <c r="D7102" s="126">
        <v>473</v>
      </c>
      <c r="E7102" s="126">
        <v>24</v>
      </c>
      <c r="F7102" s="126" t="s">
        <v>6449</v>
      </c>
      <c r="G7102" s="126">
        <v>4.91</v>
      </c>
    </row>
    <row r="7103" spans="1:7" x14ac:dyDescent="0.25">
      <c r="A7103" s="126">
        <v>36342</v>
      </c>
      <c r="B7103" s="126" t="s">
        <v>4712</v>
      </c>
      <c r="C7103" s="126" t="s">
        <v>443</v>
      </c>
      <c r="D7103" s="126">
        <v>750</v>
      </c>
      <c r="E7103" s="126">
        <v>12</v>
      </c>
      <c r="F7103" s="126" t="s">
        <v>6481</v>
      </c>
      <c r="G7103" s="126">
        <v>6.99</v>
      </c>
    </row>
    <row r="7104" spans="1:7" x14ac:dyDescent="0.25">
      <c r="A7104" s="126">
        <v>36342</v>
      </c>
      <c r="B7104" s="126" t="s">
        <v>4712</v>
      </c>
      <c r="C7104" s="126" t="s">
        <v>443</v>
      </c>
      <c r="D7104" s="126">
        <v>750</v>
      </c>
      <c r="E7104" s="126">
        <v>12</v>
      </c>
      <c r="F7104" s="126" t="s">
        <v>6481</v>
      </c>
      <c r="G7104" s="126">
        <v>6.99</v>
      </c>
    </row>
    <row r="7105" spans="1:7" x14ac:dyDescent="0.25">
      <c r="A7105" s="126">
        <v>36304</v>
      </c>
      <c r="B7105" s="126" t="s">
        <v>4710</v>
      </c>
      <c r="C7105" s="126" t="s">
        <v>443</v>
      </c>
      <c r="D7105" s="126">
        <v>355</v>
      </c>
      <c r="E7105" s="126">
        <v>24</v>
      </c>
      <c r="F7105" s="126" t="s">
        <v>6449</v>
      </c>
      <c r="G7105" s="126">
        <v>4.76</v>
      </c>
    </row>
    <row r="7106" spans="1:7" x14ac:dyDescent="0.25">
      <c r="A7106" s="126">
        <v>36304</v>
      </c>
      <c r="B7106" s="126" t="s">
        <v>4710</v>
      </c>
      <c r="C7106" s="126" t="s">
        <v>443</v>
      </c>
      <c r="D7106" s="126">
        <v>355</v>
      </c>
      <c r="E7106" s="126">
        <v>24</v>
      </c>
      <c r="F7106" s="126" t="s">
        <v>6449</v>
      </c>
      <c r="G7106" s="126">
        <v>4.76</v>
      </c>
    </row>
    <row r="7107" spans="1:7" x14ac:dyDescent="0.25">
      <c r="A7107" s="126">
        <v>37742</v>
      </c>
      <c r="B7107" s="126" t="s">
        <v>5140</v>
      </c>
      <c r="C7107" s="126" t="s">
        <v>443</v>
      </c>
      <c r="D7107" s="126">
        <v>500</v>
      </c>
      <c r="E7107" s="126">
        <v>6</v>
      </c>
      <c r="F7107" s="126" t="s">
        <v>6638</v>
      </c>
      <c r="G7107" s="126">
        <v>15.99</v>
      </c>
    </row>
    <row r="7108" spans="1:7" x14ac:dyDescent="0.25">
      <c r="A7108" s="126">
        <v>37742</v>
      </c>
      <c r="B7108" s="126" t="s">
        <v>5140</v>
      </c>
      <c r="C7108" s="126" t="s">
        <v>443</v>
      </c>
      <c r="D7108" s="126">
        <v>500</v>
      </c>
      <c r="E7108" s="126">
        <v>6</v>
      </c>
      <c r="F7108" s="126" t="s">
        <v>6638</v>
      </c>
      <c r="G7108" s="126">
        <v>15.99</v>
      </c>
    </row>
    <row r="7109" spans="1:7" x14ac:dyDescent="0.25">
      <c r="A7109" s="126">
        <v>37998</v>
      </c>
      <c r="B7109" s="126" t="s">
        <v>5156</v>
      </c>
      <c r="C7109" s="126" t="s">
        <v>443</v>
      </c>
      <c r="D7109" s="126">
        <v>5325</v>
      </c>
      <c r="E7109" s="126">
        <v>1</v>
      </c>
      <c r="F7109" s="126" t="s">
        <v>6189</v>
      </c>
      <c r="G7109" s="126">
        <v>22.99</v>
      </c>
    </row>
    <row r="7110" spans="1:7" x14ac:dyDescent="0.25">
      <c r="A7110" s="126">
        <v>37998</v>
      </c>
      <c r="B7110" s="126" t="s">
        <v>5156</v>
      </c>
      <c r="C7110" s="126" t="s">
        <v>443</v>
      </c>
      <c r="D7110" s="126">
        <v>5325</v>
      </c>
      <c r="E7110" s="126">
        <v>1</v>
      </c>
      <c r="F7110" s="126" t="s">
        <v>6189</v>
      </c>
      <c r="G7110" s="126">
        <v>22.99</v>
      </c>
    </row>
    <row r="7111" spans="1:7" x14ac:dyDescent="0.25">
      <c r="A7111" s="126">
        <v>36288</v>
      </c>
      <c r="B7111" s="126" t="s">
        <v>4705</v>
      </c>
      <c r="C7111" s="126" t="s">
        <v>443</v>
      </c>
      <c r="D7111" s="126">
        <v>2130</v>
      </c>
      <c r="E7111" s="126">
        <v>4</v>
      </c>
      <c r="F7111" s="126" t="s">
        <v>6431</v>
      </c>
      <c r="G7111" s="126">
        <v>15.99</v>
      </c>
    </row>
    <row r="7112" spans="1:7" x14ac:dyDescent="0.25">
      <c r="A7112" s="126">
        <v>36288</v>
      </c>
      <c r="B7112" s="126" t="s">
        <v>4705</v>
      </c>
      <c r="C7112" s="126" t="s">
        <v>443</v>
      </c>
      <c r="D7112" s="126">
        <v>2130</v>
      </c>
      <c r="E7112" s="126">
        <v>4</v>
      </c>
      <c r="F7112" s="126" t="s">
        <v>6431</v>
      </c>
      <c r="G7112" s="126">
        <v>15.99</v>
      </c>
    </row>
    <row r="7113" spans="1:7" x14ac:dyDescent="0.25">
      <c r="A7113" s="126">
        <v>36289</v>
      </c>
      <c r="B7113" s="126" t="s">
        <v>4706</v>
      </c>
      <c r="C7113" s="126" t="s">
        <v>443</v>
      </c>
      <c r="D7113" s="126">
        <v>2130</v>
      </c>
      <c r="E7113" s="126">
        <v>4</v>
      </c>
      <c r="F7113" s="126" t="s">
        <v>6431</v>
      </c>
      <c r="G7113" s="126">
        <v>15.99</v>
      </c>
    </row>
    <row r="7114" spans="1:7" x14ac:dyDescent="0.25">
      <c r="A7114" s="126">
        <v>36289</v>
      </c>
      <c r="B7114" s="126" t="s">
        <v>4706</v>
      </c>
      <c r="C7114" s="126" t="s">
        <v>443</v>
      </c>
      <c r="D7114" s="126">
        <v>2130</v>
      </c>
      <c r="E7114" s="126">
        <v>4</v>
      </c>
      <c r="F7114" s="126" t="s">
        <v>6431</v>
      </c>
      <c r="G7114" s="126">
        <v>15.99</v>
      </c>
    </row>
    <row r="7115" spans="1:7" x14ac:dyDescent="0.25">
      <c r="A7115" s="126">
        <v>36291</v>
      </c>
      <c r="B7115" s="126" t="s">
        <v>4707</v>
      </c>
      <c r="C7115" s="126" t="s">
        <v>443</v>
      </c>
      <c r="D7115" s="126">
        <v>2130</v>
      </c>
      <c r="E7115" s="126">
        <v>4</v>
      </c>
      <c r="F7115" s="126" t="s">
        <v>6431</v>
      </c>
      <c r="G7115" s="126">
        <v>15.99</v>
      </c>
    </row>
    <row r="7116" spans="1:7" x14ac:dyDescent="0.25">
      <c r="A7116" s="126">
        <v>36291</v>
      </c>
      <c r="B7116" s="126" t="s">
        <v>4707</v>
      </c>
      <c r="C7116" s="126" t="s">
        <v>443</v>
      </c>
      <c r="D7116" s="126">
        <v>2130</v>
      </c>
      <c r="E7116" s="126">
        <v>4</v>
      </c>
      <c r="F7116" s="126" t="s">
        <v>6431</v>
      </c>
      <c r="G7116" s="126">
        <v>15.99</v>
      </c>
    </row>
    <row r="7117" spans="1:7" x14ac:dyDescent="0.25">
      <c r="A7117" s="126">
        <v>36390</v>
      </c>
      <c r="B7117" s="126" t="s">
        <v>4656</v>
      </c>
      <c r="C7117" s="126" t="s">
        <v>443</v>
      </c>
      <c r="D7117" s="126">
        <v>3784</v>
      </c>
      <c r="E7117" s="126">
        <v>3</v>
      </c>
      <c r="F7117" s="126" t="s">
        <v>6615</v>
      </c>
      <c r="G7117" s="126">
        <v>30</v>
      </c>
    </row>
    <row r="7118" spans="1:7" x14ac:dyDescent="0.25">
      <c r="A7118" s="126">
        <v>36390</v>
      </c>
      <c r="B7118" s="126" t="s">
        <v>4656</v>
      </c>
      <c r="C7118" s="126" t="s">
        <v>443</v>
      </c>
      <c r="D7118" s="126">
        <v>3784</v>
      </c>
      <c r="E7118" s="126">
        <v>3</v>
      </c>
      <c r="F7118" s="126" t="s">
        <v>6615</v>
      </c>
      <c r="G7118" s="126">
        <v>30</v>
      </c>
    </row>
    <row r="7119" spans="1:7" x14ac:dyDescent="0.25">
      <c r="A7119" s="126">
        <v>36391</v>
      </c>
      <c r="B7119" s="126" t="s">
        <v>4657</v>
      </c>
      <c r="C7119" s="126" t="s">
        <v>443</v>
      </c>
      <c r="D7119" s="126">
        <v>3784</v>
      </c>
      <c r="E7119" s="126">
        <v>3</v>
      </c>
      <c r="F7119" s="126" t="s">
        <v>6615</v>
      </c>
      <c r="G7119" s="126">
        <v>29</v>
      </c>
    </row>
    <row r="7120" spans="1:7" x14ac:dyDescent="0.25">
      <c r="A7120" s="126">
        <v>36391</v>
      </c>
      <c r="B7120" s="126" t="s">
        <v>4657</v>
      </c>
      <c r="C7120" s="126" t="s">
        <v>443</v>
      </c>
      <c r="D7120" s="126">
        <v>3784</v>
      </c>
      <c r="E7120" s="126">
        <v>3</v>
      </c>
      <c r="F7120" s="126" t="s">
        <v>6615</v>
      </c>
      <c r="G7120" s="126">
        <v>29</v>
      </c>
    </row>
    <row r="7121" spans="1:7" x14ac:dyDescent="0.25">
      <c r="A7121" s="126">
        <v>36910</v>
      </c>
      <c r="B7121" s="126" t="s">
        <v>5004</v>
      </c>
      <c r="C7121" s="126" t="s">
        <v>443</v>
      </c>
      <c r="D7121" s="126">
        <v>473</v>
      </c>
      <c r="E7121" s="126">
        <v>24</v>
      </c>
      <c r="F7121" s="126" t="s">
        <v>6195</v>
      </c>
      <c r="G7121" s="126">
        <v>3.23</v>
      </c>
    </row>
    <row r="7122" spans="1:7" x14ac:dyDescent="0.25">
      <c r="A7122" s="126">
        <v>36910</v>
      </c>
      <c r="B7122" s="126" t="s">
        <v>5004</v>
      </c>
      <c r="C7122" s="126" t="s">
        <v>443</v>
      </c>
      <c r="D7122" s="126">
        <v>473</v>
      </c>
      <c r="E7122" s="126">
        <v>24</v>
      </c>
      <c r="F7122" s="126" t="s">
        <v>6195</v>
      </c>
      <c r="G7122" s="126">
        <v>3.23</v>
      </c>
    </row>
    <row r="7123" spans="1:7" x14ac:dyDescent="0.25">
      <c r="A7123" s="126">
        <v>36919</v>
      </c>
      <c r="B7123" s="126" t="s">
        <v>5020</v>
      </c>
      <c r="C7123" s="126" t="s">
        <v>443</v>
      </c>
      <c r="D7123" s="126">
        <v>473</v>
      </c>
      <c r="E7123" s="126">
        <v>24</v>
      </c>
      <c r="F7123" s="126" t="s">
        <v>6203</v>
      </c>
      <c r="G7123" s="126">
        <v>3.79</v>
      </c>
    </row>
    <row r="7124" spans="1:7" x14ac:dyDescent="0.25">
      <c r="A7124" s="126">
        <v>36919</v>
      </c>
      <c r="B7124" s="126" t="s">
        <v>5020</v>
      </c>
      <c r="C7124" s="126" t="s">
        <v>443</v>
      </c>
      <c r="D7124" s="126">
        <v>473</v>
      </c>
      <c r="E7124" s="126">
        <v>24</v>
      </c>
      <c r="F7124" s="126" t="s">
        <v>6203</v>
      </c>
      <c r="G7124" s="126">
        <v>3.79</v>
      </c>
    </row>
    <row r="7125" spans="1:7" x14ac:dyDescent="0.25">
      <c r="A7125" s="126">
        <v>37686</v>
      </c>
      <c r="B7125" s="126" t="s">
        <v>5157</v>
      </c>
      <c r="C7125" s="126" t="s">
        <v>441</v>
      </c>
      <c r="D7125" s="126">
        <v>750</v>
      </c>
      <c r="E7125" s="126">
        <v>12</v>
      </c>
      <c r="F7125" s="126" t="s">
        <v>5786</v>
      </c>
      <c r="G7125" s="126">
        <v>29.99</v>
      </c>
    </row>
    <row r="7126" spans="1:7" x14ac:dyDescent="0.25">
      <c r="A7126" s="126">
        <v>37691</v>
      </c>
      <c r="B7126" s="126" t="s">
        <v>4998</v>
      </c>
      <c r="C7126" s="126" t="s">
        <v>441</v>
      </c>
      <c r="D7126" s="126">
        <v>50</v>
      </c>
      <c r="E7126" s="126">
        <v>60</v>
      </c>
      <c r="F7126" s="126" t="s">
        <v>5899</v>
      </c>
      <c r="G7126" s="126">
        <v>3.99</v>
      </c>
    </row>
    <row r="7127" spans="1:7" x14ac:dyDescent="0.25">
      <c r="A7127" s="126">
        <v>37843</v>
      </c>
      <c r="B7127" s="126" t="s">
        <v>5158</v>
      </c>
      <c r="C7127" s="126" t="s">
        <v>442</v>
      </c>
      <c r="D7127" s="126">
        <v>1500</v>
      </c>
      <c r="E7127" s="126">
        <v>6</v>
      </c>
      <c r="F7127" s="126" t="s">
        <v>5965</v>
      </c>
      <c r="G7127" s="126">
        <v>29.99</v>
      </c>
    </row>
    <row r="7128" spans="1:7" x14ac:dyDescent="0.25">
      <c r="A7128" s="126">
        <v>37844</v>
      </c>
      <c r="B7128" s="126" t="s">
        <v>5159</v>
      </c>
      <c r="C7128" s="126" t="s">
        <v>443</v>
      </c>
      <c r="D7128" s="126">
        <v>473</v>
      </c>
      <c r="E7128" s="126">
        <v>24</v>
      </c>
      <c r="F7128" s="126" t="s">
        <v>6615</v>
      </c>
      <c r="G7128" s="126">
        <v>4.5</v>
      </c>
    </row>
    <row r="7129" spans="1:7" x14ac:dyDescent="0.25">
      <c r="A7129" s="126">
        <v>37844</v>
      </c>
      <c r="B7129" s="126" t="s">
        <v>5159</v>
      </c>
      <c r="C7129" s="126" t="s">
        <v>443</v>
      </c>
      <c r="D7129" s="126">
        <v>473</v>
      </c>
      <c r="E7129" s="126">
        <v>24</v>
      </c>
      <c r="F7129" s="126" t="s">
        <v>6615</v>
      </c>
      <c r="G7129" s="126">
        <v>4.5</v>
      </c>
    </row>
    <row r="7130" spans="1:7" x14ac:dyDescent="0.25">
      <c r="A7130" s="126">
        <v>38161</v>
      </c>
      <c r="B7130" s="126" t="s">
        <v>5160</v>
      </c>
      <c r="C7130" s="126" t="s">
        <v>441</v>
      </c>
      <c r="D7130" s="126">
        <v>750</v>
      </c>
      <c r="E7130" s="126">
        <v>6</v>
      </c>
      <c r="F7130" s="126" t="s">
        <v>5928</v>
      </c>
      <c r="G7130" s="126">
        <v>89.99</v>
      </c>
    </row>
    <row r="7131" spans="1:7" x14ac:dyDescent="0.25">
      <c r="A7131" s="126">
        <v>36296</v>
      </c>
      <c r="B7131" s="126" t="s">
        <v>4708</v>
      </c>
      <c r="C7131" s="126" t="s">
        <v>443</v>
      </c>
      <c r="D7131" s="126">
        <v>473</v>
      </c>
      <c r="E7131" s="126">
        <v>24</v>
      </c>
      <c r="F7131" s="126" t="s">
        <v>6413</v>
      </c>
      <c r="G7131" s="126">
        <v>3.99</v>
      </c>
    </row>
    <row r="7132" spans="1:7" x14ac:dyDescent="0.25">
      <c r="A7132" s="126">
        <v>36296</v>
      </c>
      <c r="B7132" s="126" t="s">
        <v>4708</v>
      </c>
      <c r="C7132" s="126" t="s">
        <v>443</v>
      </c>
      <c r="D7132" s="126">
        <v>473</v>
      </c>
      <c r="E7132" s="126">
        <v>24</v>
      </c>
      <c r="F7132" s="126" t="s">
        <v>6413</v>
      </c>
      <c r="G7132" s="126">
        <v>3.99</v>
      </c>
    </row>
    <row r="7133" spans="1:7" x14ac:dyDescent="0.25">
      <c r="A7133" s="126">
        <v>37848</v>
      </c>
      <c r="B7133" s="126" t="s">
        <v>5161</v>
      </c>
      <c r="C7133" s="126" t="s">
        <v>441</v>
      </c>
      <c r="D7133" s="126">
        <v>700</v>
      </c>
      <c r="E7133" s="126">
        <v>6</v>
      </c>
      <c r="F7133" s="126" t="s">
        <v>5928</v>
      </c>
      <c r="G7133" s="126">
        <v>39.99</v>
      </c>
    </row>
    <row r="7134" spans="1:7" x14ac:dyDescent="0.25">
      <c r="A7134" s="126">
        <v>37850</v>
      </c>
      <c r="B7134" s="126" t="s">
        <v>5162</v>
      </c>
      <c r="C7134" s="126" t="s">
        <v>443</v>
      </c>
      <c r="D7134" s="126">
        <v>3784</v>
      </c>
      <c r="E7134" s="126">
        <v>3</v>
      </c>
      <c r="F7134" s="126" t="s">
        <v>5984</v>
      </c>
      <c r="G7134" s="126">
        <v>29.99</v>
      </c>
    </row>
    <row r="7135" spans="1:7" x14ac:dyDescent="0.25">
      <c r="A7135" s="126">
        <v>37850</v>
      </c>
      <c r="B7135" s="126" t="s">
        <v>5162</v>
      </c>
      <c r="C7135" s="126" t="s">
        <v>443</v>
      </c>
      <c r="D7135" s="126">
        <v>3784</v>
      </c>
      <c r="E7135" s="126">
        <v>3</v>
      </c>
      <c r="F7135" s="126" t="s">
        <v>5984</v>
      </c>
      <c r="G7135" s="126">
        <v>29.99</v>
      </c>
    </row>
    <row r="7136" spans="1:7" x14ac:dyDescent="0.25">
      <c r="A7136" s="126">
        <v>38022</v>
      </c>
      <c r="B7136" s="126" t="s">
        <v>2214</v>
      </c>
      <c r="C7136" s="126" t="s">
        <v>444</v>
      </c>
      <c r="D7136" s="126">
        <v>355</v>
      </c>
      <c r="E7136" s="126">
        <v>24</v>
      </c>
      <c r="F7136" s="126" t="s">
        <v>6529</v>
      </c>
      <c r="G7136" s="126">
        <v>2.42</v>
      </c>
    </row>
    <row r="7137" spans="1:7" x14ac:dyDescent="0.25">
      <c r="A7137" s="126">
        <v>37141</v>
      </c>
      <c r="B7137" s="126" t="s">
        <v>4880</v>
      </c>
      <c r="C7137" s="126" t="s">
        <v>443</v>
      </c>
      <c r="D7137" s="126">
        <v>473</v>
      </c>
      <c r="E7137" s="126">
        <v>24</v>
      </c>
      <c r="F7137" s="126" t="s">
        <v>6257</v>
      </c>
      <c r="G7137" s="126">
        <v>4.09</v>
      </c>
    </row>
    <row r="7138" spans="1:7" x14ac:dyDescent="0.25">
      <c r="A7138" s="126">
        <v>37141</v>
      </c>
      <c r="B7138" s="126" t="s">
        <v>4880</v>
      </c>
      <c r="C7138" s="126" t="s">
        <v>443</v>
      </c>
      <c r="D7138" s="126">
        <v>473</v>
      </c>
      <c r="E7138" s="126">
        <v>24</v>
      </c>
      <c r="F7138" s="126" t="s">
        <v>6257</v>
      </c>
      <c r="G7138" s="126">
        <v>4.09</v>
      </c>
    </row>
    <row r="7139" spans="1:7" x14ac:dyDescent="0.25">
      <c r="A7139" s="126">
        <v>37527</v>
      </c>
      <c r="B7139" s="126" t="s">
        <v>4915</v>
      </c>
      <c r="C7139" s="126" t="s">
        <v>442</v>
      </c>
      <c r="D7139" s="126">
        <v>750</v>
      </c>
      <c r="E7139" s="126">
        <v>6</v>
      </c>
      <c r="F7139" s="126" t="s">
        <v>5999</v>
      </c>
      <c r="G7139" s="126">
        <v>29.99</v>
      </c>
    </row>
    <row r="7140" spans="1:7" x14ac:dyDescent="0.25">
      <c r="A7140" s="126">
        <v>36822</v>
      </c>
      <c r="B7140" s="126" t="s">
        <v>4864</v>
      </c>
      <c r="C7140" s="126" t="s">
        <v>443</v>
      </c>
      <c r="D7140" s="126">
        <v>473</v>
      </c>
      <c r="E7140" s="126">
        <v>24</v>
      </c>
      <c r="F7140" s="126" t="s">
        <v>6449</v>
      </c>
      <c r="G7140" s="126">
        <v>4.99</v>
      </c>
    </row>
    <row r="7141" spans="1:7" x14ac:dyDescent="0.25">
      <c r="A7141" s="126">
        <v>37146</v>
      </c>
      <c r="B7141" s="126" t="s">
        <v>4879</v>
      </c>
      <c r="C7141" s="126" t="s">
        <v>443</v>
      </c>
      <c r="D7141" s="126">
        <v>473</v>
      </c>
      <c r="E7141" s="126">
        <v>24</v>
      </c>
      <c r="F7141" s="126" t="s">
        <v>6257</v>
      </c>
      <c r="G7141" s="126">
        <v>4.09</v>
      </c>
    </row>
    <row r="7142" spans="1:7" x14ac:dyDescent="0.25">
      <c r="A7142" s="126">
        <v>37146</v>
      </c>
      <c r="B7142" s="126" t="s">
        <v>4879</v>
      </c>
      <c r="C7142" s="126" t="s">
        <v>443</v>
      </c>
      <c r="D7142" s="126">
        <v>473</v>
      </c>
      <c r="E7142" s="126">
        <v>24</v>
      </c>
      <c r="F7142" s="126" t="s">
        <v>6257</v>
      </c>
      <c r="G7142" s="126">
        <v>4.09</v>
      </c>
    </row>
    <row r="7143" spans="1:7" x14ac:dyDescent="0.25">
      <c r="A7143" s="126">
        <v>35570</v>
      </c>
      <c r="B7143" s="126" t="s">
        <v>264</v>
      </c>
      <c r="C7143" s="126" t="s">
        <v>441</v>
      </c>
      <c r="D7143" s="126">
        <v>1140</v>
      </c>
      <c r="E7143" s="126">
        <v>8</v>
      </c>
      <c r="F7143" s="126" t="s">
        <v>5820</v>
      </c>
      <c r="G7143" s="126">
        <v>41.11</v>
      </c>
    </row>
    <row r="7144" spans="1:7" x14ac:dyDescent="0.25">
      <c r="A7144" s="126">
        <v>36596</v>
      </c>
      <c r="B7144" s="126" t="s">
        <v>5163</v>
      </c>
      <c r="C7144" s="126" t="s">
        <v>443</v>
      </c>
      <c r="D7144" s="126">
        <v>568</v>
      </c>
      <c r="E7144" s="126">
        <v>12</v>
      </c>
      <c r="F7144" s="126" t="s">
        <v>6113</v>
      </c>
      <c r="G7144" s="126">
        <v>5.35</v>
      </c>
    </row>
    <row r="7145" spans="1:7" x14ac:dyDescent="0.25">
      <c r="A7145" s="126">
        <v>37321</v>
      </c>
      <c r="B7145" s="126" t="s">
        <v>4926</v>
      </c>
      <c r="C7145" s="126" t="s">
        <v>442</v>
      </c>
      <c r="D7145" s="126">
        <v>750</v>
      </c>
      <c r="E7145" s="126">
        <v>12</v>
      </c>
      <c r="F7145" s="126" t="s">
        <v>5957</v>
      </c>
      <c r="G7145" s="126">
        <v>19.989999999999998</v>
      </c>
    </row>
    <row r="7146" spans="1:7" x14ac:dyDescent="0.25">
      <c r="A7146" s="126">
        <v>37537</v>
      </c>
      <c r="B7146" s="126" t="s">
        <v>4826</v>
      </c>
      <c r="C7146" s="126" t="s">
        <v>443</v>
      </c>
      <c r="D7146" s="126">
        <v>473</v>
      </c>
      <c r="E7146" s="126">
        <v>24</v>
      </c>
      <c r="F7146" s="126" t="s">
        <v>6726</v>
      </c>
      <c r="G7146" s="126">
        <v>4.1900000000000004</v>
      </c>
    </row>
    <row r="7147" spans="1:7" x14ac:dyDescent="0.25">
      <c r="A7147" s="126">
        <v>37537</v>
      </c>
      <c r="B7147" s="126" t="s">
        <v>4826</v>
      </c>
      <c r="C7147" s="126" t="s">
        <v>443</v>
      </c>
      <c r="D7147" s="126">
        <v>473</v>
      </c>
      <c r="E7147" s="126">
        <v>24</v>
      </c>
      <c r="F7147" s="126" t="s">
        <v>6726</v>
      </c>
      <c r="G7147" s="126">
        <v>4.1900000000000004</v>
      </c>
    </row>
    <row r="7148" spans="1:7" x14ac:dyDescent="0.25">
      <c r="A7148" s="126">
        <v>37538</v>
      </c>
      <c r="B7148" s="126" t="s">
        <v>4825</v>
      </c>
      <c r="C7148" s="126" t="s">
        <v>443</v>
      </c>
      <c r="D7148" s="126">
        <v>355</v>
      </c>
      <c r="E7148" s="126">
        <v>24</v>
      </c>
      <c r="F7148" s="126" t="s">
        <v>6726</v>
      </c>
      <c r="G7148" s="126">
        <v>4.1900000000000004</v>
      </c>
    </row>
    <row r="7149" spans="1:7" x14ac:dyDescent="0.25">
      <c r="A7149" s="126">
        <v>37538</v>
      </c>
      <c r="B7149" s="126" t="s">
        <v>4825</v>
      </c>
      <c r="C7149" s="126" t="s">
        <v>443</v>
      </c>
      <c r="D7149" s="126">
        <v>355</v>
      </c>
      <c r="E7149" s="126">
        <v>24</v>
      </c>
      <c r="F7149" s="126" t="s">
        <v>6726</v>
      </c>
      <c r="G7149" s="126">
        <v>4.1900000000000004</v>
      </c>
    </row>
    <row r="7150" spans="1:7" x14ac:dyDescent="0.25">
      <c r="A7150" s="126">
        <v>37267</v>
      </c>
      <c r="B7150" s="126" t="s">
        <v>4940</v>
      </c>
      <c r="C7150" s="126" t="s">
        <v>441</v>
      </c>
      <c r="D7150" s="126">
        <v>750</v>
      </c>
      <c r="E7150" s="126">
        <v>12</v>
      </c>
      <c r="F7150" s="126" t="s">
        <v>5928</v>
      </c>
      <c r="G7150" s="126">
        <v>34.99</v>
      </c>
    </row>
    <row r="7151" spans="1:7" x14ac:dyDescent="0.25">
      <c r="A7151" s="126">
        <v>37170</v>
      </c>
      <c r="B7151" s="126" t="s">
        <v>4873</v>
      </c>
      <c r="C7151" s="126" t="s">
        <v>443</v>
      </c>
      <c r="D7151" s="126">
        <v>473</v>
      </c>
      <c r="E7151" s="126">
        <v>24</v>
      </c>
      <c r="F7151" s="126" t="s">
        <v>6795</v>
      </c>
      <c r="G7151" s="126">
        <v>3.34</v>
      </c>
    </row>
    <row r="7152" spans="1:7" x14ac:dyDescent="0.25">
      <c r="A7152" s="126">
        <v>35560</v>
      </c>
      <c r="B7152" s="126" t="s">
        <v>4547</v>
      </c>
      <c r="C7152" s="126" t="s">
        <v>443</v>
      </c>
      <c r="D7152" s="126">
        <v>473</v>
      </c>
      <c r="E7152" s="126">
        <v>24</v>
      </c>
      <c r="F7152" s="126" t="s">
        <v>6413</v>
      </c>
      <c r="G7152" s="126">
        <v>3.99</v>
      </c>
    </row>
    <row r="7153" spans="1:7" x14ac:dyDescent="0.25">
      <c r="A7153" s="126">
        <v>35560</v>
      </c>
      <c r="B7153" s="126" t="s">
        <v>4547</v>
      </c>
      <c r="C7153" s="126" t="s">
        <v>443</v>
      </c>
      <c r="D7153" s="126">
        <v>473</v>
      </c>
      <c r="E7153" s="126">
        <v>24</v>
      </c>
      <c r="F7153" s="126" t="s">
        <v>6413</v>
      </c>
      <c r="G7153" s="126">
        <v>3.99</v>
      </c>
    </row>
    <row r="7154" spans="1:7" x14ac:dyDescent="0.25">
      <c r="A7154" s="126">
        <v>37539</v>
      </c>
      <c r="B7154" s="126" t="s">
        <v>4835</v>
      </c>
      <c r="C7154" s="126" t="s">
        <v>443</v>
      </c>
      <c r="D7154" s="126">
        <v>355</v>
      </c>
      <c r="E7154" s="126">
        <v>24</v>
      </c>
      <c r="F7154" s="126" t="s">
        <v>6599</v>
      </c>
      <c r="G7154" s="126">
        <v>4.95</v>
      </c>
    </row>
    <row r="7155" spans="1:7" x14ac:dyDescent="0.25">
      <c r="A7155" s="126">
        <v>37539</v>
      </c>
      <c r="B7155" s="126" t="s">
        <v>4835</v>
      </c>
      <c r="C7155" s="126" t="s">
        <v>443</v>
      </c>
      <c r="D7155" s="126">
        <v>355</v>
      </c>
      <c r="E7155" s="126">
        <v>24</v>
      </c>
      <c r="F7155" s="126" t="s">
        <v>6599</v>
      </c>
      <c r="G7155" s="126">
        <v>4.95</v>
      </c>
    </row>
    <row r="7156" spans="1:7" x14ac:dyDescent="0.25">
      <c r="A7156" s="126">
        <v>36600</v>
      </c>
      <c r="B7156" s="126" t="s">
        <v>4637</v>
      </c>
      <c r="C7156" s="126" t="s">
        <v>443</v>
      </c>
      <c r="D7156" s="126">
        <v>473</v>
      </c>
      <c r="E7156" s="126">
        <v>24</v>
      </c>
      <c r="F7156" s="126" t="s">
        <v>6257</v>
      </c>
      <c r="G7156" s="126">
        <v>4.29</v>
      </c>
    </row>
    <row r="7157" spans="1:7" x14ac:dyDescent="0.25">
      <c r="A7157" s="126">
        <v>36600</v>
      </c>
      <c r="B7157" s="126" t="s">
        <v>4637</v>
      </c>
      <c r="C7157" s="126" t="s">
        <v>443</v>
      </c>
      <c r="D7157" s="126">
        <v>473</v>
      </c>
      <c r="E7157" s="126">
        <v>24</v>
      </c>
      <c r="F7157" s="126" t="s">
        <v>6257</v>
      </c>
      <c r="G7157" s="126">
        <v>4.29</v>
      </c>
    </row>
    <row r="7158" spans="1:7" x14ac:dyDescent="0.25">
      <c r="A7158" s="126">
        <v>36943</v>
      </c>
      <c r="B7158" s="126" t="s">
        <v>4965</v>
      </c>
      <c r="C7158" s="126" t="s">
        <v>443</v>
      </c>
      <c r="D7158" s="126">
        <v>473</v>
      </c>
      <c r="E7158" s="126">
        <v>24</v>
      </c>
      <c r="F7158" s="126" t="s">
        <v>6449</v>
      </c>
      <c r="G7158" s="126">
        <v>3.57</v>
      </c>
    </row>
    <row r="7159" spans="1:7" x14ac:dyDescent="0.25">
      <c r="A7159" s="126">
        <v>36943</v>
      </c>
      <c r="B7159" s="126" t="s">
        <v>4965</v>
      </c>
      <c r="C7159" s="126" t="s">
        <v>443</v>
      </c>
      <c r="D7159" s="126">
        <v>473</v>
      </c>
      <c r="E7159" s="126">
        <v>24</v>
      </c>
      <c r="F7159" s="126" t="s">
        <v>6449</v>
      </c>
      <c r="G7159" s="126">
        <v>3.57</v>
      </c>
    </row>
    <row r="7160" spans="1:7" x14ac:dyDescent="0.25">
      <c r="A7160" s="126">
        <v>36959</v>
      </c>
      <c r="B7160" s="126" t="s">
        <v>5015</v>
      </c>
      <c r="C7160" s="126" t="s">
        <v>441</v>
      </c>
      <c r="D7160" s="126">
        <v>750</v>
      </c>
      <c r="E7160" s="126">
        <v>6</v>
      </c>
      <c r="F7160" s="126" t="s">
        <v>6521</v>
      </c>
      <c r="G7160" s="126">
        <v>64.989999999999995</v>
      </c>
    </row>
    <row r="7161" spans="1:7" x14ac:dyDescent="0.25">
      <c r="A7161" s="126">
        <v>36963</v>
      </c>
      <c r="B7161" s="126" t="s">
        <v>5012</v>
      </c>
      <c r="C7161" s="126" t="s">
        <v>442</v>
      </c>
      <c r="D7161" s="126">
        <v>750</v>
      </c>
      <c r="E7161" s="126">
        <v>6</v>
      </c>
      <c r="F7161" s="126" t="s">
        <v>5844</v>
      </c>
      <c r="G7161" s="126">
        <v>99.99</v>
      </c>
    </row>
    <row r="7162" spans="1:7" x14ac:dyDescent="0.25">
      <c r="A7162" s="126">
        <v>36965</v>
      </c>
      <c r="B7162" s="126" t="s">
        <v>5011</v>
      </c>
      <c r="C7162" s="126" t="s">
        <v>443</v>
      </c>
      <c r="D7162" s="126">
        <v>473</v>
      </c>
      <c r="E7162" s="126">
        <v>24</v>
      </c>
      <c r="F7162" s="126" t="s">
        <v>5946</v>
      </c>
      <c r="G7162" s="126">
        <v>2.95</v>
      </c>
    </row>
    <row r="7163" spans="1:7" x14ac:dyDescent="0.25">
      <c r="A7163" s="126">
        <v>35634</v>
      </c>
      <c r="B7163" s="126" t="s">
        <v>4509</v>
      </c>
      <c r="C7163" s="126" t="s">
        <v>443</v>
      </c>
      <c r="D7163" s="126">
        <v>473</v>
      </c>
      <c r="E7163" s="126">
        <v>24</v>
      </c>
      <c r="F7163" s="126" t="s">
        <v>6449</v>
      </c>
      <c r="G7163" s="126">
        <v>4.3499999999999996</v>
      </c>
    </row>
    <row r="7164" spans="1:7" x14ac:dyDescent="0.25">
      <c r="A7164" s="126">
        <v>35634</v>
      </c>
      <c r="B7164" s="126" t="s">
        <v>4509</v>
      </c>
      <c r="C7164" s="126" t="s">
        <v>443</v>
      </c>
      <c r="D7164" s="126">
        <v>473</v>
      </c>
      <c r="E7164" s="126">
        <v>24</v>
      </c>
      <c r="F7164" s="126" t="s">
        <v>6449</v>
      </c>
      <c r="G7164" s="126">
        <v>4.3499999999999996</v>
      </c>
    </row>
    <row r="7165" spans="1:7" x14ac:dyDescent="0.25">
      <c r="A7165" s="126">
        <v>37540</v>
      </c>
      <c r="B7165" s="126" t="s">
        <v>4913</v>
      </c>
      <c r="C7165" s="126" t="s">
        <v>444</v>
      </c>
      <c r="D7165" s="126">
        <v>4260</v>
      </c>
      <c r="E7165" s="126">
        <v>2</v>
      </c>
      <c r="F7165" s="126" t="s">
        <v>6195</v>
      </c>
      <c r="G7165" s="126">
        <v>27.99</v>
      </c>
    </row>
    <row r="7166" spans="1:7" x14ac:dyDescent="0.25">
      <c r="A7166" s="126">
        <v>38073</v>
      </c>
      <c r="B7166" s="126" t="s">
        <v>5284</v>
      </c>
      <c r="C7166" s="126" t="s">
        <v>443</v>
      </c>
      <c r="D7166" s="126">
        <v>473</v>
      </c>
      <c r="E7166" s="126">
        <v>24</v>
      </c>
      <c r="F7166" s="126" t="s">
        <v>6535</v>
      </c>
      <c r="G7166" s="126">
        <v>3.69</v>
      </c>
    </row>
    <row r="7167" spans="1:7" x14ac:dyDescent="0.25">
      <c r="A7167" s="126">
        <v>38073</v>
      </c>
      <c r="B7167" s="126" t="s">
        <v>5284</v>
      </c>
      <c r="C7167" s="126" t="s">
        <v>443</v>
      </c>
      <c r="D7167" s="126">
        <v>473</v>
      </c>
      <c r="E7167" s="126">
        <v>24</v>
      </c>
      <c r="F7167" s="126" t="s">
        <v>6535</v>
      </c>
      <c r="G7167" s="126">
        <v>3.69</v>
      </c>
    </row>
    <row r="7168" spans="1:7" x14ac:dyDescent="0.25">
      <c r="A7168" s="126">
        <v>36838</v>
      </c>
      <c r="B7168" s="126" t="s">
        <v>4862</v>
      </c>
      <c r="C7168" s="126" t="s">
        <v>443</v>
      </c>
      <c r="D7168" s="126">
        <v>750</v>
      </c>
      <c r="E7168" s="126">
        <v>12</v>
      </c>
      <c r="F7168" s="126" t="s">
        <v>6615</v>
      </c>
      <c r="G7168" s="126">
        <v>9</v>
      </c>
    </row>
    <row r="7169" spans="1:7" x14ac:dyDescent="0.25">
      <c r="A7169" s="126">
        <v>36838</v>
      </c>
      <c r="B7169" s="126" t="s">
        <v>4862</v>
      </c>
      <c r="C7169" s="126" t="s">
        <v>443</v>
      </c>
      <c r="D7169" s="126">
        <v>750</v>
      </c>
      <c r="E7169" s="126">
        <v>12</v>
      </c>
      <c r="F7169" s="126" t="s">
        <v>6615</v>
      </c>
      <c r="G7169" s="126">
        <v>9</v>
      </c>
    </row>
    <row r="7170" spans="1:7" x14ac:dyDescent="0.25">
      <c r="A7170" s="126">
        <v>35567</v>
      </c>
      <c r="B7170" s="126" t="s">
        <v>4598</v>
      </c>
      <c r="C7170" s="126" t="s">
        <v>442</v>
      </c>
      <c r="D7170" s="126">
        <v>750</v>
      </c>
      <c r="E7170" s="126">
        <v>12</v>
      </c>
      <c r="F7170" s="126" t="s">
        <v>5844</v>
      </c>
      <c r="G7170" s="126">
        <v>19.989999999999998</v>
      </c>
    </row>
    <row r="7171" spans="1:7" x14ac:dyDescent="0.25">
      <c r="A7171" s="126">
        <v>37632</v>
      </c>
      <c r="B7171" s="126" t="s">
        <v>5173</v>
      </c>
      <c r="C7171" s="126" t="s">
        <v>441</v>
      </c>
      <c r="D7171" s="126">
        <v>750</v>
      </c>
      <c r="E7171" s="126">
        <v>12</v>
      </c>
      <c r="F7171" s="126" t="s">
        <v>5773</v>
      </c>
      <c r="G7171" s="126">
        <v>25.99</v>
      </c>
    </row>
    <row r="7172" spans="1:7" x14ac:dyDescent="0.25">
      <c r="A7172" s="126">
        <v>37633</v>
      </c>
      <c r="B7172" s="126" t="s">
        <v>5174</v>
      </c>
      <c r="C7172" s="126" t="s">
        <v>441</v>
      </c>
      <c r="D7172" s="126">
        <v>750</v>
      </c>
      <c r="E7172" s="126">
        <v>12</v>
      </c>
      <c r="F7172" s="126" t="s">
        <v>5773</v>
      </c>
      <c r="G7172" s="126">
        <v>25.99</v>
      </c>
    </row>
    <row r="7173" spans="1:7" x14ac:dyDescent="0.25">
      <c r="A7173" s="126">
        <v>38098</v>
      </c>
      <c r="B7173" s="126" t="s">
        <v>5165</v>
      </c>
      <c r="C7173" s="126" t="s">
        <v>444</v>
      </c>
      <c r="D7173" s="126">
        <v>2130</v>
      </c>
      <c r="E7173" s="126">
        <v>4</v>
      </c>
      <c r="F7173" s="126" t="s">
        <v>6156</v>
      </c>
      <c r="G7173" s="126">
        <v>15.99</v>
      </c>
    </row>
    <row r="7174" spans="1:7" x14ac:dyDescent="0.25">
      <c r="A7174" s="126">
        <v>37422</v>
      </c>
      <c r="B7174" s="126" t="s">
        <v>4990</v>
      </c>
      <c r="C7174" s="126" t="s">
        <v>442</v>
      </c>
      <c r="D7174" s="126">
        <v>750</v>
      </c>
      <c r="E7174" s="126">
        <v>12</v>
      </c>
      <c r="F7174" s="126" t="s">
        <v>5779</v>
      </c>
      <c r="G7174" s="126">
        <v>19.989999999999998</v>
      </c>
    </row>
    <row r="7175" spans="1:7" x14ac:dyDescent="0.25">
      <c r="A7175" s="126">
        <v>35568</v>
      </c>
      <c r="B7175" s="126" t="s">
        <v>4599</v>
      </c>
      <c r="C7175" s="126" t="s">
        <v>442</v>
      </c>
      <c r="D7175" s="126">
        <v>750</v>
      </c>
      <c r="E7175" s="126">
        <v>12</v>
      </c>
      <c r="F7175" s="126" t="s">
        <v>5844</v>
      </c>
      <c r="G7175" s="126">
        <v>18.989999999999998</v>
      </c>
    </row>
    <row r="7176" spans="1:7" x14ac:dyDescent="0.25">
      <c r="A7176" s="126">
        <v>36750</v>
      </c>
      <c r="B7176" s="126" t="s">
        <v>4999</v>
      </c>
      <c r="C7176" s="126" t="s">
        <v>441</v>
      </c>
      <c r="D7176" s="126">
        <v>700</v>
      </c>
      <c r="E7176" s="126">
        <v>6</v>
      </c>
      <c r="F7176" s="126" t="s">
        <v>5965</v>
      </c>
      <c r="G7176" s="126">
        <v>74.989999999999995</v>
      </c>
    </row>
    <row r="7177" spans="1:7" x14ac:dyDescent="0.25">
      <c r="A7177" s="126">
        <v>37873</v>
      </c>
      <c r="B7177" s="126" t="s">
        <v>5167</v>
      </c>
      <c r="C7177" s="126" t="s">
        <v>443</v>
      </c>
      <c r="D7177" s="126">
        <v>473</v>
      </c>
      <c r="E7177" s="126">
        <v>24</v>
      </c>
      <c r="F7177" s="126" t="s">
        <v>6413</v>
      </c>
      <c r="G7177" s="126">
        <v>3.99</v>
      </c>
    </row>
    <row r="7178" spans="1:7" x14ac:dyDescent="0.25">
      <c r="A7178" s="126">
        <v>37873</v>
      </c>
      <c r="B7178" s="126" t="s">
        <v>5167</v>
      </c>
      <c r="C7178" s="126" t="s">
        <v>443</v>
      </c>
      <c r="D7178" s="126">
        <v>473</v>
      </c>
      <c r="E7178" s="126">
        <v>24</v>
      </c>
      <c r="F7178" s="126" t="s">
        <v>6413</v>
      </c>
      <c r="G7178" s="126">
        <v>3.99</v>
      </c>
    </row>
    <row r="7179" spans="1:7" x14ac:dyDescent="0.25">
      <c r="A7179" s="126">
        <v>35638</v>
      </c>
      <c r="B7179" s="126" t="s">
        <v>4513</v>
      </c>
      <c r="C7179" s="126" t="s">
        <v>443</v>
      </c>
      <c r="D7179" s="126">
        <v>473</v>
      </c>
      <c r="E7179" s="126">
        <v>24</v>
      </c>
      <c r="F7179" s="126" t="s">
        <v>6449</v>
      </c>
      <c r="G7179" s="126">
        <v>4.3499999999999996</v>
      </c>
    </row>
    <row r="7180" spans="1:7" x14ac:dyDescent="0.25">
      <c r="A7180" s="126">
        <v>35638</v>
      </c>
      <c r="B7180" s="126" t="s">
        <v>4513</v>
      </c>
      <c r="C7180" s="126" t="s">
        <v>443</v>
      </c>
      <c r="D7180" s="126">
        <v>473</v>
      </c>
      <c r="E7180" s="126">
        <v>24</v>
      </c>
      <c r="F7180" s="126" t="s">
        <v>6449</v>
      </c>
      <c r="G7180" s="126">
        <v>4.3499999999999996</v>
      </c>
    </row>
    <row r="7181" spans="1:7" x14ac:dyDescent="0.25">
      <c r="A7181" s="126">
        <v>37563</v>
      </c>
      <c r="B7181" s="126" t="s">
        <v>4906</v>
      </c>
      <c r="C7181" s="126" t="s">
        <v>444</v>
      </c>
      <c r="D7181" s="126">
        <v>473</v>
      </c>
      <c r="E7181" s="126">
        <v>24</v>
      </c>
      <c r="F7181" s="126" t="s">
        <v>5899</v>
      </c>
      <c r="G7181" s="126">
        <v>3.57</v>
      </c>
    </row>
    <row r="7182" spans="1:7" x14ac:dyDescent="0.25">
      <c r="A7182" s="126">
        <v>38104</v>
      </c>
      <c r="B7182" s="126" t="s">
        <v>5177</v>
      </c>
      <c r="C7182" s="126" t="s">
        <v>444</v>
      </c>
      <c r="D7182" s="126">
        <v>2130</v>
      </c>
      <c r="E7182" s="126">
        <v>4</v>
      </c>
      <c r="F7182" s="126" t="s">
        <v>6156</v>
      </c>
      <c r="G7182" s="126">
        <v>15.99</v>
      </c>
    </row>
    <row r="7183" spans="1:7" x14ac:dyDescent="0.25">
      <c r="A7183" s="126">
        <v>36138</v>
      </c>
      <c r="B7183" s="126" t="s">
        <v>4649</v>
      </c>
      <c r="C7183" s="126" t="s">
        <v>443</v>
      </c>
      <c r="D7183" s="126">
        <v>473</v>
      </c>
      <c r="E7183" s="126">
        <v>24</v>
      </c>
      <c r="F7183" s="126" t="s">
        <v>6203</v>
      </c>
      <c r="G7183" s="126">
        <v>3.79</v>
      </c>
    </row>
    <row r="7184" spans="1:7" x14ac:dyDescent="0.25">
      <c r="A7184" s="126">
        <v>36138</v>
      </c>
      <c r="B7184" s="126" t="s">
        <v>4649</v>
      </c>
      <c r="C7184" s="126" t="s">
        <v>443</v>
      </c>
      <c r="D7184" s="126">
        <v>473</v>
      </c>
      <c r="E7184" s="126">
        <v>24</v>
      </c>
      <c r="F7184" s="126" t="s">
        <v>6203</v>
      </c>
      <c r="G7184" s="126">
        <v>3.79</v>
      </c>
    </row>
    <row r="7185" spans="1:7" x14ac:dyDescent="0.25">
      <c r="A7185" s="126">
        <v>36338</v>
      </c>
      <c r="B7185" s="126" t="s">
        <v>4735</v>
      </c>
      <c r="C7185" s="126" t="s">
        <v>441</v>
      </c>
      <c r="D7185" s="126">
        <v>700</v>
      </c>
      <c r="E7185" s="126">
        <v>6</v>
      </c>
      <c r="F7185" s="126" t="s">
        <v>5999</v>
      </c>
      <c r="G7185" s="126">
        <v>34.99</v>
      </c>
    </row>
    <row r="7186" spans="1:7" x14ac:dyDescent="0.25">
      <c r="A7186" s="126">
        <v>35842</v>
      </c>
      <c r="B7186" s="126" t="s">
        <v>4564</v>
      </c>
      <c r="C7186" s="126" t="s">
        <v>441</v>
      </c>
      <c r="D7186" s="126">
        <v>750</v>
      </c>
      <c r="E7186" s="126">
        <v>12</v>
      </c>
      <c r="F7186" s="126" t="s">
        <v>5784</v>
      </c>
      <c r="G7186" s="126">
        <v>27.99</v>
      </c>
    </row>
    <row r="7187" spans="1:7" x14ac:dyDescent="0.25">
      <c r="A7187" s="126">
        <v>35574</v>
      </c>
      <c r="B7187" s="126" t="s">
        <v>4603</v>
      </c>
      <c r="C7187" s="126" t="s">
        <v>442</v>
      </c>
      <c r="D7187" s="126">
        <v>3000</v>
      </c>
      <c r="E7187" s="126">
        <v>4</v>
      </c>
      <c r="F7187" s="126" t="s">
        <v>5937</v>
      </c>
      <c r="G7187" s="126">
        <v>35.99</v>
      </c>
    </row>
    <row r="7188" spans="1:7" x14ac:dyDescent="0.25">
      <c r="A7188" s="126">
        <v>37593</v>
      </c>
      <c r="B7188" s="126" t="s">
        <v>5169</v>
      </c>
      <c r="C7188" s="126" t="s">
        <v>444</v>
      </c>
      <c r="D7188" s="126">
        <v>2130</v>
      </c>
      <c r="E7188" s="126">
        <v>4</v>
      </c>
      <c r="F7188" s="126" t="s">
        <v>5773</v>
      </c>
      <c r="G7188" s="126">
        <v>16.989999999999998</v>
      </c>
    </row>
    <row r="7189" spans="1:7" x14ac:dyDescent="0.25">
      <c r="A7189" s="126">
        <v>36359</v>
      </c>
      <c r="B7189" s="126" t="s">
        <v>4739</v>
      </c>
      <c r="C7189" s="126" t="s">
        <v>444</v>
      </c>
      <c r="D7189" s="126">
        <v>473</v>
      </c>
      <c r="E7189" s="126">
        <v>24</v>
      </c>
      <c r="F7189" s="126" t="s">
        <v>6525</v>
      </c>
      <c r="G7189" s="126">
        <v>3.89</v>
      </c>
    </row>
    <row r="7190" spans="1:7" x14ac:dyDescent="0.25">
      <c r="A7190" s="126">
        <v>37601</v>
      </c>
      <c r="B7190" s="126" t="s">
        <v>5186</v>
      </c>
      <c r="C7190" s="126" t="s">
        <v>441</v>
      </c>
      <c r="D7190" s="126">
        <v>750</v>
      </c>
      <c r="E7190" s="126">
        <v>6</v>
      </c>
      <c r="F7190" s="126" t="s">
        <v>5999</v>
      </c>
      <c r="G7190" s="126">
        <v>59.99</v>
      </c>
    </row>
    <row r="7191" spans="1:7" x14ac:dyDescent="0.25">
      <c r="A7191" s="126">
        <v>37888</v>
      </c>
      <c r="B7191" s="126" t="s">
        <v>5175</v>
      </c>
      <c r="C7191" s="126" t="s">
        <v>444</v>
      </c>
      <c r="D7191" s="126">
        <v>473</v>
      </c>
      <c r="E7191" s="126">
        <v>24</v>
      </c>
      <c r="F7191" s="126" t="s">
        <v>6530</v>
      </c>
      <c r="G7191" s="126">
        <v>4.99</v>
      </c>
    </row>
    <row r="7192" spans="1:7" x14ac:dyDescent="0.25">
      <c r="A7192" s="126">
        <v>35919</v>
      </c>
      <c r="B7192" s="126" t="s">
        <v>4457</v>
      </c>
      <c r="C7192" s="126" t="s">
        <v>442</v>
      </c>
      <c r="D7192" s="126">
        <v>750</v>
      </c>
      <c r="E7192" s="126">
        <v>12</v>
      </c>
      <c r="F7192" s="126" t="s">
        <v>6416</v>
      </c>
      <c r="G7192" s="126">
        <v>75.010000000000005</v>
      </c>
    </row>
    <row r="7193" spans="1:7" x14ac:dyDescent="0.25">
      <c r="A7193" s="126">
        <v>37268</v>
      </c>
      <c r="B7193" s="126" t="s">
        <v>4939</v>
      </c>
      <c r="C7193" s="126" t="s">
        <v>441</v>
      </c>
      <c r="D7193" s="126">
        <v>750</v>
      </c>
      <c r="E7193" s="126">
        <v>12</v>
      </c>
      <c r="F7193" s="126" t="s">
        <v>5754</v>
      </c>
      <c r="G7193" s="126">
        <v>27.99</v>
      </c>
    </row>
    <row r="7194" spans="1:7" x14ac:dyDescent="0.25">
      <c r="A7194" s="126">
        <v>37293</v>
      </c>
      <c r="B7194" s="126" t="s">
        <v>4934</v>
      </c>
      <c r="C7194" s="126" t="s">
        <v>443</v>
      </c>
      <c r="D7194" s="126">
        <v>568</v>
      </c>
      <c r="E7194" s="126">
        <v>24</v>
      </c>
      <c r="F7194" s="126" t="s">
        <v>6203</v>
      </c>
      <c r="G7194" s="126">
        <v>2.58</v>
      </c>
    </row>
    <row r="7195" spans="1:7" x14ac:dyDescent="0.25">
      <c r="A7195" s="126">
        <v>37293</v>
      </c>
      <c r="B7195" s="126" t="s">
        <v>4934</v>
      </c>
      <c r="C7195" s="126" t="s">
        <v>443</v>
      </c>
      <c r="D7195" s="126">
        <v>568</v>
      </c>
      <c r="E7195" s="126">
        <v>24</v>
      </c>
      <c r="F7195" s="126" t="s">
        <v>6203</v>
      </c>
      <c r="G7195" s="126">
        <v>2.58</v>
      </c>
    </row>
    <row r="7196" spans="1:7" x14ac:dyDescent="0.25">
      <c r="A7196" s="126">
        <v>37082</v>
      </c>
      <c r="B7196" s="126" t="s">
        <v>5170</v>
      </c>
      <c r="C7196" s="126" t="s">
        <v>442</v>
      </c>
      <c r="D7196" s="126">
        <v>375</v>
      </c>
      <c r="E7196" s="126">
        <v>6</v>
      </c>
      <c r="F7196" s="126" t="s">
        <v>6300</v>
      </c>
      <c r="G7196" s="126">
        <v>11.5</v>
      </c>
    </row>
    <row r="7197" spans="1:7" x14ac:dyDescent="0.25">
      <c r="A7197" s="126">
        <v>37900</v>
      </c>
      <c r="B7197" s="126" t="s">
        <v>5275</v>
      </c>
      <c r="C7197" s="126" t="s">
        <v>443</v>
      </c>
      <c r="D7197" s="126">
        <v>2130</v>
      </c>
      <c r="E7197" s="126">
        <v>4</v>
      </c>
      <c r="F7197" s="126" t="s">
        <v>6180</v>
      </c>
      <c r="G7197" s="126">
        <v>15.99</v>
      </c>
    </row>
    <row r="7198" spans="1:7" x14ac:dyDescent="0.25">
      <c r="A7198" s="126">
        <v>37900</v>
      </c>
      <c r="B7198" s="126" t="s">
        <v>5275</v>
      </c>
      <c r="C7198" s="126" t="s">
        <v>443</v>
      </c>
      <c r="D7198" s="126">
        <v>2130</v>
      </c>
      <c r="E7198" s="126">
        <v>4</v>
      </c>
      <c r="F7198" s="126" t="s">
        <v>6180</v>
      </c>
      <c r="G7198" s="126">
        <v>15.99</v>
      </c>
    </row>
    <row r="7199" spans="1:7" x14ac:dyDescent="0.25">
      <c r="A7199" s="126">
        <v>37343</v>
      </c>
      <c r="B7199" s="126" t="s">
        <v>4923</v>
      </c>
      <c r="C7199" s="126" t="s">
        <v>442</v>
      </c>
      <c r="D7199" s="126">
        <v>750</v>
      </c>
      <c r="E7199" s="126">
        <v>12</v>
      </c>
      <c r="F7199" s="126" t="s">
        <v>5999</v>
      </c>
      <c r="G7199" s="126">
        <v>12.95</v>
      </c>
    </row>
    <row r="7200" spans="1:7" x14ac:dyDescent="0.25">
      <c r="A7200" s="126">
        <v>37086</v>
      </c>
      <c r="B7200" s="126" t="s">
        <v>2103</v>
      </c>
      <c r="C7200" s="126" t="s">
        <v>442</v>
      </c>
      <c r="D7200" s="126">
        <v>3000</v>
      </c>
      <c r="E7200" s="126">
        <v>4</v>
      </c>
      <c r="F7200" s="126" t="s">
        <v>6026</v>
      </c>
      <c r="G7200" s="126">
        <v>35.99</v>
      </c>
    </row>
    <row r="7201" spans="1:7" x14ac:dyDescent="0.25">
      <c r="A7201" s="126">
        <v>37564</v>
      </c>
      <c r="B7201" s="126" t="s">
        <v>5172</v>
      </c>
      <c r="C7201" s="126" t="s">
        <v>444</v>
      </c>
      <c r="D7201" s="126">
        <v>296</v>
      </c>
      <c r="E7201" s="126">
        <v>24</v>
      </c>
      <c r="F7201" s="126" t="s">
        <v>6156</v>
      </c>
      <c r="G7201" s="126">
        <v>3.59</v>
      </c>
    </row>
    <row r="7202" spans="1:7" x14ac:dyDescent="0.25">
      <c r="A7202" s="126">
        <v>36861</v>
      </c>
      <c r="B7202" s="126" t="s">
        <v>4849</v>
      </c>
      <c r="C7202" s="126" t="s">
        <v>442</v>
      </c>
      <c r="D7202" s="126">
        <v>750</v>
      </c>
      <c r="E7202" s="126">
        <v>12</v>
      </c>
      <c r="F7202" s="126" t="s">
        <v>5999</v>
      </c>
      <c r="G7202" s="126">
        <v>17.989999999999998</v>
      </c>
    </row>
    <row r="7203" spans="1:7" x14ac:dyDescent="0.25">
      <c r="A7203" s="126">
        <v>36935</v>
      </c>
      <c r="B7203" s="126" t="s">
        <v>4967</v>
      </c>
      <c r="C7203" s="126" t="s">
        <v>443</v>
      </c>
      <c r="D7203" s="126">
        <v>473</v>
      </c>
      <c r="E7203" s="126">
        <v>24</v>
      </c>
      <c r="F7203" s="126" t="s">
        <v>6449</v>
      </c>
      <c r="G7203" s="126">
        <v>3.57</v>
      </c>
    </row>
    <row r="7204" spans="1:7" x14ac:dyDescent="0.25">
      <c r="A7204" s="126">
        <v>36935</v>
      </c>
      <c r="B7204" s="126" t="s">
        <v>4967</v>
      </c>
      <c r="C7204" s="126" t="s">
        <v>443</v>
      </c>
      <c r="D7204" s="126">
        <v>473</v>
      </c>
      <c r="E7204" s="126">
        <v>24</v>
      </c>
      <c r="F7204" s="126" t="s">
        <v>6449</v>
      </c>
      <c r="G7204" s="126">
        <v>3.57</v>
      </c>
    </row>
    <row r="7205" spans="1:7" x14ac:dyDescent="0.25">
      <c r="A7205" s="126">
        <v>36936</v>
      </c>
      <c r="B7205" s="126" t="s">
        <v>4966</v>
      </c>
      <c r="C7205" s="126" t="s">
        <v>443</v>
      </c>
      <c r="D7205" s="126">
        <v>473</v>
      </c>
      <c r="E7205" s="126">
        <v>24</v>
      </c>
      <c r="F7205" s="126" t="s">
        <v>6449</v>
      </c>
      <c r="G7205" s="126">
        <v>3.57</v>
      </c>
    </row>
    <row r="7206" spans="1:7" x14ac:dyDescent="0.25">
      <c r="A7206" s="126">
        <v>36936</v>
      </c>
      <c r="B7206" s="126" t="s">
        <v>4966</v>
      </c>
      <c r="C7206" s="126" t="s">
        <v>443</v>
      </c>
      <c r="D7206" s="126">
        <v>473</v>
      </c>
      <c r="E7206" s="126">
        <v>24</v>
      </c>
      <c r="F7206" s="126" t="s">
        <v>6449</v>
      </c>
      <c r="G7206" s="126">
        <v>3.57</v>
      </c>
    </row>
    <row r="7207" spans="1:7" x14ac:dyDescent="0.25">
      <c r="A7207" s="126">
        <v>35625</v>
      </c>
      <c r="B7207" s="126" t="s">
        <v>4655</v>
      </c>
      <c r="C7207" s="126" t="s">
        <v>443</v>
      </c>
      <c r="D7207" s="126">
        <v>473</v>
      </c>
      <c r="E7207" s="126">
        <v>24</v>
      </c>
      <c r="F7207" s="126" t="s">
        <v>6615</v>
      </c>
      <c r="G7207" s="126">
        <v>4.4000000000000004</v>
      </c>
    </row>
    <row r="7208" spans="1:7" x14ac:dyDescent="0.25">
      <c r="A7208" s="126">
        <v>35625</v>
      </c>
      <c r="B7208" s="126" t="s">
        <v>4655</v>
      </c>
      <c r="C7208" s="126" t="s">
        <v>443</v>
      </c>
      <c r="D7208" s="126">
        <v>473</v>
      </c>
      <c r="E7208" s="126">
        <v>24</v>
      </c>
      <c r="F7208" s="126" t="s">
        <v>6615</v>
      </c>
      <c r="G7208" s="126">
        <v>4.4000000000000004</v>
      </c>
    </row>
    <row r="7209" spans="1:7" x14ac:dyDescent="0.25">
      <c r="A7209" s="126">
        <v>35626</v>
      </c>
      <c r="B7209" s="126" t="s">
        <v>4413</v>
      </c>
      <c r="C7209" s="126" t="s">
        <v>443</v>
      </c>
      <c r="D7209" s="126">
        <v>473</v>
      </c>
      <c r="E7209" s="126">
        <v>24</v>
      </c>
      <c r="F7209" s="126" t="s">
        <v>6615</v>
      </c>
      <c r="G7209" s="126">
        <v>4.3</v>
      </c>
    </row>
    <row r="7210" spans="1:7" x14ac:dyDescent="0.25">
      <c r="A7210" s="126">
        <v>35626</v>
      </c>
      <c r="B7210" s="126" t="s">
        <v>4413</v>
      </c>
      <c r="C7210" s="126" t="s">
        <v>443</v>
      </c>
      <c r="D7210" s="126">
        <v>473</v>
      </c>
      <c r="E7210" s="126">
        <v>24</v>
      </c>
      <c r="F7210" s="126" t="s">
        <v>6615</v>
      </c>
      <c r="G7210" s="126">
        <v>4.3</v>
      </c>
    </row>
    <row r="7211" spans="1:7" x14ac:dyDescent="0.25">
      <c r="A7211" s="126">
        <v>37473</v>
      </c>
      <c r="B7211" s="126" t="s">
        <v>5272</v>
      </c>
      <c r="C7211" s="126" t="s">
        <v>443</v>
      </c>
      <c r="D7211" s="126">
        <v>473</v>
      </c>
      <c r="E7211" s="126">
        <v>24</v>
      </c>
      <c r="F7211" s="126" t="s">
        <v>6529</v>
      </c>
      <c r="G7211" s="126">
        <v>5.5</v>
      </c>
    </row>
    <row r="7212" spans="1:7" x14ac:dyDescent="0.25">
      <c r="A7212" s="126">
        <v>37473</v>
      </c>
      <c r="B7212" s="126" t="s">
        <v>5272</v>
      </c>
      <c r="C7212" s="126" t="s">
        <v>443</v>
      </c>
      <c r="D7212" s="126">
        <v>473</v>
      </c>
      <c r="E7212" s="126">
        <v>24</v>
      </c>
      <c r="F7212" s="126" t="s">
        <v>6529</v>
      </c>
      <c r="G7212" s="126">
        <v>5.5</v>
      </c>
    </row>
    <row r="7213" spans="1:7" x14ac:dyDescent="0.25">
      <c r="A7213" s="126">
        <v>37477</v>
      </c>
      <c r="B7213" s="126" t="s">
        <v>5273</v>
      </c>
      <c r="C7213" s="126" t="s">
        <v>443</v>
      </c>
      <c r="D7213" s="126">
        <v>473</v>
      </c>
      <c r="E7213" s="126">
        <v>24</v>
      </c>
      <c r="F7213" s="126" t="s">
        <v>6529</v>
      </c>
      <c r="G7213" s="126">
        <v>5.5</v>
      </c>
    </row>
    <row r="7214" spans="1:7" x14ac:dyDescent="0.25">
      <c r="A7214" s="126">
        <v>37477</v>
      </c>
      <c r="B7214" s="126" t="s">
        <v>5273</v>
      </c>
      <c r="C7214" s="126" t="s">
        <v>443</v>
      </c>
      <c r="D7214" s="126">
        <v>473</v>
      </c>
      <c r="E7214" s="126">
        <v>24</v>
      </c>
      <c r="F7214" s="126" t="s">
        <v>6529</v>
      </c>
      <c r="G7214" s="126">
        <v>5.5</v>
      </c>
    </row>
    <row r="7215" spans="1:7" x14ac:dyDescent="0.25">
      <c r="A7215" s="126">
        <v>37085</v>
      </c>
      <c r="B7215" s="126" t="s">
        <v>4838</v>
      </c>
      <c r="C7215" s="126" t="s">
        <v>443</v>
      </c>
      <c r="D7215" s="126">
        <v>473</v>
      </c>
      <c r="E7215" s="126">
        <v>24</v>
      </c>
      <c r="F7215" s="126" t="s">
        <v>6656</v>
      </c>
      <c r="G7215" s="126">
        <v>4.75</v>
      </c>
    </row>
    <row r="7216" spans="1:7" x14ac:dyDescent="0.25">
      <c r="A7216" s="126">
        <v>37085</v>
      </c>
      <c r="B7216" s="126" t="s">
        <v>4838</v>
      </c>
      <c r="C7216" s="126" t="s">
        <v>443</v>
      </c>
      <c r="D7216" s="126">
        <v>473</v>
      </c>
      <c r="E7216" s="126">
        <v>24</v>
      </c>
      <c r="F7216" s="126" t="s">
        <v>6656</v>
      </c>
      <c r="G7216" s="126">
        <v>4.75</v>
      </c>
    </row>
    <row r="7217" spans="1:7" x14ac:dyDescent="0.25">
      <c r="A7217" s="126">
        <v>35629</v>
      </c>
      <c r="B7217" s="126" t="s">
        <v>4383</v>
      </c>
      <c r="C7217" s="126" t="s">
        <v>443</v>
      </c>
      <c r="D7217" s="126">
        <v>2000</v>
      </c>
      <c r="E7217" s="126">
        <v>8</v>
      </c>
      <c r="F7217" s="126" t="s">
        <v>6203</v>
      </c>
      <c r="G7217" s="126">
        <v>8.9700000000000006</v>
      </c>
    </row>
    <row r="7218" spans="1:7" x14ac:dyDescent="0.25">
      <c r="A7218" s="126">
        <v>35629</v>
      </c>
      <c r="B7218" s="126" t="s">
        <v>4383</v>
      </c>
      <c r="C7218" s="126" t="s">
        <v>443</v>
      </c>
      <c r="D7218" s="126">
        <v>2000</v>
      </c>
      <c r="E7218" s="126">
        <v>8</v>
      </c>
      <c r="F7218" s="126" t="s">
        <v>6203</v>
      </c>
      <c r="G7218" s="126">
        <v>8.9700000000000006</v>
      </c>
    </row>
    <row r="7219" spans="1:7" x14ac:dyDescent="0.25">
      <c r="A7219" s="126">
        <v>37874</v>
      </c>
      <c r="B7219" s="126" t="s">
        <v>5274</v>
      </c>
      <c r="C7219" s="126" t="s">
        <v>443</v>
      </c>
      <c r="D7219" s="126">
        <v>2130</v>
      </c>
      <c r="E7219" s="126">
        <v>4</v>
      </c>
      <c r="F7219" s="126" t="s">
        <v>6180</v>
      </c>
      <c r="G7219" s="126">
        <v>15.99</v>
      </c>
    </row>
    <row r="7220" spans="1:7" x14ac:dyDescent="0.25">
      <c r="A7220" s="126">
        <v>37874</v>
      </c>
      <c r="B7220" s="126" t="s">
        <v>5274</v>
      </c>
      <c r="C7220" s="126" t="s">
        <v>443</v>
      </c>
      <c r="D7220" s="126">
        <v>2130</v>
      </c>
      <c r="E7220" s="126">
        <v>4</v>
      </c>
      <c r="F7220" s="126" t="s">
        <v>6180</v>
      </c>
      <c r="G7220" s="126">
        <v>15.99</v>
      </c>
    </row>
    <row r="7221" spans="1:7" x14ac:dyDescent="0.25">
      <c r="A7221" s="126">
        <v>36743</v>
      </c>
      <c r="B7221" s="126" t="s">
        <v>4974</v>
      </c>
      <c r="C7221" s="126" t="s">
        <v>443</v>
      </c>
      <c r="D7221" s="126">
        <v>473</v>
      </c>
      <c r="E7221" s="126">
        <v>24</v>
      </c>
      <c r="F7221" s="126" t="s">
        <v>6449</v>
      </c>
      <c r="G7221" s="126">
        <v>4.83</v>
      </c>
    </row>
    <row r="7222" spans="1:7" x14ac:dyDescent="0.25">
      <c r="A7222" s="126">
        <v>36743</v>
      </c>
      <c r="B7222" s="126" t="s">
        <v>4974</v>
      </c>
      <c r="C7222" s="126" t="s">
        <v>443</v>
      </c>
      <c r="D7222" s="126">
        <v>473</v>
      </c>
      <c r="E7222" s="126">
        <v>24</v>
      </c>
      <c r="F7222" s="126" t="s">
        <v>6449</v>
      </c>
      <c r="G7222" s="126">
        <v>4.83</v>
      </c>
    </row>
    <row r="7223" spans="1:7" x14ac:dyDescent="0.25">
      <c r="A7223" s="126">
        <v>36744</v>
      </c>
      <c r="B7223" s="126" t="s">
        <v>4973</v>
      </c>
      <c r="C7223" s="126" t="s">
        <v>443</v>
      </c>
      <c r="D7223" s="126">
        <v>473</v>
      </c>
      <c r="E7223" s="126">
        <v>24</v>
      </c>
      <c r="F7223" s="126" t="s">
        <v>6449</v>
      </c>
      <c r="G7223" s="126">
        <v>4.83</v>
      </c>
    </row>
    <row r="7224" spans="1:7" x14ac:dyDescent="0.25">
      <c r="A7224" s="126">
        <v>36744</v>
      </c>
      <c r="B7224" s="126" t="s">
        <v>4973</v>
      </c>
      <c r="C7224" s="126" t="s">
        <v>443</v>
      </c>
      <c r="D7224" s="126">
        <v>473</v>
      </c>
      <c r="E7224" s="126">
        <v>24</v>
      </c>
      <c r="F7224" s="126" t="s">
        <v>6449</v>
      </c>
      <c r="G7224" s="126">
        <v>4.83</v>
      </c>
    </row>
    <row r="7225" spans="1:7" x14ac:dyDescent="0.25">
      <c r="A7225" s="126">
        <v>36745</v>
      </c>
      <c r="B7225" s="126" t="s">
        <v>4972</v>
      </c>
      <c r="C7225" s="126" t="s">
        <v>443</v>
      </c>
      <c r="D7225" s="126">
        <v>473</v>
      </c>
      <c r="E7225" s="126">
        <v>24</v>
      </c>
      <c r="F7225" s="126" t="s">
        <v>6449</v>
      </c>
      <c r="G7225" s="126">
        <v>4.83</v>
      </c>
    </row>
    <row r="7226" spans="1:7" x14ac:dyDescent="0.25">
      <c r="A7226" s="126">
        <v>36745</v>
      </c>
      <c r="B7226" s="126" t="s">
        <v>4972</v>
      </c>
      <c r="C7226" s="126" t="s">
        <v>443</v>
      </c>
      <c r="D7226" s="126">
        <v>473</v>
      </c>
      <c r="E7226" s="126">
        <v>24</v>
      </c>
      <c r="F7226" s="126" t="s">
        <v>6449</v>
      </c>
      <c r="G7226" s="126">
        <v>4.83</v>
      </c>
    </row>
    <row r="7227" spans="1:7" x14ac:dyDescent="0.25">
      <c r="A7227" s="126">
        <v>37114</v>
      </c>
      <c r="B7227" s="126" t="s">
        <v>4884</v>
      </c>
      <c r="C7227" s="126" t="s">
        <v>443</v>
      </c>
      <c r="D7227" s="126">
        <v>5115</v>
      </c>
      <c r="E7227" s="126">
        <v>1</v>
      </c>
      <c r="F7227" s="126" t="s">
        <v>6180</v>
      </c>
      <c r="G7227" s="126">
        <v>25.98</v>
      </c>
    </row>
    <row r="7228" spans="1:7" x14ac:dyDescent="0.25">
      <c r="A7228" s="126">
        <v>37114</v>
      </c>
      <c r="B7228" s="126" t="s">
        <v>4884</v>
      </c>
      <c r="C7228" s="126" t="s">
        <v>443</v>
      </c>
      <c r="D7228" s="126">
        <v>5115</v>
      </c>
      <c r="E7228" s="126">
        <v>1</v>
      </c>
      <c r="F7228" s="126" t="s">
        <v>6180</v>
      </c>
      <c r="G7228" s="126">
        <v>25.98</v>
      </c>
    </row>
    <row r="7229" spans="1:7" x14ac:dyDescent="0.25">
      <c r="A7229" s="126">
        <v>36746</v>
      </c>
      <c r="B7229" s="126" t="s">
        <v>4971</v>
      </c>
      <c r="C7229" s="126" t="s">
        <v>443</v>
      </c>
      <c r="D7229" s="126">
        <v>473</v>
      </c>
      <c r="E7229" s="126">
        <v>24</v>
      </c>
      <c r="F7229" s="126" t="s">
        <v>6449</v>
      </c>
      <c r="G7229" s="126">
        <v>4.83</v>
      </c>
    </row>
    <row r="7230" spans="1:7" x14ac:dyDescent="0.25">
      <c r="A7230" s="126">
        <v>36746</v>
      </c>
      <c r="B7230" s="126" t="s">
        <v>4971</v>
      </c>
      <c r="C7230" s="126" t="s">
        <v>443</v>
      </c>
      <c r="D7230" s="126">
        <v>473</v>
      </c>
      <c r="E7230" s="126">
        <v>24</v>
      </c>
      <c r="F7230" s="126" t="s">
        <v>6449</v>
      </c>
      <c r="G7230" s="126">
        <v>4.83</v>
      </c>
    </row>
    <row r="7231" spans="1:7" x14ac:dyDescent="0.25">
      <c r="A7231" s="126">
        <v>37240</v>
      </c>
      <c r="B7231" s="126" t="s">
        <v>4946</v>
      </c>
      <c r="C7231" s="126" t="s">
        <v>442</v>
      </c>
      <c r="D7231" s="126">
        <v>375</v>
      </c>
      <c r="E7231" s="126">
        <v>12</v>
      </c>
      <c r="F7231" s="126" t="s">
        <v>6796</v>
      </c>
      <c r="G7231" s="126">
        <v>9.99</v>
      </c>
    </row>
    <row r="7232" spans="1:7" x14ac:dyDescent="0.25">
      <c r="A7232" s="126">
        <v>35636</v>
      </c>
      <c r="B7232" s="126" t="s">
        <v>4511</v>
      </c>
      <c r="C7232" s="126" t="s">
        <v>443</v>
      </c>
      <c r="D7232" s="126">
        <v>473</v>
      </c>
      <c r="E7232" s="126">
        <v>24</v>
      </c>
      <c r="F7232" s="126" t="s">
        <v>6449</v>
      </c>
      <c r="G7232" s="126">
        <v>4.3499999999999996</v>
      </c>
    </row>
    <row r="7233" spans="1:7" x14ac:dyDescent="0.25">
      <c r="A7233" s="126">
        <v>35636</v>
      </c>
      <c r="B7233" s="126" t="s">
        <v>4511</v>
      </c>
      <c r="C7233" s="126" t="s">
        <v>443</v>
      </c>
      <c r="D7233" s="126">
        <v>473</v>
      </c>
      <c r="E7233" s="126">
        <v>24</v>
      </c>
      <c r="F7233" s="126" t="s">
        <v>6449</v>
      </c>
      <c r="G7233" s="126">
        <v>4.3499999999999996</v>
      </c>
    </row>
    <row r="7234" spans="1:7" x14ac:dyDescent="0.25">
      <c r="A7234" s="126">
        <v>35637</v>
      </c>
      <c r="B7234" s="126" t="s">
        <v>4512</v>
      </c>
      <c r="C7234" s="126" t="s">
        <v>443</v>
      </c>
      <c r="D7234" s="126">
        <v>473</v>
      </c>
      <c r="E7234" s="126">
        <v>24</v>
      </c>
      <c r="F7234" s="126" t="s">
        <v>6449</v>
      </c>
      <c r="G7234" s="126">
        <v>4.3499999999999996</v>
      </c>
    </row>
    <row r="7235" spans="1:7" x14ac:dyDescent="0.25">
      <c r="A7235" s="126">
        <v>35637</v>
      </c>
      <c r="B7235" s="126" t="s">
        <v>4512</v>
      </c>
      <c r="C7235" s="126" t="s">
        <v>443</v>
      </c>
      <c r="D7235" s="126">
        <v>473</v>
      </c>
      <c r="E7235" s="126">
        <v>24</v>
      </c>
      <c r="F7235" s="126" t="s">
        <v>6449</v>
      </c>
      <c r="G7235" s="126">
        <v>4.3499999999999996</v>
      </c>
    </row>
    <row r="7236" spans="1:7" x14ac:dyDescent="0.25">
      <c r="A7236" s="126">
        <v>37024</v>
      </c>
      <c r="B7236" s="126" t="s">
        <v>4895</v>
      </c>
      <c r="C7236" s="126" t="s">
        <v>442</v>
      </c>
      <c r="D7236" s="126">
        <v>750</v>
      </c>
      <c r="E7236" s="126">
        <v>6</v>
      </c>
      <c r="F7236" s="126" t="s">
        <v>5844</v>
      </c>
      <c r="G7236" s="126">
        <v>149.99</v>
      </c>
    </row>
    <row r="7237" spans="1:7" x14ac:dyDescent="0.25">
      <c r="A7237" s="126">
        <v>36884</v>
      </c>
      <c r="B7237" s="126" t="s">
        <v>4843</v>
      </c>
      <c r="C7237" s="126" t="s">
        <v>442</v>
      </c>
      <c r="D7237" s="126">
        <v>750</v>
      </c>
      <c r="E7237" s="126">
        <v>12</v>
      </c>
      <c r="F7237" s="126" t="s">
        <v>5965</v>
      </c>
      <c r="G7237" s="126">
        <v>15.99</v>
      </c>
    </row>
    <row r="7238" spans="1:7" x14ac:dyDescent="0.25">
      <c r="A7238" s="126">
        <v>36886</v>
      </c>
      <c r="B7238" s="126" t="s">
        <v>4842</v>
      </c>
      <c r="C7238" s="126" t="s">
        <v>442</v>
      </c>
      <c r="D7238" s="126">
        <v>750</v>
      </c>
      <c r="E7238" s="126">
        <v>12</v>
      </c>
      <c r="F7238" s="126" t="s">
        <v>5965</v>
      </c>
      <c r="G7238" s="126">
        <v>15.99</v>
      </c>
    </row>
    <row r="7239" spans="1:7" x14ac:dyDescent="0.25">
      <c r="A7239" s="126">
        <v>37031</v>
      </c>
      <c r="B7239" s="126" t="s">
        <v>4891</v>
      </c>
      <c r="C7239" s="126" t="s">
        <v>442</v>
      </c>
      <c r="D7239" s="126">
        <v>750</v>
      </c>
      <c r="E7239" s="126">
        <v>6</v>
      </c>
      <c r="F7239" s="126" t="s">
        <v>5844</v>
      </c>
      <c r="G7239" s="126">
        <v>49.99</v>
      </c>
    </row>
    <row r="7240" spans="1:7" x14ac:dyDescent="0.25">
      <c r="A7240" s="126">
        <v>37635</v>
      </c>
      <c r="B7240" s="126" t="s">
        <v>5180</v>
      </c>
      <c r="C7240" s="126" t="s">
        <v>444</v>
      </c>
      <c r="D7240" s="126">
        <v>4260</v>
      </c>
      <c r="E7240" s="126">
        <v>1</v>
      </c>
      <c r="F7240" s="126" t="s">
        <v>6179</v>
      </c>
      <c r="G7240" s="126">
        <v>24.98</v>
      </c>
    </row>
    <row r="7241" spans="1:7" x14ac:dyDescent="0.25">
      <c r="A7241" s="126">
        <v>37434</v>
      </c>
      <c r="B7241" s="126" t="s">
        <v>4952</v>
      </c>
      <c r="C7241" s="126" t="s">
        <v>443</v>
      </c>
      <c r="D7241" s="126">
        <v>473</v>
      </c>
      <c r="E7241" s="126">
        <v>24</v>
      </c>
      <c r="F7241" s="126" t="s">
        <v>6449</v>
      </c>
      <c r="G7241" s="126">
        <v>5.86</v>
      </c>
    </row>
    <row r="7242" spans="1:7" x14ac:dyDescent="0.25">
      <c r="A7242" s="126">
        <v>37434</v>
      </c>
      <c r="B7242" s="126" t="s">
        <v>4952</v>
      </c>
      <c r="C7242" s="126" t="s">
        <v>443</v>
      </c>
      <c r="D7242" s="126">
        <v>473</v>
      </c>
      <c r="E7242" s="126">
        <v>24</v>
      </c>
      <c r="F7242" s="126" t="s">
        <v>6449</v>
      </c>
      <c r="G7242" s="126">
        <v>5.86</v>
      </c>
    </row>
    <row r="7243" spans="1:7" x14ac:dyDescent="0.25">
      <c r="A7243" s="126">
        <v>36967</v>
      </c>
      <c r="B7243" s="126" t="s">
        <v>5009</v>
      </c>
      <c r="C7243" s="126" t="s">
        <v>442</v>
      </c>
      <c r="D7243" s="126">
        <v>3000</v>
      </c>
      <c r="E7243" s="126">
        <v>4</v>
      </c>
      <c r="F7243" s="126" t="s">
        <v>5965</v>
      </c>
      <c r="G7243" s="126">
        <v>29.99</v>
      </c>
    </row>
    <row r="7244" spans="1:7" x14ac:dyDescent="0.25">
      <c r="A7244" s="126">
        <v>37695</v>
      </c>
      <c r="B7244" s="126" t="s">
        <v>5181</v>
      </c>
      <c r="C7244" s="126" t="s">
        <v>443</v>
      </c>
      <c r="D7244" s="126">
        <v>473</v>
      </c>
      <c r="E7244" s="126">
        <v>24</v>
      </c>
      <c r="F7244" s="126" t="s">
        <v>6179</v>
      </c>
      <c r="G7244" s="126">
        <v>3.29</v>
      </c>
    </row>
    <row r="7245" spans="1:7" x14ac:dyDescent="0.25">
      <c r="A7245" s="126">
        <v>37695</v>
      </c>
      <c r="B7245" s="126" t="s">
        <v>5181</v>
      </c>
      <c r="C7245" s="126" t="s">
        <v>443</v>
      </c>
      <c r="D7245" s="126">
        <v>473</v>
      </c>
      <c r="E7245" s="126">
        <v>24</v>
      </c>
      <c r="F7245" s="126" t="s">
        <v>6179</v>
      </c>
      <c r="G7245" s="126">
        <v>3.29</v>
      </c>
    </row>
    <row r="7246" spans="1:7" x14ac:dyDescent="0.25">
      <c r="A7246" s="126">
        <v>35576</v>
      </c>
      <c r="B7246" s="126" t="s">
        <v>4605</v>
      </c>
      <c r="C7246" s="126" t="s">
        <v>442</v>
      </c>
      <c r="D7246" s="126">
        <v>750</v>
      </c>
      <c r="E7246" s="126">
        <v>12</v>
      </c>
      <c r="F7246" s="126" t="s">
        <v>5999</v>
      </c>
      <c r="G7246" s="126">
        <v>14.99</v>
      </c>
    </row>
    <row r="7247" spans="1:7" x14ac:dyDescent="0.25">
      <c r="A7247" s="126">
        <v>37696</v>
      </c>
      <c r="B7247" s="126" t="s">
        <v>5184</v>
      </c>
      <c r="C7247" s="126" t="s">
        <v>443</v>
      </c>
      <c r="D7247" s="126">
        <v>1892</v>
      </c>
      <c r="E7247" s="126">
        <v>6</v>
      </c>
      <c r="F7247" s="126" t="s">
        <v>6179</v>
      </c>
      <c r="G7247" s="126">
        <v>12.99</v>
      </c>
    </row>
    <row r="7248" spans="1:7" x14ac:dyDescent="0.25">
      <c r="A7248" s="126">
        <v>37696</v>
      </c>
      <c r="B7248" s="126" t="s">
        <v>5184</v>
      </c>
      <c r="C7248" s="126" t="s">
        <v>443</v>
      </c>
      <c r="D7248" s="126">
        <v>1892</v>
      </c>
      <c r="E7248" s="126">
        <v>6</v>
      </c>
      <c r="F7248" s="126" t="s">
        <v>6179</v>
      </c>
      <c r="G7248" s="126">
        <v>12.99</v>
      </c>
    </row>
    <row r="7249" spans="1:7" x14ac:dyDescent="0.25">
      <c r="A7249" s="126">
        <v>37700</v>
      </c>
      <c r="B7249" s="126" t="s">
        <v>5168</v>
      </c>
      <c r="C7249" s="126" t="s">
        <v>443</v>
      </c>
      <c r="D7249" s="126">
        <v>1892</v>
      </c>
      <c r="E7249" s="126">
        <v>6</v>
      </c>
      <c r="F7249" s="126" t="s">
        <v>6535</v>
      </c>
      <c r="G7249" s="126">
        <v>18</v>
      </c>
    </row>
    <row r="7250" spans="1:7" x14ac:dyDescent="0.25">
      <c r="A7250" s="126">
        <v>37700</v>
      </c>
      <c r="B7250" s="126" t="s">
        <v>5168</v>
      </c>
      <c r="C7250" s="126" t="s">
        <v>443</v>
      </c>
      <c r="D7250" s="126">
        <v>1892</v>
      </c>
      <c r="E7250" s="126">
        <v>6</v>
      </c>
      <c r="F7250" s="126" t="s">
        <v>6535</v>
      </c>
      <c r="G7250" s="126">
        <v>18</v>
      </c>
    </row>
    <row r="7251" spans="1:7" x14ac:dyDescent="0.25">
      <c r="A7251" s="126">
        <v>37721</v>
      </c>
      <c r="B7251" s="126" t="s">
        <v>2341</v>
      </c>
      <c r="C7251" s="126" t="s">
        <v>443</v>
      </c>
      <c r="D7251" s="126">
        <v>473</v>
      </c>
      <c r="E7251" s="126">
        <v>24</v>
      </c>
      <c r="F7251" s="126" t="s">
        <v>6650</v>
      </c>
      <c r="G7251" s="126">
        <v>3.56</v>
      </c>
    </row>
    <row r="7252" spans="1:7" x14ac:dyDescent="0.25">
      <c r="A7252" s="126">
        <v>36357</v>
      </c>
      <c r="B7252" s="126" t="s">
        <v>4738</v>
      </c>
      <c r="C7252" s="126" t="s">
        <v>444</v>
      </c>
      <c r="D7252" s="126">
        <v>473</v>
      </c>
      <c r="E7252" s="126">
        <v>24</v>
      </c>
      <c r="F7252" s="126" t="s">
        <v>6525</v>
      </c>
      <c r="G7252" s="126">
        <v>3.89</v>
      </c>
    </row>
    <row r="7253" spans="1:7" x14ac:dyDescent="0.25">
      <c r="A7253" s="126">
        <v>36436</v>
      </c>
      <c r="B7253" s="126" t="s">
        <v>4680</v>
      </c>
      <c r="C7253" s="126" t="s">
        <v>443</v>
      </c>
      <c r="D7253" s="126">
        <v>473</v>
      </c>
      <c r="E7253" s="126">
        <v>24</v>
      </c>
      <c r="F7253" s="126" t="s">
        <v>6413</v>
      </c>
      <c r="G7253" s="126">
        <v>4.49</v>
      </c>
    </row>
    <row r="7254" spans="1:7" x14ac:dyDescent="0.25">
      <c r="A7254" s="126">
        <v>36436</v>
      </c>
      <c r="B7254" s="126" t="s">
        <v>4680</v>
      </c>
      <c r="C7254" s="126" t="s">
        <v>443</v>
      </c>
      <c r="D7254" s="126">
        <v>473</v>
      </c>
      <c r="E7254" s="126">
        <v>24</v>
      </c>
      <c r="F7254" s="126" t="s">
        <v>6413</v>
      </c>
      <c r="G7254" s="126">
        <v>4.49</v>
      </c>
    </row>
    <row r="7255" spans="1:7" x14ac:dyDescent="0.25">
      <c r="A7255" s="126">
        <v>35643</v>
      </c>
      <c r="B7255" s="126" t="s">
        <v>4516</v>
      </c>
      <c r="C7255" s="126" t="s">
        <v>441</v>
      </c>
      <c r="D7255" s="126">
        <v>750</v>
      </c>
      <c r="E7255" s="126">
        <v>12</v>
      </c>
      <c r="F7255" s="126" t="s">
        <v>5784</v>
      </c>
      <c r="G7255" s="126">
        <v>33.49</v>
      </c>
    </row>
    <row r="7256" spans="1:7" x14ac:dyDescent="0.25">
      <c r="A7256" s="126">
        <v>35569</v>
      </c>
      <c r="B7256" s="126" t="s">
        <v>4600</v>
      </c>
      <c r="C7256" s="126" t="s">
        <v>441</v>
      </c>
      <c r="D7256" s="126">
        <v>750</v>
      </c>
      <c r="E7256" s="126">
        <v>12</v>
      </c>
      <c r="F7256" s="126" t="s">
        <v>5794</v>
      </c>
      <c r="G7256" s="126">
        <v>34.99</v>
      </c>
    </row>
    <row r="7257" spans="1:7" x14ac:dyDescent="0.25">
      <c r="A7257" s="126">
        <v>37160</v>
      </c>
      <c r="B7257" s="126" t="s">
        <v>6797</v>
      </c>
      <c r="C7257" s="126" t="s">
        <v>442</v>
      </c>
      <c r="D7257" s="126">
        <v>750</v>
      </c>
      <c r="E7257" s="126">
        <v>12</v>
      </c>
      <c r="F7257" s="126" t="s">
        <v>5754</v>
      </c>
      <c r="G7257" s="126">
        <v>13.99</v>
      </c>
    </row>
    <row r="7258" spans="1:7" x14ac:dyDescent="0.25">
      <c r="A7258" s="126">
        <v>37163</v>
      </c>
      <c r="B7258" s="126" t="s">
        <v>6798</v>
      </c>
      <c r="C7258" s="126" t="s">
        <v>442</v>
      </c>
      <c r="D7258" s="126">
        <v>750</v>
      </c>
      <c r="E7258" s="126">
        <v>12</v>
      </c>
      <c r="F7258" s="126" t="s">
        <v>5754</v>
      </c>
      <c r="G7258" s="126">
        <v>13.99</v>
      </c>
    </row>
    <row r="7259" spans="1:7" x14ac:dyDescent="0.25">
      <c r="A7259" s="126">
        <v>38070</v>
      </c>
      <c r="B7259" s="126" t="s">
        <v>5176</v>
      </c>
      <c r="C7259" s="126" t="s">
        <v>444</v>
      </c>
      <c r="D7259" s="126">
        <v>1420</v>
      </c>
      <c r="E7259" s="126">
        <v>6</v>
      </c>
      <c r="F7259" s="126" t="s">
        <v>5754</v>
      </c>
      <c r="G7259" s="126">
        <v>12.99</v>
      </c>
    </row>
    <row r="7260" spans="1:7" x14ac:dyDescent="0.25">
      <c r="A7260" s="126">
        <v>36514</v>
      </c>
      <c r="B7260" s="126" t="s">
        <v>4686</v>
      </c>
      <c r="C7260" s="126" t="s">
        <v>443</v>
      </c>
      <c r="D7260" s="126">
        <v>473</v>
      </c>
      <c r="E7260" s="126">
        <v>24</v>
      </c>
      <c r="F7260" s="126" t="s">
        <v>6656</v>
      </c>
      <c r="G7260" s="126">
        <v>3.99</v>
      </c>
    </row>
    <row r="7261" spans="1:7" x14ac:dyDescent="0.25">
      <c r="A7261" s="126">
        <v>36514</v>
      </c>
      <c r="B7261" s="126" t="s">
        <v>4686</v>
      </c>
      <c r="C7261" s="126" t="s">
        <v>443</v>
      </c>
      <c r="D7261" s="126">
        <v>473</v>
      </c>
      <c r="E7261" s="126">
        <v>24</v>
      </c>
      <c r="F7261" s="126" t="s">
        <v>6656</v>
      </c>
      <c r="G7261" s="126">
        <v>3.99</v>
      </c>
    </row>
    <row r="7262" spans="1:7" x14ac:dyDescent="0.25">
      <c r="A7262" s="126">
        <v>37561</v>
      </c>
      <c r="B7262" s="126" t="s">
        <v>4907</v>
      </c>
      <c r="C7262" s="126" t="s">
        <v>444</v>
      </c>
      <c r="D7262" s="126">
        <v>473</v>
      </c>
      <c r="E7262" s="126">
        <v>24</v>
      </c>
      <c r="F7262" s="126" t="s">
        <v>5899</v>
      </c>
      <c r="G7262" s="126">
        <v>3.57</v>
      </c>
    </row>
    <row r="7263" spans="1:7" x14ac:dyDescent="0.25">
      <c r="A7263" s="126">
        <v>38105</v>
      </c>
      <c r="B7263" s="126" t="s">
        <v>5178</v>
      </c>
      <c r="C7263" s="126" t="s">
        <v>444</v>
      </c>
      <c r="D7263" s="126">
        <v>2130</v>
      </c>
      <c r="E7263" s="126">
        <v>4</v>
      </c>
      <c r="F7263" s="126" t="s">
        <v>6195</v>
      </c>
      <c r="G7263" s="126">
        <v>15.99</v>
      </c>
    </row>
    <row r="7264" spans="1:7" x14ac:dyDescent="0.25">
      <c r="A7264" s="126">
        <v>38106</v>
      </c>
      <c r="B7264" s="126" t="s">
        <v>5179</v>
      </c>
      <c r="C7264" s="126" t="s">
        <v>444</v>
      </c>
      <c r="D7264" s="126">
        <v>1420</v>
      </c>
      <c r="E7264" s="126">
        <v>6</v>
      </c>
      <c r="F7264" s="126" t="s">
        <v>5957</v>
      </c>
      <c r="G7264" s="126">
        <v>11.99</v>
      </c>
    </row>
    <row r="7265" spans="1:7" x14ac:dyDescent="0.25">
      <c r="A7265" s="126">
        <v>37071</v>
      </c>
      <c r="B7265" s="126" t="s">
        <v>4888</v>
      </c>
      <c r="C7265" s="126" t="s">
        <v>443</v>
      </c>
      <c r="D7265" s="126">
        <v>473</v>
      </c>
      <c r="E7265" s="126">
        <v>24</v>
      </c>
      <c r="F7265" s="126" t="s">
        <v>6413</v>
      </c>
      <c r="G7265" s="126">
        <v>3.25</v>
      </c>
    </row>
    <row r="7266" spans="1:7" x14ac:dyDescent="0.25">
      <c r="A7266" s="126">
        <v>37071</v>
      </c>
      <c r="B7266" s="126" t="s">
        <v>4888</v>
      </c>
      <c r="C7266" s="126" t="s">
        <v>443</v>
      </c>
      <c r="D7266" s="126">
        <v>473</v>
      </c>
      <c r="E7266" s="126">
        <v>24</v>
      </c>
      <c r="F7266" s="126" t="s">
        <v>6413</v>
      </c>
      <c r="G7266" s="126">
        <v>3.25</v>
      </c>
    </row>
    <row r="7267" spans="1:7" x14ac:dyDescent="0.25">
      <c r="A7267" s="126">
        <v>37074</v>
      </c>
      <c r="B7267" s="126" t="s">
        <v>4887</v>
      </c>
      <c r="C7267" s="126" t="s">
        <v>443</v>
      </c>
      <c r="D7267" s="126">
        <v>473</v>
      </c>
      <c r="E7267" s="126">
        <v>24</v>
      </c>
      <c r="F7267" s="126" t="s">
        <v>6180</v>
      </c>
      <c r="G7267" s="126">
        <v>3.58</v>
      </c>
    </row>
    <row r="7268" spans="1:7" x14ac:dyDescent="0.25">
      <c r="A7268" s="126">
        <v>37074</v>
      </c>
      <c r="B7268" s="126" t="s">
        <v>4887</v>
      </c>
      <c r="C7268" s="126" t="s">
        <v>443</v>
      </c>
      <c r="D7268" s="126">
        <v>473</v>
      </c>
      <c r="E7268" s="126">
        <v>24</v>
      </c>
      <c r="F7268" s="126" t="s">
        <v>6180</v>
      </c>
      <c r="G7268" s="126">
        <v>3.58</v>
      </c>
    </row>
    <row r="7269" spans="1:7" x14ac:dyDescent="0.25">
      <c r="A7269" s="126">
        <v>37438</v>
      </c>
      <c r="B7269" s="126" t="s">
        <v>4951</v>
      </c>
      <c r="C7269" s="126" t="s">
        <v>443</v>
      </c>
      <c r="D7269" s="126">
        <v>473</v>
      </c>
      <c r="E7269" s="126">
        <v>24</v>
      </c>
      <c r="F7269" s="126" t="s">
        <v>6449</v>
      </c>
      <c r="G7269" s="126">
        <v>5.86</v>
      </c>
    </row>
    <row r="7270" spans="1:7" x14ac:dyDescent="0.25">
      <c r="A7270" s="126">
        <v>37438</v>
      </c>
      <c r="B7270" s="126" t="s">
        <v>4951</v>
      </c>
      <c r="C7270" s="126" t="s">
        <v>443</v>
      </c>
      <c r="D7270" s="126">
        <v>473</v>
      </c>
      <c r="E7270" s="126">
        <v>24</v>
      </c>
      <c r="F7270" s="126" t="s">
        <v>6449</v>
      </c>
      <c r="G7270" s="126">
        <v>5.86</v>
      </c>
    </row>
    <row r="7271" spans="1:7" x14ac:dyDescent="0.25">
      <c r="A7271" s="126">
        <v>38192</v>
      </c>
      <c r="B7271" s="126" t="s">
        <v>5292</v>
      </c>
      <c r="C7271" s="126" t="s">
        <v>441</v>
      </c>
      <c r="D7271" s="126">
        <v>750</v>
      </c>
      <c r="E7271" s="126">
        <v>6</v>
      </c>
      <c r="F7271" s="126" t="s">
        <v>5788</v>
      </c>
      <c r="G7271" s="126">
        <v>33.99</v>
      </c>
    </row>
    <row r="7272" spans="1:7" x14ac:dyDescent="0.25">
      <c r="A7272" s="126">
        <v>35869</v>
      </c>
      <c r="B7272" s="126" t="s">
        <v>4571</v>
      </c>
      <c r="C7272" s="126" t="s">
        <v>442</v>
      </c>
      <c r="D7272" s="126">
        <v>750</v>
      </c>
      <c r="E7272" s="126">
        <v>12</v>
      </c>
      <c r="F7272" s="126" t="s">
        <v>6416</v>
      </c>
      <c r="G7272" s="126">
        <v>103.09</v>
      </c>
    </row>
    <row r="7273" spans="1:7" x14ac:dyDescent="0.25">
      <c r="A7273" s="126">
        <v>37260</v>
      </c>
      <c r="B7273" s="126" t="s">
        <v>4941</v>
      </c>
      <c r="C7273" s="126" t="s">
        <v>442</v>
      </c>
      <c r="D7273" s="126">
        <v>1500</v>
      </c>
      <c r="E7273" s="126">
        <v>6</v>
      </c>
      <c r="F7273" s="126" t="s">
        <v>5968</v>
      </c>
      <c r="G7273" s="126">
        <v>27.99</v>
      </c>
    </row>
    <row r="7274" spans="1:7" x14ac:dyDescent="0.25">
      <c r="A7274" s="126">
        <v>38169</v>
      </c>
      <c r="B7274" s="126" t="s">
        <v>5183</v>
      </c>
      <c r="C7274" s="126" t="s">
        <v>442</v>
      </c>
      <c r="D7274" s="126">
        <v>750</v>
      </c>
      <c r="E7274" s="126">
        <v>12</v>
      </c>
      <c r="F7274" s="126" t="s">
        <v>5999</v>
      </c>
      <c r="G7274" s="126">
        <v>13.99</v>
      </c>
    </row>
    <row r="7275" spans="1:7" x14ac:dyDescent="0.25">
      <c r="A7275" s="126">
        <v>37929</v>
      </c>
      <c r="B7275" s="126" t="s">
        <v>5279</v>
      </c>
      <c r="C7275" s="126" t="s">
        <v>443</v>
      </c>
      <c r="D7275" s="126">
        <v>5325</v>
      </c>
      <c r="E7275" s="126">
        <v>1</v>
      </c>
      <c r="F7275" s="126" t="s">
        <v>6431</v>
      </c>
      <c r="G7275" s="126">
        <v>15.25</v>
      </c>
    </row>
    <row r="7276" spans="1:7" x14ac:dyDescent="0.25">
      <c r="A7276" s="126">
        <v>37929</v>
      </c>
      <c r="B7276" s="126" t="s">
        <v>5279</v>
      </c>
      <c r="C7276" s="126" t="s">
        <v>443</v>
      </c>
      <c r="D7276" s="126">
        <v>5325</v>
      </c>
      <c r="E7276" s="126">
        <v>1</v>
      </c>
      <c r="F7276" s="126" t="s">
        <v>6431</v>
      </c>
      <c r="G7276" s="126">
        <v>15.25</v>
      </c>
    </row>
    <row r="7277" spans="1:7" x14ac:dyDescent="0.25">
      <c r="A7277" s="126">
        <v>37599</v>
      </c>
      <c r="B7277" s="126" t="s">
        <v>5199</v>
      </c>
      <c r="C7277" s="126" t="s">
        <v>444</v>
      </c>
      <c r="D7277" s="126">
        <v>296</v>
      </c>
      <c r="E7277" s="126">
        <v>24</v>
      </c>
      <c r="F7277" s="126" t="s">
        <v>5788</v>
      </c>
      <c r="G7277" s="126">
        <v>4.99</v>
      </c>
    </row>
    <row r="7278" spans="1:7" x14ac:dyDescent="0.25">
      <c r="A7278" s="126">
        <v>37937</v>
      </c>
      <c r="B7278" s="126" t="s">
        <v>5197</v>
      </c>
      <c r="C7278" s="126" t="s">
        <v>443</v>
      </c>
      <c r="D7278" s="126">
        <v>5325</v>
      </c>
      <c r="E7278" s="126">
        <v>1</v>
      </c>
      <c r="F7278" s="126" t="s">
        <v>6431</v>
      </c>
      <c r="G7278" s="126">
        <v>27.95</v>
      </c>
    </row>
    <row r="7279" spans="1:7" x14ac:dyDescent="0.25">
      <c r="A7279" s="126">
        <v>37937</v>
      </c>
      <c r="B7279" s="126" t="s">
        <v>5197</v>
      </c>
      <c r="C7279" s="126" t="s">
        <v>443</v>
      </c>
      <c r="D7279" s="126">
        <v>5325</v>
      </c>
      <c r="E7279" s="126">
        <v>1</v>
      </c>
      <c r="F7279" s="126" t="s">
        <v>6431</v>
      </c>
      <c r="G7279" s="126">
        <v>27.95</v>
      </c>
    </row>
    <row r="7280" spans="1:7" x14ac:dyDescent="0.25">
      <c r="A7280" s="126">
        <v>37612</v>
      </c>
      <c r="B7280" s="126" t="s">
        <v>5200</v>
      </c>
      <c r="C7280" s="126" t="s">
        <v>441</v>
      </c>
      <c r="D7280" s="126">
        <v>750</v>
      </c>
      <c r="E7280" s="126">
        <v>6</v>
      </c>
      <c r="F7280" s="126" t="s">
        <v>5999</v>
      </c>
      <c r="G7280" s="126">
        <v>69.989999999999995</v>
      </c>
    </row>
    <row r="7281" spans="1:7" x14ac:dyDescent="0.25">
      <c r="A7281" s="126">
        <v>37642</v>
      </c>
      <c r="B7281" s="126" t="s">
        <v>5201</v>
      </c>
      <c r="C7281" s="126" t="s">
        <v>444</v>
      </c>
      <c r="D7281" s="126">
        <v>473</v>
      </c>
      <c r="E7281" s="126">
        <v>24</v>
      </c>
      <c r="F7281" s="126" t="s">
        <v>6156</v>
      </c>
      <c r="G7281" s="126">
        <v>3.99</v>
      </c>
    </row>
    <row r="7282" spans="1:7" x14ac:dyDescent="0.25">
      <c r="A7282" s="126">
        <v>37657</v>
      </c>
      <c r="B7282" s="126" t="s">
        <v>5204</v>
      </c>
      <c r="C7282" s="126" t="s">
        <v>444</v>
      </c>
      <c r="D7282" s="126">
        <v>473</v>
      </c>
      <c r="E7282" s="126">
        <v>24</v>
      </c>
      <c r="F7282" s="126" t="s">
        <v>5946</v>
      </c>
      <c r="G7282" s="126">
        <v>4.1500000000000004</v>
      </c>
    </row>
    <row r="7283" spans="1:7" x14ac:dyDescent="0.25">
      <c r="A7283" s="126">
        <v>37665</v>
      </c>
      <c r="B7283" s="126" t="s">
        <v>5206</v>
      </c>
      <c r="C7283" s="126" t="s">
        <v>442</v>
      </c>
      <c r="D7283" s="126">
        <v>3000</v>
      </c>
      <c r="E7283" s="126">
        <v>4</v>
      </c>
      <c r="F7283" s="126" t="s">
        <v>5933</v>
      </c>
      <c r="G7283" s="126">
        <v>33.99</v>
      </c>
    </row>
    <row r="7284" spans="1:7" x14ac:dyDescent="0.25">
      <c r="A7284" s="126">
        <v>37001</v>
      </c>
      <c r="B7284" s="126" t="s">
        <v>1075</v>
      </c>
      <c r="C7284" s="126" t="s">
        <v>442</v>
      </c>
      <c r="D7284" s="126">
        <v>750</v>
      </c>
      <c r="E7284" s="126">
        <v>12</v>
      </c>
      <c r="F7284" s="126" t="s">
        <v>5899</v>
      </c>
      <c r="G7284" s="126">
        <v>14.99</v>
      </c>
    </row>
    <row r="7285" spans="1:7" x14ac:dyDescent="0.25">
      <c r="A7285" s="126">
        <v>36281</v>
      </c>
      <c r="B7285" s="126" t="s">
        <v>4753</v>
      </c>
      <c r="C7285" s="126" t="s">
        <v>442</v>
      </c>
      <c r="D7285" s="126">
        <v>750</v>
      </c>
      <c r="E7285" s="126">
        <v>12</v>
      </c>
      <c r="F7285" s="126" t="s">
        <v>6758</v>
      </c>
      <c r="G7285" s="126">
        <v>44.99</v>
      </c>
    </row>
    <row r="7286" spans="1:7" x14ac:dyDescent="0.25">
      <c r="A7286" s="126">
        <v>36508</v>
      </c>
      <c r="B7286" s="126" t="s">
        <v>4683</v>
      </c>
      <c r="C7286" s="126" t="s">
        <v>442</v>
      </c>
      <c r="D7286" s="126">
        <v>750</v>
      </c>
      <c r="E7286" s="126">
        <v>12</v>
      </c>
      <c r="F7286" s="126" t="s">
        <v>5946</v>
      </c>
      <c r="G7286" s="126">
        <v>10.99</v>
      </c>
    </row>
    <row r="7287" spans="1:7" x14ac:dyDescent="0.25">
      <c r="A7287" s="126">
        <v>37960</v>
      </c>
      <c r="B7287" s="126" t="s">
        <v>5218</v>
      </c>
      <c r="C7287" s="126" t="s">
        <v>443</v>
      </c>
      <c r="D7287" s="126">
        <v>473</v>
      </c>
      <c r="E7287" s="126">
        <v>24</v>
      </c>
      <c r="F7287" s="126" t="s">
        <v>6529</v>
      </c>
      <c r="G7287" s="126">
        <v>5.5</v>
      </c>
    </row>
    <row r="7288" spans="1:7" x14ac:dyDescent="0.25">
      <c r="A7288" s="126">
        <v>37960</v>
      </c>
      <c r="B7288" s="126" t="s">
        <v>5218</v>
      </c>
      <c r="C7288" s="126" t="s">
        <v>443</v>
      </c>
      <c r="D7288" s="126">
        <v>473</v>
      </c>
      <c r="E7288" s="126">
        <v>24</v>
      </c>
      <c r="F7288" s="126" t="s">
        <v>6529</v>
      </c>
      <c r="G7288" s="126">
        <v>5.5</v>
      </c>
    </row>
    <row r="7289" spans="1:7" x14ac:dyDescent="0.25">
      <c r="A7289" s="126">
        <v>37411</v>
      </c>
      <c r="B7289" s="126" t="s">
        <v>4919</v>
      </c>
      <c r="C7289" s="126" t="s">
        <v>442</v>
      </c>
      <c r="D7289" s="126">
        <v>375</v>
      </c>
      <c r="E7289" s="126">
        <v>6</v>
      </c>
      <c r="F7289" s="126" t="s">
        <v>6300</v>
      </c>
      <c r="G7289" s="126">
        <v>15.05</v>
      </c>
    </row>
    <row r="7290" spans="1:7" x14ac:dyDescent="0.25">
      <c r="A7290" s="126">
        <v>36517</v>
      </c>
      <c r="B7290" s="126" t="s">
        <v>4688</v>
      </c>
      <c r="C7290" s="126" t="s">
        <v>441</v>
      </c>
      <c r="D7290" s="126">
        <v>750</v>
      </c>
      <c r="E7290" s="126">
        <v>6</v>
      </c>
      <c r="F7290" s="126" t="s">
        <v>5844</v>
      </c>
      <c r="G7290" s="126">
        <v>82.99</v>
      </c>
    </row>
    <row r="7291" spans="1:7" x14ac:dyDescent="0.25">
      <c r="A7291" s="126">
        <v>36515</v>
      </c>
      <c r="B7291" s="126" t="s">
        <v>4687</v>
      </c>
      <c r="C7291" s="126" t="s">
        <v>443</v>
      </c>
      <c r="D7291" s="126">
        <v>473</v>
      </c>
      <c r="E7291" s="126">
        <v>24</v>
      </c>
      <c r="F7291" s="126" t="s">
        <v>6656</v>
      </c>
      <c r="G7291" s="126">
        <v>4.29</v>
      </c>
    </row>
    <row r="7292" spans="1:7" x14ac:dyDescent="0.25">
      <c r="A7292" s="126">
        <v>36515</v>
      </c>
      <c r="B7292" s="126" t="s">
        <v>4687</v>
      </c>
      <c r="C7292" s="126" t="s">
        <v>443</v>
      </c>
      <c r="D7292" s="126">
        <v>473</v>
      </c>
      <c r="E7292" s="126">
        <v>24</v>
      </c>
      <c r="F7292" s="126" t="s">
        <v>6656</v>
      </c>
      <c r="G7292" s="126">
        <v>4.29</v>
      </c>
    </row>
    <row r="7293" spans="1:7" x14ac:dyDescent="0.25">
      <c r="A7293" s="126">
        <v>37020</v>
      </c>
      <c r="B7293" s="126" t="s">
        <v>4897</v>
      </c>
      <c r="C7293" s="126" t="s">
        <v>443</v>
      </c>
      <c r="D7293" s="126">
        <v>2130</v>
      </c>
      <c r="E7293" s="126">
        <v>4</v>
      </c>
      <c r="F7293" s="126" t="s">
        <v>6570</v>
      </c>
      <c r="G7293" s="126">
        <v>15.99</v>
      </c>
    </row>
    <row r="7294" spans="1:7" x14ac:dyDescent="0.25">
      <c r="A7294" s="126">
        <v>37221</v>
      </c>
      <c r="B7294" s="126" t="s">
        <v>4949</v>
      </c>
      <c r="C7294" s="126" t="s">
        <v>442</v>
      </c>
      <c r="D7294" s="126">
        <v>750</v>
      </c>
      <c r="E7294" s="126">
        <v>12</v>
      </c>
      <c r="F7294" s="126" t="s">
        <v>5965</v>
      </c>
      <c r="G7294" s="126">
        <v>17.989999999999998</v>
      </c>
    </row>
    <row r="7295" spans="1:7" x14ac:dyDescent="0.25">
      <c r="A7295" s="126">
        <v>36747</v>
      </c>
      <c r="B7295" s="126" t="s">
        <v>4970</v>
      </c>
      <c r="C7295" s="126" t="s">
        <v>443</v>
      </c>
      <c r="D7295" s="126">
        <v>473</v>
      </c>
      <c r="E7295" s="126">
        <v>24</v>
      </c>
      <c r="F7295" s="126" t="s">
        <v>6449</v>
      </c>
      <c r="G7295" s="126">
        <v>4.83</v>
      </c>
    </row>
    <row r="7296" spans="1:7" x14ac:dyDescent="0.25">
      <c r="A7296" s="126">
        <v>36747</v>
      </c>
      <c r="B7296" s="126" t="s">
        <v>4970</v>
      </c>
      <c r="C7296" s="126" t="s">
        <v>443</v>
      </c>
      <c r="D7296" s="126">
        <v>473</v>
      </c>
      <c r="E7296" s="126">
        <v>24</v>
      </c>
      <c r="F7296" s="126" t="s">
        <v>6449</v>
      </c>
      <c r="G7296" s="126">
        <v>4.83</v>
      </c>
    </row>
    <row r="7297" spans="1:7" x14ac:dyDescent="0.25">
      <c r="A7297" s="126">
        <v>36748</v>
      </c>
      <c r="B7297" s="126" t="s">
        <v>4969</v>
      </c>
      <c r="C7297" s="126" t="s">
        <v>443</v>
      </c>
      <c r="D7297" s="126">
        <v>473</v>
      </c>
      <c r="E7297" s="126">
        <v>24</v>
      </c>
      <c r="F7297" s="126" t="s">
        <v>6449</v>
      </c>
      <c r="G7297" s="126">
        <v>4.83</v>
      </c>
    </row>
    <row r="7298" spans="1:7" x14ac:dyDescent="0.25">
      <c r="A7298" s="126">
        <v>36748</v>
      </c>
      <c r="B7298" s="126" t="s">
        <v>4969</v>
      </c>
      <c r="C7298" s="126" t="s">
        <v>443</v>
      </c>
      <c r="D7298" s="126">
        <v>473</v>
      </c>
      <c r="E7298" s="126">
        <v>24</v>
      </c>
      <c r="F7298" s="126" t="s">
        <v>6449</v>
      </c>
      <c r="G7298" s="126">
        <v>4.83</v>
      </c>
    </row>
    <row r="7299" spans="1:7" x14ac:dyDescent="0.25">
      <c r="A7299" s="126">
        <v>36749</v>
      </c>
      <c r="B7299" s="126" t="s">
        <v>4968</v>
      </c>
      <c r="C7299" s="126" t="s">
        <v>443</v>
      </c>
      <c r="D7299" s="126">
        <v>473</v>
      </c>
      <c r="E7299" s="126">
        <v>24</v>
      </c>
      <c r="F7299" s="126" t="s">
        <v>6449</v>
      </c>
      <c r="G7299" s="126">
        <v>4.83</v>
      </c>
    </row>
    <row r="7300" spans="1:7" x14ac:dyDescent="0.25">
      <c r="A7300" s="126">
        <v>36749</v>
      </c>
      <c r="B7300" s="126" t="s">
        <v>4968</v>
      </c>
      <c r="C7300" s="126" t="s">
        <v>443</v>
      </c>
      <c r="D7300" s="126">
        <v>473</v>
      </c>
      <c r="E7300" s="126">
        <v>24</v>
      </c>
      <c r="F7300" s="126" t="s">
        <v>6449</v>
      </c>
      <c r="G7300" s="126">
        <v>4.83</v>
      </c>
    </row>
    <row r="7301" spans="1:7" x14ac:dyDescent="0.25">
      <c r="A7301" s="126">
        <v>37235</v>
      </c>
      <c r="B7301" s="126" t="s">
        <v>4947</v>
      </c>
      <c r="C7301" s="126" t="s">
        <v>442</v>
      </c>
      <c r="D7301" s="126">
        <v>750</v>
      </c>
      <c r="E7301" s="126">
        <v>3</v>
      </c>
      <c r="F7301" s="126" t="s">
        <v>6796</v>
      </c>
      <c r="G7301" s="126">
        <v>12.62</v>
      </c>
    </row>
    <row r="7302" spans="1:7" x14ac:dyDescent="0.25">
      <c r="A7302" s="126">
        <v>36883</v>
      </c>
      <c r="B7302" s="126" t="s">
        <v>4844</v>
      </c>
      <c r="C7302" s="126" t="s">
        <v>442</v>
      </c>
      <c r="D7302" s="126">
        <v>750</v>
      </c>
      <c r="E7302" s="126">
        <v>12</v>
      </c>
      <c r="F7302" s="126" t="s">
        <v>5965</v>
      </c>
      <c r="G7302" s="126">
        <v>15.99</v>
      </c>
    </row>
    <row r="7303" spans="1:7" x14ac:dyDescent="0.25">
      <c r="A7303" s="126">
        <v>36605</v>
      </c>
      <c r="B7303" s="126" t="s">
        <v>4661</v>
      </c>
      <c r="C7303" s="126" t="s">
        <v>442</v>
      </c>
      <c r="D7303" s="126">
        <v>750</v>
      </c>
      <c r="E7303" s="126">
        <v>6</v>
      </c>
      <c r="F7303" s="126" t="s">
        <v>5972</v>
      </c>
      <c r="G7303" s="126">
        <v>133.99</v>
      </c>
    </row>
    <row r="7304" spans="1:7" x14ac:dyDescent="0.25">
      <c r="A7304" s="126">
        <v>37428</v>
      </c>
      <c r="B7304" s="126" t="s">
        <v>4989</v>
      </c>
      <c r="C7304" s="126" t="s">
        <v>443</v>
      </c>
      <c r="D7304" s="126">
        <v>2130</v>
      </c>
      <c r="E7304" s="126">
        <v>4</v>
      </c>
      <c r="F7304" s="126" t="s">
        <v>6180</v>
      </c>
      <c r="G7304" s="126">
        <v>13.98</v>
      </c>
    </row>
    <row r="7305" spans="1:7" x14ac:dyDescent="0.25">
      <c r="A7305" s="126">
        <v>37428</v>
      </c>
      <c r="B7305" s="126" t="s">
        <v>4989</v>
      </c>
      <c r="C7305" s="126" t="s">
        <v>443</v>
      </c>
      <c r="D7305" s="126">
        <v>2130</v>
      </c>
      <c r="E7305" s="126">
        <v>4</v>
      </c>
      <c r="F7305" s="126" t="s">
        <v>6180</v>
      </c>
      <c r="G7305" s="126">
        <v>13.98</v>
      </c>
    </row>
    <row r="7306" spans="1:7" x14ac:dyDescent="0.25">
      <c r="A7306" s="126">
        <v>35715</v>
      </c>
      <c r="B7306" s="126" t="s">
        <v>4521</v>
      </c>
      <c r="C7306" s="126" t="s">
        <v>443</v>
      </c>
      <c r="D7306" s="126">
        <v>473</v>
      </c>
      <c r="E7306" s="126">
        <v>24</v>
      </c>
      <c r="F7306" s="126" t="s">
        <v>6656</v>
      </c>
      <c r="G7306" s="126">
        <v>4.29</v>
      </c>
    </row>
    <row r="7307" spans="1:7" x14ac:dyDescent="0.25">
      <c r="A7307" s="126">
        <v>35715</v>
      </c>
      <c r="B7307" s="126" t="s">
        <v>4521</v>
      </c>
      <c r="C7307" s="126" t="s">
        <v>443</v>
      </c>
      <c r="D7307" s="126">
        <v>473</v>
      </c>
      <c r="E7307" s="126">
        <v>24</v>
      </c>
      <c r="F7307" s="126" t="s">
        <v>6656</v>
      </c>
      <c r="G7307" s="126">
        <v>4.29</v>
      </c>
    </row>
    <row r="7308" spans="1:7" x14ac:dyDescent="0.25">
      <c r="A7308" s="126">
        <v>37037</v>
      </c>
      <c r="B7308" s="126" t="s">
        <v>4890</v>
      </c>
      <c r="C7308" s="126" t="s">
        <v>442</v>
      </c>
      <c r="D7308" s="126">
        <v>500</v>
      </c>
      <c r="E7308" s="126">
        <v>12</v>
      </c>
      <c r="F7308" s="126" t="s">
        <v>6535</v>
      </c>
      <c r="G7308" s="126">
        <v>11.88</v>
      </c>
    </row>
    <row r="7309" spans="1:7" x14ac:dyDescent="0.25">
      <c r="A7309" s="126">
        <v>37077</v>
      </c>
      <c r="B7309" s="126" t="s">
        <v>4834</v>
      </c>
      <c r="C7309" s="126" t="s">
        <v>443</v>
      </c>
      <c r="D7309" s="126">
        <v>473</v>
      </c>
      <c r="E7309" s="126">
        <v>24</v>
      </c>
      <c r="F7309" s="126" t="s">
        <v>6678</v>
      </c>
      <c r="G7309" s="126">
        <v>4.79</v>
      </c>
    </row>
    <row r="7310" spans="1:7" x14ac:dyDescent="0.25">
      <c r="A7310" s="126">
        <v>37077</v>
      </c>
      <c r="B7310" s="126" t="s">
        <v>4834</v>
      </c>
      <c r="C7310" s="126" t="s">
        <v>443</v>
      </c>
      <c r="D7310" s="126">
        <v>473</v>
      </c>
      <c r="E7310" s="126">
        <v>24</v>
      </c>
      <c r="F7310" s="126" t="s">
        <v>6678</v>
      </c>
      <c r="G7310" s="126">
        <v>4.79</v>
      </c>
    </row>
    <row r="7311" spans="1:7" x14ac:dyDescent="0.25">
      <c r="A7311" s="126">
        <v>38191</v>
      </c>
      <c r="B7311" s="126" t="s">
        <v>5193</v>
      </c>
      <c r="C7311" s="126" t="s">
        <v>442</v>
      </c>
      <c r="D7311" s="126">
        <v>750</v>
      </c>
      <c r="E7311" s="126">
        <v>12</v>
      </c>
      <c r="F7311" s="126" t="s">
        <v>5844</v>
      </c>
      <c r="G7311" s="126">
        <v>19.989999999999998</v>
      </c>
    </row>
    <row r="7312" spans="1:7" x14ac:dyDescent="0.25">
      <c r="A7312" s="126">
        <v>37079</v>
      </c>
      <c r="B7312" s="126" t="s">
        <v>4885</v>
      </c>
      <c r="C7312" s="126" t="s">
        <v>443</v>
      </c>
      <c r="D7312" s="126">
        <v>473</v>
      </c>
      <c r="E7312" s="126">
        <v>24</v>
      </c>
      <c r="F7312" s="126" t="s">
        <v>6180</v>
      </c>
      <c r="G7312" s="126">
        <v>3.49</v>
      </c>
    </row>
    <row r="7313" spans="1:7" x14ac:dyDescent="0.25">
      <c r="A7313" s="126">
        <v>37079</v>
      </c>
      <c r="B7313" s="126" t="s">
        <v>4885</v>
      </c>
      <c r="C7313" s="126" t="s">
        <v>443</v>
      </c>
      <c r="D7313" s="126">
        <v>473</v>
      </c>
      <c r="E7313" s="126">
        <v>24</v>
      </c>
      <c r="F7313" s="126" t="s">
        <v>6180</v>
      </c>
      <c r="G7313" s="126">
        <v>3.49</v>
      </c>
    </row>
    <row r="7314" spans="1:7" x14ac:dyDescent="0.25">
      <c r="A7314" s="126">
        <v>37068</v>
      </c>
      <c r="B7314" s="126" t="s">
        <v>4889</v>
      </c>
      <c r="C7314" s="126" t="s">
        <v>442</v>
      </c>
      <c r="D7314" s="126">
        <v>750</v>
      </c>
      <c r="E7314" s="126">
        <v>12</v>
      </c>
      <c r="F7314" s="126" t="s">
        <v>5999</v>
      </c>
      <c r="G7314" s="126">
        <v>17.989999999999998</v>
      </c>
    </row>
    <row r="7315" spans="1:7" x14ac:dyDescent="0.25">
      <c r="A7315" s="126">
        <v>36805</v>
      </c>
      <c r="B7315" s="126" t="s">
        <v>4867</v>
      </c>
      <c r="C7315" s="126" t="s">
        <v>442</v>
      </c>
      <c r="D7315" s="126">
        <v>750</v>
      </c>
      <c r="E7315" s="126">
        <v>12</v>
      </c>
      <c r="F7315" s="126" t="s">
        <v>5999</v>
      </c>
      <c r="G7315" s="126">
        <v>22.99</v>
      </c>
    </row>
    <row r="7316" spans="1:7" x14ac:dyDescent="0.25">
      <c r="A7316" s="126">
        <v>35727</v>
      </c>
      <c r="B7316" s="126" t="s">
        <v>4522</v>
      </c>
      <c r="C7316" s="126" t="s">
        <v>443</v>
      </c>
      <c r="D7316" s="126">
        <v>500</v>
      </c>
      <c r="E7316" s="126">
        <v>24</v>
      </c>
      <c r="F7316" s="126" t="s">
        <v>6532</v>
      </c>
      <c r="G7316" s="126">
        <v>2.25</v>
      </c>
    </row>
    <row r="7317" spans="1:7" x14ac:dyDescent="0.25">
      <c r="A7317" s="126">
        <v>35727</v>
      </c>
      <c r="B7317" s="126" t="s">
        <v>4522</v>
      </c>
      <c r="C7317" s="126" t="s">
        <v>443</v>
      </c>
      <c r="D7317" s="126">
        <v>500</v>
      </c>
      <c r="E7317" s="126">
        <v>24</v>
      </c>
      <c r="F7317" s="126" t="s">
        <v>6532</v>
      </c>
      <c r="G7317" s="126">
        <v>2.25</v>
      </c>
    </row>
    <row r="7318" spans="1:7" x14ac:dyDescent="0.25">
      <c r="A7318" s="126">
        <v>37881</v>
      </c>
      <c r="B7318" s="126" t="s">
        <v>5194</v>
      </c>
      <c r="C7318" s="126" t="s">
        <v>441</v>
      </c>
      <c r="D7318" s="126">
        <v>750</v>
      </c>
      <c r="E7318" s="126">
        <v>18</v>
      </c>
      <c r="F7318" s="126" t="s">
        <v>6706</v>
      </c>
      <c r="G7318" s="126">
        <v>24.49</v>
      </c>
    </row>
    <row r="7319" spans="1:7" x14ac:dyDescent="0.25">
      <c r="A7319" s="126">
        <v>37754</v>
      </c>
      <c r="B7319" s="126" t="s">
        <v>5182</v>
      </c>
      <c r="C7319" s="126" t="s">
        <v>441</v>
      </c>
      <c r="D7319" s="126">
        <v>750</v>
      </c>
      <c r="E7319" s="126">
        <v>12</v>
      </c>
      <c r="F7319" s="126" t="s">
        <v>5794</v>
      </c>
      <c r="G7319" s="126">
        <v>27.99</v>
      </c>
    </row>
    <row r="7320" spans="1:7" x14ac:dyDescent="0.25">
      <c r="A7320" s="126">
        <v>37756</v>
      </c>
      <c r="B7320" s="126" t="s">
        <v>5185</v>
      </c>
      <c r="C7320" s="126" t="s">
        <v>443</v>
      </c>
      <c r="D7320" s="126">
        <v>500</v>
      </c>
      <c r="E7320" s="126">
        <v>6</v>
      </c>
      <c r="F7320" s="126" t="s">
        <v>6638</v>
      </c>
      <c r="G7320" s="126">
        <v>17.989999999999998</v>
      </c>
    </row>
    <row r="7321" spans="1:7" x14ac:dyDescent="0.25">
      <c r="A7321" s="126">
        <v>37756</v>
      </c>
      <c r="B7321" s="126" t="s">
        <v>5185</v>
      </c>
      <c r="C7321" s="126" t="s">
        <v>443</v>
      </c>
      <c r="D7321" s="126">
        <v>500</v>
      </c>
      <c r="E7321" s="126">
        <v>6</v>
      </c>
      <c r="F7321" s="126" t="s">
        <v>6638</v>
      </c>
      <c r="G7321" s="126">
        <v>17.989999999999998</v>
      </c>
    </row>
    <row r="7322" spans="1:7" x14ac:dyDescent="0.25">
      <c r="A7322" s="126">
        <v>36312</v>
      </c>
      <c r="B7322" s="126" t="s">
        <v>4729</v>
      </c>
      <c r="C7322" s="126" t="s">
        <v>442</v>
      </c>
      <c r="D7322" s="126">
        <v>750</v>
      </c>
      <c r="E7322" s="126">
        <v>6</v>
      </c>
      <c r="F7322" s="126" t="s">
        <v>5957</v>
      </c>
      <c r="G7322" s="126">
        <v>25.99</v>
      </c>
    </row>
    <row r="7323" spans="1:7" x14ac:dyDescent="0.25">
      <c r="A7323" s="126">
        <v>36852</v>
      </c>
      <c r="B7323" s="126" t="s">
        <v>4854</v>
      </c>
      <c r="C7323" s="126" t="s">
        <v>443</v>
      </c>
      <c r="D7323" s="126">
        <v>750</v>
      </c>
      <c r="E7323" s="126">
        <v>12</v>
      </c>
      <c r="F7323" s="126" t="s">
        <v>5899</v>
      </c>
      <c r="G7323" s="126">
        <v>29.98</v>
      </c>
    </row>
    <row r="7324" spans="1:7" x14ac:dyDescent="0.25">
      <c r="A7324" s="126">
        <v>36852</v>
      </c>
      <c r="B7324" s="126" t="s">
        <v>4854</v>
      </c>
      <c r="C7324" s="126" t="s">
        <v>443</v>
      </c>
      <c r="D7324" s="126">
        <v>750</v>
      </c>
      <c r="E7324" s="126">
        <v>12</v>
      </c>
      <c r="F7324" s="126" t="s">
        <v>5899</v>
      </c>
      <c r="G7324" s="126">
        <v>29.98</v>
      </c>
    </row>
    <row r="7325" spans="1:7" x14ac:dyDescent="0.25">
      <c r="A7325" s="126">
        <v>36854</v>
      </c>
      <c r="B7325" s="126" t="s">
        <v>4853</v>
      </c>
      <c r="C7325" s="126" t="s">
        <v>443</v>
      </c>
      <c r="D7325" s="126">
        <v>750</v>
      </c>
      <c r="E7325" s="126">
        <v>12</v>
      </c>
      <c r="F7325" s="126" t="s">
        <v>5899</v>
      </c>
      <c r="G7325" s="126">
        <v>29.98</v>
      </c>
    </row>
    <row r="7326" spans="1:7" x14ac:dyDescent="0.25">
      <c r="A7326" s="126">
        <v>36854</v>
      </c>
      <c r="B7326" s="126" t="s">
        <v>4853</v>
      </c>
      <c r="C7326" s="126" t="s">
        <v>443</v>
      </c>
      <c r="D7326" s="126">
        <v>750</v>
      </c>
      <c r="E7326" s="126">
        <v>12</v>
      </c>
      <c r="F7326" s="126" t="s">
        <v>5899</v>
      </c>
      <c r="G7326" s="126">
        <v>29.98</v>
      </c>
    </row>
    <row r="7327" spans="1:7" x14ac:dyDescent="0.25">
      <c r="A7327" s="126">
        <v>36857</v>
      </c>
      <c r="B7327" s="126" t="s">
        <v>4852</v>
      </c>
      <c r="C7327" s="126" t="s">
        <v>443</v>
      </c>
      <c r="D7327" s="126">
        <v>750</v>
      </c>
      <c r="E7327" s="126">
        <v>12</v>
      </c>
      <c r="F7327" s="126" t="s">
        <v>5899</v>
      </c>
      <c r="G7327" s="126">
        <v>29.98</v>
      </c>
    </row>
    <row r="7328" spans="1:7" x14ac:dyDescent="0.25">
      <c r="A7328" s="126">
        <v>36857</v>
      </c>
      <c r="B7328" s="126" t="s">
        <v>4852</v>
      </c>
      <c r="C7328" s="126" t="s">
        <v>443</v>
      </c>
      <c r="D7328" s="126">
        <v>750</v>
      </c>
      <c r="E7328" s="126">
        <v>12</v>
      </c>
      <c r="F7328" s="126" t="s">
        <v>5899</v>
      </c>
      <c r="G7328" s="126">
        <v>29.98</v>
      </c>
    </row>
    <row r="7329" spans="1:7" x14ac:dyDescent="0.25">
      <c r="A7329" s="126">
        <v>36859</v>
      </c>
      <c r="B7329" s="126" t="s">
        <v>4851</v>
      </c>
      <c r="C7329" s="126" t="s">
        <v>443</v>
      </c>
      <c r="D7329" s="126">
        <v>750</v>
      </c>
      <c r="E7329" s="126">
        <v>12</v>
      </c>
      <c r="F7329" s="126" t="s">
        <v>5899</v>
      </c>
      <c r="G7329" s="126">
        <v>33.950000000000003</v>
      </c>
    </row>
    <row r="7330" spans="1:7" x14ac:dyDescent="0.25">
      <c r="A7330" s="126">
        <v>36859</v>
      </c>
      <c r="B7330" s="126" t="s">
        <v>4851</v>
      </c>
      <c r="C7330" s="126" t="s">
        <v>443</v>
      </c>
      <c r="D7330" s="126">
        <v>750</v>
      </c>
      <c r="E7330" s="126">
        <v>12</v>
      </c>
      <c r="F7330" s="126" t="s">
        <v>5899</v>
      </c>
      <c r="G7330" s="126">
        <v>33.950000000000003</v>
      </c>
    </row>
    <row r="7331" spans="1:7" x14ac:dyDescent="0.25">
      <c r="A7331" s="126">
        <v>36860</v>
      </c>
      <c r="B7331" s="126" t="s">
        <v>4850</v>
      </c>
      <c r="C7331" s="126" t="s">
        <v>443</v>
      </c>
      <c r="D7331" s="126">
        <v>750</v>
      </c>
      <c r="E7331" s="126">
        <v>12</v>
      </c>
      <c r="F7331" s="126" t="s">
        <v>5899</v>
      </c>
      <c r="G7331" s="126">
        <v>29.98</v>
      </c>
    </row>
    <row r="7332" spans="1:7" x14ac:dyDescent="0.25">
      <c r="A7332" s="126">
        <v>36860</v>
      </c>
      <c r="B7332" s="126" t="s">
        <v>4850</v>
      </c>
      <c r="C7332" s="126" t="s">
        <v>443</v>
      </c>
      <c r="D7332" s="126">
        <v>750</v>
      </c>
      <c r="E7332" s="126">
        <v>12</v>
      </c>
      <c r="F7332" s="126" t="s">
        <v>5899</v>
      </c>
      <c r="G7332" s="126">
        <v>29.98</v>
      </c>
    </row>
    <row r="7333" spans="1:7" x14ac:dyDescent="0.25">
      <c r="A7333" s="126">
        <v>37578</v>
      </c>
      <c r="B7333" s="126" t="s">
        <v>3488</v>
      </c>
      <c r="C7333" s="126" t="s">
        <v>443</v>
      </c>
      <c r="D7333" s="126">
        <v>473</v>
      </c>
      <c r="E7333" s="126">
        <v>24</v>
      </c>
      <c r="F7333" s="126" t="s">
        <v>6650</v>
      </c>
      <c r="G7333" s="126">
        <v>3.9</v>
      </c>
    </row>
    <row r="7334" spans="1:7" x14ac:dyDescent="0.25">
      <c r="A7334" s="126">
        <v>35846</v>
      </c>
      <c r="B7334" s="126" t="s">
        <v>4565</v>
      </c>
      <c r="C7334" s="126" t="s">
        <v>441</v>
      </c>
      <c r="D7334" s="126">
        <v>750</v>
      </c>
      <c r="E7334" s="126">
        <v>6</v>
      </c>
      <c r="F7334" s="126" t="s">
        <v>5820</v>
      </c>
      <c r="G7334" s="126">
        <v>79.989999999999995</v>
      </c>
    </row>
    <row r="7335" spans="1:7" x14ac:dyDescent="0.25">
      <c r="A7335" s="126">
        <v>36864</v>
      </c>
      <c r="B7335" s="126" t="s">
        <v>4848</v>
      </c>
      <c r="C7335" s="126" t="s">
        <v>443</v>
      </c>
      <c r="D7335" s="126">
        <v>473</v>
      </c>
      <c r="E7335" s="126">
        <v>24</v>
      </c>
      <c r="F7335" s="126" t="s">
        <v>5899</v>
      </c>
      <c r="G7335" s="126">
        <v>3.49</v>
      </c>
    </row>
    <row r="7336" spans="1:7" x14ac:dyDescent="0.25">
      <c r="A7336" s="126">
        <v>36864</v>
      </c>
      <c r="B7336" s="126" t="s">
        <v>4848</v>
      </c>
      <c r="C7336" s="126" t="s">
        <v>443</v>
      </c>
      <c r="D7336" s="126">
        <v>473</v>
      </c>
      <c r="E7336" s="126">
        <v>24</v>
      </c>
      <c r="F7336" s="126" t="s">
        <v>5899</v>
      </c>
      <c r="G7336" s="126">
        <v>3.49</v>
      </c>
    </row>
    <row r="7337" spans="1:7" x14ac:dyDescent="0.25">
      <c r="A7337" s="126">
        <v>35872</v>
      </c>
      <c r="B7337" s="126" t="s">
        <v>4574</v>
      </c>
      <c r="C7337" s="126" t="s">
        <v>442</v>
      </c>
      <c r="D7337" s="126">
        <v>750</v>
      </c>
      <c r="E7337" s="126">
        <v>12</v>
      </c>
      <c r="F7337" s="126" t="s">
        <v>6416</v>
      </c>
      <c r="G7337" s="126">
        <v>80.86</v>
      </c>
    </row>
    <row r="7338" spans="1:7" x14ac:dyDescent="0.25">
      <c r="A7338" s="126">
        <v>35873</v>
      </c>
      <c r="B7338" s="126" t="s">
        <v>4441</v>
      </c>
      <c r="C7338" s="126" t="s">
        <v>442</v>
      </c>
      <c r="D7338" s="126">
        <v>750</v>
      </c>
      <c r="E7338" s="126">
        <v>12</v>
      </c>
      <c r="F7338" s="126" t="s">
        <v>6416</v>
      </c>
      <c r="G7338" s="126">
        <v>46.89</v>
      </c>
    </row>
    <row r="7339" spans="1:7" x14ac:dyDescent="0.25">
      <c r="A7339" s="126">
        <v>35851</v>
      </c>
      <c r="B7339" s="126" t="s">
        <v>4566</v>
      </c>
      <c r="C7339" s="126" t="s">
        <v>442</v>
      </c>
      <c r="D7339" s="126">
        <v>750</v>
      </c>
      <c r="E7339" s="126">
        <v>12</v>
      </c>
      <c r="F7339" s="126" t="s">
        <v>6034</v>
      </c>
      <c r="G7339" s="126">
        <v>31.99</v>
      </c>
    </row>
    <row r="7340" spans="1:7" x14ac:dyDescent="0.25">
      <c r="A7340" s="126">
        <v>35854</v>
      </c>
      <c r="B7340" s="126" t="s">
        <v>4749</v>
      </c>
      <c r="C7340" s="126" t="s">
        <v>441</v>
      </c>
      <c r="D7340" s="126">
        <v>750</v>
      </c>
      <c r="E7340" s="126">
        <v>6</v>
      </c>
      <c r="F7340" s="126" t="s">
        <v>5946</v>
      </c>
      <c r="G7340" s="126">
        <v>34.99</v>
      </c>
    </row>
    <row r="7341" spans="1:7" x14ac:dyDescent="0.25">
      <c r="A7341" s="126">
        <v>37594</v>
      </c>
      <c r="B7341" s="126" t="s">
        <v>5187</v>
      </c>
      <c r="C7341" s="126" t="s">
        <v>444</v>
      </c>
      <c r="D7341" s="126">
        <v>473</v>
      </c>
      <c r="E7341" s="126">
        <v>24</v>
      </c>
      <c r="F7341" s="126" t="s">
        <v>5773</v>
      </c>
      <c r="G7341" s="126">
        <v>4.1900000000000004</v>
      </c>
    </row>
    <row r="7342" spans="1:7" x14ac:dyDescent="0.25">
      <c r="A7342" s="126">
        <v>37595</v>
      </c>
      <c r="B7342" s="126" t="s">
        <v>5195</v>
      </c>
      <c r="C7342" s="126" t="s">
        <v>444</v>
      </c>
      <c r="D7342" s="126">
        <v>473</v>
      </c>
      <c r="E7342" s="126">
        <v>24</v>
      </c>
      <c r="F7342" s="126" t="s">
        <v>5773</v>
      </c>
      <c r="G7342" s="126">
        <v>4.1900000000000004</v>
      </c>
    </row>
    <row r="7343" spans="1:7" x14ac:dyDescent="0.25">
      <c r="A7343" s="126">
        <v>37928</v>
      </c>
      <c r="B7343" s="126" t="s">
        <v>5278</v>
      </c>
      <c r="C7343" s="126" t="s">
        <v>443</v>
      </c>
      <c r="D7343" s="126">
        <v>5325</v>
      </c>
      <c r="E7343" s="126">
        <v>1</v>
      </c>
      <c r="F7343" s="126" t="s">
        <v>6431</v>
      </c>
      <c r="G7343" s="126">
        <v>18.23</v>
      </c>
    </row>
    <row r="7344" spans="1:7" x14ac:dyDescent="0.25">
      <c r="A7344" s="126">
        <v>37928</v>
      </c>
      <c r="B7344" s="126" t="s">
        <v>5278</v>
      </c>
      <c r="C7344" s="126" t="s">
        <v>443</v>
      </c>
      <c r="D7344" s="126">
        <v>5325</v>
      </c>
      <c r="E7344" s="126">
        <v>1</v>
      </c>
      <c r="F7344" s="126" t="s">
        <v>6431</v>
      </c>
      <c r="G7344" s="126">
        <v>18.23</v>
      </c>
    </row>
    <row r="7345" spans="1:7" x14ac:dyDescent="0.25">
      <c r="A7345" s="126">
        <v>37931</v>
      </c>
      <c r="B7345" s="126" t="s">
        <v>5196</v>
      </c>
      <c r="C7345" s="126" t="s">
        <v>443</v>
      </c>
      <c r="D7345" s="126">
        <v>5325</v>
      </c>
      <c r="E7345" s="126">
        <v>1</v>
      </c>
      <c r="F7345" s="126" t="s">
        <v>6431</v>
      </c>
      <c r="G7345" s="126">
        <v>27.95</v>
      </c>
    </row>
    <row r="7346" spans="1:7" x14ac:dyDescent="0.25">
      <c r="A7346" s="126">
        <v>37931</v>
      </c>
      <c r="B7346" s="126" t="s">
        <v>5196</v>
      </c>
      <c r="C7346" s="126" t="s">
        <v>443</v>
      </c>
      <c r="D7346" s="126">
        <v>5325</v>
      </c>
      <c r="E7346" s="126">
        <v>1</v>
      </c>
      <c r="F7346" s="126" t="s">
        <v>6431</v>
      </c>
      <c r="G7346" s="126">
        <v>27.95</v>
      </c>
    </row>
    <row r="7347" spans="1:7" x14ac:dyDescent="0.25">
      <c r="A7347" s="126">
        <v>36156</v>
      </c>
      <c r="B7347" s="126" t="s">
        <v>4725</v>
      </c>
      <c r="C7347" s="126" t="s">
        <v>442</v>
      </c>
      <c r="D7347" s="126">
        <v>750</v>
      </c>
      <c r="E7347" s="126">
        <v>6</v>
      </c>
      <c r="F7347" s="126" t="s">
        <v>6034</v>
      </c>
      <c r="G7347" s="126">
        <v>99.99</v>
      </c>
    </row>
    <row r="7348" spans="1:7" x14ac:dyDescent="0.25">
      <c r="A7348" s="126">
        <v>36656</v>
      </c>
      <c r="B7348" s="126" t="s">
        <v>4664</v>
      </c>
      <c r="C7348" s="126" t="s">
        <v>443</v>
      </c>
      <c r="D7348" s="126">
        <v>473</v>
      </c>
      <c r="E7348" s="126">
        <v>24</v>
      </c>
      <c r="F7348" s="126" t="s">
        <v>6413</v>
      </c>
      <c r="G7348" s="126">
        <v>3.99</v>
      </c>
    </row>
    <row r="7349" spans="1:7" x14ac:dyDescent="0.25">
      <c r="A7349" s="126">
        <v>36656</v>
      </c>
      <c r="B7349" s="126" t="s">
        <v>4664</v>
      </c>
      <c r="C7349" s="126" t="s">
        <v>443</v>
      </c>
      <c r="D7349" s="126">
        <v>473</v>
      </c>
      <c r="E7349" s="126">
        <v>24</v>
      </c>
      <c r="F7349" s="126" t="s">
        <v>6413</v>
      </c>
      <c r="G7349" s="126">
        <v>3.99</v>
      </c>
    </row>
    <row r="7350" spans="1:7" x14ac:dyDescent="0.25">
      <c r="A7350" s="126">
        <v>37760</v>
      </c>
      <c r="B7350" s="126" t="s">
        <v>5556</v>
      </c>
      <c r="C7350" s="126" t="s">
        <v>441</v>
      </c>
      <c r="D7350" s="126">
        <v>50</v>
      </c>
      <c r="E7350" s="126">
        <v>48</v>
      </c>
      <c r="F7350" s="126" t="s">
        <v>5784</v>
      </c>
      <c r="G7350" s="126">
        <v>4.99</v>
      </c>
    </row>
    <row r="7351" spans="1:7" x14ac:dyDescent="0.25">
      <c r="A7351" s="126">
        <v>37596</v>
      </c>
      <c r="B7351" s="126" t="s">
        <v>5198</v>
      </c>
      <c r="C7351" s="126" t="s">
        <v>444</v>
      </c>
      <c r="D7351" s="126">
        <v>296</v>
      </c>
      <c r="E7351" s="126">
        <v>24</v>
      </c>
      <c r="F7351" s="126" t="s">
        <v>5788</v>
      </c>
      <c r="G7351" s="126">
        <v>4.99</v>
      </c>
    </row>
    <row r="7352" spans="1:7" x14ac:dyDescent="0.25">
      <c r="A7352" s="126">
        <v>37935</v>
      </c>
      <c r="B7352" s="126" t="s">
        <v>5280</v>
      </c>
      <c r="C7352" s="126" t="s">
        <v>443</v>
      </c>
      <c r="D7352" s="126">
        <v>5325</v>
      </c>
      <c r="E7352" s="126">
        <v>1</v>
      </c>
      <c r="F7352" s="126" t="s">
        <v>6431</v>
      </c>
      <c r="G7352" s="126">
        <v>15.25</v>
      </c>
    </row>
    <row r="7353" spans="1:7" x14ac:dyDescent="0.25">
      <c r="A7353" s="126">
        <v>37935</v>
      </c>
      <c r="B7353" s="126" t="s">
        <v>5280</v>
      </c>
      <c r="C7353" s="126" t="s">
        <v>443</v>
      </c>
      <c r="D7353" s="126">
        <v>5325</v>
      </c>
      <c r="E7353" s="126">
        <v>1</v>
      </c>
      <c r="F7353" s="126" t="s">
        <v>6431</v>
      </c>
      <c r="G7353" s="126">
        <v>15.25</v>
      </c>
    </row>
    <row r="7354" spans="1:7" x14ac:dyDescent="0.25">
      <c r="A7354" s="126">
        <v>37941</v>
      </c>
      <c r="B7354" s="126" t="s">
        <v>5281</v>
      </c>
      <c r="C7354" s="126" t="s">
        <v>443</v>
      </c>
      <c r="D7354" s="126">
        <v>5325</v>
      </c>
      <c r="E7354" s="126">
        <v>1</v>
      </c>
      <c r="F7354" s="126" t="s">
        <v>6431</v>
      </c>
      <c r="G7354" s="126">
        <v>14.88</v>
      </c>
    </row>
    <row r="7355" spans="1:7" x14ac:dyDescent="0.25">
      <c r="A7355" s="126">
        <v>37941</v>
      </c>
      <c r="B7355" s="126" t="s">
        <v>5281</v>
      </c>
      <c r="C7355" s="126" t="s">
        <v>443</v>
      </c>
      <c r="D7355" s="126">
        <v>5325</v>
      </c>
      <c r="E7355" s="126">
        <v>1</v>
      </c>
      <c r="F7355" s="126" t="s">
        <v>6431</v>
      </c>
      <c r="G7355" s="126">
        <v>14.88</v>
      </c>
    </row>
    <row r="7356" spans="1:7" x14ac:dyDescent="0.25">
      <c r="A7356" s="126">
        <v>37207</v>
      </c>
      <c r="B7356" s="126" t="s">
        <v>4950</v>
      </c>
      <c r="C7356" s="126" t="s">
        <v>442</v>
      </c>
      <c r="D7356" s="126">
        <v>750</v>
      </c>
      <c r="E7356" s="126">
        <v>12</v>
      </c>
      <c r="F7356" s="126" t="s">
        <v>6521</v>
      </c>
      <c r="G7356" s="126">
        <v>17.989999999999998</v>
      </c>
    </row>
    <row r="7357" spans="1:7" x14ac:dyDescent="0.25">
      <c r="A7357" s="126">
        <v>37617</v>
      </c>
      <c r="B7357" s="126" t="s">
        <v>5202</v>
      </c>
      <c r="C7357" s="126" t="s">
        <v>444</v>
      </c>
      <c r="D7357" s="126">
        <v>2130</v>
      </c>
      <c r="E7357" s="126">
        <v>4</v>
      </c>
      <c r="F7357" s="126" t="s">
        <v>5784</v>
      </c>
      <c r="G7357" s="126">
        <v>17.989999999999998</v>
      </c>
    </row>
    <row r="7358" spans="1:7" x14ac:dyDescent="0.25">
      <c r="A7358" s="126">
        <v>38234</v>
      </c>
      <c r="B7358" s="126" t="s">
        <v>5295</v>
      </c>
      <c r="C7358" s="126" t="s">
        <v>443</v>
      </c>
      <c r="D7358" s="126">
        <v>4260</v>
      </c>
      <c r="E7358" s="126">
        <v>1</v>
      </c>
      <c r="F7358" s="126" t="s">
        <v>6179</v>
      </c>
      <c r="G7358" s="126">
        <v>24.99</v>
      </c>
    </row>
    <row r="7359" spans="1:7" x14ac:dyDescent="0.25">
      <c r="A7359" s="126">
        <v>38234</v>
      </c>
      <c r="B7359" s="126" t="s">
        <v>5295</v>
      </c>
      <c r="C7359" s="126" t="s">
        <v>443</v>
      </c>
      <c r="D7359" s="126">
        <v>4260</v>
      </c>
      <c r="E7359" s="126">
        <v>1</v>
      </c>
      <c r="F7359" s="126" t="s">
        <v>6179</v>
      </c>
      <c r="G7359" s="126">
        <v>24.99</v>
      </c>
    </row>
    <row r="7360" spans="1:7" x14ac:dyDescent="0.25">
      <c r="A7360" s="126">
        <v>38258</v>
      </c>
      <c r="B7360" s="126" t="s">
        <v>5190</v>
      </c>
      <c r="C7360" s="126" t="s">
        <v>443</v>
      </c>
      <c r="D7360" s="126">
        <v>473</v>
      </c>
      <c r="E7360" s="126">
        <v>24</v>
      </c>
      <c r="F7360" s="126" t="s">
        <v>6179</v>
      </c>
      <c r="G7360" s="126">
        <v>3.49</v>
      </c>
    </row>
    <row r="7361" spans="1:7" x14ac:dyDescent="0.25">
      <c r="A7361" s="126">
        <v>38258</v>
      </c>
      <c r="B7361" s="126" t="s">
        <v>5190</v>
      </c>
      <c r="C7361" s="126" t="s">
        <v>443</v>
      </c>
      <c r="D7361" s="126">
        <v>473</v>
      </c>
      <c r="E7361" s="126">
        <v>24</v>
      </c>
      <c r="F7361" s="126" t="s">
        <v>6179</v>
      </c>
      <c r="G7361" s="126">
        <v>3.49</v>
      </c>
    </row>
    <row r="7362" spans="1:7" x14ac:dyDescent="0.25">
      <c r="A7362" s="126">
        <v>38262</v>
      </c>
      <c r="B7362" s="126" t="s">
        <v>5191</v>
      </c>
      <c r="C7362" s="126" t="s">
        <v>443</v>
      </c>
      <c r="D7362" s="126">
        <v>473</v>
      </c>
      <c r="E7362" s="126">
        <v>24</v>
      </c>
      <c r="F7362" s="126" t="s">
        <v>6179</v>
      </c>
      <c r="G7362" s="126">
        <v>3.49</v>
      </c>
    </row>
    <row r="7363" spans="1:7" x14ac:dyDescent="0.25">
      <c r="A7363" s="126">
        <v>38262</v>
      </c>
      <c r="B7363" s="126" t="s">
        <v>5191</v>
      </c>
      <c r="C7363" s="126" t="s">
        <v>443</v>
      </c>
      <c r="D7363" s="126">
        <v>473</v>
      </c>
      <c r="E7363" s="126">
        <v>24</v>
      </c>
      <c r="F7363" s="126" t="s">
        <v>6179</v>
      </c>
      <c r="G7363" s="126">
        <v>3.49</v>
      </c>
    </row>
    <row r="7364" spans="1:7" x14ac:dyDescent="0.25">
      <c r="A7364" s="126">
        <v>38308</v>
      </c>
      <c r="B7364" s="126" t="s">
        <v>5299</v>
      </c>
      <c r="C7364" s="126" t="s">
        <v>442</v>
      </c>
      <c r="D7364" s="126">
        <v>750</v>
      </c>
      <c r="E7364" s="126">
        <v>12</v>
      </c>
      <c r="F7364" s="126" t="s">
        <v>5784</v>
      </c>
      <c r="G7364" s="126">
        <v>29.99</v>
      </c>
    </row>
    <row r="7365" spans="1:7" x14ac:dyDescent="0.25">
      <c r="A7365" s="126">
        <v>37948</v>
      </c>
      <c r="B7365" s="126" t="s">
        <v>5282</v>
      </c>
      <c r="C7365" s="126" t="s">
        <v>443</v>
      </c>
      <c r="D7365" s="126">
        <v>5325</v>
      </c>
      <c r="E7365" s="126">
        <v>1</v>
      </c>
      <c r="F7365" s="126" t="s">
        <v>6431</v>
      </c>
      <c r="G7365" s="126">
        <v>15.25</v>
      </c>
    </row>
    <row r="7366" spans="1:7" x14ac:dyDescent="0.25">
      <c r="A7366" s="126">
        <v>37948</v>
      </c>
      <c r="B7366" s="126" t="s">
        <v>5282</v>
      </c>
      <c r="C7366" s="126" t="s">
        <v>443</v>
      </c>
      <c r="D7366" s="126">
        <v>5325</v>
      </c>
      <c r="E7366" s="126">
        <v>1</v>
      </c>
      <c r="F7366" s="126" t="s">
        <v>6431</v>
      </c>
      <c r="G7366" s="126">
        <v>15.25</v>
      </c>
    </row>
    <row r="7367" spans="1:7" x14ac:dyDescent="0.25">
      <c r="A7367" s="126">
        <v>38162</v>
      </c>
      <c r="B7367" s="126" t="s">
        <v>5203</v>
      </c>
      <c r="C7367" s="126" t="s">
        <v>443</v>
      </c>
      <c r="D7367" s="126">
        <v>473</v>
      </c>
      <c r="E7367" s="126">
        <v>24</v>
      </c>
      <c r="F7367" s="126" t="s">
        <v>6180</v>
      </c>
      <c r="G7367" s="126">
        <v>3.49</v>
      </c>
    </row>
    <row r="7368" spans="1:7" x14ac:dyDescent="0.25">
      <c r="A7368" s="126">
        <v>38162</v>
      </c>
      <c r="B7368" s="126" t="s">
        <v>5203</v>
      </c>
      <c r="C7368" s="126" t="s">
        <v>443</v>
      </c>
      <c r="D7368" s="126">
        <v>473</v>
      </c>
      <c r="E7368" s="126">
        <v>24</v>
      </c>
      <c r="F7368" s="126" t="s">
        <v>6180</v>
      </c>
      <c r="G7368" s="126">
        <v>3.49</v>
      </c>
    </row>
    <row r="7369" spans="1:7" x14ac:dyDescent="0.25">
      <c r="A7369" s="126">
        <v>37660</v>
      </c>
      <c r="B7369" s="126" t="s">
        <v>5205</v>
      </c>
      <c r="C7369" s="126" t="s">
        <v>441</v>
      </c>
      <c r="D7369" s="126">
        <v>750</v>
      </c>
      <c r="E7369" s="126">
        <v>12</v>
      </c>
      <c r="F7369" s="126" t="s">
        <v>6658</v>
      </c>
      <c r="G7369" s="126">
        <v>26.99</v>
      </c>
    </row>
    <row r="7370" spans="1:7" x14ac:dyDescent="0.25">
      <c r="A7370" s="126">
        <v>36437</v>
      </c>
      <c r="B7370" s="126" t="s">
        <v>4742</v>
      </c>
      <c r="C7370" s="126" t="s">
        <v>444</v>
      </c>
      <c r="D7370" s="126">
        <v>473</v>
      </c>
      <c r="E7370" s="126">
        <v>24</v>
      </c>
      <c r="F7370" s="126" t="s">
        <v>6613</v>
      </c>
      <c r="G7370" s="126">
        <v>3.59</v>
      </c>
    </row>
    <row r="7371" spans="1:7" x14ac:dyDescent="0.25">
      <c r="A7371" s="126">
        <v>37631</v>
      </c>
      <c r="B7371" s="126" t="s">
        <v>5213</v>
      </c>
      <c r="C7371" s="126" t="s">
        <v>443</v>
      </c>
      <c r="D7371" s="126">
        <v>355</v>
      </c>
      <c r="E7371" s="126">
        <v>24</v>
      </c>
      <c r="F7371" s="126" t="s">
        <v>6535</v>
      </c>
      <c r="G7371" s="126">
        <v>4.9800000000000004</v>
      </c>
    </row>
    <row r="7372" spans="1:7" x14ac:dyDescent="0.25">
      <c r="A7372" s="126">
        <v>37631</v>
      </c>
      <c r="B7372" s="126" t="s">
        <v>5213</v>
      </c>
      <c r="C7372" s="126" t="s">
        <v>443</v>
      </c>
      <c r="D7372" s="126">
        <v>355</v>
      </c>
      <c r="E7372" s="126">
        <v>24</v>
      </c>
      <c r="F7372" s="126" t="s">
        <v>6535</v>
      </c>
      <c r="G7372" s="126">
        <v>4.9800000000000004</v>
      </c>
    </row>
    <row r="7373" spans="1:7" x14ac:dyDescent="0.25">
      <c r="A7373" s="126">
        <v>37854</v>
      </c>
      <c r="B7373" s="126" t="s">
        <v>5188</v>
      </c>
      <c r="C7373" s="126" t="s">
        <v>443</v>
      </c>
      <c r="D7373" s="126">
        <v>473</v>
      </c>
      <c r="E7373" s="126">
        <v>24</v>
      </c>
      <c r="F7373" s="126" t="s">
        <v>5984</v>
      </c>
      <c r="G7373" s="126">
        <v>4.1500000000000004</v>
      </c>
    </row>
    <row r="7374" spans="1:7" x14ac:dyDescent="0.25">
      <c r="A7374" s="126">
        <v>37854</v>
      </c>
      <c r="B7374" s="126" t="s">
        <v>5188</v>
      </c>
      <c r="C7374" s="126" t="s">
        <v>443</v>
      </c>
      <c r="D7374" s="126">
        <v>473</v>
      </c>
      <c r="E7374" s="126">
        <v>24</v>
      </c>
      <c r="F7374" s="126" t="s">
        <v>5984</v>
      </c>
      <c r="G7374" s="126">
        <v>4.1500000000000004</v>
      </c>
    </row>
    <row r="7375" spans="1:7" x14ac:dyDescent="0.25">
      <c r="A7375" s="126">
        <v>38139</v>
      </c>
      <c r="B7375" s="126" t="s">
        <v>2225</v>
      </c>
      <c r="C7375" s="126" t="s">
        <v>441</v>
      </c>
      <c r="D7375" s="126">
        <v>1750</v>
      </c>
      <c r="E7375" s="126">
        <v>6</v>
      </c>
      <c r="F7375" s="126" t="s">
        <v>5784</v>
      </c>
      <c r="G7375" s="126">
        <v>68.989999999999995</v>
      </c>
    </row>
    <row r="7376" spans="1:7" x14ac:dyDescent="0.25">
      <c r="A7376" s="126">
        <v>37726</v>
      </c>
      <c r="B7376" s="126" t="s">
        <v>5214</v>
      </c>
      <c r="C7376" s="126" t="s">
        <v>443</v>
      </c>
      <c r="D7376" s="126">
        <v>4260</v>
      </c>
      <c r="E7376" s="126">
        <v>2</v>
      </c>
      <c r="F7376" s="126" t="s">
        <v>6180</v>
      </c>
      <c r="G7376" s="126">
        <v>27.98</v>
      </c>
    </row>
    <row r="7377" spans="1:7" x14ac:dyDescent="0.25">
      <c r="A7377" s="126">
        <v>37726</v>
      </c>
      <c r="B7377" s="126" t="s">
        <v>5214</v>
      </c>
      <c r="C7377" s="126" t="s">
        <v>443</v>
      </c>
      <c r="D7377" s="126">
        <v>4260</v>
      </c>
      <c r="E7377" s="126">
        <v>2</v>
      </c>
      <c r="F7377" s="126" t="s">
        <v>6180</v>
      </c>
      <c r="G7377" s="126">
        <v>27.98</v>
      </c>
    </row>
    <row r="7378" spans="1:7" x14ac:dyDescent="0.25">
      <c r="A7378" s="126">
        <v>37758</v>
      </c>
      <c r="B7378" s="126" t="s">
        <v>5216</v>
      </c>
      <c r="C7378" s="126" t="s">
        <v>442</v>
      </c>
      <c r="D7378" s="126">
        <v>750</v>
      </c>
      <c r="E7378" s="126">
        <v>6</v>
      </c>
      <c r="F7378" s="126" t="s">
        <v>5906</v>
      </c>
      <c r="G7378" s="126">
        <v>19.989999999999998</v>
      </c>
    </row>
    <row r="7379" spans="1:7" x14ac:dyDescent="0.25">
      <c r="A7379" s="126">
        <v>36323</v>
      </c>
      <c r="B7379" s="126" t="s">
        <v>4677</v>
      </c>
      <c r="C7379" s="126" t="s">
        <v>443</v>
      </c>
      <c r="D7379" s="126">
        <v>473</v>
      </c>
      <c r="E7379" s="126">
        <v>24</v>
      </c>
      <c r="F7379" s="126" t="s">
        <v>6413</v>
      </c>
      <c r="G7379" s="126">
        <v>4.2</v>
      </c>
    </row>
    <row r="7380" spans="1:7" x14ac:dyDescent="0.25">
      <c r="A7380" s="126">
        <v>36323</v>
      </c>
      <c r="B7380" s="126" t="s">
        <v>4677</v>
      </c>
      <c r="C7380" s="126" t="s">
        <v>443</v>
      </c>
      <c r="D7380" s="126">
        <v>473</v>
      </c>
      <c r="E7380" s="126">
        <v>24</v>
      </c>
      <c r="F7380" s="126" t="s">
        <v>6413</v>
      </c>
      <c r="G7380" s="126">
        <v>4.2</v>
      </c>
    </row>
    <row r="7381" spans="1:7" x14ac:dyDescent="0.25">
      <c r="A7381" s="126">
        <v>37232</v>
      </c>
      <c r="B7381" s="126" t="s">
        <v>4948</v>
      </c>
      <c r="C7381" s="126" t="s">
        <v>442</v>
      </c>
      <c r="D7381" s="126">
        <v>750</v>
      </c>
      <c r="E7381" s="126">
        <v>3</v>
      </c>
      <c r="F7381" s="126" t="s">
        <v>6796</v>
      </c>
      <c r="G7381" s="126">
        <v>14.81</v>
      </c>
    </row>
    <row r="7382" spans="1:7" x14ac:dyDescent="0.25">
      <c r="A7382" s="126">
        <v>37078</v>
      </c>
      <c r="B7382" s="126" t="s">
        <v>4886</v>
      </c>
      <c r="C7382" s="126" t="s">
        <v>443</v>
      </c>
      <c r="D7382" s="126">
        <v>473</v>
      </c>
      <c r="E7382" s="126">
        <v>24</v>
      </c>
      <c r="F7382" s="126" t="s">
        <v>6180</v>
      </c>
      <c r="G7382" s="126">
        <v>3.49</v>
      </c>
    </row>
    <row r="7383" spans="1:7" x14ac:dyDescent="0.25">
      <c r="A7383" s="126">
        <v>37078</v>
      </c>
      <c r="B7383" s="126" t="s">
        <v>4886</v>
      </c>
      <c r="C7383" s="126" t="s">
        <v>443</v>
      </c>
      <c r="D7383" s="126">
        <v>473</v>
      </c>
      <c r="E7383" s="126">
        <v>24</v>
      </c>
      <c r="F7383" s="126" t="s">
        <v>6180</v>
      </c>
      <c r="G7383" s="126">
        <v>3.49</v>
      </c>
    </row>
    <row r="7384" spans="1:7" x14ac:dyDescent="0.25">
      <c r="A7384" s="126">
        <v>38157</v>
      </c>
      <c r="B7384" s="126" t="s">
        <v>5192</v>
      </c>
      <c r="C7384" s="126" t="s">
        <v>441</v>
      </c>
      <c r="D7384" s="126">
        <v>750</v>
      </c>
      <c r="E7384" s="126">
        <v>6</v>
      </c>
      <c r="F7384" s="126" t="s">
        <v>5754</v>
      </c>
      <c r="G7384" s="126">
        <v>62.99</v>
      </c>
    </row>
    <row r="7385" spans="1:7" x14ac:dyDescent="0.25">
      <c r="A7385" s="126">
        <v>38056</v>
      </c>
      <c r="B7385" s="126" t="s">
        <v>5219</v>
      </c>
      <c r="C7385" s="126" t="s">
        <v>444</v>
      </c>
      <c r="D7385" s="126">
        <v>2130</v>
      </c>
      <c r="E7385" s="126">
        <v>4</v>
      </c>
      <c r="F7385" s="126" t="s">
        <v>6156</v>
      </c>
      <c r="G7385" s="126">
        <v>16.489999999999998</v>
      </c>
    </row>
    <row r="7386" spans="1:7" x14ac:dyDescent="0.25">
      <c r="A7386" s="126">
        <v>38164</v>
      </c>
      <c r="B7386" s="126" t="s">
        <v>5290</v>
      </c>
      <c r="C7386" s="126" t="s">
        <v>444</v>
      </c>
      <c r="D7386" s="126">
        <v>8520</v>
      </c>
      <c r="E7386" s="126">
        <v>1</v>
      </c>
      <c r="F7386" s="126" t="s">
        <v>6182</v>
      </c>
      <c r="G7386" s="126">
        <v>49.98</v>
      </c>
    </row>
    <row r="7387" spans="1:7" x14ac:dyDescent="0.25">
      <c r="A7387" s="126">
        <v>38164</v>
      </c>
      <c r="B7387" s="126" t="s">
        <v>5290</v>
      </c>
      <c r="C7387" s="126" t="s">
        <v>444</v>
      </c>
      <c r="D7387" s="126">
        <v>8520</v>
      </c>
      <c r="E7387" s="126">
        <v>1</v>
      </c>
      <c r="F7387" s="126" t="s">
        <v>6182</v>
      </c>
      <c r="G7387" s="126">
        <v>49.98</v>
      </c>
    </row>
    <row r="7388" spans="1:7" x14ac:dyDescent="0.25">
      <c r="A7388" s="126">
        <v>38165</v>
      </c>
      <c r="B7388" s="126" t="s">
        <v>5291</v>
      </c>
      <c r="C7388" s="126" t="s">
        <v>444</v>
      </c>
      <c r="D7388" s="126">
        <v>8520</v>
      </c>
      <c r="E7388" s="126">
        <v>1</v>
      </c>
      <c r="F7388" s="126" t="s">
        <v>6182</v>
      </c>
      <c r="G7388" s="126">
        <v>49.98</v>
      </c>
    </row>
    <row r="7389" spans="1:7" x14ac:dyDescent="0.25">
      <c r="A7389" s="126">
        <v>38165</v>
      </c>
      <c r="B7389" s="126" t="s">
        <v>5291</v>
      </c>
      <c r="C7389" s="126" t="s">
        <v>444</v>
      </c>
      <c r="D7389" s="126">
        <v>8520</v>
      </c>
      <c r="E7389" s="126">
        <v>1</v>
      </c>
      <c r="F7389" s="126" t="s">
        <v>6182</v>
      </c>
      <c r="G7389" s="126">
        <v>49.98</v>
      </c>
    </row>
    <row r="7390" spans="1:7" x14ac:dyDescent="0.25">
      <c r="A7390" s="126">
        <v>37832</v>
      </c>
      <c r="B7390" s="126" t="s">
        <v>5220</v>
      </c>
      <c r="C7390" s="126" t="s">
        <v>444</v>
      </c>
      <c r="D7390" s="126">
        <v>2130</v>
      </c>
      <c r="E7390" s="126">
        <v>4</v>
      </c>
      <c r="F7390" s="126" t="s">
        <v>6156</v>
      </c>
      <c r="G7390" s="126">
        <v>14.49</v>
      </c>
    </row>
    <row r="7391" spans="1:7" x14ac:dyDescent="0.25">
      <c r="A7391" s="126">
        <v>35695</v>
      </c>
      <c r="B7391" s="126" t="s">
        <v>4478</v>
      </c>
      <c r="C7391" s="126" t="s">
        <v>443</v>
      </c>
      <c r="D7391" s="126">
        <v>5325</v>
      </c>
      <c r="E7391" s="126">
        <v>1</v>
      </c>
      <c r="F7391" s="126" t="s">
        <v>6189</v>
      </c>
      <c r="G7391" s="126">
        <v>28.49</v>
      </c>
    </row>
    <row r="7392" spans="1:7" x14ac:dyDescent="0.25">
      <c r="A7392" s="126">
        <v>35695</v>
      </c>
      <c r="B7392" s="126" t="s">
        <v>4478</v>
      </c>
      <c r="C7392" s="126" t="s">
        <v>443</v>
      </c>
      <c r="D7392" s="126">
        <v>5325</v>
      </c>
      <c r="E7392" s="126">
        <v>1</v>
      </c>
      <c r="F7392" s="126" t="s">
        <v>6189</v>
      </c>
      <c r="G7392" s="126">
        <v>28.49</v>
      </c>
    </row>
    <row r="7393" spans="1:7" x14ac:dyDescent="0.25">
      <c r="A7393" s="126">
        <v>36279</v>
      </c>
      <c r="B7393" s="126" t="s">
        <v>4752</v>
      </c>
      <c r="C7393" s="126" t="s">
        <v>442</v>
      </c>
      <c r="D7393" s="126">
        <v>750</v>
      </c>
      <c r="E7393" s="126">
        <v>12</v>
      </c>
      <c r="F7393" s="126" t="s">
        <v>6758</v>
      </c>
      <c r="G7393" s="126">
        <v>49.99</v>
      </c>
    </row>
    <row r="7394" spans="1:7" x14ac:dyDescent="0.25">
      <c r="A7394" s="126">
        <v>37634</v>
      </c>
      <c r="B7394" s="126" t="s">
        <v>5215</v>
      </c>
      <c r="C7394" s="126" t="s">
        <v>443</v>
      </c>
      <c r="D7394" s="126">
        <v>473</v>
      </c>
      <c r="E7394" s="126">
        <v>24</v>
      </c>
      <c r="F7394" s="126" t="s">
        <v>6678</v>
      </c>
      <c r="G7394" s="126">
        <v>4.79</v>
      </c>
    </row>
    <row r="7395" spans="1:7" x14ac:dyDescent="0.25">
      <c r="A7395" s="126">
        <v>37634</v>
      </c>
      <c r="B7395" s="126" t="s">
        <v>5215</v>
      </c>
      <c r="C7395" s="126" t="s">
        <v>443</v>
      </c>
      <c r="D7395" s="126">
        <v>473</v>
      </c>
      <c r="E7395" s="126">
        <v>24</v>
      </c>
      <c r="F7395" s="126" t="s">
        <v>6678</v>
      </c>
      <c r="G7395" s="126">
        <v>4.79</v>
      </c>
    </row>
    <row r="7396" spans="1:7" x14ac:dyDescent="0.25">
      <c r="A7396" s="126">
        <v>36324</v>
      </c>
      <c r="B7396" s="126" t="s">
        <v>4678</v>
      </c>
      <c r="C7396" s="126" t="s">
        <v>443</v>
      </c>
      <c r="D7396" s="126">
        <v>473</v>
      </c>
      <c r="E7396" s="126">
        <v>24</v>
      </c>
      <c r="F7396" s="126" t="s">
        <v>6413</v>
      </c>
      <c r="G7396" s="126">
        <v>4.04</v>
      </c>
    </row>
    <row r="7397" spans="1:7" x14ac:dyDescent="0.25">
      <c r="A7397" s="126">
        <v>36324</v>
      </c>
      <c r="B7397" s="126" t="s">
        <v>4678</v>
      </c>
      <c r="C7397" s="126" t="s">
        <v>443</v>
      </c>
      <c r="D7397" s="126">
        <v>473</v>
      </c>
      <c r="E7397" s="126">
        <v>24</v>
      </c>
      <c r="F7397" s="126" t="s">
        <v>6413</v>
      </c>
      <c r="G7397" s="126">
        <v>4.04</v>
      </c>
    </row>
    <row r="7398" spans="1:7" x14ac:dyDescent="0.25">
      <c r="A7398" s="126">
        <v>36325</v>
      </c>
      <c r="B7398" s="126" t="s">
        <v>4679</v>
      </c>
      <c r="C7398" s="126" t="s">
        <v>443</v>
      </c>
      <c r="D7398" s="126">
        <v>473</v>
      </c>
      <c r="E7398" s="126">
        <v>24</v>
      </c>
      <c r="F7398" s="126" t="s">
        <v>6413</v>
      </c>
      <c r="G7398" s="126">
        <v>4.74</v>
      </c>
    </row>
    <row r="7399" spans="1:7" x14ac:dyDescent="0.25">
      <c r="A7399" s="126">
        <v>36325</v>
      </c>
      <c r="B7399" s="126" t="s">
        <v>4679</v>
      </c>
      <c r="C7399" s="126" t="s">
        <v>443</v>
      </c>
      <c r="D7399" s="126">
        <v>473</v>
      </c>
      <c r="E7399" s="126">
        <v>24</v>
      </c>
      <c r="F7399" s="126" t="s">
        <v>6413</v>
      </c>
      <c r="G7399" s="126">
        <v>4.74</v>
      </c>
    </row>
    <row r="7400" spans="1:7" x14ac:dyDescent="0.25">
      <c r="A7400" s="126">
        <v>36328</v>
      </c>
      <c r="B7400" s="126" t="s">
        <v>4671</v>
      </c>
      <c r="C7400" s="126" t="s">
        <v>443</v>
      </c>
      <c r="D7400" s="126">
        <v>473</v>
      </c>
      <c r="E7400" s="126">
        <v>24</v>
      </c>
      <c r="F7400" s="126" t="s">
        <v>6383</v>
      </c>
      <c r="G7400" s="126">
        <v>3.15</v>
      </c>
    </row>
    <row r="7401" spans="1:7" x14ac:dyDescent="0.25">
      <c r="A7401" s="126">
        <v>36328</v>
      </c>
      <c r="B7401" s="126" t="s">
        <v>4671</v>
      </c>
      <c r="C7401" s="126" t="s">
        <v>443</v>
      </c>
      <c r="D7401" s="126">
        <v>473</v>
      </c>
      <c r="E7401" s="126">
        <v>24</v>
      </c>
      <c r="F7401" s="126" t="s">
        <v>6383</v>
      </c>
      <c r="G7401" s="126">
        <v>3.15</v>
      </c>
    </row>
    <row r="7402" spans="1:7" x14ac:dyDescent="0.25">
      <c r="A7402" s="126">
        <v>37519</v>
      </c>
      <c r="B7402" s="126" t="s">
        <v>4918</v>
      </c>
      <c r="C7402" s="126" t="s">
        <v>442</v>
      </c>
      <c r="D7402" s="126">
        <v>750</v>
      </c>
      <c r="E7402" s="126">
        <v>12</v>
      </c>
      <c r="F7402" s="126" t="s">
        <v>5999</v>
      </c>
      <c r="G7402" s="126">
        <v>19.989999999999998</v>
      </c>
    </row>
    <row r="7403" spans="1:7" x14ac:dyDescent="0.25">
      <c r="A7403" s="126">
        <v>36734</v>
      </c>
      <c r="B7403" s="126" t="s">
        <v>5000</v>
      </c>
      <c r="C7403" s="126" t="s">
        <v>441</v>
      </c>
      <c r="D7403" s="126">
        <v>700</v>
      </c>
      <c r="E7403" s="126">
        <v>6</v>
      </c>
      <c r="F7403" s="126" t="s">
        <v>5928</v>
      </c>
      <c r="G7403" s="126">
        <v>47.99</v>
      </c>
    </row>
    <row r="7404" spans="1:7" x14ac:dyDescent="0.25">
      <c r="A7404" s="126">
        <v>36735</v>
      </c>
      <c r="B7404" s="126" t="s">
        <v>4672</v>
      </c>
      <c r="C7404" s="126" t="s">
        <v>443</v>
      </c>
      <c r="D7404" s="126">
        <v>500</v>
      </c>
      <c r="E7404" s="126">
        <v>12</v>
      </c>
      <c r="F7404" s="126" t="s">
        <v>6180</v>
      </c>
      <c r="G7404" s="126">
        <v>21.99</v>
      </c>
    </row>
    <row r="7405" spans="1:7" x14ac:dyDescent="0.25">
      <c r="A7405" s="126">
        <v>36735</v>
      </c>
      <c r="B7405" s="126" t="s">
        <v>4672</v>
      </c>
      <c r="C7405" s="126" t="s">
        <v>443</v>
      </c>
      <c r="D7405" s="126">
        <v>500</v>
      </c>
      <c r="E7405" s="126">
        <v>12</v>
      </c>
      <c r="F7405" s="126" t="s">
        <v>6180</v>
      </c>
      <c r="G7405" s="126">
        <v>21.99</v>
      </c>
    </row>
    <row r="7406" spans="1:7" x14ac:dyDescent="0.25">
      <c r="A7406" s="126">
        <v>37284</v>
      </c>
      <c r="B7406" s="126" t="s">
        <v>4936</v>
      </c>
      <c r="C7406" s="126" t="s">
        <v>441</v>
      </c>
      <c r="D7406" s="126">
        <v>750</v>
      </c>
      <c r="E7406" s="126">
        <v>12</v>
      </c>
      <c r="F7406" s="126" t="s">
        <v>5754</v>
      </c>
      <c r="G7406" s="126">
        <v>32.99</v>
      </c>
    </row>
    <row r="7407" spans="1:7" x14ac:dyDescent="0.25">
      <c r="A7407" s="126">
        <v>35868</v>
      </c>
      <c r="B7407" s="126" t="s">
        <v>4570</v>
      </c>
      <c r="C7407" s="126" t="s">
        <v>442</v>
      </c>
      <c r="D7407" s="126">
        <v>750</v>
      </c>
      <c r="E7407" s="126">
        <v>6</v>
      </c>
      <c r="F7407" s="126" t="s">
        <v>6416</v>
      </c>
      <c r="G7407" s="126">
        <v>159.21</v>
      </c>
    </row>
    <row r="7408" spans="1:7" x14ac:dyDescent="0.25">
      <c r="A7408" s="126">
        <v>35870</v>
      </c>
      <c r="B7408" s="126" t="s">
        <v>4572</v>
      </c>
      <c r="C7408" s="126" t="s">
        <v>442</v>
      </c>
      <c r="D7408" s="126">
        <v>750</v>
      </c>
      <c r="E7408" s="126">
        <v>12</v>
      </c>
      <c r="F7408" s="126" t="s">
        <v>6416</v>
      </c>
      <c r="G7408" s="126">
        <v>52.2</v>
      </c>
    </row>
    <row r="7409" spans="1:7" x14ac:dyDescent="0.25">
      <c r="A7409" s="126">
        <v>35864</v>
      </c>
      <c r="B7409" s="126" t="s">
        <v>4567</v>
      </c>
      <c r="C7409" s="126" t="s">
        <v>442</v>
      </c>
      <c r="D7409" s="126">
        <v>750</v>
      </c>
      <c r="E7409" s="126">
        <v>6</v>
      </c>
      <c r="F7409" s="126" t="s">
        <v>6416</v>
      </c>
      <c r="G7409" s="126">
        <v>156.91</v>
      </c>
    </row>
    <row r="7410" spans="1:7" x14ac:dyDescent="0.25">
      <c r="A7410" s="126">
        <v>35867</v>
      </c>
      <c r="B7410" s="126" t="s">
        <v>4569</v>
      </c>
      <c r="C7410" s="126" t="s">
        <v>442</v>
      </c>
      <c r="D7410" s="126">
        <v>750</v>
      </c>
      <c r="E7410" s="126">
        <v>12</v>
      </c>
      <c r="F7410" s="126" t="s">
        <v>6416</v>
      </c>
      <c r="G7410" s="126">
        <v>90.81</v>
      </c>
    </row>
    <row r="7411" spans="1:7" x14ac:dyDescent="0.25">
      <c r="A7411" s="126">
        <v>36161</v>
      </c>
      <c r="B7411" s="126" t="s">
        <v>4694</v>
      </c>
      <c r="C7411" s="126" t="s">
        <v>443</v>
      </c>
      <c r="D7411" s="126">
        <v>473</v>
      </c>
      <c r="E7411" s="126">
        <v>24</v>
      </c>
      <c r="F7411" s="126" t="s">
        <v>5984</v>
      </c>
      <c r="G7411" s="126">
        <v>4.1500000000000004</v>
      </c>
    </row>
    <row r="7412" spans="1:7" x14ac:dyDescent="0.25">
      <c r="A7412" s="126">
        <v>36161</v>
      </c>
      <c r="B7412" s="126" t="s">
        <v>4694</v>
      </c>
      <c r="C7412" s="126" t="s">
        <v>443</v>
      </c>
      <c r="D7412" s="126">
        <v>473</v>
      </c>
      <c r="E7412" s="126">
        <v>24</v>
      </c>
      <c r="F7412" s="126" t="s">
        <v>5984</v>
      </c>
      <c r="G7412" s="126">
        <v>4.1500000000000004</v>
      </c>
    </row>
    <row r="7413" spans="1:7" x14ac:dyDescent="0.25">
      <c r="A7413" s="126">
        <v>36161</v>
      </c>
      <c r="B7413" s="126" t="s">
        <v>4694</v>
      </c>
      <c r="C7413" s="126" t="s">
        <v>443</v>
      </c>
      <c r="D7413" s="126">
        <v>473</v>
      </c>
      <c r="E7413" s="126">
        <v>24</v>
      </c>
      <c r="F7413" s="126" t="s">
        <v>5984</v>
      </c>
      <c r="G7413" s="126">
        <v>4.1500000000000004</v>
      </c>
    </row>
    <row r="7414" spans="1:7" x14ac:dyDescent="0.25">
      <c r="A7414" s="126">
        <v>35925</v>
      </c>
      <c r="B7414" s="126" t="s">
        <v>4459</v>
      </c>
      <c r="C7414" s="126" t="s">
        <v>442</v>
      </c>
      <c r="D7414" s="126">
        <v>750</v>
      </c>
      <c r="E7414" s="126">
        <v>12</v>
      </c>
      <c r="F7414" s="126" t="s">
        <v>6416</v>
      </c>
      <c r="G7414" s="126">
        <v>148.72</v>
      </c>
    </row>
    <row r="7415" spans="1:7" x14ac:dyDescent="0.25">
      <c r="A7415" s="126">
        <v>35732</v>
      </c>
      <c r="B7415" s="126" t="s">
        <v>4479</v>
      </c>
      <c r="C7415" s="126" t="s">
        <v>443</v>
      </c>
      <c r="D7415" s="126">
        <v>11352</v>
      </c>
      <c r="E7415" s="126">
        <v>1</v>
      </c>
      <c r="F7415" s="126" t="s">
        <v>6179</v>
      </c>
      <c r="G7415" s="126">
        <v>45.49</v>
      </c>
    </row>
    <row r="7416" spans="1:7" x14ac:dyDescent="0.25">
      <c r="A7416" s="126">
        <v>35732</v>
      </c>
      <c r="B7416" s="126" t="s">
        <v>4479</v>
      </c>
      <c r="C7416" s="126" t="s">
        <v>443</v>
      </c>
      <c r="D7416" s="126">
        <v>11352</v>
      </c>
      <c r="E7416" s="126">
        <v>1</v>
      </c>
      <c r="F7416" s="126" t="s">
        <v>6179</v>
      </c>
      <c r="G7416" s="126">
        <v>45.49</v>
      </c>
    </row>
    <row r="7417" spans="1:7" x14ac:dyDescent="0.25">
      <c r="A7417" s="126">
        <v>35734</v>
      </c>
      <c r="B7417" s="126" t="s">
        <v>3063</v>
      </c>
      <c r="C7417" s="126" t="s">
        <v>441</v>
      </c>
      <c r="D7417" s="126">
        <v>360</v>
      </c>
      <c r="E7417" s="126">
        <v>20</v>
      </c>
      <c r="F7417" s="126" t="s">
        <v>6516</v>
      </c>
      <c r="G7417" s="126">
        <v>10.36</v>
      </c>
    </row>
    <row r="7418" spans="1:7" x14ac:dyDescent="0.25">
      <c r="A7418" s="126">
        <v>35871</v>
      </c>
      <c r="B7418" s="126" t="s">
        <v>4573</v>
      </c>
      <c r="C7418" s="126" t="s">
        <v>441</v>
      </c>
      <c r="D7418" s="126">
        <v>750</v>
      </c>
      <c r="E7418" s="126">
        <v>6</v>
      </c>
      <c r="F7418" s="126" t="s">
        <v>5844</v>
      </c>
      <c r="G7418" s="126">
        <v>104.99</v>
      </c>
    </row>
    <row r="7419" spans="1:7" x14ac:dyDescent="0.25">
      <c r="A7419" s="126">
        <v>37629</v>
      </c>
      <c r="B7419" s="126" t="s">
        <v>5207</v>
      </c>
      <c r="C7419" s="126" t="s">
        <v>443</v>
      </c>
      <c r="D7419" s="126">
        <v>473</v>
      </c>
      <c r="E7419" s="126">
        <v>24</v>
      </c>
      <c r="F7419" s="126" t="s">
        <v>6535</v>
      </c>
      <c r="G7419" s="126">
        <v>4.49</v>
      </c>
    </row>
    <row r="7420" spans="1:7" x14ac:dyDescent="0.25">
      <c r="A7420" s="126">
        <v>37629</v>
      </c>
      <c r="B7420" s="126" t="s">
        <v>5207</v>
      </c>
      <c r="C7420" s="126" t="s">
        <v>443</v>
      </c>
      <c r="D7420" s="126">
        <v>473</v>
      </c>
      <c r="E7420" s="126">
        <v>24</v>
      </c>
      <c r="F7420" s="126" t="s">
        <v>6535</v>
      </c>
      <c r="G7420" s="126">
        <v>4.49</v>
      </c>
    </row>
    <row r="7421" spans="1:7" x14ac:dyDescent="0.25">
      <c r="A7421" s="126">
        <v>37630</v>
      </c>
      <c r="B7421" s="126" t="s">
        <v>5208</v>
      </c>
      <c r="C7421" s="126" t="s">
        <v>443</v>
      </c>
      <c r="D7421" s="126">
        <v>473</v>
      </c>
      <c r="E7421" s="126">
        <v>24</v>
      </c>
      <c r="F7421" s="126" t="s">
        <v>6535</v>
      </c>
      <c r="G7421" s="126">
        <v>4.79</v>
      </c>
    </row>
    <row r="7422" spans="1:7" x14ac:dyDescent="0.25">
      <c r="A7422" s="126">
        <v>37630</v>
      </c>
      <c r="B7422" s="126" t="s">
        <v>5208</v>
      </c>
      <c r="C7422" s="126" t="s">
        <v>443</v>
      </c>
      <c r="D7422" s="126">
        <v>473</v>
      </c>
      <c r="E7422" s="126">
        <v>24</v>
      </c>
      <c r="F7422" s="126" t="s">
        <v>6535</v>
      </c>
      <c r="G7422" s="126">
        <v>4.79</v>
      </c>
    </row>
    <row r="7423" spans="1:7" x14ac:dyDescent="0.25">
      <c r="A7423" s="126">
        <v>38115</v>
      </c>
      <c r="B7423" s="126" t="s">
        <v>5209</v>
      </c>
      <c r="C7423" s="126" t="s">
        <v>443</v>
      </c>
      <c r="D7423" s="126">
        <v>4260</v>
      </c>
      <c r="E7423" s="126">
        <v>1</v>
      </c>
      <c r="F7423" s="126" t="s">
        <v>6180</v>
      </c>
      <c r="G7423" s="126">
        <v>25.98</v>
      </c>
    </row>
    <row r="7424" spans="1:7" x14ac:dyDescent="0.25">
      <c r="A7424" s="126">
        <v>38115</v>
      </c>
      <c r="B7424" s="126" t="s">
        <v>5209</v>
      </c>
      <c r="C7424" s="126" t="s">
        <v>443</v>
      </c>
      <c r="D7424" s="126">
        <v>4260</v>
      </c>
      <c r="E7424" s="126">
        <v>1</v>
      </c>
      <c r="F7424" s="126" t="s">
        <v>6180</v>
      </c>
      <c r="G7424" s="126">
        <v>25.98</v>
      </c>
    </row>
    <row r="7425" spans="1:7" x14ac:dyDescent="0.25">
      <c r="A7425" s="126">
        <v>38116</v>
      </c>
      <c r="B7425" s="126" t="s">
        <v>5212</v>
      </c>
      <c r="C7425" s="126" t="s">
        <v>443</v>
      </c>
      <c r="D7425" s="126">
        <v>4260</v>
      </c>
      <c r="E7425" s="126">
        <v>2</v>
      </c>
      <c r="F7425" s="126" t="s">
        <v>6180</v>
      </c>
      <c r="G7425" s="126">
        <v>24.99</v>
      </c>
    </row>
    <row r="7426" spans="1:7" x14ac:dyDescent="0.25">
      <c r="A7426" s="126">
        <v>38116</v>
      </c>
      <c r="B7426" s="126" t="s">
        <v>5212</v>
      </c>
      <c r="C7426" s="126" t="s">
        <v>443</v>
      </c>
      <c r="D7426" s="126">
        <v>4260</v>
      </c>
      <c r="E7426" s="126">
        <v>2</v>
      </c>
      <c r="F7426" s="126" t="s">
        <v>6180</v>
      </c>
      <c r="G7426" s="126">
        <v>24.99</v>
      </c>
    </row>
    <row r="7427" spans="1:7" x14ac:dyDescent="0.25">
      <c r="A7427" s="126">
        <v>38117</v>
      </c>
      <c r="B7427" s="126" t="s">
        <v>5217</v>
      </c>
      <c r="C7427" s="126" t="s">
        <v>443</v>
      </c>
      <c r="D7427" s="126">
        <v>4260</v>
      </c>
      <c r="E7427" s="126">
        <v>2</v>
      </c>
      <c r="F7427" s="126" t="s">
        <v>6180</v>
      </c>
      <c r="G7427" s="126">
        <v>24.99</v>
      </c>
    </row>
    <row r="7428" spans="1:7" x14ac:dyDescent="0.25">
      <c r="A7428" s="126">
        <v>38117</v>
      </c>
      <c r="B7428" s="126" t="s">
        <v>5217</v>
      </c>
      <c r="C7428" s="126" t="s">
        <v>443</v>
      </c>
      <c r="D7428" s="126">
        <v>4260</v>
      </c>
      <c r="E7428" s="126">
        <v>2</v>
      </c>
      <c r="F7428" s="126" t="s">
        <v>6180</v>
      </c>
      <c r="G7428" s="126">
        <v>24.99</v>
      </c>
    </row>
    <row r="7429" spans="1:7" x14ac:dyDescent="0.25">
      <c r="A7429" s="126">
        <v>37834</v>
      </c>
      <c r="B7429" s="126" t="s">
        <v>5211</v>
      </c>
      <c r="C7429" s="126" t="s">
        <v>443</v>
      </c>
      <c r="D7429" s="126">
        <v>473</v>
      </c>
      <c r="E7429" s="126">
        <v>24</v>
      </c>
      <c r="F7429" s="126" t="s">
        <v>6656</v>
      </c>
      <c r="G7429" s="126">
        <v>4.2</v>
      </c>
    </row>
    <row r="7430" spans="1:7" x14ac:dyDescent="0.25">
      <c r="A7430" s="126">
        <v>37834</v>
      </c>
      <c r="B7430" s="126" t="s">
        <v>5211</v>
      </c>
      <c r="C7430" s="126" t="s">
        <v>443</v>
      </c>
      <c r="D7430" s="126">
        <v>473</v>
      </c>
      <c r="E7430" s="126">
        <v>24</v>
      </c>
      <c r="F7430" s="126" t="s">
        <v>6656</v>
      </c>
      <c r="G7430" s="126">
        <v>4.2</v>
      </c>
    </row>
    <row r="7431" spans="1:7" x14ac:dyDescent="0.25">
      <c r="A7431" s="126">
        <v>37397</v>
      </c>
      <c r="B7431" s="126" t="s">
        <v>4920</v>
      </c>
      <c r="C7431" s="126" t="s">
        <v>441</v>
      </c>
      <c r="D7431" s="126">
        <v>750</v>
      </c>
      <c r="E7431" s="126">
        <v>12</v>
      </c>
      <c r="F7431" s="126" t="s">
        <v>5773</v>
      </c>
      <c r="G7431" s="126">
        <v>25.99</v>
      </c>
    </row>
    <row r="7432" spans="1:7" x14ac:dyDescent="0.25">
      <c r="A7432" s="126">
        <v>36148</v>
      </c>
      <c r="B7432" s="126" t="s">
        <v>4724</v>
      </c>
      <c r="C7432" s="126" t="s">
        <v>441</v>
      </c>
      <c r="D7432" s="126">
        <v>700</v>
      </c>
      <c r="E7432" s="126">
        <v>6</v>
      </c>
      <c r="F7432" s="126" t="s">
        <v>5784</v>
      </c>
      <c r="G7432" s="126">
        <v>120.06</v>
      </c>
    </row>
    <row r="7433" spans="1:7" x14ac:dyDescent="0.25">
      <c r="A7433" s="126">
        <v>35692</v>
      </c>
      <c r="B7433" s="126" t="s">
        <v>4475</v>
      </c>
      <c r="C7433" s="126" t="s">
        <v>443</v>
      </c>
      <c r="D7433" s="126">
        <v>2130</v>
      </c>
      <c r="E7433" s="126">
        <v>4</v>
      </c>
      <c r="F7433" s="126" t="s">
        <v>6189</v>
      </c>
      <c r="G7433" s="126">
        <v>12.99</v>
      </c>
    </row>
    <row r="7434" spans="1:7" x14ac:dyDescent="0.25">
      <c r="A7434" s="126">
        <v>35692</v>
      </c>
      <c r="B7434" s="126" t="s">
        <v>4475</v>
      </c>
      <c r="C7434" s="126" t="s">
        <v>443</v>
      </c>
      <c r="D7434" s="126">
        <v>2130</v>
      </c>
      <c r="E7434" s="126">
        <v>4</v>
      </c>
      <c r="F7434" s="126" t="s">
        <v>6189</v>
      </c>
      <c r="G7434" s="126">
        <v>12.99</v>
      </c>
    </row>
    <row r="7435" spans="1:7" x14ac:dyDescent="0.25">
      <c r="A7435" s="126">
        <v>35693</v>
      </c>
      <c r="B7435" s="126" t="s">
        <v>4476</v>
      </c>
      <c r="C7435" s="126" t="s">
        <v>443</v>
      </c>
      <c r="D7435" s="126">
        <v>2130</v>
      </c>
      <c r="E7435" s="126">
        <v>4</v>
      </c>
      <c r="F7435" s="126" t="s">
        <v>6189</v>
      </c>
      <c r="G7435" s="126">
        <v>12.99</v>
      </c>
    </row>
    <row r="7436" spans="1:7" x14ac:dyDescent="0.25">
      <c r="A7436" s="126">
        <v>35693</v>
      </c>
      <c r="B7436" s="126" t="s">
        <v>4476</v>
      </c>
      <c r="C7436" s="126" t="s">
        <v>443</v>
      </c>
      <c r="D7436" s="126">
        <v>2130</v>
      </c>
      <c r="E7436" s="126">
        <v>4</v>
      </c>
      <c r="F7436" s="126" t="s">
        <v>6189</v>
      </c>
      <c r="G7436" s="126">
        <v>12.99</v>
      </c>
    </row>
    <row r="7437" spans="1:7" x14ac:dyDescent="0.25">
      <c r="A7437" s="126">
        <v>35694</v>
      </c>
      <c r="B7437" s="126" t="s">
        <v>4477</v>
      </c>
      <c r="C7437" s="126" t="s">
        <v>443</v>
      </c>
      <c r="D7437" s="126">
        <v>2130</v>
      </c>
      <c r="E7437" s="126">
        <v>4</v>
      </c>
      <c r="F7437" s="126" t="s">
        <v>6189</v>
      </c>
      <c r="G7437" s="126">
        <v>12.99</v>
      </c>
    </row>
    <row r="7438" spans="1:7" x14ac:dyDescent="0.25">
      <c r="A7438" s="126">
        <v>35694</v>
      </c>
      <c r="B7438" s="126" t="s">
        <v>4477</v>
      </c>
      <c r="C7438" s="126" t="s">
        <v>443</v>
      </c>
      <c r="D7438" s="126">
        <v>2130</v>
      </c>
      <c r="E7438" s="126">
        <v>4</v>
      </c>
      <c r="F7438" s="126" t="s">
        <v>6189</v>
      </c>
      <c r="G7438" s="126">
        <v>12.99</v>
      </c>
    </row>
    <row r="7439" spans="1:7" x14ac:dyDescent="0.25">
      <c r="A7439" s="126">
        <v>36504</v>
      </c>
      <c r="B7439" s="126" t="s">
        <v>5674</v>
      </c>
      <c r="C7439" s="126" t="s">
        <v>443</v>
      </c>
      <c r="D7439" s="126">
        <v>473</v>
      </c>
      <c r="E7439" s="126">
        <v>24</v>
      </c>
      <c r="F7439" s="126" t="s">
        <v>6449</v>
      </c>
      <c r="G7439" s="126">
        <v>4.05</v>
      </c>
    </row>
    <row r="7440" spans="1:7" x14ac:dyDescent="0.25">
      <c r="A7440" s="126">
        <v>36504</v>
      </c>
      <c r="B7440" s="126" t="s">
        <v>5674</v>
      </c>
      <c r="C7440" s="126" t="s">
        <v>443</v>
      </c>
      <c r="D7440" s="126">
        <v>473</v>
      </c>
      <c r="E7440" s="126">
        <v>24</v>
      </c>
      <c r="F7440" s="126" t="s">
        <v>6449</v>
      </c>
      <c r="G7440" s="126">
        <v>4.05</v>
      </c>
    </row>
    <row r="7441" spans="1:7" x14ac:dyDescent="0.25">
      <c r="A7441" s="126">
        <v>37461</v>
      </c>
      <c r="B7441" s="126" t="s">
        <v>5271</v>
      </c>
      <c r="C7441" s="126" t="s">
        <v>443</v>
      </c>
      <c r="D7441" s="126">
        <v>473</v>
      </c>
      <c r="E7441" s="126">
        <v>24</v>
      </c>
      <c r="F7441" s="126" t="s">
        <v>6529</v>
      </c>
      <c r="G7441" s="126">
        <v>5.5</v>
      </c>
    </row>
    <row r="7442" spans="1:7" x14ac:dyDescent="0.25">
      <c r="A7442" s="126">
        <v>37461</v>
      </c>
      <c r="B7442" s="126" t="s">
        <v>5271</v>
      </c>
      <c r="C7442" s="126" t="s">
        <v>443</v>
      </c>
      <c r="D7442" s="126">
        <v>473</v>
      </c>
      <c r="E7442" s="126">
        <v>24</v>
      </c>
      <c r="F7442" s="126" t="s">
        <v>6529</v>
      </c>
      <c r="G7442" s="126">
        <v>5.5</v>
      </c>
    </row>
    <row r="7443" spans="1:7" x14ac:dyDescent="0.25">
      <c r="A7443" s="126">
        <v>37465</v>
      </c>
      <c r="B7443" s="126" t="s">
        <v>4986</v>
      </c>
      <c r="C7443" s="126" t="s">
        <v>443</v>
      </c>
      <c r="D7443" s="126">
        <v>355</v>
      </c>
      <c r="E7443" s="126">
        <v>24</v>
      </c>
      <c r="F7443" s="126" t="s">
        <v>6529</v>
      </c>
      <c r="G7443" s="126">
        <v>4.5</v>
      </c>
    </row>
    <row r="7444" spans="1:7" x14ac:dyDescent="0.25">
      <c r="A7444" s="126">
        <v>37465</v>
      </c>
      <c r="B7444" s="126" t="s">
        <v>4986</v>
      </c>
      <c r="C7444" s="126" t="s">
        <v>443</v>
      </c>
      <c r="D7444" s="126">
        <v>355</v>
      </c>
      <c r="E7444" s="126">
        <v>24</v>
      </c>
      <c r="F7444" s="126" t="s">
        <v>6529</v>
      </c>
      <c r="G7444" s="126">
        <v>4.5</v>
      </c>
    </row>
    <row r="7445" spans="1:7" x14ac:dyDescent="0.25">
      <c r="A7445" s="126">
        <v>37467</v>
      </c>
      <c r="B7445" s="126" t="s">
        <v>4985</v>
      </c>
      <c r="C7445" s="126" t="s">
        <v>443</v>
      </c>
      <c r="D7445" s="126">
        <v>355</v>
      </c>
      <c r="E7445" s="126">
        <v>24</v>
      </c>
      <c r="F7445" s="126" t="s">
        <v>6529</v>
      </c>
      <c r="G7445" s="126">
        <v>4.5</v>
      </c>
    </row>
    <row r="7446" spans="1:7" x14ac:dyDescent="0.25">
      <c r="A7446" s="126">
        <v>37467</v>
      </c>
      <c r="B7446" s="126" t="s">
        <v>4985</v>
      </c>
      <c r="C7446" s="126" t="s">
        <v>443</v>
      </c>
      <c r="D7446" s="126">
        <v>355</v>
      </c>
      <c r="E7446" s="126">
        <v>24</v>
      </c>
      <c r="F7446" s="126" t="s">
        <v>6529</v>
      </c>
      <c r="G7446" s="126">
        <v>4.5</v>
      </c>
    </row>
    <row r="7447" spans="1:7" x14ac:dyDescent="0.25">
      <c r="A7447" s="126">
        <v>35875</v>
      </c>
      <c r="B7447" s="126" t="s">
        <v>4442</v>
      </c>
      <c r="C7447" s="126" t="s">
        <v>441</v>
      </c>
      <c r="D7447" s="126">
        <v>750</v>
      </c>
      <c r="E7447" s="126">
        <v>6</v>
      </c>
      <c r="F7447" s="126" t="s">
        <v>5771</v>
      </c>
      <c r="G7447" s="126">
        <v>79.989999999999995</v>
      </c>
    </row>
    <row r="7448" spans="1:7" x14ac:dyDescent="0.25">
      <c r="A7448" s="126">
        <v>812233</v>
      </c>
      <c r="B7448" s="126" t="s">
        <v>6801</v>
      </c>
      <c r="C7448" s="126" t="s">
        <v>441</v>
      </c>
      <c r="D7448" s="126">
        <v>375</v>
      </c>
      <c r="E7448" s="126">
        <v>12</v>
      </c>
      <c r="F7448" s="126" t="s">
        <v>5933</v>
      </c>
      <c r="G7448" s="126">
        <v>15.99</v>
      </c>
    </row>
    <row r="7449" spans="1:7" x14ac:dyDescent="0.25">
      <c r="A7449" s="126">
        <v>36278</v>
      </c>
      <c r="B7449" s="126" t="s">
        <v>4751</v>
      </c>
      <c r="C7449" s="126" t="s">
        <v>442</v>
      </c>
      <c r="D7449" s="126">
        <v>750</v>
      </c>
      <c r="E7449" s="126">
        <v>12</v>
      </c>
      <c r="F7449" s="126" t="s">
        <v>6758</v>
      </c>
      <c r="G7449" s="126">
        <v>36.99</v>
      </c>
    </row>
    <row r="7450" spans="1:7" x14ac:dyDescent="0.25">
      <c r="A7450" s="126">
        <v>35760</v>
      </c>
      <c r="B7450" s="126" t="s">
        <v>2214</v>
      </c>
      <c r="C7450" s="126" t="s">
        <v>443</v>
      </c>
      <c r="D7450" s="126">
        <v>1000</v>
      </c>
      <c r="E7450" s="126">
        <v>6</v>
      </c>
      <c r="F7450" s="126" t="s">
        <v>5877</v>
      </c>
      <c r="G7450" s="126">
        <v>14.66</v>
      </c>
    </row>
    <row r="7451" spans="1:7" x14ac:dyDescent="0.25">
      <c r="A7451" s="126">
        <v>36442</v>
      </c>
      <c r="B7451" s="126" t="s">
        <v>4658</v>
      </c>
      <c r="C7451" s="126" t="s">
        <v>443</v>
      </c>
      <c r="D7451" s="126">
        <v>1892</v>
      </c>
      <c r="E7451" s="126">
        <v>6</v>
      </c>
      <c r="F7451" s="126" t="s">
        <v>6615</v>
      </c>
      <c r="G7451" s="126">
        <v>15.99</v>
      </c>
    </row>
    <row r="7452" spans="1:7" x14ac:dyDescent="0.25">
      <c r="A7452" s="126">
        <v>36442</v>
      </c>
      <c r="B7452" s="126" t="s">
        <v>4658</v>
      </c>
      <c r="C7452" s="126" t="s">
        <v>443</v>
      </c>
      <c r="D7452" s="126">
        <v>1892</v>
      </c>
      <c r="E7452" s="126">
        <v>6</v>
      </c>
      <c r="F7452" s="126" t="s">
        <v>6615</v>
      </c>
      <c r="G7452" s="126">
        <v>15.99</v>
      </c>
    </row>
    <row r="7453" spans="1:7" x14ac:dyDescent="0.25">
      <c r="A7453" s="126">
        <v>38114</v>
      </c>
      <c r="B7453" s="126" t="s">
        <v>5210</v>
      </c>
      <c r="C7453" s="126" t="s">
        <v>443</v>
      </c>
      <c r="D7453" s="126">
        <v>473</v>
      </c>
      <c r="E7453" s="126">
        <v>24</v>
      </c>
      <c r="F7453" s="126" t="s">
        <v>6180</v>
      </c>
      <c r="G7453" s="126">
        <v>3.79</v>
      </c>
    </row>
    <row r="7454" spans="1:7" x14ac:dyDescent="0.25">
      <c r="A7454" s="126">
        <v>38114</v>
      </c>
      <c r="B7454" s="126" t="s">
        <v>5210</v>
      </c>
      <c r="C7454" s="126" t="s">
        <v>443</v>
      </c>
      <c r="D7454" s="126">
        <v>473</v>
      </c>
      <c r="E7454" s="126">
        <v>24</v>
      </c>
      <c r="F7454" s="126" t="s">
        <v>6180</v>
      </c>
      <c r="G7454" s="126">
        <v>3.79</v>
      </c>
    </row>
    <row r="7455" spans="1:7" x14ac:dyDescent="0.25">
      <c r="A7455" s="126">
        <v>36787</v>
      </c>
      <c r="B7455" s="126" t="s">
        <v>4675</v>
      </c>
      <c r="C7455" s="126" t="s">
        <v>441</v>
      </c>
      <c r="D7455" s="126">
        <v>750</v>
      </c>
      <c r="E7455" s="126">
        <v>12</v>
      </c>
      <c r="F7455" s="126" t="s">
        <v>5794</v>
      </c>
      <c r="G7455" s="126">
        <v>32.99</v>
      </c>
    </row>
    <row r="7456" spans="1:7" x14ac:dyDescent="0.25">
      <c r="A7456" s="126">
        <v>35614</v>
      </c>
      <c r="B7456" s="126" t="s">
        <v>4474</v>
      </c>
      <c r="C7456" s="126" t="s">
        <v>443</v>
      </c>
      <c r="D7456" s="126">
        <v>1776</v>
      </c>
      <c r="E7456" s="126">
        <v>3</v>
      </c>
      <c r="F7456" s="126" t="s">
        <v>6179</v>
      </c>
      <c r="G7456" s="126">
        <v>7.99</v>
      </c>
    </row>
    <row r="7457" spans="1:7" x14ac:dyDescent="0.25">
      <c r="A7457" s="126">
        <v>35614</v>
      </c>
      <c r="B7457" s="126" t="s">
        <v>4474</v>
      </c>
      <c r="C7457" s="126" t="s">
        <v>443</v>
      </c>
      <c r="D7457" s="126">
        <v>1776</v>
      </c>
      <c r="E7457" s="126">
        <v>3</v>
      </c>
      <c r="F7457" s="126" t="s">
        <v>6179</v>
      </c>
      <c r="G7457" s="126">
        <v>7.99</v>
      </c>
    </row>
    <row r="7458" spans="1:7" x14ac:dyDescent="0.25">
      <c r="A7458" s="126">
        <v>37744</v>
      </c>
      <c r="B7458" s="126" t="s">
        <v>5189</v>
      </c>
      <c r="C7458" s="126" t="s">
        <v>441</v>
      </c>
      <c r="D7458" s="126">
        <v>750</v>
      </c>
      <c r="E7458" s="126">
        <v>6</v>
      </c>
      <c r="F7458" s="126" t="s">
        <v>5771</v>
      </c>
      <c r="G7458" s="126">
        <v>25.99</v>
      </c>
    </row>
    <row r="7459" spans="1:7" x14ac:dyDescent="0.25">
      <c r="A7459" s="126">
        <v>35828</v>
      </c>
      <c r="B7459" s="126" t="s">
        <v>6802</v>
      </c>
      <c r="C7459" s="126" t="s">
        <v>443</v>
      </c>
      <c r="D7459" s="126">
        <v>1419</v>
      </c>
      <c r="E7459" s="126">
        <v>6</v>
      </c>
      <c r="F7459" s="126" t="s">
        <v>5946</v>
      </c>
      <c r="G7459" s="126">
        <v>14.99</v>
      </c>
    </row>
    <row r="7460" spans="1:7" x14ac:dyDescent="0.25">
      <c r="A7460" s="126">
        <v>39146</v>
      </c>
      <c r="B7460" s="126" t="s">
        <v>5449</v>
      </c>
      <c r="C7460" s="126" t="s">
        <v>443</v>
      </c>
      <c r="D7460" s="126">
        <v>473</v>
      </c>
      <c r="E7460" s="126">
        <v>24</v>
      </c>
      <c r="F7460" s="126" t="s">
        <v>6656</v>
      </c>
      <c r="G7460" s="126">
        <v>3.99</v>
      </c>
    </row>
    <row r="7461" spans="1:7" x14ac:dyDescent="0.25">
      <c r="A7461" s="126">
        <v>39146</v>
      </c>
      <c r="B7461" s="126" t="s">
        <v>5449</v>
      </c>
      <c r="C7461" s="126" t="s">
        <v>443</v>
      </c>
      <c r="D7461" s="126">
        <v>473</v>
      </c>
      <c r="E7461" s="126">
        <v>24</v>
      </c>
      <c r="F7461" s="126" t="s">
        <v>6656</v>
      </c>
      <c r="G7461" s="126">
        <v>3.99</v>
      </c>
    </row>
    <row r="7462" spans="1:7" x14ac:dyDescent="0.25">
      <c r="A7462" s="126">
        <v>39563</v>
      </c>
      <c r="B7462" s="126" t="s">
        <v>3168</v>
      </c>
      <c r="C7462" s="126" t="s">
        <v>441</v>
      </c>
      <c r="D7462" s="126">
        <v>375</v>
      </c>
      <c r="E7462" s="126">
        <v>12</v>
      </c>
      <c r="F7462" s="126" t="s">
        <v>5845</v>
      </c>
      <c r="G7462" s="126">
        <v>21.99</v>
      </c>
    </row>
    <row r="7463" spans="1:7" x14ac:dyDescent="0.25">
      <c r="A7463" s="126">
        <v>40226</v>
      </c>
      <c r="B7463" s="126" t="s">
        <v>6803</v>
      </c>
      <c r="C7463" s="126" t="s">
        <v>442</v>
      </c>
      <c r="D7463" s="126">
        <v>750</v>
      </c>
      <c r="E7463" s="126">
        <v>12</v>
      </c>
      <c r="F7463" s="126" t="s">
        <v>5928</v>
      </c>
      <c r="G7463" s="126">
        <v>29.99</v>
      </c>
    </row>
    <row r="7464" spans="1:7" x14ac:dyDescent="0.25">
      <c r="A7464" s="126">
        <v>39894</v>
      </c>
      <c r="B7464" s="126" t="s">
        <v>5558</v>
      </c>
      <c r="C7464" s="126" t="s">
        <v>442</v>
      </c>
      <c r="D7464" s="126">
        <v>750</v>
      </c>
      <c r="E7464" s="126">
        <v>12</v>
      </c>
      <c r="F7464" s="126" t="s">
        <v>6075</v>
      </c>
      <c r="G7464" s="126">
        <v>17.989999999999998</v>
      </c>
    </row>
    <row r="7465" spans="1:7" x14ac:dyDescent="0.25">
      <c r="A7465" s="126">
        <v>39880</v>
      </c>
      <c r="B7465" s="126" t="s">
        <v>5560</v>
      </c>
      <c r="C7465" s="126" t="s">
        <v>442</v>
      </c>
      <c r="D7465" s="126">
        <v>750</v>
      </c>
      <c r="E7465" s="126">
        <v>12</v>
      </c>
      <c r="F7465" s="126" t="s">
        <v>5999</v>
      </c>
      <c r="G7465" s="126">
        <v>39.99</v>
      </c>
    </row>
    <row r="7466" spans="1:7" x14ac:dyDescent="0.25">
      <c r="A7466" s="126">
        <v>40911</v>
      </c>
      <c r="B7466" s="126" t="s">
        <v>6805</v>
      </c>
      <c r="C7466" s="126" t="s">
        <v>441</v>
      </c>
      <c r="D7466" s="126">
        <v>750</v>
      </c>
      <c r="E7466" s="126">
        <v>12</v>
      </c>
      <c r="F7466" s="126" t="s">
        <v>5820</v>
      </c>
      <c r="G7466" s="126">
        <v>35.590000000000003</v>
      </c>
    </row>
    <row r="7467" spans="1:7" x14ac:dyDescent="0.25">
      <c r="A7467" s="126">
        <v>39137</v>
      </c>
      <c r="B7467" s="126" t="s">
        <v>5448</v>
      </c>
      <c r="C7467" s="126" t="s">
        <v>441</v>
      </c>
      <c r="D7467" s="126">
        <v>500</v>
      </c>
      <c r="E7467" s="126">
        <v>6</v>
      </c>
      <c r="F7467" s="126" t="s">
        <v>5928</v>
      </c>
      <c r="G7467" s="126">
        <v>28.99</v>
      </c>
    </row>
    <row r="7468" spans="1:7" x14ac:dyDescent="0.25">
      <c r="A7468" s="126">
        <v>40183</v>
      </c>
      <c r="B7468" s="126" t="s">
        <v>5675</v>
      </c>
      <c r="C7468" s="126" t="s">
        <v>443</v>
      </c>
      <c r="D7468" s="126">
        <v>473</v>
      </c>
      <c r="E7468" s="126">
        <v>24</v>
      </c>
      <c r="F7468" s="126" t="s">
        <v>6578</v>
      </c>
      <c r="G7468" s="126">
        <v>3.64</v>
      </c>
    </row>
    <row r="7469" spans="1:7" x14ac:dyDescent="0.25">
      <c r="A7469" s="126">
        <v>40183</v>
      </c>
      <c r="B7469" s="126" t="s">
        <v>5675</v>
      </c>
      <c r="C7469" s="126" t="s">
        <v>443</v>
      </c>
      <c r="D7469" s="126">
        <v>473</v>
      </c>
      <c r="E7469" s="126">
        <v>24</v>
      </c>
      <c r="F7469" s="126" t="s">
        <v>6578</v>
      </c>
      <c r="G7469" s="126">
        <v>3.64</v>
      </c>
    </row>
    <row r="7470" spans="1:7" x14ac:dyDescent="0.25">
      <c r="A7470" s="126">
        <v>41152</v>
      </c>
      <c r="B7470" s="126" t="s">
        <v>6806</v>
      </c>
      <c r="C7470" s="126" t="s">
        <v>444</v>
      </c>
      <c r="D7470" s="126">
        <v>355</v>
      </c>
      <c r="E7470" s="126">
        <v>24</v>
      </c>
      <c r="F7470" s="126" t="s">
        <v>6530</v>
      </c>
      <c r="G7470" s="126">
        <v>3.88</v>
      </c>
    </row>
    <row r="7471" spans="1:7" x14ac:dyDescent="0.25">
      <c r="A7471" s="126">
        <v>39660</v>
      </c>
      <c r="B7471" s="126" t="s">
        <v>1452</v>
      </c>
      <c r="C7471" s="126" t="s">
        <v>443</v>
      </c>
      <c r="D7471" s="126">
        <v>4260</v>
      </c>
      <c r="E7471" s="126">
        <v>1</v>
      </c>
      <c r="F7471" s="126" t="s">
        <v>6180</v>
      </c>
      <c r="G7471" s="126">
        <v>27.48</v>
      </c>
    </row>
    <row r="7472" spans="1:7" x14ac:dyDescent="0.25">
      <c r="A7472" s="126">
        <v>39660</v>
      </c>
      <c r="B7472" s="126" t="s">
        <v>1452</v>
      </c>
      <c r="C7472" s="126" t="s">
        <v>443</v>
      </c>
      <c r="D7472" s="126">
        <v>4260</v>
      </c>
      <c r="E7472" s="126">
        <v>1</v>
      </c>
      <c r="F7472" s="126" t="s">
        <v>6180</v>
      </c>
      <c r="G7472" s="126">
        <v>27.48</v>
      </c>
    </row>
    <row r="7473" spans="1:7" x14ac:dyDescent="0.25">
      <c r="A7473" s="126">
        <v>40233</v>
      </c>
      <c r="B7473" s="126" t="s">
        <v>6807</v>
      </c>
      <c r="C7473" s="126" t="s">
        <v>443</v>
      </c>
      <c r="D7473" s="126">
        <v>4260</v>
      </c>
      <c r="E7473" s="126">
        <v>1</v>
      </c>
      <c r="F7473" s="126" t="s">
        <v>6156</v>
      </c>
      <c r="G7473" s="126">
        <v>29.25</v>
      </c>
    </row>
    <row r="7474" spans="1:7" x14ac:dyDescent="0.25">
      <c r="A7474" s="126">
        <v>40233</v>
      </c>
      <c r="B7474" s="126" t="s">
        <v>6807</v>
      </c>
      <c r="C7474" s="126" t="s">
        <v>443</v>
      </c>
      <c r="D7474" s="126">
        <v>4260</v>
      </c>
      <c r="E7474" s="126">
        <v>1</v>
      </c>
      <c r="F7474" s="126" t="s">
        <v>6156</v>
      </c>
      <c r="G7474" s="126">
        <v>29.25</v>
      </c>
    </row>
    <row r="7475" spans="1:7" x14ac:dyDescent="0.25">
      <c r="A7475" s="126">
        <v>38861</v>
      </c>
      <c r="B7475" s="126" t="s">
        <v>5403</v>
      </c>
      <c r="C7475" s="126" t="s">
        <v>443</v>
      </c>
      <c r="D7475" s="126">
        <v>473</v>
      </c>
      <c r="E7475" s="126">
        <v>24</v>
      </c>
      <c r="F7475" s="126" t="s">
        <v>6413</v>
      </c>
      <c r="G7475" s="126">
        <v>3.99</v>
      </c>
    </row>
    <row r="7476" spans="1:7" x14ac:dyDescent="0.25">
      <c r="A7476" s="126">
        <v>38861</v>
      </c>
      <c r="B7476" s="126" t="s">
        <v>5403</v>
      </c>
      <c r="C7476" s="126" t="s">
        <v>443</v>
      </c>
      <c r="D7476" s="126">
        <v>473</v>
      </c>
      <c r="E7476" s="126">
        <v>24</v>
      </c>
      <c r="F7476" s="126" t="s">
        <v>6413</v>
      </c>
      <c r="G7476" s="126">
        <v>3.99</v>
      </c>
    </row>
    <row r="7477" spans="1:7" x14ac:dyDescent="0.25">
      <c r="A7477" s="126">
        <v>39045</v>
      </c>
      <c r="B7477" s="126" t="s">
        <v>943</v>
      </c>
      <c r="C7477" s="126" t="s">
        <v>441</v>
      </c>
      <c r="D7477" s="126">
        <v>1140</v>
      </c>
      <c r="E7477" s="126">
        <v>8</v>
      </c>
      <c r="F7477" s="126" t="s">
        <v>5820</v>
      </c>
      <c r="G7477" s="126">
        <v>36.79</v>
      </c>
    </row>
    <row r="7478" spans="1:7" x14ac:dyDescent="0.25">
      <c r="A7478" s="126">
        <v>41197</v>
      </c>
      <c r="B7478" s="126" t="s">
        <v>6808</v>
      </c>
      <c r="C7478" s="126" t="s">
        <v>441</v>
      </c>
      <c r="D7478" s="126">
        <v>150</v>
      </c>
      <c r="E7478" s="126">
        <v>20</v>
      </c>
      <c r="F7478" s="126" t="s">
        <v>5788</v>
      </c>
      <c r="G7478" s="126">
        <v>29.99</v>
      </c>
    </row>
    <row r="7479" spans="1:7" x14ac:dyDescent="0.25">
      <c r="A7479" s="126">
        <v>35866</v>
      </c>
      <c r="B7479" s="126" t="s">
        <v>4568</v>
      </c>
      <c r="C7479" s="126" t="s">
        <v>442</v>
      </c>
      <c r="D7479" s="126">
        <v>750</v>
      </c>
      <c r="E7479" s="126">
        <v>12</v>
      </c>
      <c r="F7479" s="126" t="s">
        <v>6416</v>
      </c>
      <c r="G7479" s="126">
        <v>197.86</v>
      </c>
    </row>
    <row r="7480" spans="1:7" x14ac:dyDescent="0.25">
      <c r="A7480" s="126">
        <v>39635</v>
      </c>
      <c r="B7480" s="126" t="s">
        <v>5557</v>
      </c>
      <c r="C7480" s="126" t="s">
        <v>441</v>
      </c>
      <c r="D7480" s="126">
        <v>750</v>
      </c>
      <c r="E7480" s="126">
        <v>6</v>
      </c>
      <c r="F7480" s="126" t="s">
        <v>5773</v>
      </c>
      <c r="G7480" s="126">
        <v>114.99</v>
      </c>
    </row>
    <row r="7481" spans="1:7" x14ac:dyDescent="0.25">
      <c r="A7481" s="126">
        <v>39637</v>
      </c>
      <c r="B7481" s="126" t="s">
        <v>4130</v>
      </c>
      <c r="C7481" s="126" t="s">
        <v>441</v>
      </c>
      <c r="D7481" s="126">
        <v>100</v>
      </c>
      <c r="E7481" s="126">
        <v>60</v>
      </c>
      <c r="F7481" s="126" t="s">
        <v>5786</v>
      </c>
      <c r="G7481" s="126">
        <v>5.99</v>
      </c>
    </row>
    <row r="7482" spans="1:7" x14ac:dyDescent="0.25">
      <c r="A7482" s="126">
        <v>39641</v>
      </c>
      <c r="B7482" s="126" t="s">
        <v>4131</v>
      </c>
      <c r="C7482" s="126" t="s">
        <v>441</v>
      </c>
      <c r="D7482" s="126">
        <v>100</v>
      </c>
      <c r="E7482" s="126">
        <v>60</v>
      </c>
      <c r="F7482" s="126" t="s">
        <v>5786</v>
      </c>
      <c r="G7482" s="126">
        <v>5.99</v>
      </c>
    </row>
    <row r="7483" spans="1:7" x14ac:dyDescent="0.25">
      <c r="A7483" s="126">
        <v>39109</v>
      </c>
      <c r="B7483" s="126" t="s">
        <v>5432</v>
      </c>
      <c r="C7483" s="126" t="s">
        <v>443</v>
      </c>
      <c r="D7483" s="126">
        <v>473</v>
      </c>
      <c r="E7483" s="126">
        <v>24</v>
      </c>
      <c r="F7483" s="126" t="s">
        <v>6449</v>
      </c>
      <c r="G7483" s="126">
        <v>5.15</v>
      </c>
    </row>
    <row r="7484" spans="1:7" x14ac:dyDescent="0.25">
      <c r="A7484" s="126">
        <v>39109</v>
      </c>
      <c r="B7484" s="126" t="s">
        <v>5432</v>
      </c>
      <c r="C7484" s="126" t="s">
        <v>443</v>
      </c>
      <c r="D7484" s="126">
        <v>473</v>
      </c>
      <c r="E7484" s="126">
        <v>24</v>
      </c>
      <c r="F7484" s="126" t="s">
        <v>6449</v>
      </c>
      <c r="G7484" s="126">
        <v>5.15</v>
      </c>
    </row>
    <row r="7485" spans="1:7" x14ac:dyDescent="0.25">
      <c r="A7485" s="126">
        <v>38708</v>
      </c>
      <c r="B7485" s="126" t="s">
        <v>5378</v>
      </c>
      <c r="C7485" s="126" t="s">
        <v>443</v>
      </c>
      <c r="D7485" s="126">
        <v>473</v>
      </c>
      <c r="E7485" s="126">
        <v>24</v>
      </c>
      <c r="F7485" s="126" t="s">
        <v>6529</v>
      </c>
      <c r="G7485" s="126">
        <v>4.6500000000000004</v>
      </c>
    </row>
    <row r="7486" spans="1:7" x14ac:dyDescent="0.25">
      <c r="A7486" s="126">
        <v>38708</v>
      </c>
      <c r="B7486" s="126" t="s">
        <v>5378</v>
      </c>
      <c r="C7486" s="126" t="s">
        <v>443</v>
      </c>
      <c r="D7486" s="126">
        <v>473</v>
      </c>
      <c r="E7486" s="126">
        <v>24</v>
      </c>
      <c r="F7486" s="126" t="s">
        <v>6529</v>
      </c>
      <c r="G7486" s="126">
        <v>4.6500000000000004</v>
      </c>
    </row>
    <row r="7487" spans="1:7" x14ac:dyDescent="0.25">
      <c r="A7487" s="126">
        <v>38709</v>
      </c>
      <c r="B7487" s="126" t="s">
        <v>5379</v>
      </c>
      <c r="C7487" s="126" t="s">
        <v>443</v>
      </c>
      <c r="D7487" s="126">
        <v>473</v>
      </c>
      <c r="E7487" s="126">
        <v>24</v>
      </c>
      <c r="F7487" s="126" t="s">
        <v>6535</v>
      </c>
      <c r="G7487" s="126">
        <v>3.35</v>
      </c>
    </row>
    <row r="7488" spans="1:7" x14ac:dyDescent="0.25">
      <c r="A7488" s="126">
        <v>38709</v>
      </c>
      <c r="B7488" s="126" t="s">
        <v>5379</v>
      </c>
      <c r="C7488" s="126" t="s">
        <v>443</v>
      </c>
      <c r="D7488" s="126">
        <v>473</v>
      </c>
      <c r="E7488" s="126">
        <v>24</v>
      </c>
      <c r="F7488" s="126" t="s">
        <v>6535</v>
      </c>
      <c r="G7488" s="126">
        <v>3.35</v>
      </c>
    </row>
    <row r="7489" spans="1:7" x14ac:dyDescent="0.25">
      <c r="A7489" s="126">
        <v>39282</v>
      </c>
      <c r="B7489" s="126" t="s">
        <v>5559</v>
      </c>
      <c r="C7489" s="126" t="s">
        <v>443</v>
      </c>
      <c r="D7489" s="126">
        <v>500</v>
      </c>
      <c r="E7489" s="126">
        <v>12</v>
      </c>
      <c r="F7489" s="126" t="s">
        <v>5794</v>
      </c>
      <c r="G7489" s="126">
        <v>15.05</v>
      </c>
    </row>
    <row r="7490" spans="1:7" x14ac:dyDescent="0.25">
      <c r="A7490" s="126">
        <v>41098</v>
      </c>
      <c r="B7490" s="126" t="s">
        <v>6809</v>
      </c>
      <c r="C7490" s="126" t="s">
        <v>441</v>
      </c>
      <c r="D7490" s="126">
        <v>700</v>
      </c>
      <c r="E7490" s="126">
        <v>6</v>
      </c>
      <c r="F7490" s="126" t="s">
        <v>5937</v>
      </c>
      <c r="G7490" s="126">
        <v>104.99</v>
      </c>
    </row>
    <row r="7491" spans="1:7" x14ac:dyDescent="0.25">
      <c r="A7491" s="126">
        <v>41113</v>
      </c>
      <c r="B7491" s="126" t="s">
        <v>6810</v>
      </c>
      <c r="C7491" s="126" t="s">
        <v>441</v>
      </c>
      <c r="D7491" s="126">
        <v>750</v>
      </c>
      <c r="E7491" s="126">
        <v>6</v>
      </c>
      <c r="F7491" s="126" t="s">
        <v>5788</v>
      </c>
      <c r="G7491" s="126">
        <v>89.99</v>
      </c>
    </row>
    <row r="7492" spans="1:7" x14ac:dyDescent="0.25">
      <c r="A7492" s="126">
        <v>40879</v>
      </c>
      <c r="B7492" s="126" t="s">
        <v>6811</v>
      </c>
      <c r="C7492" s="126" t="s">
        <v>441</v>
      </c>
      <c r="D7492" s="126">
        <v>375</v>
      </c>
      <c r="E7492" s="126">
        <v>12</v>
      </c>
      <c r="F7492" s="126" t="s">
        <v>5754</v>
      </c>
      <c r="G7492" s="126">
        <v>17.489999999999998</v>
      </c>
    </row>
    <row r="7493" spans="1:7" x14ac:dyDescent="0.25">
      <c r="A7493" s="126">
        <v>40880</v>
      </c>
      <c r="B7493" s="126" t="s">
        <v>6812</v>
      </c>
      <c r="C7493" s="126" t="s">
        <v>443</v>
      </c>
      <c r="D7493" s="126">
        <v>473</v>
      </c>
      <c r="E7493" s="126">
        <v>24</v>
      </c>
      <c r="F7493" s="126" t="s">
        <v>6413</v>
      </c>
      <c r="G7493" s="126">
        <v>3.55</v>
      </c>
    </row>
    <row r="7494" spans="1:7" x14ac:dyDescent="0.25">
      <c r="A7494" s="126">
        <v>41103</v>
      </c>
      <c r="B7494" s="126" t="s">
        <v>6814</v>
      </c>
      <c r="C7494" s="126" t="s">
        <v>444</v>
      </c>
      <c r="D7494" s="126">
        <v>473</v>
      </c>
      <c r="E7494" s="126">
        <v>24</v>
      </c>
      <c r="F7494" s="126" t="s">
        <v>6678</v>
      </c>
      <c r="G7494" s="126">
        <v>4.8899999999999997</v>
      </c>
    </row>
    <row r="7495" spans="1:7" x14ac:dyDescent="0.25">
      <c r="A7495" s="126">
        <v>41103</v>
      </c>
      <c r="B7495" s="126" t="s">
        <v>6814</v>
      </c>
      <c r="C7495" s="126" t="s">
        <v>444</v>
      </c>
      <c r="D7495" s="126">
        <v>473</v>
      </c>
      <c r="E7495" s="126">
        <v>24</v>
      </c>
      <c r="F7495" s="126" t="s">
        <v>6678</v>
      </c>
      <c r="G7495" s="126">
        <v>4.8899999999999997</v>
      </c>
    </row>
    <row r="7496" spans="1:7" x14ac:dyDescent="0.25">
      <c r="A7496" s="126">
        <v>39485</v>
      </c>
      <c r="B7496" s="126" t="s">
        <v>5561</v>
      </c>
      <c r="C7496" s="126" t="s">
        <v>443</v>
      </c>
      <c r="D7496" s="126">
        <v>473</v>
      </c>
      <c r="E7496" s="126">
        <v>24</v>
      </c>
      <c r="F7496" s="126" t="s">
        <v>6449</v>
      </c>
      <c r="G7496" s="126">
        <v>5.45</v>
      </c>
    </row>
    <row r="7497" spans="1:7" x14ac:dyDescent="0.25">
      <c r="A7497" s="126">
        <v>39485</v>
      </c>
      <c r="B7497" s="126" t="s">
        <v>5561</v>
      </c>
      <c r="C7497" s="126" t="s">
        <v>443</v>
      </c>
      <c r="D7497" s="126">
        <v>473</v>
      </c>
      <c r="E7497" s="126">
        <v>24</v>
      </c>
      <c r="F7497" s="126" t="s">
        <v>6449</v>
      </c>
      <c r="G7497" s="126">
        <v>5.45</v>
      </c>
    </row>
    <row r="7498" spans="1:7" x14ac:dyDescent="0.25">
      <c r="A7498" s="126">
        <v>39486</v>
      </c>
      <c r="B7498" s="126" t="s">
        <v>5562</v>
      </c>
      <c r="C7498" s="126" t="s">
        <v>443</v>
      </c>
      <c r="D7498" s="126">
        <v>473</v>
      </c>
      <c r="E7498" s="126">
        <v>24</v>
      </c>
      <c r="F7498" s="126" t="s">
        <v>6449</v>
      </c>
      <c r="G7498" s="126">
        <v>4.99</v>
      </c>
    </row>
    <row r="7499" spans="1:7" x14ac:dyDescent="0.25">
      <c r="A7499" s="126">
        <v>39486</v>
      </c>
      <c r="B7499" s="126" t="s">
        <v>5562</v>
      </c>
      <c r="C7499" s="126" t="s">
        <v>443</v>
      </c>
      <c r="D7499" s="126">
        <v>473</v>
      </c>
      <c r="E7499" s="126">
        <v>24</v>
      </c>
      <c r="F7499" s="126" t="s">
        <v>6449</v>
      </c>
      <c r="G7499" s="126">
        <v>4.99</v>
      </c>
    </row>
    <row r="7500" spans="1:7" x14ac:dyDescent="0.25">
      <c r="A7500" s="126">
        <v>39487</v>
      </c>
      <c r="B7500" s="126" t="s">
        <v>5563</v>
      </c>
      <c r="C7500" s="126" t="s">
        <v>443</v>
      </c>
      <c r="D7500" s="126">
        <v>473</v>
      </c>
      <c r="E7500" s="126">
        <v>24</v>
      </c>
      <c r="F7500" s="126" t="s">
        <v>6449</v>
      </c>
      <c r="G7500" s="126">
        <v>5.45</v>
      </c>
    </row>
    <row r="7501" spans="1:7" x14ac:dyDescent="0.25">
      <c r="A7501" s="126">
        <v>39487</v>
      </c>
      <c r="B7501" s="126" t="s">
        <v>5563</v>
      </c>
      <c r="C7501" s="126" t="s">
        <v>443</v>
      </c>
      <c r="D7501" s="126">
        <v>473</v>
      </c>
      <c r="E7501" s="126">
        <v>24</v>
      </c>
      <c r="F7501" s="126" t="s">
        <v>6449</v>
      </c>
      <c r="G7501" s="126">
        <v>5.45</v>
      </c>
    </row>
    <row r="7502" spans="1:7" x14ac:dyDescent="0.25">
      <c r="A7502" s="126">
        <v>39492</v>
      </c>
      <c r="B7502" s="126" t="s">
        <v>5564</v>
      </c>
      <c r="C7502" s="126" t="s">
        <v>443</v>
      </c>
      <c r="D7502" s="126">
        <v>473</v>
      </c>
      <c r="E7502" s="126">
        <v>24</v>
      </c>
      <c r="F7502" s="126" t="s">
        <v>6413</v>
      </c>
      <c r="G7502" s="126">
        <v>5.5</v>
      </c>
    </row>
    <row r="7503" spans="1:7" x14ac:dyDescent="0.25">
      <c r="A7503" s="126">
        <v>39492</v>
      </c>
      <c r="B7503" s="126" t="s">
        <v>5564</v>
      </c>
      <c r="C7503" s="126" t="s">
        <v>443</v>
      </c>
      <c r="D7503" s="126">
        <v>473</v>
      </c>
      <c r="E7503" s="126">
        <v>24</v>
      </c>
      <c r="F7503" s="126" t="s">
        <v>6413</v>
      </c>
      <c r="G7503" s="126">
        <v>5.5</v>
      </c>
    </row>
    <row r="7504" spans="1:7" x14ac:dyDescent="0.25">
      <c r="A7504" s="126">
        <v>39812</v>
      </c>
      <c r="B7504" s="126" t="s">
        <v>4105</v>
      </c>
      <c r="C7504" s="126" t="s">
        <v>441</v>
      </c>
      <c r="D7504" s="126">
        <v>375</v>
      </c>
      <c r="E7504" s="126">
        <v>12</v>
      </c>
      <c r="F7504" s="126" t="s">
        <v>5845</v>
      </c>
      <c r="G7504" s="126">
        <v>19.989999999999998</v>
      </c>
    </row>
    <row r="7505" spans="1:7" x14ac:dyDescent="0.25">
      <c r="A7505" s="126">
        <v>40238</v>
      </c>
      <c r="B7505" s="126" t="s">
        <v>6815</v>
      </c>
      <c r="C7505" s="126" t="s">
        <v>443</v>
      </c>
      <c r="D7505" s="126">
        <v>473</v>
      </c>
      <c r="E7505" s="126">
        <v>24</v>
      </c>
      <c r="F7505" s="126" t="s">
        <v>6180</v>
      </c>
      <c r="G7505" s="126">
        <v>3.58</v>
      </c>
    </row>
    <row r="7506" spans="1:7" x14ac:dyDescent="0.25">
      <c r="A7506" s="126">
        <v>40238</v>
      </c>
      <c r="B7506" s="126" t="s">
        <v>6815</v>
      </c>
      <c r="C7506" s="126" t="s">
        <v>443</v>
      </c>
      <c r="D7506" s="126">
        <v>473</v>
      </c>
      <c r="E7506" s="126">
        <v>24</v>
      </c>
      <c r="F7506" s="126" t="s">
        <v>6180</v>
      </c>
      <c r="G7506" s="126">
        <v>3.58</v>
      </c>
    </row>
    <row r="7507" spans="1:7" x14ac:dyDescent="0.25">
      <c r="A7507" s="126">
        <v>39815</v>
      </c>
      <c r="B7507" s="126" t="s">
        <v>5567</v>
      </c>
      <c r="C7507" s="126" t="s">
        <v>441</v>
      </c>
      <c r="D7507" s="126">
        <v>750</v>
      </c>
      <c r="E7507" s="126">
        <v>12</v>
      </c>
      <c r="F7507" s="126" t="s">
        <v>6658</v>
      </c>
      <c r="G7507" s="126">
        <v>26.99</v>
      </c>
    </row>
    <row r="7508" spans="1:7" x14ac:dyDescent="0.25">
      <c r="A7508" s="126">
        <v>40589</v>
      </c>
      <c r="B7508" s="126" t="s">
        <v>6816</v>
      </c>
      <c r="C7508" s="126" t="s">
        <v>442</v>
      </c>
      <c r="D7508" s="126">
        <v>1500</v>
      </c>
      <c r="E7508" s="126">
        <v>6</v>
      </c>
      <c r="F7508" s="126" t="s">
        <v>5996</v>
      </c>
      <c r="G7508" s="126">
        <v>23.99</v>
      </c>
    </row>
    <row r="7509" spans="1:7" x14ac:dyDescent="0.25">
      <c r="A7509" s="126">
        <v>40593</v>
      </c>
      <c r="B7509" s="126" t="s">
        <v>6818</v>
      </c>
      <c r="C7509" s="126" t="s">
        <v>442</v>
      </c>
      <c r="D7509" s="126">
        <v>750</v>
      </c>
      <c r="E7509" s="126">
        <v>12</v>
      </c>
      <c r="F7509" s="126" t="s">
        <v>6182</v>
      </c>
      <c r="G7509" s="126">
        <v>12.95</v>
      </c>
    </row>
    <row r="7510" spans="1:7" x14ac:dyDescent="0.25">
      <c r="A7510" s="126">
        <v>40291</v>
      </c>
      <c r="B7510" s="126" t="s">
        <v>776</v>
      </c>
      <c r="C7510" s="126" t="s">
        <v>441</v>
      </c>
      <c r="D7510" s="126">
        <v>1750</v>
      </c>
      <c r="E7510" s="126">
        <v>6</v>
      </c>
      <c r="F7510" s="126" t="s">
        <v>5773</v>
      </c>
      <c r="G7510" s="126">
        <v>79.989999999999995</v>
      </c>
    </row>
    <row r="7511" spans="1:7" x14ac:dyDescent="0.25">
      <c r="A7511" s="126">
        <v>40185</v>
      </c>
      <c r="B7511" s="126" t="s">
        <v>5676</v>
      </c>
      <c r="C7511" s="126" t="s">
        <v>442</v>
      </c>
      <c r="D7511" s="126">
        <v>750</v>
      </c>
      <c r="E7511" s="126">
        <v>6</v>
      </c>
      <c r="F7511" s="126" t="s">
        <v>6034</v>
      </c>
      <c r="G7511" s="126">
        <v>31.99</v>
      </c>
    </row>
    <row r="7512" spans="1:7" x14ac:dyDescent="0.25">
      <c r="A7512" s="126">
        <v>40186</v>
      </c>
      <c r="B7512" s="126" t="s">
        <v>5677</v>
      </c>
      <c r="C7512" s="126" t="s">
        <v>442</v>
      </c>
      <c r="D7512" s="126">
        <v>3000</v>
      </c>
      <c r="E7512" s="126">
        <v>4</v>
      </c>
      <c r="F7512" s="126" t="s">
        <v>5965</v>
      </c>
      <c r="G7512" s="126">
        <v>38.99</v>
      </c>
    </row>
    <row r="7513" spans="1:7" x14ac:dyDescent="0.25">
      <c r="A7513" s="126">
        <v>40187</v>
      </c>
      <c r="B7513" s="126" t="s">
        <v>6819</v>
      </c>
      <c r="C7513" s="126" t="s">
        <v>442</v>
      </c>
      <c r="D7513" s="126">
        <v>3000</v>
      </c>
      <c r="E7513" s="126">
        <v>4</v>
      </c>
      <c r="F7513" s="126" t="s">
        <v>5999</v>
      </c>
      <c r="G7513" s="126">
        <v>46.99</v>
      </c>
    </row>
    <row r="7514" spans="1:7" x14ac:dyDescent="0.25">
      <c r="A7514" s="126">
        <v>40188</v>
      </c>
      <c r="B7514" s="126" t="s">
        <v>6820</v>
      </c>
      <c r="C7514" s="126" t="s">
        <v>442</v>
      </c>
      <c r="D7514" s="126">
        <v>750</v>
      </c>
      <c r="E7514" s="126">
        <v>12</v>
      </c>
      <c r="F7514" s="126" t="s">
        <v>5794</v>
      </c>
      <c r="G7514" s="126">
        <v>21.99</v>
      </c>
    </row>
    <row r="7515" spans="1:7" x14ac:dyDescent="0.25">
      <c r="A7515" s="126">
        <v>41121</v>
      </c>
      <c r="B7515" s="126" t="s">
        <v>6822</v>
      </c>
      <c r="C7515" s="126" t="s">
        <v>441</v>
      </c>
      <c r="D7515" s="126">
        <v>750</v>
      </c>
      <c r="E7515" s="126">
        <v>12</v>
      </c>
      <c r="F7515" s="126" t="s">
        <v>5771</v>
      </c>
      <c r="G7515" s="126">
        <v>89.99</v>
      </c>
    </row>
    <row r="7516" spans="1:7" x14ac:dyDescent="0.25">
      <c r="A7516" s="126">
        <v>39546</v>
      </c>
      <c r="B7516" s="126" t="s">
        <v>5569</v>
      </c>
      <c r="C7516" s="126" t="s">
        <v>441</v>
      </c>
      <c r="D7516" s="126">
        <v>750</v>
      </c>
      <c r="E7516" s="126">
        <v>6</v>
      </c>
      <c r="F7516" s="126" t="s">
        <v>5771</v>
      </c>
      <c r="G7516" s="126">
        <v>42.99</v>
      </c>
    </row>
    <row r="7517" spans="1:7" x14ac:dyDescent="0.25">
      <c r="A7517" s="126">
        <v>40613</v>
      </c>
      <c r="B7517" s="126" t="s">
        <v>6824</v>
      </c>
      <c r="C7517" s="126" t="s">
        <v>441</v>
      </c>
      <c r="D7517" s="126">
        <v>750</v>
      </c>
      <c r="E7517" s="126">
        <v>12</v>
      </c>
      <c r="F7517" s="126" t="s">
        <v>5820</v>
      </c>
      <c r="G7517" s="126">
        <v>44.96</v>
      </c>
    </row>
    <row r="7518" spans="1:7" x14ac:dyDescent="0.25">
      <c r="A7518" s="126">
        <v>39495</v>
      </c>
      <c r="B7518" s="126" t="s">
        <v>5568</v>
      </c>
      <c r="C7518" s="126" t="s">
        <v>443</v>
      </c>
      <c r="D7518" s="126">
        <v>473</v>
      </c>
      <c r="E7518" s="126">
        <v>24</v>
      </c>
      <c r="F7518" s="126" t="s">
        <v>6599</v>
      </c>
      <c r="G7518" s="126">
        <v>4.25</v>
      </c>
    </row>
    <row r="7519" spans="1:7" x14ac:dyDescent="0.25">
      <c r="A7519" s="126">
        <v>39495</v>
      </c>
      <c r="B7519" s="126" t="s">
        <v>5568</v>
      </c>
      <c r="C7519" s="126" t="s">
        <v>443</v>
      </c>
      <c r="D7519" s="126">
        <v>473</v>
      </c>
      <c r="E7519" s="126">
        <v>24</v>
      </c>
      <c r="F7519" s="126" t="s">
        <v>6599</v>
      </c>
      <c r="G7519" s="126">
        <v>4.25</v>
      </c>
    </row>
    <row r="7520" spans="1:7" x14ac:dyDescent="0.25">
      <c r="A7520" s="126">
        <v>40220</v>
      </c>
      <c r="B7520" s="126" t="s">
        <v>6825</v>
      </c>
      <c r="C7520" s="126" t="s">
        <v>442</v>
      </c>
      <c r="D7520" s="126">
        <v>750</v>
      </c>
      <c r="E7520" s="126">
        <v>12</v>
      </c>
      <c r="F7520" s="126" t="s">
        <v>5999</v>
      </c>
      <c r="G7520" s="126">
        <v>24.99</v>
      </c>
    </row>
    <row r="7521" spans="1:7" x14ac:dyDescent="0.25">
      <c r="A7521" s="126">
        <v>41144</v>
      </c>
      <c r="B7521" s="126" t="s">
        <v>542</v>
      </c>
      <c r="C7521" s="126" t="s">
        <v>441</v>
      </c>
      <c r="D7521" s="126">
        <v>1750</v>
      </c>
      <c r="E7521" s="126">
        <v>6</v>
      </c>
      <c r="F7521" s="126" t="s">
        <v>5773</v>
      </c>
      <c r="G7521" s="126">
        <v>65.17</v>
      </c>
    </row>
    <row r="7522" spans="1:7" x14ac:dyDescent="0.25">
      <c r="A7522" s="126">
        <v>41190</v>
      </c>
      <c r="B7522" s="126" t="s">
        <v>6826</v>
      </c>
      <c r="C7522" s="126" t="s">
        <v>442</v>
      </c>
      <c r="D7522" s="126">
        <v>750</v>
      </c>
      <c r="E7522" s="126">
        <v>6</v>
      </c>
      <c r="F7522" s="126" t="s">
        <v>5844</v>
      </c>
      <c r="G7522" s="126">
        <v>49.99</v>
      </c>
    </row>
    <row r="7523" spans="1:7" x14ac:dyDescent="0.25">
      <c r="A7523" s="126">
        <v>41189</v>
      </c>
      <c r="B7523" s="126" t="s">
        <v>6827</v>
      </c>
      <c r="C7523" s="126" t="s">
        <v>441</v>
      </c>
      <c r="D7523" s="126">
        <v>200</v>
      </c>
      <c r="E7523" s="126">
        <v>6</v>
      </c>
      <c r="F7523" s="126" t="s">
        <v>5788</v>
      </c>
      <c r="G7523" s="126">
        <v>29.99</v>
      </c>
    </row>
    <row r="7524" spans="1:7" x14ac:dyDescent="0.25">
      <c r="A7524" s="126">
        <v>40519</v>
      </c>
      <c r="B7524" s="126" t="s">
        <v>6828</v>
      </c>
      <c r="C7524" s="126" t="s">
        <v>442</v>
      </c>
      <c r="D7524" s="126">
        <v>3000</v>
      </c>
      <c r="E7524" s="126">
        <v>6</v>
      </c>
      <c r="F7524" s="126" t="s">
        <v>5771</v>
      </c>
      <c r="G7524" s="126">
        <v>44.99</v>
      </c>
    </row>
    <row r="7525" spans="1:7" x14ac:dyDescent="0.25">
      <c r="A7525" s="126">
        <v>40521</v>
      </c>
      <c r="B7525" s="126" t="s">
        <v>6829</v>
      </c>
      <c r="C7525" s="126" t="s">
        <v>442</v>
      </c>
      <c r="D7525" s="126">
        <v>750</v>
      </c>
      <c r="E7525" s="126">
        <v>12</v>
      </c>
      <c r="F7525" s="126" t="s">
        <v>6126</v>
      </c>
      <c r="G7525" s="126">
        <v>13.99</v>
      </c>
    </row>
    <row r="7526" spans="1:7" x14ac:dyDescent="0.25">
      <c r="A7526" s="126">
        <v>40224</v>
      </c>
      <c r="B7526" s="126" t="s">
        <v>6830</v>
      </c>
      <c r="C7526" s="126" t="s">
        <v>442</v>
      </c>
      <c r="D7526" s="126">
        <v>750</v>
      </c>
      <c r="E7526" s="126">
        <v>12</v>
      </c>
      <c r="F7526" s="126" t="s">
        <v>5794</v>
      </c>
      <c r="G7526" s="126">
        <v>21.99</v>
      </c>
    </row>
    <row r="7527" spans="1:7" x14ac:dyDescent="0.25">
      <c r="A7527" s="126">
        <v>40228</v>
      </c>
      <c r="B7527" s="126" t="s">
        <v>1105</v>
      </c>
      <c r="C7527" s="126" t="s">
        <v>442</v>
      </c>
      <c r="D7527" s="126">
        <v>750</v>
      </c>
      <c r="E7527" s="126">
        <v>6</v>
      </c>
      <c r="F7527" s="126" t="s">
        <v>5928</v>
      </c>
      <c r="G7527" s="126">
        <v>15.99</v>
      </c>
    </row>
    <row r="7528" spans="1:7" x14ac:dyDescent="0.25">
      <c r="A7528" s="126">
        <v>39048</v>
      </c>
      <c r="B7528" s="126" t="s">
        <v>5420</v>
      </c>
      <c r="C7528" s="126" t="s">
        <v>443</v>
      </c>
      <c r="D7528" s="126">
        <v>473</v>
      </c>
      <c r="E7528" s="126">
        <v>24</v>
      </c>
      <c r="F7528" s="126" t="s">
        <v>6678</v>
      </c>
      <c r="G7528" s="126">
        <v>4.79</v>
      </c>
    </row>
    <row r="7529" spans="1:7" x14ac:dyDescent="0.25">
      <c r="A7529" s="126">
        <v>39048</v>
      </c>
      <c r="B7529" s="126" t="s">
        <v>5420</v>
      </c>
      <c r="C7529" s="126" t="s">
        <v>443</v>
      </c>
      <c r="D7529" s="126">
        <v>473</v>
      </c>
      <c r="E7529" s="126">
        <v>24</v>
      </c>
      <c r="F7529" s="126" t="s">
        <v>6678</v>
      </c>
      <c r="G7529" s="126">
        <v>4.79</v>
      </c>
    </row>
    <row r="7530" spans="1:7" x14ac:dyDescent="0.25">
      <c r="A7530" s="126">
        <v>39049</v>
      </c>
      <c r="B7530" s="126" t="s">
        <v>5421</v>
      </c>
      <c r="C7530" s="126" t="s">
        <v>443</v>
      </c>
      <c r="D7530" s="126">
        <v>473</v>
      </c>
      <c r="E7530" s="126">
        <v>24</v>
      </c>
      <c r="F7530" s="126" t="s">
        <v>6678</v>
      </c>
      <c r="G7530" s="126">
        <v>4.49</v>
      </c>
    </row>
    <row r="7531" spans="1:7" x14ac:dyDescent="0.25">
      <c r="A7531" s="126">
        <v>39049</v>
      </c>
      <c r="B7531" s="126" t="s">
        <v>5421</v>
      </c>
      <c r="C7531" s="126" t="s">
        <v>443</v>
      </c>
      <c r="D7531" s="126">
        <v>473</v>
      </c>
      <c r="E7531" s="126">
        <v>24</v>
      </c>
      <c r="F7531" s="126" t="s">
        <v>6678</v>
      </c>
      <c r="G7531" s="126">
        <v>4.49</v>
      </c>
    </row>
    <row r="7532" spans="1:7" x14ac:dyDescent="0.25">
      <c r="A7532" s="126">
        <v>39598</v>
      </c>
      <c r="B7532" s="126" t="s">
        <v>5572</v>
      </c>
      <c r="C7532" s="126" t="s">
        <v>443</v>
      </c>
      <c r="D7532" s="126">
        <v>473</v>
      </c>
      <c r="E7532" s="126">
        <v>24</v>
      </c>
      <c r="F7532" s="126" t="s">
        <v>6535</v>
      </c>
      <c r="G7532" s="126">
        <v>4.1500000000000004</v>
      </c>
    </row>
    <row r="7533" spans="1:7" x14ac:dyDescent="0.25">
      <c r="A7533" s="126">
        <v>39598</v>
      </c>
      <c r="B7533" s="126" t="s">
        <v>5572</v>
      </c>
      <c r="C7533" s="126" t="s">
        <v>443</v>
      </c>
      <c r="D7533" s="126">
        <v>473</v>
      </c>
      <c r="E7533" s="126">
        <v>24</v>
      </c>
      <c r="F7533" s="126" t="s">
        <v>6535</v>
      </c>
      <c r="G7533" s="126">
        <v>4.1500000000000004</v>
      </c>
    </row>
    <row r="7534" spans="1:7" x14ac:dyDescent="0.25">
      <c r="A7534" s="126">
        <v>39599</v>
      </c>
      <c r="B7534" s="126" t="s">
        <v>5573</v>
      </c>
      <c r="C7534" s="126" t="s">
        <v>443</v>
      </c>
      <c r="D7534" s="126">
        <v>3784</v>
      </c>
      <c r="E7534" s="126">
        <v>3</v>
      </c>
      <c r="F7534" s="126" t="s">
        <v>6535</v>
      </c>
      <c r="G7534" s="126">
        <v>30</v>
      </c>
    </row>
    <row r="7535" spans="1:7" x14ac:dyDescent="0.25">
      <c r="A7535" s="126">
        <v>39599</v>
      </c>
      <c r="B7535" s="126" t="s">
        <v>5573</v>
      </c>
      <c r="C7535" s="126" t="s">
        <v>443</v>
      </c>
      <c r="D7535" s="126">
        <v>3784</v>
      </c>
      <c r="E7535" s="126">
        <v>3</v>
      </c>
      <c r="F7535" s="126" t="s">
        <v>6535</v>
      </c>
      <c r="G7535" s="126">
        <v>30</v>
      </c>
    </row>
    <row r="7536" spans="1:7" x14ac:dyDescent="0.25">
      <c r="A7536" s="126">
        <v>41183</v>
      </c>
      <c r="B7536" s="126" t="s">
        <v>6831</v>
      </c>
      <c r="C7536" s="126" t="s">
        <v>442</v>
      </c>
      <c r="D7536" s="126">
        <v>750</v>
      </c>
      <c r="E7536" s="126">
        <v>6</v>
      </c>
      <c r="F7536" s="126" t="s">
        <v>5844</v>
      </c>
      <c r="G7536" s="126">
        <v>99.99</v>
      </c>
    </row>
    <row r="7537" spans="1:7" x14ac:dyDescent="0.25">
      <c r="A7537" s="126">
        <v>41194</v>
      </c>
      <c r="B7537" s="126" t="s">
        <v>6832</v>
      </c>
      <c r="C7537" s="126" t="s">
        <v>442</v>
      </c>
      <c r="D7537" s="126">
        <v>750</v>
      </c>
      <c r="E7537" s="126">
        <v>6</v>
      </c>
      <c r="F7537" s="126" t="s">
        <v>5844</v>
      </c>
      <c r="G7537" s="126">
        <v>55.99</v>
      </c>
    </row>
    <row r="7538" spans="1:7" x14ac:dyDescent="0.25">
      <c r="A7538" s="126">
        <v>41193</v>
      </c>
      <c r="B7538" s="126" t="s">
        <v>6833</v>
      </c>
      <c r="C7538" s="126" t="s">
        <v>441</v>
      </c>
      <c r="D7538" s="126">
        <v>1000</v>
      </c>
      <c r="E7538" s="126">
        <v>6</v>
      </c>
      <c r="F7538" s="126" t="s">
        <v>5754</v>
      </c>
      <c r="G7538" s="126">
        <v>36.99</v>
      </c>
    </row>
    <row r="7539" spans="1:7" x14ac:dyDescent="0.25">
      <c r="A7539" s="126">
        <v>39567</v>
      </c>
      <c r="B7539" s="126" t="s">
        <v>5570</v>
      </c>
      <c r="C7539" s="126" t="s">
        <v>443</v>
      </c>
      <c r="D7539" s="126">
        <v>473</v>
      </c>
      <c r="E7539" s="126">
        <v>24</v>
      </c>
      <c r="F7539" s="126" t="s">
        <v>6449</v>
      </c>
      <c r="G7539" s="126">
        <v>5.15</v>
      </c>
    </row>
    <row r="7540" spans="1:7" x14ac:dyDescent="0.25">
      <c r="A7540" s="126">
        <v>39567</v>
      </c>
      <c r="B7540" s="126" t="s">
        <v>5570</v>
      </c>
      <c r="C7540" s="126" t="s">
        <v>443</v>
      </c>
      <c r="D7540" s="126">
        <v>473</v>
      </c>
      <c r="E7540" s="126">
        <v>24</v>
      </c>
      <c r="F7540" s="126" t="s">
        <v>6449</v>
      </c>
      <c r="G7540" s="126">
        <v>5.15</v>
      </c>
    </row>
    <row r="7541" spans="1:7" x14ac:dyDescent="0.25">
      <c r="A7541" s="126">
        <v>40568</v>
      </c>
      <c r="B7541" s="126" t="s">
        <v>6834</v>
      </c>
      <c r="C7541" s="126" t="s">
        <v>442</v>
      </c>
      <c r="D7541" s="126">
        <v>3000</v>
      </c>
      <c r="E7541" s="126">
        <v>4</v>
      </c>
      <c r="F7541" s="126" t="s">
        <v>6026</v>
      </c>
      <c r="G7541" s="126">
        <v>39.99</v>
      </c>
    </row>
    <row r="7542" spans="1:7" x14ac:dyDescent="0.25">
      <c r="A7542" s="126">
        <v>40871</v>
      </c>
      <c r="B7542" s="126" t="s">
        <v>6835</v>
      </c>
      <c r="C7542" s="126" t="s">
        <v>443</v>
      </c>
      <c r="D7542" s="126">
        <v>3784</v>
      </c>
      <c r="E7542" s="126">
        <v>3</v>
      </c>
      <c r="F7542" s="126" t="s">
        <v>6529</v>
      </c>
      <c r="G7542" s="126">
        <v>30</v>
      </c>
    </row>
    <row r="7543" spans="1:7" x14ac:dyDescent="0.25">
      <c r="A7543" s="126">
        <v>40871</v>
      </c>
      <c r="B7543" s="126" t="s">
        <v>6835</v>
      </c>
      <c r="C7543" s="126" t="s">
        <v>443</v>
      </c>
      <c r="D7543" s="126">
        <v>3784</v>
      </c>
      <c r="E7543" s="126">
        <v>3</v>
      </c>
      <c r="F7543" s="126" t="s">
        <v>6529</v>
      </c>
      <c r="G7543" s="126">
        <v>30</v>
      </c>
    </row>
    <row r="7544" spans="1:7" x14ac:dyDescent="0.25">
      <c r="A7544" s="126">
        <v>40232</v>
      </c>
      <c r="B7544" s="126" t="s">
        <v>6836</v>
      </c>
      <c r="C7544" s="126" t="s">
        <v>443</v>
      </c>
      <c r="D7544" s="126">
        <v>473</v>
      </c>
      <c r="E7544" s="126">
        <v>24</v>
      </c>
      <c r="F7544" s="126" t="s">
        <v>6156</v>
      </c>
      <c r="G7544" s="126">
        <v>3.75</v>
      </c>
    </row>
    <row r="7545" spans="1:7" x14ac:dyDescent="0.25">
      <c r="A7545" s="126">
        <v>40232</v>
      </c>
      <c r="B7545" s="126" t="s">
        <v>6836</v>
      </c>
      <c r="C7545" s="126" t="s">
        <v>443</v>
      </c>
      <c r="D7545" s="126">
        <v>473</v>
      </c>
      <c r="E7545" s="126">
        <v>24</v>
      </c>
      <c r="F7545" s="126" t="s">
        <v>6156</v>
      </c>
      <c r="G7545" s="126">
        <v>3.75</v>
      </c>
    </row>
    <row r="7546" spans="1:7" x14ac:dyDescent="0.25">
      <c r="A7546" s="126">
        <v>40675</v>
      </c>
      <c r="B7546" s="126" t="s">
        <v>6837</v>
      </c>
      <c r="C7546" s="126" t="s">
        <v>443</v>
      </c>
      <c r="D7546" s="126">
        <v>473</v>
      </c>
      <c r="E7546" s="126">
        <v>24</v>
      </c>
      <c r="F7546" s="126" t="s">
        <v>6529</v>
      </c>
      <c r="G7546" s="126">
        <v>4.75</v>
      </c>
    </row>
    <row r="7547" spans="1:7" x14ac:dyDescent="0.25">
      <c r="A7547" s="126">
        <v>40675</v>
      </c>
      <c r="B7547" s="126" t="s">
        <v>6837</v>
      </c>
      <c r="C7547" s="126" t="s">
        <v>443</v>
      </c>
      <c r="D7547" s="126">
        <v>473</v>
      </c>
      <c r="E7547" s="126">
        <v>24</v>
      </c>
      <c r="F7547" s="126" t="s">
        <v>6529</v>
      </c>
      <c r="G7547" s="126">
        <v>4.75</v>
      </c>
    </row>
    <row r="7548" spans="1:7" x14ac:dyDescent="0.25">
      <c r="A7548" s="126">
        <v>39318</v>
      </c>
      <c r="B7548" s="126" t="s">
        <v>5574</v>
      </c>
      <c r="C7548" s="126" t="s">
        <v>441</v>
      </c>
      <c r="D7548" s="126">
        <v>750</v>
      </c>
      <c r="E7548" s="126">
        <v>12</v>
      </c>
      <c r="F7548" s="126" t="s">
        <v>5773</v>
      </c>
      <c r="G7548" s="126">
        <v>33.99</v>
      </c>
    </row>
    <row r="7549" spans="1:7" x14ac:dyDescent="0.25">
      <c r="A7549" s="126">
        <v>40657</v>
      </c>
      <c r="B7549" s="126" t="s">
        <v>6838</v>
      </c>
      <c r="C7549" s="126" t="s">
        <v>441</v>
      </c>
      <c r="D7549" s="126">
        <v>750</v>
      </c>
      <c r="E7549" s="126">
        <v>6</v>
      </c>
      <c r="F7549" s="126" t="s">
        <v>5788</v>
      </c>
      <c r="G7549" s="126">
        <v>49.99</v>
      </c>
    </row>
    <row r="7550" spans="1:7" x14ac:dyDescent="0.25">
      <c r="A7550" s="126">
        <v>41556</v>
      </c>
      <c r="B7550" s="126" t="s">
        <v>6839</v>
      </c>
      <c r="C7550" s="126" t="s">
        <v>442</v>
      </c>
      <c r="D7550" s="126">
        <v>750</v>
      </c>
      <c r="E7550" s="126">
        <v>12</v>
      </c>
      <c r="F7550" s="126" t="s">
        <v>5844</v>
      </c>
      <c r="G7550" s="126">
        <v>8.99</v>
      </c>
    </row>
    <row r="7551" spans="1:7" x14ac:dyDescent="0.25">
      <c r="A7551" s="126">
        <v>40545</v>
      </c>
      <c r="B7551" s="126" t="s">
        <v>6840</v>
      </c>
      <c r="C7551" s="126" t="s">
        <v>441</v>
      </c>
      <c r="D7551" s="126">
        <v>750</v>
      </c>
      <c r="E7551" s="126">
        <v>12</v>
      </c>
      <c r="F7551" s="126" t="s">
        <v>5784</v>
      </c>
      <c r="G7551" s="126">
        <v>33.99</v>
      </c>
    </row>
    <row r="7552" spans="1:7" x14ac:dyDescent="0.25">
      <c r="A7552" s="126">
        <v>39062</v>
      </c>
      <c r="B7552" s="126" t="s">
        <v>5422</v>
      </c>
      <c r="C7552" s="126" t="s">
        <v>443</v>
      </c>
      <c r="D7552" s="126">
        <v>473</v>
      </c>
      <c r="E7552" s="126">
        <v>24</v>
      </c>
      <c r="F7552" s="126" t="s">
        <v>6182</v>
      </c>
      <c r="G7552" s="126">
        <v>3.31</v>
      </c>
    </row>
    <row r="7553" spans="1:7" x14ac:dyDescent="0.25">
      <c r="A7553" s="126">
        <v>39062</v>
      </c>
      <c r="B7553" s="126" t="s">
        <v>5422</v>
      </c>
      <c r="C7553" s="126" t="s">
        <v>443</v>
      </c>
      <c r="D7553" s="126">
        <v>473</v>
      </c>
      <c r="E7553" s="126">
        <v>24</v>
      </c>
      <c r="F7553" s="126" t="s">
        <v>6182</v>
      </c>
      <c r="G7553" s="126">
        <v>3.31</v>
      </c>
    </row>
    <row r="7554" spans="1:7" x14ac:dyDescent="0.25">
      <c r="A7554" s="126">
        <v>39063</v>
      </c>
      <c r="B7554" s="126" t="s">
        <v>5423</v>
      </c>
      <c r="C7554" s="126" t="s">
        <v>443</v>
      </c>
      <c r="D7554" s="126">
        <v>2000</v>
      </c>
      <c r="E7554" s="126">
        <v>6</v>
      </c>
      <c r="F7554" s="126" t="s">
        <v>6182</v>
      </c>
      <c r="G7554" s="126">
        <v>14.29</v>
      </c>
    </row>
    <row r="7555" spans="1:7" x14ac:dyDescent="0.25">
      <c r="A7555" s="126">
        <v>39063</v>
      </c>
      <c r="B7555" s="126" t="s">
        <v>5423</v>
      </c>
      <c r="C7555" s="126" t="s">
        <v>443</v>
      </c>
      <c r="D7555" s="126">
        <v>2000</v>
      </c>
      <c r="E7555" s="126">
        <v>6</v>
      </c>
      <c r="F7555" s="126" t="s">
        <v>6182</v>
      </c>
      <c r="G7555" s="126">
        <v>14.29</v>
      </c>
    </row>
    <row r="7556" spans="1:7" x14ac:dyDescent="0.25">
      <c r="A7556" s="126">
        <v>40678</v>
      </c>
      <c r="B7556" s="126" t="s">
        <v>6841</v>
      </c>
      <c r="C7556" s="126" t="s">
        <v>443</v>
      </c>
      <c r="D7556" s="126">
        <v>473</v>
      </c>
      <c r="E7556" s="126">
        <v>24</v>
      </c>
      <c r="F7556" s="126" t="s">
        <v>6529</v>
      </c>
      <c r="G7556" s="126">
        <v>4.75</v>
      </c>
    </row>
    <row r="7557" spans="1:7" x14ac:dyDescent="0.25">
      <c r="A7557" s="126">
        <v>40678</v>
      </c>
      <c r="B7557" s="126" t="s">
        <v>6841</v>
      </c>
      <c r="C7557" s="126" t="s">
        <v>443</v>
      </c>
      <c r="D7557" s="126">
        <v>473</v>
      </c>
      <c r="E7557" s="126">
        <v>24</v>
      </c>
      <c r="F7557" s="126" t="s">
        <v>6529</v>
      </c>
      <c r="G7557" s="126">
        <v>4.75</v>
      </c>
    </row>
    <row r="7558" spans="1:7" x14ac:dyDescent="0.25">
      <c r="A7558" s="126">
        <v>40814</v>
      </c>
      <c r="B7558" s="126" t="s">
        <v>6842</v>
      </c>
      <c r="C7558" s="126" t="s">
        <v>442</v>
      </c>
      <c r="D7558" s="126">
        <v>3000</v>
      </c>
      <c r="E7558" s="126">
        <v>4</v>
      </c>
      <c r="F7558" s="126" t="s">
        <v>5972</v>
      </c>
      <c r="G7558" s="126">
        <v>35.99</v>
      </c>
    </row>
    <row r="7559" spans="1:7" x14ac:dyDescent="0.25">
      <c r="A7559" s="126">
        <v>40222</v>
      </c>
      <c r="B7559" s="126" t="s">
        <v>6843</v>
      </c>
      <c r="C7559" s="126" t="s">
        <v>441</v>
      </c>
      <c r="D7559" s="126">
        <v>750</v>
      </c>
      <c r="E7559" s="126">
        <v>12</v>
      </c>
      <c r="F7559" s="126" t="s">
        <v>5794</v>
      </c>
      <c r="G7559" s="126">
        <v>35.25</v>
      </c>
    </row>
    <row r="7560" spans="1:7" x14ac:dyDescent="0.25">
      <c r="A7560" s="126">
        <v>39127</v>
      </c>
      <c r="B7560" s="126" t="s">
        <v>5444</v>
      </c>
      <c r="C7560" s="126" t="s">
        <v>443</v>
      </c>
      <c r="D7560" s="126">
        <v>473</v>
      </c>
      <c r="E7560" s="126">
        <v>24</v>
      </c>
      <c r="F7560" s="126" t="s">
        <v>6449</v>
      </c>
      <c r="G7560" s="126">
        <v>3.57</v>
      </c>
    </row>
    <row r="7561" spans="1:7" x14ac:dyDescent="0.25">
      <c r="A7561" s="126">
        <v>39127</v>
      </c>
      <c r="B7561" s="126" t="s">
        <v>5444</v>
      </c>
      <c r="C7561" s="126" t="s">
        <v>443</v>
      </c>
      <c r="D7561" s="126">
        <v>473</v>
      </c>
      <c r="E7561" s="126">
        <v>24</v>
      </c>
      <c r="F7561" s="126" t="s">
        <v>6449</v>
      </c>
      <c r="G7561" s="126">
        <v>3.57</v>
      </c>
    </row>
    <row r="7562" spans="1:7" x14ac:dyDescent="0.25">
      <c r="A7562" s="126">
        <v>38729</v>
      </c>
      <c r="B7562" s="126" t="s">
        <v>5381</v>
      </c>
      <c r="C7562" s="126" t="s">
        <v>443</v>
      </c>
      <c r="D7562" s="126">
        <v>2130</v>
      </c>
      <c r="E7562" s="126">
        <v>4</v>
      </c>
      <c r="F7562" s="126" t="s">
        <v>6179</v>
      </c>
      <c r="G7562" s="126">
        <v>12.79</v>
      </c>
    </row>
    <row r="7563" spans="1:7" x14ac:dyDescent="0.25">
      <c r="A7563" s="126">
        <v>38729</v>
      </c>
      <c r="B7563" s="126" t="s">
        <v>5381</v>
      </c>
      <c r="C7563" s="126" t="s">
        <v>443</v>
      </c>
      <c r="D7563" s="126">
        <v>2130</v>
      </c>
      <c r="E7563" s="126">
        <v>4</v>
      </c>
      <c r="F7563" s="126" t="s">
        <v>6179</v>
      </c>
      <c r="G7563" s="126">
        <v>12.79</v>
      </c>
    </row>
    <row r="7564" spans="1:7" x14ac:dyDescent="0.25">
      <c r="A7564" s="126">
        <v>38733</v>
      </c>
      <c r="B7564" s="126" t="s">
        <v>5382</v>
      </c>
      <c r="C7564" s="126" t="s">
        <v>443</v>
      </c>
      <c r="D7564" s="126">
        <v>2130</v>
      </c>
      <c r="E7564" s="126">
        <v>4</v>
      </c>
      <c r="F7564" s="126" t="s">
        <v>6179</v>
      </c>
      <c r="G7564" s="126">
        <v>12.79</v>
      </c>
    </row>
    <row r="7565" spans="1:7" x14ac:dyDescent="0.25">
      <c r="A7565" s="126">
        <v>38733</v>
      </c>
      <c r="B7565" s="126" t="s">
        <v>5382</v>
      </c>
      <c r="C7565" s="126" t="s">
        <v>443</v>
      </c>
      <c r="D7565" s="126">
        <v>2130</v>
      </c>
      <c r="E7565" s="126">
        <v>4</v>
      </c>
      <c r="F7565" s="126" t="s">
        <v>6179</v>
      </c>
      <c r="G7565" s="126">
        <v>12.79</v>
      </c>
    </row>
    <row r="7566" spans="1:7" x14ac:dyDescent="0.25">
      <c r="A7566" s="126">
        <v>41532</v>
      </c>
      <c r="B7566" s="126" t="s">
        <v>6844</v>
      </c>
      <c r="C7566" s="126" t="s">
        <v>441</v>
      </c>
      <c r="D7566" s="126">
        <v>750</v>
      </c>
      <c r="E7566" s="126">
        <v>6</v>
      </c>
      <c r="F7566" s="126" t="s">
        <v>5773</v>
      </c>
      <c r="G7566" s="126">
        <v>44.99</v>
      </c>
    </row>
    <row r="7567" spans="1:7" x14ac:dyDescent="0.25">
      <c r="A7567" s="126">
        <v>38787</v>
      </c>
      <c r="B7567" s="126" t="s">
        <v>5396</v>
      </c>
      <c r="C7567" s="126" t="s">
        <v>444</v>
      </c>
      <c r="D7567" s="126">
        <v>2130</v>
      </c>
      <c r="E7567" s="126">
        <v>4</v>
      </c>
      <c r="F7567" s="126" t="s">
        <v>6182</v>
      </c>
      <c r="G7567" s="126">
        <v>14.07</v>
      </c>
    </row>
    <row r="7568" spans="1:7" x14ac:dyDescent="0.25">
      <c r="A7568" s="126">
        <v>38787</v>
      </c>
      <c r="B7568" s="126" t="s">
        <v>5396</v>
      </c>
      <c r="C7568" s="126" t="s">
        <v>444</v>
      </c>
      <c r="D7568" s="126">
        <v>2130</v>
      </c>
      <c r="E7568" s="126">
        <v>4</v>
      </c>
      <c r="F7568" s="126" t="s">
        <v>6182</v>
      </c>
      <c r="G7568" s="126">
        <v>14.07</v>
      </c>
    </row>
    <row r="7569" spans="1:7" x14ac:dyDescent="0.25">
      <c r="A7569" s="126">
        <v>39865</v>
      </c>
      <c r="B7569" s="126" t="s">
        <v>5576</v>
      </c>
      <c r="C7569" s="126" t="s">
        <v>442</v>
      </c>
      <c r="D7569" s="126">
        <v>3000</v>
      </c>
      <c r="E7569" s="126">
        <v>4</v>
      </c>
      <c r="F7569" s="126" t="s">
        <v>5928</v>
      </c>
      <c r="G7569" s="126">
        <v>46.99</v>
      </c>
    </row>
    <row r="7570" spans="1:7" x14ac:dyDescent="0.25">
      <c r="A7570" s="126">
        <v>39121</v>
      </c>
      <c r="B7570" s="126" t="s">
        <v>5439</v>
      </c>
      <c r="C7570" s="126" t="s">
        <v>443</v>
      </c>
      <c r="D7570" s="126">
        <v>473</v>
      </c>
      <c r="E7570" s="126">
        <v>24</v>
      </c>
      <c r="F7570" s="126" t="s">
        <v>6449</v>
      </c>
      <c r="G7570" s="126">
        <v>3.57</v>
      </c>
    </row>
    <row r="7571" spans="1:7" x14ac:dyDescent="0.25">
      <c r="A7571" s="126">
        <v>39121</v>
      </c>
      <c r="B7571" s="126" t="s">
        <v>5439</v>
      </c>
      <c r="C7571" s="126" t="s">
        <v>443</v>
      </c>
      <c r="D7571" s="126">
        <v>473</v>
      </c>
      <c r="E7571" s="126">
        <v>24</v>
      </c>
      <c r="F7571" s="126" t="s">
        <v>6449</v>
      </c>
      <c r="G7571" s="126">
        <v>3.57</v>
      </c>
    </row>
    <row r="7572" spans="1:7" x14ac:dyDescent="0.25">
      <c r="A7572" s="126">
        <v>39065</v>
      </c>
      <c r="B7572" s="126" t="s">
        <v>5425</v>
      </c>
      <c r="C7572" s="126" t="s">
        <v>443</v>
      </c>
      <c r="D7572" s="126">
        <v>3960</v>
      </c>
      <c r="E7572" s="126">
        <v>2</v>
      </c>
      <c r="F7572" s="126" t="s">
        <v>6182</v>
      </c>
      <c r="G7572" s="126">
        <v>25.99</v>
      </c>
    </row>
    <row r="7573" spans="1:7" x14ac:dyDescent="0.25">
      <c r="A7573" s="126">
        <v>39065</v>
      </c>
      <c r="B7573" s="126" t="s">
        <v>5425</v>
      </c>
      <c r="C7573" s="126" t="s">
        <v>443</v>
      </c>
      <c r="D7573" s="126">
        <v>3960</v>
      </c>
      <c r="E7573" s="126">
        <v>2</v>
      </c>
      <c r="F7573" s="126" t="s">
        <v>6182</v>
      </c>
      <c r="G7573" s="126">
        <v>25.99</v>
      </c>
    </row>
    <row r="7574" spans="1:7" x14ac:dyDescent="0.25">
      <c r="A7574" s="126">
        <v>39648</v>
      </c>
      <c r="B7574" s="126" t="s">
        <v>5571</v>
      </c>
      <c r="C7574" s="126" t="s">
        <v>443</v>
      </c>
      <c r="D7574" s="126">
        <v>375</v>
      </c>
      <c r="E7574" s="126">
        <v>12</v>
      </c>
      <c r="F7574" s="126" t="s">
        <v>6449</v>
      </c>
      <c r="G7574" s="126">
        <v>8.14</v>
      </c>
    </row>
    <row r="7575" spans="1:7" x14ac:dyDescent="0.25">
      <c r="A7575" s="126">
        <v>39648</v>
      </c>
      <c r="B7575" s="126" t="s">
        <v>5571</v>
      </c>
      <c r="C7575" s="126" t="s">
        <v>443</v>
      </c>
      <c r="D7575" s="126">
        <v>375</v>
      </c>
      <c r="E7575" s="126">
        <v>12</v>
      </c>
      <c r="F7575" s="126" t="s">
        <v>6449</v>
      </c>
      <c r="G7575" s="126">
        <v>8.14</v>
      </c>
    </row>
    <row r="7576" spans="1:7" x14ac:dyDescent="0.25">
      <c r="A7576" s="126">
        <v>40615</v>
      </c>
      <c r="B7576" s="126" t="s">
        <v>6845</v>
      </c>
      <c r="C7576" s="126" t="s">
        <v>444</v>
      </c>
      <c r="D7576" s="126">
        <v>4092</v>
      </c>
      <c r="E7576" s="126">
        <v>1</v>
      </c>
      <c r="F7576" s="126" t="s">
        <v>5984</v>
      </c>
      <c r="G7576" s="126">
        <v>26.99</v>
      </c>
    </row>
    <row r="7577" spans="1:7" x14ac:dyDescent="0.25">
      <c r="A7577" s="126">
        <v>40615</v>
      </c>
      <c r="B7577" s="126" t="s">
        <v>6845</v>
      </c>
      <c r="C7577" s="126" t="s">
        <v>444</v>
      </c>
      <c r="D7577" s="126">
        <v>4092</v>
      </c>
      <c r="E7577" s="126">
        <v>1</v>
      </c>
      <c r="F7577" s="126" t="s">
        <v>5984</v>
      </c>
      <c r="G7577" s="126">
        <v>26.99</v>
      </c>
    </row>
    <row r="7578" spans="1:7" x14ac:dyDescent="0.25">
      <c r="A7578" s="126">
        <v>40794</v>
      </c>
      <c r="B7578" s="126" t="s">
        <v>6846</v>
      </c>
      <c r="C7578" s="126" t="s">
        <v>443</v>
      </c>
      <c r="D7578" s="126">
        <v>473</v>
      </c>
      <c r="E7578" s="126">
        <v>24</v>
      </c>
      <c r="F7578" s="126" t="s">
        <v>6578</v>
      </c>
      <c r="G7578" s="126">
        <v>3.84</v>
      </c>
    </row>
    <row r="7579" spans="1:7" x14ac:dyDescent="0.25">
      <c r="A7579" s="126">
        <v>40794</v>
      </c>
      <c r="B7579" s="126" t="s">
        <v>6846</v>
      </c>
      <c r="C7579" s="126" t="s">
        <v>443</v>
      </c>
      <c r="D7579" s="126">
        <v>473</v>
      </c>
      <c r="E7579" s="126">
        <v>24</v>
      </c>
      <c r="F7579" s="126" t="s">
        <v>6578</v>
      </c>
      <c r="G7579" s="126">
        <v>3.84</v>
      </c>
    </row>
    <row r="7580" spans="1:7" x14ac:dyDescent="0.25">
      <c r="A7580" s="126">
        <v>40592</v>
      </c>
      <c r="B7580" s="126" t="s">
        <v>6847</v>
      </c>
      <c r="C7580" s="126" t="s">
        <v>443</v>
      </c>
      <c r="D7580" s="126">
        <v>473</v>
      </c>
      <c r="E7580" s="126">
        <v>24</v>
      </c>
      <c r="F7580" s="126" t="s">
        <v>6535</v>
      </c>
      <c r="G7580" s="126">
        <v>4.59</v>
      </c>
    </row>
    <row r="7581" spans="1:7" x14ac:dyDescent="0.25">
      <c r="A7581" s="126">
        <v>40592</v>
      </c>
      <c r="B7581" s="126" t="s">
        <v>6847</v>
      </c>
      <c r="C7581" s="126" t="s">
        <v>443</v>
      </c>
      <c r="D7581" s="126">
        <v>473</v>
      </c>
      <c r="E7581" s="126">
        <v>24</v>
      </c>
      <c r="F7581" s="126" t="s">
        <v>6535</v>
      </c>
      <c r="G7581" s="126">
        <v>4.59</v>
      </c>
    </row>
    <row r="7582" spans="1:7" x14ac:dyDescent="0.25">
      <c r="A7582" s="126">
        <v>40402</v>
      </c>
      <c r="B7582" s="126" t="s">
        <v>6848</v>
      </c>
      <c r="C7582" s="126" t="s">
        <v>442</v>
      </c>
      <c r="D7582" s="126">
        <v>750</v>
      </c>
      <c r="E7582" s="126">
        <v>6</v>
      </c>
      <c r="F7582" s="126" t="s">
        <v>5844</v>
      </c>
      <c r="G7582" s="126">
        <v>79.989999999999995</v>
      </c>
    </row>
    <row r="7583" spans="1:7" x14ac:dyDescent="0.25">
      <c r="A7583" s="126">
        <v>40631</v>
      </c>
      <c r="B7583" s="126" t="s">
        <v>6849</v>
      </c>
      <c r="C7583" s="126" t="s">
        <v>443</v>
      </c>
      <c r="D7583" s="126">
        <v>355</v>
      </c>
      <c r="E7583" s="126">
        <v>24</v>
      </c>
      <c r="F7583" s="126" t="s">
        <v>6678</v>
      </c>
      <c r="G7583" s="126">
        <v>4.99</v>
      </c>
    </row>
    <row r="7584" spans="1:7" x14ac:dyDescent="0.25">
      <c r="A7584" s="126">
        <v>40631</v>
      </c>
      <c r="B7584" s="126" t="s">
        <v>6849</v>
      </c>
      <c r="C7584" s="126" t="s">
        <v>443</v>
      </c>
      <c r="D7584" s="126">
        <v>355</v>
      </c>
      <c r="E7584" s="126">
        <v>24</v>
      </c>
      <c r="F7584" s="126" t="s">
        <v>6678</v>
      </c>
      <c r="G7584" s="126">
        <v>4.99</v>
      </c>
    </row>
    <row r="7585" spans="1:7" x14ac:dyDescent="0.25">
      <c r="A7585" s="126">
        <v>40829</v>
      </c>
      <c r="B7585" s="126" t="s">
        <v>6850</v>
      </c>
      <c r="C7585" s="126" t="s">
        <v>441</v>
      </c>
      <c r="D7585" s="126">
        <v>750</v>
      </c>
      <c r="E7585" s="126">
        <v>6</v>
      </c>
      <c r="F7585" s="126" t="s">
        <v>5810</v>
      </c>
      <c r="G7585" s="126">
        <v>33.950000000000003</v>
      </c>
    </row>
    <row r="7586" spans="1:7" x14ac:dyDescent="0.25">
      <c r="A7586" s="126">
        <v>38723</v>
      </c>
      <c r="B7586" s="126" t="s">
        <v>5380</v>
      </c>
      <c r="C7586" s="126" t="s">
        <v>443</v>
      </c>
      <c r="D7586" s="126">
        <v>473</v>
      </c>
      <c r="E7586" s="126">
        <v>24</v>
      </c>
      <c r="F7586" s="126" t="s">
        <v>6179</v>
      </c>
      <c r="G7586" s="126">
        <v>3.15</v>
      </c>
    </row>
    <row r="7587" spans="1:7" x14ac:dyDescent="0.25">
      <c r="A7587" s="126">
        <v>38723</v>
      </c>
      <c r="B7587" s="126" t="s">
        <v>5380</v>
      </c>
      <c r="C7587" s="126" t="s">
        <v>443</v>
      </c>
      <c r="D7587" s="126">
        <v>473</v>
      </c>
      <c r="E7587" s="126">
        <v>24</v>
      </c>
      <c r="F7587" s="126" t="s">
        <v>6179</v>
      </c>
      <c r="G7587" s="126">
        <v>3.15</v>
      </c>
    </row>
    <row r="7588" spans="1:7" x14ac:dyDescent="0.25">
      <c r="A7588" s="126">
        <v>40740</v>
      </c>
      <c r="B7588" s="126" t="s">
        <v>6851</v>
      </c>
      <c r="C7588" s="126" t="s">
        <v>441</v>
      </c>
      <c r="D7588" s="126">
        <v>750</v>
      </c>
      <c r="E7588" s="126">
        <v>12</v>
      </c>
      <c r="F7588" s="126" t="s">
        <v>5773</v>
      </c>
      <c r="G7588" s="126">
        <v>50.99</v>
      </c>
    </row>
    <row r="7589" spans="1:7" x14ac:dyDescent="0.25">
      <c r="A7589" s="126">
        <v>41246</v>
      </c>
      <c r="B7589" s="126" t="s">
        <v>6852</v>
      </c>
      <c r="C7589" s="126" t="s">
        <v>441</v>
      </c>
      <c r="D7589" s="126">
        <v>750</v>
      </c>
      <c r="E7589" s="126">
        <v>6</v>
      </c>
      <c r="F7589" s="126" t="s">
        <v>6431</v>
      </c>
      <c r="G7589" s="126">
        <v>34.99</v>
      </c>
    </row>
    <row r="7590" spans="1:7" x14ac:dyDescent="0.25">
      <c r="A7590" s="126">
        <v>41292</v>
      </c>
      <c r="B7590" s="126" t="s">
        <v>6853</v>
      </c>
      <c r="C7590" s="126" t="s">
        <v>443</v>
      </c>
      <c r="D7590" s="126">
        <v>473</v>
      </c>
      <c r="E7590" s="126">
        <v>24</v>
      </c>
      <c r="F7590" s="126" t="s">
        <v>6535</v>
      </c>
      <c r="G7590" s="126">
        <v>4.6900000000000004</v>
      </c>
    </row>
    <row r="7591" spans="1:7" x14ac:dyDescent="0.25">
      <c r="A7591" s="126">
        <v>41292</v>
      </c>
      <c r="B7591" s="126" t="s">
        <v>6853</v>
      </c>
      <c r="C7591" s="126" t="s">
        <v>443</v>
      </c>
      <c r="D7591" s="126">
        <v>473</v>
      </c>
      <c r="E7591" s="126">
        <v>24</v>
      </c>
      <c r="F7591" s="126" t="s">
        <v>6535</v>
      </c>
      <c r="G7591" s="126">
        <v>4.6900000000000004</v>
      </c>
    </row>
    <row r="7592" spans="1:7" x14ac:dyDescent="0.25">
      <c r="A7592" s="126">
        <v>41294</v>
      </c>
      <c r="B7592" s="126" t="s">
        <v>5629</v>
      </c>
      <c r="C7592" s="126" t="s">
        <v>442</v>
      </c>
      <c r="D7592" s="126">
        <v>750</v>
      </c>
      <c r="E7592" s="126">
        <v>12</v>
      </c>
      <c r="F7592" s="126" t="s">
        <v>6521</v>
      </c>
      <c r="G7592" s="126">
        <v>23.05</v>
      </c>
    </row>
    <row r="7593" spans="1:7" x14ac:dyDescent="0.25">
      <c r="A7593" s="126">
        <v>39677</v>
      </c>
      <c r="B7593" s="126" t="s">
        <v>5575</v>
      </c>
      <c r="C7593" s="126" t="s">
        <v>443</v>
      </c>
      <c r="D7593" s="126">
        <v>473</v>
      </c>
      <c r="E7593" s="126">
        <v>24</v>
      </c>
      <c r="F7593" s="126" t="s">
        <v>6650</v>
      </c>
      <c r="G7593" s="126">
        <v>2.48</v>
      </c>
    </row>
    <row r="7594" spans="1:7" x14ac:dyDescent="0.25">
      <c r="A7594" s="126">
        <v>40844</v>
      </c>
      <c r="B7594" s="126" t="s">
        <v>6855</v>
      </c>
      <c r="C7594" s="126" t="s">
        <v>443</v>
      </c>
      <c r="D7594" s="126">
        <v>473</v>
      </c>
      <c r="E7594" s="126">
        <v>24</v>
      </c>
      <c r="F7594" s="126" t="s">
        <v>6678</v>
      </c>
      <c r="G7594" s="126">
        <v>4.49</v>
      </c>
    </row>
    <row r="7595" spans="1:7" x14ac:dyDescent="0.25">
      <c r="A7595" s="126">
        <v>40844</v>
      </c>
      <c r="B7595" s="126" t="s">
        <v>6855</v>
      </c>
      <c r="C7595" s="126" t="s">
        <v>443</v>
      </c>
      <c r="D7595" s="126">
        <v>473</v>
      </c>
      <c r="E7595" s="126">
        <v>24</v>
      </c>
      <c r="F7595" s="126" t="s">
        <v>6678</v>
      </c>
      <c r="G7595" s="126">
        <v>4.49</v>
      </c>
    </row>
    <row r="7596" spans="1:7" x14ac:dyDescent="0.25">
      <c r="A7596" s="126">
        <v>38736</v>
      </c>
      <c r="B7596" s="126" t="s">
        <v>5383</v>
      </c>
      <c r="C7596" s="126" t="s">
        <v>443</v>
      </c>
      <c r="D7596" s="126">
        <v>473</v>
      </c>
      <c r="E7596" s="126">
        <v>24</v>
      </c>
      <c r="F7596" s="126" t="s">
        <v>6179</v>
      </c>
      <c r="G7596" s="126">
        <v>3.15</v>
      </c>
    </row>
    <row r="7597" spans="1:7" x14ac:dyDescent="0.25">
      <c r="A7597" s="126">
        <v>38736</v>
      </c>
      <c r="B7597" s="126" t="s">
        <v>5383</v>
      </c>
      <c r="C7597" s="126" t="s">
        <v>443</v>
      </c>
      <c r="D7597" s="126">
        <v>473</v>
      </c>
      <c r="E7597" s="126">
        <v>24</v>
      </c>
      <c r="F7597" s="126" t="s">
        <v>6179</v>
      </c>
      <c r="G7597" s="126">
        <v>3.15</v>
      </c>
    </row>
    <row r="7598" spans="1:7" x14ac:dyDescent="0.25">
      <c r="A7598" s="126">
        <v>41296</v>
      </c>
      <c r="B7598" s="126" t="s">
        <v>5628</v>
      </c>
      <c r="C7598" s="126" t="s">
        <v>442</v>
      </c>
      <c r="D7598" s="126">
        <v>750</v>
      </c>
      <c r="E7598" s="126">
        <v>12</v>
      </c>
      <c r="F7598" s="126" t="s">
        <v>6521</v>
      </c>
      <c r="G7598" s="126">
        <v>25.05</v>
      </c>
    </row>
    <row r="7599" spans="1:7" x14ac:dyDescent="0.25">
      <c r="A7599" s="126">
        <v>40852</v>
      </c>
      <c r="B7599" s="126" t="s">
        <v>6856</v>
      </c>
      <c r="C7599" s="126" t="s">
        <v>442</v>
      </c>
      <c r="D7599" s="126">
        <v>750</v>
      </c>
      <c r="E7599" s="126">
        <v>6</v>
      </c>
      <c r="F7599" s="126" t="s">
        <v>6012</v>
      </c>
      <c r="G7599" s="126">
        <v>42.99</v>
      </c>
    </row>
    <row r="7600" spans="1:7" x14ac:dyDescent="0.25">
      <c r="A7600" s="126">
        <v>40105</v>
      </c>
      <c r="B7600" s="126" t="s">
        <v>2634</v>
      </c>
      <c r="C7600" s="126" t="s">
        <v>442</v>
      </c>
      <c r="D7600" s="126">
        <v>750</v>
      </c>
      <c r="E7600" s="126">
        <v>12</v>
      </c>
      <c r="F7600" s="126" t="s">
        <v>5957</v>
      </c>
      <c r="G7600" s="126">
        <v>12.99</v>
      </c>
    </row>
    <row r="7601" spans="1:7" x14ac:dyDescent="0.25">
      <c r="A7601" s="126">
        <v>39119</v>
      </c>
      <c r="B7601" s="126" t="s">
        <v>5437</v>
      </c>
      <c r="C7601" s="126" t="s">
        <v>443</v>
      </c>
      <c r="D7601" s="126">
        <v>355</v>
      </c>
      <c r="E7601" s="126">
        <v>24</v>
      </c>
      <c r="F7601" s="126" t="s">
        <v>6413</v>
      </c>
      <c r="G7601" s="126">
        <v>4.8099999999999996</v>
      </c>
    </row>
    <row r="7602" spans="1:7" x14ac:dyDescent="0.25">
      <c r="A7602" s="126">
        <v>39119</v>
      </c>
      <c r="B7602" s="126" t="s">
        <v>5437</v>
      </c>
      <c r="C7602" s="126" t="s">
        <v>443</v>
      </c>
      <c r="D7602" s="126">
        <v>355</v>
      </c>
      <c r="E7602" s="126">
        <v>24</v>
      </c>
      <c r="F7602" s="126" t="s">
        <v>6413</v>
      </c>
      <c r="G7602" s="126">
        <v>4.8099999999999996</v>
      </c>
    </row>
    <row r="7603" spans="1:7" x14ac:dyDescent="0.25">
      <c r="A7603" s="126">
        <v>39120</v>
      </c>
      <c r="B7603" s="126" t="s">
        <v>5438</v>
      </c>
      <c r="C7603" s="126" t="s">
        <v>443</v>
      </c>
      <c r="D7603" s="126">
        <v>473</v>
      </c>
      <c r="E7603" s="126">
        <v>24</v>
      </c>
      <c r="F7603" s="126" t="s">
        <v>6449</v>
      </c>
      <c r="G7603" s="126">
        <v>3.57</v>
      </c>
    </row>
    <row r="7604" spans="1:7" x14ac:dyDescent="0.25">
      <c r="A7604" s="126">
        <v>39120</v>
      </c>
      <c r="B7604" s="126" t="s">
        <v>5438</v>
      </c>
      <c r="C7604" s="126" t="s">
        <v>443</v>
      </c>
      <c r="D7604" s="126">
        <v>473</v>
      </c>
      <c r="E7604" s="126">
        <v>24</v>
      </c>
      <c r="F7604" s="126" t="s">
        <v>6449</v>
      </c>
      <c r="G7604" s="126">
        <v>3.57</v>
      </c>
    </row>
    <row r="7605" spans="1:7" x14ac:dyDescent="0.25">
      <c r="A7605" s="126">
        <v>39152</v>
      </c>
      <c r="B7605" s="126" t="s">
        <v>5450</v>
      </c>
      <c r="C7605" s="126" t="s">
        <v>443</v>
      </c>
      <c r="D7605" s="126">
        <v>473</v>
      </c>
      <c r="E7605" s="126">
        <v>24</v>
      </c>
      <c r="F7605" s="126" t="s">
        <v>6449</v>
      </c>
      <c r="G7605" s="126">
        <v>3.57</v>
      </c>
    </row>
    <row r="7606" spans="1:7" x14ac:dyDescent="0.25">
      <c r="A7606" s="126">
        <v>39152</v>
      </c>
      <c r="B7606" s="126" t="s">
        <v>5450</v>
      </c>
      <c r="C7606" s="126" t="s">
        <v>443</v>
      </c>
      <c r="D7606" s="126">
        <v>473</v>
      </c>
      <c r="E7606" s="126">
        <v>24</v>
      </c>
      <c r="F7606" s="126" t="s">
        <v>6449</v>
      </c>
      <c r="G7606" s="126">
        <v>3.57</v>
      </c>
    </row>
    <row r="7607" spans="1:7" x14ac:dyDescent="0.25">
      <c r="A7607" s="126">
        <v>38653</v>
      </c>
      <c r="B7607" s="126" t="s">
        <v>5367</v>
      </c>
      <c r="C7607" s="126" t="s">
        <v>441</v>
      </c>
      <c r="D7607" s="126">
        <v>750</v>
      </c>
      <c r="E7607" s="126">
        <v>12</v>
      </c>
      <c r="F7607" s="126" t="s">
        <v>5933</v>
      </c>
      <c r="G7607" s="126">
        <v>30.16</v>
      </c>
    </row>
    <row r="7608" spans="1:7" x14ac:dyDescent="0.25">
      <c r="A7608" s="126">
        <v>39000</v>
      </c>
      <c r="B7608" s="126" t="s">
        <v>5412</v>
      </c>
      <c r="C7608" s="126" t="s">
        <v>442</v>
      </c>
      <c r="D7608" s="126">
        <v>750</v>
      </c>
      <c r="E7608" s="126">
        <v>6</v>
      </c>
      <c r="F7608" s="126" t="s">
        <v>5779</v>
      </c>
      <c r="G7608" s="126">
        <v>21.99</v>
      </c>
    </row>
    <row r="7609" spans="1:7" x14ac:dyDescent="0.25">
      <c r="A7609" s="126">
        <v>39741</v>
      </c>
      <c r="B7609" s="126" t="s">
        <v>5577</v>
      </c>
      <c r="C7609" s="126" t="s">
        <v>441</v>
      </c>
      <c r="D7609" s="126">
        <v>50</v>
      </c>
      <c r="E7609" s="126">
        <v>120</v>
      </c>
      <c r="F7609" s="126" t="s">
        <v>5771</v>
      </c>
      <c r="G7609" s="126">
        <v>2.99</v>
      </c>
    </row>
    <row r="7610" spans="1:7" x14ac:dyDescent="0.25">
      <c r="A7610" s="126">
        <v>39836</v>
      </c>
      <c r="B7610" s="126" t="s">
        <v>5578</v>
      </c>
      <c r="C7610" s="126" t="s">
        <v>443</v>
      </c>
      <c r="D7610" s="126">
        <v>473</v>
      </c>
      <c r="E7610" s="126">
        <v>24</v>
      </c>
      <c r="F7610" s="126" t="s">
        <v>6599</v>
      </c>
      <c r="G7610" s="126">
        <v>4.7</v>
      </c>
    </row>
    <row r="7611" spans="1:7" x14ac:dyDescent="0.25">
      <c r="A7611" s="126">
        <v>39836</v>
      </c>
      <c r="B7611" s="126" t="s">
        <v>5578</v>
      </c>
      <c r="C7611" s="126" t="s">
        <v>443</v>
      </c>
      <c r="D7611" s="126">
        <v>473</v>
      </c>
      <c r="E7611" s="126">
        <v>24</v>
      </c>
      <c r="F7611" s="126" t="s">
        <v>6599</v>
      </c>
      <c r="G7611" s="126">
        <v>4.7</v>
      </c>
    </row>
    <row r="7612" spans="1:7" x14ac:dyDescent="0.25">
      <c r="A7612" s="126">
        <v>39838</v>
      </c>
      <c r="B7612" s="126" t="s">
        <v>5579</v>
      </c>
      <c r="C7612" s="126" t="s">
        <v>443</v>
      </c>
      <c r="D7612" s="126">
        <v>473</v>
      </c>
      <c r="E7612" s="126">
        <v>24</v>
      </c>
      <c r="F7612" s="126" t="s">
        <v>6599</v>
      </c>
      <c r="G7612" s="126">
        <v>4.25</v>
      </c>
    </row>
    <row r="7613" spans="1:7" x14ac:dyDescent="0.25">
      <c r="A7613" s="126">
        <v>39838</v>
      </c>
      <c r="B7613" s="126" t="s">
        <v>5579</v>
      </c>
      <c r="C7613" s="126" t="s">
        <v>443</v>
      </c>
      <c r="D7613" s="126">
        <v>473</v>
      </c>
      <c r="E7613" s="126">
        <v>24</v>
      </c>
      <c r="F7613" s="126" t="s">
        <v>6599</v>
      </c>
      <c r="G7613" s="126">
        <v>4.25</v>
      </c>
    </row>
    <row r="7614" spans="1:7" x14ac:dyDescent="0.25">
      <c r="A7614" s="126">
        <v>40856</v>
      </c>
      <c r="B7614" s="126" t="s">
        <v>6858</v>
      </c>
      <c r="C7614" s="126" t="s">
        <v>442</v>
      </c>
      <c r="D7614" s="126">
        <v>750</v>
      </c>
      <c r="E7614" s="126">
        <v>12</v>
      </c>
      <c r="F7614" s="126" t="s">
        <v>5933</v>
      </c>
      <c r="G7614" s="126">
        <v>26.99</v>
      </c>
    </row>
    <row r="7615" spans="1:7" x14ac:dyDescent="0.25">
      <c r="A7615" s="126">
        <v>40858</v>
      </c>
      <c r="B7615" s="126" t="s">
        <v>6859</v>
      </c>
      <c r="C7615" s="126" t="s">
        <v>442</v>
      </c>
      <c r="D7615" s="126">
        <v>750</v>
      </c>
      <c r="E7615" s="126">
        <v>12</v>
      </c>
      <c r="F7615" s="126" t="s">
        <v>5771</v>
      </c>
      <c r="G7615" s="126">
        <v>17.989999999999998</v>
      </c>
    </row>
    <row r="7616" spans="1:7" x14ac:dyDescent="0.25">
      <c r="A7616" s="126">
        <v>39064</v>
      </c>
      <c r="B7616" s="126" t="s">
        <v>5424</v>
      </c>
      <c r="C7616" s="126" t="s">
        <v>443</v>
      </c>
      <c r="D7616" s="126">
        <v>3960</v>
      </c>
      <c r="E7616" s="126">
        <v>2</v>
      </c>
      <c r="F7616" s="126" t="s">
        <v>6182</v>
      </c>
      <c r="G7616" s="126">
        <v>28.29</v>
      </c>
    </row>
    <row r="7617" spans="1:7" x14ac:dyDescent="0.25">
      <c r="A7617" s="126">
        <v>39064</v>
      </c>
      <c r="B7617" s="126" t="s">
        <v>5424</v>
      </c>
      <c r="C7617" s="126" t="s">
        <v>443</v>
      </c>
      <c r="D7617" s="126">
        <v>3960</v>
      </c>
      <c r="E7617" s="126">
        <v>2</v>
      </c>
      <c r="F7617" s="126" t="s">
        <v>6182</v>
      </c>
      <c r="G7617" s="126">
        <v>28.29</v>
      </c>
    </row>
    <row r="7618" spans="1:7" x14ac:dyDescent="0.25">
      <c r="A7618" s="126">
        <v>39066</v>
      </c>
      <c r="B7618" s="126" t="s">
        <v>5426</v>
      </c>
      <c r="C7618" s="126" t="s">
        <v>443</v>
      </c>
      <c r="D7618" s="126">
        <v>2000</v>
      </c>
      <c r="E7618" s="126">
        <v>6</v>
      </c>
      <c r="F7618" s="126" t="s">
        <v>6182</v>
      </c>
      <c r="G7618" s="126">
        <v>13.2</v>
      </c>
    </row>
    <row r="7619" spans="1:7" x14ac:dyDescent="0.25">
      <c r="A7619" s="126">
        <v>39066</v>
      </c>
      <c r="B7619" s="126" t="s">
        <v>5426</v>
      </c>
      <c r="C7619" s="126" t="s">
        <v>443</v>
      </c>
      <c r="D7619" s="126">
        <v>2000</v>
      </c>
      <c r="E7619" s="126">
        <v>6</v>
      </c>
      <c r="F7619" s="126" t="s">
        <v>6182</v>
      </c>
      <c r="G7619" s="126">
        <v>13.2</v>
      </c>
    </row>
    <row r="7620" spans="1:7" x14ac:dyDescent="0.25">
      <c r="A7620" s="126">
        <v>39067</v>
      </c>
      <c r="B7620" s="126" t="s">
        <v>5427</v>
      </c>
      <c r="C7620" s="126" t="s">
        <v>443</v>
      </c>
      <c r="D7620" s="126">
        <v>473</v>
      </c>
      <c r="E7620" s="126">
        <v>24</v>
      </c>
      <c r="F7620" s="126" t="s">
        <v>6449</v>
      </c>
      <c r="G7620" s="126">
        <v>5.15</v>
      </c>
    </row>
    <row r="7621" spans="1:7" x14ac:dyDescent="0.25">
      <c r="A7621" s="126">
        <v>39067</v>
      </c>
      <c r="B7621" s="126" t="s">
        <v>5427</v>
      </c>
      <c r="C7621" s="126" t="s">
        <v>443</v>
      </c>
      <c r="D7621" s="126">
        <v>473</v>
      </c>
      <c r="E7621" s="126">
        <v>24</v>
      </c>
      <c r="F7621" s="126" t="s">
        <v>6449</v>
      </c>
      <c r="G7621" s="126">
        <v>5.15</v>
      </c>
    </row>
    <row r="7622" spans="1:7" x14ac:dyDescent="0.25">
      <c r="A7622" s="126">
        <v>39553</v>
      </c>
      <c r="B7622" s="126" t="s">
        <v>5586</v>
      </c>
      <c r="C7622" s="126" t="s">
        <v>441</v>
      </c>
      <c r="D7622" s="126">
        <v>375</v>
      </c>
      <c r="E7622" s="126">
        <v>12</v>
      </c>
      <c r="F7622" s="126" t="s">
        <v>5788</v>
      </c>
      <c r="G7622" s="126">
        <v>33.99</v>
      </c>
    </row>
    <row r="7623" spans="1:7" x14ac:dyDescent="0.25">
      <c r="A7623" s="126">
        <v>40496</v>
      </c>
      <c r="B7623" s="126" t="s">
        <v>6860</v>
      </c>
      <c r="C7623" s="126" t="s">
        <v>442</v>
      </c>
      <c r="D7623" s="126">
        <v>750</v>
      </c>
      <c r="E7623" s="126">
        <v>6</v>
      </c>
      <c r="F7623" s="126" t="s">
        <v>5771</v>
      </c>
      <c r="G7623" s="126">
        <v>44.99</v>
      </c>
    </row>
    <row r="7624" spans="1:7" x14ac:dyDescent="0.25">
      <c r="A7624" s="126">
        <v>40497</v>
      </c>
      <c r="B7624" s="126" t="s">
        <v>6861</v>
      </c>
      <c r="C7624" s="126" t="s">
        <v>442</v>
      </c>
      <c r="D7624" s="126">
        <v>750</v>
      </c>
      <c r="E7624" s="126">
        <v>6</v>
      </c>
      <c r="F7624" s="126" t="s">
        <v>5892</v>
      </c>
      <c r="G7624" s="126">
        <v>18.98</v>
      </c>
    </row>
    <row r="7625" spans="1:7" x14ac:dyDescent="0.25">
      <c r="A7625" s="126">
        <v>41185</v>
      </c>
      <c r="B7625" s="126" t="s">
        <v>6862</v>
      </c>
      <c r="C7625" s="126" t="s">
        <v>443</v>
      </c>
      <c r="D7625" s="126">
        <v>473</v>
      </c>
      <c r="E7625" s="126">
        <v>24</v>
      </c>
      <c r="F7625" s="126" t="s">
        <v>6413</v>
      </c>
      <c r="G7625" s="126">
        <v>3.99</v>
      </c>
    </row>
    <row r="7626" spans="1:7" x14ac:dyDescent="0.25">
      <c r="A7626" s="126">
        <v>41185</v>
      </c>
      <c r="B7626" s="126" t="s">
        <v>6862</v>
      </c>
      <c r="C7626" s="126" t="s">
        <v>443</v>
      </c>
      <c r="D7626" s="126">
        <v>473</v>
      </c>
      <c r="E7626" s="126">
        <v>24</v>
      </c>
      <c r="F7626" s="126" t="s">
        <v>6413</v>
      </c>
      <c r="G7626" s="126">
        <v>3.99</v>
      </c>
    </row>
    <row r="7627" spans="1:7" x14ac:dyDescent="0.25">
      <c r="A7627" s="126">
        <v>40830</v>
      </c>
      <c r="B7627" s="126" t="s">
        <v>6863</v>
      </c>
      <c r="C7627" s="126" t="s">
        <v>442</v>
      </c>
      <c r="D7627" s="126">
        <v>750</v>
      </c>
      <c r="E7627" s="126">
        <v>6</v>
      </c>
      <c r="F7627" s="126" t="s">
        <v>6298</v>
      </c>
      <c r="G7627" s="126">
        <v>19.989999999999998</v>
      </c>
    </row>
    <row r="7628" spans="1:7" x14ac:dyDescent="0.25">
      <c r="A7628" s="126">
        <v>41305</v>
      </c>
      <c r="B7628" s="126" t="s">
        <v>1922</v>
      </c>
      <c r="C7628" s="126" t="s">
        <v>441</v>
      </c>
      <c r="D7628" s="126">
        <v>1140</v>
      </c>
      <c r="E7628" s="126">
        <v>6</v>
      </c>
      <c r="F7628" s="126" t="s">
        <v>5946</v>
      </c>
      <c r="G7628" s="126">
        <v>49.99</v>
      </c>
    </row>
    <row r="7629" spans="1:7" x14ac:dyDescent="0.25">
      <c r="A7629" s="126">
        <v>39153</v>
      </c>
      <c r="B7629" s="126" t="s">
        <v>5451</v>
      </c>
      <c r="C7629" s="126" t="s">
        <v>443</v>
      </c>
      <c r="D7629" s="126">
        <v>473</v>
      </c>
      <c r="E7629" s="126">
        <v>24</v>
      </c>
      <c r="F7629" s="126" t="s">
        <v>6449</v>
      </c>
      <c r="G7629" s="126">
        <v>3.57</v>
      </c>
    </row>
    <row r="7630" spans="1:7" x14ac:dyDescent="0.25">
      <c r="A7630" s="126">
        <v>39153</v>
      </c>
      <c r="B7630" s="126" t="s">
        <v>5451</v>
      </c>
      <c r="C7630" s="126" t="s">
        <v>443</v>
      </c>
      <c r="D7630" s="126">
        <v>473</v>
      </c>
      <c r="E7630" s="126">
        <v>24</v>
      </c>
      <c r="F7630" s="126" t="s">
        <v>6449</v>
      </c>
      <c r="G7630" s="126">
        <v>3.57</v>
      </c>
    </row>
    <row r="7631" spans="1:7" x14ac:dyDescent="0.25">
      <c r="A7631" s="126">
        <v>41331</v>
      </c>
      <c r="B7631" s="126" t="s">
        <v>6864</v>
      </c>
      <c r="C7631" s="126" t="s">
        <v>443</v>
      </c>
      <c r="D7631" s="126">
        <v>8430</v>
      </c>
      <c r="E7631" s="126">
        <v>1</v>
      </c>
      <c r="F7631" s="126" t="s">
        <v>5877</v>
      </c>
      <c r="G7631" s="126">
        <v>69.989999999999995</v>
      </c>
    </row>
    <row r="7632" spans="1:7" x14ac:dyDescent="0.25">
      <c r="A7632" s="126">
        <v>40227</v>
      </c>
      <c r="B7632" s="126" t="s">
        <v>6865</v>
      </c>
      <c r="C7632" s="126" t="s">
        <v>443</v>
      </c>
      <c r="D7632" s="126">
        <v>473</v>
      </c>
      <c r="E7632" s="126">
        <v>24</v>
      </c>
      <c r="F7632" s="126" t="s">
        <v>6678</v>
      </c>
      <c r="G7632" s="126">
        <v>5.25</v>
      </c>
    </row>
    <row r="7633" spans="1:7" x14ac:dyDescent="0.25">
      <c r="A7633" s="126">
        <v>40227</v>
      </c>
      <c r="B7633" s="126" t="s">
        <v>6865</v>
      </c>
      <c r="C7633" s="126" t="s">
        <v>443</v>
      </c>
      <c r="D7633" s="126">
        <v>473</v>
      </c>
      <c r="E7633" s="126">
        <v>24</v>
      </c>
      <c r="F7633" s="126" t="s">
        <v>6678</v>
      </c>
      <c r="G7633" s="126">
        <v>5.25</v>
      </c>
    </row>
    <row r="7634" spans="1:7" x14ac:dyDescent="0.25">
      <c r="A7634" s="126">
        <v>40229</v>
      </c>
      <c r="B7634" s="126" t="s">
        <v>6866</v>
      </c>
      <c r="C7634" s="126" t="s">
        <v>443</v>
      </c>
      <c r="D7634" s="126">
        <v>473</v>
      </c>
      <c r="E7634" s="126">
        <v>24</v>
      </c>
      <c r="F7634" s="126" t="s">
        <v>6867</v>
      </c>
      <c r="G7634" s="126">
        <v>4.5999999999999996</v>
      </c>
    </row>
    <row r="7635" spans="1:7" x14ac:dyDescent="0.25">
      <c r="A7635" s="126">
        <v>40229</v>
      </c>
      <c r="B7635" s="126" t="s">
        <v>6866</v>
      </c>
      <c r="C7635" s="126" t="s">
        <v>443</v>
      </c>
      <c r="D7635" s="126">
        <v>473</v>
      </c>
      <c r="E7635" s="126">
        <v>24</v>
      </c>
      <c r="F7635" s="126" t="s">
        <v>6867</v>
      </c>
      <c r="G7635" s="126">
        <v>4.5999999999999996</v>
      </c>
    </row>
    <row r="7636" spans="1:7" x14ac:dyDescent="0.25">
      <c r="A7636" s="126">
        <v>40520</v>
      </c>
      <c r="B7636" s="126" t="s">
        <v>6868</v>
      </c>
      <c r="C7636" s="126" t="s">
        <v>443</v>
      </c>
      <c r="D7636" s="126">
        <v>750</v>
      </c>
      <c r="E7636" s="126">
        <v>12</v>
      </c>
      <c r="F7636" s="126" t="s">
        <v>6449</v>
      </c>
      <c r="G7636" s="126">
        <v>10.29</v>
      </c>
    </row>
    <row r="7637" spans="1:7" x14ac:dyDescent="0.25">
      <c r="A7637" s="126">
        <v>40520</v>
      </c>
      <c r="B7637" s="126" t="s">
        <v>6868</v>
      </c>
      <c r="C7637" s="126" t="s">
        <v>443</v>
      </c>
      <c r="D7637" s="126">
        <v>750</v>
      </c>
      <c r="E7637" s="126">
        <v>12</v>
      </c>
      <c r="F7637" s="126" t="s">
        <v>6449</v>
      </c>
      <c r="G7637" s="126">
        <v>10.29</v>
      </c>
    </row>
    <row r="7638" spans="1:7" x14ac:dyDescent="0.25">
      <c r="A7638" s="126">
        <v>40522</v>
      </c>
      <c r="B7638" s="126" t="s">
        <v>6869</v>
      </c>
      <c r="C7638" s="126" t="s">
        <v>443</v>
      </c>
      <c r="D7638" s="126">
        <v>750</v>
      </c>
      <c r="E7638" s="126">
        <v>12</v>
      </c>
      <c r="F7638" s="126" t="s">
        <v>6449</v>
      </c>
      <c r="G7638" s="126">
        <v>10.29</v>
      </c>
    </row>
    <row r="7639" spans="1:7" x14ac:dyDescent="0.25">
      <c r="A7639" s="126">
        <v>40522</v>
      </c>
      <c r="B7639" s="126" t="s">
        <v>6869</v>
      </c>
      <c r="C7639" s="126" t="s">
        <v>443</v>
      </c>
      <c r="D7639" s="126">
        <v>750</v>
      </c>
      <c r="E7639" s="126">
        <v>12</v>
      </c>
      <c r="F7639" s="126" t="s">
        <v>6449</v>
      </c>
      <c r="G7639" s="126">
        <v>10.29</v>
      </c>
    </row>
    <row r="7640" spans="1:7" x14ac:dyDescent="0.25">
      <c r="A7640" s="126">
        <v>40499</v>
      </c>
      <c r="B7640" s="126" t="s">
        <v>6870</v>
      </c>
      <c r="C7640" s="126" t="s">
        <v>442</v>
      </c>
      <c r="D7640" s="126">
        <v>750</v>
      </c>
      <c r="E7640" s="126">
        <v>12</v>
      </c>
      <c r="F7640" s="126" t="s">
        <v>5906</v>
      </c>
      <c r="G7640" s="126">
        <v>8.49</v>
      </c>
    </row>
    <row r="7641" spans="1:7" x14ac:dyDescent="0.25">
      <c r="A7641" s="126">
        <v>38829</v>
      </c>
      <c r="B7641" s="126" t="s">
        <v>1866</v>
      </c>
      <c r="C7641" s="126" t="s">
        <v>441</v>
      </c>
      <c r="D7641" s="126">
        <v>750</v>
      </c>
      <c r="E7641" s="126">
        <v>6</v>
      </c>
      <c r="F7641" s="126" t="s">
        <v>5786</v>
      </c>
      <c r="G7641" s="126">
        <v>104.99</v>
      </c>
    </row>
    <row r="7642" spans="1:7" x14ac:dyDescent="0.25">
      <c r="A7642" s="126">
        <v>38788</v>
      </c>
      <c r="B7642" s="126" t="s">
        <v>5397</v>
      </c>
      <c r="C7642" s="126" t="s">
        <v>444</v>
      </c>
      <c r="D7642" s="126">
        <v>2130</v>
      </c>
      <c r="E7642" s="126">
        <v>4</v>
      </c>
      <c r="F7642" s="126" t="s">
        <v>6182</v>
      </c>
      <c r="G7642" s="126">
        <v>14.07</v>
      </c>
    </row>
    <row r="7643" spans="1:7" x14ac:dyDescent="0.25">
      <c r="A7643" s="126">
        <v>38788</v>
      </c>
      <c r="B7643" s="126" t="s">
        <v>5397</v>
      </c>
      <c r="C7643" s="126" t="s">
        <v>444</v>
      </c>
      <c r="D7643" s="126">
        <v>2130</v>
      </c>
      <c r="E7643" s="126">
        <v>4</v>
      </c>
      <c r="F7643" s="126" t="s">
        <v>6182</v>
      </c>
      <c r="G7643" s="126">
        <v>14.07</v>
      </c>
    </row>
    <row r="7644" spans="1:7" x14ac:dyDescent="0.25">
      <c r="A7644" s="126">
        <v>39885</v>
      </c>
      <c r="B7644" s="126" t="s">
        <v>5582</v>
      </c>
      <c r="C7644" s="126" t="s">
        <v>442</v>
      </c>
      <c r="D7644" s="126">
        <v>750</v>
      </c>
      <c r="E7644" s="126">
        <v>6</v>
      </c>
      <c r="F7644" s="126" t="s">
        <v>5957</v>
      </c>
      <c r="G7644" s="126">
        <v>17.989999999999998</v>
      </c>
    </row>
    <row r="7645" spans="1:7" x14ac:dyDescent="0.25">
      <c r="A7645" s="126">
        <v>40640</v>
      </c>
      <c r="B7645" s="126" t="s">
        <v>6871</v>
      </c>
      <c r="C7645" s="126" t="s">
        <v>441</v>
      </c>
      <c r="D7645" s="126">
        <v>750</v>
      </c>
      <c r="E7645" s="126">
        <v>6</v>
      </c>
      <c r="F7645" s="126" t="s">
        <v>6195</v>
      </c>
      <c r="G7645" s="126">
        <v>39.950000000000003</v>
      </c>
    </row>
    <row r="7646" spans="1:7" x14ac:dyDescent="0.25">
      <c r="A7646" s="126">
        <v>40641</v>
      </c>
      <c r="B7646" s="126" t="s">
        <v>6872</v>
      </c>
      <c r="C7646" s="126" t="s">
        <v>441</v>
      </c>
      <c r="D7646" s="126">
        <v>750</v>
      </c>
      <c r="E7646" s="126">
        <v>6</v>
      </c>
      <c r="F7646" s="126" t="s">
        <v>5754</v>
      </c>
      <c r="G7646" s="126">
        <v>59.99</v>
      </c>
    </row>
    <row r="7647" spans="1:7" x14ac:dyDescent="0.25">
      <c r="A7647" s="126">
        <v>41216</v>
      </c>
      <c r="B7647" s="126" t="s">
        <v>6873</v>
      </c>
      <c r="C7647" s="126" t="s">
        <v>441</v>
      </c>
      <c r="D7647" s="126">
        <v>750</v>
      </c>
      <c r="E7647" s="126">
        <v>6</v>
      </c>
      <c r="F7647" s="126" t="s">
        <v>6126</v>
      </c>
      <c r="G7647" s="126">
        <v>59.99</v>
      </c>
    </row>
    <row r="7648" spans="1:7" x14ac:dyDescent="0.25">
      <c r="A7648" s="126">
        <v>39707</v>
      </c>
      <c r="B7648" s="126" t="s">
        <v>5587</v>
      </c>
      <c r="C7648" s="126" t="s">
        <v>444</v>
      </c>
      <c r="D7648" s="126">
        <v>2130</v>
      </c>
      <c r="E7648" s="126">
        <v>4</v>
      </c>
      <c r="F7648" s="126" t="s">
        <v>5773</v>
      </c>
      <c r="G7648" s="126">
        <v>15.99</v>
      </c>
    </row>
    <row r="7649" spans="1:7" x14ac:dyDescent="0.25">
      <c r="A7649" s="126">
        <v>39976</v>
      </c>
      <c r="B7649" s="126" t="s">
        <v>650</v>
      </c>
      <c r="C7649" s="126" t="s">
        <v>441</v>
      </c>
      <c r="D7649" s="126">
        <v>700</v>
      </c>
      <c r="E7649" s="126">
        <v>6</v>
      </c>
      <c r="F7649" s="126" t="s">
        <v>5937</v>
      </c>
      <c r="G7649" s="126">
        <v>64.989999999999995</v>
      </c>
    </row>
    <row r="7650" spans="1:7" x14ac:dyDescent="0.25">
      <c r="A7650" s="126">
        <v>40351</v>
      </c>
      <c r="B7650" s="126" t="s">
        <v>6874</v>
      </c>
      <c r="C7650" s="126" t="s">
        <v>444</v>
      </c>
      <c r="D7650" s="126">
        <v>4260</v>
      </c>
      <c r="E7650" s="126">
        <v>2</v>
      </c>
      <c r="F7650" s="126" t="s">
        <v>5844</v>
      </c>
      <c r="G7650" s="126">
        <v>29.99</v>
      </c>
    </row>
    <row r="7651" spans="1:7" x14ac:dyDescent="0.25">
      <c r="A7651" s="126">
        <v>39187</v>
      </c>
      <c r="B7651" s="126" t="s">
        <v>5452</v>
      </c>
      <c r="C7651" s="126" t="s">
        <v>443</v>
      </c>
      <c r="D7651" s="126">
        <v>5325</v>
      </c>
      <c r="E7651" s="126">
        <v>1</v>
      </c>
      <c r="F7651" s="126" t="s">
        <v>5937</v>
      </c>
      <c r="G7651" s="126">
        <v>28.49</v>
      </c>
    </row>
    <row r="7652" spans="1:7" x14ac:dyDescent="0.25">
      <c r="A7652" s="126">
        <v>38828</v>
      </c>
      <c r="B7652" s="126" t="s">
        <v>5399</v>
      </c>
      <c r="C7652" s="126" t="s">
        <v>444</v>
      </c>
      <c r="D7652" s="126">
        <v>8520</v>
      </c>
      <c r="E7652" s="126">
        <v>1</v>
      </c>
      <c r="F7652" s="126" t="s">
        <v>6182</v>
      </c>
      <c r="G7652" s="126">
        <v>53.86</v>
      </c>
    </row>
    <row r="7653" spans="1:7" x14ac:dyDescent="0.25">
      <c r="A7653" s="126">
        <v>38828</v>
      </c>
      <c r="B7653" s="126" t="s">
        <v>5399</v>
      </c>
      <c r="C7653" s="126" t="s">
        <v>444</v>
      </c>
      <c r="D7653" s="126">
        <v>8520</v>
      </c>
      <c r="E7653" s="126">
        <v>1</v>
      </c>
      <c r="F7653" s="126" t="s">
        <v>6182</v>
      </c>
      <c r="G7653" s="126">
        <v>53.86</v>
      </c>
    </row>
    <row r="7654" spans="1:7" x14ac:dyDescent="0.25">
      <c r="A7654" s="126">
        <v>40618</v>
      </c>
      <c r="B7654" s="126" t="s">
        <v>6875</v>
      </c>
      <c r="C7654" s="126" t="s">
        <v>444</v>
      </c>
      <c r="D7654" s="126">
        <v>458</v>
      </c>
      <c r="E7654" s="126">
        <v>24</v>
      </c>
      <c r="F7654" s="126" t="s">
        <v>5984</v>
      </c>
      <c r="G7654" s="126">
        <v>3.3</v>
      </c>
    </row>
    <row r="7655" spans="1:7" x14ac:dyDescent="0.25">
      <c r="A7655" s="126">
        <v>40618</v>
      </c>
      <c r="B7655" s="126" t="s">
        <v>6875</v>
      </c>
      <c r="C7655" s="126" t="s">
        <v>444</v>
      </c>
      <c r="D7655" s="126">
        <v>458</v>
      </c>
      <c r="E7655" s="126">
        <v>24</v>
      </c>
      <c r="F7655" s="126" t="s">
        <v>5984</v>
      </c>
      <c r="G7655" s="126">
        <v>3.3</v>
      </c>
    </row>
    <row r="7656" spans="1:7" x14ac:dyDescent="0.25">
      <c r="A7656" s="126">
        <v>39939</v>
      </c>
      <c r="B7656" s="126" t="s">
        <v>5679</v>
      </c>
      <c r="C7656" s="126" t="s">
        <v>443</v>
      </c>
      <c r="D7656" s="126">
        <v>473</v>
      </c>
      <c r="E7656" s="126">
        <v>24</v>
      </c>
      <c r="F7656" s="126" t="s">
        <v>6656</v>
      </c>
      <c r="G7656" s="126">
        <v>4.29</v>
      </c>
    </row>
    <row r="7657" spans="1:7" x14ac:dyDescent="0.25">
      <c r="A7657" s="126">
        <v>39939</v>
      </c>
      <c r="B7657" s="126" t="s">
        <v>5679</v>
      </c>
      <c r="C7657" s="126" t="s">
        <v>443</v>
      </c>
      <c r="D7657" s="126">
        <v>473</v>
      </c>
      <c r="E7657" s="126">
        <v>24</v>
      </c>
      <c r="F7657" s="126" t="s">
        <v>6656</v>
      </c>
      <c r="G7657" s="126">
        <v>4.29</v>
      </c>
    </row>
    <row r="7658" spans="1:7" x14ac:dyDescent="0.25">
      <c r="A7658" s="126">
        <v>40622</v>
      </c>
      <c r="B7658" s="126" t="s">
        <v>6876</v>
      </c>
      <c r="C7658" s="126" t="s">
        <v>444</v>
      </c>
      <c r="D7658" s="126">
        <v>2130</v>
      </c>
      <c r="E7658" s="126">
        <v>4</v>
      </c>
      <c r="F7658" s="126" t="s">
        <v>5984</v>
      </c>
      <c r="G7658" s="126">
        <v>14</v>
      </c>
    </row>
    <row r="7659" spans="1:7" x14ac:dyDescent="0.25">
      <c r="A7659" s="126">
        <v>40622</v>
      </c>
      <c r="B7659" s="126" t="s">
        <v>6876</v>
      </c>
      <c r="C7659" s="126" t="s">
        <v>444</v>
      </c>
      <c r="D7659" s="126">
        <v>2130</v>
      </c>
      <c r="E7659" s="126">
        <v>4</v>
      </c>
      <c r="F7659" s="126" t="s">
        <v>5984</v>
      </c>
      <c r="G7659" s="126">
        <v>14</v>
      </c>
    </row>
    <row r="7660" spans="1:7" x14ac:dyDescent="0.25">
      <c r="A7660" s="126">
        <v>39092</v>
      </c>
      <c r="B7660" s="126" t="s">
        <v>5430</v>
      </c>
      <c r="C7660" s="126" t="s">
        <v>443</v>
      </c>
      <c r="D7660" s="126">
        <v>473</v>
      </c>
      <c r="E7660" s="126">
        <v>24</v>
      </c>
      <c r="F7660" s="126" t="s">
        <v>6449</v>
      </c>
      <c r="G7660" s="126">
        <v>5.15</v>
      </c>
    </row>
    <row r="7661" spans="1:7" x14ac:dyDescent="0.25">
      <c r="A7661" s="126">
        <v>39092</v>
      </c>
      <c r="B7661" s="126" t="s">
        <v>5430</v>
      </c>
      <c r="C7661" s="126" t="s">
        <v>443</v>
      </c>
      <c r="D7661" s="126">
        <v>473</v>
      </c>
      <c r="E7661" s="126">
        <v>24</v>
      </c>
      <c r="F7661" s="126" t="s">
        <v>6449</v>
      </c>
      <c r="G7661" s="126">
        <v>5.15</v>
      </c>
    </row>
    <row r="7662" spans="1:7" x14ac:dyDescent="0.25">
      <c r="A7662" s="126">
        <v>39573</v>
      </c>
      <c r="B7662" s="126" t="s">
        <v>5602</v>
      </c>
      <c r="C7662" s="126" t="s">
        <v>442</v>
      </c>
      <c r="D7662" s="126">
        <v>250</v>
      </c>
      <c r="E7662" s="126">
        <v>24</v>
      </c>
      <c r="F7662" s="126" t="s">
        <v>5954</v>
      </c>
      <c r="G7662" s="126">
        <v>5.45</v>
      </c>
    </row>
    <row r="7663" spans="1:7" x14ac:dyDescent="0.25">
      <c r="A7663" s="126">
        <v>39105</v>
      </c>
      <c r="B7663" s="126" t="s">
        <v>5592</v>
      </c>
      <c r="C7663" s="126" t="s">
        <v>443</v>
      </c>
      <c r="D7663" s="126">
        <v>355</v>
      </c>
      <c r="E7663" s="126">
        <v>24</v>
      </c>
      <c r="F7663" s="126" t="s">
        <v>6449</v>
      </c>
      <c r="G7663" s="126">
        <v>3.65</v>
      </c>
    </row>
    <row r="7664" spans="1:7" x14ac:dyDescent="0.25">
      <c r="A7664" s="126">
        <v>39105</v>
      </c>
      <c r="B7664" s="126" t="s">
        <v>5592</v>
      </c>
      <c r="C7664" s="126" t="s">
        <v>443</v>
      </c>
      <c r="D7664" s="126">
        <v>355</v>
      </c>
      <c r="E7664" s="126">
        <v>24</v>
      </c>
      <c r="F7664" s="126" t="s">
        <v>6449</v>
      </c>
      <c r="G7664" s="126">
        <v>3.65</v>
      </c>
    </row>
    <row r="7665" spans="1:7" x14ac:dyDescent="0.25">
      <c r="A7665" s="126">
        <v>39069</v>
      </c>
      <c r="B7665" s="126" t="s">
        <v>238</v>
      </c>
      <c r="C7665" s="126" t="s">
        <v>442</v>
      </c>
      <c r="D7665" s="126">
        <v>1500</v>
      </c>
      <c r="E7665" s="126">
        <v>6</v>
      </c>
      <c r="F7665" s="126" t="s">
        <v>5999</v>
      </c>
      <c r="G7665" s="126">
        <v>30.99</v>
      </c>
    </row>
    <row r="7666" spans="1:7" x14ac:dyDescent="0.25">
      <c r="A7666" s="126">
        <v>40954</v>
      </c>
      <c r="B7666" s="126" t="s">
        <v>6877</v>
      </c>
      <c r="C7666" s="126" t="s">
        <v>441</v>
      </c>
      <c r="D7666" s="126">
        <v>750</v>
      </c>
      <c r="E7666" s="126">
        <v>12</v>
      </c>
      <c r="F7666" s="126" t="s">
        <v>5773</v>
      </c>
      <c r="G7666" s="126">
        <v>84.99</v>
      </c>
    </row>
    <row r="7667" spans="1:7" x14ac:dyDescent="0.25">
      <c r="A7667" s="126">
        <v>41179</v>
      </c>
      <c r="B7667" s="126" t="s">
        <v>6878</v>
      </c>
      <c r="C7667" s="126" t="s">
        <v>443</v>
      </c>
      <c r="D7667" s="126">
        <v>473</v>
      </c>
      <c r="E7667" s="126">
        <v>24</v>
      </c>
      <c r="F7667" s="126" t="s">
        <v>6777</v>
      </c>
      <c r="G7667" s="126">
        <v>3.95</v>
      </c>
    </row>
    <row r="7668" spans="1:7" x14ac:dyDescent="0.25">
      <c r="A7668" s="126">
        <v>41179</v>
      </c>
      <c r="B7668" s="126" t="s">
        <v>6878</v>
      </c>
      <c r="C7668" s="126" t="s">
        <v>443</v>
      </c>
      <c r="D7668" s="126">
        <v>473</v>
      </c>
      <c r="E7668" s="126">
        <v>24</v>
      </c>
      <c r="F7668" s="126" t="s">
        <v>6777</v>
      </c>
      <c r="G7668" s="126">
        <v>3.95</v>
      </c>
    </row>
    <row r="7669" spans="1:7" x14ac:dyDescent="0.25">
      <c r="A7669" s="126">
        <v>41176</v>
      </c>
      <c r="B7669" s="126" t="s">
        <v>6879</v>
      </c>
      <c r="C7669" s="126" t="s">
        <v>443</v>
      </c>
      <c r="D7669" s="126">
        <v>473</v>
      </c>
      <c r="E7669" s="126">
        <v>24</v>
      </c>
      <c r="F7669" s="126" t="s">
        <v>6777</v>
      </c>
      <c r="G7669" s="126">
        <v>3.69</v>
      </c>
    </row>
    <row r="7670" spans="1:7" x14ac:dyDescent="0.25">
      <c r="A7670" s="126">
        <v>41176</v>
      </c>
      <c r="B7670" s="126" t="s">
        <v>6879</v>
      </c>
      <c r="C7670" s="126" t="s">
        <v>443</v>
      </c>
      <c r="D7670" s="126">
        <v>473</v>
      </c>
      <c r="E7670" s="126">
        <v>24</v>
      </c>
      <c r="F7670" s="126" t="s">
        <v>6777</v>
      </c>
      <c r="G7670" s="126">
        <v>3.69</v>
      </c>
    </row>
    <row r="7671" spans="1:7" x14ac:dyDescent="0.25">
      <c r="A7671" s="126">
        <v>41247</v>
      </c>
      <c r="B7671" s="126" t="s">
        <v>6880</v>
      </c>
      <c r="C7671" s="126" t="s">
        <v>443</v>
      </c>
      <c r="D7671" s="126">
        <v>2838</v>
      </c>
      <c r="E7671" s="126">
        <v>4</v>
      </c>
      <c r="F7671" s="126" t="s">
        <v>5937</v>
      </c>
      <c r="G7671" s="126">
        <v>16.989999999999998</v>
      </c>
    </row>
    <row r="7672" spans="1:7" x14ac:dyDescent="0.25">
      <c r="A7672" s="126">
        <v>41248</v>
      </c>
      <c r="B7672" s="126" t="s">
        <v>6881</v>
      </c>
      <c r="C7672" s="126" t="s">
        <v>443</v>
      </c>
      <c r="D7672" s="126">
        <v>473</v>
      </c>
      <c r="E7672" s="126">
        <v>24</v>
      </c>
      <c r="F7672" s="126" t="s">
        <v>6535</v>
      </c>
      <c r="G7672" s="126">
        <v>4.99</v>
      </c>
    </row>
    <row r="7673" spans="1:7" x14ac:dyDescent="0.25">
      <c r="A7673" s="126">
        <v>41248</v>
      </c>
      <c r="B7673" s="126" t="s">
        <v>6881</v>
      </c>
      <c r="C7673" s="126" t="s">
        <v>443</v>
      </c>
      <c r="D7673" s="126">
        <v>473</v>
      </c>
      <c r="E7673" s="126">
        <v>24</v>
      </c>
      <c r="F7673" s="126" t="s">
        <v>6535</v>
      </c>
      <c r="G7673" s="126">
        <v>4.99</v>
      </c>
    </row>
    <row r="7674" spans="1:7" x14ac:dyDescent="0.25">
      <c r="A7674" s="126">
        <v>38654</v>
      </c>
      <c r="B7674" s="126" t="s">
        <v>5368</v>
      </c>
      <c r="C7674" s="126" t="s">
        <v>441</v>
      </c>
      <c r="D7674" s="126">
        <v>750</v>
      </c>
      <c r="E7674" s="126">
        <v>6</v>
      </c>
      <c r="F7674" s="126" t="s">
        <v>6139</v>
      </c>
      <c r="G7674" s="126">
        <v>34.99</v>
      </c>
    </row>
    <row r="7675" spans="1:7" x14ac:dyDescent="0.25">
      <c r="A7675" s="126">
        <v>40330</v>
      </c>
      <c r="B7675" s="126" t="s">
        <v>6882</v>
      </c>
      <c r="C7675" s="126" t="s">
        <v>443</v>
      </c>
      <c r="D7675" s="126">
        <v>473</v>
      </c>
      <c r="E7675" s="126">
        <v>24</v>
      </c>
      <c r="F7675" s="126" t="s">
        <v>6203</v>
      </c>
      <c r="G7675" s="126">
        <v>3.48</v>
      </c>
    </row>
    <row r="7676" spans="1:7" x14ac:dyDescent="0.25">
      <c r="A7676" s="126">
        <v>40330</v>
      </c>
      <c r="B7676" s="126" t="s">
        <v>6882</v>
      </c>
      <c r="C7676" s="126" t="s">
        <v>443</v>
      </c>
      <c r="D7676" s="126">
        <v>473</v>
      </c>
      <c r="E7676" s="126">
        <v>24</v>
      </c>
      <c r="F7676" s="126" t="s">
        <v>6203</v>
      </c>
      <c r="G7676" s="126">
        <v>3.48</v>
      </c>
    </row>
    <row r="7677" spans="1:7" x14ac:dyDescent="0.25">
      <c r="A7677" s="126">
        <v>40333</v>
      </c>
      <c r="B7677" s="126" t="s">
        <v>6883</v>
      </c>
      <c r="C7677" s="126" t="s">
        <v>443</v>
      </c>
      <c r="D7677" s="126">
        <v>473</v>
      </c>
      <c r="E7677" s="126">
        <v>24</v>
      </c>
      <c r="F7677" s="126" t="s">
        <v>5984</v>
      </c>
      <c r="G7677" s="126">
        <v>3.59</v>
      </c>
    </row>
    <row r="7678" spans="1:7" x14ac:dyDescent="0.25">
      <c r="A7678" s="126">
        <v>40333</v>
      </c>
      <c r="B7678" s="126" t="s">
        <v>6883</v>
      </c>
      <c r="C7678" s="126" t="s">
        <v>443</v>
      </c>
      <c r="D7678" s="126">
        <v>473</v>
      </c>
      <c r="E7678" s="126">
        <v>24</v>
      </c>
      <c r="F7678" s="126" t="s">
        <v>5984</v>
      </c>
      <c r="G7678" s="126">
        <v>3.59</v>
      </c>
    </row>
    <row r="7679" spans="1:7" x14ac:dyDescent="0.25">
      <c r="A7679" s="126">
        <v>40335</v>
      </c>
      <c r="B7679" s="126" t="s">
        <v>6884</v>
      </c>
      <c r="C7679" s="126" t="s">
        <v>443</v>
      </c>
      <c r="D7679" s="126">
        <v>5325</v>
      </c>
      <c r="E7679" s="126">
        <v>1</v>
      </c>
      <c r="F7679" s="126" t="s">
        <v>6189</v>
      </c>
      <c r="G7679" s="126">
        <v>24.99</v>
      </c>
    </row>
    <row r="7680" spans="1:7" x14ac:dyDescent="0.25">
      <c r="A7680" s="126">
        <v>40335</v>
      </c>
      <c r="B7680" s="126" t="s">
        <v>6884</v>
      </c>
      <c r="C7680" s="126" t="s">
        <v>443</v>
      </c>
      <c r="D7680" s="126">
        <v>5325</v>
      </c>
      <c r="E7680" s="126">
        <v>1</v>
      </c>
      <c r="F7680" s="126" t="s">
        <v>6189</v>
      </c>
      <c r="G7680" s="126">
        <v>24.99</v>
      </c>
    </row>
    <row r="7681" spans="1:7" x14ac:dyDescent="0.25">
      <c r="A7681" s="126">
        <v>41515</v>
      </c>
      <c r="B7681" s="126" t="s">
        <v>6885</v>
      </c>
      <c r="C7681" s="126" t="s">
        <v>441</v>
      </c>
      <c r="D7681" s="126">
        <v>750</v>
      </c>
      <c r="E7681" s="126">
        <v>12</v>
      </c>
      <c r="F7681" s="126" t="s">
        <v>5771</v>
      </c>
      <c r="G7681" s="126">
        <v>31.99</v>
      </c>
    </row>
    <row r="7682" spans="1:7" x14ac:dyDescent="0.25">
      <c r="A7682" s="126">
        <v>38692</v>
      </c>
      <c r="B7682" s="126" t="s">
        <v>5377</v>
      </c>
      <c r="C7682" s="126" t="s">
        <v>441</v>
      </c>
      <c r="D7682" s="126">
        <v>750</v>
      </c>
      <c r="E7682" s="126">
        <v>6</v>
      </c>
      <c r="F7682" s="126" t="s">
        <v>5899</v>
      </c>
      <c r="G7682" s="126">
        <v>29.99</v>
      </c>
    </row>
    <row r="7683" spans="1:7" x14ac:dyDescent="0.25">
      <c r="A7683" s="126">
        <v>39883</v>
      </c>
      <c r="B7683" s="126" t="s">
        <v>5580</v>
      </c>
      <c r="C7683" s="126" t="s">
        <v>443</v>
      </c>
      <c r="D7683" s="126">
        <v>473</v>
      </c>
      <c r="E7683" s="126">
        <v>24</v>
      </c>
      <c r="F7683" s="126" t="s">
        <v>6180</v>
      </c>
      <c r="G7683" s="126">
        <v>3.58</v>
      </c>
    </row>
    <row r="7684" spans="1:7" x14ac:dyDescent="0.25">
      <c r="A7684" s="126">
        <v>39883</v>
      </c>
      <c r="B7684" s="126" t="s">
        <v>5580</v>
      </c>
      <c r="C7684" s="126" t="s">
        <v>443</v>
      </c>
      <c r="D7684" s="126">
        <v>473</v>
      </c>
      <c r="E7684" s="126">
        <v>24</v>
      </c>
      <c r="F7684" s="126" t="s">
        <v>6180</v>
      </c>
      <c r="G7684" s="126">
        <v>3.58</v>
      </c>
    </row>
    <row r="7685" spans="1:7" x14ac:dyDescent="0.25">
      <c r="A7685" s="126">
        <v>39884</v>
      </c>
      <c r="B7685" s="126" t="s">
        <v>5581</v>
      </c>
      <c r="C7685" s="126" t="s">
        <v>443</v>
      </c>
      <c r="D7685" s="126">
        <v>473</v>
      </c>
      <c r="E7685" s="126">
        <v>24</v>
      </c>
      <c r="F7685" s="126" t="s">
        <v>6180</v>
      </c>
      <c r="G7685" s="126">
        <v>3.88</v>
      </c>
    </row>
    <row r="7686" spans="1:7" x14ac:dyDescent="0.25">
      <c r="A7686" s="126">
        <v>39884</v>
      </c>
      <c r="B7686" s="126" t="s">
        <v>5581</v>
      </c>
      <c r="C7686" s="126" t="s">
        <v>443</v>
      </c>
      <c r="D7686" s="126">
        <v>473</v>
      </c>
      <c r="E7686" s="126">
        <v>24</v>
      </c>
      <c r="F7686" s="126" t="s">
        <v>6180</v>
      </c>
      <c r="G7686" s="126">
        <v>3.88</v>
      </c>
    </row>
    <row r="7687" spans="1:7" x14ac:dyDescent="0.25">
      <c r="A7687" s="126">
        <v>39888</v>
      </c>
      <c r="B7687" s="126" t="s">
        <v>5583</v>
      </c>
      <c r="C7687" s="126" t="s">
        <v>442</v>
      </c>
      <c r="D7687" s="126">
        <v>750</v>
      </c>
      <c r="E7687" s="126">
        <v>12</v>
      </c>
      <c r="F7687" s="126" t="s">
        <v>5946</v>
      </c>
      <c r="G7687" s="126">
        <v>13.99</v>
      </c>
    </row>
    <row r="7688" spans="1:7" x14ac:dyDescent="0.25">
      <c r="A7688" s="126">
        <v>39887</v>
      </c>
      <c r="B7688" s="126" t="s">
        <v>6886</v>
      </c>
      <c r="C7688" s="126" t="s">
        <v>443</v>
      </c>
      <c r="D7688" s="126">
        <v>473</v>
      </c>
      <c r="E7688" s="126">
        <v>12</v>
      </c>
      <c r="F7688" s="126" t="s">
        <v>6180</v>
      </c>
      <c r="G7688" s="126">
        <v>3.48</v>
      </c>
    </row>
    <row r="7689" spans="1:7" x14ac:dyDescent="0.25">
      <c r="A7689" s="126">
        <v>39887</v>
      </c>
      <c r="B7689" s="126" t="s">
        <v>6886</v>
      </c>
      <c r="C7689" s="126" t="s">
        <v>443</v>
      </c>
      <c r="D7689" s="126">
        <v>473</v>
      </c>
      <c r="E7689" s="126">
        <v>12</v>
      </c>
      <c r="F7689" s="126" t="s">
        <v>6180</v>
      </c>
      <c r="G7689" s="126">
        <v>3.48</v>
      </c>
    </row>
    <row r="7690" spans="1:7" x14ac:dyDescent="0.25">
      <c r="A7690" s="126">
        <v>39371</v>
      </c>
      <c r="B7690" s="126" t="s">
        <v>5464</v>
      </c>
      <c r="C7690" s="126" t="s">
        <v>442</v>
      </c>
      <c r="D7690" s="126">
        <v>750</v>
      </c>
      <c r="E7690" s="126">
        <v>12</v>
      </c>
      <c r="F7690" s="126" t="s">
        <v>6298</v>
      </c>
      <c r="G7690" s="126">
        <v>17.989999999999998</v>
      </c>
    </row>
    <row r="7691" spans="1:7" x14ac:dyDescent="0.25">
      <c r="A7691" s="126">
        <v>39373</v>
      </c>
      <c r="B7691" s="126" t="s">
        <v>5465</v>
      </c>
      <c r="C7691" s="126" t="s">
        <v>442</v>
      </c>
      <c r="D7691" s="126">
        <v>750</v>
      </c>
      <c r="E7691" s="126">
        <v>12</v>
      </c>
      <c r="F7691" s="126" t="s">
        <v>6298</v>
      </c>
      <c r="G7691" s="126">
        <v>17.989999999999998</v>
      </c>
    </row>
    <row r="7692" spans="1:7" x14ac:dyDescent="0.25">
      <c r="A7692" s="126">
        <v>39892</v>
      </c>
      <c r="B7692" s="126" t="s">
        <v>5678</v>
      </c>
      <c r="C7692" s="126" t="s">
        <v>443</v>
      </c>
      <c r="D7692" s="126">
        <v>2130</v>
      </c>
      <c r="E7692" s="126">
        <v>4</v>
      </c>
      <c r="F7692" s="126" t="s">
        <v>6887</v>
      </c>
      <c r="G7692" s="126">
        <v>12.87</v>
      </c>
    </row>
    <row r="7693" spans="1:7" x14ac:dyDescent="0.25">
      <c r="A7693" s="126">
        <v>39892</v>
      </c>
      <c r="B7693" s="126" t="s">
        <v>5678</v>
      </c>
      <c r="C7693" s="126" t="s">
        <v>443</v>
      </c>
      <c r="D7693" s="126">
        <v>2130</v>
      </c>
      <c r="E7693" s="126">
        <v>4</v>
      </c>
      <c r="F7693" s="126" t="s">
        <v>6887</v>
      </c>
      <c r="G7693" s="126">
        <v>12.87</v>
      </c>
    </row>
    <row r="7694" spans="1:7" x14ac:dyDescent="0.25">
      <c r="A7694" s="126">
        <v>38662</v>
      </c>
      <c r="B7694" s="126" t="s">
        <v>1966</v>
      </c>
      <c r="C7694" s="126" t="s">
        <v>441</v>
      </c>
      <c r="D7694" s="126">
        <v>1140</v>
      </c>
      <c r="E7694" s="126">
        <v>6</v>
      </c>
      <c r="F7694" s="126" t="s">
        <v>5946</v>
      </c>
      <c r="G7694" s="126">
        <v>44.99</v>
      </c>
    </row>
    <row r="7695" spans="1:7" x14ac:dyDescent="0.25">
      <c r="A7695" s="126">
        <v>39767</v>
      </c>
      <c r="B7695" s="126" t="s">
        <v>3057</v>
      </c>
      <c r="C7695" s="126" t="s">
        <v>441</v>
      </c>
      <c r="D7695" s="126">
        <v>375</v>
      </c>
      <c r="E7695" s="126">
        <v>12</v>
      </c>
      <c r="F7695" s="126" t="s">
        <v>5771</v>
      </c>
      <c r="G7695" s="126">
        <v>23.99</v>
      </c>
    </row>
    <row r="7696" spans="1:7" x14ac:dyDescent="0.25">
      <c r="A7696" s="126">
        <v>41317</v>
      </c>
      <c r="B7696" s="126" t="s">
        <v>72</v>
      </c>
      <c r="C7696" s="126" t="s">
        <v>442</v>
      </c>
      <c r="D7696" s="126">
        <v>1500</v>
      </c>
      <c r="E7696" s="126">
        <v>6</v>
      </c>
      <c r="F7696" s="126" t="s">
        <v>5788</v>
      </c>
      <c r="G7696" s="126">
        <v>19.989999999999998</v>
      </c>
    </row>
    <row r="7697" spans="1:7" x14ac:dyDescent="0.25">
      <c r="A7697" s="126">
        <v>41319</v>
      </c>
      <c r="B7697" s="126" t="s">
        <v>886</v>
      </c>
      <c r="C7697" s="126" t="s">
        <v>442</v>
      </c>
      <c r="D7697" s="126">
        <v>1500</v>
      </c>
      <c r="E7697" s="126">
        <v>6</v>
      </c>
      <c r="F7697" s="126" t="s">
        <v>5788</v>
      </c>
      <c r="G7697" s="126">
        <v>19.989999999999998</v>
      </c>
    </row>
    <row r="7698" spans="1:7" x14ac:dyDescent="0.25">
      <c r="A7698" s="126">
        <v>38920</v>
      </c>
      <c r="B7698" s="126" t="s">
        <v>5407</v>
      </c>
      <c r="C7698" s="126" t="s">
        <v>442</v>
      </c>
      <c r="D7698" s="126">
        <v>750</v>
      </c>
      <c r="E7698" s="126">
        <v>6</v>
      </c>
      <c r="F7698" s="126" t="s">
        <v>5844</v>
      </c>
      <c r="G7698" s="126">
        <v>17.989999999999998</v>
      </c>
    </row>
    <row r="7699" spans="1:7" x14ac:dyDescent="0.25">
      <c r="A7699" s="126">
        <v>39605</v>
      </c>
      <c r="B7699" s="126" t="s">
        <v>5584</v>
      </c>
      <c r="C7699" s="126" t="s">
        <v>443</v>
      </c>
      <c r="D7699" s="126">
        <v>330</v>
      </c>
      <c r="E7699" s="126">
        <v>24</v>
      </c>
      <c r="F7699" s="126" t="s">
        <v>5877</v>
      </c>
      <c r="G7699" s="126">
        <v>5.5</v>
      </c>
    </row>
    <row r="7700" spans="1:7" x14ac:dyDescent="0.25">
      <c r="A7700" s="126">
        <v>39605</v>
      </c>
      <c r="B7700" s="126" t="s">
        <v>5584</v>
      </c>
      <c r="C7700" s="126" t="s">
        <v>443</v>
      </c>
      <c r="D7700" s="126">
        <v>330</v>
      </c>
      <c r="E7700" s="126">
        <v>24</v>
      </c>
      <c r="F7700" s="126" t="s">
        <v>5877</v>
      </c>
      <c r="G7700" s="126">
        <v>5.5</v>
      </c>
    </row>
    <row r="7701" spans="1:7" x14ac:dyDescent="0.25">
      <c r="A7701" s="126">
        <v>39698</v>
      </c>
      <c r="B7701" s="126" t="s">
        <v>5585</v>
      </c>
      <c r="C7701" s="126" t="s">
        <v>443</v>
      </c>
      <c r="D7701" s="126">
        <v>473</v>
      </c>
      <c r="E7701" s="126">
        <v>24</v>
      </c>
      <c r="F7701" s="126" t="s">
        <v>6535</v>
      </c>
      <c r="G7701" s="126">
        <v>4.49</v>
      </c>
    </row>
    <row r="7702" spans="1:7" x14ac:dyDescent="0.25">
      <c r="A7702" s="126">
        <v>39698</v>
      </c>
      <c r="B7702" s="126" t="s">
        <v>5585</v>
      </c>
      <c r="C7702" s="126" t="s">
        <v>443</v>
      </c>
      <c r="D7702" s="126">
        <v>473</v>
      </c>
      <c r="E7702" s="126">
        <v>24</v>
      </c>
      <c r="F7702" s="126" t="s">
        <v>6535</v>
      </c>
      <c r="G7702" s="126">
        <v>4.49</v>
      </c>
    </row>
    <row r="7703" spans="1:7" x14ac:dyDescent="0.25">
      <c r="A7703" s="126">
        <v>39996</v>
      </c>
      <c r="B7703" s="126" t="s">
        <v>5682</v>
      </c>
      <c r="C7703" s="126" t="s">
        <v>442</v>
      </c>
      <c r="D7703" s="126">
        <v>750</v>
      </c>
      <c r="E7703" s="126">
        <v>12</v>
      </c>
      <c r="F7703" s="126" t="s">
        <v>6298</v>
      </c>
      <c r="G7703" s="126">
        <v>23.99</v>
      </c>
    </row>
    <row r="7704" spans="1:7" x14ac:dyDescent="0.25">
      <c r="A7704" s="126">
        <v>39999</v>
      </c>
      <c r="B7704" s="126" t="s">
        <v>5683</v>
      </c>
      <c r="C7704" s="126" t="s">
        <v>442</v>
      </c>
      <c r="D7704" s="126">
        <v>750</v>
      </c>
      <c r="E7704" s="126">
        <v>12</v>
      </c>
      <c r="F7704" s="126" t="s">
        <v>6298</v>
      </c>
      <c r="G7704" s="126">
        <v>14.99</v>
      </c>
    </row>
    <row r="7705" spans="1:7" x14ac:dyDescent="0.25">
      <c r="A7705" s="126">
        <v>39616</v>
      </c>
      <c r="B7705" s="126" t="s">
        <v>5588</v>
      </c>
      <c r="C7705" s="126" t="s">
        <v>443</v>
      </c>
      <c r="D7705" s="126">
        <v>473</v>
      </c>
      <c r="E7705" s="126">
        <v>24</v>
      </c>
      <c r="F7705" s="126" t="s">
        <v>6413</v>
      </c>
      <c r="G7705" s="126">
        <v>3.59</v>
      </c>
    </row>
    <row r="7706" spans="1:7" x14ac:dyDescent="0.25">
      <c r="A7706" s="126">
        <v>39616</v>
      </c>
      <c r="B7706" s="126" t="s">
        <v>5588</v>
      </c>
      <c r="C7706" s="126" t="s">
        <v>443</v>
      </c>
      <c r="D7706" s="126">
        <v>473</v>
      </c>
      <c r="E7706" s="126">
        <v>24</v>
      </c>
      <c r="F7706" s="126" t="s">
        <v>6413</v>
      </c>
      <c r="G7706" s="126">
        <v>3.59</v>
      </c>
    </row>
    <row r="7707" spans="1:7" x14ac:dyDescent="0.25">
      <c r="A7707" s="126">
        <v>39617</v>
      </c>
      <c r="B7707" s="126" t="s">
        <v>5589</v>
      </c>
      <c r="C7707" s="126" t="s">
        <v>443</v>
      </c>
      <c r="D7707" s="126">
        <v>4260</v>
      </c>
      <c r="E7707" s="126">
        <v>2</v>
      </c>
      <c r="F7707" s="126" t="s">
        <v>6413</v>
      </c>
      <c r="G7707" s="126">
        <v>23.99</v>
      </c>
    </row>
    <row r="7708" spans="1:7" x14ac:dyDescent="0.25">
      <c r="A7708" s="126">
        <v>39617</v>
      </c>
      <c r="B7708" s="126" t="s">
        <v>5589</v>
      </c>
      <c r="C7708" s="126" t="s">
        <v>443</v>
      </c>
      <c r="D7708" s="126">
        <v>4260</v>
      </c>
      <c r="E7708" s="126">
        <v>2</v>
      </c>
      <c r="F7708" s="126" t="s">
        <v>6413</v>
      </c>
      <c r="G7708" s="126">
        <v>23.99</v>
      </c>
    </row>
    <row r="7709" spans="1:7" x14ac:dyDescent="0.25">
      <c r="A7709" s="126">
        <v>40001</v>
      </c>
      <c r="B7709" s="126" t="s">
        <v>5684</v>
      </c>
      <c r="C7709" s="126" t="s">
        <v>442</v>
      </c>
      <c r="D7709" s="126">
        <v>750</v>
      </c>
      <c r="E7709" s="126">
        <v>12</v>
      </c>
      <c r="F7709" s="126" t="s">
        <v>6298</v>
      </c>
      <c r="G7709" s="126">
        <v>14.99</v>
      </c>
    </row>
    <row r="7710" spans="1:7" x14ac:dyDescent="0.25">
      <c r="A7710" s="126">
        <v>39336</v>
      </c>
      <c r="B7710" s="126" t="s">
        <v>2214</v>
      </c>
      <c r="C7710" s="126" t="s">
        <v>444</v>
      </c>
      <c r="D7710" s="126">
        <v>4260</v>
      </c>
      <c r="E7710" s="126">
        <v>1</v>
      </c>
      <c r="F7710" s="126" t="s">
        <v>6195</v>
      </c>
      <c r="G7710" s="126">
        <v>14.67</v>
      </c>
    </row>
    <row r="7711" spans="1:7" x14ac:dyDescent="0.25">
      <c r="A7711" s="126">
        <v>40488</v>
      </c>
      <c r="B7711" s="126" t="s">
        <v>6888</v>
      </c>
      <c r="C7711" s="126" t="s">
        <v>442</v>
      </c>
      <c r="D7711" s="126">
        <v>750</v>
      </c>
      <c r="E7711" s="126">
        <v>12</v>
      </c>
      <c r="F7711" s="126" t="s">
        <v>5946</v>
      </c>
      <c r="G7711" s="126">
        <v>19.989999999999998</v>
      </c>
    </row>
    <row r="7712" spans="1:7" x14ac:dyDescent="0.25">
      <c r="A7712" s="126">
        <v>39007</v>
      </c>
      <c r="B7712" s="126" t="s">
        <v>5414</v>
      </c>
      <c r="C7712" s="126" t="s">
        <v>442</v>
      </c>
      <c r="D7712" s="126">
        <v>750</v>
      </c>
      <c r="E7712" s="126">
        <v>6</v>
      </c>
      <c r="F7712" s="126" t="s">
        <v>6316</v>
      </c>
      <c r="G7712" s="126">
        <v>16.989999999999998</v>
      </c>
    </row>
    <row r="7713" spans="1:7" x14ac:dyDescent="0.25">
      <c r="A7713" s="126">
        <v>38651</v>
      </c>
      <c r="B7713" s="126" t="s">
        <v>6889</v>
      </c>
      <c r="C7713" s="126" t="s">
        <v>441</v>
      </c>
      <c r="D7713" s="126">
        <v>750</v>
      </c>
      <c r="E7713" s="126">
        <v>6</v>
      </c>
      <c r="F7713" s="126" t="s">
        <v>6139</v>
      </c>
      <c r="G7713" s="126">
        <v>28.99</v>
      </c>
    </row>
    <row r="7714" spans="1:7" x14ac:dyDescent="0.25">
      <c r="A7714" s="126">
        <v>39239</v>
      </c>
      <c r="B7714" s="126" t="s">
        <v>5453</v>
      </c>
      <c r="C7714" s="126" t="s">
        <v>443</v>
      </c>
      <c r="D7714" s="126">
        <v>473</v>
      </c>
      <c r="E7714" s="126">
        <v>24</v>
      </c>
      <c r="F7714" s="126" t="s">
        <v>6182</v>
      </c>
      <c r="G7714" s="126">
        <v>3.13</v>
      </c>
    </row>
    <row r="7715" spans="1:7" x14ac:dyDescent="0.25">
      <c r="A7715" s="126">
        <v>39239</v>
      </c>
      <c r="B7715" s="126" t="s">
        <v>5453</v>
      </c>
      <c r="C7715" s="126" t="s">
        <v>443</v>
      </c>
      <c r="D7715" s="126">
        <v>473</v>
      </c>
      <c r="E7715" s="126">
        <v>24</v>
      </c>
      <c r="F7715" s="126" t="s">
        <v>6182</v>
      </c>
      <c r="G7715" s="126">
        <v>3.13</v>
      </c>
    </row>
    <row r="7716" spans="1:7" x14ac:dyDescent="0.25">
      <c r="A7716" s="126">
        <v>39255</v>
      </c>
      <c r="B7716" s="126" t="s">
        <v>5454</v>
      </c>
      <c r="C7716" s="126" t="s">
        <v>443</v>
      </c>
      <c r="D7716" s="126">
        <v>2130</v>
      </c>
      <c r="E7716" s="126">
        <v>4</v>
      </c>
      <c r="F7716" s="126" t="s">
        <v>6182</v>
      </c>
      <c r="G7716" s="126">
        <v>14.34</v>
      </c>
    </row>
    <row r="7717" spans="1:7" x14ac:dyDescent="0.25">
      <c r="A7717" s="126">
        <v>39255</v>
      </c>
      <c r="B7717" s="126" t="s">
        <v>5454</v>
      </c>
      <c r="C7717" s="126" t="s">
        <v>443</v>
      </c>
      <c r="D7717" s="126">
        <v>2130</v>
      </c>
      <c r="E7717" s="126">
        <v>4</v>
      </c>
      <c r="F7717" s="126" t="s">
        <v>6182</v>
      </c>
      <c r="G7717" s="126">
        <v>14.34</v>
      </c>
    </row>
    <row r="7718" spans="1:7" x14ac:dyDescent="0.25">
      <c r="A7718" s="126">
        <v>39647</v>
      </c>
      <c r="B7718" s="126" t="s">
        <v>5555</v>
      </c>
      <c r="C7718" s="126" t="s">
        <v>443</v>
      </c>
      <c r="D7718" s="126">
        <v>375</v>
      </c>
      <c r="E7718" s="126">
        <v>12</v>
      </c>
      <c r="F7718" s="126" t="s">
        <v>6449</v>
      </c>
      <c r="G7718" s="126">
        <v>7.78</v>
      </c>
    </row>
    <row r="7719" spans="1:7" x14ac:dyDescent="0.25">
      <c r="A7719" s="126">
        <v>39647</v>
      </c>
      <c r="B7719" s="126" t="s">
        <v>5555</v>
      </c>
      <c r="C7719" s="126" t="s">
        <v>443</v>
      </c>
      <c r="D7719" s="126">
        <v>375</v>
      </c>
      <c r="E7719" s="126">
        <v>12</v>
      </c>
      <c r="F7719" s="126" t="s">
        <v>6449</v>
      </c>
      <c r="G7719" s="126">
        <v>7.78</v>
      </c>
    </row>
    <row r="7720" spans="1:7" x14ac:dyDescent="0.25">
      <c r="A7720" s="126">
        <v>41223</v>
      </c>
      <c r="B7720" s="126" t="s">
        <v>6890</v>
      </c>
      <c r="C7720" s="126" t="s">
        <v>442</v>
      </c>
      <c r="D7720" s="126">
        <v>750</v>
      </c>
      <c r="E7720" s="126">
        <v>6</v>
      </c>
      <c r="F7720" s="126" t="s">
        <v>5771</v>
      </c>
      <c r="G7720" s="126">
        <v>44.99</v>
      </c>
    </row>
    <row r="7721" spans="1:7" x14ac:dyDescent="0.25">
      <c r="A7721" s="126">
        <v>38840</v>
      </c>
      <c r="B7721" s="126" t="s">
        <v>5401</v>
      </c>
      <c r="C7721" s="126" t="s">
        <v>444</v>
      </c>
      <c r="D7721" s="126">
        <v>4260</v>
      </c>
      <c r="E7721" s="126">
        <v>2</v>
      </c>
      <c r="F7721" s="126" t="s">
        <v>6195</v>
      </c>
      <c r="G7721" s="126">
        <v>28.99</v>
      </c>
    </row>
    <row r="7722" spans="1:7" x14ac:dyDescent="0.25">
      <c r="A7722" s="126">
        <v>40831</v>
      </c>
      <c r="B7722" s="126" t="s">
        <v>6891</v>
      </c>
      <c r="C7722" s="126" t="s">
        <v>442</v>
      </c>
      <c r="D7722" s="126">
        <v>750</v>
      </c>
      <c r="E7722" s="126">
        <v>12</v>
      </c>
      <c r="F7722" s="126" t="s">
        <v>5899</v>
      </c>
      <c r="G7722" s="126">
        <v>15.99</v>
      </c>
    </row>
    <row r="7723" spans="1:7" x14ac:dyDescent="0.25">
      <c r="A7723" s="126">
        <v>39298</v>
      </c>
      <c r="B7723" s="126" t="s">
        <v>6892</v>
      </c>
      <c r="C7723" s="126" t="s">
        <v>443</v>
      </c>
      <c r="D7723" s="126">
        <v>1980</v>
      </c>
      <c r="E7723" s="126">
        <v>4</v>
      </c>
      <c r="F7723" s="126" t="s">
        <v>6182</v>
      </c>
      <c r="G7723" s="126">
        <v>13.39</v>
      </c>
    </row>
    <row r="7724" spans="1:7" x14ac:dyDescent="0.25">
      <c r="A7724" s="126">
        <v>39298</v>
      </c>
      <c r="B7724" s="126" t="s">
        <v>6892</v>
      </c>
      <c r="C7724" s="126" t="s">
        <v>443</v>
      </c>
      <c r="D7724" s="126">
        <v>1980</v>
      </c>
      <c r="E7724" s="126">
        <v>4</v>
      </c>
      <c r="F7724" s="126" t="s">
        <v>6182</v>
      </c>
      <c r="G7724" s="126">
        <v>13.39</v>
      </c>
    </row>
    <row r="7725" spans="1:7" x14ac:dyDescent="0.25">
      <c r="A7725" s="126">
        <v>39299</v>
      </c>
      <c r="B7725" s="126" t="s">
        <v>5456</v>
      </c>
      <c r="C7725" s="126" t="s">
        <v>443</v>
      </c>
      <c r="D7725" s="126">
        <v>473</v>
      </c>
      <c r="E7725" s="126">
        <v>24</v>
      </c>
      <c r="F7725" s="126" t="s">
        <v>6638</v>
      </c>
      <c r="G7725" s="126">
        <v>3.99</v>
      </c>
    </row>
    <row r="7726" spans="1:7" x14ac:dyDescent="0.25">
      <c r="A7726" s="126">
        <v>39299</v>
      </c>
      <c r="B7726" s="126" t="s">
        <v>5456</v>
      </c>
      <c r="C7726" s="126" t="s">
        <v>443</v>
      </c>
      <c r="D7726" s="126">
        <v>473</v>
      </c>
      <c r="E7726" s="126">
        <v>24</v>
      </c>
      <c r="F7726" s="126" t="s">
        <v>6638</v>
      </c>
      <c r="G7726" s="126">
        <v>3.99</v>
      </c>
    </row>
    <row r="7727" spans="1:7" x14ac:dyDescent="0.25">
      <c r="A7727" s="126">
        <v>40082</v>
      </c>
      <c r="B7727" s="126" t="s">
        <v>6893</v>
      </c>
      <c r="C7727" s="126" t="s">
        <v>444</v>
      </c>
      <c r="D7727" s="126">
        <v>355</v>
      </c>
      <c r="E7727" s="126">
        <v>24</v>
      </c>
      <c r="F7727" s="126" t="s">
        <v>6653</v>
      </c>
      <c r="G7727" s="126">
        <v>3.39</v>
      </c>
    </row>
    <row r="7728" spans="1:7" x14ac:dyDescent="0.25">
      <c r="A7728" s="126">
        <v>39916</v>
      </c>
      <c r="B7728" s="126" t="s">
        <v>5685</v>
      </c>
      <c r="C7728" s="126" t="s">
        <v>443</v>
      </c>
      <c r="D7728" s="126">
        <v>473</v>
      </c>
      <c r="E7728" s="126">
        <v>24</v>
      </c>
      <c r="F7728" s="126" t="s">
        <v>6615</v>
      </c>
      <c r="G7728" s="126">
        <v>4.3</v>
      </c>
    </row>
    <row r="7729" spans="1:7" x14ac:dyDescent="0.25">
      <c r="A7729" s="126">
        <v>39916</v>
      </c>
      <c r="B7729" s="126" t="s">
        <v>5685</v>
      </c>
      <c r="C7729" s="126" t="s">
        <v>443</v>
      </c>
      <c r="D7729" s="126">
        <v>473</v>
      </c>
      <c r="E7729" s="126">
        <v>24</v>
      </c>
      <c r="F7729" s="126" t="s">
        <v>6615</v>
      </c>
      <c r="G7729" s="126">
        <v>4.3</v>
      </c>
    </row>
    <row r="7730" spans="1:7" x14ac:dyDescent="0.25">
      <c r="A7730" s="126">
        <v>40952</v>
      </c>
      <c r="B7730" s="126" t="s">
        <v>6894</v>
      </c>
      <c r="C7730" s="126" t="s">
        <v>444</v>
      </c>
      <c r="D7730" s="126">
        <v>2000</v>
      </c>
      <c r="E7730" s="126">
        <v>8</v>
      </c>
      <c r="F7730" s="126" t="s">
        <v>6203</v>
      </c>
      <c r="G7730" s="126">
        <v>9.99</v>
      </c>
    </row>
    <row r="7731" spans="1:7" x14ac:dyDescent="0.25">
      <c r="A7731" s="126">
        <v>40952</v>
      </c>
      <c r="B7731" s="126" t="s">
        <v>6894</v>
      </c>
      <c r="C7731" s="126" t="s">
        <v>444</v>
      </c>
      <c r="D7731" s="126">
        <v>2000</v>
      </c>
      <c r="E7731" s="126">
        <v>8</v>
      </c>
      <c r="F7731" s="126" t="s">
        <v>6203</v>
      </c>
      <c r="G7731" s="126">
        <v>9.99</v>
      </c>
    </row>
    <row r="7732" spans="1:7" x14ac:dyDescent="0.25">
      <c r="A7732" s="126">
        <v>40955</v>
      </c>
      <c r="B7732" s="126" t="s">
        <v>6895</v>
      </c>
      <c r="C7732" s="126" t="s">
        <v>443</v>
      </c>
      <c r="D7732" s="126">
        <v>3784</v>
      </c>
      <c r="E7732" s="126">
        <v>3</v>
      </c>
      <c r="F7732" s="126" t="s">
        <v>6529</v>
      </c>
      <c r="G7732" s="126">
        <v>28</v>
      </c>
    </row>
    <row r="7733" spans="1:7" x14ac:dyDescent="0.25">
      <c r="A7733" s="126">
        <v>40955</v>
      </c>
      <c r="B7733" s="126" t="s">
        <v>6895</v>
      </c>
      <c r="C7733" s="126" t="s">
        <v>443</v>
      </c>
      <c r="D7733" s="126">
        <v>3784</v>
      </c>
      <c r="E7733" s="126">
        <v>3</v>
      </c>
      <c r="F7733" s="126" t="s">
        <v>6529</v>
      </c>
      <c r="G7733" s="126">
        <v>28</v>
      </c>
    </row>
    <row r="7734" spans="1:7" x14ac:dyDescent="0.25">
      <c r="A7734" s="126">
        <v>40956</v>
      </c>
      <c r="B7734" s="126" t="s">
        <v>6896</v>
      </c>
      <c r="C7734" s="126" t="s">
        <v>443</v>
      </c>
      <c r="D7734" s="126">
        <v>3784</v>
      </c>
      <c r="E7734" s="126">
        <v>3</v>
      </c>
      <c r="F7734" s="126" t="s">
        <v>6529</v>
      </c>
      <c r="G7734" s="126">
        <v>29</v>
      </c>
    </row>
    <row r="7735" spans="1:7" x14ac:dyDescent="0.25">
      <c r="A7735" s="126">
        <v>40956</v>
      </c>
      <c r="B7735" s="126" t="s">
        <v>6896</v>
      </c>
      <c r="C7735" s="126" t="s">
        <v>443</v>
      </c>
      <c r="D7735" s="126">
        <v>3784</v>
      </c>
      <c r="E7735" s="126">
        <v>3</v>
      </c>
      <c r="F7735" s="126" t="s">
        <v>6529</v>
      </c>
      <c r="G7735" s="126">
        <v>29</v>
      </c>
    </row>
    <row r="7736" spans="1:7" x14ac:dyDescent="0.25">
      <c r="A7736" s="126">
        <v>38589</v>
      </c>
      <c r="B7736" s="126" t="s">
        <v>5352</v>
      </c>
      <c r="C7736" s="126" t="s">
        <v>443</v>
      </c>
      <c r="D7736" s="126">
        <v>375</v>
      </c>
      <c r="E7736" s="126">
        <v>12</v>
      </c>
      <c r="F7736" s="126" t="s">
        <v>6413</v>
      </c>
      <c r="G7736" s="126">
        <v>10.86</v>
      </c>
    </row>
    <row r="7737" spans="1:7" x14ac:dyDescent="0.25">
      <c r="A7737" s="126">
        <v>38589</v>
      </c>
      <c r="B7737" s="126" t="s">
        <v>5352</v>
      </c>
      <c r="C7737" s="126" t="s">
        <v>443</v>
      </c>
      <c r="D7737" s="126">
        <v>375</v>
      </c>
      <c r="E7737" s="126">
        <v>12</v>
      </c>
      <c r="F7737" s="126" t="s">
        <v>6413</v>
      </c>
      <c r="G7737" s="126">
        <v>10.86</v>
      </c>
    </row>
    <row r="7738" spans="1:7" x14ac:dyDescent="0.25">
      <c r="A7738" s="126">
        <v>38590</v>
      </c>
      <c r="B7738" s="126" t="s">
        <v>5353</v>
      </c>
      <c r="C7738" s="126" t="s">
        <v>443</v>
      </c>
      <c r="D7738" s="126">
        <v>500</v>
      </c>
      <c r="E7738" s="126">
        <v>20</v>
      </c>
      <c r="F7738" s="126" t="s">
        <v>6413</v>
      </c>
      <c r="G7738" s="126">
        <v>6.58</v>
      </c>
    </row>
    <row r="7739" spans="1:7" x14ac:dyDescent="0.25">
      <c r="A7739" s="126">
        <v>38590</v>
      </c>
      <c r="B7739" s="126" t="s">
        <v>5353</v>
      </c>
      <c r="C7739" s="126" t="s">
        <v>443</v>
      </c>
      <c r="D7739" s="126">
        <v>500</v>
      </c>
      <c r="E7739" s="126">
        <v>20</v>
      </c>
      <c r="F7739" s="126" t="s">
        <v>6413</v>
      </c>
      <c r="G7739" s="126">
        <v>6.58</v>
      </c>
    </row>
    <row r="7740" spans="1:7" x14ac:dyDescent="0.25">
      <c r="A7740" s="126">
        <v>39302</v>
      </c>
      <c r="B7740" s="126" t="s">
        <v>6897</v>
      </c>
      <c r="C7740" s="126" t="s">
        <v>441</v>
      </c>
      <c r="D7740" s="126">
        <v>750</v>
      </c>
      <c r="E7740" s="126">
        <v>6</v>
      </c>
      <c r="F7740" s="126" t="s">
        <v>5779</v>
      </c>
      <c r="G7740" s="126">
        <v>85.07</v>
      </c>
    </row>
    <row r="7741" spans="1:7" x14ac:dyDescent="0.25">
      <c r="A7741" s="126">
        <v>40616</v>
      </c>
      <c r="B7741" s="126" t="s">
        <v>6898</v>
      </c>
      <c r="C7741" s="126" t="s">
        <v>444</v>
      </c>
      <c r="D7741" s="126">
        <v>2046</v>
      </c>
      <c r="E7741" s="126">
        <v>4</v>
      </c>
      <c r="F7741" s="126" t="s">
        <v>5984</v>
      </c>
      <c r="G7741" s="126">
        <v>13.98</v>
      </c>
    </row>
    <row r="7742" spans="1:7" x14ac:dyDescent="0.25">
      <c r="A7742" s="126">
        <v>40616</v>
      </c>
      <c r="B7742" s="126" t="s">
        <v>6898</v>
      </c>
      <c r="C7742" s="126" t="s">
        <v>444</v>
      </c>
      <c r="D7742" s="126">
        <v>2046</v>
      </c>
      <c r="E7742" s="126">
        <v>4</v>
      </c>
      <c r="F7742" s="126" t="s">
        <v>5984</v>
      </c>
      <c r="G7742" s="126">
        <v>13.98</v>
      </c>
    </row>
    <row r="7743" spans="1:7" x14ac:dyDescent="0.25">
      <c r="A7743" s="126">
        <v>40619</v>
      </c>
      <c r="B7743" s="126" t="s">
        <v>6899</v>
      </c>
      <c r="C7743" s="126" t="s">
        <v>444</v>
      </c>
      <c r="D7743" s="126">
        <v>2046</v>
      </c>
      <c r="E7743" s="126">
        <v>4</v>
      </c>
      <c r="F7743" s="126" t="s">
        <v>5984</v>
      </c>
      <c r="G7743" s="126">
        <v>13.98</v>
      </c>
    </row>
    <row r="7744" spans="1:7" x14ac:dyDescent="0.25">
      <c r="A7744" s="126">
        <v>40619</v>
      </c>
      <c r="B7744" s="126" t="s">
        <v>6899</v>
      </c>
      <c r="C7744" s="126" t="s">
        <v>444</v>
      </c>
      <c r="D7744" s="126">
        <v>2046</v>
      </c>
      <c r="E7744" s="126">
        <v>4</v>
      </c>
      <c r="F7744" s="126" t="s">
        <v>5984</v>
      </c>
      <c r="G7744" s="126">
        <v>13.98</v>
      </c>
    </row>
    <row r="7745" spans="1:7" x14ac:dyDescent="0.25">
      <c r="A7745" s="126">
        <v>38838</v>
      </c>
      <c r="B7745" s="126" t="s">
        <v>5400</v>
      </c>
      <c r="C7745" s="126" t="s">
        <v>443</v>
      </c>
      <c r="D7745" s="126">
        <v>473</v>
      </c>
      <c r="E7745" s="126">
        <v>24</v>
      </c>
      <c r="F7745" s="126" t="s">
        <v>6413</v>
      </c>
      <c r="G7745" s="126">
        <v>3.49</v>
      </c>
    </row>
    <row r="7746" spans="1:7" x14ac:dyDescent="0.25">
      <c r="A7746" s="126">
        <v>38838</v>
      </c>
      <c r="B7746" s="126" t="s">
        <v>5400</v>
      </c>
      <c r="C7746" s="126" t="s">
        <v>443</v>
      </c>
      <c r="D7746" s="126">
        <v>473</v>
      </c>
      <c r="E7746" s="126">
        <v>24</v>
      </c>
      <c r="F7746" s="126" t="s">
        <v>6413</v>
      </c>
      <c r="G7746" s="126">
        <v>3.49</v>
      </c>
    </row>
    <row r="7747" spans="1:7" x14ac:dyDescent="0.25">
      <c r="A7747" s="126">
        <v>38859</v>
      </c>
      <c r="B7747" s="126" t="s">
        <v>5402</v>
      </c>
      <c r="C7747" s="126" t="s">
        <v>443</v>
      </c>
      <c r="D7747" s="126">
        <v>473</v>
      </c>
      <c r="E7747" s="126">
        <v>24</v>
      </c>
      <c r="F7747" s="126" t="s">
        <v>6413</v>
      </c>
      <c r="G7747" s="126">
        <v>4.25</v>
      </c>
    </row>
    <row r="7748" spans="1:7" x14ac:dyDescent="0.25">
      <c r="A7748" s="126">
        <v>38859</v>
      </c>
      <c r="B7748" s="126" t="s">
        <v>5402</v>
      </c>
      <c r="C7748" s="126" t="s">
        <v>443</v>
      </c>
      <c r="D7748" s="126">
        <v>473</v>
      </c>
      <c r="E7748" s="126">
        <v>24</v>
      </c>
      <c r="F7748" s="126" t="s">
        <v>6413</v>
      </c>
      <c r="G7748" s="126">
        <v>4.25</v>
      </c>
    </row>
    <row r="7749" spans="1:7" x14ac:dyDescent="0.25">
      <c r="A7749" s="126">
        <v>39941</v>
      </c>
      <c r="B7749" s="126" t="s">
        <v>5680</v>
      </c>
      <c r="C7749" s="126" t="s">
        <v>443</v>
      </c>
      <c r="D7749" s="126">
        <v>473</v>
      </c>
      <c r="E7749" s="126">
        <v>24</v>
      </c>
      <c r="F7749" s="126" t="s">
        <v>6656</v>
      </c>
      <c r="G7749" s="126">
        <v>3.49</v>
      </c>
    </row>
    <row r="7750" spans="1:7" x14ac:dyDescent="0.25">
      <c r="A7750" s="126">
        <v>39941</v>
      </c>
      <c r="B7750" s="126" t="s">
        <v>5680</v>
      </c>
      <c r="C7750" s="126" t="s">
        <v>443</v>
      </c>
      <c r="D7750" s="126">
        <v>473</v>
      </c>
      <c r="E7750" s="126">
        <v>24</v>
      </c>
      <c r="F7750" s="126" t="s">
        <v>6656</v>
      </c>
      <c r="G7750" s="126">
        <v>3.49</v>
      </c>
    </row>
    <row r="7751" spans="1:7" x14ac:dyDescent="0.25">
      <c r="A7751" s="126">
        <v>39942</v>
      </c>
      <c r="B7751" s="126" t="s">
        <v>5596</v>
      </c>
      <c r="C7751" s="126" t="s">
        <v>442</v>
      </c>
      <c r="D7751" s="126">
        <v>750</v>
      </c>
      <c r="E7751" s="126">
        <v>12</v>
      </c>
      <c r="F7751" s="126" t="s">
        <v>5946</v>
      </c>
      <c r="G7751" s="126">
        <v>13.99</v>
      </c>
    </row>
    <row r="7752" spans="1:7" x14ac:dyDescent="0.25">
      <c r="A7752" s="126">
        <v>39303</v>
      </c>
      <c r="B7752" s="126" t="s">
        <v>5597</v>
      </c>
      <c r="C7752" s="126" t="s">
        <v>443</v>
      </c>
      <c r="D7752" s="126">
        <v>3784</v>
      </c>
      <c r="E7752" s="126">
        <v>3</v>
      </c>
      <c r="F7752" s="126" t="s">
        <v>6195</v>
      </c>
      <c r="G7752" s="126">
        <v>27</v>
      </c>
    </row>
    <row r="7753" spans="1:7" x14ac:dyDescent="0.25">
      <c r="A7753" s="126">
        <v>39303</v>
      </c>
      <c r="B7753" s="126" t="s">
        <v>5597</v>
      </c>
      <c r="C7753" s="126" t="s">
        <v>443</v>
      </c>
      <c r="D7753" s="126">
        <v>3784</v>
      </c>
      <c r="E7753" s="126">
        <v>3</v>
      </c>
      <c r="F7753" s="126" t="s">
        <v>6195</v>
      </c>
      <c r="G7753" s="126">
        <v>27</v>
      </c>
    </row>
    <row r="7754" spans="1:7" x14ac:dyDescent="0.25">
      <c r="A7754" s="126">
        <v>39304</v>
      </c>
      <c r="B7754" s="126" t="s">
        <v>5598</v>
      </c>
      <c r="C7754" s="126" t="s">
        <v>443</v>
      </c>
      <c r="D7754" s="126">
        <v>4260</v>
      </c>
      <c r="E7754" s="126">
        <v>1</v>
      </c>
      <c r="F7754" s="126" t="s">
        <v>6195</v>
      </c>
      <c r="G7754" s="126">
        <v>26.99</v>
      </c>
    </row>
    <row r="7755" spans="1:7" x14ac:dyDescent="0.25">
      <c r="A7755" s="126">
        <v>39304</v>
      </c>
      <c r="B7755" s="126" t="s">
        <v>5598</v>
      </c>
      <c r="C7755" s="126" t="s">
        <v>443</v>
      </c>
      <c r="D7755" s="126">
        <v>4260</v>
      </c>
      <c r="E7755" s="126">
        <v>1</v>
      </c>
      <c r="F7755" s="126" t="s">
        <v>6195</v>
      </c>
      <c r="G7755" s="126">
        <v>26.99</v>
      </c>
    </row>
    <row r="7756" spans="1:7" x14ac:dyDescent="0.25">
      <c r="A7756" s="126">
        <v>39717</v>
      </c>
      <c r="B7756" s="126" t="s">
        <v>5599</v>
      </c>
      <c r="C7756" s="126" t="s">
        <v>441</v>
      </c>
      <c r="D7756" s="126">
        <v>720</v>
      </c>
      <c r="E7756" s="126">
        <v>8</v>
      </c>
      <c r="F7756" s="126" t="s">
        <v>6394</v>
      </c>
      <c r="G7756" s="126">
        <v>249.99</v>
      </c>
    </row>
    <row r="7757" spans="1:7" x14ac:dyDescent="0.25">
      <c r="A7757" s="126">
        <v>40596</v>
      </c>
      <c r="B7757" s="126" t="s">
        <v>6901</v>
      </c>
      <c r="C7757" s="126" t="s">
        <v>443</v>
      </c>
      <c r="D7757" s="126">
        <v>473</v>
      </c>
      <c r="E7757" s="126">
        <v>24</v>
      </c>
      <c r="F7757" s="126" t="s">
        <v>6535</v>
      </c>
      <c r="G7757" s="126">
        <v>4.29</v>
      </c>
    </row>
    <row r="7758" spans="1:7" x14ac:dyDescent="0.25">
      <c r="A7758" s="126">
        <v>40596</v>
      </c>
      <c r="B7758" s="126" t="s">
        <v>6901</v>
      </c>
      <c r="C7758" s="126" t="s">
        <v>443</v>
      </c>
      <c r="D7758" s="126">
        <v>473</v>
      </c>
      <c r="E7758" s="126">
        <v>24</v>
      </c>
      <c r="F7758" s="126" t="s">
        <v>6535</v>
      </c>
      <c r="G7758" s="126">
        <v>4.29</v>
      </c>
    </row>
    <row r="7759" spans="1:7" x14ac:dyDescent="0.25">
      <c r="A7759" s="126">
        <v>40601</v>
      </c>
      <c r="B7759" s="126" t="s">
        <v>6902</v>
      </c>
      <c r="C7759" s="126" t="s">
        <v>443</v>
      </c>
      <c r="D7759" s="126">
        <v>473</v>
      </c>
      <c r="E7759" s="126">
        <v>24</v>
      </c>
      <c r="F7759" s="126" t="s">
        <v>6535</v>
      </c>
      <c r="G7759" s="126">
        <v>4.6900000000000004</v>
      </c>
    </row>
    <row r="7760" spans="1:7" x14ac:dyDescent="0.25">
      <c r="A7760" s="126">
        <v>40601</v>
      </c>
      <c r="B7760" s="126" t="s">
        <v>6902</v>
      </c>
      <c r="C7760" s="126" t="s">
        <v>443</v>
      </c>
      <c r="D7760" s="126">
        <v>473</v>
      </c>
      <c r="E7760" s="126">
        <v>24</v>
      </c>
      <c r="F7760" s="126" t="s">
        <v>6535</v>
      </c>
      <c r="G7760" s="126">
        <v>4.6900000000000004</v>
      </c>
    </row>
    <row r="7761" spans="1:7" x14ac:dyDescent="0.25">
      <c r="A7761" s="126">
        <v>41127</v>
      </c>
      <c r="B7761" s="126" t="s">
        <v>6903</v>
      </c>
      <c r="C7761" s="126" t="s">
        <v>441</v>
      </c>
      <c r="D7761" s="126">
        <v>750</v>
      </c>
      <c r="E7761" s="126">
        <v>6</v>
      </c>
      <c r="F7761" s="126" t="s">
        <v>5996</v>
      </c>
      <c r="G7761" s="126">
        <v>54.99</v>
      </c>
    </row>
    <row r="7762" spans="1:7" x14ac:dyDescent="0.25">
      <c r="A7762" s="126">
        <v>41130</v>
      </c>
      <c r="B7762" s="126" t="s">
        <v>6905</v>
      </c>
      <c r="C7762" s="126" t="s">
        <v>441</v>
      </c>
      <c r="D7762" s="126">
        <v>750</v>
      </c>
      <c r="E7762" s="126">
        <v>6</v>
      </c>
      <c r="F7762" s="126" t="s">
        <v>5820</v>
      </c>
      <c r="G7762" s="126">
        <v>98.05</v>
      </c>
    </row>
    <row r="7763" spans="1:7" x14ac:dyDescent="0.25">
      <c r="A7763" s="126">
        <v>40523</v>
      </c>
      <c r="B7763" s="126" t="s">
        <v>6906</v>
      </c>
      <c r="C7763" s="126" t="s">
        <v>443</v>
      </c>
      <c r="D7763" s="126">
        <v>473</v>
      </c>
      <c r="E7763" s="126">
        <v>24</v>
      </c>
      <c r="F7763" s="126" t="s">
        <v>6449</v>
      </c>
      <c r="G7763" s="126">
        <v>6.23</v>
      </c>
    </row>
    <row r="7764" spans="1:7" x14ac:dyDescent="0.25">
      <c r="A7764" s="126">
        <v>40523</v>
      </c>
      <c r="B7764" s="126" t="s">
        <v>6906</v>
      </c>
      <c r="C7764" s="126" t="s">
        <v>443</v>
      </c>
      <c r="D7764" s="126">
        <v>473</v>
      </c>
      <c r="E7764" s="126">
        <v>24</v>
      </c>
      <c r="F7764" s="126" t="s">
        <v>6449</v>
      </c>
      <c r="G7764" s="126">
        <v>6.23</v>
      </c>
    </row>
    <row r="7765" spans="1:7" x14ac:dyDescent="0.25">
      <c r="A7765" s="126">
        <v>39103</v>
      </c>
      <c r="B7765" s="126" t="s">
        <v>5431</v>
      </c>
      <c r="C7765" s="126" t="s">
        <v>442</v>
      </c>
      <c r="D7765" s="126">
        <v>750</v>
      </c>
      <c r="E7765" s="126">
        <v>12</v>
      </c>
      <c r="F7765" s="126" t="s">
        <v>5965</v>
      </c>
      <c r="G7765" s="126">
        <v>59.99</v>
      </c>
    </row>
    <row r="7766" spans="1:7" x14ac:dyDescent="0.25">
      <c r="A7766" s="126">
        <v>40500</v>
      </c>
      <c r="B7766" s="126" t="s">
        <v>6907</v>
      </c>
      <c r="C7766" s="126" t="s">
        <v>442</v>
      </c>
      <c r="D7766" s="126">
        <v>750</v>
      </c>
      <c r="E7766" s="126">
        <v>12</v>
      </c>
      <c r="F7766" s="126" t="s">
        <v>5906</v>
      </c>
      <c r="G7766" s="126">
        <v>8.49</v>
      </c>
    </row>
    <row r="7767" spans="1:7" x14ac:dyDescent="0.25">
      <c r="A7767" s="126">
        <v>40506</v>
      </c>
      <c r="B7767" s="126" t="s">
        <v>6908</v>
      </c>
      <c r="C7767" s="126" t="s">
        <v>442</v>
      </c>
      <c r="D7767" s="126">
        <v>750</v>
      </c>
      <c r="E7767" s="126">
        <v>6</v>
      </c>
      <c r="F7767" s="126" t="s">
        <v>5892</v>
      </c>
      <c r="G7767" s="126">
        <v>18.98</v>
      </c>
    </row>
    <row r="7768" spans="1:7" x14ac:dyDescent="0.25">
      <c r="A7768" s="126">
        <v>40689</v>
      </c>
      <c r="B7768" s="126" t="s">
        <v>6909</v>
      </c>
      <c r="C7768" s="126" t="s">
        <v>443</v>
      </c>
      <c r="D7768" s="126">
        <v>650</v>
      </c>
      <c r="E7768" s="126">
        <v>12</v>
      </c>
      <c r="F7768" s="126" t="s">
        <v>6449</v>
      </c>
      <c r="G7768" s="126">
        <v>7.99</v>
      </c>
    </row>
    <row r="7769" spans="1:7" x14ac:dyDescent="0.25">
      <c r="A7769" s="126">
        <v>40689</v>
      </c>
      <c r="B7769" s="126" t="s">
        <v>6909</v>
      </c>
      <c r="C7769" s="126" t="s">
        <v>443</v>
      </c>
      <c r="D7769" s="126">
        <v>650</v>
      </c>
      <c r="E7769" s="126">
        <v>12</v>
      </c>
      <c r="F7769" s="126" t="s">
        <v>6449</v>
      </c>
      <c r="G7769" s="126">
        <v>7.99</v>
      </c>
    </row>
    <row r="7770" spans="1:7" x14ac:dyDescent="0.25">
      <c r="A7770" s="126">
        <v>40694</v>
      </c>
      <c r="B7770" s="126" t="s">
        <v>6910</v>
      </c>
      <c r="C7770" s="126" t="s">
        <v>443</v>
      </c>
      <c r="D7770" s="126">
        <v>473</v>
      </c>
      <c r="E7770" s="126">
        <v>24</v>
      </c>
      <c r="F7770" s="126" t="s">
        <v>6599</v>
      </c>
      <c r="G7770" s="126">
        <v>4.3</v>
      </c>
    </row>
    <row r="7771" spans="1:7" x14ac:dyDescent="0.25">
      <c r="A7771" s="126">
        <v>40694</v>
      </c>
      <c r="B7771" s="126" t="s">
        <v>6910</v>
      </c>
      <c r="C7771" s="126" t="s">
        <v>443</v>
      </c>
      <c r="D7771" s="126">
        <v>473</v>
      </c>
      <c r="E7771" s="126">
        <v>24</v>
      </c>
      <c r="F7771" s="126" t="s">
        <v>6599</v>
      </c>
      <c r="G7771" s="126">
        <v>4.3</v>
      </c>
    </row>
    <row r="7772" spans="1:7" x14ac:dyDescent="0.25">
      <c r="A7772" s="126">
        <v>39526</v>
      </c>
      <c r="B7772" s="126" t="s">
        <v>5600</v>
      </c>
      <c r="C7772" s="126" t="s">
        <v>443</v>
      </c>
      <c r="D7772" s="126">
        <v>473</v>
      </c>
      <c r="E7772" s="126">
        <v>24</v>
      </c>
      <c r="F7772" s="126" t="s">
        <v>5984</v>
      </c>
      <c r="G7772" s="126">
        <v>4.49</v>
      </c>
    </row>
    <row r="7773" spans="1:7" x14ac:dyDescent="0.25">
      <c r="A7773" s="126">
        <v>39526</v>
      </c>
      <c r="B7773" s="126" t="s">
        <v>5600</v>
      </c>
      <c r="C7773" s="126" t="s">
        <v>443</v>
      </c>
      <c r="D7773" s="126">
        <v>473</v>
      </c>
      <c r="E7773" s="126">
        <v>24</v>
      </c>
      <c r="F7773" s="126" t="s">
        <v>5984</v>
      </c>
      <c r="G7773" s="126">
        <v>4.49</v>
      </c>
    </row>
    <row r="7774" spans="1:7" x14ac:dyDescent="0.25">
      <c r="A7774" s="126">
        <v>39532</v>
      </c>
      <c r="B7774" s="126" t="s">
        <v>5601</v>
      </c>
      <c r="C7774" s="126" t="s">
        <v>443</v>
      </c>
      <c r="D7774" s="126">
        <v>473</v>
      </c>
      <c r="E7774" s="126">
        <v>24</v>
      </c>
      <c r="F7774" s="126" t="s">
        <v>5984</v>
      </c>
      <c r="G7774" s="126">
        <v>4.49</v>
      </c>
    </row>
    <row r="7775" spans="1:7" x14ac:dyDescent="0.25">
      <c r="A7775" s="126">
        <v>39532</v>
      </c>
      <c r="B7775" s="126" t="s">
        <v>5601</v>
      </c>
      <c r="C7775" s="126" t="s">
        <v>443</v>
      </c>
      <c r="D7775" s="126">
        <v>473</v>
      </c>
      <c r="E7775" s="126">
        <v>24</v>
      </c>
      <c r="F7775" s="126" t="s">
        <v>5984</v>
      </c>
      <c r="G7775" s="126">
        <v>4.49</v>
      </c>
    </row>
    <row r="7776" spans="1:7" x14ac:dyDescent="0.25">
      <c r="A7776" s="126">
        <v>40527</v>
      </c>
      <c r="B7776" s="126" t="s">
        <v>6911</v>
      </c>
      <c r="C7776" s="126" t="s">
        <v>443</v>
      </c>
      <c r="D7776" s="126">
        <v>473</v>
      </c>
      <c r="E7776" s="126">
        <v>24</v>
      </c>
      <c r="F7776" s="126" t="s">
        <v>6535</v>
      </c>
      <c r="G7776" s="126">
        <v>3.5</v>
      </c>
    </row>
    <row r="7777" spans="1:7" x14ac:dyDescent="0.25">
      <c r="A7777" s="126">
        <v>40527</v>
      </c>
      <c r="B7777" s="126" t="s">
        <v>6911</v>
      </c>
      <c r="C7777" s="126" t="s">
        <v>443</v>
      </c>
      <c r="D7777" s="126">
        <v>473</v>
      </c>
      <c r="E7777" s="126">
        <v>24</v>
      </c>
      <c r="F7777" s="126" t="s">
        <v>6535</v>
      </c>
      <c r="G7777" s="126">
        <v>3.5</v>
      </c>
    </row>
    <row r="7778" spans="1:7" x14ac:dyDescent="0.25">
      <c r="A7778" s="126">
        <v>39372</v>
      </c>
      <c r="B7778" s="126" t="s">
        <v>5566</v>
      </c>
      <c r="C7778" s="126" t="s">
        <v>443</v>
      </c>
      <c r="D7778" s="126">
        <v>473</v>
      </c>
      <c r="E7778" s="126">
        <v>24</v>
      </c>
      <c r="F7778" s="126" t="s">
        <v>6656</v>
      </c>
      <c r="G7778" s="126">
        <v>5.25</v>
      </c>
    </row>
    <row r="7779" spans="1:7" x14ac:dyDescent="0.25">
      <c r="A7779" s="126">
        <v>39372</v>
      </c>
      <c r="B7779" s="126" t="s">
        <v>5566</v>
      </c>
      <c r="C7779" s="126" t="s">
        <v>443</v>
      </c>
      <c r="D7779" s="126">
        <v>473</v>
      </c>
      <c r="E7779" s="126">
        <v>24</v>
      </c>
      <c r="F7779" s="126" t="s">
        <v>6656</v>
      </c>
      <c r="G7779" s="126">
        <v>5.25</v>
      </c>
    </row>
    <row r="7780" spans="1:7" x14ac:dyDescent="0.25">
      <c r="A7780" s="126">
        <v>40845</v>
      </c>
      <c r="B7780" s="126" t="s">
        <v>6912</v>
      </c>
      <c r="C7780" s="126" t="s">
        <v>442</v>
      </c>
      <c r="D7780" s="126">
        <v>3000</v>
      </c>
      <c r="E7780" s="126">
        <v>4</v>
      </c>
      <c r="F7780" s="126" t="s">
        <v>5844</v>
      </c>
      <c r="G7780" s="126">
        <v>59.99</v>
      </c>
    </row>
    <row r="7781" spans="1:7" x14ac:dyDescent="0.25">
      <c r="A7781" s="126">
        <v>38746</v>
      </c>
      <c r="B7781" s="126" t="s">
        <v>5385</v>
      </c>
      <c r="C7781" s="126" t="s">
        <v>443</v>
      </c>
      <c r="D7781" s="126">
        <v>4260</v>
      </c>
      <c r="E7781" s="126">
        <v>1</v>
      </c>
      <c r="F7781" s="126" t="s">
        <v>6179</v>
      </c>
      <c r="G7781" s="126">
        <v>25.29</v>
      </c>
    </row>
    <row r="7782" spans="1:7" x14ac:dyDescent="0.25">
      <c r="A7782" s="126">
        <v>38746</v>
      </c>
      <c r="B7782" s="126" t="s">
        <v>5385</v>
      </c>
      <c r="C7782" s="126" t="s">
        <v>443</v>
      </c>
      <c r="D7782" s="126">
        <v>4260</v>
      </c>
      <c r="E7782" s="126">
        <v>1</v>
      </c>
      <c r="F7782" s="126" t="s">
        <v>6179</v>
      </c>
      <c r="G7782" s="126">
        <v>25.29</v>
      </c>
    </row>
    <row r="7783" spans="1:7" x14ac:dyDescent="0.25">
      <c r="A7783" s="126">
        <v>40515</v>
      </c>
      <c r="B7783" s="126" t="s">
        <v>6913</v>
      </c>
      <c r="C7783" s="126" t="s">
        <v>442</v>
      </c>
      <c r="D7783" s="126">
        <v>750</v>
      </c>
      <c r="E7783" s="126">
        <v>12</v>
      </c>
      <c r="F7783" s="126" t="s">
        <v>5999</v>
      </c>
      <c r="G7783" s="126">
        <v>15.99</v>
      </c>
    </row>
    <row r="7784" spans="1:7" x14ac:dyDescent="0.25">
      <c r="A7784" s="126">
        <v>39370</v>
      </c>
      <c r="B7784" s="126" t="s">
        <v>5565</v>
      </c>
      <c r="C7784" s="126" t="s">
        <v>443</v>
      </c>
      <c r="D7784" s="126">
        <v>473</v>
      </c>
      <c r="E7784" s="126">
        <v>24</v>
      </c>
      <c r="F7784" s="126" t="s">
        <v>6656</v>
      </c>
      <c r="G7784" s="126">
        <v>4.1500000000000004</v>
      </c>
    </row>
    <row r="7785" spans="1:7" x14ac:dyDescent="0.25">
      <c r="A7785" s="126">
        <v>39370</v>
      </c>
      <c r="B7785" s="126" t="s">
        <v>5565</v>
      </c>
      <c r="C7785" s="126" t="s">
        <v>443</v>
      </c>
      <c r="D7785" s="126">
        <v>473</v>
      </c>
      <c r="E7785" s="126">
        <v>24</v>
      </c>
      <c r="F7785" s="126" t="s">
        <v>6656</v>
      </c>
      <c r="G7785" s="126">
        <v>4.1500000000000004</v>
      </c>
    </row>
    <row r="7786" spans="1:7" x14ac:dyDescent="0.25">
      <c r="A7786" s="126">
        <v>40846</v>
      </c>
      <c r="B7786" s="126" t="s">
        <v>6914</v>
      </c>
      <c r="C7786" s="126" t="s">
        <v>442</v>
      </c>
      <c r="D7786" s="126">
        <v>750</v>
      </c>
      <c r="E7786" s="126">
        <v>12</v>
      </c>
      <c r="F7786" s="126" t="s">
        <v>5957</v>
      </c>
      <c r="G7786" s="126">
        <v>11.99</v>
      </c>
    </row>
    <row r="7787" spans="1:7" x14ac:dyDescent="0.25">
      <c r="A7787" s="126">
        <v>39111</v>
      </c>
      <c r="B7787" s="126" t="s">
        <v>5433</v>
      </c>
      <c r="C7787" s="126" t="s">
        <v>444</v>
      </c>
      <c r="D7787" s="126">
        <v>355</v>
      </c>
      <c r="E7787" s="126">
        <v>24</v>
      </c>
      <c r="F7787" s="126" t="s">
        <v>6687</v>
      </c>
      <c r="G7787" s="126">
        <v>3.98</v>
      </c>
    </row>
    <row r="7788" spans="1:7" x14ac:dyDescent="0.25">
      <c r="A7788" s="126">
        <v>40225</v>
      </c>
      <c r="B7788" s="126" t="s">
        <v>6915</v>
      </c>
      <c r="C7788" s="126" t="s">
        <v>443</v>
      </c>
      <c r="D7788" s="126">
        <v>473</v>
      </c>
      <c r="E7788" s="126">
        <v>24</v>
      </c>
      <c r="F7788" s="126" t="s">
        <v>6578</v>
      </c>
      <c r="G7788" s="126">
        <v>4.24</v>
      </c>
    </row>
    <row r="7789" spans="1:7" x14ac:dyDescent="0.25">
      <c r="A7789" s="126">
        <v>40225</v>
      </c>
      <c r="B7789" s="126" t="s">
        <v>6915</v>
      </c>
      <c r="C7789" s="126" t="s">
        <v>443</v>
      </c>
      <c r="D7789" s="126">
        <v>473</v>
      </c>
      <c r="E7789" s="126">
        <v>24</v>
      </c>
      <c r="F7789" s="126" t="s">
        <v>6578</v>
      </c>
      <c r="G7789" s="126">
        <v>4.24</v>
      </c>
    </row>
    <row r="7790" spans="1:7" x14ac:dyDescent="0.25">
      <c r="A7790" s="126">
        <v>38864</v>
      </c>
      <c r="B7790" s="126" t="s">
        <v>5404</v>
      </c>
      <c r="C7790" s="126" t="s">
        <v>443</v>
      </c>
      <c r="D7790" s="126">
        <v>473</v>
      </c>
      <c r="E7790" s="126">
        <v>24</v>
      </c>
      <c r="F7790" s="126" t="s">
        <v>6413</v>
      </c>
      <c r="G7790" s="126">
        <v>3.99</v>
      </c>
    </row>
    <row r="7791" spans="1:7" x14ac:dyDescent="0.25">
      <c r="A7791" s="126">
        <v>38864</v>
      </c>
      <c r="B7791" s="126" t="s">
        <v>5404</v>
      </c>
      <c r="C7791" s="126" t="s">
        <v>443</v>
      </c>
      <c r="D7791" s="126">
        <v>473</v>
      </c>
      <c r="E7791" s="126">
        <v>24</v>
      </c>
      <c r="F7791" s="126" t="s">
        <v>6413</v>
      </c>
      <c r="G7791" s="126">
        <v>3.99</v>
      </c>
    </row>
    <row r="7792" spans="1:7" x14ac:dyDescent="0.25">
      <c r="A7792" s="126">
        <v>39319</v>
      </c>
      <c r="B7792" s="126" t="s">
        <v>5459</v>
      </c>
      <c r="C7792" s="126" t="s">
        <v>442</v>
      </c>
      <c r="D7792" s="126">
        <v>3000</v>
      </c>
      <c r="E7792" s="126">
        <v>4</v>
      </c>
      <c r="F7792" s="126" t="s">
        <v>5999</v>
      </c>
      <c r="G7792" s="126">
        <v>30.99</v>
      </c>
    </row>
    <row r="7793" spans="1:7" x14ac:dyDescent="0.25">
      <c r="A7793" s="126">
        <v>39551</v>
      </c>
      <c r="B7793" s="126" t="s">
        <v>5613</v>
      </c>
      <c r="C7793" s="126" t="s">
        <v>443</v>
      </c>
      <c r="D7793" s="126">
        <v>2840</v>
      </c>
      <c r="E7793" s="126">
        <v>3</v>
      </c>
      <c r="F7793" s="126" t="s">
        <v>6578</v>
      </c>
      <c r="G7793" s="126">
        <v>18.940000000000001</v>
      </c>
    </row>
    <row r="7794" spans="1:7" x14ac:dyDescent="0.25">
      <c r="A7794" s="126">
        <v>39551</v>
      </c>
      <c r="B7794" s="126" t="s">
        <v>5613</v>
      </c>
      <c r="C7794" s="126" t="s">
        <v>443</v>
      </c>
      <c r="D7794" s="126">
        <v>2840</v>
      </c>
      <c r="E7794" s="126">
        <v>3</v>
      </c>
      <c r="F7794" s="126" t="s">
        <v>6578</v>
      </c>
      <c r="G7794" s="126">
        <v>18.940000000000001</v>
      </c>
    </row>
    <row r="7795" spans="1:7" x14ac:dyDescent="0.25">
      <c r="A7795" s="126">
        <v>39125</v>
      </c>
      <c r="B7795" s="126" t="s">
        <v>5442</v>
      </c>
      <c r="C7795" s="126" t="s">
        <v>444</v>
      </c>
      <c r="D7795" s="126">
        <v>473</v>
      </c>
      <c r="E7795" s="126">
        <v>24</v>
      </c>
      <c r="F7795" s="126" t="s">
        <v>5946</v>
      </c>
      <c r="G7795" s="126">
        <v>4.1500000000000004</v>
      </c>
    </row>
    <row r="7796" spans="1:7" x14ac:dyDescent="0.25">
      <c r="A7796" s="126">
        <v>39557</v>
      </c>
      <c r="B7796" s="126" t="s">
        <v>5614</v>
      </c>
      <c r="C7796" s="126" t="s">
        <v>443</v>
      </c>
      <c r="D7796" s="126">
        <v>2840</v>
      </c>
      <c r="E7796" s="126">
        <v>3</v>
      </c>
      <c r="F7796" s="126" t="s">
        <v>6578</v>
      </c>
      <c r="G7796" s="126">
        <v>18.940000000000001</v>
      </c>
    </row>
    <row r="7797" spans="1:7" x14ac:dyDescent="0.25">
      <c r="A7797" s="126">
        <v>39557</v>
      </c>
      <c r="B7797" s="126" t="s">
        <v>5614</v>
      </c>
      <c r="C7797" s="126" t="s">
        <v>443</v>
      </c>
      <c r="D7797" s="126">
        <v>2840</v>
      </c>
      <c r="E7797" s="126">
        <v>3</v>
      </c>
      <c r="F7797" s="126" t="s">
        <v>6578</v>
      </c>
      <c r="G7797" s="126">
        <v>18.940000000000001</v>
      </c>
    </row>
    <row r="7798" spans="1:7" x14ac:dyDescent="0.25">
      <c r="A7798" s="126">
        <v>39559</v>
      </c>
      <c r="B7798" s="126" t="s">
        <v>5615</v>
      </c>
      <c r="C7798" s="126" t="s">
        <v>443</v>
      </c>
      <c r="D7798" s="126">
        <v>2840</v>
      </c>
      <c r="E7798" s="126">
        <v>3</v>
      </c>
      <c r="F7798" s="126" t="s">
        <v>6578</v>
      </c>
      <c r="G7798" s="126">
        <v>18.940000000000001</v>
      </c>
    </row>
    <row r="7799" spans="1:7" x14ac:dyDescent="0.25">
      <c r="A7799" s="126">
        <v>39559</v>
      </c>
      <c r="B7799" s="126" t="s">
        <v>5615</v>
      </c>
      <c r="C7799" s="126" t="s">
        <v>443</v>
      </c>
      <c r="D7799" s="126">
        <v>2840</v>
      </c>
      <c r="E7799" s="126">
        <v>3</v>
      </c>
      <c r="F7799" s="126" t="s">
        <v>6578</v>
      </c>
      <c r="G7799" s="126">
        <v>18.940000000000001</v>
      </c>
    </row>
    <row r="7800" spans="1:7" x14ac:dyDescent="0.25">
      <c r="A7800" s="126">
        <v>39562</v>
      </c>
      <c r="B7800" s="126" t="s">
        <v>5616</v>
      </c>
      <c r="C7800" s="126" t="s">
        <v>443</v>
      </c>
      <c r="D7800" s="126">
        <v>2840</v>
      </c>
      <c r="E7800" s="126">
        <v>3</v>
      </c>
      <c r="F7800" s="126" t="s">
        <v>6578</v>
      </c>
      <c r="G7800" s="126">
        <v>18.940000000000001</v>
      </c>
    </row>
    <row r="7801" spans="1:7" x14ac:dyDescent="0.25">
      <c r="A7801" s="126">
        <v>39562</v>
      </c>
      <c r="B7801" s="126" t="s">
        <v>5616</v>
      </c>
      <c r="C7801" s="126" t="s">
        <v>443</v>
      </c>
      <c r="D7801" s="126">
        <v>2840</v>
      </c>
      <c r="E7801" s="126">
        <v>3</v>
      </c>
      <c r="F7801" s="126" t="s">
        <v>6578</v>
      </c>
      <c r="G7801" s="126">
        <v>18.940000000000001</v>
      </c>
    </row>
    <row r="7802" spans="1:7" x14ac:dyDescent="0.25">
      <c r="A7802" s="126">
        <v>38568</v>
      </c>
      <c r="B7802" s="126" t="s">
        <v>5350</v>
      </c>
      <c r="C7802" s="126" t="s">
        <v>443</v>
      </c>
      <c r="D7802" s="126">
        <v>375</v>
      </c>
      <c r="E7802" s="126">
        <v>12</v>
      </c>
      <c r="F7802" s="126" t="s">
        <v>6413</v>
      </c>
      <c r="G7802" s="126">
        <v>9.64</v>
      </c>
    </row>
    <row r="7803" spans="1:7" x14ac:dyDescent="0.25">
      <c r="A7803" s="126">
        <v>38568</v>
      </c>
      <c r="B7803" s="126" t="s">
        <v>5350</v>
      </c>
      <c r="C7803" s="126" t="s">
        <v>443</v>
      </c>
      <c r="D7803" s="126">
        <v>375</v>
      </c>
      <c r="E7803" s="126">
        <v>12</v>
      </c>
      <c r="F7803" s="126" t="s">
        <v>6413</v>
      </c>
      <c r="G7803" s="126">
        <v>9.64</v>
      </c>
    </row>
    <row r="7804" spans="1:7" x14ac:dyDescent="0.25">
      <c r="A7804" s="126">
        <v>38569</v>
      </c>
      <c r="B7804" s="126" t="s">
        <v>5351</v>
      </c>
      <c r="C7804" s="126" t="s">
        <v>443</v>
      </c>
      <c r="D7804" s="126">
        <v>375</v>
      </c>
      <c r="E7804" s="126">
        <v>12</v>
      </c>
      <c r="F7804" s="126" t="s">
        <v>6413</v>
      </c>
      <c r="G7804" s="126">
        <v>10.86</v>
      </c>
    </row>
    <row r="7805" spans="1:7" x14ac:dyDescent="0.25">
      <c r="A7805" s="126">
        <v>38569</v>
      </c>
      <c r="B7805" s="126" t="s">
        <v>5351</v>
      </c>
      <c r="C7805" s="126" t="s">
        <v>443</v>
      </c>
      <c r="D7805" s="126">
        <v>375</v>
      </c>
      <c r="E7805" s="126">
        <v>12</v>
      </c>
      <c r="F7805" s="126" t="s">
        <v>6413</v>
      </c>
      <c r="G7805" s="126">
        <v>10.86</v>
      </c>
    </row>
    <row r="7806" spans="1:7" x14ac:dyDescent="0.25">
      <c r="A7806" s="126">
        <v>41111</v>
      </c>
      <c r="B7806" s="126" t="s">
        <v>6916</v>
      </c>
      <c r="C7806" s="126" t="s">
        <v>443</v>
      </c>
      <c r="D7806" s="126">
        <v>473</v>
      </c>
      <c r="E7806" s="126">
        <v>24</v>
      </c>
      <c r="F7806" s="126" t="s">
        <v>6678</v>
      </c>
      <c r="G7806" s="126">
        <v>3.99</v>
      </c>
    </row>
    <row r="7807" spans="1:7" x14ac:dyDescent="0.25">
      <c r="A7807" s="126">
        <v>41111</v>
      </c>
      <c r="B7807" s="126" t="s">
        <v>6916</v>
      </c>
      <c r="C7807" s="126" t="s">
        <v>443</v>
      </c>
      <c r="D7807" s="126">
        <v>473</v>
      </c>
      <c r="E7807" s="126">
        <v>24</v>
      </c>
      <c r="F7807" s="126" t="s">
        <v>6678</v>
      </c>
      <c r="G7807" s="126">
        <v>3.99</v>
      </c>
    </row>
    <row r="7808" spans="1:7" x14ac:dyDescent="0.25">
      <c r="A7808" s="126">
        <v>38968</v>
      </c>
      <c r="B7808" s="126" t="s">
        <v>5409</v>
      </c>
      <c r="C7808" s="126" t="s">
        <v>443</v>
      </c>
      <c r="D7808" s="126">
        <v>355</v>
      </c>
      <c r="E7808" s="126">
        <v>24</v>
      </c>
      <c r="F7808" s="126" t="s">
        <v>6578</v>
      </c>
      <c r="G7808" s="126">
        <v>2.74</v>
      </c>
    </row>
    <row r="7809" spans="1:7" x14ac:dyDescent="0.25">
      <c r="A7809" s="126">
        <v>38968</v>
      </c>
      <c r="B7809" s="126" t="s">
        <v>5409</v>
      </c>
      <c r="C7809" s="126" t="s">
        <v>443</v>
      </c>
      <c r="D7809" s="126">
        <v>355</v>
      </c>
      <c r="E7809" s="126">
        <v>24</v>
      </c>
      <c r="F7809" s="126" t="s">
        <v>6578</v>
      </c>
      <c r="G7809" s="126">
        <v>2.74</v>
      </c>
    </row>
    <row r="7810" spans="1:7" x14ac:dyDescent="0.25">
      <c r="A7810" s="126">
        <v>40163</v>
      </c>
      <c r="B7810" s="126" t="s">
        <v>5689</v>
      </c>
      <c r="C7810" s="126" t="s">
        <v>443</v>
      </c>
      <c r="D7810" s="126">
        <v>650</v>
      </c>
      <c r="E7810" s="126">
        <v>12</v>
      </c>
      <c r="F7810" s="126" t="s">
        <v>6578</v>
      </c>
      <c r="G7810" s="126">
        <v>9.24</v>
      </c>
    </row>
    <row r="7811" spans="1:7" x14ac:dyDescent="0.25">
      <c r="A7811" s="126">
        <v>40163</v>
      </c>
      <c r="B7811" s="126" t="s">
        <v>5689</v>
      </c>
      <c r="C7811" s="126" t="s">
        <v>443</v>
      </c>
      <c r="D7811" s="126">
        <v>650</v>
      </c>
      <c r="E7811" s="126">
        <v>12</v>
      </c>
      <c r="F7811" s="126" t="s">
        <v>6578</v>
      </c>
      <c r="G7811" s="126">
        <v>9.24</v>
      </c>
    </row>
    <row r="7812" spans="1:7" x14ac:dyDescent="0.25">
      <c r="A7812" s="126">
        <v>40166</v>
      </c>
      <c r="B7812" s="126" t="s">
        <v>6917</v>
      </c>
      <c r="C7812" s="126" t="s">
        <v>443</v>
      </c>
      <c r="D7812" s="126">
        <v>473</v>
      </c>
      <c r="E7812" s="126">
        <v>24</v>
      </c>
      <c r="F7812" s="126" t="s">
        <v>6578</v>
      </c>
      <c r="G7812" s="126">
        <v>3.64</v>
      </c>
    </row>
    <row r="7813" spans="1:7" x14ac:dyDescent="0.25">
      <c r="A7813" s="126">
        <v>40166</v>
      </c>
      <c r="B7813" s="126" t="s">
        <v>6917</v>
      </c>
      <c r="C7813" s="126" t="s">
        <v>443</v>
      </c>
      <c r="D7813" s="126">
        <v>473</v>
      </c>
      <c r="E7813" s="126">
        <v>24</v>
      </c>
      <c r="F7813" s="126" t="s">
        <v>6578</v>
      </c>
      <c r="G7813" s="126">
        <v>3.64</v>
      </c>
    </row>
    <row r="7814" spans="1:7" x14ac:dyDescent="0.25">
      <c r="A7814" s="126">
        <v>40148</v>
      </c>
      <c r="B7814" s="126" t="s">
        <v>5691</v>
      </c>
      <c r="C7814" s="126" t="s">
        <v>443</v>
      </c>
      <c r="D7814" s="126">
        <v>473</v>
      </c>
      <c r="E7814" s="126">
        <v>24</v>
      </c>
      <c r="F7814" s="126" t="s">
        <v>6578</v>
      </c>
      <c r="G7814" s="126">
        <v>3.84</v>
      </c>
    </row>
    <row r="7815" spans="1:7" x14ac:dyDescent="0.25">
      <c r="A7815" s="126">
        <v>40148</v>
      </c>
      <c r="B7815" s="126" t="s">
        <v>5691</v>
      </c>
      <c r="C7815" s="126" t="s">
        <v>443</v>
      </c>
      <c r="D7815" s="126">
        <v>473</v>
      </c>
      <c r="E7815" s="126">
        <v>24</v>
      </c>
      <c r="F7815" s="126" t="s">
        <v>6578</v>
      </c>
      <c r="G7815" s="126">
        <v>3.84</v>
      </c>
    </row>
    <row r="7816" spans="1:7" x14ac:dyDescent="0.25">
      <c r="A7816" s="126">
        <v>38750</v>
      </c>
      <c r="B7816" s="126" t="s">
        <v>5386</v>
      </c>
      <c r="C7816" s="126" t="s">
        <v>443</v>
      </c>
      <c r="D7816" s="126">
        <v>473</v>
      </c>
      <c r="E7816" s="126">
        <v>24</v>
      </c>
      <c r="F7816" s="126" t="s">
        <v>6678</v>
      </c>
      <c r="G7816" s="126">
        <v>4.8899999999999997</v>
      </c>
    </row>
    <row r="7817" spans="1:7" x14ac:dyDescent="0.25">
      <c r="A7817" s="126">
        <v>38750</v>
      </c>
      <c r="B7817" s="126" t="s">
        <v>5386</v>
      </c>
      <c r="C7817" s="126" t="s">
        <v>443</v>
      </c>
      <c r="D7817" s="126">
        <v>473</v>
      </c>
      <c r="E7817" s="126">
        <v>24</v>
      </c>
      <c r="F7817" s="126" t="s">
        <v>6678</v>
      </c>
      <c r="G7817" s="126">
        <v>4.8899999999999997</v>
      </c>
    </row>
    <row r="7818" spans="1:7" x14ac:dyDescent="0.25">
      <c r="A7818" s="126">
        <v>40737</v>
      </c>
      <c r="B7818" s="126" t="s">
        <v>6918</v>
      </c>
      <c r="C7818" s="126" t="s">
        <v>443</v>
      </c>
      <c r="D7818" s="126">
        <v>473</v>
      </c>
      <c r="E7818" s="126">
        <v>24</v>
      </c>
      <c r="F7818" s="126" t="s">
        <v>6599</v>
      </c>
      <c r="G7818" s="126">
        <v>3.69</v>
      </c>
    </row>
    <row r="7819" spans="1:7" x14ac:dyDescent="0.25">
      <c r="A7819" s="126">
        <v>40737</v>
      </c>
      <c r="B7819" s="126" t="s">
        <v>6918</v>
      </c>
      <c r="C7819" s="126" t="s">
        <v>443</v>
      </c>
      <c r="D7819" s="126">
        <v>473</v>
      </c>
      <c r="E7819" s="126">
        <v>24</v>
      </c>
      <c r="F7819" s="126" t="s">
        <v>6599</v>
      </c>
      <c r="G7819" s="126">
        <v>3.69</v>
      </c>
    </row>
    <row r="7820" spans="1:7" x14ac:dyDescent="0.25">
      <c r="A7820" s="126">
        <v>40738</v>
      </c>
      <c r="B7820" s="126" t="s">
        <v>6919</v>
      </c>
      <c r="C7820" s="126" t="s">
        <v>443</v>
      </c>
      <c r="D7820" s="126">
        <v>473</v>
      </c>
      <c r="E7820" s="126">
        <v>24</v>
      </c>
      <c r="F7820" s="126" t="s">
        <v>6535</v>
      </c>
      <c r="G7820" s="126">
        <v>4.5</v>
      </c>
    </row>
    <row r="7821" spans="1:7" x14ac:dyDescent="0.25">
      <c r="A7821" s="126">
        <v>40738</v>
      </c>
      <c r="B7821" s="126" t="s">
        <v>6919</v>
      </c>
      <c r="C7821" s="126" t="s">
        <v>443</v>
      </c>
      <c r="D7821" s="126">
        <v>473</v>
      </c>
      <c r="E7821" s="126">
        <v>24</v>
      </c>
      <c r="F7821" s="126" t="s">
        <v>6535</v>
      </c>
      <c r="G7821" s="126">
        <v>4.5</v>
      </c>
    </row>
    <row r="7822" spans="1:7" x14ac:dyDescent="0.25">
      <c r="A7822" s="126">
        <v>39107</v>
      </c>
      <c r="B7822" s="126" t="s">
        <v>5686</v>
      </c>
      <c r="C7822" s="126" t="s">
        <v>444</v>
      </c>
      <c r="D7822" s="126">
        <v>355</v>
      </c>
      <c r="E7822" s="126">
        <v>24</v>
      </c>
      <c r="F7822" s="126" t="s">
        <v>6687</v>
      </c>
      <c r="G7822" s="126">
        <v>3.98</v>
      </c>
    </row>
    <row r="7823" spans="1:7" x14ac:dyDescent="0.25">
      <c r="A7823" s="126">
        <v>39378</v>
      </c>
      <c r="B7823" s="126" t="s">
        <v>5603</v>
      </c>
      <c r="C7823" s="126" t="s">
        <v>443</v>
      </c>
      <c r="D7823" s="126">
        <v>473</v>
      </c>
      <c r="E7823" s="126">
        <v>24</v>
      </c>
      <c r="F7823" s="126" t="s">
        <v>6413</v>
      </c>
      <c r="G7823" s="126">
        <v>4.04</v>
      </c>
    </row>
    <row r="7824" spans="1:7" x14ac:dyDescent="0.25">
      <c r="A7824" s="126">
        <v>39378</v>
      </c>
      <c r="B7824" s="126" t="s">
        <v>5603</v>
      </c>
      <c r="C7824" s="126" t="s">
        <v>443</v>
      </c>
      <c r="D7824" s="126">
        <v>473</v>
      </c>
      <c r="E7824" s="126">
        <v>24</v>
      </c>
      <c r="F7824" s="126" t="s">
        <v>6413</v>
      </c>
      <c r="G7824" s="126">
        <v>4.04</v>
      </c>
    </row>
    <row r="7825" spans="1:7" x14ac:dyDescent="0.25">
      <c r="A7825" s="126">
        <v>41259</v>
      </c>
      <c r="B7825" s="126" t="s">
        <v>6920</v>
      </c>
      <c r="C7825" s="126" t="s">
        <v>443</v>
      </c>
      <c r="D7825" s="126">
        <v>473</v>
      </c>
      <c r="E7825" s="126">
        <v>24</v>
      </c>
      <c r="F7825" s="126" t="s">
        <v>6535</v>
      </c>
      <c r="G7825" s="126">
        <v>4.6900000000000004</v>
      </c>
    </row>
    <row r="7826" spans="1:7" x14ac:dyDescent="0.25">
      <c r="A7826" s="126">
        <v>41259</v>
      </c>
      <c r="B7826" s="126" t="s">
        <v>6920</v>
      </c>
      <c r="C7826" s="126" t="s">
        <v>443</v>
      </c>
      <c r="D7826" s="126">
        <v>473</v>
      </c>
      <c r="E7826" s="126">
        <v>24</v>
      </c>
      <c r="F7826" s="126" t="s">
        <v>6535</v>
      </c>
      <c r="G7826" s="126">
        <v>4.6900000000000004</v>
      </c>
    </row>
    <row r="7827" spans="1:7" x14ac:dyDescent="0.25">
      <c r="A7827" s="126">
        <v>40292</v>
      </c>
      <c r="B7827" s="126" t="s">
        <v>6921</v>
      </c>
      <c r="C7827" s="126" t="s">
        <v>443</v>
      </c>
      <c r="D7827" s="126">
        <v>473</v>
      </c>
      <c r="E7827" s="126">
        <v>24</v>
      </c>
      <c r="F7827" s="126" t="s">
        <v>6529</v>
      </c>
      <c r="G7827" s="126">
        <v>4.75</v>
      </c>
    </row>
    <row r="7828" spans="1:7" x14ac:dyDescent="0.25">
      <c r="A7828" s="126">
        <v>40292</v>
      </c>
      <c r="B7828" s="126" t="s">
        <v>6921</v>
      </c>
      <c r="C7828" s="126" t="s">
        <v>443</v>
      </c>
      <c r="D7828" s="126">
        <v>473</v>
      </c>
      <c r="E7828" s="126">
        <v>24</v>
      </c>
      <c r="F7828" s="126" t="s">
        <v>6529</v>
      </c>
      <c r="G7828" s="126">
        <v>4.75</v>
      </c>
    </row>
    <row r="7829" spans="1:7" x14ac:dyDescent="0.25">
      <c r="A7829" s="126">
        <v>40293</v>
      </c>
      <c r="B7829" s="126" t="s">
        <v>6922</v>
      </c>
      <c r="C7829" s="126" t="s">
        <v>443</v>
      </c>
      <c r="D7829" s="126">
        <v>473</v>
      </c>
      <c r="E7829" s="126">
        <v>24</v>
      </c>
      <c r="F7829" s="126" t="s">
        <v>6203</v>
      </c>
      <c r="G7829" s="126">
        <v>3.99</v>
      </c>
    </row>
    <row r="7830" spans="1:7" x14ac:dyDescent="0.25">
      <c r="A7830" s="126">
        <v>40293</v>
      </c>
      <c r="B7830" s="126" t="s">
        <v>6922</v>
      </c>
      <c r="C7830" s="126" t="s">
        <v>443</v>
      </c>
      <c r="D7830" s="126">
        <v>473</v>
      </c>
      <c r="E7830" s="126">
        <v>24</v>
      </c>
      <c r="F7830" s="126" t="s">
        <v>6203</v>
      </c>
      <c r="G7830" s="126">
        <v>3.99</v>
      </c>
    </row>
    <row r="7831" spans="1:7" x14ac:dyDescent="0.25">
      <c r="A7831" s="126">
        <v>39112</v>
      </c>
      <c r="B7831" s="126" t="s">
        <v>5434</v>
      </c>
      <c r="C7831" s="126" t="s">
        <v>444</v>
      </c>
      <c r="D7831" s="126">
        <v>355</v>
      </c>
      <c r="E7831" s="126">
        <v>24</v>
      </c>
      <c r="F7831" s="126" t="s">
        <v>6687</v>
      </c>
      <c r="G7831" s="126">
        <v>3.98</v>
      </c>
    </row>
    <row r="7832" spans="1:7" x14ac:dyDescent="0.25">
      <c r="A7832" s="126">
        <v>39113</v>
      </c>
      <c r="B7832" s="126" t="s">
        <v>5435</v>
      </c>
      <c r="C7832" s="126" t="s">
        <v>444</v>
      </c>
      <c r="D7832" s="126">
        <v>355</v>
      </c>
      <c r="E7832" s="126">
        <v>24</v>
      </c>
      <c r="F7832" s="126" t="s">
        <v>6687</v>
      </c>
      <c r="G7832" s="126">
        <v>3.98</v>
      </c>
    </row>
    <row r="7833" spans="1:7" x14ac:dyDescent="0.25">
      <c r="A7833" s="126">
        <v>40137</v>
      </c>
      <c r="B7833" s="126" t="s">
        <v>4666</v>
      </c>
      <c r="C7833" s="126" t="s">
        <v>441</v>
      </c>
      <c r="D7833" s="126">
        <v>750</v>
      </c>
      <c r="E7833" s="126">
        <v>18</v>
      </c>
      <c r="F7833" s="126" t="s">
        <v>6706</v>
      </c>
      <c r="G7833" s="126">
        <v>24.49</v>
      </c>
    </row>
    <row r="7834" spans="1:7" x14ac:dyDescent="0.25">
      <c r="A7834" s="126">
        <v>38923</v>
      </c>
      <c r="B7834" s="126" t="s">
        <v>5591</v>
      </c>
      <c r="C7834" s="126" t="s">
        <v>442</v>
      </c>
      <c r="D7834" s="126">
        <v>750</v>
      </c>
      <c r="E7834" s="126">
        <v>12</v>
      </c>
      <c r="F7834" s="126" t="s">
        <v>5946</v>
      </c>
      <c r="G7834" s="126">
        <v>21.99</v>
      </c>
    </row>
    <row r="7835" spans="1:7" x14ac:dyDescent="0.25">
      <c r="A7835" s="126">
        <v>40658</v>
      </c>
      <c r="B7835" s="126" t="s">
        <v>6923</v>
      </c>
      <c r="C7835" s="126" t="s">
        <v>444</v>
      </c>
      <c r="D7835" s="126">
        <v>4260</v>
      </c>
      <c r="E7835" s="126">
        <v>1</v>
      </c>
      <c r="F7835" s="126" t="s">
        <v>5984</v>
      </c>
      <c r="G7835" s="126">
        <v>27</v>
      </c>
    </row>
    <row r="7836" spans="1:7" x14ac:dyDescent="0.25">
      <c r="A7836" s="126">
        <v>40658</v>
      </c>
      <c r="B7836" s="126" t="s">
        <v>6923</v>
      </c>
      <c r="C7836" s="126" t="s">
        <v>444</v>
      </c>
      <c r="D7836" s="126">
        <v>4260</v>
      </c>
      <c r="E7836" s="126">
        <v>1</v>
      </c>
      <c r="F7836" s="126" t="s">
        <v>5984</v>
      </c>
      <c r="G7836" s="126">
        <v>27</v>
      </c>
    </row>
    <row r="7837" spans="1:7" x14ac:dyDescent="0.25">
      <c r="A7837" s="126">
        <v>40564</v>
      </c>
      <c r="B7837" s="126" t="s">
        <v>6924</v>
      </c>
      <c r="C7837" s="126" t="s">
        <v>441</v>
      </c>
      <c r="D7837" s="126">
        <v>750</v>
      </c>
      <c r="E7837" s="126">
        <v>18</v>
      </c>
      <c r="F7837" s="126" t="s">
        <v>6706</v>
      </c>
      <c r="G7837" s="126">
        <v>24.49</v>
      </c>
    </row>
    <row r="7838" spans="1:7" x14ac:dyDescent="0.25">
      <c r="A7838" s="126">
        <v>40168</v>
      </c>
      <c r="B7838" s="126" t="s">
        <v>4300</v>
      </c>
      <c r="C7838" s="126" t="s">
        <v>441</v>
      </c>
      <c r="D7838" s="126">
        <v>750</v>
      </c>
      <c r="E7838" s="126">
        <v>6</v>
      </c>
      <c r="F7838" s="126" t="s">
        <v>5788</v>
      </c>
      <c r="G7838" s="126">
        <v>33.99</v>
      </c>
    </row>
    <row r="7839" spans="1:7" x14ac:dyDescent="0.25">
      <c r="A7839" s="126">
        <v>38652</v>
      </c>
      <c r="B7839" s="126" t="s">
        <v>5366</v>
      </c>
      <c r="C7839" s="126" t="s">
        <v>441</v>
      </c>
      <c r="D7839" s="126">
        <v>750</v>
      </c>
      <c r="E7839" s="126">
        <v>12</v>
      </c>
      <c r="F7839" s="126" t="s">
        <v>5845</v>
      </c>
      <c r="G7839" s="126">
        <v>17.989999999999998</v>
      </c>
    </row>
    <row r="7840" spans="1:7" x14ac:dyDescent="0.25">
      <c r="A7840" s="126">
        <v>40528</v>
      </c>
      <c r="B7840" s="126" t="s">
        <v>6925</v>
      </c>
      <c r="C7840" s="126" t="s">
        <v>442</v>
      </c>
      <c r="D7840" s="126">
        <v>3000</v>
      </c>
      <c r="E7840" s="126">
        <v>4</v>
      </c>
      <c r="F7840" s="126" t="s">
        <v>5999</v>
      </c>
      <c r="G7840" s="126">
        <v>44.99</v>
      </c>
    </row>
    <row r="7841" spans="1:7" x14ac:dyDescent="0.25">
      <c r="A7841" s="126">
        <v>38827</v>
      </c>
      <c r="B7841" s="126" t="s">
        <v>1068</v>
      </c>
      <c r="C7841" s="126" t="s">
        <v>442</v>
      </c>
      <c r="D7841" s="126">
        <v>750</v>
      </c>
      <c r="E7841" s="126">
        <v>12</v>
      </c>
      <c r="F7841" s="126" t="s">
        <v>6210</v>
      </c>
      <c r="G7841" s="126">
        <v>50.54</v>
      </c>
    </row>
    <row r="7842" spans="1:7" x14ac:dyDescent="0.25">
      <c r="A7842" s="126">
        <v>39743</v>
      </c>
      <c r="B7842" s="126" t="s">
        <v>6926</v>
      </c>
      <c r="C7842" s="126" t="s">
        <v>443</v>
      </c>
      <c r="D7842" s="126">
        <v>473</v>
      </c>
      <c r="E7842" s="126">
        <v>24</v>
      </c>
      <c r="F7842" s="126" t="s">
        <v>6599</v>
      </c>
      <c r="G7842" s="126">
        <v>4.5999999999999996</v>
      </c>
    </row>
    <row r="7843" spans="1:7" x14ac:dyDescent="0.25">
      <c r="A7843" s="126">
        <v>39743</v>
      </c>
      <c r="B7843" s="126" t="s">
        <v>6926</v>
      </c>
      <c r="C7843" s="126" t="s">
        <v>443</v>
      </c>
      <c r="D7843" s="126">
        <v>473</v>
      </c>
      <c r="E7843" s="126">
        <v>24</v>
      </c>
      <c r="F7843" s="126" t="s">
        <v>6599</v>
      </c>
      <c r="G7843" s="126">
        <v>4.5999999999999996</v>
      </c>
    </row>
    <row r="7844" spans="1:7" x14ac:dyDescent="0.25">
      <c r="A7844" s="126">
        <v>40821</v>
      </c>
      <c r="B7844" s="126" t="s">
        <v>6927</v>
      </c>
      <c r="C7844" s="126" t="s">
        <v>443</v>
      </c>
      <c r="D7844" s="126">
        <v>473</v>
      </c>
      <c r="E7844" s="126">
        <v>24</v>
      </c>
      <c r="F7844" s="126" t="s">
        <v>6570</v>
      </c>
      <c r="G7844" s="126">
        <v>4.5</v>
      </c>
    </row>
    <row r="7845" spans="1:7" x14ac:dyDescent="0.25">
      <c r="A7845" s="126">
        <v>41186</v>
      </c>
      <c r="B7845" s="126" t="s">
        <v>6929</v>
      </c>
      <c r="C7845" s="126" t="s">
        <v>441</v>
      </c>
      <c r="D7845" s="126">
        <v>750</v>
      </c>
      <c r="E7845" s="126">
        <v>6</v>
      </c>
      <c r="F7845" s="126" t="s">
        <v>5786</v>
      </c>
      <c r="G7845" s="126">
        <v>66.989999999999995</v>
      </c>
    </row>
    <row r="7846" spans="1:7" x14ac:dyDescent="0.25">
      <c r="A7846" s="126">
        <v>41215</v>
      </c>
      <c r="B7846" s="126" t="s">
        <v>6930</v>
      </c>
      <c r="C7846" s="126" t="s">
        <v>443</v>
      </c>
      <c r="D7846" s="126">
        <v>473</v>
      </c>
      <c r="E7846" s="126">
        <v>24</v>
      </c>
      <c r="F7846" s="126" t="s">
        <v>6431</v>
      </c>
      <c r="G7846" s="126">
        <v>3.89</v>
      </c>
    </row>
    <row r="7847" spans="1:7" x14ac:dyDescent="0.25">
      <c r="A7847" s="126">
        <v>41215</v>
      </c>
      <c r="B7847" s="126" t="s">
        <v>6930</v>
      </c>
      <c r="C7847" s="126" t="s">
        <v>443</v>
      </c>
      <c r="D7847" s="126">
        <v>473</v>
      </c>
      <c r="E7847" s="126">
        <v>24</v>
      </c>
      <c r="F7847" s="126" t="s">
        <v>6431</v>
      </c>
      <c r="G7847" s="126">
        <v>3.89</v>
      </c>
    </row>
    <row r="7848" spans="1:7" x14ac:dyDescent="0.25">
      <c r="A7848" s="126">
        <v>41217</v>
      </c>
      <c r="B7848" s="126" t="s">
        <v>6931</v>
      </c>
      <c r="C7848" s="126" t="s">
        <v>443</v>
      </c>
      <c r="D7848" s="126">
        <v>473</v>
      </c>
      <c r="E7848" s="126">
        <v>24</v>
      </c>
      <c r="F7848" s="126" t="s">
        <v>6431</v>
      </c>
      <c r="G7848" s="126">
        <v>3.89</v>
      </c>
    </row>
    <row r="7849" spans="1:7" x14ac:dyDescent="0.25">
      <c r="A7849" s="126">
        <v>41217</v>
      </c>
      <c r="B7849" s="126" t="s">
        <v>6931</v>
      </c>
      <c r="C7849" s="126" t="s">
        <v>443</v>
      </c>
      <c r="D7849" s="126">
        <v>473</v>
      </c>
      <c r="E7849" s="126">
        <v>24</v>
      </c>
      <c r="F7849" s="126" t="s">
        <v>6431</v>
      </c>
      <c r="G7849" s="126">
        <v>3.89</v>
      </c>
    </row>
    <row r="7850" spans="1:7" x14ac:dyDescent="0.25">
      <c r="A7850" s="126">
        <v>39564</v>
      </c>
      <c r="B7850" s="126" t="s">
        <v>5617</v>
      </c>
      <c r="C7850" s="126" t="s">
        <v>443</v>
      </c>
      <c r="D7850" s="126">
        <v>355</v>
      </c>
      <c r="E7850" s="126">
        <v>24</v>
      </c>
      <c r="F7850" s="126" t="s">
        <v>6449</v>
      </c>
      <c r="G7850" s="126">
        <v>5.45</v>
      </c>
    </row>
    <row r="7851" spans="1:7" x14ac:dyDescent="0.25">
      <c r="A7851" s="126">
        <v>39564</v>
      </c>
      <c r="B7851" s="126" t="s">
        <v>5617</v>
      </c>
      <c r="C7851" s="126" t="s">
        <v>443</v>
      </c>
      <c r="D7851" s="126">
        <v>355</v>
      </c>
      <c r="E7851" s="126">
        <v>24</v>
      </c>
      <c r="F7851" s="126" t="s">
        <v>6449</v>
      </c>
      <c r="G7851" s="126">
        <v>5.45</v>
      </c>
    </row>
    <row r="7852" spans="1:7" x14ac:dyDescent="0.25">
      <c r="A7852" s="126">
        <v>41133</v>
      </c>
      <c r="B7852" s="126" t="s">
        <v>6932</v>
      </c>
      <c r="C7852" s="126" t="s">
        <v>443</v>
      </c>
      <c r="D7852" s="126">
        <v>473</v>
      </c>
      <c r="E7852" s="126">
        <v>12</v>
      </c>
      <c r="F7852" s="126" t="s">
        <v>6180</v>
      </c>
      <c r="G7852" s="126">
        <v>3.5</v>
      </c>
    </row>
    <row r="7853" spans="1:7" x14ac:dyDescent="0.25">
      <c r="A7853" s="126">
        <v>41133</v>
      </c>
      <c r="B7853" s="126" t="s">
        <v>6932</v>
      </c>
      <c r="C7853" s="126" t="s">
        <v>443</v>
      </c>
      <c r="D7853" s="126">
        <v>473</v>
      </c>
      <c r="E7853" s="126">
        <v>12</v>
      </c>
      <c r="F7853" s="126" t="s">
        <v>6180</v>
      </c>
      <c r="G7853" s="126">
        <v>3.5</v>
      </c>
    </row>
    <row r="7854" spans="1:7" x14ac:dyDescent="0.25">
      <c r="A7854" s="126">
        <v>41218</v>
      </c>
      <c r="B7854" s="126" t="s">
        <v>6933</v>
      </c>
      <c r="C7854" s="126" t="s">
        <v>443</v>
      </c>
      <c r="D7854" s="126">
        <v>473</v>
      </c>
      <c r="E7854" s="126">
        <v>24</v>
      </c>
      <c r="F7854" s="126" t="s">
        <v>6431</v>
      </c>
      <c r="G7854" s="126">
        <v>3.89</v>
      </c>
    </row>
    <row r="7855" spans="1:7" x14ac:dyDescent="0.25">
      <c r="A7855" s="126">
        <v>41218</v>
      </c>
      <c r="B7855" s="126" t="s">
        <v>6933</v>
      </c>
      <c r="C7855" s="126" t="s">
        <v>443</v>
      </c>
      <c r="D7855" s="126">
        <v>473</v>
      </c>
      <c r="E7855" s="126">
        <v>24</v>
      </c>
      <c r="F7855" s="126" t="s">
        <v>6431</v>
      </c>
      <c r="G7855" s="126">
        <v>3.89</v>
      </c>
    </row>
    <row r="7856" spans="1:7" x14ac:dyDescent="0.25">
      <c r="A7856" s="126">
        <v>38566</v>
      </c>
      <c r="B7856" s="126" t="s">
        <v>5349</v>
      </c>
      <c r="C7856" s="126" t="s">
        <v>443</v>
      </c>
      <c r="D7856" s="126">
        <v>473</v>
      </c>
      <c r="E7856" s="126">
        <v>24</v>
      </c>
      <c r="F7856" s="126" t="s">
        <v>6203</v>
      </c>
      <c r="G7856" s="126">
        <v>3.99</v>
      </c>
    </row>
    <row r="7857" spans="1:7" x14ac:dyDescent="0.25">
      <c r="A7857" s="126">
        <v>38566</v>
      </c>
      <c r="B7857" s="126" t="s">
        <v>5349</v>
      </c>
      <c r="C7857" s="126" t="s">
        <v>443</v>
      </c>
      <c r="D7857" s="126">
        <v>473</v>
      </c>
      <c r="E7857" s="126">
        <v>24</v>
      </c>
      <c r="F7857" s="126" t="s">
        <v>6203</v>
      </c>
      <c r="G7857" s="126">
        <v>3.99</v>
      </c>
    </row>
    <row r="7858" spans="1:7" x14ac:dyDescent="0.25">
      <c r="A7858" s="126">
        <v>40081</v>
      </c>
      <c r="B7858" s="126" t="s">
        <v>5695</v>
      </c>
      <c r="C7858" s="126" t="s">
        <v>443</v>
      </c>
      <c r="D7858" s="126">
        <v>473</v>
      </c>
      <c r="E7858" s="126">
        <v>24</v>
      </c>
      <c r="F7858" s="126" t="s">
        <v>6449</v>
      </c>
      <c r="G7858" s="126">
        <v>5.15</v>
      </c>
    </row>
    <row r="7859" spans="1:7" x14ac:dyDescent="0.25">
      <c r="A7859" s="126">
        <v>40081</v>
      </c>
      <c r="B7859" s="126" t="s">
        <v>5695</v>
      </c>
      <c r="C7859" s="126" t="s">
        <v>443</v>
      </c>
      <c r="D7859" s="126">
        <v>473</v>
      </c>
      <c r="E7859" s="126">
        <v>24</v>
      </c>
      <c r="F7859" s="126" t="s">
        <v>6449</v>
      </c>
      <c r="G7859" s="126">
        <v>5.15</v>
      </c>
    </row>
    <row r="7860" spans="1:7" x14ac:dyDescent="0.25">
      <c r="A7860" s="126">
        <v>39703</v>
      </c>
      <c r="B7860" s="126" t="s">
        <v>5621</v>
      </c>
      <c r="C7860" s="126" t="s">
        <v>443</v>
      </c>
      <c r="D7860" s="126">
        <v>473</v>
      </c>
      <c r="E7860" s="126">
        <v>24</v>
      </c>
      <c r="F7860" s="126" t="s">
        <v>6257</v>
      </c>
      <c r="G7860" s="126">
        <v>3.79</v>
      </c>
    </row>
    <row r="7861" spans="1:7" x14ac:dyDescent="0.25">
      <c r="A7861" s="126">
        <v>39703</v>
      </c>
      <c r="B7861" s="126" t="s">
        <v>5621</v>
      </c>
      <c r="C7861" s="126" t="s">
        <v>443</v>
      </c>
      <c r="D7861" s="126">
        <v>473</v>
      </c>
      <c r="E7861" s="126">
        <v>24</v>
      </c>
      <c r="F7861" s="126" t="s">
        <v>6257</v>
      </c>
      <c r="G7861" s="126">
        <v>3.79</v>
      </c>
    </row>
    <row r="7862" spans="1:7" x14ac:dyDescent="0.25">
      <c r="A7862" s="126">
        <v>40571</v>
      </c>
      <c r="B7862" s="126" t="s">
        <v>6934</v>
      </c>
      <c r="C7862" s="126" t="s">
        <v>443</v>
      </c>
      <c r="D7862" s="126">
        <v>473</v>
      </c>
      <c r="E7862" s="126">
        <v>24</v>
      </c>
      <c r="F7862" s="126" t="s">
        <v>5946</v>
      </c>
      <c r="G7862" s="126">
        <v>2.95</v>
      </c>
    </row>
    <row r="7863" spans="1:7" x14ac:dyDescent="0.25">
      <c r="A7863" s="126">
        <v>40573</v>
      </c>
      <c r="B7863" s="126" t="s">
        <v>6935</v>
      </c>
      <c r="C7863" s="126" t="s">
        <v>444</v>
      </c>
      <c r="D7863" s="126">
        <v>2130</v>
      </c>
      <c r="E7863" s="126">
        <v>4</v>
      </c>
      <c r="F7863" s="126" t="s">
        <v>6156</v>
      </c>
      <c r="G7863" s="126">
        <v>14.49</v>
      </c>
    </row>
    <row r="7864" spans="1:7" x14ac:dyDescent="0.25">
      <c r="A7864" s="126">
        <v>40591</v>
      </c>
      <c r="B7864" s="126" t="s">
        <v>6936</v>
      </c>
      <c r="C7864" s="126" t="s">
        <v>444</v>
      </c>
      <c r="D7864" s="126">
        <v>4260</v>
      </c>
      <c r="E7864" s="126">
        <v>2</v>
      </c>
      <c r="F7864" s="126" t="s">
        <v>6180</v>
      </c>
      <c r="G7864" s="126">
        <v>28.99</v>
      </c>
    </row>
    <row r="7865" spans="1:7" x14ac:dyDescent="0.25">
      <c r="A7865" s="126">
        <v>40591</v>
      </c>
      <c r="B7865" s="126" t="s">
        <v>6936</v>
      </c>
      <c r="C7865" s="126" t="s">
        <v>444</v>
      </c>
      <c r="D7865" s="126">
        <v>4260</v>
      </c>
      <c r="E7865" s="126">
        <v>2</v>
      </c>
      <c r="F7865" s="126" t="s">
        <v>6180</v>
      </c>
      <c r="G7865" s="126">
        <v>28.99</v>
      </c>
    </row>
    <row r="7866" spans="1:7" x14ac:dyDescent="0.25">
      <c r="A7866" s="126">
        <v>40176</v>
      </c>
      <c r="B7866" s="126" t="s">
        <v>5697</v>
      </c>
      <c r="C7866" s="126" t="s">
        <v>442</v>
      </c>
      <c r="D7866" s="126">
        <v>750</v>
      </c>
      <c r="E7866" s="126">
        <v>12</v>
      </c>
      <c r="F7866" s="126" t="s">
        <v>6126</v>
      </c>
      <c r="G7866" s="126">
        <v>15.99</v>
      </c>
    </row>
    <row r="7867" spans="1:7" x14ac:dyDescent="0.25">
      <c r="A7867" s="126">
        <v>41099</v>
      </c>
      <c r="B7867" s="126" t="s">
        <v>6937</v>
      </c>
      <c r="C7867" s="126" t="s">
        <v>444</v>
      </c>
      <c r="D7867" s="126">
        <v>473</v>
      </c>
      <c r="E7867" s="126">
        <v>24</v>
      </c>
      <c r="F7867" s="126" t="s">
        <v>5984</v>
      </c>
      <c r="G7867" s="126">
        <v>3.98</v>
      </c>
    </row>
    <row r="7868" spans="1:7" x14ac:dyDescent="0.25">
      <c r="A7868" s="126">
        <v>41099</v>
      </c>
      <c r="B7868" s="126" t="s">
        <v>6937</v>
      </c>
      <c r="C7868" s="126" t="s">
        <v>444</v>
      </c>
      <c r="D7868" s="126">
        <v>473</v>
      </c>
      <c r="E7868" s="126">
        <v>24</v>
      </c>
      <c r="F7868" s="126" t="s">
        <v>5984</v>
      </c>
      <c r="G7868" s="126">
        <v>3.98</v>
      </c>
    </row>
    <row r="7869" spans="1:7" x14ac:dyDescent="0.25">
      <c r="A7869" s="126">
        <v>41100</v>
      </c>
      <c r="B7869" s="126" t="s">
        <v>6938</v>
      </c>
      <c r="C7869" s="126" t="s">
        <v>444</v>
      </c>
      <c r="D7869" s="126">
        <v>4260</v>
      </c>
      <c r="E7869" s="126">
        <v>1</v>
      </c>
      <c r="F7869" s="126" t="s">
        <v>5984</v>
      </c>
      <c r="G7869" s="126">
        <v>28.99</v>
      </c>
    </row>
    <row r="7870" spans="1:7" x14ac:dyDescent="0.25">
      <c r="A7870" s="126">
        <v>41100</v>
      </c>
      <c r="B7870" s="126" t="s">
        <v>6938</v>
      </c>
      <c r="C7870" s="126" t="s">
        <v>444</v>
      </c>
      <c r="D7870" s="126">
        <v>4260</v>
      </c>
      <c r="E7870" s="126">
        <v>1</v>
      </c>
      <c r="F7870" s="126" t="s">
        <v>5984</v>
      </c>
      <c r="G7870" s="126">
        <v>28.99</v>
      </c>
    </row>
    <row r="7871" spans="1:7" x14ac:dyDescent="0.25">
      <c r="A7871" s="126">
        <v>38789</v>
      </c>
      <c r="B7871" s="126" t="s">
        <v>5398</v>
      </c>
      <c r="C7871" s="126" t="s">
        <v>441</v>
      </c>
      <c r="D7871" s="126">
        <v>750</v>
      </c>
      <c r="E7871" s="126">
        <v>6</v>
      </c>
      <c r="F7871" s="126" t="s">
        <v>5845</v>
      </c>
      <c r="G7871" s="126">
        <v>32.99</v>
      </c>
    </row>
    <row r="7872" spans="1:7" x14ac:dyDescent="0.25">
      <c r="A7872" s="126">
        <v>41219</v>
      </c>
      <c r="B7872" s="126" t="s">
        <v>6939</v>
      </c>
      <c r="C7872" s="126" t="s">
        <v>444</v>
      </c>
      <c r="D7872" s="126">
        <v>473</v>
      </c>
      <c r="E7872" s="126">
        <v>24</v>
      </c>
      <c r="F7872" s="126" t="s">
        <v>6431</v>
      </c>
      <c r="G7872" s="126">
        <v>3.44</v>
      </c>
    </row>
    <row r="7873" spans="1:7" x14ac:dyDescent="0.25">
      <c r="A7873" s="126">
        <v>41219</v>
      </c>
      <c r="B7873" s="126" t="s">
        <v>6939</v>
      </c>
      <c r="C7873" s="126" t="s">
        <v>444</v>
      </c>
      <c r="D7873" s="126">
        <v>473</v>
      </c>
      <c r="E7873" s="126">
        <v>24</v>
      </c>
      <c r="F7873" s="126" t="s">
        <v>6431</v>
      </c>
      <c r="G7873" s="126">
        <v>3.44</v>
      </c>
    </row>
    <row r="7874" spans="1:7" x14ac:dyDescent="0.25">
      <c r="A7874" s="126">
        <v>41222</v>
      </c>
      <c r="B7874" s="126" t="s">
        <v>6940</v>
      </c>
      <c r="C7874" s="126" t="s">
        <v>442</v>
      </c>
      <c r="D7874" s="126">
        <v>750</v>
      </c>
      <c r="E7874" s="126">
        <v>12</v>
      </c>
      <c r="F7874" s="126" t="s">
        <v>5965</v>
      </c>
      <c r="G7874" s="126">
        <v>105.99</v>
      </c>
    </row>
    <row r="7875" spans="1:7" x14ac:dyDescent="0.25">
      <c r="A7875" s="126">
        <v>39306</v>
      </c>
      <c r="B7875" s="126" t="s">
        <v>5457</v>
      </c>
      <c r="C7875" s="126" t="s">
        <v>443</v>
      </c>
      <c r="D7875" s="126">
        <v>473</v>
      </c>
      <c r="E7875" s="126">
        <v>24</v>
      </c>
      <c r="F7875" s="126" t="s">
        <v>6678</v>
      </c>
      <c r="G7875" s="126">
        <v>4.8899999999999997</v>
      </c>
    </row>
    <row r="7876" spans="1:7" x14ac:dyDescent="0.25">
      <c r="A7876" s="126">
        <v>39306</v>
      </c>
      <c r="B7876" s="126" t="s">
        <v>5457</v>
      </c>
      <c r="C7876" s="126" t="s">
        <v>443</v>
      </c>
      <c r="D7876" s="126">
        <v>473</v>
      </c>
      <c r="E7876" s="126">
        <v>24</v>
      </c>
      <c r="F7876" s="126" t="s">
        <v>6678</v>
      </c>
      <c r="G7876" s="126">
        <v>4.8899999999999997</v>
      </c>
    </row>
    <row r="7877" spans="1:7" x14ac:dyDescent="0.25">
      <c r="A7877" s="126">
        <v>38656</v>
      </c>
      <c r="B7877" s="126" t="s">
        <v>5369</v>
      </c>
      <c r="C7877" s="126" t="s">
        <v>443</v>
      </c>
      <c r="D7877" s="126">
        <v>355</v>
      </c>
      <c r="E7877" s="126">
        <v>24</v>
      </c>
      <c r="F7877" s="126" t="s">
        <v>6656</v>
      </c>
      <c r="G7877" s="126">
        <v>5.25</v>
      </c>
    </row>
    <row r="7878" spans="1:7" x14ac:dyDescent="0.25">
      <c r="A7878" s="126">
        <v>38656</v>
      </c>
      <c r="B7878" s="126" t="s">
        <v>5369</v>
      </c>
      <c r="C7878" s="126" t="s">
        <v>443</v>
      </c>
      <c r="D7878" s="126">
        <v>355</v>
      </c>
      <c r="E7878" s="126">
        <v>24</v>
      </c>
      <c r="F7878" s="126" t="s">
        <v>6656</v>
      </c>
      <c r="G7878" s="126">
        <v>5.25</v>
      </c>
    </row>
    <row r="7879" spans="1:7" x14ac:dyDescent="0.25">
      <c r="A7879" s="126">
        <v>40162</v>
      </c>
      <c r="B7879" s="126" t="s">
        <v>6941</v>
      </c>
      <c r="C7879" s="126" t="s">
        <v>443</v>
      </c>
      <c r="D7879" s="126">
        <v>473</v>
      </c>
      <c r="E7879" s="126">
        <v>24</v>
      </c>
      <c r="F7879" s="126" t="s">
        <v>6535</v>
      </c>
      <c r="G7879" s="126">
        <v>4.78</v>
      </c>
    </row>
    <row r="7880" spans="1:7" x14ac:dyDescent="0.25">
      <c r="A7880" s="126">
        <v>40162</v>
      </c>
      <c r="B7880" s="126" t="s">
        <v>6941</v>
      </c>
      <c r="C7880" s="126" t="s">
        <v>443</v>
      </c>
      <c r="D7880" s="126">
        <v>473</v>
      </c>
      <c r="E7880" s="126">
        <v>24</v>
      </c>
      <c r="F7880" s="126" t="s">
        <v>6535</v>
      </c>
      <c r="G7880" s="126">
        <v>4.78</v>
      </c>
    </row>
    <row r="7881" spans="1:7" x14ac:dyDescent="0.25">
      <c r="A7881" s="126">
        <v>40734</v>
      </c>
      <c r="B7881" s="126" t="s">
        <v>6942</v>
      </c>
      <c r="C7881" s="126" t="s">
        <v>443</v>
      </c>
      <c r="D7881" s="126">
        <v>355</v>
      </c>
      <c r="E7881" s="126">
        <v>24</v>
      </c>
      <c r="F7881" s="126" t="s">
        <v>6535</v>
      </c>
      <c r="G7881" s="126">
        <v>3.29</v>
      </c>
    </row>
    <row r="7882" spans="1:7" x14ac:dyDescent="0.25">
      <c r="A7882" s="126">
        <v>40734</v>
      </c>
      <c r="B7882" s="126" t="s">
        <v>6942</v>
      </c>
      <c r="C7882" s="126" t="s">
        <v>443</v>
      </c>
      <c r="D7882" s="126">
        <v>355</v>
      </c>
      <c r="E7882" s="126">
        <v>24</v>
      </c>
      <c r="F7882" s="126" t="s">
        <v>6535</v>
      </c>
      <c r="G7882" s="126">
        <v>3.29</v>
      </c>
    </row>
    <row r="7883" spans="1:7" x14ac:dyDescent="0.25">
      <c r="A7883" s="126">
        <v>39332</v>
      </c>
      <c r="B7883" s="126" t="s">
        <v>5622</v>
      </c>
      <c r="C7883" s="126" t="s">
        <v>443</v>
      </c>
      <c r="D7883" s="126">
        <v>473</v>
      </c>
      <c r="E7883" s="126">
        <v>24</v>
      </c>
      <c r="F7883" s="126" t="s">
        <v>6413</v>
      </c>
      <c r="G7883" s="126">
        <v>4.25</v>
      </c>
    </row>
    <row r="7884" spans="1:7" x14ac:dyDescent="0.25">
      <c r="A7884" s="126">
        <v>39332</v>
      </c>
      <c r="B7884" s="126" t="s">
        <v>5622</v>
      </c>
      <c r="C7884" s="126" t="s">
        <v>443</v>
      </c>
      <c r="D7884" s="126">
        <v>473</v>
      </c>
      <c r="E7884" s="126">
        <v>24</v>
      </c>
      <c r="F7884" s="126" t="s">
        <v>6413</v>
      </c>
      <c r="G7884" s="126">
        <v>4.25</v>
      </c>
    </row>
    <row r="7885" spans="1:7" x14ac:dyDescent="0.25">
      <c r="A7885" s="126">
        <v>38661</v>
      </c>
      <c r="B7885" s="126" t="s">
        <v>5373</v>
      </c>
      <c r="C7885" s="126" t="s">
        <v>443</v>
      </c>
      <c r="D7885" s="126">
        <v>473</v>
      </c>
      <c r="E7885" s="126">
        <v>24</v>
      </c>
      <c r="F7885" s="126" t="s">
        <v>6180</v>
      </c>
      <c r="G7885" s="126">
        <v>3.49</v>
      </c>
    </row>
    <row r="7886" spans="1:7" x14ac:dyDescent="0.25">
      <c r="A7886" s="126">
        <v>38661</v>
      </c>
      <c r="B7886" s="126" t="s">
        <v>5373</v>
      </c>
      <c r="C7886" s="126" t="s">
        <v>443</v>
      </c>
      <c r="D7886" s="126">
        <v>473</v>
      </c>
      <c r="E7886" s="126">
        <v>24</v>
      </c>
      <c r="F7886" s="126" t="s">
        <v>6180</v>
      </c>
      <c r="G7886" s="126">
        <v>3.49</v>
      </c>
    </row>
    <row r="7887" spans="1:7" x14ac:dyDescent="0.25">
      <c r="A7887" s="126">
        <v>40164</v>
      </c>
      <c r="B7887" s="126" t="s">
        <v>6943</v>
      </c>
      <c r="C7887" s="126" t="s">
        <v>443</v>
      </c>
      <c r="D7887" s="126">
        <v>473</v>
      </c>
      <c r="E7887" s="126">
        <v>24</v>
      </c>
      <c r="F7887" s="126" t="s">
        <v>6613</v>
      </c>
      <c r="G7887" s="126">
        <v>4.29</v>
      </c>
    </row>
    <row r="7888" spans="1:7" x14ac:dyDescent="0.25">
      <c r="A7888" s="126">
        <v>40164</v>
      </c>
      <c r="B7888" s="126" t="s">
        <v>6943</v>
      </c>
      <c r="C7888" s="126" t="s">
        <v>443</v>
      </c>
      <c r="D7888" s="126">
        <v>473</v>
      </c>
      <c r="E7888" s="126">
        <v>24</v>
      </c>
      <c r="F7888" s="126" t="s">
        <v>6613</v>
      </c>
      <c r="G7888" s="126">
        <v>4.29</v>
      </c>
    </row>
    <row r="7889" spans="1:7" x14ac:dyDescent="0.25">
      <c r="A7889" s="126">
        <v>40138</v>
      </c>
      <c r="B7889" s="126" t="s">
        <v>5690</v>
      </c>
      <c r="C7889" s="126" t="s">
        <v>443</v>
      </c>
      <c r="D7889" s="126">
        <v>473</v>
      </c>
      <c r="E7889" s="126">
        <v>24</v>
      </c>
      <c r="F7889" s="126" t="s">
        <v>6481</v>
      </c>
      <c r="G7889" s="126">
        <v>4.1900000000000004</v>
      </c>
    </row>
    <row r="7890" spans="1:7" x14ac:dyDescent="0.25">
      <c r="A7890" s="126">
        <v>40138</v>
      </c>
      <c r="B7890" s="126" t="s">
        <v>5690</v>
      </c>
      <c r="C7890" s="126" t="s">
        <v>443</v>
      </c>
      <c r="D7890" s="126">
        <v>473</v>
      </c>
      <c r="E7890" s="126">
        <v>24</v>
      </c>
      <c r="F7890" s="126" t="s">
        <v>6481</v>
      </c>
      <c r="G7890" s="126">
        <v>4.1900000000000004</v>
      </c>
    </row>
    <row r="7891" spans="1:7" x14ac:dyDescent="0.25">
      <c r="A7891" s="126">
        <v>40171</v>
      </c>
      <c r="B7891" s="126" t="s">
        <v>5699</v>
      </c>
      <c r="C7891" s="126" t="s">
        <v>442</v>
      </c>
      <c r="D7891" s="126">
        <v>750</v>
      </c>
      <c r="E7891" s="126">
        <v>12</v>
      </c>
      <c r="F7891" s="126" t="s">
        <v>6316</v>
      </c>
      <c r="G7891" s="126">
        <v>12.99</v>
      </c>
    </row>
    <row r="7892" spans="1:7" x14ac:dyDescent="0.25">
      <c r="A7892" s="126">
        <v>39114</v>
      </c>
      <c r="B7892" s="126" t="s">
        <v>5436</v>
      </c>
      <c r="C7892" s="126" t="s">
        <v>444</v>
      </c>
      <c r="D7892" s="126">
        <v>1420</v>
      </c>
      <c r="E7892" s="126">
        <v>6</v>
      </c>
      <c r="F7892" s="126" t="s">
        <v>6687</v>
      </c>
      <c r="G7892" s="126">
        <v>15.75</v>
      </c>
    </row>
    <row r="7893" spans="1:7" x14ac:dyDescent="0.25">
      <c r="A7893" s="126">
        <v>40660</v>
      </c>
      <c r="B7893" s="126" t="s">
        <v>6944</v>
      </c>
      <c r="C7893" s="126" t="s">
        <v>444</v>
      </c>
      <c r="D7893" s="126">
        <v>4260</v>
      </c>
      <c r="E7893" s="126">
        <v>1</v>
      </c>
      <c r="F7893" s="126" t="s">
        <v>5984</v>
      </c>
      <c r="G7893" s="126">
        <v>23.99</v>
      </c>
    </row>
    <row r="7894" spans="1:7" x14ac:dyDescent="0.25">
      <c r="A7894" s="126">
        <v>40660</v>
      </c>
      <c r="B7894" s="126" t="s">
        <v>6944</v>
      </c>
      <c r="C7894" s="126" t="s">
        <v>444</v>
      </c>
      <c r="D7894" s="126">
        <v>4260</v>
      </c>
      <c r="E7894" s="126">
        <v>1</v>
      </c>
      <c r="F7894" s="126" t="s">
        <v>5984</v>
      </c>
      <c r="G7894" s="126">
        <v>23.99</v>
      </c>
    </row>
    <row r="7895" spans="1:7" x14ac:dyDescent="0.25">
      <c r="A7895" s="126">
        <v>39482</v>
      </c>
      <c r="B7895" s="126" t="s">
        <v>5593</v>
      </c>
      <c r="C7895" s="126" t="s">
        <v>443</v>
      </c>
      <c r="D7895" s="126">
        <v>2130</v>
      </c>
      <c r="E7895" s="126">
        <v>4</v>
      </c>
      <c r="F7895" s="126" t="s">
        <v>6182</v>
      </c>
      <c r="G7895" s="126">
        <v>13.5</v>
      </c>
    </row>
    <row r="7896" spans="1:7" x14ac:dyDescent="0.25">
      <c r="A7896" s="126">
        <v>39482</v>
      </c>
      <c r="B7896" s="126" t="s">
        <v>5593</v>
      </c>
      <c r="C7896" s="126" t="s">
        <v>443</v>
      </c>
      <c r="D7896" s="126">
        <v>2130</v>
      </c>
      <c r="E7896" s="126">
        <v>4</v>
      </c>
      <c r="F7896" s="126" t="s">
        <v>6182</v>
      </c>
      <c r="G7896" s="126">
        <v>13.5</v>
      </c>
    </row>
    <row r="7897" spans="1:7" x14ac:dyDescent="0.25">
      <c r="A7897" s="126">
        <v>38668</v>
      </c>
      <c r="B7897" s="126" t="s">
        <v>5374</v>
      </c>
      <c r="C7897" s="126" t="s">
        <v>443</v>
      </c>
      <c r="D7897" s="126">
        <v>473</v>
      </c>
      <c r="E7897" s="126">
        <v>24</v>
      </c>
      <c r="F7897" s="126" t="s">
        <v>6413</v>
      </c>
      <c r="G7897" s="126">
        <v>4.25</v>
      </c>
    </row>
    <row r="7898" spans="1:7" x14ac:dyDescent="0.25">
      <c r="A7898" s="126">
        <v>38668</v>
      </c>
      <c r="B7898" s="126" t="s">
        <v>5374</v>
      </c>
      <c r="C7898" s="126" t="s">
        <v>443</v>
      </c>
      <c r="D7898" s="126">
        <v>473</v>
      </c>
      <c r="E7898" s="126">
        <v>24</v>
      </c>
      <c r="F7898" s="126" t="s">
        <v>6413</v>
      </c>
      <c r="G7898" s="126">
        <v>4.25</v>
      </c>
    </row>
    <row r="7899" spans="1:7" x14ac:dyDescent="0.25">
      <c r="A7899" s="126">
        <v>39623</v>
      </c>
      <c r="B7899" s="126" t="s">
        <v>5595</v>
      </c>
      <c r="C7899" s="126" t="s">
        <v>443</v>
      </c>
      <c r="D7899" s="126">
        <v>473</v>
      </c>
      <c r="E7899" s="126">
        <v>24</v>
      </c>
      <c r="F7899" s="126" t="s">
        <v>6615</v>
      </c>
      <c r="G7899" s="126">
        <v>3.79</v>
      </c>
    </row>
    <row r="7900" spans="1:7" x14ac:dyDescent="0.25">
      <c r="A7900" s="126">
        <v>39623</v>
      </c>
      <c r="B7900" s="126" t="s">
        <v>5595</v>
      </c>
      <c r="C7900" s="126" t="s">
        <v>443</v>
      </c>
      <c r="D7900" s="126">
        <v>473</v>
      </c>
      <c r="E7900" s="126">
        <v>24</v>
      </c>
      <c r="F7900" s="126" t="s">
        <v>6615</v>
      </c>
      <c r="G7900" s="126">
        <v>3.79</v>
      </c>
    </row>
    <row r="7901" spans="1:7" x14ac:dyDescent="0.25">
      <c r="A7901" s="126">
        <v>39988</v>
      </c>
      <c r="B7901" s="126" t="s">
        <v>5688</v>
      </c>
      <c r="C7901" s="126" t="s">
        <v>444</v>
      </c>
      <c r="D7901" s="126">
        <v>355</v>
      </c>
      <c r="E7901" s="126">
        <v>24</v>
      </c>
      <c r="F7901" s="126" t="s">
        <v>6653</v>
      </c>
      <c r="G7901" s="126">
        <v>3.39</v>
      </c>
    </row>
    <row r="7902" spans="1:7" x14ac:dyDescent="0.25">
      <c r="A7902" s="126">
        <v>40730</v>
      </c>
      <c r="B7902" s="126" t="s">
        <v>6945</v>
      </c>
      <c r="C7902" s="126" t="s">
        <v>443</v>
      </c>
      <c r="D7902" s="126">
        <v>473</v>
      </c>
      <c r="E7902" s="126">
        <v>24</v>
      </c>
      <c r="F7902" s="126" t="s">
        <v>6578</v>
      </c>
      <c r="G7902" s="126">
        <v>3.84</v>
      </c>
    </row>
    <row r="7903" spans="1:7" x14ac:dyDescent="0.25">
      <c r="A7903" s="126">
        <v>40730</v>
      </c>
      <c r="B7903" s="126" t="s">
        <v>6945</v>
      </c>
      <c r="C7903" s="126" t="s">
        <v>443</v>
      </c>
      <c r="D7903" s="126">
        <v>473</v>
      </c>
      <c r="E7903" s="126">
        <v>24</v>
      </c>
      <c r="F7903" s="126" t="s">
        <v>6578</v>
      </c>
      <c r="G7903" s="126">
        <v>3.84</v>
      </c>
    </row>
    <row r="7904" spans="1:7" x14ac:dyDescent="0.25">
      <c r="A7904" s="126">
        <v>40733</v>
      </c>
      <c r="B7904" s="126" t="s">
        <v>6946</v>
      </c>
      <c r="C7904" s="126" t="s">
        <v>443</v>
      </c>
      <c r="D7904" s="126">
        <v>2840</v>
      </c>
      <c r="E7904" s="126">
        <v>3</v>
      </c>
      <c r="F7904" s="126" t="s">
        <v>6578</v>
      </c>
      <c r="G7904" s="126">
        <v>18.940000000000001</v>
      </c>
    </row>
    <row r="7905" spans="1:7" x14ac:dyDescent="0.25">
      <c r="A7905" s="126">
        <v>40733</v>
      </c>
      <c r="B7905" s="126" t="s">
        <v>6946</v>
      </c>
      <c r="C7905" s="126" t="s">
        <v>443</v>
      </c>
      <c r="D7905" s="126">
        <v>2840</v>
      </c>
      <c r="E7905" s="126">
        <v>3</v>
      </c>
      <c r="F7905" s="126" t="s">
        <v>6578</v>
      </c>
      <c r="G7905" s="126">
        <v>18.940000000000001</v>
      </c>
    </row>
    <row r="7906" spans="1:7" x14ac:dyDescent="0.25">
      <c r="A7906" s="126">
        <v>39033</v>
      </c>
      <c r="B7906" s="126" t="s">
        <v>5418</v>
      </c>
      <c r="C7906" s="126" t="s">
        <v>442</v>
      </c>
      <c r="D7906" s="126">
        <v>750</v>
      </c>
      <c r="E7906" s="126">
        <v>12</v>
      </c>
      <c r="F7906" s="126" t="s">
        <v>5844</v>
      </c>
      <c r="G7906" s="126">
        <v>18.989999999999998</v>
      </c>
    </row>
    <row r="7907" spans="1:7" x14ac:dyDescent="0.25">
      <c r="A7907" s="126">
        <v>38773</v>
      </c>
      <c r="B7907" s="126" t="s">
        <v>5392</v>
      </c>
      <c r="C7907" s="126" t="s">
        <v>443</v>
      </c>
      <c r="D7907" s="126">
        <v>5325</v>
      </c>
      <c r="E7907" s="126">
        <v>1</v>
      </c>
      <c r="F7907" s="126" t="s">
        <v>6431</v>
      </c>
      <c r="G7907" s="126">
        <v>27.95</v>
      </c>
    </row>
    <row r="7908" spans="1:7" x14ac:dyDescent="0.25">
      <c r="A7908" s="126">
        <v>38773</v>
      </c>
      <c r="B7908" s="126" t="s">
        <v>5392</v>
      </c>
      <c r="C7908" s="126" t="s">
        <v>443</v>
      </c>
      <c r="D7908" s="126">
        <v>5325</v>
      </c>
      <c r="E7908" s="126">
        <v>1</v>
      </c>
      <c r="F7908" s="126" t="s">
        <v>6431</v>
      </c>
      <c r="G7908" s="126">
        <v>27.95</v>
      </c>
    </row>
    <row r="7909" spans="1:7" x14ac:dyDescent="0.25">
      <c r="A7909" s="126">
        <v>38774</v>
      </c>
      <c r="B7909" s="126" t="s">
        <v>5393</v>
      </c>
      <c r="C7909" s="126" t="s">
        <v>443</v>
      </c>
      <c r="D7909" s="126">
        <v>5325</v>
      </c>
      <c r="E7909" s="126">
        <v>1</v>
      </c>
      <c r="F7909" s="126" t="s">
        <v>6182</v>
      </c>
      <c r="G7909" s="126">
        <v>28.49</v>
      </c>
    </row>
    <row r="7910" spans="1:7" x14ac:dyDescent="0.25">
      <c r="A7910" s="126">
        <v>38774</v>
      </c>
      <c r="B7910" s="126" t="s">
        <v>5393</v>
      </c>
      <c r="C7910" s="126" t="s">
        <v>443</v>
      </c>
      <c r="D7910" s="126">
        <v>5325</v>
      </c>
      <c r="E7910" s="126">
        <v>1</v>
      </c>
      <c r="F7910" s="126" t="s">
        <v>6182</v>
      </c>
      <c r="G7910" s="126">
        <v>28.49</v>
      </c>
    </row>
    <row r="7911" spans="1:7" x14ac:dyDescent="0.25">
      <c r="A7911" s="126">
        <v>38776</v>
      </c>
      <c r="B7911" s="126" t="s">
        <v>5394</v>
      </c>
      <c r="C7911" s="126" t="s">
        <v>443</v>
      </c>
      <c r="D7911" s="126">
        <v>2130</v>
      </c>
      <c r="E7911" s="126">
        <v>4</v>
      </c>
      <c r="F7911" s="126" t="s">
        <v>6182</v>
      </c>
      <c r="G7911" s="126">
        <v>13.5</v>
      </c>
    </row>
    <row r="7912" spans="1:7" x14ac:dyDescent="0.25">
      <c r="A7912" s="126">
        <v>38776</v>
      </c>
      <c r="B7912" s="126" t="s">
        <v>5394</v>
      </c>
      <c r="C7912" s="126" t="s">
        <v>443</v>
      </c>
      <c r="D7912" s="126">
        <v>2130</v>
      </c>
      <c r="E7912" s="126">
        <v>4</v>
      </c>
      <c r="F7912" s="126" t="s">
        <v>6182</v>
      </c>
      <c r="G7912" s="126">
        <v>13.5</v>
      </c>
    </row>
    <row r="7913" spans="1:7" x14ac:dyDescent="0.25">
      <c r="A7913" s="126">
        <v>38779</v>
      </c>
      <c r="B7913" s="126" t="s">
        <v>5395</v>
      </c>
      <c r="C7913" s="126" t="s">
        <v>443</v>
      </c>
      <c r="D7913" s="126">
        <v>2130</v>
      </c>
      <c r="E7913" s="126">
        <v>4</v>
      </c>
      <c r="F7913" s="126" t="s">
        <v>6182</v>
      </c>
      <c r="G7913" s="126">
        <v>13.5</v>
      </c>
    </row>
    <row r="7914" spans="1:7" x14ac:dyDescent="0.25">
      <c r="A7914" s="126">
        <v>38779</v>
      </c>
      <c r="B7914" s="126" t="s">
        <v>5395</v>
      </c>
      <c r="C7914" s="126" t="s">
        <v>443</v>
      </c>
      <c r="D7914" s="126">
        <v>2130</v>
      </c>
      <c r="E7914" s="126">
        <v>4</v>
      </c>
      <c r="F7914" s="126" t="s">
        <v>6182</v>
      </c>
      <c r="G7914" s="126">
        <v>13.5</v>
      </c>
    </row>
    <row r="7915" spans="1:7" x14ac:dyDescent="0.25">
      <c r="A7915" s="126">
        <v>41095</v>
      </c>
      <c r="B7915" s="126" t="s">
        <v>6947</v>
      </c>
      <c r="C7915" s="126" t="s">
        <v>444</v>
      </c>
      <c r="D7915" s="126">
        <v>473</v>
      </c>
      <c r="E7915" s="126">
        <v>24</v>
      </c>
      <c r="F7915" s="126" t="s">
        <v>5984</v>
      </c>
      <c r="G7915" s="126">
        <v>3.98</v>
      </c>
    </row>
    <row r="7916" spans="1:7" x14ac:dyDescent="0.25">
      <c r="A7916" s="126">
        <v>41095</v>
      </c>
      <c r="B7916" s="126" t="s">
        <v>6947</v>
      </c>
      <c r="C7916" s="126" t="s">
        <v>444</v>
      </c>
      <c r="D7916" s="126">
        <v>473</v>
      </c>
      <c r="E7916" s="126">
        <v>24</v>
      </c>
      <c r="F7916" s="126" t="s">
        <v>5984</v>
      </c>
      <c r="G7916" s="126">
        <v>3.98</v>
      </c>
    </row>
    <row r="7917" spans="1:7" x14ac:dyDescent="0.25">
      <c r="A7917" s="126">
        <v>38762</v>
      </c>
      <c r="B7917" s="126" t="s">
        <v>5388</v>
      </c>
      <c r="C7917" s="126" t="s">
        <v>444</v>
      </c>
      <c r="D7917" s="126">
        <v>473</v>
      </c>
      <c r="E7917" s="126">
        <v>24</v>
      </c>
      <c r="F7917" s="126" t="s">
        <v>6203</v>
      </c>
      <c r="G7917" s="126">
        <v>3.59</v>
      </c>
    </row>
    <row r="7918" spans="1:7" x14ac:dyDescent="0.25">
      <c r="A7918" s="126">
        <v>38762</v>
      </c>
      <c r="B7918" s="126" t="s">
        <v>5388</v>
      </c>
      <c r="C7918" s="126" t="s">
        <v>444</v>
      </c>
      <c r="D7918" s="126">
        <v>473</v>
      </c>
      <c r="E7918" s="126">
        <v>24</v>
      </c>
      <c r="F7918" s="126" t="s">
        <v>6203</v>
      </c>
      <c r="G7918" s="126">
        <v>3.59</v>
      </c>
    </row>
    <row r="7919" spans="1:7" x14ac:dyDescent="0.25">
      <c r="A7919" s="126">
        <v>39984</v>
      </c>
      <c r="B7919" s="126" t="s">
        <v>5681</v>
      </c>
      <c r="C7919" s="126" t="s">
        <v>443</v>
      </c>
      <c r="D7919" s="126">
        <v>473</v>
      </c>
      <c r="E7919" s="126">
        <v>24</v>
      </c>
      <c r="F7919" s="126" t="s">
        <v>6449</v>
      </c>
      <c r="G7919" s="126">
        <v>4.05</v>
      </c>
    </row>
    <row r="7920" spans="1:7" x14ac:dyDescent="0.25">
      <c r="A7920" s="126">
        <v>39984</v>
      </c>
      <c r="B7920" s="126" t="s">
        <v>5681</v>
      </c>
      <c r="C7920" s="126" t="s">
        <v>443</v>
      </c>
      <c r="D7920" s="126">
        <v>473</v>
      </c>
      <c r="E7920" s="126">
        <v>24</v>
      </c>
      <c r="F7920" s="126" t="s">
        <v>6449</v>
      </c>
      <c r="G7920" s="126">
        <v>4.05</v>
      </c>
    </row>
    <row r="7921" spans="1:7" x14ac:dyDescent="0.25">
      <c r="A7921" s="126">
        <v>38660</v>
      </c>
      <c r="B7921" s="126" t="s">
        <v>5372</v>
      </c>
      <c r="C7921" s="126" t="s">
        <v>443</v>
      </c>
      <c r="D7921" s="126">
        <v>473</v>
      </c>
      <c r="E7921" s="126">
        <v>12</v>
      </c>
      <c r="F7921" s="126" t="s">
        <v>6180</v>
      </c>
      <c r="G7921" s="126">
        <v>3.49</v>
      </c>
    </row>
    <row r="7922" spans="1:7" x14ac:dyDescent="0.25">
      <c r="A7922" s="126">
        <v>38660</v>
      </c>
      <c r="B7922" s="126" t="s">
        <v>5372</v>
      </c>
      <c r="C7922" s="126" t="s">
        <v>443</v>
      </c>
      <c r="D7922" s="126">
        <v>473</v>
      </c>
      <c r="E7922" s="126">
        <v>12</v>
      </c>
      <c r="F7922" s="126" t="s">
        <v>6180</v>
      </c>
      <c r="G7922" s="126">
        <v>3.49</v>
      </c>
    </row>
    <row r="7923" spans="1:7" x14ac:dyDescent="0.25">
      <c r="A7923" s="126">
        <v>38962</v>
      </c>
      <c r="B7923" s="126" t="s">
        <v>5408</v>
      </c>
      <c r="C7923" s="126" t="s">
        <v>443</v>
      </c>
      <c r="D7923" s="126">
        <v>7095</v>
      </c>
      <c r="E7923" s="126">
        <v>1</v>
      </c>
      <c r="F7923" s="126" t="s">
        <v>6431</v>
      </c>
      <c r="G7923" s="126">
        <v>39.950000000000003</v>
      </c>
    </row>
    <row r="7924" spans="1:7" x14ac:dyDescent="0.25">
      <c r="A7924" s="126">
        <v>38962</v>
      </c>
      <c r="B7924" s="126" t="s">
        <v>5408</v>
      </c>
      <c r="C7924" s="126" t="s">
        <v>443</v>
      </c>
      <c r="D7924" s="126">
        <v>7095</v>
      </c>
      <c r="E7924" s="126">
        <v>1</v>
      </c>
      <c r="F7924" s="126" t="s">
        <v>6431</v>
      </c>
      <c r="G7924" s="126">
        <v>39.950000000000003</v>
      </c>
    </row>
    <row r="7925" spans="1:7" x14ac:dyDescent="0.25">
      <c r="A7925" s="126">
        <v>40313</v>
      </c>
      <c r="B7925" s="126" t="s">
        <v>972</v>
      </c>
      <c r="C7925" s="126" t="s">
        <v>441</v>
      </c>
      <c r="D7925" s="126">
        <v>375</v>
      </c>
      <c r="E7925" s="126">
        <v>24</v>
      </c>
      <c r="F7925" s="126" t="s">
        <v>5845</v>
      </c>
      <c r="G7925" s="126">
        <v>19.989999999999998</v>
      </c>
    </row>
    <row r="7926" spans="1:7" x14ac:dyDescent="0.25">
      <c r="A7926" s="126">
        <v>38604</v>
      </c>
      <c r="B7926" s="126" t="s">
        <v>5356</v>
      </c>
      <c r="C7926" s="126" t="s">
        <v>443</v>
      </c>
      <c r="D7926" s="126">
        <v>473</v>
      </c>
      <c r="E7926" s="126">
        <v>24</v>
      </c>
      <c r="F7926" s="126" t="s">
        <v>6180</v>
      </c>
      <c r="G7926" s="126">
        <v>3.49</v>
      </c>
    </row>
    <row r="7927" spans="1:7" x14ac:dyDescent="0.25">
      <c r="A7927" s="126">
        <v>38604</v>
      </c>
      <c r="B7927" s="126" t="s">
        <v>5356</v>
      </c>
      <c r="C7927" s="126" t="s">
        <v>443</v>
      </c>
      <c r="D7927" s="126">
        <v>473</v>
      </c>
      <c r="E7927" s="126">
        <v>24</v>
      </c>
      <c r="F7927" s="126" t="s">
        <v>6180</v>
      </c>
      <c r="G7927" s="126">
        <v>3.49</v>
      </c>
    </row>
    <row r="7928" spans="1:7" x14ac:dyDescent="0.25">
      <c r="A7928" s="126">
        <v>40172</v>
      </c>
      <c r="B7928" s="126" t="s">
        <v>5702</v>
      </c>
      <c r="C7928" s="126" t="s">
        <v>442</v>
      </c>
      <c r="D7928" s="126">
        <v>750</v>
      </c>
      <c r="E7928" s="126">
        <v>12</v>
      </c>
      <c r="F7928" s="126" t="s">
        <v>6316</v>
      </c>
      <c r="G7928" s="126">
        <v>12.99</v>
      </c>
    </row>
    <row r="7929" spans="1:7" x14ac:dyDescent="0.25">
      <c r="A7929" s="126">
        <v>40169</v>
      </c>
      <c r="B7929" s="126" t="s">
        <v>5692</v>
      </c>
      <c r="C7929" s="126" t="s">
        <v>443</v>
      </c>
      <c r="D7929" s="126">
        <v>473</v>
      </c>
      <c r="E7929" s="126">
        <v>24</v>
      </c>
      <c r="F7929" s="126" t="s">
        <v>6578</v>
      </c>
      <c r="G7929" s="126">
        <v>3.44</v>
      </c>
    </row>
    <row r="7930" spans="1:7" x14ac:dyDescent="0.25">
      <c r="A7930" s="126">
        <v>40169</v>
      </c>
      <c r="B7930" s="126" t="s">
        <v>5692</v>
      </c>
      <c r="C7930" s="126" t="s">
        <v>443</v>
      </c>
      <c r="D7930" s="126">
        <v>473</v>
      </c>
      <c r="E7930" s="126">
        <v>24</v>
      </c>
      <c r="F7930" s="126" t="s">
        <v>6578</v>
      </c>
      <c r="G7930" s="126">
        <v>3.44</v>
      </c>
    </row>
    <row r="7931" spans="1:7" x14ac:dyDescent="0.25">
      <c r="A7931" s="126">
        <v>40170</v>
      </c>
      <c r="B7931" s="126" t="s">
        <v>6948</v>
      </c>
      <c r="C7931" s="126" t="s">
        <v>443</v>
      </c>
      <c r="D7931" s="126">
        <v>473</v>
      </c>
      <c r="E7931" s="126">
        <v>24</v>
      </c>
      <c r="F7931" s="126" t="s">
        <v>6578</v>
      </c>
      <c r="G7931" s="126">
        <v>3.84</v>
      </c>
    </row>
    <row r="7932" spans="1:7" x14ac:dyDescent="0.25">
      <c r="A7932" s="126">
        <v>40170</v>
      </c>
      <c r="B7932" s="126" t="s">
        <v>6948</v>
      </c>
      <c r="C7932" s="126" t="s">
        <v>443</v>
      </c>
      <c r="D7932" s="126">
        <v>473</v>
      </c>
      <c r="E7932" s="126">
        <v>24</v>
      </c>
      <c r="F7932" s="126" t="s">
        <v>6578</v>
      </c>
      <c r="G7932" s="126">
        <v>3.84</v>
      </c>
    </row>
    <row r="7933" spans="1:7" x14ac:dyDescent="0.25">
      <c r="A7933" s="126">
        <v>40077</v>
      </c>
      <c r="B7933" s="126" t="s">
        <v>5705</v>
      </c>
      <c r="C7933" s="126" t="s">
        <v>443</v>
      </c>
      <c r="D7933" s="126">
        <v>473</v>
      </c>
      <c r="E7933" s="126">
        <v>24</v>
      </c>
      <c r="F7933" s="126" t="s">
        <v>6578</v>
      </c>
      <c r="G7933" s="126">
        <v>4.24</v>
      </c>
    </row>
    <row r="7934" spans="1:7" x14ac:dyDescent="0.25">
      <c r="A7934" s="126">
        <v>40077</v>
      </c>
      <c r="B7934" s="126" t="s">
        <v>5705</v>
      </c>
      <c r="C7934" s="126" t="s">
        <v>443</v>
      </c>
      <c r="D7934" s="126">
        <v>473</v>
      </c>
      <c r="E7934" s="126">
        <v>24</v>
      </c>
      <c r="F7934" s="126" t="s">
        <v>6578</v>
      </c>
      <c r="G7934" s="126">
        <v>4.24</v>
      </c>
    </row>
    <row r="7935" spans="1:7" x14ac:dyDescent="0.25">
      <c r="A7935" s="126">
        <v>40606</v>
      </c>
      <c r="B7935" s="126" t="s">
        <v>3876</v>
      </c>
      <c r="C7935" s="126" t="s">
        <v>442</v>
      </c>
      <c r="D7935" s="126">
        <v>750</v>
      </c>
      <c r="E7935" s="126">
        <v>12</v>
      </c>
      <c r="F7935" s="126" t="s">
        <v>5754</v>
      </c>
      <c r="G7935" s="126">
        <v>19.989999999999998</v>
      </c>
    </row>
    <row r="7936" spans="1:7" x14ac:dyDescent="0.25">
      <c r="A7936" s="126">
        <v>38751</v>
      </c>
      <c r="B7936" s="126" t="s">
        <v>5387</v>
      </c>
      <c r="C7936" s="126" t="s">
        <v>443</v>
      </c>
      <c r="D7936" s="126">
        <v>473</v>
      </c>
      <c r="E7936" s="126">
        <v>24</v>
      </c>
      <c r="F7936" s="126" t="s">
        <v>5984</v>
      </c>
      <c r="G7936" s="126">
        <v>4.29</v>
      </c>
    </row>
    <row r="7937" spans="1:7" x14ac:dyDescent="0.25">
      <c r="A7937" s="126">
        <v>38751</v>
      </c>
      <c r="B7937" s="126" t="s">
        <v>5387</v>
      </c>
      <c r="C7937" s="126" t="s">
        <v>443</v>
      </c>
      <c r="D7937" s="126">
        <v>473</v>
      </c>
      <c r="E7937" s="126">
        <v>24</v>
      </c>
      <c r="F7937" s="126" t="s">
        <v>5984</v>
      </c>
      <c r="G7937" s="126">
        <v>4.29</v>
      </c>
    </row>
    <row r="7938" spans="1:7" x14ac:dyDescent="0.25">
      <c r="A7938" s="126">
        <v>39379</v>
      </c>
      <c r="B7938" s="126" t="s">
        <v>5604</v>
      </c>
      <c r="C7938" s="126" t="s">
        <v>443</v>
      </c>
      <c r="D7938" s="126">
        <v>473</v>
      </c>
      <c r="E7938" s="126">
        <v>24</v>
      </c>
      <c r="F7938" s="126" t="s">
        <v>6413</v>
      </c>
      <c r="G7938" s="126">
        <v>4.04</v>
      </c>
    </row>
    <row r="7939" spans="1:7" x14ac:dyDescent="0.25">
      <c r="A7939" s="126">
        <v>39379</v>
      </c>
      <c r="B7939" s="126" t="s">
        <v>5604</v>
      </c>
      <c r="C7939" s="126" t="s">
        <v>443</v>
      </c>
      <c r="D7939" s="126">
        <v>473</v>
      </c>
      <c r="E7939" s="126">
        <v>24</v>
      </c>
      <c r="F7939" s="126" t="s">
        <v>6413</v>
      </c>
      <c r="G7939" s="126">
        <v>4.04</v>
      </c>
    </row>
    <row r="7940" spans="1:7" x14ac:dyDescent="0.25">
      <c r="A7940" s="126">
        <v>39380</v>
      </c>
      <c r="B7940" s="126" t="s">
        <v>5605</v>
      </c>
      <c r="C7940" s="126" t="s">
        <v>443</v>
      </c>
      <c r="D7940" s="126">
        <v>473</v>
      </c>
      <c r="E7940" s="126">
        <v>24</v>
      </c>
      <c r="F7940" s="126" t="s">
        <v>6413</v>
      </c>
      <c r="G7940" s="126">
        <v>4.04</v>
      </c>
    </row>
    <row r="7941" spans="1:7" x14ac:dyDescent="0.25">
      <c r="A7941" s="126">
        <v>39380</v>
      </c>
      <c r="B7941" s="126" t="s">
        <v>5605</v>
      </c>
      <c r="C7941" s="126" t="s">
        <v>443</v>
      </c>
      <c r="D7941" s="126">
        <v>473</v>
      </c>
      <c r="E7941" s="126">
        <v>24</v>
      </c>
      <c r="F7941" s="126" t="s">
        <v>6413</v>
      </c>
      <c r="G7941" s="126">
        <v>4.04</v>
      </c>
    </row>
    <row r="7942" spans="1:7" x14ac:dyDescent="0.25">
      <c r="A7942" s="126">
        <v>39381</v>
      </c>
      <c r="B7942" s="126" t="s">
        <v>5606</v>
      </c>
      <c r="C7942" s="126" t="s">
        <v>443</v>
      </c>
      <c r="D7942" s="126">
        <v>473</v>
      </c>
      <c r="E7942" s="126">
        <v>24</v>
      </c>
      <c r="F7942" s="126" t="s">
        <v>6413</v>
      </c>
      <c r="G7942" s="126">
        <v>4.04</v>
      </c>
    </row>
    <row r="7943" spans="1:7" x14ac:dyDescent="0.25">
      <c r="A7943" s="126">
        <v>39381</v>
      </c>
      <c r="B7943" s="126" t="s">
        <v>5606</v>
      </c>
      <c r="C7943" s="126" t="s">
        <v>443</v>
      </c>
      <c r="D7943" s="126">
        <v>473</v>
      </c>
      <c r="E7943" s="126">
        <v>24</v>
      </c>
      <c r="F7943" s="126" t="s">
        <v>6413</v>
      </c>
      <c r="G7943" s="126">
        <v>4.04</v>
      </c>
    </row>
    <row r="7944" spans="1:7" x14ac:dyDescent="0.25">
      <c r="A7944" s="126">
        <v>39382</v>
      </c>
      <c r="B7944" s="126" t="s">
        <v>5607</v>
      </c>
      <c r="C7944" s="126" t="s">
        <v>443</v>
      </c>
      <c r="D7944" s="126">
        <v>473</v>
      </c>
      <c r="E7944" s="126">
        <v>24</v>
      </c>
      <c r="F7944" s="126" t="s">
        <v>6529</v>
      </c>
      <c r="G7944" s="126">
        <v>4.75</v>
      </c>
    </row>
    <row r="7945" spans="1:7" x14ac:dyDescent="0.25">
      <c r="A7945" s="126">
        <v>39382</v>
      </c>
      <c r="B7945" s="126" t="s">
        <v>5607</v>
      </c>
      <c r="C7945" s="126" t="s">
        <v>443</v>
      </c>
      <c r="D7945" s="126">
        <v>473</v>
      </c>
      <c r="E7945" s="126">
        <v>24</v>
      </c>
      <c r="F7945" s="126" t="s">
        <v>6529</v>
      </c>
      <c r="G7945" s="126">
        <v>4.75</v>
      </c>
    </row>
    <row r="7946" spans="1:7" x14ac:dyDescent="0.25">
      <c r="A7946" s="126">
        <v>39012</v>
      </c>
      <c r="B7946" s="126" t="s">
        <v>5415</v>
      </c>
      <c r="C7946" s="126" t="s">
        <v>442</v>
      </c>
      <c r="D7946" s="126">
        <v>750</v>
      </c>
      <c r="E7946" s="126">
        <v>6</v>
      </c>
      <c r="F7946" s="126" t="s">
        <v>6028</v>
      </c>
      <c r="G7946" s="126">
        <v>90.06</v>
      </c>
    </row>
    <row r="7947" spans="1:7" x14ac:dyDescent="0.25">
      <c r="A7947" s="126">
        <v>39413</v>
      </c>
      <c r="B7947" s="126" t="s">
        <v>1753</v>
      </c>
      <c r="C7947" s="126" t="s">
        <v>442</v>
      </c>
      <c r="D7947" s="126">
        <v>375</v>
      </c>
      <c r="E7947" s="126">
        <v>12</v>
      </c>
      <c r="F7947" s="126" t="s">
        <v>5937</v>
      </c>
      <c r="G7947" s="126">
        <v>11.99</v>
      </c>
    </row>
    <row r="7948" spans="1:7" x14ac:dyDescent="0.25">
      <c r="A7948" s="126">
        <v>40659</v>
      </c>
      <c r="B7948" s="126" t="s">
        <v>6949</v>
      </c>
      <c r="C7948" s="126" t="s">
        <v>444</v>
      </c>
      <c r="D7948" s="126">
        <v>4260</v>
      </c>
      <c r="E7948" s="126">
        <v>1</v>
      </c>
      <c r="F7948" s="126" t="s">
        <v>5984</v>
      </c>
      <c r="G7948" s="126">
        <v>23.99</v>
      </c>
    </row>
    <row r="7949" spans="1:7" x14ac:dyDescent="0.25">
      <c r="A7949" s="126">
        <v>40659</v>
      </c>
      <c r="B7949" s="126" t="s">
        <v>6949</v>
      </c>
      <c r="C7949" s="126" t="s">
        <v>444</v>
      </c>
      <c r="D7949" s="126">
        <v>4260</v>
      </c>
      <c r="E7949" s="126">
        <v>1</v>
      </c>
      <c r="F7949" s="126" t="s">
        <v>5984</v>
      </c>
      <c r="G7949" s="126">
        <v>23.99</v>
      </c>
    </row>
    <row r="7950" spans="1:7" x14ac:dyDescent="0.25">
      <c r="A7950" s="126">
        <v>40967</v>
      </c>
      <c r="B7950" s="126" t="s">
        <v>6950</v>
      </c>
      <c r="C7950" s="126" t="s">
        <v>443</v>
      </c>
      <c r="D7950" s="126">
        <v>473</v>
      </c>
      <c r="E7950" s="126">
        <v>24</v>
      </c>
      <c r="F7950" s="126" t="s">
        <v>6257</v>
      </c>
      <c r="G7950" s="126">
        <v>4.09</v>
      </c>
    </row>
    <row r="7951" spans="1:7" x14ac:dyDescent="0.25">
      <c r="A7951" s="126">
        <v>40967</v>
      </c>
      <c r="B7951" s="126" t="s">
        <v>6950</v>
      </c>
      <c r="C7951" s="126" t="s">
        <v>443</v>
      </c>
      <c r="D7951" s="126">
        <v>473</v>
      </c>
      <c r="E7951" s="126">
        <v>24</v>
      </c>
      <c r="F7951" s="126" t="s">
        <v>6257</v>
      </c>
      <c r="G7951" s="126">
        <v>4.09</v>
      </c>
    </row>
    <row r="7952" spans="1:7" x14ac:dyDescent="0.25">
      <c r="A7952" s="126">
        <v>40966</v>
      </c>
      <c r="B7952" s="126" t="s">
        <v>6951</v>
      </c>
      <c r="C7952" s="126" t="s">
        <v>443</v>
      </c>
      <c r="D7952" s="126">
        <v>5325</v>
      </c>
      <c r="E7952" s="126">
        <v>1</v>
      </c>
      <c r="F7952" s="126" t="s">
        <v>6182</v>
      </c>
      <c r="G7952" s="126">
        <v>24.75</v>
      </c>
    </row>
    <row r="7953" spans="1:7" x14ac:dyDescent="0.25">
      <c r="A7953" s="126">
        <v>40966</v>
      </c>
      <c r="B7953" s="126" t="s">
        <v>6951</v>
      </c>
      <c r="C7953" s="126" t="s">
        <v>443</v>
      </c>
      <c r="D7953" s="126">
        <v>5325</v>
      </c>
      <c r="E7953" s="126">
        <v>1</v>
      </c>
      <c r="F7953" s="126" t="s">
        <v>6182</v>
      </c>
      <c r="G7953" s="126">
        <v>24.75</v>
      </c>
    </row>
    <row r="7954" spans="1:7" x14ac:dyDescent="0.25">
      <c r="A7954" s="126">
        <v>38616</v>
      </c>
      <c r="B7954" s="126" t="s">
        <v>5361</v>
      </c>
      <c r="C7954" s="126" t="s">
        <v>443</v>
      </c>
      <c r="D7954" s="126">
        <v>473</v>
      </c>
      <c r="E7954" s="126">
        <v>24</v>
      </c>
      <c r="F7954" s="126" t="s">
        <v>6529</v>
      </c>
      <c r="G7954" s="126">
        <v>4.6500000000000004</v>
      </c>
    </row>
    <row r="7955" spans="1:7" x14ac:dyDescent="0.25">
      <c r="A7955" s="126">
        <v>38616</v>
      </c>
      <c r="B7955" s="126" t="s">
        <v>5361</v>
      </c>
      <c r="C7955" s="126" t="s">
        <v>443</v>
      </c>
      <c r="D7955" s="126">
        <v>473</v>
      </c>
      <c r="E7955" s="126">
        <v>24</v>
      </c>
      <c r="F7955" s="126" t="s">
        <v>6529</v>
      </c>
      <c r="G7955" s="126">
        <v>4.6500000000000004</v>
      </c>
    </row>
    <row r="7956" spans="1:7" x14ac:dyDescent="0.25">
      <c r="A7956" s="126">
        <v>38628</v>
      </c>
      <c r="B7956" s="126" t="s">
        <v>5362</v>
      </c>
      <c r="C7956" s="126" t="s">
        <v>443</v>
      </c>
      <c r="D7956" s="126">
        <v>473</v>
      </c>
      <c r="E7956" s="126">
        <v>24</v>
      </c>
      <c r="F7956" s="126" t="s">
        <v>5984</v>
      </c>
      <c r="G7956" s="126">
        <v>3.99</v>
      </c>
    </row>
    <row r="7957" spans="1:7" x14ac:dyDescent="0.25">
      <c r="A7957" s="126">
        <v>38628</v>
      </c>
      <c r="B7957" s="126" t="s">
        <v>5362</v>
      </c>
      <c r="C7957" s="126" t="s">
        <v>443</v>
      </c>
      <c r="D7957" s="126">
        <v>473</v>
      </c>
      <c r="E7957" s="126">
        <v>24</v>
      </c>
      <c r="F7957" s="126" t="s">
        <v>5984</v>
      </c>
      <c r="G7957" s="126">
        <v>3.99</v>
      </c>
    </row>
    <row r="7958" spans="1:7" x14ac:dyDescent="0.25">
      <c r="A7958" s="126">
        <v>38632</v>
      </c>
      <c r="B7958" s="126" t="s">
        <v>5363</v>
      </c>
      <c r="C7958" s="126" t="s">
        <v>443</v>
      </c>
      <c r="D7958" s="126">
        <v>473</v>
      </c>
      <c r="E7958" s="126">
        <v>24</v>
      </c>
      <c r="F7958" s="126" t="s">
        <v>5984</v>
      </c>
      <c r="G7958" s="126">
        <v>3.79</v>
      </c>
    </row>
    <row r="7959" spans="1:7" x14ac:dyDescent="0.25">
      <c r="A7959" s="126">
        <v>38632</v>
      </c>
      <c r="B7959" s="126" t="s">
        <v>5363</v>
      </c>
      <c r="C7959" s="126" t="s">
        <v>443</v>
      </c>
      <c r="D7959" s="126">
        <v>473</v>
      </c>
      <c r="E7959" s="126">
        <v>24</v>
      </c>
      <c r="F7959" s="126" t="s">
        <v>5984</v>
      </c>
      <c r="G7959" s="126">
        <v>3.79</v>
      </c>
    </row>
    <row r="7960" spans="1:7" x14ac:dyDescent="0.25">
      <c r="A7960" s="126">
        <v>39480</v>
      </c>
      <c r="B7960" s="126" t="s">
        <v>5608</v>
      </c>
      <c r="C7960" s="126" t="s">
        <v>443</v>
      </c>
      <c r="D7960" s="126">
        <v>473</v>
      </c>
      <c r="E7960" s="126">
        <v>24</v>
      </c>
      <c r="F7960" s="126" t="s">
        <v>6449</v>
      </c>
      <c r="G7960" s="126">
        <v>5.45</v>
      </c>
    </row>
    <row r="7961" spans="1:7" x14ac:dyDescent="0.25">
      <c r="A7961" s="126">
        <v>39480</v>
      </c>
      <c r="B7961" s="126" t="s">
        <v>5608</v>
      </c>
      <c r="C7961" s="126" t="s">
        <v>443</v>
      </c>
      <c r="D7961" s="126">
        <v>473</v>
      </c>
      <c r="E7961" s="126">
        <v>24</v>
      </c>
      <c r="F7961" s="126" t="s">
        <v>6449</v>
      </c>
      <c r="G7961" s="126">
        <v>5.45</v>
      </c>
    </row>
    <row r="7962" spans="1:7" x14ac:dyDescent="0.25">
      <c r="A7962" s="126">
        <v>39481</v>
      </c>
      <c r="B7962" s="126" t="s">
        <v>5609</v>
      </c>
      <c r="C7962" s="126" t="s">
        <v>443</v>
      </c>
      <c r="D7962" s="126">
        <v>473</v>
      </c>
      <c r="E7962" s="126">
        <v>24</v>
      </c>
      <c r="F7962" s="126" t="s">
        <v>6449</v>
      </c>
      <c r="G7962" s="126">
        <v>5.45</v>
      </c>
    </row>
    <row r="7963" spans="1:7" x14ac:dyDescent="0.25">
      <c r="A7963" s="126">
        <v>39481</v>
      </c>
      <c r="B7963" s="126" t="s">
        <v>5609</v>
      </c>
      <c r="C7963" s="126" t="s">
        <v>443</v>
      </c>
      <c r="D7963" s="126">
        <v>473</v>
      </c>
      <c r="E7963" s="126">
        <v>24</v>
      </c>
      <c r="F7963" s="126" t="s">
        <v>6449</v>
      </c>
      <c r="G7963" s="126">
        <v>5.45</v>
      </c>
    </row>
    <row r="7964" spans="1:7" x14ac:dyDescent="0.25">
      <c r="A7964" s="126">
        <v>40088</v>
      </c>
      <c r="B7964" s="126" t="s">
        <v>5693</v>
      </c>
      <c r="C7964" s="126" t="s">
        <v>442</v>
      </c>
      <c r="D7964" s="126">
        <v>750</v>
      </c>
      <c r="E7964" s="126">
        <v>12</v>
      </c>
      <c r="F7964" s="126" t="s">
        <v>6298</v>
      </c>
      <c r="G7964" s="126">
        <v>14.99</v>
      </c>
    </row>
    <row r="7965" spans="1:7" x14ac:dyDescent="0.25">
      <c r="A7965" s="126">
        <v>40090</v>
      </c>
      <c r="B7965" s="126" t="s">
        <v>5694</v>
      </c>
      <c r="C7965" s="126" t="s">
        <v>441</v>
      </c>
      <c r="D7965" s="126">
        <v>600</v>
      </c>
      <c r="E7965" s="126">
        <v>8</v>
      </c>
      <c r="F7965" s="126" t="s">
        <v>5820</v>
      </c>
      <c r="G7965" s="126">
        <v>41.99</v>
      </c>
    </row>
    <row r="7966" spans="1:7" x14ac:dyDescent="0.25">
      <c r="A7966" s="126">
        <v>39736</v>
      </c>
      <c r="B7966" s="126" t="s">
        <v>5612</v>
      </c>
      <c r="C7966" s="126" t="s">
        <v>443</v>
      </c>
      <c r="D7966" s="126">
        <v>473</v>
      </c>
      <c r="E7966" s="126">
        <v>24</v>
      </c>
      <c r="F7966" s="126" t="s">
        <v>6535</v>
      </c>
      <c r="G7966" s="126">
        <v>4.1900000000000004</v>
      </c>
    </row>
    <row r="7967" spans="1:7" x14ac:dyDescent="0.25">
      <c r="A7967" s="126">
        <v>39736</v>
      </c>
      <c r="B7967" s="126" t="s">
        <v>5612</v>
      </c>
      <c r="C7967" s="126" t="s">
        <v>443</v>
      </c>
      <c r="D7967" s="126">
        <v>473</v>
      </c>
      <c r="E7967" s="126">
        <v>24</v>
      </c>
      <c r="F7967" s="126" t="s">
        <v>6535</v>
      </c>
      <c r="G7967" s="126">
        <v>4.1900000000000004</v>
      </c>
    </row>
    <row r="7968" spans="1:7" x14ac:dyDescent="0.25">
      <c r="A7968" s="126">
        <v>40971</v>
      </c>
      <c r="B7968" s="126" t="s">
        <v>6953</v>
      </c>
      <c r="C7968" s="126" t="s">
        <v>441</v>
      </c>
      <c r="D7968" s="126">
        <v>750</v>
      </c>
      <c r="E7968" s="126">
        <v>12</v>
      </c>
      <c r="F7968" s="126" t="s">
        <v>5773</v>
      </c>
      <c r="G7968" s="126">
        <v>55.99</v>
      </c>
    </row>
    <row r="7969" spans="1:7" x14ac:dyDescent="0.25">
      <c r="A7969" s="126">
        <v>40972</v>
      </c>
      <c r="B7969" s="126" t="s">
        <v>6954</v>
      </c>
      <c r="C7969" s="126" t="s">
        <v>441</v>
      </c>
      <c r="D7969" s="126">
        <v>750</v>
      </c>
      <c r="E7969" s="126">
        <v>12</v>
      </c>
      <c r="F7969" s="126" t="s">
        <v>5773</v>
      </c>
      <c r="G7969" s="126">
        <v>30.99</v>
      </c>
    </row>
    <row r="7970" spans="1:7" x14ac:dyDescent="0.25">
      <c r="A7970" s="126">
        <v>38677</v>
      </c>
      <c r="B7970" s="126" t="s">
        <v>5376</v>
      </c>
      <c r="C7970" s="126" t="s">
        <v>441</v>
      </c>
      <c r="D7970" s="126">
        <v>750</v>
      </c>
      <c r="E7970" s="126">
        <v>3</v>
      </c>
      <c r="F7970" s="126" t="s">
        <v>6316</v>
      </c>
      <c r="G7970" s="126">
        <v>40.090000000000003</v>
      </c>
    </row>
    <row r="7971" spans="1:7" x14ac:dyDescent="0.25">
      <c r="A7971" s="126">
        <v>39483</v>
      </c>
      <c r="B7971" s="126" t="s">
        <v>5610</v>
      </c>
      <c r="C7971" s="126" t="s">
        <v>443</v>
      </c>
      <c r="D7971" s="126">
        <v>473</v>
      </c>
      <c r="E7971" s="126">
        <v>24</v>
      </c>
      <c r="F7971" s="126" t="s">
        <v>6449</v>
      </c>
      <c r="G7971" s="126">
        <v>5.45</v>
      </c>
    </row>
    <row r="7972" spans="1:7" x14ac:dyDescent="0.25">
      <c r="A7972" s="126">
        <v>39483</v>
      </c>
      <c r="B7972" s="126" t="s">
        <v>5610</v>
      </c>
      <c r="C7972" s="126" t="s">
        <v>443</v>
      </c>
      <c r="D7972" s="126">
        <v>473</v>
      </c>
      <c r="E7972" s="126">
        <v>24</v>
      </c>
      <c r="F7972" s="126" t="s">
        <v>6449</v>
      </c>
      <c r="G7972" s="126">
        <v>5.45</v>
      </c>
    </row>
    <row r="7973" spans="1:7" x14ac:dyDescent="0.25">
      <c r="A7973" s="126">
        <v>39484</v>
      </c>
      <c r="B7973" s="126" t="s">
        <v>5611</v>
      </c>
      <c r="C7973" s="126" t="s">
        <v>443</v>
      </c>
      <c r="D7973" s="126">
        <v>473</v>
      </c>
      <c r="E7973" s="126">
        <v>24</v>
      </c>
      <c r="F7973" s="126" t="s">
        <v>6449</v>
      </c>
      <c r="G7973" s="126">
        <v>5.45</v>
      </c>
    </row>
    <row r="7974" spans="1:7" x14ac:dyDescent="0.25">
      <c r="A7974" s="126">
        <v>39484</v>
      </c>
      <c r="B7974" s="126" t="s">
        <v>5611</v>
      </c>
      <c r="C7974" s="126" t="s">
        <v>443</v>
      </c>
      <c r="D7974" s="126">
        <v>473</v>
      </c>
      <c r="E7974" s="126">
        <v>24</v>
      </c>
      <c r="F7974" s="126" t="s">
        <v>6449</v>
      </c>
      <c r="G7974" s="126">
        <v>5.45</v>
      </c>
    </row>
    <row r="7975" spans="1:7" x14ac:dyDescent="0.25">
      <c r="A7975" s="126">
        <v>41039</v>
      </c>
      <c r="B7975" s="126" t="s">
        <v>6955</v>
      </c>
      <c r="C7975" s="126" t="s">
        <v>443</v>
      </c>
      <c r="D7975" s="126">
        <v>473</v>
      </c>
      <c r="E7975" s="126">
        <v>24</v>
      </c>
      <c r="F7975" s="126" t="s">
        <v>6726</v>
      </c>
      <c r="G7975" s="126">
        <v>4.1900000000000004</v>
      </c>
    </row>
    <row r="7976" spans="1:7" x14ac:dyDescent="0.25">
      <c r="A7976" s="126">
        <v>41039</v>
      </c>
      <c r="B7976" s="126" t="s">
        <v>6955</v>
      </c>
      <c r="C7976" s="126" t="s">
        <v>443</v>
      </c>
      <c r="D7976" s="126">
        <v>473</v>
      </c>
      <c r="E7976" s="126">
        <v>24</v>
      </c>
      <c r="F7976" s="126" t="s">
        <v>6726</v>
      </c>
      <c r="G7976" s="126">
        <v>4.1900000000000004</v>
      </c>
    </row>
    <row r="7977" spans="1:7" x14ac:dyDescent="0.25">
      <c r="A7977" s="126">
        <v>40235</v>
      </c>
      <c r="B7977" s="126" t="s">
        <v>6956</v>
      </c>
      <c r="C7977" s="126" t="s">
        <v>443</v>
      </c>
      <c r="D7977" s="126">
        <v>473</v>
      </c>
      <c r="E7977" s="126">
        <v>24</v>
      </c>
      <c r="F7977" s="126" t="s">
        <v>6431</v>
      </c>
      <c r="G7977" s="126">
        <v>4.24</v>
      </c>
    </row>
    <row r="7978" spans="1:7" x14ac:dyDescent="0.25">
      <c r="A7978" s="126">
        <v>40235</v>
      </c>
      <c r="B7978" s="126" t="s">
        <v>6956</v>
      </c>
      <c r="C7978" s="126" t="s">
        <v>443</v>
      </c>
      <c r="D7978" s="126">
        <v>473</v>
      </c>
      <c r="E7978" s="126">
        <v>24</v>
      </c>
      <c r="F7978" s="126" t="s">
        <v>6431</v>
      </c>
      <c r="G7978" s="126">
        <v>4.24</v>
      </c>
    </row>
    <row r="7979" spans="1:7" x14ac:dyDescent="0.25">
      <c r="A7979" s="126">
        <v>39019</v>
      </c>
      <c r="B7979" s="126" t="s">
        <v>5416</v>
      </c>
      <c r="C7979" s="126" t="s">
        <v>442</v>
      </c>
      <c r="D7979" s="126">
        <v>750</v>
      </c>
      <c r="E7979" s="126">
        <v>12</v>
      </c>
      <c r="F7979" s="126" t="s">
        <v>5965</v>
      </c>
      <c r="G7979" s="126">
        <v>69.989999999999995</v>
      </c>
    </row>
    <row r="7980" spans="1:7" x14ac:dyDescent="0.25">
      <c r="A7980" s="126">
        <v>39738</v>
      </c>
      <c r="B7980" s="126" t="s">
        <v>5590</v>
      </c>
      <c r="C7980" s="126" t="s">
        <v>443</v>
      </c>
      <c r="D7980" s="126">
        <v>473</v>
      </c>
      <c r="E7980" s="126">
        <v>24</v>
      </c>
      <c r="F7980" s="126" t="s">
        <v>6535</v>
      </c>
      <c r="G7980" s="126">
        <v>3.49</v>
      </c>
    </row>
    <row r="7981" spans="1:7" x14ac:dyDescent="0.25">
      <c r="A7981" s="126">
        <v>39738</v>
      </c>
      <c r="B7981" s="126" t="s">
        <v>5590</v>
      </c>
      <c r="C7981" s="126" t="s">
        <v>443</v>
      </c>
      <c r="D7981" s="126">
        <v>473</v>
      </c>
      <c r="E7981" s="126">
        <v>24</v>
      </c>
      <c r="F7981" s="126" t="s">
        <v>6535</v>
      </c>
      <c r="G7981" s="126">
        <v>3.49</v>
      </c>
    </row>
    <row r="7982" spans="1:7" x14ac:dyDescent="0.25">
      <c r="A7982" s="126">
        <v>39750</v>
      </c>
      <c r="B7982" s="126" t="s">
        <v>5377</v>
      </c>
      <c r="C7982" s="126" t="s">
        <v>441</v>
      </c>
      <c r="D7982" s="126">
        <v>50</v>
      </c>
      <c r="E7982" s="126">
        <v>60</v>
      </c>
      <c r="F7982" s="126" t="s">
        <v>5899</v>
      </c>
      <c r="G7982" s="126">
        <v>2.99</v>
      </c>
    </row>
    <row r="7983" spans="1:7" x14ac:dyDescent="0.25">
      <c r="A7983" s="126">
        <v>38669</v>
      </c>
      <c r="B7983" s="126" t="s">
        <v>5375</v>
      </c>
      <c r="C7983" s="126" t="s">
        <v>443</v>
      </c>
      <c r="D7983" s="126">
        <v>473</v>
      </c>
      <c r="E7983" s="126">
        <v>24</v>
      </c>
      <c r="F7983" s="126" t="s">
        <v>6481</v>
      </c>
      <c r="G7983" s="126">
        <v>3.99</v>
      </c>
    </row>
    <row r="7984" spans="1:7" x14ac:dyDescent="0.25">
      <c r="A7984" s="126">
        <v>38669</v>
      </c>
      <c r="B7984" s="126" t="s">
        <v>5375</v>
      </c>
      <c r="C7984" s="126" t="s">
        <v>443</v>
      </c>
      <c r="D7984" s="126">
        <v>473</v>
      </c>
      <c r="E7984" s="126">
        <v>24</v>
      </c>
      <c r="F7984" s="126" t="s">
        <v>6481</v>
      </c>
      <c r="G7984" s="126">
        <v>3.99</v>
      </c>
    </row>
    <row r="7985" spans="1:7" x14ac:dyDescent="0.25">
      <c r="A7985" s="126">
        <v>39621</v>
      </c>
      <c r="B7985" s="126" t="s">
        <v>1946</v>
      </c>
      <c r="C7985" s="126" t="s">
        <v>442</v>
      </c>
      <c r="D7985" s="126">
        <v>750</v>
      </c>
      <c r="E7985" s="126">
        <v>12</v>
      </c>
      <c r="F7985" s="126" t="s">
        <v>5844</v>
      </c>
      <c r="G7985" s="126">
        <v>18.489999999999998</v>
      </c>
    </row>
    <row r="7986" spans="1:7" x14ac:dyDescent="0.25">
      <c r="A7986" s="126">
        <v>39622</v>
      </c>
      <c r="B7986" s="126" t="s">
        <v>5620</v>
      </c>
      <c r="C7986" s="126" t="s">
        <v>443</v>
      </c>
      <c r="D7986" s="126">
        <v>473</v>
      </c>
      <c r="E7986" s="126">
        <v>24</v>
      </c>
      <c r="F7986" s="126" t="s">
        <v>6615</v>
      </c>
      <c r="G7986" s="126">
        <v>4.59</v>
      </c>
    </row>
    <row r="7987" spans="1:7" x14ac:dyDescent="0.25">
      <c r="A7987" s="126">
        <v>39622</v>
      </c>
      <c r="B7987" s="126" t="s">
        <v>5620</v>
      </c>
      <c r="C7987" s="126" t="s">
        <v>443</v>
      </c>
      <c r="D7987" s="126">
        <v>473</v>
      </c>
      <c r="E7987" s="126">
        <v>24</v>
      </c>
      <c r="F7987" s="126" t="s">
        <v>6615</v>
      </c>
      <c r="G7987" s="126">
        <v>4.59</v>
      </c>
    </row>
    <row r="7988" spans="1:7" x14ac:dyDescent="0.25">
      <c r="A7988" s="126">
        <v>39323</v>
      </c>
      <c r="B7988" s="126" t="s">
        <v>2739</v>
      </c>
      <c r="C7988" s="126" t="s">
        <v>442</v>
      </c>
      <c r="D7988" s="126">
        <v>3000</v>
      </c>
      <c r="E7988" s="126">
        <v>4</v>
      </c>
      <c r="F7988" s="126" t="s">
        <v>5999</v>
      </c>
      <c r="G7988" s="126">
        <v>30.99</v>
      </c>
    </row>
    <row r="7989" spans="1:7" x14ac:dyDescent="0.25">
      <c r="A7989" s="126">
        <v>39327</v>
      </c>
      <c r="B7989" s="126" t="s">
        <v>5460</v>
      </c>
      <c r="C7989" s="126" t="s">
        <v>442</v>
      </c>
      <c r="D7989" s="126">
        <v>750</v>
      </c>
      <c r="E7989" s="126">
        <v>12</v>
      </c>
      <c r="F7989" s="126" t="s">
        <v>5965</v>
      </c>
      <c r="G7989" s="126">
        <v>12.99</v>
      </c>
    </row>
    <row r="7990" spans="1:7" x14ac:dyDescent="0.25">
      <c r="A7990" s="126">
        <v>39328</v>
      </c>
      <c r="B7990" s="126" t="s">
        <v>5461</v>
      </c>
      <c r="C7990" s="126" t="s">
        <v>442</v>
      </c>
      <c r="D7990" s="126">
        <v>750</v>
      </c>
      <c r="E7990" s="126">
        <v>12</v>
      </c>
      <c r="F7990" s="126" t="s">
        <v>5965</v>
      </c>
      <c r="G7990" s="126">
        <v>12.99</v>
      </c>
    </row>
    <row r="7991" spans="1:7" x14ac:dyDescent="0.25">
      <c r="A7991" s="126">
        <v>39349</v>
      </c>
      <c r="B7991" s="126" t="s">
        <v>2214</v>
      </c>
      <c r="C7991" s="126" t="s">
        <v>444</v>
      </c>
      <c r="D7991" s="126">
        <v>1892</v>
      </c>
      <c r="E7991" s="126">
        <v>6</v>
      </c>
      <c r="F7991" s="126" t="s">
        <v>6182</v>
      </c>
      <c r="G7991" s="126">
        <v>6.67</v>
      </c>
    </row>
    <row r="7992" spans="1:7" x14ac:dyDescent="0.25">
      <c r="A7992" s="126">
        <v>39349</v>
      </c>
      <c r="B7992" s="126" t="s">
        <v>2214</v>
      </c>
      <c r="C7992" s="126" t="s">
        <v>444</v>
      </c>
      <c r="D7992" s="126">
        <v>1892</v>
      </c>
      <c r="E7992" s="126">
        <v>6</v>
      </c>
      <c r="F7992" s="126" t="s">
        <v>6182</v>
      </c>
      <c r="G7992" s="126">
        <v>6.67</v>
      </c>
    </row>
    <row r="7993" spans="1:7" x14ac:dyDescent="0.25">
      <c r="A7993" s="126">
        <v>40309</v>
      </c>
      <c r="B7993" s="126" t="s">
        <v>6957</v>
      </c>
      <c r="C7993" s="126" t="s">
        <v>443</v>
      </c>
      <c r="D7993" s="126">
        <v>473</v>
      </c>
      <c r="E7993" s="126">
        <v>24</v>
      </c>
      <c r="F7993" s="126" t="s">
        <v>6599</v>
      </c>
      <c r="G7993" s="126">
        <v>4.25</v>
      </c>
    </row>
    <row r="7994" spans="1:7" x14ac:dyDescent="0.25">
      <c r="A7994" s="126">
        <v>40309</v>
      </c>
      <c r="B7994" s="126" t="s">
        <v>6957</v>
      </c>
      <c r="C7994" s="126" t="s">
        <v>443</v>
      </c>
      <c r="D7994" s="126">
        <v>473</v>
      </c>
      <c r="E7994" s="126">
        <v>24</v>
      </c>
      <c r="F7994" s="126" t="s">
        <v>6599</v>
      </c>
      <c r="G7994" s="126">
        <v>4.25</v>
      </c>
    </row>
    <row r="7995" spans="1:7" x14ac:dyDescent="0.25">
      <c r="A7995" s="126">
        <v>40494</v>
      </c>
      <c r="B7995" s="126" t="s">
        <v>3920</v>
      </c>
      <c r="C7995" s="126" t="s">
        <v>442</v>
      </c>
      <c r="D7995" s="126">
        <v>1500</v>
      </c>
      <c r="E7995" s="126">
        <v>6</v>
      </c>
      <c r="F7995" s="126" t="s">
        <v>5965</v>
      </c>
      <c r="G7995" s="126">
        <v>54.99</v>
      </c>
    </row>
    <row r="7996" spans="1:7" x14ac:dyDescent="0.25">
      <c r="A7996" s="126">
        <v>39402</v>
      </c>
      <c r="B7996" s="126" t="s">
        <v>5627</v>
      </c>
      <c r="C7996" s="126" t="s">
        <v>443</v>
      </c>
      <c r="D7996" s="126">
        <v>473</v>
      </c>
      <c r="E7996" s="126">
        <v>24</v>
      </c>
      <c r="F7996" s="126" t="s">
        <v>6257</v>
      </c>
      <c r="G7996" s="126">
        <v>4.59</v>
      </c>
    </row>
    <row r="7997" spans="1:7" x14ac:dyDescent="0.25">
      <c r="A7997" s="126">
        <v>39402</v>
      </c>
      <c r="B7997" s="126" t="s">
        <v>5627</v>
      </c>
      <c r="C7997" s="126" t="s">
        <v>443</v>
      </c>
      <c r="D7997" s="126">
        <v>473</v>
      </c>
      <c r="E7997" s="126">
        <v>24</v>
      </c>
      <c r="F7997" s="126" t="s">
        <v>6257</v>
      </c>
      <c r="G7997" s="126">
        <v>4.59</v>
      </c>
    </row>
    <row r="7998" spans="1:7" x14ac:dyDescent="0.25">
      <c r="A7998" s="126">
        <v>39604</v>
      </c>
      <c r="B7998" s="126" t="s">
        <v>5618</v>
      </c>
      <c r="C7998" s="126" t="s">
        <v>442</v>
      </c>
      <c r="D7998" s="126">
        <v>750</v>
      </c>
      <c r="E7998" s="126">
        <v>12</v>
      </c>
      <c r="F7998" s="126" t="s">
        <v>5844</v>
      </c>
      <c r="G7998" s="126">
        <v>16.989999999999998</v>
      </c>
    </row>
    <row r="7999" spans="1:7" x14ac:dyDescent="0.25">
      <c r="A7999" s="126">
        <v>40680</v>
      </c>
      <c r="B7999" s="126" t="s">
        <v>6958</v>
      </c>
      <c r="C7999" s="126" t="s">
        <v>444</v>
      </c>
      <c r="D7999" s="126">
        <v>4260</v>
      </c>
      <c r="E7999" s="126">
        <v>1</v>
      </c>
      <c r="F7999" s="126" t="s">
        <v>6189</v>
      </c>
      <c r="G7999" s="126">
        <v>27.99</v>
      </c>
    </row>
    <row r="8000" spans="1:7" x14ac:dyDescent="0.25">
      <c r="A8000" s="126">
        <v>39006</v>
      </c>
      <c r="B8000" s="126" t="s">
        <v>5413</v>
      </c>
      <c r="C8000" s="126" t="s">
        <v>443</v>
      </c>
      <c r="D8000" s="126">
        <v>500</v>
      </c>
      <c r="E8000" s="126">
        <v>6</v>
      </c>
      <c r="F8000" s="126" t="s">
        <v>6638</v>
      </c>
      <c r="G8000" s="126">
        <v>9.99</v>
      </c>
    </row>
    <row r="8001" spans="1:7" x14ac:dyDescent="0.25">
      <c r="A8001" s="126">
        <v>39006</v>
      </c>
      <c r="B8001" s="126" t="s">
        <v>5413</v>
      </c>
      <c r="C8001" s="126" t="s">
        <v>443</v>
      </c>
      <c r="D8001" s="126">
        <v>500</v>
      </c>
      <c r="E8001" s="126">
        <v>6</v>
      </c>
      <c r="F8001" s="126" t="s">
        <v>6638</v>
      </c>
      <c r="G8001" s="126">
        <v>9.99</v>
      </c>
    </row>
    <row r="8002" spans="1:7" x14ac:dyDescent="0.25">
      <c r="A8002" s="126">
        <v>39897</v>
      </c>
      <c r="B8002" s="126" t="s">
        <v>5628</v>
      </c>
      <c r="C8002" s="126" t="s">
        <v>442</v>
      </c>
      <c r="D8002" s="126">
        <v>750</v>
      </c>
      <c r="E8002" s="126">
        <v>12</v>
      </c>
      <c r="F8002" s="126" t="s">
        <v>6521</v>
      </c>
      <c r="G8002" s="126">
        <v>24.99</v>
      </c>
    </row>
    <row r="8003" spans="1:7" x14ac:dyDescent="0.25">
      <c r="A8003" s="126">
        <v>39899</v>
      </c>
      <c r="B8003" s="126" t="s">
        <v>5629</v>
      </c>
      <c r="C8003" s="126" t="s">
        <v>442</v>
      </c>
      <c r="D8003" s="126">
        <v>750</v>
      </c>
      <c r="E8003" s="126">
        <v>12</v>
      </c>
      <c r="F8003" s="126" t="s">
        <v>6521</v>
      </c>
      <c r="G8003" s="126">
        <v>22.99</v>
      </c>
    </row>
    <row r="8004" spans="1:7" x14ac:dyDescent="0.25">
      <c r="A8004" s="126">
        <v>39724</v>
      </c>
      <c r="B8004" s="126" t="s">
        <v>5631</v>
      </c>
      <c r="C8004" s="126" t="s">
        <v>443</v>
      </c>
      <c r="D8004" s="126">
        <v>473</v>
      </c>
      <c r="E8004" s="126">
        <v>24</v>
      </c>
      <c r="F8004" s="126" t="s">
        <v>6678</v>
      </c>
      <c r="G8004" s="126">
        <v>3.99</v>
      </c>
    </row>
    <row r="8005" spans="1:7" x14ac:dyDescent="0.25">
      <c r="A8005" s="126">
        <v>39724</v>
      </c>
      <c r="B8005" s="126" t="s">
        <v>5631</v>
      </c>
      <c r="C8005" s="126" t="s">
        <v>443</v>
      </c>
      <c r="D8005" s="126">
        <v>473</v>
      </c>
      <c r="E8005" s="126">
        <v>24</v>
      </c>
      <c r="F8005" s="126" t="s">
        <v>6678</v>
      </c>
      <c r="G8005" s="126">
        <v>3.99</v>
      </c>
    </row>
    <row r="8006" spans="1:7" x14ac:dyDescent="0.25">
      <c r="A8006" s="126">
        <v>39031</v>
      </c>
      <c r="B8006" s="126" t="s">
        <v>5417</v>
      </c>
      <c r="C8006" s="126" t="s">
        <v>442</v>
      </c>
      <c r="D8006" s="126">
        <v>750</v>
      </c>
      <c r="E8006" s="126">
        <v>12</v>
      </c>
      <c r="F8006" s="126" t="s">
        <v>5928</v>
      </c>
      <c r="G8006" s="126">
        <v>19.989999999999998</v>
      </c>
    </row>
    <row r="8007" spans="1:7" x14ac:dyDescent="0.25">
      <c r="A8007" s="126">
        <v>40092</v>
      </c>
      <c r="B8007" s="126" t="s">
        <v>5687</v>
      </c>
      <c r="C8007" s="126" t="s">
        <v>443</v>
      </c>
      <c r="D8007" s="126">
        <v>355</v>
      </c>
      <c r="E8007" s="126">
        <v>24</v>
      </c>
      <c r="F8007" s="126" t="s">
        <v>6449</v>
      </c>
      <c r="G8007" s="126">
        <v>5.76</v>
      </c>
    </row>
    <row r="8008" spans="1:7" x14ac:dyDescent="0.25">
      <c r="A8008" s="126">
        <v>40092</v>
      </c>
      <c r="B8008" s="126" t="s">
        <v>5687</v>
      </c>
      <c r="C8008" s="126" t="s">
        <v>443</v>
      </c>
      <c r="D8008" s="126">
        <v>355</v>
      </c>
      <c r="E8008" s="126">
        <v>24</v>
      </c>
      <c r="F8008" s="126" t="s">
        <v>6449</v>
      </c>
      <c r="G8008" s="126">
        <v>5.76</v>
      </c>
    </row>
    <row r="8009" spans="1:7" x14ac:dyDescent="0.25">
      <c r="A8009" s="126">
        <v>38771</v>
      </c>
      <c r="B8009" s="126" t="s">
        <v>5390</v>
      </c>
      <c r="C8009" s="126" t="s">
        <v>443</v>
      </c>
      <c r="D8009" s="126">
        <v>473</v>
      </c>
      <c r="E8009" s="126">
        <v>24</v>
      </c>
      <c r="F8009" s="126" t="s">
        <v>6203</v>
      </c>
      <c r="G8009" s="126">
        <v>3.79</v>
      </c>
    </row>
    <row r="8010" spans="1:7" x14ac:dyDescent="0.25">
      <c r="A8010" s="126">
        <v>38771</v>
      </c>
      <c r="B8010" s="126" t="s">
        <v>5390</v>
      </c>
      <c r="C8010" s="126" t="s">
        <v>443</v>
      </c>
      <c r="D8010" s="126">
        <v>473</v>
      </c>
      <c r="E8010" s="126">
        <v>24</v>
      </c>
      <c r="F8010" s="126" t="s">
        <v>6203</v>
      </c>
      <c r="G8010" s="126">
        <v>3.79</v>
      </c>
    </row>
    <row r="8011" spans="1:7" x14ac:dyDescent="0.25">
      <c r="A8011" s="126">
        <v>38772</v>
      </c>
      <c r="B8011" s="126" t="s">
        <v>5391</v>
      </c>
      <c r="C8011" s="126" t="s">
        <v>443</v>
      </c>
      <c r="D8011" s="126">
        <v>4260</v>
      </c>
      <c r="E8011" s="126">
        <v>1</v>
      </c>
      <c r="F8011" s="126" t="s">
        <v>6203</v>
      </c>
      <c r="G8011" s="126">
        <v>25.98</v>
      </c>
    </row>
    <row r="8012" spans="1:7" x14ac:dyDescent="0.25">
      <c r="A8012" s="126">
        <v>38772</v>
      </c>
      <c r="B8012" s="126" t="s">
        <v>5391</v>
      </c>
      <c r="C8012" s="126" t="s">
        <v>443</v>
      </c>
      <c r="D8012" s="126">
        <v>4260</v>
      </c>
      <c r="E8012" s="126">
        <v>1</v>
      </c>
      <c r="F8012" s="126" t="s">
        <v>6203</v>
      </c>
      <c r="G8012" s="126">
        <v>25.98</v>
      </c>
    </row>
    <row r="8013" spans="1:7" x14ac:dyDescent="0.25">
      <c r="A8013" s="126">
        <v>39311</v>
      </c>
      <c r="B8013" s="126" t="s">
        <v>5458</v>
      </c>
      <c r="C8013" s="126" t="s">
        <v>442</v>
      </c>
      <c r="D8013" s="126">
        <v>750</v>
      </c>
      <c r="E8013" s="126">
        <v>12</v>
      </c>
      <c r="F8013" s="126" t="s">
        <v>6034</v>
      </c>
      <c r="G8013" s="126">
        <v>16.489999999999998</v>
      </c>
    </row>
    <row r="8014" spans="1:7" x14ac:dyDescent="0.25">
      <c r="A8014" s="126">
        <v>39037</v>
      </c>
      <c r="B8014" s="126" t="s">
        <v>5419</v>
      </c>
      <c r="C8014" s="126" t="s">
        <v>443</v>
      </c>
      <c r="D8014" s="126">
        <v>500</v>
      </c>
      <c r="E8014" s="126">
        <v>12</v>
      </c>
      <c r="F8014" s="126" t="s">
        <v>5794</v>
      </c>
      <c r="G8014" s="126">
        <v>17.54</v>
      </c>
    </row>
    <row r="8015" spans="1:7" x14ac:dyDescent="0.25">
      <c r="A8015" s="126">
        <v>40098</v>
      </c>
      <c r="B8015" s="126" t="s">
        <v>6959</v>
      </c>
      <c r="C8015" s="126" t="s">
        <v>443</v>
      </c>
      <c r="D8015" s="126">
        <v>473</v>
      </c>
      <c r="E8015" s="126">
        <v>24</v>
      </c>
      <c r="F8015" s="126" t="s">
        <v>6529</v>
      </c>
      <c r="G8015" s="126">
        <v>4.75</v>
      </c>
    </row>
    <row r="8016" spans="1:7" x14ac:dyDescent="0.25">
      <c r="A8016" s="126">
        <v>40098</v>
      </c>
      <c r="B8016" s="126" t="s">
        <v>6959</v>
      </c>
      <c r="C8016" s="126" t="s">
        <v>443</v>
      </c>
      <c r="D8016" s="126">
        <v>473</v>
      </c>
      <c r="E8016" s="126">
        <v>24</v>
      </c>
      <c r="F8016" s="126" t="s">
        <v>6529</v>
      </c>
      <c r="G8016" s="126">
        <v>4.75</v>
      </c>
    </row>
    <row r="8017" spans="1:7" x14ac:dyDescent="0.25">
      <c r="A8017" s="126">
        <v>40099</v>
      </c>
      <c r="B8017" s="126" t="s">
        <v>5696</v>
      </c>
      <c r="C8017" s="126" t="s">
        <v>442</v>
      </c>
      <c r="D8017" s="126">
        <v>1500</v>
      </c>
      <c r="E8017" s="126">
        <v>6</v>
      </c>
      <c r="F8017" s="126" t="s">
        <v>5965</v>
      </c>
      <c r="G8017" s="126">
        <v>224.99</v>
      </c>
    </row>
    <row r="8018" spans="1:7" x14ac:dyDescent="0.25">
      <c r="A8018" s="126">
        <v>40101</v>
      </c>
      <c r="B8018" s="126" t="s">
        <v>6960</v>
      </c>
      <c r="C8018" s="126" t="s">
        <v>443</v>
      </c>
      <c r="D8018" s="126">
        <v>473</v>
      </c>
      <c r="E8018" s="126">
        <v>24</v>
      </c>
      <c r="F8018" s="126" t="s">
        <v>6529</v>
      </c>
      <c r="G8018" s="126">
        <v>4.75</v>
      </c>
    </row>
    <row r="8019" spans="1:7" x14ac:dyDescent="0.25">
      <c r="A8019" s="126">
        <v>40101</v>
      </c>
      <c r="B8019" s="126" t="s">
        <v>6960</v>
      </c>
      <c r="C8019" s="126" t="s">
        <v>443</v>
      </c>
      <c r="D8019" s="126">
        <v>473</v>
      </c>
      <c r="E8019" s="126">
        <v>24</v>
      </c>
      <c r="F8019" s="126" t="s">
        <v>6529</v>
      </c>
      <c r="G8019" s="126">
        <v>4.75</v>
      </c>
    </row>
    <row r="8020" spans="1:7" x14ac:dyDescent="0.25">
      <c r="A8020" s="126">
        <v>41094</v>
      </c>
      <c r="B8020" s="126" t="s">
        <v>6961</v>
      </c>
      <c r="C8020" s="126" t="s">
        <v>444</v>
      </c>
      <c r="D8020" s="126">
        <v>473</v>
      </c>
      <c r="E8020" s="126">
        <v>24</v>
      </c>
      <c r="F8020" s="126" t="s">
        <v>5984</v>
      </c>
      <c r="G8020" s="126">
        <v>3.98</v>
      </c>
    </row>
    <row r="8021" spans="1:7" x14ac:dyDescent="0.25">
      <c r="A8021" s="126">
        <v>41094</v>
      </c>
      <c r="B8021" s="126" t="s">
        <v>6961</v>
      </c>
      <c r="C8021" s="126" t="s">
        <v>444</v>
      </c>
      <c r="D8021" s="126">
        <v>473</v>
      </c>
      <c r="E8021" s="126">
        <v>24</v>
      </c>
      <c r="F8021" s="126" t="s">
        <v>5984</v>
      </c>
      <c r="G8021" s="126">
        <v>3.98</v>
      </c>
    </row>
    <row r="8022" spans="1:7" x14ac:dyDescent="0.25">
      <c r="A8022" s="126">
        <v>38763</v>
      </c>
      <c r="B8022" s="126" t="s">
        <v>5389</v>
      </c>
      <c r="C8022" s="126" t="s">
        <v>444</v>
      </c>
      <c r="D8022" s="126">
        <v>473</v>
      </c>
      <c r="E8022" s="126">
        <v>24</v>
      </c>
      <c r="F8022" s="126" t="s">
        <v>6203</v>
      </c>
      <c r="G8022" s="126">
        <v>3.59</v>
      </c>
    </row>
    <row r="8023" spans="1:7" x14ac:dyDescent="0.25">
      <c r="A8023" s="126">
        <v>38763</v>
      </c>
      <c r="B8023" s="126" t="s">
        <v>5389</v>
      </c>
      <c r="C8023" s="126" t="s">
        <v>444</v>
      </c>
      <c r="D8023" s="126">
        <v>473</v>
      </c>
      <c r="E8023" s="126">
        <v>24</v>
      </c>
      <c r="F8023" s="126" t="s">
        <v>6203</v>
      </c>
      <c r="G8023" s="126">
        <v>3.59</v>
      </c>
    </row>
    <row r="8024" spans="1:7" x14ac:dyDescent="0.25">
      <c r="A8024" s="126">
        <v>39986</v>
      </c>
      <c r="B8024" s="126" t="s">
        <v>5698</v>
      </c>
      <c r="C8024" s="126" t="s">
        <v>443</v>
      </c>
      <c r="D8024" s="126">
        <v>473</v>
      </c>
      <c r="E8024" s="126">
        <v>24</v>
      </c>
      <c r="F8024" s="126" t="s">
        <v>6613</v>
      </c>
      <c r="G8024" s="126">
        <v>4.05</v>
      </c>
    </row>
    <row r="8025" spans="1:7" x14ac:dyDescent="0.25">
      <c r="A8025" s="126">
        <v>39986</v>
      </c>
      <c r="B8025" s="126" t="s">
        <v>5698</v>
      </c>
      <c r="C8025" s="126" t="s">
        <v>443</v>
      </c>
      <c r="D8025" s="126">
        <v>473</v>
      </c>
      <c r="E8025" s="126">
        <v>24</v>
      </c>
      <c r="F8025" s="126" t="s">
        <v>6613</v>
      </c>
      <c r="G8025" s="126">
        <v>4.05</v>
      </c>
    </row>
    <row r="8026" spans="1:7" x14ac:dyDescent="0.25">
      <c r="A8026" s="126">
        <v>41220</v>
      </c>
      <c r="B8026" s="126" t="s">
        <v>6962</v>
      </c>
      <c r="C8026" s="126" t="s">
        <v>444</v>
      </c>
      <c r="D8026" s="126">
        <v>4260</v>
      </c>
      <c r="E8026" s="126">
        <v>1</v>
      </c>
      <c r="F8026" s="126" t="s">
        <v>6613</v>
      </c>
      <c r="G8026" s="126">
        <v>28.99</v>
      </c>
    </row>
    <row r="8027" spans="1:7" x14ac:dyDescent="0.25">
      <c r="A8027" s="126">
        <v>41220</v>
      </c>
      <c r="B8027" s="126" t="s">
        <v>6962</v>
      </c>
      <c r="C8027" s="126" t="s">
        <v>444</v>
      </c>
      <c r="D8027" s="126">
        <v>4260</v>
      </c>
      <c r="E8027" s="126">
        <v>1</v>
      </c>
      <c r="F8027" s="126" t="s">
        <v>6613</v>
      </c>
      <c r="G8027" s="126">
        <v>28.99</v>
      </c>
    </row>
    <row r="8028" spans="1:7" x14ac:dyDescent="0.25">
      <c r="A8028" s="126">
        <v>38658</v>
      </c>
      <c r="B8028" s="126" t="s">
        <v>5370</v>
      </c>
      <c r="C8028" s="126" t="s">
        <v>443</v>
      </c>
      <c r="D8028" s="126">
        <v>473</v>
      </c>
      <c r="E8028" s="126">
        <v>24</v>
      </c>
      <c r="F8028" s="126" t="s">
        <v>6656</v>
      </c>
      <c r="G8028" s="126">
        <v>5.25</v>
      </c>
    </row>
    <row r="8029" spans="1:7" x14ac:dyDescent="0.25">
      <c r="A8029" s="126">
        <v>38658</v>
      </c>
      <c r="B8029" s="126" t="s">
        <v>5370</v>
      </c>
      <c r="C8029" s="126" t="s">
        <v>443</v>
      </c>
      <c r="D8029" s="126">
        <v>473</v>
      </c>
      <c r="E8029" s="126">
        <v>24</v>
      </c>
      <c r="F8029" s="126" t="s">
        <v>6656</v>
      </c>
      <c r="G8029" s="126">
        <v>5.25</v>
      </c>
    </row>
    <row r="8030" spans="1:7" x14ac:dyDescent="0.25">
      <c r="A8030" s="126">
        <v>38659</v>
      </c>
      <c r="B8030" s="126" t="s">
        <v>5371</v>
      </c>
      <c r="C8030" s="126" t="s">
        <v>443</v>
      </c>
      <c r="D8030" s="126">
        <v>473</v>
      </c>
      <c r="E8030" s="126">
        <v>24</v>
      </c>
      <c r="F8030" s="126" t="s">
        <v>6413</v>
      </c>
      <c r="G8030" s="126">
        <v>3.49</v>
      </c>
    </row>
    <row r="8031" spans="1:7" x14ac:dyDescent="0.25">
      <c r="A8031" s="126">
        <v>38659</v>
      </c>
      <c r="B8031" s="126" t="s">
        <v>5371</v>
      </c>
      <c r="C8031" s="126" t="s">
        <v>443</v>
      </c>
      <c r="D8031" s="126">
        <v>473</v>
      </c>
      <c r="E8031" s="126">
        <v>24</v>
      </c>
      <c r="F8031" s="126" t="s">
        <v>6413</v>
      </c>
      <c r="G8031" s="126">
        <v>3.49</v>
      </c>
    </row>
    <row r="8032" spans="1:7" x14ac:dyDescent="0.25">
      <c r="A8032" s="126">
        <v>39422</v>
      </c>
      <c r="B8032" s="126" t="s">
        <v>5471</v>
      </c>
      <c r="C8032" s="126" t="s">
        <v>444</v>
      </c>
      <c r="D8032" s="126">
        <v>473</v>
      </c>
      <c r="E8032" s="126">
        <v>24</v>
      </c>
      <c r="F8032" s="126" t="s">
        <v>6156</v>
      </c>
      <c r="G8032" s="126">
        <v>3.99</v>
      </c>
    </row>
    <row r="8033" spans="1:7" x14ac:dyDescent="0.25">
      <c r="A8033" s="126">
        <v>40256</v>
      </c>
      <c r="B8033" s="126" t="s">
        <v>666</v>
      </c>
      <c r="C8033" s="126" t="s">
        <v>442</v>
      </c>
      <c r="D8033" s="126">
        <v>750</v>
      </c>
      <c r="E8033" s="126">
        <v>6</v>
      </c>
      <c r="F8033" s="126" t="s">
        <v>5968</v>
      </c>
      <c r="G8033" s="126">
        <v>37.99</v>
      </c>
    </row>
    <row r="8034" spans="1:7" x14ac:dyDescent="0.25">
      <c r="A8034" s="126">
        <v>40159</v>
      </c>
      <c r="B8034" s="126" t="s">
        <v>5703</v>
      </c>
      <c r="C8034" s="126" t="s">
        <v>443</v>
      </c>
      <c r="D8034" s="126">
        <v>473</v>
      </c>
      <c r="E8034" s="126">
        <v>24</v>
      </c>
      <c r="F8034" s="126" t="s">
        <v>6449</v>
      </c>
      <c r="G8034" s="126">
        <v>4.99</v>
      </c>
    </row>
    <row r="8035" spans="1:7" x14ac:dyDescent="0.25">
      <c r="A8035" s="126">
        <v>40159</v>
      </c>
      <c r="B8035" s="126" t="s">
        <v>5703</v>
      </c>
      <c r="C8035" s="126" t="s">
        <v>443</v>
      </c>
      <c r="D8035" s="126">
        <v>473</v>
      </c>
      <c r="E8035" s="126">
        <v>24</v>
      </c>
      <c r="F8035" s="126" t="s">
        <v>6449</v>
      </c>
      <c r="G8035" s="126">
        <v>4.99</v>
      </c>
    </row>
    <row r="8036" spans="1:7" x14ac:dyDescent="0.25">
      <c r="A8036" s="126">
        <v>40160</v>
      </c>
      <c r="B8036" s="126" t="s">
        <v>5704</v>
      </c>
      <c r="C8036" s="126" t="s">
        <v>443</v>
      </c>
      <c r="D8036" s="126">
        <v>473</v>
      </c>
      <c r="E8036" s="126">
        <v>24</v>
      </c>
      <c r="F8036" s="126" t="s">
        <v>6449</v>
      </c>
      <c r="G8036" s="126">
        <v>4.99</v>
      </c>
    </row>
    <row r="8037" spans="1:7" x14ac:dyDescent="0.25">
      <c r="A8037" s="126">
        <v>40160</v>
      </c>
      <c r="B8037" s="126" t="s">
        <v>5704</v>
      </c>
      <c r="C8037" s="126" t="s">
        <v>443</v>
      </c>
      <c r="D8037" s="126">
        <v>473</v>
      </c>
      <c r="E8037" s="126">
        <v>24</v>
      </c>
      <c r="F8037" s="126" t="s">
        <v>6449</v>
      </c>
      <c r="G8037" s="126">
        <v>4.99</v>
      </c>
    </row>
    <row r="8038" spans="1:7" x14ac:dyDescent="0.25">
      <c r="A8038" s="126">
        <v>38978</v>
      </c>
      <c r="B8038" s="126" t="s">
        <v>5410</v>
      </c>
      <c r="C8038" s="126" t="s">
        <v>443</v>
      </c>
      <c r="D8038" s="126">
        <v>473</v>
      </c>
      <c r="E8038" s="126">
        <v>24</v>
      </c>
      <c r="F8038" s="126" t="s">
        <v>6535</v>
      </c>
      <c r="G8038" s="126">
        <v>3.95</v>
      </c>
    </row>
    <row r="8039" spans="1:7" x14ac:dyDescent="0.25">
      <c r="A8039" s="126">
        <v>38978</v>
      </c>
      <c r="B8039" s="126" t="s">
        <v>5410</v>
      </c>
      <c r="C8039" s="126" t="s">
        <v>443</v>
      </c>
      <c r="D8039" s="126">
        <v>473</v>
      </c>
      <c r="E8039" s="126">
        <v>24</v>
      </c>
      <c r="F8039" s="126" t="s">
        <v>6535</v>
      </c>
      <c r="G8039" s="126">
        <v>3.95</v>
      </c>
    </row>
    <row r="8040" spans="1:7" x14ac:dyDescent="0.25">
      <c r="A8040" s="126">
        <v>41140</v>
      </c>
      <c r="B8040" s="126" t="s">
        <v>6963</v>
      </c>
      <c r="C8040" s="126" t="s">
        <v>443</v>
      </c>
      <c r="D8040" s="126">
        <v>473</v>
      </c>
      <c r="E8040" s="126">
        <v>12</v>
      </c>
      <c r="F8040" s="126" t="s">
        <v>6180</v>
      </c>
      <c r="G8040" s="126">
        <v>3.5</v>
      </c>
    </row>
    <row r="8041" spans="1:7" x14ac:dyDescent="0.25">
      <c r="A8041" s="126">
        <v>41140</v>
      </c>
      <c r="B8041" s="126" t="s">
        <v>6963</v>
      </c>
      <c r="C8041" s="126" t="s">
        <v>443</v>
      </c>
      <c r="D8041" s="126">
        <v>473</v>
      </c>
      <c r="E8041" s="126">
        <v>12</v>
      </c>
      <c r="F8041" s="126" t="s">
        <v>6180</v>
      </c>
      <c r="G8041" s="126">
        <v>3.5</v>
      </c>
    </row>
    <row r="8042" spans="1:7" x14ac:dyDescent="0.25">
      <c r="A8042" s="126">
        <v>39369</v>
      </c>
      <c r="B8042" s="126" t="s">
        <v>5623</v>
      </c>
      <c r="C8042" s="126" t="s">
        <v>443</v>
      </c>
      <c r="D8042" s="126">
        <v>1892</v>
      </c>
      <c r="E8042" s="126">
        <v>6</v>
      </c>
      <c r="F8042" s="126" t="s">
        <v>6195</v>
      </c>
      <c r="G8042" s="126">
        <v>10.33</v>
      </c>
    </row>
    <row r="8043" spans="1:7" x14ac:dyDescent="0.25">
      <c r="A8043" s="126">
        <v>39369</v>
      </c>
      <c r="B8043" s="126" t="s">
        <v>5623</v>
      </c>
      <c r="C8043" s="126" t="s">
        <v>443</v>
      </c>
      <c r="D8043" s="126">
        <v>1892</v>
      </c>
      <c r="E8043" s="126">
        <v>6</v>
      </c>
      <c r="F8043" s="126" t="s">
        <v>6195</v>
      </c>
      <c r="G8043" s="126">
        <v>10.33</v>
      </c>
    </row>
    <row r="8044" spans="1:7" x14ac:dyDescent="0.25">
      <c r="A8044" s="126">
        <v>38613</v>
      </c>
      <c r="B8044" s="126" t="s">
        <v>5360</v>
      </c>
      <c r="C8044" s="126" t="s">
        <v>443</v>
      </c>
      <c r="D8044" s="126">
        <v>473</v>
      </c>
      <c r="E8044" s="126">
        <v>24</v>
      </c>
      <c r="F8044" s="126" t="s">
        <v>5984</v>
      </c>
      <c r="G8044" s="126">
        <v>3.99</v>
      </c>
    </row>
    <row r="8045" spans="1:7" x14ac:dyDescent="0.25">
      <c r="A8045" s="126">
        <v>38613</v>
      </c>
      <c r="B8045" s="126" t="s">
        <v>5360</v>
      </c>
      <c r="C8045" s="126" t="s">
        <v>443</v>
      </c>
      <c r="D8045" s="126">
        <v>473</v>
      </c>
      <c r="E8045" s="126">
        <v>24</v>
      </c>
      <c r="F8045" s="126" t="s">
        <v>5984</v>
      </c>
      <c r="G8045" s="126">
        <v>3.99</v>
      </c>
    </row>
    <row r="8046" spans="1:7" x14ac:dyDescent="0.25">
      <c r="A8046" s="126">
        <v>40881</v>
      </c>
      <c r="B8046" s="126" t="s">
        <v>6964</v>
      </c>
      <c r="C8046" s="126" t="s">
        <v>443</v>
      </c>
      <c r="D8046" s="126">
        <v>473</v>
      </c>
      <c r="E8046" s="126">
        <v>24</v>
      </c>
      <c r="F8046" s="126" t="s">
        <v>6257</v>
      </c>
      <c r="G8046" s="126">
        <v>4.09</v>
      </c>
    </row>
    <row r="8047" spans="1:7" x14ac:dyDescent="0.25">
      <c r="A8047" s="126">
        <v>40881</v>
      </c>
      <c r="B8047" s="126" t="s">
        <v>6964</v>
      </c>
      <c r="C8047" s="126" t="s">
        <v>443</v>
      </c>
      <c r="D8047" s="126">
        <v>473</v>
      </c>
      <c r="E8047" s="126">
        <v>24</v>
      </c>
      <c r="F8047" s="126" t="s">
        <v>6257</v>
      </c>
      <c r="G8047" s="126">
        <v>4.09</v>
      </c>
    </row>
    <row r="8048" spans="1:7" x14ac:dyDescent="0.25">
      <c r="A8048" s="126">
        <v>41143</v>
      </c>
      <c r="B8048" s="126" t="s">
        <v>6965</v>
      </c>
      <c r="C8048" s="126" t="s">
        <v>443</v>
      </c>
      <c r="D8048" s="126">
        <v>473</v>
      </c>
      <c r="E8048" s="126">
        <v>24</v>
      </c>
      <c r="F8048" s="126" t="s">
        <v>6726</v>
      </c>
      <c r="G8048" s="126">
        <v>4.1900000000000004</v>
      </c>
    </row>
    <row r="8049" spans="1:7" x14ac:dyDescent="0.25">
      <c r="A8049" s="126">
        <v>41143</v>
      </c>
      <c r="B8049" s="126" t="s">
        <v>6965</v>
      </c>
      <c r="C8049" s="126" t="s">
        <v>443</v>
      </c>
      <c r="D8049" s="126">
        <v>473</v>
      </c>
      <c r="E8049" s="126">
        <v>24</v>
      </c>
      <c r="F8049" s="126" t="s">
        <v>6726</v>
      </c>
      <c r="G8049" s="126">
        <v>4.1900000000000004</v>
      </c>
    </row>
    <row r="8050" spans="1:7" x14ac:dyDescent="0.25">
      <c r="A8050" s="126">
        <v>41154</v>
      </c>
      <c r="B8050" s="126" t="s">
        <v>6966</v>
      </c>
      <c r="C8050" s="126" t="s">
        <v>441</v>
      </c>
      <c r="D8050" s="126">
        <v>700</v>
      </c>
      <c r="E8050" s="126">
        <v>6</v>
      </c>
      <c r="F8050" s="126" t="s">
        <v>5937</v>
      </c>
      <c r="G8050" s="126">
        <v>56.99</v>
      </c>
    </row>
    <row r="8051" spans="1:7" x14ac:dyDescent="0.25">
      <c r="A8051" s="126">
        <v>40353</v>
      </c>
      <c r="B8051" s="126" t="s">
        <v>6968</v>
      </c>
      <c r="C8051" s="126" t="s">
        <v>443</v>
      </c>
      <c r="D8051" s="126">
        <v>473</v>
      </c>
      <c r="E8051" s="126">
        <v>24</v>
      </c>
      <c r="F8051" s="126" t="s">
        <v>6180</v>
      </c>
      <c r="G8051" s="126">
        <v>3.49</v>
      </c>
    </row>
    <row r="8052" spans="1:7" x14ac:dyDescent="0.25">
      <c r="A8052" s="126">
        <v>40353</v>
      </c>
      <c r="B8052" s="126" t="s">
        <v>6968</v>
      </c>
      <c r="C8052" s="126" t="s">
        <v>443</v>
      </c>
      <c r="D8052" s="126">
        <v>473</v>
      </c>
      <c r="E8052" s="126">
        <v>24</v>
      </c>
      <c r="F8052" s="126" t="s">
        <v>6180</v>
      </c>
      <c r="G8052" s="126">
        <v>3.49</v>
      </c>
    </row>
    <row r="8053" spans="1:7" x14ac:dyDescent="0.25">
      <c r="A8053" s="126">
        <v>38603</v>
      </c>
      <c r="B8053" s="126" t="s">
        <v>5355</v>
      </c>
      <c r="C8053" s="126" t="s">
        <v>443</v>
      </c>
      <c r="D8053" s="126">
        <v>473</v>
      </c>
      <c r="E8053" s="126">
        <v>24</v>
      </c>
      <c r="F8053" s="126" t="s">
        <v>6413</v>
      </c>
      <c r="G8053" s="126">
        <v>3.49</v>
      </c>
    </row>
    <row r="8054" spans="1:7" x14ac:dyDescent="0.25">
      <c r="A8054" s="126">
        <v>38603</v>
      </c>
      <c r="B8054" s="126" t="s">
        <v>5355</v>
      </c>
      <c r="C8054" s="126" t="s">
        <v>443</v>
      </c>
      <c r="D8054" s="126">
        <v>473</v>
      </c>
      <c r="E8054" s="126">
        <v>24</v>
      </c>
      <c r="F8054" s="126" t="s">
        <v>6413</v>
      </c>
      <c r="G8054" s="126">
        <v>3.49</v>
      </c>
    </row>
    <row r="8055" spans="1:7" x14ac:dyDescent="0.25">
      <c r="A8055" s="126">
        <v>39734</v>
      </c>
      <c r="B8055" s="126" t="s">
        <v>5624</v>
      </c>
      <c r="C8055" s="126" t="s">
        <v>443</v>
      </c>
      <c r="D8055" s="126">
        <v>500</v>
      </c>
      <c r="E8055" s="126">
        <v>12</v>
      </c>
      <c r="F8055" s="126" t="s">
        <v>6449</v>
      </c>
      <c r="G8055" s="126">
        <v>18.649999999999999</v>
      </c>
    </row>
    <row r="8056" spans="1:7" x14ac:dyDescent="0.25">
      <c r="A8056" s="126">
        <v>39734</v>
      </c>
      <c r="B8056" s="126" t="s">
        <v>5624</v>
      </c>
      <c r="C8056" s="126" t="s">
        <v>443</v>
      </c>
      <c r="D8056" s="126">
        <v>500</v>
      </c>
      <c r="E8056" s="126">
        <v>12</v>
      </c>
      <c r="F8056" s="126" t="s">
        <v>6449</v>
      </c>
      <c r="G8056" s="126">
        <v>18.649999999999999</v>
      </c>
    </row>
    <row r="8057" spans="1:7" x14ac:dyDescent="0.25">
      <c r="A8057" s="126">
        <v>38868</v>
      </c>
      <c r="B8057" s="126" t="s">
        <v>5405</v>
      </c>
      <c r="C8057" s="126" t="s">
        <v>443</v>
      </c>
      <c r="D8057" s="126">
        <v>1892</v>
      </c>
      <c r="E8057" s="126">
        <v>6</v>
      </c>
      <c r="F8057" s="126" t="s">
        <v>6413</v>
      </c>
      <c r="G8057" s="126">
        <v>18.989999999999998</v>
      </c>
    </row>
    <row r="8058" spans="1:7" x14ac:dyDescent="0.25">
      <c r="A8058" s="126">
        <v>38868</v>
      </c>
      <c r="B8058" s="126" t="s">
        <v>5405</v>
      </c>
      <c r="C8058" s="126" t="s">
        <v>443</v>
      </c>
      <c r="D8058" s="126">
        <v>1892</v>
      </c>
      <c r="E8058" s="126">
        <v>6</v>
      </c>
      <c r="F8058" s="126" t="s">
        <v>6413</v>
      </c>
      <c r="G8058" s="126">
        <v>18.989999999999998</v>
      </c>
    </row>
    <row r="8059" spans="1:7" x14ac:dyDescent="0.25">
      <c r="A8059" s="126">
        <v>38870</v>
      </c>
      <c r="B8059" s="126" t="s">
        <v>5406</v>
      </c>
      <c r="C8059" s="126" t="s">
        <v>443</v>
      </c>
      <c r="D8059" s="126">
        <v>473</v>
      </c>
      <c r="E8059" s="126">
        <v>24</v>
      </c>
      <c r="F8059" s="126" t="s">
        <v>6413</v>
      </c>
      <c r="G8059" s="126">
        <v>3.99</v>
      </c>
    </row>
    <row r="8060" spans="1:7" x14ac:dyDescent="0.25">
      <c r="A8060" s="126">
        <v>38870</v>
      </c>
      <c r="B8060" s="126" t="s">
        <v>5406</v>
      </c>
      <c r="C8060" s="126" t="s">
        <v>443</v>
      </c>
      <c r="D8060" s="126">
        <v>473</v>
      </c>
      <c r="E8060" s="126">
        <v>24</v>
      </c>
      <c r="F8060" s="126" t="s">
        <v>6413</v>
      </c>
      <c r="G8060" s="126">
        <v>3.99</v>
      </c>
    </row>
    <row r="8061" spans="1:7" x14ac:dyDescent="0.25">
      <c r="A8061" s="126">
        <v>40306</v>
      </c>
      <c r="B8061" s="126" t="s">
        <v>6969</v>
      </c>
      <c r="C8061" s="126" t="s">
        <v>443</v>
      </c>
      <c r="D8061" s="126">
        <v>473</v>
      </c>
      <c r="E8061" s="126">
        <v>24</v>
      </c>
      <c r="F8061" s="126" t="s">
        <v>6599</v>
      </c>
      <c r="G8061" s="126">
        <v>4.6500000000000004</v>
      </c>
    </row>
    <row r="8062" spans="1:7" x14ac:dyDescent="0.25">
      <c r="A8062" s="126">
        <v>40306</v>
      </c>
      <c r="B8062" s="126" t="s">
        <v>6969</v>
      </c>
      <c r="C8062" s="126" t="s">
        <v>443</v>
      </c>
      <c r="D8062" s="126">
        <v>473</v>
      </c>
      <c r="E8062" s="126">
        <v>24</v>
      </c>
      <c r="F8062" s="126" t="s">
        <v>6599</v>
      </c>
      <c r="G8062" s="126">
        <v>4.6500000000000004</v>
      </c>
    </row>
    <row r="8063" spans="1:7" x14ac:dyDescent="0.25">
      <c r="A8063" s="126">
        <v>40307</v>
      </c>
      <c r="B8063" s="126" t="s">
        <v>6970</v>
      </c>
      <c r="C8063" s="126" t="s">
        <v>443</v>
      </c>
      <c r="D8063" s="126">
        <v>473</v>
      </c>
      <c r="E8063" s="126">
        <v>24</v>
      </c>
      <c r="F8063" s="126" t="s">
        <v>6599</v>
      </c>
      <c r="G8063" s="126">
        <v>4.6500000000000004</v>
      </c>
    </row>
    <row r="8064" spans="1:7" x14ac:dyDescent="0.25">
      <c r="A8064" s="126">
        <v>40307</v>
      </c>
      <c r="B8064" s="126" t="s">
        <v>6970</v>
      </c>
      <c r="C8064" s="126" t="s">
        <v>443</v>
      </c>
      <c r="D8064" s="126">
        <v>473</v>
      </c>
      <c r="E8064" s="126">
        <v>24</v>
      </c>
      <c r="F8064" s="126" t="s">
        <v>6599</v>
      </c>
      <c r="G8064" s="126">
        <v>4.6500000000000004</v>
      </c>
    </row>
    <row r="8065" spans="1:7" x14ac:dyDescent="0.25">
      <c r="A8065" s="126">
        <v>38607</v>
      </c>
      <c r="B8065" s="126" t="s">
        <v>5357</v>
      </c>
      <c r="C8065" s="126" t="s">
        <v>443</v>
      </c>
      <c r="D8065" s="126">
        <v>500</v>
      </c>
      <c r="E8065" s="126">
        <v>20</v>
      </c>
      <c r="F8065" s="126" t="s">
        <v>6413</v>
      </c>
      <c r="G8065" s="126">
        <v>6.58</v>
      </c>
    </row>
    <row r="8066" spans="1:7" x14ac:dyDescent="0.25">
      <c r="A8066" s="126">
        <v>38607</v>
      </c>
      <c r="B8066" s="126" t="s">
        <v>5357</v>
      </c>
      <c r="C8066" s="126" t="s">
        <v>443</v>
      </c>
      <c r="D8066" s="126">
        <v>500</v>
      </c>
      <c r="E8066" s="126">
        <v>20</v>
      </c>
      <c r="F8066" s="126" t="s">
        <v>6413</v>
      </c>
      <c r="G8066" s="126">
        <v>6.58</v>
      </c>
    </row>
    <row r="8067" spans="1:7" x14ac:dyDescent="0.25">
      <c r="A8067" s="126">
        <v>41149</v>
      </c>
      <c r="B8067" s="126" t="s">
        <v>6971</v>
      </c>
      <c r="C8067" s="126" t="s">
        <v>442</v>
      </c>
      <c r="D8067" s="126">
        <v>750</v>
      </c>
      <c r="E8067" s="126">
        <v>6</v>
      </c>
      <c r="F8067" s="126" t="s">
        <v>5844</v>
      </c>
      <c r="G8067" s="126">
        <v>149.99</v>
      </c>
    </row>
    <row r="8068" spans="1:7" x14ac:dyDescent="0.25">
      <c r="A8068" s="126">
        <v>40356</v>
      </c>
      <c r="B8068" s="126" t="s">
        <v>6972</v>
      </c>
      <c r="C8068" s="126" t="s">
        <v>443</v>
      </c>
      <c r="D8068" s="126">
        <v>2130</v>
      </c>
      <c r="E8068" s="126">
        <v>4</v>
      </c>
      <c r="F8068" s="126" t="s">
        <v>6413</v>
      </c>
      <c r="G8068" s="126">
        <v>11.7</v>
      </c>
    </row>
    <row r="8069" spans="1:7" x14ac:dyDescent="0.25">
      <c r="A8069" s="126">
        <v>40356</v>
      </c>
      <c r="B8069" s="126" t="s">
        <v>6972</v>
      </c>
      <c r="C8069" s="126" t="s">
        <v>443</v>
      </c>
      <c r="D8069" s="126">
        <v>2130</v>
      </c>
      <c r="E8069" s="126">
        <v>4</v>
      </c>
      <c r="F8069" s="126" t="s">
        <v>6413</v>
      </c>
      <c r="G8069" s="126">
        <v>11.7</v>
      </c>
    </row>
    <row r="8070" spans="1:7" x14ac:dyDescent="0.25">
      <c r="A8070" s="126">
        <v>39618</v>
      </c>
      <c r="B8070" s="126" t="s">
        <v>5619</v>
      </c>
      <c r="C8070" s="126" t="s">
        <v>442</v>
      </c>
      <c r="D8070" s="126">
        <v>750</v>
      </c>
      <c r="E8070" s="126">
        <v>12</v>
      </c>
      <c r="F8070" s="126" t="s">
        <v>5844</v>
      </c>
      <c r="G8070" s="126">
        <v>16.989999999999998</v>
      </c>
    </row>
    <row r="8071" spans="1:7" x14ac:dyDescent="0.25">
      <c r="A8071" s="126">
        <v>39619</v>
      </c>
      <c r="B8071" s="126" t="s">
        <v>1782</v>
      </c>
      <c r="C8071" s="126" t="s">
        <v>442</v>
      </c>
      <c r="D8071" s="126">
        <v>750</v>
      </c>
      <c r="E8071" s="126">
        <v>12</v>
      </c>
      <c r="F8071" s="126" t="s">
        <v>5844</v>
      </c>
      <c r="G8071" s="126">
        <v>14.99</v>
      </c>
    </row>
    <row r="8072" spans="1:7" x14ac:dyDescent="0.25">
      <c r="A8072" s="126">
        <v>39126</v>
      </c>
      <c r="B8072" s="126" t="s">
        <v>5443</v>
      </c>
      <c r="C8072" s="126" t="s">
        <v>441</v>
      </c>
      <c r="D8072" s="126">
        <v>500</v>
      </c>
      <c r="E8072" s="126">
        <v>6</v>
      </c>
      <c r="F8072" s="126" t="s">
        <v>5928</v>
      </c>
      <c r="G8072" s="126">
        <v>28.99</v>
      </c>
    </row>
    <row r="8073" spans="1:7" x14ac:dyDescent="0.25">
      <c r="A8073" s="126">
        <v>40822</v>
      </c>
      <c r="B8073" s="126" t="s">
        <v>6973</v>
      </c>
      <c r="C8073" s="126" t="s">
        <v>443</v>
      </c>
      <c r="D8073" s="126">
        <v>473</v>
      </c>
      <c r="E8073" s="126">
        <v>24</v>
      </c>
      <c r="F8073" s="126" t="s">
        <v>6974</v>
      </c>
      <c r="G8073" s="126">
        <v>4</v>
      </c>
    </row>
    <row r="8074" spans="1:7" x14ac:dyDescent="0.25">
      <c r="A8074" s="126">
        <v>40177</v>
      </c>
      <c r="B8074" s="126" t="s">
        <v>6975</v>
      </c>
      <c r="C8074" s="126" t="s">
        <v>443</v>
      </c>
      <c r="D8074" s="126">
        <v>473</v>
      </c>
      <c r="E8074" s="126">
        <v>24</v>
      </c>
      <c r="F8074" s="126" t="s">
        <v>6578</v>
      </c>
      <c r="G8074" s="126">
        <v>4.24</v>
      </c>
    </row>
    <row r="8075" spans="1:7" x14ac:dyDescent="0.25">
      <c r="A8075" s="126">
        <v>40177</v>
      </c>
      <c r="B8075" s="126" t="s">
        <v>6975</v>
      </c>
      <c r="C8075" s="126" t="s">
        <v>443</v>
      </c>
      <c r="D8075" s="126">
        <v>473</v>
      </c>
      <c r="E8075" s="126">
        <v>24</v>
      </c>
      <c r="F8075" s="126" t="s">
        <v>6578</v>
      </c>
      <c r="G8075" s="126">
        <v>4.24</v>
      </c>
    </row>
    <row r="8076" spans="1:7" x14ac:dyDescent="0.25">
      <c r="A8076" s="126">
        <v>41138</v>
      </c>
      <c r="B8076" s="126" t="s">
        <v>6976</v>
      </c>
      <c r="C8076" s="126" t="s">
        <v>443</v>
      </c>
      <c r="D8076" s="126">
        <v>473</v>
      </c>
      <c r="E8076" s="126">
        <v>12</v>
      </c>
      <c r="F8076" s="126" t="s">
        <v>6180</v>
      </c>
      <c r="G8076" s="126">
        <v>3.5</v>
      </c>
    </row>
    <row r="8077" spans="1:7" x14ac:dyDescent="0.25">
      <c r="A8077" s="126">
        <v>41138</v>
      </c>
      <c r="B8077" s="126" t="s">
        <v>6976</v>
      </c>
      <c r="C8077" s="126" t="s">
        <v>443</v>
      </c>
      <c r="D8077" s="126">
        <v>473</v>
      </c>
      <c r="E8077" s="126">
        <v>12</v>
      </c>
      <c r="F8077" s="126" t="s">
        <v>6180</v>
      </c>
      <c r="G8077" s="126">
        <v>3.5</v>
      </c>
    </row>
    <row r="8078" spans="1:7" x14ac:dyDescent="0.25">
      <c r="A8078" s="126">
        <v>38591</v>
      </c>
      <c r="B8078" s="126" t="s">
        <v>5354</v>
      </c>
      <c r="C8078" s="126" t="s">
        <v>443</v>
      </c>
      <c r="D8078" s="126">
        <v>473</v>
      </c>
      <c r="E8078" s="126">
        <v>24</v>
      </c>
      <c r="F8078" s="126" t="s">
        <v>6179</v>
      </c>
      <c r="G8078" s="126">
        <v>3.39</v>
      </c>
    </row>
    <row r="8079" spans="1:7" x14ac:dyDescent="0.25">
      <c r="A8079" s="126">
        <v>38591</v>
      </c>
      <c r="B8079" s="126" t="s">
        <v>5354</v>
      </c>
      <c r="C8079" s="126" t="s">
        <v>443</v>
      </c>
      <c r="D8079" s="126">
        <v>473</v>
      </c>
      <c r="E8079" s="126">
        <v>24</v>
      </c>
      <c r="F8079" s="126" t="s">
        <v>6179</v>
      </c>
      <c r="G8079" s="126">
        <v>3.39</v>
      </c>
    </row>
    <row r="8080" spans="1:7" x14ac:dyDescent="0.25">
      <c r="A8080" s="126">
        <v>41184</v>
      </c>
      <c r="B8080" s="126" t="s">
        <v>6977</v>
      </c>
      <c r="C8080" s="126" t="s">
        <v>444</v>
      </c>
      <c r="D8080" s="126">
        <v>270</v>
      </c>
      <c r="E8080" s="126">
        <v>24</v>
      </c>
      <c r="F8080" s="126" t="s">
        <v>6075</v>
      </c>
      <c r="G8080" s="126">
        <v>3.49</v>
      </c>
    </row>
    <row r="8081" spans="1:7" x14ac:dyDescent="0.25">
      <c r="A8081" s="126">
        <v>39895</v>
      </c>
      <c r="B8081" s="126" t="s">
        <v>5647</v>
      </c>
      <c r="C8081" s="126" t="s">
        <v>442</v>
      </c>
      <c r="D8081" s="126">
        <v>750</v>
      </c>
      <c r="E8081" s="126">
        <v>12</v>
      </c>
      <c r="F8081" s="126" t="s">
        <v>6075</v>
      </c>
      <c r="G8081" s="126">
        <v>16.989999999999998</v>
      </c>
    </row>
    <row r="8082" spans="1:7" x14ac:dyDescent="0.25">
      <c r="A8082" s="126">
        <v>40513</v>
      </c>
      <c r="B8082" s="126" t="s">
        <v>6978</v>
      </c>
      <c r="C8082" s="126" t="s">
        <v>443</v>
      </c>
      <c r="D8082" s="126">
        <v>473</v>
      </c>
      <c r="E8082" s="126">
        <v>24</v>
      </c>
      <c r="F8082" s="126" t="s">
        <v>6257</v>
      </c>
      <c r="G8082" s="126">
        <v>5.89</v>
      </c>
    </row>
    <row r="8083" spans="1:7" x14ac:dyDescent="0.25">
      <c r="A8083" s="126">
        <v>40513</v>
      </c>
      <c r="B8083" s="126" t="s">
        <v>6978</v>
      </c>
      <c r="C8083" s="126" t="s">
        <v>443</v>
      </c>
      <c r="D8083" s="126">
        <v>473</v>
      </c>
      <c r="E8083" s="126">
        <v>24</v>
      </c>
      <c r="F8083" s="126" t="s">
        <v>6257</v>
      </c>
      <c r="G8083" s="126">
        <v>5.89</v>
      </c>
    </row>
    <row r="8084" spans="1:7" x14ac:dyDescent="0.25">
      <c r="A8084" s="126">
        <v>39361</v>
      </c>
      <c r="B8084" s="126" t="s">
        <v>5463</v>
      </c>
      <c r="C8084" s="126" t="s">
        <v>442</v>
      </c>
      <c r="D8084" s="126">
        <v>750</v>
      </c>
      <c r="E8084" s="126">
        <v>12</v>
      </c>
      <c r="F8084" s="126" t="s">
        <v>6026</v>
      </c>
      <c r="G8084" s="126">
        <v>14.99</v>
      </c>
    </row>
    <row r="8085" spans="1:7" x14ac:dyDescent="0.25">
      <c r="A8085" s="126">
        <v>39451</v>
      </c>
      <c r="B8085" s="126" t="s">
        <v>5632</v>
      </c>
      <c r="C8085" s="126" t="s">
        <v>443</v>
      </c>
      <c r="D8085" s="126">
        <v>473</v>
      </c>
      <c r="E8085" s="126">
        <v>24</v>
      </c>
      <c r="F8085" s="126" t="s">
        <v>6413</v>
      </c>
      <c r="G8085" s="126">
        <v>3.99</v>
      </c>
    </row>
    <row r="8086" spans="1:7" x14ac:dyDescent="0.25">
      <c r="A8086" s="126">
        <v>39451</v>
      </c>
      <c r="B8086" s="126" t="s">
        <v>5632</v>
      </c>
      <c r="C8086" s="126" t="s">
        <v>443</v>
      </c>
      <c r="D8086" s="126">
        <v>473</v>
      </c>
      <c r="E8086" s="126">
        <v>24</v>
      </c>
      <c r="F8086" s="126" t="s">
        <v>6413</v>
      </c>
      <c r="G8086" s="126">
        <v>3.99</v>
      </c>
    </row>
    <row r="8087" spans="1:7" x14ac:dyDescent="0.25">
      <c r="A8087" s="126">
        <v>39467</v>
      </c>
      <c r="B8087" s="126" t="s">
        <v>5634</v>
      </c>
      <c r="C8087" s="126" t="s">
        <v>443</v>
      </c>
      <c r="D8087" s="126">
        <v>473</v>
      </c>
      <c r="E8087" s="126">
        <v>24</v>
      </c>
      <c r="F8087" s="126" t="s">
        <v>6413</v>
      </c>
      <c r="G8087" s="126">
        <v>3.99</v>
      </c>
    </row>
    <row r="8088" spans="1:7" x14ac:dyDescent="0.25">
      <c r="A8088" s="126">
        <v>39467</v>
      </c>
      <c r="B8088" s="126" t="s">
        <v>5634</v>
      </c>
      <c r="C8088" s="126" t="s">
        <v>443</v>
      </c>
      <c r="D8088" s="126">
        <v>473</v>
      </c>
      <c r="E8088" s="126">
        <v>24</v>
      </c>
      <c r="F8088" s="126" t="s">
        <v>6413</v>
      </c>
      <c r="G8088" s="126">
        <v>3.99</v>
      </c>
    </row>
    <row r="8089" spans="1:7" x14ac:dyDescent="0.25">
      <c r="A8089" s="126">
        <v>38702</v>
      </c>
      <c r="B8089" s="126" t="s">
        <v>1023</v>
      </c>
      <c r="C8089" s="126" t="s">
        <v>441</v>
      </c>
      <c r="D8089" s="126">
        <v>1140</v>
      </c>
      <c r="E8089" s="126">
        <v>6</v>
      </c>
      <c r="F8089" s="126" t="s">
        <v>5754</v>
      </c>
      <c r="G8089" s="126">
        <v>42.49</v>
      </c>
    </row>
    <row r="8090" spans="1:7" x14ac:dyDescent="0.25">
      <c r="A8090" s="126">
        <v>39262</v>
      </c>
      <c r="B8090" s="126" t="s">
        <v>5635</v>
      </c>
      <c r="C8090" s="126" t="s">
        <v>443</v>
      </c>
      <c r="D8090" s="126">
        <v>2130</v>
      </c>
      <c r="E8090" s="126">
        <v>4</v>
      </c>
      <c r="F8090" s="126" t="s">
        <v>6180</v>
      </c>
      <c r="G8090" s="126">
        <v>14.99</v>
      </c>
    </row>
    <row r="8091" spans="1:7" x14ac:dyDescent="0.25">
      <c r="A8091" s="126">
        <v>39262</v>
      </c>
      <c r="B8091" s="126" t="s">
        <v>5635</v>
      </c>
      <c r="C8091" s="126" t="s">
        <v>443</v>
      </c>
      <c r="D8091" s="126">
        <v>2130</v>
      </c>
      <c r="E8091" s="126">
        <v>4</v>
      </c>
      <c r="F8091" s="126" t="s">
        <v>6180</v>
      </c>
      <c r="G8091" s="126">
        <v>14.99</v>
      </c>
    </row>
    <row r="8092" spans="1:7" x14ac:dyDescent="0.25">
      <c r="A8092" s="126">
        <v>38609</v>
      </c>
      <c r="B8092" s="126" t="s">
        <v>5359</v>
      </c>
      <c r="C8092" s="126" t="s">
        <v>443</v>
      </c>
      <c r="D8092" s="126">
        <v>750</v>
      </c>
      <c r="E8092" s="126">
        <v>12</v>
      </c>
      <c r="F8092" s="126" t="s">
        <v>6481</v>
      </c>
      <c r="G8092" s="126">
        <v>8.99</v>
      </c>
    </row>
    <row r="8093" spans="1:7" x14ac:dyDescent="0.25">
      <c r="A8093" s="126">
        <v>38609</v>
      </c>
      <c r="B8093" s="126" t="s">
        <v>5359</v>
      </c>
      <c r="C8093" s="126" t="s">
        <v>443</v>
      </c>
      <c r="D8093" s="126">
        <v>750</v>
      </c>
      <c r="E8093" s="126">
        <v>12</v>
      </c>
      <c r="F8093" s="126" t="s">
        <v>6481</v>
      </c>
      <c r="G8093" s="126">
        <v>8.99</v>
      </c>
    </row>
    <row r="8094" spans="1:7" x14ac:dyDescent="0.25">
      <c r="A8094" s="126">
        <v>40201</v>
      </c>
      <c r="B8094" s="126" t="s">
        <v>6980</v>
      </c>
      <c r="C8094" s="126" t="s">
        <v>442</v>
      </c>
      <c r="D8094" s="126">
        <v>750</v>
      </c>
      <c r="E8094" s="126">
        <v>12</v>
      </c>
      <c r="F8094" s="126" t="s">
        <v>6034</v>
      </c>
      <c r="G8094" s="126">
        <v>16.989999999999998</v>
      </c>
    </row>
    <row r="8095" spans="1:7" x14ac:dyDescent="0.25">
      <c r="A8095" s="126">
        <v>40877</v>
      </c>
      <c r="B8095" s="126" t="s">
        <v>6981</v>
      </c>
      <c r="C8095" s="126" t="s">
        <v>442</v>
      </c>
      <c r="D8095" s="126">
        <v>750</v>
      </c>
      <c r="E8095" s="126">
        <v>12</v>
      </c>
      <c r="F8095" s="126" t="s">
        <v>5928</v>
      </c>
      <c r="G8095" s="126">
        <v>17.989999999999998</v>
      </c>
    </row>
    <row r="8096" spans="1:7" x14ac:dyDescent="0.25">
      <c r="A8096" s="126">
        <v>38637</v>
      </c>
      <c r="B8096" s="126" t="s">
        <v>5364</v>
      </c>
      <c r="C8096" s="126" t="s">
        <v>443</v>
      </c>
      <c r="D8096" s="126">
        <v>355</v>
      </c>
      <c r="E8096" s="126">
        <v>24</v>
      </c>
      <c r="F8096" s="126" t="s">
        <v>6413</v>
      </c>
      <c r="G8096" s="126">
        <v>1.5</v>
      </c>
    </row>
    <row r="8097" spans="1:7" x14ac:dyDescent="0.25">
      <c r="A8097" s="126">
        <v>38637</v>
      </c>
      <c r="B8097" s="126" t="s">
        <v>5364</v>
      </c>
      <c r="C8097" s="126" t="s">
        <v>443</v>
      </c>
      <c r="D8097" s="126">
        <v>355</v>
      </c>
      <c r="E8097" s="126">
        <v>24</v>
      </c>
      <c r="F8097" s="126" t="s">
        <v>6413</v>
      </c>
      <c r="G8097" s="126">
        <v>1.5</v>
      </c>
    </row>
    <row r="8098" spans="1:7" x14ac:dyDescent="0.25">
      <c r="A8098" s="126">
        <v>39456</v>
      </c>
      <c r="B8098" s="126" t="s">
        <v>5636</v>
      </c>
      <c r="C8098" s="126" t="s">
        <v>443</v>
      </c>
      <c r="D8098" s="126">
        <v>473</v>
      </c>
      <c r="E8098" s="126">
        <v>24</v>
      </c>
      <c r="F8098" s="126" t="s">
        <v>6413</v>
      </c>
      <c r="G8098" s="126">
        <v>3.99</v>
      </c>
    </row>
    <row r="8099" spans="1:7" x14ac:dyDescent="0.25">
      <c r="A8099" s="126">
        <v>39456</v>
      </c>
      <c r="B8099" s="126" t="s">
        <v>5636</v>
      </c>
      <c r="C8099" s="126" t="s">
        <v>443</v>
      </c>
      <c r="D8099" s="126">
        <v>473</v>
      </c>
      <c r="E8099" s="126">
        <v>24</v>
      </c>
      <c r="F8099" s="126" t="s">
        <v>6413</v>
      </c>
      <c r="G8099" s="126">
        <v>3.99</v>
      </c>
    </row>
    <row r="8100" spans="1:7" x14ac:dyDescent="0.25">
      <c r="A8100" s="126">
        <v>39463</v>
      </c>
      <c r="B8100" s="126" t="s">
        <v>5633</v>
      </c>
      <c r="C8100" s="126" t="s">
        <v>443</v>
      </c>
      <c r="D8100" s="126">
        <v>473</v>
      </c>
      <c r="E8100" s="126">
        <v>24</v>
      </c>
      <c r="F8100" s="126" t="s">
        <v>6413</v>
      </c>
      <c r="G8100" s="126">
        <v>3.98</v>
      </c>
    </row>
    <row r="8101" spans="1:7" x14ac:dyDescent="0.25">
      <c r="A8101" s="126">
        <v>39463</v>
      </c>
      <c r="B8101" s="126" t="s">
        <v>5633</v>
      </c>
      <c r="C8101" s="126" t="s">
        <v>443</v>
      </c>
      <c r="D8101" s="126">
        <v>473</v>
      </c>
      <c r="E8101" s="126">
        <v>24</v>
      </c>
      <c r="F8101" s="126" t="s">
        <v>6413</v>
      </c>
      <c r="G8101" s="126">
        <v>3.98</v>
      </c>
    </row>
    <row r="8102" spans="1:7" x14ac:dyDescent="0.25">
      <c r="A8102" s="126">
        <v>39276</v>
      </c>
      <c r="B8102" s="126" t="s">
        <v>2214</v>
      </c>
      <c r="C8102" s="126" t="s">
        <v>443</v>
      </c>
      <c r="D8102" s="126">
        <v>4260</v>
      </c>
      <c r="E8102" s="126">
        <v>2</v>
      </c>
      <c r="F8102" s="126" t="s">
        <v>6180</v>
      </c>
      <c r="G8102" s="126">
        <v>27.48</v>
      </c>
    </row>
    <row r="8103" spans="1:7" x14ac:dyDescent="0.25">
      <c r="A8103" s="126">
        <v>39276</v>
      </c>
      <c r="B8103" s="126" t="s">
        <v>2214</v>
      </c>
      <c r="C8103" s="126" t="s">
        <v>443</v>
      </c>
      <c r="D8103" s="126">
        <v>4260</v>
      </c>
      <c r="E8103" s="126">
        <v>2</v>
      </c>
      <c r="F8103" s="126" t="s">
        <v>6180</v>
      </c>
      <c r="G8103" s="126">
        <v>27.48</v>
      </c>
    </row>
    <row r="8104" spans="1:7" x14ac:dyDescent="0.25">
      <c r="A8104" s="126">
        <v>40202</v>
      </c>
      <c r="B8104" s="126" t="s">
        <v>5700</v>
      </c>
      <c r="C8104" s="126" t="s">
        <v>441</v>
      </c>
      <c r="D8104" s="126">
        <v>750</v>
      </c>
      <c r="E8104" s="126">
        <v>6</v>
      </c>
      <c r="F8104" s="126" t="s">
        <v>6126</v>
      </c>
      <c r="G8104" s="126">
        <v>59.99</v>
      </c>
    </row>
    <row r="8105" spans="1:7" x14ac:dyDescent="0.25">
      <c r="A8105" s="126">
        <v>40204</v>
      </c>
      <c r="B8105" s="126" t="s">
        <v>5701</v>
      </c>
      <c r="C8105" s="126" t="s">
        <v>441</v>
      </c>
      <c r="D8105" s="126">
        <v>750</v>
      </c>
      <c r="E8105" s="126">
        <v>6</v>
      </c>
      <c r="F8105" s="126" t="s">
        <v>5928</v>
      </c>
      <c r="G8105" s="126">
        <v>94.99</v>
      </c>
    </row>
    <row r="8106" spans="1:7" x14ac:dyDescent="0.25">
      <c r="A8106" s="126">
        <v>40607</v>
      </c>
      <c r="B8106" s="126" t="s">
        <v>6983</v>
      </c>
      <c r="C8106" s="126" t="s">
        <v>442</v>
      </c>
      <c r="D8106" s="126">
        <v>750</v>
      </c>
      <c r="E8106" s="126">
        <v>6</v>
      </c>
      <c r="F8106" s="126" t="s">
        <v>6762</v>
      </c>
      <c r="G8106" s="126">
        <v>29.1</v>
      </c>
    </row>
    <row r="8107" spans="1:7" x14ac:dyDescent="0.25">
      <c r="A8107" s="126">
        <v>41155</v>
      </c>
      <c r="B8107" s="126" t="s">
        <v>4042</v>
      </c>
      <c r="C8107" s="126" t="s">
        <v>441</v>
      </c>
      <c r="D8107" s="126">
        <v>375</v>
      </c>
      <c r="E8107" s="126">
        <v>24</v>
      </c>
      <c r="F8107" s="126" t="s">
        <v>5906</v>
      </c>
      <c r="G8107" s="126">
        <v>12.99</v>
      </c>
    </row>
    <row r="8108" spans="1:7" x14ac:dyDescent="0.25">
      <c r="A8108" s="126">
        <v>39281</v>
      </c>
      <c r="B8108" s="126" t="s">
        <v>5455</v>
      </c>
      <c r="C8108" s="126" t="s">
        <v>443</v>
      </c>
      <c r="D8108" s="126">
        <v>473</v>
      </c>
      <c r="E8108" s="126">
        <v>24</v>
      </c>
      <c r="F8108" s="126" t="s">
        <v>6182</v>
      </c>
      <c r="G8108" s="126">
        <v>3.31</v>
      </c>
    </row>
    <row r="8109" spans="1:7" x14ac:dyDescent="0.25">
      <c r="A8109" s="126">
        <v>39281</v>
      </c>
      <c r="B8109" s="126" t="s">
        <v>5455</v>
      </c>
      <c r="C8109" s="126" t="s">
        <v>443</v>
      </c>
      <c r="D8109" s="126">
        <v>473</v>
      </c>
      <c r="E8109" s="126">
        <v>24</v>
      </c>
      <c r="F8109" s="126" t="s">
        <v>6182</v>
      </c>
      <c r="G8109" s="126">
        <v>3.31</v>
      </c>
    </row>
    <row r="8110" spans="1:7" x14ac:dyDescent="0.25">
      <c r="A8110" s="126">
        <v>38608</v>
      </c>
      <c r="B8110" s="126" t="s">
        <v>5358</v>
      </c>
      <c r="C8110" s="126" t="s">
        <v>443</v>
      </c>
      <c r="D8110" s="126">
        <v>500</v>
      </c>
      <c r="E8110" s="126">
        <v>20</v>
      </c>
      <c r="F8110" s="126" t="s">
        <v>6413</v>
      </c>
      <c r="G8110" s="126">
        <v>6.58</v>
      </c>
    </row>
    <row r="8111" spans="1:7" x14ac:dyDescent="0.25">
      <c r="A8111" s="126">
        <v>38608</v>
      </c>
      <c r="B8111" s="126" t="s">
        <v>5358</v>
      </c>
      <c r="C8111" s="126" t="s">
        <v>443</v>
      </c>
      <c r="D8111" s="126">
        <v>500</v>
      </c>
      <c r="E8111" s="126">
        <v>20</v>
      </c>
      <c r="F8111" s="126" t="s">
        <v>6413</v>
      </c>
      <c r="G8111" s="126">
        <v>6.58</v>
      </c>
    </row>
    <row r="8112" spans="1:7" x14ac:dyDescent="0.25">
      <c r="A8112" s="126">
        <v>39742</v>
      </c>
      <c r="B8112" s="126" t="s">
        <v>5625</v>
      </c>
      <c r="C8112" s="126" t="s">
        <v>443</v>
      </c>
      <c r="D8112" s="126">
        <v>473</v>
      </c>
      <c r="E8112" s="126">
        <v>24</v>
      </c>
      <c r="F8112" s="126" t="s">
        <v>6599</v>
      </c>
      <c r="G8112" s="126">
        <v>3.99</v>
      </c>
    </row>
    <row r="8113" spans="1:7" x14ac:dyDescent="0.25">
      <c r="A8113" s="126">
        <v>39742</v>
      </c>
      <c r="B8113" s="126" t="s">
        <v>5625</v>
      </c>
      <c r="C8113" s="126" t="s">
        <v>443</v>
      </c>
      <c r="D8113" s="126">
        <v>473</v>
      </c>
      <c r="E8113" s="126">
        <v>24</v>
      </c>
      <c r="F8113" s="126" t="s">
        <v>6599</v>
      </c>
      <c r="G8113" s="126">
        <v>3.99</v>
      </c>
    </row>
    <row r="8114" spans="1:7" x14ac:dyDescent="0.25">
      <c r="A8114" s="126">
        <v>39347</v>
      </c>
      <c r="B8114" s="126" t="s">
        <v>2214</v>
      </c>
      <c r="C8114" s="126" t="s">
        <v>444</v>
      </c>
      <c r="D8114" s="126">
        <v>473</v>
      </c>
      <c r="E8114" s="126">
        <v>24</v>
      </c>
      <c r="F8114" s="126" t="s">
        <v>6182</v>
      </c>
      <c r="G8114" s="126">
        <v>2.89</v>
      </c>
    </row>
    <row r="8115" spans="1:7" x14ac:dyDescent="0.25">
      <c r="A8115" s="126">
        <v>39347</v>
      </c>
      <c r="B8115" s="126" t="s">
        <v>2214</v>
      </c>
      <c r="C8115" s="126" t="s">
        <v>444</v>
      </c>
      <c r="D8115" s="126">
        <v>473</v>
      </c>
      <c r="E8115" s="126">
        <v>24</v>
      </c>
      <c r="F8115" s="126" t="s">
        <v>6182</v>
      </c>
      <c r="G8115" s="126">
        <v>2.89</v>
      </c>
    </row>
    <row r="8116" spans="1:7" x14ac:dyDescent="0.25">
      <c r="A8116" s="126">
        <v>39348</v>
      </c>
      <c r="B8116" s="126" t="s">
        <v>2214</v>
      </c>
      <c r="C8116" s="126" t="s">
        <v>444</v>
      </c>
      <c r="D8116" s="126">
        <v>473</v>
      </c>
      <c r="E8116" s="126">
        <v>24</v>
      </c>
      <c r="F8116" s="126" t="s">
        <v>6182</v>
      </c>
      <c r="G8116" s="126">
        <v>2.89</v>
      </c>
    </row>
    <row r="8117" spans="1:7" x14ac:dyDescent="0.25">
      <c r="A8117" s="126">
        <v>39348</v>
      </c>
      <c r="B8117" s="126" t="s">
        <v>2214</v>
      </c>
      <c r="C8117" s="126" t="s">
        <v>444</v>
      </c>
      <c r="D8117" s="126">
        <v>473</v>
      </c>
      <c r="E8117" s="126">
        <v>24</v>
      </c>
      <c r="F8117" s="126" t="s">
        <v>6182</v>
      </c>
      <c r="G8117" s="126">
        <v>2.89</v>
      </c>
    </row>
    <row r="8118" spans="1:7" x14ac:dyDescent="0.25">
      <c r="A8118" s="126">
        <v>40570</v>
      </c>
      <c r="B8118" s="126" t="s">
        <v>2234</v>
      </c>
      <c r="C8118" s="126" t="s">
        <v>442</v>
      </c>
      <c r="D8118" s="126">
        <v>750</v>
      </c>
      <c r="E8118" s="126">
        <v>12</v>
      </c>
      <c r="F8118" s="126" t="s">
        <v>5754</v>
      </c>
      <c r="G8118" s="126">
        <v>19.989999999999998</v>
      </c>
    </row>
    <row r="8119" spans="1:7" x14ac:dyDescent="0.25">
      <c r="A8119" s="126">
        <v>39414</v>
      </c>
      <c r="B8119" s="126" t="s">
        <v>6984</v>
      </c>
      <c r="C8119" s="126" t="s">
        <v>441</v>
      </c>
      <c r="D8119" s="126">
        <v>750</v>
      </c>
      <c r="E8119" s="126">
        <v>12</v>
      </c>
      <c r="F8119" s="126" t="s">
        <v>6526</v>
      </c>
      <c r="G8119" s="126">
        <v>33.99</v>
      </c>
    </row>
    <row r="8120" spans="1:7" x14ac:dyDescent="0.25">
      <c r="A8120" s="126">
        <v>40873</v>
      </c>
      <c r="B8120" s="126" t="s">
        <v>6985</v>
      </c>
      <c r="C8120" s="126" t="s">
        <v>442</v>
      </c>
      <c r="D8120" s="126">
        <v>750</v>
      </c>
      <c r="E8120" s="126">
        <v>12</v>
      </c>
      <c r="F8120" s="126" t="s">
        <v>5999</v>
      </c>
      <c r="G8120" s="126">
        <v>16.989999999999998</v>
      </c>
    </row>
    <row r="8121" spans="1:7" x14ac:dyDescent="0.25">
      <c r="A8121" s="126">
        <v>40875</v>
      </c>
      <c r="B8121" s="126" t="s">
        <v>6986</v>
      </c>
      <c r="C8121" s="126" t="s">
        <v>442</v>
      </c>
      <c r="D8121" s="126">
        <v>750</v>
      </c>
      <c r="E8121" s="126">
        <v>12</v>
      </c>
      <c r="F8121" s="126" t="s">
        <v>5999</v>
      </c>
      <c r="G8121" s="126">
        <v>16.989999999999998</v>
      </c>
    </row>
    <row r="8122" spans="1:7" x14ac:dyDescent="0.25">
      <c r="A8122" s="126">
        <v>41104</v>
      </c>
      <c r="B8122" s="126" t="s">
        <v>6987</v>
      </c>
      <c r="C8122" s="126" t="s">
        <v>441</v>
      </c>
      <c r="D8122" s="126">
        <v>700</v>
      </c>
      <c r="E8122" s="126">
        <v>6</v>
      </c>
      <c r="F8122" s="126" t="s">
        <v>6126</v>
      </c>
      <c r="G8122" s="126">
        <v>65.75</v>
      </c>
    </row>
    <row r="8123" spans="1:7" x14ac:dyDescent="0.25">
      <c r="A8123" s="126">
        <v>39662</v>
      </c>
      <c r="B8123" s="126" t="s">
        <v>5639</v>
      </c>
      <c r="C8123" s="126" t="s">
        <v>441</v>
      </c>
      <c r="D8123" s="126">
        <v>750</v>
      </c>
      <c r="E8123" s="126">
        <v>3</v>
      </c>
      <c r="F8123" s="126" t="s">
        <v>5820</v>
      </c>
      <c r="G8123" s="126">
        <v>48.99</v>
      </c>
    </row>
    <row r="8124" spans="1:7" x14ac:dyDescent="0.25">
      <c r="A8124" s="126">
        <v>40546</v>
      </c>
      <c r="B8124" s="126" t="s">
        <v>6988</v>
      </c>
      <c r="C8124" s="126" t="s">
        <v>441</v>
      </c>
      <c r="D8124" s="126">
        <v>1000</v>
      </c>
      <c r="E8124" s="126">
        <v>6</v>
      </c>
      <c r="F8124" s="126" t="s">
        <v>5820</v>
      </c>
      <c r="G8124" s="126">
        <v>70.599999999999994</v>
      </c>
    </row>
    <row r="8125" spans="1:7" x14ac:dyDescent="0.25">
      <c r="A8125" s="126">
        <v>39358</v>
      </c>
      <c r="B8125" s="126" t="s">
        <v>5640</v>
      </c>
      <c r="C8125" s="126" t="s">
        <v>444</v>
      </c>
      <c r="D8125" s="126">
        <v>473</v>
      </c>
      <c r="E8125" s="126">
        <v>24</v>
      </c>
      <c r="F8125" s="126" t="s">
        <v>6182</v>
      </c>
      <c r="G8125" s="126">
        <v>4</v>
      </c>
    </row>
    <row r="8126" spans="1:7" x14ac:dyDescent="0.25">
      <c r="A8126" s="126">
        <v>39358</v>
      </c>
      <c r="B8126" s="126" t="s">
        <v>5640</v>
      </c>
      <c r="C8126" s="126" t="s">
        <v>444</v>
      </c>
      <c r="D8126" s="126">
        <v>473</v>
      </c>
      <c r="E8126" s="126">
        <v>24</v>
      </c>
      <c r="F8126" s="126" t="s">
        <v>6182</v>
      </c>
      <c r="G8126" s="126">
        <v>4</v>
      </c>
    </row>
    <row r="8127" spans="1:7" x14ac:dyDescent="0.25">
      <c r="A8127" s="126">
        <v>39359</v>
      </c>
      <c r="B8127" s="126" t="s">
        <v>5641</v>
      </c>
      <c r="C8127" s="126" t="s">
        <v>444</v>
      </c>
      <c r="D8127" s="126">
        <v>473</v>
      </c>
      <c r="E8127" s="126">
        <v>24</v>
      </c>
      <c r="F8127" s="126" t="s">
        <v>6182</v>
      </c>
      <c r="G8127" s="126">
        <v>4</v>
      </c>
    </row>
    <row r="8128" spans="1:7" x14ac:dyDescent="0.25">
      <c r="A8128" s="126">
        <v>39359</v>
      </c>
      <c r="B8128" s="126" t="s">
        <v>5641</v>
      </c>
      <c r="C8128" s="126" t="s">
        <v>444</v>
      </c>
      <c r="D8128" s="126">
        <v>473</v>
      </c>
      <c r="E8128" s="126">
        <v>24</v>
      </c>
      <c r="F8128" s="126" t="s">
        <v>6182</v>
      </c>
      <c r="G8128" s="126">
        <v>4</v>
      </c>
    </row>
    <row r="8129" spans="1:7" x14ac:dyDescent="0.25">
      <c r="A8129" s="126">
        <v>41225</v>
      </c>
      <c r="B8129" s="126" t="s">
        <v>6989</v>
      </c>
      <c r="C8129" s="126" t="s">
        <v>443</v>
      </c>
      <c r="D8129" s="126">
        <v>473</v>
      </c>
      <c r="E8129" s="126">
        <v>24</v>
      </c>
      <c r="F8129" s="126" t="s">
        <v>5984</v>
      </c>
      <c r="G8129" s="126">
        <v>4.49</v>
      </c>
    </row>
    <row r="8130" spans="1:7" x14ac:dyDescent="0.25">
      <c r="A8130" s="126">
        <v>41225</v>
      </c>
      <c r="B8130" s="126" t="s">
        <v>6989</v>
      </c>
      <c r="C8130" s="126" t="s">
        <v>443</v>
      </c>
      <c r="D8130" s="126">
        <v>473</v>
      </c>
      <c r="E8130" s="126">
        <v>24</v>
      </c>
      <c r="F8130" s="126" t="s">
        <v>5984</v>
      </c>
      <c r="G8130" s="126">
        <v>4.49</v>
      </c>
    </row>
    <row r="8131" spans="1:7" x14ac:dyDescent="0.25">
      <c r="A8131" s="126">
        <v>39360</v>
      </c>
      <c r="B8131" s="126" t="s">
        <v>5642</v>
      </c>
      <c r="C8131" s="126" t="s">
        <v>444</v>
      </c>
      <c r="D8131" s="126">
        <v>1892</v>
      </c>
      <c r="E8131" s="126">
        <v>6</v>
      </c>
      <c r="F8131" s="126" t="s">
        <v>6182</v>
      </c>
      <c r="G8131" s="126">
        <v>15.8</v>
      </c>
    </row>
    <row r="8132" spans="1:7" x14ac:dyDescent="0.25">
      <c r="A8132" s="126">
        <v>39360</v>
      </c>
      <c r="B8132" s="126" t="s">
        <v>5642</v>
      </c>
      <c r="C8132" s="126" t="s">
        <v>444</v>
      </c>
      <c r="D8132" s="126">
        <v>1892</v>
      </c>
      <c r="E8132" s="126">
        <v>6</v>
      </c>
      <c r="F8132" s="126" t="s">
        <v>6182</v>
      </c>
      <c r="G8132" s="126">
        <v>15.8</v>
      </c>
    </row>
    <row r="8133" spans="1:7" x14ac:dyDescent="0.25">
      <c r="A8133" s="126">
        <v>39651</v>
      </c>
      <c r="B8133" s="126" t="s">
        <v>5643</v>
      </c>
      <c r="C8133" s="126" t="s">
        <v>443</v>
      </c>
      <c r="D8133" s="126">
        <v>473</v>
      </c>
      <c r="E8133" s="126">
        <v>24</v>
      </c>
      <c r="F8133" s="126" t="s">
        <v>6449</v>
      </c>
      <c r="G8133" s="126">
        <v>4.55</v>
      </c>
    </row>
    <row r="8134" spans="1:7" x14ac:dyDescent="0.25">
      <c r="A8134" s="126">
        <v>39651</v>
      </c>
      <c r="B8134" s="126" t="s">
        <v>5643</v>
      </c>
      <c r="C8134" s="126" t="s">
        <v>443</v>
      </c>
      <c r="D8134" s="126">
        <v>473</v>
      </c>
      <c r="E8134" s="126">
        <v>24</v>
      </c>
      <c r="F8134" s="126" t="s">
        <v>6449</v>
      </c>
      <c r="G8134" s="126">
        <v>4.55</v>
      </c>
    </row>
    <row r="8135" spans="1:7" x14ac:dyDescent="0.25">
      <c r="A8135" s="126">
        <v>39596</v>
      </c>
      <c r="B8135" s="126" t="s">
        <v>5644</v>
      </c>
      <c r="C8135" s="126" t="s">
        <v>441</v>
      </c>
      <c r="D8135" s="126">
        <v>1750</v>
      </c>
      <c r="E8135" s="126">
        <v>6</v>
      </c>
      <c r="F8135" s="126" t="s">
        <v>5773</v>
      </c>
      <c r="G8135" s="126">
        <v>63.49</v>
      </c>
    </row>
    <row r="8136" spans="1:7" x14ac:dyDescent="0.25">
      <c r="A8136" s="126">
        <v>40824</v>
      </c>
      <c r="B8136" s="126" t="s">
        <v>6990</v>
      </c>
      <c r="C8136" s="126" t="s">
        <v>443</v>
      </c>
      <c r="D8136" s="126">
        <v>473</v>
      </c>
      <c r="E8136" s="126">
        <v>24</v>
      </c>
      <c r="F8136" s="126" t="s">
        <v>6867</v>
      </c>
      <c r="G8136" s="126">
        <v>5</v>
      </c>
    </row>
    <row r="8137" spans="1:7" x14ac:dyDescent="0.25">
      <c r="A8137" s="126">
        <v>40824</v>
      </c>
      <c r="B8137" s="126" t="s">
        <v>6990</v>
      </c>
      <c r="C8137" s="126" t="s">
        <v>443</v>
      </c>
      <c r="D8137" s="126">
        <v>473</v>
      </c>
      <c r="E8137" s="126">
        <v>24</v>
      </c>
      <c r="F8137" s="126" t="s">
        <v>6867</v>
      </c>
      <c r="G8137" s="126">
        <v>5</v>
      </c>
    </row>
    <row r="8138" spans="1:7" x14ac:dyDescent="0.25">
      <c r="A8138" s="126">
        <v>40825</v>
      </c>
      <c r="B8138" s="126" t="s">
        <v>6991</v>
      </c>
      <c r="C8138" s="126" t="s">
        <v>443</v>
      </c>
      <c r="D8138" s="126">
        <v>473</v>
      </c>
      <c r="E8138" s="126">
        <v>24</v>
      </c>
      <c r="F8138" s="126" t="s">
        <v>6867</v>
      </c>
      <c r="G8138" s="126">
        <v>5</v>
      </c>
    </row>
    <row r="8139" spans="1:7" x14ac:dyDescent="0.25">
      <c r="A8139" s="126">
        <v>40825</v>
      </c>
      <c r="B8139" s="126" t="s">
        <v>6991</v>
      </c>
      <c r="C8139" s="126" t="s">
        <v>443</v>
      </c>
      <c r="D8139" s="126">
        <v>473</v>
      </c>
      <c r="E8139" s="126">
        <v>24</v>
      </c>
      <c r="F8139" s="126" t="s">
        <v>6867</v>
      </c>
      <c r="G8139" s="126">
        <v>5</v>
      </c>
    </row>
    <row r="8140" spans="1:7" x14ac:dyDescent="0.25">
      <c r="A8140" s="126">
        <v>39995</v>
      </c>
      <c r="B8140" s="126" t="s">
        <v>5706</v>
      </c>
      <c r="C8140" s="126" t="s">
        <v>443</v>
      </c>
      <c r="D8140" s="126">
        <v>473</v>
      </c>
      <c r="E8140" s="126">
        <v>24</v>
      </c>
      <c r="F8140" s="126" t="s">
        <v>6613</v>
      </c>
      <c r="G8140" s="126">
        <v>4.05</v>
      </c>
    </row>
    <row r="8141" spans="1:7" x14ac:dyDescent="0.25">
      <c r="A8141" s="126">
        <v>39995</v>
      </c>
      <c r="B8141" s="126" t="s">
        <v>5706</v>
      </c>
      <c r="C8141" s="126" t="s">
        <v>443</v>
      </c>
      <c r="D8141" s="126">
        <v>473</v>
      </c>
      <c r="E8141" s="126">
        <v>24</v>
      </c>
      <c r="F8141" s="126" t="s">
        <v>6613</v>
      </c>
      <c r="G8141" s="126">
        <v>4.05</v>
      </c>
    </row>
    <row r="8142" spans="1:7" x14ac:dyDescent="0.25">
      <c r="A8142" s="126">
        <v>40000</v>
      </c>
      <c r="B8142" s="126" t="s">
        <v>5707</v>
      </c>
      <c r="C8142" s="126" t="s">
        <v>443</v>
      </c>
      <c r="D8142" s="126">
        <v>473</v>
      </c>
      <c r="E8142" s="126">
        <v>24</v>
      </c>
      <c r="F8142" s="126" t="s">
        <v>6613</v>
      </c>
      <c r="G8142" s="126">
        <v>4.3899999999999997</v>
      </c>
    </row>
    <row r="8143" spans="1:7" x14ac:dyDescent="0.25">
      <c r="A8143" s="126">
        <v>40000</v>
      </c>
      <c r="B8143" s="126" t="s">
        <v>5707</v>
      </c>
      <c r="C8143" s="126" t="s">
        <v>443</v>
      </c>
      <c r="D8143" s="126">
        <v>473</v>
      </c>
      <c r="E8143" s="126">
        <v>24</v>
      </c>
      <c r="F8143" s="126" t="s">
        <v>6613</v>
      </c>
      <c r="G8143" s="126">
        <v>4.3899999999999997</v>
      </c>
    </row>
    <row r="8144" spans="1:7" x14ac:dyDescent="0.25">
      <c r="A8144" s="126">
        <v>40089</v>
      </c>
      <c r="B8144" s="126" t="s">
        <v>6992</v>
      </c>
      <c r="C8144" s="126" t="s">
        <v>443</v>
      </c>
      <c r="D8144" s="126">
        <v>473</v>
      </c>
      <c r="E8144" s="126">
        <v>24</v>
      </c>
      <c r="F8144" s="126" t="s">
        <v>6678</v>
      </c>
      <c r="G8144" s="126">
        <v>4.49</v>
      </c>
    </row>
    <row r="8145" spans="1:7" x14ac:dyDescent="0.25">
      <c r="A8145" s="126">
        <v>40089</v>
      </c>
      <c r="B8145" s="126" t="s">
        <v>6992</v>
      </c>
      <c r="C8145" s="126" t="s">
        <v>443</v>
      </c>
      <c r="D8145" s="126">
        <v>473</v>
      </c>
      <c r="E8145" s="126">
        <v>24</v>
      </c>
      <c r="F8145" s="126" t="s">
        <v>6678</v>
      </c>
      <c r="G8145" s="126">
        <v>4.49</v>
      </c>
    </row>
    <row r="8146" spans="1:7" x14ac:dyDescent="0.25">
      <c r="A8146" s="126">
        <v>41131</v>
      </c>
      <c r="B8146" s="126" t="s">
        <v>6993</v>
      </c>
      <c r="C8146" s="126" t="s">
        <v>442</v>
      </c>
      <c r="D8146" s="126">
        <v>375</v>
      </c>
      <c r="E8146" s="126">
        <v>6</v>
      </c>
      <c r="F8146" s="126" t="s">
        <v>6300</v>
      </c>
      <c r="G8146" s="126">
        <v>17.5</v>
      </c>
    </row>
    <row r="8147" spans="1:7" x14ac:dyDescent="0.25">
      <c r="A8147" s="126">
        <v>41136</v>
      </c>
      <c r="B8147" s="126" t="s">
        <v>6994</v>
      </c>
      <c r="C8147" s="126" t="s">
        <v>441</v>
      </c>
      <c r="D8147" s="126">
        <v>750</v>
      </c>
      <c r="E8147" s="126">
        <v>6</v>
      </c>
      <c r="F8147" s="126" t="s">
        <v>5794</v>
      </c>
      <c r="G8147" s="126">
        <v>59.99</v>
      </c>
    </row>
    <row r="8148" spans="1:7" x14ac:dyDescent="0.25">
      <c r="A8148" s="126">
        <v>40644</v>
      </c>
      <c r="B8148" s="126" t="s">
        <v>6995</v>
      </c>
      <c r="C8148" s="126" t="s">
        <v>443</v>
      </c>
      <c r="D8148" s="126">
        <v>473</v>
      </c>
      <c r="E8148" s="126">
        <v>24</v>
      </c>
      <c r="F8148" s="126" t="s">
        <v>6180</v>
      </c>
      <c r="G8148" s="126">
        <v>3.88</v>
      </c>
    </row>
    <row r="8149" spans="1:7" x14ac:dyDescent="0.25">
      <c r="A8149" s="126">
        <v>40644</v>
      </c>
      <c r="B8149" s="126" t="s">
        <v>6995</v>
      </c>
      <c r="C8149" s="126" t="s">
        <v>443</v>
      </c>
      <c r="D8149" s="126">
        <v>473</v>
      </c>
      <c r="E8149" s="126">
        <v>24</v>
      </c>
      <c r="F8149" s="126" t="s">
        <v>6180</v>
      </c>
      <c r="G8149" s="126">
        <v>3.88</v>
      </c>
    </row>
    <row r="8150" spans="1:7" x14ac:dyDescent="0.25">
      <c r="A8150" s="126">
        <v>41198</v>
      </c>
      <c r="B8150" s="126" t="s">
        <v>6940</v>
      </c>
      <c r="C8150" s="126" t="s">
        <v>442</v>
      </c>
      <c r="D8150" s="126">
        <v>375</v>
      </c>
      <c r="E8150" s="126">
        <v>12</v>
      </c>
      <c r="F8150" s="126" t="s">
        <v>5965</v>
      </c>
      <c r="G8150" s="126">
        <v>54.99</v>
      </c>
    </row>
    <row r="8151" spans="1:7" x14ac:dyDescent="0.25">
      <c r="A8151" s="126">
        <v>40828</v>
      </c>
      <c r="B8151" s="126" t="s">
        <v>6996</v>
      </c>
      <c r="C8151" s="126" t="s">
        <v>442</v>
      </c>
      <c r="D8151" s="126">
        <v>750</v>
      </c>
      <c r="E8151" s="126">
        <v>12</v>
      </c>
      <c r="F8151" s="126" t="s">
        <v>5771</v>
      </c>
      <c r="G8151" s="126">
        <v>18.989999999999998</v>
      </c>
    </row>
    <row r="8152" spans="1:7" x14ac:dyDescent="0.25">
      <c r="A8152" s="126">
        <v>41224</v>
      </c>
      <c r="B8152" s="126" t="s">
        <v>6997</v>
      </c>
      <c r="C8152" s="126" t="s">
        <v>443</v>
      </c>
      <c r="D8152" s="126">
        <v>355</v>
      </c>
      <c r="E8152" s="126">
        <v>24</v>
      </c>
      <c r="F8152" s="126" t="s">
        <v>6529</v>
      </c>
      <c r="G8152" s="126">
        <v>4.5</v>
      </c>
    </row>
    <row r="8153" spans="1:7" x14ac:dyDescent="0.25">
      <c r="A8153" s="126">
        <v>41224</v>
      </c>
      <c r="B8153" s="126" t="s">
        <v>6997</v>
      </c>
      <c r="C8153" s="126" t="s">
        <v>443</v>
      </c>
      <c r="D8153" s="126">
        <v>355</v>
      </c>
      <c r="E8153" s="126">
        <v>24</v>
      </c>
      <c r="F8153" s="126" t="s">
        <v>6529</v>
      </c>
      <c r="G8153" s="126">
        <v>4.5</v>
      </c>
    </row>
    <row r="8154" spans="1:7" x14ac:dyDescent="0.25">
      <c r="A8154" s="126">
        <v>39634</v>
      </c>
      <c r="B8154" s="126" t="s">
        <v>5645</v>
      </c>
      <c r="C8154" s="126" t="s">
        <v>443</v>
      </c>
      <c r="D8154" s="126">
        <v>355</v>
      </c>
      <c r="E8154" s="126">
        <v>24</v>
      </c>
      <c r="F8154" s="126" t="s">
        <v>6449</v>
      </c>
      <c r="G8154" s="126">
        <v>5.21</v>
      </c>
    </row>
    <row r="8155" spans="1:7" x14ac:dyDescent="0.25">
      <c r="A8155" s="126">
        <v>39634</v>
      </c>
      <c r="B8155" s="126" t="s">
        <v>5645</v>
      </c>
      <c r="C8155" s="126" t="s">
        <v>443</v>
      </c>
      <c r="D8155" s="126">
        <v>355</v>
      </c>
      <c r="E8155" s="126">
        <v>24</v>
      </c>
      <c r="F8155" s="126" t="s">
        <v>6449</v>
      </c>
      <c r="G8155" s="126">
        <v>5.21</v>
      </c>
    </row>
    <row r="8156" spans="1:7" x14ac:dyDescent="0.25">
      <c r="A8156" s="126">
        <v>39386</v>
      </c>
      <c r="B8156" s="126" t="s">
        <v>5466</v>
      </c>
      <c r="C8156" s="126" t="s">
        <v>444</v>
      </c>
      <c r="D8156" s="126">
        <v>473</v>
      </c>
      <c r="E8156" s="126">
        <v>24</v>
      </c>
      <c r="F8156" s="126" t="s">
        <v>5937</v>
      </c>
      <c r="G8156" s="126">
        <v>2.38</v>
      </c>
    </row>
    <row r="8157" spans="1:7" x14ac:dyDescent="0.25">
      <c r="A8157" s="126">
        <v>40401</v>
      </c>
      <c r="B8157" s="126" t="s">
        <v>6998</v>
      </c>
      <c r="C8157" s="126" t="s">
        <v>442</v>
      </c>
      <c r="D8157" s="126">
        <v>750</v>
      </c>
      <c r="E8157" s="126">
        <v>6</v>
      </c>
      <c r="F8157" s="126" t="s">
        <v>5844</v>
      </c>
      <c r="G8157" s="126">
        <v>99.99</v>
      </c>
    </row>
    <row r="8158" spans="1:7" x14ac:dyDescent="0.25">
      <c r="A8158" s="126">
        <v>39636</v>
      </c>
      <c r="B8158" s="126" t="s">
        <v>5646</v>
      </c>
      <c r="C8158" s="126" t="s">
        <v>443</v>
      </c>
      <c r="D8158" s="126">
        <v>355</v>
      </c>
      <c r="E8158" s="126">
        <v>24</v>
      </c>
      <c r="F8158" s="126" t="s">
        <v>6449</v>
      </c>
      <c r="G8158" s="126">
        <v>5.34</v>
      </c>
    </row>
    <row r="8159" spans="1:7" x14ac:dyDescent="0.25">
      <c r="A8159" s="126">
        <v>39636</v>
      </c>
      <c r="B8159" s="126" t="s">
        <v>5646</v>
      </c>
      <c r="C8159" s="126" t="s">
        <v>443</v>
      </c>
      <c r="D8159" s="126">
        <v>355</v>
      </c>
      <c r="E8159" s="126">
        <v>24</v>
      </c>
      <c r="F8159" s="126" t="s">
        <v>6449</v>
      </c>
      <c r="G8159" s="126">
        <v>5.34</v>
      </c>
    </row>
    <row r="8160" spans="1:7" x14ac:dyDescent="0.25">
      <c r="A8160" s="126">
        <v>41125</v>
      </c>
      <c r="B8160" s="126" t="s">
        <v>6999</v>
      </c>
      <c r="C8160" s="126" t="s">
        <v>443</v>
      </c>
      <c r="D8160" s="126">
        <v>473</v>
      </c>
      <c r="E8160" s="126">
        <v>24</v>
      </c>
      <c r="F8160" s="126" t="s">
        <v>6449</v>
      </c>
      <c r="G8160" s="126">
        <v>5.46</v>
      </c>
    </row>
    <row r="8161" spans="1:7" x14ac:dyDescent="0.25">
      <c r="A8161" s="126">
        <v>41125</v>
      </c>
      <c r="B8161" s="126" t="s">
        <v>6999</v>
      </c>
      <c r="C8161" s="126" t="s">
        <v>443</v>
      </c>
      <c r="D8161" s="126">
        <v>473</v>
      </c>
      <c r="E8161" s="126">
        <v>24</v>
      </c>
      <c r="F8161" s="126" t="s">
        <v>6449</v>
      </c>
      <c r="G8161" s="126">
        <v>5.46</v>
      </c>
    </row>
    <row r="8162" spans="1:7" x14ac:dyDescent="0.25">
      <c r="A8162" s="126">
        <v>40529</v>
      </c>
      <c r="B8162" s="126" t="s">
        <v>7000</v>
      </c>
      <c r="C8162" s="126" t="s">
        <v>443</v>
      </c>
      <c r="D8162" s="126">
        <v>5115</v>
      </c>
      <c r="E8162" s="126">
        <v>1</v>
      </c>
      <c r="F8162" s="126" t="s">
        <v>6180</v>
      </c>
      <c r="G8162" s="126">
        <v>26.79</v>
      </c>
    </row>
    <row r="8163" spans="1:7" x14ac:dyDescent="0.25">
      <c r="A8163" s="126">
        <v>40529</v>
      </c>
      <c r="B8163" s="126" t="s">
        <v>7000</v>
      </c>
      <c r="C8163" s="126" t="s">
        <v>443</v>
      </c>
      <c r="D8163" s="126">
        <v>5115</v>
      </c>
      <c r="E8163" s="126">
        <v>1</v>
      </c>
      <c r="F8163" s="126" t="s">
        <v>6180</v>
      </c>
      <c r="G8163" s="126">
        <v>26.79</v>
      </c>
    </row>
    <row r="8164" spans="1:7" x14ac:dyDescent="0.25">
      <c r="A8164" s="126">
        <v>41106</v>
      </c>
      <c r="B8164" s="126" t="s">
        <v>7001</v>
      </c>
      <c r="C8164" s="126" t="s">
        <v>441</v>
      </c>
      <c r="D8164" s="126">
        <v>750</v>
      </c>
      <c r="E8164" s="126">
        <v>6</v>
      </c>
      <c r="F8164" s="126" t="s">
        <v>5771</v>
      </c>
      <c r="G8164" s="126">
        <v>61.7</v>
      </c>
    </row>
    <row r="8165" spans="1:7" x14ac:dyDescent="0.25">
      <c r="A8165" s="126">
        <v>41195</v>
      </c>
      <c r="B8165" s="126" t="s">
        <v>6940</v>
      </c>
      <c r="C8165" s="126" t="s">
        <v>442</v>
      </c>
      <c r="D8165" s="126">
        <v>3000</v>
      </c>
      <c r="E8165" s="126">
        <v>1</v>
      </c>
      <c r="F8165" s="126" t="s">
        <v>5965</v>
      </c>
      <c r="G8165" s="126">
        <v>439.99</v>
      </c>
    </row>
    <row r="8166" spans="1:7" x14ac:dyDescent="0.25">
      <c r="A8166" s="126">
        <v>39590</v>
      </c>
      <c r="B8166" s="126" t="s">
        <v>5594</v>
      </c>
      <c r="C8166" s="126" t="s">
        <v>441</v>
      </c>
      <c r="D8166" s="126">
        <v>750</v>
      </c>
      <c r="E8166" s="126">
        <v>12</v>
      </c>
      <c r="F8166" s="126" t="s">
        <v>5754</v>
      </c>
      <c r="G8166" s="126">
        <v>27.79</v>
      </c>
    </row>
    <row r="8167" spans="1:7" x14ac:dyDescent="0.25">
      <c r="A8167" s="126">
        <v>40554</v>
      </c>
      <c r="B8167" s="126" t="s">
        <v>7002</v>
      </c>
      <c r="C8167" s="126" t="s">
        <v>441</v>
      </c>
      <c r="D8167" s="126">
        <v>300</v>
      </c>
      <c r="E8167" s="126">
        <v>6</v>
      </c>
      <c r="F8167" s="126" t="s">
        <v>5779</v>
      </c>
      <c r="G8167" s="126">
        <v>49.99</v>
      </c>
    </row>
    <row r="8168" spans="1:7" x14ac:dyDescent="0.25">
      <c r="A8168" s="126">
        <v>40799</v>
      </c>
      <c r="B8168" s="126" t="s">
        <v>7003</v>
      </c>
      <c r="C8168" s="126" t="s">
        <v>443</v>
      </c>
      <c r="D8168" s="126">
        <v>3784</v>
      </c>
      <c r="E8168" s="126">
        <v>3</v>
      </c>
      <c r="F8168" s="126" t="s">
        <v>6535</v>
      </c>
      <c r="G8168" s="126">
        <v>32.49</v>
      </c>
    </row>
    <row r="8169" spans="1:7" x14ac:dyDescent="0.25">
      <c r="A8169" s="126">
        <v>40799</v>
      </c>
      <c r="B8169" s="126" t="s">
        <v>7003</v>
      </c>
      <c r="C8169" s="126" t="s">
        <v>443</v>
      </c>
      <c r="D8169" s="126">
        <v>3784</v>
      </c>
      <c r="E8169" s="126">
        <v>3</v>
      </c>
      <c r="F8169" s="126" t="s">
        <v>6535</v>
      </c>
      <c r="G8169" s="126">
        <v>32.49</v>
      </c>
    </row>
    <row r="8170" spans="1:7" x14ac:dyDescent="0.25">
      <c r="A8170" s="126">
        <v>39357</v>
      </c>
      <c r="B8170" s="126" t="s">
        <v>5657</v>
      </c>
      <c r="C8170" s="126" t="s">
        <v>444</v>
      </c>
      <c r="D8170" s="126">
        <v>473</v>
      </c>
      <c r="E8170" s="126">
        <v>24</v>
      </c>
      <c r="F8170" s="126" t="s">
        <v>6182</v>
      </c>
      <c r="G8170" s="126">
        <v>4</v>
      </c>
    </row>
    <row r="8171" spans="1:7" x14ac:dyDescent="0.25">
      <c r="A8171" s="126">
        <v>39357</v>
      </c>
      <c r="B8171" s="126" t="s">
        <v>5657</v>
      </c>
      <c r="C8171" s="126" t="s">
        <v>444</v>
      </c>
      <c r="D8171" s="126">
        <v>473</v>
      </c>
      <c r="E8171" s="126">
        <v>24</v>
      </c>
      <c r="F8171" s="126" t="s">
        <v>6182</v>
      </c>
      <c r="G8171" s="126">
        <v>4</v>
      </c>
    </row>
    <row r="8172" spans="1:7" x14ac:dyDescent="0.25">
      <c r="A8172" s="126">
        <v>40367</v>
      </c>
      <c r="B8172" s="126" t="s">
        <v>7004</v>
      </c>
      <c r="C8172" s="126" t="s">
        <v>444</v>
      </c>
      <c r="D8172" s="126">
        <v>2130</v>
      </c>
      <c r="E8172" s="126">
        <v>4</v>
      </c>
      <c r="F8172" s="126" t="s">
        <v>6182</v>
      </c>
      <c r="G8172" s="126">
        <v>15.98</v>
      </c>
    </row>
    <row r="8173" spans="1:7" x14ac:dyDescent="0.25">
      <c r="A8173" s="126">
        <v>40367</v>
      </c>
      <c r="B8173" s="126" t="s">
        <v>7004</v>
      </c>
      <c r="C8173" s="126" t="s">
        <v>444</v>
      </c>
      <c r="D8173" s="126">
        <v>2130</v>
      </c>
      <c r="E8173" s="126">
        <v>4</v>
      </c>
      <c r="F8173" s="126" t="s">
        <v>6182</v>
      </c>
      <c r="G8173" s="126">
        <v>15.98</v>
      </c>
    </row>
    <row r="8174" spans="1:7" x14ac:dyDescent="0.25">
      <c r="A8174" s="126">
        <v>39991</v>
      </c>
      <c r="B8174" s="126" t="s">
        <v>5709</v>
      </c>
      <c r="C8174" s="126" t="s">
        <v>443</v>
      </c>
      <c r="D8174" s="126">
        <v>473</v>
      </c>
      <c r="E8174" s="126">
        <v>24</v>
      </c>
      <c r="F8174" s="126" t="s">
        <v>6613</v>
      </c>
      <c r="G8174" s="126">
        <v>4.29</v>
      </c>
    </row>
    <row r="8175" spans="1:7" x14ac:dyDescent="0.25">
      <c r="A8175" s="126">
        <v>39991</v>
      </c>
      <c r="B8175" s="126" t="s">
        <v>5709</v>
      </c>
      <c r="C8175" s="126" t="s">
        <v>443</v>
      </c>
      <c r="D8175" s="126">
        <v>473</v>
      </c>
      <c r="E8175" s="126">
        <v>24</v>
      </c>
      <c r="F8175" s="126" t="s">
        <v>6613</v>
      </c>
      <c r="G8175" s="126">
        <v>4.29</v>
      </c>
    </row>
    <row r="8176" spans="1:7" x14ac:dyDescent="0.25">
      <c r="A8176" s="126">
        <v>39993</v>
      </c>
      <c r="B8176" s="126" t="s">
        <v>5710</v>
      </c>
      <c r="C8176" s="126" t="s">
        <v>443</v>
      </c>
      <c r="D8176" s="126">
        <v>473</v>
      </c>
      <c r="E8176" s="126">
        <v>24</v>
      </c>
      <c r="F8176" s="126" t="s">
        <v>6613</v>
      </c>
      <c r="G8176" s="126">
        <v>4.49</v>
      </c>
    </row>
    <row r="8177" spans="1:7" x14ac:dyDescent="0.25">
      <c r="A8177" s="126">
        <v>39993</v>
      </c>
      <c r="B8177" s="126" t="s">
        <v>5710</v>
      </c>
      <c r="C8177" s="126" t="s">
        <v>443</v>
      </c>
      <c r="D8177" s="126">
        <v>473</v>
      </c>
      <c r="E8177" s="126">
        <v>24</v>
      </c>
      <c r="F8177" s="126" t="s">
        <v>6613</v>
      </c>
      <c r="G8177" s="126">
        <v>4.49</v>
      </c>
    </row>
    <row r="8178" spans="1:7" x14ac:dyDescent="0.25">
      <c r="A8178" s="126">
        <v>40827</v>
      </c>
      <c r="B8178" s="126" t="s">
        <v>7006</v>
      </c>
      <c r="C8178" s="126" t="s">
        <v>443</v>
      </c>
      <c r="D8178" s="126">
        <v>473</v>
      </c>
      <c r="E8178" s="126">
        <v>12</v>
      </c>
      <c r="F8178" s="126" t="s">
        <v>6180</v>
      </c>
      <c r="G8178" s="126">
        <v>3.49</v>
      </c>
    </row>
    <row r="8179" spans="1:7" x14ac:dyDescent="0.25">
      <c r="A8179" s="126">
        <v>40827</v>
      </c>
      <c r="B8179" s="126" t="s">
        <v>7006</v>
      </c>
      <c r="C8179" s="126" t="s">
        <v>443</v>
      </c>
      <c r="D8179" s="126">
        <v>473</v>
      </c>
      <c r="E8179" s="126">
        <v>12</v>
      </c>
      <c r="F8179" s="126" t="s">
        <v>6180</v>
      </c>
      <c r="G8179" s="126">
        <v>3.49</v>
      </c>
    </row>
    <row r="8180" spans="1:7" x14ac:dyDescent="0.25">
      <c r="A8180" s="126">
        <v>39129</v>
      </c>
      <c r="B8180" s="126" t="s">
        <v>5445</v>
      </c>
      <c r="C8180" s="126" t="s">
        <v>444</v>
      </c>
      <c r="D8180" s="126">
        <v>473</v>
      </c>
      <c r="E8180" s="126">
        <v>24</v>
      </c>
      <c r="F8180" s="126" t="s">
        <v>5946</v>
      </c>
      <c r="G8180" s="126">
        <v>4.1500000000000004</v>
      </c>
    </row>
    <row r="8181" spans="1:7" x14ac:dyDescent="0.25">
      <c r="A8181" s="126">
        <v>40647</v>
      </c>
      <c r="B8181" s="126" t="s">
        <v>7007</v>
      </c>
      <c r="C8181" s="126" t="s">
        <v>443</v>
      </c>
      <c r="D8181" s="126">
        <v>473</v>
      </c>
      <c r="E8181" s="126">
        <v>24</v>
      </c>
      <c r="F8181" s="126" t="s">
        <v>6413</v>
      </c>
      <c r="G8181" s="126">
        <v>6.2</v>
      </c>
    </row>
    <row r="8182" spans="1:7" x14ac:dyDescent="0.25">
      <c r="A8182" s="126">
        <v>40647</v>
      </c>
      <c r="B8182" s="126" t="s">
        <v>7007</v>
      </c>
      <c r="C8182" s="126" t="s">
        <v>443</v>
      </c>
      <c r="D8182" s="126">
        <v>473</v>
      </c>
      <c r="E8182" s="126">
        <v>24</v>
      </c>
      <c r="F8182" s="126" t="s">
        <v>6413</v>
      </c>
      <c r="G8182" s="126">
        <v>6.2</v>
      </c>
    </row>
    <row r="8183" spans="1:7" x14ac:dyDescent="0.25">
      <c r="A8183" s="126">
        <v>39392</v>
      </c>
      <c r="B8183" s="126" t="s">
        <v>5469</v>
      </c>
      <c r="C8183" s="126" t="s">
        <v>444</v>
      </c>
      <c r="D8183" s="126">
        <v>355</v>
      </c>
      <c r="E8183" s="126">
        <v>24</v>
      </c>
      <c r="F8183" s="126" t="s">
        <v>6529</v>
      </c>
      <c r="G8183" s="126">
        <v>5.5</v>
      </c>
    </row>
    <row r="8184" spans="1:7" x14ac:dyDescent="0.25">
      <c r="A8184" s="126">
        <v>39392</v>
      </c>
      <c r="B8184" s="126" t="s">
        <v>5469</v>
      </c>
      <c r="C8184" s="126" t="s">
        <v>444</v>
      </c>
      <c r="D8184" s="126">
        <v>355</v>
      </c>
      <c r="E8184" s="126">
        <v>24</v>
      </c>
      <c r="F8184" s="126" t="s">
        <v>6529</v>
      </c>
      <c r="G8184" s="126">
        <v>5.5</v>
      </c>
    </row>
    <row r="8185" spans="1:7" x14ac:dyDescent="0.25">
      <c r="A8185" s="126">
        <v>40301</v>
      </c>
      <c r="B8185" s="126" t="s">
        <v>7008</v>
      </c>
      <c r="C8185" s="126" t="s">
        <v>442</v>
      </c>
      <c r="D8185" s="126">
        <v>750</v>
      </c>
      <c r="E8185" s="126">
        <v>12</v>
      </c>
      <c r="F8185" s="126" t="s">
        <v>5965</v>
      </c>
      <c r="G8185" s="126">
        <v>15.99</v>
      </c>
    </row>
    <row r="8186" spans="1:7" x14ac:dyDescent="0.25">
      <c r="A8186" s="126">
        <v>40374</v>
      </c>
      <c r="B8186" s="126" t="s">
        <v>7009</v>
      </c>
      <c r="C8186" s="126" t="s">
        <v>444</v>
      </c>
      <c r="D8186" s="126">
        <v>2130</v>
      </c>
      <c r="E8186" s="126">
        <v>4</v>
      </c>
      <c r="F8186" s="126" t="s">
        <v>6182</v>
      </c>
      <c r="G8186" s="126">
        <v>15.98</v>
      </c>
    </row>
    <row r="8187" spans="1:7" x14ac:dyDescent="0.25">
      <c r="A8187" s="126">
        <v>40374</v>
      </c>
      <c r="B8187" s="126" t="s">
        <v>7009</v>
      </c>
      <c r="C8187" s="126" t="s">
        <v>444</v>
      </c>
      <c r="D8187" s="126">
        <v>2130</v>
      </c>
      <c r="E8187" s="126">
        <v>4</v>
      </c>
      <c r="F8187" s="126" t="s">
        <v>6182</v>
      </c>
      <c r="G8187" s="126">
        <v>15.98</v>
      </c>
    </row>
    <row r="8188" spans="1:7" x14ac:dyDescent="0.25">
      <c r="A8188" s="126">
        <v>40414</v>
      </c>
      <c r="B8188" s="126" t="s">
        <v>7010</v>
      </c>
      <c r="C8188" s="126" t="s">
        <v>442</v>
      </c>
      <c r="D8188" s="126">
        <v>750</v>
      </c>
      <c r="E8188" s="126">
        <v>6</v>
      </c>
      <c r="F8188" s="126" t="s">
        <v>5996</v>
      </c>
      <c r="G8188" s="126">
        <v>254.99</v>
      </c>
    </row>
    <row r="8189" spans="1:7" x14ac:dyDescent="0.25">
      <c r="A8189" s="126">
        <v>40378</v>
      </c>
      <c r="B8189" s="126" t="s">
        <v>7011</v>
      </c>
      <c r="C8189" s="126" t="s">
        <v>444</v>
      </c>
      <c r="D8189" s="126">
        <v>2130</v>
      </c>
      <c r="E8189" s="126">
        <v>4</v>
      </c>
      <c r="F8189" s="126" t="s">
        <v>6182</v>
      </c>
      <c r="G8189" s="126">
        <v>15.98</v>
      </c>
    </row>
    <row r="8190" spans="1:7" x14ac:dyDescent="0.25">
      <c r="A8190" s="126">
        <v>40378</v>
      </c>
      <c r="B8190" s="126" t="s">
        <v>7011</v>
      </c>
      <c r="C8190" s="126" t="s">
        <v>444</v>
      </c>
      <c r="D8190" s="126">
        <v>2130</v>
      </c>
      <c r="E8190" s="126">
        <v>4</v>
      </c>
      <c r="F8190" s="126" t="s">
        <v>6182</v>
      </c>
      <c r="G8190" s="126">
        <v>15.98</v>
      </c>
    </row>
    <row r="8191" spans="1:7" x14ac:dyDescent="0.25">
      <c r="A8191" s="126">
        <v>39071</v>
      </c>
      <c r="B8191" s="126" t="s">
        <v>5428</v>
      </c>
      <c r="C8191" s="126" t="s">
        <v>443</v>
      </c>
      <c r="D8191" s="126">
        <v>473</v>
      </c>
      <c r="E8191" s="126">
        <v>24</v>
      </c>
      <c r="F8191" s="126" t="s">
        <v>6449</v>
      </c>
      <c r="G8191" s="126">
        <v>4.25</v>
      </c>
    </row>
    <row r="8192" spans="1:7" x14ac:dyDescent="0.25">
      <c r="A8192" s="126">
        <v>39071</v>
      </c>
      <c r="B8192" s="126" t="s">
        <v>5428</v>
      </c>
      <c r="C8192" s="126" t="s">
        <v>443</v>
      </c>
      <c r="D8192" s="126">
        <v>473</v>
      </c>
      <c r="E8192" s="126">
        <v>24</v>
      </c>
      <c r="F8192" s="126" t="s">
        <v>6449</v>
      </c>
      <c r="G8192" s="126">
        <v>4.25</v>
      </c>
    </row>
    <row r="8193" spans="1:7" x14ac:dyDescent="0.25">
      <c r="A8193" s="126">
        <v>39073</v>
      </c>
      <c r="B8193" s="126" t="s">
        <v>5429</v>
      </c>
      <c r="C8193" s="126" t="s">
        <v>443</v>
      </c>
      <c r="D8193" s="126">
        <v>473</v>
      </c>
      <c r="E8193" s="126">
        <v>24</v>
      </c>
      <c r="F8193" s="126" t="s">
        <v>6449</v>
      </c>
      <c r="G8193" s="126">
        <v>5.15</v>
      </c>
    </row>
    <row r="8194" spans="1:7" x14ac:dyDescent="0.25">
      <c r="A8194" s="126">
        <v>39073</v>
      </c>
      <c r="B8194" s="126" t="s">
        <v>5429</v>
      </c>
      <c r="C8194" s="126" t="s">
        <v>443</v>
      </c>
      <c r="D8194" s="126">
        <v>473</v>
      </c>
      <c r="E8194" s="126">
        <v>24</v>
      </c>
      <c r="F8194" s="126" t="s">
        <v>6449</v>
      </c>
      <c r="G8194" s="126">
        <v>5.15</v>
      </c>
    </row>
    <row r="8195" spans="1:7" x14ac:dyDescent="0.25">
      <c r="A8195" s="126">
        <v>39653</v>
      </c>
      <c r="B8195" s="126" t="s">
        <v>5652</v>
      </c>
      <c r="C8195" s="126" t="s">
        <v>443</v>
      </c>
      <c r="D8195" s="126">
        <v>473</v>
      </c>
      <c r="E8195" s="126">
        <v>24</v>
      </c>
      <c r="F8195" s="126" t="s">
        <v>6449</v>
      </c>
      <c r="G8195" s="126">
        <v>4.75</v>
      </c>
    </row>
    <row r="8196" spans="1:7" x14ac:dyDescent="0.25">
      <c r="A8196" s="126">
        <v>39653</v>
      </c>
      <c r="B8196" s="126" t="s">
        <v>5652</v>
      </c>
      <c r="C8196" s="126" t="s">
        <v>443</v>
      </c>
      <c r="D8196" s="126">
        <v>473</v>
      </c>
      <c r="E8196" s="126">
        <v>24</v>
      </c>
      <c r="F8196" s="126" t="s">
        <v>6449</v>
      </c>
      <c r="G8196" s="126">
        <v>4.75</v>
      </c>
    </row>
    <row r="8197" spans="1:7" x14ac:dyDescent="0.25">
      <c r="A8197" s="126">
        <v>38650</v>
      </c>
      <c r="B8197" s="126" t="s">
        <v>5365</v>
      </c>
      <c r="C8197" s="126" t="s">
        <v>443</v>
      </c>
      <c r="D8197" s="126">
        <v>473</v>
      </c>
      <c r="E8197" s="126">
        <v>24</v>
      </c>
      <c r="F8197" s="126" t="s">
        <v>5984</v>
      </c>
      <c r="G8197" s="126">
        <v>3.79</v>
      </c>
    </row>
    <row r="8198" spans="1:7" x14ac:dyDescent="0.25">
      <c r="A8198" s="126">
        <v>38650</v>
      </c>
      <c r="B8198" s="126" t="s">
        <v>5365</v>
      </c>
      <c r="C8198" s="126" t="s">
        <v>443</v>
      </c>
      <c r="D8198" s="126">
        <v>473</v>
      </c>
      <c r="E8198" s="126">
        <v>24</v>
      </c>
      <c r="F8198" s="126" t="s">
        <v>5984</v>
      </c>
      <c r="G8198" s="126">
        <v>3.79</v>
      </c>
    </row>
    <row r="8199" spans="1:7" x14ac:dyDescent="0.25">
      <c r="A8199" s="126">
        <v>39711</v>
      </c>
      <c r="B8199" s="126" t="s">
        <v>5650</v>
      </c>
      <c r="C8199" s="126" t="s">
        <v>444</v>
      </c>
      <c r="D8199" s="126">
        <v>473</v>
      </c>
      <c r="E8199" s="126">
        <v>24</v>
      </c>
      <c r="F8199" s="126" t="s">
        <v>5773</v>
      </c>
      <c r="G8199" s="126">
        <v>3.99</v>
      </c>
    </row>
    <row r="8200" spans="1:7" x14ac:dyDescent="0.25">
      <c r="A8200" s="126">
        <v>39981</v>
      </c>
      <c r="B8200" s="126" t="s">
        <v>4440</v>
      </c>
      <c r="C8200" s="126" t="s">
        <v>442</v>
      </c>
      <c r="D8200" s="126">
        <v>250</v>
      </c>
      <c r="E8200" s="126">
        <v>35</v>
      </c>
      <c r="F8200" s="126" t="s">
        <v>5965</v>
      </c>
      <c r="G8200" s="126">
        <v>4.99</v>
      </c>
    </row>
    <row r="8201" spans="1:7" x14ac:dyDescent="0.25">
      <c r="A8201" s="126">
        <v>41624</v>
      </c>
      <c r="B8201" s="126" t="s">
        <v>7012</v>
      </c>
      <c r="C8201" s="126" t="s">
        <v>441</v>
      </c>
      <c r="D8201" s="126">
        <v>750</v>
      </c>
      <c r="E8201" s="126">
        <v>6</v>
      </c>
      <c r="F8201" s="126" t="s">
        <v>5786</v>
      </c>
      <c r="G8201" s="126">
        <v>79.989999999999995</v>
      </c>
    </row>
    <row r="8202" spans="1:7" x14ac:dyDescent="0.25">
      <c r="A8202" s="126">
        <v>40426</v>
      </c>
      <c r="B8202" s="126" t="s">
        <v>7013</v>
      </c>
      <c r="C8202" s="126" t="s">
        <v>443</v>
      </c>
      <c r="D8202" s="126">
        <v>473</v>
      </c>
      <c r="E8202" s="126">
        <v>24</v>
      </c>
      <c r="F8202" s="126" t="s">
        <v>6449</v>
      </c>
      <c r="G8202" s="126">
        <v>5.25</v>
      </c>
    </row>
    <row r="8203" spans="1:7" x14ac:dyDescent="0.25">
      <c r="A8203" s="126">
        <v>40426</v>
      </c>
      <c r="B8203" s="126" t="s">
        <v>7013</v>
      </c>
      <c r="C8203" s="126" t="s">
        <v>443</v>
      </c>
      <c r="D8203" s="126">
        <v>473</v>
      </c>
      <c r="E8203" s="126">
        <v>24</v>
      </c>
      <c r="F8203" s="126" t="s">
        <v>6449</v>
      </c>
      <c r="G8203" s="126">
        <v>5.25</v>
      </c>
    </row>
    <row r="8204" spans="1:7" x14ac:dyDescent="0.25">
      <c r="A8204" s="126">
        <v>39362</v>
      </c>
      <c r="B8204" s="126" t="s">
        <v>5656</v>
      </c>
      <c r="C8204" s="126" t="s">
        <v>444</v>
      </c>
      <c r="D8204" s="126">
        <v>1892</v>
      </c>
      <c r="E8204" s="126">
        <v>6</v>
      </c>
      <c r="F8204" s="126" t="s">
        <v>6182</v>
      </c>
      <c r="G8204" s="126">
        <v>15.8</v>
      </c>
    </row>
    <row r="8205" spans="1:7" x14ac:dyDescent="0.25">
      <c r="A8205" s="126">
        <v>39362</v>
      </c>
      <c r="B8205" s="126" t="s">
        <v>5656</v>
      </c>
      <c r="C8205" s="126" t="s">
        <v>444</v>
      </c>
      <c r="D8205" s="126">
        <v>1892</v>
      </c>
      <c r="E8205" s="126">
        <v>6</v>
      </c>
      <c r="F8205" s="126" t="s">
        <v>6182</v>
      </c>
      <c r="G8205" s="126">
        <v>15.8</v>
      </c>
    </row>
    <row r="8206" spans="1:7" x14ac:dyDescent="0.25">
      <c r="A8206" s="126">
        <v>39363</v>
      </c>
      <c r="B8206" s="126" t="s">
        <v>7014</v>
      </c>
      <c r="C8206" s="126" t="s">
        <v>443</v>
      </c>
      <c r="D8206" s="126">
        <v>4260</v>
      </c>
      <c r="E8206" s="126">
        <v>1</v>
      </c>
      <c r="F8206" s="126" t="s">
        <v>6195</v>
      </c>
      <c r="G8206" s="126">
        <v>24.16</v>
      </c>
    </row>
    <row r="8207" spans="1:7" x14ac:dyDescent="0.25">
      <c r="A8207" s="126">
        <v>39363</v>
      </c>
      <c r="B8207" s="126" t="s">
        <v>7014</v>
      </c>
      <c r="C8207" s="126" t="s">
        <v>443</v>
      </c>
      <c r="D8207" s="126">
        <v>4260</v>
      </c>
      <c r="E8207" s="126">
        <v>1</v>
      </c>
      <c r="F8207" s="126" t="s">
        <v>6195</v>
      </c>
      <c r="G8207" s="126">
        <v>24.16</v>
      </c>
    </row>
    <row r="8208" spans="1:7" x14ac:dyDescent="0.25">
      <c r="A8208" s="126">
        <v>41307</v>
      </c>
      <c r="B8208" s="126" t="s">
        <v>7015</v>
      </c>
      <c r="C8208" s="126" t="s">
        <v>443</v>
      </c>
      <c r="D8208" s="126">
        <v>473</v>
      </c>
      <c r="E8208" s="126">
        <v>24</v>
      </c>
      <c r="F8208" s="126" t="s">
        <v>5984</v>
      </c>
      <c r="G8208" s="126">
        <v>4.3899999999999997</v>
      </c>
    </row>
    <row r="8209" spans="1:7" x14ac:dyDescent="0.25">
      <c r="A8209" s="126">
        <v>40208</v>
      </c>
      <c r="B8209" s="126" t="s">
        <v>7016</v>
      </c>
      <c r="C8209" s="126" t="s">
        <v>443</v>
      </c>
      <c r="D8209" s="126">
        <v>473</v>
      </c>
      <c r="E8209" s="126">
        <v>24</v>
      </c>
      <c r="F8209" s="126" t="s">
        <v>6599</v>
      </c>
      <c r="G8209" s="126">
        <v>4.5</v>
      </c>
    </row>
    <row r="8210" spans="1:7" x14ac:dyDescent="0.25">
      <c r="A8210" s="126">
        <v>40208</v>
      </c>
      <c r="B8210" s="126" t="s">
        <v>7016</v>
      </c>
      <c r="C8210" s="126" t="s">
        <v>443</v>
      </c>
      <c r="D8210" s="126">
        <v>473</v>
      </c>
      <c r="E8210" s="126">
        <v>24</v>
      </c>
      <c r="F8210" s="126" t="s">
        <v>6599</v>
      </c>
      <c r="G8210" s="126">
        <v>4.5</v>
      </c>
    </row>
    <row r="8211" spans="1:7" x14ac:dyDescent="0.25">
      <c r="A8211" s="126">
        <v>40359</v>
      </c>
      <c r="B8211" s="126" t="s">
        <v>7017</v>
      </c>
      <c r="C8211" s="126" t="s">
        <v>443</v>
      </c>
      <c r="D8211" s="126">
        <v>2130</v>
      </c>
      <c r="E8211" s="126">
        <v>4</v>
      </c>
      <c r="F8211" s="126" t="s">
        <v>6413</v>
      </c>
      <c r="G8211" s="126">
        <v>11.7</v>
      </c>
    </row>
    <row r="8212" spans="1:7" x14ac:dyDescent="0.25">
      <c r="A8212" s="126">
        <v>40359</v>
      </c>
      <c r="B8212" s="126" t="s">
        <v>7017</v>
      </c>
      <c r="C8212" s="126" t="s">
        <v>443</v>
      </c>
      <c r="D8212" s="126">
        <v>2130</v>
      </c>
      <c r="E8212" s="126">
        <v>4</v>
      </c>
      <c r="F8212" s="126" t="s">
        <v>6413</v>
      </c>
      <c r="G8212" s="126">
        <v>11.7</v>
      </c>
    </row>
    <row r="8213" spans="1:7" x14ac:dyDescent="0.25">
      <c r="A8213" s="126">
        <v>39345</v>
      </c>
      <c r="B8213" s="126" t="s">
        <v>5626</v>
      </c>
      <c r="C8213" s="126" t="s">
        <v>443</v>
      </c>
      <c r="D8213" s="126">
        <v>2130</v>
      </c>
      <c r="E8213" s="126">
        <v>4</v>
      </c>
      <c r="F8213" s="126" t="s">
        <v>6179</v>
      </c>
      <c r="G8213" s="126">
        <v>14.49</v>
      </c>
    </row>
    <row r="8214" spans="1:7" x14ac:dyDescent="0.25">
      <c r="A8214" s="126">
        <v>39345</v>
      </c>
      <c r="B8214" s="126" t="s">
        <v>5626</v>
      </c>
      <c r="C8214" s="126" t="s">
        <v>443</v>
      </c>
      <c r="D8214" s="126">
        <v>2130</v>
      </c>
      <c r="E8214" s="126">
        <v>4</v>
      </c>
      <c r="F8214" s="126" t="s">
        <v>6179</v>
      </c>
      <c r="G8214" s="126">
        <v>14.49</v>
      </c>
    </row>
    <row r="8215" spans="1:7" x14ac:dyDescent="0.25">
      <c r="A8215" s="126">
        <v>39346</v>
      </c>
      <c r="B8215" s="126" t="s">
        <v>7018</v>
      </c>
      <c r="C8215" s="126" t="s">
        <v>444</v>
      </c>
      <c r="D8215" s="126">
        <v>473</v>
      </c>
      <c r="E8215" s="126">
        <v>24</v>
      </c>
      <c r="F8215" s="126" t="s">
        <v>6413</v>
      </c>
      <c r="G8215" s="126">
        <v>3.98</v>
      </c>
    </row>
    <row r="8216" spans="1:7" x14ac:dyDescent="0.25">
      <c r="A8216" s="126">
        <v>39346</v>
      </c>
      <c r="B8216" s="126" t="s">
        <v>7018</v>
      </c>
      <c r="C8216" s="126" t="s">
        <v>444</v>
      </c>
      <c r="D8216" s="126">
        <v>473</v>
      </c>
      <c r="E8216" s="126">
        <v>24</v>
      </c>
      <c r="F8216" s="126" t="s">
        <v>6413</v>
      </c>
      <c r="G8216" s="126">
        <v>3.98</v>
      </c>
    </row>
    <row r="8217" spans="1:7" x14ac:dyDescent="0.25">
      <c r="A8217" s="126">
        <v>40577</v>
      </c>
      <c r="B8217" s="126" t="s">
        <v>1523</v>
      </c>
      <c r="C8217" s="126" t="s">
        <v>442</v>
      </c>
      <c r="D8217" s="126">
        <v>750</v>
      </c>
      <c r="E8217" s="126">
        <v>12</v>
      </c>
      <c r="F8217" s="126" t="s">
        <v>5754</v>
      </c>
      <c r="G8217" s="126">
        <v>19.989999999999998</v>
      </c>
    </row>
    <row r="8218" spans="1:7" x14ac:dyDescent="0.25">
      <c r="A8218" s="126">
        <v>39857</v>
      </c>
      <c r="B8218" s="126" t="s">
        <v>5638</v>
      </c>
      <c r="C8218" s="126" t="s">
        <v>443</v>
      </c>
      <c r="D8218" s="126">
        <v>473</v>
      </c>
      <c r="E8218" s="126">
        <v>24</v>
      </c>
      <c r="F8218" s="126" t="s">
        <v>6615</v>
      </c>
      <c r="G8218" s="126">
        <v>4.59</v>
      </c>
    </row>
    <row r="8219" spans="1:7" x14ac:dyDescent="0.25">
      <c r="A8219" s="126">
        <v>39857</v>
      </c>
      <c r="B8219" s="126" t="s">
        <v>5638</v>
      </c>
      <c r="C8219" s="126" t="s">
        <v>443</v>
      </c>
      <c r="D8219" s="126">
        <v>473</v>
      </c>
      <c r="E8219" s="126">
        <v>24</v>
      </c>
      <c r="F8219" s="126" t="s">
        <v>6615</v>
      </c>
      <c r="G8219" s="126">
        <v>4.59</v>
      </c>
    </row>
    <row r="8220" spans="1:7" x14ac:dyDescent="0.25">
      <c r="A8220" s="126">
        <v>40459</v>
      </c>
      <c r="B8220" s="126" t="s">
        <v>7019</v>
      </c>
      <c r="C8220" s="126" t="s">
        <v>443</v>
      </c>
      <c r="D8220" s="126">
        <v>650</v>
      </c>
      <c r="E8220" s="126">
        <v>12</v>
      </c>
      <c r="F8220" s="126" t="s">
        <v>6449</v>
      </c>
      <c r="G8220" s="126">
        <v>7.99</v>
      </c>
    </row>
    <row r="8221" spans="1:7" x14ac:dyDescent="0.25">
      <c r="A8221" s="126">
        <v>40459</v>
      </c>
      <c r="B8221" s="126" t="s">
        <v>7019</v>
      </c>
      <c r="C8221" s="126" t="s">
        <v>443</v>
      </c>
      <c r="D8221" s="126">
        <v>650</v>
      </c>
      <c r="E8221" s="126">
        <v>12</v>
      </c>
      <c r="F8221" s="126" t="s">
        <v>6449</v>
      </c>
      <c r="G8221" s="126">
        <v>7.99</v>
      </c>
    </row>
    <row r="8222" spans="1:7" x14ac:dyDescent="0.25">
      <c r="A8222" s="126">
        <v>40462</v>
      </c>
      <c r="B8222" s="126" t="s">
        <v>7020</v>
      </c>
      <c r="C8222" s="126" t="s">
        <v>443</v>
      </c>
      <c r="D8222" s="126">
        <v>473</v>
      </c>
      <c r="E8222" s="126">
        <v>24</v>
      </c>
      <c r="F8222" s="126" t="s">
        <v>6449</v>
      </c>
      <c r="G8222" s="126">
        <v>4.29</v>
      </c>
    </row>
    <row r="8223" spans="1:7" x14ac:dyDescent="0.25">
      <c r="A8223" s="126">
        <v>40462</v>
      </c>
      <c r="B8223" s="126" t="s">
        <v>7020</v>
      </c>
      <c r="C8223" s="126" t="s">
        <v>443</v>
      </c>
      <c r="D8223" s="126">
        <v>473</v>
      </c>
      <c r="E8223" s="126">
        <v>24</v>
      </c>
      <c r="F8223" s="126" t="s">
        <v>6449</v>
      </c>
      <c r="G8223" s="126">
        <v>4.29</v>
      </c>
    </row>
    <row r="8224" spans="1:7" x14ac:dyDescent="0.25">
      <c r="A8224" s="126">
        <v>39473</v>
      </c>
      <c r="B8224" s="126" t="s">
        <v>5637</v>
      </c>
      <c r="C8224" s="126" t="s">
        <v>442</v>
      </c>
      <c r="D8224" s="126">
        <v>750</v>
      </c>
      <c r="E8224" s="126">
        <v>12</v>
      </c>
      <c r="F8224" s="126" t="s">
        <v>5906</v>
      </c>
      <c r="G8224" s="126">
        <v>32.950000000000003</v>
      </c>
    </row>
    <row r="8225" spans="1:7" x14ac:dyDescent="0.25">
      <c r="A8225" s="126">
        <v>39970</v>
      </c>
      <c r="B8225" s="126" t="s">
        <v>5711</v>
      </c>
      <c r="C8225" s="126" t="s">
        <v>442</v>
      </c>
      <c r="D8225" s="126">
        <v>750</v>
      </c>
      <c r="E8225" s="126">
        <v>6</v>
      </c>
      <c r="F8225" s="126" t="s">
        <v>6063</v>
      </c>
      <c r="G8225" s="126">
        <v>186.07</v>
      </c>
    </row>
    <row r="8226" spans="1:7" x14ac:dyDescent="0.25">
      <c r="A8226" s="126">
        <v>40637</v>
      </c>
      <c r="B8226" s="126" t="s">
        <v>7022</v>
      </c>
      <c r="C8226" s="126" t="s">
        <v>441</v>
      </c>
      <c r="D8226" s="126">
        <v>750</v>
      </c>
      <c r="E8226" s="126">
        <v>6</v>
      </c>
      <c r="F8226" s="126" t="s">
        <v>5773</v>
      </c>
      <c r="G8226" s="126">
        <v>179.99</v>
      </c>
    </row>
    <row r="8227" spans="1:7" x14ac:dyDescent="0.25">
      <c r="A8227" s="126">
        <v>41226</v>
      </c>
      <c r="B8227" s="126" t="s">
        <v>7023</v>
      </c>
      <c r="C8227" s="126" t="s">
        <v>443</v>
      </c>
      <c r="D8227" s="126">
        <v>473</v>
      </c>
      <c r="E8227" s="126">
        <v>24</v>
      </c>
      <c r="F8227" s="126" t="s">
        <v>5984</v>
      </c>
      <c r="G8227" s="126">
        <v>3.99</v>
      </c>
    </row>
    <row r="8228" spans="1:7" x14ac:dyDescent="0.25">
      <c r="A8228" s="126">
        <v>41226</v>
      </c>
      <c r="B8228" s="126" t="s">
        <v>7023</v>
      </c>
      <c r="C8228" s="126" t="s">
        <v>443</v>
      </c>
      <c r="D8228" s="126">
        <v>473</v>
      </c>
      <c r="E8228" s="126">
        <v>24</v>
      </c>
      <c r="F8228" s="126" t="s">
        <v>5984</v>
      </c>
      <c r="G8228" s="126">
        <v>3.99</v>
      </c>
    </row>
    <row r="8229" spans="1:7" x14ac:dyDescent="0.25">
      <c r="A8229" s="126">
        <v>41228</v>
      </c>
      <c r="B8229" s="126" t="s">
        <v>7024</v>
      </c>
      <c r="C8229" s="126" t="s">
        <v>444</v>
      </c>
      <c r="D8229" s="126">
        <v>5325</v>
      </c>
      <c r="E8229" s="126">
        <v>1</v>
      </c>
      <c r="F8229" s="126" t="s">
        <v>6212</v>
      </c>
      <c r="G8229" s="126">
        <v>33.49</v>
      </c>
    </row>
    <row r="8230" spans="1:7" x14ac:dyDescent="0.25">
      <c r="A8230" s="126">
        <v>40585</v>
      </c>
      <c r="B8230" s="126" t="s">
        <v>7025</v>
      </c>
      <c r="C8230" s="126" t="s">
        <v>443</v>
      </c>
      <c r="D8230" s="126">
        <v>3784</v>
      </c>
      <c r="E8230" s="126">
        <v>1</v>
      </c>
      <c r="F8230" s="126" t="s">
        <v>6613</v>
      </c>
      <c r="G8230" s="126">
        <v>26.96</v>
      </c>
    </row>
    <row r="8231" spans="1:7" x14ac:dyDescent="0.25">
      <c r="A8231" s="126">
        <v>40585</v>
      </c>
      <c r="B8231" s="126" t="s">
        <v>7025</v>
      </c>
      <c r="C8231" s="126" t="s">
        <v>443</v>
      </c>
      <c r="D8231" s="126">
        <v>3784</v>
      </c>
      <c r="E8231" s="126">
        <v>1</v>
      </c>
      <c r="F8231" s="126" t="s">
        <v>6613</v>
      </c>
      <c r="G8231" s="126">
        <v>26.96</v>
      </c>
    </row>
    <row r="8232" spans="1:7" x14ac:dyDescent="0.25">
      <c r="A8232" s="126">
        <v>40364</v>
      </c>
      <c r="B8232" s="126" t="s">
        <v>7026</v>
      </c>
      <c r="C8232" s="126" t="s">
        <v>443</v>
      </c>
      <c r="D8232" s="126">
        <v>473</v>
      </c>
      <c r="E8232" s="126">
        <v>24</v>
      </c>
      <c r="F8232" s="126" t="s">
        <v>6599</v>
      </c>
      <c r="G8232" s="126">
        <v>4.5999999999999996</v>
      </c>
    </row>
    <row r="8233" spans="1:7" x14ac:dyDescent="0.25">
      <c r="A8233" s="126">
        <v>40364</v>
      </c>
      <c r="B8233" s="126" t="s">
        <v>7026</v>
      </c>
      <c r="C8233" s="126" t="s">
        <v>443</v>
      </c>
      <c r="D8233" s="126">
        <v>473</v>
      </c>
      <c r="E8233" s="126">
        <v>24</v>
      </c>
      <c r="F8233" s="126" t="s">
        <v>6599</v>
      </c>
      <c r="G8233" s="126">
        <v>4.5999999999999996</v>
      </c>
    </row>
    <row r="8234" spans="1:7" x14ac:dyDescent="0.25">
      <c r="A8234" s="126">
        <v>41308</v>
      </c>
      <c r="B8234" s="126" t="s">
        <v>7027</v>
      </c>
      <c r="C8234" s="126" t="s">
        <v>443</v>
      </c>
      <c r="D8234" s="126">
        <v>473</v>
      </c>
      <c r="E8234" s="126">
        <v>24</v>
      </c>
      <c r="F8234" s="126" t="s">
        <v>6678</v>
      </c>
      <c r="G8234" s="126">
        <v>4.49</v>
      </c>
    </row>
    <row r="8235" spans="1:7" x14ac:dyDescent="0.25">
      <c r="A8235" s="126">
        <v>41308</v>
      </c>
      <c r="B8235" s="126" t="s">
        <v>7027</v>
      </c>
      <c r="C8235" s="126" t="s">
        <v>443</v>
      </c>
      <c r="D8235" s="126">
        <v>473</v>
      </c>
      <c r="E8235" s="126">
        <v>24</v>
      </c>
      <c r="F8235" s="126" t="s">
        <v>6678</v>
      </c>
      <c r="G8235" s="126">
        <v>4.49</v>
      </c>
    </row>
    <row r="8236" spans="1:7" x14ac:dyDescent="0.25">
      <c r="A8236" s="126">
        <v>41309</v>
      </c>
      <c r="B8236" s="126" t="s">
        <v>7028</v>
      </c>
      <c r="C8236" s="126" t="s">
        <v>442</v>
      </c>
      <c r="D8236" s="126">
        <v>750</v>
      </c>
      <c r="E8236" s="126">
        <v>6</v>
      </c>
      <c r="F8236" s="126" t="s">
        <v>5965</v>
      </c>
      <c r="G8236" s="126">
        <v>199.99</v>
      </c>
    </row>
    <row r="8237" spans="1:7" x14ac:dyDescent="0.25">
      <c r="A8237" s="126">
        <v>39652</v>
      </c>
      <c r="B8237" s="126" t="s">
        <v>5660</v>
      </c>
      <c r="C8237" s="126" t="s">
        <v>443</v>
      </c>
      <c r="D8237" s="126">
        <v>473</v>
      </c>
      <c r="E8237" s="126">
        <v>24</v>
      </c>
      <c r="F8237" s="126" t="s">
        <v>6449</v>
      </c>
      <c r="G8237" s="126">
        <v>4.75</v>
      </c>
    </row>
    <row r="8238" spans="1:7" x14ac:dyDescent="0.25">
      <c r="A8238" s="126">
        <v>39652</v>
      </c>
      <c r="B8238" s="126" t="s">
        <v>5660</v>
      </c>
      <c r="C8238" s="126" t="s">
        <v>443</v>
      </c>
      <c r="D8238" s="126">
        <v>473</v>
      </c>
      <c r="E8238" s="126">
        <v>24</v>
      </c>
      <c r="F8238" s="126" t="s">
        <v>6449</v>
      </c>
      <c r="G8238" s="126">
        <v>4.75</v>
      </c>
    </row>
    <row r="8239" spans="1:7" x14ac:dyDescent="0.25">
      <c r="A8239" s="126">
        <v>40826</v>
      </c>
      <c r="B8239" s="126" t="s">
        <v>7029</v>
      </c>
      <c r="C8239" s="126" t="s">
        <v>443</v>
      </c>
      <c r="D8239" s="126">
        <v>473</v>
      </c>
      <c r="E8239" s="126">
        <v>24</v>
      </c>
      <c r="F8239" s="126" t="s">
        <v>6613</v>
      </c>
      <c r="G8239" s="126">
        <v>4.49</v>
      </c>
    </row>
    <row r="8240" spans="1:7" x14ac:dyDescent="0.25">
      <c r="A8240" s="126">
        <v>40826</v>
      </c>
      <c r="B8240" s="126" t="s">
        <v>7029</v>
      </c>
      <c r="C8240" s="126" t="s">
        <v>443</v>
      </c>
      <c r="D8240" s="126">
        <v>473</v>
      </c>
      <c r="E8240" s="126">
        <v>24</v>
      </c>
      <c r="F8240" s="126" t="s">
        <v>6613</v>
      </c>
      <c r="G8240" s="126">
        <v>4.49</v>
      </c>
    </row>
    <row r="8241" spans="1:7" x14ac:dyDescent="0.25">
      <c r="A8241" s="126">
        <v>39630</v>
      </c>
      <c r="B8241" s="126" t="s">
        <v>5662</v>
      </c>
      <c r="C8241" s="126" t="s">
        <v>443</v>
      </c>
      <c r="D8241" s="126">
        <v>355</v>
      </c>
      <c r="E8241" s="126">
        <v>24</v>
      </c>
      <c r="F8241" s="126" t="s">
        <v>6449</v>
      </c>
      <c r="G8241" s="126">
        <v>4.67</v>
      </c>
    </row>
    <row r="8242" spans="1:7" x14ac:dyDescent="0.25">
      <c r="A8242" s="126">
        <v>39630</v>
      </c>
      <c r="B8242" s="126" t="s">
        <v>5662</v>
      </c>
      <c r="C8242" s="126" t="s">
        <v>443</v>
      </c>
      <c r="D8242" s="126">
        <v>355</v>
      </c>
      <c r="E8242" s="126">
        <v>24</v>
      </c>
      <c r="F8242" s="126" t="s">
        <v>6449</v>
      </c>
      <c r="G8242" s="126">
        <v>4.67</v>
      </c>
    </row>
    <row r="8243" spans="1:7" x14ac:dyDescent="0.25">
      <c r="A8243" s="126">
        <v>39632</v>
      </c>
      <c r="B8243" s="126" t="s">
        <v>5663</v>
      </c>
      <c r="C8243" s="126" t="s">
        <v>443</v>
      </c>
      <c r="D8243" s="126">
        <v>355</v>
      </c>
      <c r="E8243" s="126">
        <v>24</v>
      </c>
      <c r="F8243" s="126" t="s">
        <v>6449</v>
      </c>
      <c r="G8243" s="126">
        <v>5.0999999999999996</v>
      </c>
    </row>
    <row r="8244" spans="1:7" x14ac:dyDescent="0.25">
      <c r="A8244" s="126">
        <v>39632</v>
      </c>
      <c r="B8244" s="126" t="s">
        <v>5663</v>
      </c>
      <c r="C8244" s="126" t="s">
        <v>443</v>
      </c>
      <c r="D8244" s="126">
        <v>355</v>
      </c>
      <c r="E8244" s="126">
        <v>24</v>
      </c>
      <c r="F8244" s="126" t="s">
        <v>6449</v>
      </c>
      <c r="G8244" s="126">
        <v>5.0999999999999996</v>
      </c>
    </row>
    <row r="8245" spans="1:7" x14ac:dyDescent="0.25">
      <c r="A8245" s="126">
        <v>40645</v>
      </c>
      <c r="B8245" s="126" t="s">
        <v>7030</v>
      </c>
      <c r="C8245" s="126" t="s">
        <v>443</v>
      </c>
      <c r="D8245" s="126">
        <v>473</v>
      </c>
      <c r="E8245" s="126">
        <v>24</v>
      </c>
      <c r="F8245" s="126" t="s">
        <v>6599</v>
      </c>
      <c r="G8245" s="126">
        <v>4.3</v>
      </c>
    </row>
    <row r="8246" spans="1:7" x14ac:dyDescent="0.25">
      <c r="A8246" s="126">
        <v>40645</v>
      </c>
      <c r="B8246" s="126" t="s">
        <v>7030</v>
      </c>
      <c r="C8246" s="126" t="s">
        <v>443</v>
      </c>
      <c r="D8246" s="126">
        <v>473</v>
      </c>
      <c r="E8246" s="126">
        <v>24</v>
      </c>
      <c r="F8246" s="126" t="s">
        <v>6599</v>
      </c>
      <c r="G8246" s="126">
        <v>4.3</v>
      </c>
    </row>
    <row r="8247" spans="1:7" x14ac:dyDescent="0.25">
      <c r="A8247" s="126">
        <v>38998</v>
      </c>
      <c r="B8247" s="126" t="s">
        <v>5411</v>
      </c>
      <c r="C8247" s="126" t="s">
        <v>443</v>
      </c>
      <c r="D8247" s="126">
        <v>473</v>
      </c>
      <c r="E8247" s="126">
        <v>24</v>
      </c>
      <c r="F8247" s="126" t="s">
        <v>6638</v>
      </c>
      <c r="G8247" s="126">
        <v>3.99</v>
      </c>
    </row>
    <row r="8248" spans="1:7" x14ac:dyDescent="0.25">
      <c r="A8248" s="126">
        <v>38998</v>
      </c>
      <c r="B8248" s="126" t="s">
        <v>5411</v>
      </c>
      <c r="C8248" s="126" t="s">
        <v>443</v>
      </c>
      <c r="D8248" s="126">
        <v>473</v>
      </c>
      <c r="E8248" s="126">
        <v>24</v>
      </c>
      <c r="F8248" s="126" t="s">
        <v>6638</v>
      </c>
      <c r="G8248" s="126">
        <v>3.99</v>
      </c>
    </row>
    <row r="8249" spans="1:7" x14ac:dyDescent="0.25">
      <c r="A8249" s="126">
        <v>41124</v>
      </c>
      <c r="B8249" s="126" t="s">
        <v>7031</v>
      </c>
      <c r="C8249" s="126" t="s">
        <v>443</v>
      </c>
      <c r="D8249" s="126">
        <v>473</v>
      </c>
      <c r="E8249" s="126">
        <v>24</v>
      </c>
      <c r="F8249" s="126" t="s">
        <v>6449</v>
      </c>
      <c r="G8249" s="126">
        <v>5.46</v>
      </c>
    </row>
    <row r="8250" spans="1:7" x14ac:dyDescent="0.25">
      <c r="A8250" s="126">
        <v>41124</v>
      </c>
      <c r="B8250" s="126" t="s">
        <v>7031</v>
      </c>
      <c r="C8250" s="126" t="s">
        <v>443</v>
      </c>
      <c r="D8250" s="126">
        <v>473</v>
      </c>
      <c r="E8250" s="126">
        <v>24</v>
      </c>
      <c r="F8250" s="126" t="s">
        <v>6449</v>
      </c>
      <c r="G8250" s="126">
        <v>5.46</v>
      </c>
    </row>
    <row r="8251" spans="1:7" x14ac:dyDescent="0.25">
      <c r="A8251" s="126">
        <v>39389</v>
      </c>
      <c r="B8251" s="126" t="s">
        <v>5467</v>
      </c>
      <c r="C8251" s="126" t="s">
        <v>444</v>
      </c>
      <c r="D8251" s="126">
        <v>473</v>
      </c>
      <c r="E8251" s="126">
        <v>24</v>
      </c>
      <c r="F8251" s="126" t="s">
        <v>6529</v>
      </c>
      <c r="G8251" s="126">
        <v>6</v>
      </c>
    </row>
    <row r="8252" spans="1:7" x14ac:dyDescent="0.25">
      <c r="A8252" s="126">
        <v>39389</v>
      </c>
      <c r="B8252" s="126" t="s">
        <v>5467</v>
      </c>
      <c r="C8252" s="126" t="s">
        <v>444</v>
      </c>
      <c r="D8252" s="126">
        <v>473</v>
      </c>
      <c r="E8252" s="126">
        <v>24</v>
      </c>
      <c r="F8252" s="126" t="s">
        <v>6529</v>
      </c>
      <c r="G8252" s="126">
        <v>6</v>
      </c>
    </row>
    <row r="8253" spans="1:7" x14ac:dyDescent="0.25">
      <c r="A8253" s="126">
        <v>39390</v>
      </c>
      <c r="B8253" s="126" t="s">
        <v>5468</v>
      </c>
      <c r="C8253" s="126" t="s">
        <v>444</v>
      </c>
      <c r="D8253" s="126">
        <v>355</v>
      </c>
      <c r="E8253" s="126">
        <v>24</v>
      </c>
      <c r="F8253" s="126" t="s">
        <v>6529</v>
      </c>
      <c r="G8253" s="126">
        <v>5.5</v>
      </c>
    </row>
    <row r="8254" spans="1:7" x14ac:dyDescent="0.25">
      <c r="A8254" s="126">
        <v>39390</v>
      </c>
      <c r="B8254" s="126" t="s">
        <v>5468</v>
      </c>
      <c r="C8254" s="126" t="s">
        <v>444</v>
      </c>
      <c r="D8254" s="126">
        <v>355</v>
      </c>
      <c r="E8254" s="126">
        <v>24</v>
      </c>
      <c r="F8254" s="126" t="s">
        <v>6529</v>
      </c>
      <c r="G8254" s="126">
        <v>5.5</v>
      </c>
    </row>
    <row r="8255" spans="1:7" x14ac:dyDescent="0.25">
      <c r="A8255" s="126">
        <v>39132</v>
      </c>
      <c r="B8255" s="126" t="s">
        <v>5446</v>
      </c>
      <c r="C8255" s="126" t="s">
        <v>444</v>
      </c>
      <c r="D8255" s="126">
        <v>2838</v>
      </c>
      <c r="E8255" s="126">
        <v>4</v>
      </c>
      <c r="F8255" s="126" t="s">
        <v>6203</v>
      </c>
      <c r="G8255" s="126">
        <v>19.989999999999998</v>
      </c>
    </row>
    <row r="8256" spans="1:7" x14ac:dyDescent="0.25">
      <c r="A8256" s="126">
        <v>39132</v>
      </c>
      <c r="B8256" s="126" t="s">
        <v>5446</v>
      </c>
      <c r="C8256" s="126" t="s">
        <v>444</v>
      </c>
      <c r="D8256" s="126">
        <v>2838</v>
      </c>
      <c r="E8256" s="126">
        <v>4</v>
      </c>
      <c r="F8256" s="126" t="s">
        <v>6203</v>
      </c>
      <c r="G8256" s="126">
        <v>19.989999999999998</v>
      </c>
    </row>
    <row r="8257" spans="1:7" x14ac:dyDescent="0.25">
      <c r="A8257" s="126">
        <v>39133</v>
      </c>
      <c r="B8257" s="126" t="s">
        <v>5447</v>
      </c>
      <c r="C8257" s="126" t="s">
        <v>443</v>
      </c>
      <c r="D8257" s="126">
        <v>473</v>
      </c>
      <c r="E8257" s="126">
        <v>24</v>
      </c>
      <c r="F8257" s="126" t="s">
        <v>6656</v>
      </c>
      <c r="G8257" s="126">
        <v>4.1500000000000004</v>
      </c>
    </row>
    <row r="8258" spans="1:7" x14ac:dyDescent="0.25">
      <c r="A8258" s="126">
        <v>39133</v>
      </c>
      <c r="B8258" s="126" t="s">
        <v>5447</v>
      </c>
      <c r="C8258" s="126" t="s">
        <v>443</v>
      </c>
      <c r="D8258" s="126">
        <v>473</v>
      </c>
      <c r="E8258" s="126">
        <v>24</v>
      </c>
      <c r="F8258" s="126" t="s">
        <v>6656</v>
      </c>
      <c r="G8258" s="126">
        <v>4.1500000000000004</v>
      </c>
    </row>
    <row r="8259" spans="1:7" x14ac:dyDescent="0.25">
      <c r="A8259" s="126">
        <v>40776</v>
      </c>
      <c r="B8259" s="126" t="s">
        <v>7032</v>
      </c>
      <c r="C8259" s="126" t="s">
        <v>443</v>
      </c>
      <c r="D8259" s="126">
        <v>473</v>
      </c>
      <c r="E8259" s="126">
        <v>24</v>
      </c>
      <c r="F8259" s="126" t="s">
        <v>6481</v>
      </c>
      <c r="G8259" s="126">
        <v>4.5</v>
      </c>
    </row>
    <row r="8260" spans="1:7" x14ac:dyDescent="0.25">
      <c r="A8260" s="126">
        <v>40776</v>
      </c>
      <c r="B8260" s="126" t="s">
        <v>7032</v>
      </c>
      <c r="C8260" s="126" t="s">
        <v>443</v>
      </c>
      <c r="D8260" s="126">
        <v>473</v>
      </c>
      <c r="E8260" s="126">
        <v>24</v>
      </c>
      <c r="F8260" s="126" t="s">
        <v>6481</v>
      </c>
      <c r="G8260" s="126">
        <v>4.5</v>
      </c>
    </row>
    <row r="8261" spans="1:7" x14ac:dyDescent="0.25">
      <c r="A8261" s="126">
        <v>39397</v>
      </c>
      <c r="B8261" s="126" t="s">
        <v>5470</v>
      </c>
      <c r="C8261" s="126" t="s">
        <v>444</v>
      </c>
      <c r="D8261" s="126">
        <v>355</v>
      </c>
      <c r="E8261" s="126">
        <v>24</v>
      </c>
      <c r="F8261" s="126" t="s">
        <v>6529</v>
      </c>
      <c r="G8261" s="126">
        <v>5.5</v>
      </c>
    </row>
    <row r="8262" spans="1:7" x14ac:dyDescent="0.25">
      <c r="A8262" s="126">
        <v>39397</v>
      </c>
      <c r="B8262" s="126" t="s">
        <v>5470</v>
      </c>
      <c r="C8262" s="126" t="s">
        <v>444</v>
      </c>
      <c r="D8262" s="126">
        <v>355</v>
      </c>
      <c r="E8262" s="126">
        <v>24</v>
      </c>
      <c r="F8262" s="126" t="s">
        <v>6529</v>
      </c>
      <c r="G8262" s="126">
        <v>5.5</v>
      </c>
    </row>
    <row r="8263" spans="1:7" x14ac:dyDescent="0.25">
      <c r="A8263" s="126">
        <v>40214</v>
      </c>
      <c r="B8263" s="126" t="s">
        <v>7033</v>
      </c>
      <c r="C8263" s="126" t="s">
        <v>444</v>
      </c>
      <c r="D8263" s="126">
        <v>355</v>
      </c>
      <c r="E8263" s="126">
        <v>24</v>
      </c>
      <c r="F8263" s="126" t="s">
        <v>6687</v>
      </c>
      <c r="G8263" s="126">
        <v>3.98</v>
      </c>
    </row>
    <row r="8264" spans="1:7" x14ac:dyDescent="0.25">
      <c r="A8264" s="126">
        <v>40303</v>
      </c>
      <c r="B8264" s="126" t="s">
        <v>7034</v>
      </c>
      <c r="C8264" s="126" t="s">
        <v>442</v>
      </c>
      <c r="D8264" s="126">
        <v>750</v>
      </c>
      <c r="E8264" s="126">
        <v>12</v>
      </c>
      <c r="F8264" s="126" t="s">
        <v>6026</v>
      </c>
      <c r="G8264" s="126">
        <v>16.989999999999998</v>
      </c>
    </row>
    <row r="8265" spans="1:7" x14ac:dyDescent="0.25">
      <c r="A8265" s="126">
        <v>40404</v>
      </c>
      <c r="B8265" s="126" t="s">
        <v>7035</v>
      </c>
      <c r="C8265" s="126" t="s">
        <v>443</v>
      </c>
      <c r="D8265" s="126">
        <v>5115</v>
      </c>
      <c r="E8265" s="126">
        <v>1</v>
      </c>
      <c r="F8265" s="126" t="s">
        <v>6179</v>
      </c>
      <c r="G8265" s="126">
        <v>22.99</v>
      </c>
    </row>
    <row r="8266" spans="1:7" x14ac:dyDescent="0.25">
      <c r="A8266" s="126">
        <v>40404</v>
      </c>
      <c r="B8266" s="126" t="s">
        <v>7035</v>
      </c>
      <c r="C8266" s="126" t="s">
        <v>443</v>
      </c>
      <c r="D8266" s="126">
        <v>5115</v>
      </c>
      <c r="E8266" s="126">
        <v>1</v>
      </c>
      <c r="F8266" s="126" t="s">
        <v>6179</v>
      </c>
      <c r="G8266" s="126">
        <v>22.99</v>
      </c>
    </row>
    <row r="8267" spans="1:7" x14ac:dyDescent="0.25">
      <c r="A8267" s="126">
        <v>40411</v>
      </c>
      <c r="B8267" s="126" t="s">
        <v>7036</v>
      </c>
      <c r="C8267" s="126" t="s">
        <v>443</v>
      </c>
      <c r="D8267" s="126">
        <v>473</v>
      </c>
      <c r="E8267" s="126">
        <v>24</v>
      </c>
      <c r="F8267" s="126" t="s">
        <v>6449</v>
      </c>
      <c r="G8267" s="126">
        <v>5.39</v>
      </c>
    </row>
    <row r="8268" spans="1:7" x14ac:dyDescent="0.25">
      <c r="A8268" s="126">
        <v>40411</v>
      </c>
      <c r="B8268" s="126" t="s">
        <v>7036</v>
      </c>
      <c r="C8268" s="126" t="s">
        <v>443</v>
      </c>
      <c r="D8268" s="126">
        <v>473</v>
      </c>
      <c r="E8268" s="126">
        <v>24</v>
      </c>
      <c r="F8268" s="126" t="s">
        <v>6449</v>
      </c>
      <c r="G8268" s="126">
        <v>5.39</v>
      </c>
    </row>
    <row r="8269" spans="1:7" x14ac:dyDescent="0.25">
      <c r="A8269" s="126">
        <v>40421</v>
      </c>
      <c r="B8269" s="126" t="s">
        <v>7037</v>
      </c>
      <c r="C8269" s="126" t="s">
        <v>443</v>
      </c>
      <c r="D8269" s="126">
        <v>473</v>
      </c>
      <c r="E8269" s="126">
        <v>24</v>
      </c>
      <c r="F8269" s="126" t="s">
        <v>6449</v>
      </c>
      <c r="G8269" s="126">
        <v>5.39</v>
      </c>
    </row>
    <row r="8270" spans="1:7" x14ac:dyDescent="0.25">
      <c r="A8270" s="126">
        <v>40421</v>
      </c>
      <c r="B8270" s="126" t="s">
        <v>7037</v>
      </c>
      <c r="C8270" s="126" t="s">
        <v>443</v>
      </c>
      <c r="D8270" s="126">
        <v>473</v>
      </c>
      <c r="E8270" s="126">
        <v>24</v>
      </c>
      <c r="F8270" s="126" t="s">
        <v>6449</v>
      </c>
      <c r="G8270" s="126">
        <v>5.39</v>
      </c>
    </row>
    <row r="8271" spans="1:7" x14ac:dyDescent="0.25">
      <c r="A8271" s="126">
        <v>40381</v>
      </c>
      <c r="B8271" s="126" t="s">
        <v>7038</v>
      </c>
      <c r="C8271" s="126" t="s">
        <v>444</v>
      </c>
      <c r="D8271" s="126">
        <v>2130</v>
      </c>
      <c r="E8271" s="126">
        <v>4</v>
      </c>
      <c r="F8271" s="126" t="s">
        <v>6182</v>
      </c>
      <c r="G8271" s="126">
        <v>15.98</v>
      </c>
    </row>
    <row r="8272" spans="1:7" x14ac:dyDescent="0.25">
      <c r="A8272" s="126">
        <v>40381</v>
      </c>
      <c r="B8272" s="126" t="s">
        <v>7038</v>
      </c>
      <c r="C8272" s="126" t="s">
        <v>444</v>
      </c>
      <c r="D8272" s="126">
        <v>2130</v>
      </c>
      <c r="E8272" s="126">
        <v>4</v>
      </c>
      <c r="F8272" s="126" t="s">
        <v>6182</v>
      </c>
      <c r="G8272" s="126">
        <v>15.98</v>
      </c>
    </row>
    <row r="8273" spans="1:7" x14ac:dyDescent="0.25">
      <c r="A8273" s="126">
        <v>40386</v>
      </c>
      <c r="B8273" s="126" t="s">
        <v>7039</v>
      </c>
      <c r="C8273" s="126" t="s">
        <v>443</v>
      </c>
      <c r="D8273" s="126">
        <v>473</v>
      </c>
      <c r="E8273" s="126">
        <v>24</v>
      </c>
      <c r="F8273" s="126" t="s">
        <v>6535</v>
      </c>
      <c r="G8273" s="126">
        <v>4.28</v>
      </c>
    </row>
    <row r="8274" spans="1:7" x14ac:dyDescent="0.25">
      <c r="A8274" s="126">
        <v>40386</v>
      </c>
      <c r="B8274" s="126" t="s">
        <v>7039</v>
      </c>
      <c r="C8274" s="126" t="s">
        <v>443</v>
      </c>
      <c r="D8274" s="126">
        <v>473</v>
      </c>
      <c r="E8274" s="126">
        <v>24</v>
      </c>
      <c r="F8274" s="126" t="s">
        <v>6535</v>
      </c>
      <c r="G8274" s="126">
        <v>4.28</v>
      </c>
    </row>
    <row r="8275" spans="1:7" x14ac:dyDescent="0.25">
      <c r="A8275" s="126">
        <v>40536</v>
      </c>
      <c r="B8275" s="126" t="s">
        <v>7040</v>
      </c>
      <c r="C8275" s="126" t="s">
        <v>441</v>
      </c>
      <c r="D8275" s="126">
        <v>950</v>
      </c>
      <c r="E8275" s="126">
        <v>6</v>
      </c>
      <c r="F8275" s="126" t="s">
        <v>5784</v>
      </c>
      <c r="G8275" s="126">
        <v>39.99</v>
      </c>
    </row>
    <row r="8276" spans="1:7" x14ac:dyDescent="0.25">
      <c r="A8276" s="126">
        <v>41129</v>
      </c>
      <c r="B8276" s="126" t="s">
        <v>7041</v>
      </c>
      <c r="C8276" s="126" t="s">
        <v>443</v>
      </c>
      <c r="D8276" s="126">
        <v>473</v>
      </c>
      <c r="E8276" s="126">
        <v>24</v>
      </c>
      <c r="F8276" s="126" t="s">
        <v>6615</v>
      </c>
      <c r="G8276" s="126">
        <v>4.49</v>
      </c>
    </row>
    <row r="8277" spans="1:7" x14ac:dyDescent="0.25">
      <c r="A8277" s="126">
        <v>41129</v>
      </c>
      <c r="B8277" s="126" t="s">
        <v>7041</v>
      </c>
      <c r="C8277" s="126" t="s">
        <v>443</v>
      </c>
      <c r="D8277" s="126">
        <v>473</v>
      </c>
      <c r="E8277" s="126">
        <v>24</v>
      </c>
      <c r="F8277" s="126" t="s">
        <v>6615</v>
      </c>
      <c r="G8277" s="126">
        <v>4.49</v>
      </c>
    </row>
    <row r="8278" spans="1:7" x14ac:dyDescent="0.25">
      <c r="A8278" s="126">
        <v>39354</v>
      </c>
      <c r="B8278" s="126" t="s">
        <v>5658</v>
      </c>
      <c r="C8278" s="126" t="s">
        <v>443</v>
      </c>
      <c r="D8278" s="126">
        <v>473</v>
      </c>
      <c r="E8278" s="126">
        <v>24</v>
      </c>
      <c r="F8278" s="126" t="s">
        <v>6413</v>
      </c>
      <c r="G8278" s="126">
        <v>3.49</v>
      </c>
    </row>
    <row r="8279" spans="1:7" x14ac:dyDescent="0.25">
      <c r="A8279" s="126">
        <v>39354</v>
      </c>
      <c r="B8279" s="126" t="s">
        <v>5658</v>
      </c>
      <c r="C8279" s="126" t="s">
        <v>443</v>
      </c>
      <c r="D8279" s="126">
        <v>473</v>
      </c>
      <c r="E8279" s="126">
        <v>24</v>
      </c>
      <c r="F8279" s="126" t="s">
        <v>6413</v>
      </c>
      <c r="G8279" s="126">
        <v>3.49</v>
      </c>
    </row>
    <row r="8280" spans="1:7" x14ac:dyDescent="0.25">
      <c r="A8280" s="126">
        <v>39355</v>
      </c>
      <c r="B8280" s="126" t="s">
        <v>5659</v>
      </c>
      <c r="C8280" s="126" t="s">
        <v>443</v>
      </c>
      <c r="D8280" s="126">
        <v>473</v>
      </c>
      <c r="E8280" s="126">
        <v>24</v>
      </c>
      <c r="F8280" s="126" t="s">
        <v>6195</v>
      </c>
      <c r="G8280" s="126">
        <v>3.31</v>
      </c>
    </row>
    <row r="8281" spans="1:7" x14ac:dyDescent="0.25">
      <c r="A8281" s="126">
        <v>39355</v>
      </c>
      <c r="B8281" s="126" t="s">
        <v>5659</v>
      </c>
      <c r="C8281" s="126" t="s">
        <v>443</v>
      </c>
      <c r="D8281" s="126">
        <v>473</v>
      </c>
      <c r="E8281" s="126">
        <v>24</v>
      </c>
      <c r="F8281" s="126" t="s">
        <v>6195</v>
      </c>
      <c r="G8281" s="126">
        <v>3.31</v>
      </c>
    </row>
    <row r="8282" spans="1:7" x14ac:dyDescent="0.25">
      <c r="A8282" s="126">
        <v>40391</v>
      </c>
      <c r="B8282" s="126" t="s">
        <v>7042</v>
      </c>
      <c r="C8282" s="126" t="s">
        <v>443</v>
      </c>
      <c r="D8282" s="126">
        <v>3784</v>
      </c>
      <c r="E8282" s="126">
        <v>3</v>
      </c>
      <c r="F8282" s="126" t="s">
        <v>6195</v>
      </c>
      <c r="G8282" s="126">
        <v>22.84</v>
      </c>
    </row>
    <row r="8283" spans="1:7" x14ac:dyDescent="0.25">
      <c r="A8283" s="126">
        <v>40391</v>
      </c>
      <c r="B8283" s="126" t="s">
        <v>7042</v>
      </c>
      <c r="C8283" s="126" t="s">
        <v>443</v>
      </c>
      <c r="D8283" s="126">
        <v>3784</v>
      </c>
      <c r="E8283" s="126">
        <v>3</v>
      </c>
      <c r="F8283" s="126" t="s">
        <v>6195</v>
      </c>
      <c r="G8283" s="126">
        <v>22.84</v>
      </c>
    </row>
    <row r="8284" spans="1:7" x14ac:dyDescent="0.25">
      <c r="A8284" s="126">
        <v>40534</v>
      </c>
      <c r="B8284" s="126" t="s">
        <v>7043</v>
      </c>
      <c r="C8284" s="126" t="s">
        <v>442</v>
      </c>
      <c r="D8284" s="126">
        <v>750</v>
      </c>
      <c r="E8284" s="126">
        <v>6</v>
      </c>
      <c r="F8284" s="126" t="s">
        <v>6762</v>
      </c>
      <c r="G8284" s="126">
        <v>28.1</v>
      </c>
    </row>
    <row r="8285" spans="1:7" x14ac:dyDescent="0.25">
      <c r="A8285" s="126">
        <v>39837</v>
      </c>
      <c r="B8285" s="126" t="s">
        <v>5648</v>
      </c>
      <c r="C8285" s="126" t="s">
        <v>441</v>
      </c>
      <c r="D8285" s="126">
        <v>750</v>
      </c>
      <c r="E8285" s="126">
        <v>6</v>
      </c>
      <c r="F8285" s="126" t="s">
        <v>5784</v>
      </c>
      <c r="G8285" s="126">
        <v>28.99</v>
      </c>
    </row>
    <row r="8286" spans="1:7" x14ac:dyDescent="0.25">
      <c r="A8286" s="126">
        <v>38740</v>
      </c>
      <c r="B8286" s="126" t="s">
        <v>5384</v>
      </c>
      <c r="C8286" s="126" t="s">
        <v>441</v>
      </c>
      <c r="D8286" s="126">
        <v>750</v>
      </c>
      <c r="E8286" s="126">
        <v>12</v>
      </c>
      <c r="F8286" s="126" t="s">
        <v>6291</v>
      </c>
      <c r="G8286" s="126">
        <v>44.99</v>
      </c>
    </row>
    <row r="8287" spans="1:7" x14ac:dyDescent="0.25">
      <c r="A8287" s="126">
        <v>39975</v>
      </c>
      <c r="B8287" s="126" t="s">
        <v>5708</v>
      </c>
      <c r="C8287" s="126" t="s">
        <v>442</v>
      </c>
      <c r="D8287" s="126">
        <v>750</v>
      </c>
      <c r="E8287" s="126">
        <v>3</v>
      </c>
      <c r="F8287" s="126" t="s">
        <v>5779</v>
      </c>
      <c r="G8287" s="126">
        <v>355.95</v>
      </c>
    </row>
    <row r="8288" spans="1:7" x14ac:dyDescent="0.25">
      <c r="A8288" s="126">
        <v>41297</v>
      </c>
      <c r="B8288" s="126" t="s">
        <v>5630</v>
      </c>
      <c r="C8288" s="126" t="s">
        <v>442</v>
      </c>
      <c r="D8288" s="126">
        <v>750</v>
      </c>
      <c r="E8288" s="126">
        <v>12</v>
      </c>
      <c r="F8288" s="126" t="s">
        <v>6521</v>
      </c>
      <c r="G8288" s="126">
        <v>35.049999999999997</v>
      </c>
    </row>
    <row r="8289" spans="1:7" x14ac:dyDescent="0.25">
      <c r="A8289" s="126">
        <v>41298</v>
      </c>
      <c r="B8289" s="126" t="s">
        <v>990</v>
      </c>
      <c r="C8289" s="126" t="s">
        <v>442</v>
      </c>
      <c r="D8289" s="126">
        <v>750</v>
      </c>
      <c r="E8289" s="126">
        <v>12</v>
      </c>
      <c r="F8289" s="126" t="s">
        <v>5937</v>
      </c>
      <c r="G8289" s="126">
        <v>16.989999999999998</v>
      </c>
    </row>
    <row r="8290" spans="1:7" x14ac:dyDescent="0.25">
      <c r="A8290" s="126">
        <v>39745</v>
      </c>
      <c r="B8290" s="126" t="s">
        <v>5649</v>
      </c>
      <c r="C8290" s="126" t="s">
        <v>442</v>
      </c>
      <c r="D8290" s="126">
        <v>750</v>
      </c>
      <c r="E8290" s="126">
        <v>12</v>
      </c>
      <c r="F8290" s="126" t="s">
        <v>6210</v>
      </c>
      <c r="G8290" s="126">
        <v>77.55</v>
      </c>
    </row>
    <row r="8291" spans="1:7" x14ac:dyDescent="0.25">
      <c r="A8291" s="126">
        <v>39654</v>
      </c>
      <c r="B8291" s="126" t="s">
        <v>5661</v>
      </c>
      <c r="C8291" s="126" t="s">
        <v>443</v>
      </c>
      <c r="D8291" s="126">
        <v>375</v>
      </c>
      <c r="E8291" s="126">
        <v>12</v>
      </c>
      <c r="F8291" s="126" t="s">
        <v>6449</v>
      </c>
      <c r="G8291" s="126">
        <v>9.89</v>
      </c>
    </row>
    <row r="8292" spans="1:7" x14ac:dyDescent="0.25">
      <c r="A8292" s="126">
        <v>39654</v>
      </c>
      <c r="B8292" s="126" t="s">
        <v>5661</v>
      </c>
      <c r="C8292" s="126" t="s">
        <v>443</v>
      </c>
      <c r="D8292" s="126">
        <v>375</v>
      </c>
      <c r="E8292" s="126">
        <v>12</v>
      </c>
      <c r="F8292" s="126" t="s">
        <v>6449</v>
      </c>
      <c r="G8292" s="126">
        <v>9.89</v>
      </c>
    </row>
    <row r="8293" spans="1:7" x14ac:dyDescent="0.25">
      <c r="A8293" s="126">
        <v>39856</v>
      </c>
      <c r="B8293" s="126" t="s">
        <v>5651</v>
      </c>
      <c r="C8293" s="126" t="s">
        <v>443</v>
      </c>
      <c r="D8293" s="126">
        <v>473</v>
      </c>
      <c r="E8293" s="126">
        <v>24</v>
      </c>
      <c r="F8293" s="126" t="s">
        <v>6535</v>
      </c>
      <c r="G8293" s="126">
        <v>4.25</v>
      </c>
    </row>
    <row r="8294" spans="1:7" x14ac:dyDescent="0.25">
      <c r="A8294" s="126">
        <v>39856</v>
      </c>
      <c r="B8294" s="126" t="s">
        <v>5651</v>
      </c>
      <c r="C8294" s="126" t="s">
        <v>443</v>
      </c>
      <c r="D8294" s="126">
        <v>473</v>
      </c>
      <c r="E8294" s="126">
        <v>24</v>
      </c>
      <c r="F8294" s="126" t="s">
        <v>6535</v>
      </c>
      <c r="G8294" s="126">
        <v>4.25</v>
      </c>
    </row>
    <row r="8295" spans="1:7" x14ac:dyDescent="0.25">
      <c r="A8295" s="126">
        <v>39566</v>
      </c>
      <c r="B8295" s="126" t="s">
        <v>1286</v>
      </c>
      <c r="C8295" s="126" t="s">
        <v>441</v>
      </c>
      <c r="D8295" s="126">
        <v>375</v>
      </c>
      <c r="E8295" s="126">
        <v>12</v>
      </c>
      <c r="F8295" s="126" t="s">
        <v>5784</v>
      </c>
      <c r="G8295" s="126">
        <v>53.99</v>
      </c>
    </row>
    <row r="8296" spans="1:7" x14ac:dyDescent="0.25">
      <c r="A8296" s="126">
        <v>39122</v>
      </c>
      <c r="B8296" s="126" t="s">
        <v>5440</v>
      </c>
      <c r="C8296" s="126" t="s">
        <v>443</v>
      </c>
      <c r="D8296" s="126">
        <v>473</v>
      </c>
      <c r="E8296" s="126">
        <v>24</v>
      </c>
      <c r="F8296" s="126" t="s">
        <v>7045</v>
      </c>
      <c r="G8296" s="126">
        <v>4.1399999999999997</v>
      </c>
    </row>
    <row r="8297" spans="1:7" x14ac:dyDescent="0.25">
      <c r="A8297" s="126">
        <v>39124</v>
      </c>
      <c r="B8297" s="126" t="s">
        <v>5441</v>
      </c>
      <c r="C8297" s="126" t="s">
        <v>443</v>
      </c>
      <c r="D8297" s="126">
        <v>473</v>
      </c>
      <c r="E8297" s="126">
        <v>24</v>
      </c>
      <c r="F8297" s="126" t="s">
        <v>7045</v>
      </c>
      <c r="G8297" s="126">
        <v>3.93</v>
      </c>
    </row>
    <row r="8298" spans="1:7" x14ac:dyDescent="0.25">
      <c r="A8298" s="126">
        <v>40434</v>
      </c>
      <c r="B8298" s="126" t="s">
        <v>7046</v>
      </c>
      <c r="C8298" s="126" t="s">
        <v>443</v>
      </c>
      <c r="D8298" s="126">
        <v>473</v>
      </c>
      <c r="E8298" s="126">
        <v>24</v>
      </c>
      <c r="F8298" s="126" t="s">
        <v>6449</v>
      </c>
      <c r="G8298" s="126">
        <v>5.25</v>
      </c>
    </row>
    <row r="8299" spans="1:7" x14ac:dyDescent="0.25">
      <c r="A8299" s="126">
        <v>40434</v>
      </c>
      <c r="B8299" s="126" t="s">
        <v>7046</v>
      </c>
      <c r="C8299" s="126" t="s">
        <v>443</v>
      </c>
      <c r="D8299" s="126">
        <v>473</v>
      </c>
      <c r="E8299" s="126">
        <v>24</v>
      </c>
      <c r="F8299" s="126" t="s">
        <v>6449</v>
      </c>
      <c r="G8299" s="126">
        <v>5.25</v>
      </c>
    </row>
    <row r="8300" spans="1:7" x14ac:dyDescent="0.25">
      <c r="A8300" s="126">
        <v>39609</v>
      </c>
      <c r="B8300" s="126" t="s">
        <v>2040</v>
      </c>
      <c r="C8300" s="126" t="s">
        <v>444</v>
      </c>
      <c r="D8300" s="126">
        <v>473</v>
      </c>
      <c r="E8300" s="126">
        <v>24</v>
      </c>
      <c r="F8300" s="126" t="s">
        <v>6182</v>
      </c>
      <c r="G8300" s="126">
        <v>3.26</v>
      </c>
    </row>
    <row r="8301" spans="1:7" x14ac:dyDescent="0.25">
      <c r="A8301" s="126">
        <v>39609</v>
      </c>
      <c r="B8301" s="126" t="s">
        <v>2040</v>
      </c>
      <c r="C8301" s="126" t="s">
        <v>444</v>
      </c>
      <c r="D8301" s="126">
        <v>473</v>
      </c>
      <c r="E8301" s="126">
        <v>24</v>
      </c>
      <c r="F8301" s="126" t="s">
        <v>6182</v>
      </c>
      <c r="G8301" s="126">
        <v>3.26</v>
      </c>
    </row>
    <row r="8302" spans="1:7" x14ac:dyDescent="0.25">
      <c r="A8302" s="126">
        <v>39615</v>
      </c>
      <c r="B8302" s="126" t="s">
        <v>5653</v>
      </c>
      <c r="C8302" s="126" t="s">
        <v>443</v>
      </c>
      <c r="D8302" s="126">
        <v>330</v>
      </c>
      <c r="E8302" s="126">
        <v>24</v>
      </c>
      <c r="F8302" s="126" t="s">
        <v>5877</v>
      </c>
      <c r="G8302" s="126">
        <v>4.99</v>
      </c>
    </row>
    <row r="8303" spans="1:7" x14ac:dyDescent="0.25">
      <c r="A8303" s="126">
        <v>39615</v>
      </c>
      <c r="B8303" s="126" t="s">
        <v>5653</v>
      </c>
      <c r="C8303" s="126" t="s">
        <v>443</v>
      </c>
      <c r="D8303" s="126">
        <v>330</v>
      </c>
      <c r="E8303" s="126">
        <v>24</v>
      </c>
      <c r="F8303" s="126" t="s">
        <v>5877</v>
      </c>
      <c r="G8303" s="126">
        <v>4.99</v>
      </c>
    </row>
    <row r="8304" spans="1:7" x14ac:dyDescent="0.25">
      <c r="A8304" s="126">
        <v>41571</v>
      </c>
      <c r="B8304" s="126" t="s">
        <v>7047</v>
      </c>
      <c r="C8304" s="126" t="s">
        <v>442</v>
      </c>
      <c r="D8304" s="126">
        <v>750</v>
      </c>
      <c r="E8304" s="126">
        <v>12</v>
      </c>
      <c r="F8304" s="126" t="s">
        <v>5844</v>
      </c>
      <c r="G8304" s="126">
        <v>8.99</v>
      </c>
    </row>
    <row r="8305" spans="1:7" x14ac:dyDescent="0.25">
      <c r="A8305" s="126">
        <v>39470</v>
      </c>
      <c r="B8305" s="126" t="s">
        <v>7048</v>
      </c>
      <c r="C8305" s="126" t="s">
        <v>443</v>
      </c>
      <c r="D8305" s="126">
        <v>473</v>
      </c>
      <c r="E8305" s="126">
        <v>24</v>
      </c>
      <c r="F8305" s="126" t="s">
        <v>6599</v>
      </c>
      <c r="G8305" s="126">
        <v>4.7</v>
      </c>
    </row>
    <row r="8306" spans="1:7" x14ac:dyDescent="0.25">
      <c r="A8306" s="126">
        <v>39470</v>
      </c>
      <c r="B8306" s="126" t="s">
        <v>7048</v>
      </c>
      <c r="C8306" s="126" t="s">
        <v>443</v>
      </c>
      <c r="D8306" s="126">
        <v>473</v>
      </c>
      <c r="E8306" s="126">
        <v>24</v>
      </c>
      <c r="F8306" s="126" t="s">
        <v>6599</v>
      </c>
      <c r="G8306" s="126">
        <v>4.7</v>
      </c>
    </row>
    <row r="8307" spans="1:7" x14ac:dyDescent="0.25">
      <c r="A8307" s="126">
        <v>40653</v>
      </c>
      <c r="B8307" s="126" t="s">
        <v>7049</v>
      </c>
      <c r="C8307" s="126" t="s">
        <v>443</v>
      </c>
      <c r="D8307" s="126">
        <v>473</v>
      </c>
      <c r="E8307" s="126">
        <v>24</v>
      </c>
      <c r="F8307" s="126" t="s">
        <v>6535</v>
      </c>
      <c r="G8307" s="126">
        <v>4.5</v>
      </c>
    </row>
    <row r="8308" spans="1:7" x14ac:dyDescent="0.25">
      <c r="A8308" s="126">
        <v>40653</v>
      </c>
      <c r="B8308" s="126" t="s">
        <v>7049</v>
      </c>
      <c r="C8308" s="126" t="s">
        <v>443</v>
      </c>
      <c r="D8308" s="126">
        <v>473</v>
      </c>
      <c r="E8308" s="126">
        <v>24</v>
      </c>
      <c r="F8308" s="126" t="s">
        <v>6535</v>
      </c>
      <c r="G8308" s="126">
        <v>4.5</v>
      </c>
    </row>
    <row r="8309" spans="1:7" x14ac:dyDescent="0.25">
      <c r="A8309" s="126">
        <v>39571</v>
      </c>
      <c r="B8309" s="126" t="s">
        <v>2211</v>
      </c>
      <c r="C8309" s="126" t="s">
        <v>441</v>
      </c>
      <c r="D8309" s="126">
        <v>375</v>
      </c>
      <c r="E8309" s="126">
        <v>24</v>
      </c>
      <c r="F8309" s="126" t="s">
        <v>5754</v>
      </c>
      <c r="G8309" s="126">
        <v>16.489999999999998</v>
      </c>
    </row>
    <row r="8310" spans="1:7" x14ac:dyDescent="0.25">
      <c r="A8310" s="126">
        <v>39342</v>
      </c>
      <c r="B8310" s="126" t="s">
        <v>5462</v>
      </c>
      <c r="C8310" s="126" t="s">
        <v>442</v>
      </c>
      <c r="D8310" s="126">
        <v>3000</v>
      </c>
      <c r="E8310" s="126">
        <v>4</v>
      </c>
      <c r="F8310" s="126" t="s">
        <v>6026</v>
      </c>
      <c r="G8310" s="126">
        <v>34.99</v>
      </c>
    </row>
    <row r="8311" spans="1:7" x14ac:dyDescent="0.25">
      <c r="A8311" s="126">
        <v>39408</v>
      </c>
      <c r="B8311" s="126" t="s">
        <v>7050</v>
      </c>
      <c r="C8311" s="126" t="s">
        <v>441</v>
      </c>
      <c r="D8311" s="126">
        <v>750</v>
      </c>
      <c r="E8311" s="126">
        <v>12</v>
      </c>
      <c r="F8311" s="126" t="s">
        <v>6526</v>
      </c>
      <c r="G8311" s="126">
        <v>33.99</v>
      </c>
    </row>
    <row r="8312" spans="1:7" x14ac:dyDescent="0.25">
      <c r="A8312" s="126">
        <v>40113</v>
      </c>
      <c r="B8312" s="126" t="s">
        <v>28</v>
      </c>
      <c r="C8312" s="126" t="s">
        <v>441</v>
      </c>
      <c r="D8312" s="126">
        <v>750</v>
      </c>
      <c r="E8312" s="126">
        <v>12</v>
      </c>
      <c r="F8312" s="126" t="s">
        <v>5773</v>
      </c>
      <c r="G8312" s="126">
        <v>25.09</v>
      </c>
    </row>
    <row r="8313" spans="1:7" x14ac:dyDescent="0.25">
      <c r="A8313" s="126">
        <v>40437</v>
      </c>
      <c r="B8313" s="126" t="s">
        <v>7051</v>
      </c>
      <c r="C8313" s="126" t="s">
        <v>443</v>
      </c>
      <c r="D8313" s="126">
        <v>473</v>
      </c>
      <c r="E8313" s="126">
        <v>24</v>
      </c>
      <c r="F8313" s="126" t="s">
        <v>6449</v>
      </c>
      <c r="G8313" s="126">
        <v>5.39</v>
      </c>
    </row>
    <row r="8314" spans="1:7" x14ac:dyDescent="0.25">
      <c r="A8314" s="126">
        <v>40437</v>
      </c>
      <c r="B8314" s="126" t="s">
        <v>7051</v>
      </c>
      <c r="C8314" s="126" t="s">
        <v>443</v>
      </c>
      <c r="D8314" s="126">
        <v>473</v>
      </c>
      <c r="E8314" s="126">
        <v>24</v>
      </c>
      <c r="F8314" s="126" t="s">
        <v>6449</v>
      </c>
      <c r="G8314" s="126">
        <v>5.39</v>
      </c>
    </row>
    <row r="8315" spans="1:7" x14ac:dyDescent="0.25">
      <c r="A8315" s="126">
        <v>40439</v>
      </c>
      <c r="B8315" s="126" t="s">
        <v>7052</v>
      </c>
      <c r="C8315" s="126" t="s">
        <v>443</v>
      </c>
      <c r="D8315" s="126">
        <v>473</v>
      </c>
      <c r="E8315" s="126">
        <v>24</v>
      </c>
      <c r="F8315" s="126" t="s">
        <v>6449</v>
      </c>
      <c r="G8315" s="126">
        <v>5.39</v>
      </c>
    </row>
    <row r="8316" spans="1:7" x14ac:dyDescent="0.25">
      <c r="A8316" s="126">
        <v>40439</v>
      </c>
      <c r="B8316" s="126" t="s">
        <v>7052</v>
      </c>
      <c r="C8316" s="126" t="s">
        <v>443</v>
      </c>
      <c r="D8316" s="126">
        <v>473</v>
      </c>
      <c r="E8316" s="126">
        <v>24</v>
      </c>
      <c r="F8316" s="126" t="s">
        <v>6449</v>
      </c>
      <c r="G8316" s="126">
        <v>5.39</v>
      </c>
    </row>
    <row r="8317" spans="1:7" x14ac:dyDescent="0.25">
      <c r="A8317" s="126">
        <v>39436</v>
      </c>
      <c r="B8317" s="126" t="s">
        <v>1251</v>
      </c>
      <c r="C8317" s="126" t="s">
        <v>442</v>
      </c>
      <c r="D8317" s="126">
        <v>375</v>
      </c>
      <c r="E8317" s="126">
        <v>12</v>
      </c>
      <c r="F8317" s="126" t="s">
        <v>5937</v>
      </c>
      <c r="G8317" s="126">
        <v>11.99</v>
      </c>
    </row>
    <row r="8318" spans="1:7" x14ac:dyDescent="0.25">
      <c r="A8318" s="126">
        <v>39612</v>
      </c>
      <c r="B8318" s="126" t="s">
        <v>5665</v>
      </c>
      <c r="C8318" s="126" t="s">
        <v>443</v>
      </c>
      <c r="D8318" s="126">
        <v>750</v>
      </c>
      <c r="E8318" s="126">
        <v>6</v>
      </c>
      <c r="F8318" s="126" t="s">
        <v>5877</v>
      </c>
      <c r="G8318" s="126">
        <v>39.89</v>
      </c>
    </row>
    <row r="8319" spans="1:7" x14ac:dyDescent="0.25">
      <c r="A8319" s="126">
        <v>39612</v>
      </c>
      <c r="B8319" s="126" t="s">
        <v>5665</v>
      </c>
      <c r="C8319" s="126" t="s">
        <v>443</v>
      </c>
      <c r="D8319" s="126">
        <v>750</v>
      </c>
      <c r="E8319" s="126">
        <v>6</v>
      </c>
      <c r="F8319" s="126" t="s">
        <v>5877</v>
      </c>
      <c r="G8319" s="126">
        <v>39.89</v>
      </c>
    </row>
    <row r="8320" spans="1:7" x14ac:dyDescent="0.25">
      <c r="A8320" s="126">
        <v>39613</v>
      </c>
      <c r="B8320" s="126" t="s">
        <v>5666</v>
      </c>
      <c r="C8320" s="126" t="s">
        <v>443</v>
      </c>
      <c r="D8320" s="126">
        <v>330</v>
      </c>
      <c r="E8320" s="126">
        <v>24</v>
      </c>
      <c r="F8320" s="126" t="s">
        <v>5877</v>
      </c>
      <c r="G8320" s="126">
        <v>4.99</v>
      </c>
    </row>
    <row r="8321" spans="1:7" x14ac:dyDescent="0.25">
      <c r="A8321" s="126">
        <v>39613</v>
      </c>
      <c r="B8321" s="126" t="s">
        <v>5666</v>
      </c>
      <c r="C8321" s="126" t="s">
        <v>443</v>
      </c>
      <c r="D8321" s="126">
        <v>330</v>
      </c>
      <c r="E8321" s="126">
        <v>24</v>
      </c>
      <c r="F8321" s="126" t="s">
        <v>5877</v>
      </c>
      <c r="G8321" s="126">
        <v>4.99</v>
      </c>
    </row>
    <row r="8322" spans="1:7" x14ac:dyDescent="0.25">
      <c r="A8322" s="126">
        <v>39614</v>
      </c>
      <c r="B8322" s="126" t="s">
        <v>5654</v>
      </c>
      <c r="C8322" s="126" t="s">
        <v>443</v>
      </c>
      <c r="D8322" s="126">
        <v>330</v>
      </c>
      <c r="E8322" s="126">
        <v>24</v>
      </c>
      <c r="F8322" s="126" t="s">
        <v>5877</v>
      </c>
      <c r="G8322" s="126">
        <v>4.99</v>
      </c>
    </row>
    <row r="8323" spans="1:7" x14ac:dyDescent="0.25">
      <c r="A8323" s="126">
        <v>39614</v>
      </c>
      <c r="B8323" s="126" t="s">
        <v>5654</v>
      </c>
      <c r="C8323" s="126" t="s">
        <v>443</v>
      </c>
      <c r="D8323" s="126">
        <v>330</v>
      </c>
      <c r="E8323" s="126">
        <v>24</v>
      </c>
      <c r="F8323" s="126" t="s">
        <v>5877</v>
      </c>
      <c r="G8323" s="126">
        <v>4.99</v>
      </c>
    </row>
    <row r="8324" spans="1:7" x14ac:dyDescent="0.25">
      <c r="A8324" s="126">
        <v>39437</v>
      </c>
      <c r="B8324" s="126" t="s">
        <v>5664</v>
      </c>
      <c r="C8324" s="126" t="s">
        <v>442</v>
      </c>
      <c r="D8324" s="126">
        <v>750</v>
      </c>
      <c r="E8324" s="126">
        <v>12</v>
      </c>
      <c r="F8324" s="126" t="s">
        <v>5937</v>
      </c>
      <c r="G8324" s="126">
        <v>19.989999999999998</v>
      </c>
    </row>
    <row r="8325" spans="1:7" x14ac:dyDescent="0.25">
      <c r="A8325" s="126">
        <v>39683</v>
      </c>
      <c r="B8325" s="126" t="s">
        <v>5655</v>
      </c>
      <c r="C8325" s="126" t="s">
        <v>442</v>
      </c>
      <c r="D8325" s="126">
        <v>750</v>
      </c>
      <c r="E8325" s="126">
        <v>6</v>
      </c>
      <c r="F8325" s="126" t="s">
        <v>6012</v>
      </c>
      <c r="G8325" s="126">
        <v>44.42</v>
      </c>
    </row>
    <row r="8326" spans="1:7" x14ac:dyDescent="0.25">
      <c r="A8326" s="126">
        <v>40454</v>
      </c>
      <c r="B8326" s="126" t="s">
        <v>7053</v>
      </c>
      <c r="C8326" s="126" t="s">
        <v>443</v>
      </c>
      <c r="D8326" s="126">
        <v>650</v>
      </c>
      <c r="E8326" s="126">
        <v>12</v>
      </c>
      <c r="F8326" s="126" t="s">
        <v>6449</v>
      </c>
      <c r="G8326" s="126">
        <v>7.99</v>
      </c>
    </row>
    <row r="8327" spans="1:7" x14ac:dyDescent="0.25">
      <c r="A8327" s="126">
        <v>40454</v>
      </c>
      <c r="B8327" s="126" t="s">
        <v>7053</v>
      </c>
      <c r="C8327" s="126" t="s">
        <v>443</v>
      </c>
      <c r="D8327" s="126">
        <v>650</v>
      </c>
      <c r="E8327" s="126">
        <v>12</v>
      </c>
      <c r="F8327" s="126" t="s">
        <v>6449</v>
      </c>
      <c r="G8327" s="126">
        <v>7.99</v>
      </c>
    </row>
    <row r="8328" spans="1:7" x14ac:dyDescent="0.25">
      <c r="A8328" s="126">
        <v>40455</v>
      </c>
      <c r="B8328" s="126" t="s">
        <v>7054</v>
      </c>
      <c r="C8328" s="126" t="s">
        <v>443</v>
      </c>
      <c r="D8328" s="126">
        <v>650</v>
      </c>
      <c r="E8328" s="126">
        <v>12</v>
      </c>
      <c r="F8328" s="126" t="s">
        <v>6449</v>
      </c>
      <c r="G8328" s="126">
        <v>8.49</v>
      </c>
    </row>
    <row r="8329" spans="1:7" x14ac:dyDescent="0.25">
      <c r="A8329" s="126">
        <v>40455</v>
      </c>
      <c r="B8329" s="126" t="s">
        <v>7054</v>
      </c>
      <c r="C8329" s="126" t="s">
        <v>443</v>
      </c>
      <c r="D8329" s="126">
        <v>650</v>
      </c>
      <c r="E8329" s="126">
        <v>12</v>
      </c>
      <c r="F8329" s="126" t="s">
        <v>6449</v>
      </c>
      <c r="G8329" s="126">
        <v>8.49</v>
      </c>
    </row>
    <row r="8330" spans="1:7" x14ac:dyDescent="0.25">
      <c r="A8330" s="126">
        <v>41598</v>
      </c>
      <c r="B8330" s="126" t="s">
        <v>7055</v>
      </c>
      <c r="C8330" s="126" t="s">
        <v>442</v>
      </c>
      <c r="D8330" s="126">
        <v>750</v>
      </c>
      <c r="E8330" s="126">
        <v>12</v>
      </c>
      <c r="F8330" s="126" t="s">
        <v>5957</v>
      </c>
      <c r="G8330" s="126">
        <v>10.99</v>
      </c>
    </row>
    <row r="8331" spans="1:7" x14ac:dyDescent="0.25">
      <c r="A8331" s="126">
        <v>41599</v>
      </c>
      <c r="B8331" s="126" t="s">
        <v>35</v>
      </c>
      <c r="C8331" s="126" t="s">
        <v>441</v>
      </c>
      <c r="D8331" s="126">
        <v>50</v>
      </c>
      <c r="E8331" s="126">
        <v>120</v>
      </c>
      <c r="F8331" s="126" t="s">
        <v>5773</v>
      </c>
      <c r="G8331" s="126">
        <v>4.59</v>
      </c>
    </row>
    <row r="8332" spans="1:7" x14ac:dyDescent="0.25">
      <c r="A8332" s="126">
        <v>41600</v>
      </c>
      <c r="B8332" s="126" t="s">
        <v>7056</v>
      </c>
      <c r="C8332" s="126" t="s">
        <v>442</v>
      </c>
      <c r="D8332" s="126">
        <v>750</v>
      </c>
      <c r="E8332" s="126">
        <v>12</v>
      </c>
      <c r="F8332" s="126" t="s">
        <v>5957</v>
      </c>
      <c r="G8332" s="126">
        <v>10.99</v>
      </c>
    </row>
    <row r="8333" spans="1:7" x14ac:dyDescent="0.25">
      <c r="A8333" s="126">
        <v>41601</v>
      </c>
      <c r="B8333" s="126" t="s">
        <v>1788</v>
      </c>
      <c r="C8333" s="126" t="s">
        <v>441</v>
      </c>
      <c r="D8333" s="126">
        <v>375</v>
      </c>
      <c r="E8333" s="126">
        <v>12</v>
      </c>
      <c r="F8333" s="126" t="s">
        <v>6139</v>
      </c>
      <c r="G8333" s="126">
        <v>32.99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FA24-D3D9-4A34-ABF7-7F6E5075B516}">
  <dimension ref="A1:X8333"/>
  <sheetViews>
    <sheetView zoomScale="80" zoomScaleNormal="80" workbookViewId="0">
      <selection sqref="A1:XFD1048576"/>
    </sheetView>
  </sheetViews>
  <sheetFormatPr defaultRowHeight="15" x14ac:dyDescent="0.25"/>
  <sheetData>
    <row r="1" spans="1:24" x14ac:dyDescent="0.25">
      <c r="A1" t="s">
        <v>0</v>
      </c>
      <c r="B1" t="s">
        <v>507</v>
      </c>
      <c r="C1" t="s">
        <v>450</v>
      </c>
      <c r="D1" t="s">
        <v>5726</v>
      </c>
      <c r="E1" t="s">
        <v>5727</v>
      </c>
      <c r="F1" t="s">
        <v>5728</v>
      </c>
      <c r="G1" t="s">
        <v>5729</v>
      </c>
      <c r="H1" t="s">
        <v>5730</v>
      </c>
      <c r="I1" t="s">
        <v>5731</v>
      </c>
      <c r="J1" t="s">
        <v>508</v>
      </c>
      <c r="K1" t="s">
        <v>4136</v>
      </c>
      <c r="L1" t="s">
        <v>5732</v>
      </c>
      <c r="M1" t="s">
        <v>5733</v>
      </c>
      <c r="N1" t="s">
        <v>5734</v>
      </c>
      <c r="O1" t="s">
        <v>5735</v>
      </c>
      <c r="P1" t="s">
        <v>5736</v>
      </c>
      <c r="Q1" t="s">
        <v>5737</v>
      </c>
      <c r="R1" t="s">
        <v>5738</v>
      </c>
      <c r="S1" t="s">
        <v>5739</v>
      </c>
      <c r="T1" t="s">
        <v>5740</v>
      </c>
      <c r="U1" t="s">
        <v>509</v>
      </c>
      <c r="V1" t="s">
        <v>5741</v>
      </c>
      <c r="W1" t="s">
        <v>5742</v>
      </c>
      <c r="X1" t="s">
        <v>5743</v>
      </c>
    </row>
    <row r="2" spans="1:24" x14ac:dyDescent="0.25">
      <c r="A2">
        <v>6932</v>
      </c>
      <c r="B2" t="s">
        <v>2</v>
      </c>
      <c r="C2" t="s">
        <v>441</v>
      </c>
      <c r="D2" t="s">
        <v>5744</v>
      </c>
      <c r="E2" t="s">
        <v>5745</v>
      </c>
      <c r="F2">
        <v>20</v>
      </c>
      <c r="G2" t="s">
        <v>5746</v>
      </c>
      <c r="H2" t="s">
        <v>5747</v>
      </c>
      <c r="I2" t="s">
        <v>5748</v>
      </c>
      <c r="J2">
        <v>1140</v>
      </c>
      <c r="K2">
        <v>12</v>
      </c>
      <c r="L2">
        <v>40</v>
      </c>
      <c r="M2" t="s">
        <v>5749</v>
      </c>
      <c r="N2" t="s">
        <v>5750</v>
      </c>
      <c r="O2" t="s">
        <v>5751</v>
      </c>
      <c r="P2" t="s">
        <v>5752</v>
      </c>
      <c r="Q2" t="s">
        <v>5753</v>
      </c>
      <c r="R2">
        <v>42036</v>
      </c>
      <c r="S2" t="s">
        <v>5754</v>
      </c>
      <c r="T2" t="s">
        <v>5754</v>
      </c>
      <c r="U2">
        <v>34.49</v>
      </c>
      <c r="V2" t="s">
        <v>5755</v>
      </c>
      <c r="W2" t="s">
        <v>5756</v>
      </c>
      <c r="X2">
        <v>1</v>
      </c>
    </row>
    <row r="3" spans="1:24" x14ac:dyDescent="0.25">
      <c r="A3">
        <v>7617</v>
      </c>
      <c r="B3" t="s">
        <v>739</v>
      </c>
      <c r="C3" t="s">
        <v>441</v>
      </c>
      <c r="D3" t="s">
        <v>5757</v>
      </c>
      <c r="E3" t="s">
        <v>5758</v>
      </c>
      <c r="F3">
        <v>20</v>
      </c>
      <c r="G3" t="s">
        <v>5746</v>
      </c>
      <c r="H3" t="s">
        <v>5747</v>
      </c>
      <c r="I3" t="s">
        <v>5748</v>
      </c>
      <c r="J3">
        <v>750</v>
      </c>
      <c r="K3">
        <v>12</v>
      </c>
      <c r="L3">
        <v>40</v>
      </c>
      <c r="M3" t="s">
        <v>5759</v>
      </c>
      <c r="N3" t="s">
        <v>5760</v>
      </c>
      <c r="O3" t="s">
        <v>5761</v>
      </c>
      <c r="P3" t="s">
        <v>5762</v>
      </c>
      <c r="Q3" t="s">
        <v>5763</v>
      </c>
      <c r="R3">
        <v>42286</v>
      </c>
      <c r="S3" t="s">
        <v>5764</v>
      </c>
      <c r="T3" t="s">
        <v>5754</v>
      </c>
      <c r="U3">
        <v>56.99</v>
      </c>
      <c r="V3" t="s">
        <v>5755</v>
      </c>
      <c r="W3" t="s">
        <v>5765</v>
      </c>
      <c r="X3">
        <v>1</v>
      </c>
    </row>
    <row r="4" spans="1:24" x14ac:dyDescent="0.25">
      <c r="A4">
        <v>10173</v>
      </c>
      <c r="B4" t="s">
        <v>6</v>
      </c>
      <c r="C4" t="s">
        <v>441</v>
      </c>
      <c r="D4" t="s">
        <v>5757</v>
      </c>
      <c r="E4" t="s">
        <v>5766</v>
      </c>
      <c r="F4">
        <v>10</v>
      </c>
      <c r="G4" t="s">
        <v>5767</v>
      </c>
      <c r="H4" t="s">
        <v>5747</v>
      </c>
      <c r="I4" t="s">
        <v>5748</v>
      </c>
      <c r="J4">
        <v>375</v>
      </c>
      <c r="K4">
        <v>24</v>
      </c>
      <c r="L4">
        <v>40</v>
      </c>
      <c r="M4" t="s">
        <v>5749</v>
      </c>
      <c r="N4" t="s">
        <v>5750</v>
      </c>
      <c r="O4" t="s">
        <v>5751</v>
      </c>
      <c r="P4" t="s">
        <v>5768</v>
      </c>
      <c r="Q4" t="s">
        <v>5769</v>
      </c>
      <c r="R4">
        <v>76261</v>
      </c>
      <c r="S4" t="s">
        <v>5770</v>
      </c>
      <c r="T4" t="s">
        <v>5771</v>
      </c>
      <c r="U4">
        <v>12.49</v>
      </c>
      <c r="V4" t="s">
        <v>5755</v>
      </c>
      <c r="W4" t="s">
        <v>5756</v>
      </c>
      <c r="X4">
        <v>1</v>
      </c>
    </row>
    <row r="5" spans="1:24" x14ac:dyDescent="0.25">
      <c r="A5">
        <v>7880</v>
      </c>
      <c r="B5" t="s">
        <v>748</v>
      </c>
      <c r="C5" t="s">
        <v>441</v>
      </c>
      <c r="D5" t="s">
        <v>5757</v>
      </c>
      <c r="E5" t="s">
        <v>5758</v>
      </c>
      <c r="F5">
        <v>10</v>
      </c>
      <c r="G5" t="s">
        <v>5767</v>
      </c>
      <c r="H5" t="s">
        <v>5747</v>
      </c>
      <c r="I5" t="s">
        <v>5748</v>
      </c>
      <c r="J5">
        <v>750</v>
      </c>
      <c r="K5">
        <v>12</v>
      </c>
      <c r="L5">
        <v>40</v>
      </c>
      <c r="M5" t="s">
        <v>5759</v>
      </c>
      <c r="N5" t="s">
        <v>5760</v>
      </c>
      <c r="O5" t="s">
        <v>5761</v>
      </c>
      <c r="P5" t="s">
        <v>5762</v>
      </c>
      <c r="Q5" t="s">
        <v>5763</v>
      </c>
      <c r="R5">
        <v>42341</v>
      </c>
      <c r="S5" t="s">
        <v>5772</v>
      </c>
      <c r="T5" t="s">
        <v>5773</v>
      </c>
      <c r="U5">
        <v>59.99</v>
      </c>
      <c r="V5" t="s">
        <v>5755</v>
      </c>
      <c r="W5" t="s">
        <v>5765</v>
      </c>
      <c r="X5">
        <v>1</v>
      </c>
    </row>
    <row r="6" spans="1:24" x14ac:dyDescent="0.25">
      <c r="A6">
        <v>9043</v>
      </c>
      <c r="B6" t="s">
        <v>3</v>
      </c>
      <c r="C6" t="s">
        <v>441</v>
      </c>
      <c r="D6" t="s">
        <v>5757</v>
      </c>
      <c r="E6" t="s">
        <v>5766</v>
      </c>
      <c r="F6">
        <v>10</v>
      </c>
      <c r="G6" t="s">
        <v>5767</v>
      </c>
      <c r="H6" t="s">
        <v>5747</v>
      </c>
      <c r="I6" t="s">
        <v>5748</v>
      </c>
      <c r="J6">
        <v>375</v>
      </c>
      <c r="K6">
        <v>24</v>
      </c>
      <c r="L6">
        <v>40</v>
      </c>
      <c r="M6" t="s">
        <v>5749</v>
      </c>
      <c r="N6" t="s">
        <v>5750</v>
      </c>
      <c r="O6" t="s">
        <v>5751</v>
      </c>
      <c r="P6" t="s">
        <v>5752</v>
      </c>
      <c r="Q6" t="s">
        <v>5769</v>
      </c>
      <c r="R6">
        <v>65338</v>
      </c>
      <c r="S6" t="s">
        <v>5774</v>
      </c>
      <c r="T6" t="s">
        <v>5773</v>
      </c>
      <c r="U6">
        <v>16.489999999999998</v>
      </c>
      <c r="V6" t="s">
        <v>5755</v>
      </c>
      <c r="W6" t="s">
        <v>5756</v>
      </c>
      <c r="X6">
        <v>1</v>
      </c>
    </row>
    <row r="7" spans="1:24" x14ac:dyDescent="0.25">
      <c r="A7">
        <v>3467</v>
      </c>
      <c r="B7" t="s">
        <v>542</v>
      </c>
      <c r="C7" t="s">
        <v>441</v>
      </c>
      <c r="D7" t="s">
        <v>5757</v>
      </c>
      <c r="E7" t="s">
        <v>5758</v>
      </c>
      <c r="F7">
        <v>20</v>
      </c>
      <c r="G7" t="s">
        <v>5746</v>
      </c>
      <c r="H7" t="s">
        <v>5747</v>
      </c>
      <c r="I7" t="s">
        <v>5748</v>
      </c>
      <c r="J7">
        <v>375</v>
      </c>
      <c r="K7">
        <v>24</v>
      </c>
      <c r="L7">
        <v>40</v>
      </c>
      <c r="M7" t="s">
        <v>5759</v>
      </c>
      <c r="N7" t="s">
        <v>5760</v>
      </c>
      <c r="O7" t="s">
        <v>5761</v>
      </c>
      <c r="P7" t="s">
        <v>5752</v>
      </c>
      <c r="Q7" t="s">
        <v>5769</v>
      </c>
      <c r="R7">
        <v>42341</v>
      </c>
      <c r="S7" t="s">
        <v>5772</v>
      </c>
      <c r="T7" t="s">
        <v>5773</v>
      </c>
      <c r="U7">
        <v>16.989999999999998</v>
      </c>
      <c r="V7" t="s">
        <v>5755</v>
      </c>
      <c r="W7" t="s">
        <v>5765</v>
      </c>
      <c r="X7">
        <v>1</v>
      </c>
    </row>
    <row r="8" spans="1:24" x14ac:dyDescent="0.25">
      <c r="A8">
        <v>4622</v>
      </c>
      <c r="B8" t="s">
        <v>16</v>
      </c>
      <c r="C8" t="s">
        <v>441</v>
      </c>
      <c r="D8" t="s">
        <v>5744</v>
      </c>
      <c r="E8" t="s">
        <v>5775</v>
      </c>
      <c r="F8">
        <v>20</v>
      </c>
      <c r="G8" t="s">
        <v>5746</v>
      </c>
      <c r="H8" t="s">
        <v>5747</v>
      </c>
      <c r="I8" t="s">
        <v>5748</v>
      </c>
      <c r="J8">
        <v>750</v>
      </c>
      <c r="K8">
        <v>12</v>
      </c>
      <c r="L8">
        <v>40</v>
      </c>
      <c r="M8" t="s">
        <v>5759</v>
      </c>
      <c r="N8" t="s">
        <v>5776</v>
      </c>
      <c r="O8" t="s">
        <v>5751</v>
      </c>
      <c r="P8" t="s">
        <v>5752</v>
      </c>
      <c r="Q8" t="s">
        <v>5777</v>
      </c>
      <c r="R8">
        <v>57850</v>
      </c>
      <c r="S8" t="s">
        <v>5778</v>
      </c>
      <c r="T8" t="s">
        <v>5779</v>
      </c>
      <c r="U8">
        <v>23.99</v>
      </c>
      <c r="V8" t="s">
        <v>5755</v>
      </c>
      <c r="W8" t="s">
        <v>5756</v>
      </c>
      <c r="X8">
        <v>1</v>
      </c>
    </row>
    <row r="9" spans="1:24" x14ac:dyDescent="0.25">
      <c r="A9">
        <v>8888</v>
      </c>
      <c r="B9" t="s">
        <v>795</v>
      </c>
      <c r="C9" t="s">
        <v>441</v>
      </c>
      <c r="D9" t="s">
        <v>5780</v>
      </c>
      <c r="E9" t="s">
        <v>5780</v>
      </c>
      <c r="F9">
        <v>10</v>
      </c>
      <c r="G9" t="s">
        <v>5767</v>
      </c>
      <c r="H9" t="s">
        <v>5747</v>
      </c>
      <c r="I9" t="s">
        <v>5748</v>
      </c>
      <c r="J9">
        <v>750</v>
      </c>
      <c r="K9">
        <v>12</v>
      </c>
      <c r="L9">
        <v>40</v>
      </c>
      <c r="M9" t="s">
        <v>5759</v>
      </c>
      <c r="N9" t="s">
        <v>5781</v>
      </c>
      <c r="O9" t="s">
        <v>5761</v>
      </c>
      <c r="P9" t="s">
        <v>5752</v>
      </c>
      <c r="Q9" t="s">
        <v>5782</v>
      </c>
      <c r="R9">
        <v>42412</v>
      </c>
      <c r="S9" t="s">
        <v>5783</v>
      </c>
      <c r="T9" t="s">
        <v>5784</v>
      </c>
      <c r="U9">
        <v>25.49</v>
      </c>
      <c r="V9" t="s">
        <v>5755</v>
      </c>
      <c r="W9" t="s">
        <v>5765</v>
      </c>
      <c r="X9">
        <v>1</v>
      </c>
    </row>
    <row r="10" spans="1:24" x14ac:dyDescent="0.25">
      <c r="A10">
        <v>4465</v>
      </c>
      <c r="B10" t="s">
        <v>634</v>
      </c>
      <c r="C10" t="s">
        <v>441</v>
      </c>
      <c r="D10" t="s">
        <v>5757</v>
      </c>
      <c r="E10" t="s">
        <v>5758</v>
      </c>
      <c r="F10">
        <v>20</v>
      </c>
      <c r="G10" t="s">
        <v>5746</v>
      </c>
      <c r="H10" t="s">
        <v>5747</v>
      </c>
      <c r="I10" t="s">
        <v>5748</v>
      </c>
      <c r="J10">
        <v>750</v>
      </c>
      <c r="K10">
        <v>12</v>
      </c>
      <c r="L10">
        <v>40</v>
      </c>
      <c r="M10" t="s">
        <v>5759</v>
      </c>
      <c r="N10" t="s">
        <v>5760</v>
      </c>
      <c r="O10" t="s">
        <v>5761</v>
      </c>
      <c r="P10" t="s">
        <v>5768</v>
      </c>
      <c r="Q10" t="s">
        <v>5763</v>
      </c>
      <c r="R10">
        <v>70288</v>
      </c>
      <c r="S10" t="s">
        <v>5785</v>
      </c>
      <c r="T10" t="s">
        <v>5786</v>
      </c>
      <c r="U10">
        <v>27.99</v>
      </c>
      <c r="V10" t="s">
        <v>5755</v>
      </c>
      <c r="W10" t="s">
        <v>5765</v>
      </c>
      <c r="X10">
        <v>1</v>
      </c>
    </row>
    <row r="11" spans="1:24" x14ac:dyDescent="0.25">
      <c r="A11">
        <v>2808</v>
      </c>
      <c r="B11" t="s">
        <v>13</v>
      </c>
      <c r="C11" t="s">
        <v>441</v>
      </c>
      <c r="D11" t="s">
        <v>5744</v>
      </c>
      <c r="E11" t="s">
        <v>5787</v>
      </c>
      <c r="F11">
        <v>10</v>
      </c>
      <c r="G11" t="s">
        <v>5767</v>
      </c>
      <c r="H11" t="s">
        <v>5747</v>
      </c>
      <c r="I11" t="s">
        <v>5748</v>
      </c>
      <c r="J11">
        <v>375</v>
      </c>
      <c r="K11">
        <v>24</v>
      </c>
      <c r="L11">
        <v>40</v>
      </c>
      <c r="M11" t="s">
        <v>5749</v>
      </c>
      <c r="N11" t="s">
        <v>5750</v>
      </c>
      <c r="O11" t="s">
        <v>5751</v>
      </c>
      <c r="P11" t="s">
        <v>5752</v>
      </c>
      <c r="Q11" t="s">
        <v>5769</v>
      </c>
      <c r="R11">
        <v>42047</v>
      </c>
      <c r="S11" t="s">
        <v>5788</v>
      </c>
      <c r="T11" t="s">
        <v>5788</v>
      </c>
      <c r="U11">
        <v>13.99</v>
      </c>
      <c r="V11" t="s">
        <v>5755</v>
      </c>
      <c r="W11" t="s">
        <v>5756</v>
      </c>
      <c r="X11">
        <v>1</v>
      </c>
    </row>
    <row r="12" spans="1:24" x14ac:dyDescent="0.25">
      <c r="A12">
        <v>5041</v>
      </c>
      <c r="B12" t="s">
        <v>563</v>
      </c>
      <c r="C12" t="s">
        <v>441</v>
      </c>
      <c r="D12" t="s">
        <v>5757</v>
      </c>
      <c r="E12" t="s">
        <v>5758</v>
      </c>
      <c r="F12">
        <v>20</v>
      </c>
      <c r="G12" t="s">
        <v>5746</v>
      </c>
      <c r="H12" t="s">
        <v>5747</v>
      </c>
      <c r="I12" t="s">
        <v>5748</v>
      </c>
      <c r="J12">
        <v>375</v>
      </c>
      <c r="K12">
        <v>24</v>
      </c>
      <c r="L12">
        <v>40</v>
      </c>
      <c r="M12" t="s">
        <v>5759</v>
      </c>
      <c r="N12" t="s">
        <v>5760</v>
      </c>
      <c r="O12" t="s">
        <v>5761</v>
      </c>
      <c r="P12" t="s">
        <v>5752</v>
      </c>
      <c r="Q12" t="s">
        <v>5769</v>
      </c>
      <c r="R12">
        <v>42286</v>
      </c>
      <c r="S12" t="s">
        <v>5764</v>
      </c>
      <c r="T12" t="s">
        <v>5754</v>
      </c>
      <c r="U12">
        <v>15.79</v>
      </c>
      <c r="V12" t="s">
        <v>5755</v>
      </c>
      <c r="W12" t="s">
        <v>5765</v>
      </c>
      <c r="X12">
        <v>1</v>
      </c>
    </row>
    <row r="13" spans="1:24" x14ac:dyDescent="0.25">
      <c r="A13">
        <v>8458</v>
      </c>
      <c r="B13" t="s">
        <v>1</v>
      </c>
      <c r="C13" t="s">
        <v>441</v>
      </c>
      <c r="D13" t="s">
        <v>5744</v>
      </c>
      <c r="E13" t="s">
        <v>5775</v>
      </c>
      <c r="F13">
        <v>10</v>
      </c>
      <c r="G13" t="s">
        <v>5767</v>
      </c>
      <c r="H13" t="s">
        <v>5747</v>
      </c>
      <c r="I13" t="s">
        <v>5748</v>
      </c>
      <c r="J13">
        <v>1140</v>
      </c>
      <c r="K13">
        <v>12</v>
      </c>
      <c r="L13">
        <v>40</v>
      </c>
      <c r="M13" t="s">
        <v>5749</v>
      </c>
      <c r="N13" t="s">
        <v>5750</v>
      </c>
      <c r="O13" t="s">
        <v>5751</v>
      </c>
      <c r="P13" t="s">
        <v>5752</v>
      </c>
      <c r="Q13" t="s">
        <v>5777</v>
      </c>
      <c r="R13">
        <v>42036</v>
      </c>
      <c r="S13" t="s">
        <v>5754</v>
      </c>
      <c r="T13" t="s">
        <v>5754</v>
      </c>
      <c r="U13">
        <v>35.99</v>
      </c>
      <c r="V13" t="s">
        <v>5755</v>
      </c>
      <c r="W13" t="s">
        <v>5756</v>
      </c>
      <c r="X13">
        <v>1</v>
      </c>
    </row>
    <row r="14" spans="1:24" x14ac:dyDescent="0.25">
      <c r="A14">
        <v>9522</v>
      </c>
      <c r="B14" t="s">
        <v>5</v>
      </c>
      <c r="C14" t="s">
        <v>441</v>
      </c>
      <c r="D14" t="s">
        <v>5757</v>
      </c>
      <c r="E14" t="s">
        <v>5766</v>
      </c>
      <c r="F14">
        <v>10</v>
      </c>
      <c r="G14" t="s">
        <v>5767</v>
      </c>
      <c r="H14" t="s">
        <v>5747</v>
      </c>
      <c r="I14" t="s">
        <v>5748</v>
      </c>
      <c r="J14">
        <v>375</v>
      </c>
      <c r="K14">
        <v>24</v>
      </c>
      <c r="L14">
        <v>40</v>
      </c>
      <c r="M14" t="s">
        <v>5749</v>
      </c>
      <c r="N14" t="s">
        <v>5750</v>
      </c>
      <c r="O14" t="s">
        <v>5751</v>
      </c>
      <c r="P14" t="s">
        <v>5752</v>
      </c>
      <c r="Q14" t="s">
        <v>5769</v>
      </c>
      <c r="R14">
        <v>42036</v>
      </c>
      <c r="S14" t="s">
        <v>5754</v>
      </c>
      <c r="T14" t="s">
        <v>5754</v>
      </c>
      <c r="U14">
        <v>15.79</v>
      </c>
      <c r="V14" t="s">
        <v>5755</v>
      </c>
      <c r="W14" t="s">
        <v>5756</v>
      </c>
      <c r="X14">
        <v>1</v>
      </c>
    </row>
    <row r="15" spans="1:24" x14ac:dyDescent="0.25">
      <c r="A15">
        <v>3947</v>
      </c>
      <c r="B15" t="s">
        <v>9</v>
      </c>
      <c r="C15" t="s">
        <v>441</v>
      </c>
      <c r="D15" t="s">
        <v>5757</v>
      </c>
      <c r="E15" t="s">
        <v>5766</v>
      </c>
      <c r="F15">
        <v>20</v>
      </c>
      <c r="G15" t="s">
        <v>5746</v>
      </c>
      <c r="H15" t="s">
        <v>5747</v>
      </c>
      <c r="I15" t="s">
        <v>5748</v>
      </c>
      <c r="J15">
        <v>1140</v>
      </c>
      <c r="K15">
        <v>12</v>
      </c>
      <c r="L15">
        <v>40</v>
      </c>
      <c r="M15" t="s">
        <v>5749</v>
      </c>
      <c r="N15" t="s">
        <v>5750</v>
      </c>
      <c r="O15" t="s">
        <v>5751</v>
      </c>
      <c r="P15" t="s">
        <v>5768</v>
      </c>
      <c r="Q15" t="s">
        <v>5789</v>
      </c>
      <c r="R15">
        <v>76261</v>
      </c>
      <c r="S15" t="s">
        <v>5770</v>
      </c>
      <c r="T15" t="s">
        <v>5771</v>
      </c>
      <c r="U15">
        <v>31.99</v>
      </c>
      <c r="V15" t="s">
        <v>5755</v>
      </c>
      <c r="W15" t="s">
        <v>5756</v>
      </c>
      <c r="X15">
        <v>1</v>
      </c>
    </row>
    <row r="16" spans="1:24" x14ac:dyDescent="0.25">
      <c r="A16">
        <v>1370</v>
      </c>
      <c r="B16" t="s">
        <v>17</v>
      </c>
      <c r="C16" t="s">
        <v>441</v>
      </c>
      <c r="D16" t="s">
        <v>5757</v>
      </c>
      <c r="E16" t="s">
        <v>5766</v>
      </c>
      <c r="F16">
        <v>10</v>
      </c>
      <c r="G16" t="s">
        <v>5767</v>
      </c>
      <c r="H16" t="s">
        <v>5747</v>
      </c>
      <c r="I16" t="s">
        <v>5748</v>
      </c>
      <c r="J16">
        <v>375</v>
      </c>
      <c r="K16">
        <v>24</v>
      </c>
      <c r="L16">
        <v>40</v>
      </c>
      <c r="M16" t="s">
        <v>5749</v>
      </c>
      <c r="N16" t="s">
        <v>5750</v>
      </c>
      <c r="O16" t="s">
        <v>5751</v>
      </c>
      <c r="P16" t="s">
        <v>5752</v>
      </c>
      <c r="Q16" t="s">
        <v>5769</v>
      </c>
      <c r="R16">
        <v>76261</v>
      </c>
      <c r="S16" t="s">
        <v>5770</v>
      </c>
      <c r="T16" t="s">
        <v>5771</v>
      </c>
      <c r="U16">
        <v>13.19</v>
      </c>
      <c r="V16" t="s">
        <v>5755</v>
      </c>
      <c r="W16" t="s">
        <v>5756</v>
      </c>
      <c r="X16">
        <v>1</v>
      </c>
    </row>
    <row r="17" spans="1:24" x14ac:dyDescent="0.25">
      <c r="A17">
        <v>4176</v>
      </c>
      <c r="B17" t="s">
        <v>626</v>
      </c>
      <c r="C17" t="s">
        <v>441</v>
      </c>
      <c r="D17" t="s">
        <v>5780</v>
      </c>
      <c r="E17" t="s">
        <v>5780</v>
      </c>
      <c r="F17">
        <v>20</v>
      </c>
      <c r="G17" t="s">
        <v>5746</v>
      </c>
      <c r="H17" t="s">
        <v>5747</v>
      </c>
      <c r="I17" t="s">
        <v>5748</v>
      </c>
      <c r="J17">
        <v>750</v>
      </c>
      <c r="K17">
        <v>12</v>
      </c>
      <c r="L17">
        <v>40</v>
      </c>
      <c r="M17" t="s">
        <v>5749</v>
      </c>
      <c r="N17" t="s">
        <v>5750</v>
      </c>
      <c r="O17" t="s">
        <v>5751</v>
      </c>
      <c r="P17" t="s">
        <v>5752</v>
      </c>
      <c r="Q17" t="s">
        <v>5782</v>
      </c>
      <c r="R17">
        <v>76261</v>
      </c>
      <c r="S17" t="s">
        <v>5770</v>
      </c>
      <c r="T17" t="s">
        <v>5771</v>
      </c>
      <c r="U17">
        <v>22.99</v>
      </c>
      <c r="V17" t="s">
        <v>5755</v>
      </c>
      <c r="W17" t="s">
        <v>5756</v>
      </c>
      <c r="X17">
        <v>1</v>
      </c>
    </row>
    <row r="18" spans="1:24" x14ac:dyDescent="0.25">
      <c r="A18">
        <v>2196</v>
      </c>
      <c r="B18" t="s">
        <v>12</v>
      </c>
      <c r="C18" t="s">
        <v>441</v>
      </c>
      <c r="D18" t="s">
        <v>5744</v>
      </c>
      <c r="E18" t="s">
        <v>5775</v>
      </c>
      <c r="F18">
        <v>10</v>
      </c>
      <c r="G18" t="s">
        <v>5767</v>
      </c>
      <c r="H18" t="s">
        <v>5747</v>
      </c>
      <c r="I18" t="s">
        <v>5748</v>
      </c>
      <c r="J18">
        <v>750</v>
      </c>
      <c r="K18">
        <v>12</v>
      </c>
      <c r="L18">
        <v>40</v>
      </c>
      <c r="M18" t="s">
        <v>5749</v>
      </c>
      <c r="N18" t="s">
        <v>5750</v>
      </c>
      <c r="O18" t="s">
        <v>5751</v>
      </c>
      <c r="P18" t="s">
        <v>5752</v>
      </c>
      <c r="Q18" t="s">
        <v>5777</v>
      </c>
      <c r="R18">
        <v>43500</v>
      </c>
      <c r="S18" t="s">
        <v>5773</v>
      </c>
      <c r="T18" t="s">
        <v>5773</v>
      </c>
      <c r="U18">
        <v>23.99</v>
      </c>
      <c r="V18" t="s">
        <v>5755</v>
      </c>
      <c r="W18" t="s">
        <v>5756</v>
      </c>
      <c r="X18">
        <v>1</v>
      </c>
    </row>
    <row r="19" spans="1:24" x14ac:dyDescent="0.25">
      <c r="A19">
        <v>22558</v>
      </c>
      <c r="B19" t="s">
        <v>518</v>
      </c>
      <c r="C19" t="s">
        <v>441</v>
      </c>
      <c r="D19" t="s">
        <v>5757</v>
      </c>
      <c r="E19" t="s">
        <v>5766</v>
      </c>
      <c r="F19">
        <v>20</v>
      </c>
      <c r="G19" t="s">
        <v>5746</v>
      </c>
      <c r="H19" t="s">
        <v>5747</v>
      </c>
      <c r="I19" t="s">
        <v>5748</v>
      </c>
      <c r="J19">
        <v>50</v>
      </c>
      <c r="K19">
        <v>120</v>
      </c>
      <c r="L19">
        <v>40</v>
      </c>
      <c r="M19" t="s">
        <v>5749</v>
      </c>
      <c r="N19" t="s">
        <v>5750</v>
      </c>
      <c r="O19" t="s">
        <v>5790</v>
      </c>
      <c r="P19" t="s">
        <v>5752</v>
      </c>
      <c r="Q19" t="s">
        <v>5769</v>
      </c>
      <c r="R19">
        <v>61242</v>
      </c>
      <c r="S19" t="s">
        <v>5785</v>
      </c>
      <c r="T19" t="s">
        <v>5786</v>
      </c>
      <c r="U19">
        <v>2.59</v>
      </c>
      <c r="V19" t="s">
        <v>5755</v>
      </c>
      <c r="W19" t="s">
        <v>5765</v>
      </c>
      <c r="X19">
        <v>1</v>
      </c>
    </row>
    <row r="20" spans="1:24" x14ac:dyDescent="0.25">
      <c r="A20">
        <v>51540</v>
      </c>
      <c r="B20" t="s">
        <v>4094</v>
      </c>
      <c r="C20" t="s">
        <v>441</v>
      </c>
      <c r="D20" t="s">
        <v>5757</v>
      </c>
      <c r="E20" t="s">
        <v>5758</v>
      </c>
      <c r="F20">
        <v>20</v>
      </c>
      <c r="G20" t="s">
        <v>5746</v>
      </c>
      <c r="H20" t="s">
        <v>5791</v>
      </c>
      <c r="I20" t="s">
        <v>5792</v>
      </c>
      <c r="J20">
        <v>50</v>
      </c>
      <c r="K20">
        <v>192</v>
      </c>
      <c r="L20">
        <v>40</v>
      </c>
      <c r="M20" t="s">
        <v>5759</v>
      </c>
      <c r="N20" t="s">
        <v>5760</v>
      </c>
      <c r="O20" t="s">
        <v>5761</v>
      </c>
      <c r="P20" t="s">
        <v>5768</v>
      </c>
      <c r="Q20" t="s">
        <v>5769</v>
      </c>
      <c r="R20">
        <v>42341</v>
      </c>
      <c r="S20" t="s">
        <v>5772</v>
      </c>
      <c r="T20" t="s">
        <v>5773</v>
      </c>
      <c r="U20">
        <v>2.79</v>
      </c>
      <c r="V20" t="s">
        <v>5755</v>
      </c>
      <c r="W20" t="s">
        <v>5765</v>
      </c>
      <c r="X20">
        <v>1</v>
      </c>
    </row>
    <row r="21" spans="1:24" x14ac:dyDescent="0.25">
      <c r="A21">
        <v>2360</v>
      </c>
      <c r="B21" t="s">
        <v>581</v>
      </c>
      <c r="C21" t="s">
        <v>441</v>
      </c>
      <c r="D21" t="s">
        <v>5757</v>
      </c>
      <c r="E21" t="s">
        <v>5758</v>
      </c>
      <c r="F21">
        <v>10</v>
      </c>
      <c r="G21" t="s">
        <v>5767</v>
      </c>
      <c r="H21" t="s">
        <v>5747</v>
      </c>
      <c r="I21" t="s">
        <v>5748</v>
      </c>
      <c r="J21">
        <v>750</v>
      </c>
      <c r="K21">
        <v>12</v>
      </c>
      <c r="L21">
        <v>40</v>
      </c>
      <c r="M21" t="s">
        <v>5759</v>
      </c>
      <c r="N21" t="s">
        <v>5760</v>
      </c>
      <c r="O21" t="s">
        <v>5761</v>
      </c>
      <c r="P21" t="s">
        <v>5768</v>
      </c>
      <c r="Q21" t="s">
        <v>5763</v>
      </c>
      <c r="R21">
        <v>42341</v>
      </c>
      <c r="S21" t="s">
        <v>5772</v>
      </c>
      <c r="T21" t="s">
        <v>5773</v>
      </c>
      <c r="U21">
        <v>27.99</v>
      </c>
      <c r="V21" t="s">
        <v>5755</v>
      </c>
      <c r="W21" t="s">
        <v>5765</v>
      </c>
      <c r="X21">
        <v>1</v>
      </c>
    </row>
    <row r="22" spans="1:24" x14ac:dyDescent="0.25">
      <c r="A22">
        <v>189217</v>
      </c>
      <c r="B22" t="s">
        <v>43</v>
      </c>
      <c r="C22" t="s">
        <v>441</v>
      </c>
      <c r="D22" t="s">
        <v>5757</v>
      </c>
      <c r="E22" t="s">
        <v>5766</v>
      </c>
      <c r="F22">
        <v>20</v>
      </c>
      <c r="G22" t="s">
        <v>5746</v>
      </c>
      <c r="H22" t="s">
        <v>5747</v>
      </c>
      <c r="I22" t="s">
        <v>5748</v>
      </c>
      <c r="J22">
        <v>750</v>
      </c>
      <c r="K22">
        <v>12</v>
      </c>
      <c r="L22">
        <v>40</v>
      </c>
      <c r="M22" t="s">
        <v>5749</v>
      </c>
      <c r="N22" t="s">
        <v>5750</v>
      </c>
      <c r="O22" t="s">
        <v>5751</v>
      </c>
      <c r="P22" t="s">
        <v>5762</v>
      </c>
      <c r="Q22" t="s">
        <v>5789</v>
      </c>
      <c r="R22">
        <v>68442</v>
      </c>
      <c r="S22" t="s">
        <v>5793</v>
      </c>
      <c r="T22" t="s">
        <v>5794</v>
      </c>
      <c r="U22">
        <v>29.99</v>
      </c>
      <c r="V22" t="s">
        <v>5755</v>
      </c>
      <c r="W22" t="s">
        <v>5756</v>
      </c>
      <c r="X22">
        <v>1</v>
      </c>
    </row>
    <row r="23" spans="1:24" x14ac:dyDescent="0.25">
      <c r="A23">
        <v>8284</v>
      </c>
      <c r="B23" t="s">
        <v>761</v>
      </c>
      <c r="C23" t="s">
        <v>441</v>
      </c>
      <c r="D23" t="s">
        <v>5780</v>
      </c>
      <c r="E23" t="s">
        <v>5795</v>
      </c>
      <c r="F23">
        <v>10</v>
      </c>
      <c r="G23" t="s">
        <v>5767</v>
      </c>
      <c r="H23" t="s">
        <v>5747</v>
      </c>
      <c r="I23" t="s">
        <v>5748</v>
      </c>
      <c r="J23">
        <v>750</v>
      </c>
      <c r="K23">
        <v>12</v>
      </c>
      <c r="L23">
        <v>40</v>
      </c>
      <c r="M23" t="s">
        <v>5759</v>
      </c>
      <c r="N23" t="s">
        <v>5781</v>
      </c>
      <c r="O23" t="s">
        <v>5761</v>
      </c>
      <c r="P23" t="s">
        <v>5762</v>
      </c>
      <c r="Q23" t="s">
        <v>5796</v>
      </c>
      <c r="R23">
        <v>42347</v>
      </c>
      <c r="S23" t="s">
        <v>5797</v>
      </c>
      <c r="T23" t="s">
        <v>5771</v>
      </c>
      <c r="U23">
        <v>69.459999999999994</v>
      </c>
      <c r="V23" t="s">
        <v>5755</v>
      </c>
      <c r="W23" t="s">
        <v>5765</v>
      </c>
      <c r="X23">
        <v>1</v>
      </c>
    </row>
    <row r="24" spans="1:24" x14ac:dyDescent="0.25">
      <c r="A24">
        <v>11130</v>
      </c>
      <c r="B24" t="s">
        <v>885</v>
      </c>
      <c r="C24" t="s">
        <v>441</v>
      </c>
      <c r="D24" t="s">
        <v>5757</v>
      </c>
      <c r="E24" t="s">
        <v>5758</v>
      </c>
      <c r="F24">
        <v>20</v>
      </c>
      <c r="G24" t="s">
        <v>5746</v>
      </c>
      <c r="H24" t="s">
        <v>5747</v>
      </c>
      <c r="I24" t="s">
        <v>5748</v>
      </c>
      <c r="J24">
        <v>750</v>
      </c>
      <c r="K24">
        <v>12</v>
      </c>
      <c r="L24">
        <v>40</v>
      </c>
      <c r="M24" t="s">
        <v>5759</v>
      </c>
      <c r="N24" t="s">
        <v>5760</v>
      </c>
      <c r="O24" t="s">
        <v>5751</v>
      </c>
      <c r="P24" t="s">
        <v>5752</v>
      </c>
      <c r="Q24" t="s">
        <v>5763</v>
      </c>
      <c r="R24">
        <v>42047</v>
      </c>
      <c r="S24" t="s">
        <v>5788</v>
      </c>
      <c r="T24" t="s">
        <v>5788</v>
      </c>
      <c r="U24">
        <v>29.99</v>
      </c>
      <c r="V24" t="s">
        <v>5755</v>
      </c>
      <c r="W24" t="s">
        <v>5756</v>
      </c>
      <c r="X24">
        <v>1</v>
      </c>
    </row>
    <row r="25" spans="1:24" x14ac:dyDescent="0.25">
      <c r="A25">
        <v>4101</v>
      </c>
      <c r="B25" t="s">
        <v>623</v>
      </c>
      <c r="C25" t="s">
        <v>441</v>
      </c>
      <c r="D25" t="s">
        <v>5780</v>
      </c>
      <c r="E25" t="s">
        <v>5795</v>
      </c>
      <c r="F25">
        <v>20</v>
      </c>
      <c r="G25" t="s">
        <v>5746</v>
      </c>
      <c r="H25" t="s">
        <v>5747</v>
      </c>
      <c r="I25" t="s">
        <v>5748</v>
      </c>
      <c r="J25">
        <v>750</v>
      </c>
      <c r="K25">
        <v>12</v>
      </c>
      <c r="L25">
        <v>40</v>
      </c>
      <c r="M25" t="s">
        <v>5759</v>
      </c>
      <c r="N25" t="s">
        <v>5781</v>
      </c>
      <c r="O25" t="s">
        <v>5761</v>
      </c>
      <c r="P25" t="s">
        <v>5762</v>
      </c>
      <c r="Q25" t="s">
        <v>5796</v>
      </c>
      <c r="R25">
        <v>42380</v>
      </c>
      <c r="S25" t="s">
        <v>5783</v>
      </c>
      <c r="T25" t="s">
        <v>5784</v>
      </c>
      <c r="U25">
        <v>93.49</v>
      </c>
      <c r="V25" t="s">
        <v>5755</v>
      </c>
      <c r="W25" t="s">
        <v>5765</v>
      </c>
      <c r="X25">
        <v>1</v>
      </c>
    </row>
    <row r="26" spans="1:24" x14ac:dyDescent="0.25">
      <c r="A26">
        <v>2063</v>
      </c>
      <c r="B26" t="s">
        <v>21</v>
      </c>
      <c r="C26" t="s">
        <v>441</v>
      </c>
      <c r="D26" t="s">
        <v>5744</v>
      </c>
      <c r="E26" t="s">
        <v>5775</v>
      </c>
      <c r="F26">
        <v>20</v>
      </c>
      <c r="G26" t="s">
        <v>5746</v>
      </c>
      <c r="H26" t="s">
        <v>5747</v>
      </c>
      <c r="I26" t="s">
        <v>5748</v>
      </c>
      <c r="J26">
        <v>750</v>
      </c>
      <c r="K26">
        <v>12</v>
      </c>
      <c r="L26">
        <v>40</v>
      </c>
      <c r="M26" t="s">
        <v>5749</v>
      </c>
      <c r="N26" t="s">
        <v>5750</v>
      </c>
      <c r="O26" t="s">
        <v>5751</v>
      </c>
      <c r="P26" t="s">
        <v>5752</v>
      </c>
      <c r="Q26" t="s">
        <v>5777</v>
      </c>
      <c r="R26">
        <v>42036</v>
      </c>
      <c r="S26" t="s">
        <v>5754</v>
      </c>
      <c r="T26" t="s">
        <v>5754</v>
      </c>
      <c r="U26">
        <v>26.49</v>
      </c>
      <c r="V26" t="s">
        <v>5755</v>
      </c>
      <c r="W26" t="s">
        <v>5756</v>
      </c>
      <c r="X26">
        <v>1</v>
      </c>
    </row>
    <row r="27" spans="1:24" x14ac:dyDescent="0.25">
      <c r="A27">
        <v>463</v>
      </c>
      <c r="B27" t="s">
        <v>518</v>
      </c>
      <c r="C27" t="s">
        <v>441</v>
      </c>
      <c r="D27" t="s">
        <v>5757</v>
      </c>
      <c r="E27" t="s">
        <v>5766</v>
      </c>
      <c r="F27">
        <v>10</v>
      </c>
      <c r="G27" t="s">
        <v>5767</v>
      </c>
      <c r="H27" t="s">
        <v>5747</v>
      </c>
      <c r="I27" t="s">
        <v>5748</v>
      </c>
      <c r="J27">
        <v>375</v>
      </c>
      <c r="K27">
        <v>24</v>
      </c>
      <c r="L27">
        <v>40</v>
      </c>
      <c r="M27" t="s">
        <v>5749</v>
      </c>
      <c r="N27" t="s">
        <v>5750</v>
      </c>
      <c r="O27" t="s">
        <v>5751</v>
      </c>
      <c r="P27" t="s">
        <v>5752</v>
      </c>
      <c r="Q27" t="s">
        <v>5769</v>
      </c>
      <c r="R27">
        <v>78426</v>
      </c>
      <c r="S27" t="s">
        <v>5785</v>
      </c>
      <c r="T27" t="s">
        <v>5786</v>
      </c>
      <c r="U27">
        <v>12.99</v>
      </c>
      <c r="V27" t="s">
        <v>5755</v>
      </c>
      <c r="W27" t="s">
        <v>5756</v>
      </c>
      <c r="X27">
        <v>1</v>
      </c>
    </row>
    <row r="28" spans="1:24" x14ac:dyDescent="0.25">
      <c r="A28">
        <v>22640</v>
      </c>
      <c r="B28" t="s">
        <v>1817</v>
      </c>
      <c r="C28" t="s">
        <v>441</v>
      </c>
      <c r="D28" t="s">
        <v>5798</v>
      </c>
      <c r="E28" t="s">
        <v>5799</v>
      </c>
      <c r="F28">
        <v>10</v>
      </c>
      <c r="G28" t="s">
        <v>5767</v>
      </c>
      <c r="H28" t="s">
        <v>5747</v>
      </c>
      <c r="I28" t="s">
        <v>5748</v>
      </c>
      <c r="J28">
        <v>375</v>
      </c>
      <c r="K28">
        <v>24</v>
      </c>
      <c r="L28">
        <v>40</v>
      </c>
      <c r="M28" t="s">
        <v>5749</v>
      </c>
      <c r="N28" t="s">
        <v>5750</v>
      </c>
      <c r="O28" t="s">
        <v>5751</v>
      </c>
      <c r="P28" t="s">
        <v>5768</v>
      </c>
      <c r="Q28" t="s">
        <v>5769</v>
      </c>
      <c r="R28">
        <v>43500</v>
      </c>
      <c r="S28" t="s">
        <v>5773</v>
      </c>
      <c r="T28" t="s">
        <v>5773</v>
      </c>
      <c r="U28">
        <v>11.99</v>
      </c>
      <c r="V28" t="s">
        <v>5755</v>
      </c>
      <c r="W28" t="s">
        <v>5756</v>
      </c>
      <c r="X28">
        <v>1</v>
      </c>
    </row>
    <row r="29" spans="1:24" x14ac:dyDescent="0.25">
      <c r="A29">
        <v>41384</v>
      </c>
      <c r="B29" t="s">
        <v>609</v>
      </c>
      <c r="C29" t="s">
        <v>441</v>
      </c>
      <c r="D29" t="s">
        <v>5757</v>
      </c>
      <c r="E29" t="s">
        <v>5800</v>
      </c>
      <c r="F29">
        <v>10</v>
      </c>
      <c r="G29" t="s">
        <v>5767</v>
      </c>
      <c r="H29" t="s">
        <v>5747</v>
      </c>
      <c r="I29" t="s">
        <v>5748</v>
      </c>
      <c r="J29">
        <v>750</v>
      </c>
      <c r="K29">
        <v>12</v>
      </c>
      <c r="L29">
        <v>40</v>
      </c>
      <c r="M29" t="s">
        <v>5759</v>
      </c>
      <c r="N29" t="s">
        <v>5801</v>
      </c>
      <c r="O29" t="s">
        <v>5790</v>
      </c>
      <c r="P29" t="s">
        <v>5762</v>
      </c>
      <c r="Q29" t="s">
        <v>5802</v>
      </c>
      <c r="R29">
        <v>63260</v>
      </c>
      <c r="S29" t="s">
        <v>5803</v>
      </c>
      <c r="T29" t="s">
        <v>5794</v>
      </c>
      <c r="U29">
        <v>35.99</v>
      </c>
      <c r="V29" t="s">
        <v>5755</v>
      </c>
      <c r="W29" t="s">
        <v>5765</v>
      </c>
      <c r="X29">
        <v>1</v>
      </c>
    </row>
    <row r="30" spans="1:24" x14ac:dyDescent="0.25">
      <c r="A30">
        <v>42788</v>
      </c>
      <c r="B30" t="s">
        <v>2597</v>
      </c>
      <c r="C30" t="s">
        <v>441</v>
      </c>
      <c r="D30" t="s">
        <v>5757</v>
      </c>
      <c r="E30" t="s">
        <v>5804</v>
      </c>
      <c r="F30">
        <v>10</v>
      </c>
      <c r="G30" t="s">
        <v>5767</v>
      </c>
      <c r="H30" t="s">
        <v>5747</v>
      </c>
      <c r="I30" t="s">
        <v>5748</v>
      </c>
      <c r="J30">
        <v>750</v>
      </c>
      <c r="K30">
        <v>6</v>
      </c>
      <c r="L30">
        <v>40</v>
      </c>
      <c r="M30" t="s">
        <v>5759</v>
      </c>
      <c r="N30" t="s">
        <v>5760</v>
      </c>
      <c r="O30" t="s">
        <v>5761</v>
      </c>
      <c r="P30" t="s">
        <v>5762</v>
      </c>
      <c r="Q30" t="s">
        <v>5805</v>
      </c>
      <c r="R30">
        <v>42341</v>
      </c>
      <c r="S30" t="s">
        <v>5772</v>
      </c>
      <c r="T30" t="s">
        <v>5773</v>
      </c>
      <c r="U30">
        <v>77.989999999999995</v>
      </c>
      <c r="V30" t="s">
        <v>5755</v>
      </c>
      <c r="W30" t="s">
        <v>5765</v>
      </c>
      <c r="X30">
        <v>1</v>
      </c>
    </row>
    <row r="31" spans="1:24" x14ac:dyDescent="0.25">
      <c r="A31">
        <v>10512</v>
      </c>
      <c r="B31" t="s">
        <v>862</v>
      </c>
      <c r="C31" t="s">
        <v>441</v>
      </c>
      <c r="D31" t="s">
        <v>5780</v>
      </c>
      <c r="E31" t="s">
        <v>5780</v>
      </c>
      <c r="F31">
        <v>20</v>
      </c>
      <c r="G31" t="s">
        <v>5746</v>
      </c>
      <c r="H31" t="s">
        <v>5747</v>
      </c>
      <c r="I31" t="s">
        <v>5748</v>
      </c>
      <c r="J31">
        <v>750</v>
      </c>
      <c r="K31">
        <v>12</v>
      </c>
      <c r="L31">
        <v>40</v>
      </c>
      <c r="M31" t="s">
        <v>5759</v>
      </c>
      <c r="N31" t="s">
        <v>5806</v>
      </c>
      <c r="O31" t="s">
        <v>5761</v>
      </c>
      <c r="P31" t="s">
        <v>5752</v>
      </c>
      <c r="Q31" t="s">
        <v>5782</v>
      </c>
      <c r="R31">
        <v>63051</v>
      </c>
      <c r="S31" t="s">
        <v>5807</v>
      </c>
      <c r="T31" t="s">
        <v>5794</v>
      </c>
      <c r="U31">
        <v>25.03</v>
      </c>
      <c r="V31" t="s">
        <v>5755</v>
      </c>
      <c r="W31" t="s">
        <v>5765</v>
      </c>
      <c r="X31">
        <v>1</v>
      </c>
    </row>
    <row r="32" spans="1:24" x14ac:dyDescent="0.25">
      <c r="A32">
        <v>4390</v>
      </c>
      <c r="B32" t="s">
        <v>10</v>
      </c>
      <c r="C32" t="s">
        <v>441</v>
      </c>
      <c r="D32" t="s">
        <v>5744</v>
      </c>
      <c r="E32" t="s">
        <v>5787</v>
      </c>
      <c r="F32">
        <v>10</v>
      </c>
      <c r="G32" t="s">
        <v>5767</v>
      </c>
      <c r="H32" t="s">
        <v>5747</v>
      </c>
      <c r="I32" t="s">
        <v>5748</v>
      </c>
      <c r="J32">
        <v>1140</v>
      </c>
      <c r="K32">
        <v>12</v>
      </c>
      <c r="L32">
        <v>40</v>
      </c>
      <c r="M32" t="s">
        <v>5749</v>
      </c>
      <c r="N32" t="s">
        <v>5750</v>
      </c>
      <c r="O32" t="s">
        <v>5751</v>
      </c>
      <c r="P32" t="s">
        <v>5752</v>
      </c>
      <c r="Q32" t="s">
        <v>5808</v>
      </c>
      <c r="R32">
        <v>42036</v>
      </c>
      <c r="S32" t="s">
        <v>5754</v>
      </c>
      <c r="T32" t="s">
        <v>5754</v>
      </c>
      <c r="U32">
        <v>35.99</v>
      </c>
      <c r="V32" t="s">
        <v>5755</v>
      </c>
      <c r="W32" t="s">
        <v>5756</v>
      </c>
      <c r="X32">
        <v>1</v>
      </c>
    </row>
    <row r="33" spans="1:24" x14ac:dyDescent="0.25">
      <c r="A33">
        <v>12534</v>
      </c>
      <c r="B33" t="s">
        <v>31</v>
      </c>
      <c r="C33" t="s">
        <v>441</v>
      </c>
      <c r="D33" t="s">
        <v>5744</v>
      </c>
      <c r="E33" t="s">
        <v>5775</v>
      </c>
      <c r="F33">
        <v>20</v>
      </c>
      <c r="G33" t="s">
        <v>5746</v>
      </c>
      <c r="H33" t="s">
        <v>5747</v>
      </c>
      <c r="I33" t="s">
        <v>5748</v>
      </c>
      <c r="J33">
        <v>750</v>
      </c>
      <c r="K33">
        <v>12</v>
      </c>
      <c r="L33">
        <v>40</v>
      </c>
      <c r="M33" t="s">
        <v>5749</v>
      </c>
      <c r="N33" t="s">
        <v>5750</v>
      </c>
      <c r="O33" t="s">
        <v>5751</v>
      </c>
      <c r="P33" t="s">
        <v>5752</v>
      </c>
      <c r="Q33" t="s">
        <v>5777</v>
      </c>
      <c r="R33">
        <v>43500</v>
      </c>
      <c r="S33" t="s">
        <v>5773</v>
      </c>
      <c r="T33" t="s">
        <v>5773</v>
      </c>
      <c r="U33">
        <v>25.99</v>
      </c>
      <c r="V33" t="s">
        <v>5755</v>
      </c>
      <c r="W33" t="s">
        <v>5756</v>
      </c>
      <c r="X33">
        <v>1</v>
      </c>
    </row>
    <row r="34" spans="1:24" x14ac:dyDescent="0.25">
      <c r="A34">
        <v>9092</v>
      </c>
      <c r="B34" t="s">
        <v>4</v>
      </c>
      <c r="C34" t="s">
        <v>441</v>
      </c>
      <c r="D34" t="s">
        <v>5757</v>
      </c>
      <c r="E34" t="s">
        <v>5766</v>
      </c>
      <c r="F34">
        <v>20</v>
      </c>
      <c r="G34" t="s">
        <v>5746</v>
      </c>
      <c r="H34" t="s">
        <v>5747</v>
      </c>
      <c r="I34" t="s">
        <v>5748</v>
      </c>
      <c r="J34">
        <v>1140</v>
      </c>
      <c r="K34">
        <v>12</v>
      </c>
      <c r="L34">
        <v>40</v>
      </c>
      <c r="M34" t="s">
        <v>5749</v>
      </c>
      <c r="N34" t="s">
        <v>5750</v>
      </c>
      <c r="O34" t="s">
        <v>5751</v>
      </c>
      <c r="P34" t="s">
        <v>5768</v>
      </c>
      <c r="Q34" t="s">
        <v>5789</v>
      </c>
      <c r="R34">
        <v>42350</v>
      </c>
      <c r="S34" t="s">
        <v>5809</v>
      </c>
      <c r="T34" t="s">
        <v>5810</v>
      </c>
      <c r="U34">
        <v>31.83</v>
      </c>
      <c r="V34" t="s">
        <v>5755</v>
      </c>
      <c r="W34" t="s">
        <v>5756</v>
      </c>
      <c r="X34">
        <v>1</v>
      </c>
    </row>
    <row r="35" spans="1:24" x14ac:dyDescent="0.25">
      <c r="A35">
        <v>5959</v>
      </c>
      <c r="B35" t="s">
        <v>35</v>
      </c>
      <c r="C35" t="s">
        <v>441</v>
      </c>
      <c r="D35" t="s">
        <v>5811</v>
      </c>
      <c r="E35" t="s">
        <v>5812</v>
      </c>
      <c r="F35">
        <v>10</v>
      </c>
      <c r="G35" t="s">
        <v>5767</v>
      </c>
      <c r="H35" t="s">
        <v>5747</v>
      </c>
      <c r="I35" t="s">
        <v>5748</v>
      </c>
      <c r="J35">
        <v>750</v>
      </c>
      <c r="K35">
        <v>12</v>
      </c>
      <c r="L35">
        <v>17</v>
      </c>
      <c r="M35" t="s">
        <v>5759</v>
      </c>
      <c r="N35" t="s">
        <v>5813</v>
      </c>
      <c r="O35" t="s">
        <v>5761</v>
      </c>
      <c r="P35" t="s">
        <v>5762</v>
      </c>
      <c r="Q35" t="s">
        <v>5814</v>
      </c>
      <c r="R35">
        <v>42594</v>
      </c>
      <c r="S35" t="s">
        <v>5773</v>
      </c>
      <c r="T35" t="s">
        <v>5773</v>
      </c>
      <c r="U35">
        <v>31.99</v>
      </c>
      <c r="V35" t="s">
        <v>5755</v>
      </c>
      <c r="W35" t="s">
        <v>5765</v>
      </c>
      <c r="X35">
        <v>1</v>
      </c>
    </row>
    <row r="36" spans="1:24" x14ac:dyDescent="0.25">
      <c r="A36">
        <v>6049</v>
      </c>
      <c r="B36" t="s">
        <v>23</v>
      </c>
      <c r="C36" t="s">
        <v>441</v>
      </c>
      <c r="D36" t="s">
        <v>5811</v>
      </c>
      <c r="E36" t="s">
        <v>5815</v>
      </c>
      <c r="F36">
        <v>22</v>
      </c>
      <c r="G36" t="s">
        <v>5816</v>
      </c>
      <c r="H36" t="s">
        <v>5747</v>
      </c>
      <c r="I36" t="s">
        <v>5748</v>
      </c>
      <c r="J36">
        <v>750</v>
      </c>
      <c r="K36">
        <v>12</v>
      </c>
      <c r="L36">
        <v>40</v>
      </c>
      <c r="M36" t="s">
        <v>5759</v>
      </c>
      <c r="N36" t="s">
        <v>5781</v>
      </c>
      <c r="O36" t="s">
        <v>5761</v>
      </c>
      <c r="P36" t="s">
        <v>5762</v>
      </c>
      <c r="Q36" t="s">
        <v>5814</v>
      </c>
      <c r="R36">
        <v>42392</v>
      </c>
      <c r="S36" t="s">
        <v>5817</v>
      </c>
      <c r="T36" t="s">
        <v>5754</v>
      </c>
      <c r="U36">
        <v>29.99</v>
      </c>
      <c r="V36" t="s">
        <v>5755</v>
      </c>
      <c r="W36" t="s">
        <v>5765</v>
      </c>
      <c r="X36">
        <v>1</v>
      </c>
    </row>
    <row r="37" spans="1:24" x14ac:dyDescent="0.25">
      <c r="A37">
        <v>1503</v>
      </c>
      <c r="B37" t="s">
        <v>15</v>
      </c>
      <c r="C37" t="s">
        <v>441</v>
      </c>
      <c r="D37" t="s">
        <v>5798</v>
      </c>
      <c r="E37" t="s">
        <v>5799</v>
      </c>
      <c r="F37">
        <v>10</v>
      </c>
      <c r="G37" t="s">
        <v>5767</v>
      </c>
      <c r="H37" t="s">
        <v>5747</v>
      </c>
      <c r="I37" t="s">
        <v>5748</v>
      </c>
      <c r="J37">
        <v>375</v>
      </c>
      <c r="K37">
        <v>24</v>
      </c>
      <c r="L37">
        <v>40</v>
      </c>
      <c r="M37" t="s">
        <v>5749</v>
      </c>
      <c r="N37" t="s">
        <v>5750</v>
      </c>
      <c r="O37" t="s">
        <v>5751</v>
      </c>
      <c r="P37" t="s">
        <v>5768</v>
      </c>
      <c r="Q37" t="s">
        <v>5769</v>
      </c>
      <c r="R37">
        <v>42000</v>
      </c>
      <c r="S37" t="s">
        <v>5785</v>
      </c>
      <c r="T37" t="s">
        <v>5786</v>
      </c>
      <c r="U37">
        <v>11.99</v>
      </c>
      <c r="V37" t="s">
        <v>5755</v>
      </c>
      <c r="W37" t="s">
        <v>5756</v>
      </c>
      <c r="X37">
        <v>1</v>
      </c>
    </row>
    <row r="38" spans="1:24" x14ac:dyDescent="0.25">
      <c r="A38">
        <v>240</v>
      </c>
      <c r="B38" t="s">
        <v>28</v>
      </c>
      <c r="C38" t="s">
        <v>441</v>
      </c>
      <c r="D38" t="s">
        <v>5798</v>
      </c>
      <c r="E38" t="s">
        <v>5799</v>
      </c>
      <c r="F38">
        <v>10</v>
      </c>
      <c r="G38" t="s">
        <v>5767</v>
      </c>
      <c r="H38" t="s">
        <v>5747</v>
      </c>
      <c r="I38" t="s">
        <v>5748</v>
      </c>
      <c r="J38">
        <v>375</v>
      </c>
      <c r="K38">
        <v>24</v>
      </c>
      <c r="L38">
        <v>40</v>
      </c>
      <c r="M38" t="s">
        <v>5749</v>
      </c>
      <c r="N38" t="s">
        <v>5750</v>
      </c>
      <c r="O38" t="s">
        <v>5751</v>
      </c>
      <c r="P38" t="s">
        <v>5752</v>
      </c>
      <c r="Q38" t="s">
        <v>5769</v>
      </c>
      <c r="R38">
        <v>43500</v>
      </c>
      <c r="S38" t="s">
        <v>5773</v>
      </c>
      <c r="T38" t="s">
        <v>5773</v>
      </c>
      <c r="U38">
        <v>13.99</v>
      </c>
      <c r="V38" t="s">
        <v>5755</v>
      </c>
      <c r="W38" t="s">
        <v>5756</v>
      </c>
      <c r="X38">
        <v>1</v>
      </c>
    </row>
    <row r="39" spans="1:24" x14ac:dyDescent="0.25">
      <c r="A39">
        <v>56440</v>
      </c>
      <c r="B39" t="s">
        <v>4101</v>
      </c>
      <c r="C39" t="s">
        <v>441</v>
      </c>
      <c r="D39" t="s">
        <v>5757</v>
      </c>
      <c r="E39" t="s">
        <v>5758</v>
      </c>
      <c r="F39">
        <v>22</v>
      </c>
      <c r="G39" t="s">
        <v>5816</v>
      </c>
      <c r="H39" t="s">
        <v>5747</v>
      </c>
      <c r="I39" t="s">
        <v>5748</v>
      </c>
      <c r="J39">
        <v>750</v>
      </c>
      <c r="K39">
        <v>6</v>
      </c>
      <c r="L39">
        <v>40</v>
      </c>
      <c r="M39" t="s">
        <v>5759</v>
      </c>
      <c r="N39" t="s">
        <v>5760</v>
      </c>
      <c r="O39" t="s">
        <v>5761</v>
      </c>
      <c r="P39" t="s">
        <v>5762</v>
      </c>
      <c r="Q39" t="s">
        <v>5763</v>
      </c>
      <c r="R39">
        <v>42286</v>
      </c>
      <c r="S39" t="s">
        <v>5764</v>
      </c>
      <c r="T39" t="s">
        <v>5754</v>
      </c>
      <c r="U39">
        <v>160.99</v>
      </c>
      <c r="V39" t="s">
        <v>5755</v>
      </c>
      <c r="W39" t="s">
        <v>5765</v>
      </c>
      <c r="X39">
        <v>1</v>
      </c>
    </row>
    <row r="40" spans="1:24" x14ac:dyDescent="0.25">
      <c r="A40">
        <v>49726</v>
      </c>
      <c r="B40" t="s">
        <v>4093</v>
      </c>
      <c r="C40" t="s">
        <v>441</v>
      </c>
      <c r="D40" t="s">
        <v>5811</v>
      </c>
      <c r="E40" t="s">
        <v>5818</v>
      </c>
      <c r="F40">
        <v>22</v>
      </c>
      <c r="G40" t="s">
        <v>5816</v>
      </c>
      <c r="H40" t="s">
        <v>5747</v>
      </c>
      <c r="I40" t="s">
        <v>5748</v>
      </c>
      <c r="J40">
        <v>750</v>
      </c>
      <c r="K40">
        <v>12</v>
      </c>
      <c r="L40">
        <v>40</v>
      </c>
      <c r="M40" t="s">
        <v>5749</v>
      </c>
      <c r="N40" t="s">
        <v>5750</v>
      </c>
      <c r="O40" t="s">
        <v>5751</v>
      </c>
      <c r="P40" t="s">
        <v>5752</v>
      </c>
      <c r="Q40" t="s">
        <v>5814</v>
      </c>
      <c r="R40">
        <v>76261</v>
      </c>
      <c r="S40" t="s">
        <v>5770</v>
      </c>
      <c r="T40" t="s">
        <v>5771</v>
      </c>
      <c r="U40">
        <v>22.99</v>
      </c>
      <c r="V40" t="s">
        <v>5755</v>
      </c>
      <c r="W40" t="s">
        <v>5756</v>
      </c>
      <c r="X40">
        <v>1</v>
      </c>
    </row>
    <row r="41" spans="1:24" x14ac:dyDescent="0.25">
      <c r="A41">
        <v>13789</v>
      </c>
      <c r="B41" t="s">
        <v>19</v>
      </c>
      <c r="C41" t="s">
        <v>441</v>
      </c>
      <c r="D41" t="s">
        <v>5744</v>
      </c>
      <c r="E41" t="s">
        <v>5745</v>
      </c>
      <c r="F41">
        <v>20</v>
      </c>
      <c r="G41" t="s">
        <v>5746</v>
      </c>
      <c r="H41" t="s">
        <v>5747</v>
      </c>
      <c r="I41" t="s">
        <v>5748</v>
      </c>
      <c r="J41">
        <v>375</v>
      </c>
      <c r="K41">
        <v>24</v>
      </c>
      <c r="L41">
        <v>40</v>
      </c>
      <c r="M41" t="s">
        <v>5749</v>
      </c>
      <c r="N41" t="s">
        <v>5750</v>
      </c>
      <c r="O41" t="s">
        <v>5751</v>
      </c>
      <c r="P41" t="s">
        <v>5752</v>
      </c>
      <c r="Q41" t="s">
        <v>5769</v>
      </c>
      <c r="R41">
        <v>43500</v>
      </c>
      <c r="S41" t="s">
        <v>5773</v>
      </c>
      <c r="T41" t="s">
        <v>5773</v>
      </c>
      <c r="U41">
        <v>12.99</v>
      </c>
      <c r="V41" t="s">
        <v>5755</v>
      </c>
      <c r="W41" t="s">
        <v>5756</v>
      </c>
      <c r="X41">
        <v>1</v>
      </c>
    </row>
    <row r="42" spans="1:24" x14ac:dyDescent="0.25">
      <c r="A42">
        <v>69229</v>
      </c>
      <c r="B42" t="s">
        <v>566</v>
      </c>
      <c r="C42" t="s">
        <v>441</v>
      </c>
      <c r="D42" t="s">
        <v>5811</v>
      </c>
      <c r="E42" t="s">
        <v>5819</v>
      </c>
      <c r="F42">
        <v>20</v>
      </c>
      <c r="G42" t="s">
        <v>5746</v>
      </c>
      <c r="H42" t="s">
        <v>5747</v>
      </c>
      <c r="I42" t="s">
        <v>5748</v>
      </c>
      <c r="J42">
        <v>50</v>
      </c>
      <c r="K42">
        <v>120</v>
      </c>
      <c r="L42">
        <v>40</v>
      </c>
      <c r="M42" t="s">
        <v>5759</v>
      </c>
      <c r="N42" t="s">
        <v>5781</v>
      </c>
      <c r="O42" t="s">
        <v>5761</v>
      </c>
      <c r="P42" t="s">
        <v>5762</v>
      </c>
      <c r="Q42" t="s">
        <v>5769</v>
      </c>
      <c r="R42">
        <v>83919</v>
      </c>
      <c r="S42" t="s">
        <v>5820</v>
      </c>
      <c r="T42" t="s">
        <v>5820</v>
      </c>
      <c r="U42">
        <v>4.5</v>
      </c>
      <c r="V42" t="s">
        <v>5755</v>
      </c>
      <c r="W42" t="s">
        <v>5765</v>
      </c>
      <c r="X42">
        <v>1</v>
      </c>
    </row>
    <row r="43" spans="1:24" x14ac:dyDescent="0.25">
      <c r="A43">
        <v>296764</v>
      </c>
      <c r="B43" t="s">
        <v>2810</v>
      </c>
      <c r="C43" t="s">
        <v>441</v>
      </c>
      <c r="D43" t="s">
        <v>5821</v>
      </c>
      <c r="E43" t="s">
        <v>5821</v>
      </c>
      <c r="F43">
        <v>10</v>
      </c>
      <c r="G43" t="s">
        <v>5767</v>
      </c>
      <c r="H43" t="s">
        <v>5747</v>
      </c>
      <c r="I43" t="s">
        <v>5748</v>
      </c>
      <c r="J43">
        <v>750</v>
      </c>
      <c r="K43">
        <v>12</v>
      </c>
      <c r="L43">
        <v>40</v>
      </c>
      <c r="M43" t="s">
        <v>5759</v>
      </c>
      <c r="N43" t="s">
        <v>5822</v>
      </c>
      <c r="O43" t="s">
        <v>5790</v>
      </c>
      <c r="P43" t="s">
        <v>5752</v>
      </c>
      <c r="Q43" t="s">
        <v>5823</v>
      </c>
      <c r="R43">
        <v>44031</v>
      </c>
      <c r="S43" t="s">
        <v>5824</v>
      </c>
      <c r="T43" t="s">
        <v>5824</v>
      </c>
      <c r="U43">
        <v>28.14</v>
      </c>
      <c r="V43" t="s">
        <v>5755</v>
      </c>
      <c r="W43" t="s">
        <v>5756</v>
      </c>
      <c r="X43">
        <v>1</v>
      </c>
    </row>
    <row r="44" spans="1:24" x14ac:dyDescent="0.25">
      <c r="A44">
        <v>43083</v>
      </c>
      <c r="B44" t="s">
        <v>2599</v>
      </c>
      <c r="C44" t="s">
        <v>441</v>
      </c>
      <c r="D44" t="s">
        <v>5780</v>
      </c>
      <c r="E44" t="s">
        <v>5780</v>
      </c>
      <c r="F44">
        <v>10</v>
      </c>
      <c r="G44" t="s">
        <v>5767</v>
      </c>
      <c r="H44" t="s">
        <v>5747</v>
      </c>
      <c r="I44" t="s">
        <v>5748</v>
      </c>
      <c r="J44">
        <v>750</v>
      </c>
      <c r="K44">
        <v>12</v>
      </c>
      <c r="L44">
        <v>40</v>
      </c>
      <c r="M44" t="s">
        <v>5759</v>
      </c>
      <c r="N44" t="s">
        <v>5825</v>
      </c>
      <c r="O44" t="s">
        <v>5790</v>
      </c>
      <c r="P44" t="s">
        <v>5762</v>
      </c>
      <c r="Q44" t="s">
        <v>5782</v>
      </c>
      <c r="R44">
        <v>87192</v>
      </c>
      <c r="S44" t="s">
        <v>5826</v>
      </c>
      <c r="T44" t="s">
        <v>5784</v>
      </c>
      <c r="U44">
        <v>29.95</v>
      </c>
      <c r="V44" t="s">
        <v>5755</v>
      </c>
      <c r="W44" t="s">
        <v>5756</v>
      </c>
      <c r="X44">
        <v>1</v>
      </c>
    </row>
    <row r="45" spans="1:24" x14ac:dyDescent="0.25">
      <c r="A45">
        <v>5215</v>
      </c>
      <c r="B45" t="s">
        <v>656</v>
      </c>
      <c r="C45" t="s">
        <v>441</v>
      </c>
      <c r="D45" t="s">
        <v>5811</v>
      </c>
      <c r="E45" t="s">
        <v>5819</v>
      </c>
      <c r="F45">
        <v>10</v>
      </c>
      <c r="G45" t="s">
        <v>5767</v>
      </c>
      <c r="H45" t="s">
        <v>5747</v>
      </c>
      <c r="I45" t="s">
        <v>5748</v>
      </c>
      <c r="J45">
        <v>750</v>
      </c>
      <c r="K45">
        <v>12</v>
      </c>
      <c r="L45">
        <v>35</v>
      </c>
      <c r="M45" t="s">
        <v>5749</v>
      </c>
      <c r="N45" t="s">
        <v>5750</v>
      </c>
      <c r="O45" t="s">
        <v>5751</v>
      </c>
      <c r="P45" t="s">
        <v>5752</v>
      </c>
      <c r="Q45" t="s">
        <v>5814</v>
      </c>
      <c r="R45">
        <v>42036</v>
      </c>
      <c r="S45" t="s">
        <v>5754</v>
      </c>
      <c r="T45" t="s">
        <v>5754</v>
      </c>
      <c r="U45">
        <v>26.49</v>
      </c>
      <c r="V45" t="s">
        <v>5755</v>
      </c>
      <c r="W45" t="s">
        <v>5756</v>
      </c>
      <c r="X45">
        <v>1</v>
      </c>
    </row>
    <row r="46" spans="1:24" x14ac:dyDescent="0.25">
      <c r="A46">
        <v>32425</v>
      </c>
      <c r="B46" t="s">
        <v>587</v>
      </c>
      <c r="C46" t="s">
        <v>441</v>
      </c>
      <c r="D46" t="s">
        <v>5827</v>
      </c>
      <c r="E46" t="s">
        <v>5828</v>
      </c>
      <c r="F46">
        <v>20</v>
      </c>
      <c r="G46" t="s">
        <v>5746</v>
      </c>
      <c r="H46" t="s">
        <v>5747</v>
      </c>
      <c r="I46" t="s">
        <v>5748</v>
      </c>
      <c r="J46">
        <v>375</v>
      </c>
      <c r="K46">
        <v>24</v>
      </c>
      <c r="L46">
        <v>40</v>
      </c>
      <c r="M46" t="s">
        <v>5759</v>
      </c>
      <c r="N46" t="s">
        <v>5760</v>
      </c>
      <c r="O46" t="s">
        <v>5761</v>
      </c>
      <c r="P46" t="s">
        <v>5752</v>
      </c>
      <c r="Q46" t="s">
        <v>5769</v>
      </c>
      <c r="R46">
        <v>42341</v>
      </c>
      <c r="S46" t="s">
        <v>5772</v>
      </c>
      <c r="T46" t="s">
        <v>5773</v>
      </c>
      <c r="U46">
        <v>15.99</v>
      </c>
      <c r="V46" t="s">
        <v>5755</v>
      </c>
      <c r="W46" t="s">
        <v>5765</v>
      </c>
      <c r="X46">
        <v>1</v>
      </c>
    </row>
    <row r="47" spans="1:24" x14ac:dyDescent="0.25">
      <c r="A47">
        <v>37333</v>
      </c>
      <c r="B47" t="s">
        <v>4135</v>
      </c>
      <c r="C47" t="s">
        <v>441</v>
      </c>
      <c r="D47" t="s">
        <v>5811</v>
      </c>
      <c r="E47" t="s">
        <v>5818</v>
      </c>
      <c r="F47">
        <v>22</v>
      </c>
      <c r="G47" t="s">
        <v>5816</v>
      </c>
      <c r="H47" t="s">
        <v>5747</v>
      </c>
      <c r="I47" t="s">
        <v>5748</v>
      </c>
      <c r="J47">
        <v>375</v>
      </c>
      <c r="K47">
        <v>12</v>
      </c>
      <c r="L47">
        <v>55</v>
      </c>
      <c r="M47" t="s">
        <v>5759</v>
      </c>
      <c r="N47" t="s">
        <v>5781</v>
      </c>
      <c r="O47" t="s">
        <v>5761</v>
      </c>
      <c r="P47" t="s">
        <v>5762</v>
      </c>
      <c r="Q47" t="s">
        <v>5814</v>
      </c>
      <c r="R47">
        <v>42331</v>
      </c>
      <c r="S47" t="s">
        <v>5829</v>
      </c>
      <c r="T47" t="s">
        <v>5829</v>
      </c>
      <c r="U47">
        <v>34.68</v>
      </c>
      <c r="V47" t="s">
        <v>5755</v>
      </c>
      <c r="W47" t="s">
        <v>5765</v>
      </c>
      <c r="X47">
        <v>1</v>
      </c>
    </row>
    <row r="48" spans="1:24" x14ac:dyDescent="0.25">
      <c r="A48">
        <v>56622</v>
      </c>
      <c r="B48" t="s">
        <v>522</v>
      </c>
      <c r="C48" t="s">
        <v>441</v>
      </c>
      <c r="D48" t="s">
        <v>5827</v>
      </c>
      <c r="E48" t="s">
        <v>5828</v>
      </c>
      <c r="F48">
        <v>20</v>
      </c>
      <c r="G48" t="s">
        <v>5746</v>
      </c>
      <c r="H48" t="s">
        <v>5747</v>
      </c>
      <c r="I48" t="s">
        <v>5748</v>
      </c>
      <c r="J48">
        <v>1750</v>
      </c>
      <c r="K48">
        <v>6</v>
      </c>
      <c r="L48">
        <v>40</v>
      </c>
      <c r="M48" t="s">
        <v>5759</v>
      </c>
      <c r="N48" t="s">
        <v>5760</v>
      </c>
      <c r="O48" t="s">
        <v>5761</v>
      </c>
      <c r="P48" t="s">
        <v>5752</v>
      </c>
      <c r="Q48" t="s">
        <v>5830</v>
      </c>
      <c r="R48">
        <v>42286</v>
      </c>
      <c r="S48" t="s">
        <v>5764</v>
      </c>
      <c r="T48" t="s">
        <v>5754</v>
      </c>
      <c r="U48">
        <v>52.29</v>
      </c>
      <c r="V48" t="s">
        <v>5755</v>
      </c>
      <c r="W48" t="s">
        <v>5765</v>
      </c>
      <c r="X48">
        <v>1</v>
      </c>
    </row>
    <row r="49" spans="1:24" x14ac:dyDescent="0.25">
      <c r="A49">
        <v>19000</v>
      </c>
      <c r="B49" t="s">
        <v>34</v>
      </c>
      <c r="C49" t="s">
        <v>441</v>
      </c>
      <c r="D49" t="s">
        <v>5744</v>
      </c>
      <c r="E49" t="s">
        <v>5775</v>
      </c>
      <c r="F49">
        <v>10</v>
      </c>
      <c r="G49" t="s">
        <v>5767</v>
      </c>
      <c r="H49" t="s">
        <v>5747</v>
      </c>
      <c r="I49" t="s">
        <v>5748</v>
      </c>
      <c r="J49">
        <v>375</v>
      </c>
      <c r="K49">
        <v>24</v>
      </c>
      <c r="L49">
        <v>40</v>
      </c>
      <c r="M49" t="s">
        <v>5749</v>
      </c>
      <c r="N49" t="s">
        <v>5750</v>
      </c>
      <c r="O49" t="s">
        <v>5751</v>
      </c>
      <c r="P49" t="s">
        <v>5768</v>
      </c>
      <c r="Q49" t="s">
        <v>5769</v>
      </c>
      <c r="R49">
        <v>43500</v>
      </c>
      <c r="S49" t="s">
        <v>5773</v>
      </c>
      <c r="T49" t="s">
        <v>5773</v>
      </c>
      <c r="U49">
        <v>12.99</v>
      </c>
      <c r="V49" t="s">
        <v>5755</v>
      </c>
      <c r="W49" t="s">
        <v>5756</v>
      </c>
      <c r="X49">
        <v>1</v>
      </c>
    </row>
    <row r="50" spans="1:24" x14ac:dyDescent="0.25">
      <c r="A50">
        <v>72009</v>
      </c>
      <c r="B50" t="s">
        <v>30</v>
      </c>
      <c r="C50" t="s">
        <v>441</v>
      </c>
      <c r="D50" t="s">
        <v>5744</v>
      </c>
      <c r="E50" t="s">
        <v>5745</v>
      </c>
      <c r="F50">
        <v>22</v>
      </c>
      <c r="G50" t="s">
        <v>5816</v>
      </c>
      <c r="H50" t="s">
        <v>5747</v>
      </c>
      <c r="I50" t="s">
        <v>5748</v>
      </c>
      <c r="J50">
        <v>50</v>
      </c>
      <c r="K50">
        <v>120</v>
      </c>
      <c r="L50">
        <v>40</v>
      </c>
      <c r="M50" t="s">
        <v>5749</v>
      </c>
      <c r="N50" t="s">
        <v>5750</v>
      </c>
      <c r="O50" t="s">
        <v>5751</v>
      </c>
      <c r="P50" t="s">
        <v>5762</v>
      </c>
      <c r="Q50" t="s">
        <v>5769</v>
      </c>
      <c r="R50">
        <v>42047</v>
      </c>
      <c r="S50" t="s">
        <v>5788</v>
      </c>
      <c r="T50" t="s">
        <v>5788</v>
      </c>
      <c r="U50">
        <v>3.49</v>
      </c>
      <c r="V50" t="s">
        <v>5755</v>
      </c>
      <c r="W50" t="s">
        <v>5756</v>
      </c>
      <c r="X50">
        <v>1</v>
      </c>
    </row>
    <row r="51" spans="1:24" x14ac:dyDescent="0.25">
      <c r="A51">
        <v>290403</v>
      </c>
      <c r="B51" t="s">
        <v>2804</v>
      </c>
      <c r="C51" t="s">
        <v>441</v>
      </c>
      <c r="D51" t="s">
        <v>5811</v>
      </c>
      <c r="E51" t="s">
        <v>5831</v>
      </c>
      <c r="F51">
        <v>22</v>
      </c>
      <c r="G51" t="s">
        <v>5816</v>
      </c>
      <c r="H51" t="s">
        <v>5747</v>
      </c>
      <c r="I51" t="s">
        <v>5748</v>
      </c>
      <c r="J51">
        <v>750</v>
      </c>
      <c r="K51">
        <v>12</v>
      </c>
      <c r="L51">
        <v>38</v>
      </c>
      <c r="M51" t="s">
        <v>5759</v>
      </c>
      <c r="N51" t="s">
        <v>5832</v>
      </c>
      <c r="O51" t="s">
        <v>5761</v>
      </c>
      <c r="P51" t="s">
        <v>5752</v>
      </c>
      <c r="Q51" t="s">
        <v>5814</v>
      </c>
      <c r="R51">
        <v>99352</v>
      </c>
      <c r="S51" t="s">
        <v>5833</v>
      </c>
      <c r="T51" t="s">
        <v>5784</v>
      </c>
      <c r="U51">
        <v>25.99</v>
      </c>
      <c r="V51" t="s">
        <v>5755</v>
      </c>
      <c r="W51" t="s">
        <v>5765</v>
      </c>
      <c r="X51">
        <v>1</v>
      </c>
    </row>
    <row r="52" spans="1:24" x14ac:dyDescent="0.25">
      <c r="A52">
        <v>271338</v>
      </c>
      <c r="B52" t="s">
        <v>30</v>
      </c>
      <c r="C52" t="s">
        <v>441</v>
      </c>
      <c r="D52" t="s">
        <v>5744</v>
      </c>
      <c r="E52" t="s">
        <v>5745</v>
      </c>
      <c r="F52">
        <v>20</v>
      </c>
      <c r="G52" t="s">
        <v>5746</v>
      </c>
      <c r="H52" t="s">
        <v>5747</v>
      </c>
      <c r="I52" t="s">
        <v>5748</v>
      </c>
      <c r="J52">
        <v>200</v>
      </c>
      <c r="K52">
        <v>48</v>
      </c>
      <c r="L52">
        <v>40</v>
      </c>
      <c r="M52" t="s">
        <v>5749</v>
      </c>
      <c r="N52" t="s">
        <v>5750</v>
      </c>
      <c r="O52" t="s">
        <v>5751</v>
      </c>
      <c r="P52" t="s">
        <v>5762</v>
      </c>
      <c r="Q52" t="s">
        <v>5769</v>
      </c>
      <c r="R52">
        <v>42047</v>
      </c>
      <c r="S52" t="s">
        <v>5788</v>
      </c>
      <c r="T52" t="s">
        <v>5788</v>
      </c>
      <c r="U52">
        <v>8.99</v>
      </c>
      <c r="V52" t="s">
        <v>5755</v>
      </c>
      <c r="W52" t="s">
        <v>5756</v>
      </c>
      <c r="X52">
        <v>1</v>
      </c>
    </row>
    <row r="53" spans="1:24" x14ac:dyDescent="0.25">
      <c r="A53">
        <v>2089</v>
      </c>
      <c r="B53" t="s">
        <v>22</v>
      </c>
      <c r="C53" t="s">
        <v>441</v>
      </c>
      <c r="D53" t="s">
        <v>5744</v>
      </c>
      <c r="E53" t="s">
        <v>5787</v>
      </c>
      <c r="F53">
        <v>20</v>
      </c>
      <c r="G53" t="s">
        <v>5746</v>
      </c>
      <c r="H53" t="s">
        <v>5747</v>
      </c>
      <c r="I53" t="s">
        <v>5748</v>
      </c>
      <c r="J53">
        <v>750</v>
      </c>
      <c r="K53">
        <v>12</v>
      </c>
      <c r="L53">
        <v>40</v>
      </c>
      <c r="M53" t="s">
        <v>5749</v>
      </c>
      <c r="N53" t="s">
        <v>5750</v>
      </c>
      <c r="O53" t="s">
        <v>5751</v>
      </c>
      <c r="P53" t="s">
        <v>5752</v>
      </c>
      <c r="Q53" t="s">
        <v>5808</v>
      </c>
      <c r="R53">
        <v>42036</v>
      </c>
      <c r="S53" t="s">
        <v>5754</v>
      </c>
      <c r="T53" t="s">
        <v>5754</v>
      </c>
      <c r="U53">
        <v>24.99</v>
      </c>
      <c r="V53" t="s">
        <v>5755</v>
      </c>
      <c r="W53" t="s">
        <v>5756</v>
      </c>
      <c r="X53">
        <v>1</v>
      </c>
    </row>
    <row r="54" spans="1:24" x14ac:dyDescent="0.25">
      <c r="A54">
        <v>2691</v>
      </c>
      <c r="B54" t="s">
        <v>587</v>
      </c>
      <c r="C54" t="s">
        <v>441</v>
      </c>
      <c r="D54" t="s">
        <v>5827</v>
      </c>
      <c r="E54" t="s">
        <v>5828</v>
      </c>
      <c r="F54">
        <v>10</v>
      </c>
      <c r="G54" t="s">
        <v>5767</v>
      </c>
      <c r="H54" t="s">
        <v>5747</v>
      </c>
      <c r="I54" t="s">
        <v>5748</v>
      </c>
      <c r="J54">
        <v>750</v>
      </c>
      <c r="K54">
        <v>12</v>
      </c>
      <c r="L54">
        <v>40</v>
      </c>
      <c r="M54" t="s">
        <v>5759</v>
      </c>
      <c r="N54" t="s">
        <v>5760</v>
      </c>
      <c r="O54" t="s">
        <v>5761</v>
      </c>
      <c r="P54" t="s">
        <v>5752</v>
      </c>
      <c r="Q54" t="s">
        <v>5830</v>
      </c>
      <c r="R54">
        <v>42341</v>
      </c>
      <c r="S54" t="s">
        <v>5772</v>
      </c>
      <c r="T54" t="s">
        <v>5773</v>
      </c>
      <c r="U54">
        <v>25.99</v>
      </c>
      <c r="V54" t="s">
        <v>5755</v>
      </c>
      <c r="W54" t="s">
        <v>5765</v>
      </c>
      <c r="X54">
        <v>1</v>
      </c>
    </row>
    <row r="55" spans="1:24" x14ac:dyDescent="0.25">
      <c r="A55">
        <v>1487</v>
      </c>
      <c r="B55" t="s">
        <v>3</v>
      </c>
      <c r="C55" t="s">
        <v>441</v>
      </c>
      <c r="D55" t="s">
        <v>5757</v>
      </c>
      <c r="E55" t="s">
        <v>5766</v>
      </c>
      <c r="F55">
        <v>10</v>
      </c>
      <c r="G55" t="s">
        <v>5767</v>
      </c>
      <c r="H55" t="s">
        <v>5747</v>
      </c>
      <c r="I55" t="s">
        <v>5748</v>
      </c>
      <c r="J55">
        <v>750</v>
      </c>
      <c r="K55">
        <v>12</v>
      </c>
      <c r="L55">
        <v>40</v>
      </c>
      <c r="M55" t="s">
        <v>5749</v>
      </c>
      <c r="N55" t="s">
        <v>5750</v>
      </c>
      <c r="O55" t="s">
        <v>5751</v>
      </c>
      <c r="P55" t="s">
        <v>5762</v>
      </c>
      <c r="Q55" t="s">
        <v>5789</v>
      </c>
      <c r="R55">
        <v>43500</v>
      </c>
      <c r="S55" t="s">
        <v>5773</v>
      </c>
      <c r="T55" t="s">
        <v>5773</v>
      </c>
      <c r="U55">
        <v>29.99</v>
      </c>
      <c r="V55" t="s">
        <v>5755</v>
      </c>
      <c r="W55" t="s">
        <v>5756</v>
      </c>
      <c r="X55">
        <v>1</v>
      </c>
    </row>
    <row r="56" spans="1:24" x14ac:dyDescent="0.25">
      <c r="A56">
        <v>6502</v>
      </c>
      <c r="B56" t="s">
        <v>696</v>
      </c>
      <c r="C56" t="s">
        <v>441</v>
      </c>
      <c r="D56" t="s">
        <v>5811</v>
      </c>
      <c r="E56" t="s">
        <v>5819</v>
      </c>
      <c r="F56">
        <v>20</v>
      </c>
      <c r="G56" t="s">
        <v>5746</v>
      </c>
      <c r="H56" t="s">
        <v>5747</v>
      </c>
      <c r="I56" t="s">
        <v>5748</v>
      </c>
      <c r="J56">
        <v>750</v>
      </c>
      <c r="K56">
        <v>12</v>
      </c>
      <c r="L56">
        <v>40</v>
      </c>
      <c r="M56" t="s">
        <v>5759</v>
      </c>
      <c r="N56" t="s">
        <v>5781</v>
      </c>
      <c r="O56" t="s">
        <v>5761</v>
      </c>
      <c r="P56" t="s">
        <v>5762</v>
      </c>
      <c r="Q56" t="s">
        <v>5814</v>
      </c>
      <c r="R56">
        <v>42321</v>
      </c>
      <c r="S56" t="s">
        <v>5783</v>
      </c>
      <c r="T56" t="s">
        <v>5784</v>
      </c>
      <c r="U56">
        <v>38.99</v>
      </c>
      <c r="V56" t="s">
        <v>5755</v>
      </c>
      <c r="W56" t="s">
        <v>5765</v>
      </c>
      <c r="X56">
        <v>1</v>
      </c>
    </row>
    <row r="57" spans="1:24" x14ac:dyDescent="0.25">
      <c r="A57">
        <v>1784</v>
      </c>
      <c r="B57" t="s">
        <v>566</v>
      </c>
      <c r="C57" t="s">
        <v>441</v>
      </c>
      <c r="D57" t="s">
        <v>5811</v>
      </c>
      <c r="E57" t="s">
        <v>5819</v>
      </c>
      <c r="F57">
        <v>10</v>
      </c>
      <c r="G57" t="s">
        <v>5767</v>
      </c>
      <c r="H57" t="s">
        <v>5747</v>
      </c>
      <c r="I57" t="s">
        <v>5748</v>
      </c>
      <c r="J57">
        <v>750</v>
      </c>
      <c r="K57">
        <v>12</v>
      </c>
      <c r="L57">
        <v>40</v>
      </c>
      <c r="M57" t="s">
        <v>5759</v>
      </c>
      <c r="N57" t="s">
        <v>5781</v>
      </c>
      <c r="O57" t="s">
        <v>5761</v>
      </c>
      <c r="P57" t="s">
        <v>5762</v>
      </c>
      <c r="Q57" t="s">
        <v>5814</v>
      </c>
      <c r="R57">
        <v>83919</v>
      </c>
      <c r="S57" t="s">
        <v>5820</v>
      </c>
      <c r="T57" t="s">
        <v>5820</v>
      </c>
      <c r="U57">
        <v>48.99</v>
      </c>
      <c r="V57" t="s">
        <v>5755</v>
      </c>
      <c r="W57" t="s">
        <v>5765</v>
      </c>
      <c r="X57">
        <v>1</v>
      </c>
    </row>
    <row r="58" spans="1:24" x14ac:dyDescent="0.25">
      <c r="A58">
        <v>1040</v>
      </c>
      <c r="B58" t="s">
        <v>25</v>
      </c>
      <c r="C58" t="s">
        <v>441</v>
      </c>
      <c r="D58" t="s">
        <v>5827</v>
      </c>
      <c r="E58" t="s">
        <v>5828</v>
      </c>
      <c r="F58">
        <v>20</v>
      </c>
      <c r="G58" t="s">
        <v>5746</v>
      </c>
      <c r="H58" t="s">
        <v>5747</v>
      </c>
      <c r="I58" t="s">
        <v>5748</v>
      </c>
      <c r="J58">
        <v>750</v>
      </c>
      <c r="K58">
        <v>12</v>
      </c>
      <c r="L58">
        <v>40</v>
      </c>
      <c r="M58" t="s">
        <v>5749</v>
      </c>
      <c r="N58" t="s">
        <v>5750</v>
      </c>
      <c r="O58" t="s">
        <v>5751</v>
      </c>
      <c r="P58" t="s">
        <v>5768</v>
      </c>
      <c r="Q58" t="s">
        <v>5830</v>
      </c>
      <c r="R58">
        <v>43500</v>
      </c>
      <c r="S58" t="s">
        <v>5773</v>
      </c>
      <c r="T58" t="s">
        <v>5773</v>
      </c>
      <c r="U58">
        <v>24.99</v>
      </c>
      <c r="V58" t="s">
        <v>5755</v>
      </c>
      <c r="W58" t="s">
        <v>5756</v>
      </c>
      <c r="X58">
        <v>1</v>
      </c>
    </row>
    <row r="59" spans="1:24" x14ac:dyDescent="0.25">
      <c r="A59">
        <v>596</v>
      </c>
      <c r="B59" t="s">
        <v>30</v>
      </c>
      <c r="C59" t="s">
        <v>441</v>
      </c>
      <c r="D59" t="s">
        <v>5744</v>
      </c>
      <c r="E59" t="s">
        <v>5745</v>
      </c>
      <c r="F59">
        <v>10</v>
      </c>
      <c r="G59" t="s">
        <v>5767</v>
      </c>
      <c r="H59" t="s">
        <v>5747</v>
      </c>
      <c r="I59" t="s">
        <v>5748</v>
      </c>
      <c r="J59">
        <v>375</v>
      </c>
      <c r="K59">
        <v>24</v>
      </c>
      <c r="L59">
        <v>40</v>
      </c>
      <c r="M59" t="s">
        <v>5749</v>
      </c>
      <c r="N59" t="s">
        <v>5750</v>
      </c>
      <c r="O59" t="s">
        <v>5751</v>
      </c>
      <c r="P59" t="s">
        <v>5752</v>
      </c>
      <c r="Q59" t="s">
        <v>5769</v>
      </c>
      <c r="R59">
        <v>42047</v>
      </c>
      <c r="S59" t="s">
        <v>5788</v>
      </c>
      <c r="T59" t="s">
        <v>5788</v>
      </c>
      <c r="U59">
        <v>13.99</v>
      </c>
      <c r="V59" t="s">
        <v>5755</v>
      </c>
      <c r="W59" t="s">
        <v>5756</v>
      </c>
      <c r="X59">
        <v>1</v>
      </c>
    </row>
    <row r="60" spans="1:24" x14ac:dyDescent="0.25">
      <c r="A60">
        <v>1867</v>
      </c>
      <c r="B60" t="s">
        <v>40</v>
      </c>
      <c r="C60" t="s">
        <v>441</v>
      </c>
      <c r="D60" t="s">
        <v>5811</v>
      </c>
      <c r="E60" t="s">
        <v>5818</v>
      </c>
      <c r="F60">
        <v>10</v>
      </c>
      <c r="G60" t="s">
        <v>5767</v>
      </c>
      <c r="H60" t="s">
        <v>5747</v>
      </c>
      <c r="I60" t="s">
        <v>5748</v>
      </c>
      <c r="J60">
        <v>750</v>
      </c>
      <c r="K60">
        <v>12</v>
      </c>
      <c r="L60">
        <v>40</v>
      </c>
      <c r="M60" t="s">
        <v>5759</v>
      </c>
      <c r="N60" t="s">
        <v>5760</v>
      </c>
      <c r="O60" t="s">
        <v>5761</v>
      </c>
      <c r="P60" t="s">
        <v>5762</v>
      </c>
      <c r="Q60" t="s">
        <v>5814</v>
      </c>
      <c r="R60">
        <v>42869</v>
      </c>
      <c r="S60" t="s">
        <v>5793</v>
      </c>
      <c r="T60" t="s">
        <v>5794</v>
      </c>
      <c r="U60">
        <v>44.99</v>
      </c>
      <c r="V60" t="s">
        <v>5755</v>
      </c>
      <c r="W60" t="s">
        <v>5765</v>
      </c>
      <c r="X60">
        <v>1</v>
      </c>
    </row>
    <row r="61" spans="1:24" x14ac:dyDescent="0.25">
      <c r="A61">
        <v>21865</v>
      </c>
      <c r="B61" t="s">
        <v>1733</v>
      </c>
      <c r="C61" t="s">
        <v>441</v>
      </c>
      <c r="D61" t="s">
        <v>5744</v>
      </c>
      <c r="E61" t="s">
        <v>5775</v>
      </c>
      <c r="F61">
        <v>10</v>
      </c>
      <c r="G61" t="s">
        <v>5767</v>
      </c>
      <c r="H61" t="s">
        <v>5747</v>
      </c>
      <c r="I61" t="s">
        <v>5748</v>
      </c>
      <c r="J61">
        <v>750</v>
      </c>
      <c r="K61">
        <v>12</v>
      </c>
      <c r="L61">
        <v>40</v>
      </c>
      <c r="M61" t="s">
        <v>5759</v>
      </c>
      <c r="N61" t="s">
        <v>5776</v>
      </c>
      <c r="O61" t="s">
        <v>5790</v>
      </c>
      <c r="P61" t="s">
        <v>5752</v>
      </c>
      <c r="Q61" t="s">
        <v>5777</v>
      </c>
      <c r="R61">
        <v>81638</v>
      </c>
      <c r="S61" t="s">
        <v>5820</v>
      </c>
      <c r="T61" t="s">
        <v>5820</v>
      </c>
      <c r="U61">
        <v>26.49</v>
      </c>
      <c r="V61" t="s">
        <v>5755</v>
      </c>
      <c r="W61" t="s">
        <v>5756</v>
      </c>
      <c r="X61">
        <v>1</v>
      </c>
    </row>
    <row r="62" spans="1:24" x14ac:dyDescent="0.25">
      <c r="A62">
        <v>31112</v>
      </c>
      <c r="B62" t="s">
        <v>3927</v>
      </c>
      <c r="C62" t="s">
        <v>441</v>
      </c>
      <c r="D62" t="s">
        <v>5757</v>
      </c>
      <c r="E62" t="s">
        <v>5758</v>
      </c>
      <c r="F62">
        <v>20</v>
      </c>
      <c r="G62" t="s">
        <v>5746</v>
      </c>
      <c r="H62" t="s">
        <v>5747</v>
      </c>
      <c r="I62" t="s">
        <v>5748</v>
      </c>
      <c r="J62">
        <v>750</v>
      </c>
      <c r="K62">
        <v>12</v>
      </c>
      <c r="L62">
        <v>40</v>
      </c>
      <c r="M62" t="s">
        <v>5759</v>
      </c>
      <c r="N62" t="s">
        <v>5760</v>
      </c>
      <c r="O62" t="s">
        <v>5761</v>
      </c>
      <c r="P62" t="s">
        <v>5752</v>
      </c>
      <c r="Q62" t="s">
        <v>5763</v>
      </c>
      <c r="R62">
        <v>42869</v>
      </c>
      <c r="S62" t="s">
        <v>5793</v>
      </c>
      <c r="T62" t="s">
        <v>5794</v>
      </c>
      <c r="U62">
        <v>30.49</v>
      </c>
      <c r="V62" t="s">
        <v>5755</v>
      </c>
      <c r="W62" t="s">
        <v>5765</v>
      </c>
      <c r="X62">
        <v>1</v>
      </c>
    </row>
    <row r="63" spans="1:24" x14ac:dyDescent="0.25">
      <c r="A63">
        <v>31864</v>
      </c>
      <c r="B63" t="s">
        <v>578</v>
      </c>
      <c r="C63" t="s">
        <v>441</v>
      </c>
      <c r="D63" t="s">
        <v>5811</v>
      </c>
      <c r="E63" t="s">
        <v>5834</v>
      </c>
      <c r="F63">
        <v>10</v>
      </c>
      <c r="G63" t="s">
        <v>5767</v>
      </c>
      <c r="H63" t="s">
        <v>5747</v>
      </c>
      <c r="I63" t="s">
        <v>5748</v>
      </c>
      <c r="J63">
        <v>375</v>
      </c>
      <c r="K63">
        <v>12</v>
      </c>
      <c r="L63">
        <v>28</v>
      </c>
      <c r="M63" t="s">
        <v>5759</v>
      </c>
      <c r="N63" t="s">
        <v>5835</v>
      </c>
      <c r="O63" t="s">
        <v>5761</v>
      </c>
      <c r="P63" t="s">
        <v>5762</v>
      </c>
      <c r="Q63" t="s">
        <v>5814</v>
      </c>
      <c r="R63">
        <v>42689</v>
      </c>
      <c r="S63" t="s">
        <v>5836</v>
      </c>
      <c r="T63" t="s">
        <v>5794</v>
      </c>
      <c r="U63">
        <v>18.29</v>
      </c>
      <c r="V63" t="s">
        <v>5755</v>
      </c>
      <c r="W63" t="s">
        <v>5765</v>
      </c>
      <c r="X63">
        <v>1</v>
      </c>
    </row>
    <row r="64" spans="1:24" x14ac:dyDescent="0.25">
      <c r="A64">
        <v>74393</v>
      </c>
      <c r="B64" t="s">
        <v>35</v>
      </c>
      <c r="C64" t="s">
        <v>441</v>
      </c>
      <c r="D64" t="s">
        <v>5811</v>
      </c>
      <c r="E64" t="s">
        <v>5812</v>
      </c>
      <c r="F64">
        <v>10</v>
      </c>
      <c r="G64" t="s">
        <v>5767</v>
      </c>
      <c r="H64" t="s">
        <v>5747</v>
      </c>
      <c r="I64" t="s">
        <v>5748</v>
      </c>
      <c r="J64">
        <v>375</v>
      </c>
      <c r="K64">
        <v>12</v>
      </c>
      <c r="L64">
        <v>17</v>
      </c>
      <c r="M64" t="s">
        <v>5759</v>
      </c>
      <c r="N64" t="s">
        <v>5813</v>
      </c>
      <c r="O64" t="s">
        <v>5761</v>
      </c>
      <c r="P64" t="s">
        <v>5762</v>
      </c>
      <c r="Q64" t="s">
        <v>5814</v>
      </c>
      <c r="R64">
        <v>42594</v>
      </c>
      <c r="S64" t="s">
        <v>5773</v>
      </c>
      <c r="T64" t="s">
        <v>5773</v>
      </c>
      <c r="U64">
        <v>17.989999999999998</v>
      </c>
      <c r="V64" t="s">
        <v>5755</v>
      </c>
      <c r="W64" t="s">
        <v>5765</v>
      </c>
      <c r="X64">
        <v>1</v>
      </c>
    </row>
    <row r="65" spans="1:24" x14ac:dyDescent="0.25">
      <c r="A65">
        <v>271965</v>
      </c>
      <c r="B65" t="s">
        <v>26</v>
      </c>
      <c r="C65" t="s">
        <v>441</v>
      </c>
      <c r="D65" t="s">
        <v>5798</v>
      </c>
      <c r="E65" t="s">
        <v>5799</v>
      </c>
      <c r="F65">
        <v>10</v>
      </c>
      <c r="G65" t="s">
        <v>5767</v>
      </c>
      <c r="H65" t="s">
        <v>5747</v>
      </c>
      <c r="I65" t="s">
        <v>5748</v>
      </c>
      <c r="J65">
        <v>200</v>
      </c>
      <c r="K65">
        <v>48</v>
      </c>
      <c r="L65">
        <v>40</v>
      </c>
      <c r="M65" t="s">
        <v>5749</v>
      </c>
      <c r="N65" t="s">
        <v>5750</v>
      </c>
      <c r="O65" t="s">
        <v>5751</v>
      </c>
      <c r="P65" t="s">
        <v>5762</v>
      </c>
      <c r="Q65" t="s">
        <v>5769</v>
      </c>
      <c r="R65">
        <v>43500</v>
      </c>
      <c r="S65" t="s">
        <v>5773</v>
      </c>
      <c r="T65" t="s">
        <v>5773</v>
      </c>
      <c r="U65">
        <v>8.99</v>
      </c>
      <c r="V65" t="s">
        <v>5755</v>
      </c>
      <c r="W65" t="s">
        <v>5756</v>
      </c>
      <c r="X65">
        <v>1</v>
      </c>
    </row>
    <row r="66" spans="1:24" x14ac:dyDescent="0.25">
      <c r="A66">
        <v>3558</v>
      </c>
      <c r="B66" t="s">
        <v>11</v>
      </c>
      <c r="C66" t="s">
        <v>441</v>
      </c>
      <c r="D66" t="s">
        <v>5757</v>
      </c>
      <c r="E66" t="s">
        <v>5766</v>
      </c>
      <c r="F66">
        <v>20</v>
      </c>
      <c r="G66" t="s">
        <v>5746</v>
      </c>
      <c r="H66" t="s">
        <v>5747</v>
      </c>
      <c r="I66" t="s">
        <v>5748</v>
      </c>
      <c r="J66">
        <v>750</v>
      </c>
      <c r="K66">
        <v>12</v>
      </c>
      <c r="L66">
        <v>40</v>
      </c>
      <c r="M66" t="s">
        <v>5749</v>
      </c>
      <c r="N66" t="s">
        <v>5750</v>
      </c>
      <c r="O66" t="s">
        <v>5751</v>
      </c>
      <c r="P66" t="s">
        <v>5762</v>
      </c>
      <c r="Q66" t="s">
        <v>5789</v>
      </c>
      <c r="R66">
        <v>68442</v>
      </c>
      <c r="S66" t="s">
        <v>5793</v>
      </c>
      <c r="T66" t="s">
        <v>5794</v>
      </c>
      <c r="U66">
        <v>34.99</v>
      </c>
      <c r="V66" t="s">
        <v>5755</v>
      </c>
      <c r="W66" t="s">
        <v>5756</v>
      </c>
      <c r="X66">
        <v>1</v>
      </c>
    </row>
    <row r="67" spans="1:24" x14ac:dyDescent="0.25">
      <c r="A67">
        <v>1099</v>
      </c>
      <c r="B67" t="s">
        <v>542</v>
      </c>
      <c r="C67" t="s">
        <v>441</v>
      </c>
      <c r="D67" t="s">
        <v>5757</v>
      </c>
      <c r="E67" t="s">
        <v>5758</v>
      </c>
      <c r="F67">
        <v>10</v>
      </c>
      <c r="G67" t="s">
        <v>5767</v>
      </c>
      <c r="H67" t="s">
        <v>5747</v>
      </c>
      <c r="I67" t="s">
        <v>5748</v>
      </c>
      <c r="J67">
        <v>750</v>
      </c>
      <c r="K67">
        <v>12</v>
      </c>
      <c r="L67">
        <v>40</v>
      </c>
      <c r="M67" t="s">
        <v>5759</v>
      </c>
      <c r="N67" t="s">
        <v>5760</v>
      </c>
      <c r="O67" t="s">
        <v>5761</v>
      </c>
      <c r="P67" t="s">
        <v>5752</v>
      </c>
      <c r="Q67" t="s">
        <v>5763</v>
      </c>
      <c r="R67">
        <v>42341</v>
      </c>
      <c r="S67" t="s">
        <v>5772</v>
      </c>
      <c r="T67" t="s">
        <v>5773</v>
      </c>
      <c r="U67">
        <v>30.99</v>
      </c>
      <c r="V67" t="s">
        <v>5755</v>
      </c>
      <c r="W67" t="s">
        <v>5765</v>
      </c>
      <c r="X67">
        <v>1</v>
      </c>
    </row>
    <row r="68" spans="1:24" x14ac:dyDescent="0.25">
      <c r="A68">
        <v>271445</v>
      </c>
      <c r="B68" t="s">
        <v>2787</v>
      </c>
      <c r="C68" t="s">
        <v>441</v>
      </c>
      <c r="D68" t="s">
        <v>5811</v>
      </c>
      <c r="E68" t="s">
        <v>5831</v>
      </c>
      <c r="F68">
        <v>27</v>
      </c>
      <c r="G68" t="s">
        <v>5837</v>
      </c>
      <c r="H68" t="s">
        <v>5747</v>
      </c>
      <c r="I68" t="s">
        <v>5748</v>
      </c>
      <c r="J68">
        <v>1140</v>
      </c>
      <c r="K68">
        <v>12</v>
      </c>
      <c r="L68">
        <v>38</v>
      </c>
      <c r="M68" t="s">
        <v>5749</v>
      </c>
      <c r="N68" t="s">
        <v>5750</v>
      </c>
      <c r="O68" t="s">
        <v>5751</v>
      </c>
      <c r="P68" t="s">
        <v>5768</v>
      </c>
      <c r="Q68" t="s">
        <v>5814</v>
      </c>
      <c r="R68">
        <v>42350</v>
      </c>
      <c r="S68" t="s">
        <v>5809</v>
      </c>
      <c r="T68" t="s">
        <v>5810</v>
      </c>
      <c r="U68">
        <v>30.24</v>
      </c>
      <c r="V68" t="s">
        <v>5755</v>
      </c>
      <c r="W68" t="s">
        <v>5756</v>
      </c>
      <c r="X68">
        <v>1</v>
      </c>
    </row>
    <row r="69" spans="1:24" x14ac:dyDescent="0.25">
      <c r="A69">
        <v>9902</v>
      </c>
      <c r="B69" t="s">
        <v>4625</v>
      </c>
      <c r="C69" t="s">
        <v>441</v>
      </c>
      <c r="D69" t="s">
        <v>5780</v>
      </c>
      <c r="E69" t="s">
        <v>5795</v>
      </c>
      <c r="F69">
        <v>20</v>
      </c>
      <c r="G69" t="s">
        <v>5746</v>
      </c>
      <c r="H69" t="s">
        <v>5747</v>
      </c>
      <c r="I69" t="s">
        <v>5748</v>
      </c>
      <c r="J69">
        <v>750</v>
      </c>
      <c r="K69">
        <v>12</v>
      </c>
      <c r="L69">
        <v>40</v>
      </c>
      <c r="M69" t="s">
        <v>5759</v>
      </c>
      <c r="N69" t="s">
        <v>5781</v>
      </c>
      <c r="O69" t="s">
        <v>5761</v>
      </c>
      <c r="P69" t="s">
        <v>5762</v>
      </c>
      <c r="Q69" t="s">
        <v>5796</v>
      </c>
      <c r="R69">
        <v>58983</v>
      </c>
      <c r="S69" t="s">
        <v>5785</v>
      </c>
      <c r="T69" t="s">
        <v>5786</v>
      </c>
      <c r="U69">
        <v>91.99</v>
      </c>
      <c r="V69" t="s">
        <v>5755</v>
      </c>
      <c r="W69" t="s">
        <v>5765</v>
      </c>
      <c r="X69">
        <v>1</v>
      </c>
    </row>
    <row r="70" spans="1:24" x14ac:dyDescent="0.25">
      <c r="A70">
        <v>2253</v>
      </c>
      <c r="B70" t="s">
        <v>578</v>
      </c>
      <c r="C70" t="s">
        <v>441</v>
      </c>
      <c r="D70" t="s">
        <v>5811</v>
      </c>
      <c r="E70" t="s">
        <v>5834</v>
      </c>
      <c r="F70">
        <v>10</v>
      </c>
      <c r="G70" t="s">
        <v>5767</v>
      </c>
      <c r="H70" t="s">
        <v>5747</v>
      </c>
      <c r="I70" t="s">
        <v>5748</v>
      </c>
      <c r="J70">
        <v>750</v>
      </c>
      <c r="K70">
        <v>12</v>
      </c>
      <c r="L70">
        <v>28</v>
      </c>
      <c r="M70" t="s">
        <v>5759</v>
      </c>
      <c r="N70" t="s">
        <v>5835</v>
      </c>
      <c r="O70" t="s">
        <v>5761</v>
      </c>
      <c r="P70" t="s">
        <v>5762</v>
      </c>
      <c r="Q70" t="s">
        <v>5814</v>
      </c>
      <c r="R70">
        <v>42689</v>
      </c>
      <c r="S70" t="s">
        <v>5836</v>
      </c>
      <c r="T70" t="s">
        <v>5794</v>
      </c>
      <c r="U70">
        <v>31.99</v>
      </c>
      <c r="V70" t="s">
        <v>5755</v>
      </c>
      <c r="W70" t="s">
        <v>5765</v>
      </c>
      <c r="X70">
        <v>1</v>
      </c>
    </row>
    <row r="71" spans="1:24" x14ac:dyDescent="0.25">
      <c r="A71">
        <v>2279</v>
      </c>
      <c r="B71" t="s">
        <v>9</v>
      </c>
      <c r="C71" t="s">
        <v>441</v>
      </c>
      <c r="D71" t="s">
        <v>5757</v>
      </c>
      <c r="E71" t="s">
        <v>5766</v>
      </c>
      <c r="F71">
        <v>20</v>
      </c>
      <c r="G71" t="s">
        <v>5746</v>
      </c>
      <c r="H71" t="s">
        <v>5747</v>
      </c>
      <c r="I71" t="s">
        <v>5748</v>
      </c>
      <c r="J71">
        <v>750</v>
      </c>
      <c r="K71">
        <v>12</v>
      </c>
      <c r="L71">
        <v>40</v>
      </c>
      <c r="M71" t="s">
        <v>5749</v>
      </c>
      <c r="N71" t="s">
        <v>5750</v>
      </c>
      <c r="O71" t="s">
        <v>5751</v>
      </c>
      <c r="P71" t="s">
        <v>5768</v>
      </c>
      <c r="Q71" t="s">
        <v>5789</v>
      </c>
      <c r="R71">
        <v>76261</v>
      </c>
      <c r="S71" t="s">
        <v>5770</v>
      </c>
      <c r="T71" t="s">
        <v>5771</v>
      </c>
      <c r="U71">
        <v>21.99</v>
      </c>
      <c r="V71" t="s">
        <v>5755</v>
      </c>
      <c r="W71" t="s">
        <v>5756</v>
      </c>
      <c r="X71">
        <v>1</v>
      </c>
    </row>
    <row r="72" spans="1:24" x14ac:dyDescent="0.25">
      <c r="A72">
        <v>5132</v>
      </c>
      <c r="B72" t="s">
        <v>652</v>
      </c>
      <c r="C72" t="s">
        <v>441</v>
      </c>
      <c r="D72" t="s">
        <v>5798</v>
      </c>
      <c r="E72" t="s">
        <v>5799</v>
      </c>
      <c r="F72">
        <v>20</v>
      </c>
      <c r="G72" t="s">
        <v>5746</v>
      </c>
      <c r="H72" t="s">
        <v>5747</v>
      </c>
      <c r="I72" t="s">
        <v>5748</v>
      </c>
      <c r="J72">
        <v>750</v>
      </c>
      <c r="K72">
        <v>12</v>
      </c>
      <c r="L72">
        <v>40</v>
      </c>
      <c r="M72" t="s">
        <v>5749</v>
      </c>
      <c r="N72" t="s">
        <v>5750</v>
      </c>
      <c r="O72" t="s">
        <v>5751</v>
      </c>
      <c r="P72" t="s">
        <v>5768</v>
      </c>
      <c r="Q72" t="s">
        <v>5838</v>
      </c>
      <c r="R72">
        <v>43500</v>
      </c>
      <c r="S72" t="s">
        <v>5773</v>
      </c>
      <c r="T72" t="s">
        <v>5773</v>
      </c>
      <c r="U72">
        <v>21.99</v>
      </c>
      <c r="V72" t="s">
        <v>5755</v>
      </c>
      <c r="W72" t="s">
        <v>5756</v>
      </c>
      <c r="X72">
        <v>1</v>
      </c>
    </row>
    <row r="73" spans="1:24" x14ac:dyDescent="0.25">
      <c r="A73">
        <v>935</v>
      </c>
      <c r="B73" t="s">
        <v>19</v>
      </c>
      <c r="C73" t="s">
        <v>441</v>
      </c>
      <c r="D73" t="s">
        <v>5744</v>
      </c>
      <c r="E73" t="s">
        <v>5745</v>
      </c>
      <c r="F73">
        <v>10</v>
      </c>
      <c r="G73" t="s">
        <v>5767</v>
      </c>
      <c r="H73" t="s">
        <v>5747</v>
      </c>
      <c r="I73" t="s">
        <v>5748</v>
      </c>
      <c r="J73">
        <v>750</v>
      </c>
      <c r="K73">
        <v>12</v>
      </c>
      <c r="L73">
        <v>40</v>
      </c>
      <c r="M73" t="s">
        <v>5749</v>
      </c>
      <c r="N73" t="s">
        <v>5750</v>
      </c>
      <c r="O73" t="s">
        <v>5751</v>
      </c>
      <c r="P73" t="s">
        <v>5752</v>
      </c>
      <c r="Q73" t="s">
        <v>5753</v>
      </c>
      <c r="R73">
        <v>43500</v>
      </c>
      <c r="S73" t="s">
        <v>5773</v>
      </c>
      <c r="T73" t="s">
        <v>5773</v>
      </c>
      <c r="U73">
        <v>23.99</v>
      </c>
      <c r="V73" t="s">
        <v>5755</v>
      </c>
      <c r="W73" t="s">
        <v>5756</v>
      </c>
      <c r="X73">
        <v>1</v>
      </c>
    </row>
    <row r="74" spans="1:24" x14ac:dyDescent="0.25">
      <c r="A74">
        <v>984</v>
      </c>
      <c r="B74" t="s">
        <v>8</v>
      </c>
      <c r="C74" t="s">
        <v>441</v>
      </c>
      <c r="D74" t="s">
        <v>5757</v>
      </c>
      <c r="E74" t="s">
        <v>5766</v>
      </c>
      <c r="F74">
        <v>20</v>
      </c>
      <c r="G74" t="s">
        <v>5746</v>
      </c>
      <c r="H74" t="s">
        <v>5747</v>
      </c>
      <c r="I74" t="s">
        <v>5748</v>
      </c>
      <c r="J74">
        <v>750</v>
      </c>
      <c r="K74">
        <v>12</v>
      </c>
      <c r="L74">
        <v>40</v>
      </c>
      <c r="M74" t="s">
        <v>5749</v>
      </c>
      <c r="N74" t="s">
        <v>5750</v>
      </c>
      <c r="O74" t="s">
        <v>5751</v>
      </c>
      <c r="P74" t="s">
        <v>5768</v>
      </c>
      <c r="Q74" t="s">
        <v>5789</v>
      </c>
      <c r="R74">
        <v>42000</v>
      </c>
      <c r="S74" t="s">
        <v>5785</v>
      </c>
      <c r="T74" t="s">
        <v>5786</v>
      </c>
      <c r="U74">
        <v>21.99</v>
      </c>
      <c r="V74" t="s">
        <v>5755</v>
      </c>
      <c r="W74" t="s">
        <v>5756</v>
      </c>
      <c r="X74">
        <v>1</v>
      </c>
    </row>
    <row r="75" spans="1:24" x14ac:dyDescent="0.25">
      <c r="A75">
        <v>1610</v>
      </c>
      <c r="B75" t="s">
        <v>563</v>
      </c>
      <c r="C75" t="s">
        <v>441</v>
      </c>
      <c r="D75" t="s">
        <v>5757</v>
      </c>
      <c r="E75" t="s">
        <v>5758</v>
      </c>
      <c r="F75">
        <v>10</v>
      </c>
      <c r="G75" t="s">
        <v>5767</v>
      </c>
      <c r="H75" t="s">
        <v>5747</v>
      </c>
      <c r="I75" t="s">
        <v>5748</v>
      </c>
      <c r="J75">
        <v>750</v>
      </c>
      <c r="K75">
        <v>12</v>
      </c>
      <c r="L75">
        <v>40</v>
      </c>
      <c r="M75" t="s">
        <v>5759</v>
      </c>
      <c r="N75" t="s">
        <v>5760</v>
      </c>
      <c r="O75" t="s">
        <v>5761</v>
      </c>
      <c r="P75" t="s">
        <v>5752</v>
      </c>
      <c r="Q75" t="s">
        <v>5763</v>
      </c>
      <c r="R75">
        <v>42286</v>
      </c>
      <c r="S75" t="s">
        <v>5764</v>
      </c>
      <c r="T75" t="s">
        <v>5754</v>
      </c>
      <c r="U75">
        <v>28.99</v>
      </c>
      <c r="V75" t="s">
        <v>5755</v>
      </c>
      <c r="W75" t="s">
        <v>5765</v>
      </c>
      <c r="X75">
        <v>1</v>
      </c>
    </row>
    <row r="76" spans="1:24" x14ac:dyDescent="0.25">
      <c r="A76">
        <v>992</v>
      </c>
      <c r="B76" t="s">
        <v>538</v>
      </c>
      <c r="C76" t="s">
        <v>441</v>
      </c>
      <c r="D76" t="s">
        <v>5757</v>
      </c>
      <c r="E76" t="s">
        <v>5766</v>
      </c>
      <c r="F76">
        <v>20</v>
      </c>
      <c r="G76" t="s">
        <v>5746</v>
      </c>
      <c r="H76" t="s">
        <v>5747</v>
      </c>
      <c r="I76" t="s">
        <v>5748</v>
      </c>
      <c r="J76">
        <v>1140</v>
      </c>
      <c r="K76">
        <v>12</v>
      </c>
      <c r="L76">
        <v>40</v>
      </c>
      <c r="M76" t="s">
        <v>5749</v>
      </c>
      <c r="N76" t="s">
        <v>5750</v>
      </c>
      <c r="O76" t="s">
        <v>5751</v>
      </c>
      <c r="P76" t="s">
        <v>5752</v>
      </c>
      <c r="Q76" t="s">
        <v>5789</v>
      </c>
      <c r="R76">
        <v>42036</v>
      </c>
      <c r="S76" t="s">
        <v>5754</v>
      </c>
      <c r="T76" t="s">
        <v>5754</v>
      </c>
      <c r="U76">
        <v>35.99</v>
      </c>
      <c r="V76" t="s">
        <v>5755</v>
      </c>
      <c r="W76" t="s">
        <v>5756</v>
      </c>
      <c r="X76">
        <v>1</v>
      </c>
    </row>
    <row r="77" spans="1:24" x14ac:dyDescent="0.25">
      <c r="A77">
        <v>430</v>
      </c>
      <c r="B77" t="s">
        <v>29</v>
      </c>
      <c r="C77" t="s">
        <v>441</v>
      </c>
      <c r="D77" t="s">
        <v>5757</v>
      </c>
      <c r="E77" t="s">
        <v>5766</v>
      </c>
      <c r="F77">
        <v>22</v>
      </c>
      <c r="G77" t="s">
        <v>5816</v>
      </c>
      <c r="H77" t="s">
        <v>5747</v>
      </c>
      <c r="I77" t="s">
        <v>5748</v>
      </c>
      <c r="J77">
        <v>1140</v>
      </c>
      <c r="K77">
        <v>12</v>
      </c>
      <c r="L77">
        <v>40</v>
      </c>
      <c r="M77" t="s">
        <v>5749</v>
      </c>
      <c r="N77" t="s">
        <v>5750</v>
      </c>
      <c r="O77" t="s">
        <v>5751</v>
      </c>
      <c r="P77" t="s">
        <v>5752</v>
      </c>
      <c r="Q77" t="s">
        <v>5789</v>
      </c>
      <c r="R77">
        <v>42144</v>
      </c>
      <c r="S77" t="s">
        <v>5839</v>
      </c>
      <c r="T77" t="s">
        <v>5754</v>
      </c>
      <c r="U77">
        <v>34.99</v>
      </c>
      <c r="V77" t="s">
        <v>5755</v>
      </c>
      <c r="W77" t="s">
        <v>5756</v>
      </c>
      <c r="X77">
        <v>1</v>
      </c>
    </row>
    <row r="78" spans="1:24" x14ac:dyDescent="0.25">
      <c r="A78">
        <v>54841</v>
      </c>
      <c r="B78" t="s">
        <v>1</v>
      </c>
      <c r="C78" t="s">
        <v>441</v>
      </c>
      <c r="D78" t="s">
        <v>5744</v>
      </c>
      <c r="E78" t="s">
        <v>5775</v>
      </c>
      <c r="F78">
        <v>20</v>
      </c>
      <c r="G78" t="s">
        <v>5746</v>
      </c>
      <c r="H78" t="s">
        <v>5747</v>
      </c>
      <c r="I78" t="s">
        <v>5748</v>
      </c>
      <c r="J78">
        <v>1750</v>
      </c>
      <c r="K78">
        <v>6</v>
      </c>
      <c r="L78">
        <v>40</v>
      </c>
      <c r="M78" t="s">
        <v>5749</v>
      </c>
      <c r="N78" t="s">
        <v>5750</v>
      </c>
      <c r="O78" t="s">
        <v>5751</v>
      </c>
      <c r="P78" t="s">
        <v>5752</v>
      </c>
      <c r="Q78" t="s">
        <v>5777</v>
      </c>
      <c r="R78">
        <v>42036</v>
      </c>
      <c r="S78" t="s">
        <v>5754</v>
      </c>
      <c r="T78" t="s">
        <v>5754</v>
      </c>
      <c r="U78">
        <v>52.99</v>
      </c>
      <c r="V78" t="s">
        <v>5755</v>
      </c>
      <c r="W78" t="s">
        <v>5756</v>
      </c>
      <c r="X78">
        <v>1</v>
      </c>
    </row>
    <row r="79" spans="1:24" x14ac:dyDescent="0.25">
      <c r="A79">
        <v>288563</v>
      </c>
      <c r="B79" t="s">
        <v>511</v>
      </c>
      <c r="C79" t="s">
        <v>441</v>
      </c>
      <c r="D79" t="s">
        <v>5757</v>
      </c>
      <c r="E79" t="s">
        <v>5766</v>
      </c>
      <c r="F79">
        <v>22</v>
      </c>
      <c r="G79" t="s">
        <v>5816</v>
      </c>
      <c r="H79" t="s">
        <v>5747</v>
      </c>
      <c r="I79" t="s">
        <v>5748</v>
      </c>
      <c r="J79">
        <v>3000</v>
      </c>
      <c r="K79">
        <v>1</v>
      </c>
      <c r="L79">
        <v>40</v>
      </c>
      <c r="M79" t="s">
        <v>5749</v>
      </c>
      <c r="N79" t="s">
        <v>5750</v>
      </c>
      <c r="O79" t="s">
        <v>5751</v>
      </c>
      <c r="P79" t="s">
        <v>5752</v>
      </c>
      <c r="Q79" t="s">
        <v>5789</v>
      </c>
      <c r="R79">
        <v>78426</v>
      </c>
      <c r="S79" t="s">
        <v>5785</v>
      </c>
      <c r="T79" t="s">
        <v>5786</v>
      </c>
      <c r="U79">
        <v>129.97999999999999</v>
      </c>
      <c r="V79" t="s">
        <v>5755</v>
      </c>
      <c r="W79" t="s">
        <v>5756</v>
      </c>
      <c r="X79">
        <v>1</v>
      </c>
    </row>
    <row r="80" spans="1:24" x14ac:dyDescent="0.25">
      <c r="A80">
        <v>83</v>
      </c>
      <c r="B80" t="s">
        <v>6</v>
      </c>
      <c r="C80" t="s">
        <v>441</v>
      </c>
      <c r="D80" t="s">
        <v>5757</v>
      </c>
      <c r="E80" t="s">
        <v>5766</v>
      </c>
      <c r="F80">
        <v>10</v>
      </c>
      <c r="G80" t="s">
        <v>5767</v>
      </c>
      <c r="H80" t="s">
        <v>5747</v>
      </c>
      <c r="I80" t="s">
        <v>5748</v>
      </c>
      <c r="J80">
        <v>750</v>
      </c>
      <c r="K80">
        <v>12</v>
      </c>
      <c r="L80">
        <v>40</v>
      </c>
      <c r="M80" t="s">
        <v>5749</v>
      </c>
      <c r="N80" t="s">
        <v>5750</v>
      </c>
      <c r="O80" t="s">
        <v>5751</v>
      </c>
      <c r="P80" t="s">
        <v>5768</v>
      </c>
      <c r="Q80" t="s">
        <v>5789</v>
      </c>
      <c r="R80">
        <v>76261</v>
      </c>
      <c r="S80" t="s">
        <v>5770</v>
      </c>
      <c r="T80" t="s">
        <v>5771</v>
      </c>
      <c r="U80">
        <v>21.99</v>
      </c>
      <c r="V80" t="s">
        <v>5755</v>
      </c>
      <c r="W80" t="s">
        <v>5756</v>
      </c>
      <c r="X80">
        <v>1</v>
      </c>
    </row>
    <row r="81" spans="1:24" x14ac:dyDescent="0.25">
      <c r="A81">
        <v>57893</v>
      </c>
      <c r="B81" t="s">
        <v>10</v>
      </c>
      <c r="C81" t="s">
        <v>441</v>
      </c>
      <c r="D81" t="s">
        <v>5744</v>
      </c>
      <c r="E81" t="s">
        <v>5787</v>
      </c>
      <c r="F81">
        <v>10</v>
      </c>
      <c r="G81" t="s">
        <v>5767</v>
      </c>
      <c r="H81" t="s">
        <v>5747</v>
      </c>
      <c r="I81" t="s">
        <v>5748</v>
      </c>
      <c r="J81">
        <v>1750</v>
      </c>
      <c r="K81">
        <v>6</v>
      </c>
      <c r="L81">
        <v>40</v>
      </c>
      <c r="M81" t="s">
        <v>5749</v>
      </c>
      <c r="N81" t="s">
        <v>5750</v>
      </c>
      <c r="O81" t="s">
        <v>5751</v>
      </c>
      <c r="P81" t="s">
        <v>5752</v>
      </c>
      <c r="Q81" t="s">
        <v>5808</v>
      </c>
      <c r="R81">
        <v>42036</v>
      </c>
      <c r="S81" t="s">
        <v>5754</v>
      </c>
      <c r="T81" t="s">
        <v>5754</v>
      </c>
      <c r="U81">
        <v>51.99</v>
      </c>
      <c r="V81" t="s">
        <v>5755</v>
      </c>
      <c r="W81" t="s">
        <v>5756</v>
      </c>
      <c r="X81">
        <v>1</v>
      </c>
    </row>
    <row r="82" spans="1:24" x14ac:dyDescent="0.25">
      <c r="A82">
        <v>54593</v>
      </c>
      <c r="B82" t="s">
        <v>4100</v>
      </c>
      <c r="C82" t="s">
        <v>441</v>
      </c>
      <c r="D82" t="s">
        <v>5798</v>
      </c>
      <c r="E82" t="s">
        <v>5799</v>
      </c>
      <c r="F82">
        <v>27</v>
      </c>
      <c r="G82" t="s">
        <v>5837</v>
      </c>
      <c r="H82" t="s">
        <v>5747</v>
      </c>
      <c r="I82" t="s">
        <v>5748</v>
      </c>
      <c r="J82">
        <v>1750</v>
      </c>
      <c r="K82">
        <v>6</v>
      </c>
      <c r="L82">
        <v>40</v>
      </c>
      <c r="M82" t="s">
        <v>5749</v>
      </c>
      <c r="N82" t="s">
        <v>5750</v>
      </c>
      <c r="O82" t="s">
        <v>5751</v>
      </c>
      <c r="P82" t="s">
        <v>5752</v>
      </c>
      <c r="Q82" t="s">
        <v>5838</v>
      </c>
      <c r="R82">
        <v>43500</v>
      </c>
      <c r="S82" t="s">
        <v>5773</v>
      </c>
      <c r="T82" t="s">
        <v>5773</v>
      </c>
      <c r="U82">
        <v>49.99</v>
      </c>
      <c r="V82" t="s">
        <v>5755</v>
      </c>
      <c r="W82" t="s">
        <v>5756</v>
      </c>
      <c r="X82">
        <v>1</v>
      </c>
    </row>
    <row r="83" spans="1:24" x14ac:dyDescent="0.25">
      <c r="A83">
        <v>192732</v>
      </c>
      <c r="B83" t="s">
        <v>2716</v>
      </c>
      <c r="C83" t="s">
        <v>441</v>
      </c>
      <c r="D83" t="s">
        <v>5757</v>
      </c>
      <c r="E83" t="s">
        <v>5804</v>
      </c>
      <c r="F83">
        <v>22</v>
      </c>
      <c r="G83" t="s">
        <v>5816</v>
      </c>
      <c r="H83" t="s">
        <v>5747</v>
      </c>
      <c r="I83" t="s">
        <v>5748</v>
      </c>
      <c r="J83">
        <v>750</v>
      </c>
      <c r="K83">
        <v>6</v>
      </c>
      <c r="L83">
        <v>40</v>
      </c>
      <c r="M83" t="s">
        <v>5759</v>
      </c>
      <c r="N83" t="s">
        <v>5760</v>
      </c>
      <c r="O83" t="s">
        <v>5761</v>
      </c>
      <c r="P83" t="s">
        <v>5762</v>
      </c>
      <c r="Q83" t="s">
        <v>5805</v>
      </c>
      <c r="R83">
        <v>42341</v>
      </c>
      <c r="S83" t="s">
        <v>5772</v>
      </c>
      <c r="T83" t="s">
        <v>5773</v>
      </c>
      <c r="U83">
        <v>94.99</v>
      </c>
      <c r="V83" t="s">
        <v>5755</v>
      </c>
      <c r="W83" t="s">
        <v>5765</v>
      </c>
      <c r="X83">
        <v>1</v>
      </c>
    </row>
    <row r="84" spans="1:24" x14ac:dyDescent="0.25">
      <c r="A84">
        <v>277954</v>
      </c>
      <c r="B84" t="s">
        <v>47</v>
      </c>
      <c r="C84" t="s">
        <v>441</v>
      </c>
      <c r="D84" t="s">
        <v>5811</v>
      </c>
      <c r="E84" t="s">
        <v>5818</v>
      </c>
      <c r="F84">
        <v>20</v>
      </c>
      <c r="G84" t="s">
        <v>5746</v>
      </c>
      <c r="H84" t="s">
        <v>5747</v>
      </c>
      <c r="I84" t="s">
        <v>5748</v>
      </c>
      <c r="J84">
        <v>750</v>
      </c>
      <c r="K84">
        <v>12</v>
      </c>
      <c r="L84">
        <v>25</v>
      </c>
      <c r="M84" t="s">
        <v>5759</v>
      </c>
      <c r="N84" t="s">
        <v>5835</v>
      </c>
      <c r="O84" t="s">
        <v>5761</v>
      </c>
      <c r="P84" t="s">
        <v>5762</v>
      </c>
      <c r="Q84" t="s">
        <v>5814</v>
      </c>
      <c r="R84">
        <v>81616</v>
      </c>
      <c r="S84" t="s">
        <v>5820</v>
      </c>
      <c r="T84" t="s">
        <v>5820</v>
      </c>
      <c r="U84">
        <v>28.99</v>
      </c>
      <c r="V84" t="s">
        <v>5755</v>
      </c>
      <c r="W84" t="s">
        <v>5765</v>
      </c>
      <c r="X84">
        <v>1</v>
      </c>
    </row>
    <row r="85" spans="1:24" x14ac:dyDescent="0.25">
      <c r="A85">
        <v>3012</v>
      </c>
      <c r="B85" t="s">
        <v>15</v>
      </c>
      <c r="C85" t="s">
        <v>441</v>
      </c>
      <c r="D85" t="s">
        <v>5798</v>
      </c>
      <c r="E85" t="s">
        <v>5799</v>
      </c>
      <c r="F85">
        <v>10</v>
      </c>
      <c r="G85" t="s">
        <v>5767</v>
      </c>
      <c r="H85" t="s">
        <v>5747</v>
      </c>
      <c r="I85" t="s">
        <v>5748</v>
      </c>
      <c r="J85">
        <v>1140</v>
      </c>
      <c r="K85">
        <v>12</v>
      </c>
      <c r="L85">
        <v>40</v>
      </c>
      <c r="M85" t="s">
        <v>5749</v>
      </c>
      <c r="N85" t="s">
        <v>5750</v>
      </c>
      <c r="O85" t="s">
        <v>5751</v>
      </c>
      <c r="P85" t="s">
        <v>5752</v>
      </c>
      <c r="Q85" t="s">
        <v>5838</v>
      </c>
      <c r="R85">
        <v>42000</v>
      </c>
      <c r="S85" t="s">
        <v>5785</v>
      </c>
      <c r="T85" t="s">
        <v>5786</v>
      </c>
      <c r="U85">
        <v>31.99</v>
      </c>
      <c r="V85" t="s">
        <v>5755</v>
      </c>
      <c r="W85" t="s">
        <v>5756</v>
      </c>
      <c r="X85">
        <v>1</v>
      </c>
    </row>
    <row r="86" spans="1:24" x14ac:dyDescent="0.25">
      <c r="A86">
        <v>10157</v>
      </c>
      <c r="B86" t="s">
        <v>847</v>
      </c>
      <c r="C86" t="s">
        <v>441</v>
      </c>
      <c r="D86" t="s">
        <v>5757</v>
      </c>
      <c r="E86" t="s">
        <v>5840</v>
      </c>
      <c r="F86">
        <v>10</v>
      </c>
      <c r="G86" t="s">
        <v>5767</v>
      </c>
      <c r="H86" t="s">
        <v>5747</v>
      </c>
      <c r="I86" t="s">
        <v>5748</v>
      </c>
      <c r="J86">
        <v>750</v>
      </c>
      <c r="K86">
        <v>12</v>
      </c>
      <c r="L86">
        <v>40</v>
      </c>
      <c r="M86" t="s">
        <v>5759</v>
      </c>
      <c r="N86" t="s">
        <v>5813</v>
      </c>
      <c r="O86" t="s">
        <v>5761</v>
      </c>
      <c r="P86" t="s">
        <v>5762</v>
      </c>
      <c r="Q86" t="s">
        <v>5841</v>
      </c>
      <c r="R86">
        <v>42597</v>
      </c>
      <c r="S86" t="s">
        <v>5842</v>
      </c>
      <c r="T86" t="s">
        <v>5754</v>
      </c>
      <c r="U86">
        <v>36.99</v>
      </c>
      <c r="V86" t="s">
        <v>5755</v>
      </c>
      <c r="W86" t="s">
        <v>5765</v>
      </c>
      <c r="X86">
        <v>1</v>
      </c>
    </row>
    <row r="87" spans="1:24" x14ac:dyDescent="0.25">
      <c r="A87">
        <v>12195</v>
      </c>
      <c r="B87" t="s">
        <v>566</v>
      </c>
      <c r="C87" t="s">
        <v>441</v>
      </c>
      <c r="D87" t="s">
        <v>5811</v>
      </c>
      <c r="E87" t="s">
        <v>5819</v>
      </c>
      <c r="F87">
        <v>10</v>
      </c>
      <c r="G87" t="s">
        <v>5767</v>
      </c>
      <c r="H87" t="s">
        <v>5747</v>
      </c>
      <c r="I87" t="s">
        <v>5748</v>
      </c>
      <c r="J87">
        <v>375</v>
      </c>
      <c r="K87">
        <v>12</v>
      </c>
      <c r="L87">
        <v>40</v>
      </c>
      <c r="M87" t="s">
        <v>5759</v>
      </c>
      <c r="N87" t="s">
        <v>5781</v>
      </c>
      <c r="O87" t="s">
        <v>5761</v>
      </c>
      <c r="P87" t="s">
        <v>5762</v>
      </c>
      <c r="Q87" t="s">
        <v>5814</v>
      </c>
      <c r="R87">
        <v>83919</v>
      </c>
      <c r="S87" t="s">
        <v>5820</v>
      </c>
      <c r="T87" t="s">
        <v>5820</v>
      </c>
      <c r="U87">
        <v>26.49</v>
      </c>
      <c r="V87" t="s">
        <v>5755</v>
      </c>
      <c r="W87" t="s">
        <v>5765</v>
      </c>
      <c r="X87">
        <v>1</v>
      </c>
    </row>
    <row r="88" spans="1:24" x14ac:dyDescent="0.25">
      <c r="A88">
        <v>31930</v>
      </c>
      <c r="B88" t="s">
        <v>20</v>
      </c>
      <c r="C88" t="s">
        <v>441</v>
      </c>
      <c r="D88" t="s">
        <v>5757</v>
      </c>
      <c r="E88" t="s">
        <v>5766</v>
      </c>
      <c r="F88">
        <v>22</v>
      </c>
      <c r="G88" t="s">
        <v>5816</v>
      </c>
      <c r="H88" t="s">
        <v>5747</v>
      </c>
      <c r="I88" t="s">
        <v>5748</v>
      </c>
      <c r="J88">
        <v>1750</v>
      </c>
      <c r="K88">
        <v>6</v>
      </c>
      <c r="L88">
        <v>40</v>
      </c>
      <c r="M88" t="s">
        <v>5749</v>
      </c>
      <c r="N88" t="s">
        <v>5750</v>
      </c>
      <c r="O88" t="s">
        <v>5751</v>
      </c>
      <c r="P88" t="s">
        <v>5752</v>
      </c>
      <c r="Q88" t="s">
        <v>5789</v>
      </c>
      <c r="R88">
        <v>76261</v>
      </c>
      <c r="S88" t="s">
        <v>5770</v>
      </c>
      <c r="T88" t="s">
        <v>5771</v>
      </c>
      <c r="U88">
        <v>50.99</v>
      </c>
      <c r="V88" t="s">
        <v>5755</v>
      </c>
      <c r="W88" t="s">
        <v>5756</v>
      </c>
      <c r="X88">
        <v>1</v>
      </c>
    </row>
    <row r="89" spans="1:24" x14ac:dyDescent="0.25">
      <c r="A89">
        <v>53546</v>
      </c>
      <c r="B89" t="s">
        <v>2603</v>
      </c>
      <c r="C89" t="s">
        <v>441</v>
      </c>
      <c r="D89" t="s">
        <v>5798</v>
      </c>
      <c r="E89" t="s">
        <v>5799</v>
      </c>
      <c r="F89">
        <v>20</v>
      </c>
      <c r="G89" t="s">
        <v>5746</v>
      </c>
      <c r="H89" t="s">
        <v>5747</v>
      </c>
      <c r="I89" t="s">
        <v>5748</v>
      </c>
      <c r="J89">
        <v>1140</v>
      </c>
      <c r="K89">
        <v>12</v>
      </c>
      <c r="L89">
        <v>40</v>
      </c>
      <c r="M89" t="s">
        <v>5749</v>
      </c>
      <c r="N89" t="s">
        <v>5750</v>
      </c>
      <c r="O89" t="s">
        <v>5751</v>
      </c>
      <c r="P89" t="s">
        <v>5752</v>
      </c>
      <c r="Q89" t="s">
        <v>5838</v>
      </c>
      <c r="R89">
        <v>42047</v>
      </c>
      <c r="S89" t="s">
        <v>5788</v>
      </c>
      <c r="T89" t="s">
        <v>5788</v>
      </c>
      <c r="U89">
        <v>31.99</v>
      </c>
      <c r="V89" t="s">
        <v>5755</v>
      </c>
      <c r="W89" t="s">
        <v>5756</v>
      </c>
      <c r="X89">
        <v>1</v>
      </c>
    </row>
    <row r="90" spans="1:24" x14ac:dyDescent="0.25">
      <c r="A90">
        <v>68627</v>
      </c>
      <c r="B90" t="s">
        <v>2612</v>
      </c>
      <c r="C90" t="s">
        <v>441</v>
      </c>
      <c r="D90" t="s">
        <v>5811</v>
      </c>
      <c r="E90" t="s">
        <v>5812</v>
      </c>
      <c r="F90">
        <v>20</v>
      </c>
      <c r="G90" t="s">
        <v>5746</v>
      </c>
      <c r="H90" t="s">
        <v>5747</v>
      </c>
      <c r="I90" t="s">
        <v>5748</v>
      </c>
      <c r="J90">
        <v>750</v>
      </c>
      <c r="K90">
        <v>12</v>
      </c>
      <c r="L90">
        <v>17</v>
      </c>
      <c r="M90" t="s">
        <v>5759</v>
      </c>
      <c r="N90" t="s">
        <v>5813</v>
      </c>
      <c r="O90" t="s">
        <v>5761</v>
      </c>
      <c r="P90" t="s">
        <v>5768</v>
      </c>
      <c r="Q90" t="s">
        <v>5814</v>
      </c>
      <c r="R90">
        <v>42596</v>
      </c>
      <c r="S90" t="s">
        <v>5773</v>
      </c>
      <c r="T90" t="s">
        <v>5773</v>
      </c>
      <c r="U90">
        <v>25.99</v>
      </c>
      <c r="V90" t="s">
        <v>5755</v>
      </c>
      <c r="W90" t="s">
        <v>5765</v>
      </c>
      <c r="X90">
        <v>1</v>
      </c>
    </row>
    <row r="91" spans="1:24" x14ac:dyDescent="0.25">
      <c r="A91">
        <v>286807</v>
      </c>
      <c r="B91" t="s">
        <v>2799</v>
      </c>
      <c r="C91" t="s">
        <v>441</v>
      </c>
      <c r="D91" t="s">
        <v>5780</v>
      </c>
      <c r="E91" t="s">
        <v>5780</v>
      </c>
      <c r="F91">
        <v>10</v>
      </c>
      <c r="G91" t="s">
        <v>5767</v>
      </c>
      <c r="H91" t="s">
        <v>5747</v>
      </c>
      <c r="I91" t="s">
        <v>5748</v>
      </c>
      <c r="J91">
        <v>750</v>
      </c>
      <c r="K91">
        <v>6</v>
      </c>
      <c r="L91">
        <v>40</v>
      </c>
      <c r="M91" t="s">
        <v>5759</v>
      </c>
      <c r="N91" t="s">
        <v>5835</v>
      </c>
      <c r="O91" t="s">
        <v>5761</v>
      </c>
      <c r="P91" t="s">
        <v>5752</v>
      </c>
      <c r="Q91" t="s">
        <v>5782</v>
      </c>
      <c r="R91">
        <v>42618</v>
      </c>
      <c r="S91" t="s">
        <v>5843</v>
      </c>
      <c r="T91" t="s">
        <v>5844</v>
      </c>
      <c r="U91">
        <v>25.79</v>
      </c>
      <c r="V91" t="s">
        <v>5755</v>
      </c>
      <c r="W91" t="s">
        <v>5765</v>
      </c>
      <c r="X91">
        <v>1</v>
      </c>
    </row>
    <row r="92" spans="1:24" x14ac:dyDescent="0.25">
      <c r="A92">
        <v>61374</v>
      </c>
      <c r="B92" t="s">
        <v>2607</v>
      </c>
      <c r="C92" t="s">
        <v>441</v>
      </c>
      <c r="D92" t="s">
        <v>5757</v>
      </c>
      <c r="E92" t="s">
        <v>5840</v>
      </c>
      <c r="F92">
        <v>10</v>
      </c>
      <c r="G92" t="s">
        <v>5767</v>
      </c>
      <c r="H92" t="s">
        <v>5747</v>
      </c>
      <c r="I92" t="s">
        <v>5748</v>
      </c>
      <c r="J92">
        <v>750</v>
      </c>
      <c r="K92">
        <v>12</v>
      </c>
      <c r="L92">
        <v>40</v>
      </c>
      <c r="M92" t="s">
        <v>5759</v>
      </c>
      <c r="N92" t="s">
        <v>5813</v>
      </c>
      <c r="O92" t="s">
        <v>5790</v>
      </c>
      <c r="P92" t="s">
        <v>5762</v>
      </c>
      <c r="Q92" t="s">
        <v>5841</v>
      </c>
      <c r="R92">
        <v>98946</v>
      </c>
      <c r="S92" t="s">
        <v>5845</v>
      </c>
      <c r="T92" t="s">
        <v>5845</v>
      </c>
      <c r="U92">
        <v>38.99</v>
      </c>
      <c r="V92" t="s">
        <v>5755</v>
      </c>
      <c r="W92" t="s">
        <v>5765</v>
      </c>
      <c r="X92">
        <v>1</v>
      </c>
    </row>
    <row r="93" spans="1:24" x14ac:dyDescent="0.25">
      <c r="A93">
        <v>34124</v>
      </c>
      <c r="B93" t="s">
        <v>33</v>
      </c>
      <c r="C93" t="s">
        <v>441</v>
      </c>
      <c r="D93" t="s">
        <v>5744</v>
      </c>
      <c r="E93" t="s">
        <v>5745</v>
      </c>
      <c r="F93">
        <v>20</v>
      </c>
      <c r="G93" t="s">
        <v>5746</v>
      </c>
      <c r="H93" t="s">
        <v>5747</v>
      </c>
      <c r="I93" t="s">
        <v>5748</v>
      </c>
      <c r="J93">
        <v>1750</v>
      </c>
      <c r="K93">
        <v>6</v>
      </c>
      <c r="L93">
        <v>40</v>
      </c>
      <c r="M93" t="s">
        <v>5749</v>
      </c>
      <c r="N93" t="s">
        <v>5750</v>
      </c>
      <c r="O93" t="s">
        <v>5751</v>
      </c>
      <c r="P93" t="s">
        <v>5752</v>
      </c>
      <c r="Q93" t="s">
        <v>5753</v>
      </c>
      <c r="R93">
        <v>43500</v>
      </c>
      <c r="S93" t="s">
        <v>5773</v>
      </c>
      <c r="T93" t="s">
        <v>5773</v>
      </c>
      <c r="U93">
        <v>49.99</v>
      </c>
      <c r="V93" t="s">
        <v>5755</v>
      </c>
      <c r="W93" t="s">
        <v>5756</v>
      </c>
      <c r="X93">
        <v>1</v>
      </c>
    </row>
    <row r="94" spans="1:24" x14ac:dyDescent="0.25">
      <c r="A94">
        <v>43018</v>
      </c>
      <c r="B94" t="s">
        <v>2598</v>
      </c>
      <c r="C94" t="s">
        <v>441</v>
      </c>
      <c r="D94" t="s">
        <v>5821</v>
      </c>
      <c r="E94" t="s">
        <v>5821</v>
      </c>
      <c r="F94">
        <v>20</v>
      </c>
      <c r="G94" t="s">
        <v>5746</v>
      </c>
      <c r="H94" t="s">
        <v>5747</v>
      </c>
      <c r="I94" t="s">
        <v>5748</v>
      </c>
      <c r="J94">
        <v>375</v>
      </c>
      <c r="K94">
        <v>12</v>
      </c>
      <c r="L94">
        <v>40</v>
      </c>
      <c r="M94" t="s">
        <v>5759</v>
      </c>
      <c r="N94" t="s">
        <v>5846</v>
      </c>
      <c r="O94" t="s">
        <v>5761</v>
      </c>
      <c r="P94" t="s">
        <v>5762</v>
      </c>
      <c r="Q94" t="s">
        <v>5823</v>
      </c>
      <c r="R94">
        <v>42246</v>
      </c>
      <c r="S94" t="s">
        <v>5847</v>
      </c>
      <c r="T94" t="s">
        <v>5794</v>
      </c>
      <c r="U94">
        <v>20.2</v>
      </c>
      <c r="V94" t="s">
        <v>5755</v>
      </c>
      <c r="W94" t="s">
        <v>5765</v>
      </c>
      <c r="X94">
        <v>1</v>
      </c>
    </row>
    <row r="95" spans="1:24" x14ac:dyDescent="0.25">
      <c r="A95">
        <v>15693</v>
      </c>
      <c r="B95" t="s">
        <v>1194</v>
      </c>
      <c r="C95" t="s">
        <v>441</v>
      </c>
      <c r="D95" t="s">
        <v>5811</v>
      </c>
      <c r="E95" t="s">
        <v>5815</v>
      </c>
      <c r="F95">
        <v>22</v>
      </c>
      <c r="G95" t="s">
        <v>5816</v>
      </c>
      <c r="H95" t="s">
        <v>5747</v>
      </c>
      <c r="I95" t="s">
        <v>5748</v>
      </c>
      <c r="J95">
        <v>750</v>
      </c>
      <c r="K95">
        <v>12</v>
      </c>
      <c r="L95">
        <v>45</v>
      </c>
      <c r="M95" t="s">
        <v>5759</v>
      </c>
      <c r="N95" t="s">
        <v>5781</v>
      </c>
      <c r="O95" t="s">
        <v>5761</v>
      </c>
      <c r="P95" t="s">
        <v>5762</v>
      </c>
      <c r="Q95" t="s">
        <v>5814</v>
      </c>
      <c r="R95">
        <v>75117</v>
      </c>
      <c r="S95" t="s">
        <v>5848</v>
      </c>
      <c r="T95" t="s">
        <v>5754</v>
      </c>
      <c r="U95">
        <v>29.99</v>
      </c>
      <c r="V95" t="s">
        <v>5755</v>
      </c>
      <c r="W95" t="s">
        <v>5765</v>
      </c>
      <c r="X95">
        <v>1</v>
      </c>
    </row>
    <row r="96" spans="1:24" x14ac:dyDescent="0.25">
      <c r="A96">
        <v>71746</v>
      </c>
      <c r="B96" t="s">
        <v>2616</v>
      </c>
      <c r="C96" t="s">
        <v>441</v>
      </c>
      <c r="D96" t="s">
        <v>5757</v>
      </c>
      <c r="E96" t="s">
        <v>5840</v>
      </c>
      <c r="F96">
        <v>20</v>
      </c>
      <c r="G96" t="s">
        <v>5746</v>
      </c>
      <c r="H96" t="s">
        <v>5747</v>
      </c>
      <c r="I96" t="s">
        <v>5748</v>
      </c>
      <c r="J96">
        <v>750</v>
      </c>
      <c r="K96">
        <v>12</v>
      </c>
      <c r="L96">
        <v>40</v>
      </c>
      <c r="M96" t="s">
        <v>5759</v>
      </c>
      <c r="N96" t="s">
        <v>5813</v>
      </c>
      <c r="O96" t="s">
        <v>5761</v>
      </c>
      <c r="P96" t="s">
        <v>5762</v>
      </c>
      <c r="Q96" t="s">
        <v>5841</v>
      </c>
      <c r="R96">
        <v>42869</v>
      </c>
      <c r="S96" t="s">
        <v>5793</v>
      </c>
      <c r="T96" t="s">
        <v>5794</v>
      </c>
      <c r="U96">
        <v>37.99</v>
      </c>
      <c r="V96" t="s">
        <v>5755</v>
      </c>
      <c r="W96" t="s">
        <v>5765</v>
      </c>
      <c r="X96">
        <v>1</v>
      </c>
    </row>
    <row r="97" spans="1:24" x14ac:dyDescent="0.25">
      <c r="A97">
        <v>570</v>
      </c>
      <c r="B97" t="s">
        <v>522</v>
      </c>
      <c r="C97" t="s">
        <v>441</v>
      </c>
      <c r="D97" t="s">
        <v>5827</v>
      </c>
      <c r="E97" t="s">
        <v>5828</v>
      </c>
      <c r="F97">
        <v>20</v>
      </c>
      <c r="G97" t="s">
        <v>5746</v>
      </c>
      <c r="H97" t="s">
        <v>5747</v>
      </c>
      <c r="I97" t="s">
        <v>5748</v>
      </c>
      <c r="J97">
        <v>750</v>
      </c>
      <c r="K97">
        <v>12</v>
      </c>
      <c r="L97">
        <v>40</v>
      </c>
      <c r="M97" t="s">
        <v>5759</v>
      </c>
      <c r="N97" t="s">
        <v>5760</v>
      </c>
      <c r="O97" t="s">
        <v>5761</v>
      </c>
      <c r="P97" t="s">
        <v>5768</v>
      </c>
      <c r="Q97" t="s">
        <v>5830</v>
      </c>
      <c r="R97">
        <v>42286</v>
      </c>
      <c r="S97" t="s">
        <v>5764</v>
      </c>
      <c r="T97" t="s">
        <v>5754</v>
      </c>
      <c r="U97">
        <v>25.79</v>
      </c>
      <c r="V97" t="s">
        <v>5755</v>
      </c>
      <c r="W97" t="s">
        <v>5765</v>
      </c>
      <c r="X97">
        <v>1</v>
      </c>
    </row>
    <row r="98" spans="1:24" x14ac:dyDescent="0.25">
      <c r="A98">
        <v>1222</v>
      </c>
      <c r="B98" t="s">
        <v>32</v>
      </c>
      <c r="C98" t="s">
        <v>441</v>
      </c>
      <c r="D98" t="s">
        <v>5757</v>
      </c>
      <c r="E98" t="s">
        <v>5766</v>
      </c>
      <c r="F98">
        <v>10</v>
      </c>
      <c r="G98" t="s">
        <v>5767</v>
      </c>
      <c r="H98" t="s">
        <v>5747</v>
      </c>
      <c r="I98" t="s">
        <v>5748</v>
      </c>
      <c r="J98">
        <v>750</v>
      </c>
      <c r="K98">
        <v>12</v>
      </c>
      <c r="L98">
        <v>40</v>
      </c>
      <c r="M98" t="s">
        <v>5749</v>
      </c>
      <c r="N98" t="s">
        <v>5750</v>
      </c>
      <c r="O98" t="s">
        <v>5751</v>
      </c>
      <c r="P98" t="s">
        <v>5752</v>
      </c>
      <c r="Q98" t="s">
        <v>5789</v>
      </c>
      <c r="R98">
        <v>42036</v>
      </c>
      <c r="S98" t="s">
        <v>5754</v>
      </c>
      <c r="T98" t="s">
        <v>5754</v>
      </c>
      <c r="U98">
        <v>23.79</v>
      </c>
      <c r="V98" t="s">
        <v>5755</v>
      </c>
      <c r="W98" t="s">
        <v>5756</v>
      </c>
      <c r="X98">
        <v>1</v>
      </c>
    </row>
    <row r="99" spans="1:24" x14ac:dyDescent="0.25">
      <c r="A99">
        <v>5363</v>
      </c>
      <c r="B99" t="s">
        <v>663</v>
      </c>
      <c r="C99" t="s">
        <v>441</v>
      </c>
      <c r="D99" t="s">
        <v>5798</v>
      </c>
      <c r="E99" t="s">
        <v>5799</v>
      </c>
      <c r="F99">
        <v>20</v>
      </c>
      <c r="G99" t="s">
        <v>5746</v>
      </c>
      <c r="H99" t="s">
        <v>5747</v>
      </c>
      <c r="I99" t="s">
        <v>5748</v>
      </c>
      <c r="J99">
        <v>750</v>
      </c>
      <c r="K99">
        <v>12</v>
      </c>
      <c r="L99">
        <v>40</v>
      </c>
      <c r="M99" t="s">
        <v>5759</v>
      </c>
      <c r="N99" t="s">
        <v>5832</v>
      </c>
      <c r="O99" t="s">
        <v>5761</v>
      </c>
      <c r="P99" t="s">
        <v>5752</v>
      </c>
      <c r="Q99" t="s">
        <v>5838</v>
      </c>
      <c r="R99">
        <v>84242</v>
      </c>
      <c r="S99" t="s">
        <v>5849</v>
      </c>
      <c r="T99" t="s">
        <v>5794</v>
      </c>
      <c r="U99">
        <v>25.49</v>
      </c>
      <c r="V99" t="s">
        <v>5755</v>
      </c>
      <c r="W99" t="s">
        <v>5765</v>
      </c>
      <c r="X99">
        <v>1</v>
      </c>
    </row>
    <row r="100" spans="1:24" x14ac:dyDescent="0.25">
      <c r="A100">
        <v>247056</v>
      </c>
      <c r="B100" t="s">
        <v>716</v>
      </c>
      <c r="C100" t="s">
        <v>441</v>
      </c>
      <c r="D100" t="s">
        <v>5757</v>
      </c>
      <c r="E100" t="s">
        <v>5758</v>
      </c>
      <c r="F100">
        <v>10</v>
      </c>
      <c r="G100" t="s">
        <v>5767</v>
      </c>
      <c r="H100" t="s">
        <v>5747</v>
      </c>
      <c r="I100" t="s">
        <v>5748</v>
      </c>
      <c r="J100">
        <v>1750</v>
      </c>
      <c r="K100">
        <v>6</v>
      </c>
      <c r="L100">
        <v>40</v>
      </c>
      <c r="M100" t="s">
        <v>5759</v>
      </c>
      <c r="N100" t="s">
        <v>5760</v>
      </c>
      <c r="O100" t="s">
        <v>5761</v>
      </c>
      <c r="P100" t="s">
        <v>5752</v>
      </c>
      <c r="Q100" t="s">
        <v>5763</v>
      </c>
      <c r="R100">
        <v>42869</v>
      </c>
      <c r="S100" t="s">
        <v>5793</v>
      </c>
      <c r="T100" t="s">
        <v>5794</v>
      </c>
      <c r="U100">
        <v>62.99</v>
      </c>
      <c r="V100" t="s">
        <v>5755</v>
      </c>
      <c r="W100" t="s">
        <v>5765</v>
      </c>
      <c r="X100">
        <v>1</v>
      </c>
    </row>
    <row r="101" spans="1:24" x14ac:dyDescent="0.25">
      <c r="A101">
        <v>893</v>
      </c>
      <c r="B101" t="s">
        <v>5</v>
      </c>
      <c r="C101" t="s">
        <v>441</v>
      </c>
      <c r="D101" t="s">
        <v>5757</v>
      </c>
      <c r="E101" t="s">
        <v>5766</v>
      </c>
      <c r="F101">
        <v>10</v>
      </c>
      <c r="G101" t="s">
        <v>5767</v>
      </c>
      <c r="H101" t="s">
        <v>5747</v>
      </c>
      <c r="I101" t="s">
        <v>5748</v>
      </c>
      <c r="J101">
        <v>750</v>
      </c>
      <c r="K101">
        <v>12</v>
      </c>
      <c r="L101">
        <v>40</v>
      </c>
      <c r="M101" t="s">
        <v>5749</v>
      </c>
      <c r="N101" t="s">
        <v>5750</v>
      </c>
      <c r="O101" t="s">
        <v>5751</v>
      </c>
      <c r="P101" t="s">
        <v>5752</v>
      </c>
      <c r="Q101" t="s">
        <v>5789</v>
      </c>
      <c r="R101">
        <v>42036</v>
      </c>
      <c r="S101" t="s">
        <v>5754</v>
      </c>
      <c r="T101" t="s">
        <v>5754</v>
      </c>
      <c r="U101">
        <v>27.79</v>
      </c>
      <c r="V101" t="s">
        <v>5755</v>
      </c>
      <c r="W101" t="s">
        <v>5756</v>
      </c>
      <c r="X101">
        <v>1</v>
      </c>
    </row>
    <row r="102" spans="1:24" x14ac:dyDescent="0.25">
      <c r="A102">
        <v>12385</v>
      </c>
      <c r="B102" t="s">
        <v>974</v>
      </c>
      <c r="C102" t="s">
        <v>441</v>
      </c>
      <c r="D102" t="s">
        <v>5757</v>
      </c>
      <c r="E102" t="s">
        <v>5804</v>
      </c>
      <c r="F102">
        <v>10</v>
      </c>
      <c r="G102" t="s">
        <v>5767</v>
      </c>
      <c r="H102" t="s">
        <v>5747</v>
      </c>
      <c r="I102" t="s">
        <v>5748</v>
      </c>
      <c r="J102">
        <v>750</v>
      </c>
      <c r="K102">
        <v>12</v>
      </c>
      <c r="L102">
        <v>40</v>
      </c>
      <c r="M102" t="s">
        <v>5759</v>
      </c>
      <c r="N102" t="s">
        <v>5760</v>
      </c>
      <c r="O102" t="s">
        <v>5761</v>
      </c>
      <c r="P102" t="s">
        <v>5762</v>
      </c>
      <c r="Q102" t="s">
        <v>5805</v>
      </c>
      <c r="R102">
        <v>42869</v>
      </c>
      <c r="S102" t="s">
        <v>5793</v>
      </c>
      <c r="T102" t="s">
        <v>5794</v>
      </c>
      <c r="U102">
        <v>69.989999999999995</v>
      </c>
      <c r="V102" t="s">
        <v>5755</v>
      </c>
      <c r="W102" t="s">
        <v>5765</v>
      </c>
      <c r="X102">
        <v>1</v>
      </c>
    </row>
    <row r="103" spans="1:24" x14ac:dyDescent="0.25">
      <c r="A103">
        <v>27235</v>
      </c>
      <c r="B103" t="s">
        <v>941</v>
      </c>
      <c r="C103" t="s">
        <v>441</v>
      </c>
      <c r="D103" t="s">
        <v>5850</v>
      </c>
      <c r="E103" t="s">
        <v>5851</v>
      </c>
      <c r="F103">
        <v>10</v>
      </c>
      <c r="G103" t="s">
        <v>5767</v>
      </c>
      <c r="H103" t="s">
        <v>5747</v>
      </c>
      <c r="I103" t="s">
        <v>5748</v>
      </c>
      <c r="J103">
        <v>750</v>
      </c>
      <c r="K103">
        <v>12</v>
      </c>
      <c r="L103">
        <v>40</v>
      </c>
      <c r="M103" t="s">
        <v>5759</v>
      </c>
      <c r="N103" t="s">
        <v>5852</v>
      </c>
      <c r="O103" t="s">
        <v>5790</v>
      </c>
      <c r="P103" t="s">
        <v>5752</v>
      </c>
      <c r="Q103" t="s">
        <v>5853</v>
      </c>
      <c r="R103">
        <v>61242</v>
      </c>
      <c r="S103" t="s">
        <v>5785</v>
      </c>
      <c r="T103" t="s">
        <v>5786</v>
      </c>
      <c r="U103">
        <v>30.99</v>
      </c>
      <c r="V103" t="s">
        <v>5755</v>
      </c>
      <c r="W103" t="s">
        <v>5765</v>
      </c>
      <c r="X103">
        <v>1</v>
      </c>
    </row>
    <row r="104" spans="1:24" x14ac:dyDescent="0.25">
      <c r="A104">
        <v>57075</v>
      </c>
      <c r="B104" t="s">
        <v>2603</v>
      </c>
      <c r="C104" t="s">
        <v>441</v>
      </c>
      <c r="D104" t="s">
        <v>5798</v>
      </c>
      <c r="E104" t="s">
        <v>5799</v>
      </c>
      <c r="F104">
        <v>20</v>
      </c>
      <c r="G104" t="s">
        <v>5746</v>
      </c>
      <c r="H104" t="s">
        <v>5747</v>
      </c>
      <c r="I104" t="s">
        <v>5748</v>
      </c>
      <c r="J104">
        <v>750</v>
      </c>
      <c r="K104">
        <v>12</v>
      </c>
      <c r="L104">
        <v>40</v>
      </c>
      <c r="M104" t="s">
        <v>5749</v>
      </c>
      <c r="N104" t="s">
        <v>5750</v>
      </c>
      <c r="O104" t="s">
        <v>5751</v>
      </c>
      <c r="P104" t="s">
        <v>5768</v>
      </c>
      <c r="Q104" t="s">
        <v>5838</v>
      </c>
      <c r="R104">
        <v>42047</v>
      </c>
      <c r="S104" t="s">
        <v>5788</v>
      </c>
      <c r="T104" t="s">
        <v>5788</v>
      </c>
      <c r="U104">
        <v>21.99</v>
      </c>
      <c r="V104" t="s">
        <v>5755</v>
      </c>
      <c r="W104" t="s">
        <v>5756</v>
      </c>
      <c r="X104">
        <v>1</v>
      </c>
    </row>
    <row r="105" spans="1:24" x14ac:dyDescent="0.25">
      <c r="A105">
        <v>43703</v>
      </c>
      <c r="B105" t="s">
        <v>2601</v>
      </c>
      <c r="C105" t="s">
        <v>441</v>
      </c>
      <c r="D105" t="s">
        <v>5780</v>
      </c>
      <c r="E105" t="s">
        <v>5795</v>
      </c>
      <c r="F105">
        <v>20</v>
      </c>
      <c r="G105" t="s">
        <v>5746</v>
      </c>
      <c r="H105" t="s">
        <v>5747</v>
      </c>
      <c r="I105" t="s">
        <v>5748</v>
      </c>
      <c r="J105">
        <v>750</v>
      </c>
      <c r="K105">
        <v>12</v>
      </c>
      <c r="L105">
        <v>40</v>
      </c>
      <c r="M105" t="s">
        <v>5759</v>
      </c>
      <c r="N105" t="s">
        <v>5781</v>
      </c>
      <c r="O105" t="s">
        <v>5761</v>
      </c>
      <c r="P105" t="s">
        <v>5762</v>
      </c>
      <c r="Q105" t="s">
        <v>5796</v>
      </c>
      <c r="R105">
        <v>42347</v>
      </c>
      <c r="S105" t="s">
        <v>5797</v>
      </c>
      <c r="T105" t="s">
        <v>5771</v>
      </c>
      <c r="U105">
        <v>108.23</v>
      </c>
      <c r="V105" t="s">
        <v>5755</v>
      </c>
      <c r="W105" t="s">
        <v>5765</v>
      </c>
      <c r="X105">
        <v>1</v>
      </c>
    </row>
    <row r="106" spans="1:24" x14ac:dyDescent="0.25">
      <c r="A106">
        <v>193490</v>
      </c>
      <c r="B106" t="s">
        <v>35</v>
      </c>
      <c r="C106" t="s">
        <v>441</v>
      </c>
      <c r="D106" t="s">
        <v>5811</v>
      </c>
      <c r="E106" t="s">
        <v>5812</v>
      </c>
      <c r="F106">
        <v>10</v>
      </c>
      <c r="G106" t="s">
        <v>5767</v>
      </c>
      <c r="H106" t="s">
        <v>5747</v>
      </c>
      <c r="I106" t="s">
        <v>5748</v>
      </c>
      <c r="J106">
        <v>1750</v>
      </c>
      <c r="K106">
        <v>6</v>
      </c>
      <c r="L106">
        <v>17</v>
      </c>
      <c r="M106" t="s">
        <v>5759</v>
      </c>
      <c r="N106" t="s">
        <v>5813</v>
      </c>
      <c r="O106" t="s">
        <v>5761</v>
      </c>
      <c r="P106" t="s">
        <v>5752</v>
      </c>
      <c r="Q106" t="s">
        <v>5814</v>
      </c>
      <c r="R106">
        <v>42594</v>
      </c>
      <c r="S106" t="s">
        <v>5773</v>
      </c>
      <c r="T106" t="s">
        <v>5773</v>
      </c>
      <c r="U106">
        <v>64.989999999999995</v>
      </c>
      <c r="V106" t="s">
        <v>5755</v>
      </c>
      <c r="W106" t="s">
        <v>5765</v>
      </c>
      <c r="X106">
        <v>1</v>
      </c>
    </row>
    <row r="107" spans="1:24" x14ac:dyDescent="0.25">
      <c r="A107">
        <v>246603</v>
      </c>
      <c r="B107" t="s">
        <v>48</v>
      </c>
      <c r="C107" t="s">
        <v>441</v>
      </c>
      <c r="D107" t="s">
        <v>5757</v>
      </c>
      <c r="E107" t="s">
        <v>5766</v>
      </c>
      <c r="F107">
        <v>20</v>
      </c>
      <c r="G107" t="s">
        <v>5746</v>
      </c>
      <c r="H107" t="s">
        <v>5747</v>
      </c>
      <c r="I107" t="s">
        <v>5792</v>
      </c>
      <c r="J107">
        <v>750</v>
      </c>
      <c r="K107">
        <v>12</v>
      </c>
      <c r="L107">
        <v>40</v>
      </c>
      <c r="M107" t="s">
        <v>5749</v>
      </c>
      <c r="N107" t="s">
        <v>5750</v>
      </c>
      <c r="O107" t="s">
        <v>5751</v>
      </c>
      <c r="P107" t="s">
        <v>5762</v>
      </c>
      <c r="Q107" t="s">
        <v>5789</v>
      </c>
      <c r="R107">
        <v>43500</v>
      </c>
      <c r="S107" t="s">
        <v>5773</v>
      </c>
      <c r="T107" t="s">
        <v>5773</v>
      </c>
      <c r="U107">
        <v>39.99</v>
      </c>
      <c r="V107" t="s">
        <v>5755</v>
      </c>
      <c r="W107" t="s">
        <v>5756</v>
      </c>
      <c r="X107">
        <v>1</v>
      </c>
    </row>
    <row r="108" spans="1:24" x14ac:dyDescent="0.25">
      <c r="A108">
        <v>67</v>
      </c>
      <c r="B108" t="s">
        <v>26</v>
      </c>
      <c r="C108" t="s">
        <v>441</v>
      </c>
      <c r="D108" t="s">
        <v>5798</v>
      </c>
      <c r="E108" t="s">
        <v>5799</v>
      </c>
      <c r="F108">
        <v>10</v>
      </c>
      <c r="G108" t="s">
        <v>5767</v>
      </c>
      <c r="H108" t="s">
        <v>5747</v>
      </c>
      <c r="I108" t="s">
        <v>5748</v>
      </c>
      <c r="J108">
        <v>750</v>
      </c>
      <c r="K108">
        <v>12</v>
      </c>
      <c r="L108">
        <v>40</v>
      </c>
      <c r="M108" t="s">
        <v>5749</v>
      </c>
      <c r="N108" t="s">
        <v>5750</v>
      </c>
      <c r="O108" t="s">
        <v>5751</v>
      </c>
      <c r="P108" t="s">
        <v>5752</v>
      </c>
      <c r="Q108" t="s">
        <v>5838</v>
      </c>
      <c r="R108">
        <v>43500</v>
      </c>
      <c r="S108" t="s">
        <v>5773</v>
      </c>
      <c r="T108" t="s">
        <v>5773</v>
      </c>
      <c r="U108">
        <v>24.99</v>
      </c>
      <c r="V108" t="s">
        <v>5755</v>
      </c>
      <c r="W108" t="s">
        <v>5756</v>
      </c>
      <c r="X108">
        <v>1</v>
      </c>
    </row>
    <row r="109" spans="1:24" x14ac:dyDescent="0.25">
      <c r="A109">
        <v>38505</v>
      </c>
      <c r="B109" t="s">
        <v>28</v>
      </c>
      <c r="C109" t="s">
        <v>441</v>
      </c>
      <c r="D109" t="s">
        <v>5798</v>
      </c>
      <c r="E109" t="s">
        <v>5799</v>
      </c>
      <c r="F109">
        <v>10</v>
      </c>
      <c r="G109" t="s">
        <v>5767</v>
      </c>
      <c r="H109" t="s">
        <v>5747</v>
      </c>
      <c r="I109" t="s">
        <v>5748</v>
      </c>
      <c r="J109">
        <v>1750</v>
      </c>
      <c r="K109">
        <v>6</v>
      </c>
      <c r="L109">
        <v>40</v>
      </c>
      <c r="M109" t="s">
        <v>5749</v>
      </c>
      <c r="N109" t="s">
        <v>5750</v>
      </c>
      <c r="O109" t="s">
        <v>5751</v>
      </c>
      <c r="P109" t="s">
        <v>5752</v>
      </c>
      <c r="Q109" t="s">
        <v>5838</v>
      </c>
      <c r="R109">
        <v>43500</v>
      </c>
      <c r="S109" t="s">
        <v>5773</v>
      </c>
      <c r="T109" t="s">
        <v>5773</v>
      </c>
      <c r="U109">
        <v>52.99</v>
      </c>
      <c r="V109" t="s">
        <v>5755</v>
      </c>
      <c r="W109" t="s">
        <v>5756</v>
      </c>
      <c r="X109">
        <v>1</v>
      </c>
    </row>
    <row r="110" spans="1:24" x14ac:dyDescent="0.25">
      <c r="A110">
        <v>40196</v>
      </c>
      <c r="B110" t="s">
        <v>2595</v>
      </c>
      <c r="C110" t="s">
        <v>441</v>
      </c>
      <c r="D110" t="s">
        <v>5811</v>
      </c>
      <c r="E110" t="s">
        <v>5815</v>
      </c>
      <c r="F110">
        <v>10</v>
      </c>
      <c r="G110" t="s">
        <v>5767</v>
      </c>
      <c r="H110" t="s">
        <v>5747</v>
      </c>
      <c r="I110" t="s">
        <v>5748</v>
      </c>
      <c r="J110">
        <v>750</v>
      </c>
      <c r="K110">
        <v>12</v>
      </c>
      <c r="L110">
        <v>38</v>
      </c>
      <c r="M110" t="s">
        <v>5759</v>
      </c>
      <c r="N110" t="s">
        <v>5835</v>
      </c>
      <c r="O110" t="s">
        <v>5790</v>
      </c>
      <c r="P110" t="s">
        <v>5752</v>
      </c>
      <c r="Q110" t="s">
        <v>5814</v>
      </c>
      <c r="R110">
        <v>43202</v>
      </c>
      <c r="S110" t="s">
        <v>5771</v>
      </c>
      <c r="T110" t="s">
        <v>5771</v>
      </c>
      <c r="U110">
        <v>23.99</v>
      </c>
      <c r="V110" t="s">
        <v>5755</v>
      </c>
      <c r="W110" t="s">
        <v>5756</v>
      </c>
      <c r="X110">
        <v>1</v>
      </c>
    </row>
    <row r="111" spans="1:24" x14ac:dyDescent="0.25">
      <c r="A111">
        <v>53140</v>
      </c>
      <c r="B111" t="s">
        <v>4097</v>
      </c>
      <c r="C111" t="s">
        <v>441</v>
      </c>
      <c r="D111" t="s">
        <v>5744</v>
      </c>
      <c r="E111" t="s">
        <v>5787</v>
      </c>
      <c r="F111">
        <v>10</v>
      </c>
      <c r="G111" t="s">
        <v>5767</v>
      </c>
      <c r="H111" t="s">
        <v>5747</v>
      </c>
      <c r="I111" t="s">
        <v>5748</v>
      </c>
      <c r="J111">
        <v>750</v>
      </c>
      <c r="K111">
        <v>12</v>
      </c>
      <c r="L111">
        <v>40</v>
      </c>
      <c r="M111" t="s">
        <v>5759</v>
      </c>
      <c r="N111" t="s">
        <v>5854</v>
      </c>
      <c r="O111" t="s">
        <v>5751</v>
      </c>
      <c r="P111" t="s">
        <v>5762</v>
      </c>
      <c r="Q111" t="s">
        <v>5808</v>
      </c>
      <c r="R111">
        <v>42144</v>
      </c>
      <c r="S111" t="s">
        <v>5839</v>
      </c>
      <c r="T111" t="s">
        <v>5754</v>
      </c>
      <c r="U111">
        <v>32.49</v>
      </c>
      <c r="V111" t="s">
        <v>5755</v>
      </c>
      <c r="W111" t="s">
        <v>5756</v>
      </c>
      <c r="X111">
        <v>1</v>
      </c>
    </row>
    <row r="112" spans="1:24" x14ac:dyDescent="0.25">
      <c r="A112">
        <v>61564</v>
      </c>
      <c r="B112" t="s">
        <v>538</v>
      </c>
      <c r="C112" t="s">
        <v>441</v>
      </c>
      <c r="D112" t="s">
        <v>5757</v>
      </c>
      <c r="E112" t="s">
        <v>5766</v>
      </c>
      <c r="F112">
        <v>20</v>
      </c>
      <c r="G112" t="s">
        <v>5746</v>
      </c>
      <c r="H112" t="s">
        <v>5747</v>
      </c>
      <c r="I112" t="s">
        <v>5748</v>
      </c>
      <c r="J112">
        <v>1750</v>
      </c>
      <c r="K112">
        <v>6</v>
      </c>
      <c r="L112">
        <v>40</v>
      </c>
      <c r="M112" t="s">
        <v>5749</v>
      </c>
      <c r="N112" t="s">
        <v>5750</v>
      </c>
      <c r="O112" t="s">
        <v>5751</v>
      </c>
      <c r="P112" t="s">
        <v>5752</v>
      </c>
      <c r="Q112" t="s">
        <v>5789</v>
      </c>
      <c r="R112">
        <v>42036</v>
      </c>
      <c r="S112" t="s">
        <v>5754</v>
      </c>
      <c r="T112" t="s">
        <v>5754</v>
      </c>
      <c r="U112">
        <v>51.99</v>
      </c>
      <c r="V112" t="s">
        <v>5755</v>
      </c>
      <c r="W112" t="s">
        <v>5756</v>
      </c>
      <c r="X112">
        <v>1</v>
      </c>
    </row>
    <row r="113" spans="1:24" x14ac:dyDescent="0.25">
      <c r="A113">
        <v>69781</v>
      </c>
      <c r="B113" t="s">
        <v>2614</v>
      </c>
      <c r="C113" t="s">
        <v>441</v>
      </c>
      <c r="D113" t="s">
        <v>5798</v>
      </c>
      <c r="E113" t="s">
        <v>5799</v>
      </c>
      <c r="F113">
        <v>20</v>
      </c>
      <c r="G113" t="s">
        <v>5746</v>
      </c>
      <c r="H113" t="s">
        <v>5747</v>
      </c>
      <c r="I113" t="s">
        <v>5748</v>
      </c>
      <c r="J113">
        <v>750</v>
      </c>
      <c r="K113">
        <v>12</v>
      </c>
      <c r="L113">
        <v>40</v>
      </c>
      <c r="M113" t="s">
        <v>5759</v>
      </c>
      <c r="N113" t="s">
        <v>5855</v>
      </c>
      <c r="O113" t="s">
        <v>5761</v>
      </c>
      <c r="P113" t="s">
        <v>5752</v>
      </c>
      <c r="Q113" t="s">
        <v>5838</v>
      </c>
      <c r="R113">
        <v>43107</v>
      </c>
      <c r="S113" t="s">
        <v>5856</v>
      </c>
      <c r="T113" t="s">
        <v>5844</v>
      </c>
      <c r="U113">
        <v>27.79</v>
      </c>
      <c r="V113" t="s">
        <v>5755</v>
      </c>
      <c r="W113" t="s">
        <v>5765</v>
      </c>
      <c r="X113">
        <v>1</v>
      </c>
    </row>
    <row r="114" spans="1:24" x14ac:dyDescent="0.25">
      <c r="A114">
        <v>1925</v>
      </c>
      <c r="B114" t="s">
        <v>570</v>
      </c>
      <c r="C114" t="s">
        <v>441</v>
      </c>
      <c r="D114" t="s">
        <v>5780</v>
      </c>
      <c r="E114" t="s">
        <v>5795</v>
      </c>
      <c r="F114">
        <v>10</v>
      </c>
      <c r="G114" t="s">
        <v>5767</v>
      </c>
      <c r="H114" t="s">
        <v>5747</v>
      </c>
      <c r="I114" t="s">
        <v>5748</v>
      </c>
      <c r="J114">
        <v>750</v>
      </c>
      <c r="K114">
        <v>12</v>
      </c>
      <c r="L114">
        <v>40</v>
      </c>
      <c r="M114" t="s">
        <v>5759</v>
      </c>
      <c r="N114" t="s">
        <v>5781</v>
      </c>
      <c r="O114" t="s">
        <v>5761</v>
      </c>
      <c r="P114" t="s">
        <v>5762</v>
      </c>
      <c r="Q114" t="s">
        <v>5796</v>
      </c>
      <c r="R114">
        <v>58983</v>
      </c>
      <c r="S114" t="s">
        <v>5785</v>
      </c>
      <c r="T114" t="s">
        <v>5786</v>
      </c>
      <c r="U114">
        <v>60.99</v>
      </c>
      <c r="V114" t="s">
        <v>5755</v>
      </c>
      <c r="W114" t="s">
        <v>5765</v>
      </c>
      <c r="X114">
        <v>1</v>
      </c>
    </row>
    <row r="115" spans="1:24" x14ac:dyDescent="0.25">
      <c r="A115">
        <v>52050</v>
      </c>
      <c r="B115" t="s">
        <v>879</v>
      </c>
      <c r="C115" t="s">
        <v>441</v>
      </c>
      <c r="D115" t="s">
        <v>5757</v>
      </c>
      <c r="E115" t="s">
        <v>5758</v>
      </c>
      <c r="F115">
        <v>10</v>
      </c>
      <c r="G115" t="s">
        <v>5767</v>
      </c>
      <c r="H115" t="s">
        <v>5747</v>
      </c>
      <c r="I115" t="s">
        <v>5748</v>
      </c>
      <c r="J115">
        <v>750</v>
      </c>
      <c r="K115">
        <v>12</v>
      </c>
      <c r="L115">
        <v>40</v>
      </c>
      <c r="M115" t="s">
        <v>5759</v>
      </c>
      <c r="N115" t="s">
        <v>5760</v>
      </c>
      <c r="O115" t="s">
        <v>5761</v>
      </c>
      <c r="P115" t="s">
        <v>5752</v>
      </c>
      <c r="Q115" t="s">
        <v>5763</v>
      </c>
      <c r="R115">
        <v>42868</v>
      </c>
      <c r="S115" t="s">
        <v>5857</v>
      </c>
      <c r="T115" t="s">
        <v>5786</v>
      </c>
      <c r="U115">
        <v>28.99</v>
      </c>
      <c r="V115" t="s">
        <v>5755</v>
      </c>
      <c r="W115" t="s">
        <v>5765</v>
      </c>
      <c r="X115">
        <v>1</v>
      </c>
    </row>
    <row r="116" spans="1:24" x14ac:dyDescent="0.25">
      <c r="A116">
        <v>54213</v>
      </c>
      <c r="B116" t="s">
        <v>8</v>
      </c>
      <c r="C116" t="s">
        <v>441</v>
      </c>
      <c r="D116" t="s">
        <v>5757</v>
      </c>
      <c r="E116" t="s">
        <v>5766</v>
      </c>
      <c r="F116">
        <v>10</v>
      </c>
      <c r="G116" t="s">
        <v>5767</v>
      </c>
      <c r="H116" t="s">
        <v>5747</v>
      </c>
      <c r="I116" t="s">
        <v>5748</v>
      </c>
      <c r="J116">
        <v>1750</v>
      </c>
      <c r="K116">
        <v>6</v>
      </c>
      <c r="L116">
        <v>40</v>
      </c>
      <c r="M116" t="s">
        <v>5749</v>
      </c>
      <c r="N116" t="s">
        <v>5750</v>
      </c>
      <c r="O116" t="s">
        <v>5751</v>
      </c>
      <c r="P116" t="s">
        <v>5768</v>
      </c>
      <c r="Q116" t="s">
        <v>5789</v>
      </c>
      <c r="R116">
        <v>42000</v>
      </c>
      <c r="S116" t="s">
        <v>5785</v>
      </c>
      <c r="T116" t="s">
        <v>5786</v>
      </c>
      <c r="U116">
        <v>48.99</v>
      </c>
      <c r="V116" t="s">
        <v>5755</v>
      </c>
      <c r="W116" t="s">
        <v>5756</v>
      </c>
      <c r="X116">
        <v>1</v>
      </c>
    </row>
    <row r="117" spans="1:24" x14ac:dyDescent="0.25">
      <c r="A117">
        <v>58404</v>
      </c>
      <c r="B117" t="s">
        <v>6</v>
      </c>
      <c r="C117" t="s">
        <v>441</v>
      </c>
      <c r="D117" t="s">
        <v>5757</v>
      </c>
      <c r="E117" t="s">
        <v>5766</v>
      </c>
      <c r="F117">
        <v>10</v>
      </c>
      <c r="G117" t="s">
        <v>5767</v>
      </c>
      <c r="H117" t="s">
        <v>5747</v>
      </c>
      <c r="I117" t="s">
        <v>5748</v>
      </c>
      <c r="J117">
        <v>1750</v>
      </c>
      <c r="K117">
        <v>6</v>
      </c>
      <c r="L117">
        <v>40</v>
      </c>
      <c r="M117" t="s">
        <v>5749</v>
      </c>
      <c r="N117" t="s">
        <v>5750</v>
      </c>
      <c r="O117" t="s">
        <v>5751</v>
      </c>
      <c r="P117" t="s">
        <v>5768</v>
      </c>
      <c r="Q117" t="s">
        <v>5789</v>
      </c>
      <c r="R117">
        <v>76261</v>
      </c>
      <c r="S117" t="s">
        <v>5770</v>
      </c>
      <c r="T117" t="s">
        <v>5771</v>
      </c>
      <c r="U117">
        <v>48.87</v>
      </c>
      <c r="V117" t="s">
        <v>5755</v>
      </c>
      <c r="W117" t="s">
        <v>5756</v>
      </c>
      <c r="X117">
        <v>1</v>
      </c>
    </row>
    <row r="118" spans="1:24" x14ac:dyDescent="0.25">
      <c r="A118">
        <v>274134</v>
      </c>
      <c r="B118" t="s">
        <v>2789</v>
      </c>
      <c r="C118" t="s">
        <v>441</v>
      </c>
      <c r="D118" t="s">
        <v>5811</v>
      </c>
      <c r="E118" t="s">
        <v>5831</v>
      </c>
      <c r="F118">
        <v>27</v>
      </c>
      <c r="G118" t="s">
        <v>5837</v>
      </c>
      <c r="H118" t="s">
        <v>5747</v>
      </c>
      <c r="I118" t="s">
        <v>5748</v>
      </c>
      <c r="J118">
        <v>1140</v>
      </c>
      <c r="K118">
        <v>12</v>
      </c>
      <c r="L118">
        <v>39</v>
      </c>
      <c r="M118" t="s">
        <v>5749</v>
      </c>
      <c r="N118" t="s">
        <v>5750</v>
      </c>
      <c r="O118" t="s">
        <v>5751</v>
      </c>
      <c r="P118" t="s">
        <v>5768</v>
      </c>
      <c r="Q118" t="s">
        <v>5814</v>
      </c>
      <c r="R118">
        <v>42350</v>
      </c>
      <c r="S118" t="s">
        <v>5809</v>
      </c>
      <c r="T118" t="s">
        <v>5810</v>
      </c>
      <c r="U118">
        <v>31.04</v>
      </c>
      <c r="V118" t="s">
        <v>5755</v>
      </c>
      <c r="W118" t="s">
        <v>5756</v>
      </c>
      <c r="X118">
        <v>1</v>
      </c>
    </row>
    <row r="119" spans="1:24" x14ac:dyDescent="0.25">
      <c r="A119">
        <v>243824</v>
      </c>
      <c r="B119" t="s">
        <v>2757</v>
      </c>
      <c r="C119" t="s">
        <v>441</v>
      </c>
      <c r="D119" t="s">
        <v>5757</v>
      </c>
      <c r="E119" t="s">
        <v>5804</v>
      </c>
      <c r="F119">
        <v>10</v>
      </c>
      <c r="G119" t="s">
        <v>5767</v>
      </c>
      <c r="H119" t="s">
        <v>5747</v>
      </c>
      <c r="I119" t="s">
        <v>5748</v>
      </c>
      <c r="J119">
        <v>750</v>
      </c>
      <c r="K119">
        <v>6</v>
      </c>
      <c r="L119">
        <v>43</v>
      </c>
      <c r="M119" t="s">
        <v>5759</v>
      </c>
      <c r="N119" t="s">
        <v>5760</v>
      </c>
      <c r="O119" t="s">
        <v>5761</v>
      </c>
      <c r="P119" t="s">
        <v>5762</v>
      </c>
      <c r="Q119" t="s">
        <v>5805</v>
      </c>
      <c r="R119">
        <v>42341</v>
      </c>
      <c r="S119" t="s">
        <v>5772</v>
      </c>
      <c r="T119" t="s">
        <v>5773</v>
      </c>
      <c r="U119">
        <v>129.99</v>
      </c>
      <c r="V119" t="s">
        <v>5755</v>
      </c>
      <c r="W119" t="s">
        <v>5765</v>
      </c>
      <c r="X119">
        <v>1</v>
      </c>
    </row>
    <row r="120" spans="1:24" x14ac:dyDescent="0.25">
      <c r="A120">
        <v>33928</v>
      </c>
      <c r="B120" t="s">
        <v>5</v>
      </c>
      <c r="C120" t="s">
        <v>441</v>
      </c>
      <c r="D120" t="s">
        <v>5757</v>
      </c>
      <c r="E120" t="s">
        <v>5766</v>
      </c>
      <c r="F120">
        <v>10</v>
      </c>
      <c r="G120" t="s">
        <v>5767</v>
      </c>
      <c r="H120" t="s">
        <v>5747</v>
      </c>
      <c r="I120" t="s">
        <v>5748</v>
      </c>
      <c r="J120">
        <v>1750</v>
      </c>
      <c r="K120">
        <v>6</v>
      </c>
      <c r="L120">
        <v>40</v>
      </c>
      <c r="M120" t="s">
        <v>5749</v>
      </c>
      <c r="N120" t="s">
        <v>5750</v>
      </c>
      <c r="O120" t="s">
        <v>5751</v>
      </c>
      <c r="P120" t="s">
        <v>5752</v>
      </c>
      <c r="Q120" t="s">
        <v>5789</v>
      </c>
      <c r="R120">
        <v>42036</v>
      </c>
      <c r="S120" t="s">
        <v>5754</v>
      </c>
      <c r="T120" t="s">
        <v>5754</v>
      </c>
      <c r="U120">
        <v>59.99</v>
      </c>
      <c r="V120" t="s">
        <v>5755</v>
      </c>
      <c r="W120" t="s">
        <v>5756</v>
      </c>
      <c r="X120">
        <v>1</v>
      </c>
    </row>
    <row r="121" spans="1:24" x14ac:dyDescent="0.25">
      <c r="A121">
        <v>42</v>
      </c>
      <c r="B121" t="s">
        <v>511</v>
      </c>
      <c r="C121" t="s">
        <v>441</v>
      </c>
      <c r="D121" t="s">
        <v>5757</v>
      </c>
      <c r="E121" t="s">
        <v>5766</v>
      </c>
      <c r="F121">
        <v>10</v>
      </c>
      <c r="G121" t="s">
        <v>5767</v>
      </c>
      <c r="H121" t="s">
        <v>5747</v>
      </c>
      <c r="I121" t="s">
        <v>5748</v>
      </c>
      <c r="J121">
        <v>750</v>
      </c>
      <c r="K121">
        <v>12</v>
      </c>
      <c r="L121">
        <v>40</v>
      </c>
      <c r="M121" t="s">
        <v>5749</v>
      </c>
      <c r="N121" t="s">
        <v>5750</v>
      </c>
      <c r="O121" t="s">
        <v>5751</v>
      </c>
      <c r="P121" t="s">
        <v>5752</v>
      </c>
      <c r="Q121" t="s">
        <v>5789</v>
      </c>
      <c r="R121">
        <v>78426</v>
      </c>
      <c r="S121" t="s">
        <v>5785</v>
      </c>
      <c r="T121" t="s">
        <v>5786</v>
      </c>
      <c r="U121">
        <v>23.99</v>
      </c>
      <c r="V121" t="s">
        <v>5755</v>
      </c>
      <c r="W121" t="s">
        <v>5756</v>
      </c>
      <c r="X121">
        <v>1</v>
      </c>
    </row>
    <row r="122" spans="1:24" x14ac:dyDescent="0.25">
      <c r="A122">
        <v>21097</v>
      </c>
      <c r="B122" t="s">
        <v>1666</v>
      </c>
      <c r="C122" t="s">
        <v>441</v>
      </c>
      <c r="D122" t="s">
        <v>5757</v>
      </c>
      <c r="E122" t="s">
        <v>5804</v>
      </c>
      <c r="F122">
        <v>10</v>
      </c>
      <c r="G122" t="s">
        <v>5767</v>
      </c>
      <c r="H122" t="s">
        <v>5747</v>
      </c>
      <c r="I122" t="s">
        <v>5748</v>
      </c>
      <c r="J122">
        <v>750</v>
      </c>
      <c r="K122">
        <v>12</v>
      </c>
      <c r="L122">
        <v>40</v>
      </c>
      <c r="M122" t="s">
        <v>5759</v>
      </c>
      <c r="N122" t="s">
        <v>5760</v>
      </c>
      <c r="O122" t="s">
        <v>5761</v>
      </c>
      <c r="P122" t="s">
        <v>5762</v>
      </c>
      <c r="Q122" t="s">
        <v>5805</v>
      </c>
      <c r="R122">
        <v>42286</v>
      </c>
      <c r="S122" t="s">
        <v>5764</v>
      </c>
      <c r="T122" t="s">
        <v>5754</v>
      </c>
      <c r="U122">
        <v>69.989999999999995</v>
      </c>
      <c r="V122" t="s">
        <v>5755</v>
      </c>
      <c r="W122" t="s">
        <v>5765</v>
      </c>
      <c r="X122">
        <v>1</v>
      </c>
    </row>
    <row r="123" spans="1:24" x14ac:dyDescent="0.25">
      <c r="A123">
        <v>14910</v>
      </c>
      <c r="B123" t="s">
        <v>1150</v>
      </c>
      <c r="C123" t="s">
        <v>441</v>
      </c>
      <c r="D123" t="s">
        <v>5757</v>
      </c>
      <c r="E123" t="s">
        <v>5840</v>
      </c>
      <c r="F123">
        <v>10</v>
      </c>
      <c r="G123" t="s">
        <v>5767</v>
      </c>
      <c r="H123" t="s">
        <v>5747</v>
      </c>
      <c r="I123" t="s">
        <v>5748</v>
      </c>
      <c r="J123">
        <v>750</v>
      </c>
      <c r="K123">
        <v>12</v>
      </c>
      <c r="L123">
        <v>40</v>
      </c>
      <c r="M123" t="s">
        <v>5759</v>
      </c>
      <c r="N123" t="s">
        <v>5813</v>
      </c>
      <c r="O123" t="s">
        <v>5790</v>
      </c>
      <c r="P123" t="s">
        <v>5752</v>
      </c>
      <c r="Q123" t="s">
        <v>5841</v>
      </c>
      <c r="R123">
        <v>98946</v>
      </c>
      <c r="S123" t="s">
        <v>5845</v>
      </c>
      <c r="T123" t="s">
        <v>5845</v>
      </c>
      <c r="U123">
        <v>34.49</v>
      </c>
      <c r="V123" t="s">
        <v>5755</v>
      </c>
      <c r="W123" t="s">
        <v>5765</v>
      </c>
      <c r="X123">
        <v>1</v>
      </c>
    </row>
    <row r="124" spans="1:24" x14ac:dyDescent="0.25">
      <c r="A124">
        <v>53082</v>
      </c>
      <c r="B124" t="s">
        <v>15</v>
      </c>
      <c r="C124" t="s">
        <v>441</v>
      </c>
      <c r="D124" t="s">
        <v>5798</v>
      </c>
      <c r="E124" t="s">
        <v>5799</v>
      </c>
      <c r="F124">
        <v>10</v>
      </c>
      <c r="G124" t="s">
        <v>5767</v>
      </c>
      <c r="H124" t="s">
        <v>5747</v>
      </c>
      <c r="I124" t="s">
        <v>5748</v>
      </c>
      <c r="J124">
        <v>1750</v>
      </c>
      <c r="K124">
        <v>6</v>
      </c>
      <c r="L124">
        <v>40</v>
      </c>
      <c r="M124" t="s">
        <v>5749</v>
      </c>
      <c r="N124" t="s">
        <v>5750</v>
      </c>
      <c r="O124" t="s">
        <v>5751</v>
      </c>
      <c r="P124" t="s">
        <v>5752</v>
      </c>
      <c r="Q124" t="s">
        <v>5838</v>
      </c>
      <c r="R124">
        <v>42000</v>
      </c>
      <c r="S124" t="s">
        <v>5785</v>
      </c>
      <c r="T124" t="s">
        <v>5786</v>
      </c>
      <c r="U124">
        <v>48.87</v>
      </c>
      <c r="V124" t="s">
        <v>5755</v>
      </c>
      <c r="W124" t="s">
        <v>5756</v>
      </c>
      <c r="X124">
        <v>1</v>
      </c>
    </row>
    <row r="125" spans="1:24" x14ac:dyDescent="0.25">
      <c r="A125">
        <v>231571</v>
      </c>
      <c r="B125" t="s">
        <v>17</v>
      </c>
      <c r="C125" t="s">
        <v>441</v>
      </c>
      <c r="D125" t="s">
        <v>5757</v>
      </c>
      <c r="E125" t="s">
        <v>5766</v>
      </c>
      <c r="F125">
        <v>10</v>
      </c>
      <c r="G125" t="s">
        <v>5767</v>
      </c>
      <c r="H125" t="s">
        <v>5747</v>
      </c>
      <c r="I125" t="s">
        <v>5748</v>
      </c>
      <c r="J125">
        <v>1750</v>
      </c>
      <c r="K125">
        <v>6</v>
      </c>
      <c r="L125">
        <v>40</v>
      </c>
      <c r="M125" t="s">
        <v>5749</v>
      </c>
      <c r="N125" t="s">
        <v>5750</v>
      </c>
      <c r="O125" t="s">
        <v>5751</v>
      </c>
      <c r="P125" t="s">
        <v>5752</v>
      </c>
      <c r="Q125" t="s">
        <v>5789</v>
      </c>
      <c r="R125">
        <v>76261</v>
      </c>
      <c r="S125" t="s">
        <v>5770</v>
      </c>
      <c r="T125" t="s">
        <v>5771</v>
      </c>
      <c r="U125">
        <v>49.99</v>
      </c>
      <c r="V125" t="s">
        <v>5755</v>
      </c>
      <c r="W125" t="s">
        <v>5756</v>
      </c>
      <c r="X125">
        <v>1</v>
      </c>
    </row>
    <row r="126" spans="1:24" x14ac:dyDescent="0.25">
      <c r="A126">
        <v>293068</v>
      </c>
      <c r="B126" t="s">
        <v>2806</v>
      </c>
      <c r="C126" t="s">
        <v>441</v>
      </c>
      <c r="D126" t="s">
        <v>5811</v>
      </c>
      <c r="E126" t="s">
        <v>5858</v>
      </c>
      <c r="F126">
        <v>20</v>
      </c>
      <c r="G126" t="s">
        <v>5746</v>
      </c>
      <c r="H126" t="s">
        <v>5747</v>
      </c>
      <c r="I126" t="s">
        <v>5748</v>
      </c>
      <c r="J126">
        <v>375</v>
      </c>
      <c r="K126">
        <v>24</v>
      </c>
      <c r="L126">
        <v>35</v>
      </c>
      <c r="M126" t="s">
        <v>5759</v>
      </c>
      <c r="N126" t="s">
        <v>5859</v>
      </c>
      <c r="O126" t="s">
        <v>5751</v>
      </c>
      <c r="P126" t="s">
        <v>5752</v>
      </c>
      <c r="Q126" t="s">
        <v>5814</v>
      </c>
      <c r="R126">
        <v>76261</v>
      </c>
      <c r="S126" t="s">
        <v>5770</v>
      </c>
      <c r="T126" t="s">
        <v>5771</v>
      </c>
      <c r="U126">
        <v>12.99</v>
      </c>
      <c r="V126" t="s">
        <v>5755</v>
      </c>
      <c r="W126" t="s">
        <v>5756</v>
      </c>
      <c r="X126">
        <v>1</v>
      </c>
    </row>
    <row r="127" spans="1:24" x14ac:dyDescent="0.25">
      <c r="A127">
        <v>117</v>
      </c>
      <c r="B127" t="s">
        <v>27</v>
      </c>
      <c r="C127" t="s">
        <v>441</v>
      </c>
      <c r="D127" t="s">
        <v>5744</v>
      </c>
      <c r="E127" t="s">
        <v>5745</v>
      </c>
      <c r="F127">
        <v>20</v>
      </c>
      <c r="G127" t="s">
        <v>5746</v>
      </c>
      <c r="H127" t="s">
        <v>5747</v>
      </c>
      <c r="I127" t="s">
        <v>5748</v>
      </c>
      <c r="J127">
        <v>750</v>
      </c>
      <c r="K127">
        <v>12</v>
      </c>
      <c r="L127">
        <v>40</v>
      </c>
      <c r="M127" t="s">
        <v>5759</v>
      </c>
      <c r="N127" t="s">
        <v>5860</v>
      </c>
      <c r="O127" t="s">
        <v>5751</v>
      </c>
      <c r="P127" t="s">
        <v>5752</v>
      </c>
      <c r="Q127" t="s">
        <v>5753</v>
      </c>
      <c r="R127">
        <v>42047</v>
      </c>
      <c r="S127" t="s">
        <v>5788</v>
      </c>
      <c r="T127" t="s">
        <v>5788</v>
      </c>
      <c r="U127">
        <v>24.99</v>
      </c>
      <c r="V127" t="s">
        <v>5755</v>
      </c>
      <c r="W127" t="s">
        <v>5756</v>
      </c>
      <c r="X127">
        <v>1</v>
      </c>
    </row>
    <row r="128" spans="1:24" x14ac:dyDescent="0.25">
      <c r="A128">
        <v>45898</v>
      </c>
      <c r="B128" t="s">
        <v>30</v>
      </c>
      <c r="C128" t="s">
        <v>441</v>
      </c>
      <c r="D128" t="s">
        <v>5744</v>
      </c>
      <c r="E128" t="s">
        <v>5745</v>
      </c>
      <c r="F128">
        <v>10</v>
      </c>
      <c r="G128" t="s">
        <v>5767</v>
      </c>
      <c r="H128" t="s">
        <v>5747</v>
      </c>
      <c r="I128" t="s">
        <v>5748</v>
      </c>
      <c r="J128">
        <v>1750</v>
      </c>
      <c r="K128">
        <v>6</v>
      </c>
      <c r="L128">
        <v>40</v>
      </c>
      <c r="M128" t="s">
        <v>5759</v>
      </c>
      <c r="N128" t="s">
        <v>5860</v>
      </c>
      <c r="O128" t="s">
        <v>5751</v>
      </c>
      <c r="P128" t="s">
        <v>5752</v>
      </c>
      <c r="Q128" t="s">
        <v>5753</v>
      </c>
      <c r="R128">
        <v>42047</v>
      </c>
      <c r="S128" t="s">
        <v>5788</v>
      </c>
      <c r="T128" t="s">
        <v>5788</v>
      </c>
      <c r="U128">
        <v>52.99</v>
      </c>
      <c r="V128" t="s">
        <v>5755</v>
      </c>
      <c r="W128" t="s">
        <v>5756</v>
      </c>
      <c r="X128">
        <v>1</v>
      </c>
    </row>
    <row r="129" spans="1:24" x14ac:dyDescent="0.25">
      <c r="A129">
        <v>248237</v>
      </c>
      <c r="B129" t="s">
        <v>5861</v>
      </c>
      <c r="C129" t="s">
        <v>441</v>
      </c>
      <c r="D129" t="s">
        <v>5757</v>
      </c>
      <c r="E129" t="s">
        <v>5800</v>
      </c>
      <c r="F129">
        <v>11</v>
      </c>
      <c r="G129" t="s">
        <v>5862</v>
      </c>
      <c r="H129" t="s">
        <v>5748</v>
      </c>
      <c r="I129" t="s">
        <v>5792</v>
      </c>
      <c r="J129">
        <v>750</v>
      </c>
      <c r="K129">
        <v>6</v>
      </c>
      <c r="L129">
        <v>40</v>
      </c>
      <c r="M129" t="s">
        <v>5759</v>
      </c>
      <c r="N129" t="s">
        <v>5859</v>
      </c>
      <c r="O129" t="s">
        <v>5863</v>
      </c>
      <c r="P129" t="s">
        <v>5762</v>
      </c>
      <c r="Q129" t="s">
        <v>5864</v>
      </c>
      <c r="R129">
        <v>63856</v>
      </c>
      <c r="S129" t="s">
        <v>5865</v>
      </c>
      <c r="T129" t="s">
        <v>5794</v>
      </c>
      <c r="U129">
        <v>39.99</v>
      </c>
      <c r="V129" t="s">
        <v>5755</v>
      </c>
      <c r="W129" t="s">
        <v>5765</v>
      </c>
      <c r="X129">
        <v>1</v>
      </c>
    </row>
    <row r="130" spans="1:24" x14ac:dyDescent="0.25">
      <c r="A130">
        <v>318196</v>
      </c>
      <c r="B130" t="s">
        <v>49</v>
      </c>
      <c r="C130" t="s">
        <v>441</v>
      </c>
      <c r="D130" t="s">
        <v>5827</v>
      </c>
      <c r="E130" t="s">
        <v>5866</v>
      </c>
      <c r="F130">
        <v>20</v>
      </c>
      <c r="G130" t="s">
        <v>5746</v>
      </c>
      <c r="H130" t="s">
        <v>5747</v>
      </c>
      <c r="I130" t="s">
        <v>5748</v>
      </c>
      <c r="J130">
        <v>750</v>
      </c>
      <c r="K130">
        <v>12</v>
      </c>
      <c r="L130">
        <v>27</v>
      </c>
      <c r="M130" t="s">
        <v>5749</v>
      </c>
      <c r="N130" t="s">
        <v>5750</v>
      </c>
      <c r="O130" t="s">
        <v>5751</v>
      </c>
      <c r="P130" t="s">
        <v>5768</v>
      </c>
      <c r="Q130" t="s">
        <v>5830</v>
      </c>
      <c r="R130">
        <v>43500</v>
      </c>
      <c r="S130" t="s">
        <v>5773</v>
      </c>
      <c r="T130" t="s">
        <v>5773</v>
      </c>
      <c r="U130">
        <v>23.99</v>
      </c>
      <c r="V130" t="s">
        <v>5755</v>
      </c>
      <c r="W130" t="s">
        <v>5756</v>
      </c>
      <c r="X130">
        <v>1</v>
      </c>
    </row>
    <row r="131" spans="1:24" x14ac:dyDescent="0.25">
      <c r="A131">
        <v>328625</v>
      </c>
      <c r="B131" t="s">
        <v>409</v>
      </c>
      <c r="C131" t="s">
        <v>441</v>
      </c>
      <c r="D131" t="s">
        <v>5757</v>
      </c>
      <c r="E131" t="s">
        <v>5766</v>
      </c>
      <c r="F131">
        <v>10</v>
      </c>
      <c r="G131" t="s">
        <v>5767</v>
      </c>
      <c r="H131" t="s">
        <v>5748</v>
      </c>
      <c r="I131" t="s">
        <v>5748</v>
      </c>
      <c r="J131">
        <v>750</v>
      </c>
      <c r="K131">
        <v>12</v>
      </c>
      <c r="L131">
        <v>40</v>
      </c>
      <c r="M131" t="s">
        <v>5749</v>
      </c>
      <c r="N131" t="s">
        <v>5750</v>
      </c>
      <c r="O131" t="s">
        <v>5751</v>
      </c>
      <c r="P131" t="s">
        <v>5762</v>
      </c>
      <c r="Q131" t="s">
        <v>5789</v>
      </c>
      <c r="R131">
        <v>43500</v>
      </c>
      <c r="S131" t="s">
        <v>5773</v>
      </c>
      <c r="T131" t="s">
        <v>5773</v>
      </c>
      <c r="U131">
        <v>29.99</v>
      </c>
      <c r="V131" t="s">
        <v>5755</v>
      </c>
      <c r="W131" t="s">
        <v>5756</v>
      </c>
      <c r="X131">
        <v>1</v>
      </c>
    </row>
    <row r="132" spans="1:24" x14ac:dyDescent="0.25">
      <c r="A132">
        <v>34637</v>
      </c>
      <c r="B132" t="s">
        <v>518</v>
      </c>
      <c r="C132" t="s">
        <v>441</v>
      </c>
      <c r="D132" t="s">
        <v>5757</v>
      </c>
      <c r="E132" t="s">
        <v>5766</v>
      </c>
      <c r="F132">
        <v>10</v>
      </c>
      <c r="G132" t="s">
        <v>5767</v>
      </c>
      <c r="H132" t="s">
        <v>5747</v>
      </c>
      <c r="I132" t="s">
        <v>5748</v>
      </c>
      <c r="J132">
        <v>1750</v>
      </c>
      <c r="K132">
        <v>6</v>
      </c>
      <c r="L132">
        <v>40</v>
      </c>
      <c r="M132" t="s">
        <v>5749</v>
      </c>
      <c r="N132" t="s">
        <v>5750</v>
      </c>
      <c r="O132" t="s">
        <v>5751</v>
      </c>
      <c r="P132" t="s">
        <v>5752</v>
      </c>
      <c r="Q132" t="s">
        <v>5789</v>
      </c>
      <c r="R132">
        <v>78426</v>
      </c>
      <c r="S132" t="s">
        <v>5785</v>
      </c>
      <c r="T132" t="s">
        <v>5786</v>
      </c>
      <c r="U132">
        <v>51.49</v>
      </c>
      <c r="V132" t="s">
        <v>5755</v>
      </c>
      <c r="W132" t="s">
        <v>5756</v>
      </c>
      <c r="X132">
        <v>1</v>
      </c>
    </row>
    <row r="133" spans="1:24" x14ac:dyDescent="0.25">
      <c r="A133">
        <v>21378</v>
      </c>
      <c r="B133" t="s">
        <v>1303</v>
      </c>
      <c r="C133" t="s">
        <v>441</v>
      </c>
      <c r="D133" t="s">
        <v>5757</v>
      </c>
      <c r="E133" t="s">
        <v>5867</v>
      </c>
      <c r="F133">
        <v>10</v>
      </c>
      <c r="G133" t="s">
        <v>5767</v>
      </c>
      <c r="H133" t="s">
        <v>5747</v>
      </c>
      <c r="I133" t="s">
        <v>5748</v>
      </c>
      <c r="J133">
        <v>750</v>
      </c>
      <c r="K133">
        <v>12</v>
      </c>
      <c r="L133">
        <v>40</v>
      </c>
      <c r="M133" t="s">
        <v>5759</v>
      </c>
      <c r="N133" t="s">
        <v>5859</v>
      </c>
      <c r="O133" t="s">
        <v>5790</v>
      </c>
      <c r="P133" t="s">
        <v>5752</v>
      </c>
      <c r="Q133" t="s">
        <v>5802</v>
      </c>
      <c r="R133">
        <v>61241</v>
      </c>
      <c r="S133" t="s">
        <v>5785</v>
      </c>
      <c r="T133" t="s">
        <v>5786</v>
      </c>
      <c r="U133">
        <v>28.49</v>
      </c>
      <c r="V133" t="s">
        <v>5755</v>
      </c>
      <c r="W133" t="s">
        <v>5765</v>
      </c>
      <c r="X133">
        <v>1</v>
      </c>
    </row>
    <row r="134" spans="1:24" x14ac:dyDescent="0.25">
      <c r="A134">
        <v>249680</v>
      </c>
      <c r="B134" t="s">
        <v>2759</v>
      </c>
      <c r="C134" t="s">
        <v>441</v>
      </c>
      <c r="D134" t="s">
        <v>5757</v>
      </c>
      <c r="E134" t="s">
        <v>5804</v>
      </c>
      <c r="F134">
        <v>20</v>
      </c>
      <c r="G134" t="s">
        <v>5746</v>
      </c>
      <c r="H134" t="s">
        <v>5747</v>
      </c>
      <c r="I134" t="s">
        <v>5748</v>
      </c>
      <c r="J134">
        <v>750</v>
      </c>
      <c r="K134">
        <v>6</v>
      </c>
      <c r="L134">
        <v>45.8</v>
      </c>
      <c r="M134" t="s">
        <v>5759</v>
      </c>
      <c r="N134" t="s">
        <v>5760</v>
      </c>
      <c r="O134" t="s">
        <v>5761</v>
      </c>
      <c r="P134" t="s">
        <v>5762</v>
      </c>
      <c r="Q134" t="s">
        <v>5805</v>
      </c>
      <c r="R134">
        <v>42341</v>
      </c>
      <c r="S134" t="s">
        <v>5772</v>
      </c>
      <c r="T134" t="s">
        <v>5773</v>
      </c>
      <c r="U134">
        <v>99.99</v>
      </c>
      <c r="V134" t="s">
        <v>5755</v>
      </c>
      <c r="W134" t="s">
        <v>5765</v>
      </c>
      <c r="X134">
        <v>1</v>
      </c>
    </row>
    <row r="135" spans="1:24" x14ac:dyDescent="0.25">
      <c r="A135">
        <v>348896</v>
      </c>
      <c r="B135" t="s">
        <v>53</v>
      </c>
      <c r="C135" t="s">
        <v>441</v>
      </c>
      <c r="D135" t="s">
        <v>5744</v>
      </c>
      <c r="E135" t="s">
        <v>5775</v>
      </c>
      <c r="F135">
        <v>10</v>
      </c>
      <c r="G135" t="s">
        <v>5767</v>
      </c>
      <c r="H135" t="s">
        <v>5748</v>
      </c>
      <c r="I135" t="s">
        <v>5748</v>
      </c>
      <c r="J135">
        <v>750</v>
      </c>
      <c r="K135">
        <v>12</v>
      </c>
      <c r="L135">
        <v>40</v>
      </c>
      <c r="M135" t="s">
        <v>5749</v>
      </c>
      <c r="N135" t="s">
        <v>5750</v>
      </c>
      <c r="O135" t="s">
        <v>5751</v>
      </c>
      <c r="P135" t="s">
        <v>5752</v>
      </c>
      <c r="Q135" t="s">
        <v>5777</v>
      </c>
      <c r="R135">
        <v>43500</v>
      </c>
      <c r="S135" t="s">
        <v>5773</v>
      </c>
      <c r="T135" t="s">
        <v>5773</v>
      </c>
      <c r="U135">
        <v>23.99</v>
      </c>
      <c r="V135" t="s">
        <v>5755</v>
      </c>
      <c r="W135" t="s">
        <v>5756</v>
      </c>
      <c r="X135">
        <v>1</v>
      </c>
    </row>
    <row r="136" spans="1:24" x14ac:dyDescent="0.25">
      <c r="A136">
        <v>326223</v>
      </c>
      <c r="B136" t="s">
        <v>2841</v>
      </c>
      <c r="C136" t="s">
        <v>441</v>
      </c>
      <c r="D136" t="s">
        <v>5744</v>
      </c>
      <c r="E136" t="s">
        <v>5745</v>
      </c>
      <c r="F136">
        <v>22</v>
      </c>
      <c r="G136" t="s">
        <v>5816</v>
      </c>
      <c r="H136" t="s">
        <v>5747</v>
      </c>
      <c r="I136" t="s">
        <v>5748</v>
      </c>
      <c r="J136">
        <v>750</v>
      </c>
      <c r="K136">
        <v>12</v>
      </c>
      <c r="L136">
        <v>63</v>
      </c>
      <c r="M136" t="s">
        <v>5759</v>
      </c>
      <c r="N136" t="s">
        <v>5776</v>
      </c>
      <c r="O136" t="s">
        <v>5790</v>
      </c>
      <c r="P136" t="s">
        <v>5762</v>
      </c>
      <c r="Q136" t="s">
        <v>5753</v>
      </c>
      <c r="R136">
        <v>81638</v>
      </c>
      <c r="S136" t="s">
        <v>5820</v>
      </c>
      <c r="T136" t="s">
        <v>5820</v>
      </c>
      <c r="U136">
        <v>38.99</v>
      </c>
      <c r="V136" t="s">
        <v>5755</v>
      </c>
      <c r="W136" t="s">
        <v>5756</v>
      </c>
      <c r="X136">
        <v>1</v>
      </c>
    </row>
    <row r="137" spans="1:24" x14ac:dyDescent="0.25">
      <c r="A137">
        <v>222885</v>
      </c>
      <c r="B137" t="s">
        <v>46</v>
      </c>
      <c r="C137" t="s">
        <v>441</v>
      </c>
      <c r="D137" t="s">
        <v>5757</v>
      </c>
      <c r="E137" t="s">
        <v>5766</v>
      </c>
      <c r="F137">
        <v>10</v>
      </c>
      <c r="G137" t="s">
        <v>5767</v>
      </c>
      <c r="H137" t="s">
        <v>5868</v>
      </c>
      <c r="I137" t="s">
        <v>5748</v>
      </c>
      <c r="J137">
        <v>750</v>
      </c>
      <c r="K137">
        <v>12</v>
      </c>
      <c r="L137">
        <v>40</v>
      </c>
      <c r="M137" t="s">
        <v>5749</v>
      </c>
      <c r="N137" t="s">
        <v>5750</v>
      </c>
      <c r="O137" t="s">
        <v>5751</v>
      </c>
      <c r="P137" t="s">
        <v>5752</v>
      </c>
      <c r="Q137" t="s">
        <v>5789</v>
      </c>
      <c r="R137">
        <v>55013</v>
      </c>
      <c r="S137" t="s">
        <v>5773</v>
      </c>
      <c r="T137" t="s">
        <v>5773</v>
      </c>
      <c r="U137">
        <v>28.16</v>
      </c>
      <c r="V137" t="s">
        <v>5755</v>
      </c>
      <c r="W137" t="s">
        <v>5869</v>
      </c>
      <c r="X137">
        <v>1</v>
      </c>
    </row>
    <row r="138" spans="1:24" x14ac:dyDescent="0.25">
      <c r="A138">
        <v>252312</v>
      </c>
      <c r="B138" t="s">
        <v>2763</v>
      </c>
      <c r="C138" t="s">
        <v>441</v>
      </c>
      <c r="D138" t="s">
        <v>5757</v>
      </c>
      <c r="E138" t="s">
        <v>5804</v>
      </c>
      <c r="F138">
        <v>22</v>
      </c>
      <c r="G138" t="s">
        <v>5816</v>
      </c>
      <c r="H138" t="s">
        <v>5747</v>
      </c>
      <c r="I138" t="s">
        <v>5748</v>
      </c>
      <c r="J138">
        <v>375</v>
      </c>
      <c r="K138">
        <v>24</v>
      </c>
      <c r="L138">
        <v>40</v>
      </c>
      <c r="M138" t="s">
        <v>5759</v>
      </c>
      <c r="N138" t="s">
        <v>5760</v>
      </c>
      <c r="O138" t="s">
        <v>5761</v>
      </c>
      <c r="P138" t="s">
        <v>5762</v>
      </c>
      <c r="Q138" t="s">
        <v>5769</v>
      </c>
      <c r="R138">
        <v>42869</v>
      </c>
      <c r="S138" t="s">
        <v>5793</v>
      </c>
      <c r="T138" t="s">
        <v>5794</v>
      </c>
      <c r="U138">
        <v>38.99</v>
      </c>
      <c r="V138" t="s">
        <v>5755</v>
      </c>
      <c r="W138" t="s">
        <v>5765</v>
      </c>
      <c r="X138">
        <v>1</v>
      </c>
    </row>
    <row r="139" spans="1:24" x14ac:dyDescent="0.25">
      <c r="A139">
        <v>321208</v>
      </c>
      <c r="B139" t="s">
        <v>50</v>
      </c>
      <c r="C139" t="s">
        <v>441</v>
      </c>
      <c r="D139" t="s">
        <v>5757</v>
      </c>
      <c r="E139" t="s">
        <v>5766</v>
      </c>
      <c r="F139">
        <v>22</v>
      </c>
      <c r="G139" t="s">
        <v>5816</v>
      </c>
      <c r="H139" t="s">
        <v>5747</v>
      </c>
      <c r="I139" t="s">
        <v>5748</v>
      </c>
      <c r="J139">
        <v>750</v>
      </c>
      <c r="K139">
        <v>12</v>
      </c>
      <c r="L139">
        <v>40</v>
      </c>
      <c r="M139" t="s">
        <v>5749</v>
      </c>
      <c r="N139" t="s">
        <v>5750</v>
      </c>
      <c r="O139" t="s">
        <v>5751</v>
      </c>
      <c r="P139" t="s">
        <v>5762</v>
      </c>
      <c r="Q139" t="s">
        <v>5789</v>
      </c>
      <c r="R139">
        <v>43500</v>
      </c>
      <c r="S139" t="s">
        <v>5773</v>
      </c>
      <c r="T139" t="s">
        <v>5773</v>
      </c>
      <c r="U139">
        <v>59.99</v>
      </c>
      <c r="V139" t="s">
        <v>5755</v>
      </c>
      <c r="W139" t="s">
        <v>5756</v>
      </c>
      <c r="X139">
        <v>1</v>
      </c>
    </row>
    <row r="140" spans="1:24" x14ac:dyDescent="0.25">
      <c r="A140">
        <v>214809</v>
      </c>
      <c r="B140" t="s">
        <v>44</v>
      </c>
      <c r="C140" t="s">
        <v>441</v>
      </c>
      <c r="D140" t="s">
        <v>5811</v>
      </c>
      <c r="E140" t="s">
        <v>5818</v>
      </c>
      <c r="F140">
        <v>22</v>
      </c>
      <c r="G140" t="s">
        <v>5816</v>
      </c>
      <c r="H140" t="s">
        <v>5747</v>
      </c>
      <c r="I140" t="s">
        <v>5748</v>
      </c>
      <c r="J140">
        <v>60</v>
      </c>
      <c r="K140">
        <v>40</v>
      </c>
      <c r="L140">
        <v>44</v>
      </c>
      <c r="M140" t="s">
        <v>5759</v>
      </c>
      <c r="N140" t="s">
        <v>5806</v>
      </c>
      <c r="O140" t="s">
        <v>5761</v>
      </c>
      <c r="P140" t="s">
        <v>5762</v>
      </c>
      <c r="Q140" t="s">
        <v>5814</v>
      </c>
      <c r="R140">
        <v>81881</v>
      </c>
      <c r="S140" t="s">
        <v>5870</v>
      </c>
      <c r="T140" t="s">
        <v>5794</v>
      </c>
      <c r="U140">
        <v>5.36</v>
      </c>
      <c r="V140" t="s">
        <v>5755</v>
      </c>
      <c r="W140" t="s">
        <v>5765</v>
      </c>
      <c r="X140">
        <v>3</v>
      </c>
    </row>
    <row r="141" spans="1:24" x14ac:dyDescent="0.25">
      <c r="A141">
        <v>1206</v>
      </c>
      <c r="B141" t="s">
        <v>14</v>
      </c>
      <c r="C141" t="s">
        <v>441</v>
      </c>
      <c r="D141" t="s">
        <v>5744</v>
      </c>
      <c r="E141" t="s">
        <v>5787</v>
      </c>
      <c r="F141">
        <v>10</v>
      </c>
      <c r="G141" t="s">
        <v>5767</v>
      </c>
      <c r="H141" t="s">
        <v>5747</v>
      </c>
      <c r="I141" t="s">
        <v>5748</v>
      </c>
      <c r="J141">
        <v>750</v>
      </c>
      <c r="K141">
        <v>12</v>
      </c>
      <c r="L141">
        <v>40</v>
      </c>
      <c r="M141" t="s">
        <v>5759</v>
      </c>
      <c r="N141" t="s">
        <v>5860</v>
      </c>
      <c r="O141" t="s">
        <v>5751</v>
      </c>
      <c r="P141" t="s">
        <v>5752</v>
      </c>
      <c r="Q141" t="s">
        <v>5808</v>
      </c>
      <c r="R141">
        <v>42047</v>
      </c>
      <c r="S141" t="s">
        <v>5788</v>
      </c>
      <c r="T141" t="s">
        <v>5788</v>
      </c>
      <c r="U141">
        <v>24.99</v>
      </c>
      <c r="V141" t="s">
        <v>5755</v>
      </c>
      <c r="W141" t="s">
        <v>5756</v>
      </c>
      <c r="X141">
        <v>1</v>
      </c>
    </row>
    <row r="142" spans="1:24" x14ac:dyDescent="0.25">
      <c r="A142">
        <v>469833</v>
      </c>
      <c r="B142" t="s">
        <v>2941</v>
      </c>
      <c r="C142" t="s">
        <v>443</v>
      </c>
      <c r="D142" t="s">
        <v>5871</v>
      </c>
      <c r="E142" t="s">
        <v>5872</v>
      </c>
      <c r="F142">
        <v>27</v>
      </c>
      <c r="G142" t="s">
        <v>5837</v>
      </c>
      <c r="H142" t="s">
        <v>5747</v>
      </c>
      <c r="I142" t="s">
        <v>5748</v>
      </c>
      <c r="J142">
        <v>330</v>
      </c>
      <c r="K142">
        <v>24</v>
      </c>
      <c r="L142">
        <v>8.5</v>
      </c>
      <c r="M142" t="s">
        <v>5759</v>
      </c>
      <c r="N142" t="s">
        <v>5873</v>
      </c>
      <c r="O142" t="s">
        <v>5874</v>
      </c>
      <c r="P142" t="s">
        <v>5875</v>
      </c>
      <c r="Q142" t="s">
        <v>5876</v>
      </c>
      <c r="R142">
        <v>79213</v>
      </c>
      <c r="S142" t="s">
        <v>5877</v>
      </c>
      <c r="T142" t="s">
        <v>5877</v>
      </c>
      <c r="U142">
        <v>4.6900000000000004</v>
      </c>
      <c r="V142" t="s">
        <v>5755</v>
      </c>
      <c r="W142" t="s">
        <v>5869</v>
      </c>
      <c r="X142">
        <v>1</v>
      </c>
    </row>
    <row r="143" spans="1:24" x14ac:dyDescent="0.25">
      <c r="A143">
        <v>469833</v>
      </c>
      <c r="B143" t="s">
        <v>2941</v>
      </c>
      <c r="C143" t="s">
        <v>443</v>
      </c>
      <c r="D143" t="s">
        <v>5871</v>
      </c>
      <c r="E143" t="s">
        <v>5872</v>
      </c>
      <c r="F143">
        <v>27</v>
      </c>
      <c r="G143" t="s">
        <v>5837</v>
      </c>
      <c r="H143" t="s">
        <v>5747</v>
      </c>
      <c r="I143" t="s">
        <v>5748</v>
      </c>
      <c r="J143">
        <v>330</v>
      </c>
      <c r="K143">
        <v>24</v>
      </c>
      <c r="L143">
        <v>8.5</v>
      </c>
      <c r="M143" t="s">
        <v>5759</v>
      </c>
      <c r="N143" t="s">
        <v>5873</v>
      </c>
      <c r="O143" t="s">
        <v>5874</v>
      </c>
      <c r="P143" t="s">
        <v>5875</v>
      </c>
      <c r="Q143" t="s">
        <v>5876</v>
      </c>
      <c r="R143">
        <v>79213</v>
      </c>
      <c r="S143" t="s">
        <v>5877</v>
      </c>
      <c r="T143" t="s">
        <v>5877</v>
      </c>
      <c r="U143">
        <v>4.6900000000000004</v>
      </c>
      <c r="V143" t="s">
        <v>5755</v>
      </c>
      <c r="W143" t="s">
        <v>5869</v>
      </c>
      <c r="X143">
        <v>1</v>
      </c>
    </row>
    <row r="144" spans="1:24" x14ac:dyDescent="0.25">
      <c r="A144">
        <v>257105</v>
      </c>
      <c r="B144" t="s">
        <v>2767</v>
      </c>
      <c r="C144" t="s">
        <v>441</v>
      </c>
      <c r="D144" t="s">
        <v>5811</v>
      </c>
      <c r="E144" t="s">
        <v>5831</v>
      </c>
      <c r="F144">
        <v>20</v>
      </c>
      <c r="G144" t="s">
        <v>5746</v>
      </c>
      <c r="H144" t="s">
        <v>5747</v>
      </c>
      <c r="I144" t="s">
        <v>5748</v>
      </c>
      <c r="J144">
        <v>750</v>
      </c>
      <c r="K144">
        <v>12</v>
      </c>
      <c r="L144">
        <v>38</v>
      </c>
      <c r="M144" t="s">
        <v>5749</v>
      </c>
      <c r="N144" t="s">
        <v>5750</v>
      </c>
      <c r="O144" t="s">
        <v>5751</v>
      </c>
      <c r="P144" t="s">
        <v>5768</v>
      </c>
      <c r="Q144" t="s">
        <v>5814</v>
      </c>
      <c r="R144">
        <v>76261</v>
      </c>
      <c r="S144" t="s">
        <v>5770</v>
      </c>
      <c r="T144" t="s">
        <v>5771</v>
      </c>
      <c r="U144">
        <v>22.95</v>
      </c>
      <c r="V144" t="s">
        <v>5755</v>
      </c>
      <c r="W144" t="s">
        <v>5756</v>
      </c>
      <c r="X144">
        <v>1</v>
      </c>
    </row>
    <row r="145" spans="1:24" x14ac:dyDescent="0.25">
      <c r="A145">
        <v>316844</v>
      </c>
      <c r="B145" t="s">
        <v>966</v>
      </c>
      <c r="C145" t="s">
        <v>441</v>
      </c>
      <c r="D145" t="s">
        <v>5827</v>
      </c>
      <c r="E145" t="s">
        <v>5828</v>
      </c>
      <c r="F145">
        <v>10</v>
      </c>
      <c r="G145" t="s">
        <v>5767</v>
      </c>
      <c r="H145" t="s">
        <v>5747</v>
      </c>
      <c r="I145" t="s">
        <v>5748</v>
      </c>
      <c r="J145">
        <v>750</v>
      </c>
      <c r="K145">
        <v>12</v>
      </c>
      <c r="L145">
        <v>40</v>
      </c>
      <c r="M145" t="s">
        <v>5759</v>
      </c>
      <c r="N145" t="s">
        <v>5760</v>
      </c>
      <c r="O145" t="s">
        <v>5751</v>
      </c>
      <c r="P145" t="s">
        <v>5752</v>
      </c>
      <c r="Q145" t="s">
        <v>5830</v>
      </c>
      <c r="R145">
        <v>42047</v>
      </c>
      <c r="S145" t="s">
        <v>5788</v>
      </c>
      <c r="T145" t="s">
        <v>5788</v>
      </c>
      <c r="U145">
        <v>26.99</v>
      </c>
      <c r="V145" t="s">
        <v>5755</v>
      </c>
      <c r="W145" t="s">
        <v>5756</v>
      </c>
      <c r="X145">
        <v>1</v>
      </c>
    </row>
    <row r="146" spans="1:24" x14ac:dyDescent="0.25">
      <c r="A146">
        <v>253302</v>
      </c>
      <c r="B146" t="s">
        <v>2764</v>
      </c>
      <c r="C146" t="s">
        <v>441</v>
      </c>
      <c r="D146" t="s">
        <v>5798</v>
      </c>
      <c r="E146" t="s">
        <v>5799</v>
      </c>
      <c r="F146">
        <v>20</v>
      </c>
      <c r="G146" t="s">
        <v>5746</v>
      </c>
      <c r="H146" t="s">
        <v>5747</v>
      </c>
      <c r="I146" t="s">
        <v>5748</v>
      </c>
      <c r="J146">
        <v>750</v>
      </c>
      <c r="K146">
        <v>12</v>
      </c>
      <c r="L146">
        <v>40</v>
      </c>
      <c r="M146" t="s">
        <v>5759</v>
      </c>
      <c r="N146" t="s">
        <v>5832</v>
      </c>
      <c r="O146" t="s">
        <v>5761</v>
      </c>
      <c r="P146" t="s">
        <v>5752</v>
      </c>
      <c r="Q146" t="s">
        <v>5838</v>
      </c>
      <c r="R146">
        <v>84242</v>
      </c>
      <c r="S146" t="s">
        <v>5849</v>
      </c>
      <c r="T146" t="s">
        <v>5794</v>
      </c>
      <c r="U146">
        <v>26.99</v>
      </c>
      <c r="V146" t="s">
        <v>5755</v>
      </c>
      <c r="W146" t="s">
        <v>5765</v>
      </c>
      <c r="X146">
        <v>1</v>
      </c>
    </row>
    <row r="147" spans="1:24" x14ac:dyDescent="0.25">
      <c r="A147">
        <v>323055</v>
      </c>
      <c r="B147" t="s">
        <v>2836</v>
      </c>
      <c r="C147" t="s">
        <v>441</v>
      </c>
      <c r="D147" t="s">
        <v>5811</v>
      </c>
      <c r="E147" t="s">
        <v>5858</v>
      </c>
      <c r="F147">
        <v>22</v>
      </c>
      <c r="G147" t="s">
        <v>5816</v>
      </c>
      <c r="H147" t="s">
        <v>5747</v>
      </c>
      <c r="I147" t="s">
        <v>5748</v>
      </c>
      <c r="J147">
        <v>750</v>
      </c>
      <c r="K147">
        <v>12</v>
      </c>
      <c r="L147">
        <v>20</v>
      </c>
      <c r="M147" t="s">
        <v>5759</v>
      </c>
      <c r="N147" t="s">
        <v>5806</v>
      </c>
      <c r="O147" t="s">
        <v>5790</v>
      </c>
      <c r="P147" t="s">
        <v>5752</v>
      </c>
      <c r="Q147" t="s">
        <v>5814</v>
      </c>
      <c r="R147">
        <v>44014</v>
      </c>
      <c r="S147" t="s">
        <v>5878</v>
      </c>
      <c r="T147" t="s">
        <v>5878</v>
      </c>
      <c r="U147">
        <v>22.75</v>
      </c>
      <c r="V147" t="s">
        <v>5755</v>
      </c>
      <c r="W147" t="s">
        <v>5756</v>
      </c>
      <c r="X147">
        <v>1</v>
      </c>
    </row>
    <row r="148" spans="1:24" x14ac:dyDescent="0.25">
      <c r="A148">
        <v>282277</v>
      </c>
      <c r="B148" t="s">
        <v>51</v>
      </c>
      <c r="C148" t="s">
        <v>441</v>
      </c>
      <c r="D148" t="s">
        <v>5811</v>
      </c>
      <c r="E148" t="s">
        <v>5818</v>
      </c>
      <c r="F148">
        <v>22</v>
      </c>
      <c r="G148" t="s">
        <v>5816</v>
      </c>
      <c r="H148" t="s">
        <v>5747</v>
      </c>
      <c r="I148" t="s">
        <v>5748</v>
      </c>
      <c r="J148">
        <v>750</v>
      </c>
      <c r="K148">
        <v>12</v>
      </c>
      <c r="L148">
        <v>25</v>
      </c>
      <c r="M148" t="s">
        <v>5759</v>
      </c>
      <c r="N148" t="s">
        <v>5760</v>
      </c>
      <c r="O148" t="s">
        <v>5761</v>
      </c>
      <c r="P148" t="s">
        <v>5762</v>
      </c>
      <c r="Q148" t="s">
        <v>5814</v>
      </c>
      <c r="R148">
        <v>42341</v>
      </c>
      <c r="S148" t="s">
        <v>5772</v>
      </c>
      <c r="T148" t="s">
        <v>5773</v>
      </c>
      <c r="U148">
        <v>26.99</v>
      </c>
      <c r="V148" t="s">
        <v>5755</v>
      </c>
      <c r="W148" t="s">
        <v>5765</v>
      </c>
      <c r="X148">
        <v>1</v>
      </c>
    </row>
    <row r="149" spans="1:24" x14ac:dyDescent="0.25">
      <c r="A149">
        <v>322537</v>
      </c>
      <c r="B149" t="s">
        <v>2822</v>
      </c>
      <c r="C149" t="s">
        <v>441</v>
      </c>
      <c r="D149" t="s">
        <v>5798</v>
      </c>
      <c r="E149" t="s">
        <v>5799</v>
      </c>
      <c r="F149">
        <v>20</v>
      </c>
      <c r="G149" t="s">
        <v>5746</v>
      </c>
      <c r="H149" t="s">
        <v>5747</v>
      </c>
      <c r="I149" t="s">
        <v>5748</v>
      </c>
      <c r="J149">
        <v>1750</v>
      </c>
      <c r="K149">
        <v>6</v>
      </c>
      <c r="L149">
        <v>40</v>
      </c>
      <c r="M149" t="s">
        <v>5759</v>
      </c>
      <c r="N149" t="s">
        <v>5879</v>
      </c>
      <c r="O149" t="s">
        <v>5790</v>
      </c>
      <c r="P149" t="s">
        <v>5752</v>
      </c>
      <c r="Q149" t="s">
        <v>5838</v>
      </c>
      <c r="R149">
        <v>42498</v>
      </c>
      <c r="S149" t="s">
        <v>5880</v>
      </c>
      <c r="T149" t="s">
        <v>5784</v>
      </c>
      <c r="U149">
        <v>49.46</v>
      </c>
      <c r="V149" t="s">
        <v>5755</v>
      </c>
      <c r="W149" t="s">
        <v>5765</v>
      </c>
      <c r="X149">
        <v>1</v>
      </c>
    </row>
    <row r="150" spans="1:24" x14ac:dyDescent="0.25">
      <c r="A150">
        <v>257238</v>
      </c>
      <c r="B150" t="s">
        <v>2769</v>
      </c>
      <c r="C150" t="s">
        <v>441</v>
      </c>
      <c r="D150" t="s">
        <v>5798</v>
      </c>
      <c r="E150" t="s">
        <v>5881</v>
      </c>
      <c r="F150">
        <v>20</v>
      </c>
      <c r="G150" t="s">
        <v>5746</v>
      </c>
      <c r="H150" t="s">
        <v>5747</v>
      </c>
      <c r="I150" t="s">
        <v>5748</v>
      </c>
      <c r="J150">
        <v>750</v>
      </c>
      <c r="K150">
        <v>12</v>
      </c>
      <c r="L150">
        <v>40</v>
      </c>
      <c r="M150" t="s">
        <v>5759</v>
      </c>
      <c r="N150" t="s">
        <v>5882</v>
      </c>
      <c r="O150" t="s">
        <v>5761</v>
      </c>
      <c r="P150" t="s">
        <v>5752</v>
      </c>
      <c r="Q150" t="s">
        <v>5883</v>
      </c>
      <c r="R150">
        <v>43112</v>
      </c>
      <c r="S150" t="s">
        <v>5884</v>
      </c>
      <c r="T150" t="s">
        <v>5754</v>
      </c>
      <c r="U150">
        <v>27.99</v>
      </c>
      <c r="V150" t="s">
        <v>5755</v>
      </c>
      <c r="W150" t="s">
        <v>5765</v>
      </c>
      <c r="X150">
        <v>1</v>
      </c>
    </row>
    <row r="151" spans="1:24" x14ac:dyDescent="0.25">
      <c r="A151">
        <v>335901</v>
      </c>
      <c r="B151" t="s">
        <v>2847</v>
      </c>
      <c r="C151" t="s">
        <v>441</v>
      </c>
      <c r="D151" t="s">
        <v>5757</v>
      </c>
      <c r="E151" t="s">
        <v>5804</v>
      </c>
      <c r="F151">
        <v>10</v>
      </c>
      <c r="G151" t="s">
        <v>5767</v>
      </c>
      <c r="H151" t="s">
        <v>5791</v>
      </c>
      <c r="I151" t="s">
        <v>5792</v>
      </c>
      <c r="J151">
        <v>750</v>
      </c>
      <c r="K151">
        <v>6</v>
      </c>
      <c r="L151">
        <v>43</v>
      </c>
      <c r="M151" t="s">
        <v>5759</v>
      </c>
      <c r="N151" t="s">
        <v>5760</v>
      </c>
      <c r="O151" t="s">
        <v>5761</v>
      </c>
      <c r="P151" t="s">
        <v>5762</v>
      </c>
      <c r="Q151" t="s">
        <v>5805</v>
      </c>
      <c r="R151">
        <v>42286</v>
      </c>
      <c r="S151" t="s">
        <v>5764</v>
      </c>
      <c r="T151" t="s">
        <v>5754</v>
      </c>
      <c r="U151">
        <v>184.99</v>
      </c>
      <c r="V151" t="s">
        <v>5755</v>
      </c>
      <c r="W151" t="s">
        <v>5765</v>
      </c>
      <c r="X151">
        <v>1</v>
      </c>
    </row>
    <row r="152" spans="1:24" x14ac:dyDescent="0.25">
      <c r="A152">
        <v>144600</v>
      </c>
      <c r="B152" t="s">
        <v>28</v>
      </c>
      <c r="C152" t="s">
        <v>441</v>
      </c>
      <c r="D152" t="s">
        <v>5798</v>
      </c>
      <c r="E152" t="s">
        <v>5799</v>
      </c>
      <c r="F152">
        <v>20</v>
      </c>
      <c r="G152" t="s">
        <v>5746</v>
      </c>
      <c r="H152" t="s">
        <v>5747</v>
      </c>
      <c r="I152" t="s">
        <v>5748</v>
      </c>
      <c r="J152">
        <v>50</v>
      </c>
      <c r="K152">
        <v>120</v>
      </c>
      <c r="L152">
        <v>40</v>
      </c>
      <c r="M152" t="s">
        <v>5759</v>
      </c>
      <c r="N152" t="s">
        <v>5885</v>
      </c>
      <c r="O152" t="s">
        <v>5790</v>
      </c>
      <c r="P152" t="s">
        <v>5762</v>
      </c>
      <c r="Q152" t="s">
        <v>5769</v>
      </c>
      <c r="R152">
        <v>63255</v>
      </c>
      <c r="S152" t="s">
        <v>5773</v>
      </c>
      <c r="T152" t="s">
        <v>5773</v>
      </c>
      <c r="U152">
        <v>3.59</v>
      </c>
      <c r="V152" t="s">
        <v>5755</v>
      </c>
      <c r="W152" t="s">
        <v>5765</v>
      </c>
      <c r="X152">
        <v>1</v>
      </c>
    </row>
    <row r="153" spans="1:24" x14ac:dyDescent="0.25">
      <c r="A153">
        <v>238097</v>
      </c>
      <c r="B153" t="s">
        <v>2753</v>
      </c>
      <c r="C153" t="s">
        <v>441</v>
      </c>
      <c r="D153" t="s">
        <v>5757</v>
      </c>
      <c r="E153" t="s">
        <v>5804</v>
      </c>
      <c r="F153">
        <v>10</v>
      </c>
      <c r="G153" t="s">
        <v>5767</v>
      </c>
      <c r="H153" t="s">
        <v>5747</v>
      </c>
      <c r="I153" t="s">
        <v>5748</v>
      </c>
      <c r="J153">
        <v>750</v>
      </c>
      <c r="K153">
        <v>6</v>
      </c>
      <c r="L153">
        <v>43</v>
      </c>
      <c r="M153" t="s">
        <v>5759</v>
      </c>
      <c r="N153" t="s">
        <v>5760</v>
      </c>
      <c r="O153" t="s">
        <v>5761</v>
      </c>
      <c r="P153" t="s">
        <v>5762</v>
      </c>
      <c r="Q153" t="s">
        <v>5805</v>
      </c>
      <c r="R153">
        <v>42341</v>
      </c>
      <c r="S153" t="s">
        <v>5772</v>
      </c>
      <c r="T153" t="s">
        <v>5773</v>
      </c>
      <c r="U153">
        <v>99.99</v>
      </c>
      <c r="V153" t="s">
        <v>5755</v>
      </c>
      <c r="W153" t="s">
        <v>5765</v>
      </c>
      <c r="X153">
        <v>1</v>
      </c>
    </row>
    <row r="154" spans="1:24" x14ac:dyDescent="0.25">
      <c r="A154">
        <v>326009</v>
      </c>
      <c r="B154" t="s">
        <v>2840</v>
      </c>
      <c r="C154" t="s">
        <v>441</v>
      </c>
      <c r="D154" t="s">
        <v>5757</v>
      </c>
      <c r="E154" t="s">
        <v>5867</v>
      </c>
      <c r="F154">
        <v>10</v>
      </c>
      <c r="G154" t="s">
        <v>5767</v>
      </c>
      <c r="H154" t="s">
        <v>5747</v>
      </c>
      <c r="I154" t="s">
        <v>5748</v>
      </c>
      <c r="J154">
        <v>750</v>
      </c>
      <c r="K154">
        <v>6</v>
      </c>
      <c r="L154">
        <v>50</v>
      </c>
      <c r="M154" t="s">
        <v>5759</v>
      </c>
      <c r="N154" t="s">
        <v>5859</v>
      </c>
      <c r="O154" t="s">
        <v>5790</v>
      </c>
      <c r="P154" t="s">
        <v>5762</v>
      </c>
      <c r="Q154" t="s">
        <v>5802</v>
      </c>
      <c r="R154">
        <v>61241</v>
      </c>
      <c r="S154" t="s">
        <v>5785</v>
      </c>
      <c r="T154" t="s">
        <v>5786</v>
      </c>
      <c r="U154">
        <v>47.99</v>
      </c>
      <c r="V154" t="s">
        <v>5755</v>
      </c>
      <c r="W154" t="s">
        <v>5765</v>
      </c>
      <c r="X154">
        <v>1</v>
      </c>
    </row>
    <row r="155" spans="1:24" x14ac:dyDescent="0.25">
      <c r="A155">
        <v>265199</v>
      </c>
      <c r="B155" t="s">
        <v>872</v>
      </c>
      <c r="C155" t="s">
        <v>441</v>
      </c>
      <c r="D155" t="s">
        <v>5798</v>
      </c>
      <c r="E155" t="s">
        <v>5799</v>
      </c>
      <c r="F155">
        <v>10</v>
      </c>
      <c r="G155" t="s">
        <v>5767</v>
      </c>
      <c r="H155" t="s">
        <v>5747</v>
      </c>
      <c r="I155" t="s">
        <v>5748</v>
      </c>
      <c r="J155">
        <v>375</v>
      </c>
      <c r="K155">
        <v>24</v>
      </c>
      <c r="L155">
        <v>40</v>
      </c>
      <c r="M155" t="s">
        <v>5759</v>
      </c>
      <c r="N155" t="s">
        <v>5882</v>
      </c>
      <c r="O155" t="s">
        <v>5761</v>
      </c>
      <c r="P155" t="s">
        <v>5752</v>
      </c>
      <c r="Q155" t="s">
        <v>5769</v>
      </c>
      <c r="R155">
        <v>43112</v>
      </c>
      <c r="S155" t="s">
        <v>5884</v>
      </c>
      <c r="T155" t="s">
        <v>5754</v>
      </c>
      <c r="U155">
        <v>15.49</v>
      </c>
      <c r="V155" t="s">
        <v>5755</v>
      </c>
      <c r="W155" t="s">
        <v>5765</v>
      </c>
      <c r="X155">
        <v>1</v>
      </c>
    </row>
    <row r="156" spans="1:24" x14ac:dyDescent="0.25">
      <c r="A156">
        <v>223495</v>
      </c>
      <c r="B156" t="s">
        <v>2743</v>
      </c>
      <c r="C156" t="s">
        <v>441</v>
      </c>
      <c r="D156" t="s">
        <v>5811</v>
      </c>
      <c r="E156" t="s">
        <v>5831</v>
      </c>
      <c r="F156">
        <v>10</v>
      </c>
      <c r="G156" t="s">
        <v>5767</v>
      </c>
      <c r="H156" t="s">
        <v>5747</v>
      </c>
      <c r="I156" t="s">
        <v>5748</v>
      </c>
      <c r="J156">
        <v>1140</v>
      </c>
      <c r="K156">
        <v>12</v>
      </c>
      <c r="L156">
        <v>38</v>
      </c>
      <c r="M156" t="s">
        <v>5749</v>
      </c>
      <c r="N156" t="s">
        <v>5750</v>
      </c>
      <c r="O156" t="s">
        <v>5751</v>
      </c>
      <c r="P156" t="s">
        <v>5768</v>
      </c>
      <c r="Q156" t="s">
        <v>5814</v>
      </c>
      <c r="R156">
        <v>76261</v>
      </c>
      <c r="S156" t="s">
        <v>5770</v>
      </c>
      <c r="T156" t="s">
        <v>5771</v>
      </c>
      <c r="U156">
        <v>30.95</v>
      </c>
      <c r="V156" t="s">
        <v>5755</v>
      </c>
      <c r="W156" t="s">
        <v>5756</v>
      </c>
      <c r="X156">
        <v>1</v>
      </c>
    </row>
    <row r="157" spans="1:24" x14ac:dyDescent="0.25">
      <c r="A157">
        <v>135210</v>
      </c>
      <c r="B157" t="s">
        <v>2676</v>
      </c>
      <c r="C157" t="s">
        <v>441</v>
      </c>
      <c r="D157" t="s">
        <v>5757</v>
      </c>
      <c r="E157" t="s">
        <v>5804</v>
      </c>
      <c r="F157">
        <v>10</v>
      </c>
      <c r="G157" t="s">
        <v>5767</v>
      </c>
      <c r="H157" t="s">
        <v>5747</v>
      </c>
      <c r="I157" t="s">
        <v>5748</v>
      </c>
      <c r="J157">
        <v>750</v>
      </c>
      <c r="K157">
        <v>12</v>
      </c>
      <c r="L157">
        <v>43</v>
      </c>
      <c r="M157" t="s">
        <v>5759</v>
      </c>
      <c r="N157" t="s">
        <v>5760</v>
      </c>
      <c r="O157" t="s">
        <v>5761</v>
      </c>
      <c r="P157" t="s">
        <v>5762</v>
      </c>
      <c r="Q157" t="s">
        <v>5805</v>
      </c>
      <c r="R157">
        <v>42921</v>
      </c>
      <c r="S157" t="s">
        <v>5785</v>
      </c>
      <c r="T157" t="s">
        <v>5786</v>
      </c>
      <c r="U157">
        <v>70.989999999999995</v>
      </c>
      <c r="V157" t="s">
        <v>5755</v>
      </c>
      <c r="W157" t="s">
        <v>5765</v>
      </c>
      <c r="X157">
        <v>1</v>
      </c>
    </row>
    <row r="158" spans="1:24" x14ac:dyDescent="0.25">
      <c r="A158">
        <v>108704</v>
      </c>
      <c r="B158" t="s">
        <v>2649</v>
      </c>
      <c r="C158" t="s">
        <v>441</v>
      </c>
      <c r="D158" t="s">
        <v>5811</v>
      </c>
      <c r="E158" t="s">
        <v>5819</v>
      </c>
      <c r="F158">
        <v>22</v>
      </c>
      <c r="G158" t="s">
        <v>5816</v>
      </c>
      <c r="H158" t="s">
        <v>5747</v>
      </c>
      <c r="I158" t="s">
        <v>5748</v>
      </c>
      <c r="J158">
        <v>750</v>
      </c>
      <c r="K158">
        <v>6</v>
      </c>
      <c r="L158">
        <v>40</v>
      </c>
      <c r="M158" t="s">
        <v>5759</v>
      </c>
      <c r="N158" t="s">
        <v>5781</v>
      </c>
      <c r="O158" t="s">
        <v>5761</v>
      </c>
      <c r="P158" t="s">
        <v>5762</v>
      </c>
      <c r="Q158" t="s">
        <v>5814</v>
      </c>
      <c r="R158">
        <v>83919</v>
      </c>
      <c r="S158" t="s">
        <v>5820</v>
      </c>
      <c r="T158" t="s">
        <v>5820</v>
      </c>
      <c r="U158">
        <v>149.99</v>
      </c>
      <c r="V158" t="s">
        <v>5755</v>
      </c>
      <c r="W158" t="s">
        <v>5765</v>
      </c>
      <c r="X158">
        <v>1</v>
      </c>
    </row>
    <row r="159" spans="1:24" x14ac:dyDescent="0.25">
      <c r="A159">
        <v>183582</v>
      </c>
      <c r="B159" t="s">
        <v>34</v>
      </c>
      <c r="C159" t="s">
        <v>441</v>
      </c>
      <c r="D159" t="s">
        <v>5744</v>
      </c>
      <c r="E159" t="s">
        <v>5775</v>
      </c>
      <c r="F159">
        <v>10</v>
      </c>
      <c r="G159" t="s">
        <v>5767</v>
      </c>
      <c r="H159" t="s">
        <v>5747</v>
      </c>
      <c r="I159" t="s">
        <v>5748</v>
      </c>
      <c r="J159">
        <v>1750</v>
      </c>
      <c r="K159">
        <v>6</v>
      </c>
      <c r="L159">
        <v>40</v>
      </c>
      <c r="M159" t="s">
        <v>5749</v>
      </c>
      <c r="N159" t="s">
        <v>5750</v>
      </c>
      <c r="O159" t="s">
        <v>5751</v>
      </c>
      <c r="P159" t="s">
        <v>5752</v>
      </c>
      <c r="Q159" t="s">
        <v>5777</v>
      </c>
      <c r="R159">
        <v>43500</v>
      </c>
      <c r="S159" t="s">
        <v>5773</v>
      </c>
      <c r="T159" t="s">
        <v>5773</v>
      </c>
      <c r="U159">
        <v>50.49</v>
      </c>
      <c r="V159" t="s">
        <v>5755</v>
      </c>
      <c r="W159" t="s">
        <v>5756</v>
      </c>
      <c r="X159">
        <v>1</v>
      </c>
    </row>
    <row r="160" spans="1:24" x14ac:dyDescent="0.25">
      <c r="A160">
        <v>110221</v>
      </c>
      <c r="B160" t="s">
        <v>795</v>
      </c>
      <c r="C160" t="s">
        <v>441</v>
      </c>
      <c r="D160" t="s">
        <v>5780</v>
      </c>
      <c r="E160" t="s">
        <v>5780</v>
      </c>
      <c r="F160">
        <v>20</v>
      </c>
      <c r="G160" t="s">
        <v>5746</v>
      </c>
      <c r="H160" t="s">
        <v>5747</v>
      </c>
      <c r="I160" t="s">
        <v>5748</v>
      </c>
      <c r="J160">
        <v>375</v>
      </c>
      <c r="K160">
        <v>24</v>
      </c>
      <c r="L160">
        <v>40</v>
      </c>
      <c r="M160" t="s">
        <v>5759</v>
      </c>
      <c r="N160" t="s">
        <v>5781</v>
      </c>
      <c r="O160" t="s">
        <v>5761</v>
      </c>
      <c r="P160" t="s">
        <v>5752</v>
      </c>
      <c r="Q160" t="s">
        <v>5769</v>
      </c>
      <c r="R160">
        <v>42412</v>
      </c>
      <c r="S160" t="s">
        <v>5783</v>
      </c>
      <c r="T160" t="s">
        <v>5784</v>
      </c>
      <c r="U160">
        <v>14.99</v>
      </c>
      <c r="V160" t="s">
        <v>5755</v>
      </c>
      <c r="W160" t="s">
        <v>5765</v>
      </c>
      <c r="X160">
        <v>1</v>
      </c>
    </row>
    <row r="161" spans="1:24" x14ac:dyDescent="0.25">
      <c r="A161">
        <v>111021</v>
      </c>
      <c r="B161" t="s">
        <v>37</v>
      </c>
      <c r="C161" t="s">
        <v>441</v>
      </c>
      <c r="D161" t="s">
        <v>5827</v>
      </c>
      <c r="E161" t="s">
        <v>5828</v>
      </c>
      <c r="F161">
        <v>20</v>
      </c>
      <c r="G161" t="s">
        <v>5746</v>
      </c>
      <c r="H161" t="s">
        <v>5747</v>
      </c>
      <c r="I161" t="s">
        <v>5748</v>
      </c>
      <c r="J161">
        <v>1750</v>
      </c>
      <c r="K161">
        <v>6</v>
      </c>
      <c r="L161">
        <v>40</v>
      </c>
      <c r="M161" t="s">
        <v>5749</v>
      </c>
      <c r="N161" t="s">
        <v>5750</v>
      </c>
      <c r="O161" t="s">
        <v>5751</v>
      </c>
      <c r="P161" t="s">
        <v>5768</v>
      </c>
      <c r="Q161" t="s">
        <v>5830</v>
      </c>
      <c r="R161">
        <v>43500</v>
      </c>
      <c r="S161" t="s">
        <v>5773</v>
      </c>
      <c r="T161" t="s">
        <v>5773</v>
      </c>
      <c r="U161">
        <v>49.99</v>
      </c>
      <c r="V161" t="s">
        <v>5755</v>
      </c>
      <c r="W161" t="s">
        <v>5756</v>
      </c>
      <c r="X161">
        <v>1</v>
      </c>
    </row>
    <row r="162" spans="1:24" x14ac:dyDescent="0.25">
      <c r="A162">
        <v>441592</v>
      </c>
      <c r="B162" t="s">
        <v>2920</v>
      </c>
      <c r="C162" t="s">
        <v>442</v>
      </c>
      <c r="D162" t="s">
        <v>5886</v>
      </c>
      <c r="E162" t="s">
        <v>5887</v>
      </c>
      <c r="F162">
        <v>22</v>
      </c>
      <c r="G162" t="s">
        <v>5816</v>
      </c>
      <c r="H162" t="s">
        <v>5747</v>
      </c>
      <c r="I162" t="s">
        <v>5748</v>
      </c>
      <c r="J162">
        <v>750</v>
      </c>
      <c r="K162">
        <v>12</v>
      </c>
      <c r="L162">
        <v>14</v>
      </c>
      <c r="M162" t="s">
        <v>5759</v>
      </c>
      <c r="N162" t="s">
        <v>5888</v>
      </c>
      <c r="O162" t="s">
        <v>5761</v>
      </c>
      <c r="P162" t="s">
        <v>5889</v>
      </c>
      <c r="Q162" t="s">
        <v>5890</v>
      </c>
      <c r="R162">
        <v>72270</v>
      </c>
      <c r="S162" t="s">
        <v>5891</v>
      </c>
      <c r="T162" t="s">
        <v>5892</v>
      </c>
      <c r="U162">
        <v>24.55</v>
      </c>
      <c r="V162" t="s">
        <v>5755</v>
      </c>
      <c r="W162" t="s">
        <v>5765</v>
      </c>
      <c r="X162">
        <v>1</v>
      </c>
    </row>
    <row r="163" spans="1:24" x14ac:dyDescent="0.25">
      <c r="A163">
        <v>119743</v>
      </c>
      <c r="B163" t="s">
        <v>609</v>
      </c>
      <c r="C163" t="s">
        <v>441</v>
      </c>
      <c r="D163" t="s">
        <v>5757</v>
      </c>
      <c r="E163" t="s">
        <v>5800</v>
      </c>
      <c r="F163">
        <v>10</v>
      </c>
      <c r="G163" t="s">
        <v>5767</v>
      </c>
      <c r="H163" t="s">
        <v>5747</v>
      </c>
      <c r="I163" t="s">
        <v>5748</v>
      </c>
      <c r="J163">
        <v>375</v>
      </c>
      <c r="K163">
        <v>24</v>
      </c>
      <c r="L163">
        <v>40</v>
      </c>
      <c r="M163" t="s">
        <v>5759</v>
      </c>
      <c r="N163" t="s">
        <v>5801</v>
      </c>
      <c r="O163" t="s">
        <v>5790</v>
      </c>
      <c r="P163" t="s">
        <v>5762</v>
      </c>
      <c r="Q163" t="s">
        <v>5769</v>
      </c>
      <c r="R163">
        <v>63260</v>
      </c>
      <c r="S163" t="s">
        <v>5803</v>
      </c>
      <c r="T163" t="s">
        <v>5794</v>
      </c>
      <c r="U163">
        <v>18.989999999999998</v>
      </c>
      <c r="V163" t="s">
        <v>5755</v>
      </c>
      <c r="W163" t="s">
        <v>5765</v>
      </c>
      <c r="X163">
        <v>1</v>
      </c>
    </row>
    <row r="164" spans="1:24" x14ac:dyDescent="0.25">
      <c r="A164">
        <v>131870</v>
      </c>
      <c r="B164" t="s">
        <v>2675</v>
      </c>
      <c r="C164" t="s">
        <v>441</v>
      </c>
      <c r="D164" t="s">
        <v>5757</v>
      </c>
      <c r="E164" t="s">
        <v>5893</v>
      </c>
      <c r="F164">
        <v>20</v>
      </c>
      <c r="G164" t="s">
        <v>5746</v>
      </c>
      <c r="H164" t="s">
        <v>5747</v>
      </c>
      <c r="I164" t="s">
        <v>5748</v>
      </c>
      <c r="J164">
        <v>750</v>
      </c>
      <c r="K164">
        <v>6</v>
      </c>
      <c r="L164">
        <v>40</v>
      </c>
      <c r="M164" t="s">
        <v>5759</v>
      </c>
      <c r="N164" t="s">
        <v>5813</v>
      </c>
      <c r="O164" t="s">
        <v>5790</v>
      </c>
      <c r="P164" t="s">
        <v>5762</v>
      </c>
      <c r="Q164" t="s">
        <v>5841</v>
      </c>
      <c r="R164">
        <v>98946</v>
      </c>
      <c r="S164" t="s">
        <v>5845</v>
      </c>
      <c r="T164" t="s">
        <v>5845</v>
      </c>
      <c r="U164">
        <v>50.99</v>
      </c>
      <c r="V164" t="s">
        <v>5755</v>
      </c>
      <c r="W164" t="s">
        <v>5765</v>
      </c>
      <c r="X164">
        <v>1</v>
      </c>
    </row>
    <row r="165" spans="1:24" x14ac:dyDescent="0.25">
      <c r="A165">
        <v>133439</v>
      </c>
      <c r="B165" t="s">
        <v>39</v>
      </c>
      <c r="C165" t="s">
        <v>441</v>
      </c>
      <c r="D165" t="s">
        <v>5744</v>
      </c>
      <c r="E165" t="s">
        <v>5745</v>
      </c>
      <c r="F165">
        <v>20</v>
      </c>
      <c r="G165" t="s">
        <v>5746</v>
      </c>
      <c r="H165" t="s">
        <v>5747</v>
      </c>
      <c r="I165" t="s">
        <v>5748</v>
      </c>
      <c r="J165">
        <v>1750</v>
      </c>
      <c r="K165">
        <v>6</v>
      </c>
      <c r="L165">
        <v>40</v>
      </c>
      <c r="M165" t="s">
        <v>5749</v>
      </c>
      <c r="N165" t="s">
        <v>5750</v>
      </c>
      <c r="O165" t="s">
        <v>5751</v>
      </c>
      <c r="P165" t="s">
        <v>5752</v>
      </c>
      <c r="Q165" t="s">
        <v>5753</v>
      </c>
      <c r="R165">
        <v>43500</v>
      </c>
      <c r="S165" t="s">
        <v>5773</v>
      </c>
      <c r="T165" t="s">
        <v>5773</v>
      </c>
      <c r="U165">
        <v>50.99</v>
      </c>
      <c r="V165" t="s">
        <v>5755</v>
      </c>
      <c r="W165" t="s">
        <v>5756</v>
      </c>
      <c r="X165">
        <v>1</v>
      </c>
    </row>
    <row r="166" spans="1:24" x14ac:dyDescent="0.25">
      <c r="A166">
        <v>179283</v>
      </c>
      <c r="B166" t="s">
        <v>27</v>
      </c>
      <c r="C166" t="s">
        <v>441</v>
      </c>
      <c r="D166" t="s">
        <v>5744</v>
      </c>
      <c r="E166" t="s">
        <v>5745</v>
      </c>
      <c r="F166">
        <v>22</v>
      </c>
      <c r="G166" t="s">
        <v>5816</v>
      </c>
      <c r="H166" t="s">
        <v>5747</v>
      </c>
      <c r="I166" t="s">
        <v>5748</v>
      </c>
      <c r="J166">
        <v>3000</v>
      </c>
      <c r="K166">
        <v>1</v>
      </c>
      <c r="L166">
        <v>40</v>
      </c>
      <c r="M166" t="s">
        <v>5749</v>
      </c>
      <c r="N166" t="s">
        <v>5750</v>
      </c>
      <c r="O166" t="s">
        <v>5751</v>
      </c>
      <c r="P166" t="s">
        <v>5752</v>
      </c>
      <c r="Q166" t="s">
        <v>5753</v>
      </c>
      <c r="R166">
        <v>42047</v>
      </c>
      <c r="S166" t="s">
        <v>5788</v>
      </c>
      <c r="T166" t="s">
        <v>5788</v>
      </c>
      <c r="U166">
        <v>115.99</v>
      </c>
      <c r="V166" t="s">
        <v>5755</v>
      </c>
      <c r="W166" t="s">
        <v>5756</v>
      </c>
      <c r="X166">
        <v>1</v>
      </c>
    </row>
    <row r="167" spans="1:24" x14ac:dyDescent="0.25">
      <c r="A167">
        <v>207126</v>
      </c>
      <c r="B167" t="s">
        <v>2727</v>
      </c>
      <c r="C167" t="s">
        <v>441</v>
      </c>
      <c r="D167" t="s">
        <v>5757</v>
      </c>
      <c r="E167" t="s">
        <v>5804</v>
      </c>
      <c r="F167">
        <v>10</v>
      </c>
      <c r="G167" t="s">
        <v>5767</v>
      </c>
      <c r="H167" t="s">
        <v>5747</v>
      </c>
      <c r="I167" t="s">
        <v>5748</v>
      </c>
      <c r="J167">
        <v>750</v>
      </c>
      <c r="K167">
        <v>6</v>
      </c>
      <c r="L167">
        <v>43</v>
      </c>
      <c r="M167" t="s">
        <v>5759</v>
      </c>
      <c r="N167" t="s">
        <v>5760</v>
      </c>
      <c r="O167" t="s">
        <v>5761</v>
      </c>
      <c r="P167" t="s">
        <v>5762</v>
      </c>
      <c r="Q167" t="s">
        <v>5805</v>
      </c>
      <c r="R167">
        <v>42341</v>
      </c>
      <c r="S167" t="s">
        <v>5772</v>
      </c>
      <c r="T167" t="s">
        <v>5773</v>
      </c>
      <c r="U167">
        <v>144.99</v>
      </c>
      <c r="V167" t="s">
        <v>5755</v>
      </c>
      <c r="W167" t="s">
        <v>5765</v>
      </c>
      <c r="X167">
        <v>1</v>
      </c>
    </row>
    <row r="168" spans="1:24" x14ac:dyDescent="0.25">
      <c r="A168">
        <v>469114</v>
      </c>
      <c r="B168" t="s">
        <v>59</v>
      </c>
      <c r="C168" t="s">
        <v>441</v>
      </c>
      <c r="D168" t="s">
        <v>5757</v>
      </c>
      <c r="E168" t="s">
        <v>5766</v>
      </c>
      <c r="F168">
        <v>22</v>
      </c>
      <c r="G168" t="s">
        <v>5816</v>
      </c>
      <c r="H168" t="s">
        <v>5747</v>
      </c>
      <c r="I168" t="s">
        <v>5748</v>
      </c>
      <c r="J168">
        <v>750</v>
      </c>
      <c r="K168">
        <v>12</v>
      </c>
      <c r="L168">
        <v>40</v>
      </c>
      <c r="M168" t="s">
        <v>5749</v>
      </c>
      <c r="N168" t="s">
        <v>5750</v>
      </c>
      <c r="O168" t="s">
        <v>5751</v>
      </c>
      <c r="P168" t="s">
        <v>5762</v>
      </c>
      <c r="Q168" t="s">
        <v>5789</v>
      </c>
      <c r="R168">
        <v>68442</v>
      </c>
      <c r="S168" t="s">
        <v>5793</v>
      </c>
      <c r="T168" t="s">
        <v>5794</v>
      </c>
      <c r="U168">
        <v>89.99</v>
      </c>
      <c r="V168" t="s">
        <v>5755</v>
      </c>
      <c r="W168" t="s">
        <v>5756</v>
      </c>
      <c r="X168">
        <v>1</v>
      </c>
    </row>
    <row r="169" spans="1:24" x14ac:dyDescent="0.25">
      <c r="A169">
        <v>477844</v>
      </c>
      <c r="B169" t="s">
        <v>55</v>
      </c>
      <c r="C169" t="s">
        <v>441</v>
      </c>
      <c r="D169" t="s">
        <v>5811</v>
      </c>
      <c r="E169" t="s">
        <v>5894</v>
      </c>
      <c r="F169">
        <v>10</v>
      </c>
      <c r="G169" t="s">
        <v>5767</v>
      </c>
      <c r="H169" t="s">
        <v>5747</v>
      </c>
      <c r="I169" t="s">
        <v>5748</v>
      </c>
      <c r="J169">
        <v>375</v>
      </c>
      <c r="K169">
        <v>24</v>
      </c>
      <c r="L169">
        <v>21</v>
      </c>
      <c r="M169" t="s">
        <v>5749</v>
      </c>
      <c r="N169" t="s">
        <v>5750</v>
      </c>
      <c r="O169" t="s">
        <v>5751</v>
      </c>
      <c r="P169" t="s">
        <v>5762</v>
      </c>
      <c r="Q169" t="s">
        <v>5814</v>
      </c>
      <c r="R169">
        <v>42144</v>
      </c>
      <c r="S169" t="s">
        <v>5839</v>
      </c>
      <c r="T169" t="s">
        <v>5754</v>
      </c>
      <c r="U169">
        <v>14.29</v>
      </c>
      <c r="V169" t="s">
        <v>5755</v>
      </c>
      <c r="W169" t="s">
        <v>5756</v>
      </c>
      <c r="X169">
        <v>1</v>
      </c>
    </row>
    <row r="170" spans="1:24" x14ac:dyDescent="0.25">
      <c r="A170">
        <v>323972</v>
      </c>
      <c r="B170" t="s">
        <v>2838</v>
      </c>
      <c r="C170" t="s">
        <v>441</v>
      </c>
      <c r="D170" t="s">
        <v>5811</v>
      </c>
      <c r="E170" t="s">
        <v>5815</v>
      </c>
      <c r="F170">
        <v>20</v>
      </c>
      <c r="G170" t="s">
        <v>5746</v>
      </c>
      <c r="H170" t="s">
        <v>5747</v>
      </c>
      <c r="I170" t="s">
        <v>5748</v>
      </c>
      <c r="J170">
        <v>750</v>
      </c>
      <c r="K170">
        <v>12</v>
      </c>
      <c r="L170">
        <v>38</v>
      </c>
      <c r="M170" t="s">
        <v>5759</v>
      </c>
      <c r="N170" t="s">
        <v>5835</v>
      </c>
      <c r="O170" t="s">
        <v>5761</v>
      </c>
      <c r="P170" t="s">
        <v>5752</v>
      </c>
      <c r="Q170" t="s">
        <v>5814</v>
      </c>
      <c r="R170">
        <v>42682</v>
      </c>
      <c r="S170" t="s">
        <v>5895</v>
      </c>
      <c r="T170" t="s">
        <v>5754</v>
      </c>
      <c r="U170">
        <v>24.99</v>
      </c>
      <c r="V170" t="s">
        <v>5755</v>
      </c>
      <c r="W170" t="s">
        <v>5765</v>
      </c>
      <c r="X170">
        <v>1</v>
      </c>
    </row>
    <row r="171" spans="1:24" x14ac:dyDescent="0.25">
      <c r="A171">
        <v>219519</v>
      </c>
      <c r="B171" t="s">
        <v>45</v>
      </c>
      <c r="C171" t="s">
        <v>441</v>
      </c>
      <c r="D171" t="s">
        <v>5811</v>
      </c>
      <c r="E171" t="s">
        <v>5831</v>
      </c>
      <c r="F171">
        <v>22</v>
      </c>
      <c r="G171" t="s">
        <v>5816</v>
      </c>
      <c r="H171" t="s">
        <v>5791</v>
      </c>
      <c r="I171" t="s">
        <v>5792</v>
      </c>
      <c r="J171">
        <v>750</v>
      </c>
      <c r="K171">
        <v>6</v>
      </c>
      <c r="L171">
        <v>17.2</v>
      </c>
      <c r="M171" t="s">
        <v>5759</v>
      </c>
      <c r="N171" t="s">
        <v>5896</v>
      </c>
      <c r="O171" t="s">
        <v>5761</v>
      </c>
      <c r="P171" t="s">
        <v>5752</v>
      </c>
      <c r="Q171" t="s">
        <v>5814</v>
      </c>
      <c r="R171">
        <v>42577</v>
      </c>
      <c r="S171" t="s">
        <v>5897</v>
      </c>
      <c r="T171" t="s">
        <v>5754</v>
      </c>
      <c r="U171">
        <v>23.1</v>
      </c>
      <c r="V171" t="s">
        <v>5755</v>
      </c>
      <c r="W171" t="s">
        <v>5765</v>
      </c>
      <c r="X171">
        <v>1</v>
      </c>
    </row>
    <row r="172" spans="1:24" x14ac:dyDescent="0.25">
      <c r="A172">
        <v>205575</v>
      </c>
      <c r="B172" t="s">
        <v>42</v>
      </c>
      <c r="C172" t="s">
        <v>441</v>
      </c>
      <c r="D172" t="s">
        <v>5798</v>
      </c>
      <c r="E172" t="s">
        <v>5799</v>
      </c>
      <c r="F172">
        <v>22</v>
      </c>
      <c r="G172" t="s">
        <v>5816</v>
      </c>
      <c r="H172" t="s">
        <v>5747</v>
      </c>
      <c r="I172" t="s">
        <v>5748</v>
      </c>
      <c r="J172">
        <v>750</v>
      </c>
      <c r="K172">
        <v>12</v>
      </c>
      <c r="L172">
        <v>50</v>
      </c>
      <c r="M172" t="s">
        <v>5749</v>
      </c>
      <c r="N172" t="s">
        <v>5750</v>
      </c>
      <c r="O172" t="s">
        <v>5751</v>
      </c>
      <c r="P172" t="s">
        <v>5762</v>
      </c>
      <c r="Q172" t="s">
        <v>5838</v>
      </c>
      <c r="R172">
        <v>43500</v>
      </c>
      <c r="S172" t="s">
        <v>5773</v>
      </c>
      <c r="T172" t="s">
        <v>5773</v>
      </c>
      <c r="U172">
        <v>28.99</v>
      </c>
      <c r="V172" t="s">
        <v>5755</v>
      </c>
      <c r="W172" t="s">
        <v>5756</v>
      </c>
      <c r="X172">
        <v>1</v>
      </c>
    </row>
    <row r="173" spans="1:24" x14ac:dyDescent="0.25">
      <c r="A173">
        <v>477893</v>
      </c>
      <c r="B173" t="s">
        <v>2943</v>
      </c>
      <c r="C173" t="s">
        <v>441</v>
      </c>
      <c r="D173" t="s">
        <v>5798</v>
      </c>
      <c r="E173" t="s">
        <v>5799</v>
      </c>
      <c r="F173">
        <v>10</v>
      </c>
      <c r="G173" t="s">
        <v>5767</v>
      </c>
      <c r="H173" t="s">
        <v>5747</v>
      </c>
      <c r="I173" t="s">
        <v>5748</v>
      </c>
      <c r="J173">
        <v>375</v>
      </c>
      <c r="K173">
        <v>24</v>
      </c>
      <c r="L173">
        <v>40</v>
      </c>
      <c r="M173" t="s">
        <v>5749</v>
      </c>
      <c r="N173" t="s">
        <v>5750</v>
      </c>
      <c r="O173" t="s">
        <v>5751</v>
      </c>
      <c r="P173" t="s">
        <v>5768</v>
      </c>
      <c r="Q173" t="s">
        <v>5769</v>
      </c>
      <c r="R173">
        <v>42036</v>
      </c>
      <c r="S173" t="s">
        <v>5754</v>
      </c>
      <c r="T173" t="s">
        <v>5754</v>
      </c>
      <c r="U173">
        <v>12.19</v>
      </c>
      <c r="V173" t="s">
        <v>5755</v>
      </c>
      <c r="W173" t="s">
        <v>5756</v>
      </c>
      <c r="X173">
        <v>1</v>
      </c>
    </row>
    <row r="174" spans="1:24" x14ac:dyDescent="0.25">
      <c r="A174">
        <v>436436</v>
      </c>
      <c r="B174" t="s">
        <v>518</v>
      </c>
      <c r="C174" t="s">
        <v>441</v>
      </c>
      <c r="D174" t="s">
        <v>5757</v>
      </c>
      <c r="E174" t="s">
        <v>5766</v>
      </c>
      <c r="F174">
        <v>10</v>
      </c>
      <c r="G174" t="s">
        <v>5767</v>
      </c>
      <c r="H174" t="s">
        <v>5748</v>
      </c>
      <c r="I174" t="s">
        <v>5748</v>
      </c>
      <c r="J174">
        <v>1750</v>
      </c>
      <c r="K174">
        <v>6</v>
      </c>
      <c r="L174">
        <v>40</v>
      </c>
      <c r="M174" t="s">
        <v>5749</v>
      </c>
      <c r="N174" t="s">
        <v>5750</v>
      </c>
      <c r="O174" t="s">
        <v>5751</v>
      </c>
      <c r="P174" t="s">
        <v>5752</v>
      </c>
      <c r="Q174" t="s">
        <v>5789</v>
      </c>
      <c r="R174">
        <v>78426</v>
      </c>
      <c r="S174" t="s">
        <v>5785</v>
      </c>
      <c r="T174" t="s">
        <v>5786</v>
      </c>
      <c r="U174">
        <v>51.49</v>
      </c>
      <c r="V174" t="s">
        <v>5755</v>
      </c>
      <c r="W174" t="s">
        <v>5756</v>
      </c>
      <c r="X174">
        <v>1</v>
      </c>
    </row>
    <row r="175" spans="1:24" x14ac:dyDescent="0.25">
      <c r="A175">
        <v>143040</v>
      </c>
      <c r="B175" t="s">
        <v>1853</v>
      </c>
      <c r="C175" t="s">
        <v>441</v>
      </c>
      <c r="D175" t="s">
        <v>5850</v>
      </c>
      <c r="E175" t="s">
        <v>5898</v>
      </c>
      <c r="F175">
        <v>10</v>
      </c>
      <c r="G175" t="s">
        <v>5767</v>
      </c>
      <c r="H175" t="s">
        <v>5747</v>
      </c>
      <c r="I175" t="s">
        <v>5748</v>
      </c>
      <c r="J175">
        <v>750</v>
      </c>
      <c r="K175">
        <v>12</v>
      </c>
      <c r="L175">
        <v>40</v>
      </c>
      <c r="M175" t="s">
        <v>5759</v>
      </c>
      <c r="N175" t="s">
        <v>5852</v>
      </c>
      <c r="O175" t="s">
        <v>5790</v>
      </c>
      <c r="P175" t="s">
        <v>5752</v>
      </c>
      <c r="Q175" t="s">
        <v>5853</v>
      </c>
      <c r="R175">
        <v>61241</v>
      </c>
      <c r="S175" t="s">
        <v>5785</v>
      </c>
      <c r="T175" t="s">
        <v>5786</v>
      </c>
      <c r="U175">
        <v>35.99</v>
      </c>
      <c r="V175" t="s">
        <v>5755</v>
      </c>
      <c r="W175" t="s">
        <v>5765</v>
      </c>
      <c r="X175">
        <v>1</v>
      </c>
    </row>
    <row r="176" spans="1:24" x14ac:dyDescent="0.25">
      <c r="A176">
        <v>236992</v>
      </c>
      <c r="B176" t="s">
        <v>2752</v>
      </c>
      <c r="C176" t="s">
        <v>441</v>
      </c>
      <c r="D176" t="s">
        <v>5757</v>
      </c>
      <c r="E176" t="s">
        <v>5766</v>
      </c>
      <c r="F176">
        <v>10</v>
      </c>
      <c r="G176" t="s">
        <v>5767</v>
      </c>
      <c r="H176" t="s">
        <v>5747</v>
      </c>
      <c r="I176" t="s">
        <v>5748</v>
      </c>
      <c r="J176">
        <v>1750</v>
      </c>
      <c r="K176">
        <v>6</v>
      </c>
      <c r="L176">
        <v>40</v>
      </c>
      <c r="M176" t="s">
        <v>5749</v>
      </c>
      <c r="N176" t="s">
        <v>5750</v>
      </c>
      <c r="O176" t="s">
        <v>5751</v>
      </c>
      <c r="P176" t="s">
        <v>5768</v>
      </c>
      <c r="Q176" t="s">
        <v>5789</v>
      </c>
      <c r="R176">
        <v>97820</v>
      </c>
      <c r="S176" t="s">
        <v>5785</v>
      </c>
      <c r="T176" t="s">
        <v>5899</v>
      </c>
      <c r="U176">
        <v>48.87</v>
      </c>
      <c r="V176" t="s">
        <v>5755</v>
      </c>
      <c r="W176" t="s">
        <v>5756</v>
      </c>
      <c r="X176">
        <v>1</v>
      </c>
    </row>
    <row r="177" spans="1:24" x14ac:dyDescent="0.25">
      <c r="A177">
        <v>160077</v>
      </c>
      <c r="B177" t="s">
        <v>4</v>
      </c>
      <c r="C177" t="s">
        <v>441</v>
      </c>
      <c r="D177" t="s">
        <v>5757</v>
      </c>
      <c r="E177" t="s">
        <v>5766</v>
      </c>
      <c r="F177">
        <v>10</v>
      </c>
      <c r="G177" t="s">
        <v>5767</v>
      </c>
      <c r="H177" t="s">
        <v>5747</v>
      </c>
      <c r="I177" t="s">
        <v>5748</v>
      </c>
      <c r="J177">
        <v>1750</v>
      </c>
      <c r="K177">
        <v>6</v>
      </c>
      <c r="L177">
        <v>40</v>
      </c>
      <c r="M177" t="s">
        <v>5749</v>
      </c>
      <c r="N177" t="s">
        <v>5750</v>
      </c>
      <c r="O177" t="s">
        <v>5751</v>
      </c>
      <c r="P177" t="s">
        <v>5768</v>
      </c>
      <c r="Q177" t="s">
        <v>5789</v>
      </c>
      <c r="R177">
        <v>42350</v>
      </c>
      <c r="S177" t="s">
        <v>5809</v>
      </c>
      <c r="T177" t="s">
        <v>5810</v>
      </c>
      <c r="U177">
        <v>48.87</v>
      </c>
      <c r="V177" t="s">
        <v>5755</v>
      </c>
      <c r="W177" t="s">
        <v>5756</v>
      </c>
      <c r="X177">
        <v>1</v>
      </c>
    </row>
    <row r="178" spans="1:24" x14ac:dyDescent="0.25">
      <c r="A178">
        <v>177808</v>
      </c>
      <c r="B178" t="s">
        <v>907</v>
      </c>
      <c r="C178" t="s">
        <v>441</v>
      </c>
      <c r="D178" t="s">
        <v>5744</v>
      </c>
      <c r="E178" t="s">
        <v>5787</v>
      </c>
      <c r="F178">
        <v>10</v>
      </c>
      <c r="G178" t="s">
        <v>5767</v>
      </c>
      <c r="H178" t="s">
        <v>5747</v>
      </c>
      <c r="I178" t="s">
        <v>5748</v>
      </c>
      <c r="J178">
        <v>750</v>
      </c>
      <c r="K178">
        <v>12</v>
      </c>
      <c r="L178">
        <v>40</v>
      </c>
      <c r="M178" t="s">
        <v>5759</v>
      </c>
      <c r="N178" t="s">
        <v>5776</v>
      </c>
      <c r="O178" t="s">
        <v>5751</v>
      </c>
      <c r="P178" t="s">
        <v>5752</v>
      </c>
      <c r="Q178" t="s">
        <v>5808</v>
      </c>
      <c r="R178">
        <v>42127</v>
      </c>
      <c r="S178" t="s">
        <v>5820</v>
      </c>
      <c r="T178" t="s">
        <v>5820</v>
      </c>
      <c r="U178">
        <v>26.99</v>
      </c>
      <c r="V178" t="s">
        <v>5755</v>
      </c>
      <c r="W178" t="s">
        <v>5756</v>
      </c>
      <c r="X178">
        <v>1</v>
      </c>
    </row>
    <row r="179" spans="1:24" x14ac:dyDescent="0.25">
      <c r="A179">
        <v>436568</v>
      </c>
      <c r="B179" t="s">
        <v>56</v>
      </c>
      <c r="C179" t="s">
        <v>441</v>
      </c>
      <c r="D179" t="s">
        <v>5757</v>
      </c>
      <c r="E179" t="s">
        <v>5766</v>
      </c>
      <c r="F179">
        <v>10</v>
      </c>
      <c r="G179" t="s">
        <v>5767</v>
      </c>
      <c r="H179" t="s">
        <v>5748</v>
      </c>
      <c r="I179" t="s">
        <v>5748</v>
      </c>
      <c r="J179">
        <v>1750</v>
      </c>
      <c r="K179">
        <v>6</v>
      </c>
      <c r="L179">
        <v>40</v>
      </c>
      <c r="M179" t="s">
        <v>5749</v>
      </c>
      <c r="N179" t="s">
        <v>5750</v>
      </c>
      <c r="O179" t="s">
        <v>5751</v>
      </c>
      <c r="P179" t="s">
        <v>5752</v>
      </c>
      <c r="Q179" t="s">
        <v>5789</v>
      </c>
      <c r="R179">
        <v>42036</v>
      </c>
      <c r="S179" t="s">
        <v>5754</v>
      </c>
      <c r="T179" t="s">
        <v>5754</v>
      </c>
      <c r="U179">
        <v>50.49</v>
      </c>
      <c r="V179" t="s">
        <v>5755</v>
      </c>
      <c r="W179" t="s">
        <v>5756</v>
      </c>
      <c r="X179">
        <v>1</v>
      </c>
    </row>
    <row r="180" spans="1:24" x14ac:dyDescent="0.25">
      <c r="A180">
        <v>436675</v>
      </c>
      <c r="B180" t="s">
        <v>58</v>
      </c>
      <c r="C180" t="s">
        <v>441</v>
      </c>
      <c r="D180" t="s">
        <v>5744</v>
      </c>
      <c r="E180" t="s">
        <v>5787</v>
      </c>
      <c r="F180">
        <v>10</v>
      </c>
      <c r="G180" t="s">
        <v>5767</v>
      </c>
      <c r="H180" t="s">
        <v>5748</v>
      </c>
      <c r="I180" t="s">
        <v>5748</v>
      </c>
      <c r="J180">
        <v>750</v>
      </c>
      <c r="K180">
        <v>12</v>
      </c>
      <c r="L180">
        <v>40</v>
      </c>
      <c r="M180" t="s">
        <v>5749</v>
      </c>
      <c r="N180" t="s">
        <v>5750</v>
      </c>
      <c r="O180" t="s">
        <v>5751</v>
      </c>
      <c r="P180" t="s">
        <v>5752</v>
      </c>
      <c r="Q180" t="s">
        <v>5808</v>
      </c>
      <c r="R180">
        <v>42036</v>
      </c>
      <c r="S180" t="s">
        <v>5754</v>
      </c>
      <c r="T180" t="s">
        <v>5754</v>
      </c>
      <c r="U180">
        <v>25.11</v>
      </c>
      <c r="V180" t="s">
        <v>5755</v>
      </c>
      <c r="W180" t="s">
        <v>5756</v>
      </c>
      <c r="X180">
        <v>1</v>
      </c>
    </row>
    <row r="181" spans="1:24" x14ac:dyDescent="0.25">
      <c r="A181">
        <v>200741</v>
      </c>
      <c r="B181" t="s">
        <v>11</v>
      </c>
      <c r="C181" t="s">
        <v>441</v>
      </c>
      <c r="D181" t="s">
        <v>5757</v>
      </c>
      <c r="E181" t="s">
        <v>5766</v>
      </c>
      <c r="F181">
        <v>20</v>
      </c>
      <c r="G181" t="s">
        <v>5746</v>
      </c>
      <c r="H181" t="s">
        <v>5747</v>
      </c>
      <c r="I181" t="s">
        <v>5748</v>
      </c>
      <c r="J181">
        <v>1750</v>
      </c>
      <c r="K181">
        <v>6</v>
      </c>
      <c r="L181">
        <v>40</v>
      </c>
      <c r="M181" t="s">
        <v>5749</v>
      </c>
      <c r="N181" t="s">
        <v>5750</v>
      </c>
      <c r="O181" t="s">
        <v>5751</v>
      </c>
      <c r="P181" t="s">
        <v>5762</v>
      </c>
      <c r="Q181" t="s">
        <v>5789</v>
      </c>
      <c r="R181">
        <v>68442</v>
      </c>
      <c r="S181" t="s">
        <v>5793</v>
      </c>
      <c r="T181" t="s">
        <v>5794</v>
      </c>
      <c r="U181">
        <v>74.989999999999995</v>
      </c>
      <c r="V181" t="s">
        <v>5755</v>
      </c>
      <c r="W181" t="s">
        <v>5756</v>
      </c>
      <c r="X181">
        <v>1</v>
      </c>
    </row>
    <row r="182" spans="1:24" x14ac:dyDescent="0.25">
      <c r="A182">
        <v>110668</v>
      </c>
      <c r="B182" t="s">
        <v>36</v>
      </c>
      <c r="C182" t="s">
        <v>441</v>
      </c>
      <c r="D182" t="s">
        <v>5780</v>
      </c>
      <c r="E182" t="s">
        <v>5900</v>
      </c>
      <c r="F182">
        <v>22</v>
      </c>
      <c r="G182" t="s">
        <v>5816</v>
      </c>
      <c r="H182" t="s">
        <v>5747</v>
      </c>
      <c r="I182" t="s">
        <v>5748</v>
      </c>
      <c r="J182">
        <v>700</v>
      </c>
      <c r="K182">
        <v>12</v>
      </c>
      <c r="L182">
        <v>40</v>
      </c>
      <c r="M182" t="s">
        <v>5759</v>
      </c>
      <c r="N182" t="s">
        <v>5781</v>
      </c>
      <c r="O182" t="s">
        <v>5761</v>
      </c>
      <c r="P182" t="s">
        <v>5762</v>
      </c>
      <c r="Q182" t="s">
        <v>5796</v>
      </c>
      <c r="R182">
        <v>42709</v>
      </c>
      <c r="S182" t="s">
        <v>5901</v>
      </c>
      <c r="T182" t="s">
        <v>5901</v>
      </c>
      <c r="U182">
        <v>54.76</v>
      </c>
      <c r="V182" t="s">
        <v>5755</v>
      </c>
      <c r="W182" t="s">
        <v>5765</v>
      </c>
      <c r="X182">
        <v>1</v>
      </c>
    </row>
    <row r="183" spans="1:24" x14ac:dyDescent="0.25">
      <c r="A183">
        <v>108357</v>
      </c>
      <c r="B183" t="s">
        <v>2647</v>
      </c>
      <c r="C183" t="s">
        <v>441</v>
      </c>
      <c r="D183" t="s">
        <v>5811</v>
      </c>
      <c r="E183" t="s">
        <v>5812</v>
      </c>
      <c r="F183">
        <v>10</v>
      </c>
      <c r="G183" t="s">
        <v>5767</v>
      </c>
      <c r="H183" t="s">
        <v>5747</v>
      </c>
      <c r="I183" t="s">
        <v>5748</v>
      </c>
      <c r="J183">
        <v>750</v>
      </c>
      <c r="K183">
        <v>12</v>
      </c>
      <c r="L183">
        <v>17</v>
      </c>
      <c r="M183" t="s">
        <v>5759</v>
      </c>
      <c r="N183" t="s">
        <v>5813</v>
      </c>
      <c r="O183" t="s">
        <v>5761</v>
      </c>
      <c r="P183" t="s">
        <v>5752</v>
      </c>
      <c r="Q183" t="s">
        <v>5814</v>
      </c>
      <c r="R183">
        <v>85682</v>
      </c>
      <c r="S183" t="s">
        <v>5902</v>
      </c>
      <c r="T183" t="s">
        <v>5784</v>
      </c>
      <c r="U183">
        <v>28.99</v>
      </c>
      <c r="V183" t="s">
        <v>5755</v>
      </c>
      <c r="W183" t="s">
        <v>5765</v>
      </c>
      <c r="X183">
        <v>1</v>
      </c>
    </row>
    <row r="184" spans="1:24" x14ac:dyDescent="0.25">
      <c r="A184">
        <v>114694</v>
      </c>
      <c r="B184" t="s">
        <v>3</v>
      </c>
      <c r="C184" t="s">
        <v>441</v>
      </c>
      <c r="D184" t="s">
        <v>5757</v>
      </c>
      <c r="E184" t="s">
        <v>5766</v>
      </c>
      <c r="F184">
        <v>10</v>
      </c>
      <c r="G184" t="s">
        <v>5767</v>
      </c>
      <c r="H184" t="s">
        <v>5747</v>
      </c>
      <c r="I184" t="s">
        <v>5748</v>
      </c>
      <c r="J184">
        <v>1750</v>
      </c>
      <c r="K184">
        <v>6</v>
      </c>
      <c r="L184">
        <v>40</v>
      </c>
      <c r="M184" t="s">
        <v>5749</v>
      </c>
      <c r="N184" t="s">
        <v>5750</v>
      </c>
      <c r="O184" t="s">
        <v>5751</v>
      </c>
      <c r="P184" t="s">
        <v>5762</v>
      </c>
      <c r="Q184" t="s">
        <v>5789</v>
      </c>
      <c r="R184">
        <v>65338</v>
      </c>
      <c r="S184" t="s">
        <v>5774</v>
      </c>
      <c r="T184" t="s">
        <v>5773</v>
      </c>
      <c r="U184">
        <v>63.49</v>
      </c>
      <c r="V184" t="s">
        <v>5755</v>
      </c>
      <c r="W184" t="s">
        <v>5756</v>
      </c>
      <c r="X184">
        <v>1</v>
      </c>
    </row>
    <row r="185" spans="1:24" x14ac:dyDescent="0.25">
      <c r="A185">
        <v>116038</v>
      </c>
      <c r="B185" t="s">
        <v>2657</v>
      </c>
      <c r="C185" t="s">
        <v>441</v>
      </c>
      <c r="D185" t="s">
        <v>5780</v>
      </c>
      <c r="E185" t="s">
        <v>5780</v>
      </c>
      <c r="F185">
        <v>20</v>
      </c>
      <c r="G185" t="s">
        <v>5746</v>
      </c>
      <c r="H185" t="s">
        <v>5747</v>
      </c>
      <c r="I185" t="s">
        <v>5748</v>
      </c>
      <c r="J185">
        <v>750</v>
      </c>
      <c r="K185">
        <v>12</v>
      </c>
      <c r="L185">
        <v>40</v>
      </c>
      <c r="M185" t="s">
        <v>5759</v>
      </c>
      <c r="N185" t="s">
        <v>5903</v>
      </c>
      <c r="O185" t="s">
        <v>5761</v>
      </c>
      <c r="P185" t="s">
        <v>5762</v>
      </c>
      <c r="Q185" t="s">
        <v>5782</v>
      </c>
      <c r="R185">
        <v>42321</v>
      </c>
      <c r="S185" t="s">
        <v>5783</v>
      </c>
      <c r="T185" t="s">
        <v>5784</v>
      </c>
      <c r="U185">
        <v>29.49</v>
      </c>
      <c r="V185" t="s">
        <v>5755</v>
      </c>
      <c r="W185" t="s">
        <v>5765</v>
      </c>
      <c r="X185">
        <v>1</v>
      </c>
    </row>
    <row r="186" spans="1:24" x14ac:dyDescent="0.25">
      <c r="A186">
        <v>96065</v>
      </c>
      <c r="B186" t="s">
        <v>2633</v>
      </c>
      <c r="C186" t="s">
        <v>441</v>
      </c>
      <c r="D186" t="s">
        <v>5780</v>
      </c>
      <c r="E186" t="s">
        <v>5780</v>
      </c>
      <c r="F186">
        <v>22</v>
      </c>
      <c r="G186" t="s">
        <v>5816</v>
      </c>
      <c r="H186" t="s">
        <v>5747</v>
      </c>
      <c r="I186" t="s">
        <v>5748</v>
      </c>
      <c r="J186">
        <v>750</v>
      </c>
      <c r="K186">
        <v>12</v>
      </c>
      <c r="L186">
        <v>40</v>
      </c>
      <c r="M186" t="s">
        <v>5759</v>
      </c>
      <c r="N186" t="s">
        <v>5904</v>
      </c>
      <c r="O186" t="s">
        <v>5790</v>
      </c>
      <c r="P186" t="s">
        <v>5752</v>
      </c>
      <c r="Q186" t="s">
        <v>5782</v>
      </c>
      <c r="R186">
        <v>43054</v>
      </c>
      <c r="S186" t="s">
        <v>5905</v>
      </c>
      <c r="T186" t="s">
        <v>5906</v>
      </c>
      <c r="U186">
        <v>22.99</v>
      </c>
      <c r="V186" t="s">
        <v>5755</v>
      </c>
      <c r="W186" t="s">
        <v>5765</v>
      </c>
      <c r="X186">
        <v>1</v>
      </c>
    </row>
    <row r="187" spans="1:24" x14ac:dyDescent="0.25">
      <c r="A187">
        <v>201251</v>
      </c>
      <c r="B187" t="s">
        <v>2725</v>
      </c>
      <c r="C187" t="s">
        <v>441</v>
      </c>
      <c r="D187" t="s">
        <v>5811</v>
      </c>
      <c r="E187" t="s">
        <v>5818</v>
      </c>
      <c r="F187">
        <v>20</v>
      </c>
      <c r="G187" t="s">
        <v>5746</v>
      </c>
      <c r="H187" t="s">
        <v>5747</v>
      </c>
      <c r="I187" t="s">
        <v>5748</v>
      </c>
      <c r="J187">
        <v>750</v>
      </c>
      <c r="K187">
        <v>12</v>
      </c>
      <c r="L187">
        <v>35</v>
      </c>
      <c r="M187" t="s">
        <v>5759</v>
      </c>
      <c r="N187" t="s">
        <v>5760</v>
      </c>
      <c r="O187" t="s">
        <v>5790</v>
      </c>
      <c r="P187" t="s">
        <v>5762</v>
      </c>
      <c r="Q187" t="s">
        <v>5814</v>
      </c>
      <c r="R187">
        <v>81714</v>
      </c>
      <c r="S187" t="s">
        <v>5907</v>
      </c>
      <c r="T187" t="s">
        <v>5844</v>
      </c>
      <c r="U187">
        <v>37.99</v>
      </c>
      <c r="V187" t="s">
        <v>5755</v>
      </c>
      <c r="W187" t="s">
        <v>5756</v>
      </c>
      <c r="X187">
        <v>1</v>
      </c>
    </row>
    <row r="188" spans="1:24" x14ac:dyDescent="0.25">
      <c r="A188">
        <v>520700</v>
      </c>
      <c r="B188" t="s">
        <v>2982</v>
      </c>
      <c r="C188" t="s">
        <v>441</v>
      </c>
      <c r="D188" t="s">
        <v>5811</v>
      </c>
      <c r="E188" t="s">
        <v>5858</v>
      </c>
      <c r="F188">
        <v>20</v>
      </c>
      <c r="G188" t="s">
        <v>5746</v>
      </c>
      <c r="H188" t="s">
        <v>5747</v>
      </c>
      <c r="I188" t="s">
        <v>5748</v>
      </c>
      <c r="J188">
        <v>375</v>
      </c>
      <c r="K188">
        <v>24</v>
      </c>
      <c r="L188">
        <v>15</v>
      </c>
      <c r="M188" t="s">
        <v>5759</v>
      </c>
      <c r="N188" t="s">
        <v>5908</v>
      </c>
      <c r="O188" t="s">
        <v>5790</v>
      </c>
      <c r="P188" t="s">
        <v>5752</v>
      </c>
      <c r="Q188" t="s">
        <v>5814</v>
      </c>
      <c r="R188">
        <v>42498</v>
      </c>
      <c r="S188" t="s">
        <v>5880</v>
      </c>
      <c r="T188" t="s">
        <v>5784</v>
      </c>
      <c r="U188">
        <v>13.11</v>
      </c>
      <c r="V188" t="s">
        <v>5755</v>
      </c>
      <c r="W188" t="s">
        <v>5765</v>
      </c>
      <c r="X188">
        <v>1</v>
      </c>
    </row>
    <row r="189" spans="1:24" x14ac:dyDescent="0.25">
      <c r="A189">
        <v>520718</v>
      </c>
      <c r="B189" t="s">
        <v>689</v>
      </c>
      <c r="C189" t="s">
        <v>441</v>
      </c>
      <c r="D189" t="s">
        <v>5811</v>
      </c>
      <c r="E189" t="s">
        <v>5909</v>
      </c>
      <c r="F189">
        <v>10</v>
      </c>
      <c r="G189" t="s">
        <v>5767</v>
      </c>
      <c r="H189" t="s">
        <v>5747</v>
      </c>
      <c r="I189" t="s">
        <v>5748</v>
      </c>
      <c r="J189">
        <v>375</v>
      </c>
      <c r="K189">
        <v>24</v>
      </c>
      <c r="L189">
        <v>15</v>
      </c>
      <c r="M189" t="s">
        <v>5759</v>
      </c>
      <c r="N189" t="s">
        <v>5908</v>
      </c>
      <c r="O189" t="s">
        <v>5790</v>
      </c>
      <c r="P189" t="s">
        <v>5752</v>
      </c>
      <c r="Q189" t="s">
        <v>5814</v>
      </c>
      <c r="R189">
        <v>42498</v>
      </c>
      <c r="S189" t="s">
        <v>5880</v>
      </c>
      <c r="T189" t="s">
        <v>5784</v>
      </c>
      <c r="U189">
        <v>13.11</v>
      </c>
      <c r="V189" t="s">
        <v>5755</v>
      </c>
      <c r="W189" t="s">
        <v>5765</v>
      </c>
      <c r="X189">
        <v>1</v>
      </c>
    </row>
    <row r="190" spans="1:24" x14ac:dyDescent="0.25">
      <c r="A190">
        <v>517383</v>
      </c>
      <c r="B190" t="s">
        <v>750</v>
      </c>
      <c r="C190" t="s">
        <v>441</v>
      </c>
      <c r="D190" t="s">
        <v>5757</v>
      </c>
      <c r="E190" t="s">
        <v>5800</v>
      </c>
      <c r="F190">
        <v>20</v>
      </c>
      <c r="G190" t="s">
        <v>5746</v>
      </c>
      <c r="H190" t="s">
        <v>5747</v>
      </c>
      <c r="I190" t="s">
        <v>5748</v>
      </c>
      <c r="J190">
        <v>3000</v>
      </c>
      <c r="K190">
        <v>1</v>
      </c>
      <c r="L190">
        <v>40</v>
      </c>
      <c r="M190" t="s">
        <v>5759</v>
      </c>
      <c r="N190" t="s">
        <v>5801</v>
      </c>
      <c r="O190" t="s">
        <v>5790</v>
      </c>
      <c r="P190" t="s">
        <v>5762</v>
      </c>
      <c r="Q190" t="s">
        <v>5802</v>
      </c>
      <c r="R190">
        <v>63260</v>
      </c>
      <c r="S190" t="s">
        <v>5803</v>
      </c>
      <c r="T190" t="s">
        <v>5794</v>
      </c>
      <c r="U190">
        <v>139.97999999999999</v>
      </c>
      <c r="V190" t="s">
        <v>5755</v>
      </c>
      <c r="W190" t="s">
        <v>5765</v>
      </c>
      <c r="X190">
        <v>1</v>
      </c>
    </row>
    <row r="191" spans="1:24" x14ac:dyDescent="0.25">
      <c r="A191">
        <v>135566</v>
      </c>
      <c r="B191" t="s">
        <v>919</v>
      </c>
      <c r="C191" t="s">
        <v>441</v>
      </c>
      <c r="D191" t="s">
        <v>5798</v>
      </c>
      <c r="E191" t="s">
        <v>5799</v>
      </c>
      <c r="F191">
        <v>10</v>
      </c>
      <c r="G191" t="s">
        <v>5767</v>
      </c>
      <c r="H191" t="s">
        <v>5747</v>
      </c>
      <c r="I191" t="s">
        <v>5748</v>
      </c>
      <c r="J191">
        <v>750</v>
      </c>
      <c r="K191">
        <v>12</v>
      </c>
      <c r="L191">
        <v>40</v>
      </c>
      <c r="M191" t="s">
        <v>5749</v>
      </c>
      <c r="N191" t="s">
        <v>5750</v>
      </c>
      <c r="O191" t="s">
        <v>5751</v>
      </c>
      <c r="P191" t="s">
        <v>5768</v>
      </c>
      <c r="Q191" t="s">
        <v>5838</v>
      </c>
      <c r="R191">
        <v>42036</v>
      </c>
      <c r="S191" t="s">
        <v>5754</v>
      </c>
      <c r="T191" t="s">
        <v>5754</v>
      </c>
      <c r="U191">
        <v>22.29</v>
      </c>
      <c r="V191" t="s">
        <v>5755</v>
      </c>
      <c r="W191" t="s">
        <v>5756</v>
      </c>
      <c r="X191">
        <v>1</v>
      </c>
    </row>
    <row r="192" spans="1:24" x14ac:dyDescent="0.25">
      <c r="A192">
        <v>110056</v>
      </c>
      <c r="B192" t="s">
        <v>872</v>
      </c>
      <c r="C192" t="s">
        <v>441</v>
      </c>
      <c r="D192" t="s">
        <v>5798</v>
      </c>
      <c r="E192" t="s">
        <v>5799</v>
      </c>
      <c r="F192">
        <v>10</v>
      </c>
      <c r="G192" t="s">
        <v>5767</v>
      </c>
      <c r="H192" t="s">
        <v>5747</v>
      </c>
      <c r="I192" t="s">
        <v>5748</v>
      </c>
      <c r="J192">
        <v>750</v>
      </c>
      <c r="K192">
        <v>12</v>
      </c>
      <c r="L192">
        <v>40</v>
      </c>
      <c r="M192" t="s">
        <v>5759</v>
      </c>
      <c r="N192" t="s">
        <v>5882</v>
      </c>
      <c r="O192" t="s">
        <v>5761</v>
      </c>
      <c r="P192" t="s">
        <v>5752</v>
      </c>
      <c r="Q192" t="s">
        <v>5838</v>
      </c>
      <c r="R192">
        <v>43112</v>
      </c>
      <c r="S192" t="s">
        <v>5884</v>
      </c>
      <c r="T192" t="s">
        <v>5754</v>
      </c>
      <c r="U192">
        <v>27.99</v>
      </c>
      <c r="V192" t="s">
        <v>5755</v>
      </c>
      <c r="W192" t="s">
        <v>5765</v>
      </c>
      <c r="X192">
        <v>1</v>
      </c>
    </row>
    <row r="193" spans="1:24" x14ac:dyDescent="0.25">
      <c r="A193">
        <v>87015</v>
      </c>
      <c r="B193" t="s">
        <v>2</v>
      </c>
      <c r="C193" t="s">
        <v>441</v>
      </c>
      <c r="D193" t="s">
        <v>5744</v>
      </c>
      <c r="E193" t="s">
        <v>5745</v>
      </c>
      <c r="F193">
        <v>20</v>
      </c>
      <c r="G193" t="s">
        <v>5746</v>
      </c>
      <c r="H193" t="s">
        <v>5747</v>
      </c>
      <c r="I193" t="s">
        <v>5748</v>
      </c>
      <c r="J193">
        <v>1750</v>
      </c>
      <c r="K193">
        <v>6</v>
      </c>
      <c r="L193">
        <v>40</v>
      </c>
      <c r="M193" t="s">
        <v>5749</v>
      </c>
      <c r="N193" t="s">
        <v>5750</v>
      </c>
      <c r="O193" t="s">
        <v>5751</v>
      </c>
      <c r="P193" t="s">
        <v>5752</v>
      </c>
      <c r="Q193" t="s">
        <v>5753</v>
      </c>
      <c r="R193">
        <v>42036</v>
      </c>
      <c r="S193" t="s">
        <v>5754</v>
      </c>
      <c r="T193" t="s">
        <v>5754</v>
      </c>
      <c r="U193">
        <v>50.49</v>
      </c>
      <c r="V193" t="s">
        <v>5755</v>
      </c>
      <c r="W193" t="s">
        <v>5756</v>
      </c>
      <c r="X193">
        <v>1</v>
      </c>
    </row>
    <row r="194" spans="1:24" x14ac:dyDescent="0.25">
      <c r="A194">
        <v>451153</v>
      </c>
      <c r="B194" t="s">
        <v>972</v>
      </c>
      <c r="C194" t="s">
        <v>441</v>
      </c>
      <c r="D194" t="s">
        <v>5850</v>
      </c>
      <c r="E194" t="s">
        <v>5910</v>
      </c>
      <c r="F194">
        <v>20</v>
      </c>
      <c r="G194" t="s">
        <v>5746</v>
      </c>
      <c r="H194" t="s">
        <v>5791</v>
      </c>
      <c r="I194" t="s">
        <v>5792</v>
      </c>
      <c r="J194">
        <v>375</v>
      </c>
      <c r="K194">
        <v>12</v>
      </c>
      <c r="L194">
        <v>40</v>
      </c>
      <c r="M194" t="s">
        <v>5759</v>
      </c>
      <c r="N194" t="s">
        <v>5852</v>
      </c>
      <c r="O194" t="s">
        <v>5790</v>
      </c>
      <c r="P194" t="s">
        <v>5752</v>
      </c>
      <c r="Q194" t="s">
        <v>5769</v>
      </c>
      <c r="R194">
        <v>98946</v>
      </c>
      <c r="S194" t="s">
        <v>5845</v>
      </c>
      <c r="T194" t="s">
        <v>5845</v>
      </c>
      <c r="U194">
        <v>19.989999999999998</v>
      </c>
      <c r="V194" t="s">
        <v>5755</v>
      </c>
      <c r="W194" t="s">
        <v>5765</v>
      </c>
      <c r="X194">
        <v>1</v>
      </c>
    </row>
    <row r="195" spans="1:24" x14ac:dyDescent="0.25">
      <c r="A195">
        <v>500231</v>
      </c>
      <c r="B195" t="s">
        <v>2967</v>
      </c>
      <c r="C195" t="s">
        <v>441</v>
      </c>
      <c r="D195" t="s">
        <v>5757</v>
      </c>
      <c r="E195" t="s">
        <v>5804</v>
      </c>
      <c r="F195">
        <v>22</v>
      </c>
      <c r="G195" t="s">
        <v>5816</v>
      </c>
      <c r="H195" t="s">
        <v>5747</v>
      </c>
      <c r="I195" t="s">
        <v>5748</v>
      </c>
      <c r="J195">
        <v>750</v>
      </c>
      <c r="K195">
        <v>6</v>
      </c>
      <c r="L195">
        <v>43</v>
      </c>
      <c r="M195" t="s">
        <v>5759</v>
      </c>
      <c r="N195" t="s">
        <v>5760</v>
      </c>
      <c r="O195" t="s">
        <v>5761</v>
      </c>
      <c r="P195" t="s">
        <v>5762</v>
      </c>
      <c r="Q195" t="s">
        <v>5805</v>
      </c>
      <c r="R195">
        <v>42868</v>
      </c>
      <c r="S195" t="s">
        <v>5857</v>
      </c>
      <c r="T195" t="s">
        <v>5786</v>
      </c>
      <c r="U195">
        <v>199.99</v>
      </c>
      <c r="V195" t="s">
        <v>5755</v>
      </c>
      <c r="W195" t="s">
        <v>5765</v>
      </c>
      <c r="X195">
        <v>1</v>
      </c>
    </row>
    <row r="196" spans="1:24" x14ac:dyDescent="0.25">
      <c r="A196">
        <v>447961</v>
      </c>
      <c r="B196" t="s">
        <v>1299</v>
      </c>
      <c r="C196" t="s">
        <v>441</v>
      </c>
      <c r="D196" t="s">
        <v>5811</v>
      </c>
      <c r="E196" t="s">
        <v>5831</v>
      </c>
      <c r="F196">
        <v>20</v>
      </c>
      <c r="G196" t="s">
        <v>5746</v>
      </c>
      <c r="H196" t="s">
        <v>5747</v>
      </c>
      <c r="I196" t="s">
        <v>5748</v>
      </c>
      <c r="J196">
        <v>200</v>
      </c>
      <c r="K196">
        <v>48</v>
      </c>
      <c r="L196">
        <v>33</v>
      </c>
      <c r="M196" t="s">
        <v>5749</v>
      </c>
      <c r="N196" t="s">
        <v>5750</v>
      </c>
      <c r="O196" t="s">
        <v>5751</v>
      </c>
      <c r="P196" t="s">
        <v>5752</v>
      </c>
      <c r="Q196" t="s">
        <v>5769</v>
      </c>
      <c r="R196">
        <v>76261</v>
      </c>
      <c r="S196" t="s">
        <v>5770</v>
      </c>
      <c r="T196" t="s">
        <v>5771</v>
      </c>
      <c r="U196">
        <v>8.99</v>
      </c>
      <c r="V196" t="s">
        <v>5755</v>
      </c>
      <c r="W196" t="s">
        <v>5756</v>
      </c>
      <c r="X196">
        <v>1</v>
      </c>
    </row>
    <row r="197" spans="1:24" x14ac:dyDescent="0.25">
      <c r="A197">
        <v>117101</v>
      </c>
      <c r="B197" t="s">
        <v>641</v>
      </c>
      <c r="C197" t="s">
        <v>441</v>
      </c>
      <c r="D197" t="s">
        <v>5811</v>
      </c>
      <c r="E197" t="s">
        <v>5818</v>
      </c>
      <c r="F197">
        <v>10</v>
      </c>
      <c r="G197" t="s">
        <v>5767</v>
      </c>
      <c r="H197" t="s">
        <v>5747</v>
      </c>
      <c r="I197" t="s">
        <v>5748</v>
      </c>
      <c r="J197">
        <v>750</v>
      </c>
      <c r="K197">
        <v>6</v>
      </c>
      <c r="L197">
        <v>35</v>
      </c>
      <c r="M197" t="s">
        <v>5759</v>
      </c>
      <c r="N197" t="s">
        <v>5806</v>
      </c>
      <c r="O197" t="s">
        <v>5761</v>
      </c>
      <c r="P197" t="s">
        <v>5762</v>
      </c>
      <c r="Q197" t="s">
        <v>5814</v>
      </c>
      <c r="R197">
        <v>80580</v>
      </c>
      <c r="S197" t="s">
        <v>5911</v>
      </c>
      <c r="T197" t="s">
        <v>5794</v>
      </c>
      <c r="U197">
        <v>28.63</v>
      </c>
      <c r="V197" t="s">
        <v>5755</v>
      </c>
      <c r="W197" t="s">
        <v>5765</v>
      </c>
      <c r="X197">
        <v>1</v>
      </c>
    </row>
    <row r="198" spans="1:24" x14ac:dyDescent="0.25">
      <c r="A198">
        <v>182501</v>
      </c>
      <c r="B198" t="s">
        <v>2706</v>
      </c>
      <c r="C198" t="s">
        <v>441</v>
      </c>
      <c r="D198" t="s">
        <v>5811</v>
      </c>
      <c r="E198" t="s">
        <v>5858</v>
      </c>
      <c r="F198">
        <v>22</v>
      </c>
      <c r="G198" t="s">
        <v>5816</v>
      </c>
      <c r="H198" t="s">
        <v>5747</v>
      </c>
      <c r="I198" t="s">
        <v>5748</v>
      </c>
      <c r="J198">
        <v>750</v>
      </c>
      <c r="K198">
        <v>12</v>
      </c>
      <c r="L198">
        <v>20</v>
      </c>
      <c r="M198" t="s">
        <v>5759</v>
      </c>
      <c r="N198" t="s">
        <v>5781</v>
      </c>
      <c r="O198" t="s">
        <v>5761</v>
      </c>
      <c r="P198" t="s">
        <v>5752</v>
      </c>
      <c r="Q198" t="s">
        <v>5814</v>
      </c>
      <c r="R198">
        <v>94549</v>
      </c>
      <c r="S198" t="s">
        <v>5912</v>
      </c>
      <c r="T198" t="s">
        <v>5771</v>
      </c>
      <c r="U198">
        <v>22.89</v>
      </c>
      <c r="V198" t="s">
        <v>5755</v>
      </c>
      <c r="W198" t="s">
        <v>5765</v>
      </c>
      <c r="X198">
        <v>1</v>
      </c>
    </row>
    <row r="199" spans="1:24" x14ac:dyDescent="0.25">
      <c r="A199">
        <v>209205</v>
      </c>
      <c r="B199" t="s">
        <v>29</v>
      </c>
      <c r="C199" t="s">
        <v>441</v>
      </c>
      <c r="D199" t="s">
        <v>5757</v>
      </c>
      <c r="E199" t="s">
        <v>5766</v>
      </c>
      <c r="F199">
        <v>20</v>
      </c>
      <c r="G199" t="s">
        <v>5746</v>
      </c>
      <c r="H199" t="s">
        <v>5747</v>
      </c>
      <c r="I199" t="s">
        <v>5748</v>
      </c>
      <c r="J199">
        <v>1750</v>
      </c>
      <c r="K199">
        <v>6</v>
      </c>
      <c r="L199">
        <v>40</v>
      </c>
      <c r="M199" t="s">
        <v>5749</v>
      </c>
      <c r="N199" t="s">
        <v>5750</v>
      </c>
      <c r="O199" t="s">
        <v>5751</v>
      </c>
      <c r="P199" t="s">
        <v>5752</v>
      </c>
      <c r="Q199" t="s">
        <v>5789</v>
      </c>
      <c r="R199">
        <v>42144</v>
      </c>
      <c r="S199" t="s">
        <v>5839</v>
      </c>
      <c r="T199" t="s">
        <v>5754</v>
      </c>
      <c r="U199">
        <v>50.99</v>
      </c>
      <c r="V199" t="s">
        <v>5755</v>
      </c>
      <c r="W199" t="s">
        <v>5756</v>
      </c>
      <c r="X199">
        <v>1</v>
      </c>
    </row>
    <row r="200" spans="1:24" x14ac:dyDescent="0.25">
      <c r="A200">
        <v>123042</v>
      </c>
      <c r="B200" t="s">
        <v>9</v>
      </c>
      <c r="C200" t="s">
        <v>441</v>
      </c>
      <c r="D200" t="s">
        <v>5757</v>
      </c>
      <c r="E200" t="s">
        <v>5766</v>
      </c>
      <c r="F200">
        <v>20</v>
      </c>
      <c r="G200" t="s">
        <v>5746</v>
      </c>
      <c r="H200" t="s">
        <v>5747</v>
      </c>
      <c r="I200" t="s">
        <v>5748</v>
      </c>
      <c r="J200">
        <v>1750</v>
      </c>
      <c r="K200">
        <v>6</v>
      </c>
      <c r="L200">
        <v>40</v>
      </c>
      <c r="M200" t="s">
        <v>5749</v>
      </c>
      <c r="N200" t="s">
        <v>5750</v>
      </c>
      <c r="O200" t="s">
        <v>5751</v>
      </c>
      <c r="P200" t="s">
        <v>5768</v>
      </c>
      <c r="Q200" t="s">
        <v>5789</v>
      </c>
      <c r="R200">
        <v>76261</v>
      </c>
      <c r="S200" t="s">
        <v>5770</v>
      </c>
      <c r="T200" t="s">
        <v>5771</v>
      </c>
      <c r="U200">
        <v>48.87</v>
      </c>
      <c r="V200" t="s">
        <v>5755</v>
      </c>
      <c r="W200" t="s">
        <v>5756</v>
      </c>
      <c r="X200">
        <v>1</v>
      </c>
    </row>
    <row r="201" spans="1:24" x14ac:dyDescent="0.25">
      <c r="A201">
        <v>105601</v>
      </c>
      <c r="B201" t="s">
        <v>1013</v>
      </c>
      <c r="C201" t="s">
        <v>441</v>
      </c>
      <c r="D201" t="s">
        <v>5811</v>
      </c>
      <c r="E201" t="s">
        <v>5858</v>
      </c>
      <c r="F201">
        <v>10</v>
      </c>
      <c r="G201" t="s">
        <v>5767</v>
      </c>
      <c r="H201" t="s">
        <v>5747</v>
      </c>
      <c r="I201" t="s">
        <v>5748</v>
      </c>
      <c r="J201">
        <v>750</v>
      </c>
      <c r="K201">
        <v>12</v>
      </c>
      <c r="L201">
        <v>35</v>
      </c>
      <c r="M201" t="s">
        <v>5759</v>
      </c>
      <c r="N201" t="s">
        <v>5859</v>
      </c>
      <c r="O201" t="s">
        <v>5751</v>
      </c>
      <c r="P201" t="s">
        <v>5762</v>
      </c>
      <c r="Q201" t="s">
        <v>5814</v>
      </c>
      <c r="R201">
        <v>76261</v>
      </c>
      <c r="S201" t="s">
        <v>5770</v>
      </c>
      <c r="T201" t="s">
        <v>5771</v>
      </c>
      <c r="U201">
        <v>23.99</v>
      </c>
      <c r="V201" t="s">
        <v>5755</v>
      </c>
      <c r="W201" t="s">
        <v>5756</v>
      </c>
      <c r="X201">
        <v>1</v>
      </c>
    </row>
    <row r="202" spans="1:24" x14ac:dyDescent="0.25">
      <c r="A202">
        <v>201459</v>
      </c>
      <c r="B202" t="s">
        <v>41</v>
      </c>
      <c r="C202" t="s">
        <v>441</v>
      </c>
      <c r="D202" t="s">
        <v>5798</v>
      </c>
      <c r="E202" t="s">
        <v>5799</v>
      </c>
      <c r="F202">
        <v>22</v>
      </c>
      <c r="G202" t="s">
        <v>5816</v>
      </c>
      <c r="H202" t="s">
        <v>5747</v>
      </c>
      <c r="I202" t="s">
        <v>5748</v>
      </c>
      <c r="J202">
        <v>1750</v>
      </c>
      <c r="K202">
        <v>6</v>
      </c>
      <c r="L202">
        <v>40</v>
      </c>
      <c r="M202" t="s">
        <v>5749</v>
      </c>
      <c r="N202" t="s">
        <v>5750</v>
      </c>
      <c r="O202" t="s">
        <v>5751</v>
      </c>
      <c r="P202" t="s">
        <v>5752</v>
      </c>
      <c r="Q202" t="s">
        <v>5838</v>
      </c>
      <c r="R202">
        <v>42350</v>
      </c>
      <c r="S202" t="s">
        <v>5809</v>
      </c>
      <c r="T202" t="s">
        <v>5810</v>
      </c>
      <c r="U202">
        <v>48.87</v>
      </c>
      <c r="V202" t="s">
        <v>5755</v>
      </c>
      <c r="W202" t="s">
        <v>5756</v>
      </c>
      <c r="X202">
        <v>1</v>
      </c>
    </row>
    <row r="203" spans="1:24" x14ac:dyDescent="0.25">
      <c r="A203">
        <v>518688</v>
      </c>
      <c r="B203" t="s">
        <v>2982</v>
      </c>
      <c r="C203" t="s">
        <v>441</v>
      </c>
      <c r="D203" t="s">
        <v>5811</v>
      </c>
      <c r="E203" t="s">
        <v>5858</v>
      </c>
      <c r="F203">
        <v>20</v>
      </c>
      <c r="G203" t="s">
        <v>5746</v>
      </c>
      <c r="H203" t="s">
        <v>5747</v>
      </c>
      <c r="I203" t="s">
        <v>5748</v>
      </c>
      <c r="J203">
        <v>750</v>
      </c>
      <c r="K203">
        <v>12</v>
      </c>
      <c r="L203">
        <v>15</v>
      </c>
      <c r="M203" t="s">
        <v>5759</v>
      </c>
      <c r="N203" t="s">
        <v>5908</v>
      </c>
      <c r="O203" t="s">
        <v>5790</v>
      </c>
      <c r="P203" t="s">
        <v>5752</v>
      </c>
      <c r="Q203" t="s">
        <v>5814</v>
      </c>
      <c r="R203">
        <v>42498</v>
      </c>
      <c r="S203" t="s">
        <v>5880</v>
      </c>
      <c r="T203" t="s">
        <v>5784</v>
      </c>
      <c r="U203">
        <v>22.19</v>
      </c>
      <c r="V203" t="s">
        <v>5755</v>
      </c>
      <c r="W203" t="s">
        <v>5765</v>
      </c>
      <c r="X203">
        <v>1</v>
      </c>
    </row>
    <row r="204" spans="1:24" x14ac:dyDescent="0.25">
      <c r="A204">
        <v>390260</v>
      </c>
      <c r="B204" t="s">
        <v>907</v>
      </c>
      <c r="C204" t="s">
        <v>441</v>
      </c>
      <c r="D204" t="s">
        <v>5744</v>
      </c>
      <c r="E204" t="s">
        <v>5787</v>
      </c>
      <c r="F204">
        <v>10</v>
      </c>
      <c r="G204" t="s">
        <v>5767</v>
      </c>
      <c r="H204" t="s">
        <v>5747</v>
      </c>
      <c r="I204" t="s">
        <v>5748</v>
      </c>
      <c r="J204">
        <v>1750</v>
      </c>
      <c r="K204">
        <v>6</v>
      </c>
      <c r="L204">
        <v>40</v>
      </c>
      <c r="M204" t="s">
        <v>5759</v>
      </c>
      <c r="N204" t="s">
        <v>5776</v>
      </c>
      <c r="O204" t="s">
        <v>5751</v>
      </c>
      <c r="P204" t="s">
        <v>5752</v>
      </c>
      <c r="Q204" t="s">
        <v>5808</v>
      </c>
      <c r="R204">
        <v>42127</v>
      </c>
      <c r="S204" t="s">
        <v>5820</v>
      </c>
      <c r="T204" t="s">
        <v>5820</v>
      </c>
      <c r="U204">
        <v>55.99</v>
      </c>
      <c r="V204" t="s">
        <v>5755</v>
      </c>
      <c r="W204" t="s">
        <v>5756</v>
      </c>
      <c r="X204">
        <v>1</v>
      </c>
    </row>
    <row r="205" spans="1:24" x14ac:dyDescent="0.25">
      <c r="A205">
        <v>500504</v>
      </c>
      <c r="B205" t="s">
        <v>57</v>
      </c>
      <c r="C205" t="s">
        <v>441</v>
      </c>
      <c r="D205" t="s">
        <v>5744</v>
      </c>
      <c r="E205" t="s">
        <v>5913</v>
      </c>
      <c r="F205">
        <v>10</v>
      </c>
      <c r="G205" t="s">
        <v>5767</v>
      </c>
      <c r="H205" t="s">
        <v>5747</v>
      </c>
      <c r="I205" t="s">
        <v>5748</v>
      </c>
      <c r="J205">
        <v>375</v>
      </c>
      <c r="K205">
        <v>24</v>
      </c>
      <c r="L205">
        <v>35</v>
      </c>
      <c r="M205" t="s">
        <v>5749</v>
      </c>
      <c r="N205" t="s">
        <v>5750</v>
      </c>
      <c r="O205" t="s">
        <v>5751</v>
      </c>
      <c r="P205" t="s">
        <v>5752</v>
      </c>
      <c r="Q205" t="s">
        <v>5769</v>
      </c>
      <c r="R205">
        <v>43500</v>
      </c>
      <c r="S205" t="s">
        <v>5773</v>
      </c>
      <c r="T205" t="s">
        <v>5773</v>
      </c>
      <c r="U205">
        <v>15.99</v>
      </c>
      <c r="V205" t="s">
        <v>5755</v>
      </c>
      <c r="W205" t="s">
        <v>5756</v>
      </c>
      <c r="X205">
        <v>1</v>
      </c>
    </row>
    <row r="206" spans="1:24" x14ac:dyDescent="0.25">
      <c r="A206">
        <v>451161</v>
      </c>
      <c r="B206" t="s">
        <v>972</v>
      </c>
      <c r="C206" t="s">
        <v>441</v>
      </c>
      <c r="D206" t="s">
        <v>5850</v>
      </c>
      <c r="E206" t="s">
        <v>5851</v>
      </c>
      <c r="F206">
        <v>10</v>
      </c>
      <c r="G206" t="s">
        <v>5767</v>
      </c>
      <c r="H206" t="s">
        <v>5747</v>
      </c>
      <c r="I206" t="s">
        <v>5748</v>
      </c>
      <c r="J206">
        <v>750</v>
      </c>
      <c r="K206">
        <v>12</v>
      </c>
      <c r="L206">
        <v>40</v>
      </c>
      <c r="M206" t="s">
        <v>5759</v>
      </c>
      <c r="N206" t="s">
        <v>5852</v>
      </c>
      <c r="O206" t="s">
        <v>5790</v>
      </c>
      <c r="P206" t="s">
        <v>5752</v>
      </c>
      <c r="Q206" t="s">
        <v>5853</v>
      </c>
      <c r="R206">
        <v>98946</v>
      </c>
      <c r="S206" t="s">
        <v>5845</v>
      </c>
      <c r="T206" t="s">
        <v>5845</v>
      </c>
      <c r="U206">
        <v>32.99</v>
      </c>
      <c r="V206" t="s">
        <v>5755</v>
      </c>
      <c r="W206" t="s">
        <v>5765</v>
      </c>
      <c r="X206">
        <v>1</v>
      </c>
    </row>
    <row r="207" spans="1:24" x14ac:dyDescent="0.25">
      <c r="A207">
        <v>112672</v>
      </c>
      <c r="B207" t="s">
        <v>32</v>
      </c>
      <c r="C207" t="s">
        <v>441</v>
      </c>
      <c r="D207" t="s">
        <v>5757</v>
      </c>
      <c r="E207" t="s">
        <v>5766</v>
      </c>
      <c r="F207">
        <v>10</v>
      </c>
      <c r="G207" t="s">
        <v>5767</v>
      </c>
      <c r="H207" t="s">
        <v>5747</v>
      </c>
      <c r="I207" t="s">
        <v>5748</v>
      </c>
      <c r="J207">
        <v>1750</v>
      </c>
      <c r="K207">
        <v>6</v>
      </c>
      <c r="L207">
        <v>40</v>
      </c>
      <c r="M207" t="s">
        <v>5749</v>
      </c>
      <c r="N207" t="s">
        <v>5750</v>
      </c>
      <c r="O207" t="s">
        <v>5751</v>
      </c>
      <c r="P207" t="s">
        <v>5752</v>
      </c>
      <c r="Q207" t="s">
        <v>5789</v>
      </c>
      <c r="R207">
        <v>42036</v>
      </c>
      <c r="S207" t="s">
        <v>5754</v>
      </c>
      <c r="T207" t="s">
        <v>5754</v>
      </c>
      <c r="U207">
        <v>50.79</v>
      </c>
      <c r="V207" t="s">
        <v>5755</v>
      </c>
      <c r="W207" t="s">
        <v>5756</v>
      </c>
      <c r="X207">
        <v>1</v>
      </c>
    </row>
    <row r="208" spans="1:24" x14ac:dyDescent="0.25">
      <c r="A208">
        <v>123133</v>
      </c>
      <c r="B208" t="s">
        <v>2666</v>
      </c>
      <c r="C208" t="s">
        <v>441</v>
      </c>
      <c r="D208" t="s">
        <v>5811</v>
      </c>
      <c r="E208" t="s">
        <v>5815</v>
      </c>
      <c r="F208">
        <v>20</v>
      </c>
      <c r="G208" t="s">
        <v>5746</v>
      </c>
      <c r="H208" t="s">
        <v>5747</v>
      </c>
      <c r="I208" t="s">
        <v>5748</v>
      </c>
      <c r="J208">
        <v>750</v>
      </c>
      <c r="K208">
        <v>12</v>
      </c>
      <c r="L208">
        <v>40</v>
      </c>
      <c r="M208" t="s">
        <v>5759</v>
      </c>
      <c r="N208" t="s">
        <v>5903</v>
      </c>
      <c r="O208" t="s">
        <v>5761</v>
      </c>
      <c r="P208" t="s">
        <v>5752</v>
      </c>
      <c r="Q208" t="s">
        <v>5814</v>
      </c>
      <c r="R208">
        <v>81639</v>
      </c>
      <c r="S208" t="s">
        <v>5820</v>
      </c>
      <c r="T208" t="s">
        <v>5820</v>
      </c>
      <c r="U208">
        <v>24.99</v>
      </c>
      <c r="V208" t="s">
        <v>5755</v>
      </c>
      <c r="W208" t="s">
        <v>5765</v>
      </c>
      <c r="X208">
        <v>1</v>
      </c>
    </row>
    <row r="209" spans="1:24" x14ac:dyDescent="0.25">
      <c r="A209">
        <v>204560</v>
      </c>
      <c r="B209" t="s">
        <v>2726</v>
      </c>
      <c r="C209" t="s">
        <v>441</v>
      </c>
      <c r="D209" t="s">
        <v>5757</v>
      </c>
      <c r="E209" t="s">
        <v>5804</v>
      </c>
      <c r="F209">
        <v>10</v>
      </c>
      <c r="G209" t="s">
        <v>5767</v>
      </c>
      <c r="H209" t="s">
        <v>5747</v>
      </c>
      <c r="I209" t="s">
        <v>5748</v>
      </c>
      <c r="J209">
        <v>750</v>
      </c>
      <c r="K209">
        <v>6</v>
      </c>
      <c r="L209">
        <v>43</v>
      </c>
      <c r="M209" t="s">
        <v>5759</v>
      </c>
      <c r="N209" t="s">
        <v>5760</v>
      </c>
      <c r="O209" t="s">
        <v>5761</v>
      </c>
      <c r="P209" t="s">
        <v>5762</v>
      </c>
      <c r="Q209" t="s">
        <v>5805</v>
      </c>
      <c r="R209">
        <v>42868</v>
      </c>
      <c r="S209" t="s">
        <v>5857</v>
      </c>
      <c r="T209" t="s">
        <v>5786</v>
      </c>
      <c r="U209">
        <v>70.989999999999995</v>
      </c>
      <c r="V209" t="s">
        <v>5755</v>
      </c>
      <c r="W209" t="s">
        <v>5765</v>
      </c>
      <c r="X209">
        <v>1</v>
      </c>
    </row>
    <row r="210" spans="1:24" x14ac:dyDescent="0.25">
      <c r="A210">
        <v>466854</v>
      </c>
      <c r="B210" t="s">
        <v>907</v>
      </c>
      <c r="C210" t="s">
        <v>441</v>
      </c>
      <c r="D210" t="s">
        <v>5744</v>
      </c>
      <c r="E210" t="s">
        <v>5787</v>
      </c>
      <c r="F210">
        <v>20</v>
      </c>
      <c r="G210" t="s">
        <v>5746</v>
      </c>
      <c r="H210" t="s">
        <v>5747</v>
      </c>
      <c r="I210" t="s">
        <v>5748</v>
      </c>
      <c r="J210">
        <v>375</v>
      </c>
      <c r="K210">
        <v>24</v>
      </c>
      <c r="L210">
        <v>40</v>
      </c>
      <c r="M210" t="s">
        <v>5759</v>
      </c>
      <c r="N210" t="s">
        <v>5776</v>
      </c>
      <c r="O210" t="s">
        <v>5751</v>
      </c>
      <c r="P210" t="s">
        <v>5752</v>
      </c>
      <c r="Q210" t="s">
        <v>5769</v>
      </c>
      <c r="R210">
        <v>42127</v>
      </c>
      <c r="S210" t="s">
        <v>5820</v>
      </c>
      <c r="T210" t="s">
        <v>5820</v>
      </c>
      <c r="U210">
        <v>13.99</v>
      </c>
      <c r="V210" t="s">
        <v>5755</v>
      </c>
      <c r="W210" t="s">
        <v>5756</v>
      </c>
      <c r="X210">
        <v>1</v>
      </c>
    </row>
    <row r="211" spans="1:24" x14ac:dyDescent="0.25">
      <c r="A211">
        <v>342089</v>
      </c>
      <c r="B211" t="s">
        <v>2860</v>
      </c>
      <c r="C211" t="s">
        <v>441</v>
      </c>
      <c r="D211" t="s">
        <v>5757</v>
      </c>
      <c r="E211" t="s">
        <v>5766</v>
      </c>
      <c r="F211">
        <v>10</v>
      </c>
      <c r="G211" t="s">
        <v>5767</v>
      </c>
      <c r="H211" t="s">
        <v>5748</v>
      </c>
      <c r="I211" t="s">
        <v>5748</v>
      </c>
      <c r="J211">
        <v>750</v>
      </c>
      <c r="K211">
        <v>12</v>
      </c>
      <c r="L211">
        <v>40</v>
      </c>
      <c r="M211" t="s">
        <v>5749</v>
      </c>
      <c r="N211" t="s">
        <v>5750</v>
      </c>
      <c r="O211" t="s">
        <v>5751</v>
      </c>
      <c r="P211" t="s">
        <v>5752</v>
      </c>
      <c r="Q211" t="s">
        <v>5789</v>
      </c>
      <c r="R211">
        <v>78426</v>
      </c>
      <c r="S211" t="s">
        <v>5785</v>
      </c>
      <c r="T211" t="s">
        <v>5786</v>
      </c>
      <c r="U211">
        <v>23.99</v>
      </c>
      <c r="V211" t="s">
        <v>5755</v>
      </c>
      <c r="W211" t="s">
        <v>5756</v>
      </c>
      <c r="X211">
        <v>1</v>
      </c>
    </row>
    <row r="212" spans="1:24" x14ac:dyDescent="0.25">
      <c r="A212">
        <v>364174</v>
      </c>
      <c r="B212" t="s">
        <v>40</v>
      </c>
      <c r="C212" t="s">
        <v>441</v>
      </c>
      <c r="D212" t="s">
        <v>5811</v>
      </c>
      <c r="E212" t="s">
        <v>5818</v>
      </c>
      <c r="F212">
        <v>20</v>
      </c>
      <c r="G212" t="s">
        <v>5746</v>
      </c>
      <c r="H212" t="s">
        <v>5747</v>
      </c>
      <c r="I212" t="s">
        <v>5748</v>
      </c>
      <c r="J212">
        <v>375</v>
      </c>
      <c r="K212">
        <v>12</v>
      </c>
      <c r="L212">
        <v>40</v>
      </c>
      <c r="M212" t="s">
        <v>5759</v>
      </c>
      <c r="N212" t="s">
        <v>5760</v>
      </c>
      <c r="O212" t="s">
        <v>5761</v>
      </c>
      <c r="P212" t="s">
        <v>5762</v>
      </c>
      <c r="Q212" t="s">
        <v>5814</v>
      </c>
      <c r="R212">
        <v>42869</v>
      </c>
      <c r="S212" t="s">
        <v>5793</v>
      </c>
      <c r="T212" t="s">
        <v>5794</v>
      </c>
      <c r="U212">
        <v>26.99</v>
      </c>
      <c r="V212" t="s">
        <v>5755</v>
      </c>
      <c r="W212" t="s">
        <v>5765</v>
      </c>
      <c r="X212">
        <v>1</v>
      </c>
    </row>
    <row r="213" spans="1:24" x14ac:dyDescent="0.25">
      <c r="A213">
        <v>518670</v>
      </c>
      <c r="B213" t="s">
        <v>689</v>
      </c>
      <c r="C213" t="s">
        <v>441</v>
      </c>
      <c r="D213" t="s">
        <v>5811</v>
      </c>
      <c r="E213" t="s">
        <v>5909</v>
      </c>
      <c r="F213">
        <v>10</v>
      </c>
      <c r="G213" t="s">
        <v>5767</v>
      </c>
      <c r="H213" t="s">
        <v>5747</v>
      </c>
      <c r="I213" t="s">
        <v>5748</v>
      </c>
      <c r="J213">
        <v>750</v>
      </c>
      <c r="K213">
        <v>12</v>
      </c>
      <c r="L213">
        <v>15</v>
      </c>
      <c r="M213" t="s">
        <v>5759</v>
      </c>
      <c r="N213" t="s">
        <v>5908</v>
      </c>
      <c r="O213" t="s">
        <v>5790</v>
      </c>
      <c r="P213" t="s">
        <v>5752</v>
      </c>
      <c r="Q213" t="s">
        <v>5814</v>
      </c>
      <c r="R213">
        <v>42498</v>
      </c>
      <c r="S213" t="s">
        <v>5880</v>
      </c>
      <c r="T213" t="s">
        <v>5784</v>
      </c>
      <c r="U213">
        <v>22.19</v>
      </c>
      <c r="V213" t="s">
        <v>5755</v>
      </c>
      <c r="W213" t="s">
        <v>5765</v>
      </c>
      <c r="X213">
        <v>1</v>
      </c>
    </row>
    <row r="214" spans="1:24" x14ac:dyDescent="0.25">
      <c r="A214">
        <v>456095</v>
      </c>
      <c r="B214" t="s">
        <v>1232</v>
      </c>
      <c r="C214" t="s">
        <v>441</v>
      </c>
      <c r="D214" t="s">
        <v>5798</v>
      </c>
      <c r="E214" t="s">
        <v>5799</v>
      </c>
      <c r="F214">
        <v>20</v>
      </c>
      <c r="G214" t="s">
        <v>5746</v>
      </c>
      <c r="H214" t="s">
        <v>5747</v>
      </c>
      <c r="I214" t="s">
        <v>5748</v>
      </c>
      <c r="J214">
        <v>750</v>
      </c>
      <c r="K214">
        <v>12</v>
      </c>
      <c r="L214">
        <v>40</v>
      </c>
      <c r="M214" t="s">
        <v>5759</v>
      </c>
      <c r="N214" t="s">
        <v>5896</v>
      </c>
      <c r="O214" t="s">
        <v>5761</v>
      </c>
      <c r="P214" t="s">
        <v>5762</v>
      </c>
      <c r="Q214" t="s">
        <v>5838</v>
      </c>
      <c r="R214">
        <v>67697</v>
      </c>
      <c r="S214" t="s">
        <v>5773</v>
      </c>
      <c r="T214" t="s">
        <v>5773</v>
      </c>
      <c r="U214">
        <v>33.99</v>
      </c>
      <c r="V214" t="s">
        <v>5755</v>
      </c>
      <c r="W214" t="s">
        <v>5765</v>
      </c>
      <c r="X214">
        <v>1</v>
      </c>
    </row>
    <row r="215" spans="1:24" x14ac:dyDescent="0.25">
      <c r="A215">
        <v>85811</v>
      </c>
      <c r="B215" t="s">
        <v>13</v>
      </c>
      <c r="C215" t="s">
        <v>441</v>
      </c>
      <c r="D215" t="s">
        <v>5744</v>
      </c>
      <c r="E215" t="s">
        <v>5787</v>
      </c>
      <c r="F215">
        <v>10</v>
      </c>
      <c r="G215" t="s">
        <v>5767</v>
      </c>
      <c r="H215" t="s">
        <v>5747</v>
      </c>
      <c r="I215" t="s">
        <v>5748</v>
      </c>
      <c r="J215">
        <v>1750</v>
      </c>
      <c r="K215">
        <v>6</v>
      </c>
      <c r="L215">
        <v>40</v>
      </c>
      <c r="M215" t="s">
        <v>5759</v>
      </c>
      <c r="N215" t="s">
        <v>5860</v>
      </c>
      <c r="O215" t="s">
        <v>5751</v>
      </c>
      <c r="P215" t="s">
        <v>5752</v>
      </c>
      <c r="Q215" t="s">
        <v>5808</v>
      </c>
      <c r="R215">
        <v>42047</v>
      </c>
      <c r="S215" t="s">
        <v>5788</v>
      </c>
      <c r="T215" t="s">
        <v>5788</v>
      </c>
      <c r="U215">
        <v>52.99</v>
      </c>
      <c r="V215" t="s">
        <v>5755</v>
      </c>
      <c r="W215" t="s">
        <v>5756</v>
      </c>
      <c r="X215">
        <v>1</v>
      </c>
    </row>
    <row r="216" spans="1:24" x14ac:dyDescent="0.25">
      <c r="A216">
        <v>103747</v>
      </c>
      <c r="B216" t="s">
        <v>2640</v>
      </c>
      <c r="C216" t="s">
        <v>441</v>
      </c>
      <c r="D216" t="s">
        <v>5757</v>
      </c>
      <c r="E216" t="s">
        <v>5867</v>
      </c>
      <c r="F216">
        <v>10</v>
      </c>
      <c r="G216" t="s">
        <v>5767</v>
      </c>
      <c r="H216" t="s">
        <v>5747</v>
      </c>
      <c r="I216" t="s">
        <v>5748</v>
      </c>
      <c r="J216">
        <v>750</v>
      </c>
      <c r="K216">
        <v>12</v>
      </c>
      <c r="L216">
        <v>45</v>
      </c>
      <c r="M216" t="s">
        <v>5759</v>
      </c>
      <c r="N216" t="s">
        <v>5859</v>
      </c>
      <c r="O216" t="s">
        <v>5790</v>
      </c>
      <c r="P216" t="s">
        <v>5762</v>
      </c>
      <c r="Q216" t="s">
        <v>5802</v>
      </c>
      <c r="R216">
        <v>61242</v>
      </c>
      <c r="S216" t="s">
        <v>5785</v>
      </c>
      <c r="T216" t="s">
        <v>5786</v>
      </c>
      <c r="U216">
        <v>42.99</v>
      </c>
      <c r="V216" t="s">
        <v>5755</v>
      </c>
      <c r="W216" t="s">
        <v>5765</v>
      </c>
      <c r="X216">
        <v>1</v>
      </c>
    </row>
    <row r="217" spans="1:24" x14ac:dyDescent="0.25">
      <c r="A217">
        <v>503649</v>
      </c>
      <c r="B217" t="s">
        <v>2973</v>
      </c>
      <c r="C217" t="s">
        <v>441</v>
      </c>
      <c r="D217" t="s">
        <v>5757</v>
      </c>
      <c r="E217" t="s">
        <v>5804</v>
      </c>
      <c r="F217">
        <v>10</v>
      </c>
      <c r="G217" t="s">
        <v>5767</v>
      </c>
      <c r="H217" t="s">
        <v>5747</v>
      </c>
      <c r="I217" t="s">
        <v>5748</v>
      </c>
      <c r="J217">
        <v>750</v>
      </c>
      <c r="K217">
        <v>6</v>
      </c>
      <c r="L217">
        <v>43</v>
      </c>
      <c r="M217" t="s">
        <v>5759</v>
      </c>
      <c r="N217" t="s">
        <v>5760</v>
      </c>
      <c r="O217" t="s">
        <v>5761</v>
      </c>
      <c r="P217" t="s">
        <v>5762</v>
      </c>
      <c r="Q217" t="s">
        <v>5805</v>
      </c>
      <c r="R217">
        <v>42921</v>
      </c>
      <c r="S217" t="s">
        <v>5785</v>
      </c>
      <c r="T217" t="s">
        <v>5786</v>
      </c>
      <c r="U217">
        <v>89.99</v>
      </c>
      <c r="V217" t="s">
        <v>5755</v>
      </c>
      <c r="W217" t="s">
        <v>5765</v>
      </c>
      <c r="X217">
        <v>1</v>
      </c>
    </row>
    <row r="218" spans="1:24" x14ac:dyDescent="0.25">
      <c r="A218">
        <v>480624</v>
      </c>
      <c r="B218" t="s">
        <v>1587</v>
      </c>
      <c r="C218" t="s">
        <v>441</v>
      </c>
      <c r="D218" t="s">
        <v>5757</v>
      </c>
      <c r="E218" t="s">
        <v>5867</v>
      </c>
      <c r="F218">
        <v>10</v>
      </c>
      <c r="G218" t="s">
        <v>5767</v>
      </c>
      <c r="H218" t="s">
        <v>5747</v>
      </c>
      <c r="I218" t="s">
        <v>5748</v>
      </c>
      <c r="J218">
        <v>750</v>
      </c>
      <c r="K218">
        <v>6</v>
      </c>
      <c r="L218">
        <v>45.2</v>
      </c>
      <c r="M218" t="s">
        <v>5759</v>
      </c>
      <c r="N218" t="s">
        <v>5859</v>
      </c>
      <c r="O218" t="s">
        <v>5790</v>
      </c>
      <c r="P218" t="s">
        <v>5762</v>
      </c>
      <c r="Q218" t="s">
        <v>5802</v>
      </c>
      <c r="R218">
        <v>63856</v>
      </c>
      <c r="S218" t="s">
        <v>5865</v>
      </c>
      <c r="T218" t="s">
        <v>5794</v>
      </c>
      <c r="U218">
        <v>49.99</v>
      </c>
      <c r="V218" t="s">
        <v>5755</v>
      </c>
      <c r="W218" t="s">
        <v>5765</v>
      </c>
      <c r="X218">
        <v>1</v>
      </c>
    </row>
    <row r="219" spans="1:24" x14ac:dyDescent="0.25">
      <c r="A219">
        <v>342162</v>
      </c>
      <c r="B219" t="s">
        <v>2861</v>
      </c>
      <c r="C219" t="s">
        <v>441</v>
      </c>
      <c r="D219" t="s">
        <v>5798</v>
      </c>
      <c r="E219" t="s">
        <v>5799</v>
      </c>
      <c r="F219">
        <v>10</v>
      </c>
      <c r="G219" t="s">
        <v>5767</v>
      </c>
      <c r="H219" t="s">
        <v>5748</v>
      </c>
      <c r="I219" t="s">
        <v>5748</v>
      </c>
      <c r="J219">
        <v>750</v>
      </c>
      <c r="K219">
        <v>12</v>
      </c>
      <c r="L219">
        <v>40</v>
      </c>
      <c r="M219" t="s">
        <v>5749</v>
      </c>
      <c r="N219" t="s">
        <v>5750</v>
      </c>
      <c r="O219" t="s">
        <v>5751</v>
      </c>
      <c r="P219" t="s">
        <v>5768</v>
      </c>
      <c r="Q219" t="s">
        <v>5838</v>
      </c>
      <c r="R219">
        <v>42036</v>
      </c>
      <c r="S219" t="s">
        <v>5754</v>
      </c>
      <c r="T219" t="s">
        <v>5754</v>
      </c>
      <c r="U219">
        <v>22.09</v>
      </c>
      <c r="V219" t="s">
        <v>5755</v>
      </c>
      <c r="W219" t="s">
        <v>5756</v>
      </c>
      <c r="X219">
        <v>1</v>
      </c>
    </row>
    <row r="220" spans="1:24" x14ac:dyDescent="0.25">
      <c r="A220">
        <v>478982</v>
      </c>
      <c r="B220" t="s">
        <v>2947</v>
      </c>
      <c r="C220" t="s">
        <v>441</v>
      </c>
      <c r="D220" t="s">
        <v>5757</v>
      </c>
      <c r="E220" t="s">
        <v>5766</v>
      </c>
      <c r="F220">
        <v>22</v>
      </c>
      <c r="G220" t="s">
        <v>5816</v>
      </c>
      <c r="H220" t="s">
        <v>5747</v>
      </c>
      <c r="I220" t="s">
        <v>5748</v>
      </c>
      <c r="J220">
        <v>750</v>
      </c>
      <c r="K220">
        <v>6</v>
      </c>
      <c r="L220">
        <v>44.4</v>
      </c>
      <c r="M220" t="s">
        <v>5749</v>
      </c>
      <c r="N220" t="s">
        <v>5750</v>
      </c>
      <c r="O220" t="s">
        <v>5751</v>
      </c>
      <c r="P220" t="s">
        <v>5762</v>
      </c>
      <c r="Q220" t="s">
        <v>5789</v>
      </c>
      <c r="R220">
        <v>42036</v>
      </c>
      <c r="S220" t="s">
        <v>5754</v>
      </c>
      <c r="T220" t="s">
        <v>5754</v>
      </c>
      <c r="U220">
        <v>46.99</v>
      </c>
      <c r="V220" t="s">
        <v>5755</v>
      </c>
      <c r="W220" t="s">
        <v>5756</v>
      </c>
      <c r="X220">
        <v>1</v>
      </c>
    </row>
    <row r="221" spans="1:24" x14ac:dyDescent="0.25">
      <c r="A221">
        <v>126466</v>
      </c>
      <c r="B221" t="s">
        <v>2670</v>
      </c>
      <c r="C221" t="s">
        <v>441</v>
      </c>
      <c r="D221" t="s">
        <v>5757</v>
      </c>
      <c r="E221" t="s">
        <v>5766</v>
      </c>
      <c r="F221">
        <v>20</v>
      </c>
      <c r="G221" t="s">
        <v>5746</v>
      </c>
      <c r="H221" t="s">
        <v>5747</v>
      </c>
      <c r="I221" t="s">
        <v>5748</v>
      </c>
      <c r="J221">
        <v>750</v>
      </c>
      <c r="K221">
        <v>12</v>
      </c>
      <c r="L221">
        <v>40</v>
      </c>
      <c r="M221" t="s">
        <v>5749</v>
      </c>
      <c r="N221" t="s">
        <v>5750</v>
      </c>
      <c r="O221" t="s">
        <v>5790</v>
      </c>
      <c r="P221" t="s">
        <v>5762</v>
      </c>
      <c r="Q221" t="s">
        <v>5789</v>
      </c>
      <c r="R221">
        <v>61241</v>
      </c>
      <c r="S221" t="s">
        <v>5785</v>
      </c>
      <c r="T221" t="s">
        <v>5786</v>
      </c>
      <c r="U221">
        <v>29.99</v>
      </c>
      <c r="V221" t="s">
        <v>5755</v>
      </c>
      <c r="W221" t="s">
        <v>5765</v>
      </c>
      <c r="X221">
        <v>1</v>
      </c>
    </row>
    <row r="222" spans="1:24" x14ac:dyDescent="0.25">
      <c r="A222">
        <v>342154</v>
      </c>
      <c r="B222" t="s">
        <v>2861</v>
      </c>
      <c r="C222" t="s">
        <v>441</v>
      </c>
      <c r="D222" t="s">
        <v>5798</v>
      </c>
      <c r="E222" t="s">
        <v>5799</v>
      </c>
      <c r="F222">
        <v>10</v>
      </c>
      <c r="G222" t="s">
        <v>5767</v>
      </c>
      <c r="H222" t="s">
        <v>5748</v>
      </c>
      <c r="I222" t="s">
        <v>5748</v>
      </c>
      <c r="J222">
        <v>1140</v>
      </c>
      <c r="K222">
        <v>9</v>
      </c>
      <c r="L222">
        <v>40</v>
      </c>
      <c r="M222" t="s">
        <v>5749</v>
      </c>
      <c r="N222" t="s">
        <v>5750</v>
      </c>
      <c r="O222" t="s">
        <v>5751</v>
      </c>
      <c r="P222" t="s">
        <v>5752</v>
      </c>
      <c r="Q222" t="s">
        <v>5838</v>
      </c>
      <c r="R222">
        <v>42036</v>
      </c>
      <c r="S222" t="s">
        <v>5754</v>
      </c>
      <c r="T222" t="s">
        <v>5754</v>
      </c>
      <c r="U222">
        <v>32.49</v>
      </c>
      <c r="V222" t="s">
        <v>5755</v>
      </c>
      <c r="W222" t="s">
        <v>5756</v>
      </c>
      <c r="X222">
        <v>1</v>
      </c>
    </row>
    <row r="223" spans="1:24" x14ac:dyDescent="0.25">
      <c r="A223">
        <v>713005</v>
      </c>
      <c r="B223" t="s">
        <v>4280</v>
      </c>
      <c r="C223" t="s">
        <v>442</v>
      </c>
      <c r="D223" t="s">
        <v>5886</v>
      </c>
      <c r="E223" t="s">
        <v>5914</v>
      </c>
      <c r="F223">
        <v>20</v>
      </c>
      <c r="G223" t="s">
        <v>5746</v>
      </c>
      <c r="H223" t="s">
        <v>5747</v>
      </c>
      <c r="I223" t="s">
        <v>5748</v>
      </c>
      <c r="J223">
        <v>750</v>
      </c>
      <c r="K223">
        <v>12</v>
      </c>
      <c r="L223">
        <v>14.5</v>
      </c>
      <c r="M223" t="s">
        <v>5759</v>
      </c>
      <c r="N223" t="s">
        <v>5915</v>
      </c>
      <c r="O223" t="s">
        <v>5761</v>
      </c>
      <c r="P223" t="s">
        <v>5916</v>
      </c>
      <c r="Q223" t="s">
        <v>5917</v>
      </c>
      <c r="R223">
        <v>42889</v>
      </c>
      <c r="S223" t="s">
        <v>5918</v>
      </c>
      <c r="T223" t="s">
        <v>5794</v>
      </c>
      <c r="U223">
        <v>14.99</v>
      </c>
      <c r="V223" t="s">
        <v>5755</v>
      </c>
      <c r="W223" t="s">
        <v>5765</v>
      </c>
      <c r="X223">
        <v>1</v>
      </c>
    </row>
    <row r="224" spans="1:24" x14ac:dyDescent="0.25">
      <c r="A224">
        <v>437772</v>
      </c>
      <c r="B224" t="s">
        <v>3824</v>
      </c>
      <c r="C224" t="s">
        <v>441</v>
      </c>
      <c r="D224" t="s">
        <v>5798</v>
      </c>
      <c r="E224" t="s">
        <v>5799</v>
      </c>
      <c r="F224">
        <v>22</v>
      </c>
      <c r="G224" t="s">
        <v>5816</v>
      </c>
      <c r="H224" t="s">
        <v>5747</v>
      </c>
      <c r="I224" t="s">
        <v>5748</v>
      </c>
      <c r="J224">
        <v>750</v>
      </c>
      <c r="K224">
        <v>12</v>
      </c>
      <c r="L224">
        <v>40</v>
      </c>
      <c r="M224" t="s">
        <v>5759</v>
      </c>
      <c r="N224" t="s">
        <v>5832</v>
      </c>
      <c r="O224" t="s">
        <v>5761</v>
      </c>
      <c r="P224" t="s">
        <v>5762</v>
      </c>
      <c r="Q224" t="s">
        <v>5838</v>
      </c>
      <c r="R224">
        <v>71043</v>
      </c>
      <c r="S224" t="s">
        <v>5919</v>
      </c>
      <c r="T224" t="s">
        <v>5771</v>
      </c>
      <c r="U224">
        <v>49.99</v>
      </c>
      <c r="V224" t="s">
        <v>5755</v>
      </c>
      <c r="W224" t="s">
        <v>5765</v>
      </c>
      <c r="X224">
        <v>1</v>
      </c>
    </row>
    <row r="225" spans="1:24" x14ac:dyDescent="0.25">
      <c r="A225">
        <v>387316</v>
      </c>
      <c r="B225" t="s">
        <v>2888</v>
      </c>
      <c r="C225" t="s">
        <v>441</v>
      </c>
      <c r="D225" t="s">
        <v>5757</v>
      </c>
      <c r="E225" t="s">
        <v>5804</v>
      </c>
      <c r="F225">
        <v>10</v>
      </c>
      <c r="G225" t="s">
        <v>5767</v>
      </c>
      <c r="H225" t="s">
        <v>5747</v>
      </c>
      <c r="I225" t="s">
        <v>5748</v>
      </c>
      <c r="J225">
        <v>750</v>
      </c>
      <c r="K225">
        <v>6</v>
      </c>
      <c r="L225">
        <v>40</v>
      </c>
      <c r="M225" t="s">
        <v>5759</v>
      </c>
      <c r="N225" t="s">
        <v>5760</v>
      </c>
      <c r="O225" t="s">
        <v>5761</v>
      </c>
      <c r="P225" t="s">
        <v>5762</v>
      </c>
      <c r="Q225" t="s">
        <v>5805</v>
      </c>
      <c r="R225">
        <v>42869</v>
      </c>
      <c r="S225" t="s">
        <v>5793</v>
      </c>
      <c r="T225" t="s">
        <v>5794</v>
      </c>
      <c r="U225">
        <v>109.99</v>
      </c>
      <c r="V225" t="s">
        <v>5755</v>
      </c>
      <c r="W225" t="s">
        <v>5765</v>
      </c>
      <c r="X225">
        <v>1</v>
      </c>
    </row>
    <row r="226" spans="1:24" x14ac:dyDescent="0.25">
      <c r="A226">
        <v>477836</v>
      </c>
      <c r="B226" t="s">
        <v>55</v>
      </c>
      <c r="C226" t="s">
        <v>441</v>
      </c>
      <c r="D226" t="s">
        <v>5811</v>
      </c>
      <c r="E226" t="s">
        <v>5894</v>
      </c>
      <c r="F226">
        <v>10</v>
      </c>
      <c r="G226" t="s">
        <v>5767</v>
      </c>
      <c r="H226" t="s">
        <v>5747</v>
      </c>
      <c r="I226" t="s">
        <v>5748</v>
      </c>
      <c r="J226">
        <v>750</v>
      </c>
      <c r="K226">
        <v>12</v>
      </c>
      <c r="L226">
        <v>21</v>
      </c>
      <c r="M226" t="s">
        <v>5749</v>
      </c>
      <c r="N226" t="s">
        <v>5750</v>
      </c>
      <c r="O226" t="s">
        <v>5751</v>
      </c>
      <c r="P226" t="s">
        <v>5762</v>
      </c>
      <c r="Q226" t="s">
        <v>5814</v>
      </c>
      <c r="R226">
        <v>42144</v>
      </c>
      <c r="S226" t="s">
        <v>5839</v>
      </c>
      <c r="T226" t="s">
        <v>5754</v>
      </c>
      <c r="U226">
        <v>24.99</v>
      </c>
      <c r="V226" t="s">
        <v>5755</v>
      </c>
      <c r="W226" t="s">
        <v>5756</v>
      </c>
      <c r="X226">
        <v>1</v>
      </c>
    </row>
    <row r="227" spans="1:24" x14ac:dyDescent="0.25">
      <c r="A227">
        <v>6524</v>
      </c>
      <c r="B227" t="s">
        <v>63</v>
      </c>
      <c r="C227" t="s">
        <v>442</v>
      </c>
      <c r="D227" t="s">
        <v>5920</v>
      </c>
      <c r="E227" t="s">
        <v>5921</v>
      </c>
      <c r="F227">
        <v>20</v>
      </c>
      <c r="G227" t="s">
        <v>5746</v>
      </c>
      <c r="H227" t="s">
        <v>5747</v>
      </c>
      <c r="I227" t="s">
        <v>5748</v>
      </c>
      <c r="J227">
        <v>750</v>
      </c>
      <c r="K227">
        <v>12</v>
      </c>
      <c r="L227">
        <v>12.5</v>
      </c>
      <c r="M227" t="s">
        <v>5759</v>
      </c>
      <c r="N227" t="s">
        <v>5904</v>
      </c>
      <c r="O227" t="s">
        <v>5790</v>
      </c>
      <c r="P227" t="s">
        <v>5922</v>
      </c>
      <c r="Q227" t="s">
        <v>5923</v>
      </c>
      <c r="R227">
        <v>99786</v>
      </c>
      <c r="S227" t="s">
        <v>5924</v>
      </c>
      <c r="T227" t="s">
        <v>5844</v>
      </c>
      <c r="U227">
        <v>9.99</v>
      </c>
      <c r="V227" t="s">
        <v>5755</v>
      </c>
      <c r="W227" t="s">
        <v>5765</v>
      </c>
      <c r="X227">
        <v>1</v>
      </c>
    </row>
    <row r="228" spans="1:24" x14ac:dyDescent="0.25">
      <c r="A228">
        <v>477885</v>
      </c>
      <c r="B228" t="s">
        <v>2943</v>
      </c>
      <c r="C228" t="s">
        <v>441</v>
      </c>
      <c r="D228" t="s">
        <v>5798</v>
      </c>
      <c r="E228" t="s">
        <v>5799</v>
      </c>
      <c r="F228">
        <v>10</v>
      </c>
      <c r="G228" t="s">
        <v>5767</v>
      </c>
      <c r="H228" t="s">
        <v>5747</v>
      </c>
      <c r="I228" t="s">
        <v>5748</v>
      </c>
      <c r="J228">
        <v>1750</v>
      </c>
      <c r="K228">
        <v>6</v>
      </c>
      <c r="L228">
        <v>40</v>
      </c>
      <c r="M228" t="s">
        <v>5749</v>
      </c>
      <c r="N228" t="s">
        <v>5750</v>
      </c>
      <c r="O228" t="s">
        <v>5751</v>
      </c>
      <c r="P228" t="s">
        <v>5752</v>
      </c>
      <c r="Q228" t="s">
        <v>5838</v>
      </c>
      <c r="R228">
        <v>42036</v>
      </c>
      <c r="S228" t="s">
        <v>5754</v>
      </c>
      <c r="T228" t="s">
        <v>5754</v>
      </c>
      <c r="U228">
        <v>48.99</v>
      </c>
      <c r="V228" t="s">
        <v>5755</v>
      </c>
      <c r="W228" t="s">
        <v>5756</v>
      </c>
      <c r="X228">
        <v>1</v>
      </c>
    </row>
    <row r="229" spans="1:24" x14ac:dyDescent="0.25">
      <c r="A229">
        <v>500512</v>
      </c>
      <c r="B229" t="s">
        <v>57</v>
      </c>
      <c r="C229" t="s">
        <v>441</v>
      </c>
      <c r="D229" t="s">
        <v>5744</v>
      </c>
      <c r="E229" t="s">
        <v>5913</v>
      </c>
      <c r="F229">
        <v>10</v>
      </c>
      <c r="G229" t="s">
        <v>5767</v>
      </c>
      <c r="H229" t="s">
        <v>5747</v>
      </c>
      <c r="I229" t="s">
        <v>5748</v>
      </c>
      <c r="J229">
        <v>750</v>
      </c>
      <c r="K229">
        <v>12</v>
      </c>
      <c r="L229">
        <v>35</v>
      </c>
      <c r="M229" t="s">
        <v>5749</v>
      </c>
      <c r="N229" t="s">
        <v>5750</v>
      </c>
      <c r="O229" t="s">
        <v>5751</v>
      </c>
      <c r="P229" t="s">
        <v>5752</v>
      </c>
      <c r="Q229" t="s">
        <v>5925</v>
      </c>
      <c r="R229">
        <v>43500</v>
      </c>
      <c r="S229" t="s">
        <v>5773</v>
      </c>
      <c r="T229" t="s">
        <v>5773</v>
      </c>
      <c r="U229">
        <v>27.99</v>
      </c>
      <c r="V229" t="s">
        <v>5755</v>
      </c>
      <c r="W229" t="s">
        <v>5756</v>
      </c>
      <c r="X229">
        <v>1</v>
      </c>
    </row>
    <row r="230" spans="1:24" x14ac:dyDescent="0.25">
      <c r="A230">
        <v>497206</v>
      </c>
      <c r="B230" t="s">
        <v>1076</v>
      </c>
      <c r="C230" t="s">
        <v>441</v>
      </c>
      <c r="D230" t="s">
        <v>5744</v>
      </c>
      <c r="E230" t="s">
        <v>5775</v>
      </c>
      <c r="F230">
        <v>20</v>
      </c>
      <c r="G230" t="s">
        <v>5746</v>
      </c>
      <c r="H230" t="s">
        <v>5747</v>
      </c>
      <c r="I230" t="s">
        <v>5748</v>
      </c>
      <c r="J230">
        <v>750</v>
      </c>
      <c r="K230">
        <v>12</v>
      </c>
      <c r="L230">
        <v>40</v>
      </c>
      <c r="M230" t="s">
        <v>5759</v>
      </c>
      <c r="N230" t="s">
        <v>5926</v>
      </c>
      <c r="O230" t="s">
        <v>5751</v>
      </c>
      <c r="P230" t="s">
        <v>5752</v>
      </c>
      <c r="Q230" t="s">
        <v>5777</v>
      </c>
      <c r="R230">
        <v>76260</v>
      </c>
      <c r="S230" t="s">
        <v>5927</v>
      </c>
      <c r="T230" t="s">
        <v>5928</v>
      </c>
      <c r="U230">
        <v>27.49</v>
      </c>
      <c r="V230" t="s">
        <v>5755</v>
      </c>
      <c r="W230" t="s">
        <v>5756</v>
      </c>
      <c r="X230">
        <v>1</v>
      </c>
    </row>
    <row r="231" spans="1:24" x14ac:dyDescent="0.25">
      <c r="A231">
        <v>398552</v>
      </c>
      <c r="B231" t="s">
        <v>2901</v>
      </c>
      <c r="C231" t="s">
        <v>441</v>
      </c>
      <c r="D231" t="s">
        <v>5744</v>
      </c>
      <c r="E231" t="s">
        <v>5913</v>
      </c>
      <c r="F231">
        <v>20</v>
      </c>
      <c r="G231" t="s">
        <v>5746</v>
      </c>
      <c r="H231" t="s">
        <v>5747</v>
      </c>
      <c r="I231" t="s">
        <v>5748</v>
      </c>
      <c r="J231">
        <v>750</v>
      </c>
      <c r="K231">
        <v>12</v>
      </c>
      <c r="L231">
        <v>35</v>
      </c>
      <c r="M231" t="s">
        <v>5759</v>
      </c>
      <c r="N231" t="s">
        <v>5860</v>
      </c>
      <c r="O231" t="s">
        <v>5751</v>
      </c>
      <c r="P231" t="s">
        <v>5752</v>
      </c>
      <c r="Q231" t="s">
        <v>5925</v>
      </c>
      <c r="R231">
        <v>42047</v>
      </c>
      <c r="S231" t="s">
        <v>5788</v>
      </c>
      <c r="T231" t="s">
        <v>5788</v>
      </c>
      <c r="U231">
        <v>25.49</v>
      </c>
      <c r="V231" t="s">
        <v>5755</v>
      </c>
      <c r="W231" t="s">
        <v>5756</v>
      </c>
      <c r="X231">
        <v>1</v>
      </c>
    </row>
    <row r="232" spans="1:24" x14ac:dyDescent="0.25">
      <c r="A232">
        <v>454462</v>
      </c>
      <c r="B232" t="s">
        <v>950</v>
      </c>
      <c r="C232" t="s">
        <v>441</v>
      </c>
      <c r="D232" t="s">
        <v>5798</v>
      </c>
      <c r="E232" t="s">
        <v>5799</v>
      </c>
      <c r="F232">
        <v>10</v>
      </c>
      <c r="G232" t="s">
        <v>5767</v>
      </c>
      <c r="H232" t="s">
        <v>5747</v>
      </c>
      <c r="I232" t="s">
        <v>5748</v>
      </c>
      <c r="J232">
        <v>1750</v>
      </c>
      <c r="K232">
        <v>6</v>
      </c>
      <c r="L232">
        <v>40</v>
      </c>
      <c r="M232" t="s">
        <v>5749</v>
      </c>
      <c r="N232" t="s">
        <v>5750</v>
      </c>
      <c r="O232" t="s">
        <v>5751</v>
      </c>
      <c r="P232" t="s">
        <v>5752</v>
      </c>
      <c r="Q232" t="s">
        <v>5838</v>
      </c>
      <c r="R232">
        <v>42000</v>
      </c>
      <c r="S232" t="s">
        <v>5785</v>
      </c>
      <c r="T232" t="s">
        <v>5786</v>
      </c>
      <c r="U232">
        <v>49.99</v>
      </c>
      <c r="V232" t="s">
        <v>5755</v>
      </c>
      <c r="W232" t="s">
        <v>5756</v>
      </c>
      <c r="X232">
        <v>1</v>
      </c>
    </row>
    <row r="233" spans="1:24" x14ac:dyDescent="0.25">
      <c r="A233">
        <v>554204</v>
      </c>
      <c r="B233" t="s">
        <v>35</v>
      </c>
      <c r="C233" t="s">
        <v>441</v>
      </c>
      <c r="D233" t="s">
        <v>5811</v>
      </c>
      <c r="E233" t="s">
        <v>5812</v>
      </c>
      <c r="F233">
        <v>22</v>
      </c>
      <c r="G233" t="s">
        <v>5816</v>
      </c>
      <c r="H233" t="s">
        <v>5747</v>
      </c>
      <c r="I233" t="s">
        <v>5792</v>
      </c>
      <c r="J233">
        <v>50</v>
      </c>
      <c r="K233">
        <v>80</v>
      </c>
      <c r="L233">
        <v>17</v>
      </c>
      <c r="M233" t="s">
        <v>5759</v>
      </c>
      <c r="N233" t="s">
        <v>5813</v>
      </c>
      <c r="O233" t="s">
        <v>5761</v>
      </c>
      <c r="P233" t="s">
        <v>5762</v>
      </c>
      <c r="Q233" t="s">
        <v>5769</v>
      </c>
      <c r="R233">
        <v>42594</v>
      </c>
      <c r="S233" t="s">
        <v>5773</v>
      </c>
      <c r="T233" t="s">
        <v>5773</v>
      </c>
      <c r="U233">
        <v>4.59</v>
      </c>
      <c r="V233" t="s">
        <v>5755</v>
      </c>
      <c r="W233" t="s">
        <v>5765</v>
      </c>
      <c r="X233">
        <v>1</v>
      </c>
    </row>
    <row r="234" spans="1:24" x14ac:dyDescent="0.25">
      <c r="A234">
        <v>3224</v>
      </c>
      <c r="B234" t="s">
        <v>597</v>
      </c>
      <c r="C234" t="s">
        <v>442</v>
      </c>
      <c r="D234" t="s">
        <v>5929</v>
      </c>
      <c r="E234" t="s">
        <v>498</v>
      </c>
      <c r="F234">
        <v>10</v>
      </c>
      <c r="G234" t="s">
        <v>5767</v>
      </c>
      <c r="H234" t="s">
        <v>5747</v>
      </c>
      <c r="I234" t="s">
        <v>5748</v>
      </c>
      <c r="J234">
        <v>750</v>
      </c>
      <c r="K234">
        <v>12</v>
      </c>
      <c r="L234">
        <v>22.9</v>
      </c>
      <c r="M234" t="s">
        <v>5749</v>
      </c>
      <c r="N234" t="s">
        <v>5750</v>
      </c>
      <c r="O234" t="s">
        <v>5790</v>
      </c>
      <c r="P234" t="s">
        <v>5930</v>
      </c>
      <c r="Q234" t="s">
        <v>5931</v>
      </c>
      <c r="R234">
        <v>67726</v>
      </c>
      <c r="S234" t="s">
        <v>5932</v>
      </c>
      <c r="T234" t="s">
        <v>5933</v>
      </c>
      <c r="U234">
        <v>21.49</v>
      </c>
      <c r="V234" t="s">
        <v>5755</v>
      </c>
      <c r="W234" t="s">
        <v>5756</v>
      </c>
      <c r="X234">
        <v>1</v>
      </c>
    </row>
    <row r="235" spans="1:24" x14ac:dyDescent="0.25">
      <c r="A235">
        <v>112433</v>
      </c>
      <c r="B235" t="s">
        <v>38</v>
      </c>
      <c r="C235" t="s">
        <v>441</v>
      </c>
      <c r="D235" t="s">
        <v>5744</v>
      </c>
      <c r="E235" t="s">
        <v>5775</v>
      </c>
      <c r="F235">
        <v>10</v>
      </c>
      <c r="G235" t="s">
        <v>5767</v>
      </c>
      <c r="H235" t="s">
        <v>5747</v>
      </c>
      <c r="I235" t="s">
        <v>5748</v>
      </c>
      <c r="J235">
        <v>750</v>
      </c>
      <c r="K235">
        <v>12</v>
      </c>
      <c r="L235">
        <v>40</v>
      </c>
      <c r="M235" t="s">
        <v>5759</v>
      </c>
      <c r="N235" t="s">
        <v>5860</v>
      </c>
      <c r="O235" t="s">
        <v>5751</v>
      </c>
      <c r="P235" t="s">
        <v>5752</v>
      </c>
      <c r="Q235" t="s">
        <v>5777</v>
      </c>
      <c r="R235">
        <v>42047</v>
      </c>
      <c r="S235" t="s">
        <v>5788</v>
      </c>
      <c r="T235" t="s">
        <v>5788</v>
      </c>
      <c r="U235">
        <v>24.99</v>
      </c>
      <c r="V235" t="s">
        <v>5755</v>
      </c>
      <c r="W235" t="s">
        <v>5756</v>
      </c>
      <c r="X235">
        <v>1</v>
      </c>
    </row>
    <row r="236" spans="1:24" x14ac:dyDescent="0.25">
      <c r="A236">
        <v>384453</v>
      </c>
      <c r="B236" t="s">
        <v>2822</v>
      </c>
      <c r="C236" t="s">
        <v>441</v>
      </c>
      <c r="D236" t="s">
        <v>5798</v>
      </c>
      <c r="E236" t="s">
        <v>5799</v>
      </c>
      <c r="F236">
        <v>20</v>
      </c>
      <c r="G236" t="s">
        <v>5746</v>
      </c>
      <c r="H236" t="s">
        <v>5747</v>
      </c>
      <c r="I236" t="s">
        <v>5748</v>
      </c>
      <c r="J236">
        <v>1140</v>
      </c>
      <c r="K236">
        <v>12</v>
      </c>
      <c r="L236">
        <v>40</v>
      </c>
      <c r="M236" t="s">
        <v>5759</v>
      </c>
      <c r="N236" t="s">
        <v>5879</v>
      </c>
      <c r="O236" t="s">
        <v>5790</v>
      </c>
      <c r="P236" t="s">
        <v>5752</v>
      </c>
      <c r="Q236" t="s">
        <v>5838</v>
      </c>
      <c r="R236">
        <v>42498</v>
      </c>
      <c r="S236" t="s">
        <v>5880</v>
      </c>
      <c r="T236" t="s">
        <v>5784</v>
      </c>
      <c r="U236">
        <v>32.299999999999997</v>
      </c>
      <c r="V236" t="s">
        <v>5755</v>
      </c>
      <c r="W236" t="s">
        <v>5765</v>
      </c>
      <c r="X236">
        <v>1</v>
      </c>
    </row>
    <row r="237" spans="1:24" x14ac:dyDescent="0.25">
      <c r="A237">
        <v>896811</v>
      </c>
      <c r="B237" t="s">
        <v>2078</v>
      </c>
      <c r="C237" t="s">
        <v>441</v>
      </c>
      <c r="D237" t="s">
        <v>5798</v>
      </c>
      <c r="E237" t="s">
        <v>5799</v>
      </c>
      <c r="F237">
        <v>20</v>
      </c>
      <c r="G237" t="s">
        <v>5746</v>
      </c>
      <c r="H237" t="s">
        <v>5747</v>
      </c>
      <c r="I237" t="s">
        <v>5748</v>
      </c>
      <c r="J237">
        <v>750</v>
      </c>
      <c r="K237">
        <v>12</v>
      </c>
      <c r="L237">
        <v>40</v>
      </c>
      <c r="M237" t="s">
        <v>5759</v>
      </c>
      <c r="N237" t="s">
        <v>5934</v>
      </c>
      <c r="O237" t="s">
        <v>5790</v>
      </c>
      <c r="P237" t="s">
        <v>5762</v>
      </c>
      <c r="Q237" t="s">
        <v>5838</v>
      </c>
      <c r="R237">
        <v>81964</v>
      </c>
      <c r="S237" t="s">
        <v>5935</v>
      </c>
      <c r="T237" t="s">
        <v>5784</v>
      </c>
      <c r="U237">
        <v>34.99</v>
      </c>
      <c r="V237" t="s">
        <v>5755</v>
      </c>
      <c r="W237" t="s">
        <v>5756</v>
      </c>
      <c r="X237">
        <v>1</v>
      </c>
    </row>
    <row r="238" spans="1:24" x14ac:dyDescent="0.25">
      <c r="A238">
        <v>444190</v>
      </c>
      <c r="B238" t="s">
        <v>2925</v>
      </c>
      <c r="C238" t="s">
        <v>441</v>
      </c>
      <c r="D238" t="s">
        <v>5757</v>
      </c>
      <c r="E238" t="s">
        <v>5804</v>
      </c>
      <c r="F238">
        <v>20</v>
      </c>
      <c r="G238" t="s">
        <v>5746</v>
      </c>
      <c r="H238" t="s">
        <v>5747</v>
      </c>
      <c r="I238" t="s">
        <v>5748</v>
      </c>
      <c r="J238">
        <v>750</v>
      </c>
      <c r="K238">
        <v>6</v>
      </c>
      <c r="L238">
        <v>43</v>
      </c>
      <c r="M238" t="s">
        <v>5759</v>
      </c>
      <c r="N238" t="s">
        <v>5760</v>
      </c>
      <c r="O238" t="s">
        <v>5761</v>
      </c>
      <c r="P238" t="s">
        <v>5762</v>
      </c>
      <c r="Q238" t="s">
        <v>5805</v>
      </c>
      <c r="R238">
        <v>47956</v>
      </c>
      <c r="S238" t="s">
        <v>5936</v>
      </c>
      <c r="T238" t="s">
        <v>5937</v>
      </c>
      <c r="U238">
        <v>69.989999999999995</v>
      </c>
      <c r="V238" t="s">
        <v>5755</v>
      </c>
      <c r="W238" t="s">
        <v>5765</v>
      </c>
      <c r="X238">
        <v>1</v>
      </c>
    </row>
    <row r="239" spans="1:24" x14ac:dyDescent="0.25">
      <c r="A239">
        <v>447953</v>
      </c>
      <c r="B239" t="s">
        <v>1122</v>
      </c>
      <c r="C239" t="s">
        <v>441</v>
      </c>
      <c r="D239" t="s">
        <v>5811</v>
      </c>
      <c r="E239" t="s">
        <v>5831</v>
      </c>
      <c r="F239">
        <v>10</v>
      </c>
      <c r="G239" t="s">
        <v>5767</v>
      </c>
      <c r="H239" t="s">
        <v>5747</v>
      </c>
      <c r="I239" t="s">
        <v>5748</v>
      </c>
      <c r="J239">
        <v>750</v>
      </c>
      <c r="K239">
        <v>12</v>
      </c>
      <c r="L239">
        <v>33</v>
      </c>
      <c r="M239" t="s">
        <v>5749</v>
      </c>
      <c r="N239" t="s">
        <v>5750</v>
      </c>
      <c r="O239" t="s">
        <v>5751</v>
      </c>
      <c r="P239" t="s">
        <v>5752</v>
      </c>
      <c r="Q239" t="s">
        <v>5814</v>
      </c>
      <c r="R239">
        <v>76261</v>
      </c>
      <c r="S239" t="s">
        <v>5770</v>
      </c>
      <c r="T239" t="s">
        <v>5771</v>
      </c>
      <c r="U239">
        <v>23.99</v>
      </c>
      <c r="V239" t="s">
        <v>5755</v>
      </c>
      <c r="W239" t="s">
        <v>5756</v>
      </c>
      <c r="X239">
        <v>1</v>
      </c>
    </row>
    <row r="240" spans="1:24" x14ac:dyDescent="0.25">
      <c r="A240">
        <v>878702</v>
      </c>
      <c r="B240" t="s">
        <v>3323</v>
      </c>
      <c r="C240" t="s">
        <v>441</v>
      </c>
      <c r="D240" t="s">
        <v>5811</v>
      </c>
      <c r="E240" t="s">
        <v>5812</v>
      </c>
      <c r="F240">
        <v>20</v>
      </c>
      <c r="G240" t="s">
        <v>5746</v>
      </c>
      <c r="H240" t="s">
        <v>5747</v>
      </c>
      <c r="I240" t="s">
        <v>5748</v>
      </c>
      <c r="J240">
        <v>700</v>
      </c>
      <c r="K240">
        <v>6</v>
      </c>
      <c r="L240">
        <v>17</v>
      </c>
      <c r="M240" t="s">
        <v>5759</v>
      </c>
      <c r="N240" t="s">
        <v>5806</v>
      </c>
      <c r="O240" t="s">
        <v>5761</v>
      </c>
      <c r="P240" t="s">
        <v>5762</v>
      </c>
      <c r="Q240" t="s">
        <v>5814</v>
      </c>
      <c r="R240">
        <v>51431</v>
      </c>
      <c r="S240" t="s">
        <v>5938</v>
      </c>
      <c r="T240" t="s">
        <v>5928</v>
      </c>
      <c r="U240">
        <v>30.99</v>
      </c>
      <c r="V240" t="s">
        <v>5755</v>
      </c>
      <c r="W240" t="s">
        <v>5765</v>
      </c>
      <c r="X240">
        <v>1</v>
      </c>
    </row>
    <row r="241" spans="1:24" x14ac:dyDescent="0.25">
      <c r="A241">
        <v>480616</v>
      </c>
      <c r="B241" t="s">
        <v>2950</v>
      </c>
      <c r="C241" t="s">
        <v>441</v>
      </c>
      <c r="D241" t="s">
        <v>5757</v>
      </c>
      <c r="E241" t="s">
        <v>5800</v>
      </c>
      <c r="F241">
        <v>20</v>
      </c>
      <c r="G241" t="s">
        <v>5746</v>
      </c>
      <c r="H241" t="s">
        <v>5747</v>
      </c>
      <c r="I241" t="s">
        <v>5748</v>
      </c>
      <c r="J241">
        <v>750</v>
      </c>
      <c r="K241">
        <v>6</v>
      </c>
      <c r="L241">
        <v>47</v>
      </c>
      <c r="M241" t="s">
        <v>5759</v>
      </c>
      <c r="N241" t="s">
        <v>5801</v>
      </c>
      <c r="O241" t="s">
        <v>5790</v>
      </c>
      <c r="P241" t="s">
        <v>5762</v>
      </c>
      <c r="Q241" t="s">
        <v>5802</v>
      </c>
      <c r="R241">
        <v>63260</v>
      </c>
      <c r="S241" t="s">
        <v>5803</v>
      </c>
      <c r="T241" t="s">
        <v>5794</v>
      </c>
      <c r="U241">
        <v>59.99</v>
      </c>
      <c r="V241" t="s">
        <v>5755</v>
      </c>
      <c r="W241" t="s">
        <v>5765</v>
      </c>
      <c r="X241">
        <v>1</v>
      </c>
    </row>
    <row r="242" spans="1:24" x14ac:dyDescent="0.25">
      <c r="A242">
        <v>342246</v>
      </c>
      <c r="B242" t="s">
        <v>2862</v>
      </c>
      <c r="C242" t="s">
        <v>441</v>
      </c>
      <c r="D242" t="s">
        <v>5811</v>
      </c>
      <c r="E242" t="s">
        <v>5812</v>
      </c>
      <c r="F242">
        <v>10</v>
      </c>
      <c r="G242" t="s">
        <v>5767</v>
      </c>
      <c r="H242" t="s">
        <v>5747</v>
      </c>
      <c r="I242" t="s">
        <v>5748</v>
      </c>
      <c r="J242">
        <v>750</v>
      </c>
      <c r="K242">
        <v>12</v>
      </c>
      <c r="L242">
        <v>17</v>
      </c>
      <c r="M242" t="s">
        <v>5759</v>
      </c>
      <c r="N242" t="s">
        <v>5915</v>
      </c>
      <c r="O242" t="s">
        <v>5761</v>
      </c>
      <c r="P242" t="s">
        <v>5752</v>
      </c>
      <c r="Q242" t="s">
        <v>5814</v>
      </c>
      <c r="R242">
        <v>94570</v>
      </c>
      <c r="S242" t="s">
        <v>5939</v>
      </c>
      <c r="T242" t="s">
        <v>5794</v>
      </c>
      <c r="U242">
        <v>29.99</v>
      </c>
      <c r="V242" t="s">
        <v>5755</v>
      </c>
      <c r="W242" t="s">
        <v>5765</v>
      </c>
      <c r="X242">
        <v>1</v>
      </c>
    </row>
    <row r="243" spans="1:24" x14ac:dyDescent="0.25">
      <c r="A243">
        <v>393678</v>
      </c>
      <c r="B243" t="s">
        <v>35</v>
      </c>
      <c r="C243" t="s">
        <v>441</v>
      </c>
      <c r="D243" t="s">
        <v>5811</v>
      </c>
      <c r="E243" t="s">
        <v>5812</v>
      </c>
      <c r="F243">
        <v>20</v>
      </c>
      <c r="G243" t="s">
        <v>5746</v>
      </c>
      <c r="H243" t="s">
        <v>5747</v>
      </c>
      <c r="I243" t="s">
        <v>5748</v>
      </c>
      <c r="J243">
        <v>200</v>
      </c>
      <c r="K243">
        <v>24</v>
      </c>
      <c r="L243">
        <v>17</v>
      </c>
      <c r="M243" t="s">
        <v>5759</v>
      </c>
      <c r="N243" t="s">
        <v>5813</v>
      </c>
      <c r="O243" t="s">
        <v>5761</v>
      </c>
      <c r="P243" t="s">
        <v>5762</v>
      </c>
      <c r="Q243" t="s">
        <v>5769</v>
      </c>
      <c r="R243">
        <v>42594</v>
      </c>
      <c r="S243" t="s">
        <v>5773</v>
      </c>
      <c r="T243" t="s">
        <v>5773</v>
      </c>
      <c r="U243">
        <v>12.79</v>
      </c>
      <c r="V243" t="s">
        <v>5755</v>
      </c>
      <c r="W243" t="s">
        <v>5765</v>
      </c>
      <c r="X243">
        <v>1</v>
      </c>
    </row>
    <row r="244" spans="1:24" x14ac:dyDescent="0.25">
      <c r="A244">
        <v>888503</v>
      </c>
      <c r="B244" t="s">
        <v>3330</v>
      </c>
      <c r="C244" t="s">
        <v>441</v>
      </c>
      <c r="D244" t="s">
        <v>5811</v>
      </c>
      <c r="E244" t="s">
        <v>5831</v>
      </c>
      <c r="F244">
        <v>20</v>
      </c>
      <c r="G244" t="s">
        <v>5746</v>
      </c>
      <c r="H244" t="s">
        <v>5747</v>
      </c>
      <c r="I244" t="s">
        <v>5748</v>
      </c>
      <c r="J244">
        <v>375</v>
      </c>
      <c r="K244">
        <v>24</v>
      </c>
      <c r="L244">
        <v>15</v>
      </c>
      <c r="M244" t="s">
        <v>5759</v>
      </c>
      <c r="N244" t="s">
        <v>5908</v>
      </c>
      <c r="O244" t="s">
        <v>5790</v>
      </c>
      <c r="P244" t="s">
        <v>5752</v>
      </c>
      <c r="Q244" t="s">
        <v>5814</v>
      </c>
      <c r="R244">
        <v>42498</v>
      </c>
      <c r="S244" t="s">
        <v>5880</v>
      </c>
      <c r="T244" t="s">
        <v>5784</v>
      </c>
      <c r="U244">
        <v>13.11</v>
      </c>
      <c r="V244" t="s">
        <v>5755</v>
      </c>
      <c r="W244" t="s">
        <v>5765</v>
      </c>
      <c r="X244">
        <v>1</v>
      </c>
    </row>
    <row r="245" spans="1:24" x14ac:dyDescent="0.25">
      <c r="A245">
        <v>396234</v>
      </c>
      <c r="B245" t="s">
        <v>2899</v>
      </c>
      <c r="C245" t="s">
        <v>441</v>
      </c>
      <c r="D245" t="s">
        <v>5780</v>
      </c>
      <c r="E245" t="s">
        <v>5780</v>
      </c>
      <c r="F245">
        <v>10</v>
      </c>
      <c r="G245" t="s">
        <v>5767</v>
      </c>
      <c r="H245" t="s">
        <v>5747</v>
      </c>
      <c r="I245" t="s">
        <v>5748</v>
      </c>
      <c r="J245">
        <v>750</v>
      </c>
      <c r="K245">
        <v>12</v>
      </c>
      <c r="L245">
        <v>40</v>
      </c>
      <c r="M245" t="s">
        <v>5759</v>
      </c>
      <c r="N245" t="s">
        <v>5904</v>
      </c>
      <c r="O245" t="s">
        <v>5790</v>
      </c>
      <c r="P245" t="s">
        <v>5752</v>
      </c>
      <c r="Q245" t="s">
        <v>5782</v>
      </c>
      <c r="R245">
        <v>43054</v>
      </c>
      <c r="S245" t="s">
        <v>5905</v>
      </c>
      <c r="T245" t="s">
        <v>5906</v>
      </c>
      <c r="U245">
        <v>23.99</v>
      </c>
      <c r="V245" t="s">
        <v>5755</v>
      </c>
      <c r="W245" t="s">
        <v>5765</v>
      </c>
      <c r="X245">
        <v>1</v>
      </c>
    </row>
    <row r="246" spans="1:24" x14ac:dyDescent="0.25">
      <c r="A246">
        <v>625756</v>
      </c>
      <c r="B246" t="s">
        <v>64</v>
      </c>
      <c r="C246" t="s">
        <v>441</v>
      </c>
      <c r="D246" t="s">
        <v>5811</v>
      </c>
      <c r="E246" t="s">
        <v>5940</v>
      </c>
      <c r="F246">
        <v>20</v>
      </c>
      <c r="G246" t="s">
        <v>5746</v>
      </c>
      <c r="H246" t="s">
        <v>5747</v>
      </c>
      <c r="I246" t="s">
        <v>5748</v>
      </c>
      <c r="J246">
        <v>750</v>
      </c>
      <c r="K246">
        <v>6</v>
      </c>
      <c r="L246">
        <v>15.5</v>
      </c>
      <c r="M246" t="s">
        <v>5759</v>
      </c>
      <c r="N246" t="s">
        <v>5813</v>
      </c>
      <c r="O246" t="s">
        <v>5761</v>
      </c>
      <c r="P246" t="s">
        <v>5762</v>
      </c>
      <c r="Q246" t="s">
        <v>5814</v>
      </c>
      <c r="R246">
        <v>42594</v>
      </c>
      <c r="S246" t="s">
        <v>5773</v>
      </c>
      <c r="T246" t="s">
        <v>5773</v>
      </c>
      <c r="U246">
        <v>33.99</v>
      </c>
      <c r="V246" t="s">
        <v>5755</v>
      </c>
      <c r="W246" t="s">
        <v>5765</v>
      </c>
      <c r="X246">
        <v>1</v>
      </c>
    </row>
    <row r="247" spans="1:24" x14ac:dyDescent="0.25">
      <c r="A247">
        <v>503060</v>
      </c>
      <c r="B247" t="s">
        <v>2971</v>
      </c>
      <c r="C247" t="s">
        <v>441</v>
      </c>
      <c r="D247" t="s">
        <v>5757</v>
      </c>
      <c r="E247" t="s">
        <v>5804</v>
      </c>
      <c r="F247">
        <v>20</v>
      </c>
      <c r="G247" t="s">
        <v>5746</v>
      </c>
      <c r="H247" t="s">
        <v>5747</v>
      </c>
      <c r="I247" t="s">
        <v>5748</v>
      </c>
      <c r="J247">
        <v>750</v>
      </c>
      <c r="K247">
        <v>6</v>
      </c>
      <c r="L247">
        <v>43</v>
      </c>
      <c r="M247" t="s">
        <v>5759</v>
      </c>
      <c r="N247" t="s">
        <v>5760</v>
      </c>
      <c r="O247" t="s">
        <v>5761</v>
      </c>
      <c r="P247" t="s">
        <v>5762</v>
      </c>
      <c r="Q247" t="s">
        <v>5805</v>
      </c>
      <c r="R247">
        <v>42341</v>
      </c>
      <c r="S247" t="s">
        <v>5772</v>
      </c>
      <c r="T247" t="s">
        <v>5773</v>
      </c>
      <c r="U247">
        <v>149.99</v>
      </c>
      <c r="V247" t="s">
        <v>5755</v>
      </c>
      <c r="W247" t="s">
        <v>5765</v>
      </c>
      <c r="X247">
        <v>1</v>
      </c>
    </row>
    <row r="248" spans="1:24" x14ac:dyDescent="0.25">
      <c r="A248">
        <v>529826</v>
      </c>
      <c r="B248" t="s">
        <v>3</v>
      </c>
      <c r="C248" t="s">
        <v>441</v>
      </c>
      <c r="D248" t="s">
        <v>5757</v>
      </c>
      <c r="E248" t="s">
        <v>5766</v>
      </c>
      <c r="F248">
        <v>22</v>
      </c>
      <c r="G248" t="s">
        <v>5816</v>
      </c>
      <c r="H248" t="s">
        <v>5747</v>
      </c>
      <c r="I248" t="s">
        <v>5748</v>
      </c>
      <c r="J248">
        <v>3000</v>
      </c>
      <c r="K248">
        <v>3</v>
      </c>
      <c r="L248">
        <v>40</v>
      </c>
      <c r="M248" t="s">
        <v>5749</v>
      </c>
      <c r="N248" t="s">
        <v>5750</v>
      </c>
      <c r="O248" t="s">
        <v>5751</v>
      </c>
      <c r="P248" t="s">
        <v>5752</v>
      </c>
      <c r="Q248" t="s">
        <v>5789</v>
      </c>
      <c r="R248">
        <v>43500</v>
      </c>
      <c r="S248" t="s">
        <v>5773</v>
      </c>
      <c r="T248" t="s">
        <v>5773</v>
      </c>
      <c r="U248">
        <v>114.99</v>
      </c>
      <c r="V248" t="s">
        <v>5755</v>
      </c>
      <c r="W248" t="s">
        <v>5756</v>
      </c>
      <c r="X248">
        <v>1</v>
      </c>
    </row>
    <row r="249" spans="1:24" x14ac:dyDescent="0.25">
      <c r="A249">
        <v>492520</v>
      </c>
      <c r="B249" t="s">
        <v>2961</v>
      </c>
      <c r="C249" t="s">
        <v>441</v>
      </c>
      <c r="D249" t="s">
        <v>5744</v>
      </c>
      <c r="E249" t="s">
        <v>5787</v>
      </c>
      <c r="F249">
        <v>10</v>
      </c>
      <c r="G249" t="s">
        <v>5767</v>
      </c>
      <c r="H249" t="s">
        <v>5747</v>
      </c>
      <c r="I249" t="s">
        <v>5748</v>
      </c>
      <c r="J249">
        <v>750</v>
      </c>
      <c r="K249">
        <v>12</v>
      </c>
      <c r="L249">
        <v>40</v>
      </c>
      <c r="M249" t="s">
        <v>5759</v>
      </c>
      <c r="N249" t="s">
        <v>5941</v>
      </c>
      <c r="O249" t="s">
        <v>5751</v>
      </c>
      <c r="P249" t="s">
        <v>5762</v>
      </c>
      <c r="Q249" t="s">
        <v>5808</v>
      </c>
      <c r="R249">
        <v>42047</v>
      </c>
      <c r="S249" t="s">
        <v>5788</v>
      </c>
      <c r="T249" t="s">
        <v>5788</v>
      </c>
      <c r="U249">
        <v>34.99</v>
      </c>
      <c r="V249" t="s">
        <v>5755</v>
      </c>
      <c r="W249" t="s">
        <v>5756</v>
      </c>
      <c r="X249">
        <v>1</v>
      </c>
    </row>
    <row r="250" spans="1:24" x14ac:dyDescent="0.25">
      <c r="A250">
        <v>447904</v>
      </c>
      <c r="B250" t="s">
        <v>2752</v>
      </c>
      <c r="C250" t="s">
        <v>441</v>
      </c>
      <c r="D250" t="s">
        <v>5757</v>
      </c>
      <c r="E250" t="s">
        <v>5766</v>
      </c>
      <c r="F250">
        <v>10</v>
      </c>
      <c r="G250" t="s">
        <v>5767</v>
      </c>
      <c r="H250" t="s">
        <v>5747</v>
      </c>
      <c r="I250" t="s">
        <v>5748</v>
      </c>
      <c r="J250">
        <v>750</v>
      </c>
      <c r="K250">
        <v>12</v>
      </c>
      <c r="L250">
        <v>40</v>
      </c>
      <c r="M250" t="s">
        <v>5749</v>
      </c>
      <c r="N250" t="s">
        <v>5750</v>
      </c>
      <c r="O250" t="s">
        <v>5751</v>
      </c>
      <c r="P250" t="s">
        <v>5768</v>
      </c>
      <c r="Q250" t="s">
        <v>5789</v>
      </c>
      <c r="R250">
        <v>97820</v>
      </c>
      <c r="S250" t="s">
        <v>5785</v>
      </c>
      <c r="T250" t="s">
        <v>5899</v>
      </c>
      <c r="U250">
        <v>21.75</v>
      </c>
      <c r="V250" t="s">
        <v>5755</v>
      </c>
      <c r="W250" t="s">
        <v>5756</v>
      </c>
      <c r="X250">
        <v>1</v>
      </c>
    </row>
    <row r="251" spans="1:24" x14ac:dyDescent="0.25">
      <c r="A251">
        <v>447920</v>
      </c>
      <c r="B251" t="s">
        <v>15</v>
      </c>
      <c r="C251" t="s">
        <v>441</v>
      </c>
      <c r="D251" t="s">
        <v>5798</v>
      </c>
      <c r="E251" t="s">
        <v>5799</v>
      </c>
      <c r="F251">
        <v>10</v>
      </c>
      <c r="G251" t="s">
        <v>5767</v>
      </c>
      <c r="H251" t="s">
        <v>5747</v>
      </c>
      <c r="I251" t="s">
        <v>5748</v>
      </c>
      <c r="J251">
        <v>750</v>
      </c>
      <c r="K251">
        <v>12</v>
      </c>
      <c r="L251">
        <v>40</v>
      </c>
      <c r="M251" t="s">
        <v>5749</v>
      </c>
      <c r="N251" t="s">
        <v>5750</v>
      </c>
      <c r="O251" t="s">
        <v>5751</v>
      </c>
      <c r="P251" t="s">
        <v>5768</v>
      </c>
      <c r="Q251" t="s">
        <v>5838</v>
      </c>
      <c r="R251">
        <v>42000</v>
      </c>
      <c r="S251" t="s">
        <v>5785</v>
      </c>
      <c r="T251" t="s">
        <v>5786</v>
      </c>
      <c r="U251">
        <v>20.99</v>
      </c>
      <c r="V251" t="s">
        <v>5755</v>
      </c>
      <c r="W251" t="s">
        <v>5756</v>
      </c>
      <c r="X251">
        <v>1</v>
      </c>
    </row>
    <row r="252" spans="1:24" x14ac:dyDescent="0.25">
      <c r="A252">
        <v>353839</v>
      </c>
      <c r="B252" t="s">
        <v>2868</v>
      </c>
      <c r="C252" t="s">
        <v>441</v>
      </c>
      <c r="D252" t="s">
        <v>5780</v>
      </c>
      <c r="E252" t="s">
        <v>5795</v>
      </c>
      <c r="F252">
        <v>22</v>
      </c>
      <c r="G252" t="s">
        <v>5816</v>
      </c>
      <c r="H252" t="s">
        <v>5747</v>
      </c>
      <c r="I252" t="s">
        <v>5748</v>
      </c>
      <c r="J252">
        <v>750</v>
      </c>
      <c r="K252">
        <v>6</v>
      </c>
      <c r="L252">
        <v>40</v>
      </c>
      <c r="M252" t="s">
        <v>5759</v>
      </c>
      <c r="N252" t="s">
        <v>5781</v>
      </c>
      <c r="O252" t="s">
        <v>5761</v>
      </c>
      <c r="P252" t="s">
        <v>5762</v>
      </c>
      <c r="Q252" t="s">
        <v>5796</v>
      </c>
      <c r="R252">
        <v>42850</v>
      </c>
      <c r="S252" t="s">
        <v>5942</v>
      </c>
      <c r="T252" t="s">
        <v>5779</v>
      </c>
      <c r="U252">
        <v>83.89</v>
      </c>
      <c r="V252" t="s">
        <v>5755</v>
      </c>
      <c r="W252" t="s">
        <v>5765</v>
      </c>
      <c r="X252">
        <v>1</v>
      </c>
    </row>
    <row r="253" spans="1:24" x14ac:dyDescent="0.25">
      <c r="A253">
        <v>888412</v>
      </c>
      <c r="B253" t="s">
        <v>3330</v>
      </c>
      <c r="C253" t="s">
        <v>441</v>
      </c>
      <c r="D253" t="s">
        <v>5811</v>
      </c>
      <c r="E253" t="s">
        <v>5831</v>
      </c>
      <c r="F253">
        <v>10</v>
      </c>
      <c r="G253" t="s">
        <v>5767</v>
      </c>
      <c r="H253" t="s">
        <v>5747</v>
      </c>
      <c r="I253" t="s">
        <v>5748</v>
      </c>
      <c r="J253">
        <v>750</v>
      </c>
      <c r="K253">
        <v>12</v>
      </c>
      <c r="L253">
        <v>15</v>
      </c>
      <c r="M253" t="s">
        <v>5759</v>
      </c>
      <c r="N253" t="s">
        <v>5908</v>
      </c>
      <c r="O253" t="s">
        <v>5790</v>
      </c>
      <c r="P253" t="s">
        <v>5768</v>
      </c>
      <c r="Q253" t="s">
        <v>5814</v>
      </c>
      <c r="R253">
        <v>42498</v>
      </c>
      <c r="S253" t="s">
        <v>5880</v>
      </c>
      <c r="T253" t="s">
        <v>5784</v>
      </c>
      <c r="U253">
        <v>21.19</v>
      </c>
      <c r="V253" t="s">
        <v>5755</v>
      </c>
      <c r="W253" t="s">
        <v>5765</v>
      </c>
      <c r="X253">
        <v>1</v>
      </c>
    </row>
    <row r="254" spans="1:24" x14ac:dyDescent="0.25">
      <c r="A254">
        <v>551416</v>
      </c>
      <c r="B254" t="s">
        <v>3012</v>
      </c>
      <c r="C254" t="s">
        <v>441</v>
      </c>
      <c r="D254" t="s">
        <v>5850</v>
      </c>
      <c r="E254" t="s">
        <v>5898</v>
      </c>
      <c r="F254">
        <v>20</v>
      </c>
      <c r="G254" t="s">
        <v>5746</v>
      </c>
      <c r="H254" t="s">
        <v>5747</v>
      </c>
      <c r="I254" t="s">
        <v>5748</v>
      </c>
      <c r="J254">
        <v>750</v>
      </c>
      <c r="K254">
        <v>6</v>
      </c>
      <c r="L254">
        <v>40</v>
      </c>
      <c r="M254" t="s">
        <v>5759</v>
      </c>
      <c r="N254" t="s">
        <v>5852</v>
      </c>
      <c r="O254" t="s">
        <v>5790</v>
      </c>
      <c r="P254" t="s">
        <v>5762</v>
      </c>
      <c r="Q254" t="s">
        <v>5853</v>
      </c>
      <c r="R254">
        <v>81638</v>
      </c>
      <c r="S254" t="s">
        <v>5820</v>
      </c>
      <c r="T254" t="s">
        <v>5820</v>
      </c>
      <c r="U254">
        <v>79.989999999999995</v>
      </c>
      <c r="V254" t="s">
        <v>5755</v>
      </c>
      <c r="W254" t="s">
        <v>5756</v>
      </c>
      <c r="X254">
        <v>1</v>
      </c>
    </row>
    <row r="255" spans="1:24" x14ac:dyDescent="0.25">
      <c r="A255">
        <v>503078</v>
      </c>
      <c r="B255" t="s">
        <v>2972</v>
      </c>
      <c r="C255" t="s">
        <v>441</v>
      </c>
      <c r="D255" t="s">
        <v>5757</v>
      </c>
      <c r="E255" t="s">
        <v>5804</v>
      </c>
      <c r="F255">
        <v>20</v>
      </c>
      <c r="G255" t="s">
        <v>5746</v>
      </c>
      <c r="H255" t="s">
        <v>5747</v>
      </c>
      <c r="I255" t="s">
        <v>5748</v>
      </c>
      <c r="J255">
        <v>750</v>
      </c>
      <c r="K255">
        <v>6</v>
      </c>
      <c r="L255">
        <v>45.8</v>
      </c>
      <c r="M255" t="s">
        <v>5759</v>
      </c>
      <c r="N255" t="s">
        <v>5760</v>
      </c>
      <c r="O255" t="s">
        <v>5761</v>
      </c>
      <c r="P255" t="s">
        <v>5762</v>
      </c>
      <c r="Q255" t="s">
        <v>5805</v>
      </c>
      <c r="R255">
        <v>42341</v>
      </c>
      <c r="S255" t="s">
        <v>5772</v>
      </c>
      <c r="T255" t="s">
        <v>5773</v>
      </c>
      <c r="U255">
        <v>109.99</v>
      </c>
      <c r="V255" t="s">
        <v>5755</v>
      </c>
      <c r="W255" t="s">
        <v>5765</v>
      </c>
      <c r="X255">
        <v>1</v>
      </c>
    </row>
    <row r="256" spans="1:24" x14ac:dyDescent="0.25">
      <c r="A256">
        <v>137687</v>
      </c>
      <c r="B256" t="s">
        <v>2679</v>
      </c>
      <c r="C256" t="s">
        <v>442</v>
      </c>
      <c r="D256" t="s">
        <v>5943</v>
      </c>
      <c r="E256" t="s">
        <v>5944</v>
      </c>
      <c r="F256">
        <v>22</v>
      </c>
      <c r="G256" t="s">
        <v>5816</v>
      </c>
      <c r="H256" t="s">
        <v>5747</v>
      </c>
      <c r="I256" t="s">
        <v>5748</v>
      </c>
      <c r="J256">
        <v>375</v>
      </c>
      <c r="K256">
        <v>12</v>
      </c>
      <c r="L256">
        <v>11</v>
      </c>
      <c r="M256" t="s">
        <v>5749</v>
      </c>
      <c r="N256" t="s">
        <v>5750</v>
      </c>
      <c r="O256" t="s">
        <v>5751</v>
      </c>
      <c r="P256" t="s">
        <v>5889</v>
      </c>
      <c r="Q256" t="s">
        <v>5945</v>
      </c>
      <c r="R256">
        <v>42004</v>
      </c>
      <c r="S256" t="s">
        <v>5946</v>
      </c>
      <c r="T256" t="s">
        <v>5946</v>
      </c>
      <c r="U256">
        <v>57.99</v>
      </c>
      <c r="V256" t="s">
        <v>5755</v>
      </c>
      <c r="W256" t="s">
        <v>5869</v>
      </c>
      <c r="X256">
        <v>1</v>
      </c>
    </row>
    <row r="257" spans="1:24" x14ac:dyDescent="0.25">
      <c r="A257">
        <v>2303</v>
      </c>
      <c r="B257" t="s">
        <v>71</v>
      </c>
      <c r="C257" t="s">
        <v>442</v>
      </c>
      <c r="D257" t="s">
        <v>5886</v>
      </c>
      <c r="E257" t="s">
        <v>5887</v>
      </c>
      <c r="F257">
        <v>10</v>
      </c>
      <c r="G257" t="s">
        <v>5767</v>
      </c>
      <c r="H257" t="s">
        <v>5747</v>
      </c>
      <c r="I257" t="s">
        <v>5748</v>
      </c>
      <c r="J257">
        <v>2000</v>
      </c>
      <c r="K257">
        <v>6</v>
      </c>
      <c r="L257">
        <v>14</v>
      </c>
      <c r="M257" t="s">
        <v>5749</v>
      </c>
      <c r="N257" t="s">
        <v>5750</v>
      </c>
      <c r="O257" t="s">
        <v>5751</v>
      </c>
      <c r="P257" t="s">
        <v>5922</v>
      </c>
      <c r="Q257" t="s">
        <v>5947</v>
      </c>
      <c r="R257">
        <v>42006</v>
      </c>
      <c r="S257" t="s">
        <v>5946</v>
      </c>
      <c r="T257" t="s">
        <v>5946</v>
      </c>
      <c r="U257">
        <v>19.55</v>
      </c>
      <c r="V257" t="s">
        <v>5755</v>
      </c>
      <c r="W257" t="s">
        <v>5869</v>
      </c>
      <c r="X257">
        <v>1</v>
      </c>
    </row>
    <row r="258" spans="1:24" x14ac:dyDescent="0.25">
      <c r="A258">
        <v>367672</v>
      </c>
      <c r="B258" t="s">
        <v>2876</v>
      </c>
      <c r="C258" t="s">
        <v>441</v>
      </c>
      <c r="D258" t="s">
        <v>5744</v>
      </c>
      <c r="E258" t="s">
        <v>5775</v>
      </c>
      <c r="F258">
        <v>10</v>
      </c>
      <c r="G258" t="s">
        <v>5767</v>
      </c>
      <c r="H258" t="s">
        <v>5747</v>
      </c>
      <c r="I258" t="s">
        <v>5748</v>
      </c>
      <c r="J258">
        <v>750</v>
      </c>
      <c r="K258">
        <v>12</v>
      </c>
      <c r="L258">
        <v>40</v>
      </c>
      <c r="M258" t="s">
        <v>5759</v>
      </c>
      <c r="N258" t="s">
        <v>5948</v>
      </c>
      <c r="O258" t="s">
        <v>5751</v>
      </c>
      <c r="P258" t="s">
        <v>5752</v>
      </c>
      <c r="Q258" t="s">
        <v>5777</v>
      </c>
      <c r="R258">
        <v>86646</v>
      </c>
      <c r="S258" t="s">
        <v>5927</v>
      </c>
      <c r="T258" t="s">
        <v>5794</v>
      </c>
      <c r="U258">
        <v>27.49</v>
      </c>
      <c r="V258" t="s">
        <v>5755</v>
      </c>
      <c r="W258" t="s">
        <v>5756</v>
      </c>
      <c r="X258">
        <v>1</v>
      </c>
    </row>
    <row r="259" spans="1:24" x14ac:dyDescent="0.25">
      <c r="A259">
        <v>631390</v>
      </c>
      <c r="B259" t="s">
        <v>3078</v>
      </c>
      <c r="C259" t="s">
        <v>441</v>
      </c>
      <c r="D259" t="s">
        <v>5811</v>
      </c>
      <c r="E259" t="s">
        <v>5949</v>
      </c>
      <c r="F259">
        <v>20</v>
      </c>
      <c r="G259" t="s">
        <v>5746</v>
      </c>
      <c r="H259" t="s">
        <v>5747</v>
      </c>
      <c r="I259" t="s">
        <v>5748</v>
      </c>
      <c r="J259">
        <v>750</v>
      </c>
      <c r="K259">
        <v>12</v>
      </c>
      <c r="L259">
        <v>15</v>
      </c>
      <c r="M259" t="s">
        <v>5749</v>
      </c>
      <c r="N259" t="s">
        <v>5750</v>
      </c>
      <c r="O259" t="s">
        <v>5751</v>
      </c>
      <c r="P259" t="s">
        <v>5752</v>
      </c>
      <c r="Q259" t="s">
        <v>5814</v>
      </c>
      <c r="R259">
        <v>42036</v>
      </c>
      <c r="S259" t="s">
        <v>5754</v>
      </c>
      <c r="T259" t="s">
        <v>5754</v>
      </c>
      <c r="U259">
        <v>23.99</v>
      </c>
      <c r="V259" t="s">
        <v>5755</v>
      </c>
      <c r="W259" t="s">
        <v>5756</v>
      </c>
      <c r="X259">
        <v>1</v>
      </c>
    </row>
    <row r="260" spans="1:24" x14ac:dyDescent="0.25">
      <c r="A260">
        <v>560474</v>
      </c>
      <c r="B260" t="s">
        <v>3022</v>
      </c>
      <c r="C260" t="s">
        <v>441</v>
      </c>
      <c r="D260" t="s">
        <v>5757</v>
      </c>
      <c r="E260" t="s">
        <v>5804</v>
      </c>
      <c r="F260">
        <v>20</v>
      </c>
      <c r="G260" t="s">
        <v>5746</v>
      </c>
      <c r="H260" t="s">
        <v>5747</v>
      </c>
      <c r="I260" t="s">
        <v>5748</v>
      </c>
      <c r="J260">
        <v>750</v>
      </c>
      <c r="K260">
        <v>6</v>
      </c>
      <c r="L260">
        <v>46</v>
      </c>
      <c r="M260" t="s">
        <v>5759</v>
      </c>
      <c r="N260" t="s">
        <v>5760</v>
      </c>
      <c r="O260" t="s">
        <v>5761</v>
      </c>
      <c r="P260" t="s">
        <v>5762</v>
      </c>
      <c r="Q260" t="s">
        <v>5805</v>
      </c>
      <c r="R260">
        <v>71043</v>
      </c>
      <c r="S260" t="s">
        <v>5919</v>
      </c>
      <c r="T260" t="s">
        <v>5771</v>
      </c>
      <c r="U260">
        <v>101.94</v>
      </c>
      <c r="V260" t="s">
        <v>5755</v>
      </c>
      <c r="W260" t="s">
        <v>5765</v>
      </c>
      <c r="X260">
        <v>1</v>
      </c>
    </row>
    <row r="261" spans="1:24" x14ac:dyDescent="0.25">
      <c r="A261">
        <v>557108</v>
      </c>
      <c r="B261" t="s">
        <v>3018</v>
      </c>
      <c r="C261" t="s">
        <v>441</v>
      </c>
      <c r="D261" t="s">
        <v>5780</v>
      </c>
      <c r="E261" t="s">
        <v>5780</v>
      </c>
      <c r="F261">
        <v>20</v>
      </c>
      <c r="G261" t="s">
        <v>5746</v>
      </c>
      <c r="H261" t="s">
        <v>5747</v>
      </c>
      <c r="I261" t="s">
        <v>5748</v>
      </c>
      <c r="J261">
        <v>750</v>
      </c>
      <c r="K261">
        <v>12</v>
      </c>
      <c r="L261">
        <v>40</v>
      </c>
      <c r="M261" t="s">
        <v>5759</v>
      </c>
      <c r="N261" t="s">
        <v>5781</v>
      </c>
      <c r="O261" t="s">
        <v>5761</v>
      </c>
      <c r="P261" t="s">
        <v>5762</v>
      </c>
      <c r="Q261" t="s">
        <v>5782</v>
      </c>
      <c r="R261">
        <v>42412</v>
      </c>
      <c r="S261" t="s">
        <v>5783</v>
      </c>
      <c r="T261" t="s">
        <v>5784</v>
      </c>
      <c r="U261">
        <v>29.99</v>
      </c>
      <c r="V261" t="s">
        <v>5755</v>
      </c>
      <c r="W261" t="s">
        <v>5765</v>
      </c>
      <c r="X261">
        <v>1</v>
      </c>
    </row>
    <row r="262" spans="1:24" x14ac:dyDescent="0.25">
      <c r="A262">
        <v>631226</v>
      </c>
      <c r="B262" t="s">
        <v>3076</v>
      </c>
      <c r="C262" t="s">
        <v>441</v>
      </c>
      <c r="D262" t="s">
        <v>5811</v>
      </c>
      <c r="E262" t="s">
        <v>5950</v>
      </c>
      <c r="F262">
        <v>20</v>
      </c>
      <c r="G262" t="s">
        <v>5746</v>
      </c>
      <c r="H262" t="s">
        <v>5747</v>
      </c>
      <c r="I262" t="s">
        <v>5748</v>
      </c>
      <c r="J262">
        <v>750</v>
      </c>
      <c r="K262">
        <v>12</v>
      </c>
      <c r="L262">
        <v>15</v>
      </c>
      <c r="M262" t="s">
        <v>5749</v>
      </c>
      <c r="N262" t="s">
        <v>5750</v>
      </c>
      <c r="O262" t="s">
        <v>5751</v>
      </c>
      <c r="P262" t="s">
        <v>5752</v>
      </c>
      <c r="Q262" t="s">
        <v>5814</v>
      </c>
      <c r="R262">
        <v>42036</v>
      </c>
      <c r="S262" t="s">
        <v>5754</v>
      </c>
      <c r="T262" t="s">
        <v>5754</v>
      </c>
      <c r="U262">
        <v>23.99</v>
      </c>
      <c r="V262" t="s">
        <v>5755</v>
      </c>
      <c r="W262" t="s">
        <v>5756</v>
      </c>
      <c r="X262">
        <v>1</v>
      </c>
    </row>
    <row r="263" spans="1:24" x14ac:dyDescent="0.25">
      <c r="A263">
        <v>600163</v>
      </c>
      <c r="B263" t="s">
        <v>3052</v>
      </c>
      <c r="C263" t="s">
        <v>441</v>
      </c>
      <c r="D263" t="s">
        <v>5827</v>
      </c>
      <c r="E263" t="s">
        <v>5828</v>
      </c>
      <c r="F263">
        <v>20</v>
      </c>
      <c r="G263" t="s">
        <v>5746</v>
      </c>
      <c r="H263" t="s">
        <v>5747</v>
      </c>
      <c r="I263" t="s">
        <v>5748</v>
      </c>
      <c r="J263">
        <v>750</v>
      </c>
      <c r="K263">
        <v>12</v>
      </c>
      <c r="L263">
        <v>47.3</v>
      </c>
      <c r="M263" t="s">
        <v>5759</v>
      </c>
      <c r="N263" t="s">
        <v>5760</v>
      </c>
      <c r="O263" t="s">
        <v>5761</v>
      </c>
      <c r="P263" t="s">
        <v>5762</v>
      </c>
      <c r="Q263" t="s">
        <v>5830</v>
      </c>
      <c r="R263">
        <v>42341</v>
      </c>
      <c r="S263" t="s">
        <v>5772</v>
      </c>
      <c r="T263" t="s">
        <v>5773</v>
      </c>
      <c r="U263">
        <v>49.99</v>
      </c>
      <c r="V263" t="s">
        <v>5755</v>
      </c>
      <c r="W263" t="s">
        <v>5765</v>
      </c>
      <c r="X263">
        <v>1</v>
      </c>
    </row>
    <row r="264" spans="1:24" x14ac:dyDescent="0.25">
      <c r="A264">
        <v>377994</v>
      </c>
      <c r="B264" t="s">
        <v>2883</v>
      </c>
      <c r="C264" t="s">
        <v>441</v>
      </c>
      <c r="D264" t="s">
        <v>5757</v>
      </c>
      <c r="E264" t="s">
        <v>5800</v>
      </c>
      <c r="F264">
        <v>20</v>
      </c>
      <c r="G264" t="s">
        <v>5746</v>
      </c>
      <c r="H264" t="s">
        <v>5747</v>
      </c>
      <c r="I264" t="s">
        <v>5748</v>
      </c>
      <c r="J264">
        <v>750</v>
      </c>
      <c r="K264">
        <v>12</v>
      </c>
      <c r="L264">
        <v>40</v>
      </c>
      <c r="M264" t="s">
        <v>5759</v>
      </c>
      <c r="N264" t="s">
        <v>5801</v>
      </c>
      <c r="O264" t="s">
        <v>5790</v>
      </c>
      <c r="P264" t="s">
        <v>5762</v>
      </c>
      <c r="Q264" t="s">
        <v>5802</v>
      </c>
      <c r="R264">
        <v>63260</v>
      </c>
      <c r="S264" t="s">
        <v>5803</v>
      </c>
      <c r="T264" t="s">
        <v>5794</v>
      </c>
      <c r="U264">
        <v>40.99</v>
      </c>
      <c r="V264" t="s">
        <v>5755</v>
      </c>
      <c r="W264" t="s">
        <v>5765</v>
      </c>
      <c r="X264">
        <v>1</v>
      </c>
    </row>
    <row r="265" spans="1:24" x14ac:dyDescent="0.25">
      <c r="A265">
        <v>524090</v>
      </c>
      <c r="B265" t="s">
        <v>579</v>
      </c>
      <c r="C265" t="s">
        <v>441</v>
      </c>
      <c r="D265" t="s">
        <v>5744</v>
      </c>
      <c r="E265" t="s">
        <v>5787</v>
      </c>
      <c r="F265">
        <v>10</v>
      </c>
      <c r="G265" t="s">
        <v>5767</v>
      </c>
      <c r="H265" t="s">
        <v>5748</v>
      </c>
      <c r="I265" t="s">
        <v>5748</v>
      </c>
      <c r="J265">
        <v>1140</v>
      </c>
      <c r="K265">
        <v>6</v>
      </c>
      <c r="L265">
        <v>40</v>
      </c>
      <c r="M265" t="s">
        <v>5759</v>
      </c>
      <c r="N265" t="s">
        <v>5776</v>
      </c>
      <c r="O265" t="s">
        <v>5751</v>
      </c>
      <c r="P265" t="s">
        <v>5752</v>
      </c>
      <c r="Q265" t="s">
        <v>5808</v>
      </c>
      <c r="R265">
        <v>42127</v>
      </c>
      <c r="S265" t="s">
        <v>5820</v>
      </c>
      <c r="T265" t="s">
        <v>5820</v>
      </c>
      <c r="U265">
        <v>36.99</v>
      </c>
      <c r="V265" t="s">
        <v>5755</v>
      </c>
      <c r="W265" t="s">
        <v>5756</v>
      </c>
      <c r="X265">
        <v>1</v>
      </c>
    </row>
    <row r="266" spans="1:24" x14ac:dyDescent="0.25">
      <c r="A266">
        <v>136010</v>
      </c>
      <c r="B266" t="s">
        <v>2678</v>
      </c>
      <c r="C266" t="s">
        <v>442</v>
      </c>
      <c r="D266" t="s">
        <v>5920</v>
      </c>
      <c r="E266" t="s">
        <v>5951</v>
      </c>
      <c r="F266">
        <v>10</v>
      </c>
      <c r="G266" t="s">
        <v>5767</v>
      </c>
      <c r="H266" t="s">
        <v>5747</v>
      </c>
      <c r="I266" t="s">
        <v>5748</v>
      </c>
      <c r="J266">
        <v>750</v>
      </c>
      <c r="K266">
        <v>12</v>
      </c>
      <c r="L266">
        <v>12</v>
      </c>
      <c r="M266" t="s">
        <v>5749</v>
      </c>
      <c r="N266" t="s">
        <v>5750</v>
      </c>
      <c r="O266" t="s">
        <v>5790</v>
      </c>
      <c r="P266" t="s">
        <v>5916</v>
      </c>
      <c r="Q266" t="s">
        <v>5952</v>
      </c>
      <c r="R266">
        <v>42343</v>
      </c>
      <c r="S266" t="s">
        <v>5953</v>
      </c>
      <c r="T266" t="s">
        <v>5954</v>
      </c>
      <c r="U266">
        <v>15.95</v>
      </c>
      <c r="V266" t="s">
        <v>5755</v>
      </c>
      <c r="W266" t="s">
        <v>5869</v>
      </c>
      <c r="X266">
        <v>1</v>
      </c>
    </row>
    <row r="267" spans="1:24" x14ac:dyDescent="0.25">
      <c r="A267">
        <v>142893</v>
      </c>
      <c r="B267" t="s">
        <v>2682</v>
      </c>
      <c r="C267" t="s">
        <v>442</v>
      </c>
      <c r="D267" t="s">
        <v>5920</v>
      </c>
      <c r="E267" t="s">
        <v>5955</v>
      </c>
      <c r="F267">
        <v>20</v>
      </c>
      <c r="G267" t="s">
        <v>5746</v>
      </c>
      <c r="H267" t="s">
        <v>5747</v>
      </c>
      <c r="I267" t="s">
        <v>5748</v>
      </c>
      <c r="J267">
        <v>750</v>
      </c>
      <c r="K267">
        <v>12</v>
      </c>
      <c r="L267">
        <v>13</v>
      </c>
      <c r="M267" t="s">
        <v>5749</v>
      </c>
      <c r="N267" t="s">
        <v>5750</v>
      </c>
      <c r="O267" t="s">
        <v>5751</v>
      </c>
      <c r="P267" t="s">
        <v>5916</v>
      </c>
      <c r="Q267" t="s">
        <v>5952</v>
      </c>
      <c r="R267">
        <v>42015</v>
      </c>
      <c r="S267" t="s">
        <v>5956</v>
      </c>
      <c r="T267" t="s">
        <v>5957</v>
      </c>
      <c r="U267">
        <v>14.99</v>
      </c>
      <c r="V267" t="s">
        <v>5755</v>
      </c>
      <c r="W267" t="s">
        <v>5869</v>
      </c>
      <c r="X267">
        <v>1</v>
      </c>
    </row>
    <row r="268" spans="1:24" x14ac:dyDescent="0.25">
      <c r="A268">
        <v>143362</v>
      </c>
      <c r="B268" t="s">
        <v>2684</v>
      </c>
      <c r="C268" t="s">
        <v>442</v>
      </c>
      <c r="D268" t="s">
        <v>5886</v>
      </c>
      <c r="E268" t="s">
        <v>5958</v>
      </c>
      <c r="F268">
        <v>20</v>
      </c>
      <c r="G268" t="s">
        <v>5746</v>
      </c>
      <c r="H268" t="s">
        <v>5747</v>
      </c>
      <c r="I268" t="s">
        <v>5748</v>
      </c>
      <c r="J268">
        <v>4000</v>
      </c>
      <c r="K268">
        <v>4</v>
      </c>
      <c r="L268">
        <v>11.5</v>
      </c>
      <c r="M268" t="s">
        <v>5749</v>
      </c>
      <c r="N268" t="s">
        <v>5750</v>
      </c>
      <c r="O268" t="s">
        <v>5751</v>
      </c>
      <c r="P268" t="s">
        <v>5959</v>
      </c>
      <c r="Q268" t="s">
        <v>5947</v>
      </c>
      <c r="R268">
        <v>42015</v>
      </c>
      <c r="S268" t="s">
        <v>5956</v>
      </c>
      <c r="T268" t="s">
        <v>5957</v>
      </c>
      <c r="U268">
        <v>31.99</v>
      </c>
      <c r="V268" t="s">
        <v>5960</v>
      </c>
      <c r="W268" t="s">
        <v>5869</v>
      </c>
      <c r="X268">
        <v>1</v>
      </c>
    </row>
    <row r="269" spans="1:24" x14ac:dyDescent="0.25">
      <c r="A269">
        <v>167791</v>
      </c>
      <c r="B269" t="s">
        <v>939</v>
      </c>
      <c r="C269" t="s">
        <v>442</v>
      </c>
      <c r="D269" t="s">
        <v>5961</v>
      </c>
      <c r="E269" t="s">
        <v>5962</v>
      </c>
      <c r="F269">
        <v>10</v>
      </c>
      <c r="G269" t="s">
        <v>5767</v>
      </c>
      <c r="H269" t="s">
        <v>5747</v>
      </c>
      <c r="I269" t="s">
        <v>5748</v>
      </c>
      <c r="J269">
        <v>200</v>
      </c>
      <c r="K269">
        <v>24</v>
      </c>
      <c r="L269">
        <v>11.5</v>
      </c>
      <c r="M269" t="s">
        <v>5759</v>
      </c>
      <c r="N269" t="s">
        <v>5825</v>
      </c>
      <c r="O269" t="s">
        <v>5761</v>
      </c>
      <c r="P269" t="s">
        <v>5916</v>
      </c>
      <c r="Q269" t="s">
        <v>5963</v>
      </c>
      <c r="R269">
        <v>42962</v>
      </c>
      <c r="S269" t="s">
        <v>5964</v>
      </c>
      <c r="T269" t="s">
        <v>5965</v>
      </c>
      <c r="U269">
        <v>4.99</v>
      </c>
      <c r="V269" t="s">
        <v>5755</v>
      </c>
      <c r="W269" t="s">
        <v>5765</v>
      </c>
      <c r="X269">
        <v>1</v>
      </c>
    </row>
    <row r="270" spans="1:24" x14ac:dyDescent="0.25">
      <c r="A270">
        <v>309088</v>
      </c>
      <c r="B270" t="s">
        <v>2822</v>
      </c>
      <c r="C270" t="s">
        <v>441</v>
      </c>
      <c r="D270" t="s">
        <v>5798</v>
      </c>
      <c r="E270" t="s">
        <v>5799</v>
      </c>
      <c r="F270">
        <v>10</v>
      </c>
      <c r="G270" t="s">
        <v>5767</v>
      </c>
      <c r="H270" t="s">
        <v>5747</v>
      </c>
      <c r="I270" t="s">
        <v>5748</v>
      </c>
      <c r="J270">
        <v>750</v>
      </c>
      <c r="K270">
        <v>12</v>
      </c>
      <c r="L270">
        <v>40</v>
      </c>
      <c r="M270" t="s">
        <v>5759</v>
      </c>
      <c r="N270" t="s">
        <v>5879</v>
      </c>
      <c r="O270" t="s">
        <v>5790</v>
      </c>
      <c r="P270" t="s">
        <v>5768</v>
      </c>
      <c r="Q270" t="s">
        <v>5838</v>
      </c>
      <c r="R270">
        <v>42498</v>
      </c>
      <c r="S270" t="s">
        <v>5880</v>
      </c>
      <c r="T270" t="s">
        <v>5784</v>
      </c>
      <c r="U270">
        <v>20.99</v>
      </c>
      <c r="V270" t="s">
        <v>5755</v>
      </c>
      <c r="W270" t="s">
        <v>5765</v>
      </c>
      <c r="X270">
        <v>1</v>
      </c>
    </row>
    <row r="271" spans="1:24" x14ac:dyDescent="0.25">
      <c r="A271">
        <v>623678</v>
      </c>
      <c r="B271" t="s">
        <v>2647</v>
      </c>
      <c r="C271" t="s">
        <v>441</v>
      </c>
      <c r="D271" t="s">
        <v>5811</v>
      </c>
      <c r="E271" t="s">
        <v>5812</v>
      </c>
      <c r="F271">
        <v>10</v>
      </c>
      <c r="G271" t="s">
        <v>5767</v>
      </c>
      <c r="H271" t="s">
        <v>5747</v>
      </c>
      <c r="I271" t="s">
        <v>5748</v>
      </c>
      <c r="J271">
        <v>1140</v>
      </c>
      <c r="K271">
        <v>6</v>
      </c>
      <c r="L271">
        <v>17</v>
      </c>
      <c r="M271" t="s">
        <v>5759</v>
      </c>
      <c r="N271" t="s">
        <v>5813</v>
      </c>
      <c r="O271" t="s">
        <v>5761</v>
      </c>
      <c r="P271" t="s">
        <v>5768</v>
      </c>
      <c r="Q271" t="s">
        <v>5814</v>
      </c>
      <c r="R271">
        <v>85682</v>
      </c>
      <c r="S271" t="s">
        <v>5902</v>
      </c>
      <c r="T271" t="s">
        <v>5784</v>
      </c>
      <c r="U271">
        <v>37.99</v>
      </c>
      <c r="V271" t="s">
        <v>5755</v>
      </c>
      <c r="W271" t="s">
        <v>5765</v>
      </c>
      <c r="X271">
        <v>1</v>
      </c>
    </row>
    <row r="272" spans="1:24" x14ac:dyDescent="0.25">
      <c r="A272">
        <v>566182</v>
      </c>
      <c r="B272" t="s">
        <v>65</v>
      </c>
      <c r="C272" t="s">
        <v>441</v>
      </c>
      <c r="D272" t="s">
        <v>5798</v>
      </c>
      <c r="E272" t="s">
        <v>5881</v>
      </c>
      <c r="F272">
        <v>10</v>
      </c>
      <c r="G272" t="s">
        <v>5767</v>
      </c>
      <c r="H272" t="s">
        <v>5747</v>
      </c>
      <c r="I272" t="s">
        <v>5748</v>
      </c>
      <c r="J272">
        <v>750</v>
      </c>
      <c r="K272">
        <v>12</v>
      </c>
      <c r="L272">
        <v>35</v>
      </c>
      <c r="M272" t="s">
        <v>5749</v>
      </c>
      <c r="N272" t="s">
        <v>5750</v>
      </c>
      <c r="O272" t="s">
        <v>5751</v>
      </c>
      <c r="P272" t="s">
        <v>5752</v>
      </c>
      <c r="Q272" t="s">
        <v>5883</v>
      </c>
      <c r="R272">
        <v>43500</v>
      </c>
      <c r="S272" t="s">
        <v>5773</v>
      </c>
      <c r="T272" t="s">
        <v>5773</v>
      </c>
      <c r="U272">
        <v>25.99</v>
      </c>
      <c r="V272" t="s">
        <v>5755</v>
      </c>
      <c r="W272" t="s">
        <v>5756</v>
      </c>
      <c r="X272">
        <v>1</v>
      </c>
    </row>
    <row r="273" spans="1:24" x14ac:dyDescent="0.25">
      <c r="A273">
        <v>6681</v>
      </c>
      <c r="B273" t="s">
        <v>698</v>
      </c>
      <c r="C273" t="s">
        <v>442</v>
      </c>
      <c r="D273" t="s">
        <v>5886</v>
      </c>
      <c r="E273" t="s">
        <v>5966</v>
      </c>
      <c r="F273">
        <v>20</v>
      </c>
      <c r="G273" t="s">
        <v>5746</v>
      </c>
      <c r="H273" t="s">
        <v>5747</v>
      </c>
      <c r="I273" t="s">
        <v>5748</v>
      </c>
      <c r="J273">
        <v>750</v>
      </c>
      <c r="K273">
        <v>12</v>
      </c>
      <c r="L273">
        <v>14.1</v>
      </c>
      <c r="M273" t="s">
        <v>5759</v>
      </c>
      <c r="N273" t="s">
        <v>5904</v>
      </c>
      <c r="O273" t="s">
        <v>5790</v>
      </c>
      <c r="P273" t="s">
        <v>5889</v>
      </c>
      <c r="Q273" t="s">
        <v>5923</v>
      </c>
      <c r="R273">
        <v>86501</v>
      </c>
      <c r="S273" t="s">
        <v>5967</v>
      </c>
      <c r="T273" t="s">
        <v>5968</v>
      </c>
      <c r="U273">
        <v>26.99</v>
      </c>
      <c r="V273" t="s">
        <v>5755</v>
      </c>
      <c r="W273" t="s">
        <v>5765</v>
      </c>
      <c r="X273">
        <v>1</v>
      </c>
    </row>
    <row r="274" spans="1:24" x14ac:dyDescent="0.25">
      <c r="A274">
        <v>542563</v>
      </c>
      <c r="B274" t="s">
        <v>3001</v>
      </c>
      <c r="C274" t="s">
        <v>441</v>
      </c>
      <c r="D274" t="s">
        <v>5780</v>
      </c>
      <c r="E274" t="s">
        <v>5780</v>
      </c>
      <c r="F274">
        <v>22</v>
      </c>
      <c r="G274" t="s">
        <v>5816</v>
      </c>
      <c r="H274" t="s">
        <v>5747</v>
      </c>
      <c r="I274" t="s">
        <v>5748</v>
      </c>
      <c r="J274">
        <v>700</v>
      </c>
      <c r="K274">
        <v>6</v>
      </c>
      <c r="L274">
        <v>36</v>
      </c>
      <c r="M274" t="s">
        <v>5759</v>
      </c>
      <c r="N274" t="s">
        <v>5806</v>
      </c>
      <c r="O274" t="s">
        <v>5790</v>
      </c>
      <c r="P274" t="s">
        <v>5752</v>
      </c>
      <c r="Q274" t="s">
        <v>5782</v>
      </c>
      <c r="R274">
        <v>44014</v>
      </c>
      <c r="S274" t="s">
        <v>5878</v>
      </c>
      <c r="T274" t="s">
        <v>5878</v>
      </c>
      <c r="U274">
        <v>25.95</v>
      </c>
      <c r="V274" t="s">
        <v>5755</v>
      </c>
      <c r="W274" t="s">
        <v>5756</v>
      </c>
      <c r="X274">
        <v>1</v>
      </c>
    </row>
    <row r="275" spans="1:24" x14ac:dyDescent="0.25">
      <c r="A275">
        <v>73452</v>
      </c>
      <c r="B275" t="s">
        <v>2617</v>
      </c>
      <c r="C275" t="s">
        <v>442</v>
      </c>
      <c r="D275" t="s">
        <v>5929</v>
      </c>
      <c r="E275" t="s">
        <v>5969</v>
      </c>
      <c r="F275">
        <v>22</v>
      </c>
      <c r="G275" t="s">
        <v>5816</v>
      </c>
      <c r="H275" t="s">
        <v>5747</v>
      </c>
      <c r="I275" t="s">
        <v>5792</v>
      </c>
      <c r="J275">
        <v>750</v>
      </c>
      <c r="K275">
        <v>12</v>
      </c>
      <c r="L275">
        <v>17.5</v>
      </c>
      <c r="M275" t="s">
        <v>5759</v>
      </c>
      <c r="N275" t="s">
        <v>5825</v>
      </c>
      <c r="O275" t="s">
        <v>5790</v>
      </c>
      <c r="P275" t="s">
        <v>5916</v>
      </c>
      <c r="Q275" t="s">
        <v>5970</v>
      </c>
      <c r="R275">
        <v>64293</v>
      </c>
      <c r="S275" t="s">
        <v>5971</v>
      </c>
      <c r="T275" t="s">
        <v>5972</v>
      </c>
      <c r="U275">
        <v>14.99</v>
      </c>
      <c r="V275" t="s">
        <v>5755</v>
      </c>
      <c r="W275" t="s">
        <v>5756</v>
      </c>
      <c r="X275">
        <v>1</v>
      </c>
    </row>
    <row r="276" spans="1:24" x14ac:dyDescent="0.25">
      <c r="A276">
        <v>15271</v>
      </c>
      <c r="B276" t="s">
        <v>1087</v>
      </c>
      <c r="C276" t="s">
        <v>442</v>
      </c>
      <c r="D276" t="s">
        <v>5961</v>
      </c>
      <c r="E276" t="s">
        <v>5973</v>
      </c>
      <c r="F276">
        <v>10</v>
      </c>
      <c r="G276" t="s">
        <v>5767</v>
      </c>
      <c r="H276" t="s">
        <v>5747</v>
      </c>
      <c r="I276" t="s">
        <v>5748</v>
      </c>
      <c r="J276">
        <v>1500</v>
      </c>
      <c r="K276">
        <v>6</v>
      </c>
      <c r="L276">
        <v>7</v>
      </c>
      <c r="M276" t="s">
        <v>5749</v>
      </c>
      <c r="N276" t="s">
        <v>5750</v>
      </c>
      <c r="O276" t="s">
        <v>5751</v>
      </c>
      <c r="P276" t="s">
        <v>5922</v>
      </c>
      <c r="Q276" t="s">
        <v>5974</v>
      </c>
      <c r="R276">
        <v>42004</v>
      </c>
      <c r="S276" t="s">
        <v>5946</v>
      </c>
      <c r="T276" t="s">
        <v>5946</v>
      </c>
      <c r="U276">
        <v>14.99</v>
      </c>
      <c r="V276" t="s">
        <v>5755</v>
      </c>
      <c r="W276" t="s">
        <v>5869</v>
      </c>
      <c r="X276">
        <v>1</v>
      </c>
    </row>
    <row r="277" spans="1:24" x14ac:dyDescent="0.25">
      <c r="A277">
        <v>13306</v>
      </c>
      <c r="B277" t="s">
        <v>1037</v>
      </c>
      <c r="C277" t="s">
        <v>442</v>
      </c>
      <c r="D277" t="s">
        <v>5886</v>
      </c>
      <c r="E277" t="s">
        <v>5975</v>
      </c>
      <c r="F277">
        <v>22</v>
      </c>
      <c r="G277" t="s">
        <v>5816</v>
      </c>
      <c r="H277" t="s">
        <v>5747</v>
      </c>
      <c r="I277" t="s">
        <v>5748</v>
      </c>
      <c r="J277">
        <v>750</v>
      </c>
      <c r="K277">
        <v>6</v>
      </c>
      <c r="L277">
        <v>13.5</v>
      </c>
      <c r="M277" t="s">
        <v>5759</v>
      </c>
      <c r="N277" t="s">
        <v>5976</v>
      </c>
      <c r="O277" t="s">
        <v>5790</v>
      </c>
      <c r="P277" t="s">
        <v>5889</v>
      </c>
      <c r="Q277" t="s">
        <v>5977</v>
      </c>
      <c r="R277">
        <v>62171</v>
      </c>
      <c r="S277" t="s">
        <v>5978</v>
      </c>
      <c r="T277" t="s">
        <v>5899</v>
      </c>
      <c r="U277">
        <v>29.95</v>
      </c>
      <c r="V277" t="s">
        <v>5755</v>
      </c>
      <c r="W277" t="s">
        <v>5765</v>
      </c>
      <c r="X277">
        <v>1</v>
      </c>
    </row>
    <row r="278" spans="1:24" x14ac:dyDescent="0.25">
      <c r="A278">
        <v>350397</v>
      </c>
      <c r="B278" t="s">
        <v>950</v>
      </c>
      <c r="C278" t="s">
        <v>441</v>
      </c>
      <c r="D278" t="s">
        <v>5798</v>
      </c>
      <c r="E278" t="s">
        <v>5799</v>
      </c>
      <c r="F278">
        <v>20</v>
      </c>
      <c r="G278" t="s">
        <v>5746</v>
      </c>
      <c r="H278" t="s">
        <v>5747</v>
      </c>
      <c r="I278" t="s">
        <v>5748</v>
      </c>
      <c r="J278">
        <v>750</v>
      </c>
      <c r="K278">
        <v>12</v>
      </c>
      <c r="L278">
        <v>40</v>
      </c>
      <c r="M278" t="s">
        <v>5749</v>
      </c>
      <c r="N278" t="s">
        <v>5750</v>
      </c>
      <c r="O278" t="s">
        <v>5751</v>
      </c>
      <c r="P278" t="s">
        <v>5752</v>
      </c>
      <c r="Q278" t="s">
        <v>5838</v>
      </c>
      <c r="R278">
        <v>42000</v>
      </c>
      <c r="S278" t="s">
        <v>5785</v>
      </c>
      <c r="T278" t="s">
        <v>5786</v>
      </c>
      <c r="U278">
        <v>22.99</v>
      </c>
      <c r="V278" t="s">
        <v>5755</v>
      </c>
      <c r="W278" t="s">
        <v>5756</v>
      </c>
      <c r="X278">
        <v>1</v>
      </c>
    </row>
    <row r="279" spans="1:24" x14ac:dyDescent="0.25">
      <c r="A279">
        <v>583468</v>
      </c>
      <c r="B279" t="s">
        <v>3041</v>
      </c>
      <c r="C279" t="s">
        <v>441</v>
      </c>
      <c r="D279" t="s">
        <v>5780</v>
      </c>
      <c r="E279" t="s">
        <v>5795</v>
      </c>
      <c r="F279">
        <v>20</v>
      </c>
      <c r="G279" t="s">
        <v>5746</v>
      </c>
      <c r="H279" t="s">
        <v>5747</v>
      </c>
      <c r="I279" t="s">
        <v>5748</v>
      </c>
      <c r="J279">
        <v>750</v>
      </c>
      <c r="K279">
        <v>6</v>
      </c>
      <c r="L279">
        <v>40</v>
      </c>
      <c r="M279" t="s">
        <v>5759</v>
      </c>
      <c r="N279" t="s">
        <v>5781</v>
      </c>
      <c r="O279" t="s">
        <v>5761</v>
      </c>
      <c r="P279" t="s">
        <v>5762</v>
      </c>
      <c r="Q279" t="s">
        <v>5796</v>
      </c>
      <c r="R279">
        <v>42380</v>
      </c>
      <c r="S279" t="s">
        <v>5783</v>
      </c>
      <c r="T279" t="s">
        <v>5784</v>
      </c>
      <c r="U279">
        <v>289.99</v>
      </c>
      <c r="V279" t="s">
        <v>5755</v>
      </c>
      <c r="W279" t="s">
        <v>5765</v>
      </c>
      <c r="X279">
        <v>1</v>
      </c>
    </row>
    <row r="280" spans="1:24" x14ac:dyDescent="0.25">
      <c r="A280">
        <v>550715</v>
      </c>
      <c r="B280" t="s">
        <v>62</v>
      </c>
      <c r="C280" t="s">
        <v>441</v>
      </c>
      <c r="D280" t="s">
        <v>5757</v>
      </c>
      <c r="E280" t="s">
        <v>5766</v>
      </c>
      <c r="F280">
        <v>10</v>
      </c>
      <c r="G280" t="s">
        <v>5767</v>
      </c>
      <c r="H280" t="s">
        <v>5747</v>
      </c>
      <c r="I280" t="s">
        <v>5748</v>
      </c>
      <c r="J280">
        <v>750</v>
      </c>
      <c r="K280">
        <v>12</v>
      </c>
      <c r="L280">
        <v>40</v>
      </c>
      <c r="M280" t="s">
        <v>5749</v>
      </c>
      <c r="N280" t="s">
        <v>5750</v>
      </c>
      <c r="O280" t="s">
        <v>5751</v>
      </c>
      <c r="P280" t="s">
        <v>5752</v>
      </c>
      <c r="Q280" t="s">
        <v>5789</v>
      </c>
      <c r="R280">
        <v>42127</v>
      </c>
      <c r="S280" t="s">
        <v>5820</v>
      </c>
      <c r="T280" t="s">
        <v>5820</v>
      </c>
      <c r="U280">
        <v>24.99</v>
      </c>
      <c r="V280" t="s">
        <v>5755</v>
      </c>
      <c r="W280" t="s">
        <v>5756</v>
      </c>
      <c r="X280">
        <v>1</v>
      </c>
    </row>
    <row r="281" spans="1:24" x14ac:dyDescent="0.25">
      <c r="A281">
        <v>609925</v>
      </c>
      <c r="B281" t="s">
        <v>61</v>
      </c>
      <c r="C281" t="s">
        <v>441</v>
      </c>
      <c r="D281" t="s">
        <v>5798</v>
      </c>
      <c r="E281" t="s">
        <v>5881</v>
      </c>
      <c r="F281">
        <v>20</v>
      </c>
      <c r="G281" t="s">
        <v>5746</v>
      </c>
      <c r="H281" t="s">
        <v>5747</v>
      </c>
      <c r="I281" t="s">
        <v>5748</v>
      </c>
      <c r="J281">
        <v>750</v>
      </c>
      <c r="K281">
        <v>12</v>
      </c>
      <c r="L281">
        <v>35</v>
      </c>
      <c r="M281" t="s">
        <v>5749</v>
      </c>
      <c r="N281" t="s">
        <v>5750</v>
      </c>
      <c r="O281" t="s">
        <v>5751</v>
      </c>
      <c r="P281" t="s">
        <v>5752</v>
      </c>
      <c r="Q281" t="s">
        <v>5883</v>
      </c>
      <c r="R281">
        <v>43500</v>
      </c>
      <c r="S281" t="s">
        <v>5773</v>
      </c>
      <c r="T281" t="s">
        <v>5773</v>
      </c>
      <c r="U281">
        <v>25.99</v>
      </c>
      <c r="V281" t="s">
        <v>5755</v>
      </c>
      <c r="W281" t="s">
        <v>5756</v>
      </c>
      <c r="X281">
        <v>1</v>
      </c>
    </row>
    <row r="282" spans="1:24" x14ac:dyDescent="0.25">
      <c r="A282">
        <v>582205</v>
      </c>
      <c r="B282" t="s">
        <v>3039</v>
      </c>
      <c r="C282" t="s">
        <v>441</v>
      </c>
      <c r="D282" t="s">
        <v>5757</v>
      </c>
      <c r="E282" t="s">
        <v>5758</v>
      </c>
      <c r="F282">
        <v>22</v>
      </c>
      <c r="G282" t="s">
        <v>5816</v>
      </c>
      <c r="H282" t="s">
        <v>5747</v>
      </c>
      <c r="I282" t="s">
        <v>5748</v>
      </c>
      <c r="J282">
        <v>750</v>
      </c>
      <c r="K282">
        <v>6</v>
      </c>
      <c r="L282">
        <v>40</v>
      </c>
      <c r="M282" t="s">
        <v>5759</v>
      </c>
      <c r="N282" t="s">
        <v>5760</v>
      </c>
      <c r="O282" t="s">
        <v>5761</v>
      </c>
      <c r="P282" t="s">
        <v>5762</v>
      </c>
      <c r="Q282" t="s">
        <v>5763</v>
      </c>
      <c r="R282">
        <v>42286</v>
      </c>
      <c r="S282" t="s">
        <v>5764</v>
      </c>
      <c r="T282" t="s">
        <v>5754</v>
      </c>
      <c r="U282">
        <v>105.99</v>
      </c>
      <c r="V282" t="s">
        <v>5755</v>
      </c>
      <c r="W282" t="s">
        <v>5765</v>
      </c>
      <c r="X282">
        <v>1</v>
      </c>
    </row>
    <row r="283" spans="1:24" x14ac:dyDescent="0.25">
      <c r="A283">
        <v>582973</v>
      </c>
      <c r="B283" t="s">
        <v>966</v>
      </c>
      <c r="C283" t="s">
        <v>441</v>
      </c>
      <c r="D283" t="s">
        <v>5827</v>
      </c>
      <c r="E283" t="s">
        <v>5828</v>
      </c>
      <c r="F283">
        <v>10</v>
      </c>
      <c r="G283" t="s">
        <v>5767</v>
      </c>
      <c r="H283" t="s">
        <v>5747</v>
      </c>
      <c r="I283" t="s">
        <v>5748</v>
      </c>
      <c r="J283">
        <v>1750</v>
      </c>
      <c r="K283">
        <v>6</v>
      </c>
      <c r="L283">
        <v>40</v>
      </c>
      <c r="M283" t="s">
        <v>5759</v>
      </c>
      <c r="N283" t="s">
        <v>5760</v>
      </c>
      <c r="O283" t="s">
        <v>5751</v>
      </c>
      <c r="P283" t="s">
        <v>5752</v>
      </c>
      <c r="Q283" t="s">
        <v>5830</v>
      </c>
      <c r="R283">
        <v>42047</v>
      </c>
      <c r="S283" t="s">
        <v>5788</v>
      </c>
      <c r="T283" t="s">
        <v>5788</v>
      </c>
      <c r="U283">
        <v>54.99</v>
      </c>
      <c r="V283" t="s">
        <v>5755</v>
      </c>
      <c r="W283" t="s">
        <v>5756</v>
      </c>
      <c r="X283">
        <v>1</v>
      </c>
    </row>
    <row r="284" spans="1:24" x14ac:dyDescent="0.25">
      <c r="A284">
        <v>630913</v>
      </c>
      <c r="B284" t="s">
        <v>3075</v>
      </c>
      <c r="C284" t="s">
        <v>441</v>
      </c>
      <c r="D284" t="s">
        <v>5811</v>
      </c>
      <c r="E284" t="s">
        <v>5940</v>
      </c>
      <c r="F284">
        <v>22</v>
      </c>
      <c r="G284" t="s">
        <v>5816</v>
      </c>
      <c r="H284" t="s">
        <v>5747</v>
      </c>
      <c r="I284" t="s">
        <v>5748</v>
      </c>
      <c r="J284">
        <v>750</v>
      </c>
      <c r="K284">
        <v>12</v>
      </c>
      <c r="L284">
        <v>20</v>
      </c>
      <c r="M284" t="s">
        <v>5759</v>
      </c>
      <c r="N284" t="s">
        <v>5835</v>
      </c>
      <c r="O284" t="s">
        <v>5761</v>
      </c>
      <c r="P284" t="s">
        <v>5752</v>
      </c>
      <c r="Q284" t="s">
        <v>5814</v>
      </c>
      <c r="R284">
        <v>42689</v>
      </c>
      <c r="S284" t="s">
        <v>5836</v>
      </c>
      <c r="T284" t="s">
        <v>5794</v>
      </c>
      <c r="U284">
        <v>29.99</v>
      </c>
      <c r="V284" t="s">
        <v>5755</v>
      </c>
      <c r="W284" t="s">
        <v>5765</v>
      </c>
      <c r="X284">
        <v>1</v>
      </c>
    </row>
    <row r="285" spans="1:24" x14ac:dyDescent="0.25">
      <c r="A285">
        <v>525261</v>
      </c>
      <c r="B285" t="s">
        <v>2350</v>
      </c>
      <c r="C285" t="s">
        <v>441</v>
      </c>
      <c r="D285" t="s">
        <v>5811</v>
      </c>
      <c r="E285" t="s">
        <v>5819</v>
      </c>
      <c r="F285">
        <v>22</v>
      </c>
      <c r="G285" t="s">
        <v>5816</v>
      </c>
      <c r="H285" t="s">
        <v>5791</v>
      </c>
      <c r="I285" t="s">
        <v>5792</v>
      </c>
      <c r="J285">
        <v>750</v>
      </c>
      <c r="K285">
        <v>6</v>
      </c>
      <c r="L285">
        <v>40</v>
      </c>
      <c r="M285" t="s">
        <v>5759</v>
      </c>
      <c r="N285" t="s">
        <v>5781</v>
      </c>
      <c r="O285" t="s">
        <v>5761</v>
      </c>
      <c r="P285" t="s">
        <v>5762</v>
      </c>
      <c r="Q285" t="s">
        <v>5814</v>
      </c>
      <c r="R285">
        <v>83919</v>
      </c>
      <c r="S285" t="s">
        <v>5820</v>
      </c>
      <c r="T285" t="s">
        <v>5820</v>
      </c>
      <c r="U285">
        <v>74.89</v>
      </c>
      <c r="V285" t="s">
        <v>5755</v>
      </c>
      <c r="W285" t="s">
        <v>5765</v>
      </c>
      <c r="X285">
        <v>1</v>
      </c>
    </row>
    <row r="286" spans="1:24" x14ac:dyDescent="0.25">
      <c r="A286">
        <v>103861</v>
      </c>
      <c r="B286" t="s">
        <v>69</v>
      </c>
      <c r="C286" t="s">
        <v>442</v>
      </c>
      <c r="D286" t="s">
        <v>5886</v>
      </c>
      <c r="E286" t="s">
        <v>498</v>
      </c>
      <c r="F286">
        <v>10</v>
      </c>
      <c r="G286" t="s">
        <v>5767</v>
      </c>
      <c r="H286" t="s">
        <v>5747</v>
      </c>
      <c r="I286" t="s">
        <v>5748</v>
      </c>
      <c r="J286">
        <v>1000</v>
      </c>
      <c r="K286">
        <v>12</v>
      </c>
      <c r="L286">
        <v>13</v>
      </c>
      <c r="M286" t="s">
        <v>5759</v>
      </c>
      <c r="N286" t="s">
        <v>5835</v>
      </c>
      <c r="O286" t="s">
        <v>5761</v>
      </c>
      <c r="P286" t="s">
        <v>5922</v>
      </c>
      <c r="Q286" t="s">
        <v>5979</v>
      </c>
      <c r="R286">
        <v>42906</v>
      </c>
      <c r="S286" t="s">
        <v>5980</v>
      </c>
      <c r="T286" t="s">
        <v>5933</v>
      </c>
      <c r="U286">
        <v>11.99</v>
      </c>
      <c r="V286" t="s">
        <v>5755</v>
      </c>
      <c r="W286" t="s">
        <v>5765</v>
      </c>
      <c r="X286">
        <v>1</v>
      </c>
    </row>
    <row r="287" spans="1:24" x14ac:dyDescent="0.25">
      <c r="A287">
        <v>2121</v>
      </c>
      <c r="B287" t="s">
        <v>70</v>
      </c>
      <c r="C287" t="s">
        <v>442</v>
      </c>
      <c r="D287" t="s">
        <v>5929</v>
      </c>
      <c r="E287" t="s">
        <v>5981</v>
      </c>
      <c r="F287">
        <v>20</v>
      </c>
      <c r="G287" t="s">
        <v>5746</v>
      </c>
      <c r="H287" t="s">
        <v>5747</v>
      </c>
      <c r="I287" t="s">
        <v>5748</v>
      </c>
      <c r="J287">
        <v>750</v>
      </c>
      <c r="K287">
        <v>12</v>
      </c>
      <c r="L287">
        <v>20</v>
      </c>
      <c r="M287" t="s">
        <v>5749</v>
      </c>
      <c r="N287" t="s">
        <v>5750</v>
      </c>
      <c r="O287" t="s">
        <v>5751</v>
      </c>
      <c r="P287" t="s">
        <v>5922</v>
      </c>
      <c r="Q287" t="s">
        <v>5970</v>
      </c>
      <c r="R287">
        <v>42015</v>
      </c>
      <c r="S287" t="s">
        <v>5956</v>
      </c>
      <c r="T287" t="s">
        <v>5957</v>
      </c>
      <c r="U287">
        <v>10.49</v>
      </c>
      <c r="V287" t="s">
        <v>5755</v>
      </c>
      <c r="W287" t="s">
        <v>5869</v>
      </c>
      <c r="X287">
        <v>1</v>
      </c>
    </row>
    <row r="288" spans="1:24" x14ac:dyDescent="0.25">
      <c r="A288">
        <v>893750</v>
      </c>
      <c r="B288" t="s">
        <v>24</v>
      </c>
      <c r="C288" t="s">
        <v>441</v>
      </c>
      <c r="D288" t="s">
        <v>5757</v>
      </c>
      <c r="E288" t="s">
        <v>5766</v>
      </c>
      <c r="F288">
        <v>10</v>
      </c>
      <c r="G288" t="s">
        <v>5767</v>
      </c>
      <c r="H288" t="s">
        <v>5748</v>
      </c>
      <c r="I288" t="s">
        <v>5748</v>
      </c>
      <c r="J288">
        <v>750</v>
      </c>
      <c r="K288">
        <v>12</v>
      </c>
      <c r="L288">
        <v>40</v>
      </c>
      <c r="M288" t="s">
        <v>5749</v>
      </c>
      <c r="N288" t="s">
        <v>5750</v>
      </c>
      <c r="O288" t="s">
        <v>5751</v>
      </c>
      <c r="P288" t="s">
        <v>5752</v>
      </c>
      <c r="Q288" t="s">
        <v>5789</v>
      </c>
      <c r="R288">
        <v>42000</v>
      </c>
      <c r="S288" t="s">
        <v>5785</v>
      </c>
      <c r="T288" t="s">
        <v>5786</v>
      </c>
      <c r="U288">
        <v>23.49</v>
      </c>
      <c r="V288" t="s">
        <v>5755</v>
      </c>
      <c r="W288" t="s">
        <v>5756</v>
      </c>
      <c r="X288">
        <v>1</v>
      </c>
    </row>
    <row r="289" spans="1:24" x14ac:dyDescent="0.25">
      <c r="A289">
        <v>339358</v>
      </c>
      <c r="B289" t="s">
        <v>2855</v>
      </c>
      <c r="C289" t="s">
        <v>441</v>
      </c>
      <c r="D289" t="s">
        <v>5811</v>
      </c>
      <c r="E289" t="s">
        <v>5834</v>
      </c>
      <c r="F289">
        <v>20</v>
      </c>
      <c r="G289" t="s">
        <v>5746</v>
      </c>
      <c r="H289" t="s">
        <v>5747</v>
      </c>
      <c r="I289" t="s">
        <v>5748</v>
      </c>
      <c r="J289">
        <v>750</v>
      </c>
      <c r="K289">
        <v>12</v>
      </c>
      <c r="L289">
        <v>24</v>
      </c>
      <c r="M289" t="s">
        <v>5759</v>
      </c>
      <c r="N289" t="s">
        <v>5835</v>
      </c>
      <c r="O289" t="s">
        <v>5790</v>
      </c>
      <c r="P289" t="s">
        <v>5762</v>
      </c>
      <c r="Q289" t="s">
        <v>5814</v>
      </c>
      <c r="R289">
        <v>43202</v>
      </c>
      <c r="S289" t="s">
        <v>5771</v>
      </c>
      <c r="T289" t="s">
        <v>5771</v>
      </c>
      <c r="U289">
        <v>26.99</v>
      </c>
      <c r="V289" t="s">
        <v>5755</v>
      </c>
      <c r="W289" t="s">
        <v>5756</v>
      </c>
      <c r="X289">
        <v>1</v>
      </c>
    </row>
    <row r="290" spans="1:24" x14ac:dyDescent="0.25">
      <c r="A290">
        <v>400747</v>
      </c>
      <c r="B290" t="s">
        <v>2907</v>
      </c>
      <c r="C290" t="s">
        <v>441</v>
      </c>
      <c r="D290" t="s">
        <v>5811</v>
      </c>
      <c r="E290" t="s">
        <v>5858</v>
      </c>
      <c r="F290">
        <v>22</v>
      </c>
      <c r="G290" t="s">
        <v>5816</v>
      </c>
      <c r="H290" t="s">
        <v>5747</v>
      </c>
      <c r="I290" t="s">
        <v>5748</v>
      </c>
      <c r="J290">
        <v>750</v>
      </c>
      <c r="K290">
        <v>6</v>
      </c>
      <c r="L290">
        <v>27</v>
      </c>
      <c r="M290" t="s">
        <v>5759</v>
      </c>
      <c r="N290" t="s">
        <v>5835</v>
      </c>
      <c r="O290" t="s">
        <v>5790</v>
      </c>
      <c r="P290" t="s">
        <v>5762</v>
      </c>
      <c r="Q290" t="s">
        <v>5814</v>
      </c>
      <c r="R290">
        <v>78997</v>
      </c>
      <c r="S290" t="s">
        <v>5771</v>
      </c>
      <c r="T290" t="s">
        <v>5771</v>
      </c>
      <c r="U290">
        <v>25.99</v>
      </c>
      <c r="V290" t="s">
        <v>5755</v>
      </c>
      <c r="W290" t="s">
        <v>5756</v>
      </c>
      <c r="X290">
        <v>1</v>
      </c>
    </row>
    <row r="291" spans="1:24" x14ac:dyDescent="0.25">
      <c r="A291">
        <v>500546</v>
      </c>
      <c r="B291" t="s">
        <v>57</v>
      </c>
      <c r="C291" t="s">
        <v>441</v>
      </c>
      <c r="D291" t="s">
        <v>5744</v>
      </c>
      <c r="E291" t="s">
        <v>5913</v>
      </c>
      <c r="F291">
        <v>10</v>
      </c>
      <c r="G291" t="s">
        <v>5767</v>
      </c>
      <c r="H291" t="s">
        <v>5747</v>
      </c>
      <c r="I291" t="s">
        <v>5748</v>
      </c>
      <c r="J291">
        <v>1750</v>
      </c>
      <c r="K291">
        <v>6</v>
      </c>
      <c r="L291">
        <v>35</v>
      </c>
      <c r="M291" t="s">
        <v>5749</v>
      </c>
      <c r="N291" t="s">
        <v>5750</v>
      </c>
      <c r="O291" t="s">
        <v>5751</v>
      </c>
      <c r="P291" t="s">
        <v>5752</v>
      </c>
      <c r="Q291" t="s">
        <v>5925</v>
      </c>
      <c r="R291">
        <v>43500</v>
      </c>
      <c r="S291" t="s">
        <v>5773</v>
      </c>
      <c r="T291" t="s">
        <v>5773</v>
      </c>
      <c r="U291">
        <v>58.99</v>
      </c>
      <c r="V291" t="s">
        <v>5755</v>
      </c>
      <c r="W291" t="s">
        <v>5756</v>
      </c>
      <c r="X291">
        <v>1</v>
      </c>
    </row>
    <row r="292" spans="1:24" x14ac:dyDescent="0.25">
      <c r="A292">
        <v>857</v>
      </c>
      <c r="B292" t="s">
        <v>535</v>
      </c>
      <c r="C292" t="s">
        <v>442</v>
      </c>
      <c r="D292" t="s">
        <v>5886</v>
      </c>
      <c r="E292" t="s">
        <v>5914</v>
      </c>
      <c r="F292">
        <v>10</v>
      </c>
      <c r="G292" t="s">
        <v>5767</v>
      </c>
      <c r="H292" t="s">
        <v>5747</v>
      </c>
      <c r="I292" t="s">
        <v>5748</v>
      </c>
      <c r="J292">
        <v>750</v>
      </c>
      <c r="K292">
        <v>12</v>
      </c>
      <c r="L292">
        <v>13.5</v>
      </c>
      <c r="M292" t="s">
        <v>5759</v>
      </c>
      <c r="N292" t="s">
        <v>5888</v>
      </c>
      <c r="O292" t="s">
        <v>5761</v>
      </c>
      <c r="P292" t="s">
        <v>5922</v>
      </c>
      <c r="Q292" t="s">
        <v>5890</v>
      </c>
      <c r="R292">
        <v>74873</v>
      </c>
      <c r="S292" t="s">
        <v>5982</v>
      </c>
      <c r="T292" t="s">
        <v>5771</v>
      </c>
      <c r="U292">
        <v>9.99</v>
      </c>
      <c r="V292" t="s">
        <v>5755</v>
      </c>
      <c r="W292" t="s">
        <v>5765</v>
      </c>
      <c r="X292">
        <v>1</v>
      </c>
    </row>
    <row r="293" spans="1:24" x14ac:dyDescent="0.25">
      <c r="A293">
        <v>893842</v>
      </c>
      <c r="B293" t="s">
        <v>950</v>
      </c>
      <c r="C293" t="s">
        <v>441</v>
      </c>
      <c r="D293" t="s">
        <v>5798</v>
      </c>
      <c r="E293" t="s">
        <v>5799</v>
      </c>
      <c r="F293">
        <v>10</v>
      </c>
      <c r="G293" t="s">
        <v>5767</v>
      </c>
      <c r="H293" t="s">
        <v>5748</v>
      </c>
      <c r="I293" t="s">
        <v>5748</v>
      </c>
      <c r="J293">
        <v>1140</v>
      </c>
      <c r="K293">
        <v>8</v>
      </c>
      <c r="L293">
        <v>40</v>
      </c>
      <c r="M293" t="s">
        <v>5749</v>
      </c>
      <c r="N293" t="s">
        <v>5750</v>
      </c>
      <c r="O293" t="s">
        <v>5751</v>
      </c>
      <c r="P293" t="s">
        <v>5752</v>
      </c>
      <c r="Q293" t="s">
        <v>5838</v>
      </c>
      <c r="R293">
        <v>42000</v>
      </c>
      <c r="S293" t="s">
        <v>5785</v>
      </c>
      <c r="T293" t="s">
        <v>5786</v>
      </c>
      <c r="U293">
        <v>32.99</v>
      </c>
      <c r="V293" t="s">
        <v>5755</v>
      </c>
      <c r="W293" t="s">
        <v>5756</v>
      </c>
      <c r="X293">
        <v>1</v>
      </c>
    </row>
    <row r="294" spans="1:24" x14ac:dyDescent="0.25">
      <c r="A294">
        <v>873117</v>
      </c>
      <c r="B294" t="s">
        <v>3321</v>
      </c>
      <c r="C294" t="s">
        <v>441</v>
      </c>
      <c r="D294" t="s">
        <v>5757</v>
      </c>
      <c r="E294" t="s">
        <v>5758</v>
      </c>
      <c r="F294">
        <v>20</v>
      </c>
      <c r="G294" t="s">
        <v>5746</v>
      </c>
      <c r="H294" t="s">
        <v>5747</v>
      </c>
      <c r="I294" t="s">
        <v>5748</v>
      </c>
      <c r="J294">
        <v>700</v>
      </c>
      <c r="K294">
        <v>6</v>
      </c>
      <c r="L294">
        <v>40</v>
      </c>
      <c r="M294" t="s">
        <v>5759</v>
      </c>
      <c r="N294" t="s">
        <v>5760</v>
      </c>
      <c r="O294" t="s">
        <v>5761</v>
      </c>
      <c r="P294" t="s">
        <v>5762</v>
      </c>
      <c r="Q294" t="s">
        <v>5763</v>
      </c>
      <c r="R294">
        <v>90066</v>
      </c>
      <c r="S294" t="s">
        <v>5983</v>
      </c>
      <c r="T294" t="s">
        <v>5984</v>
      </c>
      <c r="U294">
        <v>39.99</v>
      </c>
      <c r="V294" t="s">
        <v>5755</v>
      </c>
      <c r="W294" t="s">
        <v>5765</v>
      </c>
      <c r="X294">
        <v>1</v>
      </c>
    </row>
    <row r="295" spans="1:24" x14ac:dyDescent="0.25">
      <c r="A295">
        <v>566190</v>
      </c>
      <c r="B295" t="s">
        <v>66</v>
      </c>
      <c r="C295" t="s">
        <v>441</v>
      </c>
      <c r="D295" t="s">
        <v>5798</v>
      </c>
      <c r="E295" t="s">
        <v>5881</v>
      </c>
      <c r="F295">
        <v>10</v>
      </c>
      <c r="G295" t="s">
        <v>5767</v>
      </c>
      <c r="H295" t="s">
        <v>5747</v>
      </c>
      <c r="I295" t="s">
        <v>5748</v>
      </c>
      <c r="J295">
        <v>375</v>
      </c>
      <c r="K295">
        <v>12</v>
      </c>
      <c r="L295">
        <v>35</v>
      </c>
      <c r="M295" t="s">
        <v>5749</v>
      </c>
      <c r="N295" t="s">
        <v>5750</v>
      </c>
      <c r="O295" t="s">
        <v>5751</v>
      </c>
      <c r="P295" t="s">
        <v>5752</v>
      </c>
      <c r="Q295" t="s">
        <v>5769</v>
      </c>
      <c r="R295">
        <v>43500</v>
      </c>
      <c r="S295" t="s">
        <v>5773</v>
      </c>
      <c r="T295" t="s">
        <v>5773</v>
      </c>
      <c r="U295">
        <v>13.99</v>
      </c>
      <c r="V295" t="s">
        <v>5755</v>
      </c>
      <c r="W295" t="s">
        <v>5756</v>
      </c>
      <c r="X295">
        <v>1</v>
      </c>
    </row>
    <row r="296" spans="1:24" x14ac:dyDescent="0.25">
      <c r="A296">
        <v>3848</v>
      </c>
      <c r="B296" t="s">
        <v>88</v>
      </c>
      <c r="C296" t="s">
        <v>442</v>
      </c>
      <c r="D296" t="s">
        <v>5920</v>
      </c>
      <c r="E296" t="s">
        <v>5958</v>
      </c>
      <c r="F296">
        <v>22</v>
      </c>
      <c r="G296" t="s">
        <v>5816</v>
      </c>
      <c r="H296" t="s">
        <v>5747</v>
      </c>
      <c r="I296" t="s">
        <v>5748</v>
      </c>
      <c r="J296">
        <v>2000</v>
      </c>
      <c r="K296">
        <v>6</v>
      </c>
      <c r="L296">
        <v>12.5</v>
      </c>
      <c r="M296" t="s">
        <v>5749</v>
      </c>
      <c r="N296" t="s">
        <v>5750</v>
      </c>
      <c r="O296" t="s">
        <v>5751</v>
      </c>
      <c r="P296" t="s">
        <v>5959</v>
      </c>
      <c r="Q296" t="s">
        <v>5947</v>
      </c>
      <c r="R296">
        <v>42006</v>
      </c>
      <c r="S296" t="s">
        <v>5946</v>
      </c>
      <c r="T296" t="s">
        <v>5946</v>
      </c>
      <c r="U296">
        <v>17.45</v>
      </c>
      <c r="V296" t="s">
        <v>5755</v>
      </c>
      <c r="W296" t="s">
        <v>5869</v>
      </c>
      <c r="X296">
        <v>1</v>
      </c>
    </row>
    <row r="297" spans="1:24" x14ac:dyDescent="0.25">
      <c r="A297">
        <v>871418</v>
      </c>
      <c r="B297" t="s">
        <v>3319</v>
      </c>
      <c r="C297" t="s">
        <v>441</v>
      </c>
      <c r="D297" t="s">
        <v>5757</v>
      </c>
      <c r="E297" t="s">
        <v>5800</v>
      </c>
      <c r="F297">
        <v>10</v>
      </c>
      <c r="G297" t="s">
        <v>5767</v>
      </c>
      <c r="H297" t="s">
        <v>5868</v>
      </c>
      <c r="I297" t="s">
        <v>5748</v>
      </c>
      <c r="J297">
        <v>750</v>
      </c>
      <c r="K297">
        <v>12</v>
      </c>
      <c r="L297">
        <v>40</v>
      </c>
      <c r="M297" t="s">
        <v>5759</v>
      </c>
      <c r="N297" t="s">
        <v>5801</v>
      </c>
      <c r="O297" t="s">
        <v>5790</v>
      </c>
      <c r="P297" t="s">
        <v>5762</v>
      </c>
      <c r="Q297" t="s">
        <v>5985</v>
      </c>
      <c r="R297">
        <v>63260</v>
      </c>
      <c r="S297" t="s">
        <v>5803</v>
      </c>
      <c r="T297" t="s">
        <v>5794</v>
      </c>
      <c r="U297">
        <v>35.49</v>
      </c>
      <c r="V297" t="s">
        <v>5755</v>
      </c>
      <c r="W297" t="s">
        <v>5765</v>
      </c>
      <c r="X297">
        <v>1</v>
      </c>
    </row>
    <row r="298" spans="1:24" x14ac:dyDescent="0.25">
      <c r="A298">
        <v>2527</v>
      </c>
      <c r="B298" t="s">
        <v>584</v>
      </c>
      <c r="C298" t="s">
        <v>442</v>
      </c>
      <c r="D298" t="s">
        <v>5920</v>
      </c>
      <c r="E298" t="s">
        <v>5887</v>
      </c>
      <c r="F298">
        <v>10</v>
      </c>
      <c r="G298" t="s">
        <v>5767</v>
      </c>
      <c r="H298" t="s">
        <v>5747</v>
      </c>
      <c r="I298" t="s">
        <v>5748</v>
      </c>
      <c r="J298">
        <v>750</v>
      </c>
      <c r="K298">
        <v>12</v>
      </c>
      <c r="L298">
        <v>12</v>
      </c>
      <c r="M298" t="s">
        <v>5759</v>
      </c>
      <c r="N298" t="s">
        <v>5781</v>
      </c>
      <c r="O298" t="s">
        <v>5761</v>
      </c>
      <c r="P298" t="s">
        <v>5916</v>
      </c>
      <c r="Q298" t="s">
        <v>5986</v>
      </c>
      <c r="R298">
        <v>42167</v>
      </c>
      <c r="S298" t="s">
        <v>5987</v>
      </c>
      <c r="T298" t="s">
        <v>5957</v>
      </c>
      <c r="U298">
        <v>15.54</v>
      </c>
      <c r="V298" t="s">
        <v>5755</v>
      </c>
      <c r="W298" t="s">
        <v>5765</v>
      </c>
      <c r="X298">
        <v>1</v>
      </c>
    </row>
    <row r="299" spans="1:24" x14ac:dyDescent="0.25">
      <c r="A299">
        <v>103887</v>
      </c>
      <c r="B299" t="s">
        <v>2641</v>
      </c>
      <c r="C299" t="s">
        <v>442</v>
      </c>
      <c r="D299" t="s">
        <v>5886</v>
      </c>
      <c r="E299" t="s">
        <v>5887</v>
      </c>
      <c r="F299">
        <v>10</v>
      </c>
      <c r="G299" t="s">
        <v>5767</v>
      </c>
      <c r="H299" t="s">
        <v>5747</v>
      </c>
      <c r="I299" t="s">
        <v>5748</v>
      </c>
      <c r="J299">
        <v>750</v>
      </c>
      <c r="K299">
        <v>12</v>
      </c>
      <c r="L299">
        <v>13.5</v>
      </c>
      <c r="M299" t="s">
        <v>5759</v>
      </c>
      <c r="N299" t="s">
        <v>5825</v>
      </c>
      <c r="O299" t="s">
        <v>5761</v>
      </c>
      <c r="P299" t="s">
        <v>5988</v>
      </c>
      <c r="Q299" t="s">
        <v>5989</v>
      </c>
      <c r="R299">
        <v>42950</v>
      </c>
      <c r="S299" t="s">
        <v>5990</v>
      </c>
      <c r="T299" t="s">
        <v>5972</v>
      </c>
      <c r="U299">
        <v>18.489999999999998</v>
      </c>
      <c r="V299" t="s">
        <v>5755</v>
      </c>
      <c r="W299" t="s">
        <v>5765</v>
      </c>
      <c r="X299">
        <v>1</v>
      </c>
    </row>
    <row r="300" spans="1:24" x14ac:dyDescent="0.25">
      <c r="A300">
        <v>23366</v>
      </c>
      <c r="B300" t="s">
        <v>1896</v>
      </c>
      <c r="C300" t="s">
        <v>442</v>
      </c>
      <c r="D300" t="s">
        <v>5929</v>
      </c>
      <c r="E300" t="s">
        <v>5991</v>
      </c>
      <c r="F300">
        <v>10</v>
      </c>
      <c r="G300" t="s">
        <v>5767</v>
      </c>
      <c r="H300" t="s">
        <v>5747</v>
      </c>
      <c r="I300" t="s">
        <v>5748</v>
      </c>
      <c r="J300">
        <v>750</v>
      </c>
      <c r="K300">
        <v>12</v>
      </c>
      <c r="L300">
        <v>19.5</v>
      </c>
      <c r="M300" t="s">
        <v>5759</v>
      </c>
      <c r="N300" t="s">
        <v>5992</v>
      </c>
      <c r="O300" t="s">
        <v>5761</v>
      </c>
      <c r="P300" t="s">
        <v>5916</v>
      </c>
      <c r="Q300" t="s">
        <v>5993</v>
      </c>
      <c r="R300">
        <v>42779</v>
      </c>
      <c r="S300" t="s">
        <v>5994</v>
      </c>
      <c r="T300" t="s">
        <v>5771</v>
      </c>
      <c r="U300">
        <v>14.99</v>
      </c>
      <c r="V300" t="s">
        <v>5755</v>
      </c>
      <c r="W300" t="s">
        <v>5765</v>
      </c>
      <c r="X300">
        <v>1</v>
      </c>
    </row>
    <row r="301" spans="1:24" x14ac:dyDescent="0.25">
      <c r="A301">
        <v>714113</v>
      </c>
      <c r="B301" t="s">
        <v>3138</v>
      </c>
      <c r="C301" t="s">
        <v>441</v>
      </c>
      <c r="D301" t="s">
        <v>5757</v>
      </c>
      <c r="E301" t="s">
        <v>5804</v>
      </c>
      <c r="F301">
        <v>22</v>
      </c>
      <c r="G301" t="s">
        <v>5816</v>
      </c>
      <c r="H301" t="s">
        <v>5747</v>
      </c>
      <c r="I301" t="s">
        <v>5748</v>
      </c>
      <c r="J301">
        <v>750</v>
      </c>
      <c r="K301">
        <v>6</v>
      </c>
      <c r="L301">
        <v>43</v>
      </c>
      <c r="M301" t="s">
        <v>5759</v>
      </c>
      <c r="N301" t="s">
        <v>5760</v>
      </c>
      <c r="O301" t="s">
        <v>5761</v>
      </c>
      <c r="P301" t="s">
        <v>5762</v>
      </c>
      <c r="Q301" t="s">
        <v>5805</v>
      </c>
      <c r="R301">
        <v>42921</v>
      </c>
      <c r="S301" t="s">
        <v>5785</v>
      </c>
      <c r="T301" t="s">
        <v>5786</v>
      </c>
      <c r="U301">
        <v>439.99</v>
      </c>
      <c r="V301" t="s">
        <v>5755</v>
      </c>
      <c r="W301" t="s">
        <v>5765</v>
      </c>
      <c r="X301">
        <v>1</v>
      </c>
    </row>
    <row r="302" spans="1:24" x14ac:dyDescent="0.25">
      <c r="A302">
        <v>568576</v>
      </c>
      <c r="B302" t="s">
        <v>3032</v>
      </c>
      <c r="C302" t="s">
        <v>441</v>
      </c>
      <c r="D302" t="s">
        <v>5811</v>
      </c>
      <c r="E302" t="s">
        <v>5818</v>
      </c>
      <c r="F302">
        <v>22</v>
      </c>
      <c r="G302" t="s">
        <v>5816</v>
      </c>
      <c r="H302" t="s">
        <v>5747</v>
      </c>
      <c r="I302" t="s">
        <v>5748</v>
      </c>
      <c r="J302">
        <v>750</v>
      </c>
      <c r="K302">
        <v>12</v>
      </c>
      <c r="L302">
        <v>55</v>
      </c>
      <c r="M302" t="s">
        <v>5759</v>
      </c>
      <c r="N302" t="s">
        <v>5781</v>
      </c>
      <c r="O302" t="s">
        <v>5790</v>
      </c>
      <c r="P302" t="s">
        <v>5762</v>
      </c>
      <c r="Q302" t="s">
        <v>5814</v>
      </c>
      <c r="R302">
        <v>63262</v>
      </c>
      <c r="S302" t="s">
        <v>5995</v>
      </c>
      <c r="T302" t="s">
        <v>5996</v>
      </c>
      <c r="U302">
        <v>54.99</v>
      </c>
      <c r="V302" t="s">
        <v>5755</v>
      </c>
      <c r="W302" t="s">
        <v>5765</v>
      </c>
      <c r="X302">
        <v>1</v>
      </c>
    </row>
    <row r="303" spans="1:24" x14ac:dyDescent="0.25">
      <c r="A303">
        <v>106179</v>
      </c>
      <c r="B303" t="s">
        <v>2642</v>
      </c>
      <c r="C303" t="s">
        <v>442</v>
      </c>
      <c r="D303" t="s">
        <v>5920</v>
      </c>
      <c r="E303" t="s">
        <v>5958</v>
      </c>
      <c r="F303">
        <v>20</v>
      </c>
      <c r="G303" t="s">
        <v>5746</v>
      </c>
      <c r="H303" t="s">
        <v>5747</v>
      </c>
      <c r="I303" t="s">
        <v>5748</v>
      </c>
      <c r="J303">
        <v>4000</v>
      </c>
      <c r="K303">
        <v>4</v>
      </c>
      <c r="L303">
        <v>11.5</v>
      </c>
      <c r="M303" t="s">
        <v>5749</v>
      </c>
      <c r="N303" t="s">
        <v>5750</v>
      </c>
      <c r="O303" t="s">
        <v>5751</v>
      </c>
      <c r="P303" t="s">
        <v>5959</v>
      </c>
      <c r="Q303" t="s">
        <v>5947</v>
      </c>
      <c r="R303">
        <v>42004</v>
      </c>
      <c r="S303" t="s">
        <v>5946</v>
      </c>
      <c r="T303" t="s">
        <v>5946</v>
      </c>
      <c r="U303">
        <v>31.99</v>
      </c>
      <c r="V303" t="s">
        <v>5960</v>
      </c>
      <c r="W303" t="s">
        <v>5869</v>
      </c>
      <c r="X303">
        <v>1</v>
      </c>
    </row>
    <row r="304" spans="1:24" x14ac:dyDescent="0.25">
      <c r="A304">
        <v>118638</v>
      </c>
      <c r="B304" t="s">
        <v>2658</v>
      </c>
      <c r="C304" t="s">
        <v>442</v>
      </c>
      <c r="D304" t="s">
        <v>5920</v>
      </c>
      <c r="E304" t="s">
        <v>5921</v>
      </c>
      <c r="F304">
        <v>10</v>
      </c>
      <c r="G304" t="s">
        <v>5767</v>
      </c>
      <c r="H304" t="s">
        <v>5747</v>
      </c>
      <c r="I304" t="s">
        <v>5748</v>
      </c>
      <c r="J304">
        <v>750</v>
      </c>
      <c r="K304">
        <v>12</v>
      </c>
      <c r="L304">
        <v>13.1</v>
      </c>
      <c r="M304" t="s">
        <v>5749</v>
      </c>
      <c r="N304" t="s">
        <v>5750</v>
      </c>
      <c r="O304" t="s">
        <v>5751</v>
      </c>
      <c r="P304" t="s">
        <v>5988</v>
      </c>
      <c r="Q304" t="s">
        <v>5952</v>
      </c>
      <c r="R304">
        <v>42006</v>
      </c>
      <c r="S304" t="s">
        <v>5946</v>
      </c>
      <c r="T304" t="s">
        <v>5946</v>
      </c>
      <c r="U304">
        <v>19.989999999999998</v>
      </c>
      <c r="V304" t="s">
        <v>5755</v>
      </c>
      <c r="W304" t="s">
        <v>5869</v>
      </c>
      <c r="X304">
        <v>1</v>
      </c>
    </row>
    <row r="305" spans="1:24" x14ac:dyDescent="0.25">
      <c r="A305">
        <v>118893</v>
      </c>
      <c r="B305" t="s">
        <v>2659</v>
      </c>
      <c r="C305" t="s">
        <v>442</v>
      </c>
      <c r="D305" t="s">
        <v>5920</v>
      </c>
      <c r="E305" t="s">
        <v>5997</v>
      </c>
      <c r="F305">
        <v>10</v>
      </c>
      <c r="G305" t="s">
        <v>5767</v>
      </c>
      <c r="H305" t="s">
        <v>5747</v>
      </c>
      <c r="I305" t="s">
        <v>5748</v>
      </c>
      <c r="J305">
        <v>750</v>
      </c>
      <c r="K305">
        <v>12</v>
      </c>
      <c r="L305">
        <v>13.5</v>
      </c>
      <c r="M305" t="s">
        <v>5749</v>
      </c>
      <c r="N305" t="s">
        <v>5750</v>
      </c>
      <c r="O305" t="s">
        <v>5790</v>
      </c>
      <c r="P305" t="s">
        <v>5916</v>
      </c>
      <c r="Q305" t="s">
        <v>5952</v>
      </c>
      <c r="R305">
        <v>63952</v>
      </c>
      <c r="S305" t="s">
        <v>5907</v>
      </c>
      <c r="T305" t="s">
        <v>5844</v>
      </c>
      <c r="U305">
        <v>16.989999999999998</v>
      </c>
      <c r="V305" t="s">
        <v>5755</v>
      </c>
      <c r="W305" t="s">
        <v>5869</v>
      </c>
      <c r="X305">
        <v>1</v>
      </c>
    </row>
    <row r="306" spans="1:24" x14ac:dyDescent="0.25">
      <c r="A306">
        <v>91</v>
      </c>
      <c r="B306" t="s">
        <v>512</v>
      </c>
      <c r="C306" t="s">
        <v>442</v>
      </c>
      <c r="D306" t="s">
        <v>5961</v>
      </c>
      <c r="E306" t="s">
        <v>5973</v>
      </c>
      <c r="F306">
        <v>20</v>
      </c>
      <c r="G306" t="s">
        <v>5746</v>
      </c>
      <c r="H306" t="s">
        <v>5747</v>
      </c>
      <c r="I306" t="s">
        <v>5748</v>
      </c>
      <c r="J306">
        <v>750</v>
      </c>
      <c r="K306">
        <v>12</v>
      </c>
      <c r="L306">
        <v>7</v>
      </c>
      <c r="M306" t="s">
        <v>5749</v>
      </c>
      <c r="N306" t="s">
        <v>5750</v>
      </c>
      <c r="O306" t="s">
        <v>5751</v>
      </c>
      <c r="P306" t="s">
        <v>5922</v>
      </c>
      <c r="Q306" t="s">
        <v>5974</v>
      </c>
      <c r="R306">
        <v>42004</v>
      </c>
      <c r="S306" t="s">
        <v>5946</v>
      </c>
      <c r="T306" t="s">
        <v>5946</v>
      </c>
      <c r="U306">
        <v>8.99</v>
      </c>
      <c r="V306" t="s">
        <v>5755</v>
      </c>
      <c r="W306" t="s">
        <v>5869</v>
      </c>
      <c r="X306">
        <v>1</v>
      </c>
    </row>
    <row r="307" spans="1:24" x14ac:dyDescent="0.25">
      <c r="A307">
        <v>108688</v>
      </c>
      <c r="B307" t="s">
        <v>2648</v>
      </c>
      <c r="C307" t="s">
        <v>442</v>
      </c>
      <c r="D307" t="s">
        <v>5886</v>
      </c>
      <c r="E307" t="s">
        <v>5958</v>
      </c>
      <c r="F307">
        <v>10</v>
      </c>
      <c r="G307" t="s">
        <v>5767</v>
      </c>
      <c r="H307" t="s">
        <v>5747</v>
      </c>
      <c r="I307" t="s">
        <v>5748</v>
      </c>
      <c r="J307">
        <v>4000</v>
      </c>
      <c r="K307">
        <v>4</v>
      </c>
      <c r="L307">
        <v>12</v>
      </c>
      <c r="M307" t="s">
        <v>5749</v>
      </c>
      <c r="N307" t="s">
        <v>5750</v>
      </c>
      <c r="O307" t="s">
        <v>5751</v>
      </c>
      <c r="P307" t="s">
        <v>5959</v>
      </c>
      <c r="Q307" t="s">
        <v>5947</v>
      </c>
      <c r="R307">
        <v>42004</v>
      </c>
      <c r="S307" t="s">
        <v>5946</v>
      </c>
      <c r="T307" t="s">
        <v>5946</v>
      </c>
      <c r="U307">
        <v>31.99</v>
      </c>
      <c r="V307" t="s">
        <v>5960</v>
      </c>
      <c r="W307" t="s">
        <v>5869</v>
      </c>
      <c r="X307">
        <v>1</v>
      </c>
    </row>
    <row r="308" spans="1:24" x14ac:dyDescent="0.25">
      <c r="A308">
        <v>106450</v>
      </c>
      <c r="B308" t="s">
        <v>2644</v>
      </c>
      <c r="C308" t="s">
        <v>442</v>
      </c>
      <c r="D308" t="s">
        <v>5920</v>
      </c>
      <c r="E308" t="s">
        <v>5921</v>
      </c>
      <c r="F308">
        <v>10</v>
      </c>
      <c r="G308" t="s">
        <v>5767</v>
      </c>
      <c r="H308" t="s">
        <v>5747</v>
      </c>
      <c r="I308" t="s">
        <v>5748</v>
      </c>
      <c r="J308">
        <v>750</v>
      </c>
      <c r="K308">
        <v>12</v>
      </c>
      <c r="L308">
        <v>12.5</v>
      </c>
      <c r="M308" t="s">
        <v>5759</v>
      </c>
      <c r="N308" t="s">
        <v>5835</v>
      </c>
      <c r="O308" t="s">
        <v>5761</v>
      </c>
      <c r="P308" t="s">
        <v>5988</v>
      </c>
      <c r="Q308" t="s">
        <v>5979</v>
      </c>
      <c r="R308">
        <v>42664</v>
      </c>
      <c r="S308" t="s">
        <v>5998</v>
      </c>
      <c r="T308" t="s">
        <v>5999</v>
      </c>
      <c r="U308">
        <v>19.989999999999998</v>
      </c>
      <c r="V308" t="s">
        <v>5755</v>
      </c>
      <c r="W308" t="s">
        <v>5765</v>
      </c>
      <c r="X308">
        <v>1</v>
      </c>
    </row>
    <row r="309" spans="1:24" x14ac:dyDescent="0.25">
      <c r="A309">
        <v>13760</v>
      </c>
      <c r="B309" t="s">
        <v>1061</v>
      </c>
      <c r="C309" t="s">
        <v>442</v>
      </c>
      <c r="D309" t="s">
        <v>5920</v>
      </c>
      <c r="E309" t="s">
        <v>5951</v>
      </c>
      <c r="F309">
        <v>20</v>
      </c>
      <c r="G309" t="s">
        <v>5746</v>
      </c>
      <c r="H309" t="s">
        <v>5747</v>
      </c>
      <c r="I309" t="s">
        <v>5748</v>
      </c>
      <c r="J309">
        <v>750</v>
      </c>
      <c r="K309">
        <v>12</v>
      </c>
      <c r="L309">
        <v>9.5</v>
      </c>
      <c r="M309" t="s">
        <v>5759</v>
      </c>
      <c r="N309" t="s">
        <v>5806</v>
      </c>
      <c r="O309" t="s">
        <v>5761</v>
      </c>
      <c r="P309" t="s">
        <v>5988</v>
      </c>
      <c r="Q309" t="s">
        <v>6000</v>
      </c>
      <c r="R309">
        <v>73587</v>
      </c>
      <c r="S309" t="s">
        <v>5978</v>
      </c>
      <c r="T309" t="s">
        <v>5899</v>
      </c>
      <c r="U309">
        <v>19.989999999999998</v>
      </c>
      <c r="V309" t="s">
        <v>5755</v>
      </c>
      <c r="W309" t="s">
        <v>5765</v>
      </c>
      <c r="X309">
        <v>1</v>
      </c>
    </row>
    <row r="310" spans="1:24" x14ac:dyDescent="0.25">
      <c r="A310">
        <v>637504</v>
      </c>
      <c r="B310" t="s">
        <v>1850</v>
      </c>
      <c r="C310" t="s">
        <v>441</v>
      </c>
      <c r="D310" t="s">
        <v>5827</v>
      </c>
      <c r="E310" t="s">
        <v>5828</v>
      </c>
      <c r="F310">
        <v>10</v>
      </c>
      <c r="G310" t="s">
        <v>5767</v>
      </c>
      <c r="H310" t="s">
        <v>5747</v>
      </c>
      <c r="I310" t="s">
        <v>5748</v>
      </c>
      <c r="J310">
        <v>750</v>
      </c>
      <c r="K310">
        <v>12</v>
      </c>
      <c r="L310">
        <v>44</v>
      </c>
      <c r="M310" t="s">
        <v>5759</v>
      </c>
      <c r="N310" t="s">
        <v>5760</v>
      </c>
      <c r="O310" t="s">
        <v>5761</v>
      </c>
      <c r="P310" t="s">
        <v>5762</v>
      </c>
      <c r="Q310" t="s">
        <v>5830</v>
      </c>
      <c r="R310">
        <v>42869</v>
      </c>
      <c r="S310" t="s">
        <v>5793</v>
      </c>
      <c r="T310" t="s">
        <v>5794</v>
      </c>
      <c r="U310">
        <v>52.95</v>
      </c>
      <c r="V310" t="s">
        <v>5755</v>
      </c>
      <c r="W310" t="s">
        <v>5765</v>
      </c>
      <c r="X310">
        <v>1</v>
      </c>
    </row>
    <row r="311" spans="1:24" x14ac:dyDescent="0.25">
      <c r="A311">
        <v>106765</v>
      </c>
      <c r="B311" t="s">
        <v>2645</v>
      </c>
      <c r="C311" t="s">
        <v>442</v>
      </c>
      <c r="D311" t="s">
        <v>5920</v>
      </c>
      <c r="E311" t="s">
        <v>5951</v>
      </c>
      <c r="F311">
        <v>10</v>
      </c>
      <c r="G311" t="s">
        <v>5767</v>
      </c>
      <c r="H311" t="s">
        <v>5747</v>
      </c>
      <c r="I311" t="s">
        <v>5748</v>
      </c>
      <c r="J311">
        <v>4000</v>
      </c>
      <c r="K311">
        <v>4</v>
      </c>
      <c r="L311">
        <v>11.5</v>
      </c>
      <c r="M311" t="s">
        <v>5749</v>
      </c>
      <c r="N311" t="s">
        <v>5750</v>
      </c>
      <c r="O311" t="s">
        <v>5751</v>
      </c>
      <c r="P311" t="s">
        <v>5959</v>
      </c>
      <c r="Q311" t="s">
        <v>5947</v>
      </c>
      <c r="R311">
        <v>42006</v>
      </c>
      <c r="S311" t="s">
        <v>5946</v>
      </c>
      <c r="T311" t="s">
        <v>5946</v>
      </c>
      <c r="U311">
        <v>30.99</v>
      </c>
      <c r="V311" t="s">
        <v>5960</v>
      </c>
      <c r="W311" t="s">
        <v>5869</v>
      </c>
      <c r="X311">
        <v>1</v>
      </c>
    </row>
    <row r="312" spans="1:24" x14ac:dyDescent="0.25">
      <c r="A312">
        <v>713081</v>
      </c>
      <c r="B312" t="s">
        <v>5050</v>
      </c>
      <c r="C312" t="s">
        <v>442</v>
      </c>
      <c r="D312" t="s">
        <v>5886</v>
      </c>
      <c r="E312" t="s">
        <v>5914</v>
      </c>
      <c r="F312">
        <v>22</v>
      </c>
      <c r="G312" t="s">
        <v>5816</v>
      </c>
      <c r="H312" t="s">
        <v>5747</v>
      </c>
      <c r="I312" t="s">
        <v>5748</v>
      </c>
      <c r="J312">
        <v>750</v>
      </c>
      <c r="K312">
        <v>6</v>
      </c>
      <c r="L312">
        <v>14.5</v>
      </c>
      <c r="M312" t="s">
        <v>5759</v>
      </c>
      <c r="N312" t="s">
        <v>5888</v>
      </c>
      <c r="O312" t="s">
        <v>5761</v>
      </c>
      <c r="P312" t="s">
        <v>5889</v>
      </c>
      <c r="Q312" t="s">
        <v>5890</v>
      </c>
      <c r="R312">
        <v>42172</v>
      </c>
      <c r="S312" t="s">
        <v>6001</v>
      </c>
      <c r="T312" t="s">
        <v>5844</v>
      </c>
      <c r="U312">
        <v>29.99</v>
      </c>
      <c r="V312" t="s">
        <v>5755</v>
      </c>
      <c r="W312" t="s">
        <v>5765</v>
      </c>
      <c r="X312">
        <v>1</v>
      </c>
    </row>
    <row r="313" spans="1:24" x14ac:dyDescent="0.25">
      <c r="A313">
        <v>410415</v>
      </c>
      <c r="B313" t="s">
        <v>943</v>
      </c>
      <c r="C313" t="s">
        <v>441</v>
      </c>
      <c r="D313" t="s">
        <v>5798</v>
      </c>
      <c r="E313" t="s">
        <v>5799</v>
      </c>
      <c r="F313">
        <v>20</v>
      </c>
      <c r="G313" t="s">
        <v>5746</v>
      </c>
      <c r="H313" t="s">
        <v>5747</v>
      </c>
      <c r="I313" t="s">
        <v>5748</v>
      </c>
      <c r="J313">
        <v>750</v>
      </c>
      <c r="K313">
        <v>12</v>
      </c>
      <c r="L313">
        <v>40</v>
      </c>
      <c r="M313" t="s">
        <v>5759</v>
      </c>
      <c r="N313" t="s">
        <v>5904</v>
      </c>
      <c r="O313" t="s">
        <v>5751</v>
      </c>
      <c r="P313" t="s">
        <v>5752</v>
      </c>
      <c r="Q313" t="s">
        <v>5838</v>
      </c>
      <c r="R313">
        <v>42127</v>
      </c>
      <c r="S313" t="s">
        <v>5820</v>
      </c>
      <c r="T313" t="s">
        <v>5820</v>
      </c>
      <c r="U313">
        <v>27.49</v>
      </c>
      <c r="V313" t="s">
        <v>5755</v>
      </c>
      <c r="W313" t="s">
        <v>5756</v>
      </c>
      <c r="X313">
        <v>1</v>
      </c>
    </row>
    <row r="314" spans="1:24" x14ac:dyDescent="0.25">
      <c r="A314">
        <v>643585</v>
      </c>
      <c r="B314" t="s">
        <v>67</v>
      </c>
      <c r="C314" t="s">
        <v>441</v>
      </c>
      <c r="D314" t="s">
        <v>5798</v>
      </c>
      <c r="E314" t="s">
        <v>5881</v>
      </c>
      <c r="F314">
        <v>10</v>
      </c>
      <c r="G314" t="s">
        <v>5767</v>
      </c>
      <c r="H314" t="s">
        <v>5747</v>
      </c>
      <c r="I314" t="s">
        <v>5748</v>
      </c>
      <c r="J314">
        <v>750</v>
      </c>
      <c r="K314">
        <v>12</v>
      </c>
      <c r="L314">
        <v>35</v>
      </c>
      <c r="M314" t="s">
        <v>5749</v>
      </c>
      <c r="N314" t="s">
        <v>5750</v>
      </c>
      <c r="O314" t="s">
        <v>5751</v>
      </c>
      <c r="P314" t="s">
        <v>5752</v>
      </c>
      <c r="Q314" t="s">
        <v>5883</v>
      </c>
      <c r="R314">
        <v>43500</v>
      </c>
      <c r="S314" t="s">
        <v>5773</v>
      </c>
      <c r="T314" t="s">
        <v>5773</v>
      </c>
      <c r="U314">
        <v>25.99</v>
      </c>
      <c r="V314" t="s">
        <v>5755</v>
      </c>
      <c r="W314" t="s">
        <v>5756</v>
      </c>
      <c r="X314">
        <v>1</v>
      </c>
    </row>
    <row r="315" spans="1:24" x14ac:dyDescent="0.25">
      <c r="A315">
        <v>637058</v>
      </c>
      <c r="B315" t="s">
        <v>966</v>
      </c>
      <c r="C315" t="s">
        <v>441</v>
      </c>
      <c r="D315" t="s">
        <v>5827</v>
      </c>
      <c r="E315" t="s">
        <v>5828</v>
      </c>
      <c r="F315">
        <v>20</v>
      </c>
      <c r="G315" t="s">
        <v>5746</v>
      </c>
      <c r="H315" t="s">
        <v>5747</v>
      </c>
      <c r="I315" t="s">
        <v>5748</v>
      </c>
      <c r="J315">
        <v>375</v>
      </c>
      <c r="K315">
        <v>12</v>
      </c>
      <c r="L315">
        <v>40</v>
      </c>
      <c r="M315" t="s">
        <v>5759</v>
      </c>
      <c r="N315" t="s">
        <v>5760</v>
      </c>
      <c r="O315" t="s">
        <v>5751</v>
      </c>
      <c r="P315" t="s">
        <v>5752</v>
      </c>
      <c r="Q315" t="s">
        <v>5769</v>
      </c>
      <c r="R315">
        <v>42047</v>
      </c>
      <c r="S315" t="s">
        <v>5788</v>
      </c>
      <c r="T315" t="s">
        <v>5788</v>
      </c>
      <c r="U315">
        <v>16.489999999999998</v>
      </c>
      <c r="V315" t="s">
        <v>5755</v>
      </c>
      <c r="W315" t="s">
        <v>5756</v>
      </c>
      <c r="X315">
        <v>1</v>
      </c>
    </row>
    <row r="316" spans="1:24" x14ac:dyDescent="0.25">
      <c r="A316">
        <v>895300</v>
      </c>
      <c r="B316" t="s">
        <v>3337</v>
      </c>
      <c r="C316" t="s">
        <v>441</v>
      </c>
      <c r="D316" t="s">
        <v>5811</v>
      </c>
      <c r="E316" t="s">
        <v>5858</v>
      </c>
      <c r="F316">
        <v>20</v>
      </c>
      <c r="G316" t="s">
        <v>5746</v>
      </c>
      <c r="H316" t="s">
        <v>5747</v>
      </c>
      <c r="I316" t="s">
        <v>5748</v>
      </c>
      <c r="J316">
        <v>750</v>
      </c>
      <c r="K316">
        <v>12</v>
      </c>
      <c r="L316">
        <v>15</v>
      </c>
      <c r="M316" t="s">
        <v>5759</v>
      </c>
      <c r="N316" t="s">
        <v>5908</v>
      </c>
      <c r="O316" t="s">
        <v>5790</v>
      </c>
      <c r="P316" t="s">
        <v>5752</v>
      </c>
      <c r="Q316" t="s">
        <v>5814</v>
      </c>
      <c r="R316">
        <v>42498</v>
      </c>
      <c r="S316" t="s">
        <v>5880</v>
      </c>
      <c r="T316" t="s">
        <v>5784</v>
      </c>
      <c r="U316">
        <v>22.19</v>
      </c>
      <c r="V316" t="s">
        <v>5755</v>
      </c>
      <c r="W316" t="s">
        <v>5765</v>
      </c>
      <c r="X316">
        <v>1</v>
      </c>
    </row>
    <row r="317" spans="1:24" x14ac:dyDescent="0.25">
      <c r="A317">
        <v>173310</v>
      </c>
      <c r="B317" t="s">
        <v>2703</v>
      </c>
      <c r="C317" t="s">
        <v>442</v>
      </c>
      <c r="D317" t="s">
        <v>5929</v>
      </c>
      <c r="E317" t="s">
        <v>5991</v>
      </c>
      <c r="F317">
        <v>10</v>
      </c>
      <c r="G317" t="s">
        <v>5767</v>
      </c>
      <c r="H317" t="s">
        <v>5747</v>
      </c>
      <c r="I317" t="s">
        <v>5748</v>
      </c>
      <c r="J317">
        <v>750</v>
      </c>
      <c r="K317">
        <v>12</v>
      </c>
      <c r="L317">
        <v>19</v>
      </c>
      <c r="M317" t="s">
        <v>5759</v>
      </c>
      <c r="N317" t="s">
        <v>5992</v>
      </c>
      <c r="O317" t="s">
        <v>5761</v>
      </c>
      <c r="P317" t="s">
        <v>6002</v>
      </c>
      <c r="Q317" t="s">
        <v>5993</v>
      </c>
      <c r="R317">
        <v>42131</v>
      </c>
      <c r="S317" t="s">
        <v>6003</v>
      </c>
      <c r="T317" t="s">
        <v>6004</v>
      </c>
      <c r="U317">
        <v>13.76</v>
      </c>
      <c r="V317" t="s">
        <v>5755</v>
      </c>
      <c r="W317" t="s">
        <v>5765</v>
      </c>
      <c r="X317">
        <v>1</v>
      </c>
    </row>
    <row r="318" spans="1:24" x14ac:dyDescent="0.25">
      <c r="A318">
        <v>631457</v>
      </c>
      <c r="B318" t="s">
        <v>3079</v>
      </c>
      <c r="C318" t="s">
        <v>441</v>
      </c>
      <c r="D318" t="s">
        <v>5811</v>
      </c>
      <c r="E318" t="s">
        <v>5949</v>
      </c>
      <c r="F318">
        <v>20</v>
      </c>
      <c r="G318" t="s">
        <v>5746</v>
      </c>
      <c r="H318" t="s">
        <v>5747</v>
      </c>
      <c r="I318" t="s">
        <v>5748</v>
      </c>
      <c r="J318">
        <v>750</v>
      </c>
      <c r="K318">
        <v>12</v>
      </c>
      <c r="L318">
        <v>15</v>
      </c>
      <c r="M318" t="s">
        <v>5749</v>
      </c>
      <c r="N318" t="s">
        <v>5750</v>
      </c>
      <c r="O318" t="s">
        <v>5751</v>
      </c>
      <c r="P318" t="s">
        <v>5752</v>
      </c>
      <c r="Q318" t="s">
        <v>5814</v>
      </c>
      <c r="R318">
        <v>42036</v>
      </c>
      <c r="S318" t="s">
        <v>5754</v>
      </c>
      <c r="T318" t="s">
        <v>5754</v>
      </c>
      <c r="U318">
        <v>24.99</v>
      </c>
      <c r="V318" t="s">
        <v>5755</v>
      </c>
      <c r="W318" t="s">
        <v>5756</v>
      </c>
      <c r="X318">
        <v>1</v>
      </c>
    </row>
    <row r="319" spans="1:24" x14ac:dyDescent="0.25">
      <c r="A319">
        <v>142117</v>
      </c>
      <c r="B319" t="s">
        <v>2681</v>
      </c>
      <c r="C319" t="s">
        <v>442</v>
      </c>
      <c r="D319" t="s">
        <v>5920</v>
      </c>
      <c r="E319" t="s">
        <v>6005</v>
      </c>
      <c r="F319">
        <v>10</v>
      </c>
      <c r="G319" t="s">
        <v>5767</v>
      </c>
      <c r="H319" t="s">
        <v>5747</v>
      </c>
      <c r="I319" t="s">
        <v>5748</v>
      </c>
      <c r="J319">
        <v>750</v>
      </c>
      <c r="K319">
        <v>12</v>
      </c>
      <c r="L319">
        <v>13.5</v>
      </c>
      <c r="M319" t="s">
        <v>5759</v>
      </c>
      <c r="N319" t="s">
        <v>5888</v>
      </c>
      <c r="O319" t="s">
        <v>5761</v>
      </c>
      <c r="P319" t="s">
        <v>6002</v>
      </c>
      <c r="Q319" t="s">
        <v>5890</v>
      </c>
      <c r="R319">
        <v>42240</v>
      </c>
      <c r="S319" t="s">
        <v>6001</v>
      </c>
      <c r="T319" t="s">
        <v>5844</v>
      </c>
      <c r="U319">
        <v>12.99</v>
      </c>
      <c r="V319" t="s">
        <v>5755</v>
      </c>
      <c r="W319" t="s">
        <v>5765</v>
      </c>
      <c r="X319">
        <v>1</v>
      </c>
    </row>
    <row r="320" spans="1:24" x14ac:dyDescent="0.25">
      <c r="A320">
        <v>20214</v>
      </c>
      <c r="B320" t="s">
        <v>1592</v>
      </c>
      <c r="C320" t="s">
        <v>442</v>
      </c>
      <c r="D320" t="s">
        <v>5886</v>
      </c>
      <c r="E320" t="s">
        <v>6006</v>
      </c>
      <c r="F320">
        <v>20</v>
      </c>
      <c r="G320" t="s">
        <v>5746</v>
      </c>
      <c r="H320" t="s">
        <v>5747</v>
      </c>
      <c r="I320" t="s">
        <v>5748</v>
      </c>
      <c r="J320">
        <v>750</v>
      </c>
      <c r="K320">
        <v>12</v>
      </c>
      <c r="L320">
        <v>14</v>
      </c>
      <c r="M320" t="s">
        <v>5759</v>
      </c>
      <c r="N320" t="s">
        <v>5835</v>
      </c>
      <c r="O320" t="s">
        <v>5761</v>
      </c>
      <c r="P320" t="s">
        <v>5889</v>
      </c>
      <c r="Q320" t="s">
        <v>5979</v>
      </c>
      <c r="R320">
        <v>42632</v>
      </c>
      <c r="S320" t="s">
        <v>6007</v>
      </c>
      <c r="T320" t="s">
        <v>5999</v>
      </c>
      <c r="U320">
        <v>39.99</v>
      </c>
      <c r="V320" t="s">
        <v>5755</v>
      </c>
      <c r="W320" t="s">
        <v>5765</v>
      </c>
      <c r="X320">
        <v>1</v>
      </c>
    </row>
    <row r="321" spans="1:24" x14ac:dyDescent="0.25">
      <c r="A321">
        <v>5561</v>
      </c>
      <c r="B321" t="s">
        <v>89</v>
      </c>
      <c r="C321" t="s">
        <v>442</v>
      </c>
      <c r="D321" t="s">
        <v>5886</v>
      </c>
      <c r="E321" t="s">
        <v>6008</v>
      </c>
      <c r="F321">
        <v>10</v>
      </c>
      <c r="G321" t="s">
        <v>5767</v>
      </c>
      <c r="H321" t="s">
        <v>5747</v>
      </c>
      <c r="I321" t="s">
        <v>5748</v>
      </c>
      <c r="J321">
        <v>750</v>
      </c>
      <c r="K321">
        <v>12</v>
      </c>
      <c r="L321">
        <v>10.5</v>
      </c>
      <c r="M321" t="s">
        <v>5759</v>
      </c>
      <c r="N321" t="s">
        <v>6009</v>
      </c>
      <c r="O321" t="s">
        <v>5790</v>
      </c>
      <c r="P321" t="s">
        <v>5922</v>
      </c>
      <c r="Q321" t="s">
        <v>6010</v>
      </c>
      <c r="R321">
        <v>98936</v>
      </c>
      <c r="S321" t="s">
        <v>5905</v>
      </c>
      <c r="T321" t="s">
        <v>5906</v>
      </c>
      <c r="U321">
        <v>10.99</v>
      </c>
      <c r="V321" t="s">
        <v>5755</v>
      </c>
      <c r="W321" t="s">
        <v>5765</v>
      </c>
      <c r="X321">
        <v>1</v>
      </c>
    </row>
    <row r="322" spans="1:24" x14ac:dyDescent="0.25">
      <c r="A322">
        <v>7047</v>
      </c>
      <c r="B322" t="s">
        <v>91</v>
      </c>
      <c r="C322" t="s">
        <v>442</v>
      </c>
      <c r="D322" t="s">
        <v>5961</v>
      </c>
      <c r="E322" t="s">
        <v>5973</v>
      </c>
      <c r="F322">
        <v>10</v>
      </c>
      <c r="G322" t="s">
        <v>5767</v>
      </c>
      <c r="H322" t="s">
        <v>5747</v>
      </c>
      <c r="I322" t="s">
        <v>5748</v>
      </c>
      <c r="J322">
        <v>1500</v>
      </c>
      <c r="K322">
        <v>6</v>
      </c>
      <c r="L322">
        <v>7</v>
      </c>
      <c r="M322" t="s">
        <v>5749</v>
      </c>
      <c r="N322" t="s">
        <v>5750</v>
      </c>
      <c r="O322" t="s">
        <v>5751</v>
      </c>
      <c r="P322" t="s">
        <v>5922</v>
      </c>
      <c r="Q322" t="s">
        <v>5974</v>
      </c>
      <c r="R322">
        <v>42004</v>
      </c>
      <c r="S322" t="s">
        <v>5946</v>
      </c>
      <c r="T322" t="s">
        <v>5946</v>
      </c>
      <c r="U322">
        <v>14.99</v>
      </c>
      <c r="V322" t="s">
        <v>5755</v>
      </c>
      <c r="W322" t="s">
        <v>5869</v>
      </c>
      <c r="X322">
        <v>1</v>
      </c>
    </row>
    <row r="323" spans="1:24" x14ac:dyDescent="0.25">
      <c r="A323">
        <v>1123</v>
      </c>
      <c r="B323" t="s">
        <v>512</v>
      </c>
      <c r="C323" t="s">
        <v>442</v>
      </c>
      <c r="D323" t="s">
        <v>5961</v>
      </c>
      <c r="E323" t="s">
        <v>5973</v>
      </c>
      <c r="F323">
        <v>10</v>
      </c>
      <c r="G323" t="s">
        <v>5767</v>
      </c>
      <c r="H323" t="s">
        <v>5747</v>
      </c>
      <c r="I323" t="s">
        <v>5748</v>
      </c>
      <c r="J323">
        <v>1500</v>
      </c>
      <c r="K323">
        <v>6</v>
      </c>
      <c r="L323">
        <v>7</v>
      </c>
      <c r="M323" t="s">
        <v>5749</v>
      </c>
      <c r="N323" t="s">
        <v>5750</v>
      </c>
      <c r="O323" t="s">
        <v>5751</v>
      </c>
      <c r="P323" t="s">
        <v>5922</v>
      </c>
      <c r="Q323" t="s">
        <v>5974</v>
      </c>
      <c r="R323">
        <v>42004</v>
      </c>
      <c r="S323" t="s">
        <v>5946</v>
      </c>
      <c r="T323" t="s">
        <v>5946</v>
      </c>
      <c r="U323">
        <v>14.99</v>
      </c>
      <c r="V323" t="s">
        <v>5755</v>
      </c>
      <c r="W323" t="s">
        <v>5869</v>
      </c>
      <c r="X323">
        <v>1</v>
      </c>
    </row>
    <row r="324" spans="1:24" x14ac:dyDescent="0.25">
      <c r="A324">
        <v>121749</v>
      </c>
      <c r="B324" t="s">
        <v>90</v>
      </c>
      <c r="C324" t="s">
        <v>442</v>
      </c>
      <c r="D324" t="s">
        <v>5929</v>
      </c>
      <c r="E324" t="s">
        <v>5991</v>
      </c>
      <c r="F324">
        <v>10</v>
      </c>
      <c r="G324" t="s">
        <v>5767</v>
      </c>
      <c r="H324" t="s">
        <v>5747</v>
      </c>
      <c r="I324" t="s">
        <v>5748</v>
      </c>
      <c r="J324">
        <v>750</v>
      </c>
      <c r="K324">
        <v>12</v>
      </c>
      <c r="L324">
        <v>20</v>
      </c>
      <c r="M324" t="s">
        <v>5759</v>
      </c>
      <c r="N324" t="s">
        <v>5992</v>
      </c>
      <c r="O324" t="s">
        <v>5761</v>
      </c>
      <c r="P324" t="s">
        <v>5889</v>
      </c>
      <c r="Q324" t="s">
        <v>5993</v>
      </c>
      <c r="R324">
        <v>42822</v>
      </c>
      <c r="S324" t="s">
        <v>6011</v>
      </c>
      <c r="T324" t="s">
        <v>6012</v>
      </c>
      <c r="U324">
        <v>35.04</v>
      </c>
      <c r="V324" t="s">
        <v>5755</v>
      </c>
      <c r="W324" t="s">
        <v>5765</v>
      </c>
      <c r="X324">
        <v>1</v>
      </c>
    </row>
    <row r="325" spans="1:24" x14ac:dyDescent="0.25">
      <c r="A325">
        <v>119628</v>
      </c>
      <c r="B325" t="s">
        <v>2661</v>
      </c>
      <c r="C325" t="s">
        <v>442</v>
      </c>
      <c r="D325" t="s">
        <v>5886</v>
      </c>
      <c r="E325" t="s">
        <v>5966</v>
      </c>
      <c r="F325">
        <v>10</v>
      </c>
      <c r="G325" t="s">
        <v>5767</v>
      </c>
      <c r="H325" t="s">
        <v>5747</v>
      </c>
      <c r="I325" t="s">
        <v>5748</v>
      </c>
      <c r="J325">
        <v>750</v>
      </c>
      <c r="K325">
        <v>12</v>
      </c>
      <c r="L325">
        <v>13.5</v>
      </c>
      <c r="M325" t="s">
        <v>5759</v>
      </c>
      <c r="N325" t="s">
        <v>5888</v>
      </c>
      <c r="O325" t="s">
        <v>5761</v>
      </c>
      <c r="P325" t="s">
        <v>6002</v>
      </c>
      <c r="Q325" t="s">
        <v>5890</v>
      </c>
      <c r="R325">
        <v>42240</v>
      </c>
      <c r="S325" t="s">
        <v>6001</v>
      </c>
      <c r="T325" t="s">
        <v>5844</v>
      </c>
      <c r="U325">
        <v>12.99</v>
      </c>
      <c r="V325" t="s">
        <v>5755</v>
      </c>
      <c r="W325" t="s">
        <v>5765</v>
      </c>
      <c r="X325">
        <v>1</v>
      </c>
    </row>
    <row r="326" spans="1:24" x14ac:dyDescent="0.25">
      <c r="A326">
        <v>149047</v>
      </c>
      <c r="B326" t="s">
        <v>75</v>
      </c>
      <c r="C326" t="s">
        <v>442</v>
      </c>
      <c r="D326" t="s">
        <v>5929</v>
      </c>
      <c r="E326" t="s">
        <v>5991</v>
      </c>
      <c r="F326">
        <v>20</v>
      </c>
      <c r="G326" t="s">
        <v>5746</v>
      </c>
      <c r="H326" t="s">
        <v>5747</v>
      </c>
      <c r="I326" t="s">
        <v>5748</v>
      </c>
      <c r="J326">
        <v>750</v>
      </c>
      <c r="K326">
        <v>12</v>
      </c>
      <c r="L326">
        <v>20</v>
      </c>
      <c r="M326" t="s">
        <v>5759</v>
      </c>
      <c r="N326" t="s">
        <v>5992</v>
      </c>
      <c r="O326" t="s">
        <v>5761</v>
      </c>
      <c r="P326" t="s">
        <v>5889</v>
      </c>
      <c r="Q326" t="s">
        <v>5993</v>
      </c>
      <c r="R326">
        <v>42822</v>
      </c>
      <c r="S326" t="s">
        <v>6011</v>
      </c>
      <c r="T326" t="s">
        <v>6012</v>
      </c>
      <c r="U326">
        <v>70.03</v>
      </c>
      <c r="V326" t="s">
        <v>5755</v>
      </c>
      <c r="W326" t="s">
        <v>5765</v>
      </c>
      <c r="X326">
        <v>1</v>
      </c>
    </row>
    <row r="327" spans="1:24" x14ac:dyDescent="0.25">
      <c r="A327">
        <v>16840</v>
      </c>
      <c r="B327" t="s">
        <v>1277</v>
      </c>
      <c r="C327" t="s">
        <v>442</v>
      </c>
      <c r="D327" t="s">
        <v>5886</v>
      </c>
      <c r="E327" t="s">
        <v>498</v>
      </c>
      <c r="F327">
        <v>20</v>
      </c>
      <c r="G327" t="s">
        <v>5746</v>
      </c>
      <c r="H327" t="s">
        <v>5747</v>
      </c>
      <c r="I327" t="s">
        <v>5748</v>
      </c>
      <c r="J327">
        <v>750</v>
      </c>
      <c r="K327">
        <v>12</v>
      </c>
      <c r="L327">
        <v>12.5</v>
      </c>
      <c r="M327" t="s">
        <v>5759</v>
      </c>
      <c r="N327" t="s">
        <v>5835</v>
      </c>
      <c r="O327" t="s">
        <v>5761</v>
      </c>
      <c r="P327" t="s">
        <v>5916</v>
      </c>
      <c r="Q327" t="s">
        <v>5979</v>
      </c>
      <c r="R327">
        <v>42657</v>
      </c>
      <c r="S327" t="s">
        <v>6013</v>
      </c>
      <c r="T327" t="s">
        <v>5999</v>
      </c>
      <c r="U327">
        <v>15.99</v>
      </c>
      <c r="V327" t="s">
        <v>5755</v>
      </c>
      <c r="W327" t="s">
        <v>5765</v>
      </c>
      <c r="X327">
        <v>1</v>
      </c>
    </row>
    <row r="328" spans="1:24" x14ac:dyDescent="0.25">
      <c r="A328">
        <v>22889</v>
      </c>
      <c r="B328" t="s">
        <v>1849</v>
      </c>
      <c r="C328" t="s">
        <v>442</v>
      </c>
      <c r="D328" t="s">
        <v>5886</v>
      </c>
      <c r="E328" t="s">
        <v>5887</v>
      </c>
      <c r="F328">
        <v>10</v>
      </c>
      <c r="G328" t="s">
        <v>5767</v>
      </c>
      <c r="H328" t="s">
        <v>5747</v>
      </c>
      <c r="I328" t="s">
        <v>5748</v>
      </c>
      <c r="J328">
        <v>750</v>
      </c>
      <c r="K328">
        <v>12</v>
      </c>
      <c r="L328">
        <v>14.5</v>
      </c>
      <c r="M328" t="s">
        <v>5759</v>
      </c>
      <c r="N328" t="s">
        <v>5781</v>
      </c>
      <c r="O328" t="s">
        <v>5790</v>
      </c>
      <c r="P328" t="s">
        <v>5889</v>
      </c>
      <c r="Q328" t="s">
        <v>5986</v>
      </c>
      <c r="R328">
        <v>51923</v>
      </c>
      <c r="S328" t="s">
        <v>5965</v>
      </c>
      <c r="T328" t="s">
        <v>5965</v>
      </c>
      <c r="U328">
        <v>56.99</v>
      </c>
      <c r="V328" t="s">
        <v>5755</v>
      </c>
      <c r="W328" t="s">
        <v>5756</v>
      </c>
      <c r="X328">
        <v>1</v>
      </c>
    </row>
    <row r="329" spans="1:24" x14ac:dyDescent="0.25">
      <c r="A329">
        <v>35444</v>
      </c>
      <c r="B329" t="s">
        <v>4134</v>
      </c>
      <c r="C329" t="s">
        <v>442</v>
      </c>
      <c r="D329" t="s">
        <v>5961</v>
      </c>
      <c r="E329" t="s">
        <v>5973</v>
      </c>
      <c r="F329">
        <v>20</v>
      </c>
      <c r="G329" t="s">
        <v>5746</v>
      </c>
      <c r="H329" t="s">
        <v>5747</v>
      </c>
      <c r="I329" t="s">
        <v>5748</v>
      </c>
      <c r="J329">
        <v>750</v>
      </c>
      <c r="K329">
        <v>12</v>
      </c>
      <c r="L329">
        <v>12.5</v>
      </c>
      <c r="M329" t="s">
        <v>5759</v>
      </c>
      <c r="N329" t="s">
        <v>5781</v>
      </c>
      <c r="O329" t="s">
        <v>5761</v>
      </c>
      <c r="P329" t="s">
        <v>5988</v>
      </c>
      <c r="Q329" t="s">
        <v>5974</v>
      </c>
      <c r="R329">
        <v>42312</v>
      </c>
      <c r="S329" t="s">
        <v>6014</v>
      </c>
      <c r="T329" t="s">
        <v>5933</v>
      </c>
      <c r="U329">
        <v>19.989999999999998</v>
      </c>
      <c r="V329" t="s">
        <v>5755</v>
      </c>
      <c r="W329" t="s">
        <v>5765</v>
      </c>
      <c r="X329">
        <v>1</v>
      </c>
    </row>
    <row r="330" spans="1:24" x14ac:dyDescent="0.25">
      <c r="A330">
        <v>76521</v>
      </c>
      <c r="B330" t="s">
        <v>2620</v>
      </c>
      <c r="C330" t="s">
        <v>442</v>
      </c>
      <c r="D330" t="s">
        <v>5886</v>
      </c>
      <c r="E330" t="s">
        <v>498</v>
      </c>
      <c r="F330">
        <v>20</v>
      </c>
      <c r="G330" t="s">
        <v>5746</v>
      </c>
      <c r="H330" t="s">
        <v>5747</v>
      </c>
      <c r="I330" t="s">
        <v>5748</v>
      </c>
      <c r="J330">
        <v>750</v>
      </c>
      <c r="K330">
        <v>12</v>
      </c>
      <c r="L330">
        <v>13</v>
      </c>
      <c r="M330" t="s">
        <v>5759</v>
      </c>
      <c r="N330" t="s">
        <v>5835</v>
      </c>
      <c r="O330" t="s">
        <v>5790</v>
      </c>
      <c r="P330" t="s">
        <v>5916</v>
      </c>
      <c r="Q330" t="s">
        <v>5979</v>
      </c>
      <c r="R330">
        <v>81714</v>
      </c>
      <c r="S330" t="s">
        <v>5907</v>
      </c>
      <c r="T330" t="s">
        <v>5844</v>
      </c>
      <c r="U330">
        <v>15.99</v>
      </c>
      <c r="V330" t="s">
        <v>5755</v>
      </c>
      <c r="W330" t="s">
        <v>5756</v>
      </c>
      <c r="X330">
        <v>1</v>
      </c>
    </row>
    <row r="331" spans="1:24" x14ac:dyDescent="0.25">
      <c r="A331">
        <v>870568</v>
      </c>
      <c r="B331" t="s">
        <v>3317</v>
      </c>
      <c r="C331" t="s">
        <v>441</v>
      </c>
      <c r="D331" t="s">
        <v>5821</v>
      </c>
      <c r="E331" t="s">
        <v>5821</v>
      </c>
      <c r="F331">
        <v>22</v>
      </c>
      <c r="G331" t="s">
        <v>5816</v>
      </c>
      <c r="H331" t="s">
        <v>5747</v>
      </c>
      <c r="I331" t="s">
        <v>5748</v>
      </c>
      <c r="J331">
        <v>500</v>
      </c>
      <c r="K331">
        <v>6</v>
      </c>
      <c r="L331">
        <v>40</v>
      </c>
      <c r="M331" t="s">
        <v>5759</v>
      </c>
      <c r="N331" t="s">
        <v>5835</v>
      </c>
      <c r="O331" t="s">
        <v>5761</v>
      </c>
      <c r="P331" t="s">
        <v>5762</v>
      </c>
      <c r="Q331" t="s">
        <v>5823</v>
      </c>
      <c r="R331">
        <v>44009</v>
      </c>
      <c r="S331" t="s">
        <v>6015</v>
      </c>
      <c r="T331" t="s">
        <v>6016</v>
      </c>
      <c r="U331">
        <v>139.99</v>
      </c>
      <c r="V331" t="s">
        <v>5755</v>
      </c>
      <c r="W331" t="s">
        <v>5765</v>
      </c>
      <c r="X331">
        <v>1</v>
      </c>
    </row>
    <row r="332" spans="1:24" x14ac:dyDescent="0.25">
      <c r="A332">
        <v>157586</v>
      </c>
      <c r="B332" t="s">
        <v>2695</v>
      </c>
      <c r="C332" t="s">
        <v>442</v>
      </c>
      <c r="D332" t="s">
        <v>5929</v>
      </c>
      <c r="E332" t="s">
        <v>5991</v>
      </c>
      <c r="F332">
        <v>20</v>
      </c>
      <c r="G332" t="s">
        <v>5746</v>
      </c>
      <c r="H332" t="s">
        <v>5747</v>
      </c>
      <c r="I332" t="s">
        <v>5748</v>
      </c>
      <c r="J332">
        <v>750</v>
      </c>
      <c r="K332">
        <v>12</v>
      </c>
      <c r="L332">
        <v>20</v>
      </c>
      <c r="M332" t="s">
        <v>5759</v>
      </c>
      <c r="N332" t="s">
        <v>5992</v>
      </c>
      <c r="O332" t="s">
        <v>5761</v>
      </c>
      <c r="P332" t="s">
        <v>5930</v>
      </c>
      <c r="Q332" t="s">
        <v>5993</v>
      </c>
      <c r="R332">
        <v>43755</v>
      </c>
      <c r="S332" t="s">
        <v>6017</v>
      </c>
      <c r="T332" t="s">
        <v>5771</v>
      </c>
      <c r="U332">
        <v>22.99</v>
      </c>
      <c r="V332" t="s">
        <v>5755</v>
      </c>
      <c r="W332" t="s">
        <v>5765</v>
      </c>
      <c r="X332">
        <v>1</v>
      </c>
    </row>
    <row r="333" spans="1:24" x14ac:dyDescent="0.25">
      <c r="A333">
        <v>356</v>
      </c>
      <c r="B333" t="s">
        <v>516</v>
      </c>
      <c r="C333" t="s">
        <v>442</v>
      </c>
      <c r="D333" t="s">
        <v>5929</v>
      </c>
      <c r="E333" t="s">
        <v>6008</v>
      </c>
      <c r="F333">
        <v>10</v>
      </c>
      <c r="G333" t="s">
        <v>5767</v>
      </c>
      <c r="H333" t="s">
        <v>5747</v>
      </c>
      <c r="I333" t="s">
        <v>5748</v>
      </c>
      <c r="J333">
        <v>750</v>
      </c>
      <c r="K333">
        <v>12</v>
      </c>
      <c r="L333">
        <v>14.8</v>
      </c>
      <c r="M333" t="s">
        <v>5759</v>
      </c>
      <c r="N333" t="s">
        <v>5781</v>
      </c>
      <c r="O333" t="s">
        <v>5761</v>
      </c>
      <c r="P333" t="s">
        <v>5916</v>
      </c>
      <c r="Q333" t="s">
        <v>5931</v>
      </c>
      <c r="R333">
        <v>80579</v>
      </c>
      <c r="S333" t="s">
        <v>5848</v>
      </c>
      <c r="T333" t="s">
        <v>5754</v>
      </c>
      <c r="U333">
        <v>15.99</v>
      </c>
      <c r="V333" t="s">
        <v>5755</v>
      </c>
      <c r="W333" t="s">
        <v>5765</v>
      </c>
      <c r="X333">
        <v>1</v>
      </c>
    </row>
    <row r="334" spans="1:24" x14ac:dyDescent="0.25">
      <c r="A334">
        <v>106377</v>
      </c>
      <c r="B334" t="s">
        <v>2643</v>
      </c>
      <c r="C334" t="s">
        <v>442</v>
      </c>
      <c r="D334" t="s">
        <v>5886</v>
      </c>
      <c r="E334" t="s">
        <v>5887</v>
      </c>
      <c r="F334">
        <v>10</v>
      </c>
      <c r="G334" t="s">
        <v>5767</v>
      </c>
      <c r="H334" t="s">
        <v>5747</v>
      </c>
      <c r="I334" t="s">
        <v>5748</v>
      </c>
      <c r="J334">
        <v>750</v>
      </c>
      <c r="K334">
        <v>12</v>
      </c>
      <c r="L334">
        <v>13.9</v>
      </c>
      <c r="M334" t="s">
        <v>5759</v>
      </c>
      <c r="N334" t="s">
        <v>5888</v>
      </c>
      <c r="O334" t="s">
        <v>5761</v>
      </c>
      <c r="P334" t="s">
        <v>5916</v>
      </c>
      <c r="Q334" t="s">
        <v>5890</v>
      </c>
      <c r="R334">
        <v>42176</v>
      </c>
      <c r="S334" t="s">
        <v>6018</v>
      </c>
      <c r="T334" t="s">
        <v>5754</v>
      </c>
      <c r="U334">
        <v>14.49</v>
      </c>
      <c r="V334" t="s">
        <v>5755</v>
      </c>
      <c r="W334" t="s">
        <v>5765</v>
      </c>
      <c r="X334">
        <v>1</v>
      </c>
    </row>
    <row r="335" spans="1:24" x14ac:dyDescent="0.25">
      <c r="A335">
        <v>121160</v>
      </c>
      <c r="B335" t="s">
        <v>2664</v>
      </c>
      <c r="C335" t="s">
        <v>442</v>
      </c>
      <c r="D335" t="s">
        <v>5886</v>
      </c>
      <c r="E335" t="s">
        <v>5887</v>
      </c>
      <c r="F335">
        <v>20</v>
      </c>
      <c r="G335" t="s">
        <v>5746</v>
      </c>
      <c r="H335" t="s">
        <v>5747</v>
      </c>
      <c r="I335" t="s">
        <v>5748</v>
      </c>
      <c r="J335">
        <v>750</v>
      </c>
      <c r="K335">
        <v>12</v>
      </c>
      <c r="L335">
        <v>13</v>
      </c>
      <c r="M335" t="s">
        <v>5759</v>
      </c>
      <c r="N335" t="s">
        <v>5781</v>
      </c>
      <c r="O335" t="s">
        <v>5761</v>
      </c>
      <c r="P335" t="s">
        <v>5889</v>
      </c>
      <c r="Q335" t="s">
        <v>5986</v>
      </c>
      <c r="R335">
        <v>44205</v>
      </c>
      <c r="S335" t="s">
        <v>6019</v>
      </c>
      <c r="T335" t="s">
        <v>5771</v>
      </c>
      <c r="U335">
        <v>29.99</v>
      </c>
      <c r="V335" t="s">
        <v>5755</v>
      </c>
      <c r="W335" t="s">
        <v>5765</v>
      </c>
      <c r="X335">
        <v>1</v>
      </c>
    </row>
    <row r="336" spans="1:24" x14ac:dyDescent="0.25">
      <c r="A336">
        <v>5025</v>
      </c>
      <c r="B336" t="s">
        <v>83</v>
      </c>
      <c r="C336" t="s">
        <v>442</v>
      </c>
      <c r="D336" t="s">
        <v>5929</v>
      </c>
      <c r="E336" t="s">
        <v>5981</v>
      </c>
      <c r="F336">
        <v>10</v>
      </c>
      <c r="G336" t="s">
        <v>5767</v>
      </c>
      <c r="H336" t="s">
        <v>5747</v>
      </c>
      <c r="I336" t="s">
        <v>5748</v>
      </c>
      <c r="J336">
        <v>750</v>
      </c>
      <c r="K336">
        <v>12</v>
      </c>
      <c r="L336">
        <v>20</v>
      </c>
      <c r="M336" t="s">
        <v>5749</v>
      </c>
      <c r="N336" t="s">
        <v>5750</v>
      </c>
      <c r="O336" t="s">
        <v>5751</v>
      </c>
      <c r="P336" t="s">
        <v>5922</v>
      </c>
      <c r="Q336" t="s">
        <v>5970</v>
      </c>
      <c r="R336">
        <v>42016</v>
      </c>
      <c r="S336" t="s">
        <v>5956</v>
      </c>
      <c r="T336" t="s">
        <v>5957</v>
      </c>
      <c r="U336">
        <v>10.49</v>
      </c>
      <c r="V336" t="s">
        <v>5755</v>
      </c>
      <c r="W336" t="s">
        <v>5869</v>
      </c>
      <c r="X336">
        <v>1</v>
      </c>
    </row>
    <row r="337" spans="1:24" x14ac:dyDescent="0.25">
      <c r="A337">
        <v>181388</v>
      </c>
      <c r="B337" t="s">
        <v>2705</v>
      </c>
      <c r="C337" t="s">
        <v>442</v>
      </c>
      <c r="D337" t="s">
        <v>5920</v>
      </c>
      <c r="E337" t="s">
        <v>5997</v>
      </c>
      <c r="F337">
        <v>20</v>
      </c>
      <c r="G337" t="s">
        <v>5746</v>
      </c>
      <c r="H337" t="s">
        <v>5747</v>
      </c>
      <c r="I337" t="s">
        <v>5748</v>
      </c>
      <c r="J337">
        <v>750</v>
      </c>
      <c r="K337">
        <v>12</v>
      </c>
      <c r="L337">
        <v>12</v>
      </c>
      <c r="M337" t="s">
        <v>5759</v>
      </c>
      <c r="N337" t="s">
        <v>5888</v>
      </c>
      <c r="O337" t="s">
        <v>5761</v>
      </c>
      <c r="P337" t="s">
        <v>6002</v>
      </c>
      <c r="Q337" t="s">
        <v>5890</v>
      </c>
      <c r="R337">
        <v>42240</v>
      </c>
      <c r="S337" t="s">
        <v>6001</v>
      </c>
      <c r="T337" t="s">
        <v>5844</v>
      </c>
      <c r="U337">
        <v>12.99</v>
      </c>
      <c r="V337" t="s">
        <v>5755</v>
      </c>
      <c r="W337" t="s">
        <v>5765</v>
      </c>
      <c r="X337">
        <v>1</v>
      </c>
    </row>
    <row r="338" spans="1:24" x14ac:dyDescent="0.25">
      <c r="A338">
        <v>101717</v>
      </c>
      <c r="B338" t="s">
        <v>2637</v>
      </c>
      <c r="C338" t="s">
        <v>442</v>
      </c>
      <c r="D338" t="s">
        <v>5920</v>
      </c>
      <c r="E338" t="s">
        <v>5958</v>
      </c>
      <c r="F338">
        <v>10</v>
      </c>
      <c r="G338" t="s">
        <v>5767</v>
      </c>
      <c r="H338" t="s">
        <v>5747</v>
      </c>
      <c r="I338" t="s">
        <v>5748</v>
      </c>
      <c r="J338">
        <v>4000</v>
      </c>
      <c r="K338">
        <v>4</v>
      </c>
      <c r="L338">
        <v>11</v>
      </c>
      <c r="M338" t="s">
        <v>5749</v>
      </c>
      <c r="N338" t="s">
        <v>5750</v>
      </c>
      <c r="O338" t="s">
        <v>5751</v>
      </c>
      <c r="P338" t="s">
        <v>5959</v>
      </c>
      <c r="Q338" t="s">
        <v>5947</v>
      </c>
      <c r="R338">
        <v>42015</v>
      </c>
      <c r="S338" t="s">
        <v>5956</v>
      </c>
      <c r="T338" t="s">
        <v>5957</v>
      </c>
      <c r="U338">
        <v>31.99</v>
      </c>
      <c r="V338" t="s">
        <v>5960</v>
      </c>
      <c r="W338" t="s">
        <v>5869</v>
      </c>
      <c r="X338">
        <v>1</v>
      </c>
    </row>
    <row r="339" spans="1:24" x14ac:dyDescent="0.25">
      <c r="A339">
        <v>78493</v>
      </c>
      <c r="B339" t="s">
        <v>2623</v>
      </c>
      <c r="C339" t="s">
        <v>442</v>
      </c>
      <c r="D339" t="s">
        <v>5920</v>
      </c>
      <c r="E339" t="s">
        <v>5958</v>
      </c>
      <c r="F339">
        <v>20</v>
      </c>
      <c r="G339" t="s">
        <v>5746</v>
      </c>
      <c r="H339" t="s">
        <v>5747</v>
      </c>
      <c r="I339" t="s">
        <v>5748</v>
      </c>
      <c r="J339">
        <v>1500</v>
      </c>
      <c r="K339">
        <v>6</v>
      </c>
      <c r="L339">
        <v>11.5</v>
      </c>
      <c r="M339" t="s">
        <v>5749</v>
      </c>
      <c r="N339" t="s">
        <v>5750</v>
      </c>
      <c r="O339" t="s">
        <v>5751</v>
      </c>
      <c r="P339" t="s">
        <v>5959</v>
      </c>
      <c r="Q339" t="s">
        <v>5947</v>
      </c>
      <c r="R339">
        <v>42004</v>
      </c>
      <c r="S339" t="s">
        <v>5946</v>
      </c>
      <c r="T339" t="s">
        <v>5946</v>
      </c>
      <c r="U339">
        <v>13.99</v>
      </c>
      <c r="V339" t="s">
        <v>5755</v>
      </c>
      <c r="W339" t="s">
        <v>5869</v>
      </c>
      <c r="X339">
        <v>1</v>
      </c>
    </row>
    <row r="340" spans="1:24" x14ac:dyDescent="0.25">
      <c r="A340">
        <v>80788</v>
      </c>
      <c r="B340" t="s">
        <v>2626</v>
      </c>
      <c r="C340" t="s">
        <v>442</v>
      </c>
      <c r="D340" t="s">
        <v>5920</v>
      </c>
      <c r="E340" t="s">
        <v>5958</v>
      </c>
      <c r="F340">
        <v>10</v>
      </c>
      <c r="G340" t="s">
        <v>5767</v>
      </c>
      <c r="H340" t="s">
        <v>5747</v>
      </c>
      <c r="I340" t="s">
        <v>5748</v>
      </c>
      <c r="J340">
        <v>4000</v>
      </c>
      <c r="K340">
        <v>4</v>
      </c>
      <c r="L340">
        <v>11.5</v>
      </c>
      <c r="M340" t="s">
        <v>5749</v>
      </c>
      <c r="N340" t="s">
        <v>5750</v>
      </c>
      <c r="O340" t="s">
        <v>5751</v>
      </c>
      <c r="P340" t="s">
        <v>5959</v>
      </c>
      <c r="Q340" t="s">
        <v>5947</v>
      </c>
      <c r="R340">
        <v>42006</v>
      </c>
      <c r="S340" t="s">
        <v>5946</v>
      </c>
      <c r="T340" t="s">
        <v>5946</v>
      </c>
      <c r="U340">
        <v>30.99</v>
      </c>
      <c r="V340" t="s">
        <v>5960</v>
      </c>
      <c r="W340" t="s">
        <v>5869</v>
      </c>
      <c r="X340">
        <v>1</v>
      </c>
    </row>
    <row r="341" spans="1:24" x14ac:dyDescent="0.25">
      <c r="A341">
        <v>99218</v>
      </c>
      <c r="B341" t="s">
        <v>4635</v>
      </c>
      <c r="C341" t="s">
        <v>442</v>
      </c>
      <c r="D341" t="s">
        <v>5920</v>
      </c>
      <c r="E341" t="s">
        <v>5921</v>
      </c>
      <c r="F341">
        <v>20</v>
      </c>
      <c r="G341" t="s">
        <v>5746</v>
      </c>
      <c r="H341" t="s">
        <v>5747</v>
      </c>
      <c r="I341" t="s">
        <v>5748</v>
      </c>
      <c r="J341">
        <v>750</v>
      </c>
      <c r="K341">
        <v>12</v>
      </c>
      <c r="L341">
        <v>12</v>
      </c>
      <c r="M341" t="s">
        <v>5759</v>
      </c>
      <c r="N341" t="s">
        <v>5835</v>
      </c>
      <c r="O341" t="s">
        <v>5761</v>
      </c>
      <c r="P341" t="s">
        <v>5916</v>
      </c>
      <c r="Q341" t="s">
        <v>5979</v>
      </c>
      <c r="R341">
        <v>96861</v>
      </c>
      <c r="S341" t="s">
        <v>6020</v>
      </c>
      <c r="T341" t="s">
        <v>5937</v>
      </c>
      <c r="U341">
        <v>14.99</v>
      </c>
      <c r="V341" t="s">
        <v>5755</v>
      </c>
      <c r="W341" t="s">
        <v>5765</v>
      </c>
      <c r="X341">
        <v>1</v>
      </c>
    </row>
    <row r="342" spans="1:24" x14ac:dyDescent="0.25">
      <c r="A342">
        <v>46763</v>
      </c>
      <c r="B342" t="s">
        <v>85</v>
      </c>
      <c r="C342" t="s">
        <v>442</v>
      </c>
      <c r="D342" t="s">
        <v>6021</v>
      </c>
      <c r="E342" t="s">
        <v>6022</v>
      </c>
      <c r="F342">
        <v>10</v>
      </c>
      <c r="G342" t="s">
        <v>5767</v>
      </c>
      <c r="H342" t="s">
        <v>5747</v>
      </c>
      <c r="I342" t="s">
        <v>5748</v>
      </c>
      <c r="J342">
        <v>750</v>
      </c>
      <c r="K342">
        <v>12</v>
      </c>
      <c r="L342">
        <v>13</v>
      </c>
      <c r="M342" t="s">
        <v>5759</v>
      </c>
      <c r="N342" t="s">
        <v>6023</v>
      </c>
      <c r="O342" t="s">
        <v>5790</v>
      </c>
      <c r="P342" t="s">
        <v>5988</v>
      </c>
      <c r="Q342" t="s">
        <v>6024</v>
      </c>
      <c r="R342">
        <v>42731</v>
      </c>
      <c r="S342" t="s">
        <v>6025</v>
      </c>
      <c r="T342" t="s">
        <v>6026</v>
      </c>
      <c r="U342">
        <v>18.989999999999998</v>
      </c>
      <c r="V342" t="s">
        <v>5755</v>
      </c>
      <c r="W342" t="s">
        <v>5756</v>
      </c>
      <c r="X342">
        <v>1</v>
      </c>
    </row>
    <row r="343" spans="1:24" x14ac:dyDescent="0.25">
      <c r="A343">
        <v>3657</v>
      </c>
      <c r="B343" t="s">
        <v>87</v>
      </c>
      <c r="C343" t="s">
        <v>442</v>
      </c>
      <c r="D343" t="s">
        <v>5929</v>
      </c>
      <c r="E343" t="s">
        <v>5981</v>
      </c>
      <c r="F343">
        <v>20</v>
      </c>
      <c r="G343" t="s">
        <v>5746</v>
      </c>
      <c r="H343" t="s">
        <v>5747</v>
      </c>
      <c r="I343" t="s">
        <v>5748</v>
      </c>
      <c r="J343">
        <v>750</v>
      </c>
      <c r="K343">
        <v>12</v>
      </c>
      <c r="L343">
        <v>20</v>
      </c>
      <c r="M343" t="s">
        <v>5749</v>
      </c>
      <c r="N343" t="s">
        <v>5750</v>
      </c>
      <c r="O343" t="s">
        <v>5751</v>
      </c>
      <c r="P343" t="s">
        <v>5922</v>
      </c>
      <c r="Q343" t="s">
        <v>5970</v>
      </c>
      <c r="R343">
        <v>42016</v>
      </c>
      <c r="S343" t="s">
        <v>5956</v>
      </c>
      <c r="T343" t="s">
        <v>5957</v>
      </c>
      <c r="U343">
        <v>10.49</v>
      </c>
      <c r="V343" t="s">
        <v>5755</v>
      </c>
      <c r="W343" t="s">
        <v>5869</v>
      </c>
      <c r="X343">
        <v>1</v>
      </c>
    </row>
    <row r="344" spans="1:24" x14ac:dyDescent="0.25">
      <c r="A344">
        <v>893834</v>
      </c>
      <c r="B344" t="s">
        <v>3335</v>
      </c>
      <c r="C344" t="s">
        <v>441</v>
      </c>
      <c r="D344" t="s">
        <v>5811</v>
      </c>
      <c r="E344" t="s">
        <v>5819</v>
      </c>
      <c r="F344">
        <v>20</v>
      </c>
      <c r="G344" t="s">
        <v>5746</v>
      </c>
      <c r="H344" t="s">
        <v>5747</v>
      </c>
      <c r="I344" t="s">
        <v>5748</v>
      </c>
      <c r="J344">
        <v>750</v>
      </c>
      <c r="K344">
        <v>12</v>
      </c>
      <c r="L344">
        <v>21</v>
      </c>
      <c r="M344" t="s">
        <v>5759</v>
      </c>
      <c r="N344" t="s">
        <v>5896</v>
      </c>
      <c r="O344" t="s">
        <v>5761</v>
      </c>
      <c r="P344" t="s">
        <v>5768</v>
      </c>
      <c r="Q344" t="s">
        <v>5814</v>
      </c>
      <c r="R344">
        <v>42562</v>
      </c>
      <c r="S344" t="s">
        <v>6027</v>
      </c>
      <c r="T344" t="s">
        <v>6028</v>
      </c>
      <c r="U344">
        <v>20.54</v>
      </c>
      <c r="V344" t="s">
        <v>5755</v>
      </c>
      <c r="W344" t="s">
        <v>5765</v>
      </c>
      <c r="X344">
        <v>1</v>
      </c>
    </row>
    <row r="345" spans="1:24" x14ac:dyDescent="0.25">
      <c r="A345">
        <v>893560</v>
      </c>
      <c r="B345" t="s">
        <v>3334</v>
      </c>
      <c r="C345" t="s">
        <v>441</v>
      </c>
      <c r="D345" t="s">
        <v>5811</v>
      </c>
      <c r="E345" t="s">
        <v>5858</v>
      </c>
      <c r="F345">
        <v>27</v>
      </c>
      <c r="G345" t="s">
        <v>5837</v>
      </c>
      <c r="H345" t="s">
        <v>5747</v>
      </c>
      <c r="I345" t="s">
        <v>5748</v>
      </c>
      <c r="J345">
        <v>750</v>
      </c>
      <c r="K345">
        <v>12</v>
      </c>
      <c r="L345">
        <v>17</v>
      </c>
      <c r="M345" t="s">
        <v>5759</v>
      </c>
      <c r="N345" t="s">
        <v>5896</v>
      </c>
      <c r="O345" t="s">
        <v>6029</v>
      </c>
      <c r="P345" t="s">
        <v>5752</v>
      </c>
      <c r="Q345" t="s">
        <v>6030</v>
      </c>
      <c r="R345">
        <v>84275</v>
      </c>
      <c r="S345" t="s">
        <v>6028</v>
      </c>
      <c r="T345" t="s">
        <v>6028</v>
      </c>
      <c r="U345">
        <v>22.92</v>
      </c>
      <c r="V345" t="s">
        <v>5755</v>
      </c>
      <c r="W345" t="s">
        <v>5756</v>
      </c>
      <c r="X345">
        <v>1</v>
      </c>
    </row>
    <row r="346" spans="1:24" x14ac:dyDescent="0.25">
      <c r="A346">
        <v>111526</v>
      </c>
      <c r="B346" t="s">
        <v>2653</v>
      </c>
      <c r="C346" t="s">
        <v>442</v>
      </c>
      <c r="D346" t="s">
        <v>5886</v>
      </c>
      <c r="E346" t="s">
        <v>5966</v>
      </c>
      <c r="F346">
        <v>20</v>
      </c>
      <c r="G346" t="s">
        <v>5746</v>
      </c>
      <c r="H346" t="s">
        <v>5747</v>
      </c>
      <c r="I346" t="s">
        <v>5748</v>
      </c>
      <c r="J346">
        <v>750</v>
      </c>
      <c r="K346">
        <v>12</v>
      </c>
      <c r="L346">
        <v>14</v>
      </c>
      <c r="M346" t="s">
        <v>5759</v>
      </c>
      <c r="N346" t="s">
        <v>5915</v>
      </c>
      <c r="O346" t="s">
        <v>5761</v>
      </c>
      <c r="P346" t="s">
        <v>5916</v>
      </c>
      <c r="Q346" t="s">
        <v>5917</v>
      </c>
      <c r="R346">
        <v>42889</v>
      </c>
      <c r="S346" t="s">
        <v>5918</v>
      </c>
      <c r="T346" t="s">
        <v>5794</v>
      </c>
      <c r="U346">
        <v>14.99</v>
      </c>
      <c r="V346" t="s">
        <v>5755</v>
      </c>
      <c r="W346" t="s">
        <v>5765</v>
      </c>
      <c r="X346">
        <v>1</v>
      </c>
    </row>
    <row r="347" spans="1:24" x14ac:dyDescent="0.25">
      <c r="A347">
        <v>46946</v>
      </c>
      <c r="B347" t="s">
        <v>86</v>
      </c>
      <c r="C347" t="s">
        <v>442</v>
      </c>
      <c r="D347" t="s">
        <v>5929</v>
      </c>
      <c r="E347" t="s">
        <v>5991</v>
      </c>
      <c r="F347">
        <v>10</v>
      </c>
      <c r="G347" t="s">
        <v>5767</v>
      </c>
      <c r="H347" t="s">
        <v>5747</v>
      </c>
      <c r="I347" t="s">
        <v>5748</v>
      </c>
      <c r="J347">
        <v>750</v>
      </c>
      <c r="K347">
        <v>12</v>
      </c>
      <c r="L347">
        <v>20</v>
      </c>
      <c r="M347" t="s">
        <v>5759</v>
      </c>
      <c r="N347" t="s">
        <v>5992</v>
      </c>
      <c r="O347" t="s">
        <v>5761</v>
      </c>
      <c r="P347" t="s">
        <v>5930</v>
      </c>
      <c r="Q347" t="s">
        <v>5993</v>
      </c>
      <c r="R347">
        <v>42822</v>
      </c>
      <c r="S347" t="s">
        <v>6011</v>
      </c>
      <c r="T347" t="s">
        <v>6012</v>
      </c>
      <c r="U347">
        <v>21.04</v>
      </c>
      <c r="V347" t="s">
        <v>5755</v>
      </c>
      <c r="W347" t="s">
        <v>5765</v>
      </c>
      <c r="X347">
        <v>1</v>
      </c>
    </row>
    <row r="348" spans="1:24" x14ac:dyDescent="0.25">
      <c r="A348">
        <v>180588</v>
      </c>
      <c r="B348" t="s">
        <v>939</v>
      </c>
      <c r="C348" t="s">
        <v>442</v>
      </c>
      <c r="D348" t="s">
        <v>5961</v>
      </c>
      <c r="E348" t="s">
        <v>5962</v>
      </c>
      <c r="F348">
        <v>10</v>
      </c>
      <c r="G348" t="s">
        <v>5767</v>
      </c>
      <c r="H348" t="s">
        <v>5747</v>
      </c>
      <c r="I348" t="s">
        <v>5748</v>
      </c>
      <c r="J348">
        <v>1500</v>
      </c>
      <c r="K348">
        <v>6</v>
      </c>
      <c r="L348">
        <v>12</v>
      </c>
      <c r="M348" t="s">
        <v>5759</v>
      </c>
      <c r="N348" t="s">
        <v>5825</v>
      </c>
      <c r="O348" t="s">
        <v>5761</v>
      </c>
      <c r="P348" t="s">
        <v>5916</v>
      </c>
      <c r="Q348" t="s">
        <v>5974</v>
      </c>
      <c r="R348">
        <v>42962</v>
      </c>
      <c r="S348" t="s">
        <v>5964</v>
      </c>
      <c r="T348" t="s">
        <v>5965</v>
      </c>
      <c r="U348">
        <v>25.99</v>
      </c>
      <c r="V348" t="s">
        <v>5755</v>
      </c>
      <c r="W348" t="s">
        <v>5765</v>
      </c>
      <c r="X348">
        <v>1</v>
      </c>
    </row>
    <row r="349" spans="1:24" x14ac:dyDescent="0.25">
      <c r="A349">
        <v>145367</v>
      </c>
      <c r="B349" t="s">
        <v>2687</v>
      </c>
      <c r="C349" t="s">
        <v>442</v>
      </c>
      <c r="D349" t="s">
        <v>5886</v>
      </c>
      <c r="E349" t="s">
        <v>5914</v>
      </c>
      <c r="F349">
        <v>20</v>
      </c>
      <c r="G349" t="s">
        <v>5746</v>
      </c>
      <c r="H349" t="s">
        <v>5747</v>
      </c>
      <c r="I349" t="s">
        <v>5748</v>
      </c>
      <c r="J349">
        <v>750</v>
      </c>
      <c r="K349">
        <v>12</v>
      </c>
      <c r="L349">
        <v>13.5</v>
      </c>
      <c r="M349" t="s">
        <v>5759</v>
      </c>
      <c r="N349" t="s">
        <v>5888</v>
      </c>
      <c r="O349" t="s">
        <v>5761</v>
      </c>
      <c r="P349" t="s">
        <v>6002</v>
      </c>
      <c r="Q349" t="s">
        <v>5890</v>
      </c>
      <c r="R349">
        <v>42240</v>
      </c>
      <c r="S349" t="s">
        <v>6001</v>
      </c>
      <c r="T349" t="s">
        <v>5844</v>
      </c>
      <c r="U349">
        <v>12.99</v>
      </c>
      <c r="V349" t="s">
        <v>5755</v>
      </c>
      <c r="W349" t="s">
        <v>5765</v>
      </c>
      <c r="X349">
        <v>1</v>
      </c>
    </row>
    <row r="350" spans="1:24" x14ac:dyDescent="0.25">
      <c r="A350">
        <v>4382</v>
      </c>
      <c r="B350" t="s">
        <v>81</v>
      </c>
      <c r="C350" t="s">
        <v>442</v>
      </c>
      <c r="D350" t="s">
        <v>5929</v>
      </c>
      <c r="E350" t="s">
        <v>6031</v>
      </c>
      <c r="F350">
        <v>10</v>
      </c>
      <c r="G350" t="s">
        <v>5767</v>
      </c>
      <c r="H350" t="s">
        <v>5747</v>
      </c>
      <c r="I350" t="s">
        <v>5748</v>
      </c>
      <c r="J350">
        <v>750</v>
      </c>
      <c r="K350">
        <v>12</v>
      </c>
      <c r="L350">
        <v>20</v>
      </c>
      <c r="M350" t="s">
        <v>5749</v>
      </c>
      <c r="N350" t="s">
        <v>5750</v>
      </c>
      <c r="O350" t="s">
        <v>5751</v>
      </c>
      <c r="P350" t="s">
        <v>5922</v>
      </c>
      <c r="Q350" t="s">
        <v>5993</v>
      </c>
      <c r="R350">
        <v>42015</v>
      </c>
      <c r="S350" t="s">
        <v>5956</v>
      </c>
      <c r="T350" t="s">
        <v>5957</v>
      </c>
      <c r="U350">
        <v>10.49</v>
      </c>
      <c r="V350" t="s">
        <v>5755</v>
      </c>
      <c r="W350" t="s">
        <v>5869</v>
      </c>
      <c r="X350">
        <v>1</v>
      </c>
    </row>
    <row r="351" spans="1:24" x14ac:dyDescent="0.25">
      <c r="A351">
        <v>47407</v>
      </c>
      <c r="B351" t="s">
        <v>2602</v>
      </c>
      <c r="C351" t="s">
        <v>442</v>
      </c>
      <c r="D351" t="s">
        <v>5920</v>
      </c>
      <c r="E351" t="s">
        <v>5958</v>
      </c>
      <c r="F351">
        <v>20</v>
      </c>
      <c r="G351" t="s">
        <v>5746</v>
      </c>
      <c r="H351" t="s">
        <v>5791</v>
      </c>
      <c r="I351" t="s">
        <v>5792</v>
      </c>
      <c r="J351">
        <v>4000</v>
      </c>
      <c r="K351">
        <v>4</v>
      </c>
      <c r="L351">
        <v>12</v>
      </c>
      <c r="M351" t="s">
        <v>5749</v>
      </c>
      <c r="N351" t="s">
        <v>5750</v>
      </c>
      <c r="O351" t="s">
        <v>5751</v>
      </c>
      <c r="P351" t="s">
        <v>5959</v>
      </c>
      <c r="Q351" t="s">
        <v>5947</v>
      </c>
      <c r="R351">
        <v>42006</v>
      </c>
      <c r="S351" t="s">
        <v>5946</v>
      </c>
      <c r="T351" t="s">
        <v>5946</v>
      </c>
      <c r="U351">
        <v>32.99</v>
      </c>
      <c r="V351" t="s">
        <v>5960</v>
      </c>
      <c r="W351" t="s">
        <v>5869</v>
      </c>
      <c r="X351">
        <v>1</v>
      </c>
    </row>
    <row r="352" spans="1:24" x14ac:dyDescent="0.25">
      <c r="A352">
        <v>6585</v>
      </c>
      <c r="B352" t="s">
        <v>697</v>
      </c>
      <c r="C352" t="s">
        <v>442</v>
      </c>
      <c r="D352" t="s">
        <v>5886</v>
      </c>
      <c r="E352" t="s">
        <v>5887</v>
      </c>
      <c r="F352">
        <v>20</v>
      </c>
      <c r="G352" t="s">
        <v>5746</v>
      </c>
      <c r="H352" t="s">
        <v>5747</v>
      </c>
      <c r="I352" t="s">
        <v>5748</v>
      </c>
      <c r="J352">
        <v>750</v>
      </c>
      <c r="K352">
        <v>12</v>
      </c>
      <c r="L352">
        <v>13.5</v>
      </c>
      <c r="M352" t="s">
        <v>5759</v>
      </c>
      <c r="N352" t="s">
        <v>5825</v>
      </c>
      <c r="O352" t="s">
        <v>5761</v>
      </c>
      <c r="P352" t="s">
        <v>5916</v>
      </c>
      <c r="Q352" t="s">
        <v>5989</v>
      </c>
      <c r="R352">
        <v>98662</v>
      </c>
      <c r="S352" t="s">
        <v>6032</v>
      </c>
      <c r="T352" t="s">
        <v>5999</v>
      </c>
      <c r="U352">
        <v>14.99</v>
      </c>
      <c r="V352" t="s">
        <v>5755</v>
      </c>
      <c r="W352" t="s">
        <v>5765</v>
      </c>
      <c r="X352">
        <v>1</v>
      </c>
    </row>
    <row r="353" spans="1:24" x14ac:dyDescent="0.25">
      <c r="A353">
        <v>175430</v>
      </c>
      <c r="B353" t="s">
        <v>2704</v>
      </c>
      <c r="C353" t="s">
        <v>442</v>
      </c>
      <c r="D353" t="s">
        <v>5920</v>
      </c>
      <c r="E353" t="s">
        <v>6005</v>
      </c>
      <c r="F353">
        <v>10</v>
      </c>
      <c r="G353" t="s">
        <v>5767</v>
      </c>
      <c r="H353" t="s">
        <v>5747</v>
      </c>
      <c r="I353" t="s">
        <v>5748</v>
      </c>
      <c r="J353">
        <v>750</v>
      </c>
      <c r="K353">
        <v>12</v>
      </c>
      <c r="L353">
        <v>13.5</v>
      </c>
      <c r="M353" t="s">
        <v>5759</v>
      </c>
      <c r="N353" t="s">
        <v>5904</v>
      </c>
      <c r="O353" t="s">
        <v>5790</v>
      </c>
      <c r="P353" t="s">
        <v>5988</v>
      </c>
      <c r="Q353" t="s">
        <v>5923</v>
      </c>
      <c r="R353">
        <v>43220</v>
      </c>
      <c r="S353" t="s">
        <v>6033</v>
      </c>
      <c r="T353" t="s">
        <v>6034</v>
      </c>
      <c r="U353">
        <v>19.989999999999998</v>
      </c>
      <c r="V353" t="s">
        <v>5755</v>
      </c>
      <c r="W353" t="s">
        <v>5765</v>
      </c>
      <c r="X353">
        <v>1</v>
      </c>
    </row>
    <row r="354" spans="1:24" x14ac:dyDescent="0.25">
      <c r="A354">
        <v>22038</v>
      </c>
      <c r="B354" t="s">
        <v>76</v>
      </c>
      <c r="C354" t="s">
        <v>442</v>
      </c>
      <c r="D354" t="s">
        <v>5886</v>
      </c>
      <c r="E354" t="s">
        <v>6008</v>
      </c>
      <c r="F354">
        <v>20</v>
      </c>
      <c r="G354" t="s">
        <v>5746</v>
      </c>
      <c r="H354" t="s">
        <v>5747</v>
      </c>
      <c r="I354" t="s">
        <v>5748</v>
      </c>
      <c r="J354">
        <v>750</v>
      </c>
      <c r="K354">
        <v>12</v>
      </c>
      <c r="L354">
        <v>10.5</v>
      </c>
      <c r="M354" t="s">
        <v>5759</v>
      </c>
      <c r="N354" t="s">
        <v>6009</v>
      </c>
      <c r="O354" t="s">
        <v>5790</v>
      </c>
      <c r="P354" t="s">
        <v>5922</v>
      </c>
      <c r="Q354" t="s">
        <v>6010</v>
      </c>
      <c r="R354">
        <v>98936</v>
      </c>
      <c r="S354" t="s">
        <v>5905</v>
      </c>
      <c r="T354" t="s">
        <v>5906</v>
      </c>
      <c r="U354">
        <v>10.99</v>
      </c>
      <c r="V354" t="s">
        <v>5755</v>
      </c>
      <c r="W354" t="s">
        <v>5765</v>
      </c>
      <c r="X354">
        <v>1</v>
      </c>
    </row>
    <row r="355" spans="1:24" x14ac:dyDescent="0.25">
      <c r="A355">
        <v>110114</v>
      </c>
      <c r="B355" t="s">
        <v>2650</v>
      </c>
      <c r="C355" t="s">
        <v>442</v>
      </c>
      <c r="D355" t="s">
        <v>6035</v>
      </c>
      <c r="E355" t="s">
        <v>5887</v>
      </c>
      <c r="F355">
        <v>20</v>
      </c>
      <c r="G355" t="s">
        <v>5746</v>
      </c>
      <c r="H355" t="s">
        <v>5747</v>
      </c>
      <c r="I355" t="s">
        <v>5748</v>
      </c>
      <c r="J355">
        <v>750</v>
      </c>
      <c r="K355">
        <v>12</v>
      </c>
      <c r="L355">
        <v>13.5</v>
      </c>
      <c r="M355" t="s">
        <v>5759</v>
      </c>
      <c r="N355" t="s">
        <v>5825</v>
      </c>
      <c r="O355" t="s">
        <v>5761</v>
      </c>
      <c r="P355" t="s">
        <v>5916</v>
      </c>
      <c r="Q355" t="s">
        <v>5989</v>
      </c>
      <c r="R355">
        <v>42950</v>
      </c>
      <c r="S355" t="s">
        <v>5990</v>
      </c>
      <c r="T355" t="s">
        <v>5972</v>
      </c>
      <c r="U355">
        <v>14.99</v>
      </c>
      <c r="V355" t="s">
        <v>5755</v>
      </c>
      <c r="W355" t="s">
        <v>5765</v>
      </c>
      <c r="X355">
        <v>1</v>
      </c>
    </row>
    <row r="356" spans="1:24" x14ac:dyDescent="0.25">
      <c r="A356">
        <v>308700</v>
      </c>
      <c r="B356" t="s">
        <v>101</v>
      </c>
      <c r="C356" t="s">
        <v>442</v>
      </c>
      <c r="D356" t="s">
        <v>5929</v>
      </c>
      <c r="E356" t="s">
        <v>5981</v>
      </c>
      <c r="F356">
        <v>20</v>
      </c>
      <c r="G356" t="s">
        <v>5746</v>
      </c>
      <c r="H356" t="s">
        <v>5747</v>
      </c>
      <c r="I356" t="s">
        <v>5748</v>
      </c>
      <c r="J356">
        <v>750</v>
      </c>
      <c r="K356">
        <v>12</v>
      </c>
      <c r="L356">
        <v>20</v>
      </c>
      <c r="M356" t="s">
        <v>5749</v>
      </c>
      <c r="N356" t="s">
        <v>5750</v>
      </c>
      <c r="O356" t="s">
        <v>5751</v>
      </c>
      <c r="P356" t="s">
        <v>5922</v>
      </c>
      <c r="Q356" t="s">
        <v>5970</v>
      </c>
      <c r="R356">
        <v>42006</v>
      </c>
      <c r="S356" t="s">
        <v>5946</v>
      </c>
      <c r="T356" t="s">
        <v>5946</v>
      </c>
      <c r="U356">
        <v>10.99</v>
      </c>
      <c r="V356" t="s">
        <v>5755</v>
      </c>
      <c r="W356" t="s">
        <v>5869</v>
      </c>
      <c r="X356">
        <v>1</v>
      </c>
    </row>
    <row r="357" spans="1:24" x14ac:dyDescent="0.25">
      <c r="A357">
        <v>280644</v>
      </c>
      <c r="B357" t="s">
        <v>96</v>
      </c>
      <c r="C357" t="s">
        <v>442</v>
      </c>
      <c r="D357" t="s">
        <v>5886</v>
      </c>
      <c r="E357" t="s">
        <v>5958</v>
      </c>
      <c r="F357">
        <v>10</v>
      </c>
      <c r="G357" t="s">
        <v>5767</v>
      </c>
      <c r="H357" t="s">
        <v>5747</v>
      </c>
      <c r="I357" t="s">
        <v>5748</v>
      </c>
      <c r="J357">
        <v>3000</v>
      </c>
      <c r="K357">
        <v>4</v>
      </c>
      <c r="L357">
        <v>11.5</v>
      </c>
      <c r="M357" t="s">
        <v>5759</v>
      </c>
      <c r="N357" t="s">
        <v>5904</v>
      </c>
      <c r="O357" t="s">
        <v>5790</v>
      </c>
      <c r="P357" t="s">
        <v>5959</v>
      </c>
      <c r="Q357" t="s">
        <v>5923</v>
      </c>
      <c r="R357">
        <v>43054</v>
      </c>
      <c r="S357" t="s">
        <v>5905</v>
      </c>
      <c r="T357" t="s">
        <v>5906</v>
      </c>
      <c r="U357">
        <v>25.99</v>
      </c>
      <c r="V357" t="s">
        <v>5755</v>
      </c>
      <c r="W357" t="s">
        <v>5765</v>
      </c>
      <c r="X357">
        <v>1</v>
      </c>
    </row>
    <row r="358" spans="1:24" x14ac:dyDescent="0.25">
      <c r="A358">
        <v>5322</v>
      </c>
      <c r="B358" t="s">
        <v>659</v>
      </c>
      <c r="C358" t="s">
        <v>442</v>
      </c>
      <c r="D358" t="s">
        <v>5920</v>
      </c>
      <c r="E358" t="s">
        <v>5887</v>
      </c>
      <c r="F358">
        <v>10</v>
      </c>
      <c r="G358" t="s">
        <v>5767</v>
      </c>
      <c r="H358" t="s">
        <v>5747</v>
      </c>
      <c r="I358" t="s">
        <v>5748</v>
      </c>
      <c r="J358">
        <v>750</v>
      </c>
      <c r="K358">
        <v>12</v>
      </c>
      <c r="L358">
        <v>9.5</v>
      </c>
      <c r="M358" t="s">
        <v>5759</v>
      </c>
      <c r="N358" t="s">
        <v>5992</v>
      </c>
      <c r="O358" t="s">
        <v>5761</v>
      </c>
      <c r="P358" t="s">
        <v>6002</v>
      </c>
      <c r="Q358" t="s">
        <v>6036</v>
      </c>
      <c r="R358">
        <v>84133</v>
      </c>
      <c r="S358" t="s">
        <v>6037</v>
      </c>
      <c r="T358" t="s">
        <v>5999</v>
      </c>
      <c r="U358">
        <v>11.99</v>
      </c>
      <c r="V358" t="s">
        <v>5755</v>
      </c>
      <c r="W358" t="s">
        <v>5765</v>
      </c>
      <c r="X358">
        <v>1</v>
      </c>
    </row>
    <row r="359" spans="1:24" x14ac:dyDescent="0.25">
      <c r="A359">
        <v>145433</v>
      </c>
      <c r="B359" t="s">
        <v>74</v>
      </c>
      <c r="C359" t="s">
        <v>442</v>
      </c>
      <c r="D359" t="s">
        <v>6038</v>
      </c>
      <c r="E359" t="s">
        <v>498</v>
      </c>
      <c r="F359">
        <v>10</v>
      </c>
      <c r="G359" t="s">
        <v>5767</v>
      </c>
      <c r="H359" t="s">
        <v>5747</v>
      </c>
      <c r="I359" t="s">
        <v>5748</v>
      </c>
      <c r="J359">
        <v>750</v>
      </c>
      <c r="K359">
        <v>12</v>
      </c>
      <c r="L359">
        <v>14.6</v>
      </c>
      <c r="M359" t="s">
        <v>5759</v>
      </c>
      <c r="N359" t="s">
        <v>5904</v>
      </c>
      <c r="O359" t="s">
        <v>5790</v>
      </c>
      <c r="P359" t="s">
        <v>5922</v>
      </c>
      <c r="Q359" t="s">
        <v>6039</v>
      </c>
      <c r="R359">
        <v>42674</v>
      </c>
      <c r="S359" t="s">
        <v>6040</v>
      </c>
      <c r="T359" t="s">
        <v>6026</v>
      </c>
      <c r="U359">
        <v>8.83</v>
      </c>
      <c r="V359" t="s">
        <v>5755</v>
      </c>
      <c r="W359" t="s">
        <v>5765</v>
      </c>
      <c r="X359">
        <v>1</v>
      </c>
    </row>
    <row r="360" spans="1:24" x14ac:dyDescent="0.25">
      <c r="A360">
        <v>145169</v>
      </c>
      <c r="B360" t="s">
        <v>80</v>
      </c>
      <c r="C360" t="s">
        <v>442</v>
      </c>
      <c r="D360" t="s">
        <v>5961</v>
      </c>
      <c r="E360" t="s">
        <v>6041</v>
      </c>
      <c r="F360">
        <v>22</v>
      </c>
      <c r="G360" t="s">
        <v>5816</v>
      </c>
      <c r="H360" t="s">
        <v>5747</v>
      </c>
      <c r="I360" t="s">
        <v>5748</v>
      </c>
      <c r="J360">
        <v>750</v>
      </c>
      <c r="K360">
        <v>6</v>
      </c>
      <c r="L360">
        <v>12</v>
      </c>
      <c r="M360" t="s">
        <v>5759</v>
      </c>
      <c r="N360" t="s">
        <v>5781</v>
      </c>
      <c r="O360" t="s">
        <v>5761</v>
      </c>
      <c r="P360" t="s">
        <v>5889</v>
      </c>
      <c r="Q360" t="s">
        <v>5974</v>
      </c>
      <c r="R360">
        <v>42431</v>
      </c>
      <c r="S360" t="s">
        <v>6042</v>
      </c>
      <c r="T360" t="s">
        <v>6016</v>
      </c>
      <c r="U360">
        <v>218.1</v>
      </c>
      <c r="V360" t="s">
        <v>5755</v>
      </c>
      <c r="W360" t="s">
        <v>5765</v>
      </c>
      <c r="X360">
        <v>1</v>
      </c>
    </row>
    <row r="361" spans="1:24" x14ac:dyDescent="0.25">
      <c r="A361">
        <v>152355</v>
      </c>
      <c r="B361" t="s">
        <v>2691</v>
      </c>
      <c r="C361" t="s">
        <v>442</v>
      </c>
      <c r="D361" t="s">
        <v>5929</v>
      </c>
      <c r="E361" t="s">
        <v>5991</v>
      </c>
      <c r="F361">
        <v>22</v>
      </c>
      <c r="G361" t="s">
        <v>5816</v>
      </c>
      <c r="H361" t="s">
        <v>5747</v>
      </c>
      <c r="I361" t="s">
        <v>5748</v>
      </c>
      <c r="J361">
        <v>375</v>
      </c>
      <c r="K361">
        <v>24</v>
      </c>
      <c r="L361">
        <v>20</v>
      </c>
      <c r="M361" t="s">
        <v>5759</v>
      </c>
      <c r="N361" t="s">
        <v>5992</v>
      </c>
      <c r="O361" t="s">
        <v>5790</v>
      </c>
      <c r="P361" t="s">
        <v>5889</v>
      </c>
      <c r="Q361" t="s">
        <v>5993</v>
      </c>
      <c r="R361">
        <v>51923</v>
      </c>
      <c r="S361" t="s">
        <v>5965</v>
      </c>
      <c r="T361" t="s">
        <v>5965</v>
      </c>
      <c r="U361">
        <v>13.99</v>
      </c>
      <c r="V361" t="s">
        <v>5755</v>
      </c>
      <c r="W361" t="s">
        <v>5756</v>
      </c>
      <c r="X361">
        <v>1</v>
      </c>
    </row>
    <row r="362" spans="1:24" x14ac:dyDescent="0.25">
      <c r="A362">
        <v>161711</v>
      </c>
      <c r="B362" t="s">
        <v>82</v>
      </c>
      <c r="C362" t="s">
        <v>442</v>
      </c>
      <c r="D362" t="s">
        <v>5961</v>
      </c>
      <c r="E362" t="s">
        <v>5973</v>
      </c>
      <c r="F362">
        <v>20</v>
      </c>
      <c r="G362" t="s">
        <v>5746</v>
      </c>
      <c r="H362" t="s">
        <v>5747</v>
      </c>
      <c r="I362" t="s">
        <v>5748</v>
      </c>
      <c r="J362">
        <v>1500</v>
      </c>
      <c r="K362">
        <v>3</v>
      </c>
      <c r="L362">
        <v>11.5</v>
      </c>
      <c r="M362" t="s">
        <v>5759</v>
      </c>
      <c r="N362" t="s">
        <v>5806</v>
      </c>
      <c r="O362" t="s">
        <v>5761</v>
      </c>
      <c r="P362" t="s">
        <v>6002</v>
      </c>
      <c r="Q362" t="s">
        <v>5974</v>
      </c>
      <c r="R362">
        <v>42468</v>
      </c>
      <c r="S362" t="s">
        <v>6043</v>
      </c>
      <c r="T362" t="s">
        <v>5844</v>
      </c>
      <c r="U362">
        <v>25.49</v>
      </c>
      <c r="V362" t="s">
        <v>5755</v>
      </c>
      <c r="W362" t="s">
        <v>5765</v>
      </c>
      <c r="X362">
        <v>1</v>
      </c>
    </row>
    <row r="363" spans="1:24" x14ac:dyDescent="0.25">
      <c r="A363">
        <v>156042</v>
      </c>
      <c r="B363" t="s">
        <v>2693</v>
      </c>
      <c r="C363" t="s">
        <v>442</v>
      </c>
      <c r="D363" t="s">
        <v>5961</v>
      </c>
      <c r="E363" t="s">
        <v>6041</v>
      </c>
      <c r="F363">
        <v>22</v>
      </c>
      <c r="G363" t="s">
        <v>5816</v>
      </c>
      <c r="H363" t="s">
        <v>5791</v>
      </c>
      <c r="I363" t="s">
        <v>5792</v>
      </c>
      <c r="J363">
        <v>750</v>
      </c>
      <c r="K363">
        <v>6</v>
      </c>
      <c r="L363">
        <v>12.5</v>
      </c>
      <c r="M363" t="s">
        <v>5759</v>
      </c>
      <c r="N363" t="s">
        <v>5781</v>
      </c>
      <c r="O363" t="s">
        <v>5790</v>
      </c>
      <c r="P363" t="s">
        <v>5889</v>
      </c>
      <c r="Q363" t="s">
        <v>5974</v>
      </c>
      <c r="R363">
        <v>51923</v>
      </c>
      <c r="S363" t="s">
        <v>5965</v>
      </c>
      <c r="T363" t="s">
        <v>5965</v>
      </c>
      <c r="U363">
        <v>314.99</v>
      </c>
      <c r="V363" t="s">
        <v>5755</v>
      </c>
      <c r="W363" t="s">
        <v>5756</v>
      </c>
      <c r="X363">
        <v>1</v>
      </c>
    </row>
    <row r="364" spans="1:24" x14ac:dyDescent="0.25">
      <c r="A364">
        <v>251884</v>
      </c>
      <c r="B364" t="s">
        <v>2762</v>
      </c>
      <c r="C364" t="s">
        <v>442</v>
      </c>
      <c r="D364" t="s">
        <v>5886</v>
      </c>
      <c r="E364" t="s">
        <v>5887</v>
      </c>
      <c r="F364">
        <v>10</v>
      </c>
      <c r="G364" t="s">
        <v>5767</v>
      </c>
      <c r="H364" t="s">
        <v>5747</v>
      </c>
      <c r="I364" t="s">
        <v>5748</v>
      </c>
      <c r="J364">
        <v>750</v>
      </c>
      <c r="K364">
        <v>12</v>
      </c>
      <c r="L364">
        <v>13.5</v>
      </c>
      <c r="M364" t="s">
        <v>5759</v>
      </c>
      <c r="N364" t="s">
        <v>5888</v>
      </c>
      <c r="O364" t="s">
        <v>5761</v>
      </c>
      <c r="P364" t="s">
        <v>5922</v>
      </c>
      <c r="Q364" t="s">
        <v>5890</v>
      </c>
      <c r="R364">
        <v>42240</v>
      </c>
      <c r="S364" t="s">
        <v>6001</v>
      </c>
      <c r="T364" t="s">
        <v>5844</v>
      </c>
      <c r="U364">
        <v>10.49</v>
      </c>
      <c r="V364" t="s">
        <v>5755</v>
      </c>
      <c r="W364" t="s">
        <v>5765</v>
      </c>
      <c r="X364">
        <v>1</v>
      </c>
    </row>
    <row r="365" spans="1:24" x14ac:dyDescent="0.25">
      <c r="A365">
        <v>286377</v>
      </c>
      <c r="B365" t="s">
        <v>2798</v>
      </c>
      <c r="C365" t="s">
        <v>442</v>
      </c>
      <c r="D365" t="s">
        <v>5920</v>
      </c>
      <c r="E365" t="s">
        <v>5951</v>
      </c>
      <c r="F365">
        <v>22</v>
      </c>
      <c r="G365" t="s">
        <v>5816</v>
      </c>
      <c r="H365" t="s">
        <v>5747</v>
      </c>
      <c r="I365" t="s">
        <v>5748</v>
      </c>
      <c r="J365">
        <v>750</v>
      </c>
      <c r="K365">
        <v>12</v>
      </c>
      <c r="L365">
        <v>12</v>
      </c>
      <c r="M365" t="s">
        <v>5749</v>
      </c>
      <c r="N365" t="s">
        <v>5750</v>
      </c>
      <c r="O365" t="s">
        <v>5790</v>
      </c>
      <c r="P365" t="s">
        <v>5930</v>
      </c>
      <c r="Q365" t="s">
        <v>5952</v>
      </c>
      <c r="R365">
        <v>42545</v>
      </c>
      <c r="S365" t="s">
        <v>6044</v>
      </c>
      <c r="T365" t="s">
        <v>6045</v>
      </c>
      <c r="U365">
        <v>22.99</v>
      </c>
      <c r="V365" t="s">
        <v>5755</v>
      </c>
      <c r="W365" t="s">
        <v>5869</v>
      </c>
      <c r="X365">
        <v>1</v>
      </c>
    </row>
    <row r="366" spans="1:24" x14ac:dyDescent="0.25">
      <c r="A366">
        <v>208413</v>
      </c>
      <c r="B366" t="s">
        <v>98</v>
      </c>
      <c r="C366" t="s">
        <v>442</v>
      </c>
      <c r="D366" t="s">
        <v>5886</v>
      </c>
      <c r="E366" t="s">
        <v>5958</v>
      </c>
      <c r="F366">
        <v>20</v>
      </c>
      <c r="G366" t="s">
        <v>5746</v>
      </c>
      <c r="H366" t="s">
        <v>5747</v>
      </c>
      <c r="I366" t="s">
        <v>5748</v>
      </c>
      <c r="J366">
        <v>750</v>
      </c>
      <c r="K366">
        <v>12</v>
      </c>
      <c r="L366">
        <v>15</v>
      </c>
      <c r="M366" t="s">
        <v>5759</v>
      </c>
      <c r="N366" t="s">
        <v>5903</v>
      </c>
      <c r="O366" t="s">
        <v>5761</v>
      </c>
      <c r="P366" t="s">
        <v>6002</v>
      </c>
      <c r="Q366" t="s">
        <v>6046</v>
      </c>
      <c r="R366">
        <v>43272</v>
      </c>
      <c r="S366" t="s">
        <v>6047</v>
      </c>
      <c r="T366" t="s">
        <v>6016</v>
      </c>
      <c r="U366">
        <v>13.71</v>
      </c>
      <c r="V366" t="s">
        <v>5755</v>
      </c>
      <c r="W366" t="s">
        <v>5765</v>
      </c>
      <c r="X366">
        <v>1</v>
      </c>
    </row>
    <row r="367" spans="1:24" x14ac:dyDescent="0.25">
      <c r="A367">
        <v>251835</v>
      </c>
      <c r="B367" t="s">
        <v>2760</v>
      </c>
      <c r="C367" t="s">
        <v>442</v>
      </c>
      <c r="D367" t="s">
        <v>5886</v>
      </c>
      <c r="E367" t="s">
        <v>6048</v>
      </c>
      <c r="F367">
        <v>20</v>
      </c>
      <c r="G367" t="s">
        <v>5746</v>
      </c>
      <c r="H367" t="s">
        <v>5747</v>
      </c>
      <c r="I367" t="s">
        <v>5748</v>
      </c>
      <c r="J367">
        <v>750</v>
      </c>
      <c r="K367">
        <v>12</v>
      </c>
      <c r="L367">
        <v>12.4</v>
      </c>
      <c r="M367" t="s">
        <v>5749</v>
      </c>
      <c r="N367" t="s">
        <v>5750</v>
      </c>
      <c r="O367" t="s">
        <v>5751</v>
      </c>
      <c r="P367" t="s">
        <v>5930</v>
      </c>
      <c r="Q367" t="s">
        <v>5952</v>
      </c>
      <c r="R367">
        <v>42006</v>
      </c>
      <c r="S367" t="s">
        <v>5946</v>
      </c>
      <c r="T367" t="s">
        <v>5946</v>
      </c>
      <c r="U367">
        <v>21.49</v>
      </c>
      <c r="V367" t="s">
        <v>5755</v>
      </c>
      <c r="W367" t="s">
        <v>5869</v>
      </c>
      <c r="X367">
        <v>1</v>
      </c>
    </row>
    <row r="368" spans="1:24" x14ac:dyDescent="0.25">
      <c r="A368">
        <v>893479</v>
      </c>
      <c r="B368" t="s">
        <v>3333</v>
      </c>
      <c r="C368" t="s">
        <v>441</v>
      </c>
      <c r="D368" t="s">
        <v>5811</v>
      </c>
      <c r="E368" t="s">
        <v>6049</v>
      </c>
      <c r="F368">
        <v>20</v>
      </c>
      <c r="G368" t="s">
        <v>5746</v>
      </c>
      <c r="H368" t="s">
        <v>5747</v>
      </c>
      <c r="I368" t="s">
        <v>5748</v>
      </c>
      <c r="J368">
        <v>750</v>
      </c>
      <c r="K368">
        <v>12</v>
      </c>
      <c r="L368">
        <v>17</v>
      </c>
      <c r="M368" t="s">
        <v>5759</v>
      </c>
      <c r="N368" t="s">
        <v>5896</v>
      </c>
      <c r="O368" t="s">
        <v>5761</v>
      </c>
      <c r="P368" t="s">
        <v>5768</v>
      </c>
      <c r="Q368" t="s">
        <v>5814</v>
      </c>
      <c r="R368">
        <v>42562</v>
      </c>
      <c r="S368" t="s">
        <v>6027</v>
      </c>
      <c r="T368" t="s">
        <v>6028</v>
      </c>
      <c r="U368">
        <v>20.54</v>
      </c>
      <c r="V368" t="s">
        <v>5755</v>
      </c>
      <c r="W368" t="s">
        <v>5765</v>
      </c>
      <c r="X368">
        <v>1</v>
      </c>
    </row>
    <row r="369" spans="1:24" x14ac:dyDescent="0.25">
      <c r="A369">
        <v>248153</v>
      </c>
      <c r="B369" t="s">
        <v>102</v>
      </c>
      <c r="C369" t="s">
        <v>442</v>
      </c>
      <c r="D369" t="s">
        <v>5920</v>
      </c>
      <c r="E369" t="s">
        <v>6005</v>
      </c>
      <c r="F369">
        <v>20</v>
      </c>
      <c r="G369" t="s">
        <v>5746</v>
      </c>
      <c r="H369" t="s">
        <v>5747</v>
      </c>
      <c r="I369" t="s">
        <v>5748</v>
      </c>
      <c r="J369">
        <v>750</v>
      </c>
      <c r="K369">
        <v>12</v>
      </c>
      <c r="L369">
        <v>12.5</v>
      </c>
      <c r="M369" t="s">
        <v>5749</v>
      </c>
      <c r="N369" t="s">
        <v>5750</v>
      </c>
      <c r="O369" t="s">
        <v>5751</v>
      </c>
      <c r="P369" t="s">
        <v>5922</v>
      </c>
      <c r="Q369" t="s">
        <v>5947</v>
      </c>
      <c r="R369">
        <v>42015</v>
      </c>
      <c r="S369" t="s">
        <v>5956</v>
      </c>
      <c r="T369" t="s">
        <v>5957</v>
      </c>
      <c r="U369">
        <v>8.99</v>
      </c>
      <c r="V369" t="s">
        <v>5755</v>
      </c>
      <c r="W369" t="s">
        <v>5869</v>
      </c>
      <c r="X369">
        <v>1</v>
      </c>
    </row>
    <row r="370" spans="1:24" x14ac:dyDescent="0.25">
      <c r="A370">
        <v>188292</v>
      </c>
      <c r="B370" t="s">
        <v>2709</v>
      </c>
      <c r="C370" t="s">
        <v>442</v>
      </c>
      <c r="D370" t="s">
        <v>5920</v>
      </c>
      <c r="E370" t="s">
        <v>5958</v>
      </c>
      <c r="F370">
        <v>10</v>
      </c>
      <c r="G370" t="s">
        <v>5767</v>
      </c>
      <c r="H370" t="s">
        <v>5747</v>
      </c>
      <c r="I370" t="s">
        <v>5748</v>
      </c>
      <c r="J370">
        <v>4000</v>
      </c>
      <c r="K370">
        <v>4</v>
      </c>
      <c r="L370">
        <v>11.5</v>
      </c>
      <c r="M370" t="s">
        <v>5749</v>
      </c>
      <c r="N370" t="s">
        <v>5750</v>
      </c>
      <c r="O370" t="s">
        <v>5751</v>
      </c>
      <c r="P370" t="s">
        <v>5959</v>
      </c>
      <c r="Q370" t="s">
        <v>5947</v>
      </c>
      <c r="R370">
        <v>42006</v>
      </c>
      <c r="S370" t="s">
        <v>5946</v>
      </c>
      <c r="T370" t="s">
        <v>5946</v>
      </c>
      <c r="U370">
        <v>30.99</v>
      </c>
      <c r="V370" t="s">
        <v>5960</v>
      </c>
      <c r="W370" t="s">
        <v>5869</v>
      </c>
      <c r="X370">
        <v>1</v>
      </c>
    </row>
    <row r="371" spans="1:24" x14ac:dyDescent="0.25">
      <c r="A371">
        <v>110486</v>
      </c>
      <c r="B371" t="s">
        <v>2651</v>
      </c>
      <c r="C371" t="s">
        <v>442</v>
      </c>
      <c r="D371" t="s">
        <v>5886</v>
      </c>
      <c r="E371" t="s">
        <v>5966</v>
      </c>
      <c r="F371">
        <v>20</v>
      </c>
      <c r="G371" t="s">
        <v>5746</v>
      </c>
      <c r="H371" t="s">
        <v>5747</v>
      </c>
      <c r="I371" t="s">
        <v>5748</v>
      </c>
      <c r="J371">
        <v>750</v>
      </c>
      <c r="K371">
        <v>12</v>
      </c>
      <c r="L371">
        <v>13.9</v>
      </c>
      <c r="M371" t="s">
        <v>5759</v>
      </c>
      <c r="N371" t="s">
        <v>5888</v>
      </c>
      <c r="O371" t="s">
        <v>5761</v>
      </c>
      <c r="P371" t="s">
        <v>5916</v>
      </c>
      <c r="Q371" t="s">
        <v>5890</v>
      </c>
      <c r="R371">
        <v>42176</v>
      </c>
      <c r="S371" t="s">
        <v>6018</v>
      </c>
      <c r="T371" t="s">
        <v>5754</v>
      </c>
      <c r="U371">
        <v>15.99</v>
      </c>
      <c r="V371" t="s">
        <v>5755</v>
      </c>
      <c r="W371" t="s">
        <v>5765</v>
      </c>
      <c r="X371">
        <v>1</v>
      </c>
    </row>
    <row r="372" spans="1:24" x14ac:dyDescent="0.25">
      <c r="A372">
        <v>283853</v>
      </c>
      <c r="B372" t="s">
        <v>78</v>
      </c>
      <c r="C372" t="s">
        <v>442</v>
      </c>
      <c r="D372" t="s">
        <v>6038</v>
      </c>
      <c r="E372" t="s">
        <v>498</v>
      </c>
      <c r="F372">
        <v>27</v>
      </c>
      <c r="G372" t="s">
        <v>5837</v>
      </c>
      <c r="H372" t="s">
        <v>5747</v>
      </c>
      <c r="I372" t="s">
        <v>5748</v>
      </c>
      <c r="J372">
        <v>18000</v>
      </c>
      <c r="K372">
        <v>1</v>
      </c>
      <c r="L372">
        <v>14.6</v>
      </c>
      <c r="M372" t="s">
        <v>5759</v>
      </c>
      <c r="N372" t="s">
        <v>5904</v>
      </c>
      <c r="O372" t="s">
        <v>5790</v>
      </c>
      <c r="P372" t="s">
        <v>5922</v>
      </c>
      <c r="Q372" t="s">
        <v>6039</v>
      </c>
      <c r="R372">
        <v>42674</v>
      </c>
      <c r="S372" t="s">
        <v>6040</v>
      </c>
      <c r="T372" t="s">
        <v>6026</v>
      </c>
      <c r="U372">
        <v>164.02</v>
      </c>
      <c r="V372" t="s">
        <v>5960</v>
      </c>
      <c r="W372" t="s">
        <v>5765</v>
      </c>
      <c r="X372">
        <v>1</v>
      </c>
    </row>
    <row r="373" spans="1:24" x14ac:dyDescent="0.25">
      <c r="A373">
        <v>144899</v>
      </c>
      <c r="B373" t="s">
        <v>2686</v>
      </c>
      <c r="C373" t="s">
        <v>442</v>
      </c>
      <c r="D373" t="s">
        <v>5929</v>
      </c>
      <c r="E373" t="s">
        <v>5991</v>
      </c>
      <c r="F373">
        <v>20</v>
      </c>
      <c r="G373" t="s">
        <v>5746</v>
      </c>
      <c r="H373" t="s">
        <v>5747</v>
      </c>
      <c r="I373" t="s">
        <v>5748</v>
      </c>
      <c r="J373">
        <v>750</v>
      </c>
      <c r="K373">
        <v>12</v>
      </c>
      <c r="L373">
        <v>20</v>
      </c>
      <c r="M373" t="s">
        <v>5759</v>
      </c>
      <c r="N373" t="s">
        <v>5992</v>
      </c>
      <c r="O373" t="s">
        <v>5761</v>
      </c>
      <c r="P373" t="s">
        <v>5988</v>
      </c>
      <c r="Q373" t="s">
        <v>5993</v>
      </c>
      <c r="R373">
        <v>42779</v>
      </c>
      <c r="S373" t="s">
        <v>5994</v>
      </c>
      <c r="T373" t="s">
        <v>5771</v>
      </c>
      <c r="U373">
        <v>19.989999999999998</v>
      </c>
      <c r="V373" t="s">
        <v>5755</v>
      </c>
      <c r="W373" t="s">
        <v>5765</v>
      </c>
      <c r="X373">
        <v>1</v>
      </c>
    </row>
    <row r="374" spans="1:24" x14ac:dyDescent="0.25">
      <c r="A374">
        <v>898791</v>
      </c>
      <c r="B374" t="s">
        <v>3339</v>
      </c>
      <c r="C374" t="s">
        <v>441</v>
      </c>
      <c r="D374" t="s">
        <v>5757</v>
      </c>
      <c r="E374" t="s">
        <v>6050</v>
      </c>
      <c r="F374">
        <v>20</v>
      </c>
      <c r="G374" t="s">
        <v>5746</v>
      </c>
      <c r="H374" t="s">
        <v>5747</v>
      </c>
      <c r="I374" t="s">
        <v>5748</v>
      </c>
      <c r="J374">
        <v>750</v>
      </c>
      <c r="K374">
        <v>6</v>
      </c>
      <c r="L374">
        <v>40</v>
      </c>
      <c r="M374" t="s">
        <v>5759</v>
      </c>
      <c r="N374" t="s">
        <v>5813</v>
      </c>
      <c r="O374" t="s">
        <v>5761</v>
      </c>
      <c r="P374" t="s">
        <v>5762</v>
      </c>
      <c r="Q374" t="s">
        <v>5841</v>
      </c>
      <c r="R374">
        <v>42597</v>
      </c>
      <c r="S374" t="s">
        <v>5842</v>
      </c>
      <c r="T374" t="s">
        <v>5754</v>
      </c>
      <c r="U374">
        <v>80.989999999999995</v>
      </c>
      <c r="V374" t="s">
        <v>5755</v>
      </c>
      <c r="W374" t="s">
        <v>5765</v>
      </c>
      <c r="X374">
        <v>1</v>
      </c>
    </row>
    <row r="375" spans="1:24" x14ac:dyDescent="0.25">
      <c r="A375">
        <v>93401</v>
      </c>
      <c r="B375" t="s">
        <v>2629</v>
      </c>
      <c r="C375" t="s">
        <v>442</v>
      </c>
      <c r="D375" t="s">
        <v>5920</v>
      </c>
      <c r="E375" t="s">
        <v>6005</v>
      </c>
      <c r="F375">
        <v>20</v>
      </c>
      <c r="G375" t="s">
        <v>5746</v>
      </c>
      <c r="H375" t="s">
        <v>5747</v>
      </c>
      <c r="I375" t="s">
        <v>5748</v>
      </c>
      <c r="J375">
        <v>750</v>
      </c>
      <c r="K375">
        <v>12</v>
      </c>
      <c r="L375">
        <v>13.5</v>
      </c>
      <c r="M375" t="s">
        <v>5759</v>
      </c>
      <c r="N375" t="s">
        <v>5888</v>
      </c>
      <c r="O375" t="s">
        <v>5761</v>
      </c>
      <c r="P375" t="s">
        <v>5916</v>
      </c>
      <c r="Q375" t="s">
        <v>5890</v>
      </c>
      <c r="R375">
        <v>42176</v>
      </c>
      <c r="S375" t="s">
        <v>6018</v>
      </c>
      <c r="T375" t="s">
        <v>5754</v>
      </c>
      <c r="U375">
        <v>14.99</v>
      </c>
      <c r="V375" t="s">
        <v>5755</v>
      </c>
      <c r="W375" t="s">
        <v>5765</v>
      </c>
      <c r="X375">
        <v>1</v>
      </c>
    </row>
    <row r="376" spans="1:24" x14ac:dyDescent="0.25">
      <c r="A376">
        <v>99408</v>
      </c>
      <c r="B376" t="s">
        <v>2634</v>
      </c>
      <c r="C376" t="s">
        <v>442</v>
      </c>
      <c r="D376" t="s">
        <v>5920</v>
      </c>
      <c r="E376" t="s">
        <v>6005</v>
      </c>
      <c r="F376">
        <v>27</v>
      </c>
      <c r="G376" t="s">
        <v>5837</v>
      </c>
      <c r="H376" t="s">
        <v>5747</v>
      </c>
      <c r="I376" t="s">
        <v>5792</v>
      </c>
      <c r="J376">
        <v>750</v>
      </c>
      <c r="K376">
        <v>12</v>
      </c>
      <c r="L376">
        <v>13.5</v>
      </c>
      <c r="M376" t="s">
        <v>5759</v>
      </c>
      <c r="N376" t="s">
        <v>5904</v>
      </c>
      <c r="O376" t="s">
        <v>5790</v>
      </c>
      <c r="P376" t="s">
        <v>6002</v>
      </c>
      <c r="Q376" t="s">
        <v>5923</v>
      </c>
      <c r="R376">
        <v>56241</v>
      </c>
      <c r="S376" t="s">
        <v>6051</v>
      </c>
      <c r="T376" t="s">
        <v>5957</v>
      </c>
      <c r="U376">
        <v>12.99</v>
      </c>
      <c r="V376" t="s">
        <v>5755</v>
      </c>
      <c r="W376" t="s">
        <v>5765</v>
      </c>
      <c r="X376">
        <v>1</v>
      </c>
    </row>
    <row r="377" spans="1:24" x14ac:dyDescent="0.25">
      <c r="A377">
        <v>153379</v>
      </c>
      <c r="B377" t="s">
        <v>73</v>
      </c>
      <c r="C377" t="s">
        <v>442</v>
      </c>
      <c r="D377" t="s">
        <v>5961</v>
      </c>
      <c r="E377" t="s">
        <v>5973</v>
      </c>
      <c r="F377">
        <v>10</v>
      </c>
      <c r="G377" t="s">
        <v>5767</v>
      </c>
      <c r="H377" t="s">
        <v>5747</v>
      </c>
      <c r="I377" t="s">
        <v>5748</v>
      </c>
      <c r="J377">
        <v>1500</v>
      </c>
      <c r="K377">
        <v>6</v>
      </c>
      <c r="L377">
        <v>7</v>
      </c>
      <c r="M377" t="s">
        <v>5759</v>
      </c>
      <c r="N377" t="s">
        <v>5835</v>
      </c>
      <c r="O377" t="s">
        <v>5751</v>
      </c>
      <c r="P377" t="s">
        <v>5916</v>
      </c>
      <c r="Q377" t="s">
        <v>5974</v>
      </c>
      <c r="R377">
        <v>42047</v>
      </c>
      <c r="S377" t="s">
        <v>5788</v>
      </c>
      <c r="T377" t="s">
        <v>5788</v>
      </c>
      <c r="U377">
        <v>26.99</v>
      </c>
      <c r="V377" t="s">
        <v>5755</v>
      </c>
      <c r="W377" t="s">
        <v>5756</v>
      </c>
      <c r="X377">
        <v>1</v>
      </c>
    </row>
    <row r="378" spans="1:24" x14ac:dyDescent="0.25">
      <c r="A378">
        <v>144493</v>
      </c>
      <c r="B378" t="s">
        <v>2685</v>
      </c>
      <c r="C378" t="s">
        <v>442</v>
      </c>
      <c r="D378" t="s">
        <v>5886</v>
      </c>
      <c r="E378" t="s">
        <v>5887</v>
      </c>
      <c r="F378">
        <v>10</v>
      </c>
      <c r="G378" t="s">
        <v>5767</v>
      </c>
      <c r="H378" t="s">
        <v>5747</v>
      </c>
      <c r="I378" t="s">
        <v>5748</v>
      </c>
      <c r="J378">
        <v>750</v>
      </c>
      <c r="K378">
        <v>12</v>
      </c>
      <c r="L378">
        <v>13.5</v>
      </c>
      <c r="M378" t="s">
        <v>5759</v>
      </c>
      <c r="N378" t="s">
        <v>5825</v>
      </c>
      <c r="O378" t="s">
        <v>5761</v>
      </c>
      <c r="P378" t="s">
        <v>5988</v>
      </c>
      <c r="Q378" t="s">
        <v>5989</v>
      </c>
      <c r="R378">
        <v>94767</v>
      </c>
      <c r="S378" t="s">
        <v>6052</v>
      </c>
      <c r="T378" t="s">
        <v>5794</v>
      </c>
      <c r="U378">
        <v>17.989999999999998</v>
      </c>
      <c r="V378" t="s">
        <v>5755</v>
      </c>
      <c r="W378" t="s">
        <v>5765</v>
      </c>
      <c r="X378">
        <v>1</v>
      </c>
    </row>
    <row r="379" spans="1:24" x14ac:dyDescent="0.25">
      <c r="A379">
        <v>729</v>
      </c>
      <c r="B379" t="s">
        <v>529</v>
      </c>
      <c r="C379" t="s">
        <v>442</v>
      </c>
      <c r="D379" t="s">
        <v>5920</v>
      </c>
      <c r="E379" t="s">
        <v>5958</v>
      </c>
      <c r="F379">
        <v>20</v>
      </c>
      <c r="G379" t="s">
        <v>5746</v>
      </c>
      <c r="H379" t="s">
        <v>5747</v>
      </c>
      <c r="I379" t="s">
        <v>5748</v>
      </c>
      <c r="J379">
        <v>750</v>
      </c>
      <c r="K379">
        <v>12</v>
      </c>
      <c r="L379">
        <v>9.5</v>
      </c>
      <c r="M379" t="s">
        <v>5759</v>
      </c>
      <c r="N379" t="s">
        <v>5806</v>
      </c>
      <c r="O379" t="s">
        <v>5761</v>
      </c>
      <c r="P379" t="s">
        <v>5922</v>
      </c>
      <c r="Q379" t="s">
        <v>6000</v>
      </c>
      <c r="R379">
        <v>42523</v>
      </c>
      <c r="S379" t="s">
        <v>6053</v>
      </c>
      <c r="T379" t="s">
        <v>5937</v>
      </c>
      <c r="U379">
        <v>10.99</v>
      </c>
      <c r="V379" t="s">
        <v>5755</v>
      </c>
      <c r="W379" t="s">
        <v>5765</v>
      </c>
      <c r="X379">
        <v>1</v>
      </c>
    </row>
    <row r="380" spans="1:24" x14ac:dyDescent="0.25">
      <c r="A380">
        <v>166</v>
      </c>
      <c r="B380" t="s">
        <v>515</v>
      </c>
      <c r="C380" t="s">
        <v>442</v>
      </c>
      <c r="D380" t="s">
        <v>6035</v>
      </c>
      <c r="E380" t="s">
        <v>5887</v>
      </c>
      <c r="F380">
        <v>10</v>
      </c>
      <c r="G380" t="s">
        <v>5767</v>
      </c>
      <c r="H380" t="s">
        <v>5747</v>
      </c>
      <c r="I380" t="s">
        <v>5748</v>
      </c>
      <c r="J380">
        <v>750</v>
      </c>
      <c r="K380">
        <v>12</v>
      </c>
      <c r="L380">
        <v>11</v>
      </c>
      <c r="M380" t="s">
        <v>5759</v>
      </c>
      <c r="N380" t="s">
        <v>5992</v>
      </c>
      <c r="O380" t="s">
        <v>5790</v>
      </c>
      <c r="P380" t="s">
        <v>5922</v>
      </c>
      <c r="Q380" t="s">
        <v>6036</v>
      </c>
      <c r="R380">
        <v>43202</v>
      </c>
      <c r="S380" t="s">
        <v>5771</v>
      </c>
      <c r="T380" t="s">
        <v>5771</v>
      </c>
      <c r="U380">
        <v>9.99</v>
      </c>
      <c r="V380" t="s">
        <v>5755</v>
      </c>
      <c r="W380" t="s">
        <v>5756</v>
      </c>
      <c r="X380">
        <v>1</v>
      </c>
    </row>
    <row r="381" spans="1:24" x14ac:dyDescent="0.25">
      <c r="A381">
        <v>284133</v>
      </c>
      <c r="B381" t="s">
        <v>2793</v>
      </c>
      <c r="C381" t="s">
        <v>442</v>
      </c>
      <c r="D381" t="s">
        <v>5920</v>
      </c>
      <c r="E381" t="s">
        <v>6005</v>
      </c>
      <c r="F381">
        <v>20</v>
      </c>
      <c r="G381" t="s">
        <v>5746</v>
      </c>
      <c r="H381" t="s">
        <v>5747</v>
      </c>
      <c r="I381" t="s">
        <v>5748</v>
      </c>
      <c r="J381">
        <v>750</v>
      </c>
      <c r="K381">
        <v>12</v>
      </c>
      <c r="L381">
        <v>13.5</v>
      </c>
      <c r="M381" t="s">
        <v>5759</v>
      </c>
      <c r="N381" t="s">
        <v>6054</v>
      </c>
      <c r="O381" t="s">
        <v>5761</v>
      </c>
      <c r="P381" t="s">
        <v>5916</v>
      </c>
      <c r="Q381" t="s">
        <v>6055</v>
      </c>
      <c r="R381">
        <v>43713</v>
      </c>
      <c r="S381" t="s">
        <v>6056</v>
      </c>
      <c r="T381" t="s">
        <v>5999</v>
      </c>
      <c r="U381">
        <v>14.99</v>
      </c>
      <c r="V381" t="s">
        <v>5755</v>
      </c>
      <c r="W381" t="s">
        <v>5765</v>
      </c>
      <c r="X381">
        <v>1</v>
      </c>
    </row>
    <row r="382" spans="1:24" x14ac:dyDescent="0.25">
      <c r="A382">
        <v>241919</v>
      </c>
      <c r="B382" t="s">
        <v>103</v>
      </c>
      <c r="C382" t="s">
        <v>442</v>
      </c>
      <c r="D382" t="s">
        <v>5920</v>
      </c>
      <c r="E382" t="s">
        <v>5997</v>
      </c>
      <c r="F382">
        <v>20</v>
      </c>
      <c r="G382" t="s">
        <v>5746</v>
      </c>
      <c r="H382" t="s">
        <v>5747</v>
      </c>
      <c r="I382" t="s">
        <v>5748</v>
      </c>
      <c r="J382">
        <v>750</v>
      </c>
      <c r="K382">
        <v>12</v>
      </c>
      <c r="L382">
        <v>12</v>
      </c>
      <c r="M382" t="s">
        <v>5749</v>
      </c>
      <c r="N382" t="s">
        <v>5750</v>
      </c>
      <c r="O382" t="s">
        <v>5751</v>
      </c>
      <c r="P382" t="s">
        <v>5922</v>
      </c>
      <c r="Q382" t="s">
        <v>5947</v>
      </c>
      <c r="R382">
        <v>42015</v>
      </c>
      <c r="S382" t="s">
        <v>5956</v>
      </c>
      <c r="T382" t="s">
        <v>5957</v>
      </c>
      <c r="U382">
        <v>8.99</v>
      </c>
      <c r="V382" t="s">
        <v>5755</v>
      </c>
      <c r="W382" t="s">
        <v>5869</v>
      </c>
      <c r="X382">
        <v>1</v>
      </c>
    </row>
    <row r="383" spans="1:24" x14ac:dyDescent="0.25">
      <c r="A383">
        <v>53017</v>
      </c>
      <c r="B383" t="s">
        <v>4096</v>
      </c>
      <c r="C383" t="s">
        <v>442</v>
      </c>
      <c r="D383" t="s">
        <v>5886</v>
      </c>
      <c r="E383" t="s">
        <v>5958</v>
      </c>
      <c r="F383">
        <v>20</v>
      </c>
      <c r="G383" t="s">
        <v>5746</v>
      </c>
      <c r="H383" t="s">
        <v>5791</v>
      </c>
      <c r="I383" t="s">
        <v>5792</v>
      </c>
      <c r="J383">
        <v>4000</v>
      </c>
      <c r="K383">
        <v>4</v>
      </c>
      <c r="L383">
        <v>12</v>
      </c>
      <c r="M383" t="s">
        <v>5749</v>
      </c>
      <c r="N383" t="s">
        <v>5750</v>
      </c>
      <c r="O383" t="s">
        <v>5751</v>
      </c>
      <c r="P383" t="s">
        <v>5959</v>
      </c>
      <c r="Q383" t="s">
        <v>5947</v>
      </c>
      <c r="R383">
        <v>42006</v>
      </c>
      <c r="S383" t="s">
        <v>5946</v>
      </c>
      <c r="T383" t="s">
        <v>5946</v>
      </c>
      <c r="U383">
        <v>32.99</v>
      </c>
      <c r="V383" t="s">
        <v>5960</v>
      </c>
      <c r="W383" t="s">
        <v>5869</v>
      </c>
      <c r="X383">
        <v>1</v>
      </c>
    </row>
    <row r="384" spans="1:24" x14ac:dyDescent="0.25">
      <c r="A384">
        <v>77693</v>
      </c>
      <c r="B384" t="s">
        <v>2622</v>
      </c>
      <c r="C384" t="s">
        <v>442</v>
      </c>
      <c r="D384" t="s">
        <v>5920</v>
      </c>
      <c r="E384" t="s">
        <v>5958</v>
      </c>
      <c r="F384">
        <v>10</v>
      </c>
      <c r="G384" t="s">
        <v>5767</v>
      </c>
      <c r="H384" t="s">
        <v>5747</v>
      </c>
      <c r="I384" t="s">
        <v>5748</v>
      </c>
      <c r="J384">
        <v>750</v>
      </c>
      <c r="K384">
        <v>12</v>
      </c>
      <c r="L384">
        <v>8</v>
      </c>
      <c r="M384" t="s">
        <v>5759</v>
      </c>
      <c r="N384" t="s">
        <v>5806</v>
      </c>
      <c r="O384" t="s">
        <v>5761</v>
      </c>
      <c r="P384" t="s">
        <v>5916</v>
      </c>
      <c r="Q384" t="s">
        <v>6000</v>
      </c>
      <c r="R384">
        <v>66103</v>
      </c>
      <c r="S384" t="s">
        <v>6057</v>
      </c>
      <c r="T384" t="s">
        <v>6004</v>
      </c>
      <c r="U384">
        <v>14.59</v>
      </c>
      <c r="V384" t="s">
        <v>5755</v>
      </c>
      <c r="W384" t="s">
        <v>5765</v>
      </c>
      <c r="X384">
        <v>1</v>
      </c>
    </row>
    <row r="385" spans="1:24" x14ac:dyDescent="0.25">
      <c r="A385">
        <v>26278</v>
      </c>
      <c r="B385" t="s">
        <v>533</v>
      </c>
      <c r="C385" t="s">
        <v>442</v>
      </c>
      <c r="D385" t="s">
        <v>5886</v>
      </c>
      <c r="E385" t="s">
        <v>5887</v>
      </c>
      <c r="F385">
        <v>20</v>
      </c>
      <c r="G385" t="s">
        <v>5746</v>
      </c>
      <c r="H385" t="s">
        <v>5747</v>
      </c>
      <c r="I385" t="s">
        <v>5748</v>
      </c>
      <c r="J385">
        <v>1500</v>
      </c>
      <c r="K385">
        <v>6</v>
      </c>
      <c r="L385">
        <v>12.5</v>
      </c>
      <c r="M385" t="s">
        <v>5759</v>
      </c>
      <c r="N385" t="s">
        <v>5835</v>
      </c>
      <c r="O385" t="s">
        <v>5761</v>
      </c>
      <c r="P385" t="s">
        <v>5916</v>
      </c>
      <c r="Q385" t="s">
        <v>5979</v>
      </c>
      <c r="R385">
        <v>42657</v>
      </c>
      <c r="S385" t="s">
        <v>6013</v>
      </c>
      <c r="T385" t="s">
        <v>5999</v>
      </c>
      <c r="U385">
        <v>25.99</v>
      </c>
      <c r="V385" t="s">
        <v>5755</v>
      </c>
      <c r="W385" t="s">
        <v>5765</v>
      </c>
      <c r="X385">
        <v>1</v>
      </c>
    </row>
    <row r="386" spans="1:24" x14ac:dyDescent="0.25">
      <c r="A386">
        <v>107276</v>
      </c>
      <c r="B386" t="s">
        <v>818</v>
      </c>
      <c r="C386" t="s">
        <v>442</v>
      </c>
      <c r="D386" t="s">
        <v>5886</v>
      </c>
      <c r="E386" t="s">
        <v>6058</v>
      </c>
      <c r="F386">
        <v>10</v>
      </c>
      <c r="G386" t="s">
        <v>5767</v>
      </c>
      <c r="H386" t="s">
        <v>5747</v>
      </c>
      <c r="I386" t="s">
        <v>5748</v>
      </c>
      <c r="J386">
        <v>750</v>
      </c>
      <c r="K386">
        <v>12</v>
      </c>
      <c r="L386">
        <v>13</v>
      </c>
      <c r="M386" t="s">
        <v>5759</v>
      </c>
      <c r="N386" t="s">
        <v>5835</v>
      </c>
      <c r="O386" t="s">
        <v>5761</v>
      </c>
      <c r="P386" t="s">
        <v>5930</v>
      </c>
      <c r="Q386" t="s">
        <v>5979</v>
      </c>
      <c r="R386">
        <v>42635</v>
      </c>
      <c r="S386" t="s">
        <v>6059</v>
      </c>
      <c r="T386" t="s">
        <v>5999</v>
      </c>
      <c r="U386">
        <v>21.99</v>
      </c>
      <c r="V386" t="s">
        <v>5755</v>
      </c>
      <c r="W386" t="s">
        <v>5765</v>
      </c>
      <c r="X386">
        <v>1</v>
      </c>
    </row>
    <row r="387" spans="1:24" x14ac:dyDescent="0.25">
      <c r="A387">
        <v>171074</v>
      </c>
      <c r="B387" t="s">
        <v>77</v>
      </c>
      <c r="C387" t="s">
        <v>442</v>
      </c>
      <c r="D387" t="s">
        <v>5920</v>
      </c>
      <c r="E387" t="s">
        <v>5887</v>
      </c>
      <c r="F387">
        <v>20</v>
      </c>
      <c r="G387" t="s">
        <v>5746</v>
      </c>
      <c r="H387" t="s">
        <v>5747</v>
      </c>
      <c r="I387" t="s">
        <v>5748</v>
      </c>
      <c r="J387">
        <v>750</v>
      </c>
      <c r="K387">
        <v>12</v>
      </c>
      <c r="L387">
        <v>12</v>
      </c>
      <c r="M387" t="s">
        <v>5759</v>
      </c>
      <c r="N387" t="s">
        <v>5835</v>
      </c>
      <c r="O387" t="s">
        <v>5761</v>
      </c>
      <c r="P387" t="s">
        <v>6002</v>
      </c>
      <c r="Q387" t="s">
        <v>5979</v>
      </c>
      <c r="R387">
        <v>42680</v>
      </c>
      <c r="S387" t="s">
        <v>6060</v>
      </c>
      <c r="T387" t="s">
        <v>5771</v>
      </c>
      <c r="U387">
        <v>11.99</v>
      </c>
      <c r="V387" t="s">
        <v>5755</v>
      </c>
      <c r="W387" t="s">
        <v>5765</v>
      </c>
      <c r="X387">
        <v>1</v>
      </c>
    </row>
    <row r="388" spans="1:24" x14ac:dyDescent="0.25">
      <c r="A388">
        <v>943</v>
      </c>
      <c r="B388" t="s">
        <v>536</v>
      </c>
      <c r="C388" t="s">
        <v>442</v>
      </c>
      <c r="D388" t="s">
        <v>5886</v>
      </c>
      <c r="E388" t="s">
        <v>5887</v>
      </c>
      <c r="F388">
        <v>10</v>
      </c>
      <c r="G388" t="s">
        <v>5767</v>
      </c>
      <c r="H388" t="s">
        <v>5747</v>
      </c>
      <c r="I388" t="s">
        <v>5748</v>
      </c>
      <c r="J388">
        <v>750</v>
      </c>
      <c r="K388">
        <v>12</v>
      </c>
      <c r="L388">
        <v>13.5</v>
      </c>
      <c r="M388" t="s">
        <v>5759</v>
      </c>
      <c r="N388" t="s">
        <v>5781</v>
      </c>
      <c r="O388" t="s">
        <v>5761</v>
      </c>
      <c r="P388" t="s">
        <v>5916</v>
      </c>
      <c r="Q388" t="s">
        <v>5986</v>
      </c>
      <c r="R388">
        <v>42167</v>
      </c>
      <c r="S388" t="s">
        <v>5987</v>
      </c>
      <c r="T388" t="s">
        <v>5957</v>
      </c>
      <c r="U388">
        <v>16.54</v>
      </c>
      <c r="V388" t="s">
        <v>5755</v>
      </c>
      <c r="W388" t="s">
        <v>5765</v>
      </c>
      <c r="X388">
        <v>1</v>
      </c>
    </row>
    <row r="389" spans="1:24" x14ac:dyDescent="0.25">
      <c r="A389">
        <v>242669</v>
      </c>
      <c r="B389" t="s">
        <v>2755</v>
      </c>
      <c r="C389" t="s">
        <v>442</v>
      </c>
      <c r="D389" t="s">
        <v>5929</v>
      </c>
      <c r="E389" t="s">
        <v>5969</v>
      </c>
      <c r="F389">
        <v>22</v>
      </c>
      <c r="G389" t="s">
        <v>5816</v>
      </c>
      <c r="H389" t="s">
        <v>5747</v>
      </c>
      <c r="I389" t="s">
        <v>5748</v>
      </c>
      <c r="J389">
        <v>750</v>
      </c>
      <c r="K389">
        <v>12</v>
      </c>
      <c r="L389">
        <v>15</v>
      </c>
      <c r="M389" t="s">
        <v>5759</v>
      </c>
      <c r="N389" t="s">
        <v>5825</v>
      </c>
      <c r="O389" t="s">
        <v>5790</v>
      </c>
      <c r="P389" t="s">
        <v>5988</v>
      </c>
      <c r="Q389" t="s">
        <v>5970</v>
      </c>
      <c r="R389">
        <v>64293</v>
      </c>
      <c r="S389" t="s">
        <v>5971</v>
      </c>
      <c r="T389" t="s">
        <v>5972</v>
      </c>
      <c r="U389">
        <v>17.989999999999998</v>
      </c>
      <c r="V389" t="s">
        <v>5755</v>
      </c>
      <c r="W389" t="s">
        <v>5756</v>
      </c>
      <c r="X389">
        <v>1</v>
      </c>
    </row>
    <row r="390" spans="1:24" x14ac:dyDescent="0.25">
      <c r="A390">
        <v>208405</v>
      </c>
      <c r="B390" t="s">
        <v>2731</v>
      </c>
      <c r="C390" t="s">
        <v>442</v>
      </c>
      <c r="D390" t="s">
        <v>5929</v>
      </c>
      <c r="E390" t="s">
        <v>5991</v>
      </c>
      <c r="F390">
        <v>20</v>
      </c>
      <c r="G390" t="s">
        <v>5746</v>
      </c>
      <c r="H390" t="s">
        <v>5747</v>
      </c>
      <c r="I390" t="s">
        <v>5748</v>
      </c>
      <c r="J390">
        <v>750</v>
      </c>
      <c r="K390">
        <v>12</v>
      </c>
      <c r="L390">
        <v>20</v>
      </c>
      <c r="M390" t="s">
        <v>5759</v>
      </c>
      <c r="N390" t="s">
        <v>5992</v>
      </c>
      <c r="O390" t="s">
        <v>5790</v>
      </c>
      <c r="P390" t="s">
        <v>5889</v>
      </c>
      <c r="Q390" t="s">
        <v>5993</v>
      </c>
      <c r="R390">
        <v>81714</v>
      </c>
      <c r="S390" t="s">
        <v>5907</v>
      </c>
      <c r="T390" t="s">
        <v>5844</v>
      </c>
      <c r="U390">
        <v>26.99</v>
      </c>
      <c r="V390" t="s">
        <v>5755</v>
      </c>
      <c r="W390" t="s">
        <v>5756</v>
      </c>
      <c r="X390">
        <v>1</v>
      </c>
    </row>
    <row r="391" spans="1:24" x14ac:dyDescent="0.25">
      <c r="A391">
        <v>122689</v>
      </c>
      <c r="B391" t="s">
        <v>93</v>
      </c>
      <c r="C391" t="s">
        <v>442</v>
      </c>
      <c r="D391" t="s">
        <v>5961</v>
      </c>
      <c r="E391" t="s">
        <v>5973</v>
      </c>
      <c r="F391">
        <v>10</v>
      </c>
      <c r="G391" t="s">
        <v>5767</v>
      </c>
      <c r="H391" t="s">
        <v>5747</v>
      </c>
      <c r="I391" t="s">
        <v>5748</v>
      </c>
      <c r="J391">
        <v>750</v>
      </c>
      <c r="K391">
        <v>12</v>
      </c>
      <c r="L391">
        <v>11.5</v>
      </c>
      <c r="M391" t="s">
        <v>5759</v>
      </c>
      <c r="N391" t="s">
        <v>5806</v>
      </c>
      <c r="O391" t="s">
        <v>5761</v>
      </c>
      <c r="P391" t="s">
        <v>5916</v>
      </c>
      <c r="Q391" t="s">
        <v>5974</v>
      </c>
      <c r="R391">
        <v>42468</v>
      </c>
      <c r="S391" t="s">
        <v>6043</v>
      </c>
      <c r="T391" t="s">
        <v>5844</v>
      </c>
      <c r="U391">
        <v>14.99</v>
      </c>
      <c r="V391" t="s">
        <v>5755</v>
      </c>
      <c r="W391" t="s">
        <v>5765</v>
      </c>
      <c r="X391">
        <v>1</v>
      </c>
    </row>
    <row r="392" spans="1:24" x14ac:dyDescent="0.25">
      <c r="A392">
        <v>72041</v>
      </c>
      <c r="B392" t="s">
        <v>97</v>
      </c>
      <c r="C392" t="s">
        <v>442</v>
      </c>
      <c r="D392" t="s">
        <v>5920</v>
      </c>
      <c r="E392" t="s">
        <v>5958</v>
      </c>
      <c r="F392">
        <v>10</v>
      </c>
      <c r="G392" t="s">
        <v>5767</v>
      </c>
      <c r="H392" t="s">
        <v>5747</v>
      </c>
      <c r="I392" t="s">
        <v>5748</v>
      </c>
      <c r="J392">
        <v>1500</v>
      </c>
      <c r="K392">
        <v>6</v>
      </c>
      <c r="L392">
        <v>10.5</v>
      </c>
      <c r="M392" t="s">
        <v>5759</v>
      </c>
      <c r="N392" t="s">
        <v>5904</v>
      </c>
      <c r="O392" t="s">
        <v>5790</v>
      </c>
      <c r="P392" t="s">
        <v>5959</v>
      </c>
      <c r="Q392" t="s">
        <v>5923</v>
      </c>
      <c r="R392">
        <v>43054</v>
      </c>
      <c r="S392" t="s">
        <v>5905</v>
      </c>
      <c r="T392" t="s">
        <v>5906</v>
      </c>
      <c r="U392">
        <v>13.99</v>
      </c>
      <c r="V392" t="s">
        <v>5755</v>
      </c>
      <c r="W392" t="s">
        <v>5765</v>
      </c>
      <c r="X392">
        <v>1</v>
      </c>
    </row>
    <row r="393" spans="1:24" x14ac:dyDescent="0.25">
      <c r="A393">
        <v>207860</v>
      </c>
      <c r="B393" t="s">
        <v>2730</v>
      </c>
      <c r="C393" t="s">
        <v>442</v>
      </c>
      <c r="D393" t="s">
        <v>5920</v>
      </c>
      <c r="E393" t="s">
        <v>5958</v>
      </c>
      <c r="F393">
        <v>10</v>
      </c>
      <c r="G393" t="s">
        <v>5767</v>
      </c>
      <c r="H393" t="s">
        <v>5747</v>
      </c>
      <c r="I393" t="s">
        <v>5748</v>
      </c>
      <c r="J393">
        <v>4000</v>
      </c>
      <c r="K393">
        <v>4</v>
      </c>
      <c r="L393">
        <v>11</v>
      </c>
      <c r="M393" t="s">
        <v>5749</v>
      </c>
      <c r="N393" t="s">
        <v>5750</v>
      </c>
      <c r="O393" t="s">
        <v>5751</v>
      </c>
      <c r="P393" t="s">
        <v>5959</v>
      </c>
      <c r="Q393" t="s">
        <v>5947</v>
      </c>
      <c r="R393">
        <v>42015</v>
      </c>
      <c r="S393" t="s">
        <v>5956</v>
      </c>
      <c r="T393" t="s">
        <v>5957</v>
      </c>
      <c r="U393">
        <v>31.99</v>
      </c>
      <c r="V393" t="s">
        <v>5960</v>
      </c>
      <c r="W393" t="s">
        <v>5869</v>
      </c>
      <c r="X393">
        <v>1</v>
      </c>
    </row>
    <row r="394" spans="1:24" x14ac:dyDescent="0.25">
      <c r="A394">
        <v>155051</v>
      </c>
      <c r="B394" t="s">
        <v>690</v>
      </c>
      <c r="C394" t="s">
        <v>442</v>
      </c>
      <c r="D394" t="s">
        <v>5886</v>
      </c>
      <c r="E394" t="s">
        <v>5887</v>
      </c>
      <c r="F394">
        <v>10</v>
      </c>
      <c r="G394" t="s">
        <v>5767</v>
      </c>
      <c r="H394" t="s">
        <v>5747</v>
      </c>
      <c r="I394" t="s">
        <v>5748</v>
      </c>
      <c r="J394">
        <v>750</v>
      </c>
      <c r="K394">
        <v>12</v>
      </c>
      <c r="L394">
        <v>13</v>
      </c>
      <c r="M394" t="s">
        <v>5759</v>
      </c>
      <c r="N394" t="s">
        <v>5835</v>
      </c>
      <c r="O394" t="s">
        <v>5790</v>
      </c>
      <c r="P394" t="s">
        <v>5930</v>
      </c>
      <c r="Q394" t="s">
        <v>5979</v>
      </c>
      <c r="R394">
        <v>51913</v>
      </c>
      <c r="S394" t="s">
        <v>5779</v>
      </c>
      <c r="T394" t="s">
        <v>5779</v>
      </c>
      <c r="U394">
        <v>21.99</v>
      </c>
      <c r="V394" t="s">
        <v>5755</v>
      </c>
      <c r="W394" t="s">
        <v>5756</v>
      </c>
      <c r="X394">
        <v>1</v>
      </c>
    </row>
    <row r="395" spans="1:24" x14ac:dyDescent="0.25">
      <c r="A395">
        <v>321646</v>
      </c>
      <c r="B395" t="s">
        <v>2832</v>
      </c>
      <c r="C395" t="s">
        <v>442</v>
      </c>
      <c r="D395" t="s">
        <v>5920</v>
      </c>
      <c r="E395" t="s">
        <v>5958</v>
      </c>
      <c r="F395">
        <v>20</v>
      </c>
      <c r="G395" t="s">
        <v>5746</v>
      </c>
      <c r="H395" t="s">
        <v>5747</v>
      </c>
      <c r="I395" t="s">
        <v>5748</v>
      </c>
      <c r="J395">
        <v>750</v>
      </c>
      <c r="K395">
        <v>12</v>
      </c>
      <c r="L395">
        <v>12.3</v>
      </c>
      <c r="M395" t="s">
        <v>5749</v>
      </c>
      <c r="N395" t="s">
        <v>5750</v>
      </c>
      <c r="O395" t="s">
        <v>5751</v>
      </c>
      <c r="P395" t="s">
        <v>5916</v>
      </c>
      <c r="Q395" t="s">
        <v>5952</v>
      </c>
      <c r="R395">
        <v>42006</v>
      </c>
      <c r="S395" t="s">
        <v>5946</v>
      </c>
      <c r="T395" t="s">
        <v>5946</v>
      </c>
      <c r="U395">
        <v>16.989999999999998</v>
      </c>
      <c r="V395" t="s">
        <v>5755</v>
      </c>
      <c r="W395" t="s">
        <v>5869</v>
      </c>
      <c r="X395">
        <v>1</v>
      </c>
    </row>
    <row r="396" spans="1:24" x14ac:dyDescent="0.25">
      <c r="A396">
        <v>93823</v>
      </c>
      <c r="B396" t="s">
        <v>2630</v>
      </c>
      <c r="C396" t="s">
        <v>442</v>
      </c>
      <c r="D396" t="s">
        <v>5920</v>
      </c>
      <c r="E396" t="s">
        <v>6005</v>
      </c>
      <c r="F396">
        <v>10</v>
      </c>
      <c r="G396" t="s">
        <v>5767</v>
      </c>
      <c r="H396" t="s">
        <v>5747</v>
      </c>
      <c r="I396" t="s">
        <v>5748</v>
      </c>
      <c r="J396">
        <v>750</v>
      </c>
      <c r="K396">
        <v>12</v>
      </c>
      <c r="L396">
        <v>13.5</v>
      </c>
      <c r="M396" t="s">
        <v>5759</v>
      </c>
      <c r="N396" t="s">
        <v>5781</v>
      </c>
      <c r="O396" t="s">
        <v>5790</v>
      </c>
      <c r="P396" t="s">
        <v>5889</v>
      </c>
      <c r="Q396" t="s">
        <v>5986</v>
      </c>
      <c r="R396">
        <v>81714</v>
      </c>
      <c r="S396" t="s">
        <v>5907</v>
      </c>
      <c r="T396" t="s">
        <v>5844</v>
      </c>
      <c r="U396">
        <v>24.99</v>
      </c>
      <c r="V396" t="s">
        <v>5755</v>
      </c>
      <c r="W396" t="s">
        <v>5756</v>
      </c>
      <c r="X396">
        <v>1</v>
      </c>
    </row>
    <row r="397" spans="1:24" x14ac:dyDescent="0.25">
      <c r="A397">
        <v>311795</v>
      </c>
      <c r="B397" t="s">
        <v>2823</v>
      </c>
      <c r="C397" t="s">
        <v>442</v>
      </c>
      <c r="D397" t="s">
        <v>5886</v>
      </c>
      <c r="E397" t="s">
        <v>5887</v>
      </c>
      <c r="F397">
        <v>20</v>
      </c>
      <c r="G397" t="s">
        <v>5746</v>
      </c>
      <c r="H397" t="s">
        <v>5747</v>
      </c>
      <c r="I397" t="s">
        <v>5748</v>
      </c>
      <c r="J397">
        <v>750</v>
      </c>
      <c r="K397">
        <v>12</v>
      </c>
      <c r="L397">
        <v>13.5</v>
      </c>
      <c r="M397" t="s">
        <v>5759</v>
      </c>
      <c r="N397" t="s">
        <v>5888</v>
      </c>
      <c r="O397" t="s">
        <v>5761</v>
      </c>
      <c r="P397" t="s">
        <v>6002</v>
      </c>
      <c r="Q397" t="s">
        <v>5890</v>
      </c>
      <c r="R397">
        <v>42172</v>
      </c>
      <c r="S397" t="s">
        <v>6001</v>
      </c>
      <c r="T397" t="s">
        <v>5844</v>
      </c>
      <c r="U397">
        <v>13.99</v>
      </c>
      <c r="V397" t="s">
        <v>5755</v>
      </c>
      <c r="W397" t="s">
        <v>5765</v>
      </c>
      <c r="X397">
        <v>1</v>
      </c>
    </row>
    <row r="398" spans="1:24" x14ac:dyDescent="0.25">
      <c r="A398">
        <v>308056</v>
      </c>
      <c r="B398" t="s">
        <v>99</v>
      </c>
      <c r="C398" t="s">
        <v>442</v>
      </c>
      <c r="D398" t="s">
        <v>5961</v>
      </c>
      <c r="E398" t="s">
        <v>6041</v>
      </c>
      <c r="F398">
        <v>20</v>
      </c>
      <c r="G398" t="s">
        <v>5746</v>
      </c>
      <c r="H398" t="s">
        <v>5747</v>
      </c>
      <c r="I398" t="s">
        <v>5748</v>
      </c>
      <c r="J398">
        <v>750</v>
      </c>
      <c r="K398">
        <v>6</v>
      </c>
      <c r="L398">
        <v>12</v>
      </c>
      <c r="M398" t="s">
        <v>5759</v>
      </c>
      <c r="N398" t="s">
        <v>5781</v>
      </c>
      <c r="O398" t="s">
        <v>5761</v>
      </c>
      <c r="P398" t="s">
        <v>5889</v>
      </c>
      <c r="Q398" t="s">
        <v>5974</v>
      </c>
      <c r="R398">
        <v>42386</v>
      </c>
      <c r="S398" t="s">
        <v>6061</v>
      </c>
      <c r="T398" t="s">
        <v>5754</v>
      </c>
      <c r="U398">
        <v>66.989999999999995</v>
      </c>
      <c r="V398" t="s">
        <v>5755</v>
      </c>
      <c r="W398" t="s">
        <v>5765</v>
      </c>
      <c r="X398">
        <v>1</v>
      </c>
    </row>
    <row r="399" spans="1:24" x14ac:dyDescent="0.25">
      <c r="A399">
        <v>308064</v>
      </c>
      <c r="B399" t="s">
        <v>100</v>
      </c>
      <c r="C399" t="s">
        <v>442</v>
      </c>
      <c r="D399" t="s">
        <v>5961</v>
      </c>
      <c r="E399" t="s">
        <v>6041</v>
      </c>
      <c r="F399">
        <v>20</v>
      </c>
      <c r="G399" t="s">
        <v>5746</v>
      </c>
      <c r="H399" t="s">
        <v>5791</v>
      </c>
      <c r="I399" t="s">
        <v>5792</v>
      </c>
      <c r="J399">
        <v>750</v>
      </c>
      <c r="K399">
        <v>6</v>
      </c>
      <c r="L399">
        <v>12</v>
      </c>
      <c r="M399" t="s">
        <v>5759</v>
      </c>
      <c r="N399" t="s">
        <v>5781</v>
      </c>
      <c r="O399" t="s">
        <v>5761</v>
      </c>
      <c r="P399" t="s">
        <v>5889</v>
      </c>
      <c r="Q399" t="s">
        <v>5974</v>
      </c>
      <c r="R399">
        <v>42386</v>
      </c>
      <c r="S399" t="s">
        <v>6061</v>
      </c>
      <c r="T399" t="s">
        <v>5754</v>
      </c>
      <c r="U399">
        <v>64.989999999999995</v>
      </c>
      <c r="V399" t="s">
        <v>5755</v>
      </c>
      <c r="W399" t="s">
        <v>5765</v>
      </c>
      <c r="X399">
        <v>1</v>
      </c>
    </row>
    <row r="400" spans="1:24" x14ac:dyDescent="0.25">
      <c r="A400">
        <v>286187</v>
      </c>
      <c r="B400" t="s">
        <v>2797</v>
      </c>
      <c r="C400" t="s">
        <v>442</v>
      </c>
      <c r="D400" t="s">
        <v>5886</v>
      </c>
      <c r="E400" t="s">
        <v>5966</v>
      </c>
      <c r="F400">
        <v>10</v>
      </c>
      <c r="G400" t="s">
        <v>5767</v>
      </c>
      <c r="H400" t="s">
        <v>5747</v>
      </c>
      <c r="I400" t="s">
        <v>5748</v>
      </c>
      <c r="J400">
        <v>1500</v>
      </c>
      <c r="K400">
        <v>6</v>
      </c>
      <c r="L400">
        <v>12</v>
      </c>
      <c r="M400" t="s">
        <v>5759</v>
      </c>
      <c r="N400" t="s">
        <v>6054</v>
      </c>
      <c r="O400" t="s">
        <v>5761</v>
      </c>
      <c r="P400" t="s">
        <v>5922</v>
      </c>
      <c r="Q400" t="s">
        <v>6055</v>
      </c>
      <c r="R400">
        <v>42263</v>
      </c>
      <c r="S400" t="s">
        <v>6062</v>
      </c>
      <c r="T400" t="s">
        <v>6063</v>
      </c>
      <c r="U400">
        <v>15.99</v>
      </c>
      <c r="V400" t="s">
        <v>5755</v>
      </c>
      <c r="W400" t="s">
        <v>5765</v>
      </c>
      <c r="X400">
        <v>1</v>
      </c>
    </row>
    <row r="401" spans="1:24" x14ac:dyDescent="0.25">
      <c r="A401">
        <v>70813</v>
      </c>
      <c r="B401" t="s">
        <v>96</v>
      </c>
      <c r="C401" t="s">
        <v>442</v>
      </c>
      <c r="D401" t="s">
        <v>5886</v>
      </c>
      <c r="E401" t="s">
        <v>5958</v>
      </c>
      <c r="F401">
        <v>10</v>
      </c>
      <c r="G401" t="s">
        <v>5767</v>
      </c>
      <c r="H401" t="s">
        <v>5747</v>
      </c>
      <c r="I401" t="s">
        <v>5748</v>
      </c>
      <c r="J401">
        <v>1500</v>
      </c>
      <c r="K401">
        <v>6</v>
      </c>
      <c r="L401">
        <v>12</v>
      </c>
      <c r="M401" t="s">
        <v>5759</v>
      </c>
      <c r="N401" t="s">
        <v>5904</v>
      </c>
      <c r="O401" t="s">
        <v>5790</v>
      </c>
      <c r="P401" t="s">
        <v>5959</v>
      </c>
      <c r="Q401" t="s">
        <v>5923</v>
      </c>
      <c r="R401">
        <v>43054</v>
      </c>
      <c r="S401" t="s">
        <v>5905</v>
      </c>
      <c r="T401" t="s">
        <v>5906</v>
      </c>
      <c r="U401">
        <v>13.99</v>
      </c>
      <c r="V401" t="s">
        <v>5755</v>
      </c>
      <c r="W401" t="s">
        <v>5765</v>
      </c>
      <c r="X401">
        <v>1</v>
      </c>
    </row>
    <row r="402" spans="1:24" x14ac:dyDescent="0.25">
      <c r="A402">
        <v>135939</v>
      </c>
      <c r="B402" t="s">
        <v>2677</v>
      </c>
      <c r="C402" t="s">
        <v>442</v>
      </c>
      <c r="D402" t="s">
        <v>5886</v>
      </c>
      <c r="E402" t="s">
        <v>6048</v>
      </c>
      <c r="F402">
        <v>10</v>
      </c>
      <c r="G402" t="s">
        <v>5767</v>
      </c>
      <c r="H402" t="s">
        <v>5747</v>
      </c>
      <c r="I402" t="s">
        <v>5748</v>
      </c>
      <c r="J402">
        <v>750</v>
      </c>
      <c r="K402">
        <v>12</v>
      </c>
      <c r="L402">
        <v>13</v>
      </c>
      <c r="M402" t="s">
        <v>5749</v>
      </c>
      <c r="N402" t="s">
        <v>5750</v>
      </c>
      <c r="O402" t="s">
        <v>5790</v>
      </c>
      <c r="P402" t="s">
        <v>5916</v>
      </c>
      <c r="Q402" t="s">
        <v>5952</v>
      </c>
      <c r="R402">
        <v>42343</v>
      </c>
      <c r="S402" t="s">
        <v>5953</v>
      </c>
      <c r="T402" t="s">
        <v>5954</v>
      </c>
      <c r="U402">
        <v>14.95</v>
      </c>
      <c r="V402" t="s">
        <v>5755</v>
      </c>
      <c r="W402" t="s">
        <v>5869</v>
      </c>
      <c r="X402">
        <v>1</v>
      </c>
    </row>
    <row r="403" spans="1:24" x14ac:dyDescent="0.25">
      <c r="A403">
        <v>6710</v>
      </c>
      <c r="B403" t="s">
        <v>703</v>
      </c>
      <c r="C403" t="s">
        <v>442</v>
      </c>
      <c r="D403" t="s">
        <v>5920</v>
      </c>
      <c r="E403" t="s">
        <v>6005</v>
      </c>
      <c r="F403">
        <v>10</v>
      </c>
      <c r="G403" t="s">
        <v>5767</v>
      </c>
      <c r="H403" t="s">
        <v>5747</v>
      </c>
      <c r="I403" t="s">
        <v>5748</v>
      </c>
      <c r="J403">
        <v>750</v>
      </c>
      <c r="K403">
        <v>12</v>
      </c>
      <c r="L403">
        <v>13</v>
      </c>
      <c r="M403" t="s">
        <v>5759</v>
      </c>
      <c r="N403" t="s">
        <v>6054</v>
      </c>
      <c r="O403" t="s">
        <v>5790</v>
      </c>
      <c r="P403" t="s">
        <v>5916</v>
      </c>
      <c r="Q403" t="s">
        <v>6055</v>
      </c>
      <c r="R403">
        <v>51913</v>
      </c>
      <c r="S403" t="s">
        <v>5779</v>
      </c>
      <c r="T403" t="s">
        <v>5779</v>
      </c>
      <c r="U403">
        <v>14.99</v>
      </c>
      <c r="V403" t="s">
        <v>5755</v>
      </c>
      <c r="W403" t="s">
        <v>5756</v>
      </c>
      <c r="X403">
        <v>1</v>
      </c>
    </row>
    <row r="404" spans="1:24" x14ac:dyDescent="0.25">
      <c r="A404">
        <v>9118</v>
      </c>
      <c r="B404" t="s">
        <v>95</v>
      </c>
      <c r="C404" t="s">
        <v>442</v>
      </c>
      <c r="D404" t="s">
        <v>5961</v>
      </c>
      <c r="E404" t="s">
        <v>5973</v>
      </c>
      <c r="F404">
        <v>10</v>
      </c>
      <c r="G404" t="s">
        <v>5767</v>
      </c>
      <c r="H404" t="s">
        <v>5747</v>
      </c>
      <c r="I404" t="s">
        <v>5748</v>
      </c>
      <c r="J404">
        <v>600</v>
      </c>
      <c r="K404">
        <v>8</v>
      </c>
      <c r="L404">
        <v>11.5</v>
      </c>
      <c r="M404" t="s">
        <v>5759</v>
      </c>
      <c r="N404" t="s">
        <v>5806</v>
      </c>
      <c r="O404" t="s">
        <v>5761</v>
      </c>
      <c r="P404" t="s">
        <v>5916</v>
      </c>
      <c r="Q404" t="s">
        <v>5974</v>
      </c>
      <c r="R404">
        <v>42468</v>
      </c>
      <c r="S404" t="s">
        <v>6043</v>
      </c>
      <c r="T404" t="s">
        <v>5844</v>
      </c>
      <c r="U404">
        <v>11.99</v>
      </c>
      <c r="V404" t="s">
        <v>5755</v>
      </c>
      <c r="W404" t="s">
        <v>5765</v>
      </c>
      <c r="X404">
        <v>3</v>
      </c>
    </row>
    <row r="405" spans="1:24" x14ac:dyDescent="0.25">
      <c r="A405">
        <v>207852</v>
      </c>
      <c r="B405" t="s">
        <v>2729</v>
      </c>
      <c r="C405" t="s">
        <v>442</v>
      </c>
      <c r="D405" t="s">
        <v>5886</v>
      </c>
      <c r="E405" t="s">
        <v>5958</v>
      </c>
      <c r="F405">
        <v>10</v>
      </c>
      <c r="G405" t="s">
        <v>5767</v>
      </c>
      <c r="H405" t="s">
        <v>5747</v>
      </c>
      <c r="I405" t="s">
        <v>5748</v>
      </c>
      <c r="J405">
        <v>4000</v>
      </c>
      <c r="K405">
        <v>4</v>
      </c>
      <c r="L405">
        <v>11</v>
      </c>
      <c r="M405" t="s">
        <v>5749</v>
      </c>
      <c r="N405" t="s">
        <v>5750</v>
      </c>
      <c r="O405" t="s">
        <v>5751</v>
      </c>
      <c r="P405" t="s">
        <v>5959</v>
      </c>
      <c r="Q405" t="s">
        <v>5947</v>
      </c>
      <c r="R405">
        <v>42015</v>
      </c>
      <c r="S405" t="s">
        <v>5956</v>
      </c>
      <c r="T405" t="s">
        <v>5957</v>
      </c>
      <c r="U405">
        <v>31.99</v>
      </c>
      <c r="V405" t="s">
        <v>5960</v>
      </c>
      <c r="W405" t="s">
        <v>5869</v>
      </c>
      <c r="X405">
        <v>1</v>
      </c>
    </row>
    <row r="406" spans="1:24" x14ac:dyDescent="0.25">
      <c r="A406">
        <v>14142</v>
      </c>
      <c r="B406" t="s">
        <v>1087</v>
      </c>
      <c r="C406" t="s">
        <v>442</v>
      </c>
      <c r="D406" t="s">
        <v>5961</v>
      </c>
      <c r="E406" t="s">
        <v>5973</v>
      </c>
      <c r="F406">
        <v>10</v>
      </c>
      <c r="G406" t="s">
        <v>5767</v>
      </c>
      <c r="H406" t="s">
        <v>5747</v>
      </c>
      <c r="I406" t="s">
        <v>5748</v>
      </c>
      <c r="J406">
        <v>750</v>
      </c>
      <c r="K406">
        <v>12</v>
      </c>
      <c r="L406">
        <v>7</v>
      </c>
      <c r="M406" t="s">
        <v>5749</v>
      </c>
      <c r="N406" t="s">
        <v>5750</v>
      </c>
      <c r="O406" t="s">
        <v>5751</v>
      </c>
      <c r="P406" t="s">
        <v>5922</v>
      </c>
      <c r="Q406" t="s">
        <v>5974</v>
      </c>
      <c r="R406">
        <v>42004</v>
      </c>
      <c r="S406" t="s">
        <v>5946</v>
      </c>
      <c r="T406" t="s">
        <v>5946</v>
      </c>
      <c r="U406">
        <v>8.99</v>
      </c>
      <c r="V406" t="s">
        <v>5755</v>
      </c>
      <c r="W406" t="s">
        <v>5869</v>
      </c>
      <c r="X406">
        <v>1</v>
      </c>
    </row>
    <row r="407" spans="1:24" x14ac:dyDescent="0.25">
      <c r="A407">
        <v>128843</v>
      </c>
      <c r="B407" t="s">
        <v>2672</v>
      </c>
      <c r="C407" t="s">
        <v>442</v>
      </c>
      <c r="D407" t="s">
        <v>5920</v>
      </c>
      <c r="E407" t="s">
        <v>5958</v>
      </c>
      <c r="F407">
        <v>20</v>
      </c>
      <c r="G407" t="s">
        <v>5746</v>
      </c>
      <c r="H407" t="s">
        <v>5747</v>
      </c>
      <c r="I407" t="s">
        <v>5748</v>
      </c>
      <c r="J407">
        <v>4000</v>
      </c>
      <c r="K407">
        <v>4</v>
      </c>
      <c r="L407">
        <v>7</v>
      </c>
      <c r="M407" t="s">
        <v>5749</v>
      </c>
      <c r="N407" t="s">
        <v>5750</v>
      </c>
      <c r="O407" t="s">
        <v>5751</v>
      </c>
      <c r="P407" t="s">
        <v>5959</v>
      </c>
      <c r="Q407" t="s">
        <v>5947</v>
      </c>
      <c r="R407">
        <v>42015</v>
      </c>
      <c r="S407" t="s">
        <v>5956</v>
      </c>
      <c r="T407" t="s">
        <v>5957</v>
      </c>
      <c r="U407">
        <v>30.99</v>
      </c>
      <c r="V407" t="s">
        <v>5960</v>
      </c>
      <c r="W407" t="s">
        <v>5869</v>
      </c>
      <c r="X407">
        <v>1</v>
      </c>
    </row>
    <row r="408" spans="1:24" x14ac:dyDescent="0.25">
      <c r="A408">
        <v>251876</v>
      </c>
      <c r="B408" t="s">
        <v>2761</v>
      </c>
      <c r="C408" t="s">
        <v>442</v>
      </c>
      <c r="D408" t="s">
        <v>5886</v>
      </c>
      <c r="E408" t="s">
        <v>5966</v>
      </c>
      <c r="F408">
        <v>10</v>
      </c>
      <c r="G408" t="s">
        <v>5767</v>
      </c>
      <c r="H408" t="s">
        <v>5747</v>
      </c>
      <c r="I408" t="s">
        <v>5748</v>
      </c>
      <c r="J408">
        <v>750</v>
      </c>
      <c r="K408">
        <v>12</v>
      </c>
      <c r="L408">
        <v>13.5</v>
      </c>
      <c r="M408" t="s">
        <v>5759</v>
      </c>
      <c r="N408" t="s">
        <v>5888</v>
      </c>
      <c r="O408" t="s">
        <v>5761</v>
      </c>
      <c r="P408" t="s">
        <v>5916</v>
      </c>
      <c r="Q408" t="s">
        <v>5890</v>
      </c>
      <c r="R408">
        <v>42172</v>
      </c>
      <c r="S408" t="s">
        <v>6001</v>
      </c>
      <c r="T408" t="s">
        <v>5844</v>
      </c>
      <c r="U408">
        <v>15.99</v>
      </c>
      <c r="V408" t="s">
        <v>5755</v>
      </c>
      <c r="W408" t="s">
        <v>5765</v>
      </c>
      <c r="X408">
        <v>1</v>
      </c>
    </row>
    <row r="409" spans="1:24" x14ac:dyDescent="0.25">
      <c r="A409">
        <v>328534</v>
      </c>
      <c r="B409" t="s">
        <v>2844</v>
      </c>
      <c r="C409" t="s">
        <v>442</v>
      </c>
      <c r="D409" t="s">
        <v>5886</v>
      </c>
      <c r="E409" t="s">
        <v>5966</v>
      </c>
      <c r="F409">
        <v>20</v>
      </c>
      <c r="G409" t="s">
        <v>5746</v>
      </c>
      <c r="H409" t="s">
        <v>5747</v>
      </c>
      <c r="I409" t="s">
        <v>5748</v>
      </c>
      <c r="J409">
        <v>750</v>
      </c>
      <c r="K409">
        <v>12</v>
      </c>
      <c r="L409">
        <v>12.5</v>
      </c>
      <c r="M409" t="s">
        <v>5749</v>
      </c>
      <c r="N409" t="s">
        <v>5750</v>
      </c>
      <c r="O409" t="s">
        <v>5751</v>
      </c>
      <c r="P409" t="s">
        <v>5922</v>
      </c>
      <c r="Q409" t="s">
        <v>5947</v>
      </c>
      <c r="R409">
        <v>42015</v>
      </c>
      <c r="S409" t="s">
        <v>5956</v>
      </c>
      <c r="T409" t="s">
        <v>5957</v>
      </c>
      <c r="U409">
        <v>10.49</v>
      </c>
      <c r="V409" t="s">
        <v>5755</v>
      </c>
      <c r="W409" t="s">
        <v>5869</v>
      </c>
      <c r="X409">
        <v>1</v>
      </c>
    </row>
    <row r="410" spans="1:24" x14ac:dyDescent="0.25">
      <c r="A410">
        <v>193276</v>
      </c>
      <c r="B410" t="s">
        <v>2717</v>
      </c>
      <c r="C410" t="s">
        <v>442</v>
      </c>
      <c r="D410" t="s">
        <v>5886</v>
      </c>
      <c r="E410" t="s">
        <v>5887</v>
      </c>
      <c r="F410">
        <v>20</v>
      </c>
      <c r="G410" t="s">
        <v>5746</v>
      </c>
      <c r="H410" t="s">
        <v>5791</v>
      </c>
      <c r="I410" t="s">
        <v>5792</v>
      </c>
      <c r="J410">
        <v>750</v>
      </c>
      <c r="K410">
        <v>12</v>
      </c>
      <c r="L410">
        <v>12.5</v>
      </c>
      <c r="M410" t="s">
        <v>5759</v>
      </c>
      <c r="N410" t="s">
        <v>5781</v>
      </c>
      <c r="O410" t="s">
        <v>5761</v>
      </c>
      <c r="P410" t="s">
        <v>5889</v>
      </c>
      <c r="Q410" t="s">
        <v>5986</v>
      </c>
      <c r="R410">
        <v>42167</v>
      </c>
      <c r="S410" t="s">
        <v>5987</v>
      </c>
      <c r="T410" t="s">
        <v>5957</v>
      </c>
      <c r="U410">
        <v>23.99</v>
      </c>
      <c r="V410" t="s">
        <v>5755</v>
      </c>
      <c r="W410" t="s">
        <v>5765</v>
      </c>
      <c r="X410">
        <v>1</v>
      </c>
    </row>
    <row r="411" spans="1:24" x14ac:dyDescent="0.25">
      <c r="A411">
        <v>308460</v>
      </c>
      <c r="B411" t="s">
        <v>2796</v>
      </c>
      <c r="C411" t="s">
        <v>442</v>
      </c>
      <c r="D411" t="s">
        <v>6035</v>
      </c>
      <c r="E411" t="s">
        <v>6064</v>
      </c>
      <c r="F411">
        <v>10</v>
      </c>
      <c r="G411" t="s">
        <v>5767</v>
      </c>
      <c r="H411" t="s">
        <v>5747</v>
      </c>
      <c r="I411" t="s">
        <v>5748</v>
      </c>
      <c r="J411">
        <v>1500</v>
      </c>
      <c r="K411">
        <v>6</v>
      </c>
      <c r="L411">
        <v>8.5</v>
      </c>
      <c r="M411" t="s">
        <v>5759</v>
      </c>
      <c r="N411" t="s">
        <v>5904</v>
      </c>
      <c r="O411" t="s">
        <v>5790</v>
      </c>
      <c r="P411" t="s">
        <v>5922</v>
      </c>
      <c r="Q411" t="s">
        <v>5923</v>
      </c>
      <c r="R411">
        <v>43054</v>
      </c>
      <c r="S411" t="s">
        <v>5905</v>
      </c>
      <c r="T411" t="s">
        <v>5906</v>
      </c>
      <c r="U411">
        <v>17.989999999999998</v>
      </c>
      <c r="V411" t="s">
        <v>5755</v>
      </c>
      <c r="W411" t="s">
        <v>5765</v>
      </c>
      <c r="X411">
        <v>1</v>
      </c>
    </row>
    <row r="412" spans="1:24" x14ac:dyDescent="0.25">
      <c r="A412">
        <v>6695</v>
      </c>
      <c r="B412" t="s">
        <v>699</v>
      </c>
      <c r="C412" t="s">
        <v>442</v>
      </c>
      <c r="D412" t="s">
        <v>5886</v>
      </c>
      <c r="E412" t="s">
        <v>5966</v>
      </c>
      <c r="F412">
        <v>10</v>
      </c>
      <c r="G412" t="s">
        <v>5767</v>
      </c>
      <c r="H412" t="s">
        <v>5747</v>
      </c>
      <c r="I412" t="s">
        <v>5748</v>
      </c>
      <c r="J412">
        <v>750</v>
      </c>
      <c r="K412">
        <v>12</v>
      </c>
      <c r="L412">
        <v>13.5</v>
      </c>
      <c r="M412" t="s">
        <v>5759</v>
      </c>
      <c r="N412" t="s">
        <v>5976</v>
      </c>
      <c r="O412" t="s">
        <v>5761</v>
      </c>
      <c r="P412" t="s">
        <v>6002</v>
      </c>
      <c r="Q412" t="s">
        <v>5977</v>
      </c>
      <c r="R412">
        <v>80433</v>
      </c>
      <c r="S412" t="s">
        <v>6065</v>
      </c>
      <c r="T412" t="s">
        <v>5933</v>
      </c>
      <c r="U412">
        <v>13.99</v>
      </c>
      <c r="V412" t="s">
        <v>5755</v>
      </c>
      <c r="W412" t="s">
        <v>5765</v>
      </c>
      <c r="X412">
        <v>1</v>
      </c>
    </row>
    <row r="413" spans="1:24" x14ac:dyDescent="0.25">
      <c r="A413">
        <v>53579</v>
      </c>
      <c r="B413" t="s">
        <v>92</v>
      </c>
      <c r="C413" t="s">
        <v>442</v>
      </c>
      <c r="D413" t="s">
        <v>5886</v>
      </c>
      <c r="E413" t="s">
        <v>5887</v>
      </c>
      <c r="F413">
        <v>20</v>
      </c>
      <c r="G413" t="s">
        <v>5746</v>
      </c>
      <c r="H413" t="s">
        <v>5747</v>
      </c>
      <c r="I413" t="s">
        <v>5748</v>
      </c>
      <c r="J413">
        <v>750</v>
      </c>
      <c r="K413">
        <v>12</v>
      </c>
      <c r="L413">
        <v>13.5</v>
      </c>
      <c r="M413" t="s">
        <v>5759</v>
      </c>
      <c r="N413" t="s">
        <v>5781</v>
      </c>
      <c r="O413" t="s">
        <v>5761</v>
      </c>
      <c r="P413" t="s">
        <v>5889</v>
      </c>
      <c r="Q413" t="s">
        <v>5986</v>
      </c>
      <c r="R413">
        <v>42332</v>
      </c>
      <c r="S413" t="s">
        <v>6066</v>
      </c>
      <c r="T413" t="s">
        <v>6066</v>
      </c>
      <c r="U413">
        <v>24.73</v>
      </c>
      <c r="V413" t="s">
        <v>5755</v>
      </c>
      <c r="W413" t="s">
        <v>5765</v>
      </c>
      <c r="X413">
        <v>1</v>
      </c>
    </row>
    <row r="414" spans="1:24" x14ac:dyDescent="0.25">
      <c r="A414">
        <v>187724</v>
      </c>
      <c r="B414" t="s">
        <v>94</v>
      </c>
      <c r="C414" t="s">
        <v>442</v>
      </c>
      <c r="D414" t="s">
        <v>5920</v>
      </c>
      <c r="E414" t="s">
        <v>5887</v>
      </c>
      <c r="F414">
        <v>10</v>
      </c>
      <c r="G414" t="s">
        <v>5767</v>
      </c>
      <c r="H414" t="s">
        <v>5747</v>
      </c>
      <c r="I414" t="s">
        <v>5748</v>
      </c>
      <c r="J414">
        <v>1000</v>
      </c>
      <c r="K414">
        <v>12</v>
      </c>
      <c r="L414">
        <v>12</v>
      </c>
      <c r="M414" t="s">
        <v>5759</v>
      </c>
      <c r="N414" t="s">
        <v>5835</v>
      </c>
      <c r="O414" t="s">
        <v>5761</v>
      </c>
      <c r="P414" t="s">
        <v>5922</v>
      </c>
      <c r="Q414" t="s">
        <v>5979</v>
      </c>
      <c r="R414">
        <v>42906</v>
      </c>
      <c r="S414" t="s">
        <v>5980</v>
      </c>
      <c r="T414" t="s">
        <v>5933</v>
      </c>
      <c r="U414">
        <v>11.99</v>
      </c>
      <c r="V414" t="s">
        <v>5755</v>
      </c>
      <c r="W414" t="s">
        <v>5765</v>
      </c>
      <c r="X414">
        <v>1</v>
      </c>
    </row>
    <row r="415" spans="1:24" x14ac:dyDescent="0.25">
      <c r="A415">
        <v>828</v>
      </c>
      <c r="B415" t="s">
        <v>533</v>
      </c>
      <c r="C415" t="s">
        <v>442</v>
      </c>
      <c r="D415" t="s">
        <v>5886</v>
      </c>
      <c r="E415" t="s">
        <v>5887</v>
      </c>
      <c r="F415">
        <v>10</v>
      </c>
      <c r="G415" t="s">
        <v>5767</v>
      </c>
      <c r="H415" t="s">
        <v>5747</v>
      </c>
      <c r="I415" t="s">
        <v>5748</v>
      </c>
      <c r="J415">
        <v>750</v>
      </c>
      <c r="K415">
        <v>12</v>
      </c>
      <c r="L415">
        <v>12.5</v>
      </c>
      <c r="M415" t="s">
        <v>5759</v>
      </c>
      <c r="N415" t="s">
        <v>5835</v>
      </c>
      <c r="O415" t="s">
        <v>5761</v>
      </c>
      <c r="P415" t="s">
        <v>5916</v>
      </c>
      <c r="Q415" t="s">
        <v>5979</v>
      </c>
      <c r="R415">
        <v>42657</v>
      </c>
      <c r="S415" t="s">
        <v>6013</v>
      </c>
      <c r="T415" t="s">
        <v>5999</v>
      </c>
      <c r="U415">
        <v>14.49</v>
      </c>
      <c r="V415" t="s">
        <v>5755</v>
      </c>
      <c r="W415" t="s">
        <v>5765</v>
      </c>
      <c r="X415">
        <v>1</v>
      </c>
    </row>
    <row r="416" spans="1:24" x14ac:dyDescent="0.25">
      <c r="A416">
        <v>82636</v>
      </c>
      <c r="B416" t="s">
        <v>77</v>
      </c>
      <c r="C416" t="s">
        <v>442</v>
      </c>
      <c r="D416" t="s">
        <v>5920</v>
      </c>
      <c r="E416" t="s">
        <v>5887</v>
      </c>
      <c r="F416">
        <v>10</v>
      </c>
      <c r="G416" t="s">
        <v>5767</v>
      </c>
      <c r="H416" t="s">
        <v>5747</v>
      </c>
      <c r="I416" t="s">
        <v>5748</v>
      </c>
      <c r="J416">
        <v>1500</v>
      </c>
      <c r="K416">
        <v>6</v>
      </c>
      <c r="L416">
        <v>12</v>
      </c>
      <c r="M416" t="s">
        <v>5759</v>
      </c>
      <c r="N416" t="s">
        <v>5835</v>
      </c>
      <c r="O416" t="s">
        <v>5761</v>
      </c>
      <c r="P416" t="s">
        <v>5922</v>
      </c>
      <c r="Q416" t="s">
        <v>5979</v>
      </c>
      <c r="R416">
        <v>42680</v>
      </c>
      <c r="S416" t="s">
        <v>6060</v>
      </c>
      <c r="T416" t="s">
        <v>5771</v>
      </c>
      <c r="U416">
        <v>18.989999999999998</v>
      </c>
      <c r="V416" t="s">
        <v>5755</v>
      </c>
      <c r="W416" t="s">
        <v>5765</v>
      </c>
      <c r="X416">
        <v>1</v>
      </c>
    </row>
    <row r="417" spans="1:24" x14ac:dyDescent="0.25">
      <c r="A417">
        <v>312801</v>
      </c>
      <c r="B417" t="s">
        <v>2825</v>
      </c>
      <c r="C417" t="s">
        <v>442</v>
      </c>
      <c r="D417" t="s">
        <v>5920</v>
      </c>
      <c r="E417" t="s">
        <v>5921</v>
      </c>
      <c r="F417">
        <v>10</v>
      </c>
      <c r="G417" t="s">
        <v>5767</v>
      </c>
      <c r="H417" t="s">
        <v>5747</v>
      </c>
      <c r="I417" t="s">
        <v>5748</v>
      </c>
      <c r="J417">
        <v>750</v>
      </c>
      <c r="K417">
        <v>12</v>
      </c>
      <c r="L417">
        <v>12.5</v>
      </c>
      <c r="M417" t="s">
        <v>5759</v>
      </c>
      <c r="N417" t="s">
        <v>5835</v>
      </c>
      <c r="O417" t="s">
        <v>5761</v>
      </c>
      <c r="P417" t="s">
        <v>5916</v>
      </c>
      <c r="Q417" t="s">
        <v>5979</v>
      </c>
      <c r="R417">
        <v>75409</v>
      </c>
      <c r="S417" t="s">
        <v>6033</v>
      </c>
      <c r="T417" t="s">
        <v>6034</v>
      </c>
      <c r="U417">
        <v>16.989999999999998</v>
      </c>
      <c r="V417" t="s">
        <v>5755</v>
      </c>
      <c r="W417" t="s">
        <v>5765</v>
      </c>
      <c r="X417">
        <v>1</v>
      </c>
    </row>
    <row r="418" spans="1:24" x14ac:dyDescent="0.25">
      <c r="A418">
        <v>255810</v>
      </c>
      <c r="B418" t="s">
        <v>104</v>
      </c>
      <c r="C418" t="s">
        <v>442</v>
      </c>
      <c r="D418" t="s">
        <v>5886</v>
      </c>
      <c r="E418" t="s">
        <v>6067</v>
      </c>
      <c r="F418">
        <v>10</v>
      </c>
      <c r="G418" t="s">
        <v>5767</v>
      </c>
      <c r="H418" t="s">
        <v>5747</v>
      </c>
      <c r="I418" t="s">
        <v>5748</v>
      </c>
      <c r="J418">
        <v>750</v>
      </c>
      <c r="K418">
        <v>12</v>
      </c>
      <c r="L418">
        <v>13</v>
      </c>
      <c r="M418" t="s">
        <v>5759</v>
      </c>
      <c r="N418" t="s">
        <v>5781</v>
      </c>
      <c r="O418" t="s">
        <v>5761</v>
      </c>
      <c r="P418" t="s">
        <v>5916</v>
      </c>
      <c r="Q418" t="s">
        <v>5986</v>
      </c>
      <c r="R418">
        <v>42065</v>
      </c>
      <c r="S418" t="s">
        <v>6068</v>
      </c>
      <c r="T418" t="s">
        <v>5999</v>
      </c>
      <c r="U418">
        <v>14.99</v>
      </c>
      <c r="V418" t="s">
        <v>5755</v>
      </c>
      <c r="W418" t="s">
        <v>5765</v>
      </c>
      <c r="X418">
        <v>1</v>
      </c>
    </row>
    <row r="419" spans="1:24" x14ac:dyDescent="0.25">
      <c r="A419">
        <v>280461</v>
      </c>
      <c r="B419" t="s">
        <v>2791</v>
      </c>
      <c r="C419" t="s">
        <v>442</v>
      </c>
      <c r="D419" t="s">
        <v>5961</v>
      </c>
      <c r="E419" t="s">
        <v>6041</v>
      </c>
      <c r="F419">
        <v>10</v>
      </c>
      <c r="G419" t="s">
        <v>5767</v>
      </c>
      <c r="H419" t="s">
        <v>5747</v>
      </c>
      <c r="I419" t="s">
        <v>5748</v>
      </c>
      <c r="J419">
        <v>750</v>
      </c>
      <c r="K419">
        <v>6</v>
      </c>
      <c r="L419">
        <v>12.5</v>
      </c>
      <c r="M419" t="s">
        <v>5759</v>
      </c>
      <c r="N419" t="s">
        <v>5781</v>
      </c>
      <c r="O419" t="s">
        <v>5761</v>
      </c>
      <c r="P419" t="s">
        <v>5889</v>
      </c>
      <c r="Q419" t="s">
        <v>5974</v>
      </c>
      <c r="R419">
        <v>71043</v>
      </c>
      <c r="S419" t="s">
        <v>5919</v>
      </c>
      <c r="T419" t="s">
        <v>5771</v>
      </c>
      <c r="U419">
        <v>279.47000000000003</v>
      </c>
      <c r="V419" t="s">
        <v>5755</v>
      </c>
      <c r="W419" t="s">
        <v>5765</v>
      </c>
      <c r="X419">
        <v>1</v>
      </c>
    </row>
    <row r="420" spans="1:24" x14ac:dyDescent="0.25">
      <c r="A420">
        <v>6697</v>
      </c>
      <c r="B420" t="s">
        <v>700</v>
      </c>
      <c r="C420" t="s">
        <v>442</v>
      </c>
      <c r="D420" t="s">
        <v>5920</v>
      </c>
      <c r="E420" t="s">
        <v>6069</v>
      </c>
      <c r="F420">
        <v>10</v>
      </c>
      <c r="G420" t="s">
        <v>5767</v>
      </c>
      <c r="H420" t="s">
        <v>5747</v>
      </c>
      <c r="I420" t="s">
        <v>5748</v>
      </c>
      <c r="J420">
        <v>750</v>
      </c>
      <c r="K420">
        <v>12</v>
      </c>
      <c r="L420">
        <v>13</v>
      </c>
      <c r="M420" t="s">
        <v>5759</v>
      </c>
      <c r="N420" t="s">
        <v>5976</v>
      </c>
      <c r="O420" t="s">
        <v>5761</v>
      </c>
      <c r="P420" t="s">
        <v>6002</v>
      </c>
      <c r="Q420" t="s">
        <v>5977</v>
      </c>
      <c r="R420">
        <v>80433</v>
      </c>
      <c r="S420" t="s">
        <v>6065</v>
      </c>
      <c r="T420" t="s">
        <v>5933</v>
      </c>
      <c r="U420">
        <v>13.99</v>
      </c>
      <c r="V420" t="s">
        <v>5755</v>
      </c>
      <c r="W420" t="s">
        <v>5765</v>
      </c>
      <c r="X420">
        <v>1</v>
      </c>
    </row>
    <row r="421" spans="1:24" x14ac:dyDescent="0.25">
      <c r="A421">
        <v>14977</v>
      </c>
      <c r="B421" t="s">
        <v>1152</v>
      </c>
      <c r="C421" t="s">
        <v>442</v>
      </c>
      <c r="D421" t="s">
        <v>5886</v>
      </c>
      <c r="E421" t="s">
        <v>5887</v>
      </c>
      <c r="F421">
        <v>20</v>
      </c>
      <c r="G421" t="s">
        <v>5746</v>
      </c>
      <c r="H421" t="s">
        <v>5747</v>
      </c>
      <c r="I421" t="s">
        <v>5748</v>
      </c>
      <c r="J421">
        <v>750</v>
      </c>
      <c r="K421">
        <v>12</v>
      </c>
      <c r="L421">
        <v>13</v>
      </c>
      <c r="M421" t="s">
        <v>5759</v>
      </c>
      <c r="N421" t="s">
        <v>5992</v>
      </c>
      <c r="O421" t="s">
        <v>5790</v>
      </c>
      <c r="P421" t="s">
        <v>5922</v>
      </c>
      <c r="Q421" t="s">
        <v>6036</v>
      </c>
      <c r="R421">
        <v>43202</v>
      </c>
      <c r="S421" t="s">
        <v>5771</v>
      </c>
      <c r="T421" t="s">
        <v>5771</v>
      </c>
      <c r="U421">
        <v>9.99</v>
      </c>
      <c r="V421" t="s">
        <v>5755</v>
      </c>
      <c r="W421" t="s">
        <v>5756</v>
      </c>
      <c r="X421">
        <v>1</v>
      </c>
    </row>
    <row r="422" spans="1:24" x14ac:dyDescent="0.25">
      <c r="A422">
        <v>58222</v>
      </c>
      <c r="B422" t="s">
        <v>2606</v>
      </c>
      <c r="C422" t="s">
        <v>442</v>
      </c>
      <c r="D422" t="s">
        <v>5920</v>
      </c>
      <c r="E422" t="s">
        <v>5955</v>
      </c>
      <c r="F422">
        <v>20</v>
      </c>
      <c r="G422" t="s">
        <v>5746</v>
      </c>
      <c r="H422" t="s">
        <v>5747</v>
      </c>
      <c r="I422" t="s">
        <v>5748</v>
      </c>
      <c r="J422">
        <v>750</v>
      </c>
      <c r="K422">
        <v>12</v>
      </c>
      <c r="L422">
        <v>13</v>
      </c>
      <c r="M422" t="s">
        <v>5759</v>
      </c>
      <c r="N422" t="s">
        <v>5781</v>
      </c>
      <c r="O422" t="s">
        <v>5761</v>
      </c>
      <c r="P422" t="s">
        <v>5988</v>
      </c>
      <c r="Q422" t="s">
        <v>5986</v>
      </c>
      <c r="R422">
        <v>79829</v>
      </c>
      <c r="S422" t="s">
        <v>6033</v>
      </c>
      <c r="T422" t="s">
        <v>6034</v>
      </c>
      <c r="U422">
        <v>19.989999999999998</v>
      </c>
      <c r="V422" t="s">
        <v>5755</v>
      </c>
      <c r="W422" t="s">
        <v>5765</v>
      </c>
      <c r="X422">
        <v>1</v>
      </c>
    </row>
    <row r="423" spans="1:24" x14ac:dyDescent="0.25">
      <c r="A423">
        <v>6704</v>
      </c>
      <c r="B423" t="s">
        <v>702</v>
      </c>
      <c r="C423" t="s">
        <v>442</v>
      </c>
      <c r="D423" t="s">
        <v>5886</v>
      </c>
      <c r="E423" t="s">
        <v>6070</v>
      </c>
      <c r="F423">
        <v>20</v>
      </c>
      <c r="G423" t="s">
        <v>5746</v>
      </c>
      <c r="H423" t="s">
        <v>5747</v>
      </c>
      <c r="I423" t="s">
        <v>5748</v>
      </c>
      <c r="J423">
        <v>750</v>
      </c>
      <c r="K423">
        <v>12</v>
      </c>
      <c r="L423">
        <v>13.5</v>
      </c>
      <c r="M423" t="s">
        <v>5759</v>
      </c>
      <c r="N423" t="s">
        <v>6054</v>
      </c>
      <c r="O423" t="s">
        <v>5761</v>
      </c>
      <c r="P423" t="s">
        <v>5916</v>
      </c>
      <c r="Q423" t="s">
        <v>6055</v>
      </c>
      <c r="R423">
        <v>43713</v>
      </c>
      <c r="S423" t="s">
        <v>6056</v>
      </c>
      <c r="T423" t="s">
        <v>5999</v>
      </c>
      <c r="U423">
        <v>14.99</v>
      </c>
      <c r="V423" t="s">
        <v>5755</v>
      </c>
      <c r="W423" t="s">
        <v>5765</v>
      </c>
      <c r="X423">
        <v>1</v>
      </c>
    </row>
    <row r="424" spans="1:24" x14ac:dyDescent="0.25">
      <c r="A424">
        <v>324459</v>
      </c>
      <c r="B424" t="s">
        <v>2839</v>
      </c>
      <c r="C424" t="s">
        <v>442</v>
      </c>
      <c r="D424" t="s">
        <v>5929</v>
      </c>
      <c r="E424" t="s">
        <v>6008</v>
      </c>
      <c r="F424">
        <v>10</v>
      </c>
      <c r="G424" t="s">
        <v>5767</v>
      </c>
      <c r="H424" t="s">
        <v>5747</v>
      </c>
      <c r="I424" t="s">
        <v>5748</v>
      </c>
      <c r="J424">
        <v>750</v>
      </c>
      <c r="K424">
        <v>12</v>
      </c>
      <c r="L424">
        <v>17</v>
      </c>
      <c r="M424" t="s">
        <v>5759</v>
      </c>
      <c r="N424" t="s">
        <v>6009</v>
      </c>
      <c r="O424" t="s">
        <v>5790</v>
      </c>
      <c r="P424" t="s">
        <v>5922</v>
      </c>
      <c r="Q424" t="s">
        <v>5931</v>
      </c>
      <c r="R424">
        <v>98936</v>
      </c>
      <c r="S424" t="s">
        <v>5905</v>
      </c>
      <c r="T424" t="s">
        <v>5906</v>
      </c>
      <c r="U424">
        <v>8.99</v>
      </c>
      <c r="V424" t="s">
        <v>5755</v>
      </c>
      <c r="W424" t="s">
        <v>5765</v>
      </c>
      <c r="X424">
        <v>1</v>
      </c>
    </row>
    <row r="425" spans="1:24" x14ac:dyDescent="0.25">
      <c r="A425">
        <v>317057</v>
      </c>
      <c r="B425" t="s">
        <v>2828</v>
      </c>
      <c r="C425" t="s">
        <v>442</v>
      </c>
      <c r="D425" t="s">
        <v>5886</v>
      </c>
      <c r="E425" t="s">
        <v>5887</v>
      </c>
      <c r="F425">
        <v>20</v>
      </c>
      <c r="G425" t="s">
        <v>5746</v>
      </c>
      <c r="H425" t="s">
        <v>5747</v>
      </c>
      <c r="I425" t="s">
        <v>5748</v>
      </c>
      <c r="J425">
        <v>750</v>
      </c>
      <c r="K425">
        <v>12</v>
      </c>
      <c r="L425">
        <v>15</v>
      </c>
      <c r="M425" t="s">
        <v>5759</v>
      </c>
      <c r="N425" t="s">
        <v>5835</v>
      </c>
      <c r="O425" t="s">
        <v>5790</v>
      </c>
      <c r="P425" t="s">
        <v>5889</v>
      </c>
      <c r="Q425" t="s">
        <v>5979</v>
      </c>
      <c r="R425">
        <v>51913</v>
      </c>
      <c r="S425" t="s">
        <v>5779</v>
      </c>
      <c r="T425" t="s">
        <v>5779</v>
      </c>
      <c r="U425">
        <v>59.99</v>
      </c>
      <c r="V425" t="s">
        <v>5755</v>
      </c>
      <c r="W425" t="s">
        <v>5756</v>
      </c>
      <c r="X425">
        <v>1</v>
      </c>
    </row>
    <row r="426" spans="1:24" x14ac:dyDescent="0.25">
      <c r="A426">
        <v>188193</v>
      </c>
      <c r="B426" t="s">
        <v>2708</v>
      </c>
      <c r="C426" t="s">
        <v>442</v>
      </c>
      <c r="D426" t="s">
        <v>5886</v>
      </c>
      <c r="E426" t="s">
        <v>5966</v>
      </c>
      <c r="F426">
        <v>10</v>
      </c>
      <c r="G426" t="s">
        <v>5767</v>
      </c>
      <c r="H426" t="s">
        <v>5747</v>
      </c>
      <c r="I426" t="s">
        <v>5748</v>
      </c>
      <c r="J426">
        <v>750</v>
      </c>
      <c r="K426">
        <v>12</v>
      </c>
      <c r="L426">
        <v>13</v>
      </c>
      <c r="M426" t="s">
        <v>5759</v>
      </c>
      <c r="N426" t="s">
        <v>6054</v>
      </c>
      <c r="O426" t="s">
        <v>5761</v>
      </c>
      <c r="P426" t="s">
        <v>5922</v>
      </c>
      <c r="Q426" t="s">
        <v>6055</v>
      </c>
      <c r="R426">
        <v>42180</v>
      </c>
      <c r="S426" t="s">
        <v>6071</v>
      </c>
      <c r="T426" t="s">
        <v>5999</v>
      </c>
      <c r="U426">
        <v>9.99</v>
      </c>
      <c r="V426" t="s">
        <v>5755</v>
      </c>
      <c r="W426" t="s">
        <v>5765</v>
      </c>
      <c r="X426">
        <v>1</v>
      </c>
    </row>
    <row r="427" spans="1:24" x14ac:dyDescent="0.25">
      <c r="A427">
        <v>53785</v>
      </c>
      <c r="B427" t="s">
        <v>4098</v>
      </c>
      <c r="C427" t="s">
        <v>442</v>
      </c>
      <c r="D427" t="s">
        <v>5920</v>
      </c>
      <c r="E427" t="s">
        <v>5958</v>
      </c>
      <c r="F427">
        <v>20</v>
      </c>
      <c r="G427" t="s">
        <v>5746</v>
      </c>
      <c r="H427" t="s">
        <v>5747</v>
      </c>
      <c r="I427" t="s">
        <v>5748</v>
      </c>
      <c r="J427">
        <v>750</v>
      </c>
      <c r="K427">
        <v>12</v>
      </c>
      <c r="L427">
        <v>9.5</v>
      </c>
      <c r="M427" t="s">
        <v>5759</v>
      </c>
      <c r="N427" t="s">
        <v>5806</v>
      </c>
      <c r="O427" t="s">
        <v>5761</v>
      </c>
      <c r="P427" t="s">
        <v>5922</v>
      </c>
      <c r="Q427" t="s">
        <v>6000</v>
      </c>
      <c r="R427">
        <v>43519</v>
      </c>
      <c r="S427" t="s">
        <v>6072</v>
      </c>
      <c r="T427" t="s">
        <v>6072</v>
      </c>
      <c r="U427">
        <v>10</v>
      </c>
      <c r="V427" t="s">
        <v>5755</v>
      </c>
      <c r="W427" t="s">
        <v>5765</v>
      </c>
      <c r="X427">
        <v>1</v>
      </c>
    </row>
    <row r="428" spans="1:24" x14ac:dyDescent="0.25">
      <c r="A428">
        <v>53876</v>
      </c>
      <c r="B428" t="s">
        <v>4099</v>
      </c>
      <c r="C428" t="s">
        <v>442</v>
      </c>
      <c r="D428" t="s">
        <v>5886</v>
      </c>
      <c r="E428" t="s">
        <v>5887</v>
      </c>
      <c r="F428">
        <v>20</v>
      </c>
      <c r="G428" t="s">
        <v>5746</v>
      </c>
      <c r="H428" t="s">
        <v>5747</v>
      </c>
      <c r="I428" t="s">
        <v>5748</v>
      </c>
      <c r="J428">
        <v>750</v>
      </c>
      <c r="K428">
        <v>12</v>
      </c>
      <c r="L428">
        <v>13</v>
      </c>
      <c r="M428" t="s">
        <v>5759</v>
      </c>
      <c r="N428" t="s">
        <v>5835</v>
      </c>
      <c r="O428" t="s">
        <v>5790</v>
      </c>
      <c r="P428" t="s">
        <v>5889</v>
      </c>
      <c r="Q428" t="s">
        <v>5979</v>
      </c>
      <c r="R428">
        <v>81714</v>
      </c>
      <c r="S428" t="s">
        <v>5907</v>
      </c>
      <c r="T428" t="s">
        <v>5844</v>
      </c>
      <c r="U428">
        <v>27.99</v>
      </c>
      <c r="V428" t="s">
        <v>5755</v>
      </c>
      <c r="W428" t="s">
        <v>5756</v>
      </c>
      <c r="X428">
        <v>1</v>
      </c>
    </row>
    <row r="429" spans="1:24" x14ac:dyDescent="0.25">
      <c r="A429">
        <v>52308</v>
      </c>
      <c r="B429" t="s">
        <v>4095</v>
      </c>
      <c r="C429" t="s">
        <v>442</v>
      </c>
      <c r="D429" t="s">
        <v>5920</v>
      </c>
      <c r="E429" t="s">
        <v>5887</v>
      </c>
      <c r="F429">
        <v>20</v>
      </c>
      <c r="G429" t="s">
        <v>5746</v>
      </c>
      <c r="H429" t="s">
        <v>5747</v>
      </c>
      <c r="I429" t="s">
        <v>5748</v>
      </c>
      <c r="J429">
        <v>750</v>
      </c>
      <c r="K429">
        <v>12</v>
      </c>
      <c r="L429">
        <v>12.5</v>
      </c>
      <c r="M429" t="s">
        <v>5759</v>
      </c>
      <c r="N429" t="s">
        <v>5835</v>
      </c>
      <c r="O429" t="s">
        <v>5790</v>
      </c>
      <c r="P429" t="s">
        <v>6002</v>
      </c>
      <c r="Q429" t="s">
        <v>5979</v>
      </c>
      <c r="R429">
        <v>42155</v>
      </c>
      <c r="S429" t="s">
        <v>5907</v>
      </c>
      <c r="T429" t="s">
        <v>5844</v>
      </c>
      <c r="U429">
        <v>13.49</v>
      </c>
      <c r="V429" t="s">
        <v>5755</v>
      </c>
      <c r="W429" t="s">
        <v>5756</v>
      </c>
      <c r="X429">
        <v>1</v>
      </c>
    </row>
    <row r="430" spans="1:24" x14ac:dyDescent="0.25">
      <c r="A430">
        <v>239756</v>
      </c>
      <c r="B430" t="s">
        <v>109</v>
      </c>
      <c r="C430" t="s">
        <v>442</v>
      </c>
      <c r="D430" t="s">
        <v>6035</v>
      </c>
      <c r="E430" t="s">
        <v>6064</v>
      </c>
      <c r="F430">
        <v>10</v>
      </c>
      <c r="G430" t="s">
        <v>5767</v>
      </c>
      <c r="H430" t="s">
        <v>5747</v>
      </c>
      <c r="I430" t="s">
        <v>5748</v>
      </c>
      <c r="J430">
        <v>750</v>
      </c>
      <c r="K430">
        <v>12</v>
      </c>
      <c r="L430">
        <v>10</v>
      </c>
      <c r="M430" t="s">
        <v>5759</v>
      </c>
      <c r="N430" t="s">
        <v>5904</v>
      </c>
      <c r="O430" t="s">
        <v>5790</v>
      </c>
      <c r="P430" t="s">
        <v>5922</v>
      </c>
      <c r="Q430" t="s">
        <v>5923</v>
      </c>
      <c r="R430">
        <v>99786</v>
      </c>
      <c r="S430" t="s">
        <v>5924</v>
      </c>
      <c r="T430" t="s">
        <v>5844</v>
      </c>
      <c r="U430">
        <v>9.99</v>
      </c>
      <c r="V430" t="s">
        <v>5755</v>
      </c>
      <c r="W430" t="s">
        <v>5765</v>
      </c>
      <c r="X430">
        <v>1</v>
      </c>
    </row>
    <row r="431" spans="1:24" x14ac:dyDescent="0.25">
      <c r="A431">
        <v>13565</v>
      </c>
      <c r="B431" t="s">
        <v>1052</v>
      </c>
      <c r="C431" t="s">
        <v>442</v>
      </c>
      <c r="D431" t="s">
        <v>5929</v>
      </c>
      <c r="E431" t="s">
        <v>5969</v>
      </c>
      <c r="F431">
        <v>22</v>
      </c>
      <c r="G431" t="s">
        <v>5816</v>
      </c>
      <c r="H431" t="s">
        <v>5747</v>
      </c>
      <c r="I431" t="s">
        <v>5748</v>
      </c>
      <c r="J431">
        <v>750</v>
      </c>
      <c r="K431">
        <v>12</v>
      </c>
      <c r="L431">
        <v>19.5</v>
      </c>
      <c r="M431" t="s">
        <v>5759</v>
      </c>
      <c r="N431" t="s">
        <v>5825</v>
      </c>
      <c r="O431" t="s">
        <v>5761</v>
      </c>
      <c r="P431" t="s">
        <v>5916</v>
      </c>
      <c r="Q431" t="s">
        <v>5970</v>
      </c>
      <c r="R431">
        <v>43012</v>
      </c>
      <c r="S431" t="s">
        <v>6073</v>
      </c>
      <c r="T431" t="s">
        <v>5999</v>
      </c>
      <c r="U431">
        <v>14.99</v>
      </c>
      <c r="V431" t="s">
        <v>5755</v>
      </c>
      <c r="W431" t="s">
        <v>5765</v>
      </c>
      <c r="X431">
        <v>1</v>
      </c>
    </row>
    <row r="432" spans="1:24" x14ac:dyDescent="0.25">
      <c r="A432">
        <v>257170</v>
      </c>
      <c r="B432" t="s">
        <v>2768</v>
      </c>
      <c r="C432" t="s">
        <v>442</v>
      </c>
      <c r="D432" t="s">
        <v>5886</v>
      </c>
      <c r="E432" t="s">
        <v>5887</v>
      </c>
      <c r="F432">
        <v>10</v>
      </c>
      <c r="G432" t="s">
        <v>5767</v>
      </c>
      <c r="H432" t="s">
        <v>5747</v>
      </c>
      <c r="I432" t="s">
        <v>5748</v>
      </c>
      <c r="J432">
        <v>1500</v>
      </c>
      <c r="K432">
        <v>6</v>
      </c>
      <c r="L432">
        <v>12</v>
      </c>
      <c r="M432" t="s">
        <v>5759</v>
      </c>
      <c r="N432" t="s">
        <v>6054</v>
      </c>
      <c r="O432" t="s">
        <v>5790</v>
      </c>
      <c r="P432" t="s">
        <v>5922</v>
      </c>
      <c r="Q432" t="s">
        <v>6055</v>
      </c>
      <c r="R432">
        <v>51913</v>
      </c>
      <c r="S432" t="s">
        <v>5779</v>
      </c>
      <c r="T432" t="s">
        <v>5779</v>
      </c>
      <c r="U432">
        <v>15.99</v>
      </c>
      <c r="V432" t="s">
        <v>5755</v>
      </c>
      <c r="W432" t="s">
        <v>5756</v>
      </c>
      <c r="X432">
        <v>1</v>
      </c>
    </row>
    <row r="433" spans="1:24" x14ac:dyDescent="0.25">
      <c r="A433">
        <v>270926</v>
      </c>
      <c r="B433" t="s">
        <v>2785</v>
      </c>
      <c r="C433" t="s">
        <v>442</v>
      </c>
      <c r="D433" t="s">
        <v>5886</v>
      </c>
      <c r="E433" t="s">
        <v>498</v>
      </c>
      <c r="F433">
        <v>10</v>
      </c>
      <c r="G433" t="s">
        <v>5767</v>
      </c>
      <c r="H433" t="s">
        <v>5747</v>
      </c>
      <c r="I433" t="s">
        <v>5748</v>
      </c>
      <c r="J433">
        <v>750</v>
      </c>
      <c r="K433">
        <v>12</v>
      </c>
      <c r="L433">
        <v>13</v>
      </c>
      <c r="M433" t="s">
        <v>5749</v>
      </c>
      <c r="N433" t="s">
        <v>5750</v>
      </c>
      <c r="O433" t="s">
        <v>5790</v>
      </c>
      <c r="P433" t="s">
        <v>5916</v>
      </c>
      <c r="Q433" t="s">
        <v>5952</v>
      </c>
      <c r="R433">
        <v>42638</v>
      </c>
      <c r="S433" t="s">
        <v>6074</v>
      </c>
      <c r="T433" t="s">
        <v>6075</v>
      </c>
      <c r="U433">
        <v>15.99</v>
      </c>
      <c r="V433" t="s">
        <v>5755</v>
      </c>
      <c r="W433" t="s">
        <v>5869</v>
      </c>
      <c r="X433">
        <v>1</v>
      </c>
    </row>
    <row r="434" spans="1:24" x14ac:dyDescent="0.25">
      <c r="A434">
        <v>57497</v>
      </c>
      <c r="B434" t="s">
        <v>2604</v>
      </c>
      <c r="C434" t="s">
        <v>442</v>
      </c>
      <c r="D434" t="s">
        <v>5886</v>
      </c>
      <c r="E434" t="s">
        <v>5887</v>
      </c>
      <c r="F434">
        <v>22</v>
      </c>
      <c r="G434" t="s">
        <v>5816</v>
      </c>
      <c r="H434" t="s">
        <v>5747</v>
      </c>
      <c r="I434" t="s">
        <v>5748</v>
      </c>
      <c r="J434">
        <v>750</v>
      </c>
      <c r="K434">
        <v>12</v>
      </c>
      <c r="L434">
        <v>13</v>
      </c>
      <c r="M434" t="s">
        <v>5759</v>
      </c>
      <c r="N434" t="s">
        <v>5781</v>
      </c>
      <c r="O434" t="s">
        <v>5761</v>
      </c>
      <c r="P434" t="s">
        <v>5889</v>
      </c>
      <c r="Q434" t="s">
        <v>5986</v>
      </c>
      <c r="R434">
        <v>42355</v>
      </c>
      <c r="S434" t="s">
        <v>6076</v>
      </c>
      <c r="T434" t="s">
        <v>6012</v>
      </c>
      <c r="U434">
        <v>31.22</v>
      </c>
      <c r="V434" t="s">
        <v>5755</v>
      </c>
      <c r="W434" t="s">
        <v>5765</v>
      </c>
      <c r="X434">
        <v>1</v>
      </c>
    </row>
    <row r="435" spans="1:24" x14ac:dyDescent="0.25">
      <c r="A435">
        <v>12286</v>
      </c>
      <c r="B435" t="s">
        <v>959</v>
      </c>
      <c r="C435" t="s">
        <v>442</v>
      </c>
      <c r="D435" t="s">
        <v>5886</v>
      </c>
      <c r="E435" t="s">
        <v>5887</v>
      </c>
      <c r="F435">
        <v>10</v>
      </c>
      <c r="G435" t="s">
        <v>5767</v>
      </c>
      <c r="H435" t="s">
        <v>5747</v>
      </c>
      <c r="I435" t="s">
        <v>5748</v>
      </c>
      <c r="J435">
        <v>750</v>
      </c>
      <c r="K435">
        <v>12</v>
      </c>
      <c r="L435">
        <v>14.5</v>
      </c>
      <c r="M435" t="s">
        <v>5759</v>
      </c>
      <c r="N435" t="s">
        <v>5781</v>
      </c>
      <c r="O435" t="s">
        <v>5790</v>
      </c>
      <c r="P435" t="s">
        <v>5889</v>
      </c>
      <c r="Q435" t="s">
        <v>5986</v>
      </c>
      <c r="R435">
        <v>81714</v>
      </c>
      <c r="S435" t="s">
        <v>5907</v>
      </c>
      <c r="T435" t="s">
        <v>5844</v>
      </c>
      <c r="U435">
        <v>49.99</v>
      </c>
      <c r="V435" t="s">
        <v>5755</v>
      </c>
      <c r="W435" t="s">
        <v>5756</v>
      </c>
      <c r="X435">
        <v>1</v>
      </c>
    </row>
    <row r="436" spans="1:24" x14ac:dyDescent="0.25">
      <c r="A436">
        <v>6703</v>
      </c>
      <c r="B436" t="s">
        <v>701</v>
      </c>
      <c r="C436" t="s">
        <v>442</v>
      </c>
      <c r="D436" t="s">
        <v>5886</v>
      </c>
      <c r="E436" t="s">
        <v>5975</v>
      </c>
      <c r="F436">
        <v>10</v>
      </c>
      <c r="G436" t="s">
        <v>5767</v>
      </c>
      <c r="H436" t="s">
        <v>5747</v>
      </c>
      <c r="I436" t="s">
        <v>5748</v>
      </c>
      <c r="J436">
        <v>750</v>
      </c>
      <c r="K436">
        <v>12</v>
      </c>
      <c r="L436">
        <v>13.5</v>
      </c>
      <c r="M436" t="s">
        <v>5759</v>
      </c>
      <c r="N436" t="s">
        <v>5976</v>
      </c>
      <c r="O436" t="s">
        <v>5761</v>
      </c>
      <c r="P436" t="s">
        <v>6002</v>
      </c>
      <c r="Q436" t="s">
        <v>5977</v>
      </c>
      <c r="R436">
        <v>80433</v>
      </c>
      <c r="S436" t="s">
        <v>6065</v>
      </c>
      <c r="T436" t="s">
        <v>5933</v>
      </c>
      <c r="U436">
        <v>13.99</v>
      </c>
      <c r="V436" t="s">
        <v>5755</v>
      </c>
      <c r="W436" t="s">
        <v>5765</v>
      </c>
      <c r="X436">
        <v>1</v>
      </c>
    </row>
    <row r="437" spans="1:24" x14ac:dyDescent="0.25">
      <c r="A437">
        <v>7187</v>
      </c>
      <c r="B437" t="s">
        <v>721</v>
      </c>
      <c r="C437" t="s">
        <v>442</v>
      </c>
      <c r="D437" t="s">
        <v>5886</v>
      </c>
      <c r="E437" t="s">
        <v>5887</v>
      </c>
      <c r="F437">
        <v>10</v>
      </c>
      <c r="G437" t="s">
        <v>5767</v>
      </c>
      <c r="H437" t="s">
        <v>5747</v>
      </c>
      <c r="I437" t="s">
        <v>5748</v>
      </c>
      <c r="J437">
        <v>750</v>
      </c>
      <c r="K437">
        <v>12</v>
      </c>
      <c r="L437">
        <v>14</v>
      </c>
      <c r="M437" t="s">
        <v>5759</v>
      </c>
      <c r="N437" t="s">
        <v>5915</v>
      </c>
      <c r="O437" t="s">
        <v>5761</v>
      </c>
      <c r="P437" t="s">
        <v>6002</v>
      </c>
      <c r="Q437" t="s">
        <v>5917</v>
      </c>
      <c r="R437">
        <v>42931</v>
      </c>
      <c r="S437" t="s">
        <v>6077</v>
      </c>
      <c r="T437" t="s">
        <v>5999</v>
      </c>
      <c r="U437">
        <v>13.99</v>
      </c>
      <c r="V437" t="s">
        <v>5755</v>
      </c>
      <c r="W437" t="s">
        <v>5765</v>
      </c>
      <c r="X437">
        <v>1</v>
      </c>
    </row>
    <row r="438" spans="1:24" x14ac:dyDescent="0.25">
      <c r="A438">
        <v>323444</v>
      </c>
      <c r="B438" t="s">
        <v>2837</v>
      </c>
      <c r="C438" t="s">
        <v>442</v>
      </c>
      <c r="D438" t="s">
        <v>5886</v>
      </c>
      <c r="E438" t="s">
        <v>6078</v>
      </c>
      <c r="F438">
        <v>20</v>
      </c>
      <c r="G438" t="s">
        <v>5746</v>
      </c>
      <c r="H438" t="s">
        <v>5747</v>
      </c>
      <c r="I438" t="s">
        <v>5748</v>
      </c>
      <c r="J438">
        <v>750</v>
      </c>
      <c r="K438">
        <v>12</v>
      </c>
      <c r="L438">
        <v>13</v>
      </c>
      <c r="M438" t="s">
        <v>5749</v>
      </c>
      <c r="N438" t="s">
        <v>5750</v>
      </c>
      <c r="O438" t="s">
        <v>5751</v>
      </c>
      <c r="P438" t="s">
        <v>5916</v>
      </c>
      <c r="Q438" t="s">
        <v>5952</v>
      </c>
      <c r="R438">
        <v>42016</v>
      </c>
      <c r="S438" t="s">
        <v>5956</v>
      </c>
      <c r="T438" t="s">
        <v>5957</v>
      </c>
      <c r="U438">
        <v>16.989999999999998</v>
      </c>
      <c r="V438" t="s">
        <v>5755</v>
      </c>
      <c r="W438" t="s">
        <v>5869</v>
      </c>
      <c r="X438">
        <v>1</v>
      </c>
    </row>
    <row r="439" spans="1:24" x14ac:dyDescent="0.25">
      <c r="A439">
        <v>257816</v>
      </c>
      <c r="B439" t="s">
        <v>2770</v>
      </c>
      <c r="C439" t="s">
        <v>442</v>
      </c>
      <c r="D439" t="s">
        <v>5886</v>
      </c>
      <c r="E439" t="s">
        <v>5887</v>
      </c>
      <c r="F439">
        <v>10</v>
      </c>
      <c r="G439" t="s">
        <v>5767</v>
      </c>
      <c r="H439" t="s">
        <v>5747</v>
      </c>
      <c r="I439" t="s">
        <v>5748</v>
      </c>
      <c r="J439">
        <v>750</v>
      </c>
      <c r="K439">
        <v>12</v>
      </c>
      <c r="L439">
        <v>14</v>
      </c>
      <c r="M439" t="s">
        <v>5749</v>
      </c>
      <c r="N439" t="s">
        <v>5750</v>
      </c>
      <c r="O439" t="s">
        <v>5790</v>
      </c>
      <c r="P439" t="s">
        <v>5916</v>
      </c>
      <c r="Q439" t="s">
        <v>5952</v>
      </c>
      <c r="R439">
        <v>63952</v>
      </c>
      <c r="S439" t="s">
        <v>5907</v>
      </c>
      <c r="T439" t="s">
        <v>5844</v>
      </c>
      <c r="U439">
        <v>16.989999999999998</v>
      </c>
      <c r="V439" t="s">
        <v>5755</v>
      </c>
      <c r="W439" t="s">
        <v>5869</v>
      </c>
      <c r="X439">
        <v>1</v>
      </c>
    </row>
    <row r="440" spans="1:24" x14ac:dyDescent="0.25">
      <c r="A440">
        <v>239277</v>
      </c>
      <c r="B440" t="s">
        <v>2754</v>
      </c>
      <c r="C440" t="s">
        <v>442</v>
      </c>
      <c r="D440" t="s">
        <v>5886</v>
      </c>
      <c r="E440" t="s">
        <v>5887</v>
      </c>
      <c r="F440">
        <v>20</v>
      </c>
      <c r="G440" t="s">
        <v>5746</v>
      </c>
      <c r="H440" t="s">
        <v>5747</v>
      </c>
      <c r="I440" t="s">
        <v>5748</v>
      </c>
      <c r="J440">
        <v>750</v>
      </c>
      <c r="K440">
        <v>12</v>
      </c>
      <c r="L440">
        <v>13.5</v>
      </c>
      <c r="M440" t="s">
        <v>5759</v>
      </c>
      <c r="N440" t="s">
        <v>5825</v>
      </c>
      <c r="O440" t="s">
        <v>5761</v>
      </c>
      <c r="P440" t="s">
        <v>5889</v>
      </c>
      <c r="Q440" t="s">
        <v>5989</v>
      </c>
      <c r="R440">
        <v>94767</v>
      </c>
      <c r="S440" t="s">
        <v>6052</v>
      </c>
      <c r="T440" t="s">
        <v>5794</v>
      </c>
      <c r="U440">
        <v>35.99</v>
      </c>
      <c r="V440" t="s">
        <v>5755</v>
      </c>
      <c r="W440" t="s">
        <v>5765</v>
      </c>
      <c r="X440">
        <v>1</v>
      </c>
    </row>
    <row r="441" spans="1:24" x14ac:dyDescent="0.25">
      <c r="A441">
        <v>285767</v>
      </c>
      <c r="B441" t="s">
        <v>2796</v>
      </c>
      <c r="C441" t="s">
        <v>442</v>
      </c>
      <c r="D441" t="s">
        <v>6035</v>
      </c>
      <c r="E441" t="s">
        <v>6064</v>
      </c>
      <c r="F441">
        <v>10</v>
      </c>
      <c r="G441" t="s">
        <v>5767</v>
      </c>
      <c r="H441" t="s">
        <v>5747</v>
      </c>
      <c r="I441" t="s">
        <v>5748</v>
      </c>
      <c r="J441">
        <v>750</v>
      </c>
      <c r="K441">
        <v>12</v>
      </c>
      <c r="L441">
        <v>8.5</v>
      </c>
      <c r="M441" t="s">
        <v>5759</v>
      </c>
      <c r="N441" t="s">
        <v>5904</v>
      </c>
      <c r="O441" t="s">
        <v>5790</v>
      </c>
      <c r="P441" t="s">
        <v>5922</v>
      </c>
      <c r="Q441" t="s">
        <v>5923</v>
      </c>
      <c r="R441">
        <v>43054</v>
      </c>
      <c r="S441" t="s">
        <v>5905</v>
      </c>
      <c r="T441" t="s">
        <v>5906</v>
      </c>
      <c r="U441">
        <v>8.99</v>
      </c>
      <c r="V441" t="s">
        <v>5755</v>
      </c>
      <c r="W441" t="s">
        <v>5765</v>
      </c>
      <c r="X441">
        <v>1</v>
      </c>
    </row>
    <row r="442" spans="1:24" x14ac:dyDescent="0.25">
      <c r="A442">
        <v>303800</v>
      </c>
      <c r="B442" t="s">
        <v>2818</v>
      </c>
      <c r="C442" t="s">
        <v>442</v>
      </c>
      <c r="D442" t="s">
        <v>5886</v>
      </c>
      <c r="E442" t="s">
        <v>5887</v>
      </c>
      <c r="F442">
        <v>22</v>
      </c>
      <c r="G442" t="s">
        <v>5816</v>
      </c>
      <c r="H442" t="s">
        <v>5747</v>
      </c>
      <c r="I442" t="s">
        <v>5748</v>
      </c>
      <c r="J442">
        <v>750</v>
      </c>
      <c r="K442">
        <v>12</v>
      </c>
      <c r="L442">
        <v>13</v>
      </c>
      <c r="M442" t="s">
        <v>5749</v>
      </c>
      <c r="N442" t="s">
        <v>5750</v>
      </c>
      <c r="O442" t="s">
        <v>5751</v>
      </c>
      <c r="P442" t="s">
        <v>5889</v>
      </c>
      <c r="Q442" t="s">
        <v>5952</v>
      </c>
      <c r="R442">
        <v>42004</v>
      </c>
      <c r="S442" t="s">
        <v>5946</v>
      </c>
      <c r="T442" t="s">
        <v>5946</v>
      </c>
      <c r="U442">
        <v>24.99</v>
      </c>
      <c r="V442" t="s">
        <v>5755</v>
      </c>
      <c r="W442" t="s">
        <v>5869</v>
      </c>
      <c r="X442">
        <v>1</v>
      </c>
    </row>
    <row r="443" spans="1:24" x14ac:dyDescent="0.25">
      <c r="A443">
        <v>257998</v>
      </c>
      <c r="B443" t="s">
        <v>2772</v>
      </c>
      <c r="C443" t="s">
        <v>442</v>
      </c>
      <c r="D443" t="s">
        <v>5929</v>
      </c>
      <c r="E443" t="s">
        <v>5981</v>
      </c>
      <c r="F443">
        <v>22</v>
      </c>
      <c r="G443" t="s">
        <v>5816</v>
      </c>
      <c r="H443" t="s">
        <v>5747</v>
      </c>
      <c r="I443" t="s">
        <v>5748</v>
      </c>
      <c r="J443">
        <v>750</v>
      </c>
      <c r="K443">
        <v>12</v>
      </c>
      <c r="L443">
        <v>17.5</v>
      </c>
      <c r="M443" t="s">
        <v>5759</v>
      </c>
      <c r="N443" t="s">
        <v>5888</v>
      </c>
      <c r="O443" t="s">
        <v>5761</v>
      </c>
      <c r="P443" t="s">
        <v>5922</v>
      </c>
      <c r="Q443" t="s">
        <v>5970</v>
      </c>
      <c r="R443">
        <v>42269</v>
      </c>
      <c r="S443" t="s">
        <v>6079</v>
      </c>
      <c r="T443" t="s">
        <v>5957</v>
      </c>
      <c r="U443">
        <v>10.49</v>
      </c>
      <c r="V443" t="s">
        <v>5755</v>
      </c>
      <c r="W443" t="s">
        <v>5765</v>
      </c>
      <c r="X443">
        <v>1</v>
      </c>
    </row>
    <row r="444" spans="1:24" x14ac:dyDescent="0.25">
      <c r="A444">
        <v>14407</v>
      </c>
      <c r="B444" t="s">
        <v>1109</v>
      </c>
      <c r="C444" t="s">
        <v>441</v>
      </c>
      <c r="D444" t="s">
        <v>5744</v>
      </c>
      <c r="E444" t="s">
        <v>5745</v>
      </c>
      <c r="F444">
        <v>22</v>
      </c>
      <c r="G444" t="s">
        <v>5816</v>
      </c>
      <c r="H444" t="s">
        <v>5747</v>
      </c>
      <c r="I444" t="s">
        <v>5748</v>
      </c>
      <c r="J444">
        <v>750</v>
      </c>
      <c r="K444">
        <v>12</v>
      </c>
      <c r="L444">
        <v>40</v>
      </c>
      <c r="M444" t="s">
        <v>5759</v>
      </c>
      <c r="N444" t="s">
        <v>5854</v>
      </c>
      <c r="O444" t="s">
        <v>5751</v>
      </c>
      <c r="P444" t="s">
        <v>5752</v>
      </c>
      <c r="Q444" t="s">
        <v>5753</v>
      </c>
      <c r="R444">
        <v>42144</v>
      </c>
      <c r="S444" t="s">
        <v>5839</v>
      </c>
      <c r="T444" t="s">
        <v>5754</v>
      </c>
      <c r="U444">
        <v>26.79</v>
      </c>
      <c r="V444" t="s">
        <v>5755</v>
      </c>
      <c r="W444" t="s">
        <v>5756</v>
      </c>
      <c r="X444">
        <v>1</v>
      </c>
    </row>
    <row r="445" spans="1:24" x14ac:dyDescent="0.25">
      <c r="A445">
        <v>257972</v>
      </c>
      <c r="B445" t="s">
        <v>2771</v>
      </c>
      <c r="C445" t="s">
        <v>442</v>
      </c>
      <c r="D445" t="s">
        <v>5929</v>
      </c>
      <c r="E445" t="s">
        <v>5991</v>
      </c>
      <c r="F445">
        <v>10</v>
      </c>
      <c r="G445" t="s">
        <v>5767</v>
      </c>
      <c r="H445" t="s">
        <v>5747</v>
      </c>
      <c r="I445" t="s">
        <v>5748</v>
      </c>
      <c r="J445">
        <v>750</v>
      </c>
      <c r="K445">
        <v>12</v>
      </c>
      <c r="L445">
        <v>17.5</v>
      </c>
      <c r="M445" t="s">
        <v>5759</v>
      </c>
      <c r="N445" t="s">
        <v>5888</v>
      </c>
      <c r="O445" t="s">
        <v>5761</v>
      </c>
      <c r="P445" t="s">
        <v>5922</v>
      </c>
      <c r="Q445" t="s">
        <v>5993</v>
      </c>
      <c r="R445">
        <v>42269</v>
      </c>
      <c r="S445" t="s">
        <v>6079</v>
      </c>
      <c r="T445" t="s">
        <v>5957</v>
      </c>
      <c r="U445">
        <v>10.49</v>
      </c>
      <c r="V445" t="s">
        <v>5755</v>
      </c>
      <c r="W445" t="s">
        <v>5765</v>
      </c>
      <c r="X445">
        <v>1</v>
      </c>
    </row>
    <row r="446" spans="1:24" x14ac:dyDescent="0.25">
      <c r="A446">
        <v>271353</v>
      </c>
      <c r="B446" t="s">
        <v>2786</v>
      </c>
      <c r="C446" t="s">
        <v>442</v>
      </c>
      <c r="D446" t="s">
        <v>5886</v>
      </c>
      <c r="E446" t="s">
        <v>6048</v>
      </c>
      <c r="F446">
        <v>10</v>
      </c>
      <c r="G446" t="s">
        <v>5767</v>
      </c>
      <c r="H446" t="s">
        <v>5747</v>
      </c>
      <c r="I446" t="s">
        <v>5748</v>
      </c>
      <c r="J446">
        <v>750</v>
      </c>
      <c r="K446">
        <v>12</v>
      </c>
      <c r="L446">
        <v>13</v>
      </c>
      <c r="M446" t="s">
        <v>5759</v>
      </c>
      <c r="N446" t="s">
        <v>5781</v>
      </c>
      <c r="O446" t="s">
        <v>5790</v>
      </c>
      <c r="P446" t="s">
        <v>5889</v>
      </c>
      <c r="Q446" t="s">
        <v>5986</v>
      </c>
      <c r="R446">
        <v>81714</v>
      </c>
      <c r="S446" t="s">
        <v>5907</v>
      </c>
      <c r="T446" t="s">
        <v>5844</v>
      </c>
      <c r="U446">
        <v>29.99</v>
      </c>
      <c r="V446" t="s">
        <v>5755</v>
      </c>
      <c r="W446" t="s">
        <v>5756</v>
      </c>
      <c r="X446">
        <v>1</v>
      </c>
    </row>
    <row r="447" spans="1:24" x14ac:dyDescent="0.25">
      <c r="A447">
        <v>394890</v>
      </c>
      <c r="B447" t="s">
        <v>2896</v>
      </c>
      <c r="C447" t="s">
        <v>442</v>
      </c>
      <c r="D447" t="s">
        <v>5886</v>
      </c>
      <c r="E447" t="s">
        <v>5966</v>
      </c>
      <c r="F447">
        <v>10</v>
      </c>
      <c r="G447" t="s">
        <v>5767</v>
      </c>
      <c r="H447" t="s">
        <v>5747</v>
      </c>
      <c r="I447" t="s">
        <v>5748</v>
      </c>
      <c r="J447">
        <v>375</v>
      </c>
      <c r="K447">
        <v>12</v>
      </c>
      <c r="L447">
        <v>13.5</v>
      </c>
      <c r="M447" t="s">
        <v>5759</v>
      </c>
      <c r="N447" t="s">
        <v>5888</v>
      </c>
      <c r="O447" t="s">
        <v>5761</v>
      </c>
      <c r="P447" t="s">
        <v>5988</v>
      </c>
      <c r="Q447" t="s">
        <v>5963</v>
      </c>
      <c r="R447">
        <v>42172</v>
      </c>
      <c r="S447" t="s">
        <v>6001</v>
      </c>
      <c r="T447" t="s">
        <v>5844</v>
      </c>
      <c r="U447">
        <v>9.99</v>
      </c>
      <c r="V447" t="s">
        <v>5755</v>
      </c>
      <c r="W447" t="s">
        <v>5765</v>
      </c>
      <c r="X447">
        <v>1</v>
      </c>
    </row>
    <row r="448" spans="1:24" x14ac:dyDescent="0.25">
      <c r="A448">
        <v>130153</v>
      </c>
      <c r="B448" t="s">
        <v>2673</v>
      </c>
      <c r="C448" t="s">
        <v>442</v>
      </c>
      <c r="D448" t="s">
        <v>5920</v>
      </c>
      <c r="E448" t="s">
        <v>5958</v>
      </c>
      <c r="F448">
        <v>10</v>
      </c>
      <c r="G448" t="s">
        <v>5767</v>
      </c>
      <c r="H448" t="s">
        <v>5747</v>
      </c>
      <c r="I448" t="s">
        <v>5748</v>
      </c>
      <c r="J448">
        <v>750</v>
      </c>
      <c r="K448">
        <v>12</v>
      </c>
      <c r="L448">
        <v>9.5</v>
      </c>
      <c r="M448" t="s">
        <v>5759</v>
      </c>
      <c r="N448" t="s">
        <v>5806</v>
      </c>
      <c r="O448" t="s">
        <v>5790</v>
      </c>
      <c r="P448" t="s">
        <v>6002</v>
      </c>
      <c r="Q448" t="s">
        <v>6000</v>
      </c>
      <c r="R448">
        <v>51923</v>
      </c>
      <c r="S448" t="s">
        <v>5965</v>
      </c>
      <c r="T448" t="s">
        <v>5965</v>
      </c>
      <c r="U448">
        <v>11.99</v>
      </c>
      <c r="V448" t="s">
        <v>5755</v>
      </c>
      <c r="W448" t="s">
        <v>5756</v>
      </c>
      <c r="X448">
        <v>1</v>
      </c>
    </row>
    <row r="449" spans="1:24" x14ac:dyDescent="0.25">
      <c r="A449">
        <v>9431</v>
      </c>
      <c r="B449" t="s">
        <v>810</v>
      </c>
      <c r="C449" t="s">
        <v>442</v>
      </c>
      <c r="D449" t="s">
        <v>5886</v>
      </c>
      <c r="E449" t="s">
        <v>6067</v>
      </c>
      <c r="F449">
        <v>10</v>
      </c>
      <c r="G449" t="s">
        <v>5767</v>
      </c>
      <c r="H449" t="s">
        <v>5747</v>
      </c>
      <c r="I449" t="s">
        <v>5748</v>
      </c>
      <c r="J449">
        <v>750</v>
      </c>
      <c r="K449">
        <v>12</v>
      </c>
      <c r="L449">
        <v>12.5</v>
      </c>
      <c r="M449" t="s">
        <v>5759</v>
      </c>
      <c r="N449" t="s">
        <v>5781</v>
      </c>
      <c r="O449" t="s">
        <v>5790</v>
      </c>
      <c r="P449" t="s">
        <v>5916</v>
      </c>
      <c r="Q449" t="s">
        <v>5986</v>
      </c>
      <c r="R449">
        <v>85572</v>
      </c>
      <c r="S449" t="s">
        <v>5933</v>
      </c>
      <c r="T449" t="s">
        <v>5933</v>
      </c>
      <c r="U449">
        <v>14.99</v>
      </c>
      <c r="V449" t="s">
        <v>5755</v>
      </c>
      <c r="W449" t="s">
        <v>5756</v>
      </c>
      <c r="X449">
        <v>1</v>
      </c>
    </row>
    <row r="450" spans="1:24" x14ac:dyDescent="0.25">
      <c r="A450">
        <v>268771</v>
      </c>
      <c r="B450" t="s">
        <v>2783</v>
      </c>
      <c r="C450" t="s">
        <v>442</v>
      </c>
      <c r="D450" t="s">
        <v>5961</v>
      </c>
      <c r="E450" t="s">
        <v>6041</v>
      </c>
      <c r="F450">
        <v>22</v>
      </c>
      <c r="G450" t="s">
        <v>5816</v>
      </c>
      <c r="H450" t="s">
        <v>5747</v>
      </c>
      <c r="I450" t="s">
        <v>5748</v>
      </c>
      <c r="J450">
        <v>750</v>
      </c>
      <c r="K450">
        <v>6</v>
      </c>
      <c r="L450">
        <v>12</v>
      </c>
      <c r="M450" t="s">
        <v>5759</v>
      </c>
      <c r="N450" t="s">
        <v>5781</v>
      </c>
      <c r="O450" t="s">
        <v>5790</v>
      </c>
      <c r="P450" t="s">
        <v>5889</v>
      </c>
      <c r="Q450" t="s">
        <v>5974</v>
      </c>
      <c r="R450">
        <v>51913</v>
      </c>
      <c r="S450" t="s">
        <v>5779</v>
      </c>
      <c r="T450" t="s">
        <v>5779</v>
      </c>
      <c r="U450">
        <v>81.99</v>
      </c>
      <c r="V450" t="s">
        <v>5755</v>
      </c>
      <c r="W450" t="s">
        <v>5756</v>
      </c>
      <c r="X450">
        <v>1</v>
      </c>
    </row>
    <row r="451" spans="1:24" x14ac:dyDescent="0.25">
      <c r="A451">
        <v>322586</v>
      </c>
      <c r="B451" t="s">
        <v>2833</v>
      </c>
      <c r="C451" t="s">
        <v>442</v>
      </c>
      <c r="D451" t="s">
        <v>5886</v>
      </c>
      <c r="E451" t="s">
        <v>5966</v>
      </c>
      <c r="F451">
        <v>20</v>
      </c>
      <c r="G451" t="s">
        <v>5746</v>
      </c>
      <c r="H451" t="s">
        <v>5747</v>
      </c>
      <c r="I451" t="s">
        <v>5748</v>
      </c>
      <c r="J451">
        <v>750</v>
      </c>
      <c r="K451">
        <v>12</v>
      </c>
      <c r="L451">
        <v>14</v>
      </c>
      <c r="M451" t="s">
        <v>5759</v>
      </c>
      <c r="N451" t="s">
        <v>6054</v>
      </c>
      <c r="O451" t="s">
        <v>5761</v>
      </c>
      <c r="P451" t="s">
        <v>5889</v>
      </c>
      <c r="Q451" t="s">
        <v>6055</v>
      </c>
      <c r="R451">
        <v>42743</v>
      </c>
      <c r="S451" t="s">
        <v>6080</v>
      </c>
      <c r="T451" t="s">
        <v>6081</v>
      </c>
      <c r="U451">
        <v>23.99</v>
      </c>
      <c r="V451" t="s">
        <v>5755</v>
      </c>
      <c r="W451" t="s">
        <v>5765</v>
      </c>
      <c r="X451">
        <v>1</v>
      </c>
    </row>
    <row r="452" spans="1:24" x14ac:dyDescent="0.25">
      <c r="A452">
        <v>70839</v>
      </c>
      <c r="B452" t="s">
        <v>2615</v>
      </c>
      <c r="C452" t="s">
        <v>442</v>
      </c>
      <c r="D452" t="s">
        <v>5886</v>
      </c>
      <c r="E452" t="s">
        <v>5887</v>
      </c>
      <c r="F452">
        <v>10</v>
      </c>
      <c r="G452" t="s">
        <v>5767</v>
      </c>
      <c r="H452" t="s">
        <v>5747</v>
      </c>
      <c r="I452" t="s">
        <v>5748</v>
      </c>
      <c r="J452">
        <v>750</v>
      </c>
      <c r="K452">
        <v>12</v>
      </c>
      <c r="L452">
        <v>8</v>
      </c>
      <c r="M452" t="s">
        <v>5759</v>
      </c>
      <c r="N452" t="s">
        <v>5835</v>
      </c>
      <c r="O452" t="s">
        <v>5761</v>
      </c>
      <c r="P452" t="s">
        <v>5922</v>
      </c>
      <c r="Q452" t="s">
        <v>5979</v>
      </c>
      <c r="R452">
        <v>87014</v>
      </c>
      <c r="S452" t="s">
        <v>6082</v>
      </c>
      <c r="T452" t="s">
        <v>5999</v>
      </c>
      <c r="U452">
        <v>9.99</v>
      </c>
      <c r="V452" t="s">
        <v>5755</v>
      </c>
      <c r="W452" t="s">
        <v>5765</v>
      </c>
      <c r="X452">
        <v>1</v>
      </c>
    </row>
    <row r="453" spans="1:24" x14ac:dyDescent="0.25">
      <c r="A453">
        <v>223552</v>
      </c>
      <c r="B453" t="s">
        <v>2744</v>
      </c>
      <c r="C453" t="s">
        <v>442</v>
      </c>
      <c r="D453" t="s">
        <v>5886</v>
      </c>
      <c r="E453" t="s">
        <v>5966</v>
      </c>
      <c r="F453">
        <v>20</v>
      </c>
      <c r="G453" t="s">
        <v>5746</v>
      </c>
      <c r="H453" t="s">
        <v>5747</v>
      </c>
      <c r="I453" t="s">
        <v>5748</v>
      </c>
      <c r="J453">
        <v>750</v>
      </c>
      <c r="K453">
        <v>12</v>
      </c>
      <c r="L453">
        <v>13</v>
      </c>
      <c r="M453" t="s">
        <v>5759</v>
      </c>
      <c r="N453" t="s">
        <v>5904</v>
      </c>
      <c r="O453" t="s">
        <v>5790</v>
      </c>
      <c r="P453" t="s">
        <v>5922</v>
      </c>
      <c r="Q453" t="s">
        <v>5923</v>
      </c>
      <c r="R453">
        <v>43054</v>
      </c>
      <c r="S453" t="s">
        <v>5905</v>
      </c>
      <c r="T453" t="s">
        <v>5906</v>
      </c>
      <c r="U453">
        <v>8.99</v>
      </c>
      <c r="V453" t="s">
        <v>5755</v>
      </c>
      <c r="W453" t="s">
        <v>5765</v>
      </c>
      <c r="X453">
        <v>1</v>
      </c>
    </row>
    <row r="454" spans="1:24" x14ac:dyDescent="0.25">
      <c r="A454">
        <v>300673</v>
      </c>
      <c r="B454" t="s">
        <v>2813</v>
      </c>
      <c r="C454" t="s">
        <v>442</v>
      </c>
      <c r="D454" t="s">
        <v>5886</v>
      </c>
      <c r="E454" t="s">
        <v>5887</v>
      </c>
      <c r="F454">
        <v>20</v>
      </c>
      <c r="G454" t="s">
        <v>5746</v>
      </c>
      <c r="H454" t="s">
        <v>5747</v>
      </c>
      <c r="I454" t="s">
        <v>5748</v>
      </c>
      <c r="J454">
        <v>750</v>
      </c>
      <c r="K454">
        <v>12</v>
      </c>
      <c r="L454">
        <v>14</v>
      </c>
      <c r="M454" t="s">
        <v>5759</v>
      </c>
      <c r="N454" t="s">
        <v>5825</v>
      </c>
      <c r="O454" t="s">
        <v>5761</v>
      </c>
      <c r="P454" t="s">
        <v>5889</v>
      </c>
      <c r="Q454" t="s">
        <v>5989</v>
      </c>
      <c r="R454">
        <v>42950</v>
      </c>
      <c r="S454" t="s">
        <v>5990</v>
      </c>
      <c r="T454" t="s">
        <v>5972</v>
      </c>
      <c r="U454">
        <v>29.99</v>
      </c>
      <c r="V454" t="s">
        <v>5755</v>
      </c>
      <c r="W454" t="s">
        <v>5765</v>
      </c>
      <c r="X454">
        <v>1</v>
      </c>
    </row>
    <row r="455" spans="1:24" x14ac:dyDescent="0.25">
      <c r="A455">
        <v>189415</v>
      </c>
      <c r="B455" t="s">
        <v>2711</v>
      </c>
      <c r="C455" t="s">
        <v>442</v>
      </c>
      <c r="D455" t="s">
        <v>5886</v>
      </c>
      <c r="E455" t="s">
        <v>5914</v>
      </c>
      <c r="F455">
        <v>10</v>
      </c>
      <c r="G455" t="s">
        <v>5767</v>
      </c>
      <c r="H455" t="s">
        <v>5747</v>
      </c>
      <c r="I455" t="s">
        <v>5748</v>
      </c>
      <c r="J455">
        <v>750</v>
      </c>
      <c r="K455">
        <v>12</v>
      </c>
      <c r="L455">
        <v>14.3</v>
      </c>
      <c r="M455" t="s">
        <v>5759</v>
      </c>
      <c r="N455" t="s">
        <v>5888</v>
      </c>
      <c r="O455" t="s">
        <v>5761</v>
      </c>
      <c r="P455" t="s">
        <v>5916</v>
      </c>
      <c r="Q455" t="s">
        <v>5890</v>
      </c>
      <c r="R455">
        <v>42176</v>
      </c>
      <c r="S455" t="s">
        <v>6018</v>
      </c>
      <c r="T455" t="s">
        <v>5754</v>
      </c>
      <c r="U455">
        <v>15.99</v>
      </c>
      <c r="V455" t="s">
        <v>5755</v>
      </c>
      <c r="W455" t="s">
        <v>5765</v>
      </c>
      <c r="X455">
        <v>1</v>
      </c>
    </row>
    <row r="456" spans="1:24" x14ac:dyDescent="0.25">
      <c r="A456">
        <v>191239</v>
      </c>
      <c r="B456" t="s">
        <v>2713</v>
      </c>
      <c r="C456" t="s">
        <v>442</v>
      </c>
      <c r="D456" t="s">
        <v>5929</v>
      </c>
      <c r="E456" t="s">
        <v>5991</v>
      </c>
      <c r="F456">
        <v>20</v>
      </c>
      <c r="G456" t="s">
        <v>5746</v>
      </c>
      <c r="H456" t="s">
        <v>5747</v>
      </c>
      <c r="I456" t="s">
        <v>5748</v>
      </c>
      <c r="J456">
        <v>750</v>
      </c>
      <c r="K456">
        <v>12</v>
      </c>
      <c r="L456">
        <v>20</v>
      </c>
      <c r="M456" t="s">
        <v>5759</v>
      </c>
      <c r="N456" t="s">
        <v>5992</v>
      </c>
      <c r="O456" t="s">
        <v>5790</v>
      </c>
      <c r="P456" t="s">
        <v>5889</v>
      </c>
      <c r="Q456" t="s">
        <v>5993</v>
      </c>
      <c r="R456">
        <v>81714</v>
      </c>
      <c r="S456" t="s">
        <v>5907</v>
      </c>
      <c r="T456" t="s">
        <v>5844</v>
      </c>
      <c r="U456">
        <v>23.99</v>
      </c>
      <c r="V456" t="s">
        <v>5755</v>
      </c>
      <c r="W456" t="s">
        <v>5756</v>
      </c>
      <c r="X456">
        <v>1</v>
      </c>
    </row>
    <row r="457" spans="1:24" x14ac:dyDescent="0.25">
      <c r="A457">
        <v>302349</v>
      </c>
      <c r="B457" t="s">
        <v>2815</v>
      </c>
      <c r="C457" t="s">
        <v>442</v>
      </c>
      <c r="D457" t="s">
        <v>5886</v>
      </c>
      <c r="E457" t="s">
        <v>5914</v>
      </c>
      <c r="F457">
        <v>20</v>
      </c>
      <c r="G457" t="s">
        <v>5746</v>
      </c>
      <c r="H457" t="s">
        <v>5747</v>
      </c>
      <c r="I457" t="s">
        <v>5748</v>
      </c>
      <c r="J457">
        <v>750</v>
      </c>
      <c r="K457">
        <v>12</v>
      </c>
      <c r="L457">
        <v>13.5</v>
      </c>
      <c r="M457" t="s">
        <v>5759</v>
      </c>
      <c r="N457" t="s">
        <v>5888</v>
      </c>
      <c r="O457" t="s">
        <v>5761</v>
      </c>
      <c r="P457" t="s">
        <v>5916</v>
      </c>
      <c r="Q457" t="s">
        <v>5890</v>
      </c>
      <c r="R457">
        <v>42240</v>
      </c>
      <c r="S457" t="s">
        <v>6001</v>
      </c>
      <c r="T457" t="s">
        <v>5844</v>
      </c>
      <c r="U457">
        <v>15.99</v>
      </c>
      <c r="V457" t="s">
        <v>5755</v>
      </c>
      <c r="W457" t="s">
        <v>5765</v>
      </c>
      <c r="X457">
        <v>1</v>
      </c>
    </row>
    <row r="458" spans="1:24" x14ac:dyDescent="0.25">
      <c r="A458">
        <v>218644</v>
      </c>
      <c r="B458" t="s">
        <v>2738</v>
      </c>
      <c r="C458" t="s">
        <v>442</v>
      </c>
      <c r="D458" t="s">
        <v>5886</v>
      </c>
      <c r="E458" t="s">
        <v>5966</v>
      </c>
      <c r="F458">
        <v>20</v>
      </c>
      <c r="G458" t="s">
        <v>5746</v>
      </c>
      <c r="H458" t="s">
        <v>5747</v>
      </c>
      <c r="I458" t="s">
        <v>5748</v>
      </c>
      <c r="J458">
        <v>750</v>
      </c>
      <c r="K458">
        <v>12</v>
      </c>
      <c r="L458">
        <v>13.5</v>
      </c>
      <c r="M458" t="s">
        <v>5759</v>
      </c>
      <c r="N458" t="s">
        <v>6054</v>
      </c>
      <c r="O458" t="s">
        <v>5790</v>
      </c>
      <c r="P458" t="s">
        <v>6002</v>
      </c>
      <c r="Q458" t="s">
        <v>6055</v>
      </c>
      <c r="R458">
        <v>86125</v>
      </c>
      <c r="S458" t="s">
        <v>6083</v>
      </c>
      <c r="T458" t="s">
        <v>5906</v>
      </c>
      <c r="U458">
        <v>12.99</v>
      </c>
      <c r="V458" t="s">
        <v>5755</v>
      </c>
      <c r="W458" t="s">
        <v>5756</v>
      </c>
      <c r="X458">
        <v>1</v>
      </c>
    </row>
    <row r="459" spans="1:24" x14ac:dyDescent="0.25">
      <c r="A459">
        <v>321158</v>
      </c>
      <c r="B459" t="s">
        <v>107</v>
      </c>
      <c r="C459" t="s">
        <v>442</v>
      </c>
      <c r="D459" t="s">
        <v>6035</v>
      </c>
      <c r="E459" t="s">
        <v>5958</v>
      </c>
      <c r="F459">
        <v>10</v>
      </c>
      <c r="G459" t="s">
        <v>5767</v>
      </c>
      <c r="H459" t="s">
        <v>5747</v>
      </c>
      <c r="I459" t="s">
        <v>5748</v>
      </c>
      <c r="J459">
        <v>1500</v>
      </c>
      <c r="K459">
        <v>6</v>
      </c>
      <c r="L459">
        <v>10.5</v>
      </c>
      <c r="M459" t="s">
        <v>5759</v>
      </c>
      <c r="N459" t="s">
        <v>5904</v>
      </c>
      <c r="O459" t="s">
        <v>5790</v>
      </c>
      <c r="P459" t="s">
        <v>5959</v>
      </c>
      <c r="Q459" t="s">
        <v>5923</v>
      </c>
      <c r="R459">
        <v>43054</v>
      </c>
      <c r="S459" t="s">
        <v>5905</v>
      </c>
      <c r="T459" t="s">
        <v>5906</v>
      </c>
      <c r="U459">
        <v>13.99</v>
      </c>
      <c r="V459" t="s">
        <v>5755</v>
      </c>
      <c r="W459" t="s">
        <v>5765</v>
      </c>
      <c r="X459">
        <v>1</v>
      </c>
    </row>
    <row r="460" spans="1:24" x14ac:dyDescent="0.25">
      <c r="A460">
        <v>321588</v>
      </c>
      <c r="B460" t="s">
        <v>2831</v>
      </c>
      <c r="C460" t="s">
        <v>442</v>
      </c>
      <c r="D460" t="s">
        <v>5920</v>
      </c>
      <c r="E460" t="s">
        <v>5955</v>
      </c>
      <c r="F460">
        <v>20</v>
      </c>
      <c r="G460" t="s">
        <v>5746</v>
      </c>
      <c r="H460" t="s">
        <v>5747</v>
      </c>
      <c r="I460" t="s">
        <v>5748</v>
      </c>
      <c r="J460">
        <v>750</v>
      </c>
      <c r="K460">
        <v>12</v>
      </c>
      <c r="L460">
        <v>12.9</v>
      </c>
      <c r="M460" t="s">
        <v>5749</v>
      </c>
      <c r="N460" t="s">
        <v>5750</v>
      </c>
      <c r="O460" t="s">
        <v>5751</v>
      </c>
      <c r="P460" t="s">
        <v>5988</v>
      </c>
      <c r="Q460" t="s">
        <v>5952</v>
      </c>
      <c r="R460">
        <v>42006</v>
      </c>
      <c r="S460" t="s">
        <v>5946</v>
      </c>
      <c r="T460" t="s">
        <v>5946</v>
      </c>
      <c r="U460">
        <v>19.989999999999998</v>
      </c>
      <c r="V460" t="s">
        <v>5755</v>
      </c>
      <c r="W460" t="s">
        <v>5869</v>
      </c>
      <c r="X460">
        <v>1</v>
      </c>
    </row>
    <row r="461" spans="1:24" x14ac:dyDescent="0.25">
      <c r="A461">
        <v>377770</v>
      </c>
      <c r="B461" t="s">
        <v>2882</v>
      </c>
      <c r="C461" t="s">
        <v>442</v>
      </c>
      <c r="D461" t="s">
        <v>5920</v>
      </c>
      <c r="E461" t="s">
        <v>6005</v>
      </c>
      <c r="F461">
        <v>20</v>
      </c>
      <c r="G461" t="s">
        <v>5746</v>
      </c>
      <c r="H461" t="s">
        <v>5747</v>
      </c>
      <c r="I461" t="s">
        <v>5748</v>
      </c>
      <c r="J461">
        <v>750</v>
      </c>
      <c r="K461">
        <v>12</v>
      </c>
      <c r="L461">
        <v>13</v>
      </c>
      <c r="M461" t="s">
        <v>5749</v>
      </c>
      <c r="N461" t="s">
        <v>5750</v>
      </c>
      <c r="O461" t="s">
        <v>5790</v>
      </c>
      <c r="P461" t="s">
        <v>5930</v>
      </c>
      <c r="Q461" t="s">
        <v>5952</v>
      </c>
      <c r="R461">
        <v>76273</v>
      </c>
      <c r="S461" t="s">
        <v>6084</v>
      </c>
      <c r="T461" t="s">
        <v>6075</v>
      </c>
      <c r="U461">
        <v>22.99</v>
      </c>
      <c r="V461" t="s">
        <v>5755</v>
      </c>
      <c r="W461" t="s">
        <v>5869</v>
      </c>
      <c r="X461">
        <v>1</v>
      </c>
    </row>
    <row r="462" spans="1:24" x14ac:dyDescent="0.25">
      <c r="A462">
        <v>376848</v>
      </c>
      <c r="B462" t="s">
        <v>5472</v>
      </c>
      <c r="C462" t="s">
        <v>442</v>
      </c>
      <c r="D462" t="s">
        <v>5886</v>
      </c>
      <c r="E462" t="s">
        <v>5966</v>
      </c>
      <c r="F462">
        <v>20</v>
      </c>
      <c r="G462" t="s">
        <v>5746</v>
      </c>
      <c r="H462" t="s">
        <v>5748</v>
      </c>
      <c r="I462" t="s">
        <v>5748</v>
      </c>
      <c r="J462">
        <v>750</v>
      </c>
      <c r="K462">
        <v>12</v>
      </c>
      <c r="L462">
        <v>13.5</v>
      </c>
      <c r="M462" t="s">
        <v>5759</v>
      </c>
      <c r="N462" t="s">
        <v>6054</v>
      </c>
      <c r="O462" t="s">
        <v>5790</v>
      </c>
      <c r="P462" t="s">
        <v>6002</v>
      </c>
      <c r="Q462" t="s">
        <v>6055</v>
      </c>
      <c r="R462">
        <v>51913</v>
      </c>
      <c r="S462" t="s">
        <v>5779</v>
      </c>
      <c r="T462" t="s">
        <v>5779</v>
      </c>
      <c r="U462">
        <v>12.99</v>
      </c>
      <c r="V462" t="s">
        <v>5755</v>
      </c>
      <c r="W462" t="s">
        <v>5756</v>
      </c>
      <c r="X462">
        <v>1</v>
      </c>
    </row>
    <row r="463" spans="1:24" x14ac:dyDescent="0.25">
      <c r="A463">
        <v>478065</v>
      </c>
      <c r="B463" t="s">
        <v>2944</v>
      </c>
      <c r="C463" t="s">
        <v>441</v>
      </c>
      <c r="D463" t="s">
        <v>5811</v>
      </c>
      <c r="E463" t="s">
        <v>5812</v>
      </c>
      <c r="F463">
        <v>20</v>
      </c>
      <c r="G463" t="s">
        <v>5746</v>
      </c>
      <c r="H463" t="s">
        <v>5747</v>
      </c>
      <c r="I463" t="s">
        <v>5748</v>
      </c>
      <c r="J463">
        <v>750</v>
      </c>
      <c r="K463">
        <v>12</v>
      </c>
      <c r="L463">
        <v>17</v>
      </c>
      <c r="M463" t="s">
        <v>5759</v>
      </c>
      <c r="N463" t="s">
        <v>5813</v>
      </c>
      <c r="O463" t="s">
        <v>5761</v>
      </c>
      <c r="P463" t="s">
        <v>5752</v>
      </c>
      <c r="Q463" t="s">
        <v>5814</v>
      </c>
      <c r="R463">
        <v>84997</v>
      </c>
      <c r="S463" t="s">
        <v>5978</v>
      </c>
      <c r="T463" t="s">
        <v>5899</v>
      </c>
      <c r="U463">
        <v>26.99</v>
      </c>
      <c r="V463" t="s">
        <v>5755</v>
      </c>
      <c r="W463" t="s">
        <v>5765</v>
      </c>
      <c r="X463">
        <v>1</v>
      </c>
    </row>
    <row r="464" spans="1:24" x14ac:dyDescent="0.25">
      <c r="A464">
        <v>229542</v>
      </c>
      <c r="B464" t="s">
        <v>591</v>
      </c>
      <c r="C464" t="s">
        <v>442</v>
      </c>
      <c r="D464" t="s">
        <v>5920</v>
      </c>
      <c r="E464" t="s">
        <v>5921</v>
      </c>
      <c r="F464">
        <v>10</v>
      </c>
      <c r="G464" t="s">
        <v>5767</v>
      </c>
      <c r="H464" t="s">
        <v>5747</v>
      </c>
      <c r="I464" t="s">
        <v>5748</v>
      </c>
      <c r="J464">
        <v>750</v>
      </c>
      <c r="K464">
        <v>12</v>
      </c>
      <c r="L464">
        <v>11.5</v>
      </c>
      <c r="M464" t="s">
        <v>5759</v>
      </c>
      <c r="N464" t="s">
        <v>5835</v>
      </c>
      <c r="O464" t="s">
        <v>5761</v>
      </c>
      <c r="P464" t="s">
        <v>5916</v>
      </c>
      <c r="Q464" t="s">
        <v>5979</v>
      </c>
      <c r="R464">
        <v>42657</v>
      </c>
      <c r="S464" t="s">
        <v>6013</v>
      </c>
      <c r="T464" t="s">
        <v>5999</v>
      </c>
      <c r="U464">
        <v>14.49</v>
      </c>
      <c r="V464" t="s">
        <v>5755</v>
      </c>
      <c r="W464" t="s">
        <v>5765</v>
      </c>
      <c r="X464">
        <v>1</v>
      </c>
    </row>
    <row r="465" spans="1:24" x14ac:dyDescent="0.25">
      <c r="A465">
        <v>284893</v>
      </c>
      <c r="B465" t="s">
        <v>2794</v>
      </c>
      <c r="C465" t="s">
        <v>442</v>
      </c>
      <c r="D465" t="s">
        <v>5920</v>
      </c>
      <c r="E465" t="s">
        <v>5997</v>
      </c>
      <c r="F465">
        <v>10</v>
      </c>
      <c r="G465" t="s">
        <v>5767</v>
      </c>
      <c r="H465" t="s">
        <v>5747</v>
      </c>
      <c r="I465" t="s">
        <v>5748</v>
      </c>
      <c r="J465">
        <v>1500</v>
      </c>
      <c r="K465">
        <v>6</v>
      </c>
      <c r="L465">
        <v>12</v>
      </c>
      <c r="M465" t="s">
        <v>5759</v>
      </c>
      <c r="N465" t="s">
        <v>6054</v>
      </c>
      <c r="O465" t="s">
        <v>5761</v>
      </c>
      <c r="P465" t="s">
        <v>5922</v>
      </c>
      <c r="Q465" t="s">
        <v>6055</v>
      </c>
      <c r="R465">
        <v>42263</v>
      </c>
      <c r="S465" t="s">
        <v>6062</v>
      </c>
      <c r="T465" t="s">
        <v>6063</v>
      </c>
      <c r="U465">
        <v>15.99</v>
      </c>
      <c r="V465" t="s">
        <v>5755</v>
      </c>
      <c r="W465" t="s">
        <v>5765</v>
      </c>
      <c r="X465">
        <v>1</v>
      </c>
    </row>
    <row r="466" spans="1:24" x14ac:dyDescent="0.25">
      <c r="A466">
        <v>326728</v>
      </c>
      <c r="B466" t="s">
        <v>2842</v>
      </c>
      <c r="C466" t="s">
        <v>442</v>
      </c>
      <c r="D466" t="s">
        <v>5920</v>
      </c>
      <c r="E466" t="s">
        <v>6005</v>
      </c>
      <c r="F466">
        <v>10</v>
      </c>
      <c r="G466" t="s">
        <v>5767</v>
      </c>
      <c r="H466" t="s">
        <v>5747</v>
      </c>
      <c r="I466" t="s">
        <v>5748</v>
      </c>
      <c r="J466">
        <v>750</v>
      </c>
      <c r="K466">
        <v>12</v>
      </c>
      <c r="L466">
        <v>13.5</v>
      </c>
      <c r="M466" t="s">
        <v>5759</v>
      </c>
      <c r="N466" t="s">
        <v>6085</v>
      </c>
      <c r="O466" t="s">
        <v>5790</v>
      </c>
      <c r="P466" t="s">
        <v>5988</v>
      </c>
      <c r="Q466" t="s">
        <v>6086</v>
      </c>
      <c r="R466">
        <v>69892</v>
      </c>
      <c r="S466" t="s">
        <v>6087</v>
      </c>
      <c r="T466" t="s">
        <v>6075</v>
      </c>
      <c r="U466">
        <v>19.989999999999998</v>
      </c>
      <c r="V466" t="s">
        <v>5755</v>
      </c>
      <c r="W466" t="s">
        <v>5756</v>
      </c>
      <c r="X466">
        <v>1</v>
      </c>
    </row>
    <row r="467" spans="1:24" x14ac:dyDescent="0.25">
      <c r="A467">
        <v>271585</v>
      </c>
      <c r="B467" t="s">
        <v>2788</v>
      </c>
      <c r="C467" t="s">
        <v>442</v>
      </c>
      <c r="D467" t="s">
        <v>5929</v>
      </c>
      <c r="E467" t="s">
        <v>5991</v>
      </c>
      <c r="F467">
        <v>20</v>
      </c>
      <c r="G467" t="s">
        <v>5746</v>
      </c>
      <c r="H467" t="s">
        <v>5747</v>
      </c>
      <c r="I467" t="s">
        <v>5748</v>
      </c>
      <c r="J467">
        <v>750</v>
      </c>
      <c r="K467">
        <v>12</v>
      </c>
      <c r="L467">
        <v>20</v>
      </c>
      <c r="M467" t="s">
        <v>5759</v>
      </c>
      <c r="N467" t="s">
        <v>5992</v>
      </c>
      <c r="O467" t="s">
        <v>5761</v>
      </c>
      <c r="P467" t="s">
        <v>5988</v>
      </c>
      <c r="Q467" t="s">
        <v>5993</v>
      </c>
      <c r="R467">
        <v>60337</v>
      </c>
      <c r="S467" t="s">
        <v>6088</v>
      </c>
      <c r="T467" t="s">
        <v>6012</v>
      </c>
      <c r="U467">
        <v>19.04</v>
      </c>
      <c r="V467" t="s">
        <v>5755</v>
      </c>
      <c r="W467" t="s">
        <v>5765</v>
      </c>
      <c r="X467">
        <v>1</v>
      </c>
    </row>
    <row r="468" spans="1:24" x14ac:dyDescent="0.25">
      <c r="A468">
        <v>298505</v>
      </c>
      <c r="B468" t="s">
        <v>2811</v>
      </c>
      <c r="C468" t="s">
        <v>442</v>
      </c>
      <c r="D468" t="s">
        <v>5920</v>
      </c>
      <c r="E468" t="s">
        <v>5887</v>
      </c>
      <c r="F468">
        <v>10</v>
      </c>
      <c r="G468" t="s">
        <v>5767</v>
      </c>
      <c r="H468" t="s">
        <v>5747</v>
      </c>
      <c r="I468" t="s">
        <v>5748</v>
      </c>
      <c r="J468">
        <v>750</v>
      </c>
      <c r="K468">
        <v>12</v>
      </c>
      <c r="L468">
        <v>13</v>
      </c>
      <c r="M468" t="s">
        <v>5759</v>
      </c>
      <c r="N468" t="s">
        <v>5781</v>
      </c>
      <c r="O468" t="s">
        <v>5790</v>
      </c>
      <c r="P468" t="s">
        <v>6002</v>
      </c>
      <c r="Q468" t="s">
        <v>5986</v>
      </c>
      <c r="R468">
        <v>43202</v>
      </c>
      <c r="S468" t="s">
        <v>5771</v>
      </c>
      <c r="T468" t="s">
        <v>5771</v>
      </c>
      <c r="U468">
        <v>12.99</v>
      </c>
      <c r="V468" t="s">
        <v>5755</v>
      </c>
      <c r="W468" t="s">
        <v>5756</v>
      </c>
      <c r="X468">
        <v>1</v>
      </c>
    </row>
    <row r="469" spans="1:24" x14ac:dyDescent="0.25">
      <c r="A469">
        <v>215590</v>
      </c>
      <c r="B469" t="s">
        <v>2736</v>
      </c>
      <c r="C469" t="s">
        <v>442</v>
      </c>
      <c r="D469" t="s">
        <v>5886</v>
      </c>
      <c r="E469" t="s">
        <v>5958</v>
      </c>
      <c r="F469">
        <v>20</v>
      </c>
      <c r="G469" t="s">
        <v>5746</v>
      </c>
      <c r="H469" t="s">
        <v>5747</v>
      </c>
      <c r="I469" t="s">
        <v>5748</v>
      </c>
      <c r="J469">
        <v>4000</v>
      </c>
      <c r="K469">
        <v>4</v>
      </c>
      <c r="L469">
        <v>12.5</v>
      </c>
      <c r="M469" t="s">
        <v>5749</v>
      </c>
      <c r="N469" t="s">
        <v>5750</v>
      </c>
      <c r="O469" t="s">
        <v>5790</v>
      </c>
      <c r="P469" t="s">
        <v>5959</v>
      </c>
      <c r="Q469" t="s">
        <v>5947</v>
      </c>
      <c r="R469">
        <v>63952</v>
      </c>
      <c r="S469" t="s">
        <v>5907</v>
      </c>
      <c r="T469" t="s">
        <v>5844</v>
      </c>
      <c r="U469">
        <v>34.99</v>
      </c>
      <c r="V469" t="s">
        <v>5960</v>
      </c>
      <c r="W469" t="s">
        <v>5869</v>
      </c>
      <c r="X469">
        <v>1</v>
      </c>
    </row>
    <row r="470" spans="1:24" x14ac:dyDescent="0.25">
      <c r="A470">
        <v>230367</v>
      </c>
      <c r="B470" t="s">
        <v>5039</v>
      </c>
      <c r="C470" t="s">
        <v>442</v>
      </c>
      <c r="D470" t="s">
        <v>5929</v>
      </c>
      <c r="E470" t="s">
        <v>6008</v>
      </c>
      <c r="F470">
        <v>20</v>
      </c>
      <c r="G470" t="s">
        <v>5746</v>
      </c>
      <c r="H470" t="s">
        <v>5747</v>
      </c>
      <c r="I470" t="s">
        <v>5748</v>
      </c>
      <c r="J470">
        <v>750</v>
      </c>
      <c r="K470">
        <v>12</v>
      </c>
      <c r="L470">
        <v>18</v>
      </c>
      <c r="M470" t="s">
        <v>5759</v>
      </c>
      <c r="N470" t="s">
        <v>5835</v>
      </c>
      <c r="O470" t="s">
        <v>5761</v>
      </c>
      <c r="P470" t="s">
        <v>5916</v>
      </c>
      <c r="Q470" t="s">
        <v>5931</v>
      </c>
      <c r="R470">
        <v>42301</v>
      </c>
      <c r="S470" t="s">
        <v>6089</v>
      </c>
      <c r="T470" t="s">
        <v>6016</v>
      </c>
      <c r="U470">
        <v>14.04</v>
      </c>
      <c r="V470" t="s">
        <v>5755</v>
      </c>
      <c r="W470" t="s">
        <v>5765</v>
      </c>
      <c r="X470">
        <v>1</v>
      </c>
    </row>
    <row r="471" spans="1:24" x14ac:dyDescent="0.25">
      <c r="A471">
        <v>270363</v>
      </c>
      <c r="B471" t="s">
        <v>2784</v>
      </c>
      <c r="C471" t="s">
        <v>442</v>
      </c>
      <c r="D471" t="s">
        <v>5886</v>
      </c>
      <c r="E471" t="s">
        <v>5887</v>
      </c>
      <c r="F471">
        <v>10</v>
      </c>
      <c r="G471" t="s">
        <v>5767</v>
      </c>
      <c r="H471" t="s">
        <v>5747</v>
      </c>
      <c r="I471" t="s">
        <v>5748</v>
      </c>
      <c r="J471">
        <v>750</v>
      </c>
      <c r="K471">
        <v>12</v>
      </c>
      <c r="L471">
        <v>14</v>
      </c>
      <c r="M471" t="s">
        <v>5759</v>
      </c>
      <c r="N471" t="s">
        <v>5825</v>
      </c>
      <c r="O471" t="s">
        <v>5790</v>
      </c>
      <c r="P471" t="s">
        <v>6002</v>
      </c>
      <c r="Q471" t="s">
        <v>5989</v>
      </c>
      <c r="R471">
        <v>64293</v>
      </c>
      <c r="S471" t="s">
        <v>5971</v>
      </c>
      <c r="T471" t="s">
        <v>5972</v>
      </c>
      <c r="U471">
        <v>13.99</v>
      </c>
      <c r="V471" t="s">
        <v>5755</v>
      </c>
      <c r="W471" t="s">
        <v>5756</v>
      </c>
      <c r="X471">
        <v>1</v>
      </c>
    </row>
    <row r="472" spans="1:24" x14ac:dyDescent="0.25">
      <c r="A472">
        <v>327437</v>
      </c>
      <c r="B472" t="s">
        <v>108</v>
      </c>
      <c r="C472" t="s">
        <v>442</v>
      </c>
      <c r="D472" t="s">
        <v>5920</v>
      </c>
      <c r="E472" t="s">
        <v>5887</v>
      </c>
      <c r="F472">
        <v>20</v>
      </c>
      <c r="G472" t="s">
        <v>5746</v>
      </c>
      <c r="H472" t="s">
        <v>5747</v>
      </c>
      <c r="I472" t="s">
        <v>5748</v>
      </c>
      <c r="J472">
        <v>750</v>
      </c>
      <c r="K472">
        <v>12</v>
      </c>
      <c r="L472">
        <v>11</v>
      </c>
      <c r="M472" t="s">
        <v>5759</v>
      </c>
      <c r="N472" t="s">
        <v>5903</v>
      </c>
      <c r="O472" t="s">
        <v>5790</v>
      </c>
      <c r="P472" t="s">
        <v>6002</v>
      </c>
      <c r="Q472" t="s">
        <v>6046</v>
      </c>
      <c r="R472">
        <v>51923</v>
      </c>
      <c r="S472" t="s">
        <v>5965</v>
      </c>
      <c r="T472" t="s">
        <v>5965</v>
      </c>
      <c r="U472">
        <v>13.99</v>
      </c>
      <c r="V472" t="s">
        <v>5755</v>
      </c>
      <c r="W472" t="s">
        <v>5756</v>
      </c>
      <c r="X472">
        <v>1</v>
      </c>
    </row>
    <row r="473" spans="1:24" x14ac:dyDescent="0.25">
      <c r="A473">
        <v>314575</v>
      </c>
      <c r="B473" t="s">
        <v>2826</v>
      </c>
      <c r="C473" t="s">
        <v>442</v>
      </c>
      <c r="D473" t="s">
        <v>5886</v>
      </c>
      <c r="E473" t="s">
        <v>5966</v>
      </c>
      <c r="F473">
        <v>22</v>
      </c>
      <c r="G473" t="s">
        <v>5816</v>
      </c>
      <c r="H473" t="s">
        <v>5747</v>
      </c>
      <c r="I473" t="s">
        <v>5748</v>
      </c>
      <c r="J473">
        <v>750</v>
      </c>
      <c r="K473">
        <v>12</v>
      </c>
      <c r="L473">
        <v>14.6</v>
      </c>
      <c r="M473" t="s">
        <v>5759</v>
      </c>
      <c r="N473" t="s">
        <v>5904</v>
      </c>
      <c r="O473" t="s">
        <v>5790</v>
      </c>
      <c r="P473" t="s">
        <v>5889</v>
      </c>
      <c r="Q473" t="s">
        <v>5923</v>
      </c>
      <c r="R473">
        <v>42425</v>
      </c>
      <c r="S473" t="s">
        <v>6001</v>
      </c>
      <c r="T473" t="s">
        <v>5844</v>
      </c>
      <c r="U473">
        <v>41.99</v>
      </c>
      <c r="V473" t="s">
        <v>5755</v>
      </c>
      <c r="W473" t="s">
        <v>5765</v>
      </c>
      <c r="X473">
        <v>1</v>
      </c>
    </row>
    <row r="474" spans="1:24" x14ac:dyDescent="0.25">
      <c r="A474">
        <v>337675</v>
      </c>
      <c r="B474" t="s">
        <v>2852</v>
      </c>
      <c r="C474" t="s">
        <v>442</v>
      </c>
      <c r="D474" t="s">
        <v>5886</v>
      </c>
      <c r="E474" t="s">
        <v>6090</v>
      </c>
      <c r="F474">
        <v>22</v>
      </c>
      <c r="G474" t="s">
        <v>5816</v>
      </c>
      <c r="H474" t="s">
        <v>5747</v>
      </c>
      <c r="I474" t="s">
        <v>5748</v>
      </c>
      <c r="J474">
        <v>750</v>
      </c>
      <c r="K474">
        <v>12</v>
      </c>
      <c r="L474">
        <v>13.5</v>
      </c>
      <c r="M474" t="s">
        <v>5759</v>
      </c>
      <c r="N474" t="s">
        <v>5825</v>
      </c>
      <c r="O474" t="s">
        <v>5761</v>
      </c>
      <c r="P474" t="s">
        <v>5889</v>
      </c>
      <c r="Q474" t="s">
        <v>5989</v>
      </c>
      <c r="R474">
        <v>42950</v>
      </c>
      <c r="S474" t="s">
        <v>5990</v>
      </c>
      <c r="T474" t="s">
        <v>5972</v>
      </c>
      <c r="U474">
        <v>39.99</v>
      </c>
      <c r="V474" t="s">
        <v>5755</v>
      </c>
      <c r="W474" t="s">
        <v>5765</v>
      </c>
      <c r="X474">
        <v>1</v>
      </c>
    </row>
    <row r="475" spans="1:24" x14ac:dyDescent="0.25">
      <c r="A475">
        <v>229112</v>
      </c>
      <c r="B475" t="s">
        <v>2750</v>
      </c>
      <c r="C475" t="s">
        <v>442</v>
      </c>
      <c r="D475" t="s">
        <v>5886</v>
      </c>
      <c r="E475" t="s">
        <v>5966</v>
      </c>
      <c r="F475">
        <v>20</v>
      </c>
      <c r="G475" t="s">
        <v>5746</v>
      </c>
      <c r="H475" t="s">
        <v>5747</v>
      </c>
      <c r="I475" t="s">
        <v>5748</v>
      </c>
      <c r="J475">
        <v>750</v>
      </c>
      <c r="K475">
        <v>12</v>
      </c>
      <c r="L475">
        <v>14</v>
      </c>
      <c r="M475" t="s">
        <v>5759</v>
      </c>
      <c r="N475" t="s">
        <v>5825</v>
      </c>
      <c r="O475" t="s">
        <v>5761</v>
      </c>
      <c r="P475" t="s">
        <v>5930</v>
      </c>
      <c r="Q475" t="s">
        <v>5989</v>
      </c>
      <c r="R475">
        <v>98662</v>
      </c>
      <c r="S475" t="s">
        <v>6032</v>
      </c>
      <c r="T475" t="s">
        <v>5999</v>
      </c>
      <c r="U475">
        <v>21.99</v>
      </c>
      <c r="V475" t="s">
        <v>5755</v>
      </c>
      <c r="W475" t="s">
        <v>5765</v>
      </c>
      <c r="X475">
        <v>1</v>
      </c>
    </row>
    <row r="476" spans="1:24" x14ac:dyDescent="0.25">
      <c r="A476">
        <v>275586</v>
      </c>
      <c r="B476" t="s">
        <v>1519</v>
      </c>
      <c r="C476" t="s">
        <v>442</v>
      </c>
      <c r="D476" t="s">
        <v>5920</v>
      </c>
      <c r="E476" t="s">
        <v>5997</v>
      </c>
      <c r="F476">
        <v>10</v>
      </c>
      <c r="G476" t="s">
        <v>5767</v>
      </c>
      <c r="H476" t="s">
        <v>5747</v>
      </c>
      <c r="I476" t="s">
        <v>5748</v>
      </c>
      <c r="J476">
        <v>750</v>
      </c>
      <c r="K476">
        <v>12</v>
      </c>
      <c r="L476">
        <v>13.5</v>
      </c>
      <c r="M476" t="s">
        <v>5759</v>
      </c>
      <c r="N476" t="s">
        <v>6054</v>
      </c>
      <c r="O476" t="s">
        <v>5790</v>
      </c>
      <c r="P476" t="s">
        <v>6002</v>
      </c>
      <c r="Q476" t="s">
        <v>6055</v>
      </c>
      <c r="R476">
        <v>86125</v>
      </c>
      <c r="S476" t="s">
        <v>6083</v>
      </c>
      <c r="T476" t="s">
        <v>5906</v>
      </c>
      <c r="U476">
        <v>12.99</v>
      </c>
      <c r="V476" t="s">
        <v>5755</v>
      </c>
      <c r="W476" t="s">
        <v>5756</v>
      </c>
      <c r="X476">
        <v>1</v>
      </c>
    </row>
    <row r="477" spans="1:24" x14ac:dyDescent="0.25">
      <c r="A477">
        <v>399410</v>
      </c>
      <c r="B477" t="s">
        <v>2906</v>
      </c>
      <c r="C477" t="s">
        <v>442</v>
      </c>
      <c r="D477" t="s">
        <v>5920</v>
      </c>
      <c r="E477" t="s">
        <v>5997</v>
      </c>
      <c r="F477">
        <v>20</v>
      </c>
      <c r="G477" t="s">
        <v>5746</v>
      </c>
      <c r="H477" t="s">
        <v>5747</v>
      </c>
      <c r="I477" t="s">
        <v>5748</v>
      </c>
      <c r="J477">
        <v>750</v>
      </c>
      <c r="K477">
        <v>12</v>
      </c>
      <c r="L477">
        <v>12.5</v>
      </c>
      <c r="M477" t="s">
        <v>5749</v>
      </c>
      <c r="N477" t="s">
        <v>5750</v>
      </c>
      <c r="O477" t="s">
        <v>5751</v>
      </c>
      <c r="P477" t="s">
        <v>5922</v>
      </c>
      <c r="Q477" t="s">
        <v>5947</v>
      </c>
      <c r="R477">
        <v>42015</v>
      </c>
      <c r="S477" t="s">
        <v>5956</v>
      </c>
      <c r="T477" t="s">
        <v>5957</v>
      </c>
      <c r="U477">
        <v>10.49</v>
      </c>
      <c r="V477" t="s">
        <v>5755</v>
      </c>
      <c r="W477" t="s">
        <v>5869</v>
      </c>
      <c r="X477">
        <v>1</v>
      </c>
    </row>
    <row r="478" spans="1:24" x14ac:dyDescent="0.25">
      <c r="A478">
        <v>215525</v>
      </c>
      <c r="B478" t="s">
        <v>2735</v>
      </c>
      <c r="C478" t="s">
        <v>442</v>
      </c>
      <c r="D478" t="s">
        <v>5920</v>
      </c>
      <c r="E478" t="s">
        <v>5958</v>
      </c>
      <c r="F478">
        <v>20</v>
      </c>
      <c r="G478" t="s">
        <v>5746</v>
      </c>
      <c r="H478" t="s">
        <v>5747</v>
      </c>
      <c r="I478" t="s">
        <v>5748</v>
      </c>
      <c r="J478">
        <v>4000</v>
      </c>
      <c r="K478">
        <v>4</v>
      </c>
      <c r="L478">
        <v>12</v>
      </c>
      <c r="M478" t="s">
        <v>5749</v>
      </c>
      <c r="N478" t="s">
        <v>5750</v>
      </c>
      <c r="O478" t="s">
        <v>5790</v>
      </c>
      <c r="P478" t="s">
        <v>5959</v>
      </c>
      <c r="Q478" t="s">
        <v>5947</v>
      </c>
      <c r="R478">
        <v>63952</v>
      </c>
      <c r="S478" t="s">
        <v>5907</v>
      </c>
      <c r="T478" t="s">
        <v>5844</v>
      </c>
      <c r="U478">
        <v>34.99</v>
      </c>
      <c r="V478" t="s">
        <v>5960</v>
      </c>
      <c r="W478" t="s">
        <v>5869</v>
      </c>
      <c r="X478">
        <v>1</v>
      </c>
    </row>
    <row r="479" spans="1:24" x14ac:dyDescent="0.25">
      <c r="A479">
        <v>293043</v>
      </c>
      <c r="B479" t="s">
        <v>2805</v>
      </c>
      <c r="C479" t="s">
        <v>442</v>
      </c>
      <c r="D479" t="s">
        <v>5920</v>
      </c>
      <c r="E479" t="s">
        <v>5997</v>
      </c>
      <c r="F479">
        <v>10</v>
      </c>
      <c r="G479" t="s">
        <v>5767</v>
      </c>
      <c r="H479" t="s">
        <v>5747</v>
      </c>
      <c r="I479" t="s">
        <v>5748</v>
      </c>
      <c r="J479">
        <v>750</v>
      </c>
      <c r="K479">
        <v>12</v>
      </c>
      <c r="L479">
        <v>13</v>
      </c>
      <c r="M479" t="s">
        <v>5759</v>
      </c>
      <c r="N479" t="s">
        <v>6085</v>
      </c>
      <c r="O479" t="s">
        <v>5761</v>
      </c>
      <c r="P479" t="s">
        <v>5988</v>
      </c>
      <c r="Q479" t="s">
        <v>6086</v>
      </c>
      <c r="R479">
        <v>63314</v>
      </c>
      <c r="S479" t="s">
        <v>6091</v>
      </c>
      <c r="T479" t="s">
        <v>5754</v>
      </c>
      <c r="U479">
        <v>19.989999999999998</v>
      </c>
      <c r="V479" t="s">
        <v>5755</v>
      </c>
      <c r="W479" t="s">
        <v>5765</v>
      </c>
      <c r="X479">
        <v>1</v>
      </c>
    </row>
    <row r="480" spans="1:24" x14ac:dyDescent="0.25">
      <c r="A480">
        <v>261099</v>
      </c>
      <c r="B480" t="s">
        <v>2775</v>
      </c>
      <c r="C480" t="s">
        <v>442</v>
      </c>
      <c r="D480" t="s">
        <v>5886</v>
      </c>
      <c r="E480" t="s">
        <v>6048</v>
      </c>
      <c r="F480">
        <v>10</v>
      </c>
      <c r="G480" t="s">
        <v>5767</v>
      </c>
      <c r="H480" t="s">
        <v>5747</v>
      </c>
      <c r="I480" t="s">
        <v>5748</v>
      </c>
      <c r="J480">
        <v>750</v>
      </c>
      <c r="K480">
        <v>12</v>
      </c>
      <c r="L480">
        <v>13</v>
      </c>
      <c r="M480" t="s">
        <v>5749</v>
      </c>
      <c r="N480" t="s">
        <v>5750</v>
      </c>
      <c r="O480" t="s">
        <v>5751</v>
      </c>
      <c r="P480" t="s">
        <v>5916</v>
      </c>
      <c r="Q480" t="s">
        <v>5952</v>
      </c>
      <c r="R480">
        <v>42016</v>
      </c>
      <c r="S480" t="s">
        <v>5956</v>
      </c>
      <c r="T480" t="s">
        <v>5957</v>
      </c>
      <c r="U480">
        <v>16.989999999999998</v>
      </c>
      <c r="V480" t="s">
        <v>5755</v>
      </c>
      <c r="W480" t="s">
        <v>5869</v>
      </c>
      <c r="X480">
        <v>1</v>
      </c>
    </row>
    <row r="481" spans="1:24" x14ac:dyDescent="0.25">
      <c r="A481">
        <v>358028</v>
      </c>
      <c r="B481" t="s">
        <v>113</v>
      </c>
      <c r="C481" t="s">
        <v>442</v>
      </c>
      <c r="D481" t="s">
        <v>5920</v>
      </c>
      <c r="E481" t="s">
        <v>6005</v>
      </c>
      <c r="F481">
        <v>27</v>
      </c>
      <c r="G481" t="s">
        <v>5837</v>
      </c>
      <c r="H481" t="s">
        <v>5747</v>
      </c>
      <c r="I481" t="s">
        <v>5748</v>
      </c>
      <c r="J481">
        <v>16000</v>
      </c>
      <c r="K481">
        <v>1</v>
      </c>
      <c r="L481">
        <v>12.5</v>
      </c>
      <c r="M481" t="s">
        <v>5749</v>
      </c>
      <c r="N481" t="s">
        <v>5750</v>
      </c>
      <c r="O481" t="s">
        <v>5751</v>
      </c>
      <c r="P481" t="s">
        <v>5922</v>
      </c>
      <c r="Q481" t="s">
        <v>5947</v>
      </c>
      <c r="R481">
        <v>42015</v>
      </c>
      <c r="S481" t="s">
        <v>5956</v>
      </c>
      <c r="T481" t="s">
        <v>5957</v>
      </c>
      <c r="U481">
        <v>122.62</v>
      </c>
      <c r="V481" t="s">
        <v>5960</v>
      </c>
      <c r="W481" t="s">
        <v>5869</v>
      </c>
      <c r="X481">
        <v>1</v>
      </c>
    </row>
    <row r="482" spans="1:24" x14ac:dyDescent="0.25">
      <c r="A482">
        <v>285544</v>
      </c>
      <c r="B482" t="s">
        <v>2795</v>
      </c>
      <c r="C482" t="s">
        <v>442</v>
      </c>
      <c r="D482" t="s">
        <v>5886</v>
      </c>
      <c r="E482" t="s">
        <v>5887</v>
      </c>
      <c r="F482">
        <v>20</v>
      </c>
      <c r="G482" t="s">
        <v>5746</v>
      </c>
      <c r="H482" t="s">
        <v>5747</v>
      </c>
      <c r="I482" t="s">
        <v>5748</v>
      </c>
      <c r="J482">
        <v>750</v>
      </c>
      <c r="K482">
        <v>12</v>
      </c>
      <c r="L482">
        <v>14.5</v>
      </c>
      <c r="M482" t="s">
        <v>5759</v>
      </c>
      <c r="N482" t="s">
        <v>5888</v>
      </c>
      <c r="O482" t="s">
        <v>5761</v>
      </c>
      <c r="P482" t="s">
        <v>5988</v>
      </c>
      <c r="Q482" t="s">
        <v>5890</v>
      </c>
      <c r="R482">
        <v>42240</v>
      </c>
      <c r="S482" t="s">
        <v>6001</v>
      </c>
      <c r="T482" t="s">
        <v>5844</v>
      </c>
      <c r="U482">
        <v>19.989999999999998</v>
      </c>
      <c r="V482" t="s">
        <v>5755</v>
      </c>
      <c r="W482" t="s">
        <v>5765</v>
      </c>
      <c r="X482">
        <v>1</v>
      </c>
    </row>
    <row r="483" spans="1:24" x14ac:dyDescent="0.25">
      <c r="A483">
        <v>285585</v>
      </c>
      <c r="B483" t="s">
        <v>110</v>
      </c>
      <c r="C483" t="s">
        <v>442</v>
      </c>
      <c r="D483" t="s">
        <v>5886</v>
      </c>
      <c r="E483" t="s">
        <v>5887</v>
      </c>
      <c r="F483">
        <v>10</v>
      </c>
      <c r="G483" t="s">
        <v>5767</v>
      </c>
      <c r="H483" t="s">
        <v>5747</v>
      </c>
      <c r="I483" t="s">
        <v>5748</v>
      </c>
      <c r="J483">
        <v>750</v>
      </c>
      <c r="K483">
        <v>12</v>
      </c>
      <c r="L483">
        <v>12</v>
      </c>
      <c r="M483" t="s">
        <v>5759</v>
      </c>
      <c r="N483" t="s">
        <v>5835</v>
      </c>
      <c r="O483" t="s">
        <v>5790</v>
      </c>
      <c r="P483" t="s">
        <v>5988</v>
      </c>
      <c r="Q483" t="s">
        <v>5979</v>
      </c>
      <c r="R483">
        <v>51913</v>
      </c>
      <c r="S483" t="s">
        <v>5779</v>
      </c>
      <c r="T483" t="s">
        <v>5779</v>
      </c>
      <c r="U483">
        <v>19.989999999999998</v>
      </c>
      <c r="V483" t="s">
        <v>5755</v>
      </c>
      <c r="W483" t="s">
        <v>5756</v>
      </c>
      <c r="X483">
        <v>1</v>
      </c>
    </row>
    <row r="484" spans="1:24" x14ac:dyDescent="0.25">
      <c r="A484">
        <v>301507</v>
      </c>
      <c r="B484" t="s">
        <v>2814</v>
      </c>
      <c r="C484" t="s">
        <v>442</v>
      </c>
      <c r="D484" t="s">
        <v>5886</v>
      </c>
      <c r="E484" t="s">
        <v>5966</v>
      </c>
      <c r="F484">
        <v>10</v>
      </c>
      <c r="G484" t="s">
        <v>5767</v>
      </c>
      <c r="H484" t="s">
        <v>5747</v>
      </c>
      <c r="I484" t="s">
        <v>5748</v>
      </c>
      <c r="J484">
        <v>750</v>
      </c>
      <c r="K484">
        <v>12</v>
      </c>
      <c r="L484">
        <v>13.5</v>
      </c>
      <c r="M484" t="s">
        <v>5759</v>
      </c>
      <c r="N484" t="s">
        <v>5904</v>
      </c>
      <c r="O484" t="s">
        <v>5790</v>
      </c>
      <c r="P484" t="s">
        <v>5988</v>
      </c>
      <c r="Q484" t="s">
        <v>5923</v>
      </c>
      <c r="R484">
        <v>43220</v>
      </c>
      <c r="S484" t="s">
        <v>6033</v>
      </c>
      <c r="T484" t="s">
        <v>6034</v>
      </c>
      <c r="U484">
        <v>19.989999999999998</v>
      </c>
      <c r="V484" t="s">
        <v>5755</v>
      </c>
      <c r="W484" t="s">
        <v>5765</v>
      </c>
      <c r="X484">
        <v>1</v>
      </c>
    </row>
    <row r="485" spans="1:24" x14ac:dyDescent="0.25">
      <c r="A485">
        <v>316570</v>
      </c>
      <c r="B485" t="s">
        <v>2827</v>
      </c>
      <c r="C485" t="s">
        <v>442</v>
      </c>
      <c r="D485" t="s">
        <v>5920</v>
      </c>
      <c r="E485" t="s">
        <v>5997</v>
      </c>
      <c r="F485">
        <v>10</v>
      </c>
      <c r="G485" t="s">
        <v>5767</v>
      </c>
      <c r="H485" t="s">
        <v>5747</v>
      </c>
      <c r="I485" t="s">
        <v>5748</v>
      </c>
      <c r="J485">
        <v>750</v>
      </c>
      <c r="K485">
        <v>12</v>
      </c>
      <c r="L485">
        <v>12.5</v>
      </c>
      <c r="M485" t="s">
        <v>5759</v>
      </c>
      <c r="N485" t="s">
        <v>6085</v>
      </c>
      <c r="O485" t="s">
        <v>5790</v>
      </c>
      <c r="P485" t="s">
        <v>5988</v>
      </c>
      <c r="Q485" t="s">
        <v>6086</v>
      </c>
      <c r="R485">
        <v>69892</v>
      </c>
      <c r="S485" t="s">
        <v>6087</v>
      </c>
      <c r="T485" t="s">
        <v>6075</v>
      </c>
      <c r="U485">
        <v>19.989999999999998</v>
      </c>
      <c r="V485" t="s">
        <v>5755</v>
      </c>
      <c r="W485" t="s">
        <v>5756</v>
      </c>
      <c r="X485">
        <v>1</v>
      </c>
    </row>
    <row r="486" spans="1:24" x14ac:dyDescent="0.25">
      <c r="A486">
        <v>897892</v>
      </c>
      <c r="B486" t="s">
        <v>2614</v>
      </c>
      <c r="C486" t="s">
        <v>441</v>
      </c>
      <c r="D486" t="s">
        <v>5798</v>
      </c>
      <c r="E486" t="s">
        <v>5799</v>
      </c>
      <c r="F486">
        <v>20</v>
      </c>
      <c r="G486" t="s">
        <v>5746</v>
      </c>
      <c r="H486" t="s">
        <v>5747</v>
      </c>
      <c r="I486" t="s">
        <v>5748</v>
      </c>
      <c r="J486">
        <v>1750</v>
      </c>
      <c r="K486">
        <v>6</v>
      </c>
      <c r="L486">
        <v>40</v>
      </c>
      <c r="M486" t="s">
        <v>5759</v>
      </c>
      <c r="N486" t="s">
        <v>5855</v>
      </c>
      <c r="O486" t="s">
        <v>5790</v>
      </c>
      <c r="P486" t="s">
        <v>5752</v>
      </c>
      <c r="Q486" t="s">
        <v>5838</v>
      </c>
      <c r="R486">
        <v>81714</v>
      </c>
      <c r="S486" t="s">
        <v>5907</v>
      </c>
      <c r="T486" t="s">
        <v>5844</v>
      </c>
      <c r="U486">
        <v>55.99</v>
      </c>
      <c r="V486" t="s">
        <v>5755</v>
      </c>
      <c r="W486" t="s">
        <v>5756</v>
      </c>
      <c r="X486">
        <v>1</v>
      </c>
    </row>
    <row r="487" spans="1:24" x14ac:dyDescent="0.25">
      <c r="A487">
        <v>303644</v>
      </c>
      <c r="B487" t="s">
        <v>2817</v>
      </c>
      <c r="C487" t="s">
        <v>442</v>
      </c>
      <c r="D487" t="s">
        <v>5886</v>
      </c>
      <c r="E487" t="s">
        <v>6058</v>
      </c>
      <c r="F487">
        <v>20</v>
      </c>
      <c r="G487" t="s">
        <v>5746</v>
      </c>
      <c r="H487" t="s">
        <v>5747</v>
      </c>
      <c r="I487" t="s">
        <v>5748</v>
      </c>
      <c r="J487">
        <v>750</v>
      </c>
      <c r="K487">
        <v>12</v>
      </c>
      <c r="L487">
        <v>14.5</v>
      </c>
      <c r="M487" t="s">
        <v>5759</v>
      </c>
      <c r="N487" t="s">
        <v>5835</v>
      </c>
      <c r="O487" t="s">
        <v>5761</v>
      </c>
      <c r="P487" t="s">
        <v>5889</v>
      </c>
      <c r="Q487" t="s">
        <v>5979</v>
      </c>
      <c r="R487">
        <v>62170</v>
      </c>
      <c r="S487" t="s">
        <v>6092</v>
      </c>
      <c r="T487" t="s">
        <v>5999</v>
      </c>
      <c r="U487">
        <v>59.99</v>
      </c>
      <c r="V487" t="s">
        <v>5755</v>
      </c>
      <c r="W487" t="s">
        <v>5765</v>
      </c>
      <c r="X487">
        <v>1</v>
      </c>
    </row>
    <row r="488" spans="1:24" x14ac:dyDescent="0.25">
      <c r="A488">
        <v>226860</v>
      </c>
      <c r="B488" t="s">
        <v>2749</v>
      </c>
      <c r="C488" t="s">
        <v>442</v>
      </c>
      <c r="D488" t="s">
        <v>5920</v>
      </c>
      <c r="E488" t="s">
        <v>6005</v>
      </c>
      <c r="F488">
        <v>10</v>
      </c>
      <c r="G488" t="s">
        <v>5767</v>
      </c>
      <c r="H488" t="s">
        <v>5747</v>
      </c>
      <c r="I488" t="s">
        <v>5748</v>
      </c>
      <c r="J488">
        <v>750</v>
      </c>
      <c r="K488">
        <v>12</v>
      </c>
      <c r="L488">
        <v>13</v>
      </c>
      <c r="M488" t="s">
        <v>5759</v>
      </c>
      <c r="N488" t="s">
        <v>5888</v>
      </c>
      <c r="O488" t="s">
        <v>5761</v>
      </c>
      <c r="P488" t="s">
        <v>5916</v>
      </c>
      <c r="Q488" t="s">
        <v>5890</v>
      </c>
      <c r="R488">
        <v>42172</v>
      </c>
      <c r="S488" t="s">
        <v>6001</v>
      </c>
      <c r="T488" t="s">
        <v>5844</v>
      </c>
      <c r="U488">
        <v>15.99</v>
      </c>
      <c r="V488" t="s">
        <v>5755</v>
      </c>
      <c r="W488" t="s">
        <v>5765</v>
      </c>
      <c r="X488">
        <v>1</v>
      </c>
    </row>
    <row r="489" spans="1:24" x14ac:dyDescent="0.25">
      <c r="A489">
        <v>262337</v>
      </c>
      <c r="B489" t="s">
        <v>2776</v>
      </c>
      <c r="C489" t="s">
        <v>442</v>
      </c>
      <c r="D489" t="s">
        <v>5920</v>
      </c>
      <c r="E489" t="s">
        <v>5958</v>
      </c>
      <c r="F489">
        <v>20</v>
      </c>
      <c r="G489" t="s">
        <v>5746</v>
      </c>
      <c r="H489" t="s">
        <v>5747</v>
      </c>
      <c r="I489" t="s">
        <v>5748</v>
      </c>
      <c r="J489">
        <v>750</v>
      </c>
      <c r="K489">
        <v>12</v>
      </c>
      <c r="L489">
        <v>9</v>
      </c>
      <c r="M489" t="s">
        <v>5759</v>
      </c>
      <c r="N489" t="s">
        <v>5806</v>
      </c>
      <c r="O489" t="s">
        <v>5761</v>
      </c>
      <c r="P489" t="s">
        <v>5922</v>
      </c>
      <c r="Q489" t="s">
        <v>6000</v>
      </c>
      <c r="R489">
        <v>50959</v>
      </c>
      <c r="S489" t="s">
        <v>6093</v>
      </c>
      <c r="T489" t="s">
        <v>6026</v>
      </c>
      <c r="U489">
        <v>10.99</v>
      </c>
      <c r="V489" t="s">
        <v>5755</v>
      </c>
      <c r="W489" t="s">
        <v>5765</v>
      </c>
      <c r="X489">
        <v>1</v>
      </c>
    </row>
    <row r="490" spans="1:24" x14ac:dyDescent="0.25">
      <c r="A490">
        <v>354779</v>
      </c>
      <c r="B490" t="s">
        <v>2869</v>
      </c>
      <c r="C490" t="s">
        <v>442</v>
      </c>
      <c r="D490" t="s">
        <v>5961</v>
      </c>
      <c r="E490" t="s">
        <v>6041</v>
      </c>
      <c r="F490">
        <v>22</v>
      </c>
      <c r="G490" t="s">
        <v>5816</v>
      </c>
      <c r="H490" t="s">
        <v>5747</v>
      </c>
      <c r="I490" t="s">
        <v>5748</v>
      </c>
      <c r="J490">
        <v>750</v>
      </c>
      <c r="K490">
        <v>6</v>
      </c>
      <c r="L490">
        <v>12.5</v>
      </c>
      <c r="M490" t="s">
        <v>5759</v>
      </c>
      <c r="N490" t="s">
        <v>5781</v>
      </c>
      <c r="O490" t="s">
        <v>5790</v>
      </c>
      <c r="P490" t="s">
        <v>5889</v>
      </c>
      <c r="Q490" t="s">
        <v>5974</v>
      </c>
      <c r="R490">
        <v>43202</v>
      </c>
      <c r="S490" t="s">
        <v>5771</v>
      </c>
      <c r="T490" t="s">
        <v>5771</v>
      </c>
      <c r="U490">
        <v>249.5</v>
      </c>
      <c r="V490" t="s">
        <v>5755</v>
      </c>
      <c r="W490" t="s">
        <v>5756</v>
      </c>
      <c r="X490">
        <v>1</v>
      </c>
    </row>
    <row r="491" spans="1:24" x14ac:dyDescent="0.25">
      <c r="A491">
        <v>341602</v>
      </c>
      <c r="B491" t="s">
        <v>115</v>
      </c>
      <c r="C491" t="s">
        <v>442</v>
      </c>
      <c r="D491" t="s">
        <v>5886</v>
      </c>
      <c r="E491" t="s">
        <v>6048</v>
      </c>
      <c r="F491">
        <v>20</v>
      </c>
      <c r="G491" t="s">
        <v>5746</v>
      </c>
      <c r="H491" t="s">
        <v>5747</v>
      </c>
      <c r="I491" t="s">
        <v>5748</v>
      </c>
      <c r="J491">
        <v>750</v>
      </c>
      <c r="K491">
        <v>12</v>
      </c>
      <c r="L491">
        <v>13</v>
      </c>
      <c r="M491" t="s">
        <v>5759</v>
      </c>
      <c r="N491" t="s">
        <v>6054</v>
      </c>
      <c r="O491" t="s">
        <v>5790</v>
      </c>
      <c r="P491" t="s">
        <v>6002</v>
      </c>
      <c r="Q491" t="s">
        <v>6055</v>
      </c>
      <c r="R491">
        <v>51913</v>
      </c>
      <c r="S491" t="s">
        <v>5779</v>
      </c>
      <c r="T491" t="s">
        <v>5779</v>
      </c>
      <c r="U491">
        <v>12.99</v>
      </c>
      <c r="V491" t="s">
        <v>5755</v>
      </c>
      <c r="W491" t="s">
        <v>5756</v>
      </c>
      <c r="X491">
        <v>1</v>
      </c>
    </row>
    <row r="492" spans="1:24" x14ac:dyDescent="0.25">
      <c r="A492">
        <v>331496</v>
      </c>
      <c r="B492" t="s">
        <v>2845</v>
      </c>
      <c r="C492" t="s">
        <v>441</v>
      </c>
      <c r="D492" t="s">
        <v>5811</v>
      </c>
      <c r="E492" t="s">
        <v>5815</v>
      </c>
      <c r="F492">
        <v>22</v>
      </c>
      <c r="G492" t="s">
        <v>5816</v>
      </c>
      <c r="H492" t="s">
        <v>5747</v>
      </c>
      <c r="I492" t="s">
        <v>5748</v>
      </c>
      <c r="J492">
        <v>750</v>
      </c>
      <c r="K492">
        <v>12</v>
      </c>
      <c r="L492">
        <v>38</v>
      </c>
      <c r="M492" t="s">
        <v>5759</v>
      </c>
      <c r="N492" t="s">
        <v>5835</v>
      </c>
      <c r="O492" t="s">
        <v>5790</v>
      </c>
      <c r="P492" t="s">
        <v>5752</v>
      </c>
      <c r="Q492" t="s">
        <v>5814</v>
      </c>
      <c r="R492">
        <v>43202</v>
      </c>
      <c r="S492" t="s">
        <v>5771</v>
      </c>
      <c r="T492" t="s">
        <v>5771</v>
      </c>
      <c r="U492">
        <v>25.99</v>
      </c>
      <c r="V492" t="s">
        <v>5755</v>
      </c>
      <c r="W492" t="s">
        <v>5756</v>
      </c>
      <c r="X492">
        <v>1</v>
      </c>
    </row>
    <row r="493" spans="1:24" x14ac:dyDescent="0.25">
      <c r="A493">
        <v>255513</v>
      </c>
      <c r="B493" t="s">
        <v>2766</v>
      </c>
      <c r="C493" t="s">
        <v>442</v>
      </c>
      <c r="D493" t="s">
        <v>5886</v>
      </c>
      <c r="E493" t="s">
        <v>5966</v>
      </c>
      <c r="F493">
        <v>20</v>
      </c>
      <c r="G493" t="s">
        <v>5746</v>
      </c>
      <c r="H493" t="s">
        <v>5791</v>
      </c>
      <c r="I493" t="s">
        <v>5792</v>
      </c>
      <c r="J493">
        <v>750</v>
      </c>
      <c r="K493">
        <v>12</v>
      </c>
      <c r="L493">
        <v>15</v>
      </c>
      <c r="M493" t="s">
        <v>5759</v>
      </c>
      <c r="N493" t="s">
        <v>5904</v>
      </c>
      <c r="O493" t="s">
        <v>5790</v>
      </c>
      <c r="P493" t="s">
        <v>5889</v>
      </c>
      <c r="Q493" t="s">
        <v>5923</v>
      </c>
      <c r="R493">
        <v>56241</v>
      </c>
      <c r="S493" t="s">
        <v>6051</v>
      </c>
      <c r="T493" t="s">
        <v>5957</v>
      </c>
      <c r="U493">
        <v>44.99</v>
      </c>
      <c r="V493" t="s">
        <v>5755</v>
      </c>
      <c r="W493" t="s">
        <v>5765</v>
      </c>
      <c r="X493">
        <v>1</v>
      </c>
    </row>
    <row r="494" spans="1:24" x14ac:dyDescent="0.25">
      <c r="A494">
        <v>234583</v>
      </c>
      <c r="B494" t="s">
        <v>2751</v>
      </c>
      <c r="C494" t="s">
        <v>442</v>
      </c>
      <c r="D494" t="s">
        <v>5920</v>
      </c>
      <c r="E494" t="s">
        <v>5951</v>
      </c>
      <c r="F494">
        <v>20</v>
      </c>
      <c r="G494" t="s">
        <v>5746</v>
      </c>
      <c r="H494" t="s">
        <v>5747</v>
      </c>
      <c r="I494" t="s">
        <v>5748</v>
      </c>
      <c r="J494">
        <v>750</v>
      </c>
      <c r="K494">
        <v>12</v>
      </c>
      <c r="L494">
        <v>11</v>
      </c>
      <c r="M494" t="s">
        <v>5749</v>
      </c>
      <c r="N494" t="s">
        <v>5750</v>
      </c>
      <c r="O494" t="s">
        <v>5790</v>
      </c>
      <c r="P494" t="s">
        <v>5988</v>
      </c>
      <c r="Q494" t="s">
        <v>5952</v>
      </c>
      <c r="R494">
        <v>42545</v>
      </c>
      <c r="S494" t="s">
        <v>6044</v>
      </c>
      <c r="T494" t="s">
        <v>6045</v>
      </c>
      <c r="U494">
        <v>17.989999999999998</v>
      </c>
      <c r="V494" t="s">
        <v>5755</v>
      </c>
      <c r="W494" t="s">
        <v>5869</v>
      </c>
      <c r="X494">
        <v>1</v>
      </c>
    </row>
    <row r="495" spans="1:24" x14ac:dyDescent="0.25">
      <c r="A495">
        <v>829473</v>
      </c>
      <c r="B495" t="s">
        <v>966</v>
      </c>
      <c r="C495" t="s">
        <v>441</v>
      </c>
      <c r="D495" t="s">
        <v>5827</v>
      </c>
      <c r="E495" t="s">
        <v>5828</v>
      </c>
      <c r="F495">
        <v>20</v>
      </c>
      <c r="G495" t="s">
        <v>5746</v>
      </c>
      <c r="H495" t="s">
        <v>5747</v>
      </c>
      <c r="I495" t="s">
        <v>5748</v>
      </c>
      <c r="J495">
        <v>50</v>
      </c>
      <c r="K495">
        <v>96</v>
      </c>
      <c r="L495">
        <v>40</v>
      </c>
      <c r="M495" t="s">
        <v>5759</v>
      </c>
      <c r="N495" t="s">
        <v>5760</v>
      </c>
      <c r="O495" t="s">
        <v>5751</v>
      </c>
      <c r="P495" t="s">
        <v>5762</v>
      </c>
      <c r="Q495" t="s">
        <v>5769</v>
      </c>
      <c r="R495">
        <v>42047</v>
      </c>
      <c r="S495" t="s">
        <v>5788</v>
      </c>
      <c r="T495" t="s">
        <v>5788</v>
      </c>
      <c r="U495">
        <v>3.99</v>
      </c>
      <c r="V495" t="s">
        <v>5755</v>
      </c>
      <c r="W495" t="s">
        <v>5756</v>
      </c>
      <c r="X495">
        <v>1</v>
      </c>
    </row>
    <row r="496" spans="1:24" x14ac:dyDescent="0.25">
      <c r="A496">
        <v>337238</v>
      </c>
      <c r="B496" t="s">
        <v>2850</v>
      </c>
      <c r="C496" t="s">
        <v>442</v>
      </c>
      <c r="D496" t="s">
        <v>5886</v>
      </c>
      <c r="E496" t="s">
        <v>5966</v>
      </c>
      <c r="F496">
        <v>20</v>
      </c>
      <c r="G496" t="s">
        <v>5746</v>
      </c>
      <c r="H496" t="s">
        <v>5747</v>
      </c>
      <c r="I496" t="s">
        <v>5748</v>
      </c>
      <c r="J496">
        <v>750</v>
      </c>
      <c r="K496">
        <v>12</v>
      </c>
      <c r="L496">
        <v>13.5</v>
      </c>
      <c r="M496" t="s">
        <v>5759</v>
      </c>
      <c r="N496" t="s">
        <v>6054</v>
      </c>
      <c r="O496" t="s">
        <v>5761</v>
      </c>
      <c r="P496" t="s">
        <v>5889</v>
      </c>
      <c r="Q496" t="s">
        <v>6055</v>
      </c>
      <c r="R496">
        <v>42263</v>
      </c>
      <c r="S496" t="s">
        <v>6062</v>
      </c>
      <c r="T496" t="s">
        <v>6063</v>
      </c>
      <c r="U496">
        <v>24.99</v>
      </c>
      <c r="V496" t="s">
        <v>5755</v>
      </c>
      <c r="W496" t="s">
        <v>5765</v>
      </c>
      <c r="X496">
        <v>1</v>
      </c>
    </row>
    <row r="497" spans="1:24" x14ac:dyDescent="0.25">
      <c r="A497">
        <v>298117</v>
      </c>
      <c r="B497" t="s">
        <v>5051</v>
      </c>
      <c r="C497" t="s">
        <v>442</v>
      </c>
      <c r="D497" t="s">
        <v>5920</v>
      </c>
      <c r="E497" t="s">
        <v>5997</v>
      </c>
      <c r="F497">
        <v>22</v>
      </c>
      <c r="G497" t="s">
        <v>5816</v>
      </c>
      <c r="H497" t="s">
        <v>5747</v>
      </c>
      <c r="I497" t="s">
        <v>5748</v>
      </c>
      <c r="J497">
        <v>750</v>
      </c>
      <c r="K497">
        <v>12</v>
      </c>
      <c r="L497">
        <v>13</v>
      </c>
      <c r="M497" t="s">
        <v>5759</v>
      </c>
      <c r="N497" t="s">
        <v>5781</v>
      </c>
      <c r="O497" t="s">
        <v>5761</v>
      </c>
      <c r="P497" t="s">
        <v>5889</v>
      </c>
      <c r="Q497" t="s">
        <v>5986</v>
      </c>
      <c r="R497">
        <v>42163</v>
      </c>
      <c r="S497" t="s">
        <v>6094</v>
      </c>
      <c r="T497" t="s">
        <v>6016</v>
      </c>
      <c r="U497">
        <v>29.99</v>
      </c>
      <c r="V497" t="s">
        <v>5755</v>
      </c>
      <c r="W497" t="s">
        <v>5765</v>
      </c>
      <c r="X497">
        <v>1</v>
      </c>
    </row>
    <row r="498" spans="1:24" x14ac:dyDescent="0.25">
      <c r="A498">
        <v>211623</v>
      </c>
      <c r="B498" t="s">
        <v>106</v>
      </c>
      <c r="C498" t="s">
        <v>442</v>
      </c>
      <c r="D498" t="s">
        <v>5886</v>
      </c>
      <c r="E498" t="s">
        <v>5966</v>
      </c>
      <c r="F498">
        <v>22</v>
      </c>
      <c r="G498" t="s">
        <v>5816</v>
      </c>
      <c r="H498" t="s">
        <v>5747</v>
      </c>
      <c r="I498" t="s">
        <v>5748</v>
      </c>
      <c r="J498">
        <v>750</v>
      </c>
      <c r="K498">
        <v>12</v>
      </c>
      <c r="L498">
        <v>13.5</v>
      </c>
      <c r="M498" t="s">
        <v>5759</v>
      </c>
      <c r="N498" t="s">
        <v>6054</v>
      </c>
      <c r="O498" t="s">
        <v>5790</v>
      </c>
      <c r="P498" t="s">
        <v>5916</v>
      </c>
      <c r="Q498" t="s">
        <v>6055</v>
      </c>
      <c r="R498">
        <v>86125</v>
      </c>
      <c r="S498" t="s">
        <v>6083</v>
      </c>
      <c r="T498" t="s">
        <v>5906</v>
      </c>
      <c r="U498">
        <v>14.99</v>
      </c>
      <c r="V498" t="s">
        <v>5755</v>
      </c>
      <c r="W498" t="s">
        <v>5756</v>
      </c>
      <c r="X498">
        <v>1</v>
      </c>
    </row>
    <row r="499" spans="1:24" x14ac:dyDescent="0.25">
      <c r="A499">
        <v>304469</v>
      </c>
      <c r="B499" t="s">
        <v>2819</v>
      </c>
      <c r="C499" t="s">
        <v>442</v>
      </c>
      <c r="D499" t="s">
        <v>5920</v>
      </c>
      <c r="E499" t="s">
        <v>5997</v>
      </c>
      <c r="F499">
        <v>20</v>
      </c>
      <c r="G499" t="s">
        <v>5746</v>
      </c>
      <c r="H499" t="s">
        <v>5747</v>
      </c>
      <c r="I499" t="s">
        <v>5748</v>
      </c>
      <c r="J499">
        <v>750</v>
      </c>
      <c r="K499">
        <v>12</v>
      </c>
      <c r="L499">
        <v>13</v>
      </c>
      <c r="M499" t="s">
        <v>5759</v>
      </c>
      <c r="N499" t="s">
        <v>6085</v>
      </c>
      <c r="O499" t="s">
        <v>5761</v>
      </c>
      <c r="P499" t="s">
        <v>5889</v>
      </c>
      <c r="Q499" t="s">
        <v>6086</v>
      </c>
      <c r="R499">
        <v>66884</v>
      </c>
      <c r="S499" t="s">
        <v>6095</v>
      </c>
      <c r="T499" t="s">
        <v>5771</v>
      </c>
      <c r="U499">
        <v>38</v>
      </c>
      <c r="V499" t="s">
        <v>5755</v>
      </c>
      <c r="W499" t="s">
        <v>5765</v>
      </c>
      <c r="X499">
        <v>1</v>
      </c>
    </row>
    <row r="500" spans="1:24" x14ac:dyDescent="0.25">
      <c r="A500">
        <v>338343</v>
      </c>
      <c r="B500" t="s">
        <v>2854</v>
      </c>
      <c r="C500" t="s">
        <v>442</v>
      </c>
      <c r="D500" t="s">
        <v>5886</v>
      </c>
      <c r="E500" t="s">
        <v>5975</v>
      </c>
      <c r="F500">
        <v>10</v>
      </c>
      <c r="G500" t="s">
        <v>5767</v>
      </c>
      <c r="H500" t="s">
        <v>5747</v>
      </c>
      <c r="I500" t="s">
        <v>5792</v>
      </c>
      <c r="J500">
        <v>750</v>
      </c>
      <c r="K500">
        <v>12</v>
      </c>
      <c r="L500">
        <v>12.5</v>
      </c>
      <c r="M500" t="s">
        <v>5759</v>
      </c>
      <c r="N500" t="s">
        <v>5976</v>
      </c>
      <c r="O500" t="s">
        <v>5761</v>
      </c>
      <c r="P500" t="s">
        <v>6002</v>
      </c>
      <c r="Q500" t="s">
        <v>5977</v>
      </c>
      <c r="R500">
        <v>66110</v>
      </c>
      <c r="S500" t="s">
        <v>6096</v>
      </c>
      <c r="T500" t="s">
        <v>5999</v>
      </c>
      <c r="U500">
        <v>11.49</v>
      </c>
      <c r="V500" t="s">
        <v>5755</v>
      </c>
      <c r="W500" t="s">
        <v>5765</v>
      </c>
      <c r="X500">
        <v>1</v>
      </c>
    </row>
    <row r="501" spans="1:24" x14ac:dyDescent="0.25">
      <c r="A501">
        <v>376855</v>
      </c>
      <c r="B501" t="s">
        <v>2881</v>
      </c>
      <c r="C501" t="s">
        <v>442</v>
      </c>
      <c r="D501" t="s">
        <v>5920</v>
      </c>
      <c r="E501" t="s">
        <v>6005</v>
      </c>
      <c r="F501">
        <v>10</v>
      </c>
      <c r="G501" t="s">
        <v>5767</v>
      </c>
      <c r="H501" t="s">
        <v>5747</v>
      </c>
      <c r="I501" t="s">
        <v>5748</v>
      </c>
      <c r="J501">
        <v>1500</v>
      </c>
      <c r="K501">
        <v>6</v>
      </c>
      <c r="L501">
        <v>13</v>
      </c>
      <c r="M501" t="s">
        <v>5759</v>
      </c>
      <c r="N501" t="s">
        <v>6054</v>
      </c>
      <c r="O501" t="s">
        <v>5790</v>
      </c>
      <c r="P501" t="s">
        <v>5922</v>
      </c>
      <c r="Q501" t="s">
        <v>6055</v>
      </c>
      <c r="R501">
        <v>51913</v>
      </c>
      <c r="S501" t="s">
        <v>5779</v>
      </c>
      <c r="T501" t="s">
        <v>5779</v>
      </c>
      <c r="U501">
        <v>15.99</v>
      </c>
      <c r="V501" t="s">
        <v>5755</v>
      </c>
      <c r="W501" t="s">
        <v>5756</v>
      </c>
      <c r="X501">
        <v>1</v>
      </c>
    </row>
    <row r="502" spans="1:24" x14ac:dyDescent="0.25">
      <c r="A502">
        <v>336974</v>
      </c>
      <c r="B502" t="s">
        <v>2849</v>
      </c>
      <c r="C502" t="s">
        <v>442</v>
      </c>
      <c r="D502" t="s">
        <v>5886</v>
      </c>
      <c r="E502" t="s">
        <v>5966</v>
      </c>
      <c r="F502">
        <v>20</v>
      </c>
      <c r="G502" t="s">
        <v>5746</v>
      </c>
      <c r="H502" t="s">
        <v>5747</v>
      </c>
      <c r="I502" t="s">
        <v>5748</v>
      </c>
      <c r="J502">
        <v>750</v>
      </c>
      <c r="K502">
        <v>12</v>
      </c>
      <c r="L502">
        <v>13.5</v>
      </c>
      <c r="M502" t="s">
        <v>5759</v>
      </c>
      <c r="N502" t="s">
        <v>5904</v>
      </c>
      <c r="O502" t="s">
        <v>5790</v>
      </c>
      <c r="P502" t="s">
        <v>5916</v>
      </c>
      <c r="Q502" t="s">
        <v>5923</v>
      </c>
      <c r="R502">
        <v>75706</v>
      </c>
      <c r="S502" t="s">
        <v>6097</v>
      </c>
      <c r="T502" t="s">
        <v>6063</v>
      </c>
      <c r="U502">
        <v>14.99</v>
      </c>
      <c r="V502" t="s">
        <v>5755</v>
      </c>
      <c r="W502" t="s">
        <v>5765</v>
      </c>
      <c r="X502">
        <v>1</v>
      </c>
    </row>
    <row r="503" spans="1:24" x14ac:dyDescent="0.25">
      <c r="A503">
        <v>215483</v>
      </c>
      <c r="B503" t="s">
        <v>2734</v>
      </c>
      <c r="C503" t="s">
        <v>442</v>
      </c>
      <c r="D503" t="s">
        <v>5929</v>
      </c>
      <c r="E503" t="s">
        <v>5969</v>
      </c>
      <c r="F503">
        <v>20</v>
      </c>
      <c r="G503" t="s">
        <v>5746</v>
      </c>
      <c r="H503" t="s">
        <v>5747</v>
      </c>
      <c r="I503" t="s">
        <v>5748</v>
      </c>
      <c r="J503">
        <v>750</v>
      </c>
      <c r="K503">
        <v>12</v>
      </c>
      <c r="L503">
        <v>17.5</v>
      </c>
      <c r="M503" t="s">
        <v>5759</v>
      </c>
      <c r="N503" t="s">
        <v>5825</v>
      </c>
      <c r="O503" t="s">
        <v>5790</v>
      </c>
      <c r="P503" t="s">
        <v>5916</v>
      </c>
      <c r="Q503" t="s">
        <v>5970</v>
      </c>
      <c r="R503">
        <v>42155</v>
      </c>
      <c r="S503" t="s">
        <v>5907</v>
      </c>
      <c r="T503" t="s">
        <v>5844</v>
      </c>
      <c r="U503">
        <v>16.989999999999998</v>
      </c>
      <c r="V503" t="s">
        <v>5755</v>
      </c>
      <c r="W503" t="s">
        <v>5756</v>
      </c>
      <c r="X503">
        <v>1</v>
      </c>
    </row>
    <row r="504" spans="1:24" x14ac:dyDescent="0.25">
      <c r="A504">
        <v>460378</v>
      </c>
      <c r="B504" t="s">
        <v>2932</v>
      </c>
      <c r="C504" t="s">
        <v>441</v>
      </c>
      <c r="D504" t="s">
        <v>5850</v>
      </c>
      <c r="E504" t="s">
        <v>6098</v>
      </c>
      <c r="F504">
        <v>20</v>
      </c>
      <c r="G504" t="s">
        <v>5746</v>
      </c>
      <c r="H504" t="s">
        <v>5747</v>
      </c>
      <c r="I504" t="s">
        <v>5748</v>
      </c>
      <c r="J504">
        <v>750</v>
      </c>
      <c r="K504">
        <v>12</v>
      </c>
      <c r="L504">
        <v>40</v>
      </c>
      <c r="M504" t="s">
        <v>5759</v>
      </c>
      <c r="N504" t="s">
        <v>5852</v>
      </c>
      <c r="O504" t="s">
        <v>5790</v>
      </c>
      <c r="P504" t="s">
        <v>5762</v>
      </c>
      <c r="Q504" t="s">
        <v>5853</v>
      </c>
      <c r="R504">
        <v>63856</v>
      </c>
      <c r="S504" t="s">
        <v>5865</v>
      </c>
      <c r="T504" t="s">
        <v>5794</v>
      </c>
      <c r="U504">
        <v>36.99</v>
      </c>
      <c r="V504" t="s">
        <v>5755</v>
      </c>
      <c r="W504" t="s">
        <v>5765</v>
      </c>
      <c r="X504">
        <v>1</v>
      </c>
    </row>
    <row r="505" spans="1:24" x14ac:dyDescent="0.25">
      <c r="A505">
        <v>111419</v>
      </c>
      <c r="B505" t="s">
        <v>2652</v>
      </c>
      <c r="C505" t="s">
        <v>441</v>
      </c>
      <c r="D505" t="s">
        <v>5850</v>
      </c>
      <c r="E505" t="s">
        <v>5898</v>
      </c>
      <c r="F505">
        <v>10</v>
      </c>
      <c r="G505" t="s">
        <v>5767</v>
      </c>
      <c r="H505" t="s">
        <v>5747</v>
      </c>
      <c r="I505" t="s">
        <v>5748</v>
      </c>
      <c r="J505">
        <v>750</v>
      </c>
      <c r="K505">
        <v>12</v>
      </c>
      <c r="L505">
        <v>40</v>
      </c>
      <c r="M505" t="s">
        <v>5759</v>
      </c>
      <c r="N505" t="s">
        <v>5852</v>
      </c>
      <c r="O505" t="s">
        <v>5790</v>
      </c>
      <c r="P505" t="s">
        <v>5762</v>
      </c>
      <c r="Q505" t="s">
        <v>5853</v>
      </c>
      <c r="R505">
        <v>98946</v>
      </c>
      <c r="S505" t="s">
        <v>5845</v>
      </c>
      <c r="T505" t="s">
        <v>5845</v>
      </c>
      <c r="U505">
        <v>38.49</v>
      </c>
      <c r="V505" t="s">
        <v>5755</v>
      </c>
      <c r="W505" t="s">
        <v>5765</v>
      </c>
      <c r="X505">
        <v>1</v>
      </c>
    </row>
    <row r="506" spans="1:24" x14ac:dyDescent="0.25">
      <c r="A506">
        <v>20362</v>
      </c>
      <c r="B506" t="s">
        <v>1604</v>
      </c>
      <c r="C506" t="s">
        <v>441</v>
      </c>
      <c r="D506" t="s">
        <v>5798</v>
      </c>
      <c r="E506" t="s">
        <v>5799</v>
      </c>
      <c r="F506">
        <v>20</v>
      </c>
      <c r="G506" t="s">
        <v>5746</v>
      </c>
      <c r="H506" t="s">
        <v>5747</v>
      </c>
      <c r="I506" t="s">
        <v>5748</v>
      </c>
      <c r="J506">
        <v>750</v>
      </c>
      <c r="K506">
        <v>12</v>
      </c>
      <c r="L506">
        <v>40</v>
      </c>
      <c r="M506" t="s">
        <v>5759</v>
      </c>
      <c r="N506" t="s">
        <v>6099</v>
      </c>
      <c r="O506" t="s">
        <v>5790</v>
      </c>
      <c r="P506" t="s">
        <v>5752</v>
      </c>
      <c r="Q506" t="s">
        <v>5838</v>
      </c>
      <c r="R506">
        <v>63856</v>
      </c>
      <c r="S506" t="s">
        <v>5865</v>
      </c>
      <c r="T506" t="s">
        <v>5794</v>
      </c>
      <c r="U506">
        <v>25.99</v>
      </c>
      <c r="V506" t="s">
        <v>5755</v>
      </c>
      <c r="W506" t="s">
        <v>5765</v>
      </c>
      <c r="X506">
        <v>1</v>
      </c>
    </row>
    <row r="507" spans="1:24" x14ac:dyDescent="0.25">
      <c r="A507">
        <v>264986</v>
      </c>
      <c r="B507" t="s">
        <v>2781</v>
      </c>
      <c r="C507" t="s">
        <v>442</v>
      </c>
      <c r="D507" t="s">
        <v>5886</v>
      </c>
      <c r="E507" t="s">
        <v>5887</v>
      </c>
      <c r="F507">
        <v>20</v>
      </c>
      <c r="G507" t="s">
        <v>5746</v>
      </c>
      <c r="H507" t="s">
        <v>5747</v>
      </c>
      <c r="I507" t="s">
        <v>5748</v>
      </c>
      <c r="J507">
        <v>750</v>
      </c>
      <c r="K507">
        <v>12</v>
      </c>
      <c r="L507">
        <v>14.5</v>
      </c>
      <c r="M507" t="s">
        <v>5759</v>
      </c>
      <c r="N507" t="s">
        <v>5781</v>
      </c>
      <c r="O507" t="s">
        <v>5761</v>
      </c>
      <c r="P507" t="s">
        <v>5916</v>
      </c>
      <c r="Q507" t="s">
        <v>5986</v>
      </c>
      <c r="R507">
        <v>93820</v>
      </c>
      <c r="S507" t="s">
        <v>6100</v>
      </c>
      <c r="T507" t="s">
        <v>5999</v>
      </c>
      <c r="U507">
        <v>16.989999999999998</v>
      </c>
      <c r="V507" t="s">
        <v>5755</v>
      </c>
      <c r="W507" t="s">
        <v>5765</v>
      </c>
      <c r="X507">
        <v>1</v>
      </c>
    </row>
    <row r="508" spans="1:24" x14ac:dyDescent="0.25">
      <c r="A508">
        <v>313825</v>
      </c>
      <c r="B508" t="s">
        <v>105</v>
      </c>
      <c r="C508" t="s">
        <v>442</v>
      </c>
      <c r="D508" t="s">
        <v>5886</v>
      </c>
      <c r="E508" t="s">
        <v>5966</v>
      </c>
      <c r="F508">
        <v>10</v>
      </c>
      <c r="G508" t="s">
        <v>5767</v>
      </c>
      <c r="H508" t="s">
        <v>5747</v>
      </c>
      <c r="I508" t="s">
        <v>5748</v>
      </c>
      <c r="J508">
        <v>750</v>
      </c>
      <c r="K508">
        <v>12</v>
      </c>
      <c r="L508">
        <v>13.5</v>
      </c>
      <c r="M508" t="s">
        <v>5759</v>
      </c>
      <c r="N508" t="s">
        <v>5904</v>
      </c>
      <c r="O508" t="s">
        <v>5790</v>
      </c>
      <c r="P508" t="s">
        <v>5889</v>
      </c>
      <c r="Q508" t="s">
        <v>5923</v>
      </c>
      <c r="R508">
        <v>85175</v>
      </c>
      <c r="S508" t="s">
        <v>6101</v>
      </c>
      <c r="T508" t="s">
        <v>6016</v>
      </c>
      <c r="U508">
        <v>26.99</v>
      </c>
      <c r="V508" t="s">
        <v>5755</v>
      </c>
      <c r="W508" t="s">
        <v>5765</v>
      </c>
      <c r="X508">
        <v>1</v>
      </c>
    </row>
    <row r="509" spans="1:24" x14ac:dyDescent="0.25">
      <c r="A509">
        <v>198051</v>
      </c>
      <c r="B509" t="s">
        <v>2721</v>
      </c>
      <c r="C509" t="s">
        <v>441</v>
      </c>
      <c r="D509" t="s">
        <v>5757</v>
      </c>
      <c r="E509" t="s">
        <v>5804</v>
      </c>
      <c r="F509">
        <v>20</v>
      </c>
      <c r="G509" t="s">
        <v>5746</v>
      </c>
      <c r="H509" t="s">
        <v>5747</v>
      </c>
      <c r="I509" t="s">
        <v>5792</v>
      </c>
      <c r="J509">
        <v>750</v>
      </c>
      <c r="K509">
        <v>6</v>
      </c>
      <c r="L509">
        <v>43</v>
      </c>
      <c r="M509" t="s">
        <v>5759</v>
      </c>
      <c r="N509" t="s">
        <v>5760</v>
      </c>
      <c r="O509" t="s">
        <v>5761</v>
      </c>
      <c r="P509" t="s">
        <v>5762</v>
      </c>
      <c r="Q509" t="s">
        <v>5805</v>
      </c>
      <c r="R509">
        <v>86747</v>
      </c>
      <c r="S509" t="s">
        <v>6102</v>
      </c>
      <c r="T509" t="s">
        <v>5794</v>
      </c>
      <c r="U509">
        <v>99.99</v>
      </c>
      <c r="V509" t="s">
        <v>5755</v>
      </c>
      <c r="W509" t="s">
        <v>5765</v>
      </c>
      <c r="X509">
        <v>1</v>
      </c>
    </row>
    <row r="510" spans="1:24" x14ac:dyDescent="0.25">
      <c r="A510">
        <v>328518</v>
      </c>
      <c r="B510" t="s">
        <v>2843</v>
      </c>
      <c r="C510" t="s">
        <v>442</v>
      </c>
      <c r="D510" t="s">
        <v>5920</v>
      </c>
      <c r="E510" t="s">
        <v>6005</v>
      </c>
      <c r="F510">
        <v>20</v>
      </c>
      <c r="G510" t="s">
        <v>5746</v>
      </c>
      <c r="H510" t="s">
        <v>5747</v>
      </c>
      <c r="I510" t="s">
        <v>5748</v>
      </c>
      <c r="J510">
        <v>750</v>
      </c>
      <c r="K510">
        <v>12</v>
      </c>
      <c r="L510">
        <v>12.5</v>
      </c>
      <c r="M510" t="s">
        <v>5749</v>
      </c>
      <c r="N510" t="s">
        <v>5750</v>
      </c>
      <c r="O510" t="s">
        <v>5751</v>
      </c>
      <c r="P510" t="s">
        <v>5922</v>
      </c>
      <c r="Q510" t="s">
        <v>5947</v>
      </c>
      <c r="R510">
        <v>42015</v>
      </c>
      <c r="S510" t="s">
        <v>5956</v>
      </c>
      <c r="T510" t="s">
        <v>5957</v>
      </c>
      <c r="U510">
        <v>10.49</v>
      </c>
      <c r="V510" t="s">
        <v>5755</v>
      </c>
      <c r="W510" t="s">
        <v>5869</v>
      </c>
      <c r="X510">
        <v>1</v>
      </c>
    </row>
    <row r="511" spans="1:24" x14ac:dyDescent="0.25">
      <c r="A511">
        <v>275925</v>
      </c>
      <c r="B511" t="s">
        <v>2790</v>
      </c>
      <c r="C511" t="s">
        <v>442</v>
      </c>
      <c r="D511" t="s">
        <v>5886</v>
      </c>
      <c r="E511" t="s">
        <v>5966</v>
      </c>
      <c r="F511">
        <v>20</v>
      </c>
      <c r="G511" t="s">
        <v>5746</v>
      </c>
      <c r="H511" t="s">
        <v>5747</v>
      </c>
      <c r="I511" t="s">
        <v>5748</v>
      </c>
      <c r="J511">
        <v>750</v>
      </c>
      <c r="K511">
        <v>12</v>
      </c>
      <c r="L511">
        <v>13</v>
      </c>
      <c r="M511" t="s">
        <v>5759</v>
      </c>
      <c r="N511" t="s">
        <v>6054</v>
      </c>
      <c r="O511" t="s">
        <v>5790</v>
      </c>
      <c r="P511" t="s">
        <v>6002</v>
      </c>
      <c r="Q511" t="s">
        <v>6055</v>
      </c>
      <c r="R511">
        <v>43202</v>
      </c>
      <c r="S511" t="s">
        <v>5771</v>
      </c>
      <c r="T511" t="s">
        <v>5771</v>
      </c>
      <c r="U511">
        <v>13.99</v>
      </c>
      <c r="V511" t="s">
        <v>5755</v>
      </c>
      <c r="W511" t="s">
        <v>5756</v>
      </c>
      <c r="X511">
        <v>1</v>
      </c>
    </row>
    <row r="512" spans="1:24" x14ac:dyDescent="0.25">
      <c r="A512">
        <v>219048</v>
      </c>
      <c r="B512" t="s">
        <v>2739</v>
      </c>
      <c r="C512" t="s">
        <v>442</v>
      </c>
      <c r="D512" t="s">
        <v>5920</v>
      </c>
      <c r="E512" t="s">
        <v>5997</v>
      </c>
      <c r="F512">
        <v>10</v>
      </c>
      <c r="G512" t="s">
        <v>5767</v>
      </c>
      <c r="H512" t="s">
        <v>5747</v>
      </c>
      <c r="I512" t="s">
        <v>5748</v>
      </c>
      <c r="J512">
        <v>750</v>
      </c>
      <c r="K512">
        <v>12</v>
      </c>
      <c r="L512">
        <v>12</v>
      </c>
      <c r="M512" t="s">
        <v>5759</v>
      </c>
      <c r="N512" t="s">
        <v>6054</v>
      </c>
      <c r="O512" t="s">
        <v>5761</v>
      </c>
      <c r="P512" t="s">
        <v>5922</v>
      </c>
      <c r="Q512" t="s">
        <v>6055</v>
      </c>
      <c r="R512">
        <v>42180</v>
      </c>
      <c r="S512" t="s">
        <v>6071</v>
      </c>
      <c r="T512" t="s">
        <v>5999</v>
      </c>
      <c r="U512">
        <v>9.99</v>
      </c>
      <c r="V512" t="s">
        <v>5755</v>
      </c>
      <c r="W512" t="s">
        <v>5765</v>
      </c>
      <c r="X512">
        <v>1</v>
      </c>
    </row>
    <row r="513" spans="1:24" x14ac:dyDescent="0.25">
      <c r="A513">
        <v>395129</v>
      </c>
      <c r="B513" t="s">
        <v>2897</v>
      </c>
      <c r="C513" t="s">
        <v>442</v>
      </c>
      <c r="D513" t="s">
        <v>5886</v>
      </c>
      <c r="E513" t="s">
        <v>6078</v>
      </c>
      <c r="F513">
        <v>10</v>
      </c>
      <c r="G513" t="s">
        <v>5767</v>
      </c>
      <c r="H513" t="s">
        <v>5747</v>
      </c>
      <c r="I513" t="s">
        <v>5748</v>
      </c>
      <c r="J513">
        <v>750</v>
      </c>
      <c r="K513">
        <v>12</v>
      </c>
      <c r="L513">
        <v>12</v>
      </c>
      <c r="M513" t="s">
        <v>5759</v>
      </c>
      <c r="N513" t="s">
        <v>6054</v>
      </c>
      <c r="O513" t="s">
        <v>5761</v>
      </c>
      <c r="P513" t="s">
        <v>5922</v>
      </c>
      <c r="Q513" t="s">
        <v>6055</v>
      </c>
      <c r="R513">
        <v>42263</v>
      </c>
      <c r="S513" t="s">
        <v>6062</v>
      </c>
      <c r="T513" t="s">
        <v>6063</v>
      </c>
      <c r="U513">
        <v>9.99</v>
      </c>
      <c r="V513" t="s">
        <v>5755</v>
      </c>
      <c r="W513" t="s">
        <v>5765</v>
      </c>
      <c r="X513">
        <v>1</v>
      </c>
    </row>
    <row r="514" spans="1:24" x14ac:dyDescent="0.25">
      <c r="A514">
        <v>343111</v>
      </c>
      <c r="B514" t="s">
        <v>5669</v>
      </c>
      <c r="C514" t="s">
        <v>442</v>
      </c>
      <c r="D514" t="s">
        <v>5886</v>
      </c>
      <c r="E514" t="s">
        <v>6078</v>
      </c>
      <c r="F514">
        <v>20</v>
      </c>
      <c r="G514" t="s">
        <v>5746</v>
      </c>
      <c r="H514" t="s">
        <v>5868</v>
      </c>
      <c r="I514" t="s">
        <v>5748</v>
      </c>
      <c r="J514">
        <v>750</v>
      </c>
      <c r="K514">
        <v>12</v>
      </c>
      <c r="L514">
        <v>14.1</v>
      </c>
      <c r="M514" t="s">
        <v>5749</v>
      </c>
      <c r="N514" t="s">
        <v>5750</v>
      </c>
      <c r="O514" t="s">
        <v>5751</v>
      </c>
      <c r="P514" t="s">
        <v>5889</v>
      </c>
      <c r="Q514" t="s">
        <v>5952</v>
      </c>
      <c r="R514">
        <v>42006</v>
      </c>
      <c r="S514" t="s">
        <v>5946</v>
      </c>
      <c r="T514" t="s">
        <v>5946</v>
      </c>
      <c r="U514">
        <v>24.99</v>
      </c>
      <c r="V514" t="s">
        <v>5755</v>
      </c>
      <c r="W514" t="s">
        <v>5869</v>
      </c>
      <c r="X514">
        <v>1</v>
      </c>
    </row>
    <row r="515" spans="1:24" x14ac:dyDescent="0.25">
      <c r="A515">
        <v>341875</v>
      </c>
      <c r="B515" t="s">
        <v>2859</v>
      </c>
      <c r="C515" t="s">
        <v>442</v>
      </c>
      <c r="D515" t="s">
        <v>5886</v>
      </c>
      <c r="E515" t="s">
        <v>6048</v>
      </c>
      <c r="F515">
        <v>10</v>
      </c>
      <c r="G515" t="s">
        <v>5767</v>
      </c>
      <c r="H515" t="s">
        <v>5747</v>
      </c>
      <c r="I515" t="s">
        <v>5748</v>
      </c>
      <c r="J515">
        <v>750</v>
      </c>
      <c r="K515">
        <v>12</v>
      </c>
      <c r="L515">
        <v>12.5</v>
      </c>
      <c r="M515" t="s">
        <v>5759</v>
      </c>
      <c r="N515" t="s">
        <v>5781</v>
      </c>
      <c r="O515" t="s">
        <v>5761</v>
      </c>
      <c r="P515" t="s">
        <v>5889</v>
      </c>
      <c r="Q515" t="s">
        <v>5986</v>
      </c>
      <c r="R515">
        <v>44230</v>
      </c>
      <c r="S515" t="s">
        <v>6033</v>
      </c>
      <c r="T515" t="s">
        <v>6034</v>
      </c>
      <c r="U515">
        <v>31.99</v>
      </c>
      <c r="V515" t="s">
        <v>5755</v>
      </c>
      <c r="W515" t="s">
        <v>5765</v>
      </c>
      <c r="X515">
        <v>1</v>
      </c>
    </row>
    <row r="516" spans="1:24" x14ac:dyDescent="0.25">
      <c r="A516">
        <v>419317</v>
      </c>
      <c r="B516" t="s">
        <v>2913</v>
      </c>
      <c r="C516" t="s">
        <v>442</v>
      </c>
      <c r="D516" t="s">
        <v>6103</v>
      </c>
      <c r="E516" t="s">
        <v>6104</v>
      </c>
      <c r="F516">
        <v>10</v>
      </c>
      <c r="G516" t="s">
        <v>5767</v>
      </c>
      <c r="H516" t="s">
        <v>5747</v>
      </c>
      <c r="I516" t="s">
        <v>5748</v>
      </c>
      <c r="J516">
        <v>750</v>
      </c>
      <c r="K516">
        <v>12</v>
      </c>
      <c r="L516">
        <v>7</v>
      </c>
      <c r="M516" t="s">
        <v>5759</v>
      </c>
      <c r="N516" t="s">
        <v>5904</v>
      </c>
      <c r="O516" t="s">
        <v>5790</v>
      </c>
      <c r="P516" t="s">
        <v>5959</v>
      </c>
      <c r="Q516" t="s">
        <v>6105</v>
      </c>
      <c r="R516">
        <v>43054</v>
      </c>
      <c r="S516" t="s">
        <v>5905</v>
      </c>
      <c r="T516" t="s">
        <v>5906</v>
      </c>
      <c r="U516">
        <v>7.49</v>
      </c>
      <c r="V516" t="s">
        <v>5755</v>
      </c>
      <c r="W516" t="s">
        <v>5765</v>
      </c>
      <c r="X516">
        <v>1</v>
      </c>
    </row>
    <row r="517" spans="1:24" x14ac:dyDescent="0.25">
      <c r="A517">
        <v>361790</v>
      </c>
      <c r="B517" t="s">
        <v>73</v>
      </c>
      <c r="C517" t="s">
        <v>442</v>
      </c>
      <c r="D517" t="s">
        <v>5961</v>
      </c>
      <c r="E517" t="s">
        <v>5973</v>
      </c>
      <c r="F517">
        <v>20</v>
      </c>
      <c r="G517" t="s">
        <v>5746</v>
      </c>
      <c r="H517" t="s">
        <v>5747</v>
      </c>
      <c r="I517" t="s">
        <v>5748</v>
      </c>
      <c r="J517">
        <v>200</v>
      </c>
      <c r="K517">
        <v>24</v>
      </c>
      <c r="L517">
        <v>7</v>
      </c>
      <c r="M517" t="s">
        <v>5759</v>
      </c>
      <c r="N517" t="s">
        <v>5835</v>
      </c>
      <c r="O517" t="s">
        <v>5751</v>
      </c>
      <c r="P517" t="s">
        <v>5916</v>
      </c>
      <c r="Q517" t="s">
        <v>5963</v>
      </c>
      <c r="R517">
        <v>42047</v>
      </c>
      <c r="S517" t="s">
        <v>5788</v>
      </c>
      <c r="T517" t="s">
        <v>5788</v>
      </c>
      <c r="U517">
        <v>4.99</v>
      </c>
      <c r="V517" t="s">
        <v>5755</v>
      </c>
      <c r="W517" t="s">
        <v>5756</v>
      </c>
      <c r="X517">
        <v>1</v>
      </c>
    </row>
    <row r="518" spans="1:24" x14ac:dyDescent="0.25">
      <c r="A518">
        <v>392027</v>
      </c>
      <c r="B518" t="s">
        <v>2893</v>
      </c>
      <c r="C518" t="s">
        <v>442</v>
      </c>
      <c r="D518" t="s">
        <v>5920</v>
      </c>
      <c r="E518" t="s">
        <v>6106</v>
      </c>
      <c r="F518">
        <v>20</v>
      </c>
      <c r="G518" t="s">
        <v>5746</v>
      </c>
      <c r="H518" t="s">
        <v>5747</v>
      </c>
      <c r="I518" t="s">
        <v>5748</v>
      </c>
      <c r="J518">
        <v>4000</v>
      </c>
      <c r="K518">
        <v>4</v>
      </c>
      <c r="L518">
        <v>12.5</v>
      </c>
      <c r="M518" t="s">
        <v>5759</v>
      </c>
      <c r="N518" t="s">
        <v>5904</v>
      </c>
      <c r="O518" t="s">
        <v>5751</v>
      </c>
      <c r="P518" t="s">
        <v>5959</v>
      </c>
      <c r="Q518" t="s">
        <v>5947</v>
      </c>
      <c r="R518">
        <v>42015</v>
      </c>
      <c r="S518" t="s">
        <v>5956</v>
      </c>
      <c r="T518" t="s">
        <v>5957</v>
      </c>
      <c r="U518">
        <v>34.49</v>
      </c>
      <c r="V518" t="s">
        <v>5960</v>
      </c>
      <c r="W518" t="s">
        <v>5869</v>
      </c>
      <c r="X518">
        <v>1</v>
      </c>
    </row>
    <row r="519" spans="1:24" x14ac:dyDescent="0.25">
      <c r="A519">
        <v>263640</v>
      </c>
      <c r="B519" t="s">
        <v>2780</v>
      </c>
      <c r="C519" t="s">
        <v>442</v>
      </c>
      <c r="D519" t="s">
        <v>5886</v>
      </c>
      <c r="E519" t="s">
        <v>5887</v>
      </c>
      <c r="F519">
        <v>10</v>
      </c>
      <c r="G519" t="s">
        <v>5767</v>
      </c>
      <c r="H519" t="s">
        <v>5747</v>
      </c>
      <c r="I519" t="s">
        <v>5748</v>
      </c>
      <c r="J519">
        <v>750</v>
      </c>
      <c r="K519">
        <v>12</v>
      </c>
      <c r="L519">
        <v>13</v>
      </c>
      <c r="M519" t="s">
        <v>5759</v>
      </c>
      <c r="N519" t="s">
        <v>5781</v>
      </c>
      <c r="O519" t="s">
        <v>5790</v>
      </c>
      <c r="P519" t="s">
        <v>6002</v>
      </c>
      <c r="Q519" t="s">
        <v>5986</v>
      </c>
      <c r="R519">
        <v>43202</v>
      </c>
      <c r="S519" t="s">
        <v>5771</v>
      </c>
      <c r="T519" t="s">
        <v>5771</v>
      </c>
      <c r="U519">
        <v>12.99</v>
      </c>
      <c r="V519" t="s">
        <v>5755</v>
      </c>
      <c r="W519" t="s">
        <v>5756</v>
      </c>
      <c r="X519">
        <v>1</v>
      </c>
    </row>
    <row r="520" spans="1:24" x14ac:dyDescent="0.25">
      <c r="A520">
        <v>263418</v>
      </c>
      <c r="B520" t="s">
        <v>2779</v>
      </c>
      <c r="C520" t="s">
        <v>442</v>
      </c>
      <c r="D520" t="s">
        <v>5886</v>
      </c>
      <c r="E520" t="s">
        <v>6078</v>
      </c>
      <c r="F520">
        <v>22</v>
      </c>
      <c r="G520" t="s">
        <v>5816</v>
      </c>
      <c r="H520" t="s">
        <v>5747</v>
      </c>
      <c r="I520" t="s">
        <v>5748</v>
      </c>
      <c r="J520">
        <v>750</v>
      </c>
      <c r="K520">
        <v>12</v>
      </c>
      <c r="L520">
        <v>13.5</v>
      </c>
      <c r="M520" t="s">
        <v>5759</v>
      </c>
      <c r="N520" t="s">
        <v>6107</v>
      </c>
      <c r="O520" t="s">
        <v>5790</v>
      </c>
      <c r="P520" t="s">
        <v>5988</v>
      </c>
      <c r="Q520" t="s">
        <v>5923</v>
      </c>
      <c r="R520">
        <v>86729</v>
      </c>
      <c r="S520" t="s">
        <v>6108</v>
      </c>
      <c r="T520" t="s">
        <v>5999</v>
      </c>
      <c r="U520">
        <v>17.989999999999998</v>
      </c>
      <c r="V520" t="s">
        <v>5755</v>
      </c>
      <c r="W520" t="s">
        <v>5765</v>
      </c>
      <c r="X520">
        <v>1</v>
      </c>
    </row>
    <row r="521" spans="1:24" x14ac:dyDescent="0.25">
      <c r="A521">
        <v>287805</v>
      </c>
      <c r="B521" t="s">
        <v>2800</v>
      </c>
      <c r="C521" t="s">
        <v>442</v>
      </c>
      <c r="D521" t="s">
        <v>5886</v>
      </c>
      <c r="E521" t="s">
        <v>5966</v>
      </c>
      <c r="F521">
        <v>20</v>
      </c>
      <c r="G521" t="s">
        <v>5746</v>
      </c>
      <c r="H521" t="s">
        <v>5747</v>
      </c>
      <c r="I521" t="s">
        <v>5748</v>
      </c>
      <c r="J521">
        <v>750</v>
      </c>
      <c r="K521">
        <v>12</v>
      </c>
      <c r="L521">
        <v>14</v>
      </c>
      <c r="M521" t="s">
        <v>5759</v>
      </c>
      <c r="N521" t="s">
        <v>6054</v>
      </c>
      <c r="O521" t="s">
        <v>5761</v>
      </c>
      <c r="P521" t="s">
        <v>5988</v>
      </c>
      <c r="Q521" t="s">
        <v>6055</v>
      </c>
      <c r="R521">
        <v>43713</v>
      </c>
      <c r="S521" t="s">
        <v>6056</v>
      </c>
      <c r="T521" t="s">
        <v>5999</v>
      </c>
      <c r="U521">
        <v>19.989999999999998</v>
      </c>
      <c r="V521" t="s">
        <v>5755</v>
      </c>
      <c r="W521" t="s">
        <v>5765</v>
      </c>
      <c r="X521">
        <v>1</v>
      </c>
    </row>
    <row r="522" spans="1:24" x14ac:dyDescent="0.25">
      <c r="A522">
        <v>336503</v>
      </c>
      <c r="B522" t="s">
        <v>2848</v>
      </c>
      <c r="C522" t="s">
        <v>442</v>
      </c>
      <c r="D522" t="s">
        <v>5920</v>
      </c>
      <c r="E522" t="s">
        <v>5887</v>
      </c>
      <c r="F522">
        <v>10</v>
      </c>
      <c r="G522" t="s">
        <v>5767</v>
      </c>
      <c r="H522" t="s">
        <v>5747</v>
      </c>
      <c r="I522" t="s">
        <v>5748</v>
      </c>
      <c r="J522">
        <v>750</v>
      </c>
      <c r="K522">
        <v>12</v>
      </c>
      <c r="L522">
        <v>9.5</v>
      </c>
      <c r="M522" t="s">
        <v>5759</v>
      </c>
      <c r="N522" t="s">
        <v>5806</v>
      </c>
      <c r="O522" t="s">
        <v>5761</v>
      </c>
      <c r="P522" t="s">
        <v>5922</v>
      </c>
      <c r="Q522" t="s">
        <v>6000</v>
      </c>
      <c r="R522">
        <v>42512</v>
      </c>
      <c r="S522" t="s">
        <v>6109</v>
      </c>
      <c r="T522" t="s">
        <v>5794</v>
      </c>
      <c r="U522">
        <v>10.99</v>
      </c>
      <c r="V522" t="s">
        <v>5755</v>
      </c>
      <c r="W522" t="s">
        <v>5765</v>
      </c>
      <c r="X522">
        <v>1</v>
      </c>
    </row>
    <row r="523" spans="1:24" x14ac:dyDescent="0.25">
      <c r="A523">
        <v>288944</v>
      </c>
      <c r="B523" t="s">
        <v>2803</v>
      </c>
      <c r="C523" t="s">
        <v>442</v>
      </c>
      <c r="D523" t="s">
        <v>5886</v>
      </c>
      <c r="E523" t="s">
        <v>5887</v>
      </c>
      <c r="F523">
        <v>20</v>
      </c>
      <c r="G523" t="s">
        <v>5746</v>
      </c>
      <c r="H523" t="s">
        <v>5747</v>
      </c>
      <c r="I523" t="s">
        <v>5748</v>
      </c>
      <c r="J523">
        <v>750</v>
      </c>
      <c r="K523">
        <v>12</v>
      </c>
      <c r="L523">
        <v>14.5</v>
      </c>
      <c r="M523" t="s">
        <v>5759</v>
      </c>
      <c r="N523" t="s">
        <v>5781</v>
      </c>
      <c r="O523" t="s">
        <v>5761</v>
      </c>
      <c r="P523" t="s">
        <v>5889</v>
      </c>
      <c r="Q523" t="s">
        <v>5986</v>
      </c>
      <c r="R523">
        <v>42317</v>
      </c>
      <c r="S523" t="s">
        <v>6110</v>
      </c>
      <c r="T523" t="s">
        <v>5999</v>
      </c>
      <c r="U523">
        <v>54.99</v>
      </c>
      <c r="V523" t="s">
        <v>5755</v>
      </c>
      <c r="W523" t="s">
        <v>5765</v>
      </c>
      <c r="X523">
        <v>1</v>
      </c>
    </row>
    <row r="524" spans="1:24" x14ac:dyDescent="0.25">
      <c r="A524">
        <v>258699</v>
      </c>
      <c r="B524" t="s">
        <v>2773</v>
      </c>
      <c r="C524" t="s">
        <v>442</v>
      </c>
      <c r="D524" t="s">
        <v>5920</v>
      </c>
      <c r="E524" t="s">
        <v>6005</v>
      </c>
      <c r="F524">
        <v>20</v>
      </c>
      <c r="G524" t="s">
        <v>5746</v>
      </c>
      <c r="H524" t="s">
        <v>5747</v>
      </c>
      <c r="I524" t="s">
        <v>5748</v>
      </c>
      <c r="J524">
        <v>750</v>
      </c>
      <c r="K524">
        <v>12</v>
      </c>
      <c r="L524">
        <v>13.5</v>
      </c>
      <c r="M524" t="s">
        <v>5759</v>
      </c>
      <c r="N524" t="s">
        <v>5904</v>
      </c>
      <c r="O524" t="s">
        <v>5790</v>
      </c>
      <c r="P524" t="s">
        <v>5889</v>
      </c>
      <c r="Q524" t="s">
        <v>5923</v>
      </c>
      <c r="R524">
        <v>85175</v>
      </c>
      <c r="S524" t="s">
        <v>6101</v>
      </c>
      <c r="T524" t="s">
        <v>6016</v>
      </c>
      <c r="U524">
        <v>23.99</v>
      </c>
      <c r="V524" t="s">
        <v>5755</v>
      </c>
      <c r="W524" t="s">
        <v>5765</v>
      </c>
      <c r="X524">
        <v>1</v>
      </c>
    </row>
    <row r="525" spans="1:24" x14ac:dyDescent="0.25">
      <c r="A525">
        <v>368555</v>
      </c>
      <c r="B525" t="s">
        <v>2877</v>
      </c>
      <c r="C525" t="s">
        <v>442</v>
      </c>
      <c r="D525" t="s">
        <v>6035</v>
      </c>
      <c r="E525" t="s">
        <v>6064</v>
      </c>
      <c r="F525">
        <v>10</v>
      </c>
      <c r="G525" t="s">
        <v>5767</v>
      </c>
      <c r="H525" t="s">
        <v>5747</v>
      </c>
      <c r="I525" t="s">
        <v>5748</v>
      </c>
      <c r="J525">
        <v>3000</v>
      </c>
      <c r="K525">
        <v>6</v>
      </c>
      <c r="L525">
        <v>10</v>
      </c>
      <c r="M525" t="s">
        <v>5759</v>
      </c>
      <c r="N525" t="s">
        <v>5904</v>
      </c>
      <c r="O525" t="s">
        <v>5790</v>
      </c>
      <c r="P525" t="s">
        <v>5922</v>
      </c>
      <c r="Q525" t="s">
        <v>5923</v>
      </c>
      <c r="R525">
        <v>42260</v>
      </c>
      <c r="S525" t="s">
        <v>5924</v>
      </c>
      <c r="T525" t="s">
        <v>5754</v>
      </c>
      <c r="U525">
        <v>28.49</v>
      </c>
      <c r="V525" t="s">
        <v>5960</v>
      </c>
      <c r="W525" t="s">
        <v>5765</v>
      </c>
      <c r="X525">
        <v>1</v>
      </c>
    </row>
    <row r="526" spans="1:24" x14ac:dyDescent="0.25">
      <c r="A526">
        <v>403220</v>
      </c>
      <c r="B526" t="s">
        <v>2908</v>
      </c>
      <c r="C526" t="s">
        <v>442</v>
      </c>
      <c r="D526" t="s">
        <v>5920</v>
      </c>
      <c r="E526" t="s">
        <v>6005</v>
      </c>
      <c r="F526">
        <v>20</v>
      </c>
      <c r="G526" t="s">
        <v>5746</v>
      </c>
      <c r="H526" t="s">
        <v>5747</v>
      </c>
      <c r="I526" t="s">
        <v>5748</v>
      </c>
      <c r="J526">
        <v>750</v>
      </c>
      <c r="K526">
        <v>12</v>
      </c>
      <c r="L526">
        <v>13.5</v>
      </c>
      <c r="M526" t="s">
        <v>5759</v>
      </c>
      <c r="N526" t="s">
        <v>5904</v>
      </c>
      <c r="O526" t="s">
        <v>5790</v>
      </c>
      <c r="P526" t="s">
        <v>5889</v>
      </c>
      <c r="Q526" t="s">
        <v>5923</v>
      </c>
      <c r="R526">
        <v>43220</v>
      </c>
      <c r="S526" t="s">
        <v>6033</v>
      </c>
      <c r="T526" t="s">
        <v>6034</v>
      </c>
      <c r="U526">
        <v>28.99</v>
      </c>
      <c r="V526" t="s">
        <v>5755</v>
      </c>
      <c r="W526" t="s">
        <v>5765</v>
      </c>
      <c r="X526">
        <v>1</v>
      </c>
    </row>
    <row r="527" spans="1:24" x14ac:dyDescent="0.25">
      <c r="A527">
        <v>852921</v>
      </c>
      <c r="B527" t="s">
        <v>5052</v>
      </c>
      <c r="C527" t="s">
        <v>441</v>
      </c>
      <c r="D527" t="s">
        <v>5757</v>
      </c>
      <c r="E527" t="s">
        <v>5804</v>
      </c>
      <c r="F527">
        <v>20</v>
      </c>
      <c r="G527" t="s">
        <v>5746</v>
      </c>
      <c r="H527" t="s">
        <v>5747</v>
      </c>
      <c r="I527" t="s">
        <v>5748</v>
      </c>
      <c r="J527">
        <v>750</v>
      </c>
      <c r="K527">
        <v>6</v>
      </c>
      <c r="L527">
        <v>43</v>
      </c>
      <c r="M527" t="s">
        <v>5759</v>
      </c>
      <c r="N527" t="s">
        <v>5760</v>
      </c>
      <c r="O527" t="s">
        <v>5761</v>
      </c>
      <c r="P527" t="s">
        <v>5762</v>
      </c>
      <c r="Q527" t="s">
        <v>5805</v>
      </c>
      <c r="R527">
        <v>42869</v>
      </c>
      <c r="S527" t="s">
        <v>5793</v>
      </c>
      <c r="T527" t="s">
        <v>5794</v>
      </c>
      <c r="U527">
        <v>79.989999999999995</v>
      </c>
      <c r="V527" t="s">
        <v>5755</v>
      </c>
      <c r="W527" t="s">
        <v>5765</v>
      </c>
      <c r="X527">
        <v>1</v>
      </c>
    </row>
    <row r="528" spans="1:24" x14ac:dyDescent="0.25">
      <c r="A528">
        <v>340364</v>
      </c>
      <c r="B528" t="s">
        <v>116</v>
      </c>
      <c r="C528" t="s">
        <v>442</v>
      </c>
      <c r="D528" t="s">
        <v>5886</v>
      </c>
      <c r="E528" t="s">
        <v>6078</v>
      </c>
      <c r="F528">
        <v>20</v>
      </c>
      <c r="G528" t="s">
        <v>5746</v>
      </c>
      <c r="H528" t="s">
        <v>5747</v>
      </c>
      <c r="I528" t="s">
        <v>5748</v>
      </c>
      <c r="J528">
        <v>750</v>
      </c>
      <c r="K528">
        <v>12</v>
      </c>
      <c r="L528">
        <v>12.5</v>
      </c>
      <c r="M528" t="s">
        <v>5749</v>
      </c>
      <c r="N528" t="s">
        <v>5750</v>
      </c>
      <c r="O528" t="s">
        <v>5751</v>
      </c>
      <c r="P528" t="s">
        <v>5922</v>
      </c>
      <c r="Q528" t="s">
        <v>5947</v>
      </c>
      <c r="R528">
        <v>42015</v>
      </c>
      <c r="S528" t="s">
        <v>5956</v>
      </c>
      <c r="T528" t="s">
        <v>5957</v>
      </c>
      <c r="U528">
        <v>8.99</v>
      </c>
      <c r="V528" t="s">
        <v>5755</v>
      </c>
      <c r="W528" t="s">
        <v>5869</v>
      </c>
      <c r="X528">
        <v>1</v>
      </c>
    </row>
    <row r="529" spans="1:24" x14ac:dyDescent="0.25">
      <c r="A529">
        <v>538637</v>
      </c>
      <c r="B529" t="s">
        <v>2996</v>
      </c>
      <c r="C529" t="s">
        <v>442</v>
      </c>
      <c r="D529" t="s">
        <v>5886</v>
      </c>
      <c r="E529" t="s">
        <v>6078</v>
      </c>
      <c r="F529">
        <v>20</v>
      </c>
      <c r="G529" t="s">
        <v>5746</v>
      </c>
      <c r="H529" t="s">
        <v>5747</v>
      </c>
      <c r="I529" t="s">
        <v>5748</v>
      </c>
      <c r="J529">
        <v>750</v>
      </c>
      <c r="K529">
        <v>12</v>
      </c>
      <c r="L529">
        <v>13.5</v>
      </c>
      <c r="M529" t="s">
        <v>5759</v>
      </c>
      <c r="N529" t="s">
        <v>5888</v>
      </c>
      <c r="O529" t="s">
        <v>5761</v>
      </c>
      <c r="P529" t="s">
        <v>5916</v>
      </c>
      <c r="Q529" t="s">
        <v>5890</v>
      </c>
      <c r="R529">
        <v>42172</v>
      </c>
      <c r="S529" t="s">
        <v>6001</v>
      </c>
      <c r="T529" t="s">
        <v>5844</v>
      </c>
      <c r="U529">
        <v>16.989999999999998</v>
      </c>
      <c r="V529" t="s">
        <v>5755</v>
      </c>
      <c r="W529" t="s">
        <v>5765</v>
      </c>
      <c r="X529">
        <v>1</v>
      </c>
    </row>
    <row r="530" spans="1:24" x14ac:dyDescent="0.25">
      <c r="A530">
        <v>391987</v>
      </c>
      <c r="B530" t="s">
        <v>2892</v>
      </c>
      <c r="C530" t="s">
        <v>442</v>
      </c>
      <c r="D530" t="s">
        <v>5886</v>
      </c>
      <c r="E530" t="s">
        <v>5966</v>
      </c>
      <c r="F530">
        <v>10</v>
      </c>
      <c r="G530" t="s">
        <v>5767</v>
      </c>
      <c r="H530" t="s">
        <v>5747</v>
      </c>
      <c r="I530" t="s">
        <v>5748</v>
      </c>
      <c r="J530">
        <v>4000</v>
      </c>
      <c r="K530">
        <v>4</v>
      </c>
      <c r="L530">
        <v>12</v>
      </c>
      <c r="M530" t="s">
        <v>5759</v>
      </c>
      <c r="N530" t="s">
        <v>5904</v>
      </c>
      <c r="O530" t="s">
        <v>5751</v>
      </c>
      <c r="P530" t="s">
        <v>5959</v>
      </c>
      <c r="Q530" t="s">
        <v>5947</v>
      </c>
      <c r="R530">
        <v>42015</v>
      </c>
      <c r="S530" t="s">
        <v>5956</v>
      </c>
      <c r="T530" t="s">
        <v>5957</v>
      </c>
      <c r="U530">
        <v>34.49</v>
      </c>
      <c r="V530" t="s">
        <v>5960</v>
      </c>
      <c r="W530" t="s">
        <v>5869</v>
      </c>
      <c r="X530">
        <v>1</v>
      </c>
    </row>
    <row r="531" spans="1:24" x14ac:dyDescent="0.25">
      <c r="A531">
        <v>348342</v>
      </c>
      <c r="B531" t="s">
        <v>2864</v>
      </c>
      <c r="C531" t="s">
        <v>442</v>
      </c>
      <c r="D531" t="s">
        <v>5920</v>
      </c>
      <c r="E531" t="s">
        <v>6005</v>
      </c>
      <c r="F531">
        <v>22</v>
      </c>
      <c r="G531" t="s">
        <v>5816</v>
      </c>
      <c r="H531" t="s">
        <v>5747</v>
      </c>
      <c r="I531" t="s">
        <v>5748</v>
      </c>
      <c r="J531">
        <v>750</v>
      </c>
      <c r="K531">
        <v>12</v>
      </c>
      <c r="L531">
        <v>14.5</v>
      </c>
      <c r="M531" t="s">
        <v>5759</v>
      </c>
      <c r="N531" t="s">
        <v>5904</v>
      </c>
      <c r="O531" t="s">
        <v>5790</v>
      </c>
      <c r="P531" t="s">
        <v>5889</v>
      </c>
      <c r="Q531" t="s">
        <v>5923</v>
      </c>
      <c r="R531">
        <v>42425</v>
      </c>
      <c r="S531" t="s">
        <v>6001</v>
      </c>
      <c r="T531" t="s">
        <v>5844</v>
      </c>
      <c r="U531">
        <v>34.99</v>
      </c>
      <c r="V531" t="s">
        <v>5755</v>
      </c>
      <c r="W531" t="s">
        <v>5765</v>
      </c>
      <c r="X531">
        <v>1</v>
      </c>
    </row>
    <row r="532" spans="1:24" x14ac:dyDescent="0.25">
      <c r="A532">
        <v>329714</v>
      </c>
      <c r="B532" t="s">
        <v>2764</v>
      </c>
      <c r="C532" t="s">
        <v>441</v>
      </c>
      <c r="D532" t="s">
        <v>5798</v>
      </c>
      <c r="E532" t="s">
        <v>5799</v>
      </c>
      <c r="F532">
        <v>20</v>
      </c>
      <c r="G532" t="s">
        <v>5746</v>
      </c>
      <c r="H532" t="s">
        <v>5747</v>
      </c>
      <c r="I532" t="s">
        <v>5748</v>
      </c>
      <c r="J532">
        <v>1140</v>
      </c>
      <c r="K532">
        <v>6</v>
      </c>
      <c r="L532">
        <v>40</v>
      </c>
      <c r="M532" t="s">
        <v>5759</v>
      </c>
      <c r="N532" t="s">
        <v>5832</v>
      </c>
      <c r="O532" t="s">
        <v>5761</v>
      </c>
      <c r="P532" t="s">
        <v>5752</v>
      </c>
      <c r="Q532" t="s">
        <v>5838</v>
      </c>
      <c r="R532">
        <v>84242</v>
      </c>
      <c r="S532" t="s">
        <v>5849</v>
      </c>
      <c r="T532" t="s">
        <v>5794</v>
      </c>
      <c r="U532">
        <v>35.99</v>
      </c>
      <c r="V532" t="s">
        <v>5755</v>
      </c>
      <c r="W532" t="s">
        <v>5765</v>
      </c>
      <c r="X532">
        <v>1</v>
      </c>
    </row>
    <row r="533" spans="1:24" x14ac:dyDescent="0.25">
      <c r="A533">
        <v>346106</v>
      </c>
      <c r="B533" t="s">
        <v>4352</v>
      </c>
      <c r="C533" t="s">
        <v>442</v>
      </c>
      <c r="D533" t="s">
        <v>5961</v>
      </c>
      <c r="E533" t="s">
        <v>6041</v>
      </c>
      <c r="F533">
        <v>20</v>
      </c>
      <c r="G533" t="s">
        <v>5746</v>
      </c>
      <c r="H533" t="s">
        <v>5747</v>
      </c>
      <c r="I533" t="s">
        <v>5748</v>
      </c>
      <c r="J533">
        <v>750</v>
      </c>
      <c r="K533">
        <v>6</v>
      </c>
      <c r="L533">
        <v>12.5</v>
      </c>
      <c r="M533" t="s">
        <v>5759</v>
      </c>
      <c r="N533" t="s">
        <v>5781</v>
      </c>
      <c r="O533" t="s">
        <v>5761</v>
      </c>
      <c r="P533" t="s">
        <v>5889</v>
      </c>
      <c r="Q533" t="s">
        <v>5974</v>
      </c>
      <c r="R533">
        <v>94601</v>
      </c>
      <c r="S533" t="s">
        <v>6111</v>
      </c>
      <c r="T533" t="s">
        <v>5794</v>
      </c>
      <c r="U533">
        <v>68.989999999999995</v>
      </c>
      <c r="V533" t="s">
        <v>5755</v>
      </c>
      <c r="W533" t="s">
        <v>5765</v>
      </c>
      <c r="X533">
        <v>1</v>
      </c>
    </row>
    <row r="534" spans="1:24" x14ac:dyDescent="0.25">
      <c r="A534">
        <v>490284</v>
      </c>
      <c r="B534" t="s">
        <v>2958</v>
      </c>
      <c r="C534" t="s">
        <v>442</v>
      </c>
      <c r="D534" t="s">
        <v>5886</v>
      </c>
      <c r="E534" t="s">
        <v>6067</v>
      </c>
      <c r="F534">
        <v>22</v>
      </c>
      <c r="G534" t="s">
        <v>5816</v>
      </c>
      <c r="H534" t="s">
        <v>5747</v>
      </c>
      <c r="I534" t="s">
        <v>5748</v>
      </c>
      <c r="J534">
        <v>750</v>
      </c>
      <c r="K534">
        <v>12</v>
      </c>
      <c r="L534">
        <v>13</v>
      </c>
      <c r="M534" t="s">
        <v>5759</v>
      </c>
      <c r="N534" t="s">
        <v>5781</v>
      </c>
      <c r="O534" t="s">
        <v>5761</v>
      </c>
      <c r="P534" t="s">
        <v>5889</v>
      </c>
      <c r="Q534" t="s">
        <v>5986</v>
      </c>
      <c r="R534">
        <v>44230</v>
      </c>
      <c r="S534" t="s">
        <v>6033</v>
      </c>
      <c r="T534" t="s">
        <v>6034</v>
      </c>
      <c r="U534">
        <v>35.99</v>
      </c>
      <c r="V534" t="s">
        <v>5755</v>
      </c>
      <c r="W534" t="s">
        <v>5765</v>
      </c>
      <c r="X534">
        <v>1</v>
      </c>
    </row>
    <row r="535" spans="1:24" x14ac:dyDescent="0.25">
      <c r="A535">
        <v>468173</v>
      </c>
      <c r="B535" t="s">
        <v>122</v>
      </c>
      <c r="C535" t="s">
        <v>442</v>
      </c>
      <c r="D535" t="s">
        <v>6038</v>
      </c>
      <c r="E535" t="s">
        <v>498</v>
      </c>
      <c r="F535">
        <v>20</v>
      </c>
      <c r="G535" t="s">
        <v>5746</v>
      </c>
      <c r="H535" t="s">
        <v>5747</v>
      </c>
      <c r="I535" t="s">
        <v>5748</v>
      </c>
      <c r="J535">
        <v>300</v>
      </c>
      <c r="K535">
        <v>20</v>
      </c>
      <c r="L535">
        <v>14</v>
      </c>
      <c r="M535" t="s">
        <v>5759</v>
      </c>
      <c r="N535" t="s">
        <v>6023</v>
      </c>
      <c r="O535" t="s">
        <v>5790</v>
      </c>
      <c r="P535" t="s">
        <v>5916</v>
      </c>
      <c r="Q535" t="s">
        <v>6039</v>
      </c>
      <c r="R535">
        <v>66104</v>
      </c>
      <c r="S535" t="s">
        <v>6112</v>
      </c>
      <c r="T535" t="s">
        <v>6113</v>
      </c>
      <c r="U535">
        <v>7.25</v>
      </c>
      <c r="V535" t="s">
        <v>5755</v>
      </c>
      <c r="W535" t="s">
        <v>5756</v>
      </c>
      <c r="X535">
        <v>1</v>
      </c>
    </row>
    <row r="536" spans="1:24" x14ac:dyDescent="0.25">
      <c r="A536">
        <v>492314</v>
      </c>
      <c r="B536" t="s">
        <v>114</v>
      </c>
      <c r="C536" t="s">
        <v>442</v>
      </c>
      <c r="D536" t="s">
        <v>5886</v>
      </c>
      <c r="E536" t="s">
        <v>6078</v>
      </c>
      <c r="F536">
        <v>27</v>
      </c>
      <c r="G536" t="s">
        <v>5837</v>
      </c>
      <c r="H536" t="s">
        <v>5747</v>
      </c>
      <c r="I536" t="s">
        <v>5748</v>
      </c>
      <c r="J536">
        <v>16000</v>
      </c>
      <c r="K536">
        <v>1</v>
      </c>
      <c r="L536">
        <v>12.5</v>
      </c>
      <c r="M536" t="s">
        <v>5749</v>
      </c>
      <c r="N536" t="s">
        <v>5750</v>
      </c>
      <c r="O536" t="s">
        <v>5751</v>
      </c>
      <c r="P536" t="s">
        <v>5922</v>
      </c>
      <c r="Q536" t="s">
        <v>5947</v>
      </c>
      <c r="R536">
        <v>42015</v>
      </c>
      <c r="S536" t="s">
        <v>5956</v>
      </c>
      <c r="T536" t="s">
        <v>5957</v>
      </c>
      <c r="U536">
        <v>122.62</v>
      </c>
      <c r="V536" t="s">
        <v>5960</v>
      </c>
      <c r="W536" t="s">
        <v>5869</v>
      </c>
      <c r="X536">
        <v>1</v>
      </c>
    </row>
    <row r="537" spans="1:24" x14ac:dyDescent="0.25">
      <c r="A537">
        <v>443010</v>
      </c>
      <c r="B537" t="s">
        <v>2922</v>
      </c>
      <c r="C537" t="s">
        <v>442</v>
      </c>
      <c r="D537" t="s">
        <v>5886</v>
      </c>
      <c r="E537" t="s">
        <v>6058</v>
      </c>
      <c r="F537">
        <v>10</v>
      </c>
      <c r="G537" t="s">
        <v>5767</v>
      </c>
      <c r="H537" t="s">
        <v>5747</v>
      </c>
      <c r="I537" t="s">
        <v>5748</v>
      </c>
      <c r="J537">
        <v>2000</v>
      </c>
      <c r="K537">
        <v>6</v>
      </c>
      <c r="L537">
        <v>12.5</v>
      </c>
      <c r="M537" t="s">
        <v>5759</v>
      </c>
      <c r="N537" t="s">
        <v>5835</v>
      </c>
      <c r="O537" t="s">
        <v>5761</v>
      </c>
      <c r="P537" t="s">
        <v>5922</v>
      </c>
      <c r="Q537" t="s">
        <v>5979</v>
      </c>
      <c r="R537">
        <v>69809</v>
      </c>
      <c r="S537" t="s">
        <v>6114</v>
      </c>
      <c r="T537" t="s">
        <v>6026</v>
      </c>
      <c r="U537">
        <v>20.99</v>
      </c>
      <c r="V537" t="s">
        <v>5755</v>
      </c>
      <c r="W537" t="s">
        <v>5765</v>
      </c>
      <c r="X537">
        <v>1</v>
      </c>
    </row>
    <row r="538" spans="1:24" x14ac:dyDescent="0.25">
      <c r="A538">
        <v>350843</v>
      </c>
      <c r="B538" t="s">
        <v>2866</v>
      </c>
      <c r="C538" t="s">
        <v>442</v>
      </c>
      <c r="D538" t="s">
        <v>5920</v>
      </c>
      <c r="E538" t="s">
        <v>5955</v>
      </c>
      <c r="F538">
        <v>20</v>
      </c>
      <c r="G538" t="s">
        <v>5746</v>
      </c>
      <c r="H538" t="s">
        <v>5747</v>
      </c>
      <c r="I538" t="s">
        <v>5748</v>
      </c>
      <c r="J538">
        <v>750</v>
      </c>
      <c r="K538">
        <v>12</v>
      </c>
      <c r="L538">
        <v>12</v>
      </c>
      <c r="M538" t="s">
        <v>5759</v>
      </c>
      <c r="N538" t="s">
        <v>5904</v>
      </c>
      <c r="O538" t="s">
        <v>5790</v>
      </c>
      <c r="P538" t="s">
        <v>5916</v>
      </c>
      <c r="Q538" t="s">
        <v>5923</v>
      </c>
      <c r="R538">
        <v>75706</v>
      </c>
      <c r="S538" t="s">
        <v>6097</v>
      </c>
      <c r="T538" t="s">
        <v>6063</v>
      </c>
      <c r="U538">
        <v>14.99</v>
      </c>
      <c r="V538" t="s">
        <v>5755</v>
      </c>
      <c r="W538" t="s">
        <v>5765</v>
      </c>
      <c r="X538">
        <v>1</v>
      </c>
    </row>
    <row r="539" spans="1:24" x14ac:dyDescent="0.25">
      <c r="A539">
        <v>383711</v>
      </c>
      <c r="B539" t="s">
        <v>2887</v>
      </c>
      <c r="C539" t="s">
        <v>442</v>
      </c>
      <c r="D539" t="s">
        <v>5886</v>
      </c>
      <c r="E539" t="s">
        <v>6078</v>
      </c>
      <c r="F539">
        <v>20</v>
      </c>
      <c r="G539" t="s">
        <v>5746</v>
      </c>
      <c r="H539" t="s">
        <v>5747</v>
      </c>
      <c r="I539" t="s">
        <v>5748</v>
      </c>
      <c r="J539">
        <v>750</v>
      </c>
      <c r="K539">
        <v>12</v>
      </c>
      <c r="L539">
        <v>12.5</v>
      </c>
      <c r="M539" t="s">
        <v>5749</v>
      </c>
      <c r="N539" t="s">
        <v>5750</v>
      </c>
      <c r="O539" t="s">
        <v>5751</v>
      </c>
      <c r="P539" t="s">
        <v>5922</v>
      </c>
      <c r="Q539" t="s">
        <v>5947</v>
      </c>
      <c r="R539">
        <v>42015</v>
      </c>
      <c r="S539" t="s">
        <v>5956</v>
      </c>
      <c r="T539" t="s">
        <v>5957</v>
      </c>
      <c r="U539">
        <v>10.49</v>
      </c>
      <c r="V539" t="s">
        <v>5755</v>
      </c>
      <c r="W539" t="s">
        <v>5869</v>
      </c>
      <c r="X539">
        <v>1</v>
      </c>
    </row>
    <row r="540" spans="1:24" x14ac:dyDescent="0.25">
      <c r="A540">
        <v>499293</v>
      </c>
      <c r="B540" t="s">
        <v>2966</v>
      </c>
      <c r="C540" t="s">
        <v>442</v>
      </c>
      <c r="D540" t="s">
        <v>5886</v>
      </c>
      <c r="E540" t="s">
        <v>5966</v>
      </c>
      <c r="F540">
        <v>20</v>
      </c>
      <c r="G540" t="s">
        <v>5746</v>
      </c>
      <c r="H540" t="s">
        <v>5747</v>
      </c>
      <c r="I540" t="s">
        <v>5748</v>
      </c>
      <c r="J540">
        <v>750</v>
      </c>
      <c r="K540">
        <v>12</v>
      </c>
      <c r="L540">
        <v>13.5</v>
      </c>
      <c r="M540" t="s">
        <v>5759</v>
      </c>
      <c r="N540" t="s">
        <v>6054</v>
      </c>
      <c r="O540" t="s">
        <v>5761</v>
      </c>
      <c r="P540" t="s">
        <v>5916</v>
      </c>
      <c r="Q540" t="s">
        <v>6055</v>
      </c>
      <c r="R540">
        <v>65437</v>
      </c>
      <c r="S540" t="s">
        <v>5891</v>
      </c>
      <c r="T540" t="s">
        <v>5892</v>
      </c>
      <c r="U540">
        <v>16.649999999999999</v>
      </c>
      <c r="V540" t="s">
        <v>5755</v>
      </c>
      <c r="W540" t="s">
        <v>5765</v>
      </c>
      <c r="X540">
        <v>1</v>
      </c>
    </row>
    <row r="541" spans="1:24" x14ac:dyDescent="0.25">
      <c r="A541">
        <v>305987</v>
      </c>
      <c r="B541" t="s">
        <v>2821</v>
      </c>
      <c r="C541" t="s">
        <v>442</v>
      </c>
      <c r="D541" t="s">
        <v>5886</v>
      </c>
      <c r="E541" t="s">
        <v>6058</v>
      </c>
      <c r="F541">
        <v>22</v>
      </c>
      <c r="G541" t="s">
        <v>5816</v>
      </c>
      <c r="H541" t="s">
        <v>5747</v>
      </c>
      <c r="I541" t="s">
        <v>5748</v>
      </c>
      <c r="J541">
        <v>750</v>
      </c>
      <c r="K541">
        <v>6</v>
      </c>
      <c r="L541">
        <v>13.5</v>
      </c>
      <c r="M541" t="s">
        <v>5759</v>
      </c>
      <c r="N541" t="s">
        <v>5835</v>
      </c>
      <c r="O541" t="s">
        <v>5761</v>
      </c>
      <c r="P541" t="s">
        <v>5889</v>
      </c>
      <c r="Q541" t="s">
        <v>5979</v>
      </c>
      <c r="R541">
        <v>86498</v>
      </c>
      <c r="S541" t="s">
        <v>6115</v>
      </c>
      <c r="T541" t="s">
        <v>5933</v>
      </c>
      <c r="U541">
        <v>32.99</v>
      </c>
      <c r="V541" t="s">
        <v>5755</v>
      </c>
      <c r="W541" t="s">
        <v>5765</v>
      </c>
      <c r="X541">
        <v>1</v>
      </c>
    </row>
    <row r="542" spans="1:24" x14ac:dyDescent="0.25">
      <c r="A542">
        <v>352583</v>
      </c>
      <c r="B542" t="s">
        <v>2867</v>
      </c>
      <c r="C542" t="s">
        <v>442</v>
      </c>
      <c r="D542" t="s">
        <v>5886</v>
      </c>
      <c r="E542" t="s">
        <v>5966</v>
      </c>
      <c r="F542">
        <v>20</v>
      </c>
      <c r="G542" t="s">
        <v>5746</v>
      </c>
      <c r="H542" t="s">
        <v>5747</v>
      </c>
      <c r="I542" t="s">
        <v>5748</v>
      </c>
      <c r="J542">
        <v>750</v>
      </c>
      <c r="K542">
        <v>12</v>
      </c>
      <c r="L542">
        <v>14.8</v>
      </c>
      <c r="M542" t="s">
        <v>5759</v>
      </c>
      <c r="N542" t="s">
        <v>5904</v>
      </c>
      <c r="O542" t="s">
        <v>5790</v>
      </c>
      <c r="P542" t="s">
        <v>5889</v>
      </c>
      <c r="Q542" t="s">
        <v>5923</v>
      </c>
      <c r="R542">
        <v>42425</v>
      </c>
      <c r="S542" t="s">
        <v>6001</v>
      </c>
      <c r="T542" t="s">
        <v>5844</v>
      </c>
      <c r="U542">
        <v>44.99</v>
      </c>
      <c r="V542" t="s">
        <v>5755</v>
      </c>
      <c r="W542" t="s">
        <v>5765</v>
      </c>
      <c r="X542">
        <v>1</v>
      </c>
    </row>
    <row r="543" spans="1:24" x14ac:dyDescent="0.25">
      <c r="A543">
        <v>441063</v>
      </c>
      <c r="B543" t="s">
        <v>2919</v>
      </c>
      <c r="C543" t="s">
        <v>442</v>
      </c>
      <c r="D543" t="s">
        <v>5920</v>
      </c>
      <c r="E543" t="s">
        <v>5997</v>
      </c>
      <c r="F543">
        <v>10</v>
      </c>
      <c r="G543" t="s">
        <v>5767</v>
      </c>
      <c r="H543" t="s">
        <v>5747</v>
      </c>
      <c r="I543" t="s">
        <v>5748</v>
      </c>
      <c r="J543">
        <v>750</v>
      </c>
      <c r="K543">
        <v>12</v>
      </c>
      <c r="L543">
        <v>12</v>
      </c>
      <c r="M543" t="s">
        <v>5759</v>
      </c>
      <c r="N543" t="s">
        <v>6054</v>
      </c>
      <c r="O543" t="s">
        <v>5761</v>
      </c>
      <c r="P543" t="s">
        <v>5916</v>
      </c>
      <c r="Q543" t="s">
        <v>6055</v>
      </c>
      <c r="R543">
        <v>65437</v>
      </c>
      <c r="S543" t="s">
        <v>5891</v>
      </c>
      <c r="T543" t="s">
        <v>5892</v>
      </c>
      <c r="U543">
        <v>14.95</v>
      </c>
      <c r="V543" t="s">
        <v>5755</v>
      </c>
      <c r="W543" t="s">
        <v>5765</v>
      </c>
      <c r="X543">
        <v>1</v>
      </c>
    </row>
    <row r="544" spans="1:24" x14ac:dyDescent="0.25">
      <c r="A544">
        <v>409367</v>
      </c>
      <c r="B544" t="s">
        <v>2762</v>
      </c>
      <c r="C544" t="s">
        <v>442</v>
      </c>
      <c r="D544" t="s">
        <v>5886</v>
      </c>
      <c r="E544" t="s">
        <v>5887</v>
      </c>
      <c r="F544">
        <v>10</v>
      </c>
      <c r="G544" t="s">
        <v>5767</v>
      </c>
      <c r="H544" t="s">
        <v>5747</v>
      </c>
      <c r="I544" t="s">
        <v>5748</v>
      </c>
      <c r="J544">
        <v>1500</v>
      </c>
      <c r="K544">
        <v>6</v>
      </c>
      <c r="L544">
        <v>13.5</v>
      </c>
      <c r="M544" t="s">
        <v>5759</v>
      </c>
      <c r="N544" t="s">
        <v>5888</v>
      </c>
      <c r="O544" t="s">
        <v>5761</v>
      </c>
      <c r="P544" t="s">
        <v>5922</v>
      </c>
      <c r="Q544" t="s">
        <v>5890</v>
      </c>
      <c r="R544">
        <v>42240</v>
      </c>
      <c r="S544" t="s">
        <v>6001</v>
      </c>
      <c r="T544" t="s">
        <v>5844</v>
      </c>
      <c r="U544">
        <v>19.989999999999998</v>
      </c>
      <c r="V544" t="s">
        <v>5755</v>
      </c>
      <c r="W544" t="s">
        <v>5765</v>
      </c>
      <c r="X544">
        <v>1</v>
      </c>
    </row>
    <row r="545" spans="1:24" x14ac:dyDescent="0.25">
      <c r="A545">
        <v>467969</v>
      </c>
      <c r="B545" t="s">
        <v>2939</v>
      </c>
      <c r="C545" t="s">
        <v>442</v>
      </c>
      <c r="D545" t="s">
        <v>5920</v>
      </c>
      <c r="E545" t="s">
        <v>6005</v>
      </c>
      <c r="F545">
        <v>10</v>
      </c>
      <c r="G545" t="s">
        <v>5767</v>
      </c>
      <c r="H545" t="s">
        <v>5747</v>
      </c>
      <c r="I545" t="s">
        <v>5748</v>
      </c>
      <c r="J545">
        <v>750</v>
      </c>
      <c r="K545">
        <v>12</v>
      </c>
      <c r="L545">
        <v>13</v>
      </c>
      <c r="M545" t="s">
        <v>5759</v>
      </c>
      <c r="N545" t="s">
        <v>5976</v>
      </c>
      <c r="O545" t="s">
        <v>5790</v>
      </c>
      <c r="P545" t="s">
        <v>5916</v>
      </c>
      <c r="Q545" t="s">
        <v>5977</v>
      </c>
      <c r="R545">
        <v>43127</v>
      </c>
      <c r="S545" t="s">
        <v>5905</v>
      </c>
      <c r="T545" t="s">
        <v>5906</v>
      </c>
      <c r="U545">
        <v>14.99</v>
      </c>
      <c r="V545" t="s">
        <v>5755</v>
      </c>
      <c r="W545" t="s">
        <v>5756</v>
      </c>
      <c r="X545">
        <v>1</v>
      </c>
    </row>
    <row r="546" spans="1:24" x14ac:dyDescent="0.25">
      <c r="A546">
        <v>392225</v>
      </c>
      <c r="B546" t="s">
        <v>119</v>
      </c>
      <c r="C546" t="s">
        <v>442</v>
      </c>
      <c r="D546" t="s">
        <v>5886</v>
      </c>
      <c r="E546" t="s">
        <v>5966</v>
      </c>
      <c r="F546">
        <v>10</v>
      </c>
      <c r="G546" t="s">
        <v>5767</v>
      </c>
      <c r="H546" t="s">
        <v>5791</v>
      </c>
      <c r="I546" t="s">
        <v>5792</v>
      </c>
      <c r="J546">
        <v>750</v>
      </c>
      <c r="K546">
        <v>12</v>
      </c>
      <c r="L546">
        <v>13.5</v>
      </c>
      <c r="M546" t="s">
        <v>5759</v>
      </c>
      <c r="N546" t="s">
        <v>5904</v>
      </c>
      <c r="O546" t="s">
        <v>5790</v>
      </c>
      <c r="P546" t="s">
        <v>5988</v>
      </c>
      <c r="Q546" t="s">
        <v>5923</v>
      </c>
      <c r="R546">
        <v>56241</v>
      </c>
      <c r="S546" t="s">
        <v>6051</v>
      </c>
      <c r="T546" t="s">
        <v>5957</v>
      </c>
      <c r="U546">
        <v>17.989999999999998</v>
      </c>
      <c r="V546" t="s">
        <v>5755</v>
      </c>
      <c r="W546" t="s">
        <v>5765</v>
      </c>
      <c r="X546">
        <v>1</v>
      </c>
    </row>
    <row r="547" spans="1:24" x14ac:dyDescent="0.25">
      <c r="A547">
        <v>278416</v>
      </c>
      <c r="B547" t="s">
        <v>679</v>
      </c>
      <c r="C547" t="s">
        <v>442</v>
      </c>
      <c r="D547" t="s">
        <v>5886</v>
      </c>
      <c r="E547" t="s">
        <v>5966</v>
      </c>
      <c r="F547">
        <v>10</v>
      </c>
      <c r="G547" t="s">
        <v>5767</v>
      </c>
      <c r="H547" t="s">
        <v>5747</v>
      </c>
      <c r="I547" t="s">
        <v>5748</v>
      </c>
      <c r="J547">
        <v>750</v>
      </c>
      <c r="K547">
        <v>12</v>
      </c>
      <c r="L547">
        <v>13.5</v>
      </c>
      <c r="M547" t="s">
        <v>5759</v>
      </c>
      <c r="N547" t="s">
        <v>6054</v>
      </c>
      <c r="O547" t="s">
        <v>5761</v>
      </c>
      <c r="P547" t="s">
        <v>5916</v>
      </c>
      <c r="Q547" t="s">
        <v>6055</v>
      </c>
      <c r="R547">
        <v>42263</v>
      </c>
      <c r="S547" t="s">
        <v>6062</v>
      </c>
      <c r="T547" t="s">
        <v>6063</v>
      </c>
      <c r="U547">
        <v>14.99</v>
      </c>
      <c r="V547" t="s">
        <v>5755</v>
      </c>
      <c r="W547" t="s">
        <v>5765</v>
      </c>
      <c r="X547">
        <v>1</v>
      </c>
    </row>
    <row r="548" spans="1:24" x14ac:dyDescent="0.25">
      <c r="A548">
        <v>430827</v>
      </c>
      <c r="B548" t="s">
        <v>111</v>
      </c>
      <c r="C548" t="s">
        <v>442</v>
      </c>
      <c r="D548" t="s">
        <v>5886</v>
      </c>
      <c r="E548" t="s">
        <v>5958</v>
      </c>
      <c r="F548">
        <v>27</v>
      </c>
      <c r="G548" t="s">
        <v>5837</v>
      </c>
      <c r="H548" t="s">
        <v>5747</v>
      </c>
      <c r="I548" t="s">
        <v>5748</v>
      </c>
      <c r="J548">
        <v>16000</v>
      </c>
      <c r="K548">
        <v>1</v>
      </c>
      <c r="L548">
        <v>12</v>
      </c>
      <c r="M548" t="s">
        <v>5749</v>
      </c>
      <c r="N548" t="s">
        <v>5750</v>
      </c>
      <c r="O548" t="s">
        <v>5751</v>
      </c>
      <c r="P548" t="s">
        <v>5959</v>
      </c>
      <c r="Q548" t="s">
        <v>5947</v>
      </c>
      <c r="R548">
        <v>42015</v>
      </c>
      <c r="S548" t="s">
        <v>5956</v>
      </c>
      <c r="T548" t="s">
        <v>5957</v>
      </c>
      <c r="U548">
        <v>117.61</v>
      </c>
      <c r="V548" t="s">
        <v>5960</v>
      </c>
      <c r="W548" t="s">
        <v>5869</v>
      </c>
      <c r="X548">
        <v>1</v>
      </c>
    </row>
    <row r="549" spans="1:24" x14ac:dyDescent="0.25">
      <c r="A549">
        <v>430835</v>
      </c>
      <c r="B549" t="s">
        <v>112</v>
      </c>
      <c r="C549" t="s">
        <v>442</v>
      </c>
      <c r="D549" t="s">
        <v>5920</v>
      </c>
      <c r="E549" t="s">
        <v>5958</v>
      </c>
      <c r="F549">
        <v>27</v>
      </c>
      <c r="G549" t="s">
        <v>5837</v>
      </c>
      <c r="H549" t="s">
        <v>5747</v>
      </c>
      <c r="I549" t="s">
        <v>5748</v>
      </c>
      <c r="J549">
        <v>16000</v>
      </c>
      <c r="K549">
        <v>1</v>
      </c>
      <c r="L549">
        <v>11.5</v>
      </c>
      <c r="M549" t="s">
        <v>5749</v>
      </c>
      <c r="N549" t="s">
        <v>5750</v>
      </c>
      <c r="O549" t="s">
        <v>5751</v>
      </c>
      <c r="P549" t="s">
        <v>5959</v>
      </c>
      <c r="Q549" t="s">
        <v>5947</v>
      </c>
      <c r="R549">
        <v>42015</v>
      </c>
      <c r="S549" t="s">
        <v>5956</v>
      </c>
      <c r="T549" t="s">
        <v>5957</v>
      </c>
      <c r="U549">
        <v>117.61</v>
      </c>
      <c r="V549" t="s">
        <v>5960</v>
      </c>
      <c r="W549" t="s">
        <v>5869</v>
      </c>
      <c r="X549">
        <v>1</v>
      </c>
    </row>
    <row r="550" spans="1:24" x14ac:dyDescent="0.25">
      <c r="A550">
        <v>430546</v>
      </c>
      <c r="B550" t="s">
        <v>2916</v>
      </c>
      <c r="C550" t="s">
        <v>442</v>
      </c>
      <c r="D550" t="s">
        <v>5920</v>
      </c>
      <c r="E550" t="s">
        <v>5997</v>
      </c>
      <c r="F550">
        <v>20</v>
      </c>
      <c r="G550" t="s">
        <v>5746</v>
      </c>
      <c r="H550" t="s">
        <v>5747</v>
      </c>
      <c r="I550" t="s">
        <v>5748</v>
      </c>
      <c r="J550">
        <v>750</v>
      </c>
      <c r="K550">
        <v>12</v>
      </c>
      <c r="L550">
        <v>12.5</v>
      </c>
      <c r="M550" t="s">
        <v>5749</v>
      </c>
      <c r="N550" t="s">
        <v>5750</v>
      </c>
      <c r="O550" t="s">
        <v>5790</v>
      </c>
      <c r="P550" t="s">
        <v>5916</v>
      </c>
      <c r="Q550" t="s">
        <v>5952</v>
      </c>
      <c r="R550">
        <v>42638</v>
      </c>
      <c r="S550" t="s">
        <v>6074</v>
      </c>
      <c r="T550" t="s">
        <v>6075</v>
      </c>
      <c r="U550">
        <v>14.99</v>
      </c>
      <c r="V550" t="s">
        <v>5755</v>
      </c>
      <c r="W550" t="s">
        <v>5869</v>
      </c>
      <c r="X550">
        <v>1</v>
      </c>
    </row>
    <row r="551" spans="1:24" x14ac:dyDescent="0.25">
      <c r="A551">
        <v>446062</v>
      </c>
      <c r="B551" t="s">
        <v>2926</v>
      </c>
      <c r="C551" t="s">
        <v>442</v>
      </c>
      <c r="D551" t="s">
        <v>5886</v>
      </c>
      <c r="E551" t="s">
        <v>6078</v>
      </c>
      <c r="F551">
        <v>10</v>
      </c>
      <c r="G551" t="s">
        <v>5767</v>
      </c>
      <c r="H551" t="s">
        <v>5747</v>
      </c>
      <c r="I551" t="s">
        <v>5748</v>
      </c>
      <c r="J551">
        <v>750</v>
      </c>
      <c r="K551">
        <v>12</v>
      </c>
      <c r="L551">
        <v>14</v>
      </c>
      <c r="M551" t="s">
        <v>5749</v>
      </c>
      <c r="N551" t="s">
        <v>5750</v>
      </c>
      <c r="O551" t="s">
        <v>5790</v>
      </c>
      <c r="P551" t="s">
        <v>5889</v>
      </c>
      <c r="Q551" t="s">
        <v>5952</v>
      </c>
      <c r="R551">
        <v>76273</v>
      </c>
      <c r="S551" t="s">
        <v>6084</v>
      </c>
      <c r="T551" t="s">
        <v>6075</v>
      </c>
      <c r="U551">
        <v>29.99</v>
      </c>
      <c r="V551" t="s">
        <v>5755</v>
      </c>
      <c r="W551" t="s">
        <v>5869</v>
      </c>
      <c r="X551">
        <v>1</v>
      </c>
    </row>
    <row r="552" spans="1:24" x14ac:dyDescent="0.25">
      <c r="A552">
        <v>322750</v>
      </c>
      <c r="B552" t="s">
        <v>2834</v>
      </c>
      <c r="C552" t="s">
        <v>442</v>
      </c>
      <c r="D552" t="s">
        <v>5920</v>
      </c>
      <c r="E552" t="s">
        <v>5958</v>
      </c>
      <c r="F552">
        <v>27</v>
      </c>
      <c r="G552" t="s">
        <v>5837</v>
      </c>
      <c r="H552" t="s">
        <v>5747</v>
      </c>
      <c r="I552" t="s">
        <v>5748</v>
      </c>
      <c r="J552">
        <v>1500</v>
      </c>
      <c r="K552">
        <v>6</v>
      </c>
      <c r="L552">
        <v>11.5</v>
      </c>
      <c r="M552" t="s">
        <v>5749</v>
      </c>
      <c r="N552" t="s">
        <v>5750</v>
      </c>
      <c r="O552" t="s">
        <v>5751</v>
      </c>
      <c r="P552" t="s">
        <v>5922</v>
      </c>
      <c r="Q552" t="s">
        <v>5952</v>
      </c>
      <c r="R552">
        <v>42006</v>
      </c>
      <c r="S552" t="s">
        <v>5946</v>
      </c>
      <c r="T552" t="s">
        <v>5946</v>
      </c>
      <c r="U552">
        <v>16.05</v>
      </c>
      <c r="V552" t="s">
        <v>5755</v>
      </c>
      <c r="W552" t="s">
        <v>5869</v>
      </c>
      <c r="X552">
        <v>1</v>
      </c>
    </row>
    <row r="553" spans="1:24" x14ac:dyDescent="0.25">
      <c r="A553">
        <v>366930</v>
      </c>
      <c r="B553" t="s">
        <v>2875</v>
      </c>
      <c r="C553" t="s">
        <v>442</v>
      </c>
      <c r="D553" t="s">
        <v>5886</v>
      </c>
      <c r="E553" t="s">
        <v>6048</v>
      </c>
      <c r="F553">
        <v>20</v>
      </c>
      <c r="G553" t="s">
        <v>5746</v>
      </c>
      <c r="H553" t="s">
        <v>5747</v>
      </c>
      <c r="I553" t="s">
        <v>5748</v>
      </c>
      <c r="J553">
        <v>750</v>
      </c>
      <c r="K553">
        <v>12</v>
      </c>
      <c r="L553">
        <v>13.5</v>
      </c>
      <c r="M553" t="s">
        <v>5759</v>
      </c>
      <c r="N553" t="s">
        <v>5904</v>
      </c>
      <c r="O553" t="s">
        <v>5790</v>
      </c>
      <c r="P553" t="s">
        <v>5889</v>
      </c>
      <c r="Q553" t="s">
        <v>5923</v>
      </c>
      <c r="R553">
        <v>79015</v>
      </c>
      <c r="S553" t="s">
        <v>6116</v>
      </c>
      <c r="T553" t="s">
        <v>6116</v>
      </c>
      <c r="U553">
        <v>38.99</v>
      </c>
      <c r="V553" t="s">
        <v>5755</v>
      </c>
      <c r="W553" t="s">
        <v>5756</v>
      </c>
      <c r="X553">
        <v>1</v>
      </c>
    </row>
    <row r="554" spans="1:24" x14ac:dyDescent="0.25">
      <c r="A554">
        <v>340398</v>
      </c>
      <c r="B554" t="s">
        <v>2858</v>
      </c>
      <c r="C554" t="s">
        <v>442</v>
      </c>
      <c r="D554" t="s">
        <v>5886</v>
      </c>
      <c r="E554" t="s">
        <v>5887</v>
      </c>
      <c r="F554">
        <v>10</v>
      </c>
      <c r="G554" t="s">
        <v>5767</v>
      </c>
      <c r="H554" t="s">
        <v>5747</v>
      </c>
      <c r="I554" t="s">
        <v>5748</v>
      </c>
      <c r="J554">
        <v>750</v>
      </c>
      <c r="K554">
        <v>12</v>
      </c>
      <c r="L554">
        <v>13.5</v>
      </c>
      <c r="M554" t="s">
        <v>5759</v>
      </c>
      <c r="N554" t="s">
        <v>5915</v>
      </c>
      <c r="O554" t="s">
        <v>5761</v>
      </c>
      <c r="P554" t="s">
        <v>6002</v>
      </c>
      <c r="Q554" t="s">
        <v>5917</v>
      </c>
      <c r="R554">
        <v>42889</v>
      </c>
      <c r="S554" t="s">
        <v>5918</v>
      </c>
      <c r="T554" t="s">
        <v>5794</v>
      </c>
      <c r="U554">
        <v>11</v>
      </c>
      <c r="V554" t="s">
        <v>5755</v>
      </c>
      <c r="W554" t="s">
        <v>5765</v>
      </c>
      <c r="X554">
        <v>1</v>
      </c>
    </row>
    <row r="555" spans="1:24" x14ac:dyDescent="0.25">
      <c r="A555">
        <v>467944</v>
      </c>
      <c r="B555" t="s">
        <v>2937</v>
      </c>
      <c r="C555" t="s">
        <v>442</v>
      </c>
      <c r="D555" t="s">
        <v>5886</v>
      </c>
      <c r="E555" t="s">
        <v>5966</v>
      </c>
      <c r="F555">
        <v>10</v>
      </c>
      <c r="G555" t="s">
        <v>5767</v>
      </c>
      <c r="H555" t="s">
        <v>5747</v>
      </c>
      <c r="I555" t="s">
        <v>5748</v>
      </c>
      <c r="J555">
        <v>750</v>
      </c>
      <c r="K555">
        <v>12</v>
      </c>
      <c r="L555">
        <v>13</v>
      </c>
      <c r="M555" t="s">
        <v>5759</v>
      </c>
      <c r="N555" t="s">
        <v>5976</v>
      </c>
      <c r="O555" t="s">
        <v>5790</v>
      </c>
      <c r="P555" t="s">
        <v>5916</v>
      </c>
      <c r="Q555" t="s">
        <v>5977</v>
      </c>
      <c r="R555">
        <v>43127</v>
      </c>
      <c r="S555" t="s">
        <v>5905</v>
      </c>
      <c r="T555" t="s">
        <v>5906</v>
      </c>
      <c r="U555">
        <v>14.99</v>
      </c>
      <c r="V555" t="s">
        <v>5755</v>
      </c>
      <c r="W555" t="s">
        <v>5756</v>
      </c>
      <c r="X555">
        <v>1</v>
      </c>
    </row>
    <row r="556" spans="1:24" x14ac:dyDescent="0.25">
      <c r="A556">
        <v>427849</v>
      </c>
      <c r="B556" t="s">
        <v>2914</v>
      </c>
      <c r="C556" t="s">
        <v>442</v>
      </c>
      <c r="D556" t="s">
        <v>5886</v>
      </c>
      <c r="E556" t="s">
        <v>5966</v>
      </c>
      <c r="F556">
        <v>20</v>
      </c>
      <c r="G556" t="s">
        <v>5746</v>
      </c>
      <c r="H556" t="s">
        <v>5747</v>
      </c>
      <c r="I556" t="s">
        <v>5748</v>
      </c>
      <c r="J556">
        <v>750</v>
      </c>
      <c r="K556">
        <v>12</v>
      </c>
      <c r="L556">
        <v>13.5</v>
      </c>
      <c r="M556" t="s">
        <v>5759</v>
      </c>
      <c r="N556" t="s">
        <v>5976</v>
      </c>
      <c r="O556" t="s">
        <v>5790</v>
      </c>
      <c r="P556" t="s">
        <v>5930</v>
      </c>
      <c r="Q556" t="s">
        <v>5977</v>
      </c>
      <c r="R556">
        <v>44059</v>
      </c>
      <c r="S556" t="s">
        <v>6117</v>
      </c>
      <c r="T556" t="s">
        <v>5968</v>
      </c>
      <c r="U556">
        <v>22.99</v>
      </c>
      <c r="V556" t="s">
        <v>5755</v>
      </c>
      <c r="W556" t="s">
        <v>5756</v>
      </c>
      <c r="X556">
        <v>1</v>
      </c>
    </row>
    <row r="557" spans="1:24" x14ac:dyDescent="0.25">
      <c r="A557">
        <v>433714</v>
      </c>
      <c r="B557" t="s">
        <v>3820</v>
      </c>
      <c r="C557" t="s">
        <v>442</v>
      </c>
      <c r="D557" t="s">
        <v>5886</v>
      </c>
      <c r="E557" t="s">
        <v>6118</v>
      </c>
      <c r="F557">
        <v>10</v>
      </c>
      <c r="G557" t="s">
        <v>5767</v>
      </c>
      <c r="H557" t="s">
        <v>5747</v>
      </c>
      <c r="I557" t="s">
        <v>5748</v>
      </c>
      <c r="J557">
        <v>750</v>
      </c>
      <c r="K557">
        <v>12</v>
      </c>
      <c r="L557">
        <v>13</v>
      </c>
      <c r="M557" t="s">
        <v>5749</v>
      </c>
      <c r="N557" t="s">
        <v>5750</v>
      </c>
      <c r="O557" t="s">
        <v>5790</v>
      </c>
      <c r="P557" t="s">
        <v>5916</v>
      </c>
      <c r="Q557" t="s">
        <v>5952</v>
      </c>
      <c r="R557">
        <v>42343</v>
      </c>
      <c r="S557" t="s">
        <v>5953</v>
      </c>
      <c r="T557" t="s">
        <v>5954</v>
      </c>
      <c r="U557">
        <v>14.45</v>
      </c>
      <c r="V557" t="s">
        <v>5755</v>
      </c>
      <c r="W557" t="s">
        <v>5869</v>
      </c>
      <c r="X557">
        <v>1</v>
      </c>
    </row>
    <row r="558" spans="1:24" x14ac:dyDescent="0.25">
      <c r="A558">
        <v>465849</v>
      </c>
      <c r="B558" t="s">
        <v>2936</v>
      </c>
      <c r="C558" t="s">
        <v>442</v>
      </c>
      <c r="D558" t="s">
        <v>5920</v>
      </c>
      <c r="E558" t="s">
        <v>6005</v>
      </c>
      <c r="F558">
        <v>10</v>
      </c>
      <c r="G558" t="s">
        <v>5767</v>
      </c>
      <c r="H558" t="s">
        <v>5747</v>
      </c>
      <c r="I558" t="s">
        <v>5748</v>
      </c>
      <c r="J558">
        <v>1500</v>
      </c>
      <c r="K558">
        <v>6</v>
      </c>
      <c r="L558">
        <v>13</v>
      </c>
      <c r="M558" t="s">
        <v>5759</v>
      </c>
      <c r="N558" t="s">
        <v>6054</v>
      </c>
      <c r="O558" t="s">
        <v>5761</v>
      </c>
      <c r="P558" t="s">
        <v>5922</v>
      </c>
      <c r="Q558" t="s">
        <v>6055</v>
      </c>
      <c r="R558">
        <v>42263</v>
      </c>
      <c r="S558" t="s">
        <v>6062</v>
      </c>
      <c r="T558" t="s">
        <v>6063</v>
      </c>
      <c r="U558">
        <v>15.99</v>
      </c>
      <c r="V558" t="s">
        <v>5755</v>
      </c>
      <c r="W558" t="s">
        <v>5765</v>
      </c>
      <c r="X558">
        <v>1</v>
      </c>
    </row>
    <row r="559" spans="1:24" x14ac:dyDescent="0.25">
      <c r="A559">
        <v>414680</v>
      </c>
      <c r="B559" t="s">
        <v>2911</v>
      </c>
      <c r="C559" t="s">
        <v>442</v>
      </c>
      <c r="D559" t="s">
        <v>5886</v>
      </c>
      <c r="E559" t="s">
        <v>5966</v>
      </c>
      <c r="F559">
        <v>20</v>
      </c>
      <c r="G559" t="s">
        <v>5746</v>
      </c>
      <c r="H559" t="s">
        <v>5747</v>
      </c>
      <c r="I559" t="s">
        <v>5748</v>
      </c>
      <c r="J559">
        <v>750</v>
      </c>
      <c r="K559">
        <v>12</v>
      </c>
      <c r="L559">
        <v>14.5</v>
      </c>
      <c r="M559" t="s">
        <v>5759</v>
      </c>
      <c r="N559" t="s">
        <v>5904</v>
      </c>
      <c r="O559" t="s">
        <v>5790</v>
      </c>
      <c r="P559" t="s">
        <v>5889</v>
      </c>
      <c r="Q559" t="s">
        <v>5923</v>
      </c>
      <c r="R559">
        <v>43220</v>
      </c>
      <c r="S559" t="s">
        <v>6033</v>
      </c>
      <c r="T559" t="s">
        <v>6034</v>
      </c>
      <c r="U559">
        <v>29.99</v>
      </c>
      <c r="V559" t="s">
        <v>5755</v>
      </c>
      <c r="W559" t="s">
        <v>5765</v>
      </c>
      <c r="X559">
        <v>1</v>
      </c>
    </row>
    <row r="560" spans="1:24" x14ac:dyDescent="0.25">
      <c r="A560">
        <v>340380</v>
      </c>
      <c r="B560" t="s">
        <v>2857</v>
      </c>
      <c r="C560" t="s">
        <v>442</v>
      </c>
      <c r="D560" t="s">
        <v>5920</v>
      </c>
      <c r="E560" t="s">
        <v>5997</v>
      </c>
      <c r="F560">
        <v>10</v>
      </c>
      <c r="G560" t="s">
        <v>5767</v>
      </c>
      <c r="H560" t="s">
        <v>5747</v>
      </c>
      <c r="I560" t="s">
        <v>5748</v>
      </c>
      <c r="J560">
        <v>750</v>
      </c>
      <c r="K560">
        <v>12</v>
      </c>
      <c r="L560">
        <v>12.5</v>
      </c>
      <c r="M560" t="s">
        <v>5759</v>
      </c>
      <c r="N560" t="s">
        <v>5915</v>
      </c>
      <c r="O560" t="s">
        <v>5761</v>
      </c>
      <c r="P560" t="s">
        <v>6002</v>
      </c>
      <c r="Q560" t="s">
        <v>5917</v>
      </c>
      <c r="R560">
        <v>42889</v>
      </c>
      <c r="S560" t="s">
        <v>5918</v>
      </c>
      <c r="T560" t="s">
        <v>5794</v>
      </c>
      <c r="U560">
        <v>11</v>
      </c>
      <c r="V560" t="s">
        <v>5755</v>
      </c>
      <c r="W560" t="s">
        <v>5765</v>
      </c>
      <c r="X560">
        <v>1</v>
      </c>
    </row>
    <row r="561" spans="1:24" x14ac:dyDescent="0.25">
      <c r="A561">
        <v>427088</v>
      </c>
      <c r="B561" t="s">
        <v>4005</v>
      </c>
      <c r="C561" t="s">
        <v>442</v>
      </c>
      <c r="D561" t="s">
        <v>5886</v>
      </c>
      <c r="E561" t="s">
        <v>6078</v>
      </c>
      <c r="F561">
        <v>10</v>
      </c>
      <c r="G561" t="s">
        <v>5767</v>
      </c>
      <c r="H561" t="s">
        <v>5747</v>
      </c>
      <c r="I561" t="s">
        <v>5748</v>
      </c>
      <c r="J561">
        <v>750</v>
      </c>
      <c r="K561">
        <v>12</v>
      </c>
      <c r="L561">
        <v>13.5</v>
      </c>
      <c r="M561" t="s">
        <v>5759</v>
      </c>
      <c r="N561" t="s">
        <v>6054</v>
      </c>
      <c r="O561" t="s">
        <v>5761</v>
      </c>
      <c r="P561" t="s">
        <v>5916</v>
      </c>
      <c r="Q561" t="s">
        <v>6055</v>
      </c>
      <c r="R561">
        <v>42263</v>
      </c>
      <c r="S561" t="s">
        <v>6062</v>
      </c>
      <c r="T561" t="s">
        <v>6063</v>
      </c>
      <c r="U561">
        <v>14.99</v>
      </c>
      <c r="V561" t="s">
        <v>5755</v>
      </c>
      <c r="W561" t="s">
        <v>5765</v>
      </c>
      <c r="X561">
        <v>1</v>
      </c>
    </row>
    <row r="562" spans="1:24" x14ac:dyDescent="0.25">
      <c r="A562">
        <v>361626</v>
      </c>
      <c r="B562" t="s">
        <v>117</v>
      </c>
      <c r="C562" t="s">
        <v>442</v>
      </c>
      <c r="D562" t="s">
        <v>5961</v>
      </c>
      <c r="E562" t="s">
        <v>6041</v>
      </c>
      <c r="F562">
        <v>20</v>
      </c>
      <c r="G562" t="s">
        <v>5746</v>
      </c>
      <c r="H562" t="s">
        <v>5747</v>
      </c>
      <c r="I562" t="s">
        <v>5748</v>
      </c>
      <c r="J562">
        <v>750</v>
      </c>
      <c r="K562">
        <v>6</v>
      </c>
      <c r="L562">
        <v>12</v>
      </c>
      <c r="M562" t="s">
        <v>5759</v>
      </c>
      <c r="N562" t="s">
        <v>5781</v>
      </c>
      <c r="O562" t="s">
        <v>5761</v>
      </c>
      <c r="P562" t="s">
        <v>5889</v>
      </c>
      <c r="Q562" t="s">
        <v>5974</v>
      </c>
      <c r="R562">
        <v>82498</v>
      </c>
      <c r="S562" t="s">
        <v>6119</v>
      </c>
      <c r="T562" t="s">
        <v>6028</v>
      </c>
      <c r="U562">
        <v>60.33</v>
      </c>
      <c r="V562" t="s">
        <v>5755</v>
      </c>
      <c r="W562" t="s">
        <v>5765</v>
      </c>
      <c r="X562">
        <v>1</v>
      </c>
    </row>
    <row r="563" spans="1:24" x14ac:dyDescent="0.25">
      <c r="A563">
        <v>359257</v>
      </c>
      <c r="B563" t="s">
        <v>2871</v>
      </c>
      <c r="C563" t="s">
        <v>442</v>
      </c>
      <c r="D563" t="s">
        <v>5886</v>
      </c>
      <c r="E563" t="s">
        <v>6064</v>
      </c>
      <c r="F563">
        <v>20</v>
      </c>
      <c r="G563" t="s">
        <v>5746</v>
      </c>
      <c r="H563" t="s">
        <v>5747</v>
      </c>
      <c r="I563" t="s">
        <v>5748</v>
      </c>
      <c r="J563">
        <v>750</v>
      </c>
      <c r="K563">
        <v>12</v>
      </c>
      <c r="L563">
        <v>13.5</v>
      </c>
      <c r="M563" t="s">
        <v>5759</v>
      </c>
      <c r="N563" t="s">
        <v>5904</v>
      </c>
      <c r="O563" t="s">
        <v>5790</v>
      </c>
      <c r="P563" t="s">
        <v>5988</v>
      </c>
      <c r="Q563" t="s">
        <v>5923</v>
      </c>
      <c r="R563">
        <v>98936</v>
      </c>
      <c r="S563" t="s">
        <v>5905</v>
      </c>
      <c r="T563" t="s">
        <v>5906</v>
      </c>
      <c r="U563">
        <v>18.04</v>
      </c>
      <c r="V563" t="s">
        <v>5755</v>
      </c>
      <c r="W563" t="s">
        <v>5765</v>
      </c>
      <c r="X563">
        <v>1</v>
      </c>
    </row>
    <row r="564" spans="1:24" x14ac:dyDescent="0.25">
      <c r="A564">
        <v>469924</v>
      </c>
      <c r="B564" t="s">
        <v>2942</v>
      </c>
      <c r="C564" t="s">
        <v>442</v>
      </c>
      <c r="D564" t="s">
        <v>5886</v>
      </c>
      <c r="E564" t="s">
        <v>6067</v>
      </c>
      <c r="F564">
        <v>10</v>
      </c>
      <c r="G564" t="s">
        <v>5767</v>
      </c>
      <c r="H564" t="s">
        <v>5747</v>
      </c>
      <c r="I564" t="s">
        <v>5748</v>
      </c>
      <c r="J564">
        <v>750</v>
      </c>
      <c r="K564">
        <v>12</v>
      </c>
      <c r="L564">
        <v>12.5</v>
      </c>
      <c r="M564" t="s">
        <v>5759</v>
      </c>
      <c r="N564" t="s">
        <v>5781</v>
      </c>
      <c r="O564" t="s">
        <v>5761</v>
      </c>
      <c r="P564" t="s">
        <v>5930</v>
      </c>
      <c r="Q564" t="s">
        <v>5986</v>
      </c>
      <c r="R564">
        <v>44230</v>
      </c>
      <c r="S564" t="s">
        <v>6033</v>
      </c>
      <c r="T564" t="s">
        <v>6034</v>
      </c>
      <c r="U564">
        <v>21.99</v>
      </c>
      <c r="V564" t="s">
        <v>5755</v>
      </c>
      <c r="W564" t="s">
        <v>5765</v>
      </c>
      <c r="X564">
        <v>1</v>
      </c>
    </row>
    <row r="565" spans="1:24" x14ac:dyDescent="0.25">
      <c r="A565">
        <v>492710</v>
      </c>
      <c r="B565" t="s">
        <v>2962</v>
      </c>
      <c r="C565" t="s">
        <v>442</v>
      </c>
      <c r="D565" t="s">
        <v>5886</v>
      </c>
      <c r="E565" t="s">
        <v>5887</v>
      </c>
      <c r="F565">
        <v>10</v>
      </c>
      <c r="G565" t="s">
        <v>5767</v>
      </c>
      <c r="H565" t="s">
        <v>5747</v>
      </c>
      <c r="I565" t="s">
        <v>5748</v>
      </c>
      <c r="J565">
        <v>750</v>
      </c>
      <c r="K565">
        <v>12</v>
      </c>
      <c r="L565">
        <v>13</v>
      </c>
      <c r="M565" t="s">
        <v>5759</v>
      </c>
      <c r="N565" t="s">
        <v>5976</v>
      </c>
      <c r="O565" t="s">
        <v>5761</v>
      </c>
      <c r="P565" t="s">
        <v>6002</v>
      </c>
      <c r="Q565" t="s">
        <v>5977</v>
      </c>
      <c r="R565">
        <v>62578</v>
      </c>
      <c r="S565" t="s">
        <v>6120</v>
      </c>
      <c r="T565" t="s">
        <v>6063</v>
      </c>
      <c r="U565">
        <v>13.99</v>
      </c>
      <c r="V565" t="s">
        <v>5755</v>
      </c>
      <c r="W565" t="s">
        <v>5765</v>
      </c>
      <c r="X565">
        <v>1</v>
      </c>
    </row>
    <row r="566" spans="1:24" x14ac:dyDescent="0.25">
      <c r="A566">
        <v>427856</v>
      </c>
      <c r="B566" t="s">
        <v>2915</v>
      </c>
      <c r="C566" t="s">
        <v>442</v>
      </c>
      <c r="D566" t="s">
        <v>5920</v>
      </c>
      <c r="E566" t="s">
        <v>6005</v>
      </c>
      <c r="F566">
        <v>22</v>
      </c>
      <c r="G566" t="s">
        <v>5816</v>
      </c>
      <c r="H566" t="s">
        <v>5747</v>
      </c>
      <c r="I566" t="s">
        <v>5748</v>
      </c>
      <c r="J566">
        <v>750</v>
      </c>
      <c r="K566">
        <v>12</v>
      </c>
      <c r="L566">
        <v>13.5</v>
      </c>
      <c r="M566" t="s">
        <v>5759</v>
      </c>
      <c r="N566" t="s">
        <v>5976</v>
      </c>
      <c r="O566" t="s">
        <v>5790</v>
      </c>
      <c r="P566" t="s">
        <v>5930</v>
      </c>
      <c r="Q566" t="s">
        <v>5977</v>
      </c>
      <c r="R566">
        <v>44059</v>
      </c>
      <c r="S566" t="s">
        <v>6117</v>
      </c>
      <c r="T566" t="s">
        <v>5968</v>
      </c>
      <c r="U566">
        <v>21.99</v>
      </c>
      <c r="V566" t="s">
        <v>5755</v>
      </c>
      <c r="W566" t="s">
        <v>5756</v>
      </c>
      <c r="X566">
        <v>1</v>
      </c>
    </row>
    <row r="567" spans="1:24" x14ac:dyDescent="0.25">
      <c r="A567">
        <v>486779</v>
      </c>
      <c r="B567" t="s">
        <v>2954</v>
      </c>
      <c r="C567" t="s">
        <v>442</v>
      </c>
      <c r="D567" t="s">
        <v>5943</v>
      </c>
      <c r="E567" t="s">
        <v>5944</v>
      </c>
      <c r="F567">
        <v>10</v>
      </c>
      <c r="G567" t="s">
        <v>5767</v>
      </c>
      <c r="H567" t="s">
        <v>5747</v>
      </c>
      <c r="I567" t="s">
        <v>5748</v>
      </c>
      <c r="J567">
        <v>375</v>
      </c>
      <c r="K567">
        <v>12</v>
      </c>
      <c r="L567">
        <v>10</v>
      </c>
      <c r="M567" t="s">
        <v>5749</v>
      </c>
      <c r="N567" t="s">
        <v>5750</v>
      </c>
      <c r="O567" t="s">
        <v>5790</v>
      </c>
      <c r="P567" t="s">
        <v>5889</v>
      </c>
      <c r="Q567" t="s">
        <v>5945</v>
      </c>
      <c r="R567">
        <v>43186</v>
      </c>
      <c r="S567" t="s">
        <v>6121</v>
      </c>
      <c r="T567" t="s">
        <v>5965</v>
      </c>
      <c r="U567">
        <v>39.99</v>
      </c>
      <c r="V567" t="s">
        <v>5755</v>
      </c>
      <c r="W567" t="s">
        <v>5869</v>
      </c>
      <c r="X567">
        <v>1</v>
      </c>
    </row>
    <row r="568" spans="1:24" x14ac:dyDescent="0.25">
      <c r="A568">
        <v>369686</v>
      </c>
      <c r="B568" t="s">
        <v>2878</v>
      </c>
      <c r="C568" t="s">
        <v>442</v>
      </c>
      <c r="D568" t="s">
        <v>5920</v>
      </c>
      <c r="E568" t="s">
        <v>6005</v>
      </c>
      <c r="F568">
        <v>20</v>
      </c>
      <c r="G568" t="s">
        <v>5746</v>
      </c>
      <c r="H568" t="s">
        <v>5747</v>
      </c>
      <c r="I568" t="s">
        <v>5748</v>
      </c>
      <c r="J568">
        <v>750</v>
      </c>
      <c r="K568">
        <v>12</v>
      </c>
      <c r="L568">
        <v>13.5</v>
      </c>
      <c r="M568" t="s">
        <v>5759</v>
      </c>
      <c r="N568" t="s">
        <v>5904</v>
      </c>
      <c r="O568" t="s">
        <v>5790</v>
      </c>
      <c r="P568" t="s">
        <v>5930</v>
      </c>
      <c r="Q568" t="s">
        <v>5923</v>
      </c>
      <c r="R568">
        <v>79015</v>
      </c>
      <c r="S568" t="s">
        <v>6116</v>
      </c>
      <c r="T568" t="s">
        <v>6116</v>
      </c>
      <c r="U568">
        <v>20.49</v>
      </c>
      <c r="V568" t="s">
        <v>5755</v>
      </c>
      <c r="W568" t="s">
        <v>5756</v>
      </c>
      <c r="X568">
        <v>1</v>
      </c>
    </row>
    <row r="569" spans="1:24" x14ac:dyDescent="0.25">
      <c r="A569">
        <v>342428</v>
      </c>
      <c r="B569" t="s">
        <v>2863</v>
      </c>
      <c r="C569" t="s">
        <v>442</v>
      </c>
      <c r="D569" t="s">
        <v>5886</v>
      </c>
      <c r="E569" t="s">
        <v>5966</v>
      </c>
      <c r="F569">
        <v>22</v>
      </c>
      <c r="G569" t="s">
        <v>5816</v>
      </c>
      <c r="H569" t="s">
        <v>5747</v>
      </c>
      <c r="I569" t="s">
        <v>5748</v>
      </c>
      <c r="J569">
        <v>750</v>
      </c>
      <c r="K569">
        <v>12</v>
      </c>
      <c r="L569">
        <v>13.8</v>
      </c>
      <c r="M569" t="s">
        <v>5759</v>
      </c>
      <c r="N569" t="s">
        <v>5904</v>
      </c>
      <c r="O569" t="s">
        <v>5790</v>
      </c>
      <c r="P569" t="s">
        <v>5930</v>
      </c>
      <c r="Q569" t="s">
        <v>5923</v>
      </c>
      <c r="R569">
        <v>75706</v>
      </c>
      <c r="S569" t="s">
        <v>6097</v>
      </c>
      <c r="T569" t="s">
        <v>6063</v>
      </c>
      <c r="U569">
        <v>22.99</v>
      </c>
      <c r="V569" t="s">
        <v>5755</v>
      </c>
      <c r="W569" t="s">
        <v>5765</v>
      </c>
      <c r="X569">
        <v>1</v>
      </c>
    </row>
    <row r="570" spans="1:24" x14ac:dyDescent="0.25">
      <c r="A570">
        <v>467951</v>
      </c>
      <c r="B570" t="s">
        <v>2938</v>
      </c>
      <c r="C570" t="s">
        <v>442</v>
      </c>
      <c r="D570" t="s">
        <v>5886</v>
      </c>
      <c r="E570" t="s">
        <v>5975</v>
      </c>
      <c r="F570">
        <v>10</v>
      </c>
      <c r="G570" t="s">
        <v>5767</v>
      </c>
      <c r="H570" t="s">
        <v>5747</v>
      </c>
      <c r="I570" t="s">
        <v>5748</v>
      </c>
      <c r="J570">
        <v>750</v>
      </c>
      <c r="K570">
        <v>12</v>
      </c>
      <c r="L570">
        <v>13</v>
      </c>
      <c r="M570" t="s">
        <v>5759</v>
      </c>
      <c r="N570" t="s">
        <v>5976</v>
      </c>
      <c r="O570" t="s">
        <v>5790</v>
      </c>
      <c r="P570" t="s">
        <v>5916</v>
      </c>
      <c r="Q570" t="s">
        <v>5977</v>
      </c>
      <c r="R570">
        <v>43127</v>
      </c>
      <c r="S570" t="s">
        <v>5905</v>
      </c>
      <c r="T570" t="s">
        <v>5906</v>
      </c>
      <c r="U570">
        <v>14.99</v>
      </c>
      <c r="V570" t="s">
        <v>5755</v>
      </c>
      <c r="W570" t="s">
        <v>5756</v>
      </c>
      <c r="X570">
        <v>1</v>
      </c>
    </row>
    <row r="571" spans="1:24" x14ac:dyDescent="0.25">
      <c r="A571">
        <v>443044</v>
      </c>
      <c r="B571" t="s">
        <v>2923</v>
      </c>
      <c r="C571" t="s">
        <v>442</v>
      </c>
      <c r="D571" t="s">
        <v>5920</v>
      </c>
      <c r="E571" t="s">
        <v>5887</v>
      </c>
      <c r="F571">
        <v>10</v>
      </c>
      <c r="G571" t="s">
        <v>5767</v>
      </c>
      <c r="H571" t="s">
        <v>5747</v>
      </c>
      <c r="I571" t="s">
        <v>5748</v>
      </c>
      <c r="J571">
        <v>2000</v>
      </c>
      <c r="K571">
        <v>6</v>
      </c>
      <c r="L571">
        <v>12</v>
      </c>
      <c r="M571" t="s">
        <v>5759</v>
      </c>
      <c r="N571" t="s">
        <v>5835</v>
      </c>
      <c r="O571" t="s">
        <v>5761</v>
      </c>
      <c r="P571" t="s">
        <v>5922</v>
      </c>
      <c r="Q571" t="s">
        <v>5979</v>
      </c>
      <c r="R571">
        <v>69809</v>
      </c>
      <c r="S571" t="s">
        <v>6114</v>
      </c>
      <c r="T571" t="s">
        <v>6026</v>
      </c>
      <c r="U571">
        <v>20.99</v>
      </c>
      <c r="V571" t="s">
        <v>5755</v>
      </c>
      <c r="W571" t="s">
        <v>5765</v>
      </c>
      <c r="X571">
        <v>1</v>
      </c>
    </row>
    <row r="572" spans="1:24" x14ac:dyDescent="0.25">
      <c r="A572">
        <v>492009</v>
      </c>
      <c r="B572" t="s">
        <v>2960</v>
      </c>
      <c r="C572" t="s">
        <v>442</v>
      </c>
      <c r="D572" t="s">
        <v>5929</v>
      </c>
      <c r="E572" t="s">
        <v>6122</v>
      </c>
      <c r="F572">
        <v>22</v>
      </c>
      <c r="G572" t="s">
        <v>5816</v>
      </c>
      <c r="H572" t="s">
        <v>5747</v>
      </c>
      <c r="I572" t="s">
        <v>5748</v>
      </c>
      <c r="J572">
        <v>750</v>
      </c>
      <c r="K572">
        <v>12</v>
      </c>
      <c r="L572">
        <v>19</v>
      </c>
      <c r="M572" t="s">
        <v>5759</v>
      </c>
      <c r="N572" t="s">
        <v>5992</v>
      </c>
      <c r="O572" t="s">
        <v>5761</v>
      </c>
      <c r="P572" t="s">
        <v>5988</v>
      </c>
      <c r="Q572" t="s">
        <v>5931</v>
      </c>
      <c r="R572">
        <v>79991</v>
      </c>
      <c r="S572" t="s">
        <v>6123</v>
      </c>
      <c r="T572" t="s">
        <v>6123</v>
      </c>
      <c r="U572">
        <v>19.559999999999999</v>
      </c>
      <c r="V572" t="s">
        <v>5755</v>
      </c>
      <c r="W572" t="s">
        <v>5765</v>
      </c>
      <c r="X572">
        <v>1</v>
      </c>
    </row>
    <row r="573" spans="1:24" x14ac:dyDescent="0.25">
      <c r="A573">
        <v>478727</v>
      </c>
      <c r="B573" t="s">
        <v>2945</v>
      </c>
      <c r="C573" t="s">
        <v>442</v>
      </c>
      <c r="D573" t="s">
        <v>5886</v>
      </c>
      <c r="E573" t="s">
        <v>5975</v>
      </c>
      <c r="F573">
        <v>10</v>
      </c>
      <c r="G573" t="s">
        <v>5767</v>
      </c>
      <c r="H573" t="s">
        <v>5747</v>
      </c>
      <c r="I573" t="s">
        <v>5748</v>
      </c>
      <c r="J573">
        <v>750</v>
      </c>
      <c r="K573">
        <v>12</v>
      </c>
      <c r="L573">
        <v>13</v>
      </c>
      <c r="M573" t="s">
        <v>5759</v>
      </c>
      <c r="N573" t="s">
        <v>5976</v>
      </c>
      <c r="O573" t="s">
        <v>5790</v>
      </c>
      <c r="P573" t="s">
        <v>5930</v>
      </c>
      <c r="Q573" t="s">
        <v>5977</v>
      </c>
      <c r="R573">
        <v>44059</v>
      </c>
      <c r="S573" t="s">
        <v>6117</v>
      </c>
      <c r="T573" t="s">
        <v>5968</v>
      </c>
      <c r="U573">
        <v>22.99</v>
      </c>
      <c r="V573" t="s">
        <v>5755</v>
      </c>
      <c r="W573" t="s">
        <v>5756</v>
      </c>
      <c r="X573">
        <v>1</v>
      </c>
    </row>
    <row r="574" spans="1:24" x14ac:dyDescent="0.25">
      <c r="A574">
        <v>504241</v>
      </c>
      <c r="B574" t="s">
        <v>2974</v>
      </c>
      <c r="C574" t="s">
        <v>442</v>
      </c>
      <c r="D574" t="s">
        <v>5886</v>
      </c>
      <c r="E574" t="s">
        <v>5887</v>
      </c>
      <c r="F574">
        <v>20</v>
      </c>
      <c r="G574" t="s">
        <v>5746</v>
      </c>
      <c r="H574" t="s">
        <v>5747</v>
      </c>
      <c r="I574" t="s">
        <v>5748</v>
      </c>
      <c r="J574">
        <v>750</v>
      </c>
      <c r="K574">
        <v>12</v>
      </c>
      <c r="L574">
        <v>13.5</v>
      </c>
      <c r="M574" t="s">
        <v>5749</v>
      </c>
      <c r="N574" t="s">
        <v>5750</v>
      </c>
      <c r="O574" t="s">
        <v>5790</v>
      </c>
      <c r="P574" t="s">
        <v>5916</v>
      </c>
      <c r="Q574" t="s">
        <v>5952</v>
      </c>
      <c r="R574">
        <v>42638</v>
      </c>
      <c r="S574" t="s">
        <v>6074</v>
      </c>
      <c r="T574" t="s">
        <v>6075</v>
      </c>
      <c r="U574">
        <v>15.99</v>
      </c>
      <c r="V574" t="s">
        <v>5755</v>
      </c>
      <c r="W574" t="s">
        <v>5869</v>
      </c>
      <c r="X574">
        <v>1</v>
      </c>
    </row>
    <row r="575" spans="1:24" x14ac:dyDescent="0.25">
      <c r="A575">
        <v>567859</v>
      </c>
      <c r="B575" t="s">
        <v>3031</v>
      </c>
      <c r="C575" t="s">
        <v>441</v>
      </c>
      <c r="D575" t="s">
        <v>5744</v>
      </c>
      <c r="E575" t="s">
        <v>5913</v>
      </c>
      <c r="F575">
        <v>20</v>
      </c>
      <c r="G575" t="s">
        <v>5746</v>
      </c>
      <c r="H575" t="s">
        <v>5747</v>
      </c>
      <c r="I575" t="s">
        <v>5748</v>
      </c>
      <c r="J575">
        <v>750</v>
      </c>
      <c r="K575">
        <v>12</v>
      </c>
      <c r="L575">
        <v>35</v>
      </c>
      <c r="M575" t="s">
        <v>5759</v>
      </c>
      <c r="N575" t="s">
        <v>5860</v>
      </c>
      <c r="O575" t="s">
        <v>5751</v>
      </c>
      <c r="P575" t="s">
        <v>5752</v>
      </c>
      <c r="Q575" t="s">
        <v>5925</v>
      </c>
      <c r="R575">
        <v>42047</v>
      </c>
      <c r="S575" t="s">
        <v>5788</v>
      </c>
      <c r="T575" t="s">
        <v>5788</v>
      </c>
      <c r="U575">
        <v>27.99</v>
      </c>
      <c r="V575" t="s">
        <v>5755</v>
      </c>
      <c r="W575" t="s">
        <v>5756</v>
      </c>
      <c r="X575">
        <v>1</v>
      </c>
    </row>
    <row r="576" spans="1:24" x14ac:dyDescent="0.25">
      <c r="A576">
        <v>475186</v>
      </c>
      <c r="B576" t="s">
        <v>2749</v>
      </c>
      <c r="C576" t="s">
        <v>442</v>
      </c>
      <c r="D576" t="s">
        <v>5920</v>
      </c>
      <c r="E576" t="s">
        <v>6005</v>
      </c>
      <c r="F576">
        <v>20</v>
      </c>
      <c r="G576" t="s">
        <v>5746</v>
      </c>
      <c r="H576" t="s">
        <v>5747</v>
      </c>
      <c r="I576" t="s">
        <v>5748</v>
      </c>
      <c r="J576">
        <v>375</v>
      </c>
      <c r="K576">
        <v>12</v>
      </c>
      <c r="L576">
        <v>13</v>
      </c>
      <c r="M576" t="s">
        <v>5759</v>
      </c>
      <c r="N576" t="s">
        <v>5888</v>
      </c>
      <c r="O576" t="s">
        <v>5761</v>
      </c>
      <c r="P576" t="s">
        <v>5988</v>
      </c>
      <c r="Q576" t="s">
        <v>5963</v>
      </c>
      <c r="R576">
        <v>42172</v>
      </c>
      <c r="S576" t="s">
        <v>6001</v>
      </c>
      <c r="T576" t="s">
        <v>5844</v>
      </c>
      <c r="U576">
        <v>9.99</v>
      </c>
      <c r="V576" t="s">
        <v>5755</v>
      </c>
      <c r="W576" t="s">
        <v>5765</v>
      </c>
      <c r="X576">
        <v>1</v>
      </c>
    </row>
    <row r="577" spans="1:24" x14ac:dyDescent="0.25">
      <c r="A577">
        <v>391854</v>
      </c>
      <c r="B577" t="s">
        <v>2891</v>
      </c>
      <c r="C577" t="s">
        <v>442</v>
      </c>
      <c r="D577" t="s">
        <v>5920</v>
      </c>
      <c r="E577" t="s">
        <v>6106</v>
      </c>
      <c r="F577">
        <v>22</v>
      </c>
      <c r="G577" t="s">
        <v>5816</v>
      </c>
      <c r="H577" t="s">
        <v>5747</v>
      </c>
      <c r="I577" t="s">
        <v>5748</v>
      </c>
      <c r="J577">
        <v>750</v>
      </c>
      <c r="K577">
        <v>12</v>
      </c>
      <c r="L577">
        <v>13</v>
      </c>
      <c r="M577" t="s">
        <v>5749</v>
      </c>
      <c r="N577" t="s">
        <v>5750</v>
      </c>
      <c r="O577" t="s">
        <v>5790</v>
      </c>
      <c r="P577" t="s">
        <v>5930</v>
      </c>
      <c r="Q577" t="s">
        <v>5952</v>
      </c>
      <c r="R577">
        <v>76273</v>
      </c>
      <c r="S577" t="s">
        <v>6084</v>
      </c>
      <c r="T577" t="s">
        <v>6075</v>
      </c>
      <c r="U577">
        <v>21.99</v>
      </c>
      <c r="V577" t="s">
        <v>5755</v>
      </c>
      <c r="W577" t="s">
        <v>5869</v>
      </c>
      <c r="X577">
        <v>1</v>
      </c>
    </row>
    <row r="578" spans="1:24" x14ac:dyDescent="0.25">
      <c r="A578">
        <v>363622</v>
      </c>
      <c r="B578" t="s">
        <v>2874</v>
      </c>
      <c r="C578" t="s">
        <v>442</v>
      </c>
      <c r="D578" t="s">
        <v>5920</v>
      </c>
      <c r="E578" t="s">
        <v>5921</v>
      </c>
      <c r="F578">
        <v>10</v>
      </c>
      <c r="G578" t="s">
        <v>5767</v>
      </c>
      <c r="H578" t="s">
        <v>5747</v>
      </c>
      <c r="I578" t="s">
        <v>5748</v>
      </c>
      <c r="J578">
        <v>750</v>
      </c>
      <c r="K578">
        <v>12</v>
      </c>
      <c r="L578">
        <v>12</v>
      </c>
      <c r="M578" t="s">
        <v>5759</v>
      </c>
      <c r="N578" t="s">
        <v>5835</v>
      </c>
      <c r="O578" t="s">
        <v>5761</v>
      </c>
      <c r="P578" t="s">
        <v>5916</v>
      </c>
      <c r="Q578" t="s">
        <v>5979</v>
      </c>
      <c r="R578">
        <v>42657</v>
      </c>
      <c r="S578" t="s">
        <v>6013</v>
      </c>
      <c r="T578" t="s">
        <v>5999</v>
      </c>
      <c r="U578">
        <v>15.99</v>
      </c>
      <c r="V578" t="s">
        <v>5755</v>
      </c>
      <c r="W578" t="s">
        <v>5765</v>
      </c>
      <c r="X578">
        <v>1</v>
      </c>
    </row>
    <row r="579" spans="1:24" x14ac:dyDescent="0.25">
      <c r="A579">
        <v>455014</v>
      </c>
      <c r="B579" t="s">
        <v>2929</v>
      </c>
      <c r="C579" t="s">
        <v>442</v>
      </c>
      <c r="D579" t="s">
        <v>5886</v>
      </c>
      <c r="E579" t="s">
        <v>5914</v>
      </c>
      <c r="F579">
        <v>20</v>
      </c>
      <c r="G579" t="s">
        <v>5746</v>
      </c>
      <c r="H579" t="s">
        <v>5747</v>
      </c>
      <c r="I579" t="s">
        <v>5748</v>
      </c>
      <c r="J579">
        <v>750</v>
      </c>
      <c r="K579">
        <v>12</v>
      </c>
      <c r="L579">
        <v>13.5</v>
      </c>
      <c r="M579" t="s">
        <v>5759</v>
      </c>
      <c r="N579" t="s">
        <v>5888</v>
      </c>
      <c r="O579" t="s">
        <v>5761</v>
      </c>
      <c r="P579" t="s">
        <v>6002</v>
      </c>
      <c r="Q579" t="s">
        <v>5890</v>
      </c>
      <c r="R579">
        <v>42271</v>
      </c>
      <c r="S579" t="s">
        <v>6079</v>
      </c>
      <c r="T579" t="s">
        <v>5965</v>
      </c>
      <c r="U579">
        <v>11.99</v>
      </c>
      <c r="V579" t="s">
        <v>5755</v>
      </c>
      <c r="W579" t="s">
        <v>5765</v>
      </c>
      <c r="X579">
        <v>1</v>
      </c>
    </row>
    <row r="580" spans="1:24" x14ac:dyDescent="0.25">
      <c r="A580">
        <v>491175</v>
      </c>
      <c r="B580" t="s">
        <v>2959</v>
      </c>
      <c r="C580" t="s">
        <v>442</v>
      </c>
      <c r="D580" t="s">
        <v>5886</v>
      </c>
      <c r="E580" t="s">
        <v>5914</v>
      </c>
      <c r="F580">
        <v>22</v>
      </c>
      <c r="G580" t="s">
        <v>5816</v>
      </c>
      <c r="H580" t="s">
        <v>5747</v>
      </c>
      <c r="I580" t="s">
        <v>5748</v>
      </c>
      <c r="J580">
        <v>750</v>
      </c>
      <c r="K580">
        <v>12</v>
      </c>
      <c r="L580">
        <v>14.5</v>
      </c>
      <c r="M580" t="s">
        <v>5759</v>
      </c>
      <c r="N580" t="s">
        <v>5888</v>
      </c>
      <c r="O580" t="s">
        <v>5761</v>
      </c>
      <c r="P580" t="s">
        <v>5889</v>
      </c>
      <c r="Q580" t="s">
        <v>5890</v>
      </c>
      <c r="R580">
        <v>42271</v>
      </c>
      <c r="S580" t="s">
        <v>6079</v>
      </c>
      <c r="T580" t="s">
        <v>5965</v>
      </c>
      <c r="U580">
        <v>23.99</v>
      </c>
      <c r="V580" t="s">
        <v>5755</v>
      </c>
      <c r="W580" t="s">
        <v>5765</v>
      </c>
      <c r="X580">
        <v>1</v>
      </c>
    </row>
    <row r="581" spans="1:24" x14ac:dyDescent="0.25">
      <c r="A581">
        <v>458679</v>
      </c>
      <c r="B581" t="s">
        <v>2931</v>
      </c>
      <c r="C581" t="s">
        <v>442</v>
      </c>
      <c r="D581" t="s">
        <v>5886</v>
      </c>
      <c r="E581" t="s">
        <v>6078</v>
      </c>
      <c r="F581">
        <v>20</v>
      </c>
      <c r="G581" t="s">
        <v>5746</v>
      </c>
      <c r="H581" t="s">
        <v>5747</v>
      </c>
      <c r="I581" t="s">
        <v>5748</v>
      </c>
      <c r="J581">
        <v>750</v>
      </c>
      <c r="K581">
        <v>12</v>
      </c>
      <c r="L581">
        <v>13.5</v>
      </c>
      <c r="M581" t="s">
        <v>5759</v>
      </c>
      <c r="N581" t="s">
        <v>5888</v>
      </c>
      <c r="O581" t="s">
        <v>5761</v>
      </c>
      <c r="P581" t="s">
        <v>6002</v>
      </c>
      <c r="Q581" t="s">
        <v>5890</v>
      </c>
      <c r="R581">
        <v>42240</v>
      </c>
      <c r="S581" t="s">
        <v>6001</v>
      </c>
      <c r="T581" t="s">
        <v>5844</v>
      </c>
      <c r="U581">
        <v>12.99</v>
      </c>
      <c r="V581" t="s">
        <v>5755</v>
      </c>
      <c r="W581" t="s">
        <v>5765</v>
      </c>
      <c r="X581">
        <v>1</v>
      </c>
    </row>
    <row r="582" spans="1:24" x14ac:dyDescent="0.25">
      <c r="A582">
        <v>709279</v>
      </c>
      <c r="B582" t="s">
        <v>3126</v>
      </c>
      <c r="C582" t="s">
        <v>441</v>
      </c>
      <c r="D582" t="s">
        <v>5744</v>
      </c>
      <c r="E582" t="s">
        <v>5787</v>
      </c>
      <c r="F582">
        <v>22</v>
      </c>
      <c r="G582" t="s">
        <v>5816</v>
      </c>
      <c r="H582" t="s">
        <v>5747</v>
      </c>
      <c r="I582" t="s">
        <v>5748</v>
      </c>
      <c r="J582">
        <v>750</v>
      </c>
      <c r="K582">
        <v>6</v>
      </c>
      <c r="L582">
        <v>40</v>
      </c>
      <c r="M582" t="s">
        <v>5759</v>
      </c>
      <c r="N582" t="s">
        <v>6124</v>
      </c>
      <c r="O582" t="s">
        <v>5790</v>
      </c>
      <c r="P582" t="s">
        <v>5762</v>
      </c>
      <c r="Q582" t="s">
        <v>5808</v>
      </c>
      <c r="R582">
        <v>98946</v>
      </c>
      <c r="S582" t="s">
        <v>5845</v>
      </c>
      <c r="T582" t="s">
        <v>5845</v>
      </c>
      <c r="U582">
        <v>38.49</v>
      </c>
      <c r="V582" t="s">
        <v>5755</v>
      </c>
      <c r="W582" t="s">
        <v>5765</v>
      </c>
      <c r="X582">
        <v>1</v>
      </c>
    </row>
    <row r="583" spans="1:24" x14ac:dyDescent="0.25">
      <c r="A583">
        <v>479667</v>
      </c>
      <c r="B583" t="s">
        <v>2949</v>
      </c>
      <c r="C583" t="s">
        <v>442</v>
      </c>
      <c r="D583" t="s">
        <v>5886</v>
      </c>
      <c r="E583" t="s">
        <v>5887</v>
      </c>
      <c r="F583">
        <v>10</v>
      </c>
      <c r="G583" t="s">
        <v>5767</v>
      </c>
      <c r="H583" t="s">
        <v>5747</v>
      </c>
      <c r="I583" t="s">
        <v>5748</v>
      </c>
      <c r="J583">
        <v>750</v>
      </c>
      <c r="K583">
        <v>12</v>
      </c>
      <c r="L583">
        <v>13.5</v>
      </c>
      <c r="M583" t="s">
        <v>5759</v>
      </c>
      <c r="N583" t="s">
        <v>5781</v>
      </c>
      <c r="O583" t="s">
        <v>5761</v>
      </c>
      <c r="P583" t="s">
        <v>5916</v>
      </c>
      <c r="Q583" t="s">
        <v>5986</v>
      </c>
      <c r="R583">
        <v>62483</v>
      </c>
      <c r="S583" t="s">
        <v>5891</v>
      </c>
      <c r="T583" t="s">
        <v>5892</v>
      </c>
      <c r="U583">
        <v>16.989999999999998</v>
      </c>
      <c r="V583" t="s">
        <v>5755</v>
      </c>
      <c r="W583" t="s">
        <v>5765</v>
      </c>
      <c r="X583">
        <v>1</v>
      </c>
    </row>
    <row r="584" spans="1:24" x14ac:dyDescent="0.25">
      <c r="A584">
        <v>441428</v>
      </c>
      <c r="B584" t="s">
        <v>120</v>
      </c>
      <c r="C584" t="s">
        <v>442</v>
      </c>
      <c r="D584" t="s">
        <v>5886</v>
      </c>
      <c r="E584" t="s">
        <v>6058</v>
      </c>
      <c r="F584">
        <v>10</v>
      </c>
      <c r="G584" t="s">
        <v>5767</v>
      </c>
      <c r="H584" t="s">
        <v>5747</v>
      </c>
      <c r="I584" t="s">
        <v>5748</v>
      </c>
      <c r="J584">
        <v>1500</v>
      </c>
      <c r="K584">
        <v>6</v>
      </c>
      <c r="L584">
        <v>12</v>
      </c>
      <c r="M584" t="s">
        <v>5759</v>
      </c>
      <c r="N584" t="s">
        <v>5835</v>
      </c>
      <c r="O584" t="s">
        <v>5761</v>
      </c>
      <c r="P584" t="s">
        <v>5922</v>
      </c>
      <c r="Q584" t="s">
        <v>5979</v>
      </c>
      <c r="R584">
        <v>42680</v>
      </c>
      <c r="S584" t="s">
        <v>6060</v>
      </c>
      <c r="T584" t="s">
        <v>5771</v>
      </c>
      <c r="U584">
        <v>18.989999999999998</v>
      </c>
      <c r="V584" t="s">
        <v>5755</v>
      </c>
      <c r="W584" t="s">
        <v>5765</v>
      </c>
      <c r="X584">
        <v>1</v>
      </c>
    </row>
    <row r="585" spans="1:24" x14ac:dyDescent="0.25">
      <c r="A585">
        <v>501791</v>
      </c>
      <c r="B585" t="s">
        <v>2969</v>
      </c>
      <c r="C585" t="s">
        <v>442</v>
      </c>
      <c r="D585" t="s">
        <v>5886</v>
      </c>
      <c r="E585" t="s">
        <v>5887</v>
      </c>
      <c r="F585">
        <v>22</v>
      </c>
      <c r="G585" t="s">
        <v>5816</v>
      </c>
      <c r="H585" t="s">
        <v>5747</v>
      </c>
      <c r="I585" t="s">
        <v>5748</v>
      </c>
      <c r="J585">
        <v>750</v>
      </c>
      <c r="K585">
        <v>6</v>
      </c>
      <c r="L585">
        <v>14.5</v>
      </c>
      <c r="M585" t="s">
        <v>5759</v>
      </c>
      <c r="N585" t="s">
        <v>5888</v>
      </c>
      <c r="O585" t="s">
        <v>5761</v>
      </c>
      <c r="P585" t="s">
        <v>5889</v>
      </c>
      <c r="Q585" t="s">
        <v>5890</v>
      </c>
      <c r="R585">
        <v>42240</v>
      </c>
      <c r="S585" t="s">
        <v>6001</v>
      </c>
      <c r="T585" t="s">
        <v>5844</v>
      </c>
      <c r="U585">
        <v>99.99</v>
      </c>
      <c r="V585" t="s">
        <v>5755</v>
      </c>
      <c r="W585" t="s">
        <v>5765</v>
      </c>
      <c r="X585">
        <v>1</v>
      </c>
    </row>
    <row r="586" spans="1:24" x14ac:dyDescent="0.25">
      <c r="A586">
        <v>435727</v>
      </c>
      <c r="B586" t="s">
        <v>3822</v>
      </c>
      <c r="C586" t="s">
        <v>442</v>
      </c>
      <c r="D586" t="s">
        <v>5943</v>
      </c>
      <c r="E586" t="s">
        <v>5951</v>
      </c>
      <c r="F586">
        <v>20</v>
      </c>
      <c r="G586" t="s">
        <v>5746</v>
      </c>
      <c r="H586" t="s">
        <v>5791</v>
      </c>
      <c r="I586" t="s">
        <v>5792</v>
      </c>
      <c r="J586">
        <v>200</v>
      </c>
      <c r="K586">
        <v>12</v>
      </c>
      <c r="L586">
        <v>11</v>
      </c>
      <c r="M586" t="s">
        <v>5749</v>
      </c>
      <c r="N586" t="s">
        <v>5750</v>
      </c>
      <c r="O586" t="s">
        <v>5790</v>
      </c>
      <c r="P586" t="s">
        <v>5889</v>
      </c>
      <c r="Q586" t="s">
        <v>5945</v>
      </c>
      <c r="R586">
        <v>43063</v>
      </c>
      <c r="S586" t="s">
        <v>6125</v>
      </c>
      <c r="T586" t="s">
        <v>6126</v>
      </c>
      <c r="U586">
        <v>37.950000000000003</v>
      </c>
      <c r="V586" t="s">
        <v>5755</v>
      </c>
      <c r="W586" t="s">
        <v>5869</v>
      </c>
      <c r="X586">
        <v>1</v>
      </c>
    </row>
    <row r="587" spans="1:24" x14ac:dyDescent="0.25">
      <c r="A587">
        <v>551085</v>
      </c>
      <c r="B587" t="s">
        <v>3011</v>
      </c>
      <c r="C587" t="s">
        <v>442</v>
      </c>
      <c r="D587" t="s">
        <v>5943</v>
      </c>
      <c r="E587" t="s">
        <v>5944</v>
      </c>
      <c r="F587">
        <v>10</v>
      </c>
      <c r="G587" t="s">
        <v>5767</v>
      </c>
      <c r="H587" t="s">
        <v>5747</v>
      </c>
      <c r="I587" t="s">
        <v>5748</v>
      </c>
      <c r="J587">
        <v>375</v>
      </c>
      <c r="K587">
        <v>6</v>
      </c>
      <c r="L587">
        <v>9.5</v>
      </c>
      <c r="M587" t="s">
        <v>5749</v>
      </c>
      <c r="N587" t="s">
        <v>5750</v>
      </c>
      <c r="O587" t="s">
        <v>5751</v>
      </c>
      <c r="P587" t="s">
        <v>5889</v>
      </c>
      <c r="Q587" t="s">
        <v>5945</v>
      </c>
      <c r="R587">
        <v>42016</v>
      </c>
      <c r="S587" t="s">
        <v>5956</v>
      </c>
      <c r="T587" t="s">
        <v>5957</v>
      </c>
      <c r="U587">
        <v>54.99</v>
      </c>
      <c r="V587" t="s">
        <v>5755</v>
      </c>
      <c r="W587" t="s">
        <v>5869</v>
      </c>
      <c r="X587">
        <v>1</v>
      </c>
    </row>
    <row r="588" spans="1:24" x14ac:dyDescent="0.25">
      <c r="A588">
        <v>465856</v>
      </c>
      <c r="B588" t="s">
        <v>2897</v>
      </c>
      <c r="C588" t="s">
        <v>442</v>
      </c>
      <c r="D588" t="s">
        <v>5886</v>
      </c>
      <c r="E588" t="s">
        <v>6078</v>
      </c>
      <c r="F588">
        <v>10</v>
      </c>
      <c r="G588" t="s">
        <v>5767</v>
      </c>
      <c r="H588" t="s">
        <v>5747</v>
      </c>
      <c r="I588" t="s">
        <v>5748</v>
      </c>
      <c r="J588">
        <v>1500</v>
      </c>
      <c r="K588">
        <v>6</v>
      </c>
      <c r="L588">
        <v>12</v>
      </c>
      <c r="M588" t="s">
        <v>5759</v>
      </c>
      <c r="N588" t="s">
        <v>6054</v>
      </c>
      <c r="O588" t="s">
        <v>5761</v>
      </c>
      <c r="P588" t="s">
        <v>5922</v>
      </c>
      <c r="Q588" t="s">
        <v>6055</v>
      </c>
      <c r="R588">
        <v>42263</v>
      </c>
      <c r="S588" t="s">
        <v>6062</v>
      </c>
      <c r="T588" t="s">
        <v>6063</v>
      </c>
      <c r="U588">
        <v>15.99</v>
      </c>
      <c r="V588" t="s">
        <v>5755</v>
      </c>
      <c r="W588" t="s">
        <v>5765</v>
      </c>
      <c r="X588">
        <v>1</v>
      </c>
    </row>
    <row r="589" spans="1:24" x14ac:dyDescent="0.25">
      <c r="A589">
        <v>440214</v>
      </c>
      <c r="B589" t="s">
        <v>2918</v>
      </c>
      <c r="C589" t="s">
        <v>442</v>
      </c>
      <c r="D589" t="s">
        <v>5929</v>
      </c>
      <c r="E589" t="s">
        <v>6031</v>
      </c>
      <c r="F589">
        <v>21</v>
      </c>
      <c r="G589" t="s">
        <v>6127</v>
      </c>
      <c r="H589" t="s">
        <v>5747</v>
      </c>
      <c r="I589" t="s">
        <v>5748</v>
      </c>
      <c r="J589">
        <v>750</v>
      </c>
      <c r="K589">
        <v>6</v>
      </c>
      <c r="L589">
        <v>20</v>
      </c>
      <c r="M589" t="s">
        <v>5759</v>
      </c>
      <c r="N589" t="s">
        <v>5888</v>
      </c>
      <c r="O589" t="s">
        <v>5790</v>
      </c>
      <c r="P589" t="s">
        <v>5889</v>
      </c>
      <c r="Q589" t="s">
        <v>5993</v>
      </c>
      <c r="R589">
        <v>42155</v>
      </c>
      <c r="S589" t="s">
        <v>5907</v>
      </c>
      <c r="T589" t="s">
        <v>5844</v>
      </c>
      <c r="U589">
        <v>93.99</v>
      </c>
      <c r="V589" t="s">
        <v>5755</v>
      </c>
      <c r="W589" t="s">
        <v>5756</v>
      </c>
      <c r="X589">
        <v>1</v>
      </c>
    </row>
    <row r="590" spans="1:24" x14ac:dyDescent="0.25">
      <c r="A590">
        <v>541193</v>
      </c>
      <c r="B590" t="s">
        <v>3000</v>
      </c>
      <c r="C590" t="s">
        <v>442</v>
      </c>
      <c r="D590" t="s">
        <v>5920</v>
      </c>
      <c r="E590" t="s">
        <v>6005</v>
      </c>
      <c r="F590">
        <v>20</v>
      </c>
      <c r="G590" t="s">
        <v>5746</v>
      </c>
      <c r="H590" t="s">
        <v>5747</v>
      </c>
      <c r="I590" t="s">
        <v>5748</v>
      </c>
      <c r="J590">
        <v>750</v>
      </c>
      <c r="K590">
        <v>12</v>
      </c>
      <c r="L590">
        <v>13.5</v>
      </c>
      <c r="M590" t="s">
        <v>5749</v>
      </c>
      <c r="N590" t="s">
        <v>5750</v>
      </c>
      <c r="O590" t="s">
        <v>5751</v>
      </c>
      <c r="P590" t="s">
        <v>5930</v>
      </c>
      <c r="Q590" t="s">
        <v>5952</v>
      </c>
      <c r="R590">
        <v>42006</v>
      </c>
      <c r="S590" t="s">
        <v>5946</v>
      </c>
      <c r="T590" t="s">
        <v>5946</v>
      </c>
      <c r="U590">
        <v>21.99</v>
      </c>
      <c r="V590" t="s">
        <v>5755</v>
      </c>
      <c r="W590" t="s">
        <v>5869</v>
      </c>
      <c r="X590">
        <v>1</v>
      </c>
    </row>
    <row r="591" spans="1:24" x14ac:dyDescent="0.25">
      <c r="A591">
        <v>322792</v>
      </c>
      <c r="B591" t="s">
        <v>2835</v>
      </c>
      <c r="C591" t="s">
        <v>442</v>
      </c>
      <c r="D591" t="s">
        <v>5886</v>
      </c>
      <c r="E591" t="s">
        <v>498</v>
      </c>
      <c r="F591">
        <v>27</v>
      </c>
      <c r="G591" t="s">
        <v>5837</v>
      </c>
      <c r="H591" t="s">
        <v>5747</v>
      </c>
      <c r="I591" t="s">
        <v>5748</v>
      </c>
      <c r="J591">
        <v>1500</v>
      </c>
      <c r="K591">
        <v>6</v>
      </c>
      <c r="L591">
        <v>12</v>
      </c>
      <c r="M591" t="s">
        <v>5749</v>
      </c>
      <c r="N591" t="s">
        <v>5750</v>
      </c>
      <c r="O591" t="s">
        <v>5751</v>
      </c>
      <c r="P591" t="s">
        <v>5922</v>
      </c>
      <c r="Q591" t="s">
        <v>5952</v>
      </c>
      <c r="R591">
        <v>42006</v>
      </c>
      <c r="S591" t="s">
        <v>5946</v>
      </c>
      <c r="T591" t="s">
        <v>5946</v>
      </c>
      <c r="U591">
        <v>16.05</v>
      </c>
      <c r="V591" t="s">
        <v>5755</v>
      </c>
      <c r="W591" t="s">
        <v>5869</v>
      </c>
      <c r="X591">
        <v>1</v>
      </c>
    </row>
    <row r="592" spans="1:24" x14ac:dyDescent="0.25">
      <c r="A592">
        <v>502039</v>
      </c>
      <c r="B592" t="s">
        <v>2970</v>
      </c>
      <c r="C592" t="s">
        <v>442</v>
      </c>
      <c r="D592" t="s">
        <v>5886</v>
      </c>
      <c r="E592" t="s">
        <v>5966</v>
      </c>
      <c r="F592">
        <v>22</v>
      </c>
      <c r="G592" t="s">
        <v>5816</v>
      </c>
      <c r="H592" t="s">
        <v>5747</v>
      </c>
      <c r="I592" t="s">
        <v>5748</v>
      </c>
      <c r="J592">
        <v>750</v>
      </c>
      <c r="K592">
        <v>12</v>
      </c>
      <c r="L592">
        <v>13.5</v>
      </c>
      <c r="M592" t="s">
        <v>5759</v>
      </c>
      <c r="N592" t="s">
        <v>5888</v>
      </c>
      <c r="O592" t="s">
        <v>5761</v>
      </c>
      <c r="P592" t="s">
        <v>5889</v>
      </c>
      <c r="Q592" t="s">
        <v>5890</v>
      </c>
      <c r="R592">
        <v>42240</v>
      </c>
      <c r="S592" t="s">
        <v>6001</v>
      </c>
      <c r="T592" t="s">
        <v>5844</v>
      </c>
      <c r="U592">
        <v>35.99</v>
      </c>
      <c r="V592" t="s">
        <v>5755</v>
      </c>
      <c r="W592" t="s">
        <v>5765</v>
      </c>
      <c r="X592">
        <v>1</v>
      </c>
    </row>
    <row r="593" spans="1:24" x14ac:dyDescent="0.25">
      <c r="A593">
        <v>455022</v>
      </c>
      <c r="B593" t="s">
        <v>2930</v>
      </c>
      <c r="C593" t="s">
        <v>442</v>
      </c>
      <c r="D593" t="s">
        <v>5920</v>
      </c>
      <c r="E593" t="s">
        <v>6005</v>
      </c>
      <c r="F593">
        <v>20</v>
      </c>
      <c r="G593" t="s">
        <v>5746</v>
      </c>
      <c r="H593" t="s">
        <v>5747</v>
      </c>
      <c r="I593" t="s">
        <v>5748</v>
      </c>
      <c r="J593">
        <v>750</v>
      </c>
      <c r="K593">
        <v>12</v>
      </c>
      <c r="L593">
        <v>13</v>
      </c>
      <c r="M593" t="s">
        <v>5759</v>
      </c>
      <c r="N593" t="s">
        <v>5888</v>
      </c>
      <c r="O593" t="s">
        <v>5761</v>
      </c>
      <c r="P593" t="s">
        <v>6002</v>
      </c>
      <c r="Q593" t="s">
        <v>5890</v>
      </c>
      <c r="R593">
        <v>42271</v>
      </c>
      <c r="S593" t="s">
        <v>6079</v>
      </c>
      <c r="T593" t="s">
        <v>5965</v>
      </c>
      <c r="U593">
        <v>11.99</v>
      </c>
      <c r="V593" t="s">
        <v>5755</v>
      </c>
      <c r="W593" t="s">
        <v>5765</v>
      </c>
      <c r="X593">
        <v>1</v>
      </c>
    </row>
    <row r="594" spans="1:24" x14ac:dyDescent="0.25">
      <c r="A594">
        <v>360552</v>
      </c>
      <c r="B594" t="s">
        <v>2872</v>
      </c>
      <c r="C594" t="s">
        <v>442</v>
      </c>
      <c r="D594" t="s">
        <v>5886</v>
      </c>
      <c r="E594" t="s">
        <v>5887</v>
      </c>
      <c r="F594">
        <v>10</v>
      </c>
      <c r="G594" t="s">
        <v>5767</v>
      </c>
      <c r="H594" t="s">
        <v>5747</v>
      </c>
      <c r="I594" t="s">
        <v>5748</v>
      </c>
      <c r="J594">
        <v>750</v>
      </c>
      <c r="K594">
        <v>12</v>
      </c>
      <c r="L594">
        <v>13</v>
      </c>
      <c r="M594" t="s">
        <v>5759</v>
      </c>
      <c r="N594" t="s">
        <v>5781</v>
      </c>
      <c r="O594" t="s">
        <v>5761</v>
      </c>
      <c r="P594" t="s">
        <v>5916</v>
      </c>
      <c r="Q594" t="s">
        <v>5986</v>
      </c>
      <c r="R594">
        <v>66296</v>
      </c>
      <c r="S594" t="s">
        <v>6128</v>
      </c>
      <c r="T594" t="s">
        <v>5972</v>
      </c>
      <c r="U594">
        <v>15.99</v>
      </c>
      <c r="V594" t="s">
        <v>5755</v>
      </c>
      <c r="W594" t="s">
        <v>5765</v>
      </c>
      <c r="X594">
        <v>1</v>
      </c>
    </row>
    <row r="595" spans="1:24" x14ac:dyDescent="0.25">
      <c r="A595">
        <v>384529</v>
      </c>
      <c r="B595" t="s">
        <v>118</v>
      </c>
      <c r="C595" t="s">
        <v>442</v>
      </c>
      <c r="D595" t="s">
        <v>5961</v>
      </c>
      <c r="E595" t="s">
        <v>6041</v>
      </c>
      <c r="F595">
        <v>22</v>
      </c>
      <c r="G595" t="s">
        <v>5816</v>
      </c>
      <c r="H595" t="s">
        <v>5747</v>
      </c>
      <c r="I595" t="s">
        <v>5748</v>
      </c>
      <c r="J595">
        <v>750</v>
      </c>
      <c r="K595">
        <v>6</v>
      </c>
      <c r="L595">
        <v>12</v>
      </c>
      <c r="M595" t="s">
        <v>5759</v>
      </c>
      <c r="N595" t="s">
        <v>5781</v>
      </c>
      <c r="O595" t="s">
        <v>5761</v>
      </c>
      <c r="P595" t="s">
        <v>5889</v>
      </c>
      <c r="Q595" t="s">
        <v>5974</v>
      </c>
      <c r="R595">
        <v>42431</v>
      </c>
      <c r="S595" t="s">
        <v>6042</v>
      </c>
      <c r="T595" t="s">
        <v>6016</v>
      </c>
      <c r="U595">
        <v>91.99</v>
      </c>
      <c r="V595" t="s">
        <v>5755</v>
      </c>
      <c r="W595" t="s">
        <v>5765</v>
      </c>
      <c r="X595">
        <v>1</v>
      </c>
    </row>
    <row r="596" spans="1:24" x14ac:dyDescent="0.25">
      <c r="A596">
        <v>454355</v>
      </c>
      <c r="B596" t="s">
        <v>2928</v>
      </c>
      <c r="C596" t="s">
        <v>442</v>
      </c>
      <c r="D596" t="s">
        <v>6035</v>
      </c>
      <c r="E596" t="s">
        <v>6064</v>
      </c>
      <c r="F596">
        <v>20</v>
      </c>
      <c r="G596" t="s">
        <v>5746</v>
      </c>
      <c r="H596" t="s">
        <v>5747</v>
      </c>
      <c r="I596" t="s">
        <v>5748</v>
      </c>
      <c r="J596">
        <v>750</v>
      </c>
      <c r="K596">
        <v>12</v>
      </c>
      <c r="L596">
        <v>9.5</v>
      </c>
      <c r="M596" t="s">
        <v>5759</v>
      </c>
      <c r="N596" t="s">
        <v>5904</v>
      </c>
      <c r="O596" t="s">
        <v>5790</v>
      </c>
      <c r="P596" t="s">
        <v>5922</v>
      </c>
      <c r="Q596" t="s">
        <v>5923</v>
      </c>
      <c r="R596">
        <v>42586</v>
      </c>
      <c r="S596" t="s">
        <v>6129</v>
      </c>
      <c r="T596" t="s">
        <v>5999</v>
      </c>
      <c r="U596">
        <v>10.99</v>
      </c>
      <c r="V596" t="s">
        <v>5755</v>
      </c>
      <c r="W596" t="s">
        <v>5765</v>
      </c>
      <c r="X596">
        <v>1</v>
      </c>
    </row>
    <row r="597" spans="1:24" x14ac:dyDescent="0.25">
      <c r="A597">
        <v>453084</v>
      </c>
      <c r="B597" t="s">
        <v>121</v>
      </c>
      <c r="C597" t="s">
        <v>442</v>
      </c>
      <c r="D597" t="s">
        <v>5961</v>
      </c>
      <c r="E597" t="s">
        <v>6041</v>
      </c>
      <c r="F597">
        <v>10</v>
      </c>
      <c r="G597" t="s">
        <v>5767</v>
      </c>
      <c r="H597" t="s">
        <v>5747</v>
      </c>
      <c r="I597" t="s">
        <v>5748</v>
      </c>
      <c r="J597">
        <v>750</v>
      </c>
      <c r="K597">
        <v>6</v>
      </c>
      <c r="L597">
        <v>12</v>
      </c>
      <c r="M597" t="s">
        <v>5759</v>
      </c>
      <c r="N597" t="s">
        <v>5781</v>
      </c>
      <c r="O597" t="s">
        <v>5761</v>
      </c>
      <c r="P597" t="s">
        <v>5889</v>
      </c>
      <c r="Q597" t="s">
        <v>5974</v>
      </c>
      <c r="R597">
        <v>71043</v>
      </c>
      <c r="S597" t="s">
        <v>5919</v>
      </c>
      <c r="T597" t="s">
        <v>5771</v>
      </c>
      <c r="U597">
        <v>69.989999999999995</v>
      </c>
      <c r="V597" t="s">
        <v>5755</v>
      </c>
      <c r="W597" t="s">
        <v>5765</v>
      </c>
      <c r="X597">
        <v>1</v>
      </c>
    </row>
    <row r="598" spans="1:24" x14ac:dyDescent="0.25">
      <c r="A598">
        <v>545004</v>
      </c>
      <c r="B598" t="s">
        <v>3004</v>
      </c>
      <c r="C598" t="s">
        <v>442</v>
      </c>
      <c r="D598" t="s">
        <v>5920</v>
      </c>
      <c r="E598" t="s">
        <v>6005</v>
      </c>
      <c r="F598">
        <v>20</v>
      </c>
      <c r="G598" t="s">
        <v>5746</v>
      </c>
      <c r="H598" t="s">
        <v>5747</v>
      </c>
      <c r="I598" t="s">
        <v>5748</v>
      </c>
      <c r="J598">
        <v>750</v>
      </c>
      <c r="K598">
        <v>12</v>
      </c>
      <c r="L598">
        <v>13.7</v>
      </c>
      <c r="M598" t="s">
        <v>5749</v>
      </c>
      <c r="N598" t="s">
        <v>5750</v>
      </c>
      <c r="O598" t="s">
        <v>5790</v>
      </c>
      <c r="P598" t="s">
        <v>5889</v>
      </c>
      <c r="Q598" t="s">
        <v>5952</v>
      </c>
      <c r="R598">
        <v>63952</v>
      </c>
      <c r="S598" t="s">
        <v>5907</v>
      </c>
      <c r="T598" t="s">
        <v>5844</v>
      </c>
      <c r="U598">
        <v>23.99</v>
      </c>
      <c r="V598" t="s">
        <v>5755</v>
      </c>
      <c r="W598" t="s">
        <v>5869</v>
      </c>
      <c r="X598">
        <v>1</v>
      </c>
    </row>
    <row r="599" spans="1:24" x14ac:dyDescent="0.25">
      <c r="A599">
        <v>602094</v>
      </c>
      <c r="B599" t="s">
        <v>4355</v>
      </c>
      <c r="C599" t="s">
        <v>442</v>
      </c>
      <c r="D599" t="s">
        <v>5920</v>
      </c>
      <c r="E599" t="s">
        <v>5921</v>
      </c>
      <c r="F599">
        <v>20</v>
      </c>
      <c r="G599" t="s">
        <v>5746</v>
      </c>
      <c r="H599" t="s">
        <v>5747</v>
      </c>
      <c r="I599" t="s">
        <v>5748</v>
      </c>
      <c r="J599">
        <v>750</v>
      </c>
      <c r="K599">
        <v>12</v>
      </c>
      <c r="L599">
        <v>12.3</v>
      </c>
      <c r="M599" t="s">
        <v>5749</v>
      </c>
      <c r="N599" t="s">
        <v>5750</v>
      </c>
      <c r="O599" t="s">
        <v>5790</v>
      </c>
      <c r="P599" t="s">
        <v>5988</v>
      </c>
      <c r="Q599" t="s">
        <v>5952</v>
      </c>
      <c r="R599">
        <v>95645</v>
      </c>
      <c r="S599" t="s">
        <v>6130</v>
      </c>
      <c r="T599" t="s">
        <v>5965</v>
      </c>
      <c r="U599">
        <v>19.989999999999998</v>
      </c>
      <c r="V599" t="s">
        <v>5755</v>
      </c>
      <c r="W599" t="s">
        <v>5869</v>
      </c>
      <c r="X599">
        <v>1</v>
      </c>
    </row>
    <row r="600" spans="1:24" x14ac:dyDescent="0.25">
      <c r="A600">
        <v>494393</v>
      </c>
      <c r="B600" t="s">
        <v>1944</v>
      </c>
      <c r="C600" t="s">
        <v>442</v>
      </c>
      <c r="D600" t="s">
        <v>5886</v>
      </c>
      <c r="E600" t="s">
        <v>5887</v>
      </c>
      <c r="F600">
        <v>20</v>
      </c>
      <c r="G600" t="s">
        <v>5746</v>
      </c>
      <c r="H600" t="s">
        <v>5747</v>
      </c>
      <c r="I600" t="s">
        <v>5748</v>
      </c>
      <c r="J600">
        <v>750</v>
      </c>
      <c r="K600">
        <v>12</v>
      </c>
      <c r="L600">
        <v>15</v>
      </c>
      <c r="M600" t="s">
        <v>5759</v>
      </c>
      <c r="N600" t="s">
        <v>5835</v>
      </c>
      <c r="O600" t="s">
        <v>5761</v>
      </c>
      <c r="P600" t="s">
        <v>5889</v>
      </c>
      <c r="Q600" t="s">
        <v>5979</v>
      </c>
      <c r="R600">
        <v>61196</v>
      </c>
      <c r="S600" t="s">
        <v>6033</v>
      </c>
      <c r="T600" t="s">
        <v>6034</v>
      </c>
      <c r="U600">
        <v>64.989999999999995</v>
      </c>
      <c r="V600" t="s">
        <v>5755</v>
      </c>
      <c r="W600" t="s">
        <v>5765</v>
      </c>
      <c r="X600">
        <v>1</v>
      </c>
    </row>
    <row r="601" spans="1:24" x14ac:dyDescent="0.25">
      <c r="A601">
        <v>543876</v>
      </c>
      <c r="B601" t="s">
        <v>3002</v>
      </c>
      <c r="C601" t="s">
        <v>442</v>
      </c>
      <c r="D601" t="s">
        <v>5886</v>
      </c>
      <c r="E601" t="s">
        <v>6078</v>
      </c>
      <c r="F601">
        <v>10</v>
      </c>
      <c r="G601" t="s">
        <v>5767</v>
      </c>
      <c r="H601" t="s">
        <v>5747</v>
      </c>
      <c r="I601" t="s">
        <v>5748</v>
      </c>
      <c r="J601">
        <v>750</v>
      </c>
      <c r="K601">
        <v>12</v>
      </c>
      <c r="L601">
        <v>14</v>
      </c>
      <c r="M601" t="s">
        <v>5749</v>
      </c>
      <c r="N601" t="s">
        <v>5750</v>
      </c>
      <c r="O601" t="s">
        <v>5751</v>
      </c>
      <c r="P601" t="s">
        <v>5916</v>
      </c>
      <c r="Q601" t="s">
        <v>5952</v>
      </c>
      <c r="R601">
        <v>42015</v>
      </c>
      <c r="S601" t="s">
        <v>5956</v>
      </c>
      <c r="T601" t="s">
        <v>5957</v>
      </c>
      <c r="U601">
        <v>15.99</v>
      </c>
      <c r="V601" t="s">
        <v>5755</v>
      </c>
      <c r="W601" t="s">
        <v>5869</v>
      </c>
      <c r="X601">
        <v>1</v>
      </c>
    </row>
    <row r="602" spans="1:24" x14ac:dyDescent="0.25">
      <c r="A602">
        <v>576751</v>
      </c>
      <c r="B602" t="s">
        <v>3035</v>
      </c>
      <c r="C602" t="s">
        <v>442</v>
      </c>
      <c r="D602" t="s">
        <v>5886</v>
      </c>
      <c r="E602" t="s">
        <v>6078</v>
      </c>
      <c r="F602">
        <v>20</v>
      </c>
      <c r="G602" t="s">
        <v>5746</v>
      </c>
      <c r="H602" t="s">
        <v>5747</v>
      </c>
      <c r="I602" t="s">
        <v>5748</v>
      </c>
      <c r="J602">
        <v>750</v>
      </c>
      <c r="K602">
        <v>12</v>
      </c>
      <c r="L602">
        <v>15</v>
      </c>
      <c r="M602" t="s">
        <v>5749</v>
      </c>
      <c r="N602" t="s">
        <v>5750</v>
      </c>
      <c r="O602" t="s">
        <v>5751</v>
      </c>
      <c r="P602" t="s">
        <v>5930</v>
      </c>
      <c r="Q602" t="s">
        <v>5952</v>
      </c>
      <c r="R602">
        <v>42006</v>
      </c>
      <c r="S602" t="s">
        <v>5946</v>
      </c>
      <c r="T602" t="s">
        <v>5946</v>
      </c>
      <c r="U602">
        <v>21.99</v>
      </c>
      <c r="V602" t="s">
        <v>5755</v>
      </c>
      <c r="W602" t="s">
        <v>5869</v>
      </c>
      <c r="X602">
        <v>1</v>
      </c>
    </row>
    <row r="603" spans="1:24" x14ac:dyDescent="0.25">
      <c r="A603">
        <v>448548</v>
      </c>
      <c r="B603" t="s">
        <v>3676</v>
      </c>
      <c r="C603" t="s">
        <v>442</v>
      </c>
      <c r="D603" t="s">
        <v>5920</v>
      </c>
      <c r="E603" t="s">
        <v>5887</v>
      </c>
      <c r="F603">
        <v>20</v>
      </c>
      <c r="G603" t="s">
        <v>5746</v>
      </c>
      <c r="H603" t="s">
        <v>5747</v>
      </c>
      <c r="I603" t="s">
        <v>5748</v>
      </c>
      <c r="J603">
        <v>750</v>
      </c>
      <c r="K603">
        <v>12</v>
      </c>
      <c r="L603">
        <v>11.5</v>
      </c>
      <c r="M603" t="s">
        <v>5759</v>
      </c>
      <c r="N603" t="s">
        <v>5888</v>
      </c>
      <c r="O603" t="s">
        <v>5761</v>
      </c>
      <c r="P603" t="s">
        <v>5922</v>
      </c>
      <c r="Q603" t="s">
        <v>5890</v>
      </c>
      <c r="R603">
        <v>42271</v>
      </c>
      <c r="S603" t="s">
        <v>6079</v>
      </c>
      <c r="T603" t="s">
        <v>5965</v>
      </c>
      <c r="U603">
        <v>10.99</v>
      </c>
      <c r="V603" t="s">
        <v>5755</v>
      </c>
      <c r="W603" t="s">
        <v>5765</v>
      </c>
      <c r="X603">
        <v>1</v>
      </c>
    </row>
    <row r="604" spans="1:24" x14ac:dyDescent="0.25">
      <c r="A604">
        <v>562892</v>
      </c>
      <c r="B604" t="s">
        <v>3024</v>
      </c>
      <c r="C604" t="s">
        <v>442</v>
      </c>
      <c r="D604" t="s">
        <v>5886</v>
      </c>
      <c r="E604" t="s">
        <v>6070</v>
      </c>
      <c r="F604">
        <v>22</v>
      </c>
      <c r="G604" t="s">
        <v>5816</v>
      </c>
      <c r="H604" t="s">
        <v>5747</v>
      </c>
      <c r="I604" t="s">
        <v>5748</v>
      </c>
      <c r="J604">
        <v>750</v>
      </c>
      <c r="K604">
        <v>6</v>
      </c>
      <c r="L604">
        <v>13.5</v>
      </c>
      <c r="M604" t="s">
        <v>5759</v>
      </c>
      <c r="N604" t="s">
        <v>6054</v>
      </c>
      <c r="O604" t="s">
        <v>5761</v>
      </c>
      <c r="P604" t="s">
        <v>5889</v>
      </c>
      <c r="Q604" t="s">
        <v>6055</v>
      </c>
      <c r="R604">
        <v>42263</v>
      </c>
      <c r="S604" t="s">
        <v>6062</v>
      </c>
      <c r="T604" t="s">
        <v>6063</v>
      </c>
      <c r="U604">
        <v>48.99</v>
      </c>
      <c r="V604" t="s">
        <v>5755</v>
      </c>
      <c r="W604" t="s">
        <v>5765</v>
      </c>
      <c r="X604">
        <v>1</v>
      </c>
    </row>
    <row r="605" spans="1:24" x14ac:dyDescent="0.25">
      <c r="A605">
        <v>549469</v>
      </c>
      <c r="B605" t="s">
        <v>3008</v>
      </c>
      <c r="C605" t="s">
        <v>442</v>
      </c>
      <c r="D605" t="s">
        <v>6103</v>
      </c>
      <c r="E605" t="s">
        <v>6104</v>
      </c>
      <c r="F605">
        <v>10</v>
      </c>
      <c r="G605" t="s">
        <v>5767</v>
      </c>
      <c r="H605" t="s">
        <v>5747</v>
      </c>
      <c r="I605" t="s">
        <v>5748</v>
      </c>
      <c r="J605">
        <v>750</v>
      </c>
      <c r="K605">
        <v>12</v>
      </c>
      <c r="L605">
        <v>6</v>
      </c>
      <c r="M605" t="s">
        <v>5759</v>
      </c>
      <c r="N605" t="s">
        <v>6009</v>
      </c>
      <c r="O605" t="s">
        <v>5790</v>
      </c>
      <c r="P605" t="s">
        <v>5922</v>
      </c>
      <c r="Q605" t="s">
        <v>6105</v>
      </c>
      <c r="R605">
        <v>98936</v>
      </c>
      <c r="S605" t="s">
        <v>5905</v>
      </c>
      <c r="T605" t="s">
        <v>5906</v>
      </c>
      <c r="U605">
        <v>8.49</v>
      </c>
      <c r="V605" t="s">
        <v>5755</v>
      </c>
      <c r="W605" t="s">
        <v>5765</v>
      </c>
      <c r="X605">
        <v>1</v>
      </c>
    </row>
    <row r="606" spans="1:24" x14ac:dyDescent="0.25">
      <c r="A606">
        <v>213124</v>
      </c>
      <c r="B606" t="s">
        <v>2732</v>
      </c>
      <c r="C606" t="s">
        <v>442</v>
      </c>
      <c r="D606" t="s">
        <v>5920</v>
      </c>
      <c r="E606" t="s">
        <v>5997</v>
      </c>
      <c r="F606">
        <v>22</v>
      </c>
      <c r="G606" t="s">
        <v>5816</v>
      </c>
      <c r="H606" t="s">
        <v>5747</v>
      </c>
      <c r="I606" t="s">
        <v>5748</v>
      </c>
      <c r="J606">
        <v>750</v>
      </c>
      <c r="K606">
        <v>12</v>
      </c>
      <c r="L606">
        <v>13.5</v>
      </c>
      <c r="M606" t="s">
        <v>5759</v>
      </c>
      <c r="N606" t="s">
        <v>5904</v>
      </c>
      <c r="O606" t="s">
        <v>5790</v>
      </c>
      <c r="P606" t="s">
        <v>5889</v>
      </c>
      <c r="Q606" t="s">
        <v>5923</v>
      </c>
      <c r="R606">
        <v>42425</v>
      </c>
      <c r="S606" t="s">
        <v>6001</v>
      </c>
      <c r="T606" t="s">
        <v>5844</v>
      </c>
      <c r="U606">
        <v>24.99</v>
      </c>
      <c r="V606" t="s">
        <v>5755</v>
      </c>
      <c r="W606" t="s">
        <v>5765</v>
      </c>
      <c r="X606">
        <v>1</v>
      </c>
    </row>
    <row r="607" spans="1:24" x14ac:dyDescent="0.25">
      <c r="A607">
        <v>530725</v>
      </c>
      <c r="B607" t="s">
        <v>2986</v>
      </c>
      <c r="C607" t="s">
        <v>442</v>
      </c>
      <c r="D607" t="s">
        <v>5886</v>
      </c>
      <c r="E607" t="s">
        <v>6078</v>
      </c>
      <c r="F607">
        <v>22</v>
      </c>
      <c r="G607" t="s">
        <v>5816</v>
      </c>
      <c r="H607" t="s">
        <v>5747</v>
      </c>
      <c r="I607" t="s">
        <v>5748</v>
      </c>
      <c r="J607">
        <v>750</v>
      </c>
      <c r="K607">
        <v>12</v>
      </c>
      <c r="L607">
        <v>14</v>
      </c>
      <c r="M607" t="s">
        <v>5749</v>
      </c>
      <c r="N607" t="s">
        <v>5750</v>
      </c>
      <c r="O607" t="s">
        <v>5751</v>
      </c>
      <c r="P607" t="s">
        <v>5889</v>
      </c>
      <c r="Q607" t="s">
        <v>5952</v>
      </c>
      <c r="R607">
        <v>42006</v>
      </c>
      <c r="S607" t="s">
        <v>5946</v>
      </c>
      <c r="T607" t="s">
        <v>5946</v>
      </c>
      <c r="U607">
        <v>29.99</v>
      </c>
      <c r="V607" t="s">
        <v>5755</v>
      </c>
      <c r="W607" t="s">
        <v>5869</v>
      </c>
      <c r="X607">
        <v>1</v>
      </c>
    </row>
    <row r="608" spans="1:24" x14ac:dyDescent="0.25">
      <c r="A608">
        <v>8094</v>
      </c>
      <c r="B608" t="s">
        <v>754</v>
      </c>
      <c r="C608" t="s">
        <v>442</v>
      </c>
      <c r="D608" t="s">
        <v>5920</v>
      </c>
      <c r="E608" t="s">
        <v>5951</v>
      </c>
      <c r="F608">
        <v>20</v>
      </c>
      <c r="G608" t="s">
        <v>5746</v>
      </c>
      <c r="H608" t="s">
        <v>5747</v>
      </c>
      <c r="I608" t="s">
        <v>5748</v>
      </c>
      <c r="J608">
        <v>750</v>
      </c>
      <c r="K608">
        <v>12</v>
      </c>
      <c r="L608">
        <v>10</v>
      </c>
      <c r="M608" t="s">
        <v>5759</v>
      </c>
      <c r="N608" t="s">
        <v>5806</v>
      </c>
      <c r="O608" t="s">
        <v>5790</v>
      </c>
      <c r="P608" t="s">
        <v>6002</v>
      </c>
      <c r="Q608" t="s">
        <v>6000</v>
      </c>
      <c r="R608">
        <v>81714</v>
      </c>
      <c r="S608" t="s">
        <v>5907</v>
      </c>
      <c r="T608" t="s">
        <v>5844</v>
      </c>
      <c r="U608">
        <v>13.99</v>
      </c>
      <c r="V608" t="s">
        <v>5755</v>
      </c>
      <c r="W608" t="s">
        <v>5756</v>
      </c>
      <c r="X608">
        <v>1</v>
      </c>
    </row>
    <row r="609" spans="1:24" x14ac:dyDescent="0.25">
      <c r="A609">
        <v>585976</v>
      </c>
      <c r="B609" t="s">
        <v>3046</v>
      </c>
      <c r="C609" t="s">
        <v>442</v>
      </c>
      <c r="D609" t="s">
        <v>5886</v>
      </c>
      <c r="E609" t="s">
        <v>5958</v>
      </c>
      <c r="F609">
        <v>21</v>
      </c>
      <c r="G609" t="s">
        <v>6127</v>
      </c>
      <c r="H609" t="s">
        <v>5747</v>
      </c>
      <c r="I609" t="s">
        <v>5748</v>
      </c>
      <c r="J609">
        <v>750</v>
      </c>
      <c r="K609">
        <v>6</v>
      </c>
      <c r="L609">
        <v>15</v>
      </c>
      <c r="M609" t="s">
        <v>5759</v>
      </c>
      <c r="N609" t="s">
        <v>5825</v>
      </c>
      <c r="O609" t="s">
        <v>5761</v>
      </c>
      <c r="P609" t="s">
        <v>5889</v>
      </c>
      <c r="Q609" t="s">
        <v>5989</v>
      </c>
      <c r="R609">
        <v>85126</v>
      </c>
      <c r="S609" t="s">
        <v>6131</v>
      </c>
      <c r="T609" t="s">
        <v>5999</v>
      </c>
      <c r="U609">
        <v>39.99</v>
      </c>
      <c r="V609" t="s">
        <v>5755</v>
      </c>
      <c r="W609" t="s">
        <v>5765</v>
      </c>
      <c r="X609">
        <v>1</v>
      </c>
    </row>
    <row r="610" spans="1:24" x14ac:dyDescent="0.25">
      <c r="A610">
        <v>585745</v>
      </c>
      <c r="B610" t="s">
        <v>3043</v>
      </c>
      <c r="C610" t="s">
        <v>442</v>
      </c>
      <c r="D610" t="s">
        <v>5920</v>
      </c>
      <c r="E610" t="s">
        <v>5955</v>
      </c>
      <c r="F610">
        <v>10</v>
      </c>
      <c r="G610" t="s">
        <v>5767</v>
      </c>
      <c r="H610" t="s">
        <v>5747</v>
      </c>
      <c r="I610" t="s">
        <v>5748</v>
      </c>
      <c r="J610">
        <v>750</v>
      </c>
      <c r="K610">
        <v>12</v>
      </c>
      <c r="L610">
        <v>12.5</v>
      </c>
      <c r="M610" t="s">
        <v>5749</v>
      </c>
      <c r="N610" t="s">
        <v>5750</v>
      </c>
      <c r="O610" t="s">
        <v>5790</v>
      </c>
      <c r="P610" t="s">
        <v>5988</v>
      </c>
      <c r="Q610" t="s">
        <v>5952</v>
      </c>
      <c r="R610">
        <v>76273</v>
      </c>
      <c r="S610" t="s">
        <v>6084</v>
      </c>
      <c r="T610" t="s">
        <v>6075</v>
      </c>
      <c r="U610">
        <v>17.989999999999998</v>
      </c>
      <c r="V610" t="s">
        <v>5755</v>
      </c>
      <c r="W610" t="s">
        <v>5869</v>
      </c>
      <c r="X610">
        <v>1</v>
      </c>
    </row>
    <row r="611" spans="1:24" x14ac:dyDescent="0.25">
      <c r="A611">
        <v>596676</v>
      </c>
      <c r="B611" t="s">
        <v>2954</v>
      </c>
      <c r="C611" t="s">
        <v>442</v>
      </c>
      <c r="D611" t="s">
        <v>5943</v>
      </c>
      <c r="E611" t="s">
        <v>5944</v>
      </c>
      <c r="F611">
        <v>20</v>
      </c>
      <c r="G611" t="s">
        <v>5746</v>
      </c>
      <c r="H611" t="s">
        <v>5747</v>
      </c>
      <c r="I611" t="s">
        <v>5748</v>
      </c>
      <c r="J611">
        <v>50</v>
      </c>
      <c r="K611">
        <v>48</v>
      </c>
      <c r="L611">
        <v>10.5</v>
      </c>
      <c r="M611" t="s">
        <v>5749</v>
      </c>
      <c r="N611" t="s">
        <v>5750</v>
      </c>
      <c r="O611" t="s">
        <v>5790</v>
      </c>
      <c r="P611" t="s">
        <v>5889</v>
      </c>
      <c r="Q611" t="s">
        <v>5945</v>
      </c>
      <c r="R611">
        <v>43186</v>
      </c>
      <c r="S611" t="s">
        <v>6121</v>
      </c>
      <c r="T611" t="s">
        <v>5965</v>
      </c>
      <c r="U611">
        <v>7.49</v>
      </c>
      <c r="V611" t="s">
        <v>5755</v>
      </c>
      <c r="W611" t="s">
        <v>5869</v>
      </c>
      <c r="X611">
        <v>1</v>
      </c>
    </row>
    <row r="612" spans="1:24" x14ac:dyDescent="0.25">
      <c r="A612">
        <v>580977</v>
      </c>
      <c r="B612" t="s">
        <v>3037</v>
      </c>
      <c r="C612" t="s">
        <v>442</v>
      </c>
      <c r="D612" t="s">
        <v>5886</v>
      </c>
      <c r="E612" t="s">
        <v>6090</v>
      </c>
      <c r="F612">
        <v>22</v>
      </c>
      <c r="G612" t="s">
        <v>5816</v>
      </c>
      <c r="H612" t="s">
        <v>5747</v>
      </c>
      <c r="I612" t="s">
        <v>5748</v>
      </c>
      <c r="J612">
        <v>750</v>
      </c>
      <c r="K612">
        <v>6</v>
      </c>
      <c r="L612">
        <v>14.5</v>
      </c>
      <c r="M612" t="s">
        <v>5759</v>
      </c>
      <c r="N612" t="s">
        <v>5825</v>
      </c>
      <c r="O612" t="s">
        <v>5761</v>
      </c>
      <c r="P612" t="s">
        <v>5889</v>
      </c>
      <c r="Q612" t="s">
        <v>5989</v>
      </c>
      <c r="R612">
        <v>42950</v>
      </c>
      <c r="S612" t="s">
        <v>5990</v>
      </c>
      <c r="T612" t="s">
        <v>5972</v>
      </c>
      <c r="U612">
        <v>95</v>
      </c>
      <c r="V612" t="s">
        <v>5755</v>
      </c>
      <c r="W612" t="s">
        <v>5765</v>
      </c>
      <c r="X612">
        <v>1</v>
      </c>
    </row>
    <row r="613" spans="1:24" x14ac:dyDescent="0.25">
      <c r="A613">
        <v>535096</v>
      </c>
      <c r="B613" t="s">
        <v>2990</v>
      </c>
      <c r="C613" t="s">
        <v>442</v>
      </c>
      <c r="D613" t="s">
        <v>5886</v>
      </c>
      <c r="E613" t="s">
        <v>5914</v>
      </c>
      <c r="F613">
        <v>22</v>
      </c>
      <c r="G613" t="s">
        <v>5816</v>
      </c>
      <c r="H613" t="s">
        <v>5791</v>
      </c>
      <c r="I613" t="s">
        <v>5792</v>
      </c>
      <c r="J613">
        <v>750</v>
      </c>
      <c r="K613">
        <v>6</v>
      </c>
      <c r="L613">
        <v>13.9</v>
      </c>
      <c r="M613" t="s">
        <v>5759</v>
      </c>
      <c r="N613" t="s">
        <v>5888</v>
      </c>
      <c r="O613" t="s">
        <v>5761</v>
      </c>
      <c r="P613" t="s">
        <v>5889</v>
      </c>
      <c r="Q613" t="s">
        <v>5890</v>
      </c>
      <c r="R613">
        <v>42271</v>
      </c>
      <c r="S613" t="s">
        <v>6079</v>
      </c>
      <c r="T613" t="s">
        <v>5965</v>
      </c>
      <c r="U613">
        <v>79.989999999999995</v>
      </c>
      <c r="V613" t="s">
        <v>5755</v>
      </c>
      <c r="W613" t="s">
        <v>5765</v>
      </c>
      <c r="X613">
        <v>1</v>
      </c>
    </row>
    <row r="614" spans="1:24" x14ac:dyDescent="0.25">
      <c r="A614">
        <v>437467</v>
      </c>
      <c r="B614" t="s">
        <v>3823</v>
      </c>
      <c r="C614" t="s">
        <v>442</v>
      </c>
      <c r="D614" t="s">
        <v>5929</v>
      </c>
      <c r="E614" t="s">
        <v>5969</v>
      </c>
      <c r="F614">
        <v>22</v>
      </c>
      <c r="G614" t="s">
        <v>5816</v>
      </c>
      <c r="H614" t="s">
        <v>5747</v>
      </c>
      <c r="I614" t="s">
        <v>5748</v>
      </c>
      <c r="J614">
        <v>750</v>
      </c>
      <c r="K614">
        <v>12</v>
      </c>
      <c r="L614">
        <v>19.5</v>
      </c>
      <c r="M614" t="s">
        <v>5759</v>
      </c>
      <c r="N614" t="s">
        <v>5825</v>
      </c>
      <c r="O614" t="s">
        <v>5761</v>
      </c>
      <c r="P614" t="s">
        <v>5916</v>
      </c>
      <c r="Q614" t="s">
        <v>5970</v>
      </c>
      <c r="R614">
        <v>43012</v>
      </c>
      <c r="S614" t="s">
        <v>6073</v>
      </c>
      <c r="T614" t="s">
        <v>5999</v>
      </c>
      <c r="U614">
        <v>14.99</v>
      </c>
      <c r="V614" t="s">
        <v>5755</v>
      </c>
      <c r="W614" t="s">
        <v>5765</v>
      </c>
      <c r="X614">
        <v>1</v>
      </c>
    </row>
    <row r="615" spans="1:24" x14ac:dyDescent="0.25">
      <c r="A615">
        <v>593087</v>
      </c>
      <c r="B615" t="s">
        <v>3049</v>
      </c>
      <c r="C615" t="s">
        <v>442</v>
      </c>
      <c r="D615" t="s">
        <v>5920</v>
      </c>
      <c r="E615" t="s">
        <v>5997</v>
      </c>
      <c r="F615">
        <v>20</v>
      </c>
      <c r="G615" t="s">
        <v>5746</v>
      </c>
      <c r="H615" t="s">
        <v>5747</v>
      </c>
      <c r="I615" t="s">
        <v>5748</v>
      </c>
      <c r="J615">
        <v>750</v>
      </c>
      <c r="K615">
        <v>12</v>
      </c>
      <c r="L615">
        <v>13</v>
      </c>
      <c r="M615" t="s">
        <v>5749</v>
      </c>
      <c r="N615" t="s">
        <v>5750</v>
      </c>
      <c r="O615" t="s">
        <v>5751</v>
      </c>
      <c r="P615" t="s">
        <v>5916</v>
      </c>
      <c r="Q615" t="s">
        <v>5952</v>
      </c>
      <c r="R615">
        <v>42015</v>
      </c>
      <c r="S615" t="s">
        <v>5956</v>
      </c>
      <c r="T615" t="s">
        <v>5957</v>
      </c>
      <c r="U615">
        <v>14.99</v>
      </c>
      <c r="V615" t="s">
        <v>5755</v>
      </c>
      <c r="W615" t="s">
        <v>5869</v>
      </c>
      <c r="X615">
        <v>1</v>
      </c>
    </row>
    <row r="616" spans="1:24" x14ac:dyDescent="0.25">
      <c r="A616">
        <v>507194</v>
      </c>
      <c r="B616" t="s">
        <v>2977</v>
      </c>
      <c r="C616" t="s">
        <v>442</v>
      </c>
      <c r="D616" t="s">
        <v>6132</v>
      </c>
      <c r="E616" t="s">
        <v>498</v>
      </c>
      <c r="F616">
        <v>10</v>
      </c>
      <c r="G616" t="s">
        <v>5767</v>
      </c>
      <c r="H616" t="s">
        <v>5747</v>
      </c>
      <c r="I616" t="s">
        <v>5748</v>
      </c>
      <c r="J616">
        <v>750</v>
      </c>
      <c r="K616">
        <v>12</v>
      </c>
      <c r="L616">
        <v>10</v>
      </c>
      <c r="M616" t="s">
        <v>5759</v>
      </c>
      <c r="N616" t="s">
        <v>5888</v>
      </c>
      <c r="O616" t="s">
        <v>5761</v>
      </c>
      <c r="P616" t="s">
        <v>5988</v>
      </c>
      <c r="Q616" t="s">
        <v>6024</v>
      </c>
      <c r="R616">
        <v>70579</v>
      </c>
      <c r="S616" t="s">
        <v>6133</v>
      </c>
      <c r="T616" t="s">
        <v>6134</v>
      </c>
      <c r="U616">
        <v>17.989999999999998</v>
      </c>
      <c r="V616" t="s">
        <v>5755</v>
      </c>
      <c r="W616" t="s">
        <v>5765</v>
      </c>
      <c r="X616">
        <v>1</v>
      </c>
    </row>
    <row r="617" spans="1:24" x14ac:dyDescent="0.25">
      <c r="A617">
        <v>501080</v>
      </c>
      <c r="B617" t="s">
        <v>2968</v>
      </c>
      <c r="C617" t="s">
        <v>442</v>
      </c>
      <c r="D617" t="s">
        <v>5920</v>
      </c>
      <c r="E617" t="s">
        <v>5887</v>
      </c>
      <c r="F617">
        <v>20</v>
      </c>
      <c r="G617" t="s">
        <v>5746</v>
      </c>
      <c r="H617" t="s">
        <v>5747</v>
      </c>
      <c r="I617" t="s">
        <v>5748</v>
      </c>
      <c r="J617">
        <v>750</v>
      </c>
      <c r="K617">
        <v>12</v>
      </c>
      <c r="L617">
        <v>9.5</v>
      </c>
      <c r="M617" t="s">
        <v>5759</v>
      </c>
      <c r="N617" t="s">
        <v>5806</v>
      </c>
      <c r="O617" t="s">
        <v>5761</v>
      </c>
      <c r="P617" t="s">
        <v>6002</v>
      </c>
      <c r="Q617" t="s">
        <v>6000</v>
      </c>
      <c r="R617">
        <v>42512</v>
      </c>
      <c r="S617" t="s">
        <v>6109</v>
      </c>
      <c r="T617" t="s">
        <v>5794</v>
      </c>
      <c r="U617">
        <v>12.99</v>
      </c>
      <c r="V617" t="s">
        <v>5755</v>
      </c>
      <c r="W617" t="s">
        <v>5765</v>
      </c>
      <c r="X617">
        <v>1</v>
      </c>
    </row>
    <row r="618" spans="1:24" x14ac:dyDescent="0.25">
      <c r="A618">
        <v>549329</v>
      </c>
      <c r="B618" t="s">
        <v>123</v>
      </c>
      <c r="C618" t="s">
        <v>442</v>
      </c>
      <c r="D618" t="s">
        <v>6103</v>
      </c>
      <c r="E618" t="s">
        <v>6104</v>
      </c>
      <c r="F618">
        <v>10</v>
      </c>
      <c r="G618" t="s">
        <v>5767</v>
      </c>
      <c r="H618" t="s">
        <v>5747</v>
      </c>
      <c r="I618" t="s">
        <v>5748</v>
      </c>
      <c r="J618">
        <v>1500</v>
      </c>
      <c r="K618">
        <v>6</v>
      </c>
      <c r="L618">
        <v>6</v>
      </c>
      <c r="M618" t="s">
        <v>5759</v>
      </c>
      <c r="N618" t="s">
        <v>6009</v>
      </c>
      <c r="O618" t="s">
        <v>5790</v>
      </c>
      <c r="P618" t="s">
        <v>5922</v>
      </c>
      <c r="Q618" t="s">
        <v>6105</v>
      </c>
      <c r="R618">
        <v>98936</v>
      </c>
      <c r="S618" t="s">
        <v>5905</v>
      </c>
      <c r="T618" t="s">
        <v>5906</v>
      </c>
      <c r="U618">
        <v>15.99</v>
      </c>
      <c r="V618" t="s">
        <v>5755</v>
      </c>
      <c r="W618" t="s">
        <v>5765</v>
      </c>
      <c r="X618">
        <v>1</v>
      </c>
    </row>
    <row r="619" spans="1:24" x14ac:dyDescent="0.25">
      <c r="A619">
        <v>549337</v>
      </c>
      <c r="B619" t="s">
        <v>124</v>
      </c>
      <c r="C619" t="s">
        <v>442</v>
      </c>
      <c r="D619" t="s">
        <v>6103</v>
      </c>
      <c r="E619" t="s">
        <v>6104</v>
      </c>
      <c r="F619">
        <v>10</v>
      </c>
      <c r="G619" t="s">
        <v>5767</v>
      </c>
      <c r="H619" t="s">
        <v>5747</v>
      </c>
      <c r="I619" t="s">
        <v>5748</v>
      </c>
      <c r="J619">
        <v>1500</v>
      </c>
      <c r="K619">
        <v>6</v>
      </c>
      <c r="L619">
        <v>6</v>
      </c>
      <c r="M619" t="s">
        <v>5759</v>
      </c>
      <c r="N619" t="s">
        <v>6009</v>
      </c>
      <c r="O619" t="s">
        <v>5790</v>
      </c>
      <c r="P619" t="s">
        <v>5922</v>
      </c>
      <c r="Q619" t="s">
        <v>6105</v>
      </c>
      <c r="R619">
        <v>98936</v>
      </c>
      <c r="S619" t="s">
        <v>5905</v>
      </c>
      <c r="T619" t="s">
        <v>5906</v>
      </c>
      <c r="U619">
        <v>15.99</v>
      </c>
      <c r="V619" t="s">
        <v>5755</v>
      </c>
      <c r="W619" t="s">
        <v>5765</v>
      </c>
      <c r="X619">
        <v>1</v>
      </c>
    </row>
    <row r="620" spans="1:24" x14ac:dyDescent="0.25">
      <c r="A620">
        <v>438119</v>
      </c>
      <c r="B620" t="s">
        <v>3825</v>
      </c>
      <c r="C620" t="s">
        <v>442</v>
      </c>
      <c r="D620" t="s">
        <v>5920</v>
      </c>
      <c r="E620" t="s">
        <v>5921</v>
      </c>
      <c r="F620">
        <v>10</v>
      </c>
      <c r="G620" t="s">
        <v>5767</v>
      </c>
      <c r="H620" t="s">
        <v>5747</v>
      </c>
      <c r="I620" t="s">
        <v>5748</v>
      </c>
      <c r="J620">
        <v>750</v>
      </c>
      <c r="K620">
        <v>12</v>
      </c>
      <c r="L620">
        <v>12</v>
      </c>
      <c r="M620" t="s">
        <v>5759</v>
      </c>
      <c r="N620" t="s">
        <v>6135</v>
      </c>
      <c r="O620" t="s">
        <v>5790</v>
      </c>
      <c r="P620" t="s">
        <v>6002</v>
      </c>
      <c r="Q620" t="s">
        <v>6046</v>
      </c>
      <c r="R620">
        <v>51923</v>
      </c>
      <c r="S620" t="s">
        <v>5965</v>
      </c>
      <c r="T620" t="s">
        <v>5965</v>
      </c>
      <c r="U620">
        <v>11.99</v>
      </c>
      <c r="V620" t="s">
        <v>5755</v>
      </c>
      <c r="W620" t="s">
        <v>5756</v>
      </c>
      <c r="X620">
        <v>1</v>
      </c>
    </row>
    <row r="621" spans="1:24" x14ac:dyDescent="0.25">
      <c r="A621">
        <v>433920</v>
      </c>
      <c r="B621" t="s">
        <v>3821</v>
      </c>
      <c r="C621" t="s">
        <v>442</v>
      </c>
      <c r="D621" t="s">
        <v>5886</v>
      </c>
      <c r="E621" t="s">
        <v>6078</v>
      </c>
      <c r="F621">
        <v>22</v>
      </c>
      <c r="G621" t="s">
        <v>5816</v>
      </c>
      <c r="H621" t="s">
        <v>5747</v>
      </c>
      <c r="I621" t="s">
        <v>5748</v>
      </c>
      <c r="J621">
        <v>750</v>
      </c>
      <c r="K621">
        <v>12</v>
      </c>
      <c r="L621">
        <v>14</v>
      </c>
      <c r="M621" t="s">
        <v>5759</v>
      </c>
      <c r="N621" t="s">
        <v>6054</v>
      </c>
      <c r="O621" t="s">
        <v>5761</v>
      </c>
      <c r="P621" t="s">
        <v>5916</v>
      </c>
      <c r="Q621" t="s">
        <v>6055</v>
      </c>
      <c r="R621">
        <v>42263</v>
      </c>
      <c r="S621" t="s">
        <v>6062</v>
      </c>
      <c r="T621" t="s">
        <v>6063</v>
      </c>
      <c r="U621">
        <v>15.99</v>
      </c>
      <c r="V621" t="s">
        <v>5755</v>
      </c>
      <c r="W621" t="s">
        <v>5765</v>
      </c>
      <c r="X621">
        <v>1</v>
      </c>
    </row>
    <row r="622" spans="1:24" x14ac:dyDescent="0.25">
      <c r="A622">
        <v>616433</v>
      </c>
      <c r="B622" t="s">
        <v>3068</v>
      </c>
      <c r="C622" t="s">
        <v>442</v>
      </c>
      <c r="D622" t="s">
        <v>5886</v>
      </c>
      <c r="E622" t="s">
        <v>5887</v>
      </c>
      <c r="F622">
        <v>21</v>
      </c>
      <c r="G622" t="s">
        <v>6127</v>
      </c>
      <c r="H622" t="s">
        <v>5791</v>
      </c>
      <c r="I622" t="s">
        <v>5792</v>
      </c>
      <c r="J622">
        <v>750</v>
      </c>
      <c r="K622">
        <v>12</v>
      </c>
      <c r="L622">
        <v>13.8</v>
      </c>
      <c r="M622" t="s">
        <v>5749</v>
      </c>
      <c r="N622" t="s">
        <v>5750</v>
      </c>
      <c r="O622" t="s">
        <v>5790</v>
      </c>
      <c r="P622" t="s">
        <v>5889</v>
      </c>
      <c r="Q622" t="s">
        <v>5952</v>
      </c>
      <c r="R622">
        <v>42638</v>
      </c>
      <c r="S622" t="s">
        <v>6074</v>
      </c>
      <c r="T622" t="s">
        <v>6075</v>
      </c>
      <c r="U622">
        <v>49.95</v>
      </c>
      <c r="V622" t="s">
        <v>5755</v>
      </c>
      <c r="W622" t="s">
        <v>5869</v>
      </c>
      <c r="X622">
        <v>1</v>
      </c>
    </row>
    <row r="623" spans="1:24" x14ac:dyDescent="0.25">
      <c r="A623">
        <v>558452</v>
      </c>
      <c r="B623" t="s">
        <v>3020</v>
      </c>
      <c r="C623" t="s">
        <v>442</v>
      </c>
      <c r="D623" t="s">
        <v>5943</v>
      </c>
      <c r="E623" t="s">
        <v>5944</v>
      </c>
      <c r="F623">
        <v>10</v>
      </c>
      <c r="G623" t="s">
        <v>5767</v>
      </c>
      <c r="H623" t="s">
        <v>5747</v>
      </c>
      <c r="I623" t="s">
        <v>5748</v>
      </c>
      <c r="J623">
        <v>375</v>
      </c>
      <c r="K623">
        <v>6</v>
      </c>
      <c r="L623">
        <v>9</v>
      </c>
      <c r="M623" t="s">
        <v>5749</v>
      </c>
      <c r="N623" t="s">
        <v>5750</v>
      </c>
      <c r="O623" t="s">
        <v>5751</v>
      </c>
      <c r="P623" t="s">
        <v>5889</v>
      </c>
      <c r="Q623" t="s">
        <v>5945</v>
      </c>
      <c r="R623">
        <v>42015</v>
      </c>
      <c r="S623" t="s">
        <v>5956</v>
      </c>
      <c r="T623" t="s">
        <v>5957</v>
      </c>
      <c r="U623">
        <v>42.99</v>
      </c>
      <c r="V623" t="s">
        <v>5755</v>
      </c>
      <c r="W623" t="s">
        <v>5869</v>
      </c>
      <c r="X623">
        <v>1</v>
      </c>
    </row>
    <row r="624" spans="1:24" x14ac:dyDescent="0.25">
      <c r="A624">
        <v>559302</v>
      </c>
      <c r="B624" t="s">
        <v>3021</v>
      </c>
      <c r="C624" t="s">
        <v>442</v>
      </c>
      <c r="D624" t="s">
        <v>5943</v>
      </c>
      <c r="E624" t="s">
        <v>5944</v>
      </c>
      <c r="F624">
        <v>20</v>
      </c>
      <c r="G624" t="s">
        <v>5746</v>
      </c>
      <c r="H624" t="s">
        <v>5747</v>
      </c>
      <c r="I624" t="s">
        <v>5748</v>
      </c>
      <c r="J624">
        <v>50</v>
      </c>
      <c r="K624">
        <v>48</v>
      </c>
      <c r="L624">
        <v>9.5</v>
      </c>
      <c r="M624" t="s">
        <v>5749</v>
      </c>
      <c r="N624" t="s">
        <v>5750</v>
      </c>
      <c r="O624" t="s">
        <v>5751</v>
      </c>
      <c r="P624" t="s">
        <v>5889</v>
      </c>
      <c r="Q624" t="s">
        <v>5945</v>
      </c>
      <c r="R624">
        <v>42016</v>
      </c>
      <c r="S624" t="s">
        <v>5956</v>
      </c>
      <c r="T624" t="s">
        <v>5957</v>
      </c>
      <c r="U624">
        <v>6.99</v>
      </c>
      <c r="V624" t="s">
        <v>5755</v>
      </c>
      <c r="W624" t="s">
        <v>5869</v>
      </c>
      <c r="X624">
        <v>1</v>
      </c>
    </row>
    <row r="625" spans="1:24" x14ac:dyDescent="0.25">
      <c r="A625">
        <v>535393</v>
      </c>
      <c r="B625" t="s">
        <v>2992</v>
      </c>
      <c r="C625" t="s">
        <v>442</v>
      </c>
      <c r="D625" t="s">
        <v>6035</v>
      </c>
      <c r="E625" t="s">
        <v>5966</v>
      </c>
      <c r="F625">
        <v>22</v>
      </c>
      <c r="G625" t="s">
        <v>5816</v>
      </c>
      <c r="H625" t="s">
        <v>5747</v>
      </c>
      <c r="I625" t="s">
        <v>5748</v>
      </c>
      <c r="J625">
        <v>750</v>
      </c>
      <c r="K625">
        <v>12</v>
      </c>
      <c r="L625">
        <v>12</v>
      </c>
      <c r="M625" t="s">
        <v>5759</v>
      </c>
      <c r="N625" t="s">
        <v>6054</v>
      </c>
      <c r="O625" t="s">
        <v>5761</v>
      </c>
      <c r="P625" t="s">
        <v>5922</v>
      </c>
      <c r="Q625" t="s">
        <v>6055</v>
      </c>
      <c r="R625">
        <v>42180</v>
      </c>
      <c r="S625" t="s">
        <v>6071</v>
      </c>
      <c r="T625" t="s">
        <v>5999</v>
      </c>
      <c r="U625">
        <v>9.99</v>
      </c>
      <c r="V625" t="s">
        <v>5755</v>
      </c>
      <c r="W625" t="s">
        <v>5765</v>
      </c>
      <c r="X625">
        <v>1</v>
      </c>
    </row>
    <row r="626" spans="1:24" x14ac:dyDescent="0.25">
      <c r="A626">
        <v>442392</v>
      </c>
      <c r="B626" t="s">
        <v>2921</v>
      </c>
      <c r="C626" t="s">
        <v>442</v>
      </c>
      <c r="D626" t="s">
        <v>5886</v>
      </c>
      <c r="E626" t="s">
        <v>5887</v>
      </c>
      <c r="F626">
        <v>20</v>
      </c>
      <c r="G626" t="s">
        <v>5746</v>
      </c>
      <c r="H626" t="s">
        <v>5747</v>
      </c>
      <c r="I626" t="s">
        <v>5748</v>
      </c>
      <c r="J626">
        <v>750</v>
      </c>
      <c r="K626">
        <v>12</v>
      </c>
      <c r="L626">
        <v>14.5</v>
      </c>
      <c r="M626" t="s">
        <v>5759</v>
      </c>
      <c r="N626" t="s">
        <v>5781</v>
      </c>
      <c r="O626" t="s">
        <v>5761</v>
      </c>
      <c r="P626" t="s">
        <v>5930</v>
      </c>
      <c r="Q626" t="s">
        <v>5986</v>
      </c>
      <c r="R626">
        <v>93820</v>
      </c>
      <c r="S626" t="s">
        <v>6100</v>
      </c>
      <c r="T626" t="s">
        <v>5999</v>
      </c>
      <c r="U626">
        <v>21.99</v>
      </c>
      <c r="V626" t="s">
        <v>5755</v>
      </c>
      <c r="W626" t="s">
        <v>5765</v>
      </c>
      <c r="X626">
        <v>1</v>
      </c>
    </row>
    <row r="627" spans="1:24" x14ac:dyDescent="0.25">
      <c r="A627">
        <v>534230</v>
      </c>
      <c r="B627" t="s">
        <v>2988</v>
      </c>
      <c r="C627" t="s">
        <v>442</v>
      </c>
      <c r="D627" t="s">
        <v>5920</v>
      </c>
      <c r="E627" t="s">
        <v>6005</v>
      </c>
      <c r="F627">
        <v>20</v>
      </c>
      <c r="G627" t="s">
        <v>5746</v>
      </c>
      <c r="H627" t="s">
        <v>5747</v>
      </c>
      <c r="I627" t="s">
        <v>5748</v>
      </c>
      <c r="J627">
        <v>750</v>
      </c>
      <c r="K627">
        <v>12</v>
      </c>
      <c r="L627">
        <v>13.9</v>
      </c>
      <c r="M627" t="s">
        <v>5759</v>
      </c>
      <c r="N627" t="s">
        <v>5904</v>
      </c>
      <c r="O627" t="s">
        <v>5790</v>
      </c>
      <c r="P627" t="s">
        <v>5916</v>
      </c>
      <c r="Q627" t="s">
        <v>5923</v>
      </c>
      <c r="R627">
        <v>99786</v>
      </c>
      <c r="S627" t="s">
        <v>5924</v>
      </c>
      <c r="T627" t="s">
        <v>5844</v>
      </c>
      <c r="U627">
        <v>16.989999999999998</v>
      </c>
      <c r="V627" t="s">
        <v>5755</v>
      </c>
      <c r="W627" t="s">
        <v>5765</v>
      </c>
      <c r="X627">
        <v>1</v>
      </c>
    </row>
    <row r="628" spans="1:24" x14ac:dyDescent="0.25">
      <c r="A628">
        <v>605063</v>
      </c>
      <c r="B628" t="s">
        <v>3057</v>
      </c>
      <c r="C628" t="s">
        <v>441</v>
      </c>
      <c r="D628" t="s">
        <v>5757</v>
      </c>
      <c r="E628" t="s">
        <v>5867</v>
      </c>
      <c r="F628">
        <v>10</v>
      </c>
      <c r="G628" t="s">
        <v>5767</v>
      </c>
      <c r="H628" t="s">
        <v>5747</v>
      </c>
      <c r="I628" t="s">
        <v>5748</v>
      </c>
      <c r="J628">
        <v>750</v>
      </c>
      <c r="K628">
        <v>12</v>
      </c>
      <c r="L628">
        <v>45</v>
      </c>
      <c r="M628" t="s">
        <v>5759</v>
      </c>
      <c r="N628" t="s">
        <v>5859</v>
      </c>
      <c r="O628" t="s">
        <v>5790</v>
      </c>
      <c r="P628" t="s">
        <v>5762</v>
      </c>
      <c r="Q628" t="s">
        <v>5802</v>
      </c>
      <c r="R628">
        <v>81390</v>
      </c>
      <c r="S628" t="s">
        <v>6136</v>
      </c>
      <c r="T628" t="s">
        <v>5771</v>
      </c>
      <c r="U628">
        <v>41.99</v>
      </c>
      <c r="V628" t="s">
        <v>5755</v>
      </c>
      <c r="W628" t="s">
        <v>5765</v>
      </c>
      <c r="X628">
        <v>1</v>
      </c>
    </row>
    <row r="629" spans="1:24" x14ac:dyDescent="0.25">
      <c r="A629">
        <v>540021</v>
      </c>
      <c r="B629" t="s">
        <v>2998</v>
      </c>
      <c r="C629" t="s">
        <v>442</v>
      </c>
      <c r="D629" t="s">
        <v>5920</v>
      </c>
      <c r="E629" t="s">
        <v>5951</v>
      </c>
      <c r="F629">
        <v>20</v>
      </c>
      <c r="G629" t="s">
        <v>5746</v>
      </c>
      <c r="H629" t="s">
        <v>5747</v>
      </c>
      <c r="I629" t="s">
        <v>5748</v>
      </c>
      <c r="J629">
        <v>750</v>
      </c>
      <c r="K629">
        <v>6</v>
      </c>
      <c r="L629">
        <v>8.5</v>
      </c>
      <c r="M629" t="s">
        <v>5759</v>
      </c>
      <c r="N629" t="s">
        <v>5806</v>
      </c>
      <c r="O629" t="s">
        <v>5761</v>
      </c>
      <c r="P629" t="s">
        <v>5988</v>
      </c>
      <c r="Q629" t="s">
        <v>6000</v>
      </c>
      <c r="R629">
        <v>53021</v>
      </c>
      <c r="S629" t="s">
        <v>6137</v>
      </c>
      <c r="T629" t="s">
        <v>6034</v>
      </c>
      <c r="U629">
        <v>19.989999999999998</v>
      </c>
      <c r="V629" t="s">
        <v>5755</v>
      </c>
      <c r="W629" t="s">
        <v>5765</v>
      </c>
      <c r="X629">
        <v>1</v>
      </c>
    </row>
    <row r="630" spans="1:24" x14ac:dyDescent="0.25">
      <c r="A630">
        <v>543884</v>
      </c>
      <c r="B630" t="s">
        <v>3003</v>
      </c>
      <c r="C630" t="s">
        <v>442</v>
      </c>
      <c r="D630" t="s">
        <v>5886</v>
      </c>
      <c r="E630" t="s">
        <v>5966</v>
      </c>
      <c r="F630">
        <v>10</v>
      </c>
      <c r="G630" t="s">
        <v>5767</v>
      </c>
      <c r="H630" t="s">
        <v>5747</v>
      </c>
      <c r="I630" t="s">
        <v>5748</v>
      </c>
      <c r="J630">
        <v>750</v>
      </c>
      <c r="K630">
        <v>12</v>
      </c>
      <c r="L630">
        <v>14</v>
      </c>
      <c r="M630" t="s">
        <v>5749</v>
      </c>
      <c r="N630" t="s">
        <v>5750</v>
      </c>
      <c r="O630" t="s">
        <v>5751</v>
      </c>
      <c r="P630" t="s">
        <v>5916</v>
      </c>
      <c r="Q630" t="s">
        <v>5952</v>
      </c>
      <c r="R630">
        <v>42015</v>
      </c>
      <c r="S630" t="s">
        <v>5956</v>
      </c>
      <c r="T630" t="s">
        <v>5957</v>
      </c>
      <c r="U630">
        <v>15.99</v>
      </c>
      <c r="V630" t="s">
        <v>5755</v>
      </c>
      <c r="W630" t="s">
        <v>5869</v>
      </c>
      <c r="X630">
        <v>1</v>
      </c>
    </row>
    <row r="631" spans="1:24" x14ac:dyDescent="0.25">
      <c r="A631">
        <v>585760</v>
      </c>
      <c r="B631" t="s">
        <v>3044</v>
      </c>
      <c r="C631" t="s">
        <v>442</v>
      </c>
      <c r="D631" t="s">
        <v>5886</v>
      </c>
      <c r="E631" t="s">
        <v>6048</v>
      </c>
      <c r="F631">
        <v>20</v>
      </c>
      <c r="G631" t="s">
        <v>5746</v>
      </c>
      <c r="H631" t="s">
        <v>5747</v>
      </c>
      <c r="I631" t="s">
        <v>5748</v>
      </c>
      <c r="J631">
        <v>750</v>
      </c>
      <c r="K631">
        <v>12</v>
      </c>
      <c r="L631">
        <v>13.5</v>
      </c>
      <c r="M631" t="s">
        <v>5749</v>
      </c>
      <c r="N631" t="s">
        <v>5750</v>
      </c>
      <c r="O631" t="s">
        <v>5790</v>
      </c>
      <c r="P631" t="s">
        <v>5889</v>
      </c>
      <c r="Q631" t="s">
        <v>5952</v>
      </c>
      <c r="R631">
        <v>76273</v>
      </c>
      <c r="S631" t="s">
        <v>6084</v>
      </c>
      <c r="T631" t="s">
        <v>6075</v>
      </c>
      <c r="U631">
        <v>29.99</v>
      </c>
      <c r="V631" t="s">
        <v>5755</v>
      </c>
      <c r="W631" t="s">
        <v>5869</v>
      </c>
      <c r="X631">
        <v>1</v>
      </c>
    </row>
    <row r="632" spans="1:24" x14ac:dyDescent="0.25">
      <c r="A632">
        <v>214817</v>
      </c>
      <c r="B632" t="s">
        <v>2733</v>
      </c>
      <c r="C632" t="s">
        <v>442</v>
      </c>
      <c r="D632" t="s">
        <v>5886</v>
      </c>
      <c r="E632" t="s">
        <v>6090</v>
      </c>
      <c r="F632">
        <v>20</v>
      </c>
      <c r="G632" t="s">
        <v>5746</v>
      </c>
      <c r="H632" t="s">
        <v>5747</v>
      </c>
      <c r="I632" t="s">
        <v>5748</v>
      </c>
      <c r="J632">
        <v>750</v>
      </c>
      <c r="K632">
        <v>12</v>
      </c>
      <c r="L632">
        <v>14</v>
      </c>
      <c r="M632" t="s">
        <v>5759</v>
      </c>
      <c r="N632" t="s">
        <v>5825</v>
      </c>
      <c r="O632" t="s">
        <v>5790</v>
      </c>
      <c r="P632" t="s">
        <v>5889</v>
      </c>
      <c r="Q632" t="s">
        <v>5989</v>
      </c>
      <c r="R632">
        <v>51923</v>
      </c>
      <c r="S632" t="s">
        <v>5965</v>
      </c>
      <c r="T632" t="s">
        <v>5965</v>
      </c>
      <c r="U632">
        <v>28.99</v>
      </c>
      <c r="V632" t="s">
        <v>5755</v>
      </c>
      <c r="W632" t="s">
        <v>5756</v>
      </c>
      <c r="X632">
        <v>1</v>
      </c>
    </row>
    <row r="633" spans="1:24" x14ac:dyDescent="0.25">
      <c r="A633">
        <v>552075</v>
      </c>
      <c r="B633" t="s">
        <v>3013</v>
      </c>
      <c r="C633" t="s">
        <v>442</v>
      </c>
      <c r="D633" t="s">
        <v>5886</v>
      </c>
      <c r="E633" t="s">
        <v>5887</v>
      </c>
      <c r="F633">
        <v>22</v>
      </c>
      <c r="G633" t="s">
        <v>5816</v>
      </c>
      <c r="H633" t="s">
        <v>5791</v>
      </c>
      <c r="I633" t="s">
        <v>5792</v>
      </c>
      <c r="J633">
        <v>750</v>
      </c>
      <c r="K633">
        <v>12</v>
      </c>
      <c r="L633">
        <v>14.5</v>
      </c>
      <c r="M633" t="s">
        <v>5759</v>
      </c>
      <c r="N633" t="s">
        <v>5888</v>
      </c>
      <c r="O633" t="s">
        <v>5761</v>
      </c>
      <c r="P633" t="s">
        <v>5889</v>
      </c>
      <c r="Q633" t="s">
        <v>5890</v>
      </c>
      <c r="R633">
        <v>42172</v>
      </c>
      <c r="S633" t="s">
        <v>6001</v>
      </c>
      <c r="T633" t="s">
        <v>5844</v>
      </c>
      <c r="U633">
        <v>24</v>
      </c>
      <c r="V633" t="s">
        <v>5755</v>
      </c>
      <c r="W633" t="s">
        <v>5765</v>
      </c>
      <c r="X633">
        <v>1</v>
      </c>
    </row>
    <row r="634" spans="1:24" x14ac:dyDescent="0.25">
      <c r="A634">
        <v>572891</v>
      </c>
      <c r="B634" t="s">
        <v>127</v>
      </c>
      <c r="C634" t="s">
        <v>442</v>
      </c>
      <c r="D634" t="s">
        <v>5920</v>
      </c>
      <c r="E634" t="s">
        <v>5958</v>
      </c>
      <c r="F634">
        <v>22</v>
      </c>
      <c r="G634" t="s">
        <v>5816</v>
      </c>
      <c r="H634" t="s">
        <v>5747</v>
      </c>
      <c r="I634" t="s">
        <v>5748</v>
      </c>
      <c r="J634">
        <v>1500</v>
      </c>
      <c r="K634">
        <v>6</v>
      </c>
      <c r="L634">
        <v>11.5</v>
      </c>
      <c r="M634" t="s">
        <v>5749</v>
      </c>
      <c r="N634" t="s">
        <v>5750</v>
      </c>
      <c r="O634" t="s">
        <v>5751</v>
      </c>
      <c r="P634" t="s">
        <v>5959</v>
      </c>
      <c r="Q634" t="s">
        <v>5947</v>
      </c>
      <c r="R634">
        <v>42015</v>
      </c>
      <c r="S634" t="s">
        <v>5956</v>
      </c>
      <c r="T634" t="s">
        <v>5957</v>
      </c>
      <c r="U634">
        <v>14.69</v>
      </c>
      <c r="V634" t="s">
        <v>5755</v>
      </c>
      <c r="W634" t="s">
        <v>5869</v>
      </c>
      <c r="X634">
        <v>1</v>
      </c>
    </row>
    <row r="635" spans="1:24" x14ac:dyDescent="0.25">
      <c r="A635">
        <v>561175</v>
      </c>
      <c r="B635" t="s">
        <v>3023</v>
      </c>
      <c r="C635" t="s">
        <v>442</v>
      </c>
      <c r="D635" t="s">
        <v>5920</v>
      </c>
      <c r="E635" t="s">
        <v>5921</v>
      </c>
      <c r="F635">
        <v>22</v>
      </c>
      <c r="G635" t="s">
        <v>5816</v>
      </c>
      <c r="H635" t="s">
        <v>5747</v>
      </c>
      <c r="I635" t="s">
        <v>5748</v>
      </c>
      <c r="J635">
        <v>750</v>
      </c>
      <c r="K635">
        <v>12</v>
      </c>
      <c r="L635">
        <v>14</v>
      </c>
      <c r="M635" t="s">
        <v>5749</v>
      </c>
      <c r="N635" t="s">
        <v>5750</v>
      </c>
      <c r="O635" t="s">
        <v>5790</v>
      </c>
      <c r="P635" t="s">
        <v>5930</v>
      </c>
      <c r="Q635" t="s">
        <v>5952</v>
      </c>
      <c r="R635">
        <v>63952</v>
      </c>
      <c r="S635" t="s">
        <v>5907</v>
      </c>
      <c r="T635" t="s">
        <v>5844</v>
      </c>
      <c r="U635">
        <v>20.99</v>
      </c>
      <c r="V635" t="s">
        <v>5755</v>
      </c>
      <c r="W635" t="s">
        <v>5869</v>
      </c>
      <c r="X635">
        <v>1</v>
      </c>
    </row>
    <row r="636" spans="1:24" x14ac:dyDescent="0.25">
      <c r="A636">
        <v>585778</v>
      </c>
      <c r="B636" t="s">
        <v>3045</v>
      </c>
      <c r="C636" t="s">
        <v>442</v>
      </c>
      <c r="D636" t="s">
        <v>5886</v>
      </c>
      <c r="E636" t="s">
        <v>5914</v>
      </c>
      <c r="F636">
        <v>20</v>
      </c>
      <c r="G636" t="s">
        <v>5746</v>
      </c>
      <c r="H636" t="s">
        <v>5747</v>
      </c>
      <c r="I636" t="s">
        <v>5748</v>
      </c>
      <c r="J636">
        <v>750</v>
      </c>
      <c r="K636">
        <v>12</v>
      </c>
      <c r="L636">
        <v>14.5</v>
      </c>
      <c r="M636" t="s">
        <v>5749</v>
      </c>
      <c r="N636" t="s">
        <v>5750</v>
      </c>
      <c r="O636" t="s">
        <v>5790</v>
      </c>
      <c r="P636" t="s">
        <v>5889</v>
      </c>
      <c r="Q636" t="s">
        <v>5952</v>
      </c>
      <c r="R636">
        <v>63952</v>
      </c>
      <c r="S636" t="s">
        <v>5907</v>
      </c>
      <c r="T636" t="s">
        <v>5844</v>
      </c>
      <c r="U636">
        <v>26.99</v>
      </c>
      <c r="V636" t="s">
        <v>5755</v>
      </c>
      <c r="W636" t="s">
        <v>5869</v>
      </c>
      <c r="X636">
        <v>1</v>
      </c>
    </row>
    <row r="637" spans="1:24" x14ac:dyDescent="0.25">
      <c r="A637">
        <v>626416</v>
      </c>
      <c r="B637" t="s">
        <v>3073</v>
      </c>
      <c r="C637" t="s">
        <v>442</v>
      </c>
      <c r="D637" t="s">
        <v>5886</v>
      </c>
      <c r="E637" t="s">
        <v>6078</v>
      </c>
      <c r="F637">
        <v>10</v>
      </c>
      <c r="G637" t="s">
        <v>5767</v>
      </c>
      <c r="H637" t="s">
        <v>5747</v>
      </c>
      <c r="I637" t="s">
        <v>5748</v>
      </c>
      <c r="J637">
        <v>750</v>
      </c>
      <c r="K637">
        <v>12</v>
      </c>
      <c r="L637">
        <v>14</v>
      </c>
      <c r="M637" t="s">
        <v>5749</v>
      </c>
      <c r="N637" t="s">
        <v>5750</v>
      </c>
      <c r="O637" t="s">
        <v>5751</v>
      </c>
      <c r="P637" t="s">
        <v>5930</v>
      </c>
      <c r="Q637" t="s">
        <v>5952</v>
      </c>
      <c r="R637">
        <v>42015</v>
      </c>
      <c r="S637" t="s">
        <v>5956</v>
      </c>
      <c r="T637" t="s">
        <v>5957</v>
      </c>
      <c r="U637">
        <v>20.99</v>
      </c>
      <c r="V637" t="s">
        <v>5755</v>
      </c>
      <c r="W637" t="s">
        <v>5869</v>
      </c>
      <c r="X637">
        <v>1</v>
      </c>
    </row>
    <row r="638" spans="1:24" x14ac:dyDescent="0.25">
      <c r="A638">
        <v>639658</v>
      </c>
      <c r="B638" t="s">
        <v>3085</v>
      </c>
      <c r="C638" t="s">
        <v>442</v>
      </c>
      <c r="D638" t="s">
        <v>5886</v>
      </c>
      <c r="E638" t="s">
        <v>6048</v>
      </c>
      <c r="F638">
        <v>22</v>
      </c>
      <c r="G638" t="s">
        <v>5816</v>
      </c>
      <c r="H638" t="s">
        <v>5747</v>
      </c>
      <c r="I638" t="s">
        <v>5748</v>
      </c>
      <c r="J638">
        <v>750</v>
      </c>
      <c r="K638">
        <v>6</v>
      </c>
      <c r="L638">
        <v>13.5</v>
      </c>
      <c r="M638" t="s">
        <v>5749</v>
      </c>
      <c r="N638" t="s">
        <v>5750</v>
      </c>
      <c r="O638" t="s">
        <v>5790</v>
      </c>
      <c r="P638" t="s">
        <v>5889</v>
      </c>
      <c r="Q638" t="s">
        <v>5952</v>
      </c>
      <c r="R638">
        <v>76273</v>
      </c>
      <c r="S638" t="s">
        <v>6084</v>
      </c>
      <c r="T638" t="s">
        <v>6075</v>
      </c>
      <c r="U638">
        <v>55</v>
      </c>
      <c r="V638" t="s">
        <v>5755</v>
      </c>
      <c r="W638" t="s">
        <v>5869</v>
      </c>
      <c r="X638">
        <v>1</v>
      </c>
    </row>
    <row r="639" spans="1:24" x14ac:dyDescent="0.25">
      <c r="A639">
        <v>853515</v>
      </c>
      <c r="B639" t="s">
        <v>3311</v>
      </c>
      <c r="C639" t="s">
        <v>442</v>
      </c>
      <c r="D639" t="s">
        <v>6103</v>
      </c>
      <c r="E639" t="s">
        <v>6104</v>
      </c>
      <c r="F639">
        <v>22</v>
      </c>
      <c r="G639" t="s">
        <v>5816</v>
      </c>
      <c r="H639" t="s">
        <v>5791</v>
      </c>
      <c r="I639" t="s">
        <v>5792</v>
      </c>
      <c r="J639">
        <v>750</v>
      </c>
      <c r="K639">
        <v>6</v>
      </c>
      <c r="L639">
        <v>7</v>
      </c>
      <c r="M639" t="s">
        <v>5759</v>
      </c>
      <c r="N639" t="s">
        <v>5835</v>
      </c>
      <c r="O639" t="s">
        <v>5790</v>
      </c>
      <c r="P639" t="s">
        <v>5916</v>
      </c>
      <c r="Q639" t="s">
        <v>6105</v>
      </c>
      <c r="R639">
        <v>61500</v>
      </c>
      <c r="S639" t="s">
        <v>6138</v>
      </c>
      <c r="T639" t="s">
        <v>6139</v>
      </c>
      <c r="U639">
        <v>11.25</v>
      </c>
      <c r="V639" t="s">
        <v>5755</v>
      </c>
      <c r="W639" t="s">
        <v>5756</v>
      </c>
      <c r="X639">
        <v>1</v>
      </c>
    </row>
    <row r="640" spans="1:24" x14ac:dyDescent="0.25">
      <c r="A640">
        <v>614354</v>
      </c>
      <c r="B640" t="s">
        <v>3065</v>
      </c>
      <c r="C640" t="s">
        <v>442</v>
      </c>
      <c r="D640" t="s">
        <v>5886</v>
      </c>
      <c r="E640" t="s">
        <v>5887</v>
      </c>
      <c r="F640">
        <v>22</v>
      </c>
      <c r="G640" t="s">
        <v>5816</v>
      </c>
      <c r="H640" t="s">
        <v>5747</v>
      </c>
      <c r="I640" t="s">
        <v>5748</v>
      </c>
      <c r="J640">
        <v>750</v>
      </c>
      <c r="K640">
        <v>12</v>
      </c>
      <c r="L640">
        <v>14.5</v>
      </c>
      <c r="M640" t="s">
        <v>5759</v>
      </c>
      <c r="N640" t="s">
        <v>5835</v>
      </c>
      <c r="O640" t="s">
        <v>5790</v>
      </c>
      <c r="P640" t="s">
        <v>5889</v>
      </c>
      <c r="Q640" t="s">
        <v>5979</v>
      </c>
      <c r="R640">
        <v>67102</v>
      </c>
      <c r="S640" t="s">
        <v>5956</v>
      </c>
      <c r="T640" t="s">
        <v>5957</v>
      </c>
      <c r="U640">
        <v>32.99</v>
      </c>
      <c r="V640" t="s">
        <v>5755</v>
      </c>
      <c r="W640" t="s">
        <v>5869</v>
      </c>
      <c r="X640">
        <v>1</v>
      </c>
    </row>
    <row r="641" spans="1:24" x14ac:dyDescent="0.25">
      <c r="A641">
        <v>439166</v>
      </c>
      <c r="B641" t="s">
        <v>2917</v>
      </c>
      <c r="C641" t="s">
        <v>442</v>
      </c>
      <c r="D641" t="s">
        <v>5886</v>
      </c>
      <c r="E641" t="s">
        <v>6070</v>
      </c>
      <c r="F641">
        <v>20</v>
      </c>
      <c r="G641" t="s">
        <v>5746</v>
      </c>
      <c r="H641" t="s">
        <v>5747</v>
      </c>
      <c r="I641" t="s">
        <v>5748</v>
      </c>
      <c r="J641">
        <v>750</v>
      </c>
      <c r="K641">
        <v>12</v>
      </c>
      <c r="L641">
        <v>14</v>
      </c>
      <c r="M641" t="s">
        <v>5759</v>
      </c>
      <c r="N641" t="s">
        <v>6054</v>
      </c>
      <c r="O641" t="s">
        <v>5790</v>
      </c>
      <c r="P641" t="s">
        <v>5988</v>
      </c>
      <c r="Q641" t="s">
        <v>6055</v>
      </c>
      <c r="R641">
        <v>42731</v>
      </c>
      <c r="S641" t="s">
        <v>6025</v>
      </c>
      <c r="T641" t="s">
        <v>6026</v>
      </c>
      <c r="U641">
        <v>18.989999999999998</v>
      </c>
      <c r="V641" t="s">
        <v>5755</v>
      </c>
      <c r="W641" t="s">
        <v>5756</v>
      </c>
      <c r="X641">
        <v>1</v>
      </c>
    </row>
    <row r="642" spans="1:24" x14ac:dyDescent="0.25">
      <c r="A642">
        <v>603530</v>
      </c>
      <c r="B642" t="s">
        <v>3054</v>
      </c>
      <c r="C642" t="s">
        <v>442</v>
      </c>
      <c r="D642" t="s">
        <v>5886</v>
      </c>
      <c r="E642" t="s">
        <v>5887</v>
      </c>
      <c r="F642">
        <v>20</v>
      </c>
      <c r="G642" t="s">
        <v>5746</v>
      </c>
      <c r="H642" t="s">
        <v>5747</v>
      </c>
      <c r="I642" t="s">
        <v>5748</v>
      </c>
      <c r="J642">
        <v>750</v>
      </c>
      <c r="K642">
        <v>12</v>
      </c>
      <c r="L642">
        <v>14</v>
      </c>
      <c r="M642" t="s">
        <v>5759</v>
      </c>
      <c r="N642" t="s">
        <v>6054</v>
      </c>
      <c r="O642" t="s">
        <v>5761</v>
      </c>
      <c r="P642" t="s">
        <v>5916</v>
      </c>
      <c r="Q642" t="s">
        <v>6055</v>
      </c>
      <c r="R642">
        <v>42743</v>
      </c>
      <c r="S642" t="s">
        <v>6080</v>
      </c>
      <c r="T642" t="s">
        <v>6081</v>
      </c>
      <c r="U642">
        <v>16.989999999999998</v>
      </c>
      <c r="V642" t="s">
        <v>5755</v>
      </c>
      <c r="W642" t="s">
        <v>5765</v>
      </c>
      <c r="X642">
        <v>1</v>
      </c>
    </row>
    <row r="643" spans="1:24" x14ac:dyDescent="0.25">
      <c r="A643">
        <v>820407</v>
      </c>
      <c r="B643" t="s">
        <v>3301</v>
      </c>
      <c r="C643" t="s">
        <v>442</v>
      </c>
      <c r="D643" t="s">
        <v>5886</v>
      </c>
      <c r="E643" t="s">
        <v>5914</v>
      </c>
      <c r="F643">
        <v>22</v>
      </c>
      <c r="G643" t="s">
        <v>5816</v>
      </c>
      <c r="H643" t="s">
        <v>5791</v>
      </c>
      <c r="I643" t="s">
        <v>5792</v>
      </c>
      <c r="J643">
        <v>750</v>
      </c>
      <c r="K643">
        <v>6</v>
      </c>
      <c r="L643">
        <v>14</v>
      </c>
      <c r="M643" t="s">
        <v>5759</v>
      </c>
      <c r="N643" t="s">
        <v>5915</v>
      </c>
      <c r="O643" t="s">
        <v>5761</v>
      </c>
      <c r="P643" t="s">
        <v>5889</v>
      </c>
      <c r="Q643" t="s">
        <v>5917</v>
      </c>
      <c r="R643">
        <v>42931</v>
      </c>
      <c r="S643" t="s">
        <v>6077</v>
      </c>
      <c r="T643" t="s">
        <v>5999</v>
      </c>
      <c r="U643">
        <v>64.989999999999995</v>
      </c>
      <c r="V643" t="s">
        <v>5755</v>
      </c>
      <c r="W643" t="s">
        <v>5765</v>
      </c>
      <c r="X643">
        <v>1</v>
      </c>
    </row>
    <row r="644" spans="1:24" x14ac:dyDescent="0.25">
      <c r="A644">
        <v>533026</v>
      </c>
      <c r="B644" t="s">
        <v>126</v>
      </c>
      <c r="C644" t="s">
        <v>442</v>
      </c>
      <c r="D644" t="s">
        <v>5886</v>
      </c>
      <c r="E644" t="s">
        <v>5887</v>
      </c>
      <c r="F644">
        <v>10</v>
      </c>
      <c r="G644" t="s">
        <v>5767</v>
      </c>
      <c r="H644" t="s">
        <v>5747</v>
      </c>
      <c r="I644" t="s">
        <v>5748</v>
      </c>
      <c r="J644">
        <v>750</v>
      </c>
      <c r="K644">
        <v>12</v>
      </c>
      <c r="L644">
        <v>12</v>
      </c>
      <c r="M644" t="s">
        <v>5759</v>
      </c>
      <c r="N644" t="s">
        <v>5835</v>
      </c>
      <c r="O644" t="s">
        <v>5790</v>
      </c>
      <c r="P644" t="s">
        <v>6002</v>
      </c>
      <c r="Q644" t="s">
        <v>5979</v>
      </c>
      <c r="R644">
        <v>51913</v>
      </c>
      <c r="S644" t="s">
        <v>5779</v>
      </c>
      <c r="T644" t="s">
        <v>5779</v>
      </c>
      <c r="U644">
        <v>13.99</v>
      </c>
      <c r="V644" t="s">
        <v>5755</v>
      </c>
      <c r="W644" t="s">
        <v>5756</v>
      </c>
      <c r="X644">
        <v>1</v>
      </c>
    </row>
    <row r="645" spans="1:24" x14ac:dyDescent="0.25">
      <c r="A645">
        <v>558999</v>
      </c>
      <c r="B645" t="s">
        <v>130</v>
      </c>
      <c r="C645" t="s">
        <v>442</v>
      </c>
      <c r="D645" t="s">
        <v>5929</v>
      </c>
      <c r="E645" t="s">
        <v>6008</v>
      </c>
      <c r="F645">
        <v>20</v>
      </c>
      <c r="G645" t="s">
        <v>5746</v>
      </c>
      <c r="H645" t="s">
        <v>5747</v>
      </c>
      <c r="I645" t="s">
        <v>5748</v>
      </c>
      <c r="J645">
        <v>375</v>
      </c>
      <c r="K645">
        <v>12</v>
      </c>
      <c r="L645">
        <v>17</v>
      </c>
      <c r="M645" t="s">
        <v>5749</v>
      </c>
      <c r="N645" t="s">
        <v>5750</v>
      </c>
      <c r="O645" t="s">
        <v>5790</v>
      </c>
      <c r="P645" t="s">
        <v>5889</v>
      </c>
      <c r="Q645" t="s">
        <v>5931</v>
      </c>
      <c r="R645">
        <v>43186</v>
      </c>
      <c r="S645" t="s">
        <v>6121</v>
      </c>
      <c r="T645" t="s">
        <v>5965</v>
      </c>
      <c r="U645">
        <v>18.989999999999998</v>
      </c>
      <c r="V645" t="s">
        <v>5755</v>
      </c>
      <c r="W645" t="s">
        <v>5869</v>
      </c>
      <c r="X645">
        <v>1</v>
      </c>
    </row>
    <row r="646" spans="1:24" x14ac:dyDescent="0.25">
      <c r="A646">
        <v>842815</v>
      </c>
      <c r="B646" t="s">
        <v>135</v>
      </c>
      <c r="C646" t="s">
        <v>442</v>
      </c>
      <c r="D646" t="s">
        <v>5886</v>
      </c>
      <c r="E646" t="s">
        <v>6064</v>
      </c>
      <c r="F646">
        <v>22</v>
      </c>
      <c r="G646" t="s">
        <v>5816</v>
      </c>
      <c r="H646" t="s">
        <v>5747</v>
      </c>
      <c r="I646" t="s">
        <v>5748</v>
      </c>
      <c r="J646">
        <v>750</v>
      </c>
      <c r="K646">
        <v>12</v>
      </c>
      <c r="L646">
        <v>14.5</v>
      </c>
      <c r="M646" t="s">
        <v>5759</v>
      </c>
      <c r="N646" t="s">
        <v>5904</v>
      </c>
      <c r="O646" t="s">
        <v>5790</v>
      </c>
      <c r="P646" t="s">
        <v>5889</v>
      </c>
      <c r="Q646" t="s">
        <v>5923</v>
      </c>
      <c r="R646">
        <v>98936</v>
      </c>
      <c r="S646" t="s">
        <v>5905</v>
      </c>
      <c r="T646" t="s">
        <v>5906</v>
      </c>
      <c r="U646">
        <v>26.04</v>
      </c>
      <c r="V646" t="s">
        <v>5755</v>
      </c>
      <c r="W646" t="s">
        <v>5765</v>
      </c>
      <c r="X646">
        <v>1</v>
      </c>
    </row>
    <row r="647" spans="1:24" x14ac:dyDescent="0.25">
      <c r="A647">
        <v>485557</v>
      </c>
      <c r="B647" t="s">
        <v>2953</v>
      </c>
      <c r="C647" t="s">
        <v>442</v>
      </c>
      <c r="D647" t="s">
        <v>5886</v>
      </c>
      <c r="E647" t="s">
        <v>5887</v>
      </c>
      <c r="F647">
        <v>20</v>
      </c>
      <c r="G647" t="s">
        <v>5746</v>
      </c>
      <c r="H647" t="s">
        <v>5747</v>
      </c>
      <c r="I647" t="s">
        <v>5748</v>
      </c>
      <c r="J647">
        <v>750</v>
      </c>
      <c r="K647">
        <v>12</v>
      </c>
      <c r="L647">
        <v>13.5</v>
      </c>
      <c r="M647" t="s">
        <v>5759</v>
      </c>
      <c r="N647" t="s">
        <v>5781</v>
      </c>
      <c r="O647" t="s">
        <v>5790</v>
      </c>
      <c r="P647" t="s">
        <v>6002</v>
      </c>
      <c r="Q647" t="s">
        <v>5986</v>
      </c>
      <c r="R647">
        <v>81714</v>
      </c>
      <c r="S647" t="s">
        <v>5907</v>
      </c>
      <c r="T647" t="s">
        <v>5844</v>
      </c>
      <c r="U647">
        <v>13.99</v>
      </c>
      <c r="V647" t="s">
        <v>5755</v>
      </c>
      <c r="W647" t="s">
        <v>5756</v>
      </c>
      <c r="X647">
        <v>1</v>
      </c>
    </row>
    <row r="648" spans="1:24" x14ac:dyDescent="0.25">
      <c r="A648">
        <v>495648</v>
      </c>
      <c r="B648" t="s">
        <v>2965</v>
      </c>
      <c r="C648" t="s">
        <v>442</v>
      </c>
      <c r="D648" t="s">
        <v>5920</v>
      </c>
      <c r="E648" t="s">
        <v>5997</v>
      </c>
      <c r="F648">
        <v>20</v>
      </c>
      <c r="G648" t="s">
        <v>5746</v>
      </c>
      <c r="H648" t="s">
        <v>5747</v>
      </c>
      <c r="I648" t="s">
        <v>5748</v>
      </c>
      <c r="J648">
        <v>750</v>
      </c>
      <c r="K648">
        <v>12</v>
      </c>
      <c r="L648">
        <v>12.5</v>
      </c>
      <c r="M648" t="s">
        <v>5759</v>
      </c>
      <c r="N648" t="s">
        <v>5781</v>
      </c>
      <c r="O648" t="s">
        <v>5761</v>
      </c>
      <c r="P648" t="s">
        <v>5889</v>
      </c>
      <c r="Q648" t="s">
        <v>5986</v>
      </c>
      <c r="R648">
        <v>43398</v>
      </c>
      <c r="S648" t="s">
        <v>6140</v>
      </c>
      <c r="T648" t="s">
        <v>6141</v>
      </c>
      <c r="U648">
        <v>37.11</v>
      </c>
      <c r="V648" t="s">
        <v>5755</v>
      </c>
      <c r="W648" t="s">
        <v>5765</v>
      </c>
      <c r="X648">
        <v>1</v>
      </c>
    </row>
    <row r="649" spans="1:24" x14ac:dyDescent="0.25">
      <c r="A649">
        <v>506725</v>
      </c>
      <c r="B649" t="s">
        <v>2976</v>
      </c>
      <c r="C649" t="s">
        <v>442</v>
      </c>
      <c r="D649" t="s">
        <v>5886</v>
      </c>
      <c r="E649" t="s">
        <v>6078</v>
      </c>
      <c r="F649">
        <v>20</v>
      </c>
      <c r="G649" t="s">
        <v>5746</v>
      </c>
      <c r="H649" t="s">
        <v>5747</v>
      </c>
      <c r="I649" t="s">
        <v>5748</v>
      </c>
      <c r="J649">
        <v>750</v>
      </c>
      <c r="K649">
        <v>12</v>
      </c>
      <c r="L649">
        <v>13</v>
      </c>
      <c r="M649" t="s">
        <v>5759</v>
      </c>
      <c r="N649" t="s">
        <v>5904</v>
      </c>
      <c r="O649" t="s">
        <v>5790</v>
      </c>
      <c r="P649" t="s">
        <v>5922</v>
      </c>
      <c r="Q649" t="s">
        <v>5923</v>
      </c>
      <c r="R649">
        <v>43054</v>
      </c>
      <c r="S649" t="s">
        <v>5905</v>
      </c>
      <c r="T649" t="s">
        <v>5906</v>
      </c>
      <c r="U649">
        <v>8.99</v>
      </c>
      <c r="V649" t="s">
        <v>5755</v>
      </c>
      <c r="W649" t="s">
        <v>5765</v>
      </c>
      <c r="X649">
        <v>1</v>
      </c>
    </row>
    <row r="650" spans="1:24" x14ac:dyDescent="0.25">
      <c r="A650">
        <v>506691</v>
      </c>
      <c r="B650" t="s">
        <v>2975</v>
      </c>
      <c r="C650" t="s">
        <v>442</v>
      </c>
      <c r="D650" t="s">
        <v>5886</v>
      </c>
      <c r="E650" t="s">
        <v>5914</v>
      </c>
      <c r="F650">
        <v>10</v>
      </c>
      <c r="G650" t="s">
        <v>5767</v>
      </c>
      <c r="H650" t="s">
        <v>5747</v>
      </c>
      <c r="I650" t="s">
        <v>5748</v>
      </c>
      <c r="J650">
        <v>750</v>
      </c>
      <c r="K650">
        <v>12</v>
      </c>
      <c r="L650">
        <v>13.5</v>
      </c>
      <c r="M650" t="s">
        <v>5759</v>
      </c>
      <c r="N650" t="s">
        <v>5888</v>
      </c>
      <c r="O650" t="s">
        <v>5761</v>
      </c>
      <c r="P650" t="s">
        <v>5916</v>
      </c>
      <c r="Q650" t="s">
        <v>5890</v>
      </c>
      <c r="R650">
        <v>42172</v>
      </c>
      <c r="S650" t="s">
        <v>6001</v>
      </c>
      <c r="T650" t="s">
        <v>5844</v>
      </c>
      <c r="U650">
        <v>16.989999999999998</v>
      </c>
      <c r="V650" t="s">
        <v>5755</v>
      </c>
      <c r="W650" t="s">
        <v>5765</v>
      </c>
      <c r="X650">
        <v>1</v>
      </c>
    </row>
    <row r="651" spans="1:24" x14ac:dyDescent="0.25">
      <c r="A651">
        <v>512970</v>
      </c>
      <c r="B651" t="s">
        <v>124</v>
      </c>
      <c r="C651" t="s">
        <v>442</v>
      </c>
      <c r="D651" t="s">
        <v>6103</v>
      </c>
      <c r="E651" t="s">
        <v>6104</v>
      </c>
      <c r="F651">
        <v>20</v>
      </c>
      <c r="G651" t="s">
        <v>5746</v>
      </c>
      <c r="H651" t="s">
        <v>5747</v>
      </c>
      <c r="I651" t="s">
        <v>5748</v>
      </c>
      <c r="J651">
        <v>750</v>
      </c>
      <c r="K651">
        <v>12</v>
      </c>
      <c r="L651">
        <v>6</v>
      </c>
      <c r="M651" t="s">
        <v>5759</v>
      </c>
      <c r="N651" t="s">
        <v>6009</v>
      </c>
      <c r="O651" t="s">
        <v>5790</v>
      </c>
      <c r="P651" t="s">
        <v>5922</v>
      </c>
      <c r="Q651" t="s">
        <v>6105</v>
      </c>
      <c r="R651">
        <v>98936</v>
      </c>
      <c r="S651" t="s">
        <v>5905</v>
      </c>
      <c r="T651" t="s">
        <v>5906</v>
      </c>
      <c r="U651">
        <v>8.49</v>
      </c>
      <c r="V651" t="s">
        <v>5755</v>
      </c>
      <c r="W651" t="s">
        <v>5765</v>
      </c>
      <c r="X651">
        <v>1</v>
      </c>
    </row>
    <row r="652" spans="1:24" x14ac:dyDescent="0.25">
      <c r="A652">
        <v>598128</v>
      </c>
      <c r="B652" t="s">
        <v>3051</v>
      </c>
      <c r="C652" t="s">
        <v>442</v>
      </c>
      <c r="D652" t="s">
        <v>5886</v>
      </c>
      <c r="E652" t="s">
        <v>5914</v>
      </c>
      <c r="F652">
        <v>22</v>
      </c>
      <c r="G652" t="s">
        <v>5816</v>
      </c>
      <c r="H652" t="s">
        <v>5747</v>
      </c>
      <c r="I652" t="s">
        <v>5748</v>
      </c>
      <c r="J652">
        <v>750</v>
      </c>
      <c r="K652">
        <v>12</v>
      </c>
      <c r="L652">
        <v>14</v>
      </c>
      <c r="M652" t="s">
        <v>5759</v>
      </c>
      <c r="N652" t="s">
        <v>5888</v>
      </c>
      <c r="O652" t="s">
        <v>5790</v>
      </c>
      <c r="P652" t="s">
        <v>5988</v>
      </c>
      <c r="Q652" t="s">
        <v>5890</v>
      </c>
      <c r="R652">
        <v>69892</v>
      </c>
      <c r="S652" t="s">
        <v>6087</v>
      </c>
      <c r="T652" t="s">
        <v>6075</v>
      </c>
      <c r="U652">
        <v>19.989999999999998</v>
      </c>
      <c r="V652" t="s">
        <v>5755</v>
      </c>
      <c r="W652" t="s">
        <v>5756</v>
      </c>
      <c r="X652">
        <v>1</v>
      </c>
    </row>
    <row r="653" spans="1:24" x14ac:dyDescent="0.25">
      <c r="A653">
        <v>598102</v>
      </c>
      <c r="B653" t="s">
        <v>2761</v>
      </c>
      <c r="C653" t="s">
        <v>442</v>
      </c>
      <c r="D653" t="s">
        <v>5886</v>
      </c>
      <c r="E653" t="s">
        <v>5966</v>
      </c>
      <c r="F653">
        <v>20</v>
      </c>
      <c r="G653" t="s">
        <v>5746</v>
      </c>
      <c r="H653" t="s">
        <v>5747</v>
      </c>
      <c r="I653" t="s">
        <v>5748</v>
      </c>
      <c r="J653">
        <v>1500</v>
      </c>
      <c r="K653">
        <v>6</v>
      </c>
      <c r="L653">
        <v>13.5</v>
      </c>
      <c r="M653" t="s">
        <v>5759</v>
      </c>
      <c r="N653" t="s">
        <v>5888</v>
      </c>
      <c r="O653" t="s">
        <v>5761</v>
      </c>
      <c r="P653" t="s">
        <v>5988</v>
      </c>
      <c r="Q653" t="s">
        <v>5890</v>
      </c>
      <c r="R653">
        <v>42172</v>
      </c>
      <c r="S653" t="s">
        <v>6001</v>
      </c>
      <c r="T653" t="s">
        <v>5844</v>
      </c>
      <c r="U653">
        <v>31.99</v>
      </c>
      <c r="V653" t="s">
        <v>5755</v>
      </c>
      <c r="W653" t="s">
        <v>5765</v>
      </c>
      <c r="X653">
        <v>1</v>
      </c>
    </row>
    <row r="654" spans="1:24" x14ac:dyDescent="0.25">
      <c r="A654">
        <v>558825</v>
      </c>
      <c r="B654" t="s">
        <v>129</v>
      </c>
      <c r="C654" t="s">
        <v>442</v>
      </c>
      <c r="D654" t="s">
        <v>5961</v>
      </c>
      <c r="E654" t="s">
        <v>5973</v>
      </c>
      <c r="F654">
        <v>20</v>
      </c>
      <c r="G654" t="s">
        <v>5746</v>
      </c>
      <c r="H654" t="s">
        <v>5747</v>
      </c>
      <c r="I654" t="s">
        <v>5748</v>
      </c>
      <c r="J654">
        <v>750</v>
      </c>
      <c r="K654">
        <v>6</v>
      </c>
      <c r="L654">
        <v>12</v>
      </c>
      <c r="M654" t="s">
        <v>5759</v>
      </c>
      <c r="N654" t="s">
        <v>5825</v>
      </c>
      <c r="O654" t="s">
        <v>5761</v>
      </c>
      <c r="P654" t="s">
        <v>5889</v>
      </c>
      <c r="Q654" t="s">
        <v>5974</v>
      </c>
      <c r="R654">
        <v>42125</v>
      </c>
      <c r="S654" t="s">
        <v>6142</v>
      </c>
      <c r="T654" t="s">
        <v>5844</v>
      </c>
      <c r="U654">
        <v>37.99</v>
      </c>
      <c r="V654" t="s">
        <v>5755</v>
      </c>
      <c r="W654" t="s">
        <v>5765</v>
      </c>
      <c r="X654">
        <v>1</v>
      </c>
    </row>
    <row r="655" spans="1:24" x14ac:dyDescent="0.25">
      <c r="A655">
        <v>723874</v>
      </c>
      <c r="B655" t="s">
        <v>3160</v>
      </c>
      <c r="C655" t="s">
        <v>442</v>
      </c>
      <c r="D655" t="s">
        <v>5929</v>
      </c>
      <c r="E655" t="s">
        <v>5991</v>
      </c>
      <c r="F655">
        <v>20</v>
      </c>
      <c r="G655" t="s">
        <v>5746</v>
      </c>
      <c r="H655" t="s">
        <v>5747</v>
      </c>
      <c r="I655" t="s">
        <v>5748</v>
      </c>
      <c r="J655">
        <v>750</v>
      </c>
      <c r="K655">
        <v>12</v>
      </c>
      <c r="L655">
        <v>19</v>
      </c>
      <c r="M655" t="s">
        <v>5759</v>
      </c>
      <c r="N655" t="s">
        <v>5992</v>
      </c>
      <c r="O655" t="s">
        <v>5761</v>
      </c>
      <c r="P655" t="s">
        <v>5988</v>
      </c>
      <c r="Q655" t="s">
        <v>5993</v>
      </c>
      <c r="R655">
        <v>60872</v>
      </c>
      <c r="S655" t="s">
        <v>6143</v>
      </c>
      <c r="T655" t="s">
        <v>5965</v>
      </c>
      <c r="U655">
        <v>18.989999999999998</v>
      </c>
      <c r="V655" t="s">
        <v>5755</v>
      </c>
      <c r="W655" t="s">
        <v>5765</v>
      </c>
      <c r="X655">
        <v>1</v>
      </c>
    </row>
    <row r="656" spans="1:24" x14ac:dyDescent="0.25">
      <c r="A656">
        <v>868307</v>
      </c>
      <c r="B656" t="s">
        <v>3316</v>
      </c>
      <c r="C656" t="s">
        <v>442</v>
      </c>
      <c r="D656" t="s">
        <v>5886</v>
      </c>
      <c r="E656" t="s">
        <v>5914</v>
      </c>
      <c r="F656">
        <v>22</v>
      </c>
      <c r="G656" t="s">
        <v>5816</v>
      </c>
      <c r="H656" t="s">
        <v>5747</v>
      </c>
      <c r="I656" t="s">
        <v>5748</v>
      </c>
      <c r="J656">
        <v>750</v>
      </c>
      <c r="K656">
        <v>12</v>
      </c>
      <c r="L656">
        <v>13</v>
      </c>
      <c r="M656" t="s">
        <v>5759</v>
      </c>
      <c r="N656" t="s">
        <v>5781</v>
      </c>
      <c r="O656" t="s">
        <v>5761</v>
      </c>
      <c r="P656" t="s">
        <v>5889</v>
      </c>
      <c r="Q656" t="s">
        <v>5986</v>
      </c>
      <c r="R656">
        <v>42317</v>
      </c>
      <c r="S656" t="s">
        <v>6110</v>
      </c>
      <c r="T656" t="s">
        <v>5999</v>
      </c>
      <c r="U656">
        <v>31.99</v>
      </c>
      <c r="V656" t="s">
        <v>5755</v>
      </c>
      <c r="W656" t="s">
        <v>5765</v>
      </c>
      <c r="X656">
        <v>1</v>
      </c>
    </row>
    <row r="657" spans="1:24" x14ac:dyDescent="0.25">
      <c r="A657">
        <v>545319</v>
      </c>
      <c r="B657" t="s">
        <v>3005</v>
      </c>
      <c r="C657" t="s">
        <v>442</v>
      </c>
      <c r="D657" t="s">
        <v>5886</v>
      </c>
      <c r="E657" t="s">
        <v>5887</v>
      </c>
      <c r="F657">
        <v>10</v>
      </c>
      <c r="G657" t="s">
        <v>5767</v>
      </c>
      <c r="H657" t="s">
        <v>5747</v>
      </c>
      <c r="I657" t="s">
        <v>5748</v>
      </c>
      <c r="J657">
        <v>750</v>
      </c>
      <c r="K657">
        <v>12</v>
      </c>
      <c r="L657">
        <v>13</v>
      </c>
      <c r="M657" t="s">
        <v>5759</v>
      </c>
      <c r="N657" t="s">
        <v>5835</v>
      </c>
      <c r="O657" t="s">
        <v>5761</v>
      </c>
      <c r="P657" t="s">
        <v>5916</v>
      </c>
      <c r="Q657" t="s">
        <v>5979</v>
      </c>
      <c r="R657">
        <v>42635</v>
      </c>
      <c r="S657" t="s">
        <v>6059</v>
      </c>
      <c r="T657" t="s">
        <v>5999</v>
      </c>
      <c r="U657">
        <v>16.989999999999998</v>
      </c>
      <c r="V657" t="s">
        <v>5755</v>
      </c>
      <c r="W657" t="s">
        <v>5765</v>
      </c>
      <c r="X657">
        <v>1</v>
      </c>
    </row>
    <row r="658" spans="1:24" x14ac:dyDescent="0.25">
      <c r="A658">
        <v>566836</v>
      </c>
      <c r="B658" t="s">
        <v>3028</v>
      </c>
      <c r="C658" t="s">
        <v>442</v>
      </c>
      <c r="D658" t="s">
        <v>5920</v>
      </c>
      <c r="E658" t="s">
        <v>6144</v>
      </c>
      <c r="F658">
        <v>10</v>
      </c>
      <c r="G658" t="s">
        <v>5767</v>
      </c>
      <c r="H658" t="s">
        <v>5747</v>
      </c>
      <c r="I658" t="s">
        <v>5748</v>
      </c>
      <c r="J658">
        <v>750</v>
      </c>
      <c r="K658">
        <v>12</v>
      </c>
      <c r="L658">
        <v>13</v>
      </c>
      <c r="M658" t="s">
        <v>5759</v>
      </c>
      <c r="N658" t="s">
        <v>6054</v>
      </c>
      <c r="O658" t="s">
        <v>5790</v>
      </c>
      <c r="P658" t="s">
        <v>6002</v>
      </c>
      <c r="Q658" t="s">
        <v>6055</v>
      </c>
      <c r="R658">
        <v>51913</v>
      </c>
      <c r="S658" t="s">
        <v>5779</v>
      </c>
      <c r="T658" t="s">
        <v>5779</v>
      </c>
      <c r="U658">
        <v>12.99</v>
      </c>
      <c r="V658" t="s">
        <v>5755</v>
      </c>
      <c r="W658" t="s">
        <v>5756</v>
      </c>
      <c r="X658">
        <v>1</v>
      </c>
    </row>
    <row r="659" spans="1:24" x14ac:dyDescent="0.25">
      <c r="A659">
        <v>512988</v>
      </c>
      <c r="B659" t="s">
        <v>123</v>
      </c>
      <c r="C659" t="s">
        <v>442</v>
      </c>
      <c r="D659" t="s">
        <v>6103</v>
      </c>
      <c r="E659" t="s">
        <v>6104</v>
      </c>
      <c r="F659">
        <v>10</v>
      </c>
      <c r="G659" t="s">
        <v>5767</v>
      </c>
      <c r="H659" t="s">
        <v>5747</v>
      </c>
      <c r="I659" t="s">
        <v>5748</v>
      </c>
      <c r="J659">
        <v>750</v>
      </c>
      <c r="K659">
        <v>12</v>
      </c>
      <c r="L659">
        <v>6</v>
      </c>
      <c r="M659" t="s">
        <v>5759</v>
      </c>
      <c r="N659" t="s">
        <v>6009</v>
      </c>
      <c r="O659" t="s">
        <v>5790</v>
      </c>
      <c r="P659" t="s">
        <v>5922</v>
      </c>
      <c r="Q659" t="s">
        <v>6105</v>
      </c>
      <c r="R659">
        <v>98936</v>
      </c>
      <c r="S659" t="s">
        <v>5905</v>
      </c>
      <c r="T659" t="s">
        <v>5906</v>
      </c>
      <c r="U659">
        <v>8.49</v>
      </c>
      <c r="V659" t="s">
        <v>5755</v>
      </c>
      <c r="W659" t="s">
        <v>5765</v>
      </c>
      <c r="X659">
        <v>1</v>
      </c>
    </row>
    <row r="660" spans="1:24" x14ac:dyDescent="0.25">
      <c r="A660">
        <v>617688</v>
      </c>
      <c r="B660" t="s">
        <v>132</v>
      </c>
      <c r="C660" t="s">
        <v>442</v>
      </c>
      <c r="D660" t="s">
        <v>5886</v>
      </c>
      <c r="E660" t="s">
        <v>5887</v>
      </c>
      <c r="F660">
        <v>20</v>
      </c>
      <c r="G660" t="s">
        <v>5746</v>
      </c>
      <c r="H660" t="s">
        <v>5747</v>
      </c>
      <c r="I660" t="s">
        <v>5748</v>
      </c>
      <c r="J660">
        <v>750</v>
      </c>
      <c r="K660">
        <v>12</v>
      </c>
      <c r="L660">
        <v>12.5</v>
      </c>
      <c r="M660" t="s">
        <v>5749</v>
      </c>
      <c r="N660" t="s">
        <v>5750</v>
      </c>
      <c r="O660" t="s">
        <v>5751</v>
      </c>
      <c r="P660" t="s">
        <v>5922</v>
      </c>
      <c r="Q660" t="s">
        <v>5947</v>
      </c>
      <c r="R660">
        <v>42006</v>
      </c>
      <c r="S660" t="s">
        <v>5946</v>
      </c>
      <c r="T660" t="s">
        <v>5946</v>
      </c>
      <c r="U660">
        <v>8.99</v>
      </c>
      <c r="V660" t="s">
        <v>5755</v>
      </c>
      <c r="W660" t="s">
        <v>5869</v>
      </c>
      <c r="X660">
        <v>1</v>
      </c>
    </row>
    <row r="661" spans="1:24" x14ac:dyDescent="0.25">
      <c r="A661">
        <v>546655</v>
      </c>
      <c r="B661" t="s">
        <v>3007</v>
      </c>
      <c r="C661" t="s">
        <v>442</v>
      </c>
      <c r="D661" t="s">
        <v>5886</v>
      </c>
      <c r="E661" t="s">
        <v>5914</v>
      </c>
      <c r="F661">
        <v>20</v>
      </c>
      <c r="G661" t="s">
        <v>5746</v>
      </c>
      <c r="H661" t="s">
        <v>5747</v>
      </c>
      <c r="I661" t="s">
        <v>5748</v>
      </c>
      <c r="J661">
        <v>750</v>
      </c>
      <c r="K661">
        <v>12</v>
      </c>
      <c r="L661">
        <v>12</v>
      </c>
      <c r="M661" t="s">
        <v>5759</v>
      </c>
      <c r="N661" t="s">
        <v>5888</v>
      </c>
      <c r="O661" t="s">
        <v>5790</v>
      </c>
      <c r="P661" t="s">
        <v>6002</v>
      </c>
      <c r="Q661" t="s">
        <v>5890</v>
      </c>
      <c r="R661">
        <v>43202</v>
      </c>
      <c r="S661" t="s">
        <v>5771</v>
      </c>
      <c r="T661" t="s">
        <v>5771</v>
      </c>
      <c r="U661">
        <v>12.99</v>
      </c>
      <c r="V661" t="s">
        <v>5755</v>
      </c>
      <c r="W661" t="s">
        <v>5756</v>
      </c>
      <c r="X661">
        <v>1</v>
      </c>
    </row>
    <row r="662" spans="1:24" x14ac:dyDescent="0.25">
      <c r="A662">
        <v>509695</v>
      </c>
      <c r="B662" t="s">
        <v>125</v>
      </c>
      <c r="C662" t="s">
        <v>442</v>
      </c>
      <c r="D662" t="s">
        <v>5961</v>
      </c>
      <c r="E662" t="s">
        <v>6041</v>
      </c>
      <c r="F662">
        <v>10</v>
      </c>
      <c r="G662" t="s">
        <v>5767</v>
      </c>
      <c r="H662" t="s">
        <v>5747</v>
      </c>
      <c r="I662" t="s">
        <v>5748</v>
      </c>
      <c r="J662">
        <v>750</v>
      </c>
      <c r="K662">
        <v>6</v>
      </c>
      <c r="L662">
        <v>12</v>
      </c>
      <c r="M662" t="s">
        <v>5759</v>
      </c>
      <c r="N662" t="s">
        <v>5781</v>
      </c>
      <c r="O662" t="s">
        <v>5761</v>
      </c>
      <c r="P662" t="s">
        <v>5889</v>
      </c>
      <c r="Q662" t="s">
        <v>5974</v>
      </c>
      <c r="R662">
        <v>71043</v>
      </c>
      <c r="S662" t="s">
        <v>5919</v>
      </c>
      <c r="T662" t="s">
        <v>5771</v>
      </c>
      <c r="U662">
        <v>79.739999999999995</v>
      </c>
      <c r="V662" t="s">
        <v>5755</v>
      </c>
      <c r="W662" t="s">
        <v>5765</v>
      </c>
      <c r="X662">
        <v>1</v>
      </c>
    </row>
    <row r="663" spans="1:24" x14ac:dyDescent="0.25">
      <c r="A663">
        <v>589101</v>
      </c>
      <c r="B663" t="s">
        <v>2084</v>
      </c>
      <c r="C663" t="s">
        <v>442</v>
      </c>
      <c r="D663" t="s">
        <v>5920</v>
      </c>
      <c r="E663" t="s">
        <v>5921</v>
      </c>
      <c r="F663">
        <v>10</v>
      </c>
      <c r="G663" t="s">
        <v>5767</v>
      </c>
      <c r="H663" t="s">
        <v>5747</v>
      </c>
      <c r="I663" t="s">
        <v>5748</v>
      </c>
      <c r="J663">
        <v>750</v>
      </c>
      <c r="K663">
        <v>12</v>
      </c>
      <c r="L663">
        <v>12</v>
      </c>
      <c r="M663" t="s">
        <v>5759</v>
      </c>
      <c r="N663" t="s">
        <v>5835</v>
      </c>
      <c r="O663" t="s">
        <v>5790</v>
      </c>
      <c r="P663" t="s">
        <v>5916</v>
      </c>
      <c r="Q663" t="s">
        <v>5979</v>
      </c>
      <c r="R663">
        <v>67102</v>
      </c>
      <c r="S663" t="s">
        <v>5956</v>
      </c>
      <c r="T663" t="s">
        <v>5957</v>
      </c>
      <c r="U663">
        <v>14.99</v>
      </c>
      <c r="V663" t="s">
        <v>5755</v>
      </c>
      <c r="W663" t="s">
        <v>5869</v>
      </c>
      <c r="X663">
        <v>1</v>
      </c>
    </row>
    <row r="664" spans="1:24" x14ac:dyDescent="0.25">
      <c r="A664">
        <v>617670</v>
      </c>
      <c r="B664" t="s">
        <v>131</v>
      </c>
      <c r="C664" t="s">
        <v>442</v>
      </c>
      <c r="D664" t="s">
        <v>5886</v>
      </c>
      <c r="E664" t="s">
        <v>6078</v>
      </c>
      <c r="F664">
        <v>20</v>
      </c>
      <c r="G664" t="s">
        <v>5746</v>
      </c>
      <c r="H664" t="s">
        <v>5747</v>
      </c>
      <c r="I664" t="s">
        <v>5748</v>
      </c>
      <c r="J664">
        <v>4000</v>
      </c>
      <c r="K664">
        <v>4</v>
      </c>
      <c r="L664">
        <v>12.5</v>
      </c>
      <c r="M664" t="s">
        <v>5749</v>
      </c>
      <c r="N664" t="s">
        <v>5750</v>
      </c>
      <c r="O664" t="s">
        <v>5751</v>
      </c>
      <c r="P664" t="s">
        <v>5922</v>
      </c>
      <c r="Q664" t="s">
        <v>5947</v>
      </c>
      <c r="R664">
        <v>42006</v>
      </c>
      <c r="S664" t="s">
        <v>5946</v>
      </c>
      <c r="T664" t="s">
        <v>5946</v>
      </c>
      <c r="U664">
        <v>39.79</v>
      </c>
      <c r="V664" t="s">
        <v>5960</v>
      </c>
      <c r="W664" t="s">
        <v>5869</v>
      </c>
      <c r="X664">
        <v>1</v>
      </c>
    </row>
    <row r="665" spans="1:24" x14ac:dyDescent="0.25">
      <c r="A665">
        <v>7203</v>
      </c>
      <c r="B665" t="s">
        <v>722</v>
      </c>
      <c r="C665" t="s">
        <v>442</v>
      </c>
      <c r="D665" t="s">
        <v>5886</v>
      </c>
      <c r="E665" t="s">
        <v>5958</v>
      </c>
      <c r="F665">
        <v>20</v>
      </c>
      <c r="G665" t="s">
        <v>5746</v>
      </c>
      <c r="H665" t="s">
        <v>5747</v>
      </c>
      <c r="I665" t="s">
        <v>5748</v>
      </c>
      <c r="J665">
        <v>750</v>
      </c>
      <c r="K665">
        <v>12</v>
      </c>
      <c r="L665">
        <v>12</v>
      </c>
      <c r="M665" t="s">
        <v>5759</v>
      </c>
      <c r="N665" t="s">
        <v>6135</v>
      </c>
      <c r="O665" t="s">
        <v>5761</v>
      </c>
      <c r="P665" t="s">
        <v>6002</v>
      </c>
      <c r="Q665" t="s">
        <v>6046</v>
      </c>
      <c r="R665">
        <v>42580</v>
      </c>
      <c r="S665" t="s">
        <v>6145</v>
      </c>
      <c r="T665" t="s">
        <v>6145</v>
      </c>
      <c r="U665">
        <v>11.12</v>
      </c>
      <c r="V665" t="s">
        <v>5755</v>
      </c>
      <c r="W665" t="s">
        <v>5765</v>
      </c>
      <c r="X665">
        <v>1</v>
      </c>
    </row>
    <row r="666" spans="1:24" x14ac:dyDescent="0.25">
      <c r="A666">
        <v>567537</v>
      </c>
      <c r="B666" t="s">
        <v>3030</v>
      </c>
      <c r="C666" t="s">
        <v>442</v>
      </c>
      <c r="D666" t="s">
        <v>5920</v>
      </c>
      <c r="E666" t="s">
        <v>6005</v>
      </c>
      <c r="F666">
        <v>20</v>
      </c>
      <c r="G666" t="s">
        <v>5746</v>
      </c>
      <c r="H666" t="s">
        <v>5747</v>
      </c>
      <c r="I666" t="s">
        <v>5748</v>
      </c>
      <c r="J666">
        <v>750</v>
      </c>
      <c r="K666">
        <v>12</v>
      </c>
      <c r="L666">
        <v>12.5</v>
      </c>
      <c r="M666" t="s">
        <v>5759</v>
      </c>
      <c r="N666" t="s">
        <v>5781</v>
      </c>
      <c r="O666" t="s">
        <v>5790</v>
      </c>
      <c r="P666" t="s">
        <v>5889</v>
      </c>
      <c r="Q666" t="s">
        <v>5986</v>
      </c>
      <c r="R666">
        <v>64293</v>
      </c>
      <c r="S666" t="s">
        <v>5971</v>
      </c>
      <c r="T666" t="s">
        <v>5972</v>
      </c>
      <c r="U666">
        <v>29.99</v>
      </c>
      <c r="V666" t="s">
        <v>5755</v>
      </c>
      <c r="W666" t="s">
        <v>5756</v>
      </c>
      <c r="X666">
        <v>1</v>
      </c>
    </row>
    <row r="667" spans="1:24" x14ac:dyDescent="0.25">
      <c r="A667">
        <v>389056</v>
      </c>
      <c r="B667" t="s">
        <v>936</v>
      </c>
      <c r="C667" t="s">
        <v>442</v>
      </c>
      <c r="D667" t="s">
        <v>5961</v>
      </c>
      <c r="E667" t="s">
        <v>6041</v>
      </c>
      <c r="F667">
        <v>20</v>
      </c>
      <c r="G667" t="s">
        <v>5746</v>
      </c>
      <c r="H667" t="s">
        <v>5747</v>
      </c>
      <c r="I667" t="s">
        <v>5748</v>
      </c>
      <c r="J667">
        <v>375</v>
      </c>
      <c r="K667">
        <v>12</v>
      </c>
      <c r="L667">
        <v>12</v>
      </c>
      <c r="M667" t="s">
        <v>5759</v>
      </c>
      <c r="N667" t="s">
        <v>5781</v>
      </c>
      <c r="O667" t="s">
        <v>5761</v>
      </c>
      <c r="P667" t="s">
        <v>5889</v>
      </c>
      <c r="Q667" t="s">
        <v>5974</v>
      </c>
      <c r="R667">
        <v>71043</v>
      </c>
      <c r="S667" t="s">
        <v>5919</v>
      </c>
      <c r="T667" t="s">
        <v>5771</v>
      </c>
      <c r="U667">
        <v>43.99</v>
      </c>
      <c r="V667" t="s">
        <v>5755</v>
      </c>
      <c r="W667" t="s">
        <v>5765</v>
      </c>
      <c r="X667">
        <v>1</v>
      </c>
    </row>
    <row r="668" spans="1:24" x14ac:dyDescent="0.25">
      <c r="A668">
        <v>616862</v>
      </c>
      <c r="B668" t="s">
        <v>3069</v>
      </c>
      <c r="C668" t="s">
        <v>442</v>
      </c>
      <c r="D668" t="s">
        <v>5886</v>
      </c>
      <c r="E668" t="s">
        <v>6058</v>
      </c>
      <c r="F668">
        <v>22</v>
      </c>
      <c r="G668" t="s">
        <v>5816</v>
      </c>
      <c r="H668" t="s">
        <v>5747</v>
      </c>
      <c r="I668" t="s">
        <v>5748</v>
      </c>
      <c r="J668">
        <v>750</v>
      </c>
      <c r="K668">
        <v>12</v>
      </c>
      <c r="L668">
        <v>14.5</v>
      </c>
      <c r="M668" t="s">
        <v>5759</v>
      </c>
      <c r="N668" t="s">
        <v>5835</v>
      </c>
      <c r="O668" t="s">
        <v>5761</v>
      </c>
      <c r="P668" t="s">
        <v>5889</v>
      </c>
      <c r="Q668" t="s">
        <v>5979</v>
      </c>
      <c r="R668">
        <v>42657</v>
      </c>
      <c r="S668" t="s">
        <v>6013</v>
      </c>
      <c r="T668" t="s">
        <v>5999</v>
      </c>
      <c r="U668">
        <v>27.99</v>
      </c>
      <c r="V668" t="s">
        <v>5755</v>
      </c>
      <c r="W668" t="s">
        <v>5765</v>
      </c>
      <c r="X668">
        <v>1</v>
      </c>
    </row>
    <row r="669" spans="1:24" x14ac:dyDescent="0.25">
      <c r="A669">
        <v>534263</v>
      </c>
      <c r="B669" t="s">
        <v>2989</v>
      </c>
      <c r="C669" t="s">
        <v>442</v>
      </c>
      <c r="D669" t="s">
        <v>5886</v>
      </c>
      <c r="E669" t="s">
        <v>5966</v>
      </c>
      <c r="F669">
        <v>20</v>
      </c>
      <c r="G669" t="s">
        <v>5746</v>
      </c>
      <c r="H669" t="s">
        <v>5747</v>
      </c>
      <c r="I669" t="s">
        <v>5748</v>
      </c>
      <c r="J669">
        <v>750</v>
      </c>
      <c r="K669">
        <v>12</v>
      </c>
      <c r="L669">
        <v>13.8</v>
      </c>
      <c r="M669" t="s">
        <v>5759</v>
      </c>
      <c r="N669" t="s">
        <v>5904</v>
      </c>
      <c r="O669" t="s">
        <v>5790</v>
      </c>
      <c r="P669" t="s">
        <v>5988</v>
      </c>
      <c r="Q669" t="s">
        <v>5923</v>
      </c>
      <c r="R669">
        <v>99786</v>
      </c>
      <c r="S669" t="s">
        <v>5924</v>
      </c>
      <c r="T669" t="s">
        <v>5844</v>
      </c>
      <c r="U669">
        <v>17.989999999999998</v>
      </c>
      <c r="V669" t="s">
        <v>5755</v>
      </c>
      <c r="W669" t="s">
        <v>5765</v>
      </c>
      <c r="X669">
        <v>1</v>
      </c>
    </row>
    <row r="670" spans="1:24" x14ac:dyDescent="0.25">
      <c r="A670">
        <v>572875</v>
      </c>
      <c r="B670" t="s">
        <v>3034</v>
      </c>
      <c r="C670" t="s">
        <v>442</v>
      </c>
      <c r="D670" t="s">
        <v>5886</v>
      </c>
      <c r="E670" t="s">
        <v>5914</v>
      </c>
      <c r="F670">
        <v>20</v>
      </c>
      <c r="G670" t="s">
        <v>5746</v>
      </c>
      <c r="H670" t="s">
        <v>5747</v>
      </c>
      <c r="I670" t="s">
        <v>5748</v>
      </c>
      <c r="J670">
        <v>750</v>
      </c>
      <c r="K670">
        <v>12</v>
      </c>
      <c r="L670">
        <v>14.5</v>
      </c>
      <c r="M670" t="s">
        <v>5759</v>
      </c>
      <c r="N670" t="s">
        <v>5888</v>
      </c>
      <c r="O670" t="s">
        <v>5761</v>
      </c>
      <c r="P670" t="s">
        <v>5930</v>
      </c>
      <c r="Q670" t="s">
        <v>5890</v>
      </c>
      <c r="R670">
        <v>52230</v>
      </c>
      <c r="S670" t="s">
        <v>6146</v>
      </c>
      <c r="T670" t="s">
        <v>5999</v>
      </c>
      <c r="U670">
        <v>21.99</v>
      </c>
      <c r="V670" t="s">
        <v>5755</v>
      </c>
      <c r="W670" t="s">
        <v>5765</v>
      </c>
      <c r="X670">
        <v>1</v>
      </c>
    </row>
    <row r="671" spans="1:24" x14ac:dyDescent="0.25">
      <c r="A671">
        <v>617696</v>
      </c>
      <c r="B671" t="s">
        <v>133</v>
      </c>
      <c r="C671" t="s">
        <v>442</v>
      </c>
      <c r="D671" t="s">
        <v>5886</v>
      </c>
      <c r="E671" t="s">
        <v>5887</v>
      </c>
      <c r="F671">
        <v>10</v>
      </c>
      <c r="G671" t="s">
        <v>5767</v>
      </c>
      <c r="H671" t="s">
        <v>5747</v>
      </c>
      <c r="I671" t="s">
        <v>5748</v>
      </c>
      <c r="J671">
        <v>4000</v>
      </c>
      <c r="K671">
        <v>4</v>
      </c>
      <c r="L671">
        <v>12.5</v>
      </c>
      <c r="M671" t="s">
        <v>5749</v>
      </c>
      <c r="N671" t="s">
        <v>5750</v>
      </c>
      <c r="O671" t="s">
        <v>5751</v>
      </c>
      <c r="P671" t="s">
        <v>5922</v>
      </c>
      <c r="Q671" t="s">
        <v>5947</v>
      </c>
      <c r="R671">
        <v>42006</v>
      </c>
      <c r="S671" t="s">
        <v>5946</v>
      </c>
      <c r="T671" t="s">
        <v>5946</v>
      </c>
      <c r="U671">
        <v>39.79</v>
      </c>
      <c r="V671" t="s">
        <v>5960</v>
      </c>
      <c r="W671" t="s">
        <v>5869</v>
      </c>
      <c r="X671">
        <v>1</v>
      </c>
    </row>
    <row r="672" spans="1:24" x14ac:dyDescent="0.25">
      <c r="A672">
        <v>343327</v>
      </c>
      <c r="B672" t="s">
        <v>1516</v>
      </c>
      <c r="C672" t="s">
        <v>442</v>
      </c>
      <c r="D672" t="s">
        <v>5886</v>
      </c>
      <c r="E672" t="s">
        <v>5975</v>
      </c>
      <c r="F672">
        <v>10</v>
      </c>
      <c r="G672" t="s">
        <v>5767</v>
      </c>
      <c r="H672" t="s">
        <v>5747</v>
      </c>
      <c r="I672" t="s">
        <v>5792</v>
      </c>
      <c r="J672">
        <v>750</v>
      </c>
      <c r="K672">
        <v>12</v>
      </c>
      <c r="L672">
        <v>13.5</v>
      </c>
      <c r="M672" t="s">
        <v>5759</v>
      </c>
      <c r="N672" t="s">
        <v>5976</v>
      </c>
      <c r="O672" t="s">
        <v>5761</v>
      </c>
      <c r="P672" t="s">
        <v>6002</v>
      </c>
      <c r="Q672" t="s">
        <v>5977</v>
      </c>
      <c r="R672">
        <v>66110</v>
      </c>
      <c r="S672" t="s">
        <v>6096</v>
      </c>
      <c r="T672" t="s">
        <v>5999</v>
      </c>
      <c r="U672">
        <v>13.49</v>
      </c>
      <c r="V672" t="s">
        <v>5755</v>
      </c>
      <c r="W672" t="s">
        <v>5765</v>
      </c>
      <c r="X672">
        <v>1</v>
      </c>
    </row>
    <row r="673" spans="1:24" x14ac:dyDescent="0.25">
      <c r="A673">
        <v>503490</v>
      </c>
      <c r="B673" t="s">
        <v>136</v>
      </c>
      <c r="C673" t="s">
        <v>442</v>
      </c>
      <c r="D673" t="s">
        <v>5961</v>
      </c>
      <c r="E673" t="s">
        <v>5973</v>
      </c>
      <c r="F673">
        <v>20</v>
      </c>
      <c r="G673" t="s">
        <v>5746</v>
      </c>
      <c r="H673" t="s">
        <v>5747</v>
      </c>
      <c r="I673" t="s">
        <v>5748</v>
      </c>
      <c r="J673">
        <v>750</v>
      </c>
      <c r="K673">
        <v>6</v>
      </c>
      <c r="L673">
        <v>11.5</v>
      </c>
      <c r="M673" t="s">
        <v>5759</v>
      </c>
      <c r="N673" t="s">
        <v>5825</v>
      </c>
      <c r="O673" t="s">
        <v>5790</v>
      </c>
      <c r="P673" t="s">
        <v>6002</v>
      </c>
      <c r="Q673" t="s">
        <v>5974</v>
      </c>
      <c r="R673">
        <v>64293</v>
      </c>
      <c r="S673" t="s">
        <v>5971</v>
      </c>
      <c r="T673" t="s">
        <v>5972</v>
      </c>
      <c r="U673">
        <v>13.99</v>
      </c>
      <c r="V673" t="s">
        <v>5755</v>
      </c>
      <c r="W673" t="s">
        <v>5756</v>
      </c>
      <c r="X673">
        <v>1</v>
      </c>
    </row>
    <row r="674" spans="1:24" x14ac:dyDescent="0.25">
      <c r="A674">
        <v>863472</v>
      </c>
      <c r="B674" t="s">
        <v>137</v>
      </c>
      <c r="C674" t="s">
        <v>442</v>
      </c>
      <c r="D674" t="s">
        <v>5886</v>
      </c>
      <c r="E674" t="s">
        <v>6078</v>
      </c>
      <c r="F674">
        <v>10</v>
      </c>
      <c r="G674" t="s">
        <v>5767</v>
      </c>
      <c r="H674" t="s">
        <v>5747</v>
      </c>
      <c r="I674" t="s">
        <v>5748</v>
      </c>
      <c r="J674">
        <v>750</v>
      </c>
      <c r="K674">
        <v>12</v>
      </c>
      <c r="L674">
        <v>12.5</v>
      </c>
      <c r="M674" t="s">
        <v>5749</v>
      </c>
      <c r="N674" t="s">
        <v>5750</v>
      </c>
      <c r="O674" t="s">
        <v>5790</v>
      </c>
      <c r="P674" t="s">
        <v>6002</v>
      </c>
      <c r="Q674" t="s">
        <v>5947</v>
      </c>
      <c r="R674">
        <v>42343</v>
      </c>
      <c r="S674" t="s">
        <v>5953</v>
      </c>
      <c r="T674" t="s">
        <v>5954</v>
      </c>
      <c r="U674">
        <v>12.95</v>
      </c>
      <c r="V674" t="s">
        <v>5755</v>
      </c>
      <c r="W674" t="s">
        <v>5869</v>
      </c>
      <c r="X674">
        <v>1</v>
      </c>
    </row>
    <row r="675" spans="1:24" x14ac:dyDescent="0.25">
      <c r="A675">
        <v>522052</v>
      </c>
      <c r="B675" t="s">
        <v>2983</v>
      </c>
      <c r="C675" t="s">
        <v>442</v>
      </c>
      <c r="D675" t="s">
        <v>6035</v>
      </c>
      <c r="E675" t="s">
        <v>5887</v>
      </c>
      <c r="F675">
        <v>10</v>
      </c>
      <c r="G675" t="s">
        <v>5767</v>
      </c>
      <c r="H675" t="s">
        <v>5747</v>
      </c>
      <c r="I675" t="s">
        <v>5748</v>
      </c>
      <c r="J675">
        <v>750</v>
      </c>
      <c r="K675">
        <v>6</v>
      </c>
      <c r="L675">
        <v>13</v>
      </c>
      <c r="M675" t="s">
        <v>5759</v>
      </c>
      <c r="N675" t="s">
        <v>5781</v>
      </c>
      <c r="O675" t="s">
        <v>5790</v>
      </c>
      <c r="P675" t="s">
        <v>5930</v>
      </c>
      <c r="Q675" t="s">
        <v>5986</v>
      </c>
      <c r="R675">
        <v>81714</v>
      </c>
      <c r="S675" t="s">
        <v>5907</v>
      </c>
      <c r="T675" t="s">
        <v>5844</v>
      </c>
      <c r="U675">
        <v>22.99</v>
      </c>
      <c r="V675" t="s">
        <v>5755</v>
      </c>
      <c r="W675" t="s">
        <v>5756</v>
      </c>
      <c r="X675">
        <v>1</v>
      </c>
    </row>
    <row r="676" spans="1:24" x14ac:dyDescent="0.25">
      <c r="A676">
        <v>578641</v>
      </c>
      <c r="B676" t="s">
        <v>3036</v>
      </c>
      <c r="C676" t="s">
        <v>442</v>
      </c>
      <c r="D676" t="s">
        <v>5920</v>
      </c>
      <c r="E676" t="s">
        <v>5997</v>
      </c>
      <c r="F676">
        <v>10</v>
      </c>
      <c r="G676" t="s">
        <v>5767</v>
      </c>
      <c r="H676" t="s">
        <v>5747</v>
      </c>
      <c r="I676" t="s">
        <v>5748</v>
      </c>
      <c r="J676">
        <v>750</v>
      </c>
      <c r="K676">
        <v>12</v>
      </c>
      <c r="L676">
        <v>13</v>
      </c>
      <c r="M676" t="s">
        <v>5759</v>
      </c>
      <c r="N676" t="s">
        <v>6054</v>
      </c>
      <c r="O676" t="s">
        <v>5761</v>
      </c>
      <c r="P676" t="s">
        <v>5916</v>
      </c>
      <c r="Q676" t="s">
        <v>6055</v>
      </c>
      <c r="R676">
        <v>42263</v>
      </c>
      <c r="S676" t="s">
        <v>6062</v>
      </c>
      <c r="T676" t="s">
        <v>6063</v>
      </c>
      <c r="U676">
        <v>14.99</v>
      </c>
      <c r="V676" t="s">
        <v>5755</v>
      </c>
      <c r="W676" t="s">
        <v>5765</v>
      </c>
      <c r="X676">
        <v>1</v>
      </c>
    </row>
    <row r="677" spans="1:24" x14ac:dyDescent="0.25">
      <c r="A677">
        <v>582023</v>
      </c>
      <c r="B677" t="s">
        <v>3038</v>
      </c>
      <c r="C677" t="s">
        <v>442</v>
      </c>
      <c r="D677" t="s">
        <v>5961</v>
      </c>
      <c r="E677" t="s">
        <v>6041</v>
      </c>
      <c r="F677">
        <v>20</v>
      </c>
      <c r="G677" t="s">
        <v>5746</v>
      </c>
      <c r="H677" t="s">
        <v>5747</v>
      </c>
      <c r="I677" t="s">
        <v>5748</v>
      </c>
      <c r="J677">
        <v>750</v>
      </c>
      <c r="K677">
        <v>6</v>
      </c>
      <c r="L677">
        <v>12</v>
      </c>
      <c r="M677" t="s">
        <v>5759</v>
      </c>
      <c r="N677" t="s">
        <v>5781</v>
      </c>
      <c r="O677" t="s">
        <v>5761</v>
      </c>
      <c r="P677" t="s">
        <v>5889</v>
      </c>
      <c r="Q677" t="s">
        <v>5974</v>
      </c>
      <c r="R677">
        <v>71043</v>
      </c>
      <c r="S677" t="s">
        <v>5919</v>
      </c>
      <c r="T677" t="s">
        <v>5771</v>
      </c>
      <c r="U677">
        <v>83.97</v>
      </c>
      <c r="V677" t="s">
        <v>5755</v>
      </c>
      <c r="W677" t="s">
        <v>5765</v>
      </c>
      <c r="X677">
        <v>1</v>
      </c>
    </row>
    <row r="678" spans="1:24" x14ac:dyDescent="0.25">
      <c r="A678">
        <v>721449</v>
      </c>
      <c r="B678" t="s">
        <v>3153</v>
      </c>
      <c r="C678" t="s">
        <v>442</v>
      </c>
      <c r="D678" t="s">
        <v>5886</v>
      </c>
      <c r="E678" t="s">
        <v>5966</v>
      </c>
      <c r="F678">
        <v>22</v>
      </c>
      <c r="G678" t="s">
        <v>5816</v>
      </c>
      <c r="H678" t="s">
        <v>5747</v>
      </c>
      <c r="I678" t="s">
        <v>5748</v>
      </c>
      <c r="J678">
        <v>750</v>
      </c>
      <c r="K678">
        <v>6</v>
      </c>
      <c r="L678">
        <v>13.9</v>
      </c>
      <c r="M678" t="s">
        <v>5759</v>
      </c>
      <c r="N678" t="s">
        <v>6054</v>
      </c>
      <c r="O678" t="s">
        <v>5761</v>
      </c>
      <c r="P678" t="s">
        <v>5889</v>
      </c>
      <c r="Q678" t="s">
        <v>6055</v>
      </c>
      <c r="R678">
        <v>42298</v>
      </c>
      <c r="S678" t="s">
        <v>6147</v>
      </c>
      <c r="T678" t="s">
        <v>5999</v>
      </c>
      <c r="U678">
        <v>41.99</v>
      </c>
      <c r="V678" t="s">
        <v>5755</v>
      </c>
      <c r="W678" t="s">
        <v>5765</v>
      </c>
      <c r="X678">
        <v>1</v>
      </c>
    </row>
    <row r="679" spans="1:24" x14ac:dyDescent="0.25">
      <c r="A679">
        <v>640169</v>
      </c>
      <c r="B679" t="s">
        <v>3086</v>
      </c>
      <c r="C679" t="s">
        <v>442</v>
      </c>
      <c r="D679" t="s">
        <v>5886</v>
      </c>
      <c r="E679" t="s">
        <v>498</v>
      </c>
      <c r="F679">
        <v>20</v>
      </c>
      <c r="G679" t="s">
        <v>5746</v>
      </c>
      <c r="H679" t="s">
        <v>5747</v>
      </c>
      <c r="I679" t="s">
        <v>5748</v>
      </c>
      <c r="J679">
        <v>750</v>
      </c>
      <c r="K679">
        <v>6</v>
      </c>
      <c r="L679">
        <v>14</v>
      </c>
      <c r="M679" t="s">
        <v>5759</v>
      </c>
      <c r="N679" t="s">
        <v>5835</v>
      </c>
      <c r="O679" t="s">
        <v>5761</v>
      </c>
      <c r="P679" t="s">
        <v>5988</v>
      </c>
      <c r="Q679" t="s">
        <v>5979</v>
      </c>
      <c r="R679">
        <v>42657</v>
      </c>
      <c r="S679" t="s">
        <v>6013</v>
      </c>
      <c r="T679" t="s">
        <v>5999</v>
      </c>
      <c r="U679">
        <v>17.489999999999998</v>
      </c>
      <c r="V679" t="s">
        <v>5755</v>
      </c>
      <c r="W679" t="s">
        <v>5765</v>
      </c>
      <c r="X679">
        <v>1</v>
      </c>
    </row>
    <row r="680" spans="1:24" x14ac:dyDescent="0.25">
      <c r="A680">
        <v>845909</v>
      </c>
      <c r="B680" t="s">
        <v>3307</v>
      </c>
      <c r="C680" t="s">
        <v>442</v>
      </c>
      <c r="D680" t="s">
        <v>5920</v>
      </c>
      <c r="E680" t="s">
        <v>5997</v>
      </c>
      <c r="F680">
        <v>20</v>
      </c>
      <c r="G680" t="s">
        <v>5746</v>
      </c>
      <c r="H680" t="s">
        <v>5747</v>
      </c>
      <c r="I680" t="s">
        <v>5748</v>
      </c>
      <c r="J680">
        <v>750</v>
      </c>
      <c r="K680">
        <v>12</v>
      </c>
      <c r="L680">
        <v>13</v>
      </c>
      <c r="M680" t="s">
        <v>5759</v>
      </c>
      <c r="N680" t="s">
        <v>6085</v>
      </c>
      <c r="O680" t="s">
        <v>5790</v>
      </c>
      <c r="P680" t="s">
        <v>5988</v>
      </c>
      <c r="Q680" t="s">
        <v>6086</v>
      </c>
      <c r="R680">
        <v>42188</v>
      </c>
      <c r="S680" t="s">
        <v>5971</v>
      </c>
      <c r="T680" t="s">
        <v>5972</v>
      </c>
      <c r="U680">
        <v>17.989999999999998</v>
      </c>
      <c r="V680" t="s">
        <v>5755</v>
      </c>
      <c r="W680" t="s">
        <v>5756</v>
      </c>
      <c r="X680">
        <v>1</v>
      </c>
    </row>
    <row r="681" spans="1:24" x14ac:dyDescent="0.25">
      <c r="A681">
        <v>857227</v>
      </c>
      <c r="B681" t="s">
        <v>3312</v>
      </c>
      <c r="C681" t="s">
        <v>442</v>
      </c>
      <c r="D681" t="s">
        <v>5920</v>
      </c>
      <c r="E681" t="s">
        <v>5951</v>
      </c>
      <c r="F681">
        <v>20</v>
      </c>
      <c r="G681" t="s">
        <v>5746</v>
      </c>
      <c r="H681" t="s">
        <v>5747</v>
      </c>
      <c r="I681" t="s">
        <v>5748</v>
      </c>
      <c r="J681">
        <v>750</v>
      </c>
      <c r="K681">
        <v>12</v>
      </c>
      <c r="L681">
        <v>8.5</v>
      </c>
      <c r="M681" t="s">
        <v>5759</v>
      </c>
      <c r="N681" t="s">
        <v>5806</v>
      </c>
      <c r="O681" t="s">
        <v>5761</v>
      </c>
      <c r="P681" t="s">
        <v>5916</v>
      </c>
      <c r="Q681" t="s">
        <v>6000</v>
      </c>
      <c r="R681">
        <v>43873</v>
      </c>
      <c r="S681" t="s">
        <v>6148</v>
      </c>
      <c r="T681" t="s">
        <v>6026</v>
      </c>
      <c r="U681">
        <v>15.99</v>
      </c>
      <c r="V681" t="s">
        <v>5755</v>
      </c>
      <c r="W681" t="s">
        <v>5765</v>
      </c>
      <c r="X681">
        <v>1</v>
      </c>
    </row>
    <row r="682" spans="1:24" x14ac:dyDescent="0.25">
      <c r="A682">
        <v>883322</v>
      </c>
      <c r="B682" t="s">
        <v>3325</v>
      </c>
      <c r="C682" t="s">
        <v>442</v>
      </c>
      <c r="D682" t="s">
        <v>6035</v>
      </c>
      <c r="E682" t="s">
        <v>6064</v>
      </c>
      <c r="F682">
        <v>10</v>
      </c>
      <c r="G682" t="s">
        <v>5767</v>
      </c>
      <c r="H682" t="s">
        <v>5747</v>
      </c>
      <c r="I682" t="s">
        <v>5748</v>
      </c>
      <c r="J682">
        <v>750</v>
      </c>
      <c r="K682">
        <v>12</v>
      </c>
      <c r="L682">
        <v>8</v>
      </c>
      <c r="M682" t="s">
        <v>5759</v>
      </c>
      <c r="N682" t="s">
        <v>5904</v>
      </c>
      <c r="O682" t="s">
        <v>5790</v>
      </c>
      <c r="P682" t="s">
        <v>5922</v>
      </c>
      <c r="Q682" t="s">
        <v>5923</v>
      </c>
      <c r="R682">
        <v>43054</v>
      </c>
      <c r="S682" t="s">
        <v>5905</v>
      </c>
      <c r="T682" t="s">
        <v>5906</v>
      </c>
      <c r="U682">
        <v>9.99</v>
      </c>
      <c r="V682" t="s">
        <v>5755</v>
      </c>
      <c r="W682" t="s">
        <v>5765</v>
      </c>
      <c r="X682">
        <v>1</v>
      </c>
    </row>
    <row r="683" spans="1:24" x14ac:dyDescent="0.25">
      <c r="A683">
        <v>725770</v>
      </c>
      <c r="B683" t="s">
        <v>3162</v>
      </c>
      <c r="C683" t="s">
        <v>442</v>
      </c>
      <c r="D683" t="s">
        <v>5920</v>
      </c>
      <c r="E683" t="s">
        <v>5887</v>
      </c>
      <c r="F683">
        <v>10</v>
      </c>
      <c r="G683" t="s">
        <v>5767</v>
      </c>
      <c r="H683" t="s">
        <v>5747</v>
      </c>
      <c r="I683" t="s">
        <v>5748</v>
      </c>
      <c r="J683">
        <v>750</v>
      </c>
      <c r="K683">
        <v>12</v>
      </c>
      <c r="L683">
        <v>13.5</v>
      </c>
      <c r="M683" t="s">
        <v>5759</v>
      </c>
      <c r="N683" t="s">
        <v>5781</v>
      </c>
      <c r="O683" t="s">
        <v>5761</v>
      </c>
      <c r="P683" t="s">
        <v>5988</v>
      </c>
      <c r="Q683" t="s">
        <v>5986</v>
      </c>
      <c r="R683">
        <v>42317</v>
      </c>
      <c r="S683" t="s">
        <v>6110</v>
      </c>
      <c r="T683" t="s">
        <v>5999</v>
      </c>
      <c r="U683">
        <v>17.989999999999998</v>
      </c>
      <c r="V683" t="s">
        <v>5755</v>
      </c>
      <c r="W683" t="s">
        <v>5765</v>
      </c>
      <c r="X683">
        <v>1</v>
      </c>
    </row>
    <row r="684" spans="1:24" x14ac:dyDescent="0.25">
      <c r="A684">
        <v>577080</v>
      </c>
      <c r="B684" t="s">
        <v>3008</v>
      </c>
      <c r="C684" t="s">
        <v>442</v>
      </c>
      <c r="D684" t="s">
        <v>6103</v>
      </c>
      <c r="E684" t="s">
        <v>6104</v>
      </c>
      <c r="F684">
        <v>10</v>
      </c>
      <c r="G684" t="s">
        <v>5767</v>
      </c>
      <c r="H684" t="s">
        <v>5747</v>
      </c>
      <c r="I684" t="s">
        <v>5748</v>
      </c>
      <c r="J684">
        <v>1500</v>
      </c>
      <c r="K684">
        <v>6</v>
      </c>
      <c r="L684">
        <v>6</v>
      </c>
      <c r="M684" t="s">
        <v>5759</v>
      </c>
      <c r="N684" t="s">
        <v>6009</v>
      </c>
      <c r="O684" t="s">
        <v>5790</v>
      </c>
      <c r="P684" t="s">
        <v>5922</v>
      </c>
      <c r="Q684" t="s">
        <v>6105</v>
      </c>
      <c r="R684">
        <v>98936</v>
      </c>
      <c r="S684" t="s">
        <v>5905</v>
      </c>
      <c r="T684" t="s">
        <v>5906</v>
      </c>
      <c r="U684">
        <v>15.99</v>
      </c>
      <c r="V684" t="s">
        <v>5755</v>
      </c>
      <c r="W684" t="s">
        <v>5765</v>
      </c>
      <c r="X684">
        <v>1</v>
      </c>
    </row>
    <row r="685" spans="1:24" x14ac:dyDescent="0.25">
      <c r="A685">
        <v>566844</v>
      </c>
      <c r="B685" t="s">
        <v>3029</v>
      </c>
      <c r="C685" t="s">
        <v>442</v>
      </c>
      <c r="D685" t="s">
        <v>5886</v>
      </c>
      <c r="E685" t="s">
        <v>5887</v>
      </c>
      <c r="F685">
        <v>20</v>
      </c>
      <c r="G685" t="s">
        <v>5746</v>
      </c>
      <c r="H685" t="s">
        <v>5747</v>
      </c>
      <c r="I685" t="s">
        <v>5748</v>
      </c>
      <c r="J685">
        <v>750</v>
      </c>
      <c r="K685">
        <v>12</v>
      </c>
      <c r="L685">
        <v>13</v>
      </c>
      <c r="M685" t="s">
        <v>5759</v>
      </c>
      <c r="N685" t="s">
        <v>5835</v>
      </c>
      <c r="O685" t="s">
        <v>5761</v>
      </c>
      <c r="P685" t="s">
        <v>5889</v>
      </c>
      <c r="Q685" t="s">
        <v>5979</v>
      </c>
      <c r="R685">
        <v>61196</v>
      </c>
      <c r="S685" t="s">
        <v>6033</v>
      </c>
      <c r="T685" t="s">
        <v>6034</v>
      </c>
      <c r="U685">
        <v>29.99</v>
      </c>
      <c r="V685" t="s">
        <v>5755</v>
      </c>
      <c r="W685" t="s">
        <v>5765</v>
      </c>
      <c r="X685">
        <v>1</v>
      </c>
    </row>
    <row r="686" spans="1:24" x14ac:dyDescent="0.25">
      <c r="A686">
        <v>823468</v>
      </c>
      <c r="B686" t="s">
        <v>6149</v>
      </c>
      <c r="C686" t="s">
        <v>442</v>
      </c>
      <c r="D686" t="s">
        <v>5886</v>
      </c>
      <c r="E686" t="s">
        <v>6067</v>
      </c>
      <c r="F686">
        <v>11</v>
      </c>
      <c r="G686" t="s">
        <v>5862</v>
      </c>
      <c r="H686" t="s">
        <v>5868</v>
      </c>
      <c r="I686" t="s">
        <v>5748</v>
      </c>
      <c r="J686">
        <v>750</v>
      </c>
      <c r="K686">
        <v>12</v>
      </c>
      <c r="L686">
        <v>13</v>
      </c>
      <c r="M686" t="s">
        <v>5759</v>
      </c>
      <c r="N686" t="s">
        <v>5781</v>
      </c>
      <c r="O686" t="s">
        <v>5761</v>
      </c>
      <c r="P686" t="s">
        <v>5930</v>
      </c>
      <c r="Q686" t="s">
        <v>5986</v>
      </c>
      <c r="R686">
        <v>42065</v>
      </c>
      <c r="S686" t="s">
        <v>6068</v>
      </c>
      <c r="T686" t="s">
        <v>5999</v>
      </c>
      <c r="U686">
        <v>21.99</v>
      </c>
      <c r="V686" t="s">
        <v>5755</v>
      </c>
      <c r="W686" t="s">
        <v>5765</v>
      </c>
      <c r="X686">
        <v>1</v>
      </c>
    </row>
    <row r="687" spans="1:24" x14ac:dyDescent="0.25">
      <c r="A687">
        <v>725788</v>
      </c>
      <c r="B687" t="s">
        <v>3163</v>
      </c>
      <c r="C687" t="s">
        <v>442</v>
      </c>
      <c r="D687" t="s">
        <v>5886</v>
      </c>
      <c r="E687" t="s">
        <v>5887</v>
      </c>
      <c r="F687">
        <v>10</v>
      </c>
      <c r="G687" t="s">
        <v>5767</v>
      </c>
      <c r="H687" t="s">
        <v>5747</v>
      </c>
      <c r="I687" t="s">
        <v>5748</v>
      </c>
      <c r="J687">
        <v>750</v>
      </c>
      <c r="K687">
        <v>12</v>
      </c>
      <c r="L687">
        <v>14</v>
      </c>
      <c r="M687" t="s">
        <v>5759</v>
      </c>
      <c r="N687" t="s">
        <v>5781</v>
      </c>
      <c r="O687" t="s">
        <v>5761</v>
      </c>
      <c r="P687" t="s">
        <v>5988</v>
      </c>
      <c r="Q687" t="s">
        <v>5986</v>
      </c>
      <c r="R687">
        <v>42317</v>
      </c>
      <c r="S687" t="s">
        <v>6110</v>
      </c>
      <c r="T687" t="s">
        <v>5999</v>
      </c>
      <c r="U687">
        <v>17.989999999999998</v>
      </c>
      <c r="V687" t="s">
        <v>5755</v>
      </c>
      <c r="W687" t="s">
        <v>5765</v>
      </c>
      <c r="X687">
        <v>1</v>
      </c>
    </row>
    <row r="688" spans="1:24" x14ac:dyDescent="0.25">
      <c r="A688">
        <v>848234</v>
      </c>
      <c r="B688" t="s">
        <v>3309</v>
      </c>
      <c r="C688" t="s">
        <v>442</v>
      </c>
      <c r="D688" t="s">
        <v>5886</v>
      </c>
      <c r="E688" t="s">
        <v>5966</v>
      </c>
      <c r="F688">
        <v>20</v>
      </c>
      <c r="G688" t="s">
        <v>5746</v>
      </c>
      <c r="H688" t="s">
        <v>5747</v>
      </c>
      <c r="I688" t="s">
        <v>5748</v>
      </c>
      <c r="J688">
        <v>750</v>
      </c>
      <c r="K688">
        <v>12</v>
      </c>
      <c r="L688">
        <v>13.5</v>
      </c>
      <c r="M688" t="s">
        <v>5759</v>
      </c>
      <c r="N688" t="s">
        <v>5904</v>
      </c>
      <c r="O688" t="s">
        <v>5790</v>
      </c>
      <c r="P688" t="s">
        <v>5930</v>
      </c>
      <c r="Q688" t="s">
        <v>5923</v>
      </c>
      <c r="R688">
        <v>91077</v>
      </c>
      <c r="S688" t="s">
        <v>6150</v>
      </c>
      <c r="T688" t="s">
        <v>5844</v>
      </c>
      <c r="U688">
        <v>22.99</v>
      </c>
      <c r="V688" t="s">
        <v>5755</v>
      </c>
      <c r="W688" t="s">
        <v>5765</v>
      </c>
      <c r="X688">
        <v>1</v>
      </c>
    </row>
    <row r="689" spans="1:24" x14ac:dyDescent="0.25">
      <c r="A689">
        <v>611400</v>
      </c>
      <c r="B689" t="s">
        <v>3061</v>
      </c>
      <c r="C689" t="s">
        <v>442</v>
      </c>
      <c r="D689" t="s">
        <v>5886</v>
      </c>
      <c r="E689" t="s">
        <v>5887</v>
      </c>
      <c r="F689">
        <v>22</v>
      </c>
      <c r="G689" t="s">
        <v>5816</v>
      </c>
      <c r="H689" t="s">
        <v>5747</v>
      </c>
      <c r="I689" t="s">
        <v>5748</v>
      </c>
      <c r="J689">
        <v>750</v>
      </c>
      <c r="K689">
        <v>6</v>
      </c>
      <c r="L689">
        <v>14.5</v>
      </c>
      <c r="M689" t="s">
        <v>5759</v>
      </c>
      <c r="N689" t="s">
        <v>5888</v>
      </c>
      <c r="O689" t="s">
        <v>5761</v>
      </c>
      <c r="P689" t="s">
        <v>5889</v>
      </c>
      <c r="Q689" t="s">
        <v>5890</v>
      </c>
      <c r="R689">
        <v>52230</v>
      </c>
      <c r="S689" t="s">
        <v>6146</v>
      </c>
      <c r="T689" t="s">
        <v>5999</v>
      </c>
      <c r="U689">
        <v>45.99</v>
      </c>
      <c r="V689" t="s">
        <v>5755</v>
      </c>
      <c r="W689" t="s">
        <v>5765</v>
      </c>
      <c r="X689">
        <v>1</v>
      </c>
    </row>
    <row r="690" spans="1:24" x14ac:dyDescent="0.25">
      <c r="A690">
        <v>883140</v>
      </c>
      <c r="B690" t="s">
        <v>3324</v>
      </c>
      <c r="C690" t="s">
        <v>442</v>
      </c>
      <c r="D690" t="s">
        <v>5886</v>
      </c>
      <c r="E690" t="s">
        <v>5966</v>
      </c>
      <c r="F690">
        <v>20</v>
      </c>
      <c r="G690" t="s">
        <v>5746</v>
      </c>
      <c r="H690" t="s">
        <v>5747</v>
      </c>
      <c r="I690" t="s">
        <v>5748</v>
      </c>
      <c r="J690">
        <v>750</v>
      </c>
      <c r="K690">
        <v>12</v>
      </c>
      <c r="L690">
        <v>13</v>
      </c>
      <c r="M690" t="s">
        <v>5759</v>
      </c>
      <c r="N690" t="s">
        <v>5904</v>
      </c>
      <c r="O690" t="s">
        <v>5790</v>
      </c>
      <c r="P690" t="s">
        <v>5922</v>
      </c>
      <c r="Q690" t="s">
        <v>5923</v>
      </c>
      <c r="R690">
        <v>43054</v>
      </c>
      <c r="S690" t="s">
        <v>5905</v>
      </c>
      <c r="T690" t="s">
        <v>5906</v>
      </c>
      <c r="U690">
        <v>9.99</v>
      </c>
      <c r="V690" t="s">
        <v>5755</v>
      </c>
      <c r="W690" t="s">
        <v>5765</v>
      </c>
      <c r="X690">
        <v>1</v>
      </c>
    </row>
    <row r="691" spans="1:24" x14ac:dyDescent="0.25">
      <c r="A691">
        <v>883413</v>
      </c>
      <c r="B691" t="s">
        <v>3326</v>
      </c>
      <c r="C691" t="s">
        <v>442</v>
      </c>
      <c r="D691" t="s">
        <v>5920</v>
      </c>
      <c r="E691" t="s">
        <v>5997</v>
      </c>
      <c r="F691">
        <v>27</v>
      </c>
      <c r="G691" t="s">
        <v>5837</v>
      </c>
      <c r="H691" t="s">
        <v>5747</v>
      </c>
      <c r="I691" t="s">
        <v>5748</v>
      </c>
      <c r="J691">
        <v>750</v>
      </c>
      <c r="K691">
        <v>12</v>
      </c>
      <c r="L691">
        <v>13</v>
      </c>
      <c r="M691" t="s">
        <v>5759</v>
      </c>
      <c r="N691" t="s">
        <v>5904</v>
      </c>
      <c r="O691" t="s">
        <v>6029</v>
      </c>
      <c r="P691" t="s">
        <v>5922</v>
      </c>
      <c r="Q691" t="s">
        <v>5923</v>
      </c>
      <c r="R691">
        <v>43127</v>
      </c>
      <c r="S691" t="s">
        <v>5905</v>
      </c>
      <c r="T691" t="s">
        <v>5906</v>
      </c>
      <c r="U691">
        <v>10.06</v>
      </c>
      <c r="V691" t="s">
        <v>5755</v>
      </c>
      <c r="W691" t="s">
        <v>5756</v>
      </c>
      <c r="X691">
        <v>1</v>
      </c>
    </row>
    <row r="692" spans="1:24" x14ac:dyDescent="0.25">
      <c r="A692">
        <v>397984</v>
      </c>
      <c r="B692" t="s">
        <v>2900</v>
      </c>
      <c r="C692" t="s">
        <v>444</v>
      </c>
      <c r="D692" t="s">
        <v>6151</v>
      </c>
      <c r="E692" t="s">
        <v>6152</v>
      </c>
      <c r="F692">
        <v>10</v>
      </c>
      <c r="G692" t="s">
        <v>5767</v>
      </c>
      <c r="H692" t="s">
        <v>5747</v>
      </c>
      <c r="I692" t="s">
        <v>5748</v>
      </c>
      <c r="J692">
        <v>2000</v>
      </c>
      <c r="K692">
        <v>8</v>
      </c>
      <c r="L692">
        <v>7</v>
      </c>
      <c r="M692" t="s">
        <v>5749</v>
      </c>
      <c r="N692" t="s">
        <v>5750</v>
      </c>
      <c r="O692" t="s">
        <v>5751</v>
      </c>
      <c r="P692" t="s">
        <v>6153</v>
      </c>
      <c r="Q692" t="s">
        <v>6154</v>
      </c>
      <c r="R692">
        <v>84100</v>
      </c>
      <c r="S692" t="s">
        <v>6155</v>
      </c>
      <c r="T692" t="s">
        <v>6156</v>
      </c>
      <c r="U692">
        <v>9.99</v>
      </c>
      <c r="V692" t="s">
        <v>5755</v>
      </c>
      <c r="W692" t="s">
        <v>5869</v>
      </c>
      <c r="X692">
        <v>1</v>
      </c>
    </row>
    <row r="693" spans="1:24" x14ac:dyDescent="0.25">
      <c r="A693">
        <v>611467</v>
      </c>
      <c r="B693" t="s">
        <v>3062</v>
      </c>
      <c r="C693" t="s">
        <v>442</v>
      </c>
      <c r="D693" t="s">
        <v>5886</v>
      </c>
      <c r="E693" t="s">
        <v>5887</v>
      </c>
      <c r="F693">
        <v>10</v>
      </c>
      <c r="G693" t="s">
        <v>5767</v>
      </c>
      <c r="H693" t="s">
        <v>5747</v>
      </c>
      <c r="I693" t="s">
        <v>5748</v>
      </c>
      <c r="J693">
        <v>750</v>
      </c>
      <c r="K693">
        <v>12</v>
      </c>
      <c r="L693">
        <v>14.5</v>
      </c>
      <c r="M693" t="s">
        <v>5759</v>
      </c>
      <c r="N693" t="s">
        <v>5888</v>
      </c>
      <c r="O693" t="s">
        <v>5761</v>
      </c>
      <c r="P693" t="s">
        <v>5916</v>
      </c>
      <c r="Q693" t="s">
        <v>5890</v>
      </c>
      <c r="R693">
        <v>52230</v>
      </c>
      <c r="S693" t="s">
        <v>6146</v>
      </c>
      <c r="T693" t="s">
        <v>5999</v>
      </c>
      <c r="U693">
        <v>14.99</v>
      </c>
      <c r="V693" t="s">
        <v>5755</v>
      </c>
      <c r="W693" t="s">
        <v>5765</v>
      </c>
      <c r="X693">
        <v>1</v>
      </c>
    </row>
    <row r="694" spans="1:24" x14ac:dyDescent="0.25">
      <c r="A694">
        <v>643866</v>
      </c>
      <c r="B694" t="s">
        <v>3090</v>
      </c>
      <c r="C694" t="s">
        <v>442</v>
      </c>
      <c r="D694" t="s">
        <v>5886</v>
      </c>
      <c r="E694" t="s">
        <v>5966</v>
      </c>
      <c r="F694">
        <v>10</v>
      </c>
      <c r="G694" t="s">
        <v>5767</v>
      </c>
      <c r="H694" t="s">
        <v>5747</v>
      </c>
      <c r="I694" t="s">
        <v>5748</v>
      </c>
      <c r="J694">
        <v>750</v>
      </c>
      <c r="K694">
        <v>12</v>
      </c>
      <c r="L694">
        <v>13.5</v>
      </c>
      <c r="M694" t="s">
        <v>5759</v>
      </c>
      <c r="N694" t="s">
        <v>5904</v>
      </c>
      <c r="O694" t="s">
        <v>5790</v>
      </c>
      <c r="P694" t="s">
        <v>5916</v>
      </c>
      <c r="Q694" t="s">
        <v>5923</v>
      </c>
      <c r="R694">
        <v>42425</v>
      </c>
      <c r="S694" t="s">
        <v>6001</v>
      </c>
      <c r="T694" t="s">
        <v>5844</v>
      </c>
      <c r="U694">
        <v>15.99</v>
      </c>
      <c r="V694" t="s">
        <v>5755</v>
      </c>
      <c r="W694" t="s">
        <v>5765</v>
      </c>
      <c r="X694">
        <v>1</v>
      </c>
    </row>
    <row r="695" spans="1:24" x14ac:dyDescent="0.25">
      <c r="A695">
        <v>550327</v>
      </c>
      <c r="B695" t="s">
        <v>128</v>
      </c>
      <c r="C695" t="s">
        <v>442</v>
      </c>
      <c r="D695" t="s">
        <v>5886</v>
      </c>
      <c r="E695" t="s">
        <v>6078</v>
      </c>
      <c r="F695">
        <v>20</v>
      </c>
      <c r="G695" t="s">
        <v>5746</v>
      </c>
      <c r="H695" t="s">
        <v>5747</v>
      </c>
      <c r="I695" t="s">
        <v>5748</v>
      </c>
      <c r="J695">
        <v>750</v>
      </c>
      <c r="K695">
        <v>12</v>
      </c>
      <c r="L695">
        <v>13.5</v>
      </c>
      <c r="M695" t="s">
        <v>5759</v>
      </c>
      <c r="N695" t="s">
        <v>5904</v>
      </c>
      <c r="O695" t="s">
        <v>5790</v>
      </c>
      <c r="P695" t="s">
        <v>5889</v>
      </c>
      <c r="Q695" t="s">
        <v>5923</v>
      </c>
      <c r="R695">
        <v>85175</v>
      </c>
      <c r="S695" t="s">
        <v>6101</v>
      </c>
      <c r="T695" t="s">
        <v>6016</v>
      </c>
      <c r="U695">
        <v>26.99</v>
      </c>
      <c r="V695" t="s">
        <v>5755</v>
      </c>
      <c r="W695" t="s">
        <v>5765</v>
      </c>
      <c r="X695">
        <v>1</v>
      </c>
    </row>
    <row r="696" spans="1:24" x14ac:dyDescent="0.25">
      <c r="A696">
        <v>883504</v>
      </c>
      <c r="B696" t="s">
        <v>3327</v>
      </c>
      <c r="C696" t="s">
        <v>442</v>
      </c>
      <c r="D696" t="s">
        <v>5886</v>
      </c>
      <c r="E696" t="s">
        <v>6078</v>
      </c>
      <c r="F696">
        <v>10</v>
      </c>
      <c r="G696" t="s">
        <v>5767</v>
      </c>
      <c r="H696" t="s">
        <v>5747</v>
      </c>
      <c r="I696" t="s">
        <v>5748</v>
      </c>
      <c r="J696">
        <v>750</v>
      </c>
      <c r="K696">
        <v>12</v>
      </c>
      <c r="L696">
        <v>13.5</v>
      </c>
      <c r="M696" t="s">
        <v>5759</v>
      </c>
      <c r="N696" t="s">
        <v>5904</v>
      </c>
      <c r="O696" t="s">
        <v>5790</v>
      </c>
      <c r="P696" t="s">
        <v>5922</v>
      </c>
      <c r="Q696" t="s">
        <v>5923</v>
      </c>
      <c r="R696">
        <v>43054</v>
      </c>
      <c r="S696" t="s">
        <v>5905</v>
      </c>
      <c r="T696" t="s">
        <v>5906</v>
      </c>
      <c r="U696">
        <v>9.99</v>
      </c>
      <c r="V696" t="s">
        <v>5755</v>
      </c>
      <c r="W696" t="s">
        <v>5765</v>
      </c>
      <c r="X696">
        <v>1</v>
      </c>
    </row>
    <row r="697" spans="1:24" x14ac:dyDescent="0.25">
      <c r="A697">
        <v>724260</v>
      </c>
      <c r="B697" t="s">
        <v>6157</v>
      </c>
      <c r="C697" t="s">
        <v>442</v>
      </c>
      <c r="D697" t="s">
        <v>5886</v>
      </c>
      <c r="E697" t="s">
        <v>6158</v>
      </c>
      <c r="F697">
        <v>22</v>
      </c>
      <c r="G697" t="s">
        <v>5816</v>
      </c>
      <c r="H697" t="s">
        <v>5868</v>
      </c>
      <c r="I697" t="s">
        <v>5748</v>
      </c>
      <c r="J697">
        <v>750</v>
      </c>
      <c r="K697">
        <v>12</v>
      </c>
      <c r="L697">
        <v>14.5</v>
      </c>
      <c r="M697" t="s">
        <v>5759</v>
      </c>
      <c r="N697" t="s">
        <v>5781</v>
      </c>
      <c r="O697" t="s">
        <v>5761</v>
      </c>
      <c r="P697" t="s">
        <v>5889</v>
      </c>
      <c r="Q697" t="s">
        <v>5986</v>
      </c>
      <c r="R697">
        <v>71663</v>
      </c>
      <c r="S697" t="s">
        <v>6159</v>
      </c>
      <c r="T697" t="s">
        <v>6026</v>
      </c>
      <c r="U697">
        <v>53.99</v>
      </c>
      <c r="V697" t="s">
        <v>5755</v>
      </c>
      <c r="W697" t="s">
        <v>5765</v>
      </c>
      <c r="X697">
        <v>1</v>
      </c>
    </row>
    <row r="698" spans="1:24" x14ac:dyDescent="0.25">
      <c r="A698">
        <v>435917</v>
      </c>
      <c r="B698" t="s">
        <v>3413</v>
      </c>
      <c r="C698" t="s">
        <v>443</v>
      </c>
      <c r="D698" t="s">
        <v>5871</v>
      </c>
      <c r="E698" t="s">
        <v>5872</v>
      </c>
      <c r="F698">
        <v>27</v>
      </c>
      <c r="G698" t="s">
        <v>5837</v>
      </c>
      <c r="H698" t="s">
        <v>5747</v>
      </c>
      <c r="I698" t="s">
        <v>5748</v>
      </c>
      <c r="J698">
        <v>330</v>
      </c>
      <c r="K698">
        <v>24</v>
      </c>
      <c r="L698">
        <v>8.5</v>
      </c>
      <c r="M698" t="s">
        <v>5759</v>
      </c>
      <c r="N698" t="s">
        <v>5873</v>
      </c>
      <c r="O698" t="s">
        <v>5874</v>
      </c>
      <c r="P698" t="s">
        <v>5875</v>
      </c>
      <c r="Q698" t="s">
        <v>5876</v>
      </c>
      <c r="R698">
        <v>79213</v>
      </c>
      <c r="S698" t="s">
        <v>5877</v>
      </c>
      <c r="T698" t="s">
        <v>5877</v>
      </c>
      <c r="U698">
        <v>4.3499999999999996</v>
      </c>
      <c r="V698" t="s">
        <v>5755</v>
      </c>
      <c r="W698" t="s">
        <v>5869</v>
      </c>
      <c r="X698">
        <v>1</v>
      </c>
    </row>
    <row r="699" spans="1:24" x14ac:dyDescent="0.25">
      <c r="A699">
        <v>435917</v>
      </c>
      <c r="B699" t="s">
        <v>3413</v>
      </c>
      <c r="C699" t="s">
        <v>443</v>
      </c>
      <c r="D699" t="s">
        <v>5871</v>
      </c>
      <c r="E699" t="s">
        <v>5872</v>
      </c>
      <c r="F699">
        <v>27</v>
      </c>
      <c r="G699" t="s">
        <v>5837</v>
      </c>
      <c r="H699" t="s">
        <v>5747</v>
      </c>
      <c r="I699" t="s">
        <v>5748</v>
      </c>
      <c r="J699">
        <v>330</v>
      </c>
      <c r="K699">
        <v>24</v>
      </c>
      <c r="L699">
        <v>8.5</v>
      </c>
      <c r="M699" t="s">
        <v>5759</v>
      </c>
      <c r="N699" t="s">
        <v>5873</v>
      </c>
      <c r="O699" t="s">
        <v>5874</v>
      </c>
      <c r="P699" t="s">
        <v>5875</v>
      </c>
      <c r="Q699" t="s">
        <v>5876</v>
      </c>
      <c r="R699">
        <v>79213</v>
      </c>
      <c r="S699" t="s">
        <v>5877</v>
      </c>
      <c r="T699" t="s">
        <v>5877</v>
      </c>
      <c r="U699">
        <v>4.3499999999999996</v>
      </c>
      <c r="V699" t="s">
        <v>5755</v>
      </c>
      <c r="W699" t="s">
        <v>5869</v>
      </c>
      <c r="X699">
        <v>1</v>
      </c>
    </row>
    <row r="700" spans="1:24" x14ac:dyDescent="0.25">
      <c r="A700">
        <v>710681</v>
      </c>
      <c r="B700" t="s">
        <v>134</v>
      </c>
      <c r="C700" t="s">
        <v>442</v>
      </c>
      <c r="D700" t="s">
        <v>5886</v>
      </c>
      <c r="E700" t="s">
        <v>6064</v>
      </c>
      <c r="F700">
        <v>20</v>
      </c>
      <c r="G700" t="s">
        <v>5746</v>
      </c>
      <c r="H700" t="s">
        <v>5747</v>
      </c>
      <c r="I700" t="s">
        <v>5748</v>
      </c>
      <c r="J700">
        <v>750</v>
      </c>
      <c r="K700">
        <v>12</v>
      </c>
      <c r="L700">
        <v>14.8</v>
      </c>
      <c r="M700" t="s">
        <v>5759</v>
      </c>
      <c r="N700" t="s">
        <v>5904</v>
      </c>
      <c r="O700" t="s">
        <v>5790</v>
      </c>
      <c r="P700" t="s">
        <v>5889</v>
      </c>
      <c r="Q700" t="s">
        <v>5923</v>
      </c>
      <c r="R700">
        <v>41471</v>
      </c>
      <c r="S700" t="s">
        <v>6160</v>
      </c>
      <c r="T700" t="s">
        <v>5972</v>
      </c>
      <c r="U700">
        <v>37.99</v>
      </c>
      <c r="V700" t="s">
        <v>5755</v>
      </c>
      <c r="W700" t="s">
        <v>5765</v>
      </c>
      <c r="X700">
        <v>1</v>
      </c>
    </row>
    <row r="701" spans="1:24" x14ac:dyDescent="0.25">
      <c r="A701">
        <v>569418</v>
      </c>
      <c r="B701" t="s">
        <v>3033</v>
      </c>
      <c r="C701" t="s">
        <v>444</v>
      </c>
      <c r="D701" t="s">
        <v>6161</v>
      </c>
      <c r="E701" t="s">
        <v>6162</v>
      </c>
      <c r="F701">
        <v>20</v>
      </c>
      <c r="G701" t="s">
        <v>5746</v>
      </c>
      <c r="H701" t="s">
        <v>5747</v>
      </c>
      <c r="I701" t="s">
        <v>5748</v>
      </c>
      <c r="J701">
        <v>1420</v>
      </c>
      <c r="K701">
        <v>6</v>
      </c>
      <c r="L701">
        <v>5.5</v>
      </c>
      <c r="M701" t="s">
        <v>5749</v>
      </c>
      <c r="N701" t="s">
        <v>5750</v>
      </c>
      <c r="O701" t="s">
        <v>5751</v>
      </c>
      <c r="P701" t="s">
        <v>6163</v>
      </c>
      <c r="Q701" t="s">
        <v>6164</v>
      </c>
      <c r="R701">
        <v>98424</v>
      </c>
      <c r="S701" t="s">
        <v>6165</v>
      </c>
      <c r="T701" t="s">
        <v>5844</v>
      </c>
      <c r="U701">
        <v>11.09</v>
      </c>
      <c r="V701" t="s">
        <v>5755</v>
      </c>
      <c r="W701" t="s">
        <v>5756</v>
      </c>
      <c r="X701">
        <v>4</v>
      </c>
    </row>
    <row r="702" spans="1:24" x14ac:dyDescent="0.25">
      <c r="A702">
        <v>872333</v>
      </c>
      <c r="B702" t="s">
        <v>3320</v>
      </c>
      <c r="C702" t="s">
        <v>442</v>
      </c>
      <c r="D702" t="s">
        <v>5929</v>
      </c>
      <c r="E702" t="s">
        <v>6122</v>
      </c>
      <c r="F702">
        <v>22</v>
      </c>
      <c r="G702" t="s">
        <v>5816</v>
      </c>
      <c r="H702" t="s">
        <v>5747</v>
      </c>
      <c r="I702" t="s">
        <v>5748</v>
      </c>
      <c r="J702">
        <v>750</v>
      </c>
      <c r="K702">
        <v>12</v>
      </c>
      <c r="L702">
        <v>20</v>
      </c>
      <c r="M702" t="s">
        <v>5759</v>
      </c>
      <c r="N702" t="s">
        <v>5992</v>
      </c>
      <c r="O702" t="s">
        <v>5761</v>
      </c>
      <c r="P702" t="s">
        <v>5889</v>
      </c>
      <c r="Q702" t="s">
        <v>5931</v>
      </c>
      <c r="R702">
        <v>79991</v>
      </c>
      <c r="S702" t="s">
        <v>6123</v>
      </c>
      <c r="T702" t="s">
        <v>6123</v>
      </c>
      <c r="U702">
        <v>49.08</v>
      </c>
      <c r="V702" t="s">
        <v>5755</v>
      </c>
      <c r="W702" t="s">
        <v>5765</v>
      </c>
      <c r="X702">
        <v>1</v>
      </c>
    </row>
    <row r="703" spans="1:24" x14ac:dyDescent="0.25">
      <c r="A703">
        <v>563338</v>
      </c>
      <c r="B703" t="s">
        <v>3025</v>
      </c>
      <c r="C703" t="s">
        <v>442</v>
      </c>
      <c r="D703" t="s">
        <v>5961</v>
      </c>
      <c r="E703" t="s">
        <v>6041</v>
      </c>
      <c r="F703">
        <v>10</v>
      </c>
      <c r="G703" t="s">
        <v>5767</v>
      </c>
      <c r="H703" t="s">
        <v>5747</v>
      </c>
      <c r="I703" t="s">
        <v>5748</v>
      </c>
      <c r="J703">
        <v>750</v>
      </c>
      <c r="K703">
        <v>6</v>
      </c>
      <c r="L703">
        <v>12</v>
      </c>
      <c r="M703" t="s">
        <v>5759</v>
      </c>
      <c r="N703" t="s">
        <v>5781</v>
      </c>
      <c r="O703" t="s">
        <v>5761</v>
      </c>
      <c r="P703" t="s">
        <v>5889</v>
      </c>
      <c r="Q703" t="s">
        <v>5974</v>
      </c>
      <c r="R703">
        <v>71043</v>
      </c>
      <c r="S703" t="s">
        <v>5919</v>
      </c>
      <c r="T703" t="s">
        <v>5771</v>
      </c>
      <c r="U703">
        <v>76.87</v>
      </c>
      <c r="V703" t="s">
        <v>5755</v>
      </c>
      <c r="W703" t="s">
        <v>5765</v>
      </c>
      <c r="X703">
        <v>1</v>
      </c>
    </row>
    <row r="704" spans="1:24" x14ac:dyDescent="0.25">
      <c r="A704">
        <v>643874</v>
      </c>
      <c r="B704" t="s">
        <v>3091</v>
      </c>
      <c r="C704" t="s">
        <v>442</v>
      </c>
      <c r="D704" t="s">
        <v>5920</v>
      </c>
      <c r="E704" t="s">
        <v>6005</v>
      </c>
      <c r="F704">
        <v>22</v>
      </c>
      <c r="G704" t="s">
        <v>5816</v>
      </c>
      <c r="H704" t="s">
        <v>5747</v>
      </c>
      <c r="I704" t="s">
        <v>5748</v>
      </c>
      <c r="J704">
        <v>750</v>
      </c>
      <c r="K704">
        <v>12</v>
      </c>
      <c r="L704">
        <v>13.5</v>
      </c>
      <c r="M704" t="s">
        <v>5759</v>
      </c>
      <c r="N704" t="s">
        <v>5904</v>
      </c>
      <c r="O704" t="s">
        <v>5790</v>
      </c>
      <c r="P704" t="s">
        <v>5916</v>
      </c>
      <c r="Q704" t="s">
        <v>5923</v>
      </c>
      <c r="R704">
        <v>42425</v>
      </c>
      <c r="S704" t="s">
        <v>6001</v>
      </c>
      <c r="T704" t="s">
        <v>5844</v>
      </c>
      <c r="U704">
        <v>15.99</v>
      </c>
      <c r="V704" t="s">
        <v>5755</v>
      </c>
      <c r="W704" t="s">
        <v>5765</v>
      </c>
      <c r="X704">
        <v>1</v>
      </c>
    </row>
    <row r="705" spans="1:24" x14ac:dyDescent="0.25">
      <c r="A705">
        <v>876201</v>
      </c>
      <c r="B705" t="s">
        <v>3322</v>
      </c>
      <c r="C705" t="s">
        <v>442</v>
      </c>
      <c r="D705" t="s">
        <v>5886</v>
      </c>
      <c r="E705" t="s">
        <v>6070</v>
      </c>
      <c r="F705">
        <v>20</v>
      </c>
      <c r="G705" t="s">
        <v>5746</v>
      </c>
      <c r="H705" t="s">
        <v>5747</v>
      </c>
      <c r="I705" t="s">
        <v>5748</v>
      </c>
      <c r="J705">
        <v>750</v>
      </c>
      <c r="K705">
        <v>12</v>
      </c>
      <c r="L705">
        <v>13</v>
      </c>
      <c r="M705" t="s">
        <v>5759</v>
      </c>
      <c r="N705" t="s">
        <v>6054</v>
      </c>
      <c r="O705" t="s">
        <v>5761</v>
      </c>
      <c r="P705" t="s">
        <v>5916</v>
      </c>
      <c r="Q705" t="s">
        <v>6055</v>
      </c>
      <c r="R705">
        <v>65437</v>
      </c>
      <c r="S705" t="s">
        <v>5891</v>
      </c>
      <c r="T705" t="s">
        <v>5892</v>
      </c>
      <c r="U705">
        <v>14.95</v>
      </c>
      <c r="V705" t="s">
        <v>5755</v>
      </c>
      <c r="W705" t="s">
        <v>5765</v>
      </c>
      <c r="X705">
        <v>1</v>
      </c>
    </row>
    <row r="706" spans="1:24" x14ac:dyDescent="0.25">
      <c r="A706">
        <v>254946</v>
      </c>
      <c r="B706" t="s">
        <v>2765</v>
      </c>
      <c r="C706" t="s">
        <v>443</v>
      </c>
      <c r="D706" t="s">
        <v>6166</v>
      </c>
      <c r="E706" t="s">
        <v>6167</v>
      </c>
      <c r="F706">
        <v>10</v>
      </c>
      <c r="G706" t="s">
        <v>5767</v>
      </c>
      <c r="H706" t="s">
        <v>5747</v>
      </c>
      <c r="I706" t="s">
        <v>5748</v>
      </c>
      <c r="J706">
        <v>500</v>
      </c>
      <c r="K706">
        <v>24</v>
      </c>
      <c r="L706">
        <v>5</v>
      </c>
      <c r="M706" t="s">
        <v>5759</v>
      </c>
      <c r="N706" t="s">
        <v>5806</v>
      </c>
      <c r="O706" t="s">
        <v>5761</v>
      </c>
      <c r="P706" t="s">
        <v>6168</v>
      </c>
      <c r="Q706" t="s">
        <v>6169</v>
      </c>
      <c r="R706">
        <v>77317</v>
      </c>
      <c r="S706" t="s">
        <v>6170</v>
      </c>
      <c r="T706" t="s">
        <v>6171</v>
      </c>
      <c r="U706">
        <v>2.79</v>
      </c>
      <c r="V706" t="s">
        <v>6172</v>
      </c>
      <c r="W706" t="s">
        <v>6173</v>
      </c>
      <c r="X706">
        <v>1</v>
      </c>
    </row>
    <row r="707" spans="1:24" x14ac:dyDescent="0.25">
      <c r="A707">
        <v>564674</v>
      </c>
      <c r="B707" t="s">
        <v>138</v>
      </c>
      <c r="C707" t="s">
        <v>442</v>
      </c>
      <c r="D707" t="s">
        <v>5920</v>
      </c>
      <c r="E707" t="s">
        <v>5887</v>
      </c>
      <c r="F707">
        <v>20</v>
      </c>
      <c r="G707" t="s">
        <v>5746</v>
      </c>
      <c r="H707" t="s">
        <v>5747</v>
      </c>
      <c r="I707" t="s">
        <v>5748</v>
      </c>
      <c r="J707">
        <v>750</v>
      </c>
      <c r="K707">
        <v>12</v>
      </c>
      <c r="L707">
        <v>12</v>
      </c>
      <c r="M707" t="s">
        <v>5759</v>
      </c>
      <c r="N707" t="s">
        <v>5835</v>
      </c>
      <c r="O707" t="s">
        <v>5790</v>
      </c>
      <c r="P707" t="s">
        <v>6002</v>
      </c>
      <c r="Q707" t="s">
        <v>5979</v>
      </c>
      <c r="R707">
        <v>51913</v>
      </c>
      <c r="S707" t="s">
        <v>5779</v>
      </c>
      <c r="T707" t="s">
        <v>5779</v>
      </c>
      <c r="U707">
        <v>13.99</v>
      </c>
      <c r="V707" t="s">
        <v>5755</v>
      </c>
      <c r="W707" t="s">
        <v>5756</v>
      </c>
      <c r="X707">
        <v>1</v>
      </c>
    </row>
    <row r="708" spans="1:24" x14ac:dyDescent="0.25">
      <c r="A708">
        <v>634873</v>
      </c>
      <c r="B708" t="s">
        <v>3084</v>
      </c>
      <c r="C708" t="s">
        <v>442</v>
      </c>
      <c r="D708" t="s">
        <v>5886</v>
      </c>
      <c r="E708" t="s">
        <v>5887</v>
      </c>
      <c r="F708">
        <v>10</v>
      </c>
      <c r="G708" t="s">
        <v>5767</v>
      </c>
      <c r="H708" t="s">
        <v>5747</v>
      </c>
      <c r="I708" t="s">
        <v>5748</v>
      </c>
      <c r="J708">
        <v>750</v>
      </c>
      <c r="K708">
        <v>12</v>
      </c>
      <c r="L708">
        <v>14.5</v>
      </c>
      <c r="M708" t="s">
        <v>5749</v>
      </c>
      <c r="N708" t="s">
        <v>5750</v>
      </c>
      <c r="O708" t="s">
        <v>5751</v>
      </c>
      <c r="P708" t="s">
        <v>5930</v>
      </c>
      <c r="Q708" t="s">
        <v>5952</v>
      </c>
      <c r="R708">
        <v>42006</v>
      </c>
      <c r="S708" t="s">
        <v>5946</v>
      </c>
      <c r="T708" t="s">
        <v>5946</v>
      </c>
      <c r="U708">
        <v>20.99</v>
      </c>
      <c r="V708" t="s">
        <v>5755</v>
      </c>
      <c r="W708" t="s">
        <v>5869</v>
      </c>
      <c r="X708">
        <v>1</v>
      </c>
    </row>
    <row r="709" spans="1:24" x14ac:dyDescent="0.25">
      <c r="A709">
        <v>820605</v>
      </c>
      <c r="B709" t="s">
        <v>3302</v>
      </c>
      <c r="C709" t="s">
        <v>442</v>
      </c>
      <c r="D709" t="s">
        <v>5920</v>
      </c>
      <c r="E709" t="s">
        <v>5958</v>
      </c>
      <c r="F709">
        <v>22</v>
      </c>
      <c r="G709" t="s">
        <v>5816</v>
      </c>
      <c r="H709" t="s">
        <v>5747</v>
      </c>
      <c r="I709" t="s">
        <v>5748</v>
      </c>
      <c r="J709">
        <v>750</v>
      </c>
      <c r="K709">
        <v>12</v>
      </c>
      <c r="L709">
        <v>12</v>
      </c>
      <c r="M709" t="s">
        <v>5759</v>
      </c>
      <c r="N709" t="s">
        <v>5904</v>
      </c>
      <c r="O709" t="s">
        <v>5790</v>
      </c>
      <c r="P709" t="s">
        <v>5988</v>
      </c>
      <c r="Q709" t="s">
        <v>5923</v>
      </c>
      <c r="R709">
        <v>62487</v>
      </c>
      <c r="S709" t="s">
        <v>6033</v>
      </c>
      <c r="T709" t="s">
        <v>6034</v>
      </c>
      <c r="U709">
        <v>17.989999999999998</v>
      </c>
      <c r="V709" t="s">
        <v>5755</v>
      </c>
      <c r="W709" t="s">
        <v>5765</v>
      </c>
      <c r="X709">
        <v>1</v>
      </c>
    </row>
    <row r="710" spans="1:24" x14ac:dyDescent="0.25">
      <c r="A710">
        <v>888149</v>
      </c>
      <c r="B710" t="s">
        <v>1508</v>
      </c>
      <c r="C710" t="s">
        <v>442</v>
      </c>
      <c r="D710" t="s">
        <v>5886</v>
      </c>
      <c r="E710" t="s">
        <v>6048</v>
      </c>
      <c r="F710">
        <v>20</v>
      </c>
      <c r="G710" t="s">
        <v>5746</v>
      </c>
      <c r="H710" t="s">
        <v>5868</v>
      </c>
      <c r="I710" t="s">
        <v>5748</v>
      </c>
      <c r="J710">
        <v>750</v>
      </c>
      <c r="K710">
        <v>6</v>
      </c>
      <c r="L710">
        <v>14.7</v>
      </c>
      <c r="M710" t="s">
        <v>5759</v>
      </c>
      <c r="N710" t="s">
        <v>5904</v>
      </c>
      <c r="O710" t="s">
        <v>5790</v>
      </c>
      <c r="P710" t="s">
        <v>5889</v>
      </c>
      <c r="Q710" t="s">
        <v>5923</v>
      </c>
      <c r="R710">
        <v>83122</v>
      </c>
      <c r="S710" t="s">
        <v>6174</v>
      </c>
      <c r="T710" t="s">
        <v>5972</v>
      </c>
      <c r="U710">
        <v>59.99</v>
      </c>
      <c r="V710" t="s">
        <v>5755</v>
      </c>
      <c r="W710" t="s">
        <v>5765</v>
      </c>
      <c r="X710">
        <v>1</v>
      </c>
    </row>
    <row r="711" spans="1:24" x14ac:dyDescent="0.25">
      <c r="A711">
        <v>194431</v>
      </c>
      <c r="B711" t="s">
        <v>2718</v>
      </c>
      <c r="C711" t="s">
        <v>443</v>
      </c>
      <c r="D711" t="s">
        <v>6166</v>
      </c>
      <c r="E711" t="s">
        <v>5872</v>
      </c>
      <c r="F711">
        <v>22</v>
      </c>
      <c r="G711" t="s">
        <v>5816</v>
      </c>
      <c r="H711" t="s">
        <v>5747</v>
      </c>
      <c r="I711" t="s">
        <v>5748</v>
      </c>
      <c r="J711">
        <v>330</v>
      </c>
      <c r="K711">
        <v>24</v>
      </c>
      <c r="L711">
        <v>8.5</v>
      </c>
      <c r="M711" t="s">
        <v>5759</v>
      </c>
      <c r="N711" t="s">
        <v>5873</v>
      </c>
      <c r="O711" t="s">
        <v>5761</v>
      </c>
      <c r="P711" t="s">
        <v>5875</v>
      </c>
      <c r="Q711" t="s">
        <v>6169</v>
      </c>
      <c r="R711">
        <v>88306</v>
      </c>
      <c r="S711" t="s">
        <v>6175</v>
      </c>
      <c r="T711" t="s">
        <v>6175</v>
      </c>
      <c r="U711">
        <v>4.6399999999999997</v>
      </c>
      <c r="V711" t="s">
        <v>5755</v>
      </c>
      <c r="W711" t="s">
        <v>6173</v>
      </c>
      <c r="X711">
        <v>1</v>
      </c>
    </row>
    <row r="712" spans="1:24" x14ac:dyDescent="0.25">
      <c r="A712">
        <v>307371</v>
      </c>
      <c r="B712" t="s">
        <v>140</v>
      </c>
      <c r="C712" t="s">
        <v>444</v>
      </c>
      <c r="D712" t="s">
        <v>6151</v>
      </c>
      <c r="E712" t="s">
        <v>6176</v>
      </c>
      <c r="F712">
        <v>10</v>
      </c>
      <c r="G712" t="s">
        <v>5767</v>
      </c>
      <c r="H712" t="s">
        <v>5747</v>
      </c>
      <c r="I712" t="s">
        <v>5748</v>
      </c>
      <c r="J712">
        <v>2000</v>
      </c>
      <c r="K712">
        <v>8</v>
      </c>
      <c r="L712">
        <v>7</v>
      </c>
      <c r="M712" t="s">
        <v>5749</v>
      </c>
      <c r="N712" t="s">
        <v>5750</v>
      </c>
      <c r="O712" t="s">
        <v>5751</v>
      </c>
      <c r="P712" t="s">
        <v>6153</v>
      </c>
      <c r="Q712" t="s">
        <v>6154</v>
      </c>
      <c r="R712">
        <v>42015</v>
      </c>
      <c r="S712" t="s">
        <v>5956</v>
      </c>
      <c r="T712" t="s">
        <v>5957</v>
      </c>
      <c r="U712">
        <v>9.99</v>
      </c>
      <c r="V712" t="s">
        <v>5755</v>
      </c>
      <c r="W712" t="s">
        <v>5869</v>
      </c>
      <c r="X712">
        <v>1</v>
      </c>
    </row>
    <row r="713" spans="1:24" x14ac:dyDescent="0.25">
      <c r="A713">
        <v>344119</v>
      </c>
      <c r="B713" t="s">
        <v>142</v>
      </c>
      <c r="C713" t="s">
        <v>444</v>
      </c>
      <c r="D713" t="s">
        <v>6151</v>
      </c>
      <c r="E713" t="s">
        <v>6176</v>
      </c>
      <c r="F713">
        <v>10</v>
      </c>
      <c r="G713" t="s">
        <v>5767</v>
      </c>
      <c r="H713" t="s">
        <v>5747</v>
      </c>
      <c r="I713" t="s">
        <v>5748</v>
      </c>
      <c r="J713">
        <v>2000</v>
      </c>
      <c r="K713">
        <v>8</v>
      </c>
      <c r="L713">
        <v>7</v>
      </c>
      <c r="M713" t="s">
        <v>5749</v>
      </c>
      <c r="N713" t="s">
        <v>5750</v>
      </c>
      <c r="O713" t="s">
        <v>5751</v>
      </c>
      <c r="P713" t="s">
        <v>6153</v>
      </c>
      <c r="Q713" t="s">
        <v>6154</v>
      </c>
      <c r="R713">
        <v>42015</v>
      </c>
      <c r="S713" t="s">
        <v>5956</v>
      </c>
      <c r="T713" t="s">
        <v>5957</v>
      </c>
      <c r="U713">
        <v>9.99</v>
      </c>
      <c r="V713" t="s">
        <v>5755</v>
      </c>
      <c r="W713" t="s">
        <v>5869</v>
      </c>
      <c r="X713">
        <v>1</v>
      </c>
    </row>
    <row r="714" spans="1:24" x14ac:dyDescent="0.25">
      <c r="A714">
        <v>911669</v>
      </c>
      <c r="B714" t="s">
        <v>143</v>
      </c>
      <c r="C714" t="s">
        <v>443</v>
      </c>
      <c r="D714" t="s">
        <v>6177</v>
      </c>
      <c r="E714" t="s">
        <v>6167</v>
      </c>
      <c r="F714">
        <v>27</v>
      </c>
      <c r="G714" t="s">
        <v>5837</v>
      </c>
      <c r="H714" t="s">
        <v>5747</v>
      </c>
      <c r="I714" t="s">
        <v>5748</v>
      </c>
      <c r="J714">
        <v>2130</v>
      </c>
      <c r="K714">
        <v>4</v>
      </c>
      <c r="L714">
        <v>5.5</v>
      </c>
      <c r="M714" t="s">
        <v>5749</v>
      </c>
      <c r="N714" t="s">
        <v>5750</v>
      </c>
      <c r="O714" t="s">
        <v>5874</v>
      </c>
      <c r="P714" t="s">
        <v>6178</v>
      </c>
      <c r="Q714" t="s">
        <v>5876</v>
      </c>
      <c r="R714">
        <v>42099</v>
      </c>
      <c r="S714" t="s">
        <v>6179</v>
      </c>
      <c r="T714" t="s">
        <v>6179</v>
      </c>
      <c r="U714">
        <v>10.89</v>
      </c>
      <c r="V714" t="s">
        <v>6172</v>
      </c>
      <c r="W714" t="s">
        <v>5869</v>
      </c>
      <c r="X714">
        <v>6</v>
      </c>
    </row>
    <row r="715" spans="1:24" x14ac:dyDescent="0.25">
      <c r="A715">
        <v>911669</v>
      </c>
      <c r="B715" t="s">
        <v>143</v>
      </c>
      <c r="C715" t="s">
        <v>443</v>
      </c>
      <c r="D715" t="s">
        <v>6177</v>
      </c>
      <c r="E715" t="s">
        <v>6167</v>
      </c>
      <c r="F715">
        <v>27</v>
      </c>
      <c r="G715" t="s">
        <v>5837</v>
      </c>
      <c r="H715" t="s">
        <v>5747</v>
      </c>
      <c r="I715" t="s">
        <v>5748</v>
      </c>
      <c r="J715">
        <v>2130</v>
      </c>
      <c r="K715">
        <v>4</v>
      </c>
      <c r="L715">
        <v>5.5</v>
      </c>
      <c r="M715" t="s">
        <v>5749</v>
      </c>
      <c r="N715" t="s">
        <v>5750</v>
      </c>
      <c r="O715" t="s">
        <v>5874</v>
      </c>
      <c r="P715" t="s">
        <v>6178</v>
      </c>
      <c r="Q715" t="s">
        <v>5876</v>
      </c>
      <c r="R715">
        <v>42099</v>
      </c>
      <c r="S715" t="s">
        <v>6179</v>
      </c>
      <c r="T715" t="s">
        <v>6179</v>
      </c>
      <c r="U715">
        <v>10.89</v>
      </c>
      <c r="V715" t="s">
        <v>6172</v>
      </c>
      <c r="W715" t="s">
        <v>5869</v>
      </c>
      <c r="X715">
        <v>6</v>
      </c>
    </row>
    <row r="716" spans="1:24" x14ac:dyDescent="0.25">
      <c r="A716">
        <v>262626</v>
      </c>
      <c r="B716" t="s">
        <v>2777</v>
      </c>
      <c r="C716" t="s">
        <v>443</v>
      </c>
      <c r="D716" t="s">
        <v>6177</v>
      </c>
      <c r="E716" t="s">
        <v>6167</v>
      </c>
      <c r="F716">
        <v>10</v>
      </c>
      <c r="G716" t="s">
        <v>5767</v>
      </c>
      <c r="H716" t="s">
        <v>5747</v>
      </c>
      <c r="I716" t="s">
        <v>5748</v>
      </c>
      <c r="J716">
        <v>355</v>
      </c>
      <c r="K716">
        <v>24</v>
      </c>
      <c r="L716">
        <v>4.5999999999999996</v>
      </c>
      <c r="M716" t="s">
        <v>5759</v>
      </c>
      <c r="N716" t="s">
        <v>5852</v>
      </c>
      <c r="O716" t="s">
        <v>5874</v>
      </c>
      <c r="P716" t="s">
        <v>5875</v>
      </c>
      <c r="Q716" t="s">
        <v>5876</v>
      </c>
      <c r="R716">
        <v>43468</v>
      </c>
      <c r="S716" t="s">
        <v>6180</v>
      </c>
      <c r="T716" t="s">
        <v>6180</v>
      </c>
      <c r="U716">
        <v>2.58</v>
      </c>
      <c r="V716" t="s">
        <v>5755</v>
      </c>
      <c r="W716" t="s">
        <v>5869</v>
      </c>
      <c r="X716">
        <v>1</v>
      </c>
    </row>
    <row r="717" spans="1:24" x14ac:dyDescent="0.25">
      <c r="A717">
        <v>262626</v>
      </c>
      <c r="B717" t="s">
        <v>2777</v>
      </c>
      <c r="C717" t="s">
        <v>443</v>
      </c>
      <c r="D717" t="s">
        <v>6177</v>
      </c>
      <c r="E717" t="s">
        <v>6167</v>
      </c>
      <c r="F717">
        <v>10</v>
      </c>
      <c r="G717" t="s">
        <v>5767</v>
      </c>
      <c r="H717" t="s">
        <v>5747</v>
      </c>
      <c r="I717" t="s">
        <v>5748</v>
      </c>
      <c r="J717">
        <v>355</v>
      </c>
      <c r="K717">
        <v>24</v>
      </c>
      <c r="L717">
        <v>4.5999999999999996</v>
      </c>
      <c r="M717" t="s">
        <v>5759</v>
      </c>
      <c r="N717" t="s">
        <v>5852</v>
      </c>
      <c r="O717" t="s">
        <v>5874</v>
      </c>
      <c r="P717" t="s">
        <v>5875</v>
      </c>
      <c r="Q717" t="s">
        <v>5876</v>
      </c>
      <c r="R717">
        <v>43468</v>
      </c>
      <c r="S717" t="s">
        <v>6180</v>
      </c>
      <c r="T717" t="s">
        <v>6180</v>
      </c>
      <c r="U717">
        <v>2.58</v>
      </c>
      <c r="V717" t="s">
        <v>5755</v>
      </c>
      <c r="W717" t="s">
        <v>5869</v>
      </c>
      <c r="X717">
        <v>1</v>
      </c>
    </row>
    <row r="718" spans="1:24" x14ac:dyDescent="0.25">
      <c r="A718">
        <v>911420</v>
      </c>
      <c r="B718" t="s">
        <v>3383</v>
      </c>
      <c r="C718" t="s">
        <v>443</v>
      </c>
      <c r="D718" t="s">
        <v>5871</v>
      </c>
      <c r="E718" t="s">
        <v>6167</v>
      </c>
      <c r="F718">
        <v>10</v>
      </c>
      <c r="G718" t="s">
        <v>5767</v>
      </c>
      <c r="H718" t="s">
        <v>5747</v>
      </c>
      <c r="I718" t="s">
        <v>5748</v>
      </c>
      <c r="J718">
        <v>2130</v>
      </c>
      <c r="K718">
        <v>4</v>
      </c>
      <c r="L718">
        <v>5</v>
      </c>
      <c r="M718" t="s">
        <v>5749</v>
      </c>
      <c r="N718" t="s">
        <v>5750</v>
      </c>
      <c r="O718" t="s">
        <v>5874</v>
      </c>
      <c r="P718" t="s">
        <v>5875</v>
      </c>
      <c r="Q718" t="s">
        <v>5876</v>
      </c>
      <c r="R718">
        <v>42735</v>
      </c>
      <c r="S718" t="s">
        <v>6181</v>
      </c>
      <c r="T718" t="s">
        <v>6182</v>
      </c>
      <c r="U718">
        <v>12.65</v>
      </c>
      <c r="V718" t="s">
        <v>6172</v>
      </c>
      <c r="W718" t="s">
        <v>5869</v>
      </c>
      <c r="X718">
        <v>6</v>
      </c>
    </row>
    <row r="719" spans="1:24" x14ac:dyDescent="0.25">
      <c r="A719">
        <v>911420</v>
      </c>
      <c r="B719" t="s">
        <v>3383</v>
      </c>
      <c r="C719" t="s">
        <v>443</v>
      </c>
      <c r="D719" t="s">
        <v>5871</v>
      </c>
      <c r="E719" t="s">
        <v>6167</v>
      </c>
      <c r="F719">
        <v>10</v>
      </c>
      <c r="G719" t="s">
        <v>5767</v>
      </c>
      <c r="H719" t="s">
        <v>5747</v>
      </c>
      <c r="I719" t="s">
        <v>5748</v>
      </c>
      <c r="J719">
        <v>2130</v>
      </c>
      <c r="K719">
        <v>4</v>
      </c>
      <c r="L719">
        <v>5</v>
      </c>
      <c r="M719" t="s">
        <v>5749</v>
      </c>
      <c r="N719" t="s">
        <v>5750</v>
      </c>
      <c r="O719" t="s">
        <v>5874</v>
      </c>
      <c r="P719" t="s">
        <v>5875</v>
      </c>
      <c r="Q719" t="s">
        <v>5876</v>
      </c>
      <c r="R719">
        <v>42735</v>
      </c>
      <c r="S719" t="s">
        <v>6181</v>
      </c>
      <c r="T719" t="s">
        <v>6182</v>
      </c>
      <c r="U719">
        <v>12.65</v>
      </c>
      <c r="V719" t="s">
        <v>6172</v>
      </c>
      <c r="W719" t="s">
        <v>5869</v>
      </c>
      <c r="X719">
        <v>6</v>
      </c>
    </row>
    <row r="720" spans="1:24" x14ac:dyDescent="0.25">
      <c r="A720">
        <v>912253</v>
      </c>
      <c r="B720" t="s">
        <v>144</v>
      </c>
      <c r="C720" t="s">
        <v>443</v>
      </c>
      <c r="D720" t="s">
        <v>6177</v>
      </c>
      <c r="E720" t="s">
        <v>6167</v>
      </c>
      <c r="F720">
        <v>27</v>
      </c>
      <c r="G720" t="s">
        <v>5837</v>
      </c>
      <c r="H720" t="s">
        <v>5747</v>
      </c>
      <c r="I720" t="s">
        <v>5748</v>
      </c>
      <c r="J720">
        <v>8520</v>
      </c>
      <c r="K720">
        <v>1</v>
      </c>
      <c r="L720">
        <v>5.5</v>
      </c>
      <c r="M720" t="s">
        <v>5749</v>
      </c>
      <c r="N720" t="s">
        <v>5750</v>
      </c>
      <c r="O720" t="s">
        <v>5874</v>
      </c>
      <c r="P720" t="s">
        <v>6178</v>
      </c>
      <c r="Q720" t="s">
        <v>5876</v>
      </c>
      <c r="R720">
        <v>42099</v>
      </c>
      <c r="S720" t="s">
        <v>6179</v>
      </c>
      <c r="T720" t="s">
        <v>6179</v>
      </c>
      <c r="U720">
        <v>37.49</v>
      </c>
      <c r="V720" t="s">
        <v>6172</v>
      </c>
      <c r="W720" t="s">
        <v>5869</v>
      </c>
      <c r="X720">
        <v>24</v>
      </c>
    </row>
    <row r="721" spans="1:24" x14ac:dyDescent="0.25">
      <c r="A721">
        <v>912253</v>
      </c>
      <c r="B721" t="s">
        <v>144</v>
      </c>
      <c r="C721" t="s">
        <v>443</v>
      </c>
      <c r="D721" t="s">
        <v>6177</v>
      </c>
      <c r="E721" t="s">
        <v>6167</v>
      </c>
      <c r="F721">
        <v>27</v>
      </c>
      <c r="G721" t="s">
        <v>5837</v>
      </c>
      <c r="H721" t="s">
        <v>5747</v>
      </c>
      <c r="I721" t="s">
        <v>5748</v>
      </c>
      <c r="J721">
        <v>8520</v>
      </c>
      <c r="K721">
        <v>1</v>
      </c>
      <c r="L721">
        <v>5.5</v>
      </c>
      <c r="M721" t="s">
        <v>5749</v>
      </c>
      <c r="N721" t="s">
        <v>5750</v>
      </c>
      <c r="O721" t="s">
        <v>5874</v>
      </c>
      <c r="P721" t="s">
        <v>6178</v>
      </c>
      <c r="Q721" t="s">
        <v>5876</v>
      </c>
      <c r="R721">
        <v>42099</v>
      </c>
      <c r="S721" t="s">
        <v>6179</v>
      </c>
      <c r="T721" t="s">
        <v>6179</v>
      </c>
      <c r="U721">
        <v>37.49</v>
      </c>
      <c r="V721" t="s">
        <v>6172</v>
      </c>
      <c r="W721" t="s">
        <v>5869</v>
      </c>
      <c r="X721">
        <v>24</v>
      </c>
    </row>
    <row r="722" spans="1:24" x14ac:dyDescent="0.25">
      <c r="A722">
        <v>887349</v>
      </c>
      <c r="B722" t="s">
        <v>1515</v>
      </c>
      <c r="C722" t="s">
        <v>442</v>
      </c>
      <c r="D722" t="s">
        <v>5920</v>
      </c>
      <c r="E722" t="s">
        <v>5997</v>
      </c>
      <c r="F722">
        <v>20</v>
      </c>
      <c r="G722" t="s">
        <v>5746</v>
      </c>
      <c r="H722" t="s">
        <v>5747</v>
      </c>
      <c r="I722" t="s">
        <v>5748</v>
      </c>
      <c r="J722">
        <v>750</v>
      </c>
      <c r="K722">
        <v>12</v>
      </c>
      <c r="L722">
        <v>13</v>
      </c>
      <c r="M722" t="s">
        <v>5759</v>
      </c>
      <c r="N722" t="s">
        <v>6085</v>
      </c>
      <c r="O722" t="s">
        <v>5761</v>
      </c>
      <c r="P722" t="s">
        <v>5988</v>
      </c>
      <c r="Q722" t="s">
        <v>6086</v>
      </c>
      <c r="R722">
        <v>45084</v>
      </c>
      <c r="S722" t="s">
        <v>6183</v>
      </c>
      <c r="T722" t="s">
        <v>5999</v>
      </c>
      <c r="U722">
        <v>19.989999999999998</v>
      </c>
      <c r="V722" t="s">
        <v>5755</v>
      </c>
      <c r="W722" t="s">
        <v>5765</v>
      </c>
      <c r="X722">
        <v>1</v>
      </c>
    </row>
    <row r="723" spans="1:24" x14ac:dyDescent="0.25">
      <c r="A723">
        <v>867077</v>
      </c>
      <c r="B723" t="s">
        <v>3314</v>
      </c>
      <c r="C723" t="s">
        <v>442</v>
      </c>
      <c r="D723" t="s">
        <v>5920</v>
      </c>
      <c r="E723" t="s">
        <v>6005</v>
      </c>
      <c r="F723">
        <v>20</v>
      </c>
      <c r="G723" t="s">
        <v>5746</v>
      </c>
      <c r="H723" t="s">
        <v>5747</v>
      </c>
      <c r="I723" t="s">
        <v>5748</v>
      </c>
      <c r="J723">
        <v>750</v>
      </c>
      <c r="K723">
        <v>12</v>
      </c>
      <c r="L723">
        <v>13</v>
      </c>
      <c r="M723" t="s">
        <v>5759</v>
      </c>
      <c r="N723" t="s">
        <v>5781</v>
      </c>
      <c r="O723" t="s">
        <v>5761</v>
      </c>
      <c r="P723" t="s">
        <v>5889</v>
      </c>
      <c r="Q723" t="s">
        <v>5986</v>
      </c>
      <c r="R723">
        <v>44230</v>
      </c>
      <c r="S723" t="s">
        <v>6033</v>
      </c>
      <c r="T723" t="s">
        <v>6034</v>
      </c>
      <c r="U723">
        <v>31.99</v>
      </c>
      <c r="V723" t="s">
        <v>5755</v>
      </c>
      <c r="W723" t="s">
        <v>5765</v>
      </c>
      <c r="X723">
        <v>1</v>
      </c>
    </row>
    <row r="724" spans="1:24" x14ac:dyDescent="0.25">
      <c r="A724">
        <v>886846</v>
      </c>
      <c r="B724" t="s">
        <v>3328</v>
      </c>
      <c r="C724" t="s">
        <v>442</v>
      </c>
      <c r="D724" t="s">
        <v>5920</v>
      </c>
      <c r="E724" t="s">
        <v>5951</v>
      </c>
      <c r="F724">
        <v>22</v>
      </c>
      <c r="G724" t="s">
        <v>5816</v>
      </c>
      <c r="H724" t="s">
        <v>5747</v>
      </c>
      <c r="I724" t="s">
        <v>5748</v>
      </c>
      <c r="J724">
        <v>750</v>
      </c>
      <c r="K724">
        <v>12</v>
      </c>
      <c r="L724">
        <v>7.5</v>
      </c>
      <c r="M724" t="s">
        <v>5759</v>
      </c>
      <c r="N724" t="s">
        <v>5806</v>
      </c>
      <c r="O724" t="s">
        <v>5761</v>
      </c>
      <c r="P724" t="s">
        <v>5889</v>
      </c>
      <c r="Q724" t="s">
        <v>6000</v>
      </c>
      <c r="R724">
        <v>43873</v>
      </c>
      <c r="S724" t="s">
        <v>6148</v>
      </c>
      <c r="T724" t="s">
        <v>6026</v>
      </c>
      <c r="U724">
        <v>37.99</v>
      </c>
      <c r="V724" t="s">
        <v>5755</v>
      </c>
      <c r="W724" t="s">
        <v>5765</v>
      </c>
      <c r="X724">
        <v>1</v>
      </c>
    </row>
    <row r="725" spans="1:24" x14ac:dyDescent="0.25">
      <c r="A725">
        <v>288365</v>
      </c>
      <c r="B725" t="s">
        <v>2801</v>
      </c>
      <c r="C725" t="s">
        <v>443</v>
      </c>
      <c r="D725" t="s">
        <v>6166</v>
      </c>
      <c r="E725" t="s">
        <v>6167</v>
      </c>
      <c r="F725">
        <v>10</v>
      </c>
      <c r="G725" t="s">
        <v>5767</v>
      </c>
      <c r="H725" t="s">
        <v>5791</v>
      </c>
      <c r="I725" t="s">
        <v>5792</v>
      </c>
      <c r="J725">
        <v>500</v>
      </c>
      <c r="K725">
        <v>24</v>
      </c>
      <c r="L725">
        <v>5</v>
      </c>
      <c r="M725" t="s">
        <v>5759</v>
      </c>
      <c r="N725" t="s">
        <v>5806</v>
      </c>
      <c r="O725" t="s">
        <v>5761</v>
      </c>
      <c r="P725" t="s">
        <v>6168</v>
      </c>
      <c r="Q725" t="s">
        <v>6169</v>
      </c>
      <c r="R725">
        <v>66643</v>
      </c>
      <c r="S725" t="s">
        <v>6184</v>
      </c>
      <c r="T725" t="s">
        <v>6182</v>
      </c>
      <c r="U725">
        <v>2.99</v>
      </c>
      <c r="V725" t="s">
        <v>6172</v>
      </c>
      <c r="W725" t="s">
        <v>6173</v>
      </c>
      <c r="X725">
        <v>1</v>
      </c>
    </row>
    <row r="726" spans="1:24" x14ac:dyDescent="0.25">
      <c r="A726">
        <v>314906</v>
      </c>
      <c r="B726" t="s">
        <v>141</v>
      </c>
      <c r="C726" t="s">
        <v>444</v>
      </c>
      <c r="D726" t="s">
        <v>6151</v>
      </c>
      <c r="E726" t="s">
        <v>6176</v>
      </c>
      <c r="F726">
        <v>10</v>
      </c>
      <c r="G726" t="s">
        <v>5767</v>
      </c>
      <c r="H726" t="s">
        <v>5747</v>
      </c>
      <c r="I726" t="s">
        <v>5748</v>
      </c>
      <c r="J726">
        <v>2000</v>
      </c>
      <c r="K726">
        <v>8</v>
      </c>
      <c r="L726">
        <v>7</v>
      </c>
      <c r="M726" t="s">
        <v>5749</v>
      </c>
      <c r="N726" t="s">
        <v>5750</v>
      </c>
      <c r="O726" t="s">
        <v>5751</v>
      </c>
      <c r="P726" t="s">
        <v>6153</v>
      </c>
      <c r="Q726" t="s">
        <v>6154</v>
      </c>
      <c r="R726">
        <v>42015</v>
      </c>
      <c r="S726" t="s">
        <v>5956</v>
      </c>
      <c r="T726" t="s">
        <v>5957</v>
      </c>
      <c r="U726">
        <v>9.99</v>
      </c>
      <c r="V726" t="s">
        <v>5755</v>
      </c>
      <c r="W726" t="s">
        <v>5869</v>
      </c>
      <c r="X726">
        <v>1</v>
      </c>
    </row>
    <row r="727" spans="1:24" x14ac:dyDescent="0.25">
      <c r="A727">
        <v>190884</v>
      </c>
      <c r="B727" t="s">
        <v>2712</v>
      </c>
      <c r="C727" t="s">
        <v>444</v>
      </c>
      <c r="D727" t="s">
        <v>6185</v>
      </c>
      <c r="E727" t="s">
        <v>6186</v>
      </c>
      <c r="F727">
        <v>10</v>
      </c>
      <c r="G727" t="s">
        <v>5767</v>
      </c>
      <c r="H727" t="s">
        <v>5747</v>
      </c>
      <c r="I727" t="s">
        <v>5748</v>
      </c>
      <c r="J727">
        <v>2000</v>
      </c>
      <c r="K727">
        <v>8</v>
      </c>
      <c r="L727">
        <v>7</v>
      </c>
      <c r="M727" t="s">
        <v>5749</v>
      </c>
      <c r="N727" t="s">
        <v>5750</v>
      </c>
      <c r="O727" t="s">
        <v>5751</v>
      </c>
      <c r="P727" t="s">
        <v>6153</v>
      </c>
      <c r="Q727" t="s">
        <v>6187</v>
      </c>
      <c r="R727">
        <v>42015</v>
      </c>
      <c r="S727" t="s">
        <v>5956</v>
      </c>
      <c r="T727" t="s">
        <v>5957</v>
      </c>
      <c r="U727">
        <v>9.99</v>
      </c>
      <c r="V727" t="s">
        <v>5755</v>
      </c>
      <c r="W727" t="s">
        <v>5869</v>
      </c>
      <c r="X727">
        <v>1</v>
      </c>
    </row>
    <row r="728" spans="1:24" x14ac:dyDescent="0.25">
      <c r="A728">
        <v>912485</v>
      </c>
      <c r="B728" t="s">
        <v>3384</v>
      </c>
      <c r="C728" t="s">
        <v>443</v>
      </c>
      <c r="D728" t="s">
        <v>6177</v>
      </c>
      <c r="E728" t="s">
        <v>6167</v>
      </c>
      <c r="F728">
        <v>27</v>
      </c>
      <c r="G728" t="s">
        <v>5837</v>
      </c>
      <c r="H728" t="s">
        <v>5747</v>
      </c>
      <c r="I728" t="s">
        <v>5748</v>
      </c>
      <c r="J728">
        <v>4260</v>
      </c>
      <c r="K728">
        <v>1</v>
      </c>
      <c r="L728">
        <v>5</v>
      </c>
      <c r="M728" t="s">
        <v>5749</v>
      </c>
      <c r="N728" t="s">
        <v>5750</v>
      </c>
      <c r="O728" t="s">
        <v>5874</v>
      </c>
      <c r="P728" t="s">
        <v>6178</v>
      </c>
      <c r="Q728" t="s">
        <v>5876</v>
      </c>
      <c r="R728">
        <v>42196</v>
      </c>
      <c r="S728" t="s">
        <v>6188</v>
      </c>
      <c r="T728" t="s">
        <v>6189</v>
      </c>
      <c r="U728">
        <v>17.510000000000002</v>
      </c>
      <c r="V728" t="s">
        <v>6172</v>
      </c>
      <c r="W728" t="s">
        <v>5869</v>
      </c>
      <c r="X728">
        <v>12</v>
      </c>
    </row>
    <row r="729" spans="1:24" x14ac:dyDescent="0.25">
      <c r="A729">
        <v>912485</v>
      </c>
      <c r="B729" t="s">
        <v>3384</v>
      </c>
      <c r="C729" t="s">
        <v>443</v>
      </c>
      <c r="D729" t="s">
        <v>6177</v>
      </c>
      <c r="E729" t="s">
        <v>6167</v>
      </c>
      <c r="F729">
        <v>27</v>
      </c>
      <c r="G729" t="s">
        <v>5837</v>
      </c>
      <c r="H729" t="s">
        <v>5747</v>
      </c>
      <c r="I729" t="s">
        <v>5748</v>
      </c>
      <c r="J729">
        <v>4260</v>
      </c>
      <c r="K729">
        <v>1</v>
      </c>
      <c r="L729">
        <v>5</v>
      </c>
      <c r="M729" t="s">
        <v>5749</v>
      </c>
      <c r="N729" t="s">
        <v>5750</v>
      </c>
      <c r="O729" t="s">
        <v>5874</v>
      </c>
      <c r="P729" t="s">
        <v>6178</v>
      </c>
      <c r="Q729" t="s">
        <v>5876</v>
      </c>
      <c r="R729">
        <v>42196</v>
      </c>
      <c r="S729" t="s">
        <v>6188</v>
      </c>
      <c r="T729" t="s">
        <v>6189</v>
      </c>
      <c r="U729">
        <v>17.510000000000002</v>
      </c>
      <c r="V729" t="s">
        <v>6172</v>
      </c>
      <c r="W729" t="s">
        <v>5869</v>
      </c>
      <c r="X729">
        <v>12</v>
      </c>
    </row>
    <row r="730" spans="1:24" x14ac:dyDescent="0.25">
      <c r="A730">
        <v>912485</v>
      </c>
      <c r="B730" t="s">
        <v>3384</v>
      </c>
      <c r="C730" t="s">
        <v>443</v>
      </c>
      <c r="D730" t="s">
        <v>6177</v>
      </c>
      <c r="E730" t="s">
        <v>6167</v>
      </c>
      <c r="F730">
        <v>27</v>
      </c>
      <c r="G730" t="s">
        <v>5837</v>
      </c>
      <c r="H730" t="s">
        <v>5747</v>
      </c>
      <c r="I730" t="s">
        <v>5748</v>
      </c>
      <c r="J730">
        <v>4260</v>
      </c>
      <c r="K730">
        <v>1</v>
      </c>
      <c r="L730">
        <v>5</v>
      </c>
      <c r="M730" t="s">
        <v>5749</v>
      </c>
      <c r="N730" t="s">
        <v>5750</v>
      </c>
      <c r="O730" t="s">
        <v>5874</v>
      </c>
      <c r="P730" t="s">
        <v>6178</v>
      </c>
      <c r="Q730" t="s">
        <v>5876</v>
      </c>
      <c r="R730">
        <v>42196</v>
      </c>
      <c r="S730" t="s">
        <v>6188</v>
      </c>
      <c r="T730" t="s">
        <v>6189</v>
      </c>
      <c r="U730">
        <v>17.510000000000002</v>
      </c>
      <c r="V730" t="s">
        <v>6172</v>
      </c>
      <c r="W730" t="s">
        <v>5869</v>
      </c>
      <c r="X730">
        <v>12</v>
      </c>
    </row>
    <row r="731" spans="1:24" x14ac:dyDescent="0.25">
      <c r="A731">
        <v>911453</v>
      </c>
      <c r="B731" t="s">
        <v>155</v>
      </c>
      <c r="C731" t="s">
        <v>443</v>
      </c>
      <c r="D731" t="s">
        <v>5871</v>
      </c>
      <c r="E731" t="s">
        <v>6190</v>
      </c>
      <c r="F731">
        <v>27</v>
      </c>
      <c r="G731" t="s">
        <v>5837</v>
      </c>
      <c r="H731" t="s">
        <v>5747</v>
      </c>
      <c r="I731" t="s">
        <v>5748</v>
      </c>
      <c r="J731">
        <v>8184</v>
      </c>
      <c r="K731">
        <v>1</v>
      </c>
      <c r="L731">
        <v>4</v>
      </c>
      <c r="M731" t="s">
        <v>5749</v>
      </c>
      <c r="N731" t="s">
        <v>5750</v>
      </c>
      <c r="O731" t="s">
        <v>5874</v>
      </c>
      <c r="P731" t="s">
        <v>6168</v>
      </c>
      <c r="Q731" t="s">
        <v>5876</v>
      </c>
      <c r="R731">
        <v>42735</v>
      </c>
      <c r="S731" t="s">
        <v>6181</v>
      </c>
      <c r="T731" t="s">
        <v>6182</v>
      </c>
      <c r="U731">
        <v>43.9</v>
      </c>
      <c r="V731" t="s">
        <v>5755</v>
      </c>
      <c r="W731" t="s">
        <v>5869</v>
      </c>
      <c r="X731">
        <v>24</v>
      </c>
    </row>
    <row r="732" spans="1:24" x14ac:dyDescent="0.25">
      <c r="A732">
        <v>911453</v>
      </c>
      <c r="B732" t="s">
        <v>155</v>
      </c>
      <c r="C732" t="s">
        <v>443</v>
      </c>
      <c r="D732" t="s">
        <v>5871</v>
      </c>
      <c r="E732" t="s">
        <v>6190</v>
      </c>
      <c r="F732">
        <v>27</v>
      </c>
      <c r="G732" t="s">
        <v>5837</v>
      </c>
      <c r="H732" t="s">
        <v>5747</v>
      </c>
      <c r="I732" t="s">
        <v>5748</v>
      </c>
      <c r="J732">
        <v>8184</v>
      </c>
      <c r="K732">
        <v>1</v>
      </c>
      <c r="L732">
        <v>4</v>
      </c>
      <c r="M732" t="s">
        <v>5749</v>
      </c>
      <c r="N732" t="s">
        <v>5750</v>
      </c>
      <c r="O732" t="s">
        <v>5874</v>
      </c>
      <c r="P732" t="s">
        <v>6168</v>
      </c>
      <c r="Q732" t="s">
        <v>5876</v>
      </c>
      <c r="R732">
        <v>42735</v>
      </c>
      <c r="S732" t="s">
        <v>6181</v>
      </c>
      <c r="T732" t="s">
        <v>6182</v>
      </c>
      <c r="U732">
        <v>43.9</v>
      </c>
      <c r="V732" t="s">
        <v>5755</v>
      </c>
      <c r="W732" t="s">
        <v>5869</v>
      </c>
      <c r="X732">
        <v>24</v>
      </c>
    </row>
    <row r="733" spans="1:24" x14ac:dyDescent="0.25">
      <c r="A733">
        <v>487223</v>
      </c>
      <c r="B733" t="s">
        <v>2956</v>
      </c>
      <c r="C733" t="s">
        <v>443</v>
      </c>
      <c r="D733" t="s">
        <v>6177</v>
      </c>
      <c r="E733" t="s">
        <v>5872</v>
      </c>
      <c r="F733">
        <v>10</v>
      </c>
      <c r="G733" t="s">
        <v>5767</v>
      </c>
      <c r="H733" t="s">
        <v>5747</v>
      </c>
      <c r="I733" t="s">
        <v>5748</v>
      </c>
      <c r="J733">
        <v>330</v>
      </c>
      <c r="K733">
        <v>24</v>
      </c>
      <c r="L733">
        <v>6.6</v>
      </c>
      <c r="M733" t="s">
        <v>5759</v>
      </c>
      <c r="N733" t="s">
        <v>5873</v>
      </c>
      <c r="O733" t="s">
        <v>5874</v>
      </c>
      <c r="P733" t="s">
        <v>5875</v>
      </c>
      <c r="Q733" t="s">
        <v>5876</v>
      </c>
      <c r="R733">
        <v>43468</v>
      </c>
      <c r="S733" t="s">
        <v>6180</v>
      </c>
      <c r="T733" t="s">
        <v>6180</v>
      </c>
      <c r="U733">
        <v>2.4900000000000002</v>
      </c>
      <c r="V733" t="s">
        <v>5755</v>
      </c>
      <c r="W733" t="s">
        <v>5869</v>
      </c>
      <c r="X733">
        <v>1</v>
      </c>
    </row>
    <row r="734" spans="1:24" x14ac:dyDescent="0.25">
      <c r="A734">
        <v>487223</v>
      </c>
      <c r="B734" t="s">
        <v>2956</v>
      </c>
      <c r="C734" t="s">
        <v>443</v>
      </c>
      <c r="D734" t="s">
        <v>6177</v>
      </c>
      <c r="E734" t="s">
        <v>5872</v>
      </c>
      <c r="F734">
        <v>10</v>
      </c>
      <c r="G734" t="s">
        <v>5767</v>
      </c>
      <c r="H734" t="s">
        <v>5747</v>
      </c>
      <c r="I734" t="s">
        <v>5748</v>
      </c>
      <c r="J734">
        <v>330</v>
      </c>
      <c r="K734">
        <v>24</v>
      </c>
      <c r="L734">
        <v>6.6</v>
      </c>
      <c r="M734" t="s">
        <v>5759</v>
      </c>
      <c r="N734" t="s">
        <v>5873</v>
      </c>
      <c r="O734" t="s">
        <v>5874</v>
      </c>
      <c r="P734" t="s">
        <v>5875</v>
      </c>
      <c r="Q734" t="s">
        <v>5876</v>
      </c>
      <c r="R734">
        <v>43468</v>
      </c>
      <c r="S734" t="s">
        <v>6180</v>
      </c>
      <c r="T734" t="s">
        <v>6180</v>
      </c>
      <c r="U734">
        <v>2.4900000000000002</v>
      </c>
      <c r="V734" t="s">
        <v>5755</v>
      </c>
      <c r="W734" t="s">
        <v>5869</v>
      </c>
      <c r="X734">
        <v>1</v>
      </c>
    </row>
    <row r="735" spans="1:24" x14ac:dyDescent="0.25">
      <c r="A735">
        <v>870949</v>
      </c>
      <c r="B735" t="s">
        <v>3318</v>
      </c>
      <c r="C735" t="s">
        <v>442</v>
      </c>
      <c r="D735" t="s">
        <v>5886</v>
      </c>
      <c r="E735" t="s">
        <v>498</v>
      </c>
      <c r="F735">
        <v>20</v>
      </c>
      <c r="G735" t="s">
        <v>5746</v>
      </c>
      <c r="H735" t="s">
        <v>5747</v>
      </c>
      <c r="I735" t="s">
        <v>5748</v>
      </c>
      <c r="J735">
        <v>750</v>
      </c>
      <c r="K735">
        <v>12</v>
      </c>
      <c r="L735">
        <v>15</v>
      </c>
      <c r="M735" t="s">
        <v>5759</v>
      </c>
      <c r="N735" t="s">
        <v>5904</v>
      </c>
      <c r="O735" t="s">
        <v>5790</v>
      </c>
      <c r="P735" t="s">
        <v>5889</v>
      </c>
      <c r="Q735" t="s">
        <v>5923</v>
      </c>
      <c r="R735">
        <v>42692</v>
      </c>
      <c r="S735" t="s">
        <v>6191</v>
      </c>
      <c r="T735" t="s">
        <v>6081</v>
      </c>
      <c r="U735">
        <v>27.99</v>
      </c>
      <c r="V735" t="s">
        <v>5755</v>
      </c>
      <c r="W735" t="s">
        <v>5765</v>
      </c>
      <c r="X735">
        <v>1</v>
      </c>
    </row>
    <row r="736" spans="1:24" x14ac:dyDescent="0.25">
      <c r="A736">
        <v>563601</v>
      </c>
      <c r="B736" t="s">
        <v>3026</v>
      </c>
      <c r="C736" t="s">
        <v>443</v>
      </c>
      <c r="D736" t="s">
        <v>6166</v>
      </c>
      <c r="E736" t="s">
        <v>6192</v>
      </c>
      <c r="F736">
        <v>20</v>
      </c>
      <c r="G736" t="s">
        <v>5746</v>
      </c>
      <c r="H736" t="s">
        <v>5747</v>
      </c>
      <c r="I736" t="s">
        <v>5748</v>
      </c>
      <c r="J736">
        <v>500</v>
      </c>
      <c r="K736">
        <v>24</v>
      </c>
      <c r="L736">
        <v>5</v>
      </c>
      <c r="M736" t="s">
        <v>5759</v>
      </c>
      <c r="N736" t="s">
        <v>5760</v>
      </c>
      <c r="O736" t="s">
        <v>5790</v>
      </c>
      <c r="P736" t="s">
        <v>6168</v>
      </c>
      <c r="Q736" t="s">
        <v>6169</v>
      </c>
      <c r="R736">
        <v>76507</v>
      </c>
      <c r="S736" t="s">
        <v>6193</v>
      </c>
      <c r="T736" t="s">
        <v>6113</v>
      </c>
      <c r="U736">
        <v>2.95</v>
      </c>
      <c r="V736" t="s">
        <v>6172</v>
      </c>
      <c r="W736" t="s">
        <v>5869</v>
      </c>
      <c r="X736">
        <v>1</v>
      </c>
    </row>
    <row r="737" spans="1:24" x14ac:dyDescent="0.25">
      <c r="A737">
        <v>911412</v>
      </c>
      <c r="B737" t="s">
        <v>154</v>
      </c>
      <c r="C737" t="s">
        <v>443</v>
      </c>
      <c r="D737" t="s">
        <v>5871</v>
      </c>
      <c r="E737" t="s">
        <v>6167</v>
      </c>
      <c r="F737">
        <v>27</v>
      </c>
      <c r="G737" t="s">
        <v>5837</v>
      </c>
      <c r="H737" t="s">
        <v>5747</v>
      </c>
      <c r="I737" t="s">
        <v>5748</v>
      </c>
      <c r="J737">
        <v>8184</v>
      </c>
      <c r="K737">
        <v>1</v>
      </c>
      <c r="L737">
        <v>5</v>
      </c>
      <c r="M737" t="s">
        <v>5749</v>
      </c>
      <c r="N737" t="s">
        <v>5750</v>
      </c>
      <c r="O737" t="s">
        <v>5874</v>
      </c>
      <c r="P737" t="s">
        <v>6168</v>
      </c>
      <c r="Q737" t="s">
        <v>5876</v>
      </c>
      <c r="R737">
        <v>42735</v>
      </c>
      <c r="S737" t="s">
        <v>6181</v>
      </c>
      <c r="T737" t="s">
        <v>6182</v>
      </c>
      <c r="U737">
        <v>45.99</v>
      </c>
      <c r="V737" t="s">
        <v>5755</v>
      </c>
      <c r="W737" t="s">
        <v>5869</v>
      </c>
      <c r="X737">
        <v>24</v>
      </c>
    </row>
    <row r="738" spans="1:24" x14ac:dyDescent="0.25">
      <c r="A738">
        <v>911412</v>
      </c>
      <c r="B738" t="s">
        <v>154</v>
      </c>
      <c r="C738" t="s">
        <v>443</v>
      </c>
      <c r="D738" t="s">
        <v>5871</v>
      </c>
      <c r="E738" t="s">
        <v>6167</v>
      </c>
      <c r="F738">
        <v>27</v>
      </c>
      <c r="G738" t="s">
        <v>5837</v>
      </c>
      <c r="H738" t="s">
        <v>5747</v>
      </c>
      <c r="I738" t="s">
        <v>5748</v>
      </c>
      <c r="J738">
        <v>8184</v>
      </c>
      <c r="K738">
        <v>1</v>
      </c>
      <c r="L738">
        <v>5</v>
      </c>
      <c r="M738" t="s">
        <v>5749</v>
      </c>
      <c r="N738" t="s">
        <v>5750</v>
      </c>
      <c r="O738" t="s">
        <v>5874</v>
      </c>
      <c r="P738" t="s">
        <v>6168</v>
      </c>
      <c r="Q738" t="s">
        <v>5876</v>
      </c>
      <c r="R738">
        <v>42735</v>
      </c>
      <c r="S738" t="s">
        <v>6181</v>
      </c>
      <c r="T738" t="s">
        <v>6182</v>
      </c>
      <c r="U738">
        <v>45.99</v>
      </c>
      <c r="V738" t="s">
        <v>5755</v>
      </c>
      <c r="W738" t="s">
        <v>5869</v>
      </c>
      <c r="X738">
        <v>24</v>
      </c>
    </row>
    <row r="739" spans="1:24" x14ac:dyDescent="0.25">
      <c r="A739">
        <v>693093</v>
      </c>
      <c r="B739" t="s">
        <v>3111</v>
      </c>
      <c r="C739" t="s">
        <v>443</v>
      </c>
      <c r="D739" t="s">
        <v>6177</v>
      </c>
      <c r="E739" t="s">
        <v>6167</v>
      </c>
      <c r="F739">
        <v>10</v>
      </c>
      <c r="G739" t="s">
        <v>5767</v>
      </c>
      <c r="H739" t="s">
        <v>5747</v>
      </c>
      <c r="I739" t="s">
        <v>5748</v>
      </c>
      <c r="J739">
        <v>355</v>
      </c>
      <c r="K739">
        <v>24</v>
      </c>
      <c r="L739">
        <v>4.7</v>
      </c>
      <c r="M739" t="s">
        <v>5749</v>
      </c>
      <c r="N739" t="s">
        <v>5750</v>
      </c>
      <c r="O739" t="s">
        <v>5874</v>
      </c>
      <c r="P739" t="s">
        <v>5875</v>
      </c>
      <c r="Q739" t="s">
        <v>5876</v>
      </c>
      <c r="R739">
        <v>42099</v>
      </c>
      <c r="S739" t="s">
        <v>6179</v>
      </c>
      <c r="T739" t="s">
        <v>6179</v>
      </c>
      <c r="U739">
        <v>2.09</v>
      </c>
      <c r="V739" t="s">
        <v>5755</v>
      </c>
      <c r="W739" t="s">
        <v>5869</v>
      </c>
      <c r="X739">
        <v>1</v>
      </c>
    </row>
    <row r="740" spans="1:24" x14ac:dyDescent="0.25">
      <c r="A740">
        <v>693093</v>
      </c>
      <c r="B740" t="s">
        <v>3111</v>
      </c>
      <c r="C740" t="s">
        <v>443</v>
      </c>
      <c r="D740" t="s">
        <v>6177</v>
      </c>
      <c r="E740" t="s">
        <v>6167</v>
      </c>
      <c r="F740">
        <v>10</v>
      </c>
      <c r="G740" t="s">
        <v>5767</v>
      </c>
      <c r="H740" t="s">
        <v>5747</v>
      </c>
      <c r="I740" t="s">
        <v>5748</v>
      </c>
      <c r="J740">
        <v>355</v>
      </c>
      <c r="K740">
        <v>24</v>
      </c>
      <c r="L740">
        <v>4.7</v>
      </c>
      <c r="M740" t="s">
        <v>5749</v>
      </c>
      <c r="N740" t="s">
        <v>5750</v>
      </c>
      <c r="O740" t="s">
        <v>5874</v>
      </c>
      <c r="P740" t="s">
        <v>5875</v>
      </c>
      <c r="Q740" t="s">
        <v>5876</v>
      </c>
      <c r="R740">
        <v>42099</v>
      </c>
      <c r="S740" t="s">
        <v>6179</v>
      </c>
      <c r="T740" t="s">
        <v>6179</v>
      </c>
      <c r="U740">
        <v>2.09</v>
      </c>
      <c r="V740" t="s">
        <v>5755</v>
      </c>
      <c r="W740" t="s">
        <v>5869</v>
      </c>
      <c r="X740">
        <v>1</v>
      </c>
    </row>
    <row r="741" spans="1:24" x14ac:dyDescent="0.25">
      <c r="A741">
        <v>908210</v>
      </c>
      <c r="B741" t="s">
        <v>3377</v>
      </c>
      <c r="C741" t="s">
        <v>443</v>
      </c>
      <c r="D741" t="s">
        <v>6177</v>
      </c>
      <c r="E741" t="s">
        <v>6192</v>
      </c>
      <c r="F741">
        <v>27</v>
      </c>
      <c r="G741" t="s">
        <v>5837</v>
      </c>
      <c r="H741" t="s">
        <v>5747</v>
      </c>
      <c r="I741" t="s">
        <v>5748</v>
      </c>
      <c r="J741">
        <v>2130</v>
      </c>
      <c r="K741">
        <v>4</v>
      </c>
      <c r="L741">
        <v>5</v>
      </c>
      <c r="M741" t="s">
        <v>5749</v>
      </c>
      <c r="N741" t="s">
        <v>5750</v>
      </c>
      <c r="O741" t="s">
        <v>5874</v>
      </c>
      <c r="P741" t="s">
        <v>6168</v>
      </c>
      <c r="Q741" t="s">
        <v>5876</v>
      </c>
      <c r="R741">
        <v>42339</v>
      </c>
      <c r="S741" t="s">
        <v>6194</v>
      </c>
      <c r="T741" t="s">
        <v>6195</v>
      </c>
      <c r="U741">
        <v>12.88</v>
      </c>
      <c r="V741" t="s">
        <v>6172</v>
      </c>
      <c r="W741" t="s">
        <v>5869</v>
      </c>
      <c r="X741">
        <v>6</v>
      </c>
    </row>
    <row r="742" spans="1:24" x14ac:dyDescent="0.25">
      <c r="A742">
        <v>908210</v>
      </c>
      <c r="B742" t="s">
        <v>3377</v>
      </c>
      <c r="C742" t="s">
        <v>443</v>
      </c>
      <c r="D742" t="s">
        <v>6177</v>
      </c>
      <c r="E742" t="s">
        <v>6192</v>
      </c>
      <c r="F742">
        <v>27</v>
      </c>
      <c r="G742" t="s">
        <v>5837</v>
      </c>
      <c r="H742" t="s">
        <v>5747</v>
      </c>
      <c r="I742" t="s">
        <v>5748</v>
      </c>
      <c r="J742">
        <v>2130</v>
      </c>
      <c r="K742">
        <v>4</v>
      </c>
      <c r="L742">
        <v>5</v>
      </c>
      <c r="M742" t="s">
        <v>5749</v>
      </c>
      <c r="N742" t="s">
        <v>5750</v>
      </c>
      <c r="O742" t="s">
        <v>5874</v>
      </c>
      <c r="P742" t="s">
        <v>6168</v>
      </c>
      <c r="Q742" t="s">
        <v>5876</v>
      </c>
      <c r="R742">
        <v>42339</v>
      </c>
      <c r="S742" t="s">
        <v>6194</v>
      </c>
      <c r="T742" t="s">
        <v>6195</v>
      </c>
      <c r="U742">
        <v>12.88</v>
      </c>
      <c r="V742" t="s">
        <v>6172</v>
      </c>
      <c r="W742" t="s">
        <v>5869</v>
      </c>
      <c r="X742">
        <v>6</v>
      </c>
    </row>
    <row r="743" spans="1:24" x14ac:dyDescent="0.25">
      <c r="A743">
        <v>487256</v>
      </c>
      <c r="B743" t="s">
        <v>2957</v>
      </c>
      <c r="C743" t="s">
        <v>443</v>
      </c>
      <c r="D743" t="s">
        <v>6177</v>
      </c>
      <c r="E743" t="s">
        <v>6167</v>
      </c>
      <c r="F743">
        <v>10</v>
      </c>
      <c r="G743" t="s">
        <v>5767</v>
      </c>
      <c r="H743" t="s">
        <v>5747</v>
      </c>
      <c r="I743" t="s">
        <v>5748</v>
      </c>
      <c r="J743">
        <v>330</v>
      </c>
      <c r="K743">
        <v>24</v>
      </c>
      <c r="L743">
        <v>5</v>
      </c>
      <c r="M743" t="s">
        <v>5749</v>
      </c>
      <c r="N743" t="s">
        <v>5750</v>
      </c>
      <c r="O743" t="s">
        <v>5874</v>
      </c>
      <c r="P743" t="s">
        <v>5875</v>
      </c>
      <c r="Q743" t="s">
        <v>5876</v>
      </c>
      <c r="R743">
        <v>43468</v>
      </c>
      <c r="S743" t="s">
        <v>6180</v>
      </c>
      <c r="T743" t="s">
        <v>6180</v>
      </c>
      <c r="U743">
        <v>2.59</v>
      </c>
      <c r="V743" t="s">
        <v>5755</v>
      </c>
      <c r="W743" t="s">
        <v>5869</v>
      </c>
      <c r="X743">
        <v>1</v>
      </c>
    </row>
    <row r="744" spans="1:24" x14ac:dyDescent="0.25">
      <c r="A744">
        <v>487256</v>
      </c>
      <c r="B744" t="s">
        <v>2957</v>
      </c>
      <c r="C744" t="s">
        <v>443</v>
      </c>
      <c r="D744" t="s">
        <v>6177</v>
      </c>
      <c r="E744" t="s">
        <v>6167</v>
      </c>
      <c r="F744">
        <v>10</v>
      </c>
      <c r="G744" t="s">
        <v>5767</v>
      </c>
      <c r="H744" t="s">
        <v>5747</v>
      </c>
      <c r="I744" t="s">
        <v>5748</v>
      </c>
      <c r="J744">
        <v>330</v>
      </c>
      <c r="K744">
        <v>24</v>
      </c>
      <c r="L744">
        <v>5</v>
      </c>
      <c r="M744" t="s">
        <v>5749</v>
      </c>
      <c r="N744" t="s">
        <v>5750</v>
      </c>
      <c r="O744" t="s">
        <v>5874</v>
      </c>
      <c r="P744" t="s">
        <v>5875</v>
      </c>
      <c r="Q744" t="s">
        <v>5876</v>
      </c>
      <c r="R744">
        <v>43468</v>
      </c>
      <c r="S744" t="s">
        <v>6180</v>
      </c>
      <c r="T744" t="s">
        <v>6180</v>
      </c>
      <c r="U744">
        <v>2.59</v>
      </c>
      <c r="V744" t="s">
        <v>5755</v>
      </c>
      <c r="W744" t="s">
        <v>5869</v>
      </c>
      <c r="X744">
        <v>1</v>
      </c>
    </row>
    <row r="745" spans="1:24" x14ac:dyDescent="0.25">
      <c r="A745">
        <v>911339</v>
      </c>
      <c r="B745" t="s">
        <v>152</v>
      </c>
      <c r="C745" t="s">
        <v>443</v>
      </c>
      <c r="D745" t="s">
        <v>6177</v>
      </c>
      <c r="E745" t="s">
        <v>6167</v>
      </c>
      <c r="F745">
        <v>27</v>
      </c>
      <c r="G745" t="s">
        <v>5837</v>
      </c>
      <c r="H745" t="s">
        <v>5747</v>
      </c>
      <c r="I745" t="s">
        <v>5748</v>
      </c>
      <c r="J745">
        <v>4092</v>
      </c>
      <c r="K745">
        <v>1</v>
      </c>
      <c r="L745">
        <v>5.5</v>
      </c>
      <c r="M745" t="s">
        <v>5749</v>
      </c>
      <c r="N745" t="s">
        <v>5750</v>
      </c>
      <c r="O745" t="s">
        <v>5874</v>
      </c>
      <c r="P745" t="s">
        <v>6168</v>
      </c>
      <c r="Q745" t="s">
        <v>5876</v>
      </c>
      <c r="R745">
        <v>42099</v>
      </c>
      <c r="S745" t="s">
        <v>6179</v>
      </c>
      <c r="T745" t="s">
        <v>6179</v>
      </c>
      <c r="U745">
        <v>20.149999999999999</v>
      </c>
      <c r="V745" t="s">
        <v>5755</v>
      </c>
      <c r="W745" t="s">
        <v>5869</v>
      </c>
      <c r="X745">
        <v>12</v>
      </c>
    </row>
    <row r="746" spans="1:24" x14ac:dyDescent="0.25">
      <c r="A746">
        <v>911339</v>
      </c>
      <c r="B746" t="s">
        <v>152</v>
      </c>
      <c r="C746" t="s">
        <v>443</v>
      </c>
      <c r="D746" t="s">
        <v>6177</v>
      </c>
      <c r="E746" t="s">
        <v>6167</v>
      </c>
      <c r="F746">
        <v>27</v>
      </c>
      <c r="G746" t="s">
        <v>5837</v>
      </c>
      <c r="H746" t="s">
        <v>5747</v>
      </c>
      <c r="I746" t="s">
        <v>5748</v>
      </c>
      <c r="J746">
        <v>4092</v>
      </c>
      <c r="K746">
        <v>1</v>
      </c>
      <c r="L746">
        <v>5.5</v>
      </c>
      <c r="M746" t="s">
        <v>5749</v>
      </c>
      <c r="N746" t="s">
        <v>5750</v>
      </c>
      <c r="O746" t="s">
        <v>5874</v>
      </c>
      <c r="P746" t="s">
        <v>6168</v>
      </c>
      <c r="Q746" t="s">
        <v>5876</v>
      </c>
      <c r="R746">
        <v>42099</v>
      </c>
      <c r="S746" t="s">
        <v>6179</v>
      </c>
      <c r="T746" t="s">
        <v>6179</v>
      </c>
      <c r="U746">
        <v>20.149999999999999</v>
      </c>
      <c r="V746" t="s">
        <v>5755</v>
      </c>
      <c r="W746" t="s">
        <v>5869</v>
      </c>
      <c r="X746">
        <v>12</v>
      </c>
    </row>
    <row r="747" spans="1:24" x14ac:dyDescent="0.25">
      <c r="A747">
        <v>867085</v>
      </c>
      <c r="B747" t="s">
        <v>3315</v>
      </c>
      <c r="C747" t="s">
        <v>442</v>
      </c>
      <c r="D747" t="s">
        <v>5920</v>
      </c>
      <c r="E747" t="s">
        <v>5887</v>
      </c>
      <c r="F747">
        <v>20</v>
      </c>
      <c r="G747" t="s">
        <v>5746</v>
      </c>
      <c r="H747" t="s">
        <v>5747</v>
      </c>
      <c r="I747" t="s">
        <v>5748</v>
      </c>
      <c r="J747">
        <v>750</v>
      </c>
      <c r="K747">
        <v>12</v>
      </c>
      <c r="L747">
        <v>13.5</v>
      </c>
      <c r="M747" t="s">
        <v>5759</v>
      </c>
      <c r="N747" t="s">
        <v>5904</v>
      </c>
      <c r="O747" t="s">
        <v>5790</v>
      </c>
      <c r="P747" t="s">
        <v>5988</v>
      </c>
      <c r="Q747" t="s">
        <v>5923</v>
      </c>
      <c r="R747">
        <v>86893</v>
      </c>
      <c r="S747" t="s">
        <v>6196</v>
      </c>
      <c r="T747" t="s">
        <v>5965</v>
      </c>
      <c r="U747">
        <v>18.989999999999998</v>
      </c>
      <c r="V747" t="s">
        <v>5755</v>
      </c>
      <c r="W747" t="s">
        <v>5765</v>
      </c>
      <c r="X747">
        <v>1</v>
      </c>
    </row>
    <row r="748" spans="1:24" x14ac:dyDescent="0.25">
      <c r="A748">
        <v>887976</v>
      </c>
      <c r="B748" t="s">
        <v>3329</v>
      </c>
      <c r="C748" t="s">
        <v>442</v>
      </c>
      <c r="D748" t="s">
        <v>5886</v>
      </c>
      <c r="E748" t="s">
        <v>5887</v>
      </c>
      <c r="F748">
        <v>20</v>
      </c>
      <c r="G748" t="s">
        <v>5746</v>
      </c>
      <c r="H748" t="s">
        <v>5747</v>
      </c>
      <c r="I748" t="s">
        <v>5748</v>
      </c>
      <c r="J748">
        <v>750</v>
      </c>
      <c r="K748">
        <v>12</v>
      </c>
      <c r="L748">
        <v>10</v>
      </c>
      <c r="M748" t="s">
        <v>5759</v>
      </c>
      <c r="N748" t="s">
        <v>5806</v>
      </c>
      <c r="O748" t="s">
        <v>5761</v>
      </c>
      <c r="P748" t="s">
        <v>5916</v>
      </c>
      <c r="Q748" t="s">
        <v>6000</v>
      </c>
      <c r="R748">
        <v>66103</v>
      </c>
      <c r="S748" t="s">
        <v>6057</v>
      </c>
      <c r="T748" t="s">
        <v>6004</v>
      </c>
      <c r="U748">
        <v>14.59</v>
      </c>
      <c r="V748" t="s">
        <v>5755</v>
      </c>
      <c r="W748" t="s">
        <v>5765</v>
      </c>
      <c r="X748">
        <v>1</v>
      </c>
    </row>
    <row r="749" spans="1:24" x14ac:dyDescent="0.25">
      <c r="A749">
        <v>906313</v>
      </c>
      <c r="B749" t="s">
        <v>148</v>
      </c>
      <c r="C749" t="s">
        <v>443</v>
      </c>
      <c r="D749" t="s">
        <v>6177</v>
      </c>
      <c r="E749" t="s">
        <v>6167</v>
      </c>
      <c r="F749">
        <v>27</v>
      </c>
      <c r="G749" t="s">
        <v>5837</v>
      </c>
      <c r="H749" t="s">
        <v>5747</v>
      </c>
      <c r="I749" t="s">
        <v>5748</v>
      </c>
      <c r="J749">
        <v>8520</v>
      </c>
      <c r="K749">
        <v>1</v>
      </c>
      <c r="L749">
        <v>5</v>
      </c>
      <c r="M749" t="s">
        <v>5749</v>
      </c>
      <c r="N749" t="s">
        <v>5750</v>
      </c>
      <c r="O749" t="s">
        <v>5874</v>
      </c>
      <c r="P749" t="s">
        <v>6168</v>
      </c>
      <c r="Q749" t="s">
        <v>5876</v>
      </c>
      <c r="R749">
        <v>42090</v>
      </c>
      <c r="S749" t="s">
        <v>6180</v>
      </c>
      <c r="T749" t="s">
        <v>6180</v>
      </c>
      <c r="U749">
        <v>42.98</v>
      </c>
      <c r="V749" t="s">
        <v>6172</v>
      </c>
      <c r="W749" t="s">
        <v>5869</v>
      </c>
      <c r="X749">
        <v>24</v>
      </c>
    </row>
    <row r="750" spans="1:24" x14ac:dyDescent="0.25">
      <c r="A750">
        <v>906313</v>
      </c>
      <c r="B750" t="s">
        <v>148</v>
      </c>
      <c r="C750" t="s">
        <v>443</v>
      </c>
      <c r="D750" t="s">
        <v>6177</v>
      </c>
      <c r="E750" t="s">
        <v>6167</v>
      </c>
      <c r="F750">
        <v>27</v>
      </c>
      <c r="G750" t="s">
        <v>5837</v>
      </c>
      <c r="H750" t="s">
        <v>5747</v>
      </c>
      <c r="I750" t="s">
        <v>5748</v>
      </c>
      <c r="J750">
        <v>8520</v>
      </c>
      <c r="K750">
        <v>1</v>
      </c>
      <c r="L750">
        <v>5</v>
      </c>
      <c r="M750" t="s">
        <v>5749</v>
      </c>
      <c r="N750" t="s">
        <v>5750</v>
      </c>
      <c r="O750" t="s">
        <v>5874</v>
      </c>
      <c r="P750" t="s">
        <v>6168</v>
      </c>
      <c r="Q750" t="s">
        <v>5876</v>
      </c>
      <c r="R750">
        <v>42090</v>
      </c>
      <c r="S750" t="s">
        <v>6180</v>
      </c>
      <c r="T750" t="s">
        <v>6180</v>
      </c>
      <c r="U750">
        <v>42.98</v>
      </c>
      <c r="V750" t="s">
        <v>6172</v>
      </c>
      <c r="W750" t="s">
        <v>5869</v>
      </c>
      <c r="X750">
        <v>24</v>
      </c>
    </row>
    <row r="751" spans="1:24" x14ac:dyDescent="0.25">
      <c r="A751">
        <v>463836</v>
      </c>
      <c r="B751" t="s">
        <v>2934</v>
      </c>
      <c r="C751" t="s">
        <v>443</v>
      </c>
      <c r="D751" t="s">
        <v>6177</v>
      </c>
      <c r="E751" t="s">
        <v>6167</v>
      </c>
      <c r="F751">
        <v>27</v>
      </c>
      <c r="G751" t="s">
        <v>5837</v>
      </c>
      <c r="H751" t="s">
        <v>5747</v>
      </c>
      <c r="I751" t="s">
        <v>5748</v>
      </c>
      <c r="J751">
        <v>4260</v>
      </c>
      <c r="K751">
        <v>1</v>
      </c>
      <c r="L751">
        <v>5.5</v>
      </c>
      <c r="M751" t="s">
        <v>5759</v>
      </c>
      <c r="N751" t="s">
        <v>6197</v>
      </c>
      <c r="O751" t="s">
        <v>5874</v>
      </c>
      <c r="P751" t="s">
        <v>5875</v>
      </c>
      <c r="Q751" t="s">
        <v>5876</v>
      </c>
      <c r="R751">
        <v>40772</v>
      </c>
      <c r="S751" t="s">
        <v>6179</v>
      </c>
      <c r="T751" t="s">
        <v>6179</v>
      </c>
      <c r="U751">
        <v>24.99</v>
      </c>
      <c r="V751" t="s">
        <v>5755</v>
      </c>
      <c r="W751" t="s">
        <v>5869</v>
      </c>
      <c r="X751">
        <v>12</v>
      </c>
    </row>
    <row r="752" spans="1:24" x14ac:dyDescent="0.25">
      <c r="A752">
        <v>463836</v>
      </c>
      <c r="B752" t="s">
        <v>2934</v>
      </c>
      <c r="C752" t="s">
        <v>443</v>
      </c>
      <c r="D752" t="s">
        <v>6177</v>
      </c>
      <c r="E752" t="s">
        <v>6167</v>
      </c>
      <c r="F752">
        <v>27</v>
      </c>
      <c r="G752" t="s">
        <v>5837</v>
      </c>
      <c r="H752" t="s">
        <v>5747</v>
      </c>
      <c r="I752" t="s">
        <v>5748</v>
      </c>
      <c r="J752">
        <v>4260</v>
      </c>
      <c r="K752">
        <v>1</v>
      </c>
      <c r="L752">
        <v>5.5</v>
      </c>
      <c r="M752" t="s">
        <v>5759</v>
      </c>
      <c r="N752" t="s">
        <v>6197</v>
      </c>
      <c r="O752" t="s">
        <v>5874</v>
      </c>
      <c r="P752" t="s">
        <v>5875</v>
      </c>
      <c r="Q752" t="s">
        <v>5876</v>
      </c>
      <c r="R752">
        <v>40772</v>
      </c>
      <c r="S752" t="s">
        <v>6179</v>
      </c>
      <c r="T752" t="s">
        <v>6179</v>
      </c>
      <c r="U752">
        <v>24.99</v>
      </c>
      <c r="V752" t="s">
        <v>5755</v>
      </c>
      <c r="W752" t="s">
        <v>5869</v>
      </c>
      <c r="X752">
        <v>12</v>
      </c>
    </row>
    <row r="753" spans="1:24" x14ac:dyDescent="0.25">
      <c r="A753">
        <v>535294</v>
      </c>
      <c r="B753" t="s">
        <v>2991</v>
      </c>
      <c r="C753" t="s">
        <v>443</v>
      </c>
      <c r="D753" t="s">
        <v>6177</v>
      </c>
      <c r="E753" t="s">
        <v>6167</v>
      </c>
      <c r="F753">
        <v>10</v>
      </c>
      <c r="G753" t="s">
        <v>5767</v>
      </c>
      <c r="H753" t="s">
        <v>5747</v>
      </c>
      <c r="I753" t="s">
        <v>5748</v>
      </c>
      <c r="J753">
        <v>500</v>
      </c>
      <c r="K753">
        <v>24</v>
      </c>
      <c r="L753">
        <v>5</v>
      </c>
      <c r="M753" t="s">
        <v>5759</v>
      </c>
      <c r="N753" t="s">
        <v>5896</v>
      </c>
      <c r="O753" t="s">
        <v>5874</v>
      </c>
      <c r="P753" t="s">
        <v>6168</v>
      </c>
      <c r="Q753" t="s">
        <v>5876</v>
      </c>
      <c r="R753">
        <v>95640</v>
      </c>
      <c r="S753" t="s">
        <v>6198</v>
      </c>
      <c r="T753" t="s">
        <v>6199</v>
      </c>
      <c r="U753">
        <v>3.49</v>
      </c>
      <c r="V753" t="s">
        <v>6172</v>
      </c>
      <c r="W753" t="s">
        <v>5869</v>
      </c>
      <c r="X753">
        <v>1</v>
      </c>
    </row>
    <row r="754" spans="1:24" x14ac:dyDescent="0.25">
      <c r="A754">
        <v>535294</v>
      </c>
      <c r="B754" t="s">
        <v>2991</v>
      </c>
      <c r="C754" t="s">
        <v>443</v>
      </c>
      <c r="D754" t="s">
        <v>6177</v>
      </c>
      <c r="E754" t="s">
        <v>6167</v>
      </c>
      <c r="F754">
        <v>10</v>
      </c>
      <c r="G754" t="s">
        <v>5767</v>
      </c>
      <c r="H754" t="s">
        <v>5747</v>
      </c>
      <c r="I754" t="s">
        <v>5748</v>
      </c>
      <c r="J754">
        <v>500</v>
      </c>
      <c r="K754">
        <v>24</v>
      </c>
      <c r="L754">
        <v>5</v>
      </c>
      <c r="M754" t="s">
        <v>5759</v>
      </c>
      <c r="N754" t="s">
        <v>5896</v>
      </c>
      <c r="O754" t="s">
        <v>5874</v>
      </c>
      <c r="P754" t="s">
        <v>6168</v>
      </c>
      <c r="Q754" t="s">
        <v>5876</v>
      </c>
      <c r="R754">
        <v>95640</v>
      </c>
      <c r="S754" t="s">
        <v>6198</v>
      </c>
      <c r="T754" t="s">
        <v>6199</v>
      </c>
      <c r="U754">
        <v>3.49</v>
      </c>
      <c r="V754" t="s">
        <v>6172</v>
      </c>
      <c r="W754" t="s">
        <v>5869</v>
      </c>
      <c r="X754">
        <v>1</v>
      </c>
    </row>
    <row r="755" spans="1:24" x14ac:dyDescent="0.25">
      <c r="A755">
        <v>388900</v>
      </c>
      <c r="B755" t="s">
        <v>2889</v>
      </c>
      <c r="C755" t="s">
        <v>443</v>
      </c>
      <c r="D755" t="s">
        <v>6177</v>
      </c>
      <c r="E755" t="s">
        <v>6167</v>
      </c>
      <c r="F755">
        <v>10</v>
      </c>
      <c r="G755" t="s">
        <v>5767</v>
      </c>
      <c r="H755" t="s">
        <v>5747</v>
      </c>
      <c r="I755" t="s">
        <v>5748</v>
      </c>
      <c r="J755">
        <v>330</v>
      </c>
      <c r="K755">
        <v>24</v>
      </c>
      <c r="L755">
        <v>4.4000000000000004</v>
      </c>
      <c r="M755" t="s">
        <v>5759</v>
      </c>
      <c r="N755" t="s">
        <v>6200</v>
      </c>
      <c r="O755" t="s">
        <v>5874</v>
      </c>
      <c r="P755" t="s">
        <v>5875</v>
      </c>
      <c r="Q755" t="s">
        <v>5876</v>
      </c>
      <c r="R755">
        <v>95640</v>
      </c>
      <c r="S755" t="s">
        <v>6198</v>
      </c>
      <c r="T755" t="s">
        <v>6199</v>
      </c>
      <c r="U755">
        <v>2.59</v>
      </c>
      <c r="V755" t="s">
        <v>5755</v>
      </c>
      <c r="W755" t="s">
        <v>5869</v>
      </c>
      <c r="X755">
        <v>1</v>
      </c>
    </row>
    <row r="756" spans="1:24" x14ac:dyDescent="0.25">
      <c r="A756">
        <v>388900</v>
      </c>
      <c r="B756" t="s">
        <v>2889</v>
      </c>
      <c r="C756" t="s">
        <v>443</v>
      </c>
      <c r="D756" t="s">
        <v>6177</v>
      </c>
      <c r="E756" t="s">
        <v>6167</v>
      </c>
      <c r="F756">
        <v>10</v>
      </c>
      <c r="G756" t="s">
        <v>5767</v>
      </c>
      <c r="H756" t="s">
        <v>5747</v>
      </c>
      <c r="I756" t="s">
        <v>5748</v>
      </c>
      <c r="J756">
        <v>330</v>
      </c>
      <c r="K756">
        <v>24</v>
      </c>
      <c r="L756">
        <v>4.4000000000000004</v>
      </c>
      <c r="M756" t="s">
        <v>5759</v>
      </c>
      <c r="N756" t="s">
        <v>6200</v>
      </c>
      <c r="O756" t="s">
        <v>5874</v>
      </c>
      <c r="P756" t="s">
        <v>5875</v>
      </c>
      <c r="Q756" t="s">
        <v>5876</v>
      </c>
      <c r="R756">
        <v>95640</v>
      </c>
      <c r="S756" t="s">
        <v>6198</v>
      </c>
      <c r="T756" t="s">
        <v>6199</v>
      </c>
      <c r="U756">
        <v>2.59</v>
      </c>
      <c r="V756" t="s">
        <v>5755</v>
      </c>
      <c r="W756" t="s">
        <v>5869</v>
      </c>
      <c r="X756">
        <v>1</v>
      </c>
    </row>
    <row r="757" spans="1:24" x14ac:dyDescent="0.25">
      <c r="A757">
        <v>840009</v>
      </c>
      <c r="B757" t="s">
        <v>3305</v>
      </c>
      <c r="C757" t="s">
        <v>443</v>
      </c>
      <c r="D757" t="s">
        <v>6201</v>
      </c>
      <c r="E757" t="s">
        <v>6167</v>
      </c>
      <c r="F757">
        <v>27</v>
      </c>
      <c r="G757" t="s">
        <v>5837</v>
      </c>
      <c r="H757" t="s">
        <v>5747</v>
      </c>
      <c r="I757" t="s">
        <v>5748</v>
      </c>
      <c r="J757">
        <v>4092</v>
      </c>
      <c r="K757">
        <v>1</v>
      </c>
      <c r="L757">
        <v>5</v>
      </c>
      <c r="M757" t="s">
        <v>5749</v>
      </c>
      <c r="N757" t="s">
        <v>5750</v>
      </c>
      <c r="O757" t="s">
        <v>5874</v>
      </c>
      <c r="P757" t="s">
        <v>6178</v>
      </c>
      <c r="Q757" t="s">
        <v>5876</v>
      </c>
      <c r="R757">
        <v>93</v>
      </c>
      <c r="S757" t="s">
        <v>6202</v>
      </c>
      <c r="T757" t="s">
        <v>6203</v>
      </c>
      <c r="U757">
        <v>19.899999999999999</v>
      </c>
      <c r="V757" t="s">
        <v>5755</v>
      </c>
      <c r="W757" t="s">
        <v>5869</v>
      </c>
      <c r="X757">
        <v>12</v>
      </c>
    </row>
    <row r="758" spans="1:24" x14ac:dyDescent="0.25">
      <c r="A758">
        <v>840009</v>
      </c>
      <c r="B758" t="s">
        <v>3305</v>
      </c>
      <c r="C758" t="s">
        <v>443</v>
      </c>
      <c r="D758" t="s">
        <v>6201</v>
      </c>
      <c r="E758" t="s">
        <v>6167</v>
      </c>
      <c r="F758">
        <v>27</v>
      </c>
      <c r="G758" t="s">
        <v>5837</v>
      </c>
      <c r="H758" t="s">
        <v>5747</v>
      </c>
      <c r="I758" t="s">
        <v>5748</v>
      </c>
      <c r="J758">
        <v>4092</v>
      </c>
      <c r="K758">
        <v>1</v>
      </c>
      <c r="L758">
        <v>5</v>
      </c>
      <c r="M758" t="s">
        <v>5749</v>
      </c>
      <c r="N758" t="s">
        <v>5750</v>
      </c>
      <c r="O758" t="s">
        <v>5874</v>
      </c>
      <c r="P758" t="s">
        <v>6178</v>
      </c>
      <c r="Q758" t="s">
        <v>5876</v>
      </c>
      <c r="R758">
        <v>93</v>
      </c>
      <c r="S758" t="s">
        <v>6202</v>
      </c>
      <c r="T758" t="s">
        <v>6203</v>
      </c>
      <c r="U758">
        <v>19.899999999999999</v>
      </c>
      <c r="V758" t="s">
        <v>5755</v>
      </c>
      <c r="W758" t="s">
        <v>5869</v>
      </c>
      <c r="X758">
        <v>12</v>
      </c>
    </row>
    <row r="759" spans="1:24" x14ac:dyDescent="0.25">
      <c r="A759">
        <v>908616</v>
      </c>
      <c r="B759" t="s">
        <v>3378</v>
      </c>
      <c r="C759" t="s">
        <v>443</v>
      </c>
      <c r="D759" t="s">
        <v>6177</v>
      </c>
      <c r="E759" t="s">
        <v>6190</v>
      </c>
      <c r="F759">
        <v>27</v>
      </c>
      <c r="G759" t="s">
        <v>5837</v>
      </c>
      <c r="H759" t="s">
        <v>5747</v>
      </c>
      <c r="I759" t="s">
        <v>5748</v>
      </c>
      <c r="J759">
        <v>8184</v>
      </c>
      <c r="K759">
        <v>1</v>
      </c>
      <c r="L759">
        <v>4</v>
      </c>
      <c r="M759" t="s">
        <v>5749</v>
      </c>
      <c r="N759" t="s">
        <v>5750</v>
      </c>
      <c r="O759" t="s">
        <v>5874</v>
      </c>
      <c r="P759" t="s">
        <v>5875</v>
      </c>
      <c r="Q759" t="s">
        <v>5876</v>
      </c>
      <c r="R759">
        <v>42090</v>
      </c>
      <c r="S759" t="s">
        <v>6180</v>
      </c>
      <c r="T759" t="s">
        <v>6180</v>
      </c>
      <c r="U759">
        <v>45.99</v>
      </c>
      <c r="V759" t="s">
        <v>5755</v>
      </c>
      <c r="W759" t="s">
        <v>5869</v>
      </c>
      <c r="X759">
        <v>24</v>
      </c>
    </row>
    <row r="760" spans="1:24" x14ac:dyDescent="0.25">
      <c r="A760">
        <v>908616</v>
      </c>
      <c r="B760" t="s">
        <v>3378</v>
      </c>
      <c r="C760" t="s">
        <v>443</v>
      </c>
      <c r="D760" t="s">
        <v>6177</v>
      </c>
      <c r="E760" t="s">
        <v>6190</v>
      </c>
      <c r="F760">
        <v>27</v>
      </c>
      <c r="G760" t="s">
        <v>5837</v>
      </c>
      <c r="H760" t="s">
        <v>5747</v>
      </c>
      <c r="I760" t="s">
        <v>5748</v>
      </c>
      <c r="J760">
        <v>8184</v>
      </c>
      <c r="K760">
        <v>1</v>
      </c>
      <c r="L760">
        <v>4</v>
      </c>
      <c r="M760" t="s">
        <v>5749</v>
      </c>
      <c r="N760" t="s">
        <v>5750</v>
      </c>
      <c r="O760" t="s">
        <v>5874</v>
      </c>
      <c r="P760" t="s">
        <v>5875</v>
      </c>
      <c r="Q760" t="s">
        <v>5876</v>
      </c>
      <c r="R760">
        <v>42090</v>
      </c>
      <c r="S760" t="s">
        <v>6180</v>
      </c>
      <c r="T760" t="s">
        <v>6180</v>
      </c>
      <c r="U760">
        <v>45.99</v>
      </c>
      <c r="V760" t="s">
        <v>5755</v>
      </c>
      <c r="W760" t="s">
        <v>5869</v>
      </c>
      <c r="X760">
        <v>24</v>
      </c>
    </row>
    <row r="761" spans="1:24" x14ac:dyDescent="0.25">
      <c r="A761">
        <v>889584</v>
      </c>
      <c r="B761" t="s">
        <v>3331</v>
      </c>
      <c r="C761" t="s">
        <v>442</v>
      </c>
      <c r="D761" t="s">
        <v>5886</v>
      </c>
      <c r="E761" t="s">
        <v>5887</v>
      </c>
      <c r="F761">
        <v>20</v>
      </c>
      <c r="G761" t="s">
        <v>5746</v>
      </c>
      <c r="H761" t="s">
        <v>5747</v>
      </c>
      <c r="I761" t="s">
        <v>5748</v>
      </c>
      <c r="J761">
        <v>750</v>
      </c>
      <c r="K761">
        <v>12</v>
      </c>
      <c r="L761">
        <v>14</v>
      </c>
      <c r="M761" t="s">
        <v>5759</v>
      </c>
      <c r="N761" t="s">
        <v>5781</v>
      </c>
      <c r="O761" t="s">
        <v>5761</v>
      </c>
      <c r="P761" t="s">
        <v>5988</v>
      </c>
      <c r="Q761" t="s">
        <v>5986</v>
      </c>
      <c r="R761">
        <v>42428</v>
      </c>
      <c r="S761" t="s">
        <v>6204</v>
      </c>
      <c r="T761" t="s">
        <v>5928</v>
      </c>
      <c r="U761">
        <v>18.989999999999998</v>
      </c>
      <c r="V761" t="s">
        <v>5755</v>
      </c>
      <c r="W761" t="s">
        <v>5765</v>
      </c>
      <c r="X761">
        <v>1</v>
      </c>
    </row>
    <row r="762" spans="1:24" x14ac:dyDescent="0.25">
      <c r="A762">
        <v>908624</v>
      </c>
      <c r="B762" t="s">
        <v>3379</v>
      </c>
      <c r="C762" t="s">
        <v>443</v>
      </c>
      <c r="D762" t="s">
        <v>6177</v>
      </c>
      <c r="E762" t="s">
        <v>6190</v>
      </c>
      <c r="F762">
        <v>10</v>
      </c>
      <c r="G762" t="s">
        <v>5767</v>
      </c>
      <c r="H762" t="s">
        <v>5747</v>
      </c>
      <c r="I762" t="s">
        <v>5748</v>
      </c>
      <c r="J762">
        <v>4092</v>
      </c>
      <c r="K762">
        <v>1</v>
      </c>
      <c r="L762">
        <v>4</v>
      </c>
      <c r="M762" t="s">
        <v>5749</v>
      </c>
      <c r="N762" t="s">
        <v>5750</v>
      </c>
      <c r="O762" t="s">
        <v>5874</v>
      </c>
      <c r="P762" t="s">
        <v>5875</v>
      </c>
      <c r="Q762" t="s">
        <v>5876</v>
      </c>
      <c r="R762">
        <v>42090</v>
      </c>
      <c r="S762" t="s">
        <v>6180</v>
      </c>
      <c r="T762" t="s">
        <v>6180</v>
      </c>
      <c r="U762">
        <v>25.99</v>
      </c>
      <c r="V762" t="s">
        <v>5755</v>
      </c>
      <c r="W762" t="s">
        <v>5869</v>
      </c>
      <c r="X762">
        <v>12</v>
      </c>
    </row>
    <row r="763" spans="1:24" x14ac:dyDescent="0.25">
      <c r="A763">
        <v>908624</v>
      </c>
      <c r="B763" t="s">
        <v>3379</v>
      </c>
      <c r="C763" t="s">
        <v>443</v>
      </c>
      <c r="D763" t="s">
        <v>6177</v>
      </c>
      <c r="E763" t="s">
        <v>6190</v>
      </c>
      <c r="F763">
        <v>10</v>
      </c>
      <c r="G763" t="s">
        <v>5767</v>
      </c>
      <c r="H763" t="s">
        <v>5747</v>
      </c>
      <c r="I763" t="s">
        <v>5748</v>
      </c>
      <c r="J763">
        <v>4092</v>
      </c>
      <c r="K763">
        <v>1</v>
      </c>
      <c r="L763">
        <v>4</v>
      </c>
      <c r="M763" t="s">
        <v>5749</v>
      </c>
      <c r="N763" t="s">
        <v>5750</v>
      </c>
      <c r="O763" t="s">
        <v>5874</v>
      </c>
      <c r="P763" t="s">
        <v>5875</v>
      </c>
      <c r="Q763" t="s">
        <v>5876</v>
      </c>
      <c r="R763">
        <v>42090</v>
      </c>
      <c r="S763" t="s">
        <v>6180</v>
      </c>
      <c r="T763" t="s">
        <v>6180</v>
      </c>
      <c r="U763">
        <v>25.99</v>
      </c>
      <c r="V763" t="s">
        <v>5755</v>
      </c>
      <c r="W763" t="s">
        <v>5869</v>
      </c>
      <c r="X763">
        <v>12</v>
      </c>
    </row>
    <row r="764" spans="1:24" x14ac:dyDescent="0.25">
      <c r="A764">
        <v>909523</v>
      </c>
      <c r="B764" t="s">
        <v>3381</v>
      </c>
      <c r="C764" t="s">
        <v>443</v>
      </c>
      <c r="D764" t="s">
        <v>6177</v>
      </c>
      <c r="E764" t="s">
        <v>6167</v>
      </c>
      <c r="F764">
        <v>27</v>
      </c>
      <c r="G764" t="s">
        <v>5837</v>
      </c>
      <c r="H764" t="s">
        <v>5747</v>
      </c>
      <c r="I764" t="s">
        <v>5748</v>
      </c>
      <c r="J764">
        <v>8184</v>
      </c>
      <c r="K764">
        <v>1</v>
      </c>
      <c r="L764">
        <v>5</v>
      </c>
      <c r="M764" t="s">
        <v>5749</v>
      </c>
      <c r="N764" t="s">
        <v>5750</v>
      </c>
      <c r="O764" t="s">
        <v>5874</v>
      </c>
      <c r="P764" t="s">
        <v>5875</v>
      </c>
      <c r="Q764" t="s">
        <v>5876</v>
      </c>
      <c r="R764">
        <v>42090</v>
      </c>
      <c r="S764" t="s">
        <v>6180</v>
      </c>
      <c r="T764" t="s">
        <v>6180</v>
      </c>
      <c r="U764">
        <v>45.99</v>
      </c>
      <c r="V764" t="s">
        <v>5755</v>
      </c>
      <c r="W764" t="s">
        <v>5869</v>
      </c>
      <c r="X764">
        <v>24</v>
      </c>
    </row>
    <row r="765" spans="1:24" x14ac:dyDescent="0.25">
      <c r="A765">
        <v>909523</v>
      </c>
      <c r="B765" t="s">
        <v>3381</v>
      </c>
      <c r="C765" t="s">
        <v>443</v>
      </c>
      <c r="D765" t="s">
        <v>6177</v>
      </c>
      <c r="E765" t="s">
        <v>6167</v>
      </c>
      <c r="F765">
        <v>27</v>
      </c>
      <c r="G765" t="s">
        <v>5837</v>
      </c>
      <c r="H765" t="s">
        <v>5747</v>
      </c>
      <c r="I765" t="s">
        <v>5748</v>
      </c>
      <c r="J765">
        <v>8184</v>
      </c>
      <c r="K765">
        <v>1</v>
      </c>
      <c r="L765">
        <v>5</v>
      </c>
      <c r="M765" t="s">
        <v>5749</v>
      </c>
      <c r="N765" t="s">
        <v>5750</v>
      </c>
      <c r="O765" t="s">
        <v>5874</v>
      </c>
      <c r="P765" t="s">
        <v>5875</v>
      </c>
      <c r="Q765" t="s">
        <v>5876</v>
      </c>
      <c r="R765">
        <v>42090</v>
      </c>
      <c r="S765" t="s">
        <v>6180</v>
      </c>
      <c r="T765" t="s">
        <v>6180</v>
      </c>
      <c r="U765">
        <v>45.99</v>
      </c>
      <c r="V765" t="s">
        <v>5755</v>
      </c>
      <c r="W765" t="s">
        <v>5869</v>
      </c>
      <c r="X765">
        <v>24</v>
      </c>
    </row>
    <row r="766" spans="1:24" x14ac:dyDescent="0.25">
      <c r="A766">
        <v>694257</v>
      </c>
      <c r="B766" t="s">
        <v>3112</v>
      </c>
      <c r="C766" t="s">
        <v>443</v>
      </c>
      <c r="D766" t="s">
        <v>6177</v>
      </c>
      <c r="E766" t="s">
        <v>6167</v>
      </c>
      <c r="F766">
        <v>27</v>
      </c>
      <c r="G766" t="s">
        <v>5837</v>
      </c>
      <c r="H766" t="s">
        <v>5747</v>
      </c>
      <c r="I766" t="s">
        <v>5748</v>
      </c>
      <c r="J766">
        <v>10650</v>
      </c>
      <c r="K766">
        <v>1</v>
      </c>
      <c r="L766">
        <v>5</v>
      </c>
      <c r="M766" t="s">
        <v>5749</v>
      </c>
      <c r="N766" t="s">
        <v>5750</v>
      </c>
      <c r="O766" t="s">
        <v>5874</v>
      </c>
      <c r="P766" t="s">
        <v>6168</v>
      </c>
      <c r="Q766" t="s">
        <v>5876</v>
      </c>
      <c r="R766">
        <v>42090</v>
      </c>
      <c r="S766" t="s">
        <v>6180</v>
      </c>
      <c r="T766" t="s">
        <v>6180</v>
      </c>
      <c r="U766">
        <v>53.99</v>
      </c>
      <c r="V766" t="s">
        <v>6172</v>
      </c>
      <c r="W766" t="s">
        <v>5869</v>
      </c>
      <c r="X766">
        <v>30</v>
      </c>
    </row>
    <row r="767" spans="1:24" x14ac:dyDescent="0.25">
      <c r="A767">
        <v>694257</v>
      </c>
      <c r="B767" t="s">
        <v>3112</v>
      </c>
      <c r="C767" t="s">
        <v>443</v>
      </c>
      <c r="D767" t="s">
        <v>6177</v>
      </c>
      <c r="E767" t="s">
        <v>6167</v>
      </c>
      <c r="F767">
        <v>27</v>
      </c>
      <c r="G767" t="s">
        <v>5837</v>
      </c>
      <c r="H767" t="s">
        <v>5747</v>
      </c>
      <c r="I767" t="s">
        <v>5748</v>
      </c>
      <c r="J767">
        <v>10650</v>
      </c>
      <c r="K767">
        <v>1</v>
      </c>
      <c r="L767">
        <v>5</v>
      </c>
      <c r="M767" t="s">
        <v>5749</v>
      </c>
      <c r="N767" t="s">
        <v>5750</v>
      </c>
      <c r="O767" t="s">
        <v>5874</v>
      </c>
      <c r="P767" t="s">
        <v>6168</v>
      </c>
      <c r="Q767" t="s">
        <v>5876</v>
      </c>
      <c r="R767">
        <v>42090</v>
      </c>
      <c r="S767" t="s">
        <v>6180</v>
      </c>
      <c r="T767" t="s">
        <v>6180</v>
      </c>
      <c r="U767">
        <v>53.99</v>
      </c>
      <c r="V767" t="s">
        <v>6172</v>
      </c>
      <c r="W767" t="s">
        <v>5869</v>
      </c>
      <c r="X767">
        <v>30</v>
      </c>
    </row>
    <row r="768" spans="1:24" x14ac:dyDescent="0.25">
      <c r="A768">
        <v>913541</v>
      </c>
      <c r="B768" t="s">
        <v>150</v>
      </c>
      <c r="C768" t="s">
        <v>443</v>
      </c>
      <c r="D768" t="s">
        <v>6177</v>
      </c>
      <c r="E768" t="s">
        <v>6190</v>
      </c>
      <c r="F768">
        <v>10</v>
      </c>
      <c r="G768" t="s">
        <v>5767</v>
      </c>
      <c r="H768" t="s">
        <v>5747</v>
      </c>
      <c r="I768" t="s">
        <v>5748</v>
      </c>
      <c r="J768">
        <v>5325</v>
      </c>
      <c r="K768">
        <v>1</v>
      </c>
      <c r="L768">
        <v>4</v>
      </c>
      <c r="M768" t="s">
        <v>5749</v>
      </c>
      <c r="N768" t="s">
        <v>5750</v>
      </c>
      <c r="O768" t="s">
        <v>5874</v>
      </c>
      <c r="P768" t="s">
        <v>6168</v>
      </c>
      <c r="Q768" t="s">
        <v>5876</v>
      </c>
      <c r="R768">
        <v>42090</v>
      </c>
      <c r="S768" t="s">
        <v>6180</v>
      </c>
      <c r="T768" t="s">
        <v>6180</v>
      </c>
      <c r="U768">
        <v>27.98</v>
      </c>
      <c r="V768" t="s">
        <v>6172</v>
      </c>
      <c r="W768" t="s">
        <v>5869</v>
      </c>
      <c r="X768">
        <v>15</v>
      </c>
    </row>
    <row r="769" spans="1:24" x14ac:dyDescent="0.25">
      <c r="A769">
        <v>913541</v>
      </c>
      <c r="B769" t="s">
        <v>150</v>
      </c>
      <c r="C769" t="s">
        <v>443</v>
      </c>
      <c r="D769" t="s">
        <v>6177</v>
      </c>
      <c r="E769" t="s">
        <v>6190</v>
      </c>
      <c r="F769">
        <v>10</v>
      </c>
      <c r="G769" t="s">
        <v>5767</v>
      </c>
      <c r="H769" t="s">
        <v>5747</v>
      </c>
      <c r="I769" t="s">
        <v>5748</v>
      </c>
      <c r="J769">
        <v>5325</v>
      </c>
      <c r="K769">
        <v>1</v>
      </c>
      <c r="L769">
        <v>4</v>
      </c>
      <c r="M769" t="s">
        <v>5749</v>
      </c>
      <c r="N769" t="s">
        <v>5750</v>
      </c>
      <c r="O769" t="s">
        <v>5874</v>
      </c>
      <c r="P769" t="s">
        <v>6168</v>
      </c>
      <c r="Q769" t="s">
        <v>5876</v>
      </c>
      <c r="R769">
        <v>42090</v>
      </c>
      <c r="S769" t="s">
        <v>6180</v>
      </c>
      <c r="T769" t="s">
        <v>6180</v>
      </c>
      <c r="U769">
        <v>27.98</v>
      </c>
      <c r="V769" t="s">
        <v>6172</v>
      </c>
      <c r="W769" t="s">
        <v>5869</v>
      </c>
      <c r="X769">
        <v>15</v>
      </c>
    </row>
    <row r="770" spans="1:24" x14ac:dyDescent="0.25">
      <c r="A770">
        <v>906560</v>
      </c>
      <c r="B770" t="s">
        <v>3372</v>
      </c>
      <c r="C770" t="s">
        <v>443</v>
      </c>
      <c r="D770" t="s">
        <v>6177</v>
      </c>
      <c r="E770" t="s">
        <v>6190</v>
      </c>
      <c r="F770">
        <v>27</v>
      </c>
      <c r="G770" t="s">
        <v>5837</v>
      </c>
      <c r="H770" t="s">
        <v>5747</v>
      </c>
      <c r="I770" t="s">
        <v>5748</v>
      </c>
      <c r="J770">
        <v>2046</v>
      </c>
      <c r="K770">
        <v>4</v>
      </c>
      <c r="L770">
        <v>4</v>
      </c>
      <c r="M770" t="s">
        <v>5749</v>
      </c>
      <c r="N770" t="s">
        <v>5750</v>
      </c>
      <c r="O770" t="s">
        <v>5874</v>
      </c>
      <c r="P770" t="s">
        <v>6168</v>
      </c>
      <c r="Q770" t="s">
        <v>5876</v>
      </c>
      <c r="R770">
        <v>42099</v>
      </c>
      <c r="S770" t="s">
        <v>6179</v>
      </c>
      <c r="T770" t="s">
        <v>6179</v>
      </c>
      <c r="U770">
        <v>11.99</v>
      </c>
      <c r="V770" t="s">
        <v>5755</v>
      </c>
      <c r="W770" t="s">
        <v>5869</v>
      </c>
      <c r="X770">
        <v>6</v>
      </c>
    </row>
    <row r="771" spans="1:24" x14ac:dyDescent="0.25">
      <c r="A771">
        <v>906560</v>
      </c>
      <c r="B771" t="s">
        <v>3372</v>
      </c>
      <c r="C771" t="s">
        <v>443</v>
      </c>
      <c r="D771" t="s">
        <v>6177</v>
      </c>
      <c r="E771" t="s">
        <v>6190</v>
      </c>
      <c r="F771">
        <v>27</v>
      </c>
      <c r="G771" t="s">
        <v>5837</v>
      </c>
      <c r="H771" t="s">
        <v>5747</v>
      </c>
      <c r="I771" t="s">
        <v>5748</v>
      </c>
      <c r="J771">
        <v>2046</v>
      </c>
      <c r="K771">
        <v>4</v>
      </c>
      <c r="L771">
        <v>4</v>
      </c>
      <c r="M771" t="s">
        <v>5749</v>
      </c>
      <c r="N771" t="s">
        <v>5750</v>
      </c>
      <c r="O771" t="s">
        <v>5874</v>
      </c>
      <c r="P771" t="s">
        <v>6168</v>
      </c>
      <c r="Q771" t="s">
        <v>5876</v>
      </c>
      <c r="R771">
        <v>42099</v>
      </c>
      <c r="S771" t="s">
        <v>6179</v>
      </c>
      <c r="T771" t="s">
        <v>6179</v>
      </c>
      <c r="U771">
        <v>11.99</v>
      </c>
      <c r="V771" t="s">
        <v>5755</v>
      </c>
      <c r="W771" t="s">
        <v>5869</v>
      </c>
      <c r="X771">
        <v>6</v>
      </c>
    </row>
    <row r="772" spans="1:24" x14ac:dyDescent="0.25">
      <c r="A772">
        <v>911404</v>
      </c>
      <c r="B772" t="s">
        <v>153</v>
      </c>
      <c r="C772" t="s">
        <v>443</v>
      </c>
      <c r="D772" t="s">
        <v>5871</v>
      </c>
      <c r="E772" t="s">
        <v>6167</v>
      </c>
      <c r="F772">
        <v>10</v>
      </c>
      <c r="G772" t="s">
        <v>5767</v>
      </c>
      <c r="H772" t="s">
        <v>5747</v>
      </c>
      <c r="I772" t="s">
        <v>5748</v>
      </c>
      <c r="J772">
        <v>4092</v>
      </c>
      <c r="K772">
        <v>1</v>
      </c>
      <c r="L772">
        <v>5</v>
      </c>
      <c r="M772" t="s">
        <v>5749</v>
      </c>
      <c r="N772" t="s">
        <v>5750</v>
      </c>
      <c r="O772" t="s">
        <v>5874</v>
      </c>
      <c r="P772" t="s">
        <v>6168</v>
      </c>
      <c r="Q772" t="s">
        <v>5876</v>
      </c>
      <c r="R772">
        <v>42735</v>
      </c>
      <c r="S772" t="s">
        <v>6181</v>
      </c>
      <c r="T772" t="s">
        <v>6182</v>
      </c>
      <c r="U772">
        <v>24.99</v>
      </c>
      <c r="V772" t="s">
        <v>5755</v>
      </c>
      <c r="W772" t="s">
        <v>5869</v>
      </c>
      <c r="X772">
        <v>12</v>
      </c>
    </row>
    <row r="773" spans="1:24" x14ac:dyDescent="0.25">
      <c r="A773">
        <v>911404</v>
      </c>
      <c r="B773" t="s">
        <v>153</v>
      </c>
      <c r="C773" t="s">
        <v>443</v>
      </c>
      <c r="D773" t="s">
        <v>5871</v>
      </c>
      <c r="E773" t="s">
        <v>6167</v>
      </c>
      <c r="F773">
        <v>10</v>
      </c>
      <c r="G773" t="s">
        <v>5767</v>
      </c>
      <c r="H773" t="s">
        <v>5747</v>
      </c>
      <c r="I773" t="s">
        <v>5748</v>
      </c>
      <c r="J773">
        <v>4092</v>
      </c>
      <c r="K773">
        <v>1</v>
      </c>
      <c r="L773">
        <v>5</v>
      </c>
      <c r="M773" t="s">
        <v>5749</v>
      </c>
      <c r="N773" t="s">
        <v>5750</v>
      </c>
      <c r="O773" t="s">
        <v>5874</v>
      </c>
      <c r="P773" t="s">
        <v>6168</v>
      </c>
      <c r="Q773" t="s">
        <v>5876</v>
      </c>
      <c r="R773">
        <v>42735</v>
      </c>
      <c r="S773" t="s">
        <v>6181</v>
      </c>
      <c r="T773" t="s">
        <v>6182</v>
      </c>
      <c r="U773">
        <v>24.99</v>
      </c>
      <c r="V773" t="s">
        <v>5755</v>
      </c>
      <c r="W773" t="s">
        <v>5869</v>
      </c>
      <c r="X773">
        <v>12</v>
      </c>
    </row>
    <row r="774" spans="1:24" x14ac:dyDescent="0.25">
      <c r="A774">
        <v>696146</v>
      </c>
      <c r="B774" t="s">
        <v>5515</v>
      </c>
      <c r="C774" t="s">
        <v>443</v>
      </c>
      <c r="D774" t="s">
        <v>6177</v>
      </c>
      <c r="E774" t="s">
        <v>6167</v>
      </c>
      <c r="F774">
        <v>27</v>
      </c>
      <c r="G774" t="s">
        <v>5837</v>
      </c>
      <c r="H774" t="s">
        <v>5747</v>
      </c>
      <c r="I774" t="s">
        <v>5748</v>
      </c>
      <c r="J774">
        <v>2130</v>
      </c>
      <c r="K774">
        <v>4</v>
      </c>
      <c r="L774">
        <v>4.7</v>
      </c>
      <c r="M774" t="s">
        <v>5749</v>
      </c>
      <c r="N774" t="s">
        <v>5750</v>
      </c>
      <c r="O774" t="s">
        <v>5874</v>
      </c>
      <c r="P774" t="s">
        <v>6178</v>
      </c>
      <c r="Q774" t="s">
        <v>5876</v>
      </c>
      <c r="R774">
        <v>42090</v>
      </c>
      <c r="S774" t="s">
        <v>6180</v>
      </c>
      <c r="T774" t="s">
        <v>6180</v>
      </c>
      <c r="U774">
        <v>10.89</v>
      </c>
      <c r="V774" t="s">
        <v>6172</v>
      </c>
      <c r="W774" t="s">
        <v>5869</v>
      </c>
      <c r="X774">
        <v>6</v>
      </c>
    </row>
    <row r="775" spans="1:24" x14ac:dyDescent="0.25">
      <c r="A775">
        <v>696146</v>
      </c>
      <c r="B775" t="s">
        <v>5515</v>
      </c>
      <c r="C775" t="s">
        <v>443</v>
      </c>
      <c r="D775" t="s">
        <v>6177</v>
      </c>
      <c r="E775" t="s">
        <v>6167</v>
      </c>
      <c r="F775">
        <v>27</v>
      </c>
      <c r="G775" t="s">
        <v>5837</v>
      </c>
      <c r="H775" t="s">
        <v>5747</v>
      </c>
      <c r="I775" t="s">
        <v>5748</v>
      </c>
      <c r="J775">
        <v>2130</v>
      </c>
      <c r="K775">
        <v>4</v>
      </c>
      <c r="L775">
        <v>4.7</v>
      </c>
      <c r="M775" t="s">
        <v>5749</v>
      </c>
      <c r="N775" t="s">
        <v>5750</v>
      </c>
      <c r="O775" t="s">
        <v>5874</v>
      </c>
      <c r="P775" t="s">
        <v>6178</v>
      </c>
      <c r="Q775" t="s">
        <v>5876</v>
      </c>
      <c r="R775">
        <v>42090</v>
      </c>
      <c r="S775" t="s">
        <v>6180</v>
      </c>
      <c r="T775" t="s">
        <v>6180</v>
      </c>
      <c r="U775">
        <v>10.89</v>
      </c>
      <c r="V775" t="s">
        <v>6172</v>
      </c>
      <c r="W775" t="s">
        <v>5869</v>
      </c>
      <c r="X775">
        <v>6</v>
      </c>
    </row>
    <row r="776" spans="1:24" x14ac:dyDescent="0.25">
      <c r="A776">
        <v>415661</v>
      </c>
      <c r="B776" t="s">
        <v>2912</v>
      </c>
      <c r="C776" t="s">
        <v>443</v>
      </c>
      <c r="D776" t="s">
        <v>6177</v>
      </c>
      <c r="E776" t="s">
        <v>6167</v>
      </c>
      <c r="F776">
        <v>10</v>
      </c>
      <c r="G776" t="s">
        <v>5767</v>
      </c>
      <c r="H776" t="s">
        <v>5747</v>
      </c>
      <c r="I776" t="s">
        <v>5748</v>
      </c>
      <c r="J776">
        <v>330</v>
      </c>
      <c r="K776">
        <v>24</v>
      </c>
      <c r="L776">
        <v>4.5</v>
      </c>
      <c r="M776" t="s">
        <v>5749</v>
      </c>
      <c r="N776" t="s">
        <v>5750</v>
      </c>
      <c r="O776" t="s">
        <v>5874</v>
      </c>
      <c r="P776" t="s">
        <v>5875</v>
      </c>
      <c r="Q776" t="s">
        <v>5876</v>
      </c>
      <c r="R776">
        <v>42099</v>
      </c>
      <c r="S776" t="s">
        <v>6179</v>
      </c>
      <c r="T776" t="s">
        <v>6179</v>
      </c>
      <c r="U776">
        <v>2.4900000000000002</v>
      </c>
      <c r="V776" t="s">
        <v>5755</v>
      </c>
      <c r="W776" t="s">
        <v>5869</v>
      </c>
      <c r="X776">
        <v>1</v>
      </c>
    </row>
    <row r="777" spans="1:24" x14ac:dyDescent="0.25">
      <c r="A777">
        <v>415661</v>
      </c>
      <c r="B777" t="s">
        <v>2912</v>
      </c>
      <c r="C777" t="s">
        <v>443</v>
      </c>
      <c r="D777" t="s">
        <v>6177</v>
      </c>
      <c r="E777" t="s">
        <v>6167</v>
      </c>
      <c r="F777">
        <v>10</v>
      </c>
      <c r="G777" t="s">
        <v>5767</v>
      </c>
      <c r="H777" t="s">
        <v>5747</v>
      </c>
      <c r="I777" t="s">
        <v>5748</v>
      </c>
      <c r="J777">
        <v>330</v>
      </c>
      <c r="K777">
        <v>24</v>
      </c>
      <c r="L777">
        <v>4.5</v>
      </c>
      <c r="M777" t="s">
        <v>5749</v>
      </c>
      <c r="N777" t="s">
        <v>5750</v>
      </c>
      <c r="O777" t="s">
        <v>5874</v>
      </c>
      <c r="P777" t="s">
        <v>5875</v>
      </c>
      <c r="Q777" t="s">
        <v>5876</v>
      </c>
      <c r="R777">
        <v>42099</v>
      </c>
      <c r="S777" t="s">
        <v>6179</v>
      </c>
      <c r="T777" t="s">
        <v>6179</v>
      </c>
      <c r="U777">
        <v>2.4900000000000002</v>
      </c>
      <c r="V777" t="s">
        <v>5755</v>
      </c>
      <c r="W777" t="s">
        <v>5869</v>
      </c>
      <c r="X777">
        <v>1</v>
      </c>
    </row>
    <row r="778" spans="1:24" x14ac:dyDescent="0.25">
      <c r="A778">
        <v>695064</v>
      </c>
      <c r="B778" t="s">
        <v>3116</v>
      </c>
      <c r="C778" t="s">
        <v>443</v>
      </c>
      <c r="D778" t="s">
        <v>5871</v>
      </c>
      <c r="E778" t="s">
        <v>6205</v>
      </c>
      <c r="F778">
        <v>27</v>
      </c>
      <c r="G778" t="s">
        <v>5837</v>
      </c>
      <c r="H778" t="s">
        <v>5747</v>
      </c>
      <c r="I778" t="s">
        <v>5748</v>
      </c>
      <c r="J778">
        <v>341</v>
      </c>
      <c r="K778">
        <v>24</v>
      </c>
      <c r="L778">
        <v>7</v>
      </c>
      <c r="M778" t="s">
        <v>5749</v>
      </c>
      <c r="N778" t="s">
        <v>5750</v>
      </c>
      <c r="O778" t="s">
        <v>5874</v>
      </c>
      <c r="P778" t="s">
        <v>5875</v>
      </c>
      <c r="Q778" t="s">
        <v>6206</v>
      </c>
      <c r="R778">
        <v>44051</v>
      </c>
      <c r="S778" t="s">
        <v>6207</v>
      </c>
      <c r="T778" t="s">
        <v>6182</v>
      </c>
      <c r="U778">
        <v>2.89</v>
      </c>
      <c r="V778" t="s">
        <v>5755</v>
      </c>
      <c r="W778" t="s">
        <v>5869</v>
      </c>
      <c r="X778">
        <v>1</v>
      </c>
    </row>
    <row r="779" spans="1:24" x14ac:dyDescent="0.25">
      <c r="A779">
        <v>695064</v>
      </c>
      <c r="B779" t="s">
        <v>3116</v>
      </c>
      <c r="C779" t="s">
        <v>443</v>
      </c>
      <c r="D779" t="s">
        <v>5871</v>
      </c>
      <c r="E779" t="s">
        <v>6205</v>
      </c>
      <c r="F779">
        <v>27</v>
      </c>
      <c r="G779" t="s">
        <v>5837</v>
      </c>
      <c r="H779" t="s">
        <v>5747</v>
      </c>
      <c r="I779" t="s">
        <v>5748</v>
      </c>
      <c r="J779">
        <v>341</v>
      </c>
      <c r="K779">
        <v>24</v>
      </c>
      <c r="L779">
        <v>7</v>
      </c>
      <c r="M779" t="s">
        <v>5749</v>
      </c>
      <c r="N779" t="s">
        <v>5750</v>
      </c>
      <c r="O779" t="s">
        <v>5874</v>
      </c>
      <c r="P779" t="s">
        <v>5875</v>
      </c>
      <c r="Q779" t="s">
        <v>6206</v>
      </c>
      <c r="R779">
        <v>44051</v>
      </c>
      <c r="S779" t="s">
        <v>6207</v>
      </c>
      <c r="T779" t="s">
        <v>6182</v>
      </c>
      <c r="U779">
        <v>2.89</v>
      </c>
      <c r="V779" t="s">
        <v>5755</v>
      </c>
      <c r="W779" t="s">
        <v>5869</v>
      </c>
      <c r="X779">
        <v>1</v>
      </c>
    </row>
    <row r="780" spans="1:24" x14ac:dyDescent="0.25">
      <c r="A780">
        <v>982082</v>
      </c>
      <c r="B780" t="s">
        <v>139</v>
      </c>
      <c r="C780" t="s">
        <v>442</v>
      </c>
      <c r="D780" t="s">
        <v>5920</v>
      </c>
      <c r="E780" t="s">
        <v>6005</v>
      </c>
      <c r="F780">
        <v>20</v>
      </c>
      <c r="G780" t="s">
        <v>5746</v>
      </c>
      <c r="H780" t="s">
        <v>5747</v>
      </c>
      <c r="I780" t="s">
        <v>5748</v>
      </c>
      <c r="J780">
        <v>4000</v>
      </c>
      <c r="K780">
        <v>4</v>
      </c>
      <c r="L780">
        <v>12.5</v>
      </c>
      <c r="M780" t="s">
        <v>5749</v>
      </c>
      <c r="N780" t="s">
        <v>5750</v>
      </c>
      <c r="O780" t="s">
        <v>5751</v>
      </c>
      <c r="P780" t="s">
        <v>5922</v>
      </c>
      <c r="Q780" t="s">
        <v>5947</v>
      </c>
      <c r="R780">
        <v>42006</v>
      </c>
      <c r="S780" t="s">
        <v>5946</v>
      </c>
      <c r="T780" t="s">
        <v>5946</v>
      </c>
      <c r="U780">
        <v>39.79</v>
      </c>
      <c r="V780" t="s">
        <v>5960</v>
      </c>
      <c r="W780" t="s">
        <v>5869</v>
      </c>
      <c r="X780">
        <v>1</v>
      </c>
    </row>
    <row r="781" spans="1:24" x14ac:dyDescent="0.25">
      <c r="A781">
        <v>188920</v>
      </c>
      <c r="B781" t="s">
        <v>2710</v>
      </c>
      <c r="C781" t="s">
        <v>444</v>
      </c>
      <c r="D781" t="s">
        <v>6161</v>
      </c>
      <c r="E781" t="s">
        <v>6186</v>
      </c>
      <c r="F781">
        <v>10</v>
      </c>
      <c r="G781" t="s">
        <v>5767</v>
      </c>
      <c r="H781" t="s">
        <v>5747</v>
      </c>
      <c r="I781" t="s">
        <v>5748</v>
      </c>
      <c r="J781">
        <v>1000</v>
      </c>
      <c r="K781">
        <v>12</v>
      </c>
      <c r="L781">
        <v>5</v>
      </c>
      <c r="M781" t="s">
        <v>5749</v>
      </c>
      <c r="N781" t="s">
        <v>5750</v>
      </c>
      <c r="O781" t="s">
        <v>5751</v>
      </c>
      <c r="P781" t="s">
        <v>6163</v>
      </c>
      <c r="Q781" t="s">
        <v>6187</v>
      </c>
      <c r="R781">
        <v>94522</v>
      </c>
      <c r="S781" t="s">
        <v>6208</v>
      </c>
      <c r="T781" t="s">
        <v>5937</v>
      </c>
      <c r="U781">
        <v>7.49</v>
      </c>
      <c r="V781" t="s">
        <v>5755</v>
      </c>
      <c r="W781" t="s">
        <v>5756</v>
      </c>
      <c r="X781">
        <v>1</v>
      </c>
    </row>
    <row r="782" spans="1:24" x14ac:dyDescent="0.25">
      <c r="A782">
        <v>906339</v>
      </c>
      <c r="B782" t="s">
        <v>151</v>
      </c>
      <c r="C782" t="s">
        <v>443</v>
      </c>
      <c r="D782" t="s">
        <v>6177</v>
      </c>
      <c r="E782" t="s">
        <v>6190</v>
      </c>
      <c r="F782">
        <v>10</v>
      </c>
      <c r="G782" t="s">
        <v>5767</v>
      </c>
      <c r="H782" t="s">
        <v>5747</v>
      </c>
      <c r="I782" t="s">
        <v>5748</v>
      </c>
      <c r="J782">
        <v>8520</v>
      </c>
      <c r="K782">
        <v>1</v>
      </c>
      <c r="L782">
        <v>4</v>
      </c>
      <c r="M782" t="s">
        <v>5749</v>
      </c>
      <c r="N782" t="s">
        <v>5750</v>
      </c>
      <c r="O782" t="s">
        <v>5874</v>
      </c>
      <c r="P782" t="s">
        <v>6168</v>
      </c>
      <c r="Q782" t="s">
        <v>5876</v>
      </c>
      <c r="R782">
        <v>42090</v>
      </c>
      <c r="S782" t="s">
        <v>6180</v>
      </c>
      <c r="T782" t="s">
        <v>6180</v>
      </c>
      <c r="U782">
        <v>42.98</v>
      </c>
      <c r="V782" t="s">
        <v>6172</v>
      </c>
      <c r="W782" t="s">
        <v>5869</v>
      </c>
      <c r="X782">
        <v>24</v>
      </c>
    </row>
    <row r="783" spans="1:24" x14ac:dyDescent="0.25">
      <c r="A783">
        <v>906339</v>
      </c>
      <c r="B783" t="s">
        <v>151</v>
      </c>
      <c r="C783" t="s">
        <v>443</v>
      </c>
      <c r="D783" t="s">
        <v>6177</v>
      </c>
      <c r="E783" t="s">
        <v>6190</v>
      </c>
      <c r="F783">
        <v>10</v>
      </c>
      <c r="G783" t="s">
        <v>5767</v>
      </c>
      <c r="H783" t="s">
        <v>5747</v>
      </c>
      <c r="I783" t="s">
        <v>5748</v>
      </c>
      <c r="J783">
        <v>8520</v>
      </c>
      <c r="K783">
        <v>1</v>
      </c>
      <c r="L783">
        <v>4</v>
      </c>
      <c r="M783" t="s">
        <v>5749</v>
      </c>
      <c r="N783" t="s">
        <v>5750</v>
      </c>
      <c r="O783" t="s">
        <v>5874</v>
      </c>
      <c r="P783" t="s">
        <v>6168</v>
      </c>
      <c r="Q783" t="s">
        <v>5876</v>
      </c>
      <c r="R783">
        <v>42090</v>
      </c>
      <c r="S783" t="s">
        <v>6180</v>
      </c>
      <c r="T783" t="s">
        <v>6180</v>
      </c>
      <c r="U783">
        <v>42.98</v>
      </c>
      <c r="V783" t="s">
        <v>6172</v>
      </c>
      <c r="W783" t="s">
        <v>5869</v>
      </c>
      <c r="X783">
        <v>24</v>
      </c>
    </row>
    <row r="784" spans="1:24" x14ac:dyDescent="0.25">
      <c r="A784">
        <v>906578</v>
      </c>
      <c r="B784" t="s">
        <v>3373</v>
      </c>
      <c r="C784" t="s">
        <v>443</v>
      </c>
      <c r="D784" t="s">
        <v>6177</v>
      </c>
      <c r="E784" t="s">
        <v>6190</v>
      </c>
      <c r="F784">
        <v>10</v>
      </c>
      <c r="G784" t="s">
        <v>5767</v>
      </c>
      <c r="H784" t="s">
        <v>5747</v>
      </c>
      <c r="I784" t="s">
        <v>5748</v>
      </c>
      <c r="J784">
        <v>4092</v>
      </c>
      <c r="K784">
        <v>1</v>
      </c>
      <c r="L784">
        <v>4</v>
      </c>
      <c r="M784" t="s">
        <v>5749</v>
      </c>
      <c r="N784" t="s">
        <v>5750</v>
      </c>
      <c r="O784" t="s">
        <v>5874</v>
      </c>
      <c r="P784" t="s">
        <v>6168</v>
      </c>
      <c r="Q784" t="s">
        <v>5876</v>
      </c>
      <c r="R784">
        <v>42099</v>
      </c>
      <c r="S784" t="s">
        <v>6179</v>
      </c>
      <c r="T784" t="s">
        <v>6179</v>
      </c>
      <c r="U784">
        <v>23.98</v>
      </c>
      <c r="V784" t="s">
        <v>5755</v>
      </c>
      <c r="W784" t="s">
        <v>5869</v>
      </c>
      <c r="X784">
        <v>12</v>
      </c>
    </row>
    <row r="785" spans="1:24" x14ac:dyDescent="0.25">
      <c r="A785">
        <v>906578</v>
      </c>
      <c r="B785" t="s">
        <v>3373</v>
      </c>
      <c r="C785" t="s">
        <v>443</v>
      </c>
      <c r="D785" t="s">
        <v>6177</v>
      </c>
      <c r="E785" t="s">
        <v>6190</v>
      </c>
      <c r="F785">
        <v>10</v>
      </c>
      <c r="G785" t="s">
        <v>5767</v>
      </c>
      <c r="H785" t="s">
        <v>5747</v>
      </c>
      <c r="I785" t="s">
        <v>5748</v>
      </c>
      <c r="J785">
        <v>4092</v>
      </c>
      <c r="K785">
        <v>1</v>
      </c>
      <c r="L785">
        <v>4</v>
      </c>
      <c r="M785" t="s">
        <v>5749</v>
      </c>
      <c r="N785" t="s">
        <v>5750</v>
      </c>
      <c r="O785" t="s">
        <v>5874</v>
      </c>
      <c r="P785" t="s">
        <v>6168</v>
      </c>
      <c r="Q785" t="s">
        <v>5876</v>
      </c>
      <c r="R785">
        <v>42099</v>
      </c>
      <c r="S785" t="s">
        <v>6179</v>
      </c>
      <c r="T785" t="s">
        <v>6179</v>
      </c>
      <c r="U785">
        <v>23.98</v>
      </c>
      <c r="V785" t="s">
        <v>5755</v>
      </c>
      <c r="W785" t="s">
        <v>5869</v>
      </c>
      <c r="X785">
        <v>12</v>
      </c>
    </row>
    <row r="786" spans="1:24" x14ac:dyDescent="0.25">
      <c r="A786">
        <v>905844</v>
      </c>
      <c r="B786" t="s">
        <v>3370</v>
      </c>
      <c r="C786" t="s">
        <v>443</v>
      </c>
      <c r="D786" t="s">
        <v>6177</v>
      </c>
      <c r="E786" t="s">
        <v>6167</v>
      </c>
      <c r="F786">
        <v>27</v>
      </c>
      <c r="G786" t="s">
        <v>5837</v>
      </c>
      <c r="H786" t="s">
        <v>5747</v>
      </c>
      <c r="I786" t="s">
        <v>5748</v>
      </c>
      <c r="J786">
        <v>8520</v>
      </c>
      <c r="K786">
        <v>1</v>
      </c>
      <c r="L786">
        <v>5</v>
      </c>
      <c r="M786" t="s">
        <v>5749</v>
      </c>
      <c r="N786" t="s">
        <v>5750</v>
      </c>
      <c r="O786" t="s">
        <v>5874</v>
      </c>
      <c r="P786" t="s">
        <v>6178</v>
      </c>
      <c r="Q786" t="s">
        <v>5876</v>
      </c>
      <c r="R786">
        <v>42099</v>
      </c>
      <c r="S786" t="s">
        <v>6179</v>
      </c>
      <c r="T786" t="s">
        <v>6179</v>
      </c>
      <c r="U786">
        <v>39.99</v>
      </c>
      <c r="V786" t="s">
        <v>6172</v>
      </c>
      <c r="W786" t="s">
        <v>5869</v>
      </c>
      <c r="X786">
        <v>24</v>
      </c>
    </row>
    <row r="787" spans="1:24" x14ac:dyDescent="0.25">
      <c r="A787">
        <v>905844</v>
      </c>
      <c r="B787" t="s">
        <v>3370</v>
      </c>
      <c r="C787" t="s">
        <v>443</v>
      </c>
      <c r="D787" t="s">
        <v>6177</v>
      </c>
      <c r="E787" t="s">
        <v>6167</v>
      </c>
      <c r="F787">
        <v>27</v>
      </c>
      <c r="G787" t="s">
        <v>5837</v>
      </c>
      <c r="H787" t="s">
        <v>5747</v>
      </c>
      <c r="I787" t="s">
        <v>5748</v>
      </c>
      <c r="J787">
        <v>8520</v>
      </c>
      <c r="K787">
        <v>1</v>
      </c>
      <c r="L787">
        <v>5</v>
      </c>
      <c r="M787" t="s">
        <v>5749</v>
      </c>
      <c r="N787" t="s">
        <v>5750</v>
      </c>
      <c r="O787" t="s">
        <v>5874</v>
      </c>
      <c r="P787" t="s">
        <v>6178</v>
      </c>
      <c r="Q787" t="s">
        <v>5876</v>
      </c>
      <c r="R787">
        <v>42099</v>
      </c>
      <c r="S787" t="s">
        <v>6179</v>
      </c>
      <c r="T787" t="s">
        <v>6179</v>
      </c>
      <c r="U787">
        <v>39.99</v>
      </c>
      <c r="V787" t="s">
        <v>6172</v>
      </c>
      <c r="W787" t="s">
        <v>5869</v>
      </c>
      <c r="X787">
        <v>24</v>
      </c>
    </row>
    <row r="788" spans="1:24" x14ac:dyDescent="0.25">
      <c r="A788">
        <v>894725</v>
      </c>
      <c r="B788" t="s">
        <v>2711</v>
      </c>
      <c r="C788" t="s">
        <v>442</v>
      </c>
      <c r="D788" t="s">
        <v>5886</v>
      </c>
      <c r="E788" t="s">
        <v>5914</v>
      </c>
      <c r="F788">
        <v>10</v>
      </c>
      <c r="G788" t="s">
        <v>5767</v>
      </c>
      <c r="H788" t="s">
        <v>5747</v>
      </c>
      <c r="I788" t="s">
        <v>5748</v>
      </c>
      <c r="J788">
        <v>1500</v>
      </c>
      <c r="K788">
        <v>6</v>
      </c>
      <c r="L788">
        <v>14.3</v>
      </c>
      <c r="M788" t="s">
        <v>5759</v>
      </c>
      <c r="N788" t="s">
        <v>5888</v>
      </c>
      <c r="O788" t="s">
        <v>5761</v>
      </c>
      <c r="P788" t="s">
        <v>5916</v>
      </c>
      <c r="Q788" t="s">
        <v>5890</v>
      </c>
      <c r="R788">
        <v>42176</v>
      </c>
      <c r="S788" t="s">
        <v>6018</v>
      </c>
      <c r="T788" t="s">
        <v>5754</v>
      </c>
      <c r="U788">
        <v>29.99</v>
      </c>
      <c r="V788" t="s">
        <v>5755</v>
      </c>
      <c r="W788" t="s">
        <v>5765</v>
      </c>
      <c r="X788">
        <v>1</v>
      </c>
    </row>
    <row r="789" spans="1:24" x14ac:dyDescent="0.25">
      <c r="A789">
        <v>897959</v>
      </c>
      <c r="B789" t="s">
        <v>3338</v>
      </c>
      <c r="C789" t="s">
        <v>442</v>
      </c>
      <c r="D789" t="s">
        <v>5886</v>
      </c>
      <c r="E789" t="s">
        <v>5966</v>
      </c>
      <c r="F789">
        <v>20</v>
      </c>
      <c r="G789" t="s">
        <v>5746</v>
      </c>
      <c r="H789" t="s">
        <v>5747</v>
      </c>
      <c r="I789" t="s">
        <v>5748</v>
      </c>
      <c r="J789">
        <v>750</v>
      </c>
      <c r="K789">
        <v>12</v>
      </c>
      <c r="L789">
        <v>13.5</v>
      </c>
      <c r="M789" t="s">
        <v>5759</v>
      </c>
      <c r="N789" t="s">
        <v>6107</v>
      </c>
      <c r="O789" t="s">
        <v>5790</v>
      </c>
      <c r="P789" t="s">
        <v>5988</v>
      </c>
      <c r="Q789" t="s">
        <v>5923</v>
      </c>
      <c r="R789">
        <v>86729</v>
      </c>
      <c r="S789" t="s">
        <v>6108</v>
      </c>
      <c r="T789" t="s">
        <v>5999</v>
      </c>
      <c r="U789">
        <v>17.989999999999998</v>
      </c>
      <c r="V789" t="s">
        <v>5755</v>
      </c>
      <c r="W789" t="s">
        <v>5765</v>
      </c>
      <c r="X789">
        <v>1</v>
      </c>
    </row>
    <row r="790" spans="1:24" x14ac:dyDescent="0.25">
      <c r="A790">
        <v>897801</v>
      </c>
      <c r="B790" t="s">
        <v>831</v>
      </c>
      <c r="C790" t="s">
        <v>442</v>
      </c>
      <c r="D790" t="s">
        <v>5920</v>
      </c>
      <c r="E790" t="s">
        <v>5951</v>
      </c>
      <c r="F790">
        <v>10</v>
      </c>
      <c r="G790" t="s">
        <v>5767</v>
      </c>
      <c r="H790" t="s">
        <v>5747</v>
      </c>
      <c r="I790" t="s">
        <v>5748</v>
      </c>
      <c r="J790">
        <v>750</v>
      </c>
      <c r="K790">
        <v>12</v>
      </c>
      <c r="L790">
        <v>9</v>
      </c>
      <c r="M790" t="s">
        <v>5759</v>
      </c>
      <c r="N790" t="s">
        <v>5806</v>
      </c>
      <c r="O790" t="s">
        <v>5761</v>
      </c>
      <c r="P790" t="s">
        <v>6002</v>
      </c>
      <c r="Q790" t="s">
        <v>6000</v>
      </c>
      <c r="R790">
        <v>42528</v>
      </c>
      <c r="S790" t="s">
        <v>6209</v>
      </c>
      <c r="T790" t="s">
        <v>6210</v>
      </c>
      <c r="U790">
        <v>12.99</v>
      </c>
      <c r="V790" t="s">
        <v>5755</v>
      </c>
      <c r="W790" t="s">
        <v>5765</v>
      </c>
      <c r="X790">
        <v>1</v>
      </c>
    </row>
    <row r="791" spans="1:24" x14ac:dyDescent="0.25">
      <c r="A791">
        <v>553735</v>
      </c>
      <c r="B791" t="s">
        <v>3015</v>
      </c>
      <c r="C791" t="s">
        <v>443</v>
      </c>
      <c r="D791" t="s">
        <v>6201</v>
      </c>
      <c r="E791" t="s">
        <v>6192</v>
      </c>
      <c r="F791">
        <v>10</v>
      </c>
      <c r="G791" t="s">
        <v>5767</v>
      </c>
      <c r="H791" t="s">
        <v>5747</v>
      </c>
      <c r="I791" t="s">
        <v>5748</v>
      </c>
      <c r="J791">
        <v>4092</v>
      </c>
      <c r="K791">
        <v>1</v>
      </c>
      <c r="L791">
        <v>5</v>
      </c>
      <c r="M791" t="s">
        <v>5749</v>
      </c>
      <c r="N791" t="s">
        <v>5750</v>
      </c>
      <c r="O791" t="s">
        <v>5874</v>
      </c>
      <c r="P791" t="s">
        <v>5875</v>
      </c>
      <c r="Q791" t="s">
        <v>5876</v>
      </c>
      <c r="R791">
        <v>93</v>
      </c>
      <c r="S791" t="s">
        <v>6202</v>
      </c>
      <c r="T791" t="s">
        <v>6203</v>
      </c>
      <c r="U791">
        <v>25.49</v>
      </c>
      <c r="V791" t="s">
        <v>5755</v>
      </c>
      <c r="W791" t="s">
        <v>5869</v>
      </c>
      <c r="X791">
        <v>12</v>
      </c>
    </row>
    <row r="792" spans="1:24" x14ac:dyDescent="0.25">
      <c r="A792">
        <v>553735</v>
      </c>
      <c r="B792" t="s">
        <v>3015</v>
      </c>
      <c r="C792" t="s">
        <v>443</v>
      </c>
      <c r="D792" t="s">
        <v>6201</v>
      </c>
      <c r="E792" t="s">
        <v>6192</v>
      </c>
      <c r="F792">
        <v>10</v>
      </c>
      <c r="G792" t="s">
        <v>5767</v>
      </c>
      <c r="H792" t="s">
        <v>5747</v>
      </c>
      <c r="I792" t="s">
        <v>5748</v>
      </c>
      <c r="J792">
        <v>4092</v>
      </c>
      <c r="K792">
        <v>1</v>
      </c>
      <c r="L792">
        <v>5</v>
      </c>
      <c r="M792" t="s">
        <v>5749</v>
      </c>
      <c r="N792" t="s">
        <v>5750</v>
      </c>
      <c r="O792" t="s">
        <v>5874</v>
      </c>
      <c r="P792" t="s">
        <v>5875</v>
      </c>
      <c r="Q792" t="s">
        <v>5876</v>
      </c>
      <c r="R792">
        <v>93</v>
      </c>
      <c r="S792" t="s">
        <v>6202</v>
      </c>
      <c r="T792" t="s">
        <v>6203</v>
      </c>
      <c r="U792">
        <v>25.49</v>
      </c>
      <c r="V792" t="s">
        <v>5755</v>
      </c>
      <c r="W792" t="s">
        <v>5869</v>
      </c>
      <c r="X792">
        <v>12</v>
      </c>
    </row>
    <row r="793" spans="1:24" x14ac:dyDescent="0.25">
      <c r="A793">
        <v>553743</v>
      </c>
      <c r="B793" t="s">
        <v>3016</v>
      </c>
      <c r="C793" t="s">
        <v>443</v>
      </c>
      <c r="D793" t="s">
        <v>6201</v>
      </c>
      <c r="E793" t="s">
        <v>6192</v>
      </c>
      <c r="F793">
        <v>10</v>
      </c>
      <c r="G793" t="s">
        <v>5767</v>
      </c>
      <c r="H793" t="s">
        <v>5747</v>
      </c>
      <c r="I793" t="s">
        <v>5748</v>
      </c>
      <c r="J793">
        <v>4092</v>
      </c>
      <c r="K793">
        <v>1</v>
      </c>
      <c r="L793">
        <v>5</v>
      </c>
      <c r="M793" t="s">
        <v>5749</v>
      </c>
      <c r="N793" t="s">
        <v>5750</v>
      </c>
      <c r="O793" t="s">
        <v>5874</v>
      </c>
      <c r="P793" t="s">
        <v>5875</v>
      </c>
      <c r="Q793" t="s">
        <v>5876</v>
      </c>
      <c r="R793">
        <v>93</v>
      </c>
      <c r="S793" t="s">
        <v>6202</v>
      </c>
      <c r="T793" t="s">
        <v>6203</v>
      </c>
      <c r="U793">
        <v>25.49</v>
      </c>
      <c r="V793" t="s">
        <v>5755</v>
      </c>
      <c r="W793" t="s">
        <v>5869</v>
      </c>
      <c r="X793">
        <v>12</v>
      </c>
    </row>
    <row r="794" spans="1:24" x14ac:dyDescent="0.25">
      <c r="A794">
        <v>553743</v>
      </c>
      <c r="B794" t="s">
        <v>3016</v>
      </c>
      <c r="C794" t="s">
        <v>443</v>
      </c>
      <c r="D794" t="s">
        <v>6201</v>
      </c>
      <c r="E794" t="s">
        <v>6192</v>
      </c>
      <c r="F794">
        <v>10</v>
      </c>
      <c r="G794" t="s">
        <v>5767</v>
      </c>
      <c r="H794" t="s">
        <v>5747</v>
      </c>
      <c r="I794" t="s">
        <v>5748</v>
      </c>
      <c r="J794">
        <v>4092</v>
      </c>
      <c r="K794">
        <v>1</v>
      </c>
      <c r="L794">
        <v>5</v>
      </c>
      <c r="M794" t="s">
        <v>5749</v>
      </c>
      <c r="N794" t="s">
        <v>5750</v>
      </c>
      <c r="O794" t="s">
        <v>5874</v>
      </c>
      <c r="P794" t="s">
        <v>5875</v>
      </c>
      <c r="Q794" t="s">
        <v>5876</v>
      </c>
      <c r="R794">
        <v>93</v>
      </c>
      <c r="S794" t="s">
        <v>6202</v>
      </c>
      <c r="T794" t="s">
        <v>6203</v>
      </c>
      <c r="U794">
        <v>25.49</v>
      </c>
      <c r="V794" t="s">
        <v>5755</v>
      </c>
      <c r="W794" t="s">
        <v>5869</v>
      </c>
      <c r="X794">
        <v>12</v>
      </c>
    </row>
    <row r="795" spans="1:24" x14ac:dyDescent="0.25">
      <c r="A795">
        <v>910000</v>
      </c>
      <c r="B795" t="s">
        <v>149</v>
      </c>
      <c r="C795" t="s">
        <v>443</v>
      </c>
      <c r="D795" t="s">
        <v>6177</v>
      </c>
      <c r="E795" t="s">
        <v>6192</v>
      </c>
      <c r="F795">
        <v>27</v>
      </c>
      <c r="G795" t="s">
        <v>5837</v>
      </c>
      <c r="H795" t="s">
        <v>5747</v>
      </c>
      <c r="I795" t="s">
        <v>5748</v>
      </c>
      <c r="J795">
        <v>4092</v>
      </c>
      <c r="K795">
        <v>1</v>
      </c>
      <c r="L795">
        <v>5</v>
      </c>
      <c r="M795" t="s">
        <v>5749</v>
      </c>
      <c r="N795" t="s">
        <v>5750</v>
      </c>
      <c r="O795" t="s">
        <v>5874</v>
      </c>
      <c r="P795" t="s">
        <v>5875</v>
      </c>
      <c r="Q795" t="s">
        <v>5876</v>
      </c>
      <c r="R795">
        <v>43364</v>
      </c>
      <c r="S795" t="s">
        <v>6211</v>
      </c>
      <c r="T795" t="s">
        <v>6212</v>
      </c>
      <c r="U795">
        <v>23.71</v>
      </c>
      <c r="V795" t="s">
        <v>5755</v>
      </c>
      <c r="W795" t="s">
        <v>5869</v>
      </c>
      <c r="X795">
        <v>12</v>
      </c>
    </row>
    <row r="796" spans="1:24" x14ac:dyDescent="0.25">
      <c r="A796">
        <v>910000</v>
      </c>
      <c r="B796" t="s">
        <v>149</v>
      </c>
      <c r="C796" t="s">
        <v>443</v>
      </c>
      <c r="D796" t="s">
        <v>6177</v>
      </c>
      <c r="E796" t="s">
        <v>6192</v>
      </c>
      <c r="F796">
        <v>27</v>
      </c>
      <c r="G796" t="s">
        <v>5837</v>
      </c>
      <c r="H796" t="s">
        <v>5747</v>
      </c>
      <c r="I796" t="s">
        <v>5748</v>
      </c>
      <c r="J796">
        <v>4092</v>
      </c>
      <c r="K796">
        <v>1</v>
      </c>
      <c r="L796">
        <v>5</v>
      </c>
      <c r="M796" t="s">
        <v>5749</v>
      </c>
      <c r="N796" t="s">
        <v>5750</v>
      </c>
      <c r="O796" t="s">
        <v>5874</v>
      </c>
      <c r="P796" t="s">
        <v>5875</v>
      </c>
      <c r="Q796" t="s">
        <v>5876</v>
      </c>
      <c r="R796">
        <v>43364</v>
      </c>
      <c r="S796" t="s">
        <v>6211</v>
      </c>
      <c r="T796" t="s">
        <v>6212</v>
      </c>
      <c r="U796">
        <v>23.71</v>
      </c>
      <c r="V796" t="s">
        <v>5755</v>
      </c>
      <c r="W796" t="s">
        <v>5869</v>
      </c>
      <c r="X796">
        <v>12</v>
      </c>
    </row>
    <row r="797" spans="1:24" x14ac:dyDescent="0.25">
      <c r="A797">
        <v>913244</v>
      </c>
      <c r="B797" t="s">
        <v>3385</v>
      </c>
      <c r="C797" t="s">
        <v>443</v>
      </c>
      <c r="D797" t="s">
        <v>6177</v>
      </c>
      <c r="E797" t="s">
        <v>5872</v>
      </c>
      <c r="F797">
        <v>27</v>
      </c>
      <c r="G797" t="s">
        <v>5837</v>
      </c>
      <c r="H797" t="s">
        <v>5747</v>
      </c>
      <c r="I797" t="s">
        <v>5748</v>
      </c>
      <c r="J797">
        <v>2130</v>
      </c>
      <c r="K797">
        <v>4</v>
      </c>
      <c r="L797">
        <v>6.3</v>
      </c>
      <c r="M797" t="s">
        <v>5749</v>
      </c>
      <c r="N797" t="s">
        <v>5750</v>
      </c>
      <c r="O797" t="s">
        <v>5874</v>
      </c>
      <c r="P797" t="s">
        <v>6178</v>
      </c>
      <c r="Q797" t="s">
        <v>5876</v>
      </c>
      <c r="R797">
        <v>42196</v>
      </c>
      <c r="S797" t="s">
        <v>6188</v>
      </c>
      <c r="T797" t="s">
        <v>6189</v>
      </c>
      <c r="U797">
        <v>10.29</v>
      </c>
      <c r="V797" t="s">
        <v>6172</v>
      </c>
      <c r="W797" t="s">
        <v>5869</v>
      </c>
      <c r="X797">
        <v>6</v>
      </c>
    </row>
    <row r="798" spans="1:24" x14ac:dyDescent="0.25">
      <c r="A798">
        <v>913244</v>
      </c>
      <c r="B798" t="s">
        <v>3385</v>
      </c>
      <c r="C798" t="s">
        <v>443</v>
      </c>
      <c r="D798" t="s">
        <v>6177</v>
      </c>
      <c r="E798" t="s">
        <v>5872</v>
      </c>
      <c r="F798">
        <v>27</v>
      </c>
      <c r="G798" t="s">
        <v>5837</v>
      </c>
      <c r="H798" t="s">
        <v>5747</v>
      </c>
      <c r="I798" t="s">
        <v>5748</v>
      </c>
      <c r="J798">
        <v>2130</v>
      </c>
      <c r="K798">
        <v>4</v>
      </c>
      <c r="L798">
        <v>6.3</v>
      </c>
      <c r="M798" t="s">
        <v>5749</v>
      </c>
      <c r="N798" t="s">
        <v>5750</v>
      </c>
      <c r="O798" t="s">
        <v>5874</v>
      </c>
      <c r="P798" t="s">
        <v>6178</v>
      </c>
      <c r="Q798" t="s">
        <v>5876</v>
      </c>
      <c r="R798">
        <v>42196</v>
      </c>
      <c r="S798" t="s">
        <v>6188</v>
      </c>
      <c r="T798" t="s">
        <v>6189</v>
      </c>
      <c r="U798">
        <v>10.29</v>
      </c>
      <c r="V798" t="s">
        <v>6172</v>
      </c>
      <c r="W798" t="s">
        <v>5869</v>
      </c>
      <c r="X798">
        <v>6</v>
      </c>
    </row>
    <row r="799" spans="1:24" x14ac:dyDescent="0.25">
      <c r="A799">
        <v>913244</v>
      </c>
      <c r="B799" t="s">
        <v>3385</v>
      </c>
      <c r="C799" t="s">
        <v>443</v>
      </c>
      <c r="D799" t="s">
        <v>6177</v>
      </c>
      <c r="E799" t="s">
        <v>5872</v>
      </c>
      <c r="F799">
        <v>27</v>
      </c>
      <c r="G799" t="s">
        <v>5837</v>
      </c>
      <c r="H799" t="s">
        <v>5747</v>
      </c>
      <c r="I799" t="s">
        <v>5748</v>
      </c>
      <c r="J799">
        <v>2130</v>
      </c>
      <c r="K799">
        <v>4</v>
      </c>
      <c r="L799">
        <v>6.3</v>
      </c>
      <c r="M799" t="s">
        <v>5749</v>
      </c>
      <c r="N799" t="s">
        <v>5750</v>
      </c>
      <c r="O799" t="s">
        <v>5874</v>
      </c>
      <c r="P799" t="s">
        <v>6178</v>
      </c>
      <c r="Q799" t="s">
        <v>5876</v>
      </c>
      <c r="R799">
        <v>42196</v>
      </c>
      <c r="S799" t="s">
        <v>6188</v>
      </c>
      <c r="T799" t="s">
        <v>6189</v>
      </c>
      <c r="U799">
        <v>10.29</v>
      </c>
      <c r="V799" t="s">
        <v>6172</v>
      </c>
      <c r="W799" t="s">
        <v>5869</v>
      </c>
      <c r="X799">
        <v>6</v>
      </c>
    </row>
    <row r="800" spans="1:24" x14ac:dyDescent="0.25">
      <c r="A800">
        <v>906354</v>
      </c>
      <c r="B800" t="s">
        <v>3371</v>
      </c>
      <c r="C800" t="s">
        <v>443</v>
      </c>
      <c r="D800" t="s">
        <v>6177</v>
      </c>
      <c r="E800" t="s">
        <v>6167</v>
      </c>
      <c r="F800">
        <v>10</v>
      </c>
      <c r="G800" t="s">
        <v>5767</v>
      </c>
      <c r="H800" t="s">
        <v>5747</v>
      </c>
      <c r="I800" t="s">
        <v>5748</v>
      </c>
      <c r="J800">
        <v>8520</v>
      </c>
      <c r="K800">
        <v>1</v>
      </c>
      <c r="L800">
        <v>5</v>
      </c>
      <c r="M800" t="s">
        <v>5749</v>
      </c>
      <c r="N800" t="s">
        <v>5750</v>
      </c>
      <c r="O800" t="s">
        <v>5874</v>
      </c>
      <c r="P800" t="s">
        <v>6168</v>
      </c>
      <c r="Q800" t="s">
        <v>5876</v>
      </c>
      <c r="R800">
        <v>42090</v>
      </c>
      <c r="S800" t="s">
        <v>6180</v>
      </c>
      <c r="T800" t="s">
        <v>6180</v>
      </c>
      <c r="U800">
        <v>42.98</v>
      </c>
      <c r="V800" t="s">
        <v>6172</v>
      </c>
      <c r="W800" t="s">
        <v>5869</v>
      </c>
      <c r="X800">
        <v>24</v>
      </c>
    </row>
    <row r="801" spans="1:24" x14ac:dyDescent="0.25">
      <c r="A801">
        <v>906354</v>
      </c>
      <c r="B801" t="s">
        <v>3371</v>
      </c>
      <c r="C801" t="s">
        <v>443</v>
      </c>
      <c r="D801" t="s">
        <v>6177</v>
      </c>
      <c r="E801" t="s">
        <v>6167</v>
      </c>
      <c r="F801">
        <v>10</v>
      </c>
      <c r="G801" t="s">
        <v>5767</v>
      </c>
      <c r="H801" t="s">
        <v>5747</v>
      </c>
      <c r="I801" t="s">
        <v>5748</v>
      </c>
      <c r="J801">
        <v>8520</v>
      </c>
      <c r="K801">
        <v>1</v>
      </c>
      <c r="L801">
        <v>5</v>
      </c>
      <c r="M801" t="s">
        <v>5749</v>
      </c>
      <c r="N801" t="s">
        <v>5750</v>
      </c>
      <c r="O801" t="s">
        <v>5874</v>
      </c>
      <c r="P801" t="s">
        <v>6168</v>
      </c>
      <c r="Q801" t="s">
        <v>5876</v>
      </c>
      <c r="R801">
        <v>42090</v>
      </c>
      <c r="S801" t="s">
        <v>6180</v>
      </c>
      <c r="T801" t="s">
        <v>6180</v>
      </c>
      <c r="U801">
        <v>42.98</v>
      </c>
      <c r="V801" t="s">
        <v>6172</v>
      </c>
      <c r="W801" t="s">
        <v>5869</v>
      </c>
      <c r="X801">
        <v>24</v>
      </c>
    </row>
    <row r="802" spans="1:24" x14ac:dyDescent="0.25">
      <c r="A802">
        <v>452854</v>
      </c>
      <c r="B802" t="s">
        <v>5027</v>
      </c>
      <c r="C802" t="s">
        <v>443</v>
      </c>
      <c r="D802" t="s">
        <v>6177</v>
      </c>
      <c r="E802" t="s">
        <v>6192</v>
      </c>
      <c r="F802">
        <v>27</v>
      </c>
      <c r="G802" t="s">
        <v>5837</v>
      </c>
      <c r="H802" t="s">
        <v>5747</v>
      </c>
      <c r="I802" t="s">
        <v>5748</v>
      </c>
      <c r="J802">
        <v>330</v>
      </c>
      <c r="K802">
        <v>24</v>
      </c>
      <c r="L802">
        <v>4.9000000000000004</v>
      </c>
      <c r="M802" t="s">
        <v>5759</v>
      </c>
      <c r="N802" t="s">
        <v>5873</v>
      </c>
      <c r="O802" t="s">
        <v>5874</v>
      </c>
      <c r="P802" t="s">
        <v>5875</v>
      </c>
      <c r="Q802" t="s">
        <v>5876</v>
      </c>
      <c r="R802">
        <v>43468</v>
      </c>
      <c r="S802" t="s">
        <v>6180</v>
      </c>
      <c r="T802" t="s">
        <v>6180</v>
      </c>
      <c r="U802">
        <v>2.59</v>
      </c>
      <c r="V802" t="s">
        <v>5755</v>
      </c>
      <c r="W802" t="s">
        <v>5869</v>
      </c>
      <c r="X802">
        <v>1</v>
      </c>
    </row>
    <row r="803" spans="1:24" x14ac:dyDescent="0.25">
      <c r="A803">
        <v>452854</v>
      </c>
      <c r="B803" t="s">
        <v>5027</v>
      </c>
      <c r="C803" t="s">
        <v>443</v>
      </c>
      <c r="D803" t="s">
        <v>6177</v>
      </c>
      <c r="E803" t="s">
        <v>6192</v>
      </c>
      <c r="F803">
        <v>27</v>
      </c>
      <c r="G803" t="s">
        <v>5837</v>
      </c>
      <c r="H803" t="s">
        <v>5747</v>
      </c>
      <c r="I803" t="s">
        <v>5748</v>
      </c>
      <c r="J803">
        <v>330</v>
      </c>
      <c r="K803">
        <v>24</v>
      </c>
      <c r="L803">
        <v>4.9000000000000004</v>
      </c>
      <c r="M803" t="s">
        <v>5759</v>
      </c>
      <c r="N803" t="s">
        <v>5873</v>
      </c>
      <c r="O803" t="s">
        <v>5874</v>
      </c>
      <c r="P803" t="s">
        <v>5875</v>
      </c>
      <c r="Q803" t="s">
        <v>5876</v>
      </c>
      <c r="R803">
        <v>43468</v>
      </c>
      <c r="S803" t="s">
        <v>6180</v>
      </c>
      <c r="T803" t="s">
        <v>6180</v>
      </c>
      <c r="U803">
        <v>2.59</v>
      </c>
      <c r="V803" t="s">
        <v>5755</v>
      </c>
      <c r="W803" t="s">
        <v>5869</v>
      </c>
      <c r="X803">
        <v>1</v>
      </c>
    </row>
    <row r="804" spans="1:24" x14ac:dyDescent="0.25">
      <c r="A804">
        <v>334276</v>
      </c>
      <c r="B804" t="s">
        <v>2846</v>
      </c>
      <c r="C804" t="s">
        <v>443</v>
      </c>
      <c r="D804" t="s">
        <v>6166</v>
      </c>
      <c r="E804" t="s">
        <v>5872</v>
      </c>
      <c r="F804">
        <v>10</v>
      </c>
      <c r="G804" t="s">
        <v>5767</v>
      </c>
      <c r="H804" t="s">
        <v>5791</v>
      </c>
      <c r="I804" t="s">
        <v>5792</v>
      </c>
      <c r="J804">
        <v>500</v>
      </c>
      <c r="K804">
        <v>24</v>
      </c>
      <c r="L804">
        <v>7</v>
      </c>
      <c r="M804" t="s">
        <v>5759</v>
      </c>
      <c r="N804" t="s">
        <v>5806</v>
      </c>
      <c r="O804" t="s">
        <v>5761</v>
      </c>
      <c r="P804" t="s">
        <v>6168</v>
      </c>
      <c r="Q804" t="s">
        <v>6169</v>
      </c>
      <c r="R804">
        <v>66643</v>
      </c>
      <c r="S804" t="s">
        <v>6184</v>
      </c>
      <c r="T804" t="s">
        <v>6182</v>
      </c>
      <c r="U804">
        <v>2.99</v>
      </c>
      <c r="V804" t="s">
        <v>6172</v>
      </c>
      <c r="W804" t="s">
        <v>6173</v>
      </c>
      <c r="X804">
        <v>1</v>
      </c>
    </row>
    <row r="805" spans="1:24" x14ac:dyDescent="0.25">
      <c r="A805">
        <v>697821</v>
      </c>
      <c r="B805" t="s">
        <v>3119</v>
      </c>
      <c r="C805" t="s">
        <v>443</v>
      </c>
      <c r="D805" t="s">
        <v>6166</v>
      </c>
      <c r="E805" t="s">
        <v>6213</v>
      </c>
      <c r="F805">
        <v>22</v>
      </c>
      <c r="G805" t="s">
        <v>5816</v>
      </c>
      <c r="H805" t="s">
        <v>5791</v>
      </c>
      <c r="I805" t="s">
        <v>5792</v>
      </c>
      <c r="J805">
        <v>500</v>
      </c>
      <c r="K805">
        <v>12</v>
      </c>
      <c r="L805">
        <v>4.3</v>
      </c>
      <c r="M805" t="s">
        <v>5759</v>
      </c>
      <c r="N805" t="s">
        <v>5813</v>
      </c>
      <c r="O805" t="s">
        <v>5751</v>
      </c>
      <c r="P805" t="s">
        <v>5875</v>
      </c>
      <c r="Q805" t="s">
        <v>6169</v>
      </c>
      <c r="R805">
        <v>82019</v>
      </c>
      <c r="S805" t="s">
        <v>5877</v>
      </c>
      <c r="T805" t="s">
        <v>5877</v>
      </c>
      <c r="U805">
        <v>4.33</v>
      </c>
      <c r="V805" t="s">
        <v>5755</v>
      </c>
      <c r="W805" t="s">
        <v>5869</v>
      </c>
      <c r="X805">
        <v>1</v>
      </c>
    </row>
    <row r="806" spans="1:24" x14ac:dyDescent="0.25">
      <c r="A806">
        <v>906628</v>
      </c>
      <c r="B806" t="s">
        <v>3375</v>
      </c>
      <c r="C806" t="s">
        <v>443</v>
      </c>
      <c r="D806" t="s">
        <v>6177</v>
      </c>
      <c r="E806" t="s">
        <v>6190</v>
      </c>
      <c r="F806">
        <v>27</v>
      </c>
      <c r="G806" t="s">
        <v>5837</v>
      </c>
      <c r="H806" t="s">
        <v>5747</v>
      </c>
      <c r="I806" t="s">
        <v>5748</v>
      </c>
      <c r="J806">
        <v>2130</v>
      </c>
      <c r="K806">
        <v>4</v>
      </c>
      <c r="L806">
        <v>4</v>
      </c>
      <c r="M806" t="s">
        <v>5749</v>
      </c>
      <c r="N806" t="s">
        <v>5750</v>
      </c>
      <c r="O806" t="s">
        <v>5874</v>
      </c>
      <c r="P806" t="s">
        <v>6168</v>
      </c>
      <c r="Q806" t="s">
        <v>5876</v>
      </c>
      <c r="R806">
        <v>42099</v>
      </c>
      <c r="S806" t="s">
        <v>6179</v>
      </c>
      <c r="T806" t="s">
        <v>6179</v>
      </c>
      <c r="U806">
        <v>12.29</v>
      </c>
      <c r="V806" t="s">
        <v>6172</v>
      </c>
      <c r="W806" t="s">
        <v>5869</v>
      </c>
      <c r="X806">
        <v>6</v>
      </c>
    </row>
    <row r="807" spans="1:24" x14ac:dyDescent="0.25">
      <c r="A807">
        <v>906628</v>
      </c>
      <c r="B807" t="s">
        <v>3375</v>
      </c>
      <c r="C807" t="s">
        <v>443</v>
      </c>
      <c r="D807" t="s">
        <v>6177</v>
      </c>
      <c r="E807" t="s">
        <v>6190</v>
      </c>
      <c r="F807">
        <v>27</v>
      </c>
      <c r="G807" t="s">
        <v>5837</v>
      </c>
      <c r="H807" t="s">
        <v>5747</v>
      </c>
      <c r="I807" t="s">
        <v>5748</v>
      </c>
      <c r="J807">
        <v>2130</v>
      </c>
      <c r="K807">
        <v>4</v>
      </c>
      <c r="L807">
        <v>4</v>
      </c>
      <c r="M807" t="s">
        <v>5749</v>
      </c>
      <c r="N807" t="s">
        <v>5750</v>
      </c>
      <c r="O807" t="s">
        <v>5874</v>
      </c>
      <c r="P807" t="s">
        <v>6168</v>
      </c>
      <c r="Q807" t="s">
        <v>5876</v>
      </c>
      <c r="R807">
        <v>42099</v>
      </c>
      <c r="S807" t="s">
        <v>6179</v>
      </c>
      <c r="T807" t="s">
        <v>6179</v>
      </c>
      <c r="U807">
        <v>12.29</v>
      </c>
      <c r="V807" t="s">
        <v>6172</v>
      </c>
      <c r="W807" t="s">
        <v>5869</v>
      </c>
      <c r="X807">
        <v>6</v>
      </c>
    </row>
    <row r="808" spans="1:24" x14ac:dyDescent="0.25">
      <c r="A808">
        <v>539817</v>
      </c>
      <c r="B808" t="s">
        <v>2997</v>
      </c>
      <c r="C808" t="s">
        <v>443</v>
      </c>
      <c r="D808" t="s">
        <v>6166</v>
      </c>
      <c r="E808" t="s">
        <v>6167</v>
      </c>
      <c r="F808">
        <v>27</v>
      </c>
      <c r="G808" t="s">
        <v>5837</v>
      </c>
      <c r="H808" t="s">
        <v>5747</v>
      </c>
      <c r="I808" t="s">
        <v>5748</v>
      </c>
      <c r="J808">
        <v>4092</v>
      </c>
      <c r="K808">
        <v>1</v>
      </c>
      <c r="L808">
        <v>5</v>
      </c>
      <c r="M808" t="s">
        <v>5749</v>
      </c>
      <c r="N808" t="s">
        <v>5750</v>
      </c>
      <c r="O808" t="s">
        <v>5751</v>
      </c>
      <c r="P808" t="s">
        <v>5875</v>
      </c>
      <c r="Q808" t="s">
        <v>6169</v>
      </c>
      <c r="R808">
        <v>93</v>
      </c>
      <c r="S808" t="s">
        <v>6214</v>
      </c>
      <c r="T808" t="s">
        <v>6203</v>
      </c>
      <c r="U808">
        <v>23.53</v>
      </c>
      <c r="V808" t="s">
        <v>5755</v>
      </c>
      <c r="W808" t="s">
        <v>5869</v>
      </c>
      <c r="X808">
        <v>12</v>
      </c>
    </row>
    <row r="809" spans="1:24" x14ac:dyDescent="0.25">
      <c r="A809">
        <v>539817</v>
      </c>
      <c r="B809" t="s">
        <v>2997</v>
      </c>
      <c r="C809" t="s">
        <v>443</v>
      </c>
      <c r="D809" t="s">
        <v>6166</v>
      </c>
      <c r="E809" t="s">
        <v>6167</v>
      </c>
      <c r="F809">
        <v>27</v>
      </c>
      <c r="G809" t="s">
        <v>5837</v>
      </c>
      <c r="H809" t="s">
        <v>5747</v>
      </c>
      <c r="I809" t="s">
        <v>5748</v>
      </c>
      <c r="J809">
        <v>4092</v>
      </c>
      <c r="K809">
        <v>1</v>
      </c>
      <c r="L809">
        <v>5</v>
      </c>
      <c r="M809" t="s">
        <v>5749</v>
      </c>
      <c r="N809" t="s">
        <v>5750</v>
      </c>
      <c r="O809" t="s">
        <v>5751</v>
      </c>
      <c r="P809" t="s">
        <v>5875</v>
      </c>
      <c r="Q809" t="s">
        <v>6169</v>
      </c>
      <c r="R809">
        <v>42945</v>
      </c>
      <c r="S809" t="s">
        <v>6214</v>
      </c>
      <c r="T809" t="s">
        <v>6203</v>
      </c>
      <c r="U809">
        <v>23.53</v>
      </c>
      <c r="V809" t="s">
        <v>5755</v>
      </c>
      <c r="W809" t="s">
        <v>5869</v>
      </c>
      <c r="X809">
        <v>12</v>
      </c>
    </row>
    <row r="810" spans="1:24" x14ac:dyDescent="0.25">
      <c r="A810">
        <v>929802</v>
      </c>
      <c r="B810" t="s">
        <v>3400</v>
      </c>
      <c r="C810" t="s">
        <v>443</v>
      </c>
      <c r="D810" t="s">
        <v>6177</v>
      </c>
      <c r="E810" t="s">
        <v>6190</v>
      </c>
      <c r="F810">
        <v>27</v>
      </c>
      <c r="G810" t="s">
        <v>5837</v>
      </c>
      <c r="H810" t="s">
        <v>5747</v>
      </c>
      <c r="I810" t="s">
        <v>5748</v>
      </c>
      <c r="J810">
        <v>6390</v>
      </c>
      <c r="K810">
        <v>1</v>
      </c>
      <c r="L810">
        <v>4</v>
      </c>
      <c r="M810" t="s">
        <v>5749</v>
      </c>
      <c r="N810" t="s">
        <v>5750</v>
      </c>
      <c r="O810" t="s">
        <v>5874</v>
      </c>
      <c r="P810" t="s">
        <v>6178</v>
      </c>
      <c r="Q810" t="s">
        <v>5876</v>
      </c>
      <c r="R810">
        <v>42099</v>
      </c>
      <c r="S810" t="s">
        <v>6179</v>
      </c>
      <c r="T810" t="s">
        <v>6179</v>
      </c>
      <c r="U810">
        <v>31.98</v>
      </c>
      <c r="V810" t="s">
        <v>6172</v>
      </c>
      <c r="W810" t="s">
        <v>5869</v>
      </c>
      <c r="X810">
        <v>18</v>
      </c>
    </row>
    <row r="811" spans="1:24" x14ac:dyDescent="0.25">
      <c r="A811">
        <v>929802</v>
      </c>
      <c r="B811" t="s">
        <v>3400</v>
      </c>
      <c r="C811" t="s">
        <v>443</v>
      </c>
      <c r="D811" t="s">
        <v>6177</v>
      </c>
      <c r="E811" t="s">
        <v>6190</v>
      </c>
      <c r="F811">
        <v>27</v>
      </c>
      <c r="G811" t="s">
        <v>5837</v>
      </c>
      <c r="H811" t="s">
        <v>5747</v>
      </c>
      <c r="I811" t="s">
        <v>5748</v>
      </c>
      <c r="J811">
        <v>6390</v>
      </c>
      <c r="K811">
        <v>1</v>
      </c>
      <c r="L811">
        <v>4</v>
      </c>
      <c r="M811" t="s">
        <v>5749</v>
      </c>
      <c r="N811" t="s">
        <v>5750</v>
      </c>
      <c r="O811" t="s">
        <v>5874</v>
      </c>
      <c r="P811" t="s">
        <v>6178</v>
      </c>
      <c r="Q811" t="s">
        <v>5876</v>
      </c>
      <c r="R811">
        <v>42099</v>
      </c>
      <c r="S811" t="s">
        <v>6179</v>
      </c>
      <c r="T811" t="s">
        <v>6179</v>
      </c>
      <c r="U811">
        <v>31.98</v>
      </c>
      <c r="V811" t="s">
        <v>6172</v>
      </c>
      <c r="W811" t="s">
        <v>5869</v>
      </c>
      <c r="X811">
        <v>18</v>
      </c>
    </row>
    <row r="812" spans="1:24" x14ac:dyDescent="0.25">
      <c r="A812">
        <v>904375</v>
      </c>
      <c r="B812" t="s">
        <v>3368</v>
      </c>
      <c r="C812" t="s">
        <v>443</v>
      </c>
      <c r="D812" t="s">
        <v>6177</v>
      </c>
      <c r="E812" t="s">
        <v>6167</v>
      </c>
      <c r="F812">
        <v>27</v>
      </c>
      <c r="G812" t="s">
        <v>5837</v>
      </c>
      <c r="H812" t="s">
        <v>5747</v>
      </c>
      <c r="I812" t="s">
        <v>5748</v>
      </c>
      <c r="J812">
        <v>6138</v>
      </c>
      <c r="K812">
        <v>1</v>
      </c>
      <c r="L812">
        <v>5</v>
      </c>
      <c r="M812" t="s">
        <v>5749</v>
      </c>
      <c r="N812" t="s">
        <v>5750</v>
      </c>
      <c r="O812" t="s">
        <v>5874</v>
      </c>
      <c r="P812" t="s">
        <v>6168</v>
      </c>
      <c r="Q812" t="s">
        <v>5876</v>
      </c>
      <c r="R812">
        <v>42099</v>
      </c>
      <c r="S812" t="s">
        <v>6179</v>
      </c>
      <c r="T812" t="s">
        <v>6179</v>
      </c>
      <c r="U812">
        <v>32.979999999999997</v>
      </c>
      <c r="V812" t="s">
        <v>5755</v>
      </c>
      <c r="W812" t="s">
        <v>5869</v>
      </c>
      <c r="X812">
        <v>18</v>
      </c>
    </row>
    <row r="813" spans="1:24" x14ac:dyDescent="0.25">
      <c r="A813">
        <v>904375</v>
      </c>
      <c r="B813" t="s">
        <v>3368</v>
      </c>
      <c r="C813" t="s">
        <v>443</v>
      </c>
      <c r="D813" t="s">
        <v>6177</v>
      </c>
      <c r="E813" t="s">
        <v>6167</v>
      </c>
      <c r="F813">
        <v>27</v>
      </c>
      <c r="G813" t="s">
        <v>5837</v>
      </c>
      <c r="H813" t="s">
        <v>5747</v>
      </c>
      <c r="I813" t="s">
        <v>5748</v>
      </c>
      <c r="J813">
        <v>6138</v>
      </c>
      <c r="K813">
        <v>1</v>
      </c>
      <c r="L813">
        <v>5</v>
      </c>
      <c r="M813" t="s">
        <v>5749</v>
      </c>
      <c r="N813" t="s">
        <v>5750</v>
      </c>
      <c r="O813" t="s">
        <v>5874</v>
      </c>
      <c r="P813" t="s">
        <v>6168</v>
      </c>
      <c r="Q813" t="s">
        <v>5876</v>
      </c>
      <c r="R813">
        <v>42099</v>
      </c>
      <c r="S813" t="s">
        <v>6179</v>
      </c>
      <c r="T813" t="s">
        <v>6179</v>
      </c>
      <c r="U813">
        <v>32.979999999999997</v>
      </c>
      <c r="V813" t="s">
        <v>5755</v>
      </c>
      <c r="W813" t="s">
        <v>5869</v>
      </c>
      <c r="X813">
        <v>18</v>
      </c>
    </row>
    <row r="814" spans="1:24" x14ac:dyDescent="0.25">
      <c r="A814">
        <v>903914</v>
      </c>
      <c r="B814" t="s">
        <v>3364</v>
      </c>
      <c r="C814" t="s">
        <v>443</v>
      </c>
      <c r="D814" t="s">
        <v>6177</v>
      </c>
      <c r="E814" t="s">
        <v>6192</v>
      </c>
      <c r="F814">
        <v>27</v>
      </c>
      <c r="G814" t="s">
        <v>5837</v>
      </c>
      <c r="H814" t="s">
        <v>5747</v>
      </c>
      <c r="I814" t="s">
        <v>5748</v>
      </c>
      <c r="J814">
        <v>2130</v>
      </c>
      <c r="K814">
        <v>4</v>
      </c>
      <c r="L814">
        <v>5</v>
      </c>
      <c r="M814" t="s">
        <v>5749</v>
      </c>
      <c r="N814" t="s">
        <v>5750</v>
      </c>
      <c r="O814" t="s">
        <v>5874</v>
      </c>
      <c r="P814" t="s">
        <v>6168</v>
      </c>
      <c r="Q814" t="s">
        <v>5876</v>
      </c>
      <c r="R814">
        <v>42339</v>
      </c>
      <c r="S814" t="s">
        <v>6194</v>
      </c>
      <c r="T814" t="s">
        <v>6195</v>
      </c>
      <c r="U814">
        <v>12.88</v>
      </c>
      <c r="V814" t="s">
        <v>6172</v>
      </c>
      <c r="W814" t="s">
        <v>5869</v>
      </c>
      <c r="X814">
        <v>6</v>
      </c>
    </row>
    <row r="815" spans="1:24" x14ac:dyDescent="0.25">
      <c r="A815">
        <v>903914</v>
      </c>
      <c r="B815" t="s">
        <v>3364</v>
      </c>
      <c r="C815" t="s">
        <v>443</v>
      </c>
      <c r="D815" t="s">
        <v>6177</v>
      </c>
      <c r="E815" t="s">
        <v>6192</v>
      </c>
      <c r="F815">
        <v>27</v>
      </c>
      <c r="G815" t="s">
        <v>5837</v>
      </c>
      <c r="H815" t="s">
        <v>5747</v>
      </c>
      <c r="I815" t="s">
        <v>5748</v>
      </c>
      <c r="J815">
        <v>2130</v>
      </c>
      <c r="K815">
        <v>4</v>
      </c>
      <c r="L815">
        <v>5</v>
      </c>
      <c r="M815" t="s">
        <v>5749</v>
      </c>
      <c r="N815" t="s">
        <v>5750</v>
      </c>
      <c r="O815" t="s">
        <v>5874</v>
      </c>
      <c r="P815" t="s">
        <v>6168</v>
      </c>
      <c r="Q815" t="s">
        <v>5876</v>
      </c>
      <c r="R815">
        <v>42339</v>
      </c>
      <c r="S815" t="s">
        <v>6194</v>
      </c>
      <c r="T815" t="s">
        <v>6195</v>
      </c>
      <c r="U815">
        <v>12.88</v>
      </c>
      <c r="V815" t="s">
        <v>6172</v>
      </c>
      <c r="W815" t="s">
        <v>5869</v>
      </c>
      <c r="X815">
        <v>6</v>
      </c>
    </row>
    <row r="816" spans="1:24" x14ac:dyDescent="0.25">
      <c r="A816">
        <v>119735</v>
      </c>
      <c r="B816" t="s">
        <v>2662</v>
      </c>
      <c r="C816" t="s">
        <v>443</v>
      </c>
      <c r="D816" t="s">
        <v>6177</v>
      </c>
      <c r="E816" t="s">
        <v>6167</v>
      </c>
      <c r="F816">
        <v>27</v>
      </c>
      <c r="G816" t="s">
        <v>5837</v>
      </c>
      <c r="H816" t="s">
        <v>5747</v>
      </c>
      <c r="I816" t="s">
        <v>5748</v>
      </c>
      <c r="J816">
        <v>355</v>
      </c>
      <c r="K816">
        <v>24</v>
      </c>
      <c r="L816">
        <v>4.5999999999999996</v>
      </c>
      <c r="M816" t="s">
        <v>5759</v>
      </c>
      <c r="N816" t="s">
        <v>5852</v>
      </c>
      <c r="O816" t="s">
        <v>5874</v>
      </c>
      <c r="P816" t="s">
        <v>5875</v>
      </c>
      <c r="Q816" t="s">
        <v>5876</v>
      </c>
      <c r="R816">
        <v>40772</v>
      </c>
      <c r="S816" t="s">
        <v>6179</v>
      </c>
      <c r="T816" t="s">
        <v>6179</v>
      </c>
      <c r="U816">
        <v>2.42</v>
      </c>
      <c r="V816" t="s">
        <v>5755</v>
      </c>
      <c r="W816" t="s">
        <v>5869</v>
      </c>
      <c r="X816">
        <v>1</v>
      </c>
    </row>
    <row r="817" spans="1:24" x14ac:dyDescent="0.25">
      <c r="A817">
        <v>119735</v>
      </c>
      <c r="B817" t="s">
        <v>2662</v>
      </c>
      <c r="C817" t="s">
        <v>443</v>
      </c>
      <c r="D817" t="s">
        <v>6177</v>
      </c>
      <c r="E817" t="s">
        <v>6167</v>
      </c>
      <c r="F817">
        <v>27</v>
      </c>
      <c r="G817" t="s">
        <v>5837</v>
      </c>
      <c r="H817" t="s">
        <v>5747</v>
      </c>
      <c r="I817" t="s">
        <v>5748</v>
      </c>
      <c r="J817">
        <v>355</v>
      </c>
      <c r="K817">
        <v>24</v>
      </c>
      <c r="L817">
        <v>4.5999999999999996</v>
      </c>
      <c r="M817" t="s">
        <v>5759</v>
      </c>
      <c r="N817" t="s">
        <v>5852</v>
      </c>
      <c r="O817" t="s">
        <v>5874</v>
      </c>
      <c r="P817" t="s">
        <v>5875</v>
      </c>
      <c r="Q817" t="s">
        <v>5876</v>
      </c>
      <c r="R817">
        <v>40772</v>
      </c>
      <c r="S817" t="s">
        <v>6179</v>
      </c>
      <c r="T817" t="s">
        <v>6179</v>
      </c>
      <c r="U817">
        <v>2.42</v>
      </c>
      <c r="V817" t="s">
        <v>5755</v>
      </c>
      <c r="W817" t="s">
        <v>5869</v>
      </c>
      <c r="X817">
        <v>1</v>
      </c>
    </row>
    <row r="818" spans="1:24" x14ac:dyDescent="0.25">
      <c r="A818">
        <v>935155</v>
      </c>
      <c r="B818" t="s">
        <v>146</v>
      </c>
      <c r="C818" t="s">
        <v>443</v>
      </c>
      <c r="D818" t="s">
        <v>6177</v>
      </c>
      <c r="E818" t="s">
        <v>6167</v>
      </c>
      <c r="F818">
        <v>10</v>
      </c>
      <c r="G818" t="s">
        <v>5767</v>
      </c>
      <c r="H818" t="s">
        <v>5747</v>
      </c>
      <c r="I818" t="s">
        <v>5748</v>
      </c>
      <c r="J818">
        <v>5325</v>
      </c>
      <c r="K818">
        <v>1</v>
      </c>
      <c r="L818">
        <v>5</v>
      </c>
      <c r="M818" t="s">
        <v>5749</v>
      </c>
      <c r="N818" t="s">
        <v>5750</v>
      </c>
      <c r="O818" t="s">
        <v>5874</v>
      </c>
      <c r="P818" t="s">
        <v>6168</v>
      </c>
      <c r="Q818" t="s">
        <v>5876</v>
      </c>
      <c r="R818">
        <v>42090</v>
      </c>
      <c r="S818" t="s">
        <v>6180</v>
      </c>
      <c r="T818" t="s">
        <v>6180</v>
      </c>
      <c r="U818">
        <v>27.98</v>
      </c>
      <c r="V818" t="s">
        <v>6172</v>
      </c>
      <c r="W818" t="s">
        <v>5869</v>
      </c>
      <c r="X818">
        <v>15</v>
      </c>
    </row>
    <row r="819" spans="1:24" x14ac:dyDescent="0.25">
      <c r="A819">
        <v>935155</v>
      </c>
      <c r="B819" t="s">
        <v>146</v>
      </c>
      <c r="C819" t="s">
        <v>443</v>
      </c>
      <c r="D819" t="s">
        <v>6177</v>
      </c>
      <c r="E819" t="s">
        <v>6167</v>
      </c>
      <c r="F819">
        <v>10</v>
      </c>
      <c r="G819" t="s">
        <v>5767</v>
      </c>
      <c r="H819" t="s">
        <v>5747</v>
      </c>
      <c r="I819" t="s">
        <v>5748</v>
      </c>
      <c r="J819">
        <v>5325</v>
      </c>
      <c r="K819">
        <v>1</v>
      </c>
      <c r="L819">
        <v>5</v>
      </c>
      <c r="M819" t="s">
        <v>5749</v>
      </c>
      <c r="N819" t="s">
        <v>5750</v>
      </c>
      <c r="O819" t="s">
        <v>5874</v>
      </c>
      <c r="P819" t="s">
        <v>6168</v>
      </c>
      <c r="Q819" t="s">
        <v>5876</v>
      </c>
      <c r="R819">
        <v>42090</v>
      </c>
      <c r="S819" t="s">
        <v>6180</v>
      </c>
      <c r="T819" t="s">
        <v>6180</v>
      </c>
      <c r="U819">
        <v>27.98</v>
      </c>
      <c r="V819" t="s">
        <v>6172</v>
      </c>
      <c r="W819" t="s">
        <v>5869</v>
      </c>
      <c r="X819">
        <v>15</v>
      </c>
    </row>
    <row r="820" spans="1:24" x14ac:dyDescent="0.25">
      <c r="A820">
        <v>929687</v>
      </c>
      <c r="B820" t="s">
        <v>3399</v>
      </c>
      <c r="C820" t="s">
        <v>443</v>
      </c>
      <c r="D820" t="s">
        <v>6177</v>
      </c>
      <c r="E820" t="s">
        <v>6167</v>
      </c>
      <c r="F820">
        <v>27</v>
      </c>
      <c r="G820" t="s">
        <v>5837</v>
      </c>
      <c r="H820" t="s">
        <v>5747</v>
      </c>
      <c r="I820" t="s">
        <v>5748</v>
      </c>
      <c r="J820">
        <v>5325</v>
      </c>
      <c r="K820">
        <v>1</v>
      </c>
      <c r="L820">
        <v>5</v>
      </c>
      <c r="M820" t="s">
        <v>5749</v>
      </c>
      <c r="N820" t="s">
        <v>5750</v>
      </c>
      <c r="O820" t="s">
        <v>5874</v>
      </c>
      <c r="P820" t="s">
        <v>6178</v>
      </c>
      <c r="Q820" t="s">
        <v>5876</v>
      </c>
      <c r="R820">
        <v>42099</v>
      </c>
      <c r="S820" t="s">
        <v>6179</v>
      </c>
      <c r="T820" t="s">
        <v>6179</v>
      </c>
      <c r="U820">
        <v>25.99</v>
      </c>
      <c r="V820" t="s">
        <v>6172</v>
      </c>
      <c r="W820" t="s">
        <v>5869</v>
      </c>
      <c r="X820">
        <v>15</v>
      </c>
    </row>
    <row r="821" spans="1:24" x14ac:dyDescent="0.25">
      <c r="A821">
        <v>929687</v>
      </c>
      <c r="B821" t="s">
        <v>3399</v>
      </c>
      <c r="C821" t="s">
        <v>443</v>
      </c>
      <c r="D821" t="s">
        <v>6177</v>
      </c>
      <c r="E821" t="s">
        <v>6167</v>
      </c>
      <c r="F821">
        <v>27</v>
      </c>
      <c r="G821" t="s">
        <v>5837</v>
      </c>
      <c r="H821" t="s">
        <v>5747</v>
      </c>
      <c r="I821" t="s">
        <v>5748</v>
      </c>
      <c r="J821">
        <v>5325</v>
      </c>
      <c r="K821">
        <v>1</v>
      </c>
      <c r="L821">
        <v>5</v>
      </c>
      <c r="M821" t="s">
        <v>5749</v>
      </c>
      <c r="N821" t="s">
        <v>5750</v>
      </c>
      <c r="O821" t="s">
        <v>5874</v>
      </c>
      <c r="P821" t="s">
        <v>6178</v>
      </c>
      <c r="Q821" t="s">
        <v>5876</v>
      </c>
      <c r="R821">
        <v>42099</v>
      </c>
      <c r="S821" t="s">
        <v>6179</v>
      </c>
      <c r="T821" t="s">
        <v>6179</v>
      </c>
      <c r="U821">
        <v>25.99</v>
      </c>
      <c r="V821" t="s">
        <v>6172</v>
      </c>
      <c r="W821" t="s">
        <v>5869</v>
      </c>
      <c r="X821">
        <v>15</v>
      </c>
    </row>
    <row r="822" spans="1:24" x14ac:dyDescent="0.25">
      <c r="A822">
        <v>591230</v>
      </c>
      <c r="B822" t="s">
        <v>3048</v>
      </c>
      <c r="C822" t="s">
        <v>443</v>
      </c>
      <c r="D822" t="s">
        <v>6166</v>
      </c>
      <c r="E822" t="s">
        <v>6167</v>
      </c>
      <c r="F822">
        <v>10</v>
      </c>
      <c r="G822" t="s">
        <v>5767</v>
      </c>
      <c r="H822" t="s">
        <v>5747</v>
      </c>
      <c r="I822" t="s">
        <v>5748</v>
      </c>
      <c r="J822">
        <v>500</v>
      </c>
      <c r="K822">
        <v>20</v>
      </c>
      <c r="L822">
        <v>5</v>
      </c>
      <c r="M822" t="s">
        <v>5759</v>
      </c>
      <c r="N822" t="s">
        <v>6200</v>
      </c>
      <c r="O822" t="s">
        <v>5790</v>
      </c>
      <c r="P822" t="s">
        <v>6168</v>
      </c>
      <c r="Q822" t="s">
        <v>6169</v>
      </c>
      <c r="R822">
        <v>76507</v>
      </c>
      <c r="S822" t="s">
        <v>6193</v>
      </c>
      <c r="T822" t="s">
        <v>6113</v>
      </c>
      <c r="U822">
        <v>3.25</v>
      </c>
      <c r="V822" t="s">
        <v>5755</v>
      </c>
      <c r="W822" t="s">
        <v>5869</v>
      </c>
      <c r="X822">
        <v>1</v>
      </c>
    </row>
    <row r="823" spans="1:24" x14ac:dyDescent="0.25">
      <c r="A823">
        <v>903351</v>
      </c>
      <c r="B823" t="s">
        <v>3362</v>
      </c>
      <c r="C823" t="s">
        <v>443</v>
      </c>
      <c r="D823" t="s">
        <v>6177</v>
      </c>
      <c r="E823" t="s">
        <v>6167</v>
      </c>
      <c r="F823">
        <v>27</v>
      </c>
      <c r="G823" t="s">
        <v>5837</v>
      </c>
      <c r="H823" t="s">
        <v>5747</v>
      </c>
      <c r="I823" t="s">
        <v>5748</v>
      </c>
      <c r="J823">
        <v>6138</v>
      </c>
      <c r="K823">
        <v>1</v>
      </c>
      <c r="L823">
        <v>5</v>
      </c>
      <c r="M823" t="s">
        <v>5749</v>
      </c>
      <c r="N823" t="s">
        <v>5750</v>
      </c>
      <c r="O823" t="s">
        <v>5874</v>
      </c>
      <c r="P823" t="s">
        <v>6168</v>
      </c>
      <c r="Q823" t="s">
        <v>5876</v>
      </c>
      <c r="R823">
        <v>42090</v>
      </c>
      <c r="S823" t="s">
        <v>6180</v>
      </c>
      <c r="T823" t="s">
        <v>6180</v>
      </c>
      <c r="U823">
        <v>34.979999999999997</v>
      </c>
      <c r="V823" t="s">
        <v>5755</v>
      </c>
      <c r="W823" t="s">
        <v>5869</v>
      </c>
      <c r="X823">
        <v>18</v>
      </c>
    </row>
    <row r="824" spans="1:24" x14ac:dyDescent="0.25">
      <c r="A824">
        <v>903351</v>
      </c>
      <c r="B824" t="s">
        <v>3362</v>
      </c>
      <c r="C824" t="s">
        <v>443</v>
      </c>
      <c r="D824" t="s">
        <v>6177</v>
      </c>
      <c r="E824" t="s">
        <v>6167</v>
      </c>
      <c r="F824">
        <v>27</v>
      </c>
      <c r="G824" t="s">
        <v>5837</v>
      </c>
      <c r="H824" t="s">
        <v>5747</v>
      </c>
      <c r="I824" t="s">
        <v>5748</v>
      </c>
      <c r="J824">
        <v>6138</v>
      </c>
      <c r="K824">
        <v>1</v>
      </c>
      <c r="L824">
        <v>5</v>
      </c>
      <c r="M824" t="s">
        <v>5749</v>
      </c>
      <c r="N824" t="s">
        <v>5750</v>
      </c>
      <c r="O824" t="s">
        <v>5874</v>
      </c>
      <c r="P824" t="s">
        <v>6168</v>
      </c>
      <c r="Q824" t="s">
        <v>5876</v>
      </c>
      <c r="R824">
        <v>42090</v>
      </c>
      <c r="S824" t="s">
        <v>6180</v>
      </c>
      <c r="T824" t="s">
        <v>6180</v>
      </c>
      <c r="U824">
        <v>34.979999999999997</v>
      </c>
      <c r="V824" t="s">
        <v>5755</v>
      </c>
      <c r="W824" t="s">
        <v>5869</v>
      </c>
      <c r="X824">
        <v>18</v>
      </c>
    </row>
    <row r="825" spans="1:24" x14ac:dyDescent="0.25">
      <c r="A825">
        <v>904334</v>
      </c>
      <c r="B825" t="s">
        <v>3367</v>
      </c>
      <c r="C825" t="s">
        <v>443</v>
      </c>
      <c r="D825" t="s">
        <v>6177</v>
      </c>
      <c r="E825" t="s">
        <v>6167</v>
      </c>
      <c r="F825">
        <v>27</v>
      </c>
      <c r="G825" t="s">
        <v>5837</v>
      </c>
      <c r="H825" t="s">
        <v>5747</v>
      </c>
      <c r="I825" t="s">
        <v>5748</v>
      </c>
      <c r="J825">
        <v>2130</v>
      </c>
      <c r="K825">
        <v>4</v>
      </c>
      <c r="L825">
        <v>5</v>
      </c>
      <c r="M825" t="s">
        <v>5749</v>
      </c>
      <c r="N825" t="s">
        <v>5750</v>
      </c>
      <c r="O825" t="s">
        <v>5874</v>
      </c>
      <c r="P825" t="s">
        <v>6168</v>
      </c>
      <c r="Q825" t="s">
        <v>5876</v>
      </c>
      <c r="R825">
        <v>42090</v>
      </c>
      <c r="S825" t="s">
        <v>6180</v>
      </c>
      <c r="T825" t="s">
        <v>6180</v>
      </c>
      <c r="U825">
        <v>12.59</v>
      </c>
      <c r="V825" t="s">
        <v>6172</v>
      </c>
      <c r="W825" t="s">
        <v>5869</v>
      </c>
      <c r="X825">
        <v>6</v>
      </c>
    </row>
    <row r="826" spans="1:24" x14ac:dyDescent="0.25">
      <c r="A826">
        <v>904334</v>
      </c>
      <c r="B826" t="s">
        <v>3367</v>
      </c>
      <c r="C826" t="s">
        <v>443</v>
      </c>
      <c r="D826" t="s">
        <v>6177</v>
      </c>
      <c r="E826" t="s">
        <v>6167</v>
      </c>
      <c r="F826">
        <v>27</v>
      </c>
      <c r="G826" t="s">
        <v>5837</v>
      </c>
      <c r="H826" t="s">
        <v>5747</v>
      </c>
      <c r="I826" t="s">
        <v>5748</v>
      </c>
      <c r="J826">
        <v>2130</v>
      </c>
      <c r="K826">
        <v>4</v>
      </c>
      <c r="L826">
        <v>5</v>
      </c>
      <c r="M826" t="s">
        <v>5749</v>
      </c>
      <c r="N826" t="s">
        <v>5750</v>
      </c>
      <c r="O826" t="s">
        <v>5874</v>
      </c>
      <c r="P826" t="s">
        <v>6168</v>
      </c>
      <c r="Q826" t="s">
        <v>5876</v>
      </c>
      <c r="R826">
        <v>42090</v>
      </c>
      <c r="S826" t="s">
        <v>6180</v>
      </c>
      <c r="T826" t="s">
        <v>6180</v>
      </c>
      <c r="U826">
        <v>12.59</v>
      </c>
      <c r="V826" t="s">
        <v>6172</v>
      </c>
      <c r="W826" t="s">
        <v>5869</v>
      </c>
      <c r="X826">
        <v>6</v>
      </c>
    </row>
    <row r="827" spans="1:24" x14ac:dyDescent="0.25">
      <c r="A827">
        <v>906586</v>
      </c>
      <c r="B827" t="s">
        <v>3374</v>
      </c>
      <c r="C827" t="s">
        <v>443</v>
      </c>
      <c r="D827" t="s">
        <v>6177</v>
      </c>
      <c r="E827" t="s">
        <v>6190</v>
      </c>
      <c r="F827">
        <v>27</v>
      </c>
      <c r="G827" t="s">
        <v>5837</v>
      </c>
      <c r="H827" t="s">
        <v>5747</v>
      </c>
      <c r="I827" t="s">
        <v>5748</v>
      </c>
      <c r="J827">
        <v>8184</v>
      </c>
      <c r="K827">
        <v>1</v>
      </c>
      <c r="L827">
        <v>4</v>
      </c>
      <c r="M827" t="s">
        <v>5749</v>
      </c>
      <c r="N827" t="s">
        <v>5750</v>
      </c>
      <c r="O827" t="s">
        <v>5874</v>
      </c>
      <c r="P827" t="s">
        <v>6168</v>
      </c>
      <c r="Q827" t="s">
        <v>5876</v>
      </c>
      <c r="R827">
        <v>42099</v>
      </c>
      <c r="S827" t="s">
        <v>6179</v>
      </c>
      <c r="T827" t="s">
        <v>6179</v>
      </c>
      <c r="U827">
        <v>44.99</v>
      </c>
      <c r="V827" t="s">
        <v>5755</v>
      </c>
      <c r="W827" t="s">
        <v>5869</v>
      </c>
      <c r="X827">
        <v>24</v>
      </c>
    </row>
    <row r="828" spans="1:24" x14ac:dyDescent="0.25">
      <c r="A828">
        <v>906586</v>
      </c>
      <c r="B828" t="s">
        <v>3374</v>
      </c>
      <c r="C828" t="s">
        <v>443</v>
      </c>
      <c r="D828" t="s">
        <v>6177</v>
      </c>
      <c r="E828" t="s">
        <v>6190</v>
      </c>
      <c r="F828">
        <v>27</v>
      </c>
      <c r="G828" t="s">
        <v>5837</v>
      </c>
      <c r="H828" t="s">
        <v>5747</v>
      </c>
      <c r="I828" t="s">
        <v>5748</v>
      </c>
      <c r="J828">
        <v>8184</v>
      </c>
      <c r="K828">
        <v>1</v>
      </c>
      <c r="L828">
        <v>4</v>
      </c>
      <c r="M828" t="s">
        <v>5749</v>
      </c>
      <c r="N828" t="s">
        <v>5750</v>
      </c>
      <c r="O828" t="s">
        <v>5874</v>
      </c>
      <c r="P828" t="s">
        <v>6168</v>
      </c>
      <c r="Q828" t="s">
        <v>5876</v>
      </c>
      <c r="R828">
        <v>42099</v>
      </c>
      <c r="S828" t="s">
        <v>6179</v>
      </c>
      <c r="T828" t="s">
        <v>6179</v>
      </c>
      <c r="U828">
        <v>44.99</v>
      </c>
      <c r="V828" t="s">
        <v>5755</v>
      </c>
      <c r="W828" t="s">
        <v>5869</v>
      </c>
      <c r="X828">
        <v>24</v>
      </c>
    </row>
    <row r="829" spans="1:24" x14ac:dyDescent="0.25">
      <c r="A829">
        <v>929653</v>
      </c>
      <c r="B829" t="s">
        <v>145</v>
      </c>
      <c r="C829" t="s">
        <v>443</v>
      </c>
      <c r="D829" t="s">
        <v>6177</v>
      </c>
      <c r="E829" t="s">
        <v>6167</v>
      </c>
      <c r="F829">
        <v>10</v>
      </c>
      <c r="G829" t="s">
        <v>5767</v>
      </c>
      <c r="H829" t="s">
        <v>5747</v>
      </c>
      <c r="I829" t="s">
        <v>5748</v>
      </c>
      <c r="J829">
        <v>5325</v>
      </c>
      <c r="K829">
        <v>1</v>
      </c>
      <c r="L829">
        <v>5.5</v>
      </c>
      <c r="M829" t="s">
        <v>5749</v>
      </c>
      <c r="N829" t="s">
        <v>5750</v>
      </c>
      <c r="O829" t="s">
        <v>5874</v>
      </c>
      <c r="P829" t="s">
        <v>6178</v>
      </c>
      <c r="Q829" t="s">
        <v>5876</v>
      </c>
      <c r="R829">
        <v>42099</v>
      </c>
      <c r="S829" t="s">
        <v>6179</v>
      </c>
      <c r="T829" t="s">
        <v>6179</v>
      </c>
      <c r="U829">
        <v>23.99</v>
      </c>
      <c r="V829" t="s">
        <v>6172</v>
      </c>
      <c r="W829" t="s">
        <v>5869</v>
      </c>
      <c r="X829">
        <v>15</v>
      </c>
    </row>
    <row r="830" spans="1:24" x14ac:dyDescent="0.25">
      <c r="A830">
        <v>929653</v>
      </c>
      <c r="B830" t="s">
        <v>145</v>
      </c>
      <c r="C830" t="s">
        <v>443</v>
      </c>
      <c r="D830" t="s">
        <v>6177</v>
      </c>
      <c r="E830" t="s">
        <v>6167</v>
      </c>
      <c r="F830">
        <v>10</v>
      </c>
      <c r="G830" t="s">
        <v>5767</v>
      </c>
      <c r="H830" t="s">
        <v>5747</v>
      </c>
      <c r="I830" t="s">
        <v>5748</v>
      </c>
      <c r="J830">
        <v>5325</v>
      </c>
      <c r="K830">
        <v>1</v>
      </c>
      <c r="L830">
        <v>5.5</v>
      </c>
      <c r="M830" t="s">
        <v>5749</v>
      </c>
      <c r="N830" t="s">
        <v>5750</v>
      </c>
      <c r="O830" t="s">
        <v>5874</v>
      </c>
      <c r="P830" t="s">
        <v>6178</v>
      </c>
      <c r="Q830" t="s">
        <v>5876</v>
      </c>
      <c r="R830">
        <v>42099</v>
      </c>
      <c r="S830" t="s">
        <v>6179</v>
      </c>
      <c r="T830" t="s">
        <v>6179</v>
      </c>
      <c r="U830">
        <v>23.99</v>
      </c>
      <c r="V830" t="s">
        <v>6172</v>
      </c>
      <c r="W830" t="s">
        <v>5869</v>
      </c>
      <c r="X830">
        <v>15</v>
      </c>
    </row>
    <row r="831" spans="1:24" x14ac:dyDescent="0.25">
      <c r="A831">
        <v>904144</v>
      </c>
      <c r="B831" t="s">
        <v>3366</v>
      </c>
      <c r="C831" t="s">
        <v>443</v>
      </c>
      <c r="D831" t="s">
        <v>6177</v>
      </c>
      <c r="E831" t="s">
        <v>6167</v>
      </c>
      <c r="F831">
        <v>27</v>
      </c>
      <c r="G831" t="s">
        <v>5837</v>
      </c>
      <c r="H831" t="s">
        <v>5747</v>
      </c>
      <c r="I831" t="s">
        <v>5748</v>
      </c>
      <c r="J831">
        <v>2130</v>
      </c>
      <c r="K831">
        <v>4</v>
      </c>
      <c r="L831">
        <v>5</v>
      </c>
      <c r="M831" t="s">
        <v>5749</v>
      </c>
      <c r="N831" t="s">
        <v>5750</v>
      </c>
      <c r="O831" t="s">
        <v>5874</v>
      </c>
      <c r="P831" t="s">
        <v>6168</v>
      </c>
      <c r="Q831" t="s">
        <v>5876</v>
      </c>
      <c r="R831">
        <v>42099</v>
      </c>
      <c r="S831" t="s">
        <v>6179</v>
      </c>
      <c r="T831" t="s">
        <v>6179</v>
      </c>
      <c r="U831">
        <v>11.99</v>
      </c>
      <c r="V831" t="s">
        <v>6172</v>
      </c>
      <c r="W831" t="s">
        <v>5869</v>
      </c>
      <c r="X831">
        <v>6</v>
      </c>
    </row>
    <row r="832" spans="1:24" x14ac:dyDescent="0.25">
      <c r="A832">
        <v>904144</v>
      </c>
      <c r="B832" t="s">
        <v>3366</v>
      </c>
      <c r="C832" t="s">
        <v>443</v>
      </c>
      <c r="D832" t="s">
        <v>6177</v>
      </c>
      <c r="E832" t="s">
        <v>6167</v>
      </c>
      <c r="F832">
        <v>27</v>
      </c>
      <c r="G832" t="s">
        <v>5837</v>
      </c>
      <c r="H832" t="s">
        <v>5747</v>
      </c>
      <c r="I832" t="s">
        <v>5748</v>
      </c>
      <c r="J832">
        <v>2130</v>
      </c>
      <c r="K832">
        <v>4</v>
      </c>
      <c r="L832">
        <v>5</v>
      </c>
      <c r="M832" t="s">
        <v>5749</v>
      </c>
      <c r="N832" t="s">
        <v>5750</v>
      </c>
      <c r="O832" t="s">
        <v>5874</v>
      </c>
      <c r="P832" t="s">
        <v>6168</v>
      </c>
      <c r="Q832" t="s">
        <v>5876</v>
      </c>
      <c r="R832">
        <v>42099</v>
      </c>
      <c r="S832" t="s">
        <v>6179</v>
      </c>
      <c r="T832" t="s">
        <v>6179</v>
      </c>
      <c r="U832">
        <v>11.99</v>
      </c>
      <c r="V832" t="s">
        <v>6172</v>
      </c>
      <c r="W832" t="s">
        <v>5869</v>
      </c>
      <c r="X832">
        <v>6</v>
      </c>
    </row>
    <row r="833" spans="1:24" x14ac:dyDescent="0.25">
      <c r="A833">
        <v>904664</v>
      </c>
      <c r="B833" t="s">
        <v>3369</v>
      </c>
      <c r="C833" t="s">
        <v>443</v>
      </c>
      <c r="D833" t="s">
        <v>6177</v>
      </c>
      <c r="E833" t="s">
        <v>6167</v>
      </c>
      <c r="F833">
        <v>27</v>
      </c>
      <c r="G833" t="s">
        <v>5837</v>
      </c>
      <c r="H833" t="s">
        <v>5747</v>
      </c>
      <c r="I833" t="s">
        <v>5748</v>
      </c>
      <c r="J833">
        <v>2130</v>
      </c>
      <c r="K833">
        <v>4</v>
      </c>
      <c r="L833">
        <v>5</v>
      </c>
      <c r="M833" t="s">
        <v>5749</v>
      </c>
      <c r="N833" t="s">
        <v>5750</v>
      </c>
      <c r="O833" t="s">
        <v>5874</v>
      </c>
      <c r="P833" t="s">
        <v>6168</v>
      </c>
      <c r="Q833" t="s">
        <v>5876</v>
      </c>
      <c r="R833">
        <v>42090</v>
      </c>
      <c r="S833" t="s">
        <v>6180</v>
      </c>
      <c r="T833" t="s">
        <v>6180</v>
      </c>
      <c r="U833">
        <v>12.59</v>
      </c>
      <c r="V833" t="s">
        <v>6172</v>
      </c>
      <c r="W833" t="s">
        <v>5869</v>
      </c>
      <c r="X833">
        <v>6</v>
      </c>
    </row>
    <row r="834" spans="1:24" x14ac:dyDescent="0.25">
      <c r="A834">
        <v>904664</v>
      </c>
      <c r="B834" t="s">
        <v>3369</v>
      </c>
      <c r="C834" t="s">
        <v>443</v>
      </c>
      <c r="D834" t="s">
        <v>6177</v>
      </c>
      <c r="E834" t="s">
        <v>6167</v>
      </c>
      <c r="F834">
        <v>27</v>
      </c>
      <c r="G834" t="s">
        <v>5837</v>
      </c>
      <c r="H834" t="s">
        <v>5747</v>
      </c>
      <c r="I834" t="s">
        <v>5748</v>
      </c>
      <c r="J834">
        <v>2130</v>
      </c>
      <c r="K834">
        <v>4</v>
      </c>
      <c r="L834">
        <v>5</v>
      </c>
      <c r="M834" t="s">
        <v>5749</v>
      </c>
      <c r="N834" t="s">
        <v>5750</v>
      </c>
      <c r="O834" t="s">
        <v>5874</v>
      </c>
      <c r="P834" t="s">
        <v>6168</v>
      </c>
      <c r="Q834" t="s">
        <v>5876</v>
      </c>
      <c r="R834">
        <v>42090</v>
      </c>
      <c r="S834" t="s">
        <v>6180</v>
      </c>
      <c r="T834" t="s">
        <v>6180</v>
      </c>
      <c r="U834">
        <v>12.59</v>
      </c>
      <c r="V834" t="s">
        <v>6172</v>
      </c>
      <c r="W834" t="s">
        <v>5869</v>
      </c>
      <c r="X834">
        <v>6</v>
      </c>
    </row>
    <row r="835" spans="1:24" x14ac:dyDescent="0.25">
      <c r="A835">
        <v>928721</v>
      </c>
      <c r="B835" t="s">
        <v>3395</v>
      </c>
      <c r="C835" t="s">
        <v>443</v>
      </c>
      <c r="D835" t="s">
        <v>6177</v>
      </c>
      <c r="E835" t="s">
        <v>6167</v>
      </c>
      <c r="F835">
        <v>27</v>
      </c>
      <c r="G835" t="s">
        <v>5837</v>
      </c>
      <c r="H835" t="s">
        <v>5747</v>
      </c>
      <c r="I835" t="s">
        <v>5748</v>
      </c>
      <c r="J835">
        <v>5325</v>
      </c>
      <c r="K835">
        <v>1</v>
      </c>
      <c r="L835">
        <v>5</v>
      </c>
      <c r="M835" t="s">
        <v>5749</v>
      </c>
      <c r="N835" t="s">
        <v>5750</v>
      </c>
      <c r="O835" t="s">
        <v>5874</v>
      </c>
      <c r="P835" t="s">
        <v>6168</v>
      </c>
      <c r="Q835" t="s">
        <v>5876</v>
      </c>
      <c r="R835">
        <v>42090</v>
      </c>
      <c r="S835" t="s">
        <v>6180</v>
      </c>
      <c r="T835" t="s">
        <v>6180</v>
      </c>
      <c r="U835">
        <v>28.48</v>
      </c>
      <c r="V835" t="s">
        <v>6172</v>
      </c>
      <c r="W835" t="s">
        <v>5869</v>
      </c>
      <c r="X835">
        <v>15</v>
      </c>
    </row>
    <row r="836" spans="1:24" x14ac:dyDescent="0.25">
      <c r="A836">
        <v>928721</v>
      </c>
      <c r="B836" t="s">
        <v>3395</v>
      </c>
      <c r="C836" t="s">
        <v>443</v>
      </c>
      <c r="D836" t="s">
        <v>6177</v>
      </c>
      <c r="E836" t="s">
        <v>6167</v>
      </c>
      <c r="F836">
        <v>27</v>
      </c>
      <c r="G836" t="s">
        <v>5837</v>
      </c>
      <c r="H836" t="s">
        <v>5747</v>
      </c>
      <c r="I836" t="s">
        <v>5748</v>
      </c>
      <c r="J836">
        <v>5325</v>
      </c>
      <c r="K836">
        <v>1</v>
      </c>
      <c r="L836">
        <v>5</v>
      </c>
      <c r="M836" t="s">
        <v>5749</v>
      </c>
      <c r="N836" t="s">
        <v>5750</v>
      </c>
      <c r="O836" t="s">
        <v>5874</v>
      </c>
      <c r="P836" t="s">
        <v>6168</v>
      </c>
      <c r="Q836" t="s">
        <v>5876</v>
      </c>
      <c r="R836">
        <v>42090</v>
      </c>
      <c r="S836" t="s">
        <v>6180</v>
      </c>
      <c r="T836" t="s">
        <v>6180</v>
      </c>
      <c r="U836">
        <v>28.48</v>
      </c>
      <c r="V836" t="s">
        <v>6172</v>
      </c>
      <c r="W836" t="s">
        <v>5869</v>
      </c>
      <c r="X836">
        <v>15</v>
      </c>
    </row>
    <row r="837" spans="1:24" x14ac:dyDescent="0.25">
      <c r="A837">
        <v>904318</v>
      </c>
      <c r="B837" t="s">
        <v>147</v>
      </c>
      <c r="C837" t="s">
        <v>443</v>
      </c>
      <c r="D837" t="s">
        <v>6177</v>
      </c>
      <c r="E837" t="s">
        <v>6167</v>
      </c>
      <c r="F837">
        <v>27</v>
      </c>
      <c r="G837" t="s">
        <v>5837</v>
      </c>
      <c r="H837" t="s">
        <v>5747</v>
      </c>
      <c r="I837" t="s">
        <v>5748</v>
      </c>
      <c r="J837">
        <v>2130</v>
      </c>
      <c r="K837">
        <v>4</v>
      </c>
      <c r="L837">
        <v>5</v>
      </c>
      <c r="M837" t="s">
        <v>5749</v>
      </c>
      <c r="N837" t="s">
        <v>5750</v>
      </c>
      <c r="O837" t="s">
        <v>5874</v>
      </c>
      <c r="P837" t="s">
        <v>6168</v>
      </c>
      <c r="Q837" t="s">
        <v>5876</v>
      </c>
      <c r="R837">
        <v>42090</v>
      </c>
      <c r="S837" t="s">
        <v>6180</v>
      </c>
      <c r="T837" t="s">
        <v>6180</v>
      </c>
      <c r="U837">
        <v>12.59</v>
      </c>
      <c r="V837" t="s">
        <v>6172</v>
      </c>
      <c r="W837" t="s">
        <v>5869</v>
      </c>
      <c r="X837">
        <v>6</v>
      </c>
    </row>
    <row r="838" spans="1:24" x14ac:dyDescent="0.25">
      <c r="A838">
        <v>904318</v>
      </c>
      <c r="B838" t="s">
        <v>147</v>
      </c>
      <c r="C838" t="s">
        <v>443</v>
      </c>
      <c r="D838" t="s">
        <v>6177</v>
      </c>
      <c r="E838" t="s">
        <v>6167</v>
      </c>
      <c r="F838">
        <v>27</v>
      </c>
      <c r="G838" t="s">
        <v>5837</v>
      </c>
      <c r="H838" t="s">
        <v>5747</v>
      </c>
      <c r="I838" t="s">
        <v>5748</v>
      </c>
      <c r="J838">
        <v>2130</v>
      </c>
      <c r="K838">
        <v>4</v>
      </c>
      <c r="L838">
        <v>5</v>
      </c>
      <c r="M838" t="s">
        <v>5749</v>
      </c>
      <c r="N838" t="s">
        <v>5750</v>
      </c>
      <c r="O838" t="s">
        <v>5874</v>
      </c>
      <c r="P838" t="s">
        <v>6168</v>
      </c>
      <c r="Q838" t="s">
        <v>5876</v>
      </c>
      <c r="R838">
        <v>42090</v>
      </c>
      <c r="S838" t="s">
        <v>6180</v>
      </c>
      <c r="T838" t="s">
        <v>6180</v>
      </c>
      <c r="U838">
        <v>12.59</v>
      </c>
      <c r="V838" t="s">
        <v>6172</v>
      </c>
      <c r="W838" t="s">
        <v>5869</v>
      </c>
      <c r="X838">
        <v>6</v>
      </c>
    </row>
    <row r="839" spans="1:24" x14ac:dyDescent="0.25">
      <c r="A839">
        <v>904052</v>
      </c>
      <c r="B839" t="s">
        <v>3365</v>
      </c>
      <c r="C839" t="s">
        <v>443</v>
      </c>
      <c r="D839" t="s">
        <v>6177</v>
      </c>
      <c r="E839" t="s">
        <v>6167</v>
      </c>
      <c r="F839">
        <v>27</v>
      </c>
      <c r="G839" t="s">
        <v>5837</v>
      </c>
      <c r="H839" t="s">
        <v>5747</v>
      </c>
      <c r="I839" t="s">
        <v>5748</v>
      </c>
      <c r="J839">
        <v>2130</v>
      </c>
      <c r="K839">
        <v>4</v>
      </c>
      <c r="L839">
        <v>5</v>
      </c>
      <c r="M839" t="s">
        <v>5749</v>
      </c>
      <c r="N839" t="s">
        <v>5750</v>
      </c>
      <c r="O839" t="s">
        <v>5874</v>
      </c>
      <c r="P839" t="s">
        <v>6178</v>
      </c>
      <c r="Q839" t="s">
        <v>5876</v>
      </c>
      <c r="R839">
        <v>42090</v>
      </c>
      <c r="S839" t="s">
        <v>6180</v>
      </c>
      <c r="T839" t="s">
        <v>6180</v>
      </c>
      <c r="U839">
        <v>10.99</v>
      </c>
      <c r="V839" t="s">
        <v>6172</v>
      </c>
      <c r="W839" t="s">
        <v>5869</v>
      </c>
      <c r="X839">
        <v>6</v>
      </c>
    </row>
    <row r="840" spans="1:24" x14ac:dyDescent="0.25">
      <c r="A840">
        <v>904052</v>
      </c>
      <c r="B840" t="s">
        <v>3365</v>
      </c>
      <c r="C840" t="s">
        <v>443</v>
      </c>
      <c r="D840" t="s">
        <v>6177</v>
      </c>
      <c r="E840" t="s">
        <v>6167</v>
      </c>
      <c r="F840">
        <v>27</v>
      </c>
      <c r="G840" t="s">
        <v>5837</v>
      </c>
      <c r="H840" t="s">
        <v>5747</v>
      </c>
      <c r="I840" t="s">
        <v>5748</v>
      </c>
      <c r="J840">
        <v>2130</v>
      </c>
      <c r="K840">
        <v>4</v>
      </c>
      <c r="L840">
        <v>5</v>
      </c>
      <c r="M840" t="s">
        <v>5749</v>
      </c>
      <c r="N840" t="s">
        <v>5750</v>
      </c>
      <c r="O840" t="s">
        <v>5874</v>
      </c>
      <c r="P840" t="s">
        <v>6178</v>
      </c>
      <c r="Q840" t="s">
        <v>5876</v>
      </c>
      <c r="R840">
        <v>42090</v>
      </c>
      <c r="S840" t="s">
        <v>6180</v>
      </c>
      <c r="T840" t="s">
        <v>6180</v>
      </c>
      <c r="U840">
        <v>10.99</v>
      </c>
      <c r="V840" t="s">
        <v>6172</v>
      </c>
      <c r="W840" t="s">
        <v>5869</v>
      </c>
      <c r="X840">
        <v>6</v>
      </c>
    </row>
    <row r="841" spans="1:24" x14ac:dyDescent="0.25">
      <c r="A841">
        <v>691097</v>
      </c>
      <c r="B841" t="s">
        <v>3109</v>
      </c>
      <c r="C841" t="s">
        <v>443</v>
      </c>
      <c r="D841" t="s">
        <v>6177</v>
      </c>
      <c r="E841" t="s">
        <v>6167</v>
      </c>
      <c r="F841">
        <v>27</v>
      </c>
      <c r="G841" t="s">
        <v>5837</v>
      </c>
      <c r="H841" t="s">
        <v>5747</v>
      </c>
      <c r="I841" t="s">
        <v>5748</v>
      </c>
      <c r="J841">
        <v>4092</v>
      </c>
      <c r="K841">
        <v>1</v>
      </c>
      <c r="L841">
        <v>5.3</v>
      </c>
      <c r="M841" t="s">
        <v>5749</v>
      </c>
      <c r="N841" t="s">
        <v>5750</v>
      </c>
      <c r="O841" t="s">
        <v>5874</v>
      </c>
      <c r="P841" t="s">
        <v>5875</v>
      </c>
      <c r="Q841" t="s">
        <v>5876</v>
      </c>
      <c r="R841">
        <v>42090</v>
      </c>
      <c r="S841" t="s">
        <v>6180</v>
      </c>
      <c r="T841" t="s">
        <v>6180</v>
      </c>
      <c r="U841">
        <v>23.98</v>
      </c>
      <c r="V841" t="s">
        <v>5755</v>
      </c>
      <c r="W841" t="s">
        <v>5869</v>
      </c>
      <c r="X841">
        <v>12</v>
      </c>
    </row>
    <row r="842" spans="1:24" x14ac:dyDescent="0.25">
      <c r="A842">
        <v>691097</v>
      </c>
      <c r="B842" t="s">
        <v>3109</v>
      </c>
      <c r="C842" t="s">
        <v>443</v>
      </c>
      <c r="D842" t="s">
        <v>6177</v>
      </c>
      <c r="E842" t="s">
        <v>6167</v>
      </c>
      <c r="F842">
        <v>27</v>
      </c>
      <c r="G842" t="s">
        <v>5837</v>
      </c>
      <c r="H842" t="s">
        <v>5747</v>
      </c>
      <c r="I842" t="s">
        <v>5748</v>
      </c>
      <c r="J842">
        <v>4092</v>
      </c>
      <c r="K842">
        <v>1</v>
      </c>
      <c r="L842">
        <v>5.3</v>
      </c>
      <c r="M842" t="s">
        <v>5749</v>
      </c>
      <c r="N842" t="s">
        <v>5750</v>
      </c>
      <c r="O842" t="s">
        <v>5874</v>
      </c>
      <c r="P842" t="s">
        <v>5875</v>
      </c>
      <c r="Q842" t="s">
        <v>5876</v>
      </c>
      <c r="R842">
        <v>42090</v>
      </c>
      <c r="S842" t="s">
        <v>6180</v>
      </c>
      <c r="T842" t="s">
        <v>6180</v>
      </c>
      <c r="U842">
        <v>23.98</v>
      </c>
      <c r="V842" t="s">
        <v>5755</v>
      </c>
      <c r="W842" t="s">
        <v>5869</v>
      </c>
      <c r="X842">
        <v>12</v>
      </c>
    </row>
    <row r="843" spans="1:24" x14ac:dyDescent="0.25">
      <c r="A843">
        <v>903294</v>
      </c>
      <c r="B843" t="s">
        <v>3361</v>
      </c>
      <c r="C843" t="s">
        <v>443</v>
      </c>
      <c r="D843" t="s">
        <v>6177</v>
      </c>
      <c r="E843" t="s">
        <v>6167</v>
      </c>
      <c r="F843">
        <v>27</v>
      </c>
      <c r="G843" t="s">
        <v>5837</v>
      </c>
      <c r="H843" t="s">
        <v>5747</v>
      </c>
      <c r="I843" t="s">
        <v>5748</v>
      </c>
      <c r="J843">
        <v>4092</v>
      </c>
      <c r="K843">
        <v>1</v>
      </c>
      <c r="L843">
        <v>5</v>
      </c>
      <c r="M843" t="s">
        <v>5749</v>
      </c>
      <c r="N843" t="s">
        <v>5750</v>
      </c>
      <c r="O843" t="s">
        <v>5874</v>
      </c>
      <c r="P843" t="s">
        <v>6168</v>
      </c>
      <c r="Q843" t="s">
        <v>5876</v>
      </c>
      <c r="R843">
        <v>42090</v>
      </c>
      <c r="S843" t="s">
        <v>6180</v>
      </c>
      <c r="T843" t="s">
        <v>6180</v>
      </c>
      <c r="U843">
        <v>21.49</v>
      </c>
      <c r="V843" t="s">
        <v>5755</v>
      </c>
      <c r="W843" t="s">
        <v>5869</v>
      </c>
      <c r="X843">
        <v>12</v>
      </c>
    </row>
    <row r="844" spans="1:24" x14ac:dyDescent="0.25">
      <c r="A844">
        <v>903294</v>
      </c>
      <c r="B844" t="s">
        <v>3361</v>
      </c>
      <c r="C844" t="s">
        <v>443</v>
      </c>
      <c r="D844" t="s">
        <v>6177</v>
      </c>
      <c r="E844" t="s">
        <v>6167</v>
      </c>
      <c r="F844">
        <v>27</v>
      </c>
      <c r="G844" t="s">
        <v>5837</v>
      </c>
      <c r="H844" t="s">
        <v>5747</v>
      </c>
      <c r="I844" t="s">
        <v>5748</v>
      </c>
      <c r="J844">
        <v>4092</v>
      </c>
      <c r="K844">
        <v>1</v>
      </c>
      <c r="L844">
        <v>5</v>
      </c>
      <c r="M844" t="s">
        <v>5749</v>
      </c>
      <c r="N844" t="s">
        <v>5750</v>
      </c>
      <c r="O844" t="s">
        <v>5874</v>
      </c>
      <c r="P844" t="s">
        <v>6168</v>
      </c>
      <c r="Q844" t="s">
        <v>5876</v>
      </c>
      <c r="R844">
        <v>42090</v>
      </c>
      <c r="S844" t="s">
        <v>6180</v>
      </c>
      <c r="T844" t="s">
        <v>6180</v>
      </c>
      <c r="U844">
        <v>21.49</v>
      </c>
      <c r="V844" t="s">
        <v>5755</v>
      </c>
      <c r="W844" t="s">
        <v>5869</v>
      </c>
      <c r="X844">
        <v>12</v>
      </c>
    </row>
    <row r="845" spans="1:24" x14ac:dyDescent="0.25">
      <c r="A845">
        <v>903393</v>
      </c>
      <c r="B845" t="s">
        <v>3363</v>
      </c>
      <c r="C845" t="s">
        <v>443</v>
      </c>
      <c r="D845" t="s">
        <v>6177</v>
      </c>
      <c r="E845" t="s">
        <v>6215</v>
      </c>
      <c r="F845">
        <v>27</v>
      </c>
      <c r="G845" t="s">
        <v>5837</v>
      </c>
      <c r="H845" t="s">
        <v>5747</v>
      </c>
      <c r="I845" t="s">
        <v>5748</v>
      </c>
      <c r="J845">
        <v>2130</v>
      </c>
      <c r="K845">
        <v>4</v>
      </c>
      <c r="L845">
        <v>5.65</v>
      </c>
      <c r="M845" t="s">
        <v>5749</v>
      </c>
      <c r="N845" t="s">
        <v>5750</v>
      </c>
      <c r="O845" t="s">
        <v>5874</v>
      </c>
      <c r="P845" t="s">
        <v>6178</v>
      </c>
      <c r="Q845" t="s">
        <v>5876</v>
      </c>
      <c r="R845">
        <v>42099</v>
      </c>
      <c r="S845" t="s">
        <v>6179</v>
      </c>
      <c r="T845" t="s">
        <v>6179</v>
      </c>
      <c r="U845">
        <v>11.29</v>
      </c>
      <c r="V845" t="s">
        <v>6172</v>
      </c>
      <c r="W845" t="s">
        <v>5869</v>
      </c>
      <c r="X845">
        <v>6</v>
      </c>
    </row>
    <row r="846" spans="1:24" x14ac:dyDescent="0.25">
      <c r="A846">
        <v>903393</v>
      </c>
      <c r="B846" t="s">
        <v>3363</v>
      </c>
      <c r="C846" t="s">
        <v>443</v>
      </c>
      <c r="D846" t="s">
        <v>6177</v>
      </c>
      <c r="E846" t="s">
        <v>6215</v>
      </c>
      <c r="F846">
        <v>27</v>
      </c>
      <c r="G846" t="s">
        <v>5837</v>
      </c>
      <c r="H846" t="s">
        <v>5747</v>
      </c>
      <c r="I846" t="s">
        <v>5748</v>
      </c>
      <c r="J846">
        <v>2130</v>
      </c>
      <c r="K846">
        <v>4</v>
      </c>
      <c r="L846">
        <v>5.65</v>
      </c>
      <c r="M846" t="s">
        <v>5749</v>
      </c>
      <c r="N846" t="s">
        <v>5750</v>
      </c>
      <c r="O846" t="s">
        <v>5874</v>
      </c>
      <c r="P846" t="s">
        <v>6178</v>
      </c>
      <c r="Q846" t="s">
        <v>5876</v>
      </c>
      <c r="R846">
        <v>42099</v>
      </c>
      <c r="S846" t="s">
        <v>6179</v>
      </c>
      <c r="T846" t="s">
        <v>6179</v>
      </c>
      <c r="U846">
        <v>11.29</v>
      </c>
      <c r="V846" t="s">
        <v>6172</v>
      </c>
      <c r="W846" t="s">
        <v>5869</v>
      </c>
      <c r="X846">
        <v>6</v>
      </c>
    </row>
    <row r="847" spans="1:24" x14ac:dyDescent="0.25">
      <c r="A847">
        <v>18</v>
      </c>
      <c r="B847" t="s">
        <v>510</v>
      </c>
      <c r="C847" t="s">
        <v>443</v>
      </c>
      <c r="D847" t="s">
        <v>6177</v>
      </c>
      <c r="E847" t="s">
        <v>6167</v>
      </c>
      <c r="F847">
        <v>10</v>
      </c>
      <c r="G847" t="s">
        <v>5767</v>
      </c>
      <c r="H847" t="s">
        <v>5747</v>
      </c>
      <c r="I847" t="s">
        <v>5748</v>
      </c>
      <c r="J847">
        <v>330</v>
      </c>
      <c r="K847">
        <v>24</v>
      </c>
      <c r="L847">
        <v>5</v>
      </c>
      <c r="M847" t="s">
        <v>5759</v>
      </c>
      <c r="N847" t="s">
        <v>5896</v>
      </c>
      <c r="O847" t="s">
        <v>5874</v>
      </c>
      <c r="P847" t="s">
        <v>5875</v>
      </c>
      <c r="Q847" t="s">
        <v>5876</v>
      </c>
      <c r="R847">
        <v>40772</v>
      </c>
      <c r="S847" t="s">
        <v>6179</v>
      </c>
      <c r="T847" t="s">
        <v>6179</v>
      </c>
      <c r="U847">
        <v>2.59</v>
      </c>
      <c r="V847" t="s">
        <v>5755</v>
      </c>
      <c r="W847" t="s">
        <v>5869</v>
      </c>
      <c r="X847">
        <v>1</v>
      </c>
    </row>
    <row r="848" spans="1:24" x14ac:dyDescent="0.25">
      <c r="A848">
        <v>18</v>
      </c>
      <c r="B848" t="s">
        <v>510</v>
      </c>
      <c r="C848" t="s">
        <v>443</v>
      </c>
      <c r="D848" t="s">
        <v>6177</v>
      </c>
      <c r="E848" t="s">
        <v>6167</v>
      </c>
      <c r="F848">
        <v>10</v>
      </c>
      <c r="G848" t="s">
        <v>5767</v>
      </c>
      <c r="H848" t="s">
        <v>5747</v>
      </c>
      <c r="I848" t="s">
        <v>5748</v>
      </c>
      <c r="J848">
        <v>330</v>
      </c>
      <c r="K848">
        <v>24</v>
      </c>
      <c r="L848">
        <v>5</v>
      </c>
      <c r="M848" t="s">
        <v>5759</v>
      </c>
      <c r="N848" t="s">
        <v>5896</v>
      </c>
      <c r="O848" t="s">
        <v>5874</v>
      </c>
      <c r="P848" t="s">
        <v>5875</v>
      </c>
      <c r="Q848" t="s">
        <v>5876</v>
      </c>
      <c r="R848">
        <v>40772</v>
      </c>
      <c r="S848" t="s">
        <v>6179</v>
      </c>
      <c r="T848" t="s">
        <v>6179</v>
      </c>
      <c r="U848">
        <v>2.59</v>
      </c>
      <c r="V848" t="s">
        <v>5755</v>
      </c>
      <c r="W848" t="s">
        <v>5869</v>
      </c>
      <c r="X848">
        <v>1</v>
      </c>
    </row>
    <row r="849" spans="1:24" x14ac:dyDescent="0.25">
      <c r="A849">
        <v>643239</v>
      </c>
      <c r="B849" t="s">
        <v>3089</v>
      </c>
      <c r="C849" t="s">
        <v>443</v>
      </c>
      <c r="D849" t="s">
        <v>5871</v>
      </c>
      <c r="E849" t="s">
        <v>6205</v>
      </c>
      <c r="F849">
        <v>27</v>
      </c>
      <c r="G849" t="s">
        <v>5837</v>
      </c>
      <c r="H849" t="s">
        <v>5747</v>
      </c>
      <c r="I849" t="s">
        <v>5748</v>
      </c>
      <c r="J849">
        <v>341</v>
      </c>
      <c r="K849">
        <v>24</v>
      </c>
      <c r="L849">
        <v>7</v>
      </c>
      <c r="M849" t="s">
        <v>5749</v>
      </c>
      <c r="N849" t="s">
        <v>5750</v>
      </c>
      <c r="O849" t="s">
        <v>5874</v>
      </c>
      <c r="P849" t="s">
        <v>5875</v>
      </c>
      <c r="Q849" t="s">
        <v>6206</v>
      </c>
      <c r="R849">
        <v>44051</v>
      </c>
      <c r="S849" t="s">
        <v>6207</v>
      </c>
      <c r="T849" t="s">
        <v>6182</v>
      </c>
      <c r="U849">
        <v>2.89</v>
      </c>
      <c r="V849" t="s">
        <v>5755</v>
      </c>
      <c r="W849" t="s">
        <v>5869</v>
      </c>
      <c r="X849">
        <v>1</v>
      </c>
    </row>
    <row r="850" spans="1:24" x14ac:dyDescent="0.25">
      <c r="A850">
        <v>643239</v>
      </c>
      <c r="B850" t="s">
        <v>3089</v>
      </c>
      <c r="C850" t="s">
        <v>443</v>
      </c>
      <c r="D850" t="s">
        <v>5871</v>
      </c>
      <c r="E850" t="s">
        <v>6205</v>
      </c>
      <c r="F850">
        <v>27</v>
      </c>
      <c r="G850" t="s">
        <v>5837</v>
      </c>
      <c r="H850" t="s">
        <v>5747</v>
      </c>
      <c r="I850" t="s">
        <v>5748</v>
      </c>
      <c r="J850">
        <v>341</v>
      </c>
      <c r="K850">
        <v>24</v>
      </c>
      <c r="L850">
        <v>7</v>
      </c>
      <c r="M850" t="s">
        <v>5749</v>
      </c>
      <c r="N850" t="s">
        <v>5750</v>
      </c>
      <c r="O850" t="s">
        <v>5874</v>
      </c>
      <c r="P850" t="s">
        <v>5875</v>
      </c>
      <c r="Q850" t="s">
        <v>6206</v>
      </c>
      <c r="R850">
        <v>44051</v>
      </c>
      <c r="S850" t="s">
        <v>6207</v>
      </c>
      <c r="T850" t="s">
        <v>6182</v>
      </c>
      <c r="U850">
        <v>2.89</v>
      </c>
      <c r="V850" t="s">
        <v>5755</v>
      </c>
      <c r="W850" t="s">
        <v>5869</v>
      </c>
      <c r="X850">
        <v>1</v>
      </c>
    </row>
    <row r="851" spans="1:24" x14ac:dyDescent="0.25">
      <c r="A851">
        <v>550764</v>
      </c>
      <c r="B851" t="s">
        <v>3010</v>
      </c>
      <c r="C851" t="s">
        <v>443</v>
      </c>
      <c r="D851" t="s">
        <v>6177</v>
      </c>
      <c r="E851" t="s">
        <v>6167</v>
      </c>
      <c r="F851">
        <v>10</v>
      </c>
      <c r="G851" t="s">
        <v>5767</v>
      </c>
      <c r="H851" t="s">
        <v>5747</v>
      </c>
      <c r="I851" t="s">
        <v>5748</v>
      </c>
      <c r="J851">
        <v>710</v>
      </c>
      <c r="K851">
        <v>12</v>
      </c>
      <c r="L851">
        <v>4.5999999999999996</v>
      </c>
      <c r="M851" t="s">
        <v>5759</v>
      </c>
      <c r="N851" t="s">
        <v>5852</v>
      </c>
      <c r="O851" t="s">
        <v>5874</v>
      </c>
      <c r="P851" t="s">
        <v>5875</v>
      </c>
      <c r="Q851" t="s">
        <v>5876</v>
      </c>
      <c r="R851">
        <v>40770</v>
      </c>
      <c r="S851" t="s">
        <v>6180</v>
      </c>
      <c r="T851" t="s">
        <v>6180</v>
      </c>
      <c r="U851">
        <v>4.78</v>
      </c>
      <c r="V851" t="s">
        <v>5755</v>
      </c>
      <c r="W851" t="s">
        <v>5869</v>
      </c>
      <c r="X851">
        <v>1</v>
      </c>
    </row>
    <row r="852" spans="1:24" x14ac:dyDescent="0.25">
      <c r="A852">
        <v>550764</v>
      </c>
      <c r="B852" t="s">
        <v>3010</v>
      </c>
      <c r="C852" t="s">
        <v>443</v>
      </c>
      <c r="D852" t="s">
        <v>6177</v>
      </c>
      <c r="E852" t="s">
        <v>6167</v>
      </c>
      <c r="F852">
        <v>10</v>
      </c>
      <c r="G852" t="s">
        <v>5767</v>
      </c>
      <c r="H852" t="s">
        <v>5747</v>
      </c>
      <c r="I852" t="s">
        <v>5748</v>
      </c>
      <c r="J852">
        <v>710</v>
      </c>
      <c r="K852">
        <v>12</v>
      </c>
      <c r="L852">
        <v>4.5999999999999996</v>
      </c>
      <c r="M852" t="s">
        <v>5759</v>
      </c>
      <c r="N852" t="s">
        <v>5852</v>
      </c>
      <c r="O852" t="s">
        <v>5874</v>
      </c>
      <c r="P852" t="s">
        <v>5875</v>
      </c>
      <c r="Q852" t="s">
        <v>5876</v>
      </c>
      <c r="R852">
        <v>43468</v>
      </c>
      <c r="S852" t="s">
        <v>6180</v>
      </c>
      <c r="T852" t="s">
        <v>6180</v>
      </c>
      <c r="U852">
        <v>4.78</v>
      </c>
      <c r="V852" t="s">
        <v>5755</v>
      </c>
      <c r="W852" t="s">
        <v>5869</v>
      </c>
      <c r="X852">
        <v>1</v>
      </c>
    </row>
    <row r="853" spans="1:24" x14ac:dyDescent="0.25">
      <c r="A853">
        <v>550764</v>
      </c>
      <c r="B853" t="s">
        <v>3010</v>
      </c>
      <c r="C853" t="s">
        <v>443</v>
      </c>
      <c r="D853" t="s">
        <v>6177</v>
      </c>
      <c r="E853" t="s">
        <v>6167</v>
      </c>
      <c r="F853">
        <v>10</v>
      </c>
      <c r="G853" t="s">
        <v>5767</v>
      </c>
      <c r="H853" t="s">
        <v>5747</v>
      </c>
      <c r="I853" t="s">
        <v>5748</v>
      </c>
      <c r="J853">
        <v>710</v>
      </c>
      <c r="K853">
        <v>12</v>
      </c>
      <c r="L853">
        <v>4.5999999999999996</v>
      </c>
      <c r="M853" t="s">
        <v>5759</v>
      </c>
      <c r="N853" t="s">
        <v>5852</v>
      </c>
      <c r="O853" t="s">
        <v>5874</v>
      </c>
      <c r="P853" t="s">
        <v>5875</v>
      </c>
      <c r="Q853" t="s">
        <v>5876</v>
      </c>
      <c r="R853">
        <v>43468</v>
      </c>
      <c r="S853" t="s">
        <v>6180</v>
      </c>
      <c r="T853" t="s">
        <v>6180</v>
      </c>
      <c r="U853">
        <v>4.78</v>
      </c>
      <c r="V853" t="s">
        <v>5755</v>
      </c>
      <c r="W853" t="s">
        <v>5869</v>
      </c>
      <c r="X853">
        <v>1</v>
      </c>
    </row>
    <row r="854" spans="1:24" x14ac:dyDescent="0.25">
      <c r="A854">
        <v>902635</v>
      </c>
      <c r="B854" t="s">
        <v>3358</v>
      </c>
      <c r="C854" t="s">
        <v>443</v>
      </c>
      <c r="D854" t="s">
        <v>6177</v>
      </c>
      <c r="E854" t="s">
        <v>6167</v>
      </c>
      <c r="F854">
        <v>27</v>
      </c>
      <c r="G854" t="s">
        <v>5837</v>
      </c>
      <c r="H854" t="s">
        <v>5747</v>
      </c>
      <c r="I854" t="s">
        <v>5748</v>
      </c>
      <c r="J854">
        <v>8184</v>
      </c>
      <c r="K854">
        <v>1</v>
      </c>
      <c r="L854">
        <v>5</v>
      </c>
      <c r="M854" t="s">
        <v>5749</v>
      </c>
      <c r="N854" t="s">
        <v>5750</v>
      </c>
      <c r="O854" t="s">
        <v>5874</v>
      </c>
      <c r="P854" t="s">
        <v>5875</v>
      </c>
      <c r="Q854" t="s">
        <v>5876</v>
      </c>
      <c r="R854">
        <v>42090</v>
      </c>
      <c r="S854" t="s">
        <v>6180</v>
      </c>
      <c r="T854" t="s">
        <v>6180</v>
      </c>
      <c r="U854">
        <v>45.99</v>
      </c>
      <c r="V854" t="s">
        <v>5755</v>
      </c>
      <c r="W854" t="s">
        <v>5869</v>
      </c>
      <c r="X854">
        <v>24</v>
      </c>
    </row>
    <row r="855" spans="1:24" x14ac:dyDescent="0.25">
      <c r="A855">
        <v>902635</v>
      </c>
      <c r="B855" t="s">
        <v>3358</v>
      </c>
      <c r="C855" t="s">
        <v>443</v>
      </c>
      <c r="D855" t="s">
        <v>6177</v>
      </c>
      <c r="E855" t="s">
        <v>6167</v>
      </c>
      <c r="F855">
        <v>27</v>
      </c>
      <c r="G855" t="s">
        <v>5837</v>
      </c>
      <c r="H855" t="s">
        <v>5747</v>
      </c>
      <c r="I855" t="s">
        <v>5748</v>
      </c>
      <c r="J855">
        <v>8184</v>
      </c>
      <c r="K855">
        <v>1</v>
      </c>
      <c r="L855">
        <v>5</v>
      </c>
      <c r="M855" t="s">
        <v>5749</v>
      </c>
      <c r="N855" t="s">
        <v>5750</v>
      </c>
      <c r="O855" t="s">
        <v>5874</v>
      </c>
      <c r="P855" t="s">
        <v>5875</v>
      </c>
      <c r="Q855" t="s">
        <v>5876</v>
      </c>
      <c r="R855">
        <v>42090</v>
      </c>
      <c r="S855" t="s">
        <v>6180</v>
      </c>
      <c r="T855" t="s">
        <v>6180</v>
      </c>
      <c r="U855">
        <v>45.99</v>
      </c>
      <c r="V855" t="s">
        <v>5755</v>
      </c>
      <c r="W855" t="s">
        <v>5869</v>
      </c>
      <c r="X855">
        <v>24</v>
      </c>
    </row>
    <row r="856" spans="1:24" x14ac:dyDescent="0.25">
      <c r="A856">
        <v>903187</v>
      </c>
      <c r="B856" t="s">
        <v>3360</v>
      </c>
      <c r="C856" t="s">
        <v>443</v>
      </c>
      <c r="D856" t="s">
        <v>6177</v>
      </c>
      <c r="E856" t="s">
        <v>6167</v>
      </c>
      <c r="F856">
        <v>10</v>
      </c>
      <c r="G856" t="s">
        <v>5767</v>
      </c>
      <c r="H856" t="s">
        <v>5747</v>
      </c>
      <c r="I856" t="s">
        <v>5748</v>
      </c>
      <c r="J856">
        <v>4092</v>
      </c>
      <c r="K856">
        <v>1</v>
      </c>
      <c r="L856">
        <v>5</v>
      </c>
      <c r="M856" t="s">
        <v>5749</v>
      </c>
      <c r="N856" t="s">
        <v>5750</v>
      </c>
      <c r="O856" t="s">
        <v>5874</v>
      </c>
      <c r="P856" t="s">
        <v>5875</v>
      </c>
      <c r="Q856" t="s">
        <v>5876</v>
      </c>
      <c r="R856">
        <v>42090</v>
      </c>
      <c r="S856" t="s">
        <v>6180</v>
      </c>
      <c r="T856" t="s">
        <v>6180</v>
      </c>
      <c r="U856">
        <v>23.98</v>
      </c>
      <c r="V856" t="s">
        <v>5755</v>
      </c>
      <c r="W856" t="s">
        <v>5869</v>
      </c>
      <c r="X856">
        <v>12</v>
      </c>
    </row>
    <row r="857" spans="1:24" x14ac:dyDescent="0.25">
      <c r="A857">
        <v>903187</v>
      </c>
      <c r="B857" t="s">
        <v>3360</v>
      </c>
      <c r="C857" t="s">
        <v>443</v>
      </c>
      <c r="D857" t="s">
        <v>6177</v>
      </c>
      <c r="E857" t="s">
        <v>6167</v>
      </c>
      <c r="F857">
        <v>10</v>
      </c>
      <c r="G857" t="s">
        <v>5767</v>
      </c>
      <c r="H857" t="s">
        <v>5747</v>
      </c>
      <c r="I857" t="s">
        <v>5748</v>
      </c>
      <c r="J857">
        <v>4092</v>
      </c>
      <c r="K857">
        <v>1</v>
      </c>
      <c r="L857">
        <v>5</v>
      </c>
      <c r="M857" t="s">
        <v>5749</v>
      </c>
      <c r="N857" t="s">
        <v>5750</v>
      </c>
      <c r="O857" t="s">
        <v>5874</v>
      </c>
      <c r="P857" t="s">
        <v>5875</v>
      </c>
      <c r="Q857" t="s">
        <v>5876</v>
      </c>
      <c r="R857">
        <v>42090</v>
      </c>
      <c r="S857" t="s">
        <v>6180</v>
      </c>
      <c r="T857" t="s">
        <v>6180</v>
      </c>
      <c r="U857">
        <v>23.98</v>
      </c>
      <c r="V857" t="s">
        <v>5755</v>
      </c>
      <c r="W857" t="s">
        <v>5869</v>
      </c>
      <c r="X857">
        <v>12</v>
      </c>
    </row>
    <row r="858" spans="1:24" x14ac:dyDescent="0.25">
      <c r="A858">
        <v>925222</v>
      </c>
      <c r="B858" t="s">
        <v>3392</v>
      </c>
      <c r="C858" t="s">
        <v>443</v>
      </c>
      <c r="D858" t="s">
        <v>6177</v>
      </c>
      <c r="E858" t="s">
        <v>6167</v>
      </c>
      <c r="F858">
        <v>10</v>
      </c>
      <c r="G858" t="s">
        <v>5767</v>
      </c>
      <c r="H858" t="s">
        <v>5747</v>
      </c>
      <c r="I858" t="s">
        <v>5748</v>
      </c>
      <c r="J858">
        <v>5325</v>
      </c>
      <c r="K858">
        <v>1</v>
      </c>
      <c r="L858">
        <v>5</v>
      </c>
      <c r="M858" t="s">
        <v>5749</v>
      </c>
      <c r="N858" t="s">
        <v>5750</v>
      </c>
      <c r="O858" t="s">
        <v>5874</v>
      </c>
      <c r="P858" t="s">
        <v>6168</v>
      </c>
      <c r="Q858" t="s">
        <v>5876</v>
      </c>
      <c r="R858">
        <v>42090</v>
      </c>
      <c r="S858" t="s">
        <v>6180</v>
      </c>
      <c r="T858" t="s">
        <v>6180</v>
      </c>
      <c r="U858">
        <v>27.98</v>
      </c>
      <c r="V858" t="s">
        <v>6172</v>
      </c>
      <c r="W858" t="s">
        <v>5869</v>
      </c>
      <c r="X858">
        <v>15</v>
      </c>
    </row>
    <row r="859" spans="1:24" x14ac:dyDescent="0.25">
      <c r="A859">
        <v>925222</v>
      </c>
      <c r="B859" t="s">
        <v>3392</v>
      </c>
      <c r="C859" t="s">
        <v>443</v>
      </c>
      <c r="D859" t="s">
        <v>6177</v>
      </c>
      <c r="E859" t="s">
        <v>6167</v>
      </c>
      <c r="F859">
        <v>10</v>
      </c>
      <c r="G859" t="s">
        <v>5767</v>
      </c>
      <c r="H859" t="s">
        <v>5747</v>
      </c>
      <c r="I859" t="s">
        <v>5748</v>
      </c>
      <c r="J859">
        <v>5325</v>
      </c>
      <c r="K859">
        <v>1</v>
      </c>
      <c r="L859">
        <v>5</v>
      </c>
      <c r="M859" t="s">
        <v>5749</v>
      </c>
      <c r="N859" t="s">
        <v>5750</v>
      </c>
      <c r="O859" t="s">
        <v>5874</v>
      </c>
      <c r="P859" t="s">
        <v>6168</v>
      </c>
      <c r="Q859" t="s">
        <v>5876</v>
      </c>
      <c r="R859">
        <v>42090</v>
      </c>
      <c r="S859" t="s">
        <v>6180</v>
      </c>
      <c r="T859" t="s">
        <v>6180</v>
      </c>
      <c r="U859">
        <v>27.98</v>
      </c>
      <c r="V859" t="s">
        <v>6172</v>
      </c>
      <c r="W859" t="s">
        <v>5869</v>
      </c>
      <c r="X859">
        <v>15</v>
      </c>
    </row>
    <row r="860" spans="1:24" x14ac:dyDescent="0.25">
      <c r="A860">
        <v>696864</v>
      </c>
      <c r="B860" t="s">
        <v>3118</v>
      </c>
      <c r="C860" t="s">
        <v>443</v>
      </c>
      <c r="D860" t="s">
        <v>6166</v>
      </c>
      <c r="E860" t="s">
        <v>6167</v>
      </c>
      <c r="F860">
        <v>10</v>
      </c>
      <c r="G860" t="s">
        <v>5767</v>
      </c>
      <c r="H860" t="s">
        <v>5747</v>
      </c>
      <c r="I860" t="s">
        <v>5748</v>
      </c>
      <c r="J860">
        <v>500</v>
      </c>
      <c r="K860">
        <v>20</v>
      </c>
      <c r="L860">
        <v>5</v>
      </c>
      <c r="M860" t="s">
        <v>5759</v>
      </c>
      <c r="N860" t="s">
        <v>5832</v>
      </c>
      <c r="O860" t="s">
        <v>5761</v>
      </c>
      <c r="P860" t="s">
        <v>6168</v>
      </c>
      <c r="Q860" t="s">
        <v>6169</v>
      </c>
      <c r="R860">
        <v>85105</v>
      </c>
      <c r="S860" t="s">
        <v>6198</v>
      </c>
      <c r="T860" t="s">
        <v>5794</v>
      </c>
      <c r="U860">
        <v>3.2</v>
      </c>
      <c r="V860" t="s">
        <v>5755</v>
      </c>
      <c r="W860" t="s">
        <v>6173</v>
      </c>
      <c r="X860">
        <v>1</v>
      </c>
    </row>
    <row r="861" spans="1:24" x14ac:dyDescent="0.25">
      <c r="A861">
        <v>900621</v>
      </c>
      <c r="B861" t="s">
        <v>3352</v>
      </c>
      <c r="C861" t="s">
        <v>443</v>
      </c>
      <c r="D861" t="s">
        <v>6177</v>
      </c>
      <c r="E861" t="s">
        <v>6167</v>
      </c>
      <c r="F861">
        <v>27</v>
      </c>
      <c r="G861" t="s">
        <v>5837</v>
      </c>
      <c r="H861" t="s">
        <v>5747</v>
      </c>
      <c r="I861" t="s">
        <v>5748</v>
      </c>
      <c r="J861">
        <v>2046</v>
      </c>
      <c r="K861">
        <v>4</v>
      </c>
      <c r="L861">
        <v>5</v>
      </c>
      <c r="M861" t="s">
        <v>5749</v>
      </c>
      <c r="N861" t="s">
        <v>5750</v>
      </c>
      <c r="O861" t="s">
        <v>5874</v>
      </c>
      <c r="P861" t="s">
        <v>6168</v>
      </c>
      <c r="Q861" t="s">
        <v>5876</v>
      </c>
      <c r="R861">
        <v>42099</v>
      </c>
      <c r="S861" t="s">
        <v>6179</v>
      </c>
      <c r="T861" t="s">
        <v>6179</v>
      </c>
      <c r="U861">
        <v>11.78</v>
      </c>
      <c r="V861" t="s">
        <v>5755</v>
      </c>
      <c r="W861" t="s">
        <v>5869</v>
      </c>
      <c r="X861">
        <v>6</v>
      </c>
    </row>
    <row r="862" spans="1:24" x14ac:dyDescent="0.25">
      <c r="A862">
        <v>900621</v>
      </c>
      <c r="B862" t="s">
        <v>3352</v>
      </c>
      <c r="C862" t="s">
        <v>443</v>
      </c>
      <c r="D862" t="s">
        <v>6177</v>
      </c>
      <c r="E862" t="s">
        <v>6167</v>
      </c>
      <c r="F862">
        <v>27</v>
      </c>
      <c r="G862" t="s">
        <v>5837</v>
      </c>
      <c r="H862" t="s">
        <v>5747</v>
      </c>
      <c r="I862" t="s">
        <v>5748</v>
      </c>
      <c r="J862">
        <v>2046</v>
      </c>
      <c r="K862">
        <v>4</v>
      </c>
      <c r="L862">
        <v>5</v>
      </c>
      <c r="M862" t="s">
        <v>5749</v>
      </c>
      <c r="N862" t="s">
        <v>5750</v>
      </c>
      <c r="O862" t="s">
        <v>5874</v>
      </c>
      <c r="P862" t="s">
        <v>6168</v>
      </c>
      <c r="Q862" t="s">
        <v>5876</v>
      </c>
      <c r="R862">
        <v>42099</v>
      </c>
      <c r="S862" t="s">
        <v>6179</v>
      </c>
      <c r="T862" t="s">
        <v>6179</v>
      </c>
      <c r="U862">
        <v>11.78</v>
      </c>
      <c r="V862" t="s">
        <v>5755</v>
      </c>
      <c r="W862" t="s">
        <v>5869</v>
      </c>
      <c r="X862">
        <v>6</v>
      </c>
    </row>
    <row r="863" spans="1:24" x14ac:dyDescent="0.25">
      <c r="A863">
        <v>900134</v>
      </c>
      <c r="B863" t="s">
        <v>3342</v>
      </c>
      <c r="C863" t="s">
        <v>443</v>
      </c>
      <c r="D863" t="s">
        <v>6177</v>
      </c>
      <c r="E863" t="s">
        <v>6192</v>
      </c>
      <c r="F863">
        <v>27</v>
      </c>
      <c r="G863" t="s">
        <v>5837</v>
      </c>
      <c r="H863" t="s">
        <v>5747</v>
      </c>
      <c r="I863" t="s">
        <v>5748</v>
      </c>
      <c r="J863">
        <v>4092</v>
      </c>
      <c r="K863">
        <v>1</v>
      </c>
      <c r="L863">
        <v>5</v>
      </c>
      <c r="M863" t="s">
        <v>5749</v>
      </c>
      <c r="N863" t="s">
        <v>5750</v>
      </c>
      <c r="O863" t="s">
        <v>5874</v>
      </c>
      <c r="P863" t="s">
        <v>6168</v>
      </c>
      <c r="Q863" t="s">
        <v>5876</v>
      </c>
      <c r="R863">
        <v>42099</v>
      </c>
      <c r="S863" t="s">
        <v>6179</v>
      </c>
      <c r="T863" t="s">
        <v>6179</v>
      </c>
      <c r="U863">
        <v>20.49</v>
      </c>
      <c r="V863" t="s">
        <v>5755</v>
      </c>
      <c r="W863" t="s">
        <v>5869</v>
      </c>
      <c r="X863">
        <v>12</v>
      </c>
    </row>
    <row r="864" spans="1:24" x14ac:dyDescent="0.25">
      <c r="A864">
        <v>900134</v>
      </c>
      <c r="B864" t="s">
        <v>3342</v>
      </c>
      <c r="C864" t="s">
        <v>443</v>
      </c>
      <c r="D864" t="s">
        <v>6177</v>
      </c>
      <c r="E864" t="s">
        <v>6192</v>
      </c>
      <c r="F864">
        <v>27</v>
      </c>
      <c r="G864" t="s">
        <v>5837</v>
      </c>
      <c r="H864" t="s">
        <v>5747</v>
      </c>
      <c r="I864" t="s">
        <v>5748</v>
      </c>
      <c r="J864">
        <v>4092</v>
      </c>
      <c r="K864">
        <v>1</v>
      </c>
      <c r="L864">
        <v>5</v>
      </c>
      <c r="M864" t="s">
        <v>5749</v>
      </c>
      <c r="N864" t="s">
        <v>5750</v>
      </c>
      <c r="O864" t="s">
        <v>5874</v>
      </c>
      <c r="P864" t="s">
        <v>6168</v>
      </c>
      <c r="Q864" t="s">
        <v>5876</v>
      </c>
      <c r="R864">
        <v>42099</v>
      </c>
      <c r="S864" t="s">
        <v>6179</v>
      </c>
      <c r="T864" t="s">
        <v>6179</v>
      </c>
      <c r="U864">
        <v>20.49</v>
      </c>
      <c r="V864" t="s">
        <v>5755</v>
      </c>
      <c r="W864" t="s">
        <v>5869</v>
      </c>
      <c r="X864">
        <v>12</v>
      </c>
    </row>
    <row r="865" spans="1:24" x14ac:dyDescent="0.25">
      <c r="A865">
        <v>945543</v>
      </c>
      <c r="B865" t="s">
        <v>3402</v>
      </c>
      <c r="C865" t="s">
        <v>443</v>
      </c>
      <c r="D865" t="s">
        <v>6177</v>
      </c>
      <c r="E865" t="s">
        <v>6167</v>
      </c>
      <c r="F865">
        <v>10</v>
      </c>
      <c r="G865" t="s">
        <v>5767</v>
      </c>
      <c r="H865" t="s">
        <v>5747</v>
      </c>
      <c r="I865" t="s">
        <v>5748</v>
      </c>
      <c r="J865">
        <v>5325</v>
      </c>
      <c r="K865">
        <v>1</v>
      </c>
      <c r="L865">
        <v>5</v>
      </c>
      <c r="M865" t="s">
        <v>5749</v>
      </c>
      <c r="N865" t="s">
        <v>5750</v>
      </c>
      <c r="O865" t="s">
        <v>5874</v>
      </c>
      <c r="P865" t="s">
        <v>6168</v>
      </c>
      <c r="Q865" t="s">
        <v>5876</v>
      </c>
      <c r="R865">
        <v>42090</v>
      </c>
      <c r="S865" t="s">
        <v>6180</v>
      </c>
      <c r="T865" t="s">
        <v>6180</v>
      </c>
      <c r="U865">
        <v>27.98</v>
      </c>
      <c r="V865" t="s">
        <v>6172</v>
      </c>
      <c r="W865" t="s">
        <v>5869</v>
      </c>
      <c r="X865">
        <v>15</v>
      </c>
    </row>
    <row r="866" spans="1:24" x14ac:dyDescent="0.25">
      <c r="A866">
        <v>945543</v>
      </c>
      <c r="B866" t="s">
        <v>3402</v>
      </c>
      <c r="C866" t="s">
        <v>443</v>
      </c>
      <c r="D866" t="s">
        <v>6177</v>
      </c>
      <c r="E866" t="s">
        <v>6167</v>
      </c>
      <c r="F866">
        <v>10</v>
      </c>
      <c r="G866" t="s">
        <v>5767</v>
      </c>
      <c r="H866" t="s">
        <v>5747</v>
      </c>
      <c r="I866" t="s">
        <v>5748</v>
      </c>
      <c r="J866">
        <v>5325</v>
      </c>
      <c r="K866">
        <v>1</v>
      </c>
      <c r="L866">
        <v>5</v>
      </c>
      <c r="M866" t="s">
        <v>5749</v>
      </c>
      <c r="N866" t="s">
        <v>5750</v>
      </c>
      <c r="O866" t="s">
        <v>5874</v>
      </c>
      <c r="P866" t="s">
        <v>6168</v>
      </c>
      <c r="Q866" t="s">
        <v>5876</v>
      </c>
      <c r="R866">
        <v>42090</v>
      </c>
      <c r="S866" t="s">
        <v>6180</v>
      </c>
      <c r="T866" t="s">
        <v>6180</v>
      </c>
      <c r="U866">
        <v>27.98</v>
      </c>
      <c r="V866" t="s">
        <v>6172</v>
      </c>
      <c r="W866" t="s">
        <v>5869</v>
      </c>
      <c r="X866">
        <v>15</v>
      </c>
    </row>
    <row r="867" spans="1:24" x14ac:dyDescent="0.25">
      <c r="A867">
        <v>694323</v>
      </c>
      <c r="B867" t="s">
        <v>3113</v>
      </c>
      <c r="C867" t="s">
        <v>443</v>
      </c>
      <c r="D867" t="s">
        <v>6177</v>
      </c>
      <c r="E867" t="s">
        <v>5872</v>
      </c>
      <c r="F867">
        <v>27</v>
      </c>
      <c r="G867" t="s">
        <v>5837</v>
      </c>
      <c r="H867" t="s">
        <v>5747</v>
      </c>
      <c r="I867" t="s">
        <v>5748</v>
      </c>
      <c r="J867">
        <v>10650</v>
      </c>
      <c r="K867">
        <v>1</v>
      </c>
      <c r="L867">
        <v>5</v>
      </c>
      <c r="M867" t="s">
        <v>5749</v>
      </c>
      <c r="N867" t="s">
        <v>5750</v>
      </c>
      <c r="O867" t="s">
        <v>5874</v>
      </c>
      <c r="P867" t="s">
        <v>6168</v>
      </c>
      <c r="Q867" t="s">
        <v>5876</v>
      </c>
      <c r="R867">
        <v>42090</v>
      </c>
      <c r="S867" t="s">
        <v>6180</v>
      </c>
      <c r="T867" t="s">
        <v>6180</v>
      </c>
      <c r="U867">
        <v>53.99</v>
      </c>
      <c r="V867" t="s">
        <v>6172</v>
      </c>
      <c r="W867" t="s">
        <v>5869</v>
      </c>
      <c r="X867">
        <v>30</v>
      </c>
    </row>
    <row r="868" spans="1:24" x14ac:dyDescent="0.25">
      <c r="A868">
        <v>694323</v>
      </c>
      <c r="B868" t="s">
        <v>3113</v>
      </c>
      <c r="C868" t="s">
        <v>443</v>
      </c>
      <c r="D868" t="s">
        <v>6177</v>
      </c>
      <c r="E868" t="s">
        <v>5872</v>
      </c>
      <c r="F868">
        <v>27</v>
      </c>
      <c r="G868" t="s">
        <v>5837</v>
      </c>
      <c r="H868" t="s">
        <v>5747</v>
      </c>
      <c r="I868" t="s">
        <v>5748</v>
      </c>
      <c r="J868">
        <v>10650</v>
      </c>
      <c r="K868">
        <v>1</v>
      </c>
      <c r="L868">
        <v>5</v>
      </c>
      <c r="M868" t="s">
        <v>5749</v>
      </c>
      <c r="N868" t="s">
        <v>5750</v>
      </c>
      <c r="O868" t="s">
        <v>5874</v>
      </c>
      <c r="P868" t="s">
        <v>6168</v>
      </c>
      <c r="Q868" t="s">
        <v>5876</v>
      </c>
      <c r="R868">
        <v>42090</v>
      </c>
      <c r="S868" t="s">
        <v>6180</v>
      </c>
      <c r="T868" t="s">
        <v>6180</v>
      </c>
      <c r="U868">
        <v>53.99</v>
      </c>
      <c r="V868" t="s">
        <v>6172</v>
      </c>
      <c r="W868" t="s">
        <v>5869</v>
      </c>
      <c r="X868">
        <v>30</v>
      </c>
    </row>
    <row r="869" spans="1:24" x14ac:dyDescent="0.25">
      <c r="A869">
        <v>903179</v>
      </c>
      <c r="B869" t="s">
        <v>3359</v>
      </c>
      <c r="C869" t="s">
        <v>443</v>
      </c>
      <c r="D869" t="s">
        <v>6177</v>
      </c>
      <c r="E869" t="s">
        <v>6167</v>
      </c>
      <c r="F869">
        <v>27</v>
      </c>
      <c r="G869" t="s">
        <v>5837</v>
      </c>
      <c r="H869" t="s">
        <v>5747</v>
      </c>
      <c r="I869" t="s">
        <v>5748</v>
      </c>
      <c r="J869">
        <v>2046</v>
      </c>
      <c r="K869">
        <v>4</v>
      </c>
      <c r="L869">
        <v>5</v>
      </c>
      <c r="M869" t="s">
        <v>5749</v>
      </c>
      <c r="N869" t="s">
        <v>5750</v>
      </c>
      <c r="O869" t="s">
        <v>5874</v>
      </c>
      <c r="P869" t="s">
        <v>6168</v>
      </c>
      <c r="Q869" t="s">
        <v>5876</v>
      </c>
      <c r="R869">
        <v>42090</v>
      </c>
      <c r="S869" t="s">
        <v>6180</v>
      </c>
      <c r="T869" t="s">
        <v>6180</v>
      </c>
      <c r="U869">
        <v>11.99</v>
      </c>
      <c r="V869" t="s">
        <v>5755</v>
      </c>
      <c r="W869" t="s">
        <v>5869</v>
      </c>
      <c r="X869">
        <v>6</v>
      </c>
    </row>
    <row r="870" spans="1:24" x14ac:dyDescent="0.25">
      <c r="A870">
        <v>903179</v>
      </c>
      <c r="B870" t="s">
        <v>3359</v>
      </c>
      <c r="C870" t="s">
        <v>443</v>
      </c>
      <c r="D870" t="s">
        <v>6177</v>
      </c>
      <c r="E870" t="s">
        <v>6167</v>
      </c>
      <c r="F870">
        <v>27</v>
      </c>
      <c r="G870" t="s">
        <v>5837</v>
      </c>
      <c r="H870" t="s">
        <v>5747</v>
      </c>
      <c r="I870" t="s">
        <v>5748</v>
      </c>
      <c r="J870">
        <v>2046</v>
      </c>
      <c r="K870">
        <v>4</v>
      </c>
      <c r="L870">
        <v>5</v>
      </c>
      <c r="M870" t="s">
        <v>5749</v>
      </c>
      <c r="N870" t="s">
        <v>5750</v>
      </c>
      <c r="O870" t="s">
        <v>5874</v>
      </c>
      <c r="P870" t="s">
        <v>6168</v>
      </c>
      <c r="Q870" t="s">
        <v>5876</v>
      </c>
      <c r="R870">
        <v>42090</v>
      </c>
      <c r="S870" t="s">
        <v>6180</v>
      </c>
      <c r="T870" t="s">
        <v>6180</v>
      </c>
      <c r="U870">
        <v>11.99</v>
      </c>
      <c r="V870" t="s">
        <v>5755</v>
      </c>
      <c r="W870" t="s">
        <v>5869</v>
      </c>
      <c r="X870">
        <v>6</v>
      </c>
    </row>
    <row r="871" spans="1:24" x14ac:dyDescent="0.25">
      <c r="A871">
        <v>71126</v>
      </c>
      <c r="B871" t="s">
        <v>4350</v>
      </c>
      <c r="C871" t="s">
        <v>443</v>
      </c>
      <c r="D871" t="s">
        <v>6177</v>
      </c>
      <c r="E871" t="s">
        <v>6167</v>
      </c>
      <c r="F871">
        <v>27</v>
      </c>
      <c r="G871" t="s">
        <v>5837</v>
      </c>
      <c r="H871" t="s">
        <v>5747</v>
      </c>
      <c r="I871" t="s">
        <v>5748</v>
      </c>
      <c r="J871">
        <v>1980</v>
      </c>
      <c r="K871">
        <v>4</v>
      </c>
      <c r="L871">
        <v>5</v>
      </c>
      <c r="M871" t="s">
        <v>5759</v>
      </c>
      <c r="N871" t="s">
        <v>5896</v>
      </c>
      <c r="O871" t="s">
        <v>5874</v>
      </c>
      <c r="P871" t="s">
        <v>5875</v>
      </c>
      <c r="Q871" t="s">
        <v>5876</v>
      </c>
      <c r="R871">
        <v>40772</v>
      </c>
      <c r="S871" t="s">
        <v>6179</v>
      </c>
      <c r="T871" t="s">
        <v>6179</v>
      </c>
      <c r="U871">
        <v>14.95</v>
      </c>
      <c r="V871" t="s">
        <v>6172</v>
      </c>
      <c r="W871" t="s">
        <v>5869</v>
      </c>
      <c r="X871">
        <v>6</v>
      </c>
    </row>
    <row r="872" spans="1:24" x14ac:dyDescent="0.25">
      <c r="A872">
        <v>71126</v>
      </c>
      <c r="B872" t="s">
        <v>4350</v>
      </c>
      <c r="C872" t="s">
        <v>443</v>
      </c>
      <c r="D872" t="s">
        <v>6177</v>
      </c>
      <c r="E872" t="s">
        <v>6167</v>
      </c>
      <c r="F872">
        <v>27</v>
      </c>
      <c r="G872" t="s">
        <v>5837</v>
      </c>
      <c r="H872" t="s">
        <v>5747</v>
      </c>
      <c r="I872" t="s">
        <v>5748</v>
      </c>
      <c r="J872">
        <v>1980</v>
      </c>
      <c r="K872">
        <v>4</v>
      </c>
      <c r="L872">
        <v>5</v>
      </c>
      <c r="M872" t="s">
        <v>5759</v>
      </c>
      <c r="N872" t="s">
        <v>5896</v>
      </c>
      <c r="O872" t="s">
        <v>5874</v>
      </c>
      <c r="P872" t="s">
        <v>5875</v>
      </c>
      <c r="Q872" t="s">
        <v>5876</v>
      </c>
      <c r="R872">
        <v>40772</v>
      </c>
      <c r="S872" t="s">
        <v>6179</v>
      </c>
      <c r="T872" t="s">
        <v>6179</v>
      </c>
      <c r="U872">
        <v>14.95</v>
      </c>
      <c r="V872" t="s">
        <v>6172</v>
      </c>
      <c r="W872" t="s">
        <v>5869</v>
      </c>
      <c r="X872">
        <v>6</v>
      </c>
    </row>
    <row r="873" spans="1:24" x14ac:dyDescent="0.25">
      <c r="A873">
        <v>902627</v>
      </c>
      <c r="B873" t="s">
        <v>3357</v>
      </c>
      <c r="C873" t="s">
        <v>443</v>
      </c>
      <c r="D873" t="s">
        <v>6177</v>
      </c>
      <c r="E873" t="s">
        <v>6167</v>
      </c>
      <c r="F873">
        <v>10</v>
      </c>
      <c r="G873" t="s">
        <v>5767</v>
      </c>
      <c r="H873" t="s">
        <v>5747</v>
      </c>
      <c r="I873" t="s">
        <v>5748</v>
      </c>
      <c r="J873">
        <v>4092</v>
      </c>
      <c r="K873">
        <v>1</v>
      </c>
      <c r="L873">
        <v>5</v>
      </c>
      <c r="M873" t="s">
        <v>5749</v>
      </c>
      <c r="N873" t="s">
        <v>5750</v>
      </c>
      <c r="O873" t="s">
        <v>5874</v>
      </c>
      <c r="P873" t="s">
        <v>5875</v>
      </c>
      <c r="Q873" t="s">
        <v>5876</v>
      </c>
      <c r="R873">
        <v>42090</v>
      </c>
      <c r="S873" t="s">
        <v>6180</v>
      </c>
      <c r="T873" t="s">
        <v>6180</v>
      </c>
      <c r="U873">
        <v>25.99</v>
      </c>
      <c r="V873" t="s">
        <v>5755</v>
      </c>
      <c r="W873" t="s">
        <v>5869</v>
      </c>
      <c r="X873">
        <v>12</v>
      </c>
    </row>
    <row r="874" spans="1:24" x14ac:dyDescent="0.25">
      <c r="A874">
        <v>902627</v>
      </c>
      <c r="B874" t="s">
        <v>3357</v>
      </c>
      <c r="C874" t="s">
        <v>443</v>
      </c>
      <c r="D874" t="s">
        <v>6177</v>
      </c>
      <c r="E874" t="s">
        <v>6167</v>
      </c>
      <c r="F874">
        <v>10</v>
      </c>
      <c r="G874" t="s">
        <v>5767</v>
      </c>
      <c r="H874" t="s">
        <v>5747</v>
      </c>
      <c r="I874" t="s">
        <v>5748</v>
      </c>
      <c r="J874">
        <v>4092</v>
      </c>
      <c r="K874">
        <v>1</v>
      </c>
      <c r="L874">
        <v>5</v>
      </c>
      <c r="M874" t="s">
        <v>5749</v>
      </c>
      <c r="N874" t="s">
        <v>5750</v>
      </c>
      <c r="O874" t="s">
        <v>5874</v>
      </c>
      <c r="P874" t="s">
        <v>5875</v>
      </c>
      <c r="Q874" t="s">
        <v>5876</v>
      </c>
      <c r="R874">
        <v>42090</v>
      </c>
      <c r="S874" t="s">
        <v>6180</v>
      </c>
      <c r="T874" t="s">
        <v>6180</v>
      </c>
      <c r="U874">
        <v>25.99</v>
      </c>
      <c r="V874" t="s">
        <v>5755</v>
      </c>
      <c r="W874" t="s">
        <v>5869</v>
      </c>
      <c r="X874">
        <v>12</v>
      </c>
    </row>
    <row r="875" spans="1:24" x14ac:dyDescent="0.25">
      <c r="A875">
        <v>900159</v>
      </c>
      <c r="B875" t="s">
        <v>3343</v>
      </c>
      <c r="C875" t="s">
        <v>443</v>
      </c>
      <c r="D875" t="s">
        <v>6177</v>
      </c>
      <c r="E875" t="s">
        <v>6192</v>
      </c>
      <c r="F875">
        <v>27</v>
      </c>
      <c r="G875" t="s">
        <v>5837</v>
      </c>
      <c r="H875" t="s">
        <v>5747</v>
      </c>
      <c r="I875" t="s">
        <v>5748</v>
      </c>
      <c r="J875">
        <v>8184</v>
      </c>
      <c r="K875">
        <v>1</v>
      </c>
      <c r="L875">
        <v>5</v>
      </c>
      <c r="M875" t="s">
        <v>5749</v>
      </c>
      <c r="N875" t="s">
        <v>5750</v>
      </c>
      <c r="O875" t="s">
        <v>5874</v>
      </c>
      <c r="P875" t="s">
        <v>6168</v>
      </c>
      <c r="Q875" t="s">
        <v>5876</v>
      </c>
      <c r="R875">
        <v>42090</v>
      </c>
      <c r="S875" t="s">
        <v>6180</v>
      </c>
      <c r="T875" t="s">
        <v>6180</v>
      </c>
      <c r="U875">
        <v>46.98</v>
      </c>
      <c r="V875" t="s">
        <v>5755</v>
      </c>
      <c r="W875" t="s">
        <v>5869</v>
      </c>
      <c r="X875">
        <v>24</v>
      </c>
    </row>
    <row r="876" spans="1:24" x14ac:dyDescent="0.25">
      <c r="A876">
        <v>900159</v>
      </c>
      <c r="B876" t="s">
        <v>3343</v>
      </c>
      <c r="C876" t="s">
        <v>443</v>
      </c>
      <c r="D876" t="s">
        <v>6177</v>
      </c>
      <c r="E876" t="s">
        <v>6192</v>
      </c>
      <c r="F876">
        <v>27</v>
      </c>
      <c r="G876" t="s">
        <v>5837</v>
      </c>
      <c r="H876" t="s">
        <v>5747</v>
      </c>
      <c r="I876" t="s">
        <v>5748</v>
      </c>
      <c r="J876">
        <v>8184</v>
      </c>
      <c r="K876">
        <v>1</v>
      </c>
      <c r="L876">
        <v>5</v>
      </c>
      <c r="M876" t="s">
        <v>5749</v>
      </c>
      <c r="N876" t="s">
        <v>5750</v>
      </c>
      <c r="O876" t="s">
        <v>5874</v>
      </c>
      <c r="P876" t="s">
        <v>6168</v>
      </c>
      <c r="Q876" t="s">
        <v>5876</v>
      </c>
      <c r="R876">
        <v>42090</v>
      </c>
      <c r="S876" t="s">
        <v>6180</v>
      </c>
      <c r="T876" t="s">
        <v>6180</v>
      </c>
      <c r="U876">
        <v>46.98</v>
      </c>
      <c r="V876" t="s">
        <v>5755</v>
      </c>
      <c r="W876" t="s">
        <v>5869</v>
      </c>
      <c r="X876">
        <v>24</v>
      </c>
    </row>
    <row r="877" spans="1:24" x14ac:dyDescent="0.25">
      <c r="A877">
        <v>643189</v>
      </c>
      <c r="B877" t="s">
        <v>3088</v>
      </c>
      <c r="C877" t="s">
        <v>443</v>
      </c>
      <c r="D877" t="s">
        <v>5871</v>
      </c>
      <c r="E877" t="s">
        <v>6205</v>
      </c>
      <c r="F877">
        <v>27</v>
      </c>
      <c r="G877" t="s">
        <v>5837</v>
      </c>
      <c r="H877" t="s">
        <v>5747</v>
      </c>
      <c r="I877" t="s">
        <v>5748</v>
      </c>
      <c r="J877">
        <v>341</v>
      </c>
      <c r="K877">
        <v>24</v>
      </c>
      <c r="L877">
        <v>7</v>
      </c>
      <c r="M877" t="s">
        <v>5749</v>
      </c>
      <c r="N877" t="s">
        <v>5750</v>
      </c>
      <c r="O877" t="s">
        <v>5874</v>
      </c>
      <c r="P877" t="s">
        <v>5875</v>
      </c>
      <c r="Q877" t="s">
        <v>6206</v>
      </c>
      <c r="R877">
        <v>44051</v>
      </c>
      <c r="S877" t="s">
        <v>6207</v>
      </c>
      <c r="T877" t="s">
        <v>6182</v>
      </c>
      <c r="U877">
        <v>2.89</v>
      </c>
      <c r="V877" t="s">
        <v>5755</v>
      </c>
      <c r="W877" t="s">
        <v>5869</v>
      </c>
      <c r="X877">
        <v>1</v>
      </c>
    </row>
    <row r="878" spans="1:24" x14ac:dyDescent="0.25">
      <c r="A878">
        <v>643189</v>
      </c>
      <c r="B878" t="s">
        <v>3088</v>
      </c>
      <c r="C878" t="s">
        <v>443</v>
      </c>
      <c r="D878" t="s">
        <v>5871</v>
      </c>
      <c r="E878" t="s">
        <v>6205</v>
      </c>
      <c r="F878">
        <v>27</v>
      </c>
      <c r="G878" t="s">
        <v>5837</v>
      </c>
      <c r="H878" t="s">
        <v>5747</v>
      </c>
      <c r="I878" t="s">
        <v>5748</v>
      </c>
      <c r="J878">
        <v>341</v>
      </c>
      <c r="K878">
        <v>24</v>
      </c>
      <c r="L878">
        <v>7</v>
      </c>
      <c r="M878" t="s">
        <v>5749</v>
      </c>
      <c r="N878" t="s">
        <v>5750</v>
      </c>
      <c r="O878" t="s">
        <v>5874</v>
      </c>
      <c r="P878" t="s">
        <v>5875</v>
      </c>
      <c r="Q878" t="s">
        <v>6206</v>
      </c>
      <c r="R878">
        <v>44051</v>
      </c>
      <c r="S878" t="s">
        <v>6207</v>
      </c>
      <c r="T878" t="s">
        <v>6182</v>
      </c>
      <c r="U878">
        <v>2.89</v>
      </c>
      <c r="V878" t="s">
        <v>5755</v>
      </c>
      <c r="W878" t="s">
        <v>5869</v>
      </c>
      <c r="X878">
        <v>1</v>
      </c>
    </row>
    <row r="879" spans="1:24" x14ac:dyDescent="0.25">
      <c r="A879">
        <v>906644</v>
      </c>
      <c r="B879" t="s">
        <v>3376</v>
      </c>
      <c r="C879" t="s">
        <v>443</v>
      </c>
      <c r="D879" t="s">
        <v>6177</v>
      </c>
      <c r="E879" t="s">
        <v>6190</v>
      </c>
      <c r="F879">
        <v>10</v>
      </c>
      <c r="G879" t="s">
        <v>5767</v>
      </c>
      <c r="H879" t="s">
        <v>5747</v>
      </c>
      <c r="I879" t="s">
        <v>5748</v>
      </c>
      <c r="J879">
        <v>8520</v>
      </c>
      <c r="K879">
        <v>1</v>
      </c>
      <c r="L879">
        <v>4</v>
      </c>
      <c r="M879" t="s">
        <v>5749</v>
      </c>
      <c r="N879" t="s">
        <v>5750</v>
      </c>
      <c r="O879" t="s">
        <v>5874</v>
      </c>
      <c r="P879" t="s">
        <v>6168</v>
      </c>
      <c r="Q879" t="s">
        <v>5876</v>
      </c>
      <c r="R879">
        <v>42099</v>
      </c>
      <c r="S879" t="s">
        <v>6179</v>
      </c>
      <c r="T879" t="s">
        <v>6179</v>
      </c>
      <c r="U879">
        <v>41.99</v>
      </c>
      <c r="V879" t="s">
        <v>6172</v>
      </c>
      <c r="W879" t="s">
        <v>5869</v>
      </c>
      <c r="X879">
        <v>24</v>
      </c>
    </row>
    <row r="880" spans="1:24" x14ac:dyDescent="0.25">
      <c r="A880">
        <v>906644</v>
      </c>
      <c r="B880" t="s">
        <v>3376</v>
      </c>
      <c r="C880" t="s">
        <v>443</v>
      </c>
      <c r="D880" t="s">
        <v>6177</v>
      </c>
      <c r="E880" t="s">
        <v>6190</v>
      </c>
      <c r="F880">
        <v>10</v>
      </c>
      <c r="G880" t="s">
        <v>5767</v>
      </c>
      <c r="H880" t="s">
        <v>5747</v>
      </c>
      <c r="I880" t="s">
        <v>5748</v>
      </c>
      <c r="J880">
        <v>8520</v>
      </c>
      <c r="K880">
        <v>1</v>
      </c>
      <c r="L880">
        <v>4</v>
      </c>
      <c r="M880" t="s">
        <v>5749</v>
      </c>
      <c r="N880" t="s">
        <v>5750</v>
      </c>
      <c r="O880" t="s">
        <v>5874</v>
      </c>
      <c r="P880" t="s">
        <v>6168</v>
      </c>
      <c r="Q880" t="s">
        <v>5876</v>
      </c>
      <c r="R880">
        <v>42099</v>
      </c>
      <c r="S880" t="s">
        <v>6179</v>
      </c>
      <c r="T880" t="s">
        <v>6179</v>
      </c>
      <c r="U880">
        <v>41.99</v>
      </c>
      <c r="V880" t="s">
        <v>6172</v>
      </c>
      <c r="W880" t="s">
        <v>5869</v>
      </c>
      <c r="X880">
        <v>24</v>
      </c>
    </row>
    <row r="881" spans="1:24" x14ac:dyDescent="0.25">
      <c r="A881">
        <v>186510</v>
      </c>
      <c r="B881" t="s">
        <v>2707</v>
      </c>
      <c r="C881" t="s">
        <v>443</v>
      </c>
      <c r="D881" t="s">
        <v>6177</v>
      </c>
      <c r="E881" t="s">
        <v>6167</v>
      </c>
      <c r="F881">
        <v>10</v>
      </c>
      <c r="G881" t="s">
        <v>5767</v>
      </c>
      <c r="H881" t="s">
        <v>5747</v>
      </c>
      <c r="I881" t="s">
        <v>5748</v>
      </c>
      <c r="J881">
        <v>330</v>
      </c>
      <c r="K881">
        <v>24</v>
      </c>
      <c r="L881">
        <v>4.5999999999999996</v>
      </c>
      <c r="M881" t="s">
        <v>5749</v>
      </c>
      <c r="N881" t="s">
        <v>5750</v>
      </c>
      <c r="O881" t="s">
        <v>5874</v>
      </c>
      <c r="P881" t="s">
        <v>5875</v>
      </c>
      <c r="Q881" t="s">
        <v>5876</v>
      </c>
      <c r="R881">
        <v>43468</v>
      </c>
      <c r="S881" t="s">
        <v>6180</v>
      </c>
      <c r="T881" t="s">
        <v>6180</v>
      </c>
      <c r="U881">
        <v>2.59</v>
      </c>
      <c r="V881" t="s">
        <v>5755</v>
      </c>
      <c r="W881" t="s">
        <v>5869</v>
      </c>
      <c r="X881">
        <v>1</v>
      </c>
    </row>
    <row r="882" spans="1:24" x14ac:dyDescent="0.25">
      <c r="A882">
        <v>186510</v>
      </c>
      <c r="B882" t="s">
        <v>2707</v>
      </c>
      <c r="C882" t="s">
        <v>443</v>
      </c>
      <c r="D882" t="s">
        <v>6177</v>
      </c>
      <c r="E882" t="s">
        <v>6167</v>
      </c>
      <c r="F882">
        <v>10</v>
      </c>
      <c r="G882" t="s">
        <v>5767</v>
      </c>
      <c r="H882" t="s">
        <v>5747</v>
      </c>
      <c r="I882" t="s">
        <v>5748</v>
      </c>
      <c r="J882">
        <v>330</v>
      </c>
      <c r="K882">
        <v>24</v>
      </c>
      <c r="L882">
        <v>4.5999999999999996</v>
      </c>
      <c r="M882" t="s">
        <v>5749</v>
      </c>
      <c r="N882" t="s">
        <v>5750</v>
      </c>
      <c r="O882" t="s">
        <v>5874</v>
      </c>
      <c r="P882" t="s">
        <v>5875</v>
      </c>
      <c r="Q882" t="s">
        <v>5876</v>
      </c>
      <c r="R882">
        <v>43468</v>
      </c>
      <c r="S882" t="s">
        <v>6180</v>
      </c>
      <c r="T882" t="s">
        <v>6180</v>
      </c>
      <c r="U882">
        <v>2.59</v>
      </c>
      <c r="V882" t="s">
        <v>5755</v>
      </c>
      <c r="W882" t="s">
        <v>5869</v>
      </c>
      <c r="X882">
        <v>1</v>
      </c>
    </row>
    <row r="883" spans="1:24" x14ac:dyDescent="0.25">
      <c r="A883">
        <v>186510</v>
      </c>
      <c r="B883" t="s">
        <v>2707</v>
      </c>
      <c r="C883" t="s">
        <v>443</v>
      </c>
      <c r="D883" t="s">
        <v>6177</v>
      </c>
      <c r="E883" t="s">
        <v>6167</v>
      </c>
      <c r="F883">
        <v>10</v>
      </c>
      <c r="G883" t="s">
        <v>5767</v>
      </c>
      <c r="H883" t="s">
        <v>5747</v>
      </c>
      <c r="I883" t="s">
        <v>5748</v>
      </c>
      <c r="J883">
        <v>330</v>
      </c>
      <c r="K883">
        <v>24</v>
      </c>
      <c r="L883">
        <v>4.5999999999999996</v>
      </c>
      <c r="M883" t="s">
        <v>5749</v>
      </c>
      <c r="N883" t="s">
        <v>5750</v>
      </c>
      <c r="O883" t="s">
        <v>5874</v>
      </c>
      <c r="P883" t="s">
        <v>5875</v>
      </c>
      <c r="Q883" t="s">
        <v>5876</v>
      </c>
      <c r="R883">
        <v>40770</v>
      </c>
      <c r="S883" t="s">
        <v>6180</v>
      </c>
      <c r="T883" t="s">
        <v>6180</v>
      </c>
      <c r="U883">
        <v>2.59</v>
      </c>
      <c r="V883" t="s">
        <v>5755</v>
      </c>
      <c r="W883" t="s">
        <v>5869</v>
      </c>
      <c r="X883">
        <v>1</v>
      </c>
    </row>
    <row r="884" spans="1:24" x14ac:dyDescent="0.25">
      <c r="A884">
        <v>681411</v>
      </c>
      <c r="B884" t="s">
        <v>162</v>
      </c>
      <c r="C884" t="s">
        <v>443</v>
      </c>
      <c r="D884" t="s">
        <v>6177</v>
      </c>
      <c r="E884" t="s">
        <v>6167</v>
      </c>
      <c r="F884">
        <v>27</v>
      </c>
      <c r="G884" t="s">
        <v>5837</v>
      </c>
      <c r="H884" t="s">
        <v>5747</v>
      </c>
      <c r="I884" t="s">
        <v>5748</v>
      </c>
      <c r="J884">
        <v>2046</v>
      </c>
      <c r="K884">
        <v>4</v>
      </c>
      <c r="L884">
        <v>5</v>
      </c>
      <c r="M884" t="s">
        <v>5749</v>
      </c>
      <c r="N884" t="s">
        <v>5750</v>
      </c>
      <c r="O884" t="s">
        <v>5874</v>
      </c>
      <c r="P884" t="s">
        <v>5875</v>
      </c>
      <c r="Q884" t="s">
        <v>5876</v>
      </c>
      <c r="R884">
        <v>43364</v>
      </c>
      <c r="S884" t="s">
        <v>6211</v>
      </c>
      <c r="T884" t="s">
        <v>6212</v>
      </c>
      <c r="U884">
        <v>12.08</v>
      </c>
      <c r="V884" t="s">
        <v>5755</v>
      </c>
      <c r="W884" t="s">
        <v>5869</v>
      </c>
      <c r="X884">
        <v>6</v>
      </c>
    </row>
    <row r="885" spans="1:24" x14ac:dyDescent="0.25">
      <c r="A885">
        <v>681411</v>
      </c>
      <c r="B885" t="s">
        <v>162</v>
      </c>
      <c r="C885" t="s">
        <v>443</v>
      </c>
      <c r="D885" t="s">
        <v>6177</v>
      </c>
      <c r="E885" t="s">
        <v>6167</v>
      </c>
      <c r="F885">
        <v>27</v>
      </c>
      <c r="G885" t="s">
        <v>5837</v>
      </c>
      <c r="H885" t="s">
        <v>5747</v>
      </c>
      <c r="I885" t="s">
        <v>5748</v>
      </c>
      <c r="J885">
        <v>2046</v>
      </c>
      <c r="K885">
        <v>4</v>
      </c>
      <c r="L885">
        <v>5</v>
      </c>
      <c r="M885" t="s">
        <v>5749</v>
      </c>
      <c r="N885" t="s">
        <v>5750</v>
      </c>
      <c r="O885" t="s">
        <v>5874</v>
      </c>
      <c r="P885" t="s">
        <v>5875</v>
      </c>
      <c r="Q885" t="s">
        <v>5876</v>
      </c>
      <c r="R885">
        <v>43364</v>
      </c>
      <c r="S885" t="s">
        <v>6211</v>
      </c>
      <c r="T885" t="s">
        <v>6212</v>
      </c>
      <c r="U885">
        <v>12.08</v>
      </c>
      <c r="V885" t="s">
        <v>5755</v>
      </c>
      <c r="W885" t="s">
        <v>5869</v>
      </c>
      <c r="X885">
        <v>6</v>
      </c>
    </row>
    <row r="886" spans="1:24" x14ac:dyDescent="0.25">
      <c r="A886">
        <v>900191</v>
      </c>
      <c r="B886" t="s">
        <v>157</v>
      </c>
      <c r="C886" t="s">
        <v>443</v>
      </c>
      <c r="D886" t="s">
        <v>6177</v>
      </c>
      <c r="E886" t="s">
        <v>6192</v>
      </c>
      <c r="F886">
        <v>27</v>
      </c>
      <c r="G886" t="s">
        <v>5837</v>
      </c>
      <c r="H886" t="s">
        <v>5747</v>
      </c>
      <c r="I886" t="s">
        <v>5748</v>
      </c>
      <c r="J886">
        <v>4092</v>
      </c>
      <c r="K886">
        <v>1</v>
      </c>
      <c r="L886">
        <v>5</v>
      </c>
      <c r="M886" t="s">
        <v>5749</v>
      </c>
      <c r="N886" t="s">
        <v>5750</v>
      </c>
      <c r="O886" t="s">
        <v>5874</v>
      </c>
      <c r="P886" t="s">
        <v>5875</v>
      </c>
      <c r="Q886" t="s">
        <v>5876</v>
      </c>
      <c r="R886">
        <v>42090</v>
      </c>
      <c r="S886" t="s">
        <v>6180</v>
      </c>
      <c r="T886" t="s">
        <v>6180</v>
      </c>
      <c r="U886">
        <v>23.98</v>
      </c>
      <c r="V886" t="s">
        <v>5755</v>
      </c>
      <c r="W886" t="s">
        <v>5869</v>
      </c>
      <c r="X886">
        <v>12</v>
      </c>
    </row>
    <row r="887" spans="1:24" x14ac:dyDescent="0.25">
      <c r="A887">
        <v>900191</v>
      </c>
      <c r="B887" t="s">
        <v>157</v>
      </c>
      <c r="C887" t="s">
        <v>443</v>
      </c>
      <c r="D887" t="s">
        <v>6177</v>
      </c>
      <c r="E887" t="s">
        <v>6192</v>
      </c>
      <c r="F887">
        <v>27</v>
      </c>
      <c r="G887" t="s">
        <v>5837</v>
      </c>
      <c r="H887" t="s">
        <v>5747</v>
      </c>
      <c r="I887" t="s">
        <v>5748</v>
      </c>
      <c r="J887">
        <v>4092</v>
      </c>
      <c r="K887">
        <v>1</v>
      </c>
      <c r="L887">
        <v>5</v>
      </c>
      <c r="M887" t="s">
        <v>5749</v>
      </c>
      <c r="N887" t="s">
        <v>5750</v>
      </c>
      <c r="O887" t="s">
        <v>5874</v>
      </c>
      <c r="P887" t="s">
        <v>5875</v>
      </c>
      <c r="Q887" t="s">
        <v>5876</v>
      </c>
      <c r="R887">
        <v>42090</v>
      </c>
      <c r="S887" t="s">
        <v>6180</v>
      </c>
      <c r="T887" t="s">
        <v>6180</v>
      </c>
      <c r="U887">
        <v>23.98</v>
      </c>
      <c r="V887" t="s">
        <v>5755</v>
      </c>
      <c r="W887" t="s">
        <v>5869</v>
      </c>
      <c r="X887">
        <v>12</v>
      </c>
    </row>
    <row r="888" spans="1:24" x14ac:dyDescent="0.25">
      <c r="A888">
        <v>9209</v>
      </c>
      <c r="B888" t="s">
        <v>802</v>
      </c>
      <c r="C888" t="s">
        <v>443</v>
      </c>
      <c r="D888" t="s">
        <v>6177</v>
      </c>
      <c r="E888" t="s">
        <v>6167</v>
      </c>
      <c r="F888">
        <v>27</v>
      </c>
      <c r="G888" t="s">
        <v>5837</v>
      </c>
      <c r="H888" t="s">
        <v>5747</v>
      </c>
      <c r="I888" t="s">
        <v>5748</v>
      </c>
      <c r="J888">
        <v>330</v>
      </c>
      <c r="K888">
        <v>24</v>
      </c>
      <c r="L888">
        <v>5</v>
      </c>
      <c r="M888" t="s">
        <v>5759</v>
      </c>
      <c r="N888" t="s">
        <v>5806</v>
      </c>
      <c r="O888" t="s">
        <v>5874</v>
      </c>
      <c r="P888" t="s">
        <v>5875</v>
      </c>
      <c r="Q888" t="s">
        <v>5876</v>
      </c>
      <c r="R888">
        <v>43468</v>
      </c>
      <c r="S888" t="s">
        <v>6180</v>
      </c>
      <c r="T888" t="s">
        <v>6180</v>
      </c>
      <c r="U888">
        <v>2.4900000000000002</v>
      </c>
      <c r="V888" t="s">
        <v>5755</v>
      </c>
      <c r="W888" t="s">
        <v>5869</v>
      </c>
      <c r="X888">
        <v>1</v>
      </c>
    </row>
    <row r="889" spans="1:24" x14ac:dyDescent="0.25">
      <c r="A889">
        <v>9209</v>
      </c>
      <c r="B889" t="s">
        <v>802</v>
      </c>
      <c r="C889" t="s">
        <v>443</v>
      </c>
      <c r="D889" t="s">
        <v>6177</v>
      </c>
      <c r="E889" t="s">
        <v>6167</v>
      </c>
      <c r="F889">
        <v>27</v>
      </c>
      <c r="G889" t="s">
        <v>5837</v>
      </c>
      <c r="H889" t="s">
        <v>5747</v>
      </c>
      <c r="I889" t="s">
        <v>5748</v>
      </c>
      <c r="J889">
        <v>330</v>
      </c>
      <c r="K889">
        <v>24</v>
      </c>
      <c r="L889">
        <v>5</v>
      </c>
      <c r="M889" t="s">
        <v>5759</v>
      </c>
      <c r="N889" t="s">
        <v>5806</v>
      </c>
      <c r="O889" t="s">
        <v>5874</v>
      </c>
      <c r="P889" t="s">
        <v>5875</v>
      </c>
      <c r="Q889" t="s">
        <v>5876</v>
      </c>
      <c r="R889">
        <v>43468</v>
      </c>
      <c r="S889" t="s">
        <v>6180</v>
      </c>
      <c r="T889" t="s">
        <v>6180</v>
      </c>
      <c r="U889">
        <v>2.4900000000000002</v>
      </c>
      <c r="V889" t="s">
        <v>5755</v>
      </c>
      <c r="W889" t="s">
        <v>5869</v>
      </c>
      <c r="X889">
        <v>1</v>
      </c>
    </row>
    <row r="890" spans="1:24" x14ac:dyDescent="0.25">
      <c r="A890">
        <v>915132</v>
      </c>
      <c r="B890" t="s">
        <v>3386</v>
      </c>
      <c r="C890" t="s">
        <v>443</v>
      </c>
      <c r="D890" t="s">
        <v>6177</v>
      </c>
      <c r="E890" t="s">
        <v>6190</v>
      </c>
      <c r="F890">
        <v>27</v>
      </c>
      <c r="G890" t="s">
        <v>5837</v>
      </c>
      <c r="H890" t="s">
        <v>5747</v>
      </c>
      <c r="I890" t="s">
        <v>5748</v>
      </c>
      <c r="J890">
        <v>6138</v>
      </c>
      <c r="K890">
        <v>1</v>
      </c>
      <c r="L890">
        <v>4</v>
      </c>
      <c r="M890" t="s">
        <v>5749</v>
      </c>
      <c r="N890" t="s">
        <v>5750</v>
      </c>
      <c r="O890" t="s">
        <v>5874</v>
      </c>
      <c r="P890" t="s">
        <v>6168</v>
      </c>
      <c r="Q890" t="s">
        <v>5876</v>
      </c>
      <c r="R890">
        <v>42099</v>
      </c>
      <c r="S890" t="s">
        <v>6179</v>
      </c>
      <c r="T890" t="s">
        <v>6179</v>
      </c>
      <c r="U890">
        <v>32.979999999999997</v>
      </c>
      <c r="V890" t="s">
        <v>5755</v>
      </c>
      <c r="W890" t="s">
        <v>5869</v>
      </c>
      <c r="X890">
        <v>18</v>
      </c>
    </row>
    <row r="891" spans="1:24" x14ac:dyDescent="0.25">
      <c r="A891">
        <v>915132</v>
      </c>
      <c r="B891" t="s">
        <v>3386</v>
      </c>
      <c r="C891" t="s">
        <v>443</v>
      </c>
      <c r="D891" t="s">
        <v>6177</v>
      </c>
      <c r="E891" t="s">
        <v>6190</v>
      </c>
      <c r="F891">
        <v>27</v>
      </c>
      <c r="G891" t="s">
        <v>5837</v>
      </c>
      <c r="H891" t="s">
        <v>5747</v>
      </c>
      <c r="I891" t="s">
        <v>5748</v>
      </c>
      <c r="J891">
        <v>6138</v>
      </c>
      <c r="K891">
        <v>1</v>
      </c>
      <c r="L891">
        <v>4</v>
      </c>
      <c r="M891" t="s">
        <v>5749</v>
      </c>
      <c r="N891" t="s">
        <v>5750</v>
      </c>
      <c r="O891" t="s">
        <v>5874</v>
      </c>
      <c r="P891" t="s">
        <v>6168</v>
      </c>
      <c r="Q891" t="s">
        <v>5876</v>
      </c>
      <c r="R891">
        <v>42099</v>
      </c>
      <c r="S891" t="s">
        <v>6179</v>
      </c>
      <c r="T891" t="s">
        <v>6179</v>
      </c>
      <c r="U891">
        <v>32.979999999999997</v>
      </c>
      <c r="V891" t="s">
        <v>5755</v>
      </c>
      <c r="W891" t="s">
        <v>5869</v>
      </c>
      <c r="X891">
        <v>18</v>
      </c>
    </row>
    <row r="892" spans="1:24" x14ac:dyDescent="0.25">
      <c r="A892">
        <v>586677</v>
      </c>
      <c r="B892" t="s">
        <v>3047</v>
      </c>
      <c r="C892" t="s">
        <v>443</v>
      </c>
      <c r="D892" t="s">
        <v>6177</v>
      </c>
      <c r="E892" t="s">
        <v>5872</v>
      </c>
      <c r="F892">
        <v>27</v>
      </c>
      <c r="G892" t="s">
        <v>5837</v>
      </c>
      <c r="H892" t="s">
        <v>5747</v>
      </c>
      <c r="I892" t="s">
        <v>5748</v>
      </c>
      <c r="J892">
        <v>2838</v>
      </c>
      <c r="K892">
        <v>4</v>
      </c>
      <c r="L892">
        <v>5.9</v>
      </c>
      <c r="M892" t="s">
        <v>5749</v>
      </c>
      <c r="N892" t="s">
        <v>5750</v>
      </c>
      <c r="O892" t="s">
        <v>5874</v>
      </c>
      <c r="P892" t="s">
        <v>6178</v>
      </c>
      <c r="Q892" t="s">
        <v>5876</v>
      </c>
      <c r="R892">
        <v>43102</v>
      </c>
      <c r="S892" t="s">
        <v>6216</v>
      </c>
      <c r="T892" t="s">
        <v>6212</v>
      </c>
      <c r="U892">
        <v>12.96</v>
      </c>
      <c r="V892" t="s">
        <v>6172</v>
      </c>
      <c r="W892" t="s">
        <v>5869</v>
      </c>
      <c r="X892">
        <v>6</v>
      </c>
    </row>
    <row r="893" spans="1:24" x14ac:dyDescent="0.25">
      <c r="A893">
        <v>586677</v>
      </c>
      <c r="B893" t="s">
        <v>3047</v>
      </c>
      <c r="C893" t="s">
        <v>443</v>
      </c>
      <c r="D893" t="s">
        <v>6177</v>
      </c>
      <c r="E893" t="s">
        <v>5872</v>
      </c>
      <c r="F893">
        <v>27</v>
      </c>
      <c r="G893" t="s">
        <v>5837</v>
      </c>
      <c r="H893" t="s">
        <v>5747</v>
      </c>
      <c r="I893" t="s">
        <v>5748</v>
      </c>
      <c r="J893">
        <v>2838</v>
      </c>
      <c r="K893">
        <v>4</v>
      </c>
      <c r="L893">
        <v>5.9</v>
      </c>
      <c r="M893" t="s">
        <v>5749</v>
      </c>
      <c r="N893" t="s">
        <v>5750</v>
      </c>
      <c r="O893" t="s">
        <v>5874</v>
      </c>
      <c r="P893" t="s">
        <v>6178</v>
      </c>
      <c r="Q893" t="s">
        <v>5876</v>
      </c>
      <c r="R893">
        <v>43102</v>
      </c>
      <c r="S893" t="s">
        <v>6216</v>
      </c>
      <c r="T893" t="s">
        <v>6212</v>
      </c>
      <c r="U893">
        <v>12.96</v>
      </c>
      <c r="V893" t="s">
        <v>6172</v>
      </c>
      <c r="W893" t="s">
        <v>5869</v>
      </c>
      <c r="X893">
        <v>6</v>
      </c>
    </row>
    <row r="894" spans="1:24" x14ac:dyDescent="0.25">
      <c r="A894">
        <v>515643</v>
      </c>
      <c r="B894" t="s">
        <v>2981</v>
      </c>
      <c r="C894" t="s">
        <v>443</v>
      </c>
      <c r="D894" t="s">
        <v>6177</v>
      </c>
      <c r="E894" t="s">
        <v>6167</v>
      </c>
      <c r="F894">
        <v>10</v>
      </c>
      <c r="G894" t="s">
        <v>5767</v>
      </c>
      <c r="H894" t="s">
        <v>5747</v>
      </c>
      <c r="I894" t="s">
        <v>5748</v>
      </c>
      <c r="J894">
        <v>3960</v>
      </c>
      <c r="K894">
        <v>2</v>
      </c>
      <c r="L894">
        <v>4.5999999999999996</v>
      </c>
      <c r="M894" t="s">
        <v>5749</v>
      </c>
      <c r="N894" t="s">
        <v>5750</v>
      </c>
      <c r="O894" t="s">
        <v>5874</v>
      </c>
      <c r="P894" t="s">
        <v>5875</v>
      </c>
      <c r="Q894" t="s">
        <v>5876</v>
      </c>
      <c r="R894">
        <v>40770</v>
      </c>
      <c r="S894" t="s">
        <v>6180</v>
      </c>
      <c r="T894" t="s">
        <v>6180</v>
      </c>
      <c r="U894">
        <v>27.99</v>
      </c>
      <c r="V894" t="s">
        <v>5755</v>
      </c>
      <c r="W894" t="s">
        <v>5869</v>
      </c>
      <c r="X894">
        <v>12</v>
      </c>
    </row>
    <row r="895" spans="1:24" x14ac:dyDescent="0.25">
      <c r="A895">
        <v>515643</v>
      </c>
      <c r="B895" t="s">
        <v>2981</v>
      </c>
      <c r="C895" t="s">
        <v>443</v>
      </c>
      <c r="D895" t="s">
        <v>6177</v>
      </c>
      <c r="E895" t="s">
        <v>6167</v>
      </c>
      <c r="F895">
        <v>10</v>
      </c>
      <c r="G895" t="s">
        <v>5767</v>
      </c>
      <c r="H895" t="s">
        <v>5747</v>
      </c>
      <c r="I895" t="s">
        <v>5748</v>
      </c>
      <c r="J895">
        <v>3960</v>
      </c>
      <c r="K895">
        <v>2</v>
      </c>
      <c r="L895">
        <v>4.5999999999999996</v>
      </c>
      <c r="M895" t="s">
        <v>5749</v>
      </c>
      <c r="N895" t="s">
        <v>5750</v>
      </c>
      <c r="O895" t="s">
        <v>5874</v>
      </c>
      <c r="P895" t="s">
        <v>5875</v>
      </c>
      <c r="Q895" t="s">
        <v>5876</v>
      </c>
      <c r="R895">
        <v>43468</v>
      </c>
      <c r="S895" t="s">
        <v>6180</v>
      </c>
      <c r="T895" t="s">
        <v>6180</v>
      </c>
      <c r="U895">
        <v>27.99</v>
      </c>
      <c r="V895" t="s">
        <v>5755</v>
      </c>
      <c r="W895" t="s">
        <v>5869</v>
      </c>
      <c r="X895">
        <v>12</v>
      </c>
    </row>
    <row r="896" spans="1:24" x14ac:dyDescent="0.25">
      <c r="A896">
        <v>515643</v>
      </c>
      <c r="B896" t="s">
        <v>2981</v>
      </c>
      <c r="C896" t="s">
        <v>443</v>
      </c>
      <c r="D896" t="s">
        <v>6177</v>
      </c>
      <c r="E896" t="s">
        <v>6167</v>
      </c>
      <c r="F896">
        <v>10</v>
      </c>
      <c r="G896" t="s">
        <v>5767</v>
      </c>
      <c r="H896" t="s">
        <v>5747</v>
      </c>
      <c r="I896" t="s">
        <v>5748</v>
      </c>
      <c r="J896">
        <v>3960</v>
      </c>
      <c r="K896">
        <v>2</v>
      </c>
      <c r="L896">
        <v>4.5999999999999996</v>
      </c>
      <c r="M896" t="s">
        <v>5749</v>
      </c>
      <c r="N896" t="s">
        <v>5750</v>
      </c>
      <c r="O896" t="s">
        <v>5874</v>
      </c>
      <c r="P896" t="s">
        <v>5875</v>
      </c>
      <c r="Q896" t="s">
        <v>5876</v>
      </c>
      <c r="R896">
        <v>43468</v>
      </c>
      <c r="S896" t="s">
        <v>6180</v>
      </c>
      <c r="T896" t="s">
        <v>6180</v>
      </c>
      <c r="U896">
        <v>27.99</v>
      </c>
      <c r="V896" t="s">
        <v>5755</v>
      </c>
      <c r="W896" t="s">
        <v>5869</v>
      </c>
      <c r="X896">
        <v>12</v>
      </c>
    </row>
    <row r="897" spans="1:24" x14ac:dyDescent="0.25">
      <c r="A897">
        <v>900118</v>
      </c>
      <c r="B897" t="s">
        <v>3341</v>
      </c>
      <c r="C897" t="s">
        <v>443</v>
      </c>
      <c r="D897" t="s">
        <v>6177</v>
      </c>
      <c r="E897" t="s">
        <v>6167</v>
      </c>
      <c r="F897">
        <v>27</v>
      </c>
      <c r="G897" t="s">
        <v>5837</v>
      </c>
      <c r="H897" t="s">
        <v>5747</v>
      </c>
      <c r="I897" t="s">
        <v>5748</v>
      </c>
      <c r="J897">
        <v>4092</v>
      </c>
      <c r="K897">
        <v>1</v>
      </c>
      <c r="L897">
        <v>5</v>
      </c>
      <c r="M897" t="s">
        <v>5749</v>
      </c>
      <c r="N897" t="s">
        <v>5750</v>
      </c>
      <c r="O897" t="s">
        <v>5874</v>
      </c>
      <c r="P897" t="s">
        <v>6168</v>
      </c>
      <c r="Q897" t="s">
        <v>5876</v>
      </c>
      <c r="R897">
        <v>42099</v>
      </c>
      <c r="S897" t="s">
        <v>6179</v>
      </c>
      <c r="T897" t="s">
        <v>6179</v>
      </c>
      <c r="U897">
        <v>22.99</v>
      </c>
      <c r="V897" t="s">
        <v>5755</v>
      </c>
      <c r="W897" t="s">
        <v>5869</v>
      </c>
      <c r="X897">
        <v>12</v>
      </c>
    </row>
    <row r="898" spans="1:24" x14ac:dyDescent="0.25">
      <c r="A898">
        <v>900118</v>
      </c>
      <c r="B898" t="s">
        <v>3341</v>
      </c>
      <c r="C898" t="s">
        <v>443</v>
      </c>
      <c r="D898" t="s">
        <v>6177</v>
      </c>
      <c r="E898" t="s">
        <v>6167</v>
      </c>
      <c r="F898">
        <v>27</v>
      </c>
      <c r="G898" t="s">
        <v>5837</v>
      </c>
      <c r="H898" t="s">
        <v>5747</v>
      </c>
      <c r="I898" t="s">
        <v>5748</v>
      </c>
      <c r="J898">
        <v>4092</v>
      </c>
      <c r="K898">
        <v>1</v>
      </c>
      <c r="L898">
        <v>5</v>
      </c>
      <c r="M898" t="s">
        <v>5749</v>
      </c>
      <c r="N898" t="s">
        <v>5750</v>
      </c>
      <c r="O898" t="s">
        <v>5874</v>
      </c>
      <c r="P898" t="s">
        <v>6168</v>
      </c>
      <c r="Q898" t="s">
        <v>5876</v>
      </c>
      <c r="R898">
        <v>42099</v>
      </c>
      <c r="S898" t="s">
        <v>6179</v>
      </c>
      <c r="T898" t="s">
        <v>6179</v>
      </c>
      <c r="U898">
        <v>22.99</v>
      </c>
      <c r="V898" t="s">
        <v>5755</v>
      </c>
      <c r="W898" t="s">
        <v>5869</v>
      </c>
      <c r="X898">
        <v>12</v>
      </c>
    </row>
    <row r="899" spans="1:24" x14ac:dyDescent="0.25">
      <c r="A899">
        <v>902445</v>
      </c>
      <c r="B899" t="s">
        <v>3355</v>
      </c>
      <c r="C899" t="s">
        <v>443</v>
      </c>
      <c r="D899" t="s">
        <v>6177</v>
      </c>
      <c r="E899" t="s">
        <v>6167</v>
      </c>
      <c r="F899">
        <v>27</v>
      </c>
      <c r="G899" t="s">
        <v>5837</v>
      </c>
      <c r="H899" t="s">
        <v>5747</v>
      </c>
      <c r="I899" t="s">
        <v>5748</v>
      </c>
      <c r="J899">
        <v>4092</v>
      </c>
      <c r="K899">
        <v>1</v>
      </c>
      <c r="L899">
        <v>5</v>
      </c>
      <c r="M899" t="s">
        <v>5749</v>
      </c>
      <c r="N899" t="s">
        <v>5750</v>
      </c>
      <c r="O899" t="s">
        <v>5874</v>
      </c>
      <c r="P899" t="s">
        <v>6168</v>
      </c>
      <c r="Q899" t="s">
        <v>5876</v>
      </c>
      <c r="R899">
        <v>42099</v>
      </c>
      <c r="S899" t="s">
        <v>6179</v>
      </c>
      <c r="T899" t="s">
        <v>6179</v>
      </c>
      <c r="U899">
        <v>22.49</v>
      </c>
      <c r="V899" t="s">
        <v>5755</v>
      </c>
      <c r="W899" t="s">
        <v>5869</v>
      </c>
      <c r="X899">
        <v>12</v>
      </c>
    </row>
    <row r="900" spans="1:24" x14ac:dyDescent="0.25">
      <c r="A900">
        <v>902445</v>
      </c>
      <c r="B900" t="s">
        <v>3355</v>
      </c>
      <c r="C900" t="s">
        <v>443</v>
      </c>
      <c r="D900" t="s">
        <v>6177</v>
      </c>
      <c r="E900" t="s">
        <v>6167</v>
      </c>
      <c r="F900">
        <v>27</v>
      </c>
      <c r="G900" t="s">
        <v>5837</v>
      </c>
      <c r="H900" t="s">
        <v>5747</v>
      </c>
      <c r="I900" t="s">
        <v>5748</v>
      </c>
      <c r="J900">
        <v>4092</v>
      </c>
      <c r="K900">
        <v>1</v>
      </c>
      <c r="L900">
        <v>5</v>
      </c>
      <c r="M900" t="s">
        <v>5749</v>
      </c>
      <c r="N900" t="s">
        <v>5750</v>
      </c>
      <c r="O900" t="s">
        <v>5874</v>
      </c>
      <c r="P900" t="s">
        <v>6168</v>
      </c>
      <c r="Q900" t="s">
        <v>5876</v>
      </c>
      <c r="R900">
        <v>42099</v>
      </c>
      <c r="S900" t="s">
        <v>6179</v>
      </c>
      <c r="T900" t="s">
        <v>6179</v>
      </c>
      <c r="U900">
        <v>22.49</v>
      </c>
      <c r="V900" t="s">
        <v>5755</v>
      </c>
      <c r="W900" t="s">
        <v>5869</v>
      </c>
      <c r="X900">
        <v>12</v>
      </c>
    </row>
    <row r="901" spans="1:24" x14ac:dyDescent="0.25">
      <c r="A901">
        <v>531392</v>
      </c>
      <c r="B901" t="s">
        <v>2987</v>
      </c>
      <c r="C901" t="s">
        <v>443</v>
      </c>
      <c r="D901" t="s">
        <v>6177</v>
      </c>
      <c r="E901" t="s">
        <v>6167</v>
      </c>
      <c r="F901">
        <v>10</v>
      </c>
      <c r="G901" t="s">
        <v>5767</v>
      </c>
      <c r="H901" t="s">
        <v>5747</v>
      </c>
      <c r="I901" t="s">
        <v>5748</v>
      </c>
      <c r="J901">
        <v>3960</v>
      </c>
      <c r="K901">
        <v>2</v>
      </c>
      <c r="L901">
        <v>5</v>
      </c>
      <c r="M901" t="s">
        <v>5759</v>
      </c>
      <c r="N901" t="s">
        <v>5896</v>
      </c>
      <c r="O901" t="s">
        <v>5874</v>
      </c>
      <c r="P901" t="s">
        <v>5875</v>
      </c>
      <c r="Q901" t="s">
        <v>5876</v>
      </c>
      <c r="R901">
        <v>40772</v>
      </c>
      <c r="S901" t="s">
        <v>6179</v>
      </c>
      <c r="T901" t="s">
        <v>6179</v>
      </c>
      <c r="U901">
        <v>27.99</v>
      </c>
      <c r="V901" t="s">
        <v>5755</v>
      </c>
      <c r="W901" t="s">
        <v>5869</v>
      </c>
      <c r="X901">
        <v>12</v>
      </c>
    </row>
    <row r="902" spans="1:24" x14ac:dyDescent="0.25">
      <c r="A902">
        <v>531392</v>
      </c>
      <c r="B902" t="s">
        <v>2987</v>
      </c>
      <c r="C902" t="s">
        <v>443</v>
      </c>
      <c r="D902" t="s">
        <v>6177</v>
      </c>
      <c r="E902" t="s">
        <v>6167</v>
      </c>
      <c r="F902">
        <v>10</v>
      </c>
      <c r="G902" t="s">
        <v>5767</v>
      </c>
      <c r="H902" t="s">
        <v>5747</v>
      </c>
      <c r="I902" t="s">
        <v>5748</v>
      </c>
      <c r="J902">
        <v>3960</v>
      </c>
      <c r="K902">
        <v>2</v>
      </c>
      <c r="L902">
        <v>5</v>
      </c>
      <c r="M902" t="s">
        <v>5759</v>
      </c>
      <c r="N902" t="s">
        <v>5896</v>
      </c>
      <c r="O902" t="s">
        <v>5874</v>
      </c>
      <c r="P902" t="s">
        <v>5875</v>
      </c>
      <c r="Q902" t="s">
        <v>5876</v>
      </c>
      <c r="R902">
        <v>40772</v>
      </c>
      <c r="S902" t="s">
        <v>6179</v>
      </c>
      <c r="T902" t="s">
        <v>6179</v>
      </c>
      <c r="U902">
        <v>27.99</v>
      </c>
      <c r="V902" t="s">
        <v>5755</v>
      </c>
      <c r="W902" t="s">
        <v>5869</v>
      </c>
      <c r="X902">
        <v>12</v>
      </c>
    </row>
    <row r="903" spans="1:24" x14ac:dyDescent="0.25">
      <c r="A903">
        <v>927236</v>
      </c>
      <c r="B903" t="s">
        <v>3393</v>
      </c>
      <c r="C903" t="s">
        <v>443</v>
      </c>
      <c r="D903" t="s">
        <v>6177</v>
      </c>
      <c r="E903" t="s">
        <v>6192</v>
      </c>
      <c r="F903">
        <v>10</v>
      </c>
      <c r="G903" t="s">
        <v>5767</v>
      </c>
      <c r="H903" t="s">
        <v>5747</v>
      </c>
      <c r="I903" t="s">
        <v>5748</v>
      </c>
      <c r="J903">
        <v>4092</v>
      </c>
      <c r="K903">
        <v>1</v>
      </c>
      <c r="L903">
        <v>5.2</v>
      </c>
      <c r="M903" t="s">
        <v>5749</v>
      </c>
      <c r="N903" t="s">
        <v>5750</v>
      </c>
      <c r="O903" t="s">
        <v>5874</v>
      </c>
      <c r="P903" t="s">
        <v>5875</v>
      </c>
      <c r="Q903" t="s">
        <v>5876</v>
      </c>
      <c r="R903">
        <v>42099</v>
      </c>
      <c r="S903" t="s">
        <v>6179</v>
      </c>
      <c r="T903" t="s">
        <v>6179</v>
      </c>
      <c r="U903">
        <v>23.99</v>
      </c>
      <c r="V903" t="s">
        <v>5755</v>
      </c>
      <c r="W903" t="s">
        <v>5869</v>
      </c>
      <c r="X903">
        <v>12</v>
      </c>
    </row>
    <row r="904" spans="1:24" x14ac:dyDescent="0.25">
      <c r="A904">
        <v>927236</v>
      </c>
      <c r="B904" t="s">
        <v>3393</v>
      </c>
      <c r="C904" t="s">
        <v>443</v>
      </c>
      <c r="D904" t="s">
        <v>6177</v>
      </c>
      <c r="E904" t="s">
        <v>6192</v>
      </c>
      <c r="F904">
        <v>10</v>
      </c>
      <c r="G904" t="s">
        <v>5767</v>
      </c>
      <c r="H904" t="s">
        <v>5747</v>
      </c>
      <c r="I904" t="s">
        <v>5748</v>
      </c>
      <c r="J904">
        <v>4092</v>
      </c>
      <c r="K904">
        <v>1</v>
      </c>
      <c r="L904">
        <v>5.2</v>
      </c>
      <c r="M904" t="s">
        <v>5749</v>
      </c>
      <c r="N904" t="s">
        <v>5750</v>
      </c>
      <c r="O904" t="s">
        <v>5874</v>
      </c>
      <c r="P904" t="s">
        <v>5875</v>
      </c>
      <c r="Q904" t="s">
        <v>5876</v>
      </c>
      <c r="R904">
        <v>42099</v>
      </c>
      <c r="S904" t="s">
        <v>6179</v>
      </c>
      <c r="T904" t="s">
        <v>6179</v>
      </c>
      <c r="U904">
        <v>23.99</v>
      </c>
      <c r="V904" t="s">
        <v>5755</v>
      </c>
      <c r="W904" t="s">
        <v>5869</v>
      </c>
      <c r="X904">
        <v>12</v>
      </c>
    </row>
    <row r="905" spans="1:24" x14ac:dyDescent="0.25">
      <c r="A905">
        <v>683847</v>
      </c>
      <c r="B905" t="s">
        <v>3105</v>
      </c>
      <c r="C905" t="s">
        <v>443</v>
      </c>
      <c r="D905" t="s">
        <v>6177</v>
      </c>
      <c r="E905" t="s">
        <v>6190</v>
      </c>
      <c r="F905">
        <v>10</v>
      </c>
      <c r="G905" t="s">
        <v>5767</v>
      </c>
      <c r="H905" t="s">
        <v>5747</v>
      </c>
      <c r="I905" t="s">
        <v>5748</v>
      </c>
      <c r="J905">
        <v>5325</v>
      </c>
      <c r="K905">
        <v>1</v>
      </c>
      <c r="L905">
        <v>4</v>
      </c>
      <c r="M905" t="s">
        <v>5749</v>
      </c>
      <c r="N905" t="s">
        <v>5750</v>
      </c>
      <c r="O905" t="s">
        <v>5874</v>
      </c>
      <c r="P905" t="s">
        <v>6168</v>
      </c>
      <c r="Q905" t="s">
        <v>5876</v>
      </c>
      <c r="R905">
        <v>42090</v>
      </c>
      <c r="S905" t="s">
        <v>6180</v>
      </c>
      <c r="T905" t="s">
        <v>6180</v>
      </c>
      <c r="U905">
        <v>27.98</v>
      </c>
      <c r="V905" t="s">
        <v>6172</v>
      </c>
      <c r="W905" t="s">
        <v>5869</v>
      </c>
      <c r="X905">
        <v>15</v>
      </c>
    </row>
    <row r="906" spans="1:24" x14ac:dyDescent="0.25">
      <c r="A906">
        <v>683847</v>
      </c>
      <c r="B906" t="s">
        <v>3105</v>
      </c>
      <c r="C906" t="s">
        <v>443</v>
      </c>
      <c r="D906" t="s">
        <v>6177</v>
      </c>
      <c r="E906" t="s">
        <v>6190</v>
      </c>
      <c r="F906">
        <v>10</v>
      </c>
      <c r="G906" t="s">
        <v>5767</v>
      </c>
      <c r="H906" t="s">
        <v>5747</v>
      </c>
      <c r="I906" t="s">
        <v>5748</v>
      </c>
      <c r="J906">
        <v>5325</v>
      </c>
      <c r="K906">
        <v>1</v>
      </c>
      <c r="L906">
        <v>4</v>
      </c>
      <c r="M906" t="s">
        <v>5749</v>
      </c>
      <c r="N906" t="s">
        <v>5750</v>
      </c>
      <c r="O906" t="s">
        <v>5874</v>
      </c>
      <c r="P906" t="s">
        <v>6168</v>
      </c>
      <c r="Q906" t="s">
        <v>5876</v>
      </c>
      <c r="R906">
        <v>42090</v>
      </c>
      <c r="S906" t="s">
        <v>6180</v>
      </c>
      <c r="T906" t="s">
        <v>6180</v>
      </c>
      <c r="U906">
        <v>27.98</v>
      </c>
      <c r="V906" t="s">
        <v>6172</v>
      </c>
      <c r="W906" t="s">
        <v>5869</v>
      </c>
      <c r="X906">
        <v>15</v>
      </c>
    </row>
    <row r="907" spans="1:24" x14ac:dyDescent="0.25">
      <c r="A907">
        <v>900480</v>
      </c>
      <c r="B907" t="s">
        <v>159</v>
      </c>
      <c r="C907" t="s">
        <v>443</v>
      </c>
      <c r="D907" t="s">
        <v>6177</v>
      </c>
      <c r="E907" t="s">
        <v>6167</v>
      </c>
      <c r="F907">
        <v>27</v>
      </c>
      <c r="G907" t="s">
        <v>5837</v>
      </c>
      <c r="H907" t="s">
        <v>5747</v>
      </c>
      <c r="I907" t="s">
        <v>5748</v>
      </c>
      <c r="J907">
        <v>8184</v>
      </c>
      <c r="K907">
        <v>1</v>
      </c>
      <c r="L907">
        <v>5</v>
      </c>
      <c r="M907" t="s">
        <v>5749</v>
      </c>
      <c r="N907" t="s">
        <v>5750</v>
      </c>
      <c r="O907" t="s">
        <v>5874</v>
      </c>
      <c r="P907" t="s">
        <v>5875</v>
      </c>
      <c r="Q907" t="s">
        <v>5876</v>
      </c>
      <c r="R907">
        <v>42090</v>
      </c>
      <c r="S907" t="s">
        <v>6180</v>
      </c>
      <c r="T907" t="s">
        <v>6180</v>
      </c>
      <c r="U907">
        <v>45.99</v>
      </c>
      <c r="V907" t="s">
        <v>5755</v>
      </c>
      <c r="W907" t="s">
        <v>5869</v>
      </c>
      <c r="X907">
        <v>24</v>
      </c>
    </row>
    <row r="908" spans="1:24" x14ac:dyDescent="0.25">
      <c r="A908">
        <v>900480</v>
      </c>
      <c r="B908" t="s">
        <v>159</v>
      </c>
      <c r="C908" t="s">
        <v>443</v>
      </c>
      <c r="D908" t="s">
        <v>6177</v>
      </c>
      <c r="E908" t="s">
        <v>6167</v>
      </c>
      <c r="F908">
        <v>27</v>
      </c>
      <c r="G908" t="s">
        <v>5837</v>
      </c>
      <c r="H908" t="s">
        <v>5747</v>
      </c>
      <c r="I908" t="s">
        <v>5748</v>
      </c>
      <c r="J908">
        <v>8184</v>
      </c>
      <c r="K908">
        <v>1</v>
      </c>
      <c r="L908">
        <v>5</v>
      </c>
      <c r="M908" t="s">
        <v>5749</v>
      </c>
      <c r="N908" t="s">
        <v>5750</v>
      </c>
      <c r="O908" t="s">
        <v>5874</v>
      </c>
      <c r="P908" t="s">
        <v>5875</v>
      </c>
      <c r="Q908" t="s">
        <v>5876</v>
      </c>
      <c r="R908">
        <v>42090</v>
      </c>
      <c r="S908" t="s">
        <v>6180</v>
      </c>
      <c r="T908" t="s">
        <v>6180</v>
      </c>
      <c r="U908">
        <v>45.99</v>
      </c>
      <c r="V908" t="s">
        <v>5755</v>
      </c>
      <c r="W908" t="s">
        <v>5869</v>
      </c>
      <c r="X908">
        <v>24</v>
      </c>
    </row>
    <row r="909" spans="1:24" x14ac:dyDescent="0.25">
      <c r="A909">
        <v>900548</v>
      </c>
      <c r="B909" t="s">
        <v>3351</v>
      </c>
      <c r="C909" t="s">
        <v>443</v>
      </c>
      <c r="D909" t="s">
        <v>6177</v>
      </c>
      <c r="E909" t="s">
        <v>6167</v>
      </c>
      <c r="F909">
        <v>27</v>
      </c>
      <c r="G909" t="s">
        <v>5837</v>
      </c>
      <c r="H909" t="s">
        <v>5747</v>
      </c>
      <c r="I909" t="s">
        <v>5748</v>
      </c>
      <c r="J909">
        <v>4092</v>
      </c>
      <c r="K909">
        <v>1</v>
      </c>
      <c r="L909">
        <v>5</v>
      </c>
      <c r="M909" t="s">
        <v>5749</v>
      </c>
      <c r="N909" t="s">
        <v>5750</v>
      </c>
      <c r="O909" t="s">
        <v>5874</v>
      </c>
      <c r="P909" t="s">
        <v>5875</v>
      </c>
      <c r="Q909" t="s">
        <v>5876</v>
      </c>
      <c r="R909">
        <v>42090</v>
      </c>
      <c r="S909" t="s">
        <v>6180</v>
      </c>
      <c r="T909" t="s">
        <v>6180</v>
      </c>
      <c r="U909">
        <v>23.48</v>
      </c>
      <c r="V909" t="s">
        <v>5755</v>
      </c>
      <c r="W909" t="s">
        <v>5869</v>
      </c>
      <c r="X909">
        <v>12</v>
      </c>
    </row>
    <row r="910" spans="1:24" x14ac:dyDescent="0.25">
      <c r="A910">
        <v>900548</v>
      </c>
      <c r="B910" t="s">
        <v>3351</v>
      </c>
      <c r="C910" t="s">
        <v>443</v>
      </c>
      <c r="D910" t="s">
        <v>6177</v>
      </c>
      <c r="E910" t="s">
        <v>6167</v>
      </c>
      <c r="F910">
        <v>27</v>
      </c>
      <c r="G910" t="s">
        <v>5837</v>
      </c>
      <c r="H910" t="s">
        <v>5747</v>
      </c>
      <c r="I910" t="s">
        <v>5748</v>
      </c>
      <c r="J910">
        <v>4092</v>
      </c>
      <c r="K910">
        <v>1</v>
      </c>
      <c r="L910">
        <v>5</v>
      </c>
      <c r="M910" t="s">
        <v>5749</v>
      </c>
      <c r="N910" t="s">
        <v>5750</v>
      </c>
      <c r="O910" t="s">
        <v>5874</v>
      </c>
      <c r="P910" t="s">
        <v>5875</v>
      </c>
      <c r="Q910" t="s">
        <v>5876</v>
      </c>
      <c r="R910">
        <v>42090</v>
      </c>
      <c r="S910" t="s">
        <v>6180</v>
      </c>
      <c r="T910" t="s">
        <v>6180</v>
      </c>
      <c r="U910">
        <v>23.48</v>
      </c>
      <c r="V910" t="s">
        <v>5755</v>
      </c>
      <c r="W910" t="s">
        <v>5869</v>
      </c>
      <c r="X910">
        <v>12</v>
      </c>
    </row>
    <row r="911" spans="1:24" x14ac:dyDescent="0.25">
      <c r="A911">
        <v>901157</v>
      </c>
      <c r="B911" t="s">
        <v>3354</v>
      </c>
      <c r="C911" t="s">
        <v>443</v>
      </c>
      <c r="D911" t="s">
        <v>6177</v>
      </c>
      <c r="E911" t="s">
        <v>6213</v>
      </c>
      <c r="F911">
        <v>27</v>
      </c>
      <c r="G911" t="s">
        <v>5837</v>
      </c>
      <c r="H911" t="s">
        <v>5747</v>
      </c>
      <c r="I911" t="s">
        <v>5748</v>
      </c>
      <c r="J911">
        <v>2046</v>
      </c>
      <c r="K911">
        <v>4</v>
      </c>
      <c r="L911">
        <v>5</v>
      </c>
      <c r="M911" t="s">
        <v>5749</v>
      </c>
      <c r="N911" t="s">
        <v>5750</v>
      </c>
      <c r="O911" t="s">
        <v>5874</v>
      </c>
      <c r="P911" t="s">
        <v>5875</v>
      </c>
      <c r="Q911" t="s">
        <v>5876</v>
      </c>
      <c r="R911">
        <v>42090</v>
      </c>
      <c r="S911" t="s">
        <v>6180</v>
      </c>
      <c r="T911" t="s">
        <v>6180</v>
      </c>
      <c r="U911">
        <v>12.48</v>
      </c>
      <c r="V911" t="s">
        <v>5755</v>
      </c>
      <c r="W911" t="s">
        <v>5869</v>
      </c>
      <c r="X911">
        <v>6</v>
      </c>
    </row>
    <row r="912" spans="1:24" x14ac:dyDescent="0.25">
      <c r="A912">
        <v>901157</v>
      </c>
      <c r="B912" t="s">
        <v>3354</v>
      </c>
      <c r="C912" t="s">
        <v>443</v>
      </c>
      <c r="D912" t="s">
        <v>6177</v>
      </c>
      <c r="E912" t="s">
        <v>6213</v>
      </c>
      <c r="F912">
        <v>27</v>
      </c>
      <c r="G912" t="s">
        <v>5837</v>
      </c>
      <c r="H912" t="s">
        <v>5747</v>
      </c>
      <c r="I912" t="s">
        <v>5748</v>
      </c>
      <c r="J912">
        <v>2046</v>
      </c>
      <c r="K912">
        <v>4</v>
      </c>
      <c r="L912">
        <v>5</v>
      </c>
      <c r="M912" t="s">
        <v>5749</v>
      </c>
      <c r="N912" t="s">
        <v>5750</v>
      </c>
      <c r="O912" t="s">
        <v>5874</v>
      </c>
      <c r="P912" t="s">
        <v>5875</v>
      </c>
      <c r="Q912" t="s">
        <v>5876</v>
      </c>
      <c r="R912">
        <v>42090</v>
      </c>
      <c r="S912" t="s">
        <v>6180</v>
      </c>
      <c r="T912" t="s">
        <v>6180</v>
      </c>
      <c r="U912">
        <v>12.48</v>
      </c>
      <c r="V912" t="s">
        <v>5755</v>
      </c>
      <c r="W912" t="s">
        <v>5869</v>
      </c>
      <c r="X912">
        <v>6</v>
      </c>
    </row>
    <row r="913" spans="1:24" x14ac:dyDescent="0.25">
      <c r="A913">
        <v>902619</v>
      </c>
      <c r="B913" t="s">
        <v>3356</v>
      </c>
      <c r="C913" t="s">
        <v>443</v>
      </c>
      <c r="D913" t="s">
        <v>6177</v>
      </c>
      <c r="E913" t="s">
        <v>6167</v>
      </c>
      <c r="F913">
        <v>27</v>
      </c>
      <c r="G913" t="s">
        <v>5837</v>
      </c>
      <c r="H913" t="s">
        <v>5747</v>
      </c>
      <c r="I913" t="s">
        <v>5748</v>
      </c>
      <c r="J913">
        <v>2046</v>
      </c>
      <c r="K913">
        <v>4</v>
      </c>
      <c r="L913">
        <v>5</v>
      </c>
      <c r="M913" t="s">
        <v>5749</v>
      </c>
      <c r="N913" t="s">
        <v>5750</v>
      </c>
      <c r="O913" t="s">
        <v>5874</v>
      </c>
      <c r="P913" t="s">
        <v>6168</v>
      </c>
      <c r="Q913" t="s">
        <v>5876</v>
      </c>
      <c r="R913">
        <v>42090</v>
      </c>
      <c r="S913" t="s">
        <v>6180</v>
      </c>
      <c r="T913" t="s">
        <v>6180</v>
      </c>
      <c r="U913">
        <v>11.99</v>
      </c>
      <c r="V913" t="s">
        <v>5755</v>
      </c>
      <c r="W913" t="s">
        <v>5869</v>
      </c>
      <c r="X913">
        <v>6</v>
      </c>
    </row>
    <row r="914" spans="1:24" x14ac:dyDescent="0.25">
      <c r="A914">
        <v>902619</v>
      </c>
      <c r="B914" t="s">
        <v>3356</v>
      </c>
      <c r="C914" t="s">
        <v>443</v>
      </c>
      <c r="D914" t="s">
        <v>6177</v>
      </c>
      <c r="E914" t="s">
        <v>6167</v>
      </c>
      <c r="F914">
        <v>27</v>
      </c>
      <c r="G914" t="s">
        <v>5837</v>
      </c>
      <c r="H914" t="s">
        <v>5747</v>
      </c>
      <c r="I914" t="s">
        <v>5748</v>
      </c>
      <c r="J914">
        <v>2046</v>
      </c>
      <c r="K914">
        <v>4</v>
      </c>
      <c r="L914">
        <v>5</v>
      </c>
      <c r="M914" t="s">
        <v>5749</v>
      </c>
      <c r="N914" t="s">
        <v>5750</v>
      </c>
      <c r="O914" t="s">
        <v>5874</v>
      </c>
      <c r="P914" t="s">
        <v>6168</v>
      </c>
      <c r="Q914" t="s">
        <v>5876</v>
      </c>
      <c r="R914">
        <v>42090</v>
      </c>
      <c r="S914" t="s">
        <v>6180</v>
      </c>
      <c r="T914" t="s">
        <v>6180</v>
      </c>
      <c r="U914">
        <v>11.99</v>
      </c>
      <c r="V914" t="s">
        <v>5755</v>
      </c>
      <c r="W914" t="s">
        <v>5869</v>
      </c>
      <c r="X914">
        <v>6</v>
      </c>
    </row>
    <row r="915" spans="1:24" x14ac:dyDescent="0.25">
      <c r="A915">
        <v>900365</v>
      </c>
      <c r="B915" t="s">
        <v>3345</v>
      </c>
      <c r="C915" t="s">
        <v>443</v>
      </c>
      <c r="D915" t="s">
        <v>6177</v>
      </c>
      <c r="E915" t="s">
        <v>6167</v>
      </c>
      <c r="F915">
        <v>27</v>
      </c>
      <c r="G915" t="s">
        <v>5837</v>
      </c>
      <c r="H915" t="s">
        <v>5747</v>
      </c>
      <c r="I915" t="s">
        <v>5748</v>
      </c>
      <c r="J915">
        <v>4092</v>
      </c>
      <c r="K915">
        <v>1</v>
      </c>
      <c r="L915">
        <v>5</v>
      </c>
      <c r="M915" t="s">
        <v>5749</v>
      </c>
      <c r="N915" t="s">
        <v>5750</v>
      </c>
      <c r="O915" t="s">
        <v>5874</v>
      </c>
      <c r="P915" t="s">
        <v>6168</v>
      </c>
      <c r="Q915" t="s">
        <v>5876</v>
      </c>
      <c r="R915">
        <v>42099</v>
      </c>
      <c r="S915" t="s">
        <v>6179</v>
      </c>
      <c r="T915" t="s">
        <v>6179</v>
      </c>
      <c r="U915">
        <v>23.49</v>
      </c>
      <c r="V915" t="s">
        <v>5755</v>
      </c>
      <c r="W915" t="s">
        <v>5869</v>
      </c>
      <c r="X915">
        <v>12</v>
      </c>
    </row>
    <row r="916" spans="1:24" x14ac:dyDescent="0.25">
      <c r="A916">
        <v>900365</v>
      </c>
      <c r="B916" t="s">
        <v>3345</v>
      </c>
      <c r="C916" t="s">
        <v>443</v>
      </c>
      <c r="D916" t="s">
        <v>6177</v>
      </c>
      <c r="E916" t="s">
        <v>6167</v>
      </c>
      <c r="F916">
        <v>27</v>
      </c>
      <c r="G916" t="s">
        <v>5837</v>
      </c>
      <c r="H916" t="s">
        <v>5747</v>
      </c>
      <c r="I916" t="s">
        <v>5748</v>
      </c>
      <c r="J916">
        <v>4092</v>
      </c>
      <c r="K916">
        <v>1</v>
      </c>
      <c r="L916">
        <v>5</v>
      </c>
      <c r="M916" t="s">
        <v>5749</v>
      </c>
      <c r="N916" t="s">
        <v>5750</v>
      </c>
      <c r="O916" t="s">
        <v>5874</v>
      </c>
      <c r="P916" t="s">
        <v>6168</v>
      </c>
      <c r="Q916" t="s">
        <v>5876</v>
      </c>
      <c r="R916">
        <v>42099</v>
      </c>
      <c r="S916" t="s">
        <v>6179</v>
      </c>
      <c r="T916" t="s">
        <v>6179</v>
      </c>
      <c r="U916">
        <v>23.49</v>
      </c>
      <c r="V916" t="s">
        <v>5755</v>
      </c>
      <c r="W916" t="s">
        <v>5869</v>
      </c>
      <c r="X916">
        <v>12</v>
      </c>
    </row>
    <row r="917" spans="1:24" x14ac:dyDescent="0.25">
      <c r="A917">
        <v>713114</v>
      </c>
      <c r="B917" t="s">
        <v>3136</v>
      </c>
      <c r="C917" t="s">
        <v>443</v>
      </c>
      <c r="D917" t="s">
        <v>5871</v>
      </c>
      <c r="E917" t="s">
        <v>6205</v>
      </c>
      <c r="F917">
        <v>27</v>
      </c>
      <c r="G917" t="s">
        <v>5837</v>
      </c>
      <c r="H917" t="s">
        <v>5747</v>
      </c>
      <c r="I917" t="s">
        <v>5748</v>
      </c>
      <c r="J917">
        <v>341</v>
      </c>
      <c r="K917">
        <v>24</v>
      </c>
      <c r="L917">
        <v>7</v>
      </c>
      <c r="M917" t="s">
        <v>5749</v>
      </c>
      <c r="N917" t="s">
        <v>5750</v>
      </c>
      <c r="O917" t="s">
        <v>5874</v>
      </c>
      <c r="P917" t="s">
        <v>5875</v>
      </c>
      <c r="Q917" t="s">
        <v>6206</v>
      </c>
      <c r="R917">
        <v>44051</v>
      </c>
      <c r="S917" t="s">
        <v>6207</v>
      </c>
      <c r="T917" t="s">
        <v>6182</v>
      </c>
      <c r="U917">
        <v>2.89</v>
      </c>
      <c r="V917" t="s">
        <v>5755</v>
      </c>
      <c r="W917" t="s">
        <v>5869</v>
      </c>
      <c r="X917">
        <v>1</v>
      </c>
    </row>
    <row r="918" spans="1:24" x14ac:dyDescent="0.25">
      <c r="A918">
        <v>713114</v>
      </c>
      <c r="B918" t="s">
        <v>3136</v>
      </c>
      <c r="C918" t="s">
        <v>443</v>
      </c>
      <c r="D918" t="s">
        <v>5871</v>
      </c>
      <c r="E918" t="s">
        <v>6205</v>
      </c>
      <c r="F918">
        <v>27</v>
      </c>
      <c r="G918" t="s">
        <v>5837</v>
      </c>
      <c r="H918" t="s">
        <v>5747</v>
      </c>
      <c r="I918" t="s">
        <v>5748</v>
      </c>
      <c r="J918">
        <v>341</v>
      </c>
      <c r="K918">
        <v>24</v>
      </c>
      <c r="L918">
        <v>7</v>
      </c>
      <c r="M918" t="s">
        <v>5749</v>
      </c>
      <c r="N918" t="s">
        <v>5750</v>
      </c>
      <c r="O918" t="s">
        <v>5874</v>
      </c>
      <c r="P918" t="s">
        <v>5875</v>
      </c>
      <c r="Q918" t="s">
        <v>6206</v>
      </c>
      <c r="R918">
        <v>44051</v>
      </c>
      <c r="S918" t="s">
        <v>6207</v>
      </c>
      <c r="T918" t="s">
        <v>6182</v>
      </c>
      <c r="U918">
        <v>2.89</v>
      </c>
      <c r="V918" t="s">
        <v>5755</v>
      </c>
      <c r="W918" t="s">
        <v>5869</v>
      </c>
      <c r="X918">
        <v>1</v>
      </c>
    </row>
    <row r="919" spans="1:24" x14ac:dyDescent="0.25">
      <c r="A919">
        <v>606285</v>
      </c>
      <c r="B919" t="s">
        <v>3060</v>
      </c>
      <c r="C919" t="s">
        <v>443</v>
      </c>
      <c r="D919" t="s">
        <v>6177</v>
      </c>
      <c r="E919" t="s">
        <v>6167</v>
      </c>
      <c r="F919">
        <v>27</v>
      </c>
      <c r="G919" t="s">
        <v>5837</v>
      </c>
      <c r="H919" t="s">
        <v>5747</v>
      </c>
      <c r="I919" t="s">
        <v>5748</v>
      </c>
      <c r="J919">
        <v>5325</v>
      </c>
      <c r="K919">
        <v>1</v>
      </c>
      <c r="L919">
        <v>5</v>
      </c>
      <c r="M919" t="s">
        <v>5749</v>
      </c>
      <c r="N919" t="s">
        <v>5750</v>
      </c>
      <c r="O919" t="s">
        <v>5874</v>
      </c>
      <c r="P919" t="s">
        <v>6178</v>
      </c>
      <c r="Q919" t="s">
        <v>5876</v>
      </c>
      <c r="R919">
        <v>43102</v>
      </c>
      <c r="S919" t="s">
        <v>6216</v>
      </c>
      <c r="T919" t="s">
        <v>6212</v>
      </c>
      <c r="U919">
        <v>22.3</v>
      </c>
      <c r="V919" t="s">
        <v>6172</v>
      </c>
      <c r="W919" t="s">
        <v>5869</v>
      </c>
      <c r="X919">
        <v>15</v>
      </c>
    </row>
    <row r="920" spans="1:24" x14ac:dyDescent="0.25">
      <c r="A920">
        <v>606285</v>
      </c>
      <c r="B920" t="s">
        <v>3060</v>
      </c>
      <c r="C920" t="s">
        <v>443</v>
      </c>
      <c r="D920" t="s">
        <v>6177</v>
      </c>
      <c r="E920" t="s">
        <v>6167</v>
      </c>
      <c r="F920">
        <v>27</v>
      </c>
      <c r="G920" t="s">
        <v>5837</v>
      </c>
      <c r="H920" t="s">
        <v>5747</v>
      </c>
      <c r="I920" t="s">
        <v>5748</v>
      </c>
      <c r="J920">
        <v>5325</v>
      </c>
      <c r="K920">
        <v>1</v>
      </c>
      <c r="L920">
        <v>5</v>
      </c>
      <c r="M920" t="s">
        <v>5749</v>
      </c>
      <c r="N920" t="s">
        <v>5750</v>
      </c>
      <c r="O920" t="s">
        <v>5874</v>
      </c>
      <c r="P920" t="s">
        <v>6178</v>
      </c>
      <c r="Q920" t="s">
        <v>5876</v>
      </c>
      <c r="R920">
        <v>43102</v>
      </c>
      <c r="S920" t="s">
        <v>6216</v>
      </c>
      <c r="T920" t="s">
        <v>6212</v>
      </c>
      <c r="U920">
        <v>22.3</v>
      </c>
      <c r="V920" t="s">
        <v>6172</v>
      </c>
      <c r="W920" t="s">
        <v>5869</v>
      </c>
      <c r="X920">
        <v>15</v>
      </c>
    </row>
    <row r="921" spans="1:24" x14ac:dyDescent="0.25">
      <c r="A921">
        <v>407205</v>
      </c>
      <c r="B921" t="s">
        <v>2909</v>
      </c>
      <c r="C921" t="s">
        <v>443</v>
      </c>
      <c r="D921" t="s">
        <v>6177</v>
      </c>
      <c r="E921" t="s">
        <v>6167</v>
      </c>
      <c r="F921">
        <v>27</v>
      </c>
      <c r="G921" t="s">
        <v>5837</v>
      </c>
      <c r="H921" t="s">
        <v>5747</v>
      </c>
      <c r="I921" t="s">
        <v>5748</v>
      </c>
      <c r="J921">
        <v>330</v>
      </c>
      <c r="K921">
        <v>24</v>
      </c>
      <c r="L921">
        <v>5</v>
      </c>
      <c r="M921" t="s">
        <v>5759</v>
      </c>
      <c r="N921" t="s">
        <v>5896</v>
      </c>
      <c r="O921" t="s">
        <v>5874</v>
      </c>
      <c r="P921" t="s">
        <v>5875</v>
      </c>
      <c r="Q921" t="s">
        <v>5876</v>
      </c>
      <c r="R921">
        <v>95640</v>
      </c>
      <c r="S921" t="s">
        <v>6198</v>
      </c>
      <c r="T921" t="s">
        <v>6199</v>
      </c>
      <c r="U921">
        <v>2.4900000000000002</v>
      </c>
      <c r="V921" t="s">
        <v>5755</v>
      </c>
      <c r="W921" t="s">
        <v>5869</v>
      </c>
      <c r="X921">
        <v>1</v>
      </c>
    </row>
    <row r="922" spans="1:24" x14ac:dyDescent="0.25">
      <c r="A922">
        <v>407205</v>
      </c>
      <c r="B922" t="s">
        <v>2909</v>
      </c>
      <c r="C922" t="s">
        <v>443</v>
      </c>
      <c r="D922" t="s">
        <v>6177</v>
      </c>
      <c r="E922" t="s">
        <v>6167</v>
      </c>
      <c r="F922">
        <v>27</v>
      </c>
      <c r="G922" t="s">
        <v>5837</v>
      </c>
      <c r="H922" t="s">
        <v>5747</v>
      </c>
      <c r="I922" t="s">
        <v>5748</v>
      </c>
      <c r="J922">
        <v>330</v>
      </c>
      <c r="K922">
        <v>24</v>
      </c>
      <c r="L922">
        <v>5</v>
      </c>
      <c r="M922" t="s">
        <v>5759</v>
      </c>
      <c r="N922" t="s">
        <v>5896</v>
      </c>
      <c r="O922" t="s">
        <v>5874</v>
      </c>
      <c r="P922" t="s">
        <v>5875</v>
      </c>
      <c r="Q922" t="s">
        <v>5876</v>
      </c>
      <c r="R922">
        <v>95640</v>
      </c>
      <c r="S922" t="s">
        <v>6198</v>
      </c>
      <c r="T922" t="s">
        <v>6199</v>
      </c>
      <c r="U922">
        <v>2.4900000000000002</v>
      </c>
      <c r="V922" t="s">
        <v>5755</v>
      </c>
      <c r="W922" t="s">
        <v>5869</v>
      </c>
      <c r="X922">
        <v>1</v>
      </c>
    </row>
    <row r="923" spans="1:24" x14ac:dyDescent="0.25">
      <c r="A923">
        <v>948810</v>
      </c>
      <c r="B923" t="s">
        <v>3403</v>
      </c>
      <c r="C923" t="s">
        <v>442</v>
      </c>
      <c r="D923" t="s">
        <v>5929</v>
      </c>
      <c r="E923" t="s">
        <v>6122</v>
      </c>
      <c r="F923">
        <v>22</v>
      </c>
      <c r="G923" t="s">
        <v>5816</v>
      </c>
      <c r="H923" t="s">
        <v>5747</v>
      </c>
      <c r="I923" t="s">
        <v>5748</v>
      </c>
      <c r="J923">
        <v>750</v>
      </c>
      <c r="K923">
        <v>12</v>
      </c>
      <c r="L923">
        <v>20</v>
      </c>
      <c r="M923" t="s">
        <v>5759</v>
      </c>
      <c r="N923" t="s">
        <v>5992</v>
      </c>
      <c r="O923" t="s">
        <v>5761</v>
      </c>
      <c r="P923" t="s">
        <v>5889</v>
      </c>
      <c r="Q923" t="s">
        <v>5931</v>
      </c>
      <c r="R923">
        <v>79991</v>
      </c>
      <c r="S923" t="s">
        <v>6123</v>
      </c>
      <c r="T923" t="s">
        <v>6123</v>
      </c>
      <c r="U923">
        <v>49.08</v>
      </c>
      <c r="V923" t="s">
        <v>5755</v>
      </c>
      <c r="W923" t="s">
        <v>5765</v>
      </c>
      <c r="X923">
        <v>1</v>
      </c>
    </row>
    <row r="924" spans="1:24" x14ac:dyDescent="0.25">
      <c r="A924">
        <v>929620</v>
      </c>
      <c r="B924" t="s">
        <v>3397</v>
      </c>
      <c r="C924" t="s">
        <v>443</v>
      </c>
      <c r="D924" t="s">
        <v>6177</v>
      </c>
      <c r="E924" t="s">
        <v>6190</v>
      </c>
      <c r="F924">
        <v>10</v>
      </c>
      <c r="G924" t="s">
        <v>5767</v>
      </c>
      <c r="H924" t="s">
        <v>5747</v>
      </c>
      <c r="I924" t="s">
        <v>5748</v>
      </c>
      <c r="J924">
        <v>5325</v>
      </c>
      <c r="K924">
        <v>1</v>
      </c>
      <c r="L924">
        <v>4</v>
      </c>
      <c r="M924" t="s">
        <v>5749</v>
      </c>
      <c r="N924" t="s">
        <v>5750</v>
      </c>
      <c r="O924" t="s">
        <v>5874</v>
      </c>
      <c r="P924" t="s">
        <v>6168</v>
      </c>
      <c r="Q924" t="s">
        <v>5876</v>
      </c>
      <c r="R924">
        <v>42099</v>
      </c>
      <c r="S924" t="s">
        <v>6179</v>
      </c>
      <c r="T924" t="s">
        <v>6179</v>
      </c>
      <c r="U924">
        <v>27.39</v>
      </c>
      <c r="V924" t="s">
        <v>6172</v>
      </c>
      <c r="W924" t="s">
        <v>5869</v>
      </c>
      <c r="X924">
        <v>15</v>
      </c>
    </row>
    <row r="925" spans="1:24" x14ac:dyDescent="0.25">
      <c r="A925">
        <v>929620</v>
      </c>
      <c r="B925" t="s">
        <v>3397</v>
      </c>
      <c r="C925" t="s">
        <v>443</v>
      </c>
      <c r="D925" t="s">
        <v>6177</v>
      </c>
      <c r="E925" t="s">
        <v>6190</v>
      </c>
      <c r="F925">
        <v>10</v>
      </c>
      <c r="G925" t="s">
        <v>5767</v>
      </c>
      <c r="H925" t="s">
        <v>5747</v>
      </c>
      <c r="I925" t="s">
        <v>5748</v>
      </c>
      <c r="J925">
        <v>5325</v>
      </c>
      <c r="K925">
        <v>1</v>
      </c>
      <c r="L925">
        <v>4</v>
      </c>
      <c r="M925" t="s">
        <v>5749</v>
      </c>
      <c r="N925" t="s">
        <v>5750</v>
      </c>
      <c r="O925" t="s">
        <v>5874</v>
      </c>
      <c r="P925" t="s">
        <v>6168</v>
      </c>
      <c r="Q925" t="s">
        <v>5876</v>
      </c>
      <c r="R925">
        <v>42099</v>
      </c>
      <c r="S925" t="s">
        <v>6179</v>
      </c>
      <c r="T925" t="s">
        <v>6179</v>
      </c>
      <c r="U925">
        <v>27.39</v>
      </c>
      <c r="V925" t="s">
        <v>6172</v>
      </c>
      <c r="W925" t="s">
        <v>5869</v>
      </c>
      <c r="X925">
        <v>15</v>
      </c>
    </row>
    <row r="926" spans="1:24" x14ac:dyDescent="0.25">
      <c r="A926">
        <v>917013</v>
      </c>
      <c r="B926" t="s">
        <v>3387</v>
      </c>
      <c r="C926" t="s">
        <v>443</v>
      </c>
      <c r="D926" t="s">
        <v>6177</v>
      </c>
      <c r="E926" t="s">
        <v>5872</v>
      </c>
      <c r="F926">
        <v>27</v>
      </c>
      <c r="G926" t="s">
        <v>5837</v>
      </c>
      <c r="H926" t="s">
        <v>5747</v>
      </c>
      <c r="I926" t="s">
        <v>5748</v>
      </c>
      <c r="J926">
        <v>2130</v>
      </c>
      <c r="K926">
        <v>4</v>
      </c>
      <c r="L926">
        <v>6.1</v>
      </c>
      <c r="M926" t="s">
        <v>5749</v>
      </c>
      <c r="N926" t="s">
        <v>5750</v>
      </c>
      <c r="O926" t="s">
        <v>5874</v>
      </c>
      <c r="P926" t="s">
        <v>6178</v>
      </c>
      <c r="Q926" t="s">
        <v>5876</v>
      </c>
      <c r="R926">
        <v>42099</v>
      </c>
      <c r="S926" t="s">
        <v>6179</v>
      </c>
      <c r="T926" t="s">
        <v>6179</v>
      </c>
      <c r="U926">
        <v>11.49</v>
      </c>
      <c r="V926" t="s">
        <v>6172</v>
      </c>
      <c r="W926" t="s">
        <v>5869</v>
      </c>
      <c r="X926">
        <v>6</v>
      </c>
    </row>
    <row r="927" spans="1:24" x14ac:dyDescent="0.25">
      <c r="A927">
        <v>917013</v>
      </c>
      <c r="B927" t="s">
        <v>3387</v>
      </c>
      <c r="C927" t="s">
        <v>443</v>
      </c>
      <c r="D927" t="s">
        <v>6177</v>
      </c>
      <c r="E927" t="s">
        <v>5872</v>
      </c>
      <c r="F927">
        <v>27</v>
      </c>
      <c r="G927" t="s">
        <v>5837</v>
      </c>
      <c r="H927" t="s">
        <v>5747</v>
      </c>
      <c r="I927" t="s">
        <v>5748</v>
      </c>
      <c r="J927">
        <v>2130</v>
      </c>
      <c r="K927">
        <v>4</v>
      </c>
      <c r="L927">
        <v>6.1</v>
      </c>
      <c r="M927" t="s">
        <v>5749</v>
      </c>
      <c r="N927" t="s">
        <v>5750</v>
      </c>
      <c r="O927" t="s">
        <v>5874</v>
      </c>
      <c r="P927" t="s">
        <v>6178</v>
      </c>
      <c r="Q927" t="s">
        <v>5876</v>
      </c>
      <c r="R927">
        <v>42099</v>
      </c>
      <c r="S927" t="s">
        <v>6179</v>
      </c>
      <c r="T927" t="s">
        <v>6179</v>
      </c>
      <c r="U927">
        <v>11.49</v>
      </c>
      <c r="V927" t="s">
        <v>6172</v>
      </c>
      <c r="W927" t="s">
        <v>5869</v>
      </c>
      <c r="X927">
        <v>6</v>
      </c>
    </row>
    <row r="928" spans="1:24" x14ac:dyDescent="0.25">
      <c r="A928">
        <v>900670</v>
      </c>
      <c r="B928" t="s">
        <v>160</v>
      </c>
      <c r="C928" t="s">
        <v>443</v>
      </c>
      <c r="D928" t="s">
        <v>6177</v>
      </c>
      <c r="E928" t="s">
        <v>6190</v>
      </c>
      <c r="F928">
        <v>27</v>
      </c>
      <c r="G928" t="s">
        <v>5837</v>
      </c>
      <c r="H928" t="s">
        <v>5747</v>
      </c>
      <c r="I928" t="s">
        <v>5748</v>
      </c>
      <c r="J928">
        <v>8184</v>
      </c>
      <c r="K928">
        <v>1</v>
      </c>
      <c r="L928">
        <v>4</v>
      </c>
      <c r="M928" t="s">
        <v>5749</v>
      </c>
      <c r="N928" t="s">
        <v>5750</v>
      </c>
      <c r="O928" t="s">
        <v>5874</v>
      </c>
      <c r="P928" t="s">
        <v>5875</v>
      </c>
      <c r="Q928" t="s">
        <v>5876</v>
      </c>
      <c r="R928">
        <v>42090</v>
      </c>
      <c r="S928" t="s">
        <v>6180</v>
      </c>
      <c r="T928" t="s">
        <v>6180</v>
      </c>
      <c r="U928">
        <v>45.99</v>
      </c>
      <c r="V928" t="s">
        <v>5755</v>
      </c>
      <c r="W928" t="s">
        <v>5869</v>
      </c>
      <c r="X928">
        <v>24</v>
      </c>
    </row>
    <row r="929" spans="1:24" x14ac:dyDescent="0.25">
      <c r="A929">
        <v>900670</v>
      </c>
      <c r="B929" t="s">
        <v>160</v>
      </c>
      <c r="C929" t="s">
        <v>443</v>
      </c>
      <c r="D929" t="s">
        <v>6177</v>
      </c>
      <c r="E929" t="s">
        <v>6190</v>
      </c>
      <c r="F929">
        <v>27</v>
      </c>
      <c r="G929" t="s">
        <v>5837</v>
      </c>
      <c r="H929" t="s">
        <v>5747</v>
      </c>
      <c r="I929" t="s">
        <v>5748</v>
      </c>
      <c r="J929">
        <v>8184</v>
      </c>
      <c r="K929">
        <v>1</v>
      </c>
      <c r="L929">
        <v>4</v>
      </c>
      <c r="M929" t="s">
        <v>5749</v>
      </c>
      <c r="N929" t="s">
        <v>5750</v>
      </c>
      <c r="O929" t="s">
        <v>5874</v>
      </c>
      <c r="P929" t="s">
        <v>5875</v>
      </c>
      <c r="Q929" t="s">
        <v>5876</v>
      </c>
      <c r="R929">
        <v>42090</v>
      </c>
      <c r="S929" t="s">
        <v>6180</v>
      </c>
      <c r="T929" t="s">
        <v>6180</v>
      </c>
      <c r="U929">
        <v>45.99</v>
      </c>
      <c r="V929" t="s">
        <v>5755</v>
      </c>
      <c r="W929" t="s">
        <v>5869</v>
      </c>
      <c r="X929">
        <v>24</v>
      </c>
    </row>
    <row r="930" spans="1:24" x14ac:dyDescent="0.25">
      <c r="A930">
        <v>382713</v>
      </c>
      <c r="B930" t="s">
        <v>4279</v>
      </c>
      <c r="C930" t="s">
        <v>442</v>
      </c>
      <c r="D930" t="s">
        <v>5920</v>
      </c>
      <c r="E930" t="s">
        <v>5997</v>
      </c>
      <c r="F930">
        <v>20</v>
      </c>
      <c r="G930" t="s">
        <v>5746</v>
      </c>
      <c r="H930" t="s">
        <v>5747</v>
      </c>
      <c r="I930" t="s">
        <v>5748</v>
      </c>
      <c r="J930">
        <v>750</v>
      </c>
      <c r="K930">
        <v>12</v>
      </c>
      <c r="L930">
        <v>13</v>
      </c>
      <c r="M930" t="s">
        <v>5759</v>
      </c>
      <c r="N930" t="s">
        <v>5915</v>
      </c>
      <c r="O930" t="s">
        <v>5761</v>
      </c>
      <c r="P930" t="s">
        <v>5916</v>
      </c>
      <c r="Q930" t="s">
        <v>5917</v>
      </c>
      <c r="R930">
        <v>42889</v>
      </c>
      <c r="S930" t="s">
        <v>5918</v>
      </c>
      <c r="T930" t="s">
        <v>5794</v>
      </c>
      <c r="U930">
        <v>14.99</v>
      </c>
      <c r="V930" t="s">
        <v>5755</v>
      </c>
      <c r="W930" t="s">
        <v>5765</v>
      </c>
      <c r="X930">
        <v>1</v>
      </c>
    </row>
    <row r="931" spans="1:24" x14ac:dyDescent="0.25">
      <c r="A931">
        <v>487132</v>
      </c>
      <c r="B931" t="s">
        <v>2955</v>
      </c>
      <c r="C931" t="s">
        <v>442</v>
      </c>
      <c r="D931" t="s">
        <v>5961</v>
      </c>
      <c r="E931" t="s">
        <v>6041</v>
      </c>
      <c r="F931">
        <v>22</v>
      </c>
      <c r="G931" t="s">
        <v>5816</v>
      </c>
      <c r="H931" t="s">
        <v>5747</v>
      </c>
      <c r="I931" t="s">
        <v>5748</v>
      </c>
      <c r="J931">
        <v>750</v>
      </c>
      <c r="K931">
        <v>6</v>
      </c>
      <c r="L931">
        <v>12</v>
      </c>
      <c r="M931" t="s">
        <v>5759</v>
      </c>
      <c r="N931" t="s">
        <v>5781</v>
      </c>
      <c r="O931" t="s">
        <v>5761</v>
      </c>
      <c r="P931" t="s">
        <v>5889</v>
      </c>
      <c r="Q931" t="s">
        <v>5974</v>
      </c>
      <c r="R931">
        <v>82498</v>
      </c>
      <c r="S931" t="s">
        <v>6119</v>
      </c>
      <c r="T931" t="s">
        <v>6028</v>
      </c>
      <c r="U931">
        <v>70.290000000000006</v>
      </c>
      <c r="V931" t="s">
        <v>5755</v>
      </c>
      <c r="W931" t="s">
        <v>5765</v>
      </c>
      <c r="X931">
        <v>1</v>
      </c>
    </row>
    <row r="932" spans="1:24" x14ac:dyDescent="0.25">
      <c r="A932">
        <v>631291</v>
      </c>
      <c r="B932" t="s">
        <v>3077</v>
      </c>
      <c r="C932" t="s">
        <v>442</v>
      </c>
      <c r="D932" t="s">
        <v>5886</v>
      </c>
      <c r="E932" t="s">
        <v>5975</v>
      </c>
      <c r="F932">
        <v>20</v>
      </c>
      <c r="G932" t="s">
        <v>5746</v>
      </c>
      <c r="H932" t="s">
        <v>5747</v>
      </c>
      <c r="I932" t="s">
        <v>5748</v>
      </c>
      <c r="J932">
        <v>750</v>
      </c>
      <c r="K932">
        <v>12</v>
      </c>
      <c r="L932">
        <v>14</v>
      </c>
      <c r="M932" t="s">
        <v>5759</v>
      </c>
      <c r="N932" t="s">
        <v>5976</v>
      </c>
      <c r="O932" t="s">
        <v>5761</v>
      </c>
      <c r="P932" t="s">
        <v>5916</v>
      </c>
      <c r="Q932" t="s">
        <v>5977</v>
      </c>
      <c r="R932">
        <v>86927</v>
      </c>
      <c r="S932" t="s">
        <v>6217</v>
      </c>
      <c r="T932" t="s">
        <v>6026</v>
      </c>
      <c r="U932">
        <v>15.99</v>
      </c>
      <c r="V932" t="s">
        <v>5755</v>
      </c>
      <c r="W932" t="s">
        <v>5765</v>
      </c>
      <c r="X932">
        <v>1</v>
      </c>
    </row>
    <row r="933" spans="1:24" x14ac:dyDescent="0.25">
      <c r="A933">
        <v>809</v>
      </c>
      <c r="B933" t="s">
        <v>532</v>
      </c>
      <c r="C933" t="s">
        <v>442</v>
      </c>
      <c r="D933" t="s">
        <v>5886</v>
      </c>
      <c r="E933" t="s">
        <v>5966</v>
      </c>
      <c r="F933">
        <v>10</v>
      </c>
      <c r="G933" t="s">
        <v>5767</v>
      </c>
      <c r="H933" t="s">
        <v>5748</v>
      </c>
      <c r="I933" t="s">
        <v>5748</v>
      </c>
      <c r="J933">
        <v>1500</v>
      </c>
      <c r="K933">
        <v>6</v>
      </c>
      <c r="L933">
        <v>11.5</v>
      </c>
      <c r="M933" t="s">
        <v>5749</v>
      </c>
      <c r="N933" t="s">
        <v>5750</v>
      </c>
      <c r="O933" t="s">
        <v>5751</v>
      </c>
      <c r="P933" t="s">
        <v>5922</v>
      </c>
      <c r="Q933" t="s">
        <v>5947</v>
      </c>
      <c r="R933">
        <v>42015</v>
      </c>
      <c r="S933" t="s">
        <v>5956</v>
      </c>
      <c r="T933" t="s">
        <v>5957</v>
      </c>
      <c r="U933">
        <v>15.08</v>
      </c>
      <c r="V933" t="s">
        <v>5755</v>
      </c>
      <c r="W933" t="s">
        <v>5869</v>
      </c>
      <c r="X933">
        <v>1</v>
      </c>
    </row>
    <row r="934" spans="1:24" x14ac:dyDescent="0.25">
      <c r="A934">
        <v>808</v>
      </c>
      <c r="B934" t="s">
        <v>531</v>
      </c>
      <c r="C934" t="s">
        <v>442</v>
      </c>
      <c r="D934" t="s">
        <v>5920</v>
      </c>
      <c r="E934" t="s">
        <v>6005</v>
      </c>
      <c r="F934">
        <v>10</v>
      </c>
      <c r="G934" t="s">
        <v>5767</v>
      </c>
      <c r="H934" t="s">
        <v>5748</v>
      </c>
      <c r="I934" t="s">
        <v>5748</v>
      </c>
      <c r="J934">
        <v>1500</v>
      </c>
      <c r="K934">
        <v>6</v>
      </c>
      <c r="L934">
        <v>12.5</v>
      </c>
      <c r="M934" t="s">
        <v>5749</v>
      </c>
      <c r="N934" t="s">
        <v>5750</v>
      </c>
      <c r="O934" t="s">
        <v>5751</v>
      </c>
      <c r="P934" t="s">
        <v>5922</v>
      </c>
      <c r="Q934" t="s">
        <v>5947</v>
      </c>
      <c r="R934">
        <v>42015</v>
      </c>
      <c r="S934" t="s">
        <v>5956</v>
      </c>
      <c r="T934" t="s">
        <v>5957</v>
      </c>
      <c r="U934">
        <v>14.83</v>
      </c>
      <c r="V934" t="s">
        <v>5755</v>
      </c>
      <c r="W934" t="s">
        <v>5869</v>
      </c>
      <c r="X934">
        <v>1</v>
      </c>
    </row>
    <row r="935" spans="1:24" x14ac:dyDescent="0.25">
      <c r="A935">
        <v>900308</v>
      </c>
      <c r="B935" t="s">
        <v>158</v>
      </c>
      <c r="C935" t="s">
        <v>443</v>
      </c>
      <c r="D935" t="s">
        <v>6177</v>
      </c>
      <c r="E935" t="s">
        <v>6190</v>
      </c>
      <c r="F935">
        <v>27</v>
      </c>
      <c r="G935" t="s">
        <v>5837</v>
      </c>
      <c r="H935" t="s">
        <v>5747</v>
      </c>
      <c r="I935" t="s">
        <v>5748</v>
      </c>
      <c r="J935">
        <v>4092</v>
      </c>
      <c r="K935">
        <v>1</v>
      </c>
      <c r="L935">
        <v>4</v>
      </c>
      <c r="M935" t="s">
        <v>5749</v>
      </c>
      <c r="N935" t="s">
        <v>5750</v>
      </c>
      <c r="O935" t="s">
        <v>5874</v>
      </c>
      <c r="P935" t="s">
        <v>5875</v>
      </c>
      <c r="Q935" t="s">
        <v>5876</v>
      </c>
      <c r="R935">
        <v>42090</v>
      </c>
      <c r="S935" t="s">
        <v>6180</v>
      </c>
      <c r="T935" t="s">
        <v>6180</v>
      </c>
      <c r="U935">
        <v>23.98</v>
      </c>
      <c r="V935" t="s">
        <v>5755</v>
      </c>
      <c r="W935" t="s">
        <v>5869</v>
      </c>
      <c r="X935">
        <v>12</v>
      </c>
    </row>
    <row r="936" spans="1:24" x14ac:dyDescent="0.25">
      <c r="A936">
        <v>900308</v>
      </c>
      <c r="B936" t="s">
        <v>158</v>
      </c>
      <c r="C936" t="s">
        <v>443</v>
      </c>
      <c r="D936" t="s">
        <v>6177</v>
      </c>
      <c r="E936" t="s">
        <v>6190</v>
      </c>
      <c r="F936">
        <v>27</v>
      </c>
      <c r="G936" t="s">
        <v>5837</v>
      </c>
      <c r="H936" t="s">
        <v>5747</v>
      </c>
      <c r="I936" t="s">
        <v>5748</v>
      </c>
      <c r="J936">
        <v>4092</v>
      </c>
      <c r="K936">
        <v>1</v>
      </c>
      <c r="L936">
        <v>4</v>
      </c>
      <c r="M936" t="s">
        <v>5749</v>
      </c>
      <c r="N936" t="s">
        <v>5750</v>
      </c>
      <c r="O936" t="s">
        <v>5874</v>
      </c>
      <c r="P936" t="s">
        <v>5875</v>
      </c>
      <c r="Q936" t="s">
        <v>5876</v>
      </c>
      <c r="R936">
        <v>42090</v>
      </c>
      <c r="S936" t="s">
        <v>6180</v>
      </c>
      <c r="T936" t="s">
        <v>6180</v>
      </c>
      <c r="U936">
        <v>23.98</v>
      </c>
      <c r="V936" t="s">
        <v>5755</v>
      </c>
      <c r="W936" t="s">
        <v>5869</v>
      </c>
      <c r="X936">
        <v>12</v>
      </c>
    </row>
    <row r="937" spans="1:24" x14ac:dyDescent="0.25">
      <c r="A937">
        <v>1385</v>
      </c>
      <c r="B937" t="s">
        <v>553</v>
      </c>
      <c r="C937" t="s">
        <v>443</v>
      </c>
      <c r="D937" t="s">
        <v>6218</v>
      </c>
      <c r="E937" t="s">
        <v>6167</v>
      </c>
      <c r="F937">
        <v>27</v>
      </c>
      <c r="G937" t="s">
        <v>5837</v>
      </c>
      <c r="H937" t="s">
        <v>5747</v>
      </c>
      <c r="I937" t="s">
        <v>5748</v>
      </c>
      <c r="J937">
        <v>2130</v>
      </c>
      <c r="K937">
        <v>4</v>
      </c>
      <c r="L937">
        <v>5.5</v>
      </c>
      <c r="M937" t="s">
        <v>5759</v>
      </c>
      <c r="N937" t="s">
        <v>6219</v>
      </c>
      <c r="O937" t="s">
        <v>5874</v>
      </c>
      <c r="P937" t="s">
        <v>6178</v>
      </c>
      <c r="Q937" t="s">
        <v>5876</v>
      </c>
      <c r="R937">
        <v>94</v>
      </c>
      <c r="S937" t="s">
        <v>6220</v>
      </c>
      <c r="T937" t="s">
        <v>6220</v>
      </c>
      <c r="U937">
        <v>9.43</v>
      </c>
      <c r="V937" t="s">
        <v>6172</v>
      </c>
      <c r="W937" t="s">
        <v>5869</v>
      </c>
      <c r="X937">
        <v>6</v>
      </c>
    </row>
    <row r="938" spans="1:24" x14ac:dyDescent="0.25">
      <c r="A938">
        <v>1385</v>
      </c>
      <c r="B938" t="s">
        <v>553</v>
      </c>
      <c r="C938" t="s">
        <v>443</v>
      </c>
      <c r="D938" t="s">
        <v>6218</v>
      </c>
      <c r="E938" t="s">
        <v>6167</v>
      </c>
      <c r="F938">
        <v>27</v>
      </c>
      <c r="G938" t="s">
        <v>5837</v>
      </c>
      <c r="H938" t="s">
        <v>5747</v>
      </c>
      <c r="I938" t="s">
        <v>5748</v>
      </c>
      <c r="J938">
        <v>2130</v>
      </c>
      <c r="K938">
        <v>4</v>
      </c>
      <c r="L938">
        <v>5.5</v>
      </c>
      <c r="M938" t="s">
        <v>5759</v>
      </c>
      <c r="N938" t="s">
        <v>6219</v>
      </c>
      <c r="O938" t="s">
        <v>5874</v>
      </c>
      <c r="P938" t="s">
        <v>6178</v>
      </c>
      <c r="Q938" t="s">
        <v>5876</v>
      </c>
      <c r="R938">
        <v>94</v>
      </c>
      <c r="S938" t="s">
        <v>6220</v>
      </c>
      <c r="T938" t="s">
        <v>6220</v>
      </c>
      <c r="U938">
        <v>9.43</v>
      </c>
      <c r="V938" t="s">
        <v>6172</v>
      </c>
      <c r="W938" t="s">
        <v>5869</v>
      </c>
      <c r="X938">
        <v>6</v>
      </c>
    </row>
    <row r="939" spans="1:24" x14ac:dyDescent="0.25">
      <c r="A939">
        <v>606269</v>
      </c>
      <c r="B939" t="s">
        <v>3059</v>
      </c>
      <c r="C939" t="s">
        <v>443</v>
      </c>
      <c r="D939" t="s">
        <v>6166</v>
      </c>
      <c r="E939" t="s">
        <v>6167</v>
      </c>
      <c r="F939">
        <v>27</v>
      </c>
      <c r="G939" t="s">
        <v>5837</v>
      </c>
      <c r="H939" t="s">
        <v>5747</v>
      </c>
      <c r="I939" t="s">
        <v>5748</v>
      </c>
      <c r="J939">
        <v>5325</v>
      </c>
      <c r="K939">
        <v>1</v>
      </c>
      <c r="L939">
        <v>5</v>
      </c>
      <c r="M939" t="s">
        <v>5749</v>
      </c>
      <c r="N939" t="s">
        <v>5750</v>
      </c>
      <c r="O939" t="s">
        <v>5751</v>
      </c>
      <c r="P939" t="s">
        <v>6178</v>
      </c>
      <c r="Q939" t="s">
        <v>6169</v>
      </c>
      <c r="R939">
        <v>53988</v>
      </c>
      <c r="S939" t="s">
        <v>6221</v>
      </c>
      <c r="T939" t="s">
        <v>6212</v>
      </c>
      <c r="U939">
        <v>23.32</v>
      </c>
      <c r="V939" t="s">
        <v>6172</v>
      </c>
      <c r="W939" t="s">
        <v>5869</v>
      </c>
      <c r="X939">
        <v>15</v>
      </c>
    </row>
    <row r="940" spans="1:24" x14ac:dyDescent="0.25">
      <c r="A940">
        <v>606269</v>
      </c>
      <c r="B940" t="s">
        <v>3059</v>
      </c>
      <c r="C940" t="s">
        <v>443</v>
      </c>
      <c r="D940" t="s">
        <v>6166</v>
      </c>
      <c r="E940" t="s">
        <v>6167</v>
      </c>
      <c r="F940">
        <v>27</v>
      </c>
      <c r="G940" t="s">
        <v>5837</v>
      </c>
      <c r="H940" t="s">
        <v>5747</v>
      </c>
      <c r="I940" t="s">
        <v>5748</v>
      </c>
      <c r="J940">
        <v>5325</v>
      </c>
      <c r="K940">
        <v>1</v>
      </c>
      <c r="L940">
        <v>5</v>
      </c>
      <c r="M940" t="s">
        <v>5749</v>
      </c>
      <c r="N940" t="s">
        <v>5750</v>
      </c>
      <c r="O940" t="s">
        <v>5751</v>
      </c>
      <c r="P940" t="s">
        <v>6178</v>
      </c>
      <c r="Q940" t="s">
        <v>6169</v>
      </c>
      <c r="R940">
        <v>53988</v>
      </c>
      <c r="S940" t="s">
        <v>6221</v>
      </c>
      <c r="T940" t="s">
        <v>6212</v>
      </c>
      <c r="U940">
        <v>23.32</v>
      </c>
      <c r="V940" t="s">
        <v>6172</v>
      </c>
      <c r="W940" t="s">
        <v>5869</v>
      </c>
      <c r="X940">
        <v>15</v>
      </c>
    </row>
    <row r="941" spans="1:24" x14ac:dyDescent="0.25">
      <c r="A941">
        <v>900779</v>
      </c>
      <c r="B941" t="s">
        <v>3353</v>
      </c>
      <c r="C941" t="s">
        <v>443</v>
      </c>
      <c r="D941" t="s">
        <v>6177</v>
      </c>
      <c r="E941" t="s">
        <v>6167</v>
      </c>
      <c r="F941">
        <v>27</v>
      </c>
      <c r="G941" t="s">
        <v>5837</v>
      </c>
      <c r="H941" t="s">
        <v>5747</v>
      </c>
      <c r="I941" t="s">
        <v>5748</v>
      </c>
      <c r="J941">
        <v>8184</v>
      </c>
      <c r="K941">
        <v>1</v>
      </c>
      <c r="L941">
        <v>5</v>
      </c>
      <c r="M941" t="s">
        <v>5749</v>
      </c>
      <c r="N941" t="s">
        <v>5750</v>
      </c>
      <c r="O941" t="s">
        <v>5874</v>
      </c>
      <c r="P941" t="s">
        <v>6168</v>
      </c>
      <c r="Q941" t="s">
        <v>5876</v>
      </c>
      <c r="R941">
        <v>42099</v>
      </c>
      <c r="S941" t="s">
        <v>6179</v>
      </c>
      <c r="T941" t="s">
        <v>6179</v>
      </c>
      <c r="U941">
        <v>42.79</v>
      </c>
      <c r="V941" t="s">
        <v>5755</v>
      </c>
      <c r="W941" t="s">
        <v>5869</v>
      </c>
      <c r="X941">
        <v>24</v>
      </c>
    </row>
    <row r="942" spans="1:24" x14ac:dyDescent="0.25">
      <c r="A942">
        <v>900779</v>
      </c>
      <c r="B942" t="s">
        <v>3353</v>
      </c>
      <c r="C942" t="s">
        <v>443</v>
      </c>
      <c r="D942" t="s">
        <v>6177</v>
      </c>
      <c r="E942" t="s">
        <v>6167</v>
      </c>
      <c r="F942">
        <v>27</v>
      </c>
      <c r="G942" t="s">
        <v>5837</v>
      </c>
      <c r="H942" t="s">
        <v>5747</v>
      </c>
      <c r="I942" t="s">
        <v>5748</v>
      </c>
      <c r="J942">
        <v>8184</v>
      </c>
      <c r="K942">
        <v>1</v>
      </c>
      <c r="L942">
        <v>5</v>
      </c>
      <c r="M942" t="s">
        <v>5749</v>
      </c>
      <c r="N942" t="s">
        <v>5750</v>
      </c>
      <c r="O942" t="s">
        <v>5874</v>
      </c>
      <c r="P942" t="s">
        <v>6168</v>
      </c>
      <c r="Q942" t="s">
        <v>5876</v>
      </c>
      <c r="R942">
        <v>42099</v>
      </c>
      <c r="S942" t="s">
        <v>6179</v>
      </c>
      <c r="T942" t="s">
        <v>6179</v>
      </c>
      <c r="U942">
        <v>42.79</v>
      </c>
      <c r="V942" t="s">
        <v>5755</v>
      </c>
      <c r="W942" t="s">
        <v>5869</v>
      </c>
      <c r="X942">
        <v>24</v>
      </c>
    </row>
    <row r="943" spans="1:24" x14ac:dyDescent="0.25">
      <c r="A943">
        <v>900266</v>
      </c>
      <c r="B943" t="s">
        <v>3344</v>
      </c>
      <c r="C943" t="s">
        <v>443</v>
      </c>
      <c r="D943" t="s">
        <v>6177</v>
      </c>
      <c r="E943" t="s">
        <v>6192</v>
      </c>
      <c r="F943">
        <v>27</v>
      </c>
      <c r="G943" t="s">
        <v>5837</v>
      </c>
      <c r="H943" t="s">
        <v>5747</v>
      </c>
      <c r="I943" t="s">
        <v>5748</v>
      </c>
      <c r="J943">
        <v>2046</v>
      </c>
      <c r="K943">
        <v>4</v>
      </c>
      <c r="L943">
        <v>5</v>
      </c>
      <c r="M943" t="s">
        <v>5749</v>
      </c>
      <c r="N943" t="s">
        <v>5750</v>
      </c>
      <c r="O943" t="s">
        <v>5874</v>
      </c>
      <c r="P943" t="s">
        <v>5875</v>
      </c>
      <c r="Q943" t="s">
        <v>5876</v>
      </c>
      <c r="R943">
        <v>42090</v>
      </c>
      <c r="S943" t="s">
        <v>6180</v>
      </c>
      <c r="T943" t="s">
        <v>6180</v>
      </c>
      <c r="U943">
        <v>13.28</v>
      </c>
      <c r="V943" t="s">
        <v>5755</v>
      </c>
      <c r="W943" t="s">
        <v>5869</v>
      </c>
      <c r="X943">
        <v>6</v>
      </c>
    </row>
    <row r="944" spans="1:24" x14ac:dyDescent="0.25">
      <c r="A944">
        <v>900266</v>
      </c>
      <c r="B944" t="s">
        <v>3344</v>
      </c>
      <c r="C944" t="s">
        <v>443</v>
      </c>
      <c r="D944" t="s">
        <v>6177</v>
      </c>
      <c r="E944" t="s">
        <v>6192</v>
      </c>
      <c r="F944">
        <v>27</v>
      </c>
      <c r="G944" t="s">
        <v>5837</v>
      </c>
      <c r="H944" t="s">
        <v>5747</v>
      </c>
      <c r="I944" t="s">
        <v>5748</v>
      </c>
      <c r="J944">
        <v>2046</v>
      </c>
      <c r="K944">
        <v>4</v>
      </c>
      <c r="L944">
        <v>5</v>
      </c>
      <c r="M944" t="s">
        <v>5749</v>
      </c>
      <c r="N944" t="s">
        <v>5750</v>
      </c>
      <c r="O944" t="s">
        <v>5874</v>
      </c>
      <c r="P944" t="s">
        <v>5875</v>
      </c>
      <c r="Q944" t="s">
        <v>5876</v>
      </c>
      <c r="R944">
        <v>42090</v>
      </c>
      <c r="S944" t="s">
        <v>6180</v>
      </c>
      <c r="T944" t="s">
        <v>6180</v>
      </c>
      <c r="U944">
        <v>13.28</v>
      </c>
      <c r="V944" t="s">
        <v>5755</v>
      </c>
      <c r="W944" t="s">
        <v>5869</v>
      </c>
      <c r="X944">
        <v>6</v>
      </c>
    </row>
    <row r="945" spans="1:24" x14ac:dyDescent="0.25">
      <c r="A945">
        <v>900035</v>
      </c>
      <c r="B945" t="s">
        <v>156</v>
      </c>
      <c r="C945" t="s">
        <v>443</v>
      </c>
      <c r="D945" t="s">
        <v>6177</v>
      </c>
      <c r="E945" t="s">
        <v>6167</v>
      </c>
      <c r="F945">
        <v>27</v>
      </c>
      <c r="G945" t="s">
        <v>5837</v>
      </c>
      <c r="H945" t="s">
        <v>5747</v>
      </c>
      <c r="I945" t="s">
        <v>5748</v>
      </c>
      <c r="J945">
        <v>4092</v>
      </c>
      <c r="K945">
        <v>1</v>
      </c>
      <c r="L945">
        <v>5</v>
      </c>
      <c r="M945" t="s">
        <v>5749</v>
      </c>
      <c r="N945" t="s">
        <v>5750</v>
      </c>
      <c r="O945" t="s">
        <v>5874</v>
      </c>
      <c r="P945" t="s">
        <v>5875</v>
      </c>
      <c r="Q945" t="s">
        <v>5876</v>
      </c>
      <c r="R945">
        <v>42090</v>
      </c>
      <c r="S945" t="s">
        <v>6180</v>
      </c>
      <c r="T945" t="s">
        <v>6180</v>
      </c>
      <c r="U945">
        <v>23.98</v>
      </c>
      <c r="V945" t="s">
        <v>5755</v>
      </c>
      <c r="W945" t="s">
        <v>5869</v>
      </c>
      <c r="X945">
        <v>12</v>
      </c>
    </row>
    <row r="946" spans="1:24" x14ac:dyDescent="0.25">
      <c r="A946">
        <v>900035</v>
      </c>
      <c r="B946" t="s">
        <v>156</v>
      </c>
      <c r="C946" t="s">
        <v>443</v>
      </c>
      <c r="D946" t="s">
        <v>6177</v>
      </c>
      <c r="E946" t="s">
        <v>6167</v>
      </c>
      <c r="F946">
        <v>27</v>
      </c>
      <c r="G946" t="s">
        <v>5837</v>
      </c>
      <c r="H946" t="s">
        <v>5747</v>
      </c>
      <c r="I946" t="s">
        <v>5748</v>
      </c>
      <c r="J946">
        <v>4092</v>
      </c>
      <c r="K946">
        <v>1</v>
      </c>
      <c r="L946">
        <v>5</v>
      </c>
      <c r="M946" t="s">
        <v>5749</v>
      </c>
      <c r="N946" t="s">
        <v>5750</v>
      </c>
      <c r="O946" t="s">
        <v>5874</v>
      </c>
      <c r="P946" t="s">
        <v>5875</v>
      </c>
      <c r="Q946" t="s">
        <v>5876</v>
      </c>
      <c r="R946">
        <v>42090</v>
      </c>
      <c r="S946" t="s">
        <v>6180</v>
      </c>
      <c r="T946" t="s">
        <v>6180</v>
      </c>
      <c r="U946">
        <v>23.98</v>
      </c>
      <c r="V946" t="s">
        <v>5755</v>
      </c>
      <c r="W946" t="s">
        <v>5869</v>
      </c>
      <c r="X946">
        <v>12</v>
      </c>
    </row>
    <row r="947" spans="1:24" x14ac:dyDescent="0.25">
      <c r="A947">
        <v>617720</v>
      </c>
      <c r="B947" t="s">
        <v>3070</v>
      </c>
      <c r="C947" t="s">
        <v>443</v>
      </c>
      <c r="D947" t="s">
        <v>6177</v>
      </c>
      <c r="E947" t="s">
        <v>6190</v>
      </c>
      <c r="F947">
        <v>10</v>
      </c>
      <c r="G947" t="s">
        <v>5767</v>
      </c>
      <c r="H947" t="s">
        <v>5747</v>
      </c>
      <c r="I947" t="s">
        <v>5748</v>
      </c>
      <c r="J947">
        <v>330</v>
      </c>
      <c r="K947">
        <v>24</v>
      </c>
      <c r="L947">
        <v>3.7</v>
      </c>
      <c r="M947" t="s">
        <v>5759</v>
      </c>
      <c r="N947" t="s">
        <v>5852</v>
      </c>
      <c r="O947" t="s">
        <v>5874</v>
      </c>
      <c r="P947" t="s">
        <v>5875</v>
      </c>
      <c r="Q947" t="s">
        <v>5876</v>
      </c>
      <c r="R947">
        <v>40770</v>
      </c>
      <c r="S947" t="s">
        <v>6180</v>
      </c>
      <c r="T947" t="s">
        <v>6180</v>
      </c>
      <c r="U947">
        <v>2.59</v>
      </c>
      <c r="V947" t="s">
        <v>5755</v>
      </c>
      <c r="W947" t="s">
        <v>5869</v>
      </c>
      <c r="X947">
        <v>1</v>
      </c>
    </row>
    <row r="948" spans="1:24" x14ac:dyDescent="0.25">
      <c r="A948">
        <v>617720</v>
      </c>
      <c r="B948" t="s">
        <v>3070</v>
      </c>
      <c r="C948" t="s">
        <v>443</v>
      </c>
      <c r="D948" t="s">
        <v>6177</v>
      </c>
      <c r="E948" t="s">
        <v>6190</v>
      </c>
      <c r="F948">
        <v>10</v>
      </c>
      <c r="G948" t="s">
        <v>5767</v>
      </c>
      <c r="H948" t="s">
        <v>5747</v>
      </c>
      <c r="I948" t="s">
        <v>5748</v>
      </c>
      <c r="J948">
        <v>330</v>
      </c>
      <c r="K948">
        <v>24</v>
      </c>
      <c r="L948">
        <v>3.7</v>
      </c>
      <c r="M948" t="s">
        <v>5759</v>
      </c>
      <c r="N948" t="s">
        <v>5852</v>
      </c>
      <c r="O948" t="s">
        <v>5874</v>
      </c>
      <c r="P948" t="s">
        <v>5875</v>
      </c>
      <c r="Q948" t="s">
        <v>5876</v>
      </c>
      <c r="R948">
        <v>43468</v>
      </c>
      <c r="S948" t="s">
        <v>6180</v>
      </c>
      <c r="T948" t="s">
        <v>6180</v>
      </c>
      <c r="U948">
        <v>2.59</v>
      </c>
      <c r="V948" t="s">
        <v>5755</v>
      </c>
      <c r="W948" t="s">
        <v>5869</v>
      </c>
      <c r="X948">
        <v>1</v>
      </c>
    </row>
    <row r="949" spans="1:24" x14ac:dyDescent="0.25">
      <c r="A949">
        <v>617720</v>
      </c>
      <c r="B949" t="s">
        <v>3070</v>
      </c>
      <c r="C949" t="s">
        <v>443</v>
      </c>
      <c r="D949" t="s">
        <v>6177</v>
      </c>
      <c r="E949" t="s">
        <v>6190</v>
      </c>
      <c r="F949">
        <v>10</v>
      </c>
      <c r="G949" t="s">
        <v>5767</v>
      </c>
      <c r="H949" t="s">
        <v>5747</v>
      </c>
      <c r="I949" t="s">
        <v>5748</v>
      </c>
      <c r="J949">
        <v>330</v>
      </c>
      <c r="K949">
        <v>24</v>
      </c>
      <c r="L949">
        <v>3.7</v>
      </c>
      <c r="M949" t="s">
        <v>5759</v>
      </c>
      <c r="N949" t="s">
        <v>5852</v>
      </c>
      <c r="O949" t="s">
        <v>5874</v>
      </c>
      <c r="P949" t="s">
        <v>5875</v>
      </c>
      <c r="Q949" t="s">
        <v>5876</v>
      </c>
      <c r="R949">
        <v>43468</v>
      </c>
      <c r="S949" t="s">
        <v>6180</v>
      </c>
      <c r="T949" t="s">
        <v>6180</v>
      </c>
      <c r="U949">
        <v>2.59</v>
      </c>
      <c r="V949" t="s">
        <v>5755</v>
      </c>
      <c r="W949" t="s">
        <v>5869</v>
      </c>
      <c r="X949">
        <v>1</v>
      </c>
    </row>
    <row r="950" spans="1:24" x14ac:dyDescent="0.25">
      <c r="A950">
        <v>669</v>
      </c>
      <c r="B950" t="s">
        <v>168</v>
      </c>
      <c r="C950" t="s">
        <v>442</v>
      </c>
      <c r="D950" t="s">
        <v>5920</v>
      </c>
      <c r="E950" t="s">
        <v>5958</v>
      </c>
      <c r="F950">
        <v>10</v>
      </c>
      <c r="G950" t="s">
        <v>5767</v>
      </c>
      <c r="H950" t="s">
        <v>5747</v>
      </c>
      <c r="I950" t="s">
        <v>5748</v>
      </c>
      <c r="J950">
        <v>4000</v>
      </c>
      <c r="K950">
        <v>4</v>
      </c>
      <c r="L950">
        <v>11.5</v>
      </c>
      <c r="M950" t="s">
        <v>5749</v>
      </c>
      <c r="N950" t="s">
        <v>5750</v>
      </c>
      <c r="O950" t="s">
        <v>5751</v>
      </c>
      <c r="P950" t="s">
        <v>5959</v>
      </c>
      <c r="Q950" t="s">
        <v>5947</v>
      </c>
      <c r="R950">
        <v>42006</v>
      </c>
      <c r="S950" t="s">
        <v>5946</v>
      </c>
      <c r="T950" t="s">
        <v>5946</v>
      </c>
      <c r="U950">
        <v>32.99</v>
      </c>
      <c r="V950" t="s">
        <v>5960</v>
      </c>
      <c r="W950" t="s">
        <v>5869</v>
      </c>
      <c r="X950">
        <v>1</v>
      </c>
    </row>
    <row r="951" spans="1:24" x14ac:dyDescent="0.25">
      <c r="A951">
        <v>712901</v>
      </c>
      <c r="B951" t="s">
        <v>3135</v>
      </c>
      <c r="C951" t="s">
        <v>443</v>
      </c>
      <c r="D951" t="s">
        <v>6177</v>
      </c>
      <c r="E951" t="s">
        <v>6190</v>
      </c>
      <c r="F951">
        <v>27</v>
      </c>
      <c r="G951" t="s">
        <v>5837</v>
      </c>
      <c r="H951" t="s">
        <v>5747</v>
      </c>
      <c r="I951" t="s">
        <v>5748</v>
      </c>
      <c r="J951">
        <v>2130</v>
      </c>
      <c r="K951">
        <v>4</v>
      </c>
      <c r="L951">
        <v>3.8</v>
      </c>
      <c r="M951" t="s">
        <v>5749</v>
      </c>
      <c r="N951" t="s">
        <v>5750</v>
      </c>
      <c r="O951" t="s">
        <v>5874</v>
      </c>
      <c r="P951" t="s">
        <v>6168</v>
      </c>
      <c r="Q951" t="s">
        <v>5876</v>
      </c>
      <c r="R951">
        <v>42339</v>
      </c>
      <c r="S951" t="s">
        <v>6194</v>
      </c>
      <c r="T951" t="s">
        <v>6195</v>
      </c>
      <c r="U951">
        <v>12.88</v>
      </c>
      <c r="V951" t="s">
        <v>6172</v>
      </c>
      <c r="W951" t="s">
        <v>5869</v>
      </c>
      <c r="X951">
        <v>6</v>
      </c>
    </row>
    <row r="952" spans="1:24" x14ac:dyDescent="0.25">
      <c r="A952">
        <v>712901</v>
      </c>
      <c r="B952" t="s">
        <v>3135</v>
      </c>
      <c r="C952" t="s">
        <v>443</v>
      </c>
      <c r="D952" t="s">
        <v>6177</v>
      </c>
      <c r="E952" t="s">
        <v>6190</v>
      </c>
      <c r="F952">
        <v>27</v>
      </c>
      <c r="G952" t="s">
        <v>5837</v>
      </c>
      <c r="H952" t="s">
        <v>5747</v>
      </c>
      <c r="I952" t="s">
        <v>5748</v>
      </c>
      <c r="J952">
        <v>2130</v>
      </c>
      <c r="K952">
        <v>4</v>
      </c>
      <c r="L952">
        <v>3.8</v>
      </c>
      <c r="M952" t="s">
        <v>5749</v>
      </c>
      <c r="N952" t="s">
        <v>5750</v>
      </c>
      <c r="O952" t="s">
        <v>5874</v>
      </c>
      <c r="P952" t="s">
        <v>6168</v>
      </c>
      <c r="Q952" t="s">
        <v>5876</v>
      </c>
      <c r="R952">
        <v>42339</v>
      </c>
      <c r="S952" t="s">
        <v>6194</v>
      </c>
      <c r="T952" t="s">
        <v>6195</v>
      </c>
      <c r="U952">
        <v>12.88</v>
      </c>
      <c r="V952" t="s">
        <v>6172</v>
      </c>
      <c r="W952" t="s">
        <v>5869</v>
      </c>
      <c r="X952">
        <v>6</v>
      </c>
    </row>
    <row r="953" spans="1:24" x14ac:dyDescent="0.25">
      <c r="A953">
        <v>501</v>
      </c>
      <c r="B953" t="s">
        <v>521</v>
      </c>
      <c r="C953" t="s">
        <v>443</v>
      </c>
      <c r="D953" t="s">
        <v>6177</v>
      </c>
      <c r="E953" t="s">
        <v>5872</v>
      </c>
      <c r="F953">
        <v>27</v>
      </c>
      <c r="G953" t="s">
        <v>5837</v>
      </c>
      <c r="H953" t="s">
        <v>5747</v>
      </c>
      <c r="I953" t="s">
        <v>5748</v>
      </c>
      <c r="J953">
        <v>4260</v>
      </c>
      <c r="K953">
        <v>1</v>
      </c>
      <c r="L953">
        <v>6.1</v>
      </c>
      <c r="M953" t="s">
        <v>5749</v>
      </c>
      <c r="N953" t="s">
        <v>5750</v>
      </c>
      <c r="O953" t="s">
        <v>5874</v>
      </c>
      <c r="P953" t="s">
        <v>6178</v>
      </c>
      <c r="Q953" t="s">
        <v>5876</v>
      </c>
      <c r="R953">
        <v>42099</v>
      </c>
      <c r="S953" t="s">
        <v>6179</v>
      </c>
      <c r="T953" t="s">
        <v>6179</v>
      </c>
      <c r="U953">
        <v>20.49</v>
      </c>
      <c r="V953" t="s">
        <v>6172</v>
      </c>
      <c r="W953" t="s">
        <v>5869</v>
      </c>
      <c r="X953">
        <v>12</v>
      </c>
    </row>
    <row r="954" spans="1:24" x14ac:dyDescent="0.25">
      <c r="A954">
        <v>501</v>
      </c>
      <c r="B954" t="s">
        <v>521</v>
      </c>
      <c r="C954" t="s">
        <v>443</v>
      </c>
      <c r="D954" t="s">
        <v>6177</v>
      </c>
      <c r="E954" t="s">
        <v>5872</v>
      </c>
      <c r="F954">
        <v>27</v>
      </c>
      <c r="G954" t="s">
        <v>5837</v>
      </c>
      <c r="H954" t="s">
        <v>5747</v>
      </c>
      <c r="I954" t="s">
        <v>5748</v>
      </c>
      <c r="J954">
        <v>4260</v>
      </c>
      <c r="K954">
        <v>1</v>
      </c>
      <c r="L954">
        <v>6.1</v>
      </c>
      <c r="M954" t="s">
        <v>5749</v>
      </c>
      <c r="N954" t="s">
        <v>5750</v>
      </c>
      <c r="O954" t="s">
        <v>5874</v>
      </c>
      <c r="P954" t="s">
        <v>6178</v>
      </c>
      <c r="Q954" t="s">
        <v>5876</v>
      </c>
      <c r="R954">
        <v>42099</v>
      </c>
      <c r="S954" t="s">
        <v>6179</v>
      </c>
      <c r="T954" t="s">
        <v>6179</v>
      </c>
      <c r="U954">
        <v>20.49</v>
      </c>
      <c r="V954" t="s">
        <v>6172</v>
      </c>
      <c r="W954" t="s">
        <v>5869</v>
      </c>
      <c r="X954">
        <v>12</v>
      </c>
    </row>
    <row r="955" spans="1:24" x14ac:dyDescent="0.25">
      <c r="A955">
        <v>923318</v>
      </c>
      <c r="B955" t="s">
        <v>3390</v>
      </c>
      <c r="C955" t="s">
        <v>443</v>
      </c>
      <c r="D955" t="s">
        <v>6177</v>
      </c>
      <c r="E955" t="s">
        <v>6167</v>
      </c>
      <c r="F955">
        <v>10</v>
      </c>
      <c r="G955" t="s">
        <v>5767</v>
      </c>
      <c r="H955" t="s">
        <v>5747</v>
      </c>
      <c r="I955" t="s">
        <v>5748</v>
      </c>
      <c r="J955">
        <v>5325</v>
      </c>
      <c r="K955">
        <v>1</v>
      </c>
      <c r="L955">
        <v>5</v>
      </c>
      <c r="M955" t="s">
        <v>5749</v>
      </c>
      <c r="N955" t="s">
        <v>5750</v>
      </c>
      <c r="O955" t="s">
        <v>5874</v>
      </c>
      <c r="P955" t="s">
        <v>6168</v>
      </c>
      <c r="Q955" t="s">
        <v>5876</v>
      </c>
      <c r="R955">
        <v>42099</v>
      </c>
      <c r="S955" t="s">
        <v>6179</v>
      </c>
      <c r="T955" t="s">
        <v>6179</v>
      </c>
      <c r="U955">
        <v>25.99</v>
      </c>
      <c r="V955" t="s">
        <v>6172</v>
      </c>
      <c r="W955" t="s">
        <v>5869</v>
      </c>
      <c r="X955">
        <v>15</v>
      </c>
    </row>
    <row r="956" spans="1:24" x14ac:dyDescent="0.25">
      <c r="A956">
        <v>923318</v>
      </c>
      <c r="B956" t="s">
        <v>3390</v>
      </c>
      <c r="C956" t="s">
        <v>443</v>
      </c>
      <c r="D956" t="s">
        <v>6177</v>
      </c>
      <c r="E956" t="s">
        <v>6167</v>
      </c>
      <c r="F956">
        <v>10</v>
      </c>
      <c r="G956" t="s">
        <v>5767</v>
      </c>
      <c r="H956" t="s">
        <v>5747</v>
      </c>
      <c r="I956" t="s">
        <v>5748</v>
      </c>
      <c r="J956">
        <v>5325</v>
      </c>
      <c r="K956">
        <v>1</v>
      </c>
      <c r="L956">
        <v>5</v>
      </c>
      <c r="M956" t="s">
        <v>5749</v>
      </c>
      <c r="N956" t="s">
        <v>5750</v>
      </c>
      <c r="O956" t="s">
        <v>5874</v>
      </c>
      <c r="P956" t="s">
        <v>6168</v>
      </c>
      <c r="Q956" t="s">
        <v>5876</v>
      </c>
      <c r="R956">
        <v>42099</v>
      </c>
      <c r="S956" t="s">
        <v>6179</v>
      </c>
      <c r="T956" t="s">
        <v>6179</v>
      </c>
      <c r="U956">
        <v>25.99</v>
      </c>
      <c r="V956" t="s">
        <v>6172</v>
      </c>
      <c r="W956" t="s">
        <v>5869</v>
      </c>
      <c r="X956">
        <v>15</v>
      </c>
    </row>
    <row r="957" spans="1:24" x14ac:dyDescent="0.25">
      <c r="A957">
        <v>800565</v>
      </c>
      <c r="B957" t="s">
        <v>3412</v>
      </c>
      <c r="C957" t="s">
        <v>443</v>
      </c>
      <c r="D957" t="s">
        <v>6177</v>
      </c>
      <c r="E957" t="s">
        <v>6190</v>
      </c>
      <c r="F957">
        <v>27</v>
      </c>
      <c r="G957" t="s">
        <v>5837</v>
      </c>
      <c r="H957" t="s">
        <v>5747</v>
      </c>
      <c r="I957" t="s">
        <v>5748</v>
      </c>
      <c r="J957">
        <v>4092</v>
      </c>
      <c r="K957">
        <v>1</v>
      </c>
      <c r="L957">
        <v>4</v>
      </c>
      <c r="M957" t="s">
        <v>5749</v>
      </c>
      <c r="N957" t="s">
        <v>5750</v>
      </c>
      <c r="O957" t="s">
        <v>5874</v>
      </c>
      <c r="P957" t="s">
        <v>6168</v>
      </c>
      <c r="Q957" t="s">
        <v>5876</v>
      </c>
      <c r="R957">
        <v>43364</v>
      </c>
      <c r="S957" t="s">
        <v>6211</v>
      </c>
      <c r="T957" t="s">
        <v>6212</v>
      </c>
      <c r="U957">
        <v>25.99</v>
      </c>
      <c r="V957" t="s">
        <v>5755</v>
      </c>
      <c r="W957" t="s">
        <v>5869</v>
      </c>
      <c r="X957">
        <v>12</v>
      </c>
    </row>
    <row r="958" spans="1:24" x14ac:dyDescent="0.25">
      <c r="A958">
        <v>800565</v>
      </c>
      <c r="B958" t="s">
        <v>3412</v>
      </c>
      <c r="C958" t="s">
        <v>443</v>
      </c>
      <c r="D958" t="s">
        <v>6177</v>
      </c>
      <c r="E958" t="s">
        <v>6190</v>
      </c>
      <c r="F958">
        <v>27</v>
      </c>
      <c r="G958" t="s">
        <v>5837</v>
      </c>
      <c r="H958" t="s">
        <v>5747</v>
      </c>
      <c r="I958" t="s">
        <v>5748</v>
      </c>
      <c r="J958">
        <v>4092</v>
      </c>
      <c r="K958">
        <v>1</v>
      </c>
      <c r="L958">
        <v>4</v>
      </c>
      <c r="M958" t="s">
        <v>5749</v>
      </c>
      <c r="N958" t="s">
        <v>5750</v>
      </c>
      <c r="O958" t="s">
        <v>5874</v>
      </c>
      <c r="P958" t="s">
        <v>6168</v>
      </c>
      <c r="Q958" t="s">
        <v>5876</v>
      </c>
      <c r="R958">
        <v>43364</v>
      </c>
      <c r="S958" t="s">
        <v>6211</v>
      </c>
      <c r="T958" t="s">
        <v>6212</v>
      </c>
      <c r="U958">
        <v>25.99</v>
      </c>
      <c r="V958" t="s">
        <v>5755</v>
      </c>
      <c r="W958" t="s">
        <v>5869</v>
      </c>
      <c r="X958">
        <v>12</v>
      </c>
    </row>
    <row r="959" spans="1:24" x14ac:dyDescent="0.25">
      <c r="A959">
        <v>476</v>
      </c>
      <c r="B959" t="s">
        <v>520</v>
      </c>
      <c r="C959" t="s">
        <v>442</v>
      </c>
      <c r="D959" t="s">
        <v>5961</v>
      </c>
      <c r="E959" t="s">
        <v>6222</v>
      </c>
      <c r="F959">
        <v>20</v>
      </c>
      <c r="G959" t="s">
        <v>5746</v>
      </c>
      <c r="H959" t="s">
        <v>5747</v>
      </c>
      <c r="I959" t="s">
        <v>5748</v>
      </c>
      <c r="J959">
        <v>750</v>
      </c>
      <c r="K959">
        <v>6</v>
      </c>
      <c r="L959">
        <v>11</v>
      </c>
      <c r="M959" t="s">
        <v>5759</v>
      </c>
      <c r="N959" t="s">
        <v>5835</v>
      </c>
      <c r="O959" t="s">
        <v>5761</v>
      </c>
      <c r="P959" t="s">
        <v>5916</v>
      </c>
      <c r="Q959" t="s">
        <v>5974</v>
      </c>
      <c r="R959">
        <v>81616</v>
      </c>
      <c r="S959" t="s">
        <v>5820</v>
      </c>
      <c r="T959" t="s">
        <v>5820</v>
      </c>
      <c r="U959">
        <v>16.29</v>
      </c>
      <c r="V959" t="s">
        <v>5755</v>
      </c>
      <c r="W959" t="s">
        <v>5765</v>
      </c>
      <c r="X959">
        <v>1</v>
      </c>
    </row>
    <row r="960" spans="1:24" x14ac:dyDescent="0.25">
      <c r="A960">
        <v>752</v>
      </c>
      <c r="B960" t="s">
        <v>530</v>
      </c>
      <c r="C960" t="s">
        <v>441</v>
      </c>
      <c r="D960" t="s">
        <v>5798</v>
      </c>
      <c r="E960" t="s">
        <v>5799</v>
      </c>
      <c r="F960">
        <v>10</v>
      </c>
      <c r="G960" t="s">
        <v>5767</v>
      </c>
      <c r="H960" t="s">
        <v>5748</v>
      </c>
      <c r="I960" t="s">
        <v>5748</v>
      </c>
      <c r="J960">
        <v>1750</v>
      </c>
      <c r="K960">
        <v>6</v>
      </c>
      <c r="L960">
        <v>40</v>
      </c>
      <c r="M960" t="s">
        <v>5749</v>
      </c>
      <c r="N960" t="s">
        <v>5750</v>
      </c>
      <c r="O960" t="s">
        <v>5751</v>
      </c>
      <c r="P960" t="s">
        <v>5752</v>
      </c>
      <c r="Q960" t="s">
        <v>5838</v>
      </c>
      <c r="R960">
        <v>43500</v>
      </c>
      <c r="S960" t="s">
        <v>5773</v>
      </c>
      <c r="T960" t="s">
        <v>5773</v>
      </c>
      <c r="U960">
        <v>49.11</v>
      </c>
      <c r="V960" t="s">
        <v>5755</v>
      </c>
      <c r="W960" t="s">
        <v>5756</v>
      </c>
      <c r="X960">
        <v>1</v>
      </c>
    </row>
    <row r="961" spans="1:24" x14ac:dyDescent="0.25">
      <c r="A961">
        <v>668</v>
      </c>
      <c r="B961" t="s">
        <v>167</v>
      </c>
      <c r="C961" t="s">
        <v>442</v>
      </c>
      <c r="D961" t="s">
        <v>5886</v>
      </c>
      <c r="E961" t="s">
        <v>5958</v>
      </c>
      <c r="F961">
        <v>10</v>
      </c>
      <c r="G961" t="s">
        <v>5767</v>
      </c>
      <c r="H961" t="s">
        <v>5747</v>
      </c>
      <c r="I961" t="s">
        <v>5748</v>
      </c>
      <c r="J961">
        <v>4000</v>
      </c>
      <c r="K961">
        <v>4</v>
      </c>
      <c r="L961">
        <v>12</v>
      </c>
      <c r="M961" t="s">
        <v>5749</v>
      </c>
      <c r="N961" t="s">
        <v>5750</v>
      </c>
      <c r="O961" t="s">
        <v>5751</v>
      </c>
      <c r="P961" t="s">
        <v>5959</v>
      </c>
      <c r="Q961" t="s">
        <v>5947</v>
      </c>
      <c r="R961">
        <v>42006</v>
      </c>
      <c r="S961" t="s">
        <v>5946</v>
      </c>
      <c r="T961" t="s">
        <v>5946</v>
      </c>
      <c r="U961">
        <v>32.99</v>
      </c>
      <c r="V961" t="s">
        <v>5960</v>
      </c>
      <c r="W961" t="s">
        <v>5869</v>
      </c>
      <c r="X961">
        <v>1</v>
      </c>
    </row>
    <row r="962" spans="1:24" x14ac:dyDescent="0.25">
      <c r="A962">
        <v>995</v>
      </c>
      <c r="B962" t="s">
        <v>539</v>
      </c>
      <c r="C962" t="s">
        <v>442</v>
      </c>
      <c r="D962" t="s">
        <v>5920</v>
      </c>
      <c r="E962" t="s">
        <v>6005</v>
      </c>
      <c r="F962">
        <v>22</v>
      </c>
      <c r="G962" t="s">
        <v>5816</v>
      </c>
      <c r="H962" t="s">
        <v>5747</v>
      </c>
      <c r="I962" t="s">
        <v>5748</v>
      </c>
      <c r="J962">
        <v>750</v>
      </c>
      <c r="K962">
        <v>12</v>
      </c>
      <c r="L962">
        <v>13.5</v>
      </c>
      <c r="M962" t="s">
        <v>5759</v>
      </c>
      <c r="N962" t="s">
        <v>5976</v>
      </c>
      <c r="O962" t="s">
        <v>5790</v>
      </c>
      <c r="P962" t="s">
        <v>5930</v>
      </c>
      <c r="Q962" t="s">
        <v>5977</v>
      </c>
      <c r="R962">
        <v>51923</v>
      </c>
      <c r="S962" t="s">
        <v>5965</v>
      </c>
      <c r="T962" t="s">
        <v>5965</v>
      </c>
      <c r="U962">
        <v>22.99</v>
      </c>
      <c r="V962" t="s">
        <v>5755</v>
      </c>
      <c r="W962" t="s">
        <v>5756</v>
      </c>
      <c r="X962">
        <v>1</v>
      </c>
    </row>
    <row r="963" spans="1:24" x14ac:dyDescent="0.25">
      <c r="A963">
        <v>900100</v>
      </c>
      <c r="B963" t="s">
        <v>3340</v>
      </c>
      <c r="C963" t="s">
        <v>443</v>
      </c>
      <c r="D963" t="s">
        <v>6177</v>
      </c>
      <c r="E963" t="s">
        <v>6192</v>
      </c>
      <c r="F963">
        <v>10</v>
      </c>
      <c r="G963" t="s">
        <v>5767</v>
      </c>
      <c r="H963" t="s">
        <v>5747</v>
      </c>
      <c r="I963" t="s">
        <v>5748</v>
      </c>
      <c r="J963">
        <v>4092</v>
      </c>
      <c r="K963">
        <v>1</v>
      </c>
      <c r="L963">
        <v>5</v>
      </c>
      <c r="M963" t="s">
        <v>5749</v>
      </c>
      <c r="N963" t="s">
        <v>5750</v>
      </c>
      <c r="O963" t="s">
        <v>5874</v>
      </c>
      <c r="P963" t="s">
        <v>5875</v>
      </c>
      <c r="Q963" t="s">
        <v>5876</v>
      </c>
      <c r="R963">
        <v>42090</v>
      </c>
      <c r="S963" t="s">
        <v>6180</v>
      </c>
      <c r="T963" t="s">
        <v>6180</v>
      </c>
      <c r="U963">
        <v>23.48</v>
      </c>
      <c r="V963" t="s">
        <v>5755</v>
      </c>
      <c r="W963" t="s">
        <v>5869</v>
      </c>
      <c r="X963">
        <v>12</v>
      </c>
    </row>
    <row r="964" spans="1:24" x14ac:dyDescent="0.25">
      <c r="A964">
        <v>900100</v>
      </c>
      <c r="B964" t="s">
        <v>3340</v>
      </c>
      <c r="C964" t="s">
        <v>443</v>
      </c>
      <c r="D964" t="s">
        <v>6177</v>
      </c>
      <c r="E964" t="s">
        <v>6192</v>
      </c>
      <c r="F964">
        <v>10</v>
      </c>
      <c r="G964" t="s">
        <v>5767</v>
      </c>
      <c r="H964" t="s">
        <v>5747</v>
      </c>
      <c r="I964" t="s">
        <v>5748</v>
      </c>
      <c r="J964">
        <v>4092</v>
      </c>
      <c r="K964">
        <v>1</v>
      </c>
      <c r="L964">
        <v>5</v>
      </c>
      <c r="M964" t="s">
        <v>5749</v>
      </c>
      <c r="N964" t="s">
        <v>5750</v>
      </c>
      <c r="O964" t="s">
        <v>5874</v>
      </c>
      <c r="P964" t="s">
        <v>5875</v>
      </c>
      <c r="Q964" t="s">
        <v>5876</v>
      </c>
      <c r="R964">
        <v>42090</v>
      </c>
      <c r="S964" t="s">
        <v>6180</v>
      </c>
      <c r="T964" t="s">
        <v>6180</v>
      </c>
      <c r="U964">
        <v>23.48</v>
      </c>
      <c r="V964" t="s">
        <v>5755</v>
      </c>
      <c r="W964" t="s">
        <v>5869</v>
      </c>
      <c r="X964">
        <v>12</v>
      </c>
    </row>
    <row r="965" spans="1:24" x14ac:dyDescent="0.25">
      <c r="A965">
        <v>919373</v>
      </c>
      <c r="B965" t="s">
        <v>3388</v>
      </c>
      <c r="C965" t="s">
        <v>443</v>
      </c>
      <c r="D965" t="s">
        <v>6177</v>
      </c>
      <c r="E965" t="s">
        <v>6167</v>
      </c>
      <c r="F965">
        <v>10</v>
      </c>
      <c r="G965" t="s">
        <v>5767</v>
      </c>
      <c r="H965" t="s">
        <v>5747</v>
      </c>
      <c r="I965" t="s">
        <v>5748</v>
      </c>
      <c r="J965">
        <v>8520</v>
      </c>
      <c r="K965">
        <v>1</v>
      </c>
      <c r="L965">
        <v>5</v>
      </c>
      <c r="M965" t="s">
        <v>5749</v>
      </c>
      <c r="N965" t="s">
        <v>5750</v>
      </c>
      <c r="O965" t="s">
        <v>5874</v>
      </c>
      <c r="P965" t="s">
        <v>6178</v>
      </c>
      <c r="Q965" t="s">
        <v>5876</v>
      </c>
      <c r="R965">
        <v>42090</v>
      </c>
      <c r="S965" t="s">
        <v>6180</v>
      </c>
      <c r="T965" t="s">
        <v>6180</v>
      </c>
      <c r="U965">
        <v>42.98</v>
      </c>
      <c r="V965" t="s">
        <v>6172</v>
      </c>
      <c r="W965" t="s">
        <v>5869</v>
      </c>
      <c r="X965">
        <v>24</v>
      </c>
    </row>
    <row r="966" spans="1:24" x14ac:dyDescent="0.25">
      <c r="A966">
        <v>919373</v>
      </c>
      <c r="B966" t="s">
        <v>3388</v>
      </c>
      <c r="C966" t="s">
        <v>443</v>
      </c>
      <c r="D966" t="s">
        <v>6177</v>
      </c>
      <c r="E966" t="s">
        <v>6167</v>
      </c>
      <c r="F966">
        <v>10</v>
      </c>
      <c r="G966" t="s">
        <v>5767</v>
      </c>
      <c r="H966" t="s">
        <v>5747</v>
      </c>
      <c r="I966" t="s">
        <v>5748</v>
      </c>
      <c r="J966">
        <v>8520</v>
      </c>
      <c r="K966">
        <v>1</v>
      </c>
      <c r="L966">
        <v>5</v>
      </c>
      <c r="M966" t="s">
        <v>5749</v>
      </c>
      <c r="N966" t="s">
        <v>5750</v>
      </c>
      <c r="O966" t="s">
        <v>5874</v>
      </c>
      <c r="P966" t="s">
        <v>6178</v>
      </c>
      <c r="Q966" t="s">
        <v>5876</v>
      </c>
      <c r="R966">
        <v>42090</v>
      </c>
      <c r="S966" t="s">
        <v>6180</v>
      </c>
      <c r="T966" t="s">
        <v>6180</v>
      </c>
      <c r="U966">
        <v>42.98</v>
      </c>
      <c r="V966" t="s">
        <v>6172</v>
      </c>
      <c r="W966" t="s">
        <v>5869</v>
      </c>
      <c r="X966">
        <v>24</v>
      </c>
    </row>
    <row r="967" spans="1:24" x14ac:dyDescent="0.25">
      <c r="A967">
        <v>861443</v>
      </c>
      <c r="B967" t="s">
        <v>3313</v>
      </c>
      <c r="C967" t="s">
        <v>443</v>
      </c>
      <c r="D967" t="s">
        <v>6201</v>
      </c>
      <c r="E967" t="s">
        <v>5872</v>
      </c>
      <c r="F967">
        <v>10</v>
      </c>
      <c r="G967" t="s">
        <v>5767</v>
      </c>
      <c r="H967" t="s">
        <v>5747</v>
      </c>
      <c r="I967" t="s">
        <v>5748</v>
      </c>
      <c r="J967">
        <v>2000</v>
      </c>
      <c r="K967">
        <v>8</v>
      </c>
      <c r="L967">
        <v>6.2</v>
      </c>
      <c r="M967" t="s">
        <v>5749</v>
      </c>
      <c r="N967" t="s">
        <v>5750</v>
      </c>
      <c r="O967" t="s">
        <v>5874</v>
      </c>
      <c r="P967" t="s">
        <v>6178</v>
      </c>
      <c r="Q967" t="s">
        <v>5876</v>
      </c>
      <c r="R967">
        <v>93</v>
      </c>
      <c r="S967" t="s">
        <v>6202</v>
      </c>
      <c r="T967" t="s">
        <v>6203</v>
      </c>
      <c r="U967">
        <v>8.9700000000000006</v>
      </c>
      <c r="V967" t="s">
        <v>5755</v>
      </c>
      <c r="W967" t="s">
        <v>5869</v>
      </c>
      <c r="X967">
        <v>1</v>
      </c>
    </row>
    <row r="968" spans="1:24" x14ac:dyDescent="0.25">
      <c r="A968">
        <v>861443</v>
      </c>
      <c r="B968" t="s">
        <v>3313</v>
      </c>
      <c r="C968" t="s">
        <v>443</v>
      </c>
      <c r="D968" t="s">
        <v>6201</v>
      </c>
      <c r="E968" t="s">
        <v>5872</v>
      </c>
      <c r="F968">
        <v>10</v>
      </c>
      <c r="G968" t="s">
        <v>5767</v>
      </c>
      <c r="H968" t="s">
        <v>5747</v>
      </c>
      <c r="I968" t="s">
        <v>5748</v>
      </c>
      <c r="J968">
        <v>2000</v>
      </c>
      <c r="K968">
        <v>8</v>
      </c>
      <c r="L968">
        <v>6.2</v>
      </c>
      <c r="M968" t="s">
        <v>5749</v>
      </c>
      <c r="N968" t="s">
        <v>5750</v>
      </c>
      <c r="O968" t="s">
        <v>5874</v>
      </c>
      <c r="P968" t="s">
        <v>6178</v>
      </c>
      <c r="Q968" t="s">
        <v>5876</v>
      </c>
      <c r="R968">
        <v>93</v>
      </c>
      <c r="S968" t="s">
        <v>6202</v>
      </c>
      <c r="T968" t="s">
        <v>6203</v>
      </c>
      <c r="U968">
        <v>8.9700000000000006</v>
      </c>
      <c r="V968" t="s">
        <v>5755</v>
      </c>
      <c r="W968" t="s">
        <v>5869</v>
      </c>
      <c r="X968">
        <v>1</v>
      </c>
    </row>
    <row r="969" spans="1:24" x14ac:dyDescent="0.25">
      <c r="A969">
        <v>681403</v>
      </c>
      <c r="B969" t="s">
        <v>161</v>
      </c>
      <c r="C969" t="s">
        <v>443</v>
      </c>
      <c r="D969" t="s">
        <v>6177</v>
      </c>
      <c r="E969" t="s">
        <v>6167</v>
      </c>
      <c r="F969">
        <v>27</v>
      </c>
      <c r="G969" t="s">
        <v>5837</v>
      </c>
      <c r="H969" t="s">
        <v>5747</v>
      </c>
      <c r="I969" t="s">
        <v>5748</v>
      </c>
      <c r="J969">
        <v>4092</v>
      </c>
      <c r="K969">
        <v>1</v>
      </c>
      <c r="L969">
        <v>5.2</v>
      </c>
      <c r="M969" t="s">
        <v>5749</v>
      </c>
      <c r="N969" t="s">
        <v>5750</v>
      </c>
      <c r="O969" t="s">
        <v>5874</v>
      </c>
      <c r="P969" t="s">
        <v>5875</v>
      </c>
      <c r="Q969" t="s">
        <v>5876</v>
      </c>
      <c r="R969">
        <v>43364</v>
      </c>
      <c r="S969" t="s">
        <v>6211</v>
      </c>
      <c r="T969" t="s">
        <v>6212</v>
      </c>
      <c r="U969">
        <v>23.71</v>
      </c>
      <c r="V969" t="s">
        <v>5755</v>
      </c>
      <c r="W969" t="s">
        <v>5869</v>
      </c>
      <c r="X969">
        <v>12</v>
      </c>
    </row>
    <row r="970" spans="1:24" x14ac:dyDescent="0.25">
      <c r="A970">
        <v>681403</v>
      </c>
      <c r="B970" t="s">
        <v>161</v>
      </c>
      <c r="C970" t="s">
        <v>443</v>
      </c>
      <c r="D970" t="s">
        <v>6177</v>
      </c>
      <c r="E970" t="s">
        <v>6167</v>
      </c>
      <c r="F970">
        <v>27</v>
      </c>
      <c r="G970" t="s">
        <v>5837</v>
      </c>
      <c r="H970" t="s">
        <v>5747</v>
      </c>
      <c r="I970" t="s">
        <v>5748</v>
      </c>
      <c r="J970">
        <v>4092</v>
      </c>
      <c r="K970">
        <v>1</v>
      </c>
      <c r="L970">
        <v>5.2</v>
      </c>
      <c r="M970" t="s">
        <v>5749</v>
      </c>
      <c r="N970" t="s">
        <v>5750</v>
      </c>
      <c r="O970" t="s">
        <v>5874</v>
      </c>
      <c r="P970" t="s">
        <v>5875</v>
      </c>
      <c r="Q970" t="s">
        <v>5876</v>
      </c>
      <c r="R970">
        <v>43364</v>
      </c>
      <c r="S970" t="s">
        <v>6211</v>
      </c>
      <c r="T970" t="s">
        <v>6212</v>
      </c>
      <c r="U970">
        <v>23.71</v>
      </c>
      <c r="V970" t="s">
        <v>5755</v>
      </c>
      <c r="W970" t="s">
        <v>5869</v>
      </c>
      <c r="X970">
        <v>12</v>
      </c>
    </row>
    <row r="971" spans="1:24" x14ac:dyDescent="0.25">
      <c r="A971">
        <v>421644</v>
      </c>
      <c r="B971" t="s">
        <v>4003</v>
      </c>
      <c r="C971" t="s">
        <v>442</v>
      </c>
      <c r="D971" t="s">
        <v>5920</v>
      </c>
      <c r="E971" t="s">
        <v>6005</v>
      </c>
      <c r="F971">
        <v>20</v>
      </c>
      <c r="G971" t="s">
        <v>5746</v>
      </c>
      <c r="H971" t="s">
        <v>5747</v>
      </c>
      <c r="I971" t="s">
        <v>5748</v>
      </c>
      <c r="J971">
        <v>750</v>
      </c>
      <c r="K971">
        <v>12</v>
      </c>
      <c r="L971">
        <v>13.6</v>
      </c>
      <c r="M971" t="s">
        <v>5759</v>
      </c>
      <c r="N971" t="s">
        <v>5904</v>
      </c>
      <c r="O971" t="s">
        <v>5790</v>
      </c>
      <c r="P971" t="s">
        <v>5930</v>
      </c>
      <c r="Q971" t="s">
        <v>5923</v>
      </c>
      <c r="R971">
        <v>42425</v>
      </c>
      <c r="S971" t="s">
        <v>6001</v>
      </c>
      <c r="T971" t="s">
        <v>5844</v>
      </c>
      <c r="U971">
        <v>20.49</v>
      </c>
      <c r="V971" t="s">
        <v>5755</v>
      </c>
      <c r="W971" t="s">
        <v>5765</v>
      </c>
      <c r="X971">
        <v>1</v>
      </c>
    </row>
    <row r="972" spans="1:24" x14ac:dyDescent="0.25">
      <c r="A972">
        <v>603548</v>
      </c>
      <c r="B972" t="s">
        <v>3055</v>
      </c>
      <c r="C972" t="s">
        <v>442</v>
      </c>
      <c r="D972" t="s">
        <v>5886</v>
      </c>
      <c r="E972" t="s">
        <v>5914</v>
      </c>
      <c r="F972">
        <v>22</v>
      </c>
      <c r="G972" t="s">
        <v>5816</v>
      </c>
      <c r="H972" t="s">
        <v>5791</v>
      </c>
      <c r="I972" t="s">
        <v>5792</v>
      </c>
      <c r="J972">
        <v>750</v>
      </c>
      <c r="K972">
        <v>12</v>
      </c>
      <c r="L972">
        <v>14.8</v>
      </c>
      <c r="M972" t="s">
        <v>5759</v>
      </c>
      <c r="N972" t="s">
        <v>6054</v>
      </c>
      <c r="O972" t="s">
        <v>5761</v>
      </c>
      <c r="P972" t="s">
        <v>5930</v>
      </c>
      <c r="Q972" t="s">
        <v>6055</v>
      </c>
      <c r="R972">
        <v>42743</v>
      </c>
      <c r="S972" t="s">
        <v>6080</v>
      </c>
      <c r="T972" t="s">
        <v>6081</v>
      </c>
      <c r="U972">
        <v>22.99</v>
      </c>
      <c r="V972" t="s">
        <v>5755</v>
      </c>
      <c r="W972" t="s">
        <v>5765</v>
      </c>
      <c r="X972">
        <v>1</v>
      </c>
    </row>
    <row r="973" spans="1:24" x14ac:dyDescent="0.25">
      <c r="A973">
        <v>582858</v>
      </c>
      <c r="B973" t="s">
        <v>5516</v>
      </c>
      <c r="C973" t="s">
        <v>442</v>
      </c>
      <c r="D973" t="s">
        <v>5886</v>
      </c>
      <c r="E973" t="s">
        <v>5887</v>
      </c>
      <c r="F973">
        <v>20</v>
      </c>
      <c r="G973" t="s">
        <v>5746</v>
      </c>
      <c r="H973" t="s">
        <v>5747</v>
      </c>
      <c r="I973" t="s">
        <v>5748</v>
      </c>
      <c r="J973">
        <v>750</v>
      </c>
      <c r="K973">
        <v>12</v>
      </c>
      <c r="L973">
        <v>13.7</v>
      </c>
      <c r="M973" t="s">
        <v>5749</v>
      </c>
      <c r="N973" t="s">
        <v>5750</v>
      </c>
      <c r="O973" t="s">
        <v>5751</v>
      </c>
      <c r="P973" t="s">
        <v>5916</v>
      </c>
      <c r="Q973" t="s">
        <v>5952</v>
      </c>
      <c r="R973">
        <v>42006</v>
      </c>
      <c r="S973" t="s">
        <v>5946</v>
      </c>
      <c r="T973" t="s">
        <v>5946</v>
      </c>
      <c r="U973">
        <v>15.99</v>
      </c>
      <c r="V973" t="s">
        <v>5755</v>
      </c>
      <c r="W973" t="s">
        <v>5869</v>
      </c>
      <c r="X973">
        <v>1</v>
      </c>
    </row>
    <row r="974" spans="1:24" x14ac:dyDescent="0.25">
      <c r="A974">
        <v>929174</v>
      </c>
      <c r="B974" t="s">
        <v>3396</v>
      </c>
      <c r="C974" t="s">
        <v>443</v>
      </c>
      <c r="D974" t="s">
        <v>6177</v>
      </c>
      <c r="E974" t="s">
        <v>6167</v>
      </c>
      <c r="F974">
        <v>27</v>
      </c>
      <c r="G974" t="s">
        <v>5837</v>
      </c>
      <c r="H974" t="s">
        <v>5747</v>
      </c>
      <c r="I974" t="s">
        <v>5748</v>
      </c>
      <c r="J974">
        <v>2130</v>
      </c>
      <c r="K974">
        <v>4</v>
      </c>
      <c r="L974">
        <v>5</v>
      </c>
      <c r="M974" t="s">
        <v>5749</v>
      </c>
      <c r="N974" t="s">
        <v>5750</v>
      </c>
      <c r="O974" t="s">
        <v>5874</v>
      </c>
      <c r="P974" t="s">
        <v>6178</v>
      </c>
      <c r="Q974" t="s">
        <v>5876</v>
      </c>
      <c r="R974">
        <v>42196</v>
      </c>
      <c r="S974" t="s">
        <v>6188</v>
      </c>
      <c r="T974" t="s">
        <v>6189</v>
      </c>
      <c r="U974">
        <v>9.18</v>
      </c>
      <c r="V974" t="s">
        <v>6172</v>
      </c>
      <c r="W974" t="s">
        <v>5869</v>
      </c>
      <c r="X974">
        <v>6</v>
      </c>
    </row>
    <row r="975" spans="1:24" x14ac:dyDescent="0.25">
      <c r="A975">
        <v>929174</v>
      </c>
      <c r="B975" t="s">
        <v>3396</v>
      </c>
      <c r="C975" t="s">
        <v>443</v>
      </c>
      <c r="D975" t="s">
        <v>6177</v>
      </c>
      <c r="E975" t="s">
        <v>6167</v>
      </c>
      <c r="F975">
        <v>27</v>
      </c>
      <c r="G975" t="s">
        <v>5837</v>
      </c>
      <c r="H975" t="s">
        <v>5747</v>
      </c>
      <c r="I975" t="s">
        <v>5748</v>
      </c>
      <c r="J975">
        <v>2130</v>
      </c>
      <c r="K975">
        <v>4</v>
      </c>
      <c r="L975">
        <v>5</v>
      </c>
      <c r="M975" t="s">
        <v>5749</v>
      </c>
      <c r="N975" t="s">
        <v>5750</v>
      </c>
      <c r="O975" t="s">
        <v>5874</v>
      </c>
      <c r="P975" t="s">
        <v>6178</v>
      </c>
      <c r="Q975" t="s">
        <v>5876</v>
      </c>
      <c r="R975">
        <v>42196</v>
      </c>
      <c r="S975" t="s">
        <v>6188</v>
      </c>
      <c r="T975" t="s">
        <v>6189</v>
      </c>
      <c r="U975">
        <v>9.18</v>
      </c>
      <c r="V975" t="s">
        <v>6172</v>
      </c>
      <c r="W975" t="s">
        <v>5869</v>
      </c>
      <c r="X975">
        <v>6</v>
      </c>
    </row>
    <row r="976" spans="1:24" x14ac:dyDescent="0.25">
      <c r="A976">
        <v>929174</v>
      </c>
      <c r="B976" t="s">
        <v>3396</v>
      </c>
      <c r="C976" t="s">
        <v>443</v>
      </c>
      <c r="D976" t="s">
        <v>6177</v>
      </c>
      <c r="E976" t="s">
        <v>6167</v>
      </c>
      <c r="F976">
        <v>27</v>
      </c>
      <c r="G976" t="s">
        <v>5837</v>
      </c>
      <c r="H976" t="s">
        <v>5747</v>
      </c>
      <c r="I976" t="s">
        <v>5748</v>
      </c>
      <c r="J976">
        <v>2130</v>
      </c>
      <c r="K976">
        <v>4</v>
      </c>
      <c r="L976">
        <v>5</v>
      </c>
      <c r="M976" t="s">
        <v>5749</v>
      </c>
      <c r="N976" t="s">
        <v>5750</v>
      </c>
      <c r="O976" t="s">
        <v>5874</v>
      </c>
      <c r="P976" t="s">
        <v>6178</v>
      </c>
      <c r="Q976" t="s">
        <v>5876</v>
      </c>
      <c r="R976">
        <v>42196</v>
      </c>
      <c r="S976" t="s">
        <v>6188</v>
      </c>
      <c r="T976" t="s">
        <v>6189</v>
      </c>
      <c r="U976">
        <v>9.18</v>
      </c>
      <c r="V976" t="s">
        <v>6172</v>
      </c>
      <c r="W976" t="s">
        <v>5869</v>
      </c>
      <c r="X976">
        <v>6</v>
      </c>
    </row>
    <row r="977" spans="1:24" x14ac:dyDescent="0.25">
      <c r="A977">
        <v>552554</v>
      </c>
      <c r="B977" t="s">
        <v>3014</v>
      </c>
      <c r="C977" t="s">
        <v>443</v>
      </c>
      <c r="D977" t="s">
        <v>6177</v>
      </c>
      <c r="E977" t="s">
        <v>6167</v>
      </c>
      <c r="F977">
        <v>10</v>
      </c>
      <c r="G977" t="s">
        <v>5767</v>
      </c>
      <c r="H977" t="s">
        <v>5747</v>
      </c>
      <c r="I977" t="s">
        <v>5748</v>
      </c>
      <c r="J977">
        <v>4260</v>
      </c>
      <c r="K977">
        <v>1</v>
      </c>
      <c r="L977">
        <v>4.7</v>
      </c>
      <c r="M977" t="s">
        <v>5749</v>
      </c>
      <c r="N977" t="s">
        <v>5750</v>
      </c>
      <c r="O977" t="s">
        <v>5874</v>
      </c>
      <c r="P977" t="s">
        <v>6168</v>
      </c>
      <c r="Q977" t="s">
        <v>5876</v>
      </c>
      <c r="R977">
        <v>42099</v>
      </c>
      <c r="S977" t="s">
        <v>6179</v>
      </c>
      <c r="T977" t="s">
        <v>6179</v>
      </c>
      <c r="U977">
        <v>23.98</v>
      </c>
      <c r="V977" t="s">
        <v>5755</v>
      </c>
      <c r="W977" t="s">
        <v>5869</v>
      </c>
      <c r="X977">
        <v>12</v>
      </c>
    </row>
    <row r="978" spans="1:24" x14ac:dyDescent="0.25">
      <c r="A978">
        <v>552554</v>
      </c>
      <c r="B978" t="s">
        <v>3014</v>
      </c>
      <c r="C978" t="s">
        <v>443</v>
      </c>
      <c r="D978" t="s">
        <v>6177</v>
      </c>
      <c r="E978" t="s">
        <v>6167</v>
      </c>
      <c r="F978">
        <v>10</v>
      </c>
      <c r="G978" t="s">
        <v>5767</v>
      </c>
      <c r="H978" t="s">
        <v>5747</v>
      </c>
      <c r="I978" t="s">
        <v>5748</v>
      </c>
      <c r="J978">
        <v>4260</v>
      </c>
      <c r="K978">
        <v>1</v>
      </c>
      <c r="L978">
        <v>4.7</v>
      </c>
      <c r="M978" t="s">
        <v>5749</v>
      </c>
      <c r="N978" t="s">
        <v>5750</v>
      </c>
      <c r="O978" t="s">
        <v>5874</v>
      </c>
      <c r="P978" t="s">
        <v>6168</v>
      </c>
      <c r="Q978" t="s">
        <v>5876</v>
      </c>
      <c r="R978">
        <v>42099</v>
      </c>
      <c r="S978" t="s">
        <v>6179</v>
      </c>
      <c r="T978" t="s">
        <v>6179</v>
      </c>
      <c r="U978">
        <v>23.98</v>
      </c>
      <c r="V978" t="s">
        <v>5755</v>
      </c>
      <c r="W978" t="s">
        <v>5869</v>
      </c>
      <c r="X978">
        <v>12</v>
      </c>
    </row>
    <row r="979" spans="1:24" x14ac:dyDescent="0.25">
      <c r="A979">
        <v>349498</v>
      </c>
      <c r="B979" t="s">
        <v>2865</v>
      </c>
      <c r="C979" t="s">
        <v>442</v>
      </c>
      <c r="D979" t="s">
        <v>5886</v>
      </c>
      <c r="E979" t="s">
        <v>6158</v>
      </c>
      <c r="F979">
        <v>22</v>
      </c>
      <c r="G979" t="s">
        <v>5816</v>
      </c>
      <c r="H979" t="s">
        <v>5747</v>
      </c>
      <c r="I979" t="s">
        <v>5748</v>
      </c>
      <c r="J979">
        <v>750</v>
      </c>
      <c r="K979">
        <v>12</v>
      </c>
      <c r="L979">
        <v>14.5</v>
      </c>
      <c r="M979" t="s">
        <v>5759</v>
      </c>
      <c r="N979" t="s">
        <v>5781</v>
      </c>
      <c r="O979" t="s">
        <v>5790</v>
      </c>
      <c r="P979" t="s">
        <v>5889</v>
      </c>
      <c r="Q979" t="s">
        <v>5986</v>
      </c>
      <c r="R979">
        <v>51923</v>
      </c>
      <c r="S979" t="s">
        <v>5965</v>
      </c>
      <c r="T979" t="s">
        <v>5965</v>
      </c>
      <c r="U979">
        <v>69.989999999999995</v>
      </c>
      <c r="V979" t="s">
        <v>5755</v>
      </c>
      <c r="W979" t="s">
        <v>5756</v>
      </c>
      <c r="X979">
        <v>1</v>
      </c>
    </row>
    <row r="980" spans="1:24" x14ac:dyDescent="0.25">
      <c r="A980">
        <v>667</v>
      </c>
      <c r="B980" t="s">
        <v>410</v>
      </c>
      <c r="C980" t="s">
        <v>442</v>
      </c>
      <c r="D980" t="s">
        <v>5920</v>
      </c>
      <c r="E980" t="s">
        <v>5997</v>
      </c>
      <c r="F980">
        <v>20</v>
      </c>
      <c r="G980" t="s">
        <v>5746</v>
      </c>
      <c r="H980" t="s">
        <v>5747</v>
      </c>
      <c r="I980" t="s">
        <v>5748</v>
      </c>
      <c r="J980">
        <v>750</v>
      </c>
      <c r="K980">
        <v>12</v>
      </c>
      <c r="L980">
        <v>12</v>
      </c>
      <c r="M980" t="s">
        <v>5749</v>
      </c>
      <c r="N980" t="s">
        <v>5750</v>
      </c>
      <c r="O980" t="s">
        <v>5751</v>
      </c>
      <c r="P980" t="s">
        <v>5922</v>
      </c>
      <c r="Q980" t="s">
        <v>5947</v>
      </c>
      <c r="R980">
        <v>42006</v>
      </c>
      <c r="S980" t="s">
        <v>5946</v>
      </c>
      <c r="T980" t="s">
        <v>5946</v>
      </c>
      <c r="U980">
        <v>8.99</v>
      </c>
      <c r="V980" t="s">
        <v>5755</v>
      </c>
      <c r="W980" t="s">
        <v>5869</v>
      </c>
      <c r="X980">
        <v>1</v>
      </c>
    </row>
    <row r="981" spans="1:24" x14ac:dyDescent="0.25">
      <c r="A981">
        <v>910208</v>
      </c>
      <c r="B981" t="s">
        <v>3382</v>
      </c>
      <c r="C981" t="s">
        <v>443</v>
      </c>
      <c r="D981" t="s">
        <v>6177</v>
      </c>
      <c r="E981" t="s">
        <v>6167</v>
      </c>
      <c r="F981">
        <v>27</v>
      </c>
      <c r="G981" t="s">
        <v>5837</v>
      </c>
      <c r="H981" t="s">
        <v>5747</v>
      </c>
      <c r="I981" t="s">
        <v>5748</v>
      </c>
      <c r="J981">
        <v>4260</v>
      </c>
      <c r="K981">
        <v>1</v>
      </c>
      <c r="L981">
        <v>5</v>
      </c>
      <c r="M981" t="s">
        <v>5749</v>
      </c>
      <c r="N981" t="s">
        <v>5750</v>
      </c>
      <c r="O981" t="s">
        <v>5874</v>
      </c>
      <c r="P981" t="s">
        <v>6168</v>
      </c>
      <c r="Q981" t="s">
        <v>5876</v>
      </c>
      <c r="R981">
        <v>42090</v>
      </c>
      <c r="S981" t="s">
        <v>6180</v>
      </c>
      <c r="T981" t="s">
        <v>6180</v>
      </c>
      <c r="U981">
        <v>20.79</v>
      </c>
      <c r="V981" t="s">
        <v>6172</v>
      </c>
      <c r="W981" t="s">
        <v>5869</v>
      </c>
      <c r="X981">
        <v>12</v>
      </c>
    </row>
    <row r="982" spans="1:24" x14ac:dyDescent="0.25">
      <c r="A982">
        <v>910208</v>
      </c>
      <c r="B982" t="s">
        <v>3382</v>
      </c>
      <c r="C982" t="s">
        <v>443</v>
      </c>
      <c r="D982" t="s">
        <v>6177</v>
      </c>
      <c r="E982" t="s">
        <v>6167</v>
      </c>
      <c r="F982">
        <v>27</v>
      </c>
      <c r="G982" t="s">
        <v>5837</v>
      </c>
      <c r="H982" t="s">
        <v>5747</v>
      </c>
      <c r="I982" t="s">
        <v>5748</v>
      </c>
      <c r="J982">
        <v>4260</v>
      </c>
      <c r="K982">
        <v>1</v>
      </c>
      <c r="L982">
        <v>5</v>
      </c>
      <c r="M982" t="s">
        <v>5749</v>
      </c>
      <c r="N982" t="s">
        <v>5750</v>
      </c>
      <c r="O982" t="s">
        <v>5874</v>
      </c>
      <c r="P982" t="s">
        <v>6168</v>
      </c>
      <c r="Q982" t="s">
        <v>5876</v>
      </c>
      <c r="R982">
        <v>42090</v>
      </c>
      <c r="S982" t="s">
        <v>6180</v>
      </c>
      <c r="T982" t="s">
        <v>6180</v>
      </c>
      <c r="U982">
        <v>20.79</v>
      </c>
      <c r="V982" t="s">
        <v>6172</v>
      </c>
      <c r="W982" t="s">
        <v>5869</v>
      </c>
      <c r="X982">
        <v>12</v>
      </c>
    </row>
    <row r="983" spans="1:24" x14ac:dyDescent="0.25">
      <c r="A983">
        <v>687251</v>
      </c>
      <c r="B983" t="s">
        <v>3107</v>
      </c>
      <c r="C983" t="s">
        <v>443</v>
      </c>
      <c r="D983" t="s">
        <v>6177</v>
      </c>
      <c r="E983" t="s">
        <v>6192</v>
      </c>
      <c r="F983">
        <v>10</v>
      </c>
      <c r="G983" t="s">
        <v>5767</v>
      </c>
      <c r="H983" t="s">
        <v>5747</v>
      </c>
      <c r="I983" t="s">
        <v>5748</v>
      </c>
      <c r="J983">
        <v>2840</v>
      </c>
      <c r="K983">
        <v>3</v>
      </c>
      <c r="L983">
        <v>5</v>
      </c>
      <c r="M983" t="s">
        <v>5749</v>
      </c>
      <c r="N983" t="s">
        <v>5750</v>
      </c>
      <c r="O983" t="s">
        <v>5874</v>
      </c>
      <c r="P983" t="s">
        <v>5875</v>
      </c>
      <c r="Q983" t="s">
        <v>5876</v>
      </c>
      <c r="R983">
        <v>42090</v>
      </c>
      <c r="S983" t="s">
        <v>6180</v>
      </c>
      <c r="T983" t="s">
        <v>6180</v>
      </c>
      <c r="U983">
        <v>15.68</v>
      </c>
      <c r="V983" t="s">
        <v>6172</v>
      </c>
      <c r="W983" t="s">
        <v>5869</v>
      </c>
      <c r="X983">
        <v>8</v>
      </c>
    </row>
    <row r="984" spans="1:24" x14ac:dyDescent="0.25">
      <c r="A984">
        <v>687251</v>
      </c>
      <c r="B984" t="s">
        <v>3107</v>
      </c>
      <c r="C984" t="s">
        <v>443</v>
      </c>
      <c r="D984" t="s">
        <v>6177</v>
      </c>
      <c r="E984" t="s">
        <v>6192</v>
      </c>
      <c r="F984">
        <v>10</v>
      </c>
      <c r="G984" t="s">
        <v>5767</v>
      </c>
      <c r="H984" t="s">
        <v>5747</v>
      </c>
      <c r="I984" t="s">
        <v>5748</v>
      </c>
      <c r="J984">
        <v>2840</v>
      </c>
      <c r="K984">
        <v>3</v>
      </c>
      <c r="L984">
        <v>5</v>
      </c>
      <c r="M984" t="s">
        <v>5749</v>
      </c>
      <c r="N984" t="s">
        <v>5750</v>
      </c>
      <c r="O984" t="s">
        <v>5874</v>
      </c>
      <c r="P984" t="s">
        <v>5875</v>
      </c>
      <c r="Q984" t="s">
        <v>5876</v>
      </c>
      <c r="R984">
        <v>42090</v>
      </c>
      <c r="S984" t="s">
        <v>6180</v>
      </c>
      <c r="T984" t="s">
        <v>6180</v>
      </c>
      <c r="U984">
        <v>15.68</v>
      </c>
      <c r="V984" t="s">
        <v>6172</v>
      </c>
      <c r="W984" t="s">
        <v>5869</v>
      </c>
      <c r="X984">
        <v>8</v>
      </c>
    </row>
    <row r="985" spans="1:24" x14ac:dyDescent="0.25">
      <c r="A985">
        <v>801209</v>
      </c>
      <c r="B985" t="s">
        <v>163</v>
      </c>
      <c r="C985" t="s">
        <v>442</v>
      </c>
      <c r="D985" t="s">
        <v>5929</v>
      </c>
      <c r="E985" t="s">
        <v>6031</v>
      </c>
      <c r="F985">
        <v>20</v>
      </c>
      <c r="G985" t="s">
        <v>5746</v>
      </c>
      <c r="H985" t="s">
        <v>5747</v>
      </c>
      <c r="I985" t="s">
        <v>5748</v>
      </c>
      <c r="J985">
        <v>750</v>
      </c>
      <c r="K985">
        <v>6</v>
      </c>
      <c r="L985">
        <v>18.5</v>
      </c>
      <c r="M985" t="s">
        <v>5759</v>
      </c>
      <c r="N985" t="s">
        <v>5888</v>
      </c>
      <c r="O985" t="s">
        <v>5761</v>
      </c>
      <c r="P985" t="s">
        <v>5889</v>
      </c>
      <c r="Q985" t="s">
        <v>5993</v>
      </c>
      <c r="R985">
        <v>43196</v>
      </c>
      <c r="S985" t="s">
        <v>6223</v>
      </c>
      <c r="T985" t="s">
        <v>5928</v>
      </c>
      <c r="U985">
        <v>23.05</v>
      </c>
      <c r="V985" t="s">
        <v>5755</v>
      </c>
      <c r="W985" t="s">
        <v>5765</v>
      </c>
      <c r="X985">
        <v>1</v>
      </c>
    </row>
    <row r="986" spans="1:24" x14ac:dyDescent="0.25">
      <c r="A986">
        <v>803361</v>
      </c>
      <c r="B986" t="s">
        <v>3299</v>
      </c>
      <c r="C986" t="s">
        <v>442</v>
      </c>
      <c r="D986" t="s">
        <v>5961</v>
      </c>
      <c r="E986" t="s">
        <v>5973</v>
      </c>
      <c r="F986">
        <v>22</v>
      </c>
      <c r="G986" t="s">
        <v>5816</v>
      </c>
      <c r="H986" t="s">
        <v>5747</v>
      </c>
      <c r="I986" t="s">
        <v>5748</v>
      </c>
      <c r="J986">
        <v>750</v>
      </c>
      <c r="K986">
        <v>12</v>
      </c>
      <c r="L986">
        <v>12</v>
      </c>
      <c r="M986" t="s">
        <v>5759</v>
      </c>
      <c r="N986" t="s">
        <v>5781</v>
      </c>
      <c r="O986" t="s">
        <v>5761</v>
      </c>
      <c r="P986" t="s">
        <v>5930</v>
      </c>
      <c r="Q986" t="s">
        <v>5974</v>
      </c>
      <c r="R986">
        <v>79829</v>
      </c>
      <c r="S986" t="s">
        <v>6033</v>
      </c>
      <c r="T986" t="s">
        <v>6034</v>
      </c>
      <c r="U986">
        <v>22.99</v>
      </c>
      <c r="V986" t="s">
        <v>5755</v>
      </c>
      <c r="W986" t="s">
        <v>5765</v>
      </c>
      <c r="X986">
        <v>1</v>
      </c>
    </row>
    <row r="987" spans="1:24" x14ac:dyDescent="0.25">
      <c r="A987">
        <v>1388</v>
      </c>
      <c r="B987" t="s">
        <v>554</v>
      </c>
      <c r="C987" t="s">
        <v>443</v>
      </c>
      <c r="D987" t="s">
        <v>6218</v>
      </c>
      <c r="E987" t="s">
        <v>6167</v>
      </c>
      <c r="F987">
        <v>27</v>
      </c>
      <c r="G987" t="s">
        <v>5837</v>
      </c>
      <c r="H987" t="s">
        <v>5747</v>
      </c>
      <c r="I987" t="s">
        <v>5748</v>
      </c>
      <c r="J987">
        <v>8520</v>
      </c>
      <c r="K987">
        <v>1</v>
      </c>
      <c r="L987">
        <v>5.5</v>
      </c>
      <c r="M987" t="s">
        <v>5759</v>
      </c>
      <c r="N987" t="s">
        <v>6219</v>
      </c>
      <c r="O987" t="s">
        <v>5874</v>
      </c>
      <c r="P987" t="s">
        <v>6178</v>
      </c>
      <c r="Q987" t="s">
        <v>5876</v>
      </c>
      <c r="R987">
        <v>94</v>
      </c>
      <c r="S987" t="s">
        <v>6220</v>
      </c>
      <c r="T987" t="s">
        <v>6220</v>
      </c>
      <c r="U987">
        <v>32.72</v>
      </c>
      <c r="V987" t="s">
        <v>6172</v>
      </c>
      <c r="W987" t="s">
        <v>5869</v>
      </c>
      <c r="X987">
        <v>24</v>
      </c>
    </row>
    <row r="988" spans="1:24" x14ac:dyDescent="0.25">
      <c r="A988">
        <v>1388</v>
      </c>
      <c r="B988" t="s">
        <v>554</v>
      </c>
      <c r="C988" t="s">
        <v>443</v>
      </c>
      <c r="D988" t="s">
        <v>6218</v>
      </c>
      <c r="E988" t="s">
        <v>6167</v>
      </c>
      <c r="F988">
        <v>27</v>
      </c>
      <c r="G988" t="s">
        <v>5837</v>
      </c>
      <c r="H988" t="s">
        <v>5747</v>
      </c>
      <c r="I988" t="s">
        <v>5748</v>
      </c>
      <c r="J988">
        <v>8520</v>
      </c>
      <c r="K988">
        <v>1</v>
      </c>
      <c r="L988">
        <v>5.5</v>
      </c>
      <c r="M988" t="s">
        <v>5759</v>
      </c>
      <c r="N988" t="s">
        <v>6219</v>
      </c>
      <c r="O988" t="s">
        <v>5874</v>
      </c>
      <c r="P988" t="s">
        <v>6178</v>
      </c>
      <c r="Q988" t="s">
        <v>5876</v>
      </c>
      <c r="R988">
        <v>94</v>
      </c>
      <c r="S988" t="s">
        <v>6220</v>
      </c>
      <c r="T988" t="s">
        <v>6220</v>
      </c>
      <c r="U988">
        <v>32.72</v>
      </c>
      <c r="V988" t="s">
        <v>6172</v>
      </c>
      <c r="W988" t="s">
        <v>5869</v>
      </c>
      <c r="X988">
        <v>24</v>
      </c>
    </row>
    <row r="989" spans="1:24" x14ac:dyDescent="0.25">
      <c r="A989">
        <v>1463</v>
      </c>
      <c r="B989" t="s">
        <v>557</v>
      </c>
      <c r="C989" t="s">
        <v>443</v>
      </c>
      <c r="D989" t="s">
        <v>6177</v>
      </c>
      <c r="E989" t="s">
        <v>6167</v>
      </c>
      <c r="F989">
        <v>10</v>
      </c>
      <c r="G989" t="s">
        <v>5767</v>
      </c>
      <c r="H989" t="s">
        <v>5747</v>
      </c>
      <c r="I989" t="s">
        <v>5748</v>
      </c>
      <c r="J989">
        <v>207</v>
      </c>
      <c r="K989">
        <v>24</v>
      </c>
      <c r="L989">
        <v>4.5999999999999996</v>
      </c>
      <c r="M989" t="s">
        <v>5759</v>
      </c>
      <c r="N989" t="s">
        <v>5852</v>
      </c>
      <c r="O989" t="s">
        <v>5874</v>
      </c>
      <c r="P989" t="s">
        <v>5875</v>
      </c>
      <c r="Q989" t="s">
        <v>5876</v>
      </c>
      <c r="R989">
        <v>40770</v>
      </c>
      <c r="S989" t="s">
        <v>6180</v>
      </c>
      <c r="T989" t="s">
        <v>6180</v>
      </c>
      <c r="U989">
        <v>1.49</v>
      </c>
      <c r="V989" t="s">
        <v>5755</v>
      </c>
      <c r="W989" t="s">
        <v>5869</v>
      </c>
      <c r="X989">
        <v>1</v>
      </c>
    </row>
    <row r="990" spans="1:24" x14ac:dyDescent="0.25">
      <c r="A990">
        <v>1463</v>
      </c>
      <c r="B990" t="s">
        <v>557</v>
      </c>
      <c r="C990" t="s">
        <v>443</v>
      </c>
      <c r="D990" t="s">
        <v>6177</v>
      </c>
      <c r="E990" t="s">
        <v>6167</v>
      </c>
      <c r="F990">
        <v>10</v>
      </c>
      <c r="G990" t="s">
        <v>5767</v>
      </c>
      <c r="H990" t="s">
        <v>5747</v>
      </c>
      <c r="I990" t="s">
        <v>5748</v>
      </c>
      <c r="J990">
        <v>207</v>
      </c>
      <c r="K990">
        <v>24</v>
      </c>
      <c r="L990">
        <v>4.5999999999999996</v>
      </c>
      <c r="M990" t="s">
        <v>5759</v>
      </c>
      <c r="N990" t="s">
        <v>5852</v>
      </c>
      <c r="O990" t="s">
        <v>5874</v>
      </c>
      <c r="P990" t="s">
        <v>5875</v>
      </c>
      <c r="Q990" t="s">
        <v>5876</v>
      </c>
      <c r="R990">
        <v>43468</v>
      </c>
      <c r="S990" t="s">
        <v>6180</v>
      </c>
      <c r="T990" t="s">
        <v>6180</v>
      </c>
      <c r="U990">
        <v>1.49</v>
      </c>
      <c r="V990" t="s">
        <v>5755</v>
      </c>
      <c r="W990" t="s">
        <v>5869</v>
      </c>
      <c r="X990">
        <v>1</v>
      </c>
    </row>
    <row r="991" spans="1:24" x14ac:dyDescent="0.25">
      <c r="A991">
        <v>1463</v>
      </c>
      <c r="B991" t="s">
        <v>557</v>
      </c>
      <c r="C991" t="s">
        <v>443</v>
      </c>
      <c r="D991" t="s">
        <v>6177</v>
      </c>
      <c r="E991" t="s">
        <v>6167</v>
      </c>
      <c r="F991">
        <v>10</v>
      </c>
      <c r="G991" t="s">
        <v>5767</v>
      </c>
      <c r="H991" t="s">
        <v>5747</v>
      </c>
      <c r="I991" t="s">
        <v>5748</v>
      </c>
      <c r="J991">
        <v>207</v>
      </c>
      <c r="K991">
        <v>24</v>
      </c>
      <c r="L991">
        <v>4.5999999999999996</v>
      </c>
      <c r="M991" t="s">
        <v>5759</v>
      </c>
      <c r="N991" t="s">
        <v>5852</v>
      </c>
      <c r="O991" t="s">
        <v>5874</v>
      </c>
      <c r="P991" t="s">
        <v>5875</v>
      </c>
      <c r="Q991" t="s">
        <v>5876</v>
      </c>
      <c r="R991">
        <v>43468</v>
      </c>
      <c r="S991" t="s">
        <v>6180</v>
      </c>
      <c r="T991" t="s">
        <v>6180</v>
      </c>
      <c r="U991">
        <v>1.49</v>
      </c>
      <c r="V991" t="s">
        <v>5755</v>
      </c>
      <c r="W991" t="s">
        <v>5869</v>
      </c>
      <c r="X991">
        <v>1</v>
      </c>
    </row>
    <row r="992" spans="1:24" x14ac:dyDescent="0.25">
      <c r="A992">
        <v>675</v>
      </c>
      <c r="B992" t="s">
        <v>165</v>
      </c>
      <c r="C992" t="s">
        <v>442</v>
      </c>
      <c r="D992" t="s">
        <v>5920</v>
      </c>
      <c r="E992" t="s">
        <v>5997</v>
      </c>
      <c r="F992">
        <v>20</v>
      </c>
      <c r="G992" t="s">
        <v>5746</v>
      </c>
      <c r="H992" t="s">
        <v>5747</v>
      </c>
      <c r="I992" t="s">
        <v>5748</v>
      </c>
      <c r="J992">
        <v>4000</v>
      </c>
      <c r="K992">
        <v>4</v>
      </c>
      <c r="L992">
        <v>12.5</v>
      </c>
      <c r="M992" t="s">
        <v>5749</v>
      </c>
      <c r="N992" t="s">
        <v>5750</v>
      </c>
      <c r="O992" t="s">
        <v>5751</v>
      </c>
      <c r="P992" t="s">
        <v>5922</v>
      </c>
      <c r="Q992" t="s">
        <v>5947</v>
      </c>
      <c r="R992">
        <v>42006</v>
      </c>
      <c r="S992" t="s">
        <v>5946</v>
      </c>
      <c r="T992" t="s">
        <v>5946</v>
      </c>
      <c r="U992">
        <v>39.79</v>
      </c>
      <c r="V992" t="s">
        <v>5960</v>
      </c>
      <c r="W992" t="s">
        <v>5869</v>
      </c>
      <c r="X992">
        <v>1</v>
      </c>
    </row>
    <row r="993" spans="1:24" x14ac:dyDescent="0.25">
      <c r="A993">
        <v>802108</v>
      </c>
      <c r="B993" t="s">
        <v>3297</v>
      </c>
      <c r="C993" t="s">
        <v>442</v>
      </c>
      <c r="D993" t="s">
        <v>5886</v>
      </c>
      <c r="E993" t="s">
        <v>5887</v>
      </c>
      <c r="F993">
        <v>10</v>
      </c>
      <c r="G993" t="s">
        <v>5767</v>
      </c>
      <c r="H993" t="s">
        <v>5747</v>
      </c>
      <c r="I993" t="s">
        <v>5748</v>
      </c>
      <c r="J993">
        <v>750</v>
      </c>
      <c r="K993">
        <v>12</v>
      </c>
      <c r="L993">
        <v>13.5</v>
      </c>
      <c r="M993" t="s">
        <v>5759</v>
      </c>
      <c r="N993" t="s">
        <v>5825</v>
      </c>
      <c r="O993" t="s">
        <v>5761</v>
      </c>
      <c r="P993" t="s">
        <v>5930</v>
      </c>
      <c r="Q993" t="s">
        <v>5989</v>
      </c>
      <c r="R993">
        <v>94767</v>
      </c>
      <c r="S993" t="s">
        <v>6052</v>
      </c>
      <c r="T993" t="s">
        <v>5794</v>
      </c>
      <c r="U993">
        <v>21.99</v>
      </c>
      <c r="V993" t="s">
        <v>5755</v>
      </c>
      <c r="W993" t="s">
        <v>5765</v>
      </c>
      <c r="X993">
        <v>1</v>
      </c>
    </row>
    <row r="994" spans="1:24" x14ac:dyDescent="0.25">
      <c r="A994">
        <v>921</v>
      </c>
      <c r="B994" t="s">
        <v>166</v>
      </c>
      <c r="C994" t="s">
        <v>442</v>
      </c>
      <c r="D994" t="s">
        <v>5886</v>
      </c>
      <c r="E994" t="s">
        <v>5887</v>
      </c>
      <c r="F994">
        <v>10</v>
      </c>
      <c r="G994" t="s">
        <v>5767</v>
      </c>
      <c r="H994" t="s">
        <v>5747</v>
      </c>
      <c r="I994" t="s">
        <v>5748</v>
      </c>
      <c r="J994">
        <v>750</v>
      </c>
      <c r="K994">
        <v>12</v>
      </c>
      <c r="L994">
        <v>12.5</v>
      </c>
      <c r="M994" t="s">
        <v>5759</v>
      </c>
      <c r="N994" t="s">
        <v>6054</v>
      </c>
      <c r="O994" t="s">
        <v>5790</v>
      </c>
      <c r="P994" t="s">
        <v>5916</v>
      </c>
      <c r="Q994" t="s">
        <v>6055</v>
      </c>
      <c r="R994">
        <v>51913</v>
      </c>
      <c r="S994" t="s">
        <v>5779</v>
      </c>
      <c r="T994" t="s">
        <v>5779</v>
      </c>
      <c r="U994">
        <v>14.99</v>
      </c>
      <c r="V994" t="s">
        <v>5755</v>
      </c>
      <c r="W994" t="s">
        <v>5756</v>
      </c>
      <c r="X994">
        <v>1</v>
      </c>
    </row>
    <row r="995" spans="1:24" x14ac:dyDescent="0.25">
      <c r="A995">
        <v>259721</v>
      </c>
      <c r="B995" t="s">
        <v>2774</v>
      </c>
      <c r="C995" t="s">
        <v>442</v>
      </c>
      <c r="D995" t="s">
        <v>5886</v>
      </c>
      <c r="E995" t="s">
        <v>5887</v>
      </c>
      <c r="F995">
        <v>20</v>
      </c>
      <c r="G995" t="s">
        <v>5746</v>
      </c>
      <c r="H995" t="s">
        <v>5747</v>
      </c>
      <c r="I995" t="s">
        <v>5748</v>
      </c>
      <c r="J995">
        <v>750</v>
      </c>
      <c r="K995">
        <v>12</v>
      </c>
      <c r="L995">
        <v>14</v>
      </c>
      <c r="M995" t="s">
        <v>5759</v>
      </c>
      <c r="N995" t="s">
        <v>5781</v>
      </c>
      <c r="O995" t="s">
        <v>5790</v>
      </c>
      <c r="P995" t="s">
        <v>5889</v>
      </c>
      <c r="Q995" t="s">
        <v>5986</v>
      </c>
      <c r="R995">
        <v>51923</v>
      </c>
      <c r="S995" t="s">
        <v>5965</v>
      </c>
      <c r="T995" t="s">
        <v>5965</v>
      </c>
      <c r="U995">
        <v>24.99</v>
      </c>
      <c r="V995" t="s">
        <v>5755</v>
      </c>
      <c r="W995" t="s">
        <v>5756</v>
      </c>
      <c r="X995">
        <v>1</v>
      </c>
    </row>
    <row r="996" spans="1:24" x14ac:dyDescent="0.25">
      <c r="A996">
        <v>195818</v>
      </c>
      <c r="B996" t="s">
        <v>2720</v>
      </c>
      <c r="C996" t="s">
        <v>442</v>
      </c>
      <c r="D996" t="s">
        <v>5961</v>
      </c>
      <c r="E996" t="s">
        <v>6041</v>
      </c>
      <c r="F996">
        <v>22</v>
      </c>
      <c r="G996" t="s">
        <v>5816</v>
      </c>
      <c r="H996" t="s">
        <v>5747</v>
      </c>
      <c r="I996" t="s">
        <v>5748</v>
      </c>
      <c r="J996">
        <v>375</v>
      </c>
      <c r="K996">
        <v>12</v>
      </c>
      <c r="L996">
        <v>12.5</v>
      </c>
      <c r="M996" t="s">
        <v>5759</v>
      </c>
      <c r="N996" t="s">
        <v>5781</v>
      </c>
      <c r="O996" t="s">
        <v>5790</v>
      </c>
      <c r="P996" t="s">
        <v>5889</v>
      </c>
      <c r="Q996" t="s">
        <v>5974</v>
      </c>
      <c r="R996">
        <v>51923</v>
      </c>
      <c r="S996" t="s">
        <v>5965</v>
      </c>
      <c r="T996" t="s">
        <v>5965</v>
      </c>
      <c r="U996">
        <v>45.99</v>
      </c>
      <c r="V996" t="s">
        <v>5755</v>
      </c>
      <c r="W996" t="s">
        <v>5756</v>
      </c>
      <c r="X996">
        <v>1</v>
      </c>
    </row>
    <row r="997" spans="1:24" x14ac:dyDescent="0.25">
      <c r="A997">
        <v>2263</v>
      </c>
      <c r="B997" t="s">
        <v>579</v>
      </c>
      <c r="C997" t="s">
        <v>441</v>
      </c>
      <c r="D997" t="s">
        <v>5744</v>
      </c>
      <c r="E997" t="s">
        <v>5787</v>
      </c>
      <c r="F997">
        <v>10</v>
      </c>
      <c r="G997" t="s">
        <v>5767</v>
      </c>
      <c r="H997" t="s">
        <v>5748</v>
      </c>
      <c r="I997" t="s">
        <v>5748</v>
      </c>
      <c r="J997">
        <v>1750</v>
      </c>
      <c r="K997">
        <v>6</v>
      </c>
      <c r="L997">
        <v>40</v>
      </c>
      <c r="M997" t="s">
        <v>5759</v>
      </c>
      <c r="N997" t="s">
        <v>5776</v>
      </c>
      <c r="O997" t="s">
        <v>5751</v>
      </c>
      <c r="P997" t="s">
        <v>5752</v>
      </c>
      <c r="Q997" t="s">
        <v>5808</v>
      </c>
      <c r="R997">
        <v>42127</v>
      </c>
      <c r="S997" t="s">
        <v>5820</v>
      </c>
      <c r="T997" t="s">
        <v>5820</v>
      </c>
      <c r="U997">
        <v>54.99</v>
      </c>
      <c r="V997" t="s">
        <v>5755</v>
      </c>
      <c r="W997" t="s">
        <v>5756</v>
      </c>
      <c r="X997">
        <v>1</v>
      </c>
    </row>
    <row r="998" spans="1:24" x14ac:dyDescent="0.25">
      <c r="A998">
        <v>554469</v>
      </c>
      <c r="B998" t="s">
        <v>3017</v>
      </c>
      <c r="C998" t="s">
        <v>443</v>
      </c>
      <c r="D998" t="s">
        <v>6177</v>
      </c>
      <c r="E998" t="s">
        <v>6213</v>
      </c>
      <c r="F998">
        <v>10</v>
      </c>
      <c r="G998" t="s">
        <v>5767</v>
      </c>
      <c r="H998" t="s">
        <v>5747</v>
      </c>
      <c r="I998" t="s">
        <v>5748</v>
      </c>
      <c r="J998">
        <v>3520</v>
      </c>
      <c r="K998">
        <v>3</v>
      </c>
      <c r="L998">
        <v>4.2</v>
      </c>
      <c r="M998" t="s">
        <v>5759</v>
      </c>
      <c r="N998" t="s">
        <v>5813</v>
      </c>
      <c r="O998" t="s">
        <v>5874</v>
      </c>
      <c r="P998" t="s">
        <v>5875</v>
      </c>
      <c r="Q998" t="s">
        <v>5876</v>
      </c>
      <c r="R998">
        <v>40771</v>
      </c>
      <c r="S998" t="s">
        <v>5773</v>
      </c>
      <c r="T998" t="s">
        <v>5773</v>
      </c>
      <c r="U998">
        <v>21.49</v>
      </c>
      <c r="V998" t="s">
        <v>6172</v>
      </c>
      <c r="W998" t="s">
        <v>5869</v>
      </c>
      <c r="X998">
        <v>8</v>
      </c>
    </row>
    <row r="999" spans="1:24" x14ac:dyDescent="0.25">
      <c r="A999">
        <v>554469</v>
      </c>
      <c r="B999" t="s">
        <v>3017</v>
      </c>
      <c r="C999" t="s">
        <v>443</v>
      </c>
      <c r="D999" t="s">
        <v>6177</v>
      </c>
      <c r="E999" t="s">
        <v>6213</v>
      </c>
      <c r="F999">
        <v>10</v>
      </c>
      <c r="G999" t="s">
        <v>5767</v>
      </c>
      <c r="H999" t="s">
        <v>5747</v>
      </c>
      <c r="I999" t="s">
        <v>5748</v>
      </c>
      <c r="J999">
        <v>3520</v>
      </c>
      <c r="K999">
        <v>3</v>
      </c>
      <c r="L999">
        <v>4.2</v>
      </c>
      <c r="M999" t="s">
        <v>5759</v>
      </c>
      <c r="N999" t="s">
        <v>5813</v>
      </c>
      <c r="O999" t="s">
        <v>5874</v>
      </c>
      <c r="P999" t="s">
        <v>5875</v>
      </c>
      <c r="Q999" t="s">
        <v>5876</v>
      </c>
      <c r="R999">
        <v>40771</v>
      </c>
      <c r="S999" t="s">
        <v>5773</v>
      </c>
      <c r="T999" t="s">
        <v>5773</v>
      </c>
      <c r="U999">
        <v>21.49</v>
      </c>
      <c r="V999" t="s">
        <v>6172</v>
      </c>
      <c r="W999" t="s">
        <v>5869</v>
      </c>
      <c r="X999">
        <v>8</v>
      </c>
    </row>
    <row r="1000" spans="1:24" x14ac:dyDescent="0.25">
      <c r="A1000">
        <v>160</v>
      </c>
      <c r="B1000" t="s">
        <v>514</v>
      </c>
      <c r="C1000" t="s">
        <v>442</v>
      </c>
      <c r="D1000" t="s">
        <v>5920</v>
      </c>
      <c r="E1000" t="s">
        <v>5955</v>
      </c>
      <c r="F1000">
        <v>22</v>
      </c>
      <c r="G1000" t="s">
        <v>5816</v>
      </c>
      <c r="H1000" t="s">
        <v>5747</v>
      </c>
      <c r="I1000" t="s">
        <v>5748</v>
      </c>
      <c r="J1000">
        <v>750</v>
      </c>
      <c r="K1000">
        <v>12</v>
      </c>
      <c r="L1000">
        <v>13.5</v>
      </c>
      <c r="M1000" t="s">
        <v>5759</v>
      </c>
      <c r="N1000" t="s">
        <v>5781</v>
      </c>
      <c r="O1000" t="s">
        <v>5761</v>
      </c>
      <c r="P1000" t="s">
        <v>5889</v>
      </c>
      <c r="Q1000" t="s">
        <v>5986</v>
      </c>
      <c r="R1000">
        <v>60237</v>
      </c>
      <c r="S1000" t="s">
        <v>6224</v>
      </c>
      <c r="T1000" t="s">
        <v>5928</v>
      </c>
      <c r="U1000">
        <v>29.99</v>
      </c>
      <c r="V1000" t="s">
        <v>5755</v>
      </c>
      <c r="W1000" t="s">
        <v>5765</v>
      </c>
      <c r="X1000">
        <v>1</v>
      </c>
    </row>
    <row r="1001" spans="1:24" x14ac:dyDescent="0.25">
      <c r="A1001">
        <v>128</v>
      </c>
      <c r="B1001" t="s">
        <v>513</v>
      </c>
      <c r="C1001" t="s">
        <v>442</v>
      </c>
      <c r="D1001" t="s">
        <v>5886</v>
      </c>
      <c r="E1001" t="s">
        <v>6070</v>
      </c>
      <c r="F1001">
        <v>10</v>
      </c>
      <c r="G1001" t="s">
        <v>5767</v>
      </c>
      <c r="H1001" t="s">
        <v>5747</v>
      </c>
      <c r="I1001" t="s">
        <v>5748</v>
      </c>
      <c r="J1001">
        <v>750</v>
      </c>
      <c r="K1001">
        <v>12</v>
      </c>
      <c r="L1001">
        <v>13.5</v>
      </c>
      <c r="M1001" t="s">
        <v>5759</v>
      </c>
      <c r="N1001" t="s">
        <v>6054</v>
      </c>
      <c r="O1001" t="s">
        <v>5761</v>
      </c>
      <c r="P1001" t="s">
        <v>5916</v>
      </c>
      <c r="Q1001" t="s">
        <v>6055</v>
      </c>
      <c r="R1001">
        <v>42263</v>
      </c>
      <c r="S1001" t="s">
        <v>6062</v>
      </c>
      <c r="T1001" t="s">
        <v>6063</v>
      </c>
      <c r="U1001">
        <v>14.99</v>
      </c>
      <c r="V1001" t="s">
        <v>5755</v>
      </c>
      <c r="W1001" t="s">
        <v>5765</v>
      </c>
      <c r="X1001">
        <v>1</v>
      </c>
    </row>
    <row r="1002" spans="1:24" x14ac:dyDescent="0.25">
      <c r="A1002">
        <v>358341</v>
      </c>
      <c r="B1002" t="s">
        <v>2870</v>
      </c>
      <c r="C1002" t="s">
        <v>441</v>
      </c>
      <c r="D1002" t="s">
        <v>5757</v>
      </c>
      <c r="E1002" t="s">
        <v>5804</v>
      </c>
      <c r="F1002">
        <v>10</v>
      </c>
      <c r="G1002" t="s">
        <v>5767</v>
      </c>
      <c r="H1002" t="s">
        <v>5747</v>
      </c>
      <c r="I1002" t="s">
        <v>5748</v>
      </c>
      <c r="J1002">
        <v>700</v>
      </c>
      <c r="K1002">
        <v>6</v>
      </c>
      <c r="L1002">
        <v>40</v>
      </c>
      <c r="M1002" t="s">
        <v>5759</v>
      </c>
      <c r="N1002" t="s">
        <v>5760</v>
      </c>
      <c r="O1002" t="s">
        <v>5761</v>
      </c>
      <c r="P1002" t="s">
        <v>5762</v>
      </c>
      <c r="Q1002" t="s">
        <v>5805</v>
      </c>
      <c r="R1002">
        <v>42248</v>
      </c>
      <c r="S1002" t="s">
        <v>6225</v>
      </c>
      <c r="T1002" t="s">
        <v>5965</v>
      </c>
      <c r="U1002">
        <v>63.99</v>
      </c>
      <c r="V1002" t="s">
        <v>5755</v>
      </c>
      <c r="W1002" t="s">
        <v>5765</v>
      </c>
      <c r="X1002">
        <v>1</v>
      </c>
    </row>
    <row r="1003" spans="1:24" x14ac:dyDescent="0.25">
      <c r="A1003">
        <v>530352</v>
      </c>
      <c r="B1003" t="s">
        <v>2985</v>
      </c>
      <c r="C1003" t="s">
        <v>441</v>
      </c>
      <c r="D1003" t="s">
        <v>5757</v>
      </c>
      <c r="E1003" t="s">
        <v>5804</v>
      </c>
      <c r="F1003">
        <v>20</v>
      </c>
      <c r="G1003" t="s">
        <v>5746</v>
      </c>
      <c r="H1003" t="s">
        <v>5747</v>
      </c>
      <c r="I1003" t="s">
        <v>5748</v>
      </c>
      <c r="J1003">
        <v>750</v>
      </c>
      <c r="K1003">
        <v>3</v>
      </c>
      <c r="L1003">
        <v>40</v>
      </c>
      <c r="M1003" t="s">
        <v>5759</v>
      </c>
      <c r="N1003" t="s">
        <v>5760</v>
      </c>
      <c r="O1003" t="s">
        <v>5761</v>
      </c>
      <c r="P1003" t="s">
        <v>5762</v>
      </c>
      <c r="Q1003" t="s">
        <v>5805</v>
      </c>
      <c r="R1003">
        <v>42869</v>
      </c>
      <c r="S1003" t="s">
        <v>5793</v>
      </c>
      <c r="T1003" t="s">
        <v>5794</v>
      </c>
      <c r="U1003">
        <v>184.99</v>
      </c>
      <c r="V1003" t="s">
        <v>5755</v>
      </c>
      <c r="W1003" t="s">
        <v>5765</v>
      </c>
      <c r="X1003">
        <v>1</v>
      </c>
    </row>
    <row r="1004" spans="1:24" x14ac:dyDescent="0.25">
      <c r="A1004">
        <v>711177</v>
      </c>
      <c r="B1004" t="s">
        <v>3131</v>
      </c>
      <c r="C1004" t="s">
        <v>442</v>
      </c>
      <c r="D1004" t="s">
        <v>5886</v>
      </c>
      <c r="E1004" t="s">
        <v>5975</v>
      </c>
      <c r="F1004">
        <v>20</v>
      </c>
      <c r="G1004" t="s">
        <v>5746</v>
      </c>
      <c r="H1004" t="s">
        <v>5747</v>
      </c>
      <c r="I1004" t="s">
        <v>5748</v>
      </c>
      <c r="J1004">
        <v>750</v>
      </c>
      <c r="K1004">
        <v>12</v>
      </c>
      <c r="L1004">
        <v>13.5</v>
      </c>
      <c r="M1004" t="s">
        <v>5759</v>
      </c>
      <c r="N1004" t="s">
        <v>5976</v>
      </c>
      <c r="O1004" t="s">
        <v>5790</v>
      </c>
      <c r="P1004" t="s">
        <v>5916</v>
      </c>
      <c r="Q1004" t="s">
        <v>5977</v>
      </c>
      <c r="R1004">
        <v>78980</v>
      </c>
      <c r="S1004" t="s">
        <v>5891</v>
      </c>
      <c r="T1004" t="s">
        <v>5892</v>
      </c>
      <c r="U1004">
        <v>16.920000000000002</v>
      </c>
      <c r="V1004" t="s">
        <v>5755</v>
      </c>
      <c r="W1004" t="s">
        <v>5756</v>
      </c>
      <c r="X1004">
        <v>1</v>
      </c>
    </row>
    <row r="1005" spans="1:24" x14ac:dyDescent="0.25">
      <c r="A1005">
        <v>402</v>
      </c>
      <c r="B1005" t="s">
        <v>517</v>
      </c>
      <c r="C1005" t="s">
        <v>442</v>
      </c>
      <c r="D1005" t="s">
        <v>5886</v>
      </c>
      <c r="E1005" t="s">
        <v>6064</v>
      </c>
      <c r="F1005">
        <v>20</v>
      </c>
      <c r="G1005" t="s">
        <v>5746</v>
      </c>
      <c r="H1005" t="s">
        <v>5747</v>
      </c>
      <c r="I1005" t="s">
        <v>5748</v>
      </c>
      <c r="J1005">
        <v>750</v>
      </c>
      <c r="K1005">
        <v>12</v>
      </c>
      <c r="L1005">
        <v>14</v>
      </c>
      <c r="M1005" t="s">
        <v>5759</v>
      </c>
      <c r="N1005" t="s">
        <v>5904</v>
      </c>
      <c r="O1005" t="s">
        <v>5790</v>
      </c>
      <c r="P1005" t="s">
        <v>6002</v>
      </c>
      <c r="Q1005" t="s">
        <v>5923</v>
      </c>
      <c r="R1005">
        <v>43054</v>
      </c>
      <c r="S1005" t="s">
        <v>5905</v>
      </c>
      <c r="T1005" t="s">
        <v>5906</v>
      </c>
      <c r="U1005">
        <v>13.99</v>
      </c>
      <c r="V1005" t="s">
        <v>5755</v>
      </c>
      <c r="W1005" t="s">
        <v>5765</v>
      </c>
      <c r="X1005">
        <v>1</v>
      </c>
    </row>
    <row r="1006" spans="1:24" x14ac:dyDescent="0.25">
      <c r="A1006">
        <v>677</v>
      </c>
      <c r="B1006" t="s">
        <v>525</v>
      </c>
      <c r="C1006" t="s">
        <v>442</v>
      </c>
      <c r="D1006" t="s">
        <v>5920</v>
      </c>
      <c r="E1006" t="s">
        <v>6005</v>
      </c>
      <c r="F1006">
        <v>20</v>
      </c>
      <c r="G1006" t="s">
        <v>5746</v>
      </c>
      <c r="H1006" t="s">
        <v>5747</v>
      </c>
      <c r="I1006" t="s">
        <v>5748</v>
      </c>
      <c r="J1006">
        <v>750</v>
      </c>
      <c r="K1006">
        <v>12</v>
      </c>
      <c r="L1006">
        <v>13</v>
      </c>
      <c r="M1006" t="s">
        <v>5759</v>
      </c>
      <c r="N1006" t="s">
        <v>5904</v>
      </c>
      <c r="O1006" t="s">
        <v>5790</v>
      </c>
      <c r="P1006" t="s">
        <v>6002</v>
      </c>
      <c r="Q1006" t="s">
        <v>5923</v>
      </c>
      <c r="R1006">
        <v>84011</v>
      </c>
      <c r="S1006" t="s">
        <v>6138</v>
      </c>
      <c r="T1006" t="s">
        <v>6139</v>
      </c>
      <c r="U1006">
        <v>13.99</v>
      </c>
      <c r="V1006" t="s">
        <v>5755</v>
      </c>
      <c r="W1006" t="s">
        <v>5765</v>
      </c>
      <c r="X1006">
        <v>1</v>
      </c>
    </row>
    <row r="1007" spans="1:24" x14ac:dyDescent="0.25">
      <c r="A1007">
        <v>678</v>
      </c>
      <c r="B1007" t="s">
        <v>526</v>
      </c>
      <c r="C1007" t="s">
        <v>442</v>
      </c>
      <c r="D1007" t="s">
        <v>5886</v>
      </c>
      <c r="E1007" t="s">
        <v>6078</v>
      </c>
      <c r="F1007">
        <v>20</v>
      </c>
      <c r="G1007" t="s">
        <v>5746</v>
      </c>
      <c r="H1007" t="s">
        <v>5747</v>
      </c>
      <c r="I1007" t="s">
        <v>5748</v>
      </c>
      <c r="J1007">
        <v>750</v>
      </c>
      <c r="K1007">
        <v>12</v>
      </c>
      <c r="L1007">
        <v>13.5</v>
      </c>
      <c r="M1007" t="s">
        <v>5759</v>
      </c>
      <c r="N1007" t="s">
        <v>5904</v>
      </c>
      <c r="O1007" t="s">
        <v>5790</v>
      </c>
      <c r="P1007" t="s">
        <v>6002</v>
      </c>
      <c r="Q1007" t="s">
        <v>5923</v>
      </c>
      <c r="R1007">
        <v>84011</v>
      </c>
      <c r="S1007" t="s">
        <v>6138</v>
      </c>
      <c r="T1007" t="s">
        <v>6139</v>
      </c>
      <c r="U1007">
        <v>13.99</v>
      </c>
      <c r="V1007" t="s">
        <v>5755</v>
      </c>
      <c r="W1007" t="s">
        <v>5765</v>
      </c>
      <c r="X1007">
        <v>1</v>
      </c>
    </row>
    <row r="1008" spans="1:24" x14ac:dyDescent="0.25">
      <c r="A1008">
        <v>680</v>
      </c>
      <c r="B1008" t="s">
        <v>528</v>
      </c>
      <c r="C1008" t="s">
        <v>442</v>
      </c>
      <c r="D1008" t="s">
        <v>5886</v>
      </c>
      <c r="E1008" t="s">
        <v>5966</v>
      </c>
      <c r="F1008">
        <v>20</v>
      </c>
      <c r="G1008" t="s">
        <v>5746</v>
      </c>
      <c r="H1008" t="s">
        <v>5747</v>
      </c>
      <c r="I1008" t="s">
        <v>5748</v>
      </c>
      <c r="J1008">
        <v>750</v>
      </c>
      <c r="K1008">
        <v>12</v>
      </c>
      <c r="L1008">
        <v>13.5</v>
      </c>
      <c r="M1008" t="s">
        <v>5759</v>
      </c>
      <c r="N1008" t="s">
        <v>5904</v>
      </c>
      <c r="O1008" t="s">
        <v>5790</v>
      </c>
      <c r="P1008" t="s">
        <v>6002</v>
      </c>
      <c r="Q1008" t="s">
        <v>5923</v>
      </c>
      <c r="R1008">
        <v>84011</v>
      </c>
      <c r="S1008" t="s">
        <v>6138</v>
      </c>
      <c r="T1008" t="s">
        <v>6139</v>
      </c>
      <c r="U1008">
        <v>13.99</v>
      </c>
      <c r="V1008" t="s">
        <v>5755</v>
      </c>
      <c r="W1008" t="s">
        <v>5765</v>
      </c>
      <c r="X1008">
        <v>1</v>
      </c>
    </row>
    <row r="1009" spans="1:24" x14ac:dyDescent="0.25">
      <c r="A1009">
        <v>1619</v>
      </c>
      <c r="B1009" t="s">
        <v>4624</v>
      </c>
      <c r="C1009" t="s">
        <v>442</v>
      </c>
      <c r="D1009" t="s">
        <v>5920</v>
      </c>
      <c r="E1009" t="s">
        <v>5997</v>
      </c>
      <c r="F1009">
        <v>20</v>
      </c>
      <c r="G1009" t="s">
        <v>5746</v>
      </c>
      <c r="H1009" t="s">
        <v>5747</v>
      </c>
      <c r="I1009" t="s">
        <v>5748</v>
      </c>
      <c r="J1009">
        <v>750</v>
      </c>
      <c r="K1009">
        <v>12</v>
      </c>
      <c r="L1009">
        <v>13.5</v>
      </c>
      <c r="M1009" t="s">
        <v>5759</v>
      </c>
      <c r="N1009" t="s">
        <v>6054</v>
      </c>
      <c r="O1009" t="s">
        <v>5761</v>
      </c>
      <c r="P1009" t="s">
        <v>5916</v>
      </c>
      <c r="Q1009" t="s">
        <v>6055</v>
      </c>
      <c r="R1009">
        <v>84567</v>
      </c>
      <c r="S1009" t="s">
        <v>6226</v>
      </c>
      <c r="T1009" t="s">
        <v>5928</v>
      </c>
      <c r="U1009">
        <v>15.99</v>
      </c>
      <c r="V1009" t="s">
        <v>5755</v>
      </c>
      <c r="W1009" t="s">
        <v>5765</v>
      </c>
      <c r="X1009">
        <v>1</v>
      </c>
    </row>
    <row r="1010" spans="1:24" x14ac:dyDescent="0.25">
      <c r="A1010">
        <v>600999</v>
      </c>
      <c r="B1010" t="s">
        <v>907</v>
      </c>
      <c r="C1010" t="s">
        <v>441</v>
      </c>
      <c r="D1010" t="s">
        <v>5744</v>
      </c>
      <c r="E1010" t="s">
        <v>5787</v>
      </c>
      <c r="F1010">
        <v>22</v>
      </c>
      <c r="G1010" t="s">
        <v>5816</v>
      </c>
      <c r="H1010" t="s">
        <v>5791</v>
      </c>
      <c r="I1010" t="s">
        <v>5792</v>
      </c>
      <c r="J1010">
        <v>3000</v>
      </c>
      <c r="K1010">
        <v>2</v>
      </c>
      <c r="L1010">
        <v>40</v>
      </c>
      <c r="M1010" t="s">
        <v>5759</v>
      </c>
      <c r="N1010" t="s">
        <v>5776</v>
      </c>
      <c r="O1010" t="s">
        <v>5751</v>
      </c>
      <c r="P1010" t="s">
        <v>5752</v>
      </c>
      <c r="Q1010" t="s">
        <v>5808</v>
      </c>
      <c r="R1010">
        <v>42127</v>
      </c>
      <c r="S1010" t="s">
        <v>5820</v>
      </c>
      <c r="T1010" t="s">
        <v>5820</v>
      </c>
      <c r="U1010">
        <v>115.99</v>
      </c>
      <c r="V1010" t="s">
        <v>5755</v>
      </c>
      <c r="W1010" t="s">
        <v>5756</v>
      </c>
      <c r="X1010">
        <v>1</v>
      </c>
    </row>
    <row r="1011" spans="1:24" x14ac:dyDescent="0.25">
      <c r="A1011">
        <v>304931</v>
      </c>
      <c r="B1011" t="s">
        <v>2820</v>
      </c>
      <c r="C1011" t="s">
        <v>443</v>
      </c>
      <c r="D1011" t="s">
        <v>6177</v>
      </c>
      <c r="E1011" t="s">
        <v>6167</v>
      </c>
      <c r="F1011">
        <v>27</v>
      </c>
      <c r="G1011" t="s">
        <v>5837</v>
      </c>
      <c r="H1011" t="s">
        <v>5747</v>
      </c>
      <c r="I1011" t="s">
        <v>5748</v>
      </c>
      <c r="J1011">
        <v>6390</v>
      </c>
      <c r="K1011">
        <v>1</v>
      </c>
      <c r="L1011">
        <v>4.7</v>
      </c>
      <c r="M1011" t="s">
        <v>5749</v>
      </c>
      <c r="N1011" t="s">
        <v>5750</v>
      </c>
      <c r="O1011" t="s">
        <v>5874</v>
      </c>
      <c r="P1011" t="s">
        <v>6168</v>
      </c>
      <c r="Q1011" t="s">
        <v>5876</v>
      </c>
      <c r="R1011">
        <v>42099</v>
      </c>
      <c r="S1011" t="s">
        <v>6179</v>
      </c>
      <c r="T1011" t="s">
        <v>6179</v>
      </c>
      <c r="U1011">
        <v>33.99</v>
      </c>
      <c r="V1011" t="s">
        <v>5755</v>
      </c>
      <c r="W1011" t="s">
        <v>5869</v>
      </c>
      <c r="X1011">
        <v>18</v>
      </c>
    </row>
    <row r="1012" spans="1:24" x14ac:dyDescent="0.25">
      <c r="A1012">
        <v>304931</v>
      </c>
      <c r="B1012" t="s">
        <v>2820</v>
      </c>
      <c r="C1012" t="s">
        <v>443</v>
      </c>
      <c r="D1012" t="s">
        <v>6177</v>
      </c>
      <c r="E1012" t="s">
        <v>6167</v>
      </c>
      <c r="F1012">
        <v>27</v>
      </c>
      <c r="G1012" t="s">
        <v>5837</v>
      </c>
      <c r="H1012" t="s">
        <v>5747</v>
      </c>
      <c r="I1012" t="s">
        <v>5748</v>
      </c>
      <c r="J1012">
        <v>6390</v>
      </c>
      <c r="K1012">
        <v>1</v>
      </c>
      <c r="L1012">
        <v>4.7</v>
      </c>
      <c r="M1012" t="s">
        <v>5749</v>
      </c>
      <c r="N1012" t="s">
        <v>5750</v>
      </c>
      <c r="O1012" t="s">
        <v>5874</v>
      </c>
      <c r="P1012" t="s">
        <v>6168</v>
      </c>
      <c r="Q1012" t="s">
        <v>5876</v>
      </c>
      <c r="R1012">
        <v>42099</v>
      </c>
      <c r="S1012" t="s">
        <v>6179</v>
      </c>
      <c r="T1012" t="s">
        <v>6179</v>
      </c>
      <c r="U1012">
        <v>33.99</v>
      </c>
      <c r="V1012" t="s">
        <v>5755</v>
      </c>
      <c r="W1012" t="s">
        <v>5869</v>
      </c>
      <c r="X1012">
        <v>18</v>
      </c>
    </row>
    <row r="1013" spans="1:24" x14ac:dyDescent="0.25">
      <c r="A1013">
        <v>704973</v>
      </c>
      <c r="B1013" t="s">
        <v>3124</v>
      </c>
      <c r="C1013" t="s">
        <v>443</v>
      </c>
      <c r="D1013" t="s">
        <v>6177</v>
      </c>
      <c r="E1013" t="s">
        <v>6167</v>
      </c>
      <c r="F1013">
        <v>27</v>
      </c>
      <c r="G1013" t="s">
        <v>5837</v>
      </c>
      <c r="H1013" t="s">
        <v>5747</v>
      </c>
      <c r="I1013" t="s">
        <v>5748</v>
      </c>
      <c r="J1013">
        <v>4260</v>
      </c>
      <c r="K1013">
        <v>1</v>
      </c>
      <c r="L1013">
        <v>5</v>
      </c>
      <c r="M1013" t="s">
        <v>5749</v>
      </c>
      <c r="N1013" t="s">
        <v>5750</v>
      </c>
      <c r="O1013" t="s">
        <v>5874</v>
      </c>
      <c r="P1013" t="s">
        <v>6178</v>
      </c>
      <c r="Q1013" t="s">
        <v>5876</v>
      </c>
      <c r="R1013">
        <v>42196</v>
      </c>
      <c r="S1013" t="s">
        <v>6188</v>
      </c>
      <c r="T1013" t="s">
        <v>6189</v>
      </c>
      <c r="U1013">
        <v>18.09</v>
      </c>
      <c r="V1013" t="s">
        <v>6172</v>
      </c>
      <c r="W1013" t="s">
        <v>5869</v>
      </c>
      <c r="X1013">
        <v>12</v>
      </c>
    </row>
    <row r="1014" spans="1:24" x14ac:dyDescent="0.25">
      <c r="A1014">
        <v>704973</v>
      </c>
      <c r="B1014" t="s">
        <v>3124</v>
      </c>
      <c r="C1014" t="s">
        <v>443</v>
      </c>
      <c r="D1014" t="s">
        <v>6177</v>
      </c>
      <c r="E1014" t="s">
        <v>6167</v>
      </c>
      <c r="F1014">
        <v>27</v>
      </c>
      <c r="G1014" t="s">
        <v>5837</v>
      </c>
      <c r="H1014" t="s">
        <v>5747</v>
      </c>
      <c r="I1014" t="s">
        <v>5748</v>
      </c>
      <c r="J1014">
        <v>4260</v>
      </c>
      <c r="K1014">
        <v>1</v>
      </c>
      <c r="L1014">
        <v>5</v>
      </c>
      <c r="M1014" t="s">
        <v>5749</v>
      </c>
      <c r="N1014" t="s">
        <v>5750</v>
      </c>
      <c r="O1014" t="s">
        <v>5874</v>
      </c>
      <c r="P1014" t="s">
        <v>6178</v>
      </c>
      <c r="Q1014" t="s">
        <v>5876</v>
      </c>
      <c r="R1014">
        <v>42196</v>
      </c>
      <c r="S1014" t="s">
        <v>6188</v>
      </c>
      <c r="T1014" t="s">
        <v>6189</v>
      </c>
      <c r="U1014">
        <v>18.09</v>
      </c>
      <c r="V1014" t="s">
        <v>6172</v>
      </c>
      <c r="W1014" t="s">
        <v>5869</v>
      </c>
      <c r="X1014">
        <v>12</v>
      </c>
    </row>
    <row r="1015" spans="1:24" x14ac:dyDescent="0.25">
      <c r="A1015">
        <v>1199</v>
      </c>
      <c r="B1015" t="s">
        <v>548</v>
      </c>
      <c r="C1015" t="s">
        <v>442</v>
      </c>
      <c r="D1015" t="s">
        <v>5920</v>
      </c>
      <c r="E1015" t="s">
        <v>5997</v>
      </c>
      <c r="F1015">
        <v>20</v>
      </c>
      <c r="G1015" t="s">
        <v>5746</v>
      </c>
      <c r="H1015" t="s">
        <v>5747</v>
      </c>
      <c r="I1015" t="s">
        <v>5748</v>
      </c>
      <c r="J1015">
        <v>750</v>
      </c>
      <c r="K1015">
        <v>12</v>
      </c>
      <c r="L1015">
        <v>13</v>
      </c>
      <c r="M1015" t="s">
        <v>5759</v>
      </c>
      <c r="N1015" t="s">
        <v>6085</v>
      </c>
      <c r="O1015" t="s">
        <v>5761</v>
      </c>
      <c r="P1015" t="s">
        <v>5988</v>
      </c>
      <c r="Q1015" t="s">
        <v>6086</v>
      </c>
      <c r="R1015">
        <v>80413</v>
      </c>
      <c r="S1015" t="s">
        <v>6227</v>
      </c>
      <c r="T1015" t="s">
        <v>5996</v>
      </c>
      <c r="U1015">
        <v>19.989999999999998</v>
      </c>
      <c r="V1015" t="s">
        <v>5755</v>
      </c>
      <c r="W1015" t="s">
        <v>5765</v>
      </c>
      <c r="X1015">
        <v>1</v>
      </c>
    </row>
    <row r="1016" spans="1:24" x14ac:dyDescent="0.25">
      <c r="A1016">
        <v>165316</v>
      </c>
      <c r="B1016" t="s">
        <v>2700</v>
      </c>
      <c r="C1016" t="s">
        <v>442</v>
      </c>
      <c r="D1016" t="s">
        <v>5920</v>
      </c>
      <c r="E1016" t="s">
        <v>5887</v>
      </c>
      <c r="F1016">
        <v>20</v>
      </c>
      <c r="G1016" t="s">
        <v>5746</v>
      </c>
      <c r="H1016" t="s">
        <v>5747</v>
      </c>
      <c r="I1016" t="s">
        <v>5748</v>
      </c>
      <c r="J1016">
        <v>750</v>
      </c>
      <c r="K1016">
        <v>12</v>
      </c>
      <c r="L1016">
        <v>11.5</v>
      </c>
      <c r="M1016" t="s">
        <v>5759</v>
      </c>
      <c r="N1016" t="s">
        <v>5825</v>
      </c>
      <c r="O1016" t="s">
        <v>5761</v>
      </c>
      <c r="P1016" t="s">
        <v>5916</v>
      </c>
      <c r="Q1016" t="s">
        <v>5989</v>
      </c>
      <c r="R1016">
        <v>98662</v>
      </c>
      <c r="S1016" t="s">
        <v>6032</v>
      </c>
      <c r="T1016" t="s">
        <v>5999</v>
      </c>
      <c r="U1016">
        <v>15.99</v>
      </c>
      <c r="V1016" t="s">
        <v>5755</v>
      </c>
      <c r="W1016" t="s">
        <v>5765</v>
      </c>
      <c r="X1016">
        <v>1</v>
      </c>
    </row>
    <row r="1017" spans="1:24" x14ac:dyDescent="0.25">
      <c r="A1017">
        <v>714842</v>
      </c>
      <c r="B1017" t="s">
        <v>3139</v>
      </c>
      <c r="C1017" t="s">
        <v>443</v>
      </c>
      <c r="D1017" t="s">
        <v>6166</v>
      </c>
      <c r="E1017" t="s">
        <v>6167</v>
      </c>
      <c r="F1017">
        <v>20</v>
      </c>
      <c r="G1017" t="s">
        <v>5746</v>
      </c>
      <c r="H1017" t="s">
        <v>5747</v>
      </c>
      <c r="I1017" t="s">
        <v>5748</v>
      </c>
      <c r="J1017">
        <v>500</v>
      </c>
      <c r="K1017">
        <v>24</v>
      </c>
      <c r="L1017">
        <v>5.0999999999999996</v>
      </c>
      <c r="M1017" t="s">
        <v>5759</v>
      </c>
      <c r="N1017" t="s">
        <v>5846</v>
      </c>
      <c r="O1017" t="s">
        <v>5751</v>
      </c>
      <c r="P1017" t="s">
        <v>5875</v>
      </c>
      <c r="Q1017" t="s">
        <v>6169</v>
      </c>
      <c r="R1017">
        <v>82019</v>
      </c>
      <c r="S1017" t="s">
        <v>5877</v>
      </c>
      <c r="T1017" t="s">
        <v>5877</v>
      </c>
      <c r="U1017">
        <v>3.49</v>
      </c>
      <c r="V1017" t="s">
        <v>6172</v>
      </c>
      <c r="W1017" t="s">
        <v>5869</v>
      </c>
      <c r="X1017">
        <v>1</v>
      </c>
    </row>
    <row r="1018" spans="1:24" x14ac:dyDescent="0.25">
      <c r="A1018">
        <v>2687</v>
      </c>
      <c r="B1018" t="s">
        <v>586</v>
      </c>
      <c r="C1018" t="s">
        <v>443</v>
      </c>
      <c r="D1018" t="s">
        <v>5871</v>
      </c>
      <c r="E1018" t="s">
        <v>6192</v>
      </c>
      <c r="F1018">
        <v>27</v>
      </c>
      <c r="G1018" t="s">
        <v>5837</v>
      </c>
      <c r="H1018" t="s">
        <v>5747</v>
      </c>
      <c r="I1018" t="s">
        <v>5748</v>
      </c>
      <c r="J1018">
        <v>1000</v>
      </c>
      <c r="K1018">
        <v>6</v>
      </c>
      <c r="L1018">
        <v>5</v>
      </c>
      <c r="M1018" t="s">
        <v>5759</v>
      </c>
      <c r="N1018" t="s">
        <v>5806</v>
      </c>
      <c r="O1018" t="s">
        <v>5874</v>
      </c>
      <c r="P1018" t="s">
        <v>5875</v>
      </c>
      <c r="Q1018" t="s">
        <v>5876</v>
      </c>
      <c r="R1018">
        <v>79213</v>
      </c>
      <c r="S1018" t="s">
        <v>5877</v>
      </c>
      <c r="T1018" t="s">
        <v>5877</v>
      </c>
      <c r="U1018">
        <v>9.9499999999999993</v>
      </c>
      <c r="V1018" t="s">
        <v>5755</v>
      </c>
      <c r="W1018" t="s">
        <v>5869</v>
      </c>
      <c r="X1018">
        <v>2</v>
      </c>
    </row>
    <row r="1019" spans="1:24" x14ac:dyDescent="0.25">
      <c r="A1019">
        <v>2687</v>
      </c>
      <c r="B1019" t="s">
        <v>586</v>
      </c>
      <c r="C1019" t="s">
        <v>443</v>
      </c>
      <c r="D1019" t="s">
        <v>5871</v>
      </c>
      <c r="E1019" t="s">
        <v>6192</v>
      </c>
      <c r="F1019">
        <v>27</v>
      </c>
      <c r="G1019" t="s">
        <v>5837</v>
      </c>
      <c r="H1019" t="s">
        <v>5747</v>
      </c>
      <c r="I1019" t="s">
        <v>5748</v>
      </c>
      <c r="J1019">
        <v>1000</v>
      </c>
      <c r="K1019">
        <v>6</v>
      </c>
      <c r="L1019">
        <v>5</v>
      </c>
      <c r="M1019" t="s">
        <v>5759</v>
      </c>
      <c r="N1019" t="s">
        <v>5806</v>
      </c>
      <c r="O1019" t="s">
        <v>5874</v>
      </c>
      <c r="P1019" t="s">
        <v>5875</v>
      </c>
      <c r="Q1019" t="s">
        <v>5876</v>
      </c>
      <c r="R1019">
        <v>79213</v>
      </c>
      <c r="S1019" t="s">
        <v>5877</v>
      </c>
      <c r="T1019" t="s">
        <v>5877</v>
      </c>
      <c r="U1019">
        <v>9.9499999999999993</v>
      </c>
      <c r="V1019" t="s">
        <v>5755</v>
      </c>
      <c r="W1019" t="s">
        <v>5869</v>
      </c>
      <c r="X1019">
        <v>2</v>
      </c>
    </row>
    <row r="1020" spans="1:24" x14ac:dyDescent="0.25">
      <c r="A1020">
        <v>19380</v>
      </c>
      <c r="B1020" t="s">
        <v>1504</v>
      </c>
      <c r="C1020" t="s">
        <v>442</v>
      </c>
      <c r="D1020" t="s">
        <v>5886</v>
      </c>
      <c r="E1020" t="s">
        <v>5887</v>
      </c>
      <c r="F1020">
        <v>20</v>
      </c>
      <c r="G1020" t="s">
        <v>5746</v>
      </c>
      <c r="H1020" t="s">
        <v>5747</v>
      </c>
      <c r="I1020" t="s">
        <v>5748</v>
      </c>
      <c r="J1020">
        <v>750</v>
      </c>
      <c r="K1020">
        <v>12</v>
      </c>
      <c r="L1020">
        <v>14.5</v>
      </c>
      <c r="M1020" t="s">
        <v>5759</v>
      </c>
      <c r="N1020" t="s">
        <v>5888</v>
      </c>
      <c r="O1020" t="s">
        <v>5790</v>
      </c>
      <c r="P1020" t="s">
        <v>5889</v>
      </c>
      <c r="Q1020" t="s">
        <v>5890</v>
      </c>
      <c r="R1020">
        <v>43140</v>
      </c>
      <c r="S1020" t="s">
        <v>6033</v>
      </c>
      <c r="T1020" t="s">
        <v>6034</v>
      </c>
      <c r="U1020">
        <v>23.99</v>
      </c>
      <c r="V1020" t="s">
        <v>5755</v>
      </c>
      <c r="W1020" t="s">
        <v>5756</v>
      </c>
      <c r="X1020">
        <v>1</v>
      </c>
    </row>
    <row r="1021" spans="1:24" x14ac:dyDescent="0.25">
      <c r="A1021">
        <v>400</v>
      </c>
      <c r="B1021" t="s">
        <v>164</v>
      </c>
      <c r="C1021" t="s">
        <v>441</v>
      </c>
      <c r="D1021" t="s">
        <v>5811</v>
      </c>
      <c r="E1021" t="s">
        <v>5940</v>
      </c>
      <c r="F1021">
        <v>10</v>
      </c>
      <c r="G1021" t="s">
        <v>5767</v>
      </c>
      <c r="H1021" t="s">
        <v>5747</v>
      </c>
      <c r="I1021" t="s">
        <v>5748</v>
      </c>
      <c r="J1021">
        <v>1750</v>
      </c>
      <c r="K1021">
        <v>6</v>
      </c>
      <c r="L1021">
        <v>20</v>
      </c>
      <c r="M1021" t="s">
        <v>5759</v>
      </c>
      <c r="N1021" t="s">
        <v>5852</v>
      </c>
      <c r="O1021" t="s">
        <v>5790</v>
      </c>
      <c r="P1021" t="s">
        <v>5768</v>
      </c>
      <c r="Q1021" t="s">
        <v>5814</v>
      </c>
      <c r="R1021">
        <v>61242</v>
      </c>
      <c r="S1021" t="s">
        <v>5785</v>
      </c>
      <c r="T1021" t="s">
        <v>5786</v>
      </c>
      <c r="U1021">
        <v>48.99</v>
      </c>
      <c r="V1021" t="s">
        <v>5755</v>
      </c>
      <c r="W1021" t="s">
        <v>5765</v>
      </c>
      <c r="X1021">
        <v>1</v>
      </c>
    </row>
    <row r="1022" spans="1:24" x14ac:dyDescent="0.25">
      <c r="A1022">
        <v>474</v>
      </c>
      <c r="B1022" t="s">
        <v>519</v>
      </c>
      <c r="C1022" t="s">
        <v>443</v>
      </c>
      <c r="D1022" t="s">
        <v>6166</v>
      </c>
      <c r="E1022" t="s">
        <v>5872</v>
      </c>
      <c r="F1022">
        <v>10</v>
      </c>
      <c r="G1022" t="s">
        <v>5767</v>
      </c>
      <c r="H1022" t="s">
        <v>5747</v>
      </c>
      <c r="I1022" t="s">
        <v>5748</v>
      </c>
      <c r="J1022">
        <v>500</v>
      </c>
      <c r="K1022">
        <v>24</v>
      </c>
      <c r="L1022">
        <v>8</v>
      </c>
      <c r="M1022" t="s">
        <v>5759</v>
      </c>
      <c r="N1022" t="s">
        <v>6228</v>
      </c>
      <c r="O1022" t="s">
        <v>5790</v>
      </c>
      <c r="P1022" t="s">
        <v>6168</v>
      </c>
      <c r="Q1022" t="s">
        <v>6169</v>
      </c>
      <c r="R1022">
        <v>76507</v>
      </c>
      <c r="S1022" t="s">
        <v>6193</v>
      </c>
      <c r="T1022" t="s">
        <v>6113</v>
      </c>
      <c r="U1022">
        <v>2.95</v>
      </c>
      <c r="V1022" t="s">
        <v>6172</v>
      </c>
      <c r="W1022" t="s">
        <v>5869</v>
      </c>
      <c r="X1022">
        <v>1</v>
      </c>
    </row>
    <row r="1023" spans="1:24" x14ac:dyDescent="0.25">
      <c r="A1023">
        <v>671</v>
      </c>
      <c r="B1023" t="s">
        <v>524</v>
      </c>
      <c r="C1023" t="s">
        <v>441</v>
      </c>
      <c r="D1023" t="s">
        <v>5850</v>
      </c>
      <c r="E1023" t="s">
        <v>5851</v>
      </c>
      <c r="F1023">
        <v>22</v>
      </c>
      <c r="G1023" t="s">
        <v>5816</v>
      </c>
      <c r="H1023" t="s">
        <v>5747</v>
      </c>
      <c r="I1023" t="s">
        <v>5748</v>
      </c>
      <c r="J1023">
        <v>750</v>
      </c>
      <c r="K1023">
        <v>12</v>
      </c>
      <c r="L1023">
        <v>40</v>
      </c>
      <c r="M1023" t="s">
        <v>5759</v>
      </c>
      <c r="N1023" t="s">
        <v>5852</v>
      </c>
      <c r="O1023" t="s">
        <v>5790</v>
      </c>
      <c r="P1023" t="s">
        <v>5752</v>
      </c>
      <c r="Q1023" t="s">
        <v>5853</v>
      </c>
      <c r="R1023">
        <v>42039</v>
      </c>
      <c r="S1023" t="s">
        <v>5754</v>
      </c>
      <c r="T1023" t="s">
        <v>5754</v>
      </c>
      <c r="U1023">
        <v>32.49</v>
      </c>
      <c r="V1023" t="s">
        <v>5755</v>
      </c>
      <c r="W1023" t="s">
        <v>5756</v>
      </c>
      <c r="X1023">
        <v>1</v>
      </c>
    </row>
    <row r="1024" spans="1:24" x14ac:dyDescent="0.25">
      <c r="A1024">
        <v>679</v>
      </c>
      <c r="B1024" t="s">
        <v>527</v>
      </c>
      <c r="C1024" t="s">
        <v>442</v>
      </c>
      <c r="D1024" t="s">
        <v>5886</v>
      </c>
      <c r="E1024" t="s">
        <v>5914</v>
      </c>
      <c r="F1024">
        <v>20</v>
      </c>
      <c r="G1024" t="s">
        <v>5746</v>
      </c>
      <c r="H1024" t="s">
        <v>5747</v>
      </c>
      <c r="I1024" t="s">
        <v>5748</v>
      </c>
      <c r="J1024">
        <v>750</v>
      </c>
      <c r="K1024">
        <v>12</v>
      </c>
      <c r="L1024">
        <v>13.5</v>
      </c>
      <c r="M1024" t="s">
        <v>5759</v>
      </c>
      <c r="N1024" t="s">
        <v>5904</v>
      </c>
      <c r="O1024" t="s">
        <v>5790</v>
      </c>
      <c r="P1024" t="s">
        <v>6002</v>
      </c>
      <c r="Q1024" t="s">
        <v>5923</v>
      </c>
      <c r="R1024">
        <v>84011</v>
      </c>
      <c r="S1024" t="s">
        <v>6138</v>
      </c>
      <c r="T1024" t="s">
        <v>6139</v>
      </c>
      <c r="U1024">
        <v>13.99</v>
      </c>
      <c r="V1024" t="s">
        <v>5755</v>
      </c>
      <c r="W1024" t="s">
        <v>5765</v>
      </c>
      <c r="X1024">
        <v>1</v>
      </c>
    </row>
    <row r="1025" spans="1:24" x14ac:dyDescent="0.25">
      <c r="A1025">
        <v>1001</v>
      </c>
      <c r="B1025" t="s">
        <v>540</v>
      </c>
      <c r="C1025" t="s">
        <v>442</v>
      </c>
      <c r="D1025" t="s">
        <v>5886</v>
      </c>
      <c r="E1025" t="s">
        <v>5966</v>
      </c>
      <c r="F1025">
        <v>20</v>
      </c>
      <c r="G1025" t="s">
        <v>5746</v>
      </c>
      <c r="H1025" t="s">
        <v>5747</v>
      </c>
      <c r="I1025" t="s">
        <v>5748</v>
      </c>
      <c r="J1025">
        <v>750</v>
      </c>
      <c r="K1025">
        <v>12</v>
      </c>
      <c r="L1025">
        <v>13.5</v>
      </c>
      <c r="M1025" t="s">
        <v>5759</v>
      </c>
      <c r="N1025" t="s">
        <v>6054</v>
      </c>
      <c r="O1025" t="s">
        <v>5761</v>
      </c>
      <c r="P1025" t="s">
        <v>5916</v>
      </c>
      <c r="Q1025" t="s">
        <v>6055</v>
      </c>
      <c r="R1025">
        <v>62143</v>
      </c>
      <c r="S1025" t="s">
        <v>6229</v>
      </c>
      <c r="T1025" t="s">
        <v>6113</v>
      </c>
      <c r="U1025">
        <v>14.3</v>
      </c>
      <c r="V1025" t="s">
        <v>5755</v>
      </c>
      <c r="W1025" t="s">
        <v>5765</v>
      </c>
      <c r="X1025">
        <v>1</v>
      </c>
    </row>
    <row r="1026" spans="1:24" x14ac:dyDescent="0.25">
      <c r="A1026">
        <v>1285</v>
      </c>
      <c r="B1026" t="s">
        <v>169</v>
      </c>
      <c r="C1026" t="s">
        <v>442</v>
      </c>
      <c r="D1026" t="s">
        <v>6038</v>
      </c>
      <c r="E1026" t="s">
        <v>498</v>
      </c>
      <c r="F1026">
        <v>10</v>
      </c>
      <c r="G1026" t="s">
        <v>5767</v>
      </c>
      <c r="H1026" t="s">
        <v>5747</v>
      </c>
      <c r="I1026" t="s">
        <v>5748</v>
      </c>
      <c r="J1026">
        <v>750</v>
      </c>
      <c r="K1026">
        <v>6</v>
      </c>
      <c r="L1026">
        <v>15.6</v>
      </c>
      <c r="M1026" t="s">
        <v>5759</v>
      </c>
      <c r="N1026" t="s">
        <v>5904</v>
      </c>
      <c r="O1026" t="s">
        <v>5790</v>
      </c>
      <c r="P1026" t="s">
        <v>5930</v>
      </c>
      <c r="Q1026" t="s">
        <v>6039</v>
      </c>
      <c r="R1026">
        <v>42674</v>
      </c>
      <c r="S1026" t="s">
        <v>6040</v>
      </c>
      <c r="T1026" t="s">
        <v>6026</v>
      </c>
      <c r="U1026">
        <v>20.260000000000002</v>
      </c>
      <c r="V1026" t="s">
        <v>5755</v>
      </c>
      <c r="W1026" t="s">
        <v>5765</v>
      </c>
      <c r="X1026">
        <v>1</v>
      </c>
    </row>
    <row r="1027" spans="1:24" x14ac:dyDescent="0.25">
      <c r="A1027">
        <v>63099</v>
      </c>
      <c r="B1027" t="s">
        <v>2608</v>
      </c>
      <c r="C1027" t="s">
        <v>442</v>
      </c>
      <c r="D1027" t="s">
        <v>5886</v>
      </c>
      <c r="E1027" t="s">
        <v>5966</v>
      </c>
      <c r="F1027">
        <v>10</v>
      </c>
      <c r="G1027" t="s">
        <v>5767</v>
      </c>
      <c r="H1027" t="s">
        <v>5747</v>
      </c>
      <c r="I1027" t="s">
        <v>5748</v>
      </c>
      <c r="J1027">
        <v>750</v>
      </c>
      <c r="K1027">
        <v>12</v>
      </c>
      <c r="L1027">
        <v>13.5</v>
      </c>
      <c r="M1027" t="s">
        <v>5759</v>
      </c>
      <c r="N1027" t="s">
        <v>5781</v>
      </c>
      <c r="O1027" t="s">
        <v>5761</v>
      </c>
      <c r="P1027" t="s">
        <v>5916</v>
      </c>
      <c r="Q1027" t="s">
        <v>5986</v>
      </c>
      <c r="R1027">
        <v>52747</v>
      </c>
      <c r="S1027" t="s">
        <v>5978</v>
      </c>
      <c r="T1027" t="s">
        <v>5899</v>
      </c>
      <c r="U1027">
        <v>16.989999999999998</v>
      </c>
      <c r="V1027" t="s">
        <v>5755</v>
      </c>
      <c r="W1027" t="s">
        <v>5765</v>
      </c>
      <c r="X1027">
        <v>1</v>
      </c>
    </row>
    <row r="1028" spans="1:24" x14ac:dyDescent="0.25">
      <c r="A1028">
        <v>1567</v>
      </c>
      <c r="B1028" t="s">
        <v>562</v>
      </c>
      <c r="C1028" t="s">
        <v>441</v>
      </c>
      <c r="D1028" t="s">
        <v>5757</v>
      </c>
      <c r="E1028" t="s">
        <v>5804</v>
      </c>
      <c r="F1028">
        <v>20</v>
      </c>
      <c r="G1028" t="s">
        <v>5746</v>
      </c>
      <c r="H1028" t="s">
        <v>5747</v>
      </c>
      <c r="I1028" t="s">
        <v>5748</v>
      </c>
      <c r="J1028">
        <v>750</v>
      </c>
      <c r="K1028">
        <v>6</v>
      </c>
      <c r="L1028">
        <v>43</v>
      </c>
      <c r="M1028" t="s">
        <v>5759</v>
      </c>
      <c r="N1028" t="s">
        <v>5760</v>
      </c>
      <c r="O1028" t="s">
        <v>5761</v>
      </c>
      <c r="P1028" t="s">
        <v>5762</v>
      </c>
      <c r="Q1028" t="s">
        <v>5805</v>
      </c>
      <c r="R1028">
        <v>42341</v>
      </c>
      <c r="S1028" t="s">
        <v>5772</v>
      </c>
      <c r="T1028" t="s">
        <v>5773</v>
      </c>
      <c r="U1028">
        <v>89.99</v>
      </c>
      <c r="V1028" t="s">
        <v>5755</v>
      </c>
      <c r="W1028" t="s">
        <v>5765</v>
      </c>
      <c r="X1028">
        <v>1</v>
      </c>
    </row>
    <row r="1029" spans="1:24" x14ac:dyDescent="0.25">
      <c r="A1029">
        <v>800755</v>
      </c>
      <c r="B1029" t="s">
        <v>4044</v>
      </c>
      <c r="C1029" t="s">
        <v>442</v>
      </c>
      <c r="D1029" t="s">
        <v>5886</v>
      </c>
      <c r="E1029" t="s">
        <v>5914</v>
      </c>
      <c r="F1029">
        <v>22</v>
      </c>
      <c r="G1029" t="s">
        <v>5816</v>
      </c>
      <c r="H1029" t="s">
        <v>5747</v>
      </c>
      <c r="I1029" t="s">
        <v>5748</v>
      </c>
      <c r="J1029">
        <v>750</v>
      </c>
      <c r="K1029">
        <v>6</v>
      </c>
      <c r="L1029">
        <v>14.5</v>
      </c>
      <c r="M1029" t="s">
        <v>5759</v>
      </c>
      <c r="N1029" t="s">
        <v>5888</v>
      </c>
      <c r="O1029" t="s">
        <v>5761</v>
      </c>
      <c r="P1029" t="s">
        <v>5889</v>
      </c>
      <c r="Q1029" t="s">
        <v>5890</v>
      </c>
      <c r="R1029">
        <v>52230</v>
      </c>
      <c r="S1029" t="s">
        <v>6146</v>
      </c>
      <c r="T1029" t="s">
        <v>5999</v>
      </c>
      <c r="U1029">
        <v>29.99</v>
      </c>
      <c r="V1029" t="s">
        <v>5755</v>
      </c>
      <c r="W1029" t="s">
        <v>5765</v>
      </c>
      <c r="X1029">
        <v>1</v>
      </c>
    </row>
    <row r="1030" spans="1:24" x14ac:dyDescent="0.25">
      <c r="A1030">
        <v>44628</v>
      </c>
      <c r="B1030" t="s">
        <v>170</v>
      </c>
      <c r="C1030" t="s">
        <v>442</v>
      </c>
      <c r="D1030" t="s">
        <v>5929</v>
      </c>
      <c r="E1030" t="s">
        <v>6008</v>
      </c>
      <c r="F1030">
        <v>20</v>
      </c>
      <c r="G1030" t="s">
        <v>5746</v>
      </c>
      <c r="H1030" t="s">
        <v>5747</v>
      </c>
      <c r="I1030" t="s">
        <v>5748</v>
      </c>
      <c r="J1030">
        <v>750</v>
      </c>
      <c r="K1030">
        <v>12</v>
      </c>
      <c r="L1030">
        <v>17</v>
      </c>
      <c r="M1030" t="s">
        <v>5759</v>
      </c>
      <c r="N1030" t="s">
        <v>5835</v>
      </c>
      <c r="O1030" t="s">
        <v>5761</v>
      </c>
      <c r="P1030" t="s">
        <v>6002</v>
      </c>
      <c r="Q1030" t="s">
        <v>5931</v>
      </c>
      <c r="R1030">
        <v>52838</v>
      </c>
      <c r="S1030" t="s">
        <v>6230</v>
      </c>
      <c r="T1030" t="s">
        <v>6081</v>
      </c>
      <c r="U1030">
        <v>13.49</v>
      </c>
      <c r="V1030" t="s">
        <v>5755</v>
      </c>
      <c r="W1030" t="s">
        <v>5765</v>
      </c>
      <c r="X1030">
        <v>1</v>
      </c>
    </row>
    <row r="1031" spans="1:24" x14ac:dyDescent="0.25">
      <c r="A1031">
        <v>1416</v>
      </c>
      <c r="B1031" t="s">
        <v>556</v>
      </c>
      <c r="C1031" t="s">
        <v>442</v>
      </c>
      <c r="D1031" t="s">
        <v>5886</v>
      </c>
      <c r="E1031" t="s">
        <v>5966</v>
      </c>
      <c r="F1031">
        <v>10</v>
      </c>
      <c r="G1031" t="s">
        <v>5767</v>
      </c>
      <c r="H1031" t="s">
        <v>5747</v>
      </c>
      <c r="I1031" t="s">
        <v>5748</v>
      </c>
      <c r="J1031">
        <v>750</v>
      </c>
      <c r="K1031">
        <v>12</v>
      </c>
      <c r="L1031">
        <v>13.5</v>
      </c>
      <c r="M1031" t="s">
        <v>5759</v>
      </c>
      <c r="N1031" t="s">
        <v>5888</v>
      </c>
      <c r="O1031" t="s">
        <v>5761</v>
      </c>
      <c r="P1031" t="s">
        <v>6002</v>
      </c>
      <c r="Q1031" t="s">
        <v>5890</v>
      </c>
      <c r="R1031">
        <v>52230</v>
      </c>
      <c r="S1031" t="s">
        <v>6146</v>
      </c>
      <c r="T1031" t="s">
        <v>5999</v>
      </c>
      <c r="U1031">
        <v>12.99</v>
      </c>
      <c r="V1031" t="s">
        <v>5755</v>
      </c>
      <c r="W1031" t="s">
        <v>5765</v>
      </c>
      <c r="X1031">
        <v>1</v>
      </c>
    </row>
    <row r="1032" spans="1:24" x14ac:dyDescent="0.25">
      <c r="A1032">
        <v>694554</v>
      </c>
      <c r="B1032" t="s">
        <v>3114</v>
      </c>
      <c r="C1032" t="s">
        <v>443</v>
      </c>
      <c r="D1032" t="s">
        <v>6177</v>
      </c>
      <c r="E1032" t="s">
        <v>6190</v>
      </c>
      <c r="F1032">
        <v>27</v>
      </c>
      <c r="G1032" t="s">
        <v>5837</v>
      </c>
      <c r="H1032" t="s">
        <v>5747</v>
      </c>
      <c r="I1032" t="s">
        <v>5748</v>
      </c>
      <c r="J1032">
        <v>10650</v>
      </c>
      <c r="K1032">
        <v>1</v>
      </c>
      <c r="L1032">
        <v>4</v>
      </c>
      <c r="M1032" t="s">
        <v>5749</v>
      </c>
      <c r="N1032" t="s">
        <v>5750</v>
      </c>
      <c r="O1032" t="s">
        <v>5874</v>
      </c>
      <c r="P1032" t="s">
        <v>6168</v>
      </c>
      <c r="Q1032" t="s">
        <v>5876</v>
      </c>
      <c r="R1032">
        <v>42099</v>
      </c>
      <c r="S1032" t="s">
        <v>6179</v>
      </c>
      <c r="T1032" t="s">
        <v>6179</v>
      </c>
      <c r="U1032">
        <v>52.49</v>
      </c>
      <c r="V1032" t="s">
        <v>6172</v>
      </c>
      <c r="W1032" t="s">
        <v>5869</v>
      </c>
      <c r="X1032">
        <v>30</v>
      </c>
    </row>
    <row r="1033" spans="1:24" x14ac:dyDescent="0.25">
      <c r="A1033">
        <v>694554</v>
      </c>
      <c r="B1033" t="s">
        <v>3114</v>
      </c>
      <c r="C1033" t="s">
        <v>443</v>
      </c>
      <c r="D1033" t="s">
        <v>6177</v>
      </c>
      <c r="E1033" t="s">
        <v>6190</v>
      </c>
      <c r="F1033">
        <v>27</v>
      </c>
      <c r="G1033" t="s">
        <v>5837</v>
      </c>
      <c r="H1033" t="s">
        <v>5747</v>
      </c>
      <c r="I1033" t="s">
        <v>5748</v>
      </c>
      <c r="J1033">
        <v>10650</v>
      </c>
      <c r="K1033">
        <v>1</v>
      </c>
      <c r="L1033">
        <v>4</v>
      </c>
      <c r="M1033" t="s">
        <v>5749</v>
      </c>
      <c r="N1033" t="s">
        <v>5750</v>
      </c>
      <c r="O1033" t="s">
        <v>5874</v>
      </c>
      <c r="P1033" t="s">
        <v>6168</v>
      </c>
      <c r="Q1033" t="s">
        <v>5876</v>
      </c>
      <c r="R1033">
        <v>42099</v>
      </c>
      <c r="S1033" t="s">
        <v>6179</v>
      </c>
      <c r="T1033" t="s">
        <v>6179</v>
      </c>
      <c r="U1033">
        <v>52.49</v>
      </c>
      <c r="V1033" t="s">
        <v>6172</v>
      </c>
      <c r="W1033" t="s">
        <v>5869</v>
      </c>
      <c r="X1033">
        <v>30</v>
      </c>
    </row>
    <row r="1034" spans="1:24" x14ac:dyDescent="0.25">
      <c r="A1034">
        <v>711815</v>
      </c>
      <c r="B1034" t="s">
        <v>3133</v>
      </c>
      <c r="C1034" t="s">
        <v>442</v>
      </c>
      <c r="D1034" t="s">
        <v>5886</v>
      </c>
      <c r="E1034" t="s">
        <v>5966</v>
      </c>
      <c r="F1034">
        <v>20</v>
      </c>
      <c r="G1034" t="s">
        <v>5746</v>
      </c>
      <c r="H1034" t="s">
        <v>5747</v>
      </c>
      <c r="I1034" t="s">
        <v>5748</v>
      </c>
      <c r="J1034">
        <v>750</v>
      </c>
      <c r="K1034">
        <v>12</v>
      </c>
      <c r="L1034">
        <v>14.2</v>
      </c>
      <c r="M1034" t="s">
        <v>5759</v>
      </c>
      <c r="N1034" t="s">
        <v>5888</v>
      </c>
      <c r="O1034" t="s">
        <v>5761</v>
      </c>
      <c r="P1034" t="s">
        <v>5988</v>
      </c>
      <c r="Q1034" t="s">
        <v>5890</v>
      </c>
      <c r="R1034">
        <v>42176</v>
      </c>
      <c r="S1034" t="s">
        <v>6018</v>
      </c>
      <c r="T1034" t="s">
        <v>5754</v>
      </c>
      <c r="U1034">
        <v>18.489999999999998</v>
      </c>
      <c r="V1034" t="s">
        <v>5755</v>
      </c>
      <c r="W1034" t="s">
        <v>5765</v>
      </c>
      <c r="X1034">
        <v>1</v>
      </c>
    </row>
    <row r="1035" spans="1:24" x14ac:dyDescent="0.25">
      <c r="A1035">
        <v>397</v>
      </c>
      <c r="B1035" t="s">
        <v>164</v>
      </c>
      <c r="C1035" t="s">
        <v>441</v>
      </c>
      <c r="D1035" t="s">
        <v>5811</v>
      </c>
      <c r="E1035" t="s">
        <v>5940</v>
      </c>
      <c r="F1035">
        <v>10</v>
      </c>
      <c r="G1035" t="s">
        <v>5767</v>
      </c>
      <c r="H1035" t="s">
        <v>5747</v>
      </c>
      <c r="I1035" t="s">
        <v>5748</v>
      </c>
      <c r="J1035">
        <v>750</v>
      </c>
      <c r="K1035">
        <v>12</v>
      </c>
      <c r="L1035">
        <v>20</v>
      </c>
      <c r="M1035" t="s">
        <v>5759</v>
      </c>
      <c r="N1035" t="s">
        <v>5852</v>
      </c>
      <c r="O1035" t="s">
        <v>5790</v>
      </c>
      <c r="P1035" t="s">
        <v>5768</v>
      </c>
      <c r="Q1035" t="s">
        <v>5814</v>
      </c>
      <c r="R1035">
        <v>61242</v>
      </c>
      <c r="S1035" t="s">
        <v>5785</v>
      </c>
      <c r="T1035" t="s">
        <v>5786</v>
      </c>
      <c r="U1035">
        <v>22.49</v>
      </c>
      <c r="V1035" t="s">
        <v>5755</v>
      </c>
      <c r="W1035" t="s">
        <v>5765</v>
      </c>
      <c r="X1035">
        <v>1</v>
      </c>
    </row>
    <row r="1036" spans="1:24" x14ac:dyDescent="0.25">
      <c r="A1036">
        <v>627802</v>
      </c>
      <c r="B1036" t="s">
        <v>3074</v>
      </c>
      <c r="C1036" t="s">
        <v>442</v>
      </c>
      <c r="D1036" t="s">
        <v>5920</v>
      </c>
      <c r="E1036" t="s">
        <v>6005</v>
      </c>
      <c r="F1036">
        <v>10</v>
      </c>
      <c r="G1036" t="s">
        <v>5767</v>
      </c>
      <c r="H1036" t="s">
        <v>5747</v>
      </c>
      <c r="I1036" t="s">
        <v>5748</v>
      </c>
      <c r="J1036">
        <v>750</v>
      </c>
      <c r="K1036">
        <v>12</v>
      </c>
      <c r="L1036">
        <v>13</v>
      </c>
      <c r="M1036" t="s">
        <v>5759</v>
      </c>
      <c r="N1036" t="s">
        <v>5888</v>
      </c>
      <c r="O1036" t="s">
        <v>5761</v>
      </c>
      <c r="P1036" t="s">
        <v>6002</v>
      </c>
      <c r="Q1036" t="s">
        <v>5890</v>
      </c>
      <c r="R1036">
        <v>52230</v>
      </c>
      <c r="S1036" t="s">
        <v>6146</v>
      </c>
      <c r="T1036" t="s">
        <v>5999</v>
      </c>
      <c r="U1036">
        <v>12.99</v>
      </c>
      <c r="V1036" t="s">
        <v>5755</v>
      </c>
      <c r="W1036" t="s">
        <v>5765</v>
      </c>
      <c r="X1036">
        <v>1</v>
      </c>
    </row>
    <row r="1037" spans="1:24" x14ac:dyDescent="0.25">
      <c r="A1037">
        <v>413070</v>
      </c>
      <c r="B1037" t="s">
        <v>2857</v>
      </c>
      <c r="C1037" t="s">
        <v>442</v>
      </c>
      <c r="D1037" t="s">
        <v>5920</v>
      </c>
      <c r="E1037" t="s">
        <v>5997</v>
      </c>
      <c r="F1037">
        <v>10</v>
      </c>
      <c r="G1037" t="s">
        <v>5767</v>
      </c>
      <c r="H1037" t="s">
        <v>5747</v>
      </c>
      <c r="I1037" t="s">
        <v>5748</v>
      </c>
      <c r="J1037">
        <v>1500</v>
      </c>
      <c r="K1037">
        <v>6</v>
      </c>
      <c r="L1037">
        <v>12.5</v>
      </c>
      <c r="M1037" t="s">
        <v>5759</v>
      </c>
      <c r="N1037" t="s">
        <v>5915</v>
      </c>
      <c r="O1037" t="s">
        <v>5761</v>
      </c>
      <c r="P1037" t="s">
        <v>6002</v>
      </c>
      <c r="Q1037" t="s">
        <v>5917</v>
      </c>
      <c r="R1037">
        <v>42889</v>
      </c>
      <c r="S1037" t="s">
        <v>5918</v>
      </c>
      <c r="T1037" t="s">
        <v>5794</v>
      </c>
      <c r="U1037">
        <v>20.99</v>
      </c>
      <c r="V1037" t="s">
        <v>5755</v>
      </c>
      <c r="W1037" t="s">
        <v>5765</v>
      </c>
      <c r="X1037">
        <v>1</v>
      </c>
    </row>
    <row r="1038" spans="1:24" x14ac:dyDescent="0.25">
      <c r="A1038">
        <v>495291</v>
      </c>
      <c r="B1038" t="s">
        <v>121</v>
      </c>
      <c r="C1038" t="s">
        <v>442</v>
      </c>
      <c r="D1038" t="s">
        <v>5961</v>
      </c>
      <c r="E1038" t="s">
        <v>6041</v>
      </c>
      <c r="F1038">
        <v>20</v>
      </c>
      <c r="G1038" t="s">
        <v>5746</v>
      </c>
      <c r="H1038" t="s">
        <v>5747</v>
      </c>
      <c r="I1038" t="s">
        <v>5748</v>
      </c>
      <c r="J1038">
        <v>200</v>
      </c>
      <c r="K1038">
        <v>24</v>
      </c>
      <c r="L1038">
        <v>12</v>
      </c>
      <c r="M1038" t="s">
        <v>5759</v>
      </c>
      <c r="N1038" t="s">
        <v>5781</v>
      </c>
      <c r="O1038" t="s">
        <v>5761</v>
      </c>
      <c r="P1038" t="s">
        <v>5889</v>
      </c>
      <c r="Q1038" t="s">
        <v>5974</v>
      </c>
      <c r="R1038">
        <v>71043</v>
      </c>
      <c r="S1038" t="s">
        <v>5919</v>
      </c>
      <c r="T1038" t="s">
        <v>5771</v>
      </c>
      <c r="U1038">
        <v>24.69</v>
      </c>
      <c r="V1038" t="s">
        <v>5755</v>
      </c>
      <c r="W1038" t="s">
        <v>5765</v>
      </c>
      <c r="X1038">
        <v>1</v>
      </c>
    </row>
    <row r="1039" spans="1:24" x14ac:dyDescent="0.25">
      <c r="A1039">
        <v>1359</v>
      </c>
      <c r="B1039" t="s">
        <v>552</v>
      </c>
      <c r="C1039" t="s">
        <v>442</v>
      </c>
      <c r="D1039" t="s">
        <v>5929</v>
      </c>
      <c r="E1039" t="s">
        <v>5991</v>
      </c>
      <c r="F1039">
        <v>22</v>
      </c>
      <c r="G1039" t="s">
        <v>5816</v>
      </c>
      <c r="H1039" t="s">
        <v>5747</v>
      </c>
      <c r="I1039" t="s">
        <v>5748</v>
      </c>
      <c r="J1039">
        <v>500</v>
      </c>
      <c r="K1039">
        <v>12</v>
      </c>
      <c r="L1039">
        <v>20</v>
      </c>
      <c r="M1039" t="s">
        <v>5759</v>
      </c>
      <c r="N1039" t="s">
        <v>5992</v>
      </c>
      <c r="O1039" t="s">
        <v>5790</v>
      </c>
      <c r="P1039" t="s">
        <v>5889</v>
      </c>
      <c r="Q1039" t="s">
        <v>5993</v>
      </c>
      <c r="R1039">
        <v>42717</v>
      </c>
      <c r="S1039" t="s">
        <v>5965</v>
      </c>
      <c r="T1039" t="s">
        <v>5965</v>
      </c>
      <c r="U1039">
        <v>46.99</v>
      </c>
      <c r="V1039" t="s">
        <v>5755</v>
      </c>
      <c r="W1039" t="s">
        <v>5756</v>
      </c>
      <c r="X1039">
        <v>1</v>
      </c>
    </row>
    <row r="1040" spans="1:24" x14ac:dyDescent="0.25">
      <c r="A1040">
        <v>1184</v>
      </c>
      <c r="B1040" t="s">
        <v>547</v>
      </c>
      <c r="C1040" t="s">
        <v>441</v>
      </c>
      <c r="D1040" t="s">
        <v>5757</v>
      </c>
      <c r="E1040" t="s">
        <v>5804</v>
      </c>
      <c r="F1040">
        <v>22</v>
      </c>
      <c r="G1040" t="s">
        <v>5816</v>
      </c>
      <c r="H1040" t="s">
        <v>5747</v>
      </c>
      <c r="I1040" t="s">
        <v>5748</v>
      </c>
      <c r="J1040">
        <v>750</v>
      </c>
      <c r="K1040">
        <v>3</v>
      </c>
      <c r="L1040">
        <v>40</v>
      </c>
      <c r="M1040" t="s">
        <v>5759</v>
      </c>
      <c r="N1040" t="s">
        <v>5760</v>
      </c>
      <c r="O1040" t="s">
        <v>5761</v>
      </c>
      <c r="P1040" t="s">
        <v>5762</v>
      </c>
      <c r="Q1040" t="s">
        <v>5805</v>
      </c>
      <c r="R1040">
        <v>42869</v>
      </c>
      <c r="S1040" t="s">
        <v>5793</v>
      </c>
      <c r="T1040" t="s">
        <v>5794</v>
      </c>
      <c r="U1040">
        <v>379.99</v>
      </c>
      <c r="V1040" t="s">
        <v>5755</v>
      </c>
      <c r="W1040" t="s">
        <v>5765</v>
      </c>
      <c r="X1040">
        <v>1</v>
      </c>
    </row>
    <row r="1041" spans="1:24" x14ac:dyDescent="0.25">
      <c r="A1041">
        <v>337402</v>
      </c>
      <c r="B1041" t="s">
        <v>2851</v>
      </c>
      <c r="C1041" t="s">
        <v>442</v>
      </c>
      <c r="D1041" t="s">
        <v>5886</v>
      </c>
      <c r="E1041" t="s">
        <v>6064</v>
      </c>
      <c r="F1041">
        <v>20</v>
      </c>
      <c r="G1041" t="s">
        <v>5746</v>
      </c>
      <c r="H1041" t="s">
        <v>5747</v>
      </c>
      <c r="I1041" t="s">
        <v>5748</v>
      </c>
      <c r="J1041">
        <v>750</v>
      </c>
      <c r="K1041">
        <v>12</v>
      </c>
      <c r="L1041">
        <v>15</v>
      </c>
      <c r="M1041" t="s">
        <v>5759</v>
      </c>
      <c r="N1041" t="s">
        <v>5904</v>
      </c>
      <c r="O1041" t="s">
        <v>5790</v>
      </c>
      <c r="P1041" t="s">
        <v>5889</v>
      </c>
      <c r="Q1041" t="s">
        <v>5923</v>
      </c>
      <c r="R1041">
        <v>42260</v>
      </c>
      <c r="S1041" t="s">
        <v>5924</v>
      </c>
      <c r="T1041" t="s">
        <v>5754</v>
      </c>
      <c r="U1041">
        <v>24.99</v>
      </c>
      <c r="V1041" t="s">
        <v>5755</v>
      </c>
      <c r="W1041" t="s">
        <v>5765</v>
      </c>
      <c r="X1041">
        <v>1</v>
      </c>
    </row>
    <row r="1042" spans="1:24" x14ac:dyDescent="0.25">
      <c r="A1042">
        <v>1922</v>
      </c>
      <c r="B1042" t="s">
        <v>5517</v>
      </c>
      <c r="C1042" t="s">
        <v>443</v>
      </c>
      <c r="D1042" t="s">
        <v>6177</v>
      </c>
      <c r="E1042" t="s">
        <v>6167</v>
      </c>
      <c r="F1042">
        <v>27</v>
      </c>
      <c r="G1042" t="s">
        <v>5837</v>
      </c>
      <c r="H1042" t="s">
        <v>5747</v>
      </c>
      <c r="I1042" t="s">
        <v>5748</v>
      </c>
      <c r="J1042">
        <v>6390</v>
      </c>
      <c r="K1042">
        <v>1</v>
      </c>
      <c r="L1042">
        <v>5</v>
      </c>
      <c r="M1042" t="s">
        <v>5749</v>
      </c>
      <c r="N1042" t="s">
        <v>5750</v>
      </c>
      <c r="O1042" t="s">
        <v>5874</v>
      </c>
      <c r="P1042" t="s">
        <v>6178</v>
      </c>
      <c r="Q1042" t="s">
        <v>5876</v>
      </c>
      <c r="R1042">
        <v>42090</v>
      </c>
      <c r="S1042" t="s">
        <v>6180</v>
      </c>
      <c r="T1042" t="s">
        <v>6180</v>
      </c>
      <c r="U1042">
        <v>31.98</v>
      </c>
      <c r="V1042" t="s">
        <v>6172</v>
      </c>
      <c r="W1042" t="s">
        <v>5869</v>
      </c>
      <c r="X1042">
        <v>18</v>
      </c>
    </row>
    <row r="1043" spans="1:24" x14ac:dyDescent="0.25">
      <c r="A1043">
        <v>1922</v>
      </c>
      <c r="B1043" t="s">
        <v>5517</v>
      </c>
      <c r="C1043" t="s">
        <v>443</v>
      </c>
      <c r="D1043" t="s">
        <v>6177</v>
      </c>
      <c r="E1043" t="s">
        <v>6167</v>
      </c>
      <c r="F1043">
        <v>27</v>
      </c>
      <c r="G1043" t="s">
        <v>5837</v>
      </c>
      <c r="H1043" t="s">
        <v>5747</v>
      </c>
      <c r="I1043" t="s">
        <v>5748</v>
      </c>
      <c r="J1043">
        <v>6390</v>
      </c>
      <c r="K1043">
        <v>1</v>
      </c>
      <c r="L1043">
        <v>5</v>
      </c>
      <c r="M1043" t="s">
        <v>5749</v>
      </c>
      <c r="N1043" t="s">
        <v>5750</v>
      </c>
      <c r="O1043" t="s">
        <v>5874</v>
      </c>
      <c r="P1043" t="s">
        <v>6178</v>
      </c>
      <c r="Q1043" t="s">
        <v>5876</v>
      </c>
      <c r="R1043">
        <v>42090</v>
      </c>
      <c r="S1043" t="s">
        <v>6180</v>
      </c>
      <c r="T1043" t="s">
        <v>6180</v>
      </c>
      <c r="U1043">
        <v>31.98</v>
      </c>
      <c r="V1043" t="s">
        <v>6172</v>
      </c>
      <c r="W1043" t="s">
        <v>5869</v>
      </c>
      <c r="X1043">
        <v>18</v>
      </c>
    </row>
    <row r="1044" spans="1:24" x14ac:dyDescent="0.25">
      <c r="A1044">
        <v>35204</v>
      </c>
      <c r="B1044" t="s">
        <v>4133</v>
      </c>
      <c r="C1044" t="s">
        <v>442</v>
      </c>
      <c r="D1044" t="s">
        <v>5929</v>
      </c>
      <c r="E1044" t="s">
        <v>5969</v>
      </c>
      <c r="F1044">
        <v>22</v>
      </c>
      <c r="G1044" t="s">
        <v>5816</v>
      </c>
      <c r="H1044" t="s">
        <v>5747</v>
      </c>
      <c r="I1044" t="s">
        <v>5748</v>
      </c>
      <c r="J1044">
        <v>750</v>
      </c>
      <c r="K1044">
        <v>12</v>
      </c>
      <c r="L1044">
        <v>20</v>
      </c>
      <c r="M1044" t="s">
        <v>5759</v>
      </c>
      <c r="N1044" t="s">
        <v>5825</v>
      </c>
      <c r="O1044" t="s">
        <v>5790</v>
      </c>
      <c r="P1044" t="s">
        <v>5988</v>
      </c>
      <c r="Q1044" t="s">
        <v>5970</v>
      </c>
      <c r="R1044">
        <v>64293</v>
      </c>
      <c r="S1044" t="s">
        <v>5971</v>
      </c>
      <c r="T1044" t="s">
        <v>5972</v>
      </c>
      <c r="U1044">
        <v>17.989999999999998</v>
      </c>
      <c r="V1044" t="s">
        <v>5755</v>
      </c>
      <c r="W1044" t="s">
        <v>5756</v>
      </c>
      <c r="X1044">
        <v>1</v>
      </c>
    </row>
    <row r="1045" spans="1:24" x14ac:dyDescent="0.25">
      <c r="A1045">
        <v>2482</v>
      </c>
      <c r="B1045" t="s">
        <v>583</v>
      </c>
      <c r="C1045" t="s">
        <v>441</v>
      </c>
      <c r="D1045" t="s">
        <v>5744</v>
      </c>
      <c r="E1045" t="s">
        <v>5775</v>
      </c>
      <c r="F1045">
        <v>22</v>
      </c>
      <c r="G1045" t="s">
        <v>5816</v>
      </c>
      <c r="H1045" t="s">
        <v>5747</v>
      </c>
      <c r="I1045" t="s">
        <v>5748</v>
      </c>
      <c r="J1045">
        <v>750</v>
      </c>
      <c r="K1045">
        <v>6</v>
      </c>
      <c r="L1045">
        <v>40</v>
      </c>
      <c r="M1045" t="s">
        <v>5759</v>
      </c>
      <c r="N1045" t="s">
        <v>5948</v>
      </c>
      <c r="O1045" t="s">
        <v>5790</v>
      </c>
      <c r="P1045" t="s">
        <v>5762</v>
      </c>
      <c r="Q1045" t="s">
        <v>5777</v>
      </c>
      <c r="R1045">
        <v>63259</v>
      </c>
      <c r="S1045" t="s">
        <v>6231</v>
      </c>
      <c r="T1045" t="s">
        <v>5794</v>
      </c>
      <c r="U1045">
        <v>94.99</v>
      </c>
      <c r="V1045" t="s">
        <v>5755</v>
      </c>
      <c r="W1045" t="s">
        <v>5765</v>
      </c>
      <c r="X1045">
        <v>1</v>
      </c>
    </row>
    <row r="1046" spans="1:24" x14ac:dyDescent="0.25">
      <c r="A1046">
        <v>2426</v>
      </c>
      <c r="B1046" t="s">
        <v>582</v>
      </c>
      <c r="C1046" t="s">
        <v>443</v>
      </c>
      <c r="D1046" t="s">
        <v>6218</v>
      </c>
      <c r="E1046" t="s">
        <v>6167</v>
      </c>
      <c r="F1046">
        <v>27</v>
      </c>
      <c r="G1046" t="s">
        <v>5837</v>
      </c>
      <c r="H1046" t="s">
        <v>5747</v>
      </c>
      <c r="I1046" t="s">
        <v>5748</v>
      </c>
      <c r="J1046">
        <v>5325</v>
      </c>
      <c r="K1046">
        <v>4</v>
      </c>
      <c r="L1046">
        <v>5.5</v>
      </c>
      <c r="M1046" t="s">
        <v>5759</v>
      </c>
      <c r="N1046" t="s">
        <v>6219</v>
      </c>
      <c r="O1046" t="s">
        <v>5874</v>
      </c>
      <c r="P1046" t="s">
        <v>6178</v>
      </c>
      <c r="Q1046" t="s">
        <v>5876</v>
      </c>
      <c r="R1046">
        <v>94</v>
      </c>
      <c r="S1046" t="s">
        <v>6220</v>
      </c>
      <c r="T1046" t="s">
        <v>6220</v>
      </c>
      <c r="U1046">
        <v>22.52</v>
      </c>
      <c r="V1046" t="s">
        <v>6172</v>
      </c>
      <c r="W1046" t="s">
        <v>5869</v>
      </c>
      <c r="X1046">
        <v>15</v>
      </c>
    </row>
    <row r="1047" spans="1:24" x14ac:dyDescent="0.25">
      <c r="A1047">
        <v>2426</v>
      </c>
      <c r="B1047" t="s">
        <v>582</v>
      </c>
      <c r="C1047" t="s">
        <v>443</v>
      </c>
      <c r="D1047" t="s">
        <v>6218</v>
      </c>
      <c r="E1047" t="s">
        <v>6167</v>
      </c>
      <c r="F1047">
        <v>27</v>
      </c>
      <c r="G1047" t="s">
        <v>5837</v>
      </c>
      <c r="H1047" t="s">
        <v>5747</v>
      </c>
      <c r="I1047" t="s">
        <v>5748</v>
      </c>
      <c r="J1047">
        <v>5325</v>
      </c>
      <c r="K1047">
        <v>4</v>
      </c>
      <c r="L1047">
        <v>5.5</v>
      </c>
      <c r="M1047" t="s">
        <v>5759</v>
      </c>
      <c r="N1047" t="s">
        <v>6219</v>
      </c>
      <c r="O1047" t="s">
        <v>5874</v>
      </c>
      <c r="P1047" t="s">
        <v>6178</v>
      </c>
      <c r="Q1047" t="s">
        <v>5876</v>
      </c>
      <c r="R1047">
        <v>94</v>
      </c>
      <c r="S1047" t="s">
        <v>6220</v>
      </c>
      <c r="T1047" t="s">
        <v>6220</v>
      </c>
      <c r="U1047">
        <v>22.52</v>
      </c>
      <c r="V1047" t="s">
        <v>6172</v>
      </c>
      <c r="W1047" t="s">
        <v>5869</v>
      </c>
      <c r="X1047">
        <v>15</v>
      </c>
    </row>
    <row r="1048" spans="1:24" x14ac:dyDescent="0.25">
      <c r="A1048">
        <v>540252</v>
      </c>
      <c r="B1048" t="s">
        <v>171</v>
      </c>
      <c r="C1048" t="s">
        <v>442</v>
      </c>
      <c r="D1048" t="s">
        <v>5929</v>
      </c>
      <c r="E1048" t="s">
        <v>5991</v>
      </c>
      <c r="F1048">
        <v>22</v>
      </c>
      <c r="G1048" t="s">
        <v>5816</v>
      </c>
      <c r="H1048" t="s">
        <v>5747</v>
      </c>
      <c r="I1048" t="s">
        <v>5748</v>
      </c>
      <c r="J1048">
        <v>750</v>
      </c>
      <c r="K1048">
        <v>6</v>
      </c>
      <c r="L1048">
        <v>20</v>
      </c>
      <c r="M1048" t="s">
        <v>5759</v>
      </c>
      <c r="N1048" t="s">
        <v>5992</v>
      </c>
      <c r="O1048" t="s">
        <v>5761</v>
      </c>
      <c r="P1048" t="s">
        <v>5889</v>
      </c>
      <c r="Q1048" t="s">
        <v>5993</v>
      </c>
      <c r="R1048">
        <v>42822</v>
      </c>
      <c r="S1048" t="s">
        <v>6011</v>
      </c>
      <c r="T1048" t="s">
        <v>6012</v>
      </c>
      <c r="U1048">
        <v>180.05</v>
      </c>
      <c r="V1048" t="s">
        <v>5755</v>
      </c>
      <c r="W1048" t="s">
        <v>5765</v>
      </c>
      <c r="X1048">
        <v>1</v>
      </c>
    </row>
    <row r="1049" spans="1:24" x14ac:dyDescent="0.25">
      <c r="A1049">
        <v>843</v>
      </c>
      <c r="B1049" t="s">
        <v>534</v>
      </c>
      <c r="C1049" t="s">
        <v>441</v>
      </c>
      <c r="D1049" t="s">
        <v>5798</v>
      </c>
      <c r="E1049" t="s">
        <v>5799</v>
      </c>
      <c r="F1049">
        <v>22</v>
      </c>
      <c r="G1049" t="s">
        <v>5816</v>
      </c>
      <c r="H1049" t="s">
        <v>5747</v>
      </c>
      <c r="I1049" t="s">
        <v>5748</v>
      </c>
      <c r="J1049">
        <v>750</v>
      </c>
      <c r="K1049">
        <v>12</v>
      </c>
      <c r="L1049">
        <v>40</v>
      </c>
      <c r="M1049" t="s">
        <v>5759</v>
      </c>
      <c r="N1049" t="s">
        <v>5760</v>
      </c>
      <c r="O1049" t="s">
        <v>5790</v>
      </c>
      <c r="P1049" t="s">
        <v>5752</v>
      </c>
      <c r="Q1049" t="s">
        <v>5838</v>
      </c>
      <c r="R1049">
        <v>98946</v>
      </c>
      <c r="S1049" t="s">
        <v>5845</v>
      </c>
      <c r="T1049" t="s">
        <v>5845</v>
      </c>
      <c r="U1049">
        <v>23.49</v>
      </c>
      <c r="V1049" t="s">
        <v>5755</v>
      </c>
      <c r="W1049" t="s">
        <v>5765</v>
      </c>
      <c r="X1049">
        <v>1</v>
      </c>
    </row>
    <row r="1050" spans="1:24" x14ac:dyDescent="0.25">
      <c r="A1050">
        <v>215038</v>
      </c>
      <c r="B1050" t="s">
        <v>43</v>
      </c>
      <c r="C1050" t="s">
        <v>441</v>
      </c>
      <c r="D1050" t="s">
        <v>5757</v>
      </c>
      <c r="E1050" t="s">
        <v>5766</v>
      </c>
      <c r="F1050">
        <v>20</v>
      </c>
      <c r="G1050" t="s">
        <v>5746</v>
      </c>
      <c r="H1050" t="s">
        <v>5747</v>
      </c>
      <c r="I1050" t="s">
        <v>5748</v>
      </c>
      <c r="J1050">
        <v>1750</v>
      </c>
      <c r="K1050">
        <v>6</v>
      </c>
      <c r="L1050">
        <v>40</v>
      </c>
      <c r="M1050" t="s">
        <v>5749</v>
      </c>
      <c r="N1050" t="s">
        <v>5750</v>
      </c>
      <c r="O1050" t="s">
        <v>5751</v>
      </c>
      <c r="P1050" t="s">
        <v>5762</v>
      </c>
      <c r="Q1050" t="s">
        <v>5789</v>
      </c>
      <c r="R1050">
        <v>68442</v>
      </c>
      <c r="S1050" t="s">
        <v>5793</v>
      </c>
      <c r="T1050" t="s">
        <v>5794</v>
      </c>
      <c r="U1050">
        <v>62.99</v>
      </c>
      <c r="V1050" t="s">
        <v>5755</v>
      </c>
      <c r="W1050" t="s">
        <v>5756</v>
      </c>
      <c r="X1050">
        <v>1</v>
      </c>
    </row>
    <row r="1051" spans="1:24" x14ac:dyDescent="0.25">
      <c r="A1051">
        <v>318667</v>
      </c>
      <c r="B1051" t="s">
        <v>2830</v>
      </c>
      <c r="C1051" t="s">
        <v>442</v>
      </c>
      <c r="D1051" t="s">
        <v>5886</v>
      </c>
      <c r="E1051" t="s">
        <v>6048</v>
      </c>
      <c r="F1051">
        <v>22</v>
      </c>
      <c r="G1051" t="s">
        <v>5816</v>
      </c>
      <c r="H1051" t="s">
        <v>5747</v>
      </c>
      <c r="I1051" t="s">
        <v>5748</v>
      </c>
      <c r="J1051">
        <v>750</v>
      </c>
      <c r="K1051">
        <v>12</v>
      </c>
      <c r="L1051">
        <v>13.5</v>
      </c>
      <c r="M1051" t="s">
        <v>5759</v>
      </c>
      <c r="N1051" t="s">
        <v>5904</v>
      </c>
      <c r="O1051" t="s">
        <v>5790</v>
      </c>
      <c r="P1051" t="s">
        <v>5988</v>
      </c>
      <c r="Q1051" t="s">
        <v>5923</v>
      </c>
      <c r="R1051">
        <v>98936</v>
      </c>
      <c r="S1051" t="s">
        <v>5905</v>
      </c>
      <c r="T1051" t="s">
        <v>5906</v>
      </c>
      <c r="U1051">
        <v>18.989999999999998</v>
      </c>
      <c r="V1051" t="s">
        <v>5755</v>
      </c>
      <c r="W1051" t="s">
        <v>5765</v>
      </c>
      <c r="X1051">
        <v>1</v>
      </c>
    </row>
    <row r="1052" spans="1:24" x14ac:dyDescent="0.25">
      <c r="A1052">
        <v>715714</v>
      </c>
      <c r="B1052" t="s">
        <v>3143</v>
      </c>
      <c r="C1052" t="s">
        <v>442</v>
      </c>
      <c r="D1052" t="s">
        <v>5886</v>
      </c>
      <c r="E1052" t="s">
        <v>6048</v>
      </c>
      <c r="F1052">
        <v>20</v>
      </c>
      <c r="G1052" t="s">
        <v>5746</v>
      </c>
      <c r="H1052" t="s">
        <v>5747</v>
      </c>
      <c r="I1052" t="s">
        <v>5748</v>
      </c>
      <c r="J1052">
        <v>750</v>
      </c>
      <c r="K1052">
        <v>12</v>
      </c>
      <c r="L1052">
        <v>13.5</v>
      </c>
      <c r="M1052" t="s">
        <v>5759</v>
      </c>
      <c r="N1052" t="s">
        <v>6085</v>
      </c>
      <c r="O1052" t="s">
        <v>5790</v>
      </c>
      <c r="P1052" t="s">
        <v>5930</v>
      </c>
      <c r="Q1052" t="s">
        <v>6086</v>
      </c>
      <c r="R1052">
        <v>69892</v>
      </c>
      <c r="S1052" t="s">
        <v>6087</v>
      </c>
      <c r="T1052" t="s">
        <v>6075</v>
      </c>
      <c r="U1052">
        <v>21.99</v>
      </c>
      <c r="V1052" t="s">
        <v>5755</v>
      </c>
      <c r="W1052" t="s">
        <v>5756</v>
      </c>
      <c r="X1052">
        <v>1</v>
      </c>
    </row>
    <row r="1053" spans="1:24" x14ac:dyDescent="0.25">
      <c r="A1053">
        <v>337949</v>
      </c>
      <c r="B1053" t="s">
        <v>2853</v>
      </c>
      <c r="C1053" t="s">
        <v>443</v>
      </c>
      <c r="D1053" t="s">
        <v>6177</v>
      </c>
      <c r="E1053" t="s">
        <v>6167</v>
      </c>
      <c r="F1053">
        <v>10</v>
      </c>
      <c r="G1053" t="s">
        <v>5767</v>
      </c>
      <c r="H1053" t="s">
        <v>5747</v>
      </c>
      <c r="I1053" t="s">
        <v>5748</v>
      </c>
      <c r="J1053">
        <v>500</v>
      </c>
      <c r="K1053">
        <v>24</v>
      </c>
      <c r="L1053">
        <v>5</v>
      </c>
      <c r="M1053" t="s">
        <v>5759</v>
      </c>
      <c r="N1053" t="s">
        <v>5896</v>
      </c>
      <c r="O1053" t="s">
        <v>5874</v>
      </c>
      <c r="P1053" t="s">
        <v>5875</v>
      </c>
      <c r="Q1053" t="s">
        <v>5876</v>
      </c>
      <c r="R1053">
        <v>40772</v>
      </c>
      <c r="S1053" t="s">
        <v>6179</v>
      </c>
      <c r="T1053" t="s">
        <v>6179</v>
      </c>
      <c r="U1053">
        <v>3.79</v>
      </c>
      <c r="V1053" t="s">
        <v>6172</v>
      </c>
      <c r="W1053" t="s">
        <v>5869</v>
      </c>
      <c r="X1053">
        <v>1</v>
      </c>
    </row>
    <row r="1054" spans="1:24" x14ac:dyDescent="0.25">
      <c r="A1054">
        <v>337949</v>
      </c>
      <c r="B1054" t="s">
        <v>2853</v>
      </c>
      <c r="C1054" t="s">
        <v>443</v>
      </c>
      <c r="D1054" t="s">
        <v>6177</v>
      </c>
      <c r="E1054" t="s">
        <v>6167</v>
      </c>
      <c r="F1054">
        <v>10</v>
      </c>
      <c r="G1054" t="s">
        <v>5767</v>
      </c>
      <c r="H1054" t="s">
        <v>5747</v>
      </c>
      <c r="I1054" t="s">
        <v>5748</v>
      </c>
      <c r="J1054">
        <v>500</v>
      </c>
      <c r="K1054">
        <v>24</v>
      </c>
      <c r="L1054">
        <v>5</v>
      </c>
      <c r="M1054" t="s">
        <v>5759</v>
      </c>
      <c r="N1054" t="s">
        <v>5896</v>
      </c>
      <c r="O1054" t="s">
        <v>5874</v>
      </c>
      <c r="P1054" t="s">
        <v>5875</v>
      </c>
      <c r="Q1054" t="s">
        <v>5876</v>
      </c>
      <c r="R1054">
        <v>40772</v>
      </c>
      <c r="S1054" t="s">
        <v>6179</v>
      </c>
      <c r="T1054" t="s">
        <v>6179</v>
      </c>
      <c r="U1054">
        <v>3.79</v>
      </c>
      <c r="V1054" t="s">
        <v>6172</v>
      </c>
      <c r="W1054" t="s">
        <v>5869</v>
      </c>
      <c r="X1054">
        <v>1</v>
      </c>
    </row>
    <row r="1055" spans="1:24" x14ac:dyDescent="0.25">
      <c r="A1055">
        <v>2026</v>
      </c>
      <c r="B1055" t="s">
        <v>575</v>
      </c>
      <c r="C1055" t="s">
        <v>442</v>
      </c>
      <c r="D1055" t="s">
        <v>5886</v>
      </c>
      <c r="E1055" t="s">
        <v>5887</v>
      </c>
      <c r="F1055">
        <v>22</v>
      </c>
      <c r="G1055" t="s">
        <v>5816</v>
      </c>
      <c r="H1055" t="s">
        <v>5791</v>
      </c>
      <c r="I1055" t="s">
        <v>5792</v>
      </c>
      <c r="J1055">
        <v>750</v>
      </c>
      <c r="K1055">
        <v>6</v>
      </c>
      <c r="L1055">
        <v>14</v>
      </c>
      <c r="M1055" t="s">
        <v>5759</v>
      </c>
      <c r="N1055" t="s">
        <v>6054</v>
      </c>
      <c r="O1055" t="s">
        <v>5761</v>
      </c>
      <c r="P1055" t="s">
        <v>5889</v>
      </c>
      <c r="Q1055" t="s">
        <v>6055</v>
      </c>
      <c r="R1055">
        <v>56347</v>
      </c>
      <c r="S1055" t="s">
        <v>6232</v>
      </c>
      <c r="T1055" t="s">
        <v>6210</v>
      </c>
      <c r="U1055">
        <v>45.89</v>
      </c>
      <c r="V1055" t="s">
        <v>5755</v>
      </c>
      <c r="W1055" t="s">
        <v>5765</v>
      </c>
      <c r="X1055">
        <v>1</v>
      </c>
    </row>
    <row r="1056" spans="1:24" x14ac:dyDescent="0.25">
      <c r="A1056">
        <v>387209</v>
      </c>
      <c r="B1056" t="s">
        <v>4353</v>
      </c>
      <c r="C1056" t="s">
        <v>441</v>
      </c>
      <c r="D1056" t="s">
        <v>5757</v>
      </c>
      <c r="E1056" t="s">
        <v>5766</v>
      </c>
      <c r="F1056">
        <v>20</v>
      </c>
      <c r="G1056" t="s">
        <v>5746</v>
      </c>
      <c r="H1056" t="s">
        <v>5747</v>
      </c>
      <c r="I1056" t="s">
        <v>5748</v>
      </c>
      <c r="J1056">
        <v>750</v>
      </c>
      <c r="K1056">
        <v>12</v>
      </c>
      <c r="L1056">
        <v>40</v>
      </c>
      <c r="M1056" t="s">
        <v>5749</v>
      </c>
      <c r="N1056" t="s">
        <v>5750</v>
      </c>
      <c r="O1056" t="s">
        <v>5751</v>
      </c>
      <c r="P1056" t="s">
        <v>5752</v>
      </c>
      <c r="Q1056" t="s">
        <v>5789</v>
      </c>
      <c r="R1056">
        <v>42350</v>
      </c>
      <c r="S1056" t="s">
        <v>5809</v>
      </c>
      <c r="T1056" t="s">
        <v>5810</v>
      </c>
      <c r="U1056">
        <v>24.95</v>
      </c>
      <c r="V1056" t="s">
        <v>5755</v>
      </c>
      <c r="W1056" t="s">
        <v>5756</v>
      </c>
      <c r="X1056">
        <v>1</v>
      </c>
    </row>
    <row r="1057" spans="1:24" x14ac:dyDescent="0.25">
      <c r="A1057">
        <v>1292</v>
      </c>
      <c r="B1057" t="s">
        <v>551</v>
      </c>
      <c r="C1057" t="s">
        <v>441</v>
      </c>
      <c r="D1057" t="s">
        <v>5757</v>
      </c>
      <c r="E1057" t="s">
        <v>5804</v>
      </c>
      <c r="F1057">
        <v>10</v>
      </c>
      <c r="G1057" t="s">
        <v>5767</v>
      </c>
      <c r="H1057" t="s">
        <v>5747</v>
      </c>
      <c r="I1057" t="s">
        <v>5748</v>
      </c>
      <c r="J1057">
        <v>750</v>
      </c>
      <c r="K1057">
        <v>6</v>
      </c>
      <c r="L1057">
        <v>40</v>
      </c>
      <c r="M1057" t="s">
        <v>5759</v>
      </c>
      <c r="N1057" t="s">
        <v>5760</v>
      </c>
      <c r="O1057" t="s">
        <v>5761</v>
      </c>
      <c r="P1057" t="s">
        <v>5762</v>
      </c>
      <c r="Q1057" t="s">
        <v>5805</v>
      </c>
      <c r="R1057">
        <v>42286</v>
      </c>
      <c r="S1057" t="s">
        <v>5764</v>
      </c>
      <c r="T1057" t="s">
        <v>5754</v>
      </c>
      <c r="U1057">
        <v>99.99</v>
      </c>
      <c r="V1057" t="s">
        <v>5755</v>
      </c>
      <c r="W1057" t="s">
        <v>5765</v>
      </c>
      <c r="X1057">
        <v>1</v>
      </c>
    </row>
    <row r="1058" spans="1:24" x14ac:dyDescent="0.25">
      <c r="A1058">
        <v>1145</v>
      </c>
      <c r="B1058" t="s">
        <v>543</v>
      </c>
      <c r="C1058" t="s">
        <v>442</v>
      </c>
      <c r="D1058" t="s">
        <v>5886</v>
      </c>
      <c r="E1058" t="s">
        <v>6078</v>
      </c>
      <c r="F1058">
        <v>10</v>
      </c>
      <c r="G1058" t="s">
        <v>5767</v>
      </c>
      <c r="H1058" t="s">
        <v>5747</v>
      </c>
      <c r="I1058" t="s">
        <v>5748</v>
      </c>
      <c r="J1058">
        <v>750</v>
      </c>
      <c r="K1058">
        <v>12</v>
      </c>
      <c r="L1058">
        <v>13.5</v>
      </c>
      <c r="M1058" t="s">
        <v>5759</v>
      </c>
      <c r="N1058" t="s">
        <v>5781</v>
      </c>
      <c r="O1058" t="s">
        <v>5761</v>
      </c>
      <c r="P1058" t="s">
        <v>5916</v>
      </c>
      <c r="Q1058" t="s">
        <v>5986</v>
      </c>
      <c r="R1058">
        <v>77878</v>
      </c>
      <c r="S1058" t="s">
        <v>6233</v>
      </c>
      <c r="T1058" t="s">
        <v>5937</v>
      </c>
      <c r="U1058">
        <v>15.99</v>
      </c>
      <c r="V1058" t="s">
        <v>5755</v>
      </c>
      <c r="W1058" t="s">
        <v>5765</v>
      </c>
      <c r="X1058">
        <v>1</v>
      </c>
    </row>
    <row r="1059" spans="1:24" x14ac:dyDescent="0.25">
      <c r="A1059">
        <v>624544</v>
      </c>
      <c r="B1059" t="s">
        <v>669</v>
      </c>
      <c r="C1059" t="s">
        <v>442</v>
      </c>
      <c r="D1059" t="s">
        <v>5886</v>
      </c>
      <c r="E1059" t="s">
        <v>5914</v>
      </c>
      <c r="F1059">
        <v>10</v>
      </c>
      <c r="G1059" t="s">
        <v>5767</v>
      </c>
      <c r="H1059" t="s">
        <v>5747</v>
      </c>
      <c r="I1059" t="s">
        <v>5748</v>
      </c>
      <c r="J1059">
        <v>750</v>
      </c>
      <c r="K1059">
        <v>12</v>
      </c>
      <c r="L1059">
        <v>13.5</v>
      </c>
      <c r="M1059" t="s">
        <v>5759</v>
      </c>
      <c r="N1059" t="s">
        <v>5888</v>
      </c>
      <c r="O1059" t="s">
        <v>5761</v>
      </c>
      <c r="P1059" t="s">
        <v>6002</v>
      </c>
      <c r="Q1059" t="s">
        <v>5890</v>
      </c>
      <c r="R1059">
        <v>52230</v>
      </c>
      <c r="S1059" t="s">
        <v>6146</v>
      </c>
      <c r="T1059" t="s">
        <v>5999</v>
      </c>
      <c r="U1059">
        <v>12.99</v>
      </c>
      <c r="V1059" t="s">
        <v>5755</v>
      </c>
      <c r="W1059" t="s">
        <v>5765</v>
      </c>
      <c r="X1059">
        <v>1</v>
      </c>
    </row>
    <row r="1060" spans="1:24" x14ac:dyDescent="0.25">
      <c r="A1060">
        <v>1566</v>
      </c>
      <c r="B1060" t="s">
        <v>561</v>
      </c>
      <c r="C1060" t="s">
        <v>441</v>
      </c>
      <c r="D1060" t="s">
        <v>5757</v>
      </c>
      <c r="E1060" t="s">
        <v>5804</v>
      </c>
      <c r="F1060">
        <v>22</v>
      </c>
      <c r="G1060" t="s">
        <v>5816</v>
      </c>
      <c r="H1060" t="s">
        <v>5747</v>
      </c>
      <c r="I1060" t="s">
        <v>5748</v>
      </c>
      <c r="J1060">
        <v>750</v>
      </c>
      <c r="K1060">
        <v>6</v>
      </c>
      <c r="L1060">
        <v>46</v>
      </c>
      <c r="M1060" t="s">
        <v>5759</v>
      </c>
      <c r="N1060" t="s">
        <v>5760</v>
      </c>
      <c r="O1060" t="s">
        <v>5761</v>
      </c>
      <c r="P1060" t="s">
        <v>5762</v>
      </c>
      <c r="Q1060" t="s">
        <v>5805</v>
      </c>
      <c r="R1060">
        <v>42341</v>
      </c>
      <c r="S1060" t="s">
        <v>5772</v>
      </c>
      <c r="T1060" t="s">
        <v>5773</v>
      </c>
      <c r="U1060">
        <v>94.99</v>
      </c>
      <c r="V1060" t="s">
        <v>5755</v>
      </c>
      <c r="W1060" t="s">
        <v>5765</v>
      </c>
      <c r="X1060">
        <v>1</v>
      </c>
    </row>
    <row r="1061" spans="1:24" x14ac:dyDescent="0.25">
      <c r="A1061">
        <v>2176</v>
      </c>
      <c r="B1061" t="s">
        <v>577</v>
      </c>
      <c r="C1061" t="s">
        <v>443</v>
      </c>
      <c r="D1061" t="s">
        <v>6177</v>
      </c>
      <c r="E1061" t="s">
        <v>6167</v>
      </c>
      <c r="F1061">
        <v>27</v>
      </c>
      <c r="G1061" t="s">
        <v>5837</v>
      </c>
      <c r="H1061" t="s">
        <v>5747</v>
      </c>
      <c r="I1061" t="s">
        <v>5748</v>
      </c>
      <c r="J1061">
        <v>500</v>
      </c>
      <c r="K1061">
        <v>24</v>
      </c>
      <c r="L1061">
        <v>4.4000000000000004</v>
      </c>
      <c r="M1061" t="s">
        <v>5759</v>
      </c>
      <c r="N1061" t="s">
        <v>6200</v>
      </c>
      <c r="O1061" t="s">
        <v>5874</v>
      </c>
      <c r="P1061" t="s">
        <v>5875</v>
      </c>
      <c r="Q1061" t="s">
        <v>5876</v>
      </c>
      <c r="R1061">
        <v>95640</v>
      </c>
      <c r="S1061" t="s">
        <v>6198</v>
      </c>
      <c r="T1061" t="s">
        <v>6199</v>
      </c>
      <c r="U1061">
        <v>3.59</v>
      </c>
      <c r="V1061" t="s">
        <v>6172</v>
      </c>
      <c r="W1061" t="s">
        <v>5869</v>
      </c>
      <c r="X1061">
        <v>1</v>
      </c>
    </row>
    <row r="1062" spans="1:24" x14ac:dyDescent="0.25">
      <c r="A1062">
        <v>2176</v>
      </c>
      <c r="B1062" t="s">
        <v>577</v>
      </c>
      <c r="C1062" t="s">
        <v>443</v>
      </c>
      <c r="D1062" t="s">
        <v>6177</v>
      </c>
      <c r="E1062" t="s">
        <v>6167</v>
      </c>
      <c r="F1062">
        <v>27</v>
      </c>
      <c r="G1062" t="s">
        <v>5837</v>
      </c>
      <c r="H1062" t="s">
        <v>5747</v>
      </c>
      <c r="I1062" t="s">
        <v>5748</v>
      </c>
      <c r="J1062">
        <v>500</v>
      </c>
      <c r="K1062">
        <v>24</v>
      </c>
      <c r="L1062">
        <v>4.4000000000000004</v>
      </c>
      <c r="M1062" t="s">
        <v>5759</v>
      </c>
      <c r="N1062" t="s">
        <v>6200</v>
      </c>
      <c r="O1062" t="s">
        <v>5874</v>
      </c>
      <c r="P1062" t="s">
        <v>5875</v>
      </c>
      <c r="Q1062" t="s">
        <v>5876</v>
      </c>
      <c r="R1062">
        <v>95640</v>
      </c>
      <c r="S1062" t="s">
        <v>6198</v>
      </c>
      <c r="T1062" t="s">
        <v>6199</v>
      </c>
      <c r="U1062">
        <v>3.59</v>
      </c>
      <c r="V1062" t="s">
        <v>6172</v>
      </c>
      <c r="W1062" t="s">
        <v>5869</v>
      </c>
      <c r="X1062">
        <v>1</v>
      </c>
    </row>
    <row r="1063" spans="1:24" x14ac:dyDescent="0.25">
      <c r="A1063">
        <v>1565</v>
      </c>
      <c r="B1063" t="s">
        <v>560</v>
      </c>
      <c r="C1063" t="s">
        <v>441</v>
      </c>
      <c r="D1063" t="s">
        <v>5757</v>
      </c>
      <c r="E1063" t="s">
        <v>6234</v>
      </c>
      <c r="F1063">
        <v>20</v>
      </c>
      <c r="G1063" t="s">
        <v>5746</v>
      </c>
      <c r="H1063" t="s">
        <v>5747</v>
      </c>
      <c r="I1063" t="s">
        <v>5748</v>
      </c>
      <c r="J1063">
        <v>750</v>
      </c>
      <c r="K1063">
        <v>6</v>
      </c>
      <c r="L1063">
        <v>43</v>
      </c>
      <c r="M1063" t="s">
        <v>5759</v>
      </c>
      <c r="N1063" t="s">
        <v>5760</v>
      </c>
      <c r="O1063" t="s">
        <v>5761</v>
      </c>
      <c r="P1063" t="s">
        <v>5762</v>
      </c>
      <c r="Q1063" t="s">
        <v>5763</v>
      </c>
      <c r="R1063">
        <v>42341</v>
      </c>
      <c r="S1063" t="s">
        <v>5772</v>
      </c>
      <c r="T1063" t="s">
        <v>5773</v>
      </c>
      <c r="U1063">
        <v>89.99</v>
      </c>
      <c r="V1063" t="s">
        <v>5755</v>
      </c>
      <c r="W1063" t="s">
        <v>5765</v>
      </c>
      <c r="X1063">
        <v>1</v>
      </c>
    </row>
    <row r="1064" spans="1:24" x14ac:dyDescent="0.25">
      <c r="A1064">
        <v>1942</v>
      </c>
      <c r="B1064" t="s">
        <v>571</v>
      </c>
      <c r="C1064" t="s">
        <v>442</v>
      </c>
      <c r="D1064" t="s">
        <v>5886</v>
      </c>
      <c r="E1064" t="s">
        <v>5958</v>
      </c>
      <c r="F1064">
        <v>10</v>
      </c>
      <c r="G1064" t="s">
        <v>5767</v>
      </c>
      <c r="H1064" t="s">
        <v>5747</v>
      </c>
      <c r="I1064" t="s">
        <v>5748</v>
      </c>
      <c r="J1064">
        <v>1500</v>
      </c>
      <c r="K1064">
        <v>6</v>
      </c>
      <c r="L1064">
        <v>12</v>
      </c>
      <c r="M1064" t="s">
        <v>5759</v>
      </c>
      <c r="N1064" t="s">
        <v>5904</v>
      </c>
      <c r="O1064" t="s">
        <v>5790</v>
      </c>
      <c r="P1064" t="s">
        <v>5959</v>
      </c>
      <c r="Q1064" t="s">
        <v>5923</v>
      </c>
      <c r="R1064">
        <v>43127</v>
      </c>
      <c r="S1064" t="s">
        <v>5905</v>
      </c>
      <c r="T1064" t="s">
        <v>5906</v>
      </c>
      <c r="U1064">
        <v>13.99</v>
      </c>
      <c r="V1064" t="s">
        <v>5755</v>
      </c>
      <c r="W1064" t="s">
        <v>5756</v>
      </c>
      <c r="X1064">
        <v>1</v>
      </c>
    </row>
    <row r="1065" spans="1:24" x14ac:dyDescent="0.25">
      <c r="A1065">
        <v>1919</v>
      </c>
      <c r="B1065" t="s">
        <v>569</v>
      </c>
      <c r="C1065" t="s">
        <v>442</v>
      </c>
      <c r="D1065" t="s">
        <v>5886</v>
      </c>
      <c r="E1065" t="s">
        <v>5914</v>
      </c>
      <c r="F1065">
        <v>22</v>
      </c>
      <c r="G1065" t="s">
        <v>5816</v>
      </c>
      <c r="H1065" t="s">
        <v>5747</v>
      </c>
      <c r="I1065" t="s">
        <v>5748</v>
      </c>
      <c r="J1065">
        <v>750</v>
      </c>
      <c r="K1065">
        <v>6</v>
      </c>
      <c r="L1065">
        <v>14.6</v>
      </c>
      <c r="M1065" t="s">
        <v>5759</v>
      </c>
      <c r="N1065" t="s">
        <v>5888</v>
      </c>
      <c r="O1065" t="s">
        <v>5790</v>
      </c>
      <c r="P1065" t="s">
        <v>5889</v>
      </c>
      <c r="Q1065" t="s">
        <v>5890</v>
      </c>
      <c r="R1065">
        <v>49204</v>
      </c>
      <c r="S1065" t="s">
        <v>6235</v>
      </c>
      <c r="T1065" t="s">
        <v>6235</v>
      </c>
      <c r="U1065">
        <v>59.85</v>
      </c>
      <c r="V1065" t="s">
        <v>5755</v>
      </c>
      <c r="W1065" t="s">
        <v>5756</v>
      </c>
      <c r="X1065">
        <v>1</v>
      </c>
    </row>
    <row r="1066" spans="1:24" x14ac:dyDescent="0.25">
      <c r="A1066">
        <v>713110</v>
      </c>
      <c r="B1066" t="s">
        <v>1518</v>
      </c>
      <c r="C1066" t="s">
        <v>442</v>
      </c>
      <c r="D1066" t="s">
        <v>5920</v>
      </c>
      <c r="E1066" t="s">
        <v>5887</v>
      </c>
      <c r="F1066">
        <v>10</v>
      </c>
      <c r="G1066" t="s">
        <v>5767</v>
      </c>
      <c r="H1066" t="s">
        <v>5747</v>
      </c>
      <c r="I1066" t="s">
        <v>5748</v>
      </c>
      <c r="J1066">
        <v>750</v>
      </c>
      <c r="K1066">
        <v>12</v>
      </c>
      <c r="L1066">
        <v>13</v>
      </c>
      <c r="M1066" t="s">
        <v>5759</v>
      </c>
      <c r="N1066" t="s">
        <v>5835</v>
      </c>
      <c r="O1066" t="s">
        <v>5790</v>
      </c>
      <c r="P1066" t="s">
        <v>5988</v>
      </c>
      <c r="Q1066" t="s">
        <v>5979</v>
      </c>
      <c r="R1066">
        <v>51913</v>
      </c>
      <c r="S1066" t="s">
        <v>5779</v>
      </c>
      <c r="T1066" t="s">
        <v>5779</v>
      </c>
      <c r="U1066">
        <v>19.989999999999998</v>
      </c>
      <c r="V1066" t="s">
        <v>5755</v>
      </c>
      <c r="W1066" t="s">
        <v>5756</v>
      </c>
      <c r="X1066">
        <v>1</v>
      </c>
    </row>
    <row r="1067" spans="1:24" x14ac:dyDescent="0.25">
      <c r="A1067">
        <v>1146</v>
      </c>
      <c r="B1067" t="s">
        <v>544</v>
      </c>
      <c r="C1067" t="s">
        <v>442</v>
      </c>
      <c r="D1067" t="s">
        <v>5961</v>
      </c>
      <c r="E1067" t="s">
        <v>6222</v>
      </c>
      <c r="F1067">
        <v>10</v>
      </c>
      <c r="G1067" t="s">
        <v>5767</v>
      </c>
      <c r="H1067" t="s">
        <v>5747</v>
      </c>
      <c r="I1067" t="s">
        <v>5748</v>
      </c>
      <c r="J1067">
        <v>750</v>
      </c>
      <c r="K1067">
        <v>6</v>
      </c>
      <c r="L1067">
        <v>11.5</v>
      </c>
      <c r="M1067" t="s">
        <v>5759</v>
      </c>
      <c r="N1067" t="s">
        <v>5835</v>
      </c>
      <c r="O1067" t="s">
        <v>5761</v>
      </c>
      <c r="P1067" t="s">
        <v>5988</v>
      </c>
      <c r="Q1067" t="s">
        <v>5974</v>
      </c>
      <c r="R1067">
        <v>42664</v>
      </c>
      <c r="S1067" t="s">
        <v>5998</v>
      </c>
      <c r="T1067" t="s">
        <v>5999</v>
      </c>
      <c r="U1067">
        <v>19.989999999999998</v>
      </c>
      <c r="V1067" t="s">
        <v>5755</v>
      </c>
      <c r="W1067" t="s">
        <v>5765</v>
      </c>
      <c r="X1067">
        <v>1</v>
      </c>
    </row>
    <row r="1068" spans="1:24" x14ac:dyDescent="0.25">
      <c r="A1068">
        <v>1415</v>
      </c>
      <c r="B1068" t="s">
        <v>555</v>
      </c>
      <c r="C1068" t="s">
        <v>442</v>
      </c>
      <c r="D1068" t="s">
        <v>5886</v>
      </c>
      <c r="E1068" t="s">
        <v>6078</v>
      </c>
      <c r="F1068">
        <v>10</v>
      </c>
      <c r="G1068" t="s">
        <v>5767</v>
      </c>
      <c r="H1068" t="s">
        <v>5747</v>
      </c>
      <c r="I1068" t="s">
        <v>5748</v>
      </c>
      <c r="J1068">
        <v>750</v>
      </c>
      <c r="K1068">
        <v>12</v>
      </c>
      <c r="L1068">
        <v>13.5</v>
      </c>
      <c r="M1068" t="s">
        <v>5759</v>
      </c>
      <c r="N1068" t="s">
        <v>5888</v>
      </c>
      <c r="O1068" t="s">
        <v>5761</v>
      </c>
      <c r="P1068" t="s">
        <v>6002</v>
      </c>
      <c r="Q1068" t="s">
        <v>5890</v>
      </c>
      <c r="R1068">
        <v>52230</v>
      </c>
      <c r="S1068" t="s">
        <v>6146</v>
      </c>
      <c r="T1068" t="s">
        <v>5999</v>
      </c>
      <c r="U1068">
        <v>12.99</v>
      </c>
      <c r="V1068" t="s">
        <v>5755</v>
      </c>
      <c r="W1068" t="s">
        <v>5765</v>
      </c>
      <c r="X1068">
        <v>1</v>
      </c>
    </row>
    <row r="1069" spans="1:24" x14ac:dyDescent="0.25">
      <c r="A1069">
        <v>622571</v>
      </c>
      <c r="B1069" t="s">
        <v>3072</v>
      </c>
      <c r="C1069" t="s">
        <v>442</v>
      </c>
      <c r="D1069" t="s">
        <v>5886</v>
      </c>
      <c r="E1069" t="s">
        <v>5887</v>
      </c>
      <c r="F1069">
        <v>20</v>
      </c>
      <c r="G1069" t="s">
        <v>5746</v>
      </c>
      <c r="H1069" t="s">
        <v>5747</v>
      </c>
      <c r="I1069" t="s">
        <v>5748</v>
      </c>
      <c r="J1069">
        <v>750</v>
      </c>
      <c r="K1069">
        <v>12</v>
      </c>
      <c r="L1069">
        <v>14</v>
      </c>
      <c r="M1069" t="s">
        <v>5759</v>
      </c>
      <c r="N1069" t="s">
        <v>5976</v>
      </c>
      <c r="O1069" t="s">
        <v>5790</v>
      </c>
      <c r="P1069" t="s">
        <v>5889</v>
      </c>
      <c r="Q1069" t="s">
        <v>5977</v>
      </c>
      <c r="R1069">
        <v>75918</v>
      </c>
      <c r="S1069" t="s">
        <v>5999</v>
      </c>
      <c r="T1069" t="s">
        <v>5999</v>
      </c>
      <c r="U1069">
        <v>24.99</v>
      </c>
      <c r="V1069" t="s">
        <v>5755</v>
      </c>
      <c r="W1069" t="s">
        <v>5756</v>
      </c>
      <c r="X1069">
        <v>1</v>
      </c>
    </row>
    <row r="1070" spans="1:24" x14ac:dyDescent="0.25">
      <c r="A1070">
        <v>1054</v>
      </c>
      <c r="B1070" t="s">
        <v>541</v>
      </c>
      <c r="C1070" t="s">
        <v>442</v>
      </c>
      <c r="D1070" t="s">
        <v>5920</v>
      </c>
      <c r="E1070" t="s">
        <v>5887</v>
      </c>
      <c r="F1070">
        <v>22</v>
      </c>
      <c r="G1070" t="s">
        <v>5816</v>
      </c>
      <c r="H1070" t="s">
        <v>5747</v>
      </c>
      <c r="I1070" t="s">
        <v>5748</v>
      </c>
      <c r="J1070">
        <v>250</v>
      </c>
      <c r="K1070">
        <v>12</v>
      </c>
      <c r="L1070">
        <v>11</v>
      </c>
      <c r="M1070" t="s">
        <v>5759</v>
      </c>
      <c r="N1070" t="s">
        <v>6135</v>
      </c>
      <c r="O1070" t="s">
        <v>5761</v>
      </c>
      <c r="P1070" t="s">
        <v>5889</v>
      </c>
      <c r="Q1070" t="s">
        <v>6046</v>
      </c>
      <c r="R1070">
        <v>63512</v>
      </c>
      <c r="S1070" t="s">
        <v>6236</v>
      </c>
      <c r="T1070" t="s">
        <v>6236</v>
      </c>
      <c r="U1070">
        <v>24.38</v>
      </c>
      <c r="V1070" t="s">
        <v>5755</v>
      </c>
      <c r="W1070" t="s">
        <v>5765</v>
      </c>
      <c r="X1070">
        <v>1</v>
      </c>
    </row>
    <row r="1071" spans="1:24" x14ac:dyDescent="0.25">
      <c r="A1071">
        <v>2485</v>
      </c>
      <c r="B1071" t="s">
        <v>5042</v>
      </c>
      <c r="C1071" t="s">
        <v>441</v>
      </c>
      <c r="D1071" t="s">
        <v>5850</v>
      </c>
      <c r="E1071" t="s">
        <v>5851</v>
      </c>
      <c r="F1071">
        <v>10</v>
      </c>
      <c r="G1071" t="s">
        <v>5767</v>
      </c>
      <c r="H1071" t="s">
        <v>5747</v>
      </c>
      <c r="I1071" t="s">
        <v>5748</v>
      </c>
      <c r="J1071">
        <v>750</v>
      </c>
      <c r="K1071">
        <v>12</v>
      </c>
      <c r="L1071">
        <v>40</v>
      </c>
      <c r="M1071" t="s">
        <v>5759</v>
      </c>
      <c r="N1071" t="s">
        <v>5852</v>
      </c>
      <c r="O1071" t="s">
        <v>5790</v>
      </c>
      <c r="P1071" t="s">
        <v>5752</v>
      </c>
      <c r="Q1071" t="s">
        <v>5853</v>
      </c>
      <c r="R1071">
        <v>61242</v>
      </c>
      <c r="S1071" t="s">
        <v>5785</v>
      </c>
      <c r="T1071" t="s">
        <v>5786</v>
      </c>
      <c r="U1071">
        <v>30.99</v>
      </c>
      <c r="V1071" t="s">
        <v>5755</v>
      </c>
      <c r="W1071" t="s">
        <v>5765</v>
      </c>
      <c r="X1071">
        <v>1</v>
      </c>
    </row>
    <row r="1072" spans="1:24" x14ac:dyDescent="0.25">
      <c r="A1072">
        <v>713434</v>
      </c>
      <c r="B1072" t="s">
        <v>3137</v>
      </c>
      <c r="C1072" t="s">
        <v>442</v>
      </c>
      <c r="D1072" t="s">
        <v>5886</v>
      </c>
      <c r="E1072" t="s">
        <v>6078</v>
      </c>
      <c r="F1072">
        <v>20</v>
      </c>
      <c r="G1072" t="s">
        <v>5746</v>
      </c>
      <c r="H1072" t="s">
        <v>5747</v>
      </c>
      <c r="I1072" t="s">
        <v>5748</v>
      </c>
      <c r="J1072">
        <v>750</v>
      </c>
      <c r="K1072">
        <v>12</v>
      </c>
      <c r="L1072">
        <v>13.5</v>
      </c>
      <c r="M1072" t="s">
        <v>5759</v>
      </c>
      <c r="N1072" t="s">
        <v>6085</v>
      </c>
      <c r="O1072" t="s">
        <v>5790</v>
      </c>
      <c r="P1072" t="s">
        <v>5988</v>
      </c>
      <c r="Q1072" t="s">
        <v>6086</v>
      </c>
      <c r="R1072">
        <v>69892</v>
      </c>
      <c r="S1072" t="s">
        <v>6087</v>
      </c>
      <c r="T1072" t="s">
        <v>6075</v>
      </c>
      <c r="U1072">
        <v>19.989999999999998</v>
      </c>
      <c r="V1072" t="s">
        <v>5755</v>
      </c>
      <c r="W1072" t="s">
        <v>5756</v>
      </c>
      <c r="X1072">
        <v>1</v>
      </c>
    </row>
    <row r="1073" spans="1:24" x14ac:dyDescent="0.25">
      <c r="A1073">
        <v>1953</v>
      </c>
      <c r="B1073" t="s">
        <v>574</v>
      </c>
      <c r="C1073" t="s">
        <v>442</v>
      </c>
      <c r="D1073" t="s">
        <v>5886</v>
      </c>
      <c r="E1073" t="s">
        <v>5887</v>
      </c>
      <c r="F1073">
        <v>20</v>
      </c>
      <c r="G1073" t="s">
        <v>5746</v>
      </c>
      <c r="H1073" t="s">
        <v>5747</v>
      </c>
      <c r="I1073" t="s">
        <v>5748</v>
      </c>
      <c r="J1073">
        <v>750</v>
      </c>
      <c r="K1073">
        <v>12</v>
      </c>
      <c r="L1073">
        <v>14.5</v>
      </c>
      <c r="M1073" t="s">
        <v>5759</v>
      </c>
      <c r="N1073" t="s">
        <v>5835</v>
      </c>
      <c r="O1073" t="s">
        <v>5790</v>
      </c>
      <c r="P1073" t="s">
        <v>5889</v>
      </c>
      <c r="Q1073" t="s">
        <v>5979</v>
      </c>
      <c r="R1073">
        <v>51913</v>
      </c>
      <c r="S1073" t="s">
        <v>5779</v>
      </c>
      <c r="T1073" t="s">
        <v>5779</v>
      </c>
      <c r="U1073">
        <v>29.99</v>
      </c>
      <c r="V1073" t="s">
        <v>5755</v>
      </c>
      <c r="W1073" t="s">
        <v>5756</v>
      </c>
      <c r="X1073">
        <v>1</v>
      </c>
    </row>
    <row r="1074" spans="1:24" x14ac:dyDescent="0.25">
      <c r="A1074">
        <v>2009</v>
      </c>
      <c r="B1074" t="s">
        <v>172</v>
      </c>
      <c r="C1074" t="s">
        <v>443</v>
      </c>
      <c r="D1074" t="s">
        <v>6177</v>
      </c>
      <c r="E1074" t="s">
        <v>6167</v>
      </c>
      <c r="F1074">
        <v>27</v>
      </c>
      <c r="G1074" t="s">
        <v>5837</v>
      </c>
      <c r="H1074" t="s">
        <v>5747</v>
      </c>
      <c r="I1074" t="s">
        <v>5748</v>
      </c>
      <c r="J1074">
        <v>4092</v>
      </c>
      <c r="K1074">
        <v>1</v>
      </c>
      <c r="L1074">
        <v>5</v>
      </c>
      <c r="M1074" t="s">
        <v>5749</v>
      </c>
      <c r="N1074" t="s">
        <v>5750</v>
      </c>
      <c r="O1074" t="s">
        <v>5874</v>
      </c>
      <c r="P1074" t="s">
        <v>6168</v>
      </c>
      <c r="Q1074" t="s">
        <v>5876</v>
      </c>
      <c r="R1074">
        <v>43364</v>
      </c>
      <c r="S1074" t="s">
        <v>6211</v>
      </c>
      <c r="T1074" t="s">
        <v>6212</v>
      </c>
      <c r="U1074">
        <v>25.99</v>
      </c>
      <c r="V1074" t="s">
        <v>5755</v>
      </c>
      <c r="W1074" t="s">
        <v>5869</v>
      </c>
      <c r="X1074">
        <v>12</v>
      </c>
    </row>
    <row r="1075" spans="1:24" x14ac:dyDescent="0.25">
      <c r="A1075">
        <v>2009</v>
      </c>
      <c r="B1075" t="s">
        <v>172</v>
      </c>
      <c r="C1075" t="s">
        <v>443</v>
      </c>
      <c r="D1075" t="s">
        <v>6177</v>
      </c>
      <c r="E1075" t="s">
        <v>6167</v>
      </c>
      <c r="F1075">
        <v>27</v>
      </c>
      <c r="G1075" t="s">
        <v>5837</v>
      </c>
      <c r="H1075" t="s">
        <v>5747</v>
      </c>
      <c r="I1075" t="s">
        <v>5748</v>
      </c>
      <c r="J1075">
        <v>4092</v>
      </c>
      <c r="K1075">
        <v>1</v>
      </c>
      <c r="L1075">
        <v>5</v>
      </c>
      <c r="M1075" t="s">
        <v>5749</v>
      </c>
      <c r="N1075" t="s">
        <v>5750</v>
      </c>
      <c r="O1075" t="s">
        <v>5874</v>
      </c>
      <c r="P1075" t="s">
        <v>6168</v>
      </c>
      <c r="Q1075" t="s">
        <v>5876</v>
      </c>
      <c r="R1075">
        <v>43364</v>
      </c>
      <c r="S1075" t="s">
        <v>6211</v>
      </c>
      <c r="T1075" t="s">
        <v>6212</v>
      </c>
      <c r="U1075">
        <v>25.99</v>
      </c>
      <c r="V1075" t="s">
        <v>5755</v>
      </c>
      <c r="W1075" t="s">
        <v>5869</v>
      </c>
      <c r="X1075">
        <v>12</v>
      </c>
    </row>
    <row r="1076" spans="1:24" x14ac:dyDescent="0.25">
      <c r="A1076">
        <v>908665</v>
      </c>
      <c r="B1076" t="s">
        <v>3380</v>
      </c>
      <c r="C1076" t="s">
        <v>443</v>
      </c>
      <c r="D1076" t="s">
        <v>6177</v>
      </c>
      <c r="E1076" t="s">
        <v>6190</v>
      </c>
      <c r="F1076">
        <v>27</v>
      </c>
      <c r="G1076" t="s">
        <v>5837</v>
      </c>
      <c r="H1076" t="s">
        <v>5747</v>
      </c>
      <c r="I1076" t="s">
        <v>5748</v>
      </c>
      <c r="J1076">
        <v>2130</v>
      </c>
      <c r="K1076">
        <v>4</v>
      </c>
      <c r="L1076">
        <v>4</v>
      </c>
      <c r="M1076" t="s">
        <v>5749</v>
      </c>
      <c r="N1076" t="s">
        <v>5750</v>
      </c>
      <c r="O1076" t="s">
        <v>5874</v>
      </c>
      <c r="P1076" t="s">
        <v>6168</v>
      </c>
      <c r="Q1076" t="s">
        <v>5876</v>
      </c>
      <c r="R1076">
        <v>42090</v>
      </c>
      <c r="S1076" t="s">
        <v>6180</v>
      </c>
      <c r="T1076" t="s">
        <v>6180</v>
      </c>
      <c r="U1076">
        <v>12.59</v>
      </c>
      <c r="V1076" t="s">
        <v>6172</v>
      </c>
      <c r="W1076" t="s">
        <v>5869</v>
      </c>
      <c r="X1076">
        <v>6</v>
      </c>
    </row>
    <row r="1077" spans="1:24" x14ac:dyDescent="0.25">
      <c r="A1077">
        <v>908665</v>
      </c>
      <c r="B1077" t="s">
        <v>3380</v>
      </c>
      <c r="C1077" t="s">
        <v>443</v>
      </c>
      <c r="D1077" t="s">
        <v>6177</v>
      </c>
      <c r="E1077" t="s">
        <v>6190</v>
      </c>
      <c r="F1077">
        <v>27</v>
      </c>
      <c r="G1077" t="s">
        <v>5837</v>
      </c>
      <c r="H1077" t="s">
        <v>5747</v>
      </c>
      <c r="I1077" t="s">
        <v>5748</v>
      </c>
      <c r="J1077">
        <v>2130</v>
      </c>
      <c r="K1077">
        <v>4</v>
      </c>
      <c r="L1077">
        <v>4</v>
      </c>
      <c r="M1077" t="s">
        <v>5749</v>
      </c>
      <c r="N1077" t="s">
        <v>5750</v>
      </c>
      <c r="O1077" t="s">
        <v>5874</v>
      </c>
      <c r="P1077" t="s">
        <v>6168</v>
      </c>
      <c r="Q1077" t="s">
        <v>5876</v>
      </c>
      <c r="R1077">
        <v>42090</v>
      </c>
      <c r="S1077" t="s">
        <v>6180</v>
      </c>
      <c r="T1077" t="s">
        <v>6180</v>
      </c>
      <c r="U1077">
        <v>12.59</v>
      </c>
      <c r="V1077" t="s">
        <v>6172</v>
      </c>
      <c r="W1077" t="s">
        <v>5869</v>
      </c>
      <c r="X1077">
        <v>6</v>
      </c>
    </row>
    <row r="1078" spans="1:24" x14ac:dyDescent="0.25">
      <c r="A1078">
        <v>3223</v>
      </c>
      <c r="B1078" t="s">
        <v>596</v>
      </c>
      <c r="C1078" t="s">
        <v>443</v>
      </c>
      <c r="D1078" t="s">
        <v>6177</v>
      </c>
      <c r="E1078" t="s">
        <v>6192</v>
      </c>
      <c r="F1078">
        <v>27</v>
      </c>
      <c r="G1078" t="s">
        <v>5837</v>
      </c>
      <c r="H1078" t="s">
        <v>5747</v>
      </c>
      <c r="I1078" t="s">
        <v>5748</v>
      </c>
      <c r="J1078">
        <v>330</v>
      </c>
      <c r="K1078">
        <v>24</v>
      </c>
      <c r="L1078">
        <v>5</v>
      </c>
      <c r="M1078" t="s">
        <v>5759</v>
      </c>
      <c r="N1078" t="s">
        <v>5760</v>
      </c>
      <c r="O1078" t="s">
        <v>5874</v>
      </c>
      <c r="P1078" t="s">
        <v>5875</v>
      </c>
      <c r="Q1078" t="s">
        <v>5876</v>
      </c>
      <c r="R1078">
        <v>40772</v>
      </c>
      <c r="S1078" t="s">
        <v>6179</v>
      </c>
      <c r="T1078" t="s">
        <v>6179</v>
      </c>
      <c r="U1078">
        <v>2.4900000000000002</v>
      </c>
      <c r="V1078" t="s">
        <v>5755</v>
      </c>
      <c r="W1078" t="s">
        <v>5869</v>
      </c>
      <c r="X1078">
        <v>1</v>
      </c>
    </row>
    <row r="1079" spans="1:24" x14ac:dyDescent="0.25">
      <c r="A1079">
        <v>3223</v>
      </c>
      <c r="B1079" t="s">
        <v>596</v>
      </c>
      <c r="C1079" t="s">
        <v>443</v>
      </c>
      <c r="D1079" t="s">
        <v>6177</v>
      </c>
      <c r="E1079" t="s">
        <v>6192</v>
      </c>
      <c r="F1079">
        <v>27</v>
      </c>
      <c r="G1079" t="s">
        <v>5837</v>
      </c>
      <c r="H1079" t="s">
        <v>5747</v>
      </c>
      <c r="I1079" t="s">
        <v>5748</v>
      </c>
      <c r="J1079">
        <v>330</v>
      </c>
      <c r="K1079">
        <v>24</v>
      </c>
      <c r="L1079">
        <v>5</v>
      </c>
      <c r="M1079" t="s">
        <v>5759</v>
      </c>
      <c r="N1079" t="s">
        <v>5760</v>
      </c>
      <c r="O1079" t="s">
        <v>5874</v>
      </c>
      <c r="P1079" t="s">
        <v>5875</v>
      </c>
      <c r="Q1079" t="s">
        <v>5876</v>
      </c>
      <c r="R1079">
        <v>40772</v>
      </c>
      <c r="S1079" t="s">
        <v>6179</v>
      </c>
      <c r="T1079" t="s">
        <v>6179</v>
      </c>
      <c r="U1079">
        <v>2.4900000000000002</v>
      </c>
      <c r="V1079" t="s">
        <v>5755</v>
      </c>
      <c r="W1079" t="s">
        <v>5869</v>
      </c>
      <c r="X1079">
        <v>1</v>
      </c>
    </row>
    <row r="1080" spans="1:24" x14ac:dyDescent="0.25">
      <c r="A1080">
        <v>981</v>
      </c>
      <c r="B1080" t="s">
        <v>537</v>
      </c>
      <c r="C1080" t="s">
        <v>442</v>
      </c>
      <c r="D1080" t="s">
        <v>5886</v>
      </c>
      <c r="E1080" t="s">
        <v>5966</v>
      </c>
      <c r="F1080">
        <v>10</v>
      </c>
      <c r="G1080" t="s">
        <v>5767</v>
      </c>
      <c r="H1080" t="s">
        <v>5747</v>
      </c>
      <c r="I1080" t="s">
        <v>5748</v>
      </c>
      <c r="J1080">
        <v>750</v>
      </c>
      <c r="K1080">
        <v>12</v>
      </c>
      <c r="L1080">
        <v>14</v>
      </c>
      <c r="M1080" t="s">
        <v>5759</v>
      </c>
      <c r="N1080" t="s">
        <v>5888</v>
      </c>
      <c r="O1080" t="s">
        <v>5761</v>
      </c>
      <c r="P1080" t="s">
        <v>5988</v>
      </c>
      <c r="Q1080" t="s">
        <v>5890</v>
      </c>
      <c r="R1080">
        <v>50952</v>
      </c>
      <c r="S1080" t="s">
        <v>6237</v>
      </c>
      <c r="T1080" t="s">
        <v>5972</v>
      </c>
      <c r="U1080">
        <v>19.989999999999998</v>
      </c>
      <c r="V1080" t="s">
        <v>5755</v>
      </c>
      <c r="W1080" t="s">
        <v>5765</v>
      </c>
      <c r="X1080">
        <v>1</v>
      </c>
    </row>
    <row r="1081" spans="1:24" x14ac:dyDescent="0.25">
      <c r="A1081">
        <v>545772</v>
      </c>
      <c r="B1081" t="s">
        <v>120</v>
      </c>
      <c r="C1081" t="s">
        <v>442</v>
      </c>
      <c r="D1081" t="s">
        <v>5886</v>
      </c>
      <c r="E1081" t="s">
        <v>6058</v>
      </c>
      <c r="F1081">
        <v>10</v>
      </c>
      <c r="G1081" t="s">
        <v>5767</v>
      </c>
      <c r="H1081" t="s">
        <v>5747</v>
      </c>
      <c r="I1081" t="s">
        <v>5748</v>
      </c>
      <c r="J1081">
        <v>750</v>
      </c>
      <c r="K1081">
        <v>12</v>
      </c>
      <c r="L1081">
        <v>12.5</v>
      </c>
      <c r="M1081" t="s">
        <v>5759</v>
      </c>
      <c r="N1081" t="s">
        <v>5835</v>
      </c>
      <c r="O1081" t="s">
        <v>5761</v>
      </c>
      <c r="P1081" t="s">
        <v>6002</v>
      </c>
      <c r="Q1081" t="s">
        <v>5979</v>
      </c>
      <c r="R1081">
        <v>42680</v>
      </c>
      <c r="S1081" t="s">
        <v>6060</v>
      </c>
      <c r="T1081" t="s">
        <v>5771</v>
      </c>
      <c r="U1081">
        <v>11.99</v>
      </c>
      <c r="V1081" t="s">
        <v>5755</v>
      </c>
      <c r="W1081" t="s">
        <v>5765</v>
      </c>
      <c r="X1081">
        <v>1</v>
      </c>
    </row>
    <row r="1082" spans="1:24" x14ac:dyDescent="0.25">
      <c r="A1082">
        <v>1147</v>
      </c>
      <c r="B1082" t="s">
        <v>545</v>
      </c>
      <c r="C1082" t="s">
        <v>442</v>
      </c>
      <c r="D1082" t="s">
        <v>5920</v>
      </c>
      <c r="E1082" t="s">
        <v>5997</v>
      </c>
      <c r="F1082">
        <v>20</v>
      </c>
      <c r="G1082" t="s">
        <v>5746</v>
      </c>
      <c r="H1082" t="s">
        <v>5747</v>
      </c>
      <c r="I1082" t="s">
        <v>5748</v>
      </c>
      <c r="J1082">
        <v>750</v>
      </c>
      <c r="K1082">
        <v>12</v>
      </c>
      <c r="L1082">
        <v>11.5</v>
      </c>
      <c r="M1082" t="s">
        <v>5759</v>
      </c>
      <c r="N1082" t="s">
        <v>5781</v>
      </c>
      <c r="O1082" t="s">
        <v>5761</v>
      </c>
      <c r="P1082" t="s">
        <v>5916</v>
      </c>
      <c r="Q1082" t="s">
        <v>5986</v>
      </c>
      <c r="R1082">
        <v>77878</v>
      </c>
      <c r="S1082" t="s">
        <v>6233</v>
      </c>
      <c r="T1082" t="s">
        <v>5937</v>
      </c>
      <c r="U1082">
        <v>15.99</v>
      </c>
      <c r="V1082" t="s">
        <v>5755</v>
      </c>
      <c r="W1082" t="s">
        <v>5765</v>
      </c>
      <c r="X1082">
        <v>1</v>
      </c>
    </row>
    <row r="1083" spans="1:24" x14ac:dyDescent="0.25">
      <c r="A1083">
        <v>615674</v>
      </c>
      <c r="B1083" t="s">
        <v>3066</v>
      </c>
      <c r="C1083" t="s">
        <v>443</v>
      </c>
      <c r="D1083" t="s">
        <v>6177</v>
      </c>
      <c r="E1083" t="s">
        <v>6167</v>
      </c>
      <c r="F1083">
        <v>10</v>
      </c>
      <c r="G1083" t="s">
        <v>5767</v>
      </c>
      <c r="H1083" t="s">
        <v>5747</v>
      </c>
      <c r="I1083" t="s">
        <v>5748</v>
      </c>
      <c r="J1083">
        <v>3960</v>
      </c>
      <c r="K1083">
        <v>2</v>
      </c>
      <c r="L1083">
        <v>5</v>
      </c>
      <c r="M1083" t="s">
        <v>5749</v>
      </c>
      <c r="N1083" t="s">
        <v>5750</v>
      </c>
      <c r="O1083" t="s">
        <v>5874</v>
      </c>
      <c r="P1083" t="s">
        <v>5875</v>
      </c>
      <c r="Q1083" t="s">
        <v>5876</v>
      </c>
      <c r="R1083">
        <v>43468</v>
      </c>
      <c r="S1083" t="s">
        <v>6180</v>
      </c>
      <c r="T1083" t="s">
        <v>6180</v>
      </c>
      <c r="U1083">
        <v>27.99</v>
      </c>
      <c r="V1083" t="s">
        <v>5755</v>
      </c>
      <c r="W1083" t="s">
        <v>5869</v>
      </c>
      <c r="X1083">
        <v>12</v>
      </c>
    </row>
    <row r="1084" spans="1:24" x14ac:dyDescent="0.25">
      <c r="A1084">
        <v>615674</v>
      </c>
      <c r="B1084" t="s">
        <v>3066</v>
      </c>
      <c r="C1084" t="s">
        <v>443</v>
      </c>
      <c r="D1084" t="s">
        <v>6177</v>
      </c>
      <c r="E1084" t="s">
        <v>6167</v>
      </c>
      <c r="F1084">
        <v>10</v>
      </c>
      <c r="G1084" t="s">
        <v>5767</v>
      </c>
      <c r="H1084" t="s">
        <v>5747</v>
      </c>
      <c r="I1084" t="s">
        <v>5748</v>
      </c>
      <c r="J1084">
        <v>3960</v>
      </c>
      <c r="K1084">
        <v>2</v>
      </c>
      <c r="L1084">
        <v>5</v>
      </c>
      <c r="M1084" t="s">
        <v>5749</v>
      </c>
      <c r="N1084" t="s">
        <v>5750</v>
      </c>
      <c r="O1084" t="s">
        <v>5874</v>
      </c>
      <c r="P1084" t="s">
        <v>5875</v>
      </c>
      <c r="Q1084" t="s">
        <v>5876</v>
      </c>
      <c r="R1084">
        <v>43468</v>
      </c>
      <c r="S1084" t="s">
        <v>6180</v>
      </c>
      <c r="T1084" t="s">
        <v>6180</v>
      </c>
      <c r="U1084">
        <v>27.99</v>
      </c>
      <c r="V1084" t="s">
        <v>5755</v>
      </c>
      <c r="W1084" t="s">
        <v>5869</v>
      </c>
      <c r="X1084">
        <v>12</v>
      </c>
    </row>
    <row r="1085" spans="1:24" x14ac:dyDescent="0.25">
      <c r="A1085">
        <v>2721</v>
      </c>
      <c r="B1085" t="s">
        <v>588</v>
      </c>
      <c r="C1085" t="s">
        <v>442</v>
      </c>
      <c r="D1085" t="s">
        <v>5886</v>
      </c>
      <c r="E1085" t="s">
        <v>5914</v>
      </c>
      <c r="F1085">
        <v>22</v>
      </c>
      <c r="G1085" t="s">
        <v>5816</v>
      </c>
      <c r="H1085" t="s">
        <v>5747</v>
      </c>
      <c r="I1085" t="s">
        <v>5748</v>
      </c>
      <c r="J1085">
        <v>750</v>
      </c>
      <c r="K1085">
        <v>12</v>
      </c>
      <c r="L1085">
        <v>14.5</v>
      </c>
      <c r="M1085" t="s">
        <v>5759</v>
      </c>
      <c r="N1085" t="s">
        <v>5888</v>
      </c>
      <c r="O1085" t="s">
        <v>5761</v>
      </c>
      <c r="P1085" t="s">
        <v>5889</v>
      </c>
      <c r="Q1085" t="s">
        <v>5890</v>
      </c>
      <c r="R1085">
        <v>42172</v>
      </c>
      <c r="S1085" t="s">
        <v>6001</v>
      </c>
      <c r="T1085" t="s">
        <v>5844</v>
      </c>
      <c r="U1085">
        <v>40.49</v>
      </c>
      <c r="V1085" t="s">
        <v>5755</v>
      </c>
      <c r="W1085" t="s">
        <v>5765</v>
      </c>
      <c r="X1085">
        <v>1</v>
      </c>
    </row>
    <row r="1086" spans="1:24" x14ac:dyDescent="0.25">
      <c r="A1086">
        <v>2294</v>
      </c>
      <c r="B1086" t="s">
        <v>580</v>
      </c>
      <c r="C1086" t="s">
        <v>441</v>
      </c>
      <c r="D1086" t="s">
        <v>5757</v>
      </c>
      <c r="E1086" t="s">
        <v>5758</v>
      </c>
      <c r="F1086">
        <v>20</v>
      </c>
      <c r="G1086" t="s">
        <v>5746</v>
      </c>
      <c r="H1086" t="s">
        <v>5747</v>
      </c>
      <c r="I1086" t="s">
        <v>5748</v>
      </c>
      <c r="J1086">
        <v>750</v>
      </c>
      <c r="K1086">
        <v>6</v>
      </c>
      <c r="L1086">
        <v>46</v>
      </c>
      <c r="M1086" t="s">
        <v>5759</v>
      </c>
      <c r="N1086" t="s">
        <v>5760</v>
      </c>
      <c r="O1086" t="s">
        <v>5790</v>
      </c>
      <c r="P1086" t="s">
        <v>5762</v>
      </c>
      <c r="Q1086" t="s">
        <v>5763</v>
      </c>
      <c r="R1086">
        <v>51913</v>
      </c>
      <c r="S1086" t="s">
        <v>5779</v>
      </c>
      <c r="T1086" t="s">
        <v>5779</v>
      </c>
      <c r="U1086">
        <v>79.989999999999995</v>
      </c>
      <c r="V1086" t="s">
        <v>5755</v>
      </c>
      <c r="W1086" t="s">
        <v>5756</v>
      </c>
      <c r="X1086">
        <v>1</v>
      </c>
    </row>
    <row r="1087" spans="1:24" x14ac:dyDescent="0.25">
      <c r="A1087">
        <v>413062</v>
      </c>
      <c r="B1087" t="s">
        <v>2858</v>
      </c>
      <c r="C1087" t="s">
        <v>442</v>
      </c>
      <c r="D1087" t="s">
        <v>5886</v>
      </c>
      <c r="E1087" t="s">
        <v>5887</v>
      </c>
      <c r="F1087">
        <v>10</v>
      </c>
      <c r="G1087" t="s">
        <v>5767</v>
      </c>
      <c r="H1087" t="s">
        <v>5747</v>
      </c>
      <c r="I1087" t="s">
        <v>5748</v>
      </c>
      <c r="J1087">
        <v>1500</v>
      </c>
      <c r="K1087">
        <v>6</v>
      </c>
      <c r="L1087">
        <v>13.5</v>
      </c>
      <c r="M1087" t="s">
        <v>5759</v>
      </c>
      <c r="N1087" t="s">
        <v>5915</v>
      </c>
      <c r="O1087" t="s">
        <v>5761</v>
      </c>
      <c r="P1087" t="s">
        <v>6002</v>
      </c>
      <c r="Q1087" t="s">
        <v>5917</v>
      </c>
      <c r="R1087">
        <v>42889</v>
      </c>
      <c r="S1087" t="s">
        <v>5918</v>
      </c>
      <c r="T1087" t="s">
        <v>5794</v>
      </c>
      <c r="U1087">
        <v>20.99</v>
      </c>
      <c r="V1087" t="s">
        <v>5755</v>
      </c>
      <c r="W1087" t="s">
        <v>5765</v>
      </c>
      <c r="X1087">
        <v>1</v>
      </c>
    </row>
    <row r="1088" spans="1:24" x14ac:dyDescent="0.25">
      <c r="A1088">
        <v>710324</v>
      </c>
      <c r="B1088" t="s">
        <v>3128</v>
      </c>
      <c r="C1088" t="s">
        <v>442</v>
      </c>
      <c r="D1088" t="s">
        <v>5886</v>
      </c>
      <c r="E1088" t="s">
        <v>6058</v>
      </c>
      <c r="F1088">
        <v>20</v>
      </c>
      <c r="G1088" t="s">
        <v>5746</v>
      </c>
      <c r="H1088" t="s">
        <v>5747</v>
      </c>
      <c r="I1088" t="s">
        <v>5748</v>
      </c>
      <c r="J1088">
        <v>750</v>
      </c>
      <c r="K1088">
        <v>12</v>
      </c>
      <c r="L1088">
        <v>12.5</v>
      </c>
      <c r="M1088" t="s">
        <v>5759</v>
      </c>
      <c r="N1088" t="s">
        <v>5835</v>
      </c>
      <c r="O1088" t="s">
        <v>5761</v>
      </c>
      <c r="P1088" t="s">
        <v>6002</v>
      </c>
      <c r="Q1088" t="s">
        <v>5979</v>
      </c>
      <c r="R1088">
        <v>75680</v>
      </c>
      <c r="S1088" t="s">
        <v>6001</v>
      </c>
      <c r="T1088" t="s">
        <v>5844</v>
      </c>
      <c r="U1088">
        <v>13.99</v>
      </c>
      <c r="V1088" t="s">
        <v>5755</v>
      </c>
      <c r="W1088" t="s">
        <v>5765</v>
      </c>
      <c r="X1088">
        <v>1</v>
      </c>
    </row>
    <row r="1089" spans="1:24" x14ac:dyDescent="0.25">
      <c r="A1089">
        <v>1944</v>
      </c>
      <c r="B1089" t="s">
        <v>572</v>
      </c>
      <c r="C1089" t="s">
        <v>442</v>
      </c>
      <c r="D1089" t="s">
        <v>6103</v>
      </c>
      <c r="E1089" t="s">
        <v>6104</v>
      </c>
      <c r="F1089">
        <v>20</v>
      </c>
      <c r="G1089" t="s">
        <v>5746</v>
      </c>
      <c r="H1089" t="s">
        <v>5747</v>
      </c>
      <c r="I1089" t="s">
        <v>5748</v>
      </c>
      <c r="J1089">
        <v>1000</v>
      </c>
      <c r="K1089">
        <v>12</v>
      </c>
      <c r="L1089">
        <v>7</v>
      </c>
      <c r="M1089" t="s">
        <v>5759</v>
      </c>
      <c r="N1089" t="s">
        <v>5825</v>
      </c>
      <c r="O1089" t="s">
        <v>5761</v>
      </c>
      <c r="P1089" t="s">
        <v>5922</v>
      </c>
      <c r="Q1089" t="s">
        <v>6105</v>
      </c>
      <c r="R1089">
        <v>45424</v>
      </c>
      <c r="S1089" t="s">
        <v>5891</v>
      </c>
      <c r="T1089" t="s">
        <v>5892</v>
      </c>
      <c r="U1089">
        <v>12.25</v>
      </c>
      <c r="V1089" t="s">
        <v>5755</v>
      </c>
      <c r="W1089" t="s">
        <v>5765</v>
      </c>
      <c r="X1089">
        <v>1</v>
      </c>
    </row>
    <row r="1090" spans="1:24" x14ac:dyDescent="0.25">
      <c r="A1090">
        <v>710323</v>
      </c>
      <c r="B1090" t="s">
        <v>3127</v>
      </c>
      <c r="C1090" t="s">
        <v>442</v>
      </c>
      <c r="D1090" t="s">
        <v>5920</v>
      </c>
      <c r="E1090" t="s">
        <v>5921</v>
      </c>
      <c r="F1090">
        <v>10</v>
      </c>
      <c r="G1090" t="s">
        <v>5767</v>
      </c>
      <c r="H1090" t="s">
        <v>5747</v>
      </c>
      <c r="I1090" t="s">
        <v>5748</v>
      </c>
      <c r="J1090">
        <v>750</v>
      </c>
      <c r="K1090">
        <v>12</v>
      </c>
      <c r="L1090">
        <v>12</v>
      </c>
      <c r="M1090" t="s">
        <v>5759</v>
      </c>
      <c r="N1090" t="s">
        <v>5835</v>
      </c>
      <c r="O1090" t="s">
        <v>5761</v>
      </c>
      <c r="P1090" t="s">
        <v>6002</v>
      </c>
      <c r="Q1090" t="s">
        <v>5979</v>
      </c>
      <c r="R1090">
        <v>75680</v>
      </c>
      <c r="S1090" t="s">
        <v>6001</v>
      </c>
      <c r="T1090" t="s">
        <v>5844</v>
      </c>
      <c r="U1090">
        <v>13.99</v>
      </c>
      <c r="V1090" t="s">
        <v>5755</v>
      </c>
      <c r="W1090" t="s">
        <v>5765</v>
      </c>
      <c r="X1090">
        <v>1</v>
      </c>
    </row>
    <row r="1091" spans="1:24" x14ac:dyDescent="0.25">
      <c r="A1091">
        <v>989921</v>
      </c>
      <c r="B1091" t="s">
        <v>3410</v>
      </c>
      <c r="C1091" t="s">
        <v>442</v>
      </c>
      <c r="D1091" t="s">
        <v>5920</v>
      </c>
      <c r="E1091" t="s">
        <v>5921</v>
      </c>
      <c r="F1091">
        <v>20</v>
      </c>
      <c r="G1091" t="s">
        <v>5746</v>
      </c>
      <c r="H1091" t="s">
        <v>5747</v>
      </c>
      <c r="I1091" t="s">
        <v>5748</v>
      </c>
      <c r="J1091">
        <v>750</v>
      </c>
      <c r="K1091">
        <v>12</v>
      </c>
      <c r="L1091">
        <v>12</v>
      </c>
      <c r="M1091" t="s">
        <v>5749</v>
      </c>
      <c r="N1091" t="s">
        <v>5750</v>
      </c>
      <c r="O1091" t="s">
        <v>5751</v>
      </c>
      <c r="P1091" t="s">
        <v>5922</v>
      </c>
      <c r="Q1091" t="s">
        <v>5947</v>
      </c>
      <c r="R1091">
        <v>42015</v>
      </c>
      <c r="S1091" t="s">
        <v>5956</v>
      </c>
      <c r="T1091" t="s">
        <v>5957</v>
      </c>
      <c r="U1091">
        <v>10.49</v>
      </c>
      <c r="V1091" t="s">
        <v>5755</v>
      </c>
      <c r="W1091" t="s">
        <v>5869</v>
      </c>
      <c r="X1091">
        <v>1</v>
      </c>
    </row>
    <row r="1092" spans="1:24" x14ac:dyDescent="0.25">
      <c r="A1092">
        <v>937227</v>
      </c>
      <c r="B1092" t="s">
        <v>3401</v>
      </c>
      <c r="C1092" t="s">
        <v>442</v>
      </c>
      <c r="D1092" t="s">
        <v>5886</v>
      </c>
      <c r="E1092" t="s">
        <v>5887</v>
      </c>
      <c r="F1092">
        <v>20</v>
      </c>
      <c r="G1092" t="s">
        <v>5746</v>
      </c>
      <c r="H1092" t="s">
        <v>5747</v>
      </c>
      <c r="I1092" t="s">
        <v>5748</v>
      </c>
      <c r="J1092">
        <v>750</v>
      </c>
      <c r="K1092">
        <v>12</v>
      </c>
      <c r="L1092">
        <v>13.5</v>
      </c>
      <c r="M1092" t="s">
        <v>5759</v>
      </c>
      <c r="N1092" t="s">
        <v>5825</v>
      </c>
      <c r="O1092" t="s">
        <v>5761</v>
      </c>
      <c r="P1092" t="s">
        <v>5889</v>
      </c>
      <c r="Q1092" t="s">
        <v>5989</v>
      </c>
      <c r="R1092">
        <v>41304</v>
      </c>
      <c r="S1092" t="s">
        <v>6238</v>
      </c>
      <c r="T1092" t="s">
        <v>5754</v>
      </c>
      <c r="U1092">
        <v>30.99</v>
      </c>
      <c r="V1092" t="s">
        <v>5755</v>
      </c>
      <c r="W1092" t="s">
        <v>5765</v>
      </c>
      <c r="X1092">
        <v>1</v>
      </c>
    </row>
    <row r="1093" spans="1:24" x14ac:dyDescent="0.25">
      <c r="A1093">
        <v>61408</v>
      </c>
      <c r="B1093" t="s">
        <v>641</v>
      </c>
      <c r="C1093" t="s">
        <v>441</v>
      </c>
      <c r="D1093" t="s">
        <v>5811</v>
      </c>
      <c r="E1093" t="s">
        <v>5818</v>
      </c>
      <c r="F1093">
        <v>10</v>
      </c>
      <c r="G1093" t="s">
        <v>5767</v>
      </c>
      <c r="H1093" t="s">
        <v>5747</v>
      </c>
      <c r="I1093" t="s">
        <v>5748</v>
      </c>
      <c r="J1093">
        <v>375</v>
      </c>
      <c r="K1093">
        <v>12</v>
      </c>
      <c r="L1093">
        <v>35</v>
      </c>
      <c r="M1093" t="s">
        <v>5759</v>
      </c>
      <c r="N1093" t="s">
        <v>5806</v>
      </c>
      <c r="O1093" t="s">
        <v>5761</v>
      </c>
      <c r="P1093" t="s">
        <v>5762</v>
      </c>
      <c r="Q1093" t="s">
        <v>5814</v>
      </c>
      <c r="R1093">
        <v>80580</v>
      </c>
      <c r="S1093" t="s">
        <v>5911</v>
      </c>
      <c r="T1093" t="s">
        <v>5794</v>
      </c>
      <c r="U1093">
        <v>15.6</v>
      </c>
      <c r="V1093" t="s">
        <v>5755</v>
      </c>
      <c r="W1093" t="s">
        <v>5765</v>
      </c>
      <c r="X1093">
        <v>1</v>
      </c>
    </row>
    <row r="1094" spans="1:24" x14ac:dyDescent="0.25">
      <c r="A1094">
        <v>1274</v>
      </c>
      <c r="B1094" t="s">
        <v>550</v>
      </c>
      <c r="C1094" t="s">
        <v>441</v>
      </c>
      <c r="D1094" t="s">
        <v>5798</v>
      </c>
      <c r="E1094" t="s">
        <v>5881</v>
      </c>
      <c r="F1094">
        <v>10</v>
      </c>
      <c r="G1094" t="s">
        <v>5767</v>
      </c>
      <c r="H1094" t="s">
        <v>5747</v>
      </c>
      <c r="I1094" t="s">
        <v>5748</v>
      </c>
      <c r="J1094">
        <v>750</v>
      </c>
      <c r="K1094">
        <v>12</v>
      </c>
      <c r="L1094">
        <v>40</v>
      </c>
      <c r="M1094" t="s">
        <v>5759</v>
      </c>
      <c r="N1094" t="s">
        <v>5882</v>
      </c>
      <c r="O1094" t="s">
        <v>5761</v>
      </c>
      <c r="P1094" t="s">
        <v>5752</v>
      </c>
      <c r="Q1094" t="s">
        <v>5883</v>
      </c>
      <c r="R1094">
        <v>43112</v>
      </c>
      <c r="S1094" t="s">
        <v>5884</v>
      </c>
      <c r="T1094" t="s">
        <v>5754</v>
      </c>
      <c r="U1094">
        <v>27.99</v>
      </c>
      <c r="V1094" t="s">
        <v>5755</v>
      </c>
      <c r="W1094" t="s">
        <v>5765</v>
      </c>
      <c r="X1094">
        <v>1</v>
      </c>
    </row>
    <row r="1095" spans="1:24" x14ac:dyDescent="0.25">
      <c r="A1095">
        <v>715032</v>
      </c>
      <c r="B1095" t="s">
        <v>3142</v>
      </c>
      <c r="C1095" t="s">
        <v>442</v>
      </c>
      <c r="D1095" t="s">
        <v>5886</v>
      </c>
      <c r="E1095" t="s">
        <v>6078</v>
      </c>
      <c r="F1095">
        <v>20</v>
      </c>
      <c r="G1095" t="s">
        <v>5746</v>
      </c>
      <c r="H1095" t="s">
        <v>5747</v>
      </c>
      <c r="I1095" t="s">
        <v>5748</v>
      </c>
      <c r="J1095">
        <v>750</v>
      </c>
      <c r="K1095">
        <v>12</v>
      </c>
      <c r="L1095">
        <v>13.5</v>
      </c>
      <c r="M1095" t="s">
        <v>5759</v>
      </c>
      <c r="N1095" t="s">
        <v>5904</v>
      </c>
      <c r="O1095" t="s">
        <v>5790</v>
      </c>
      <c r="P1095" t="s">
        <v>5916</v>
      </c>
      <c r="Q1095" t="s">
        <v>5923</v>
      </c>
      <c r="R1095">
        <v>68849</v>
      </c>
      <c r="S1095" t="s">
        <v>6239</v>
      </c>
      <c r="T1095" t="s">
        <v>6026</v>
      </c>
      <c r="U1095">
        <v>14.99</v>
      </c>
      <c r="V1095" t="s">
        <v>5755</v>
      </c>
      <c r="W1095" t="s">
        <v>5765</v>
      </c>
      <c r="X1095">
        <v>1</v>
      </c>
    </row>
    <row r="1096" spans="1:24" x14ac:dyDescent="0.25">
      <c r="A1096">
        <v>1168</v>
      </c>
      <c r="B1096" t="s">
        <v>546</v>
      </c>
      <c r="C1096" t="s">
        <v>442</v>
      </c>
      <c r="D1096" t="s">
        <v>5920</v>
      </c>
      <c r="E1096" t="s">
        <v>6005</v>
      </c>
      <c r="F1096">
        <v>20</v>
      </c>
      <c r="G1096" t="s">
        <v>5746</v>
      </c>
      <c r="H1096" t="s">
        <v>5747</v>
      </c>
      <c r="I1096" t="s">
        <v>5748</v>
      </c>
      <c r="J1096">
        <v>750</v>
      </c>
      <c r="K1096">
        <v>12</v>
      </c>
      <c r="L1096">
        <v>13</v>
      </c>
      <c r="M1096" t="s">
        <v>5759</v>
      </c>
      <c r="N1096" t="s">
        <v>5781</v>
      </c>
      <c r="O1096" t="s">
        <v>5761</v>
      </c>
      <c r="P1096" t="s">
        <v>5889</v>
      </c>
      <c r="Q1096" t="s">
        <v>5986</v>
      </c>
      <c r="R1096">
        <v>52002</v>
      </c>
      <c r="S1096" t="s">
        <v>6240</v>
      </c>
      <c r="T1096" t="s">
        <v>5933</v>
      </c>
      <c r="U1096">
        <v>38.159999999999997</v>
      </c>
      <c r="V1096" t="s">
        <v>5755</v>
      </c>
      <c r="W1096" t="s">
        <v>5765</v>
      </c>
      <c r="X1096">
        <v>1</v>
      </c>
    </row>
    <row r="1097" spans="1:24" x14ac:dyDescent="0.25">
      <c r="A1097">
        <v>2534</v>
      </c>
      <c r="B1097" t="s">
        <v>585</v>
      </c>
      <c r="C1097" t="s">
        <v>442</v>
      </c>
      <c r="D1097" t="s">
        <v>5886</v>
      </c>
      <c r="E1097" t="s">
        <v>5887</v>
      </c>
      <c r="F1097">
        <v>22</v>
      </c>
      <c r="G1097" t="s">
        <v>5816</v>
      </c>
      <c r="H1097" t="s">
        <v>5747</v>
      </c>
      <c r="I1097" t="s">
        <v>5748</v>
      </c>
      <c r="J1097">
        <v>750</v>
      </c>
      <c r="K1097">
        <v>6</v>
      </c>
      <c r="L1097">
        <v>14.5</v>
      </c>
      <c r="M1097" t="s">
        <v>5759</v>
      </c>
      <c r="N1097" t="s">
        <v>5915</v>
      </c>
      <c r="O1097" t="s">
        <v>5761</v>
      </c>
      <c r="P1097" t="s">
        <v>5889</v>
      </c>
      <c r="Q1097" t="s">
        <v>5917</v>
      </c>
      <c r="R1097">
        <v>42789</v>
      </c>
      <c r="S1097" t="s">
        <v>6241</v>
      </c>
      <c r="T1097" t="s">
        <v>5933</v>
      </c>
      <c r="U1097">
        <v>42.99</v>
      </c>
      <c r="V1097" t="s">
        <v>5755</v>
      </c>
      <c r="W1097" t="s">
        <v>5765</v>
      </c>
      <c r="X1097">
        <v>1</v>
      </c>
    </row>
    <row r="1098" spans="1:24" x14ac:dyDescent="0.25">
      <c r="A1098">
        <v>1868</v>
      </c>
      <c r="B1098" t="s">
        <v>567</v>
      </c>
      <c r="C1098" t="s">
        <v>442</v>
      </c>
      <c r="D1098" t="s">
        <v>5886</v>
      </c>
      <c r="E1098" t="s">
        <v>5914</v>
      </c>
      <c r="F1098">
        <v>20</v>
      </c>
      <c r="G1098" t="s">
        <v>5746</v>
      </c>
      <c r="H1098" t="s">
        <v>5747</v>
      </c>
      <c r="I1098" t="s">
        <v>5748</v>
      </c>
      <c r="J1098">
        <v>750</v>
      </c>
      <c r="K1098">
        <v>12</v>
      </c>
      <c r="L1098">
        <v>14.5</v>
      </c>
      <c r="M1098" t="s">
        <v>5759</v>
      </c>
      <c r="N1098" t="s">
        <v>5888</v>
      </c>
      <c r="O1098" t="s">
        <v>5761</v>
      </c>
      <c r="P1098" t="s">
        <v>5988</v>
      </c>
      <c r="Q1098" t="s">
        <v>5890</v>
      </c>
      <c r="R1098">
        <v>54575</v>
      </c>
      <c r="S1098" t="s">
        <v>6242</v>
      </c>
      <c r="T1098" t="s">
        <v>6081</v>
      </c>
      <c r="U1098">
        <v>18.989999999999998</v>
      </c>
      <c r="V1098" t="s">
        <v>5755</v>
      </c>
      <c r="W1098" t="s">
        <v>5765</v>
      </c>
      <c r="X1098">
        <v>1</v>
      </c>
    </row>
    <row r="1099" spans="1:24" x14ac:dyDescent="0.25">
      <c r="A1099">
        <v>615</v>
      </c>
      <c r="B1099" t="s">
        <v>523</v>
      </c>
      <c r="C1099" t="s">
        <v>441</v>
      </c>
      <c r="D1099" t="s">
        <v>5757</v>
      </c>
      <c r="E1099" t="s">
        <v>5804</v>
      </c>
      <c r="F1099">
        <v>10</v>
      </c>
      <c r="G1099" t="s">
        <v>5767</v>
      </c>
      <c r="H1099" t="s">
        <v>5747</v>
      </c>
      <c r="I1099" t="s">
        <v>5748</v>
      </c>
      <c r="J1099">
        <v>750</v>
      </c>
      <c r="K1099">
        <v>6</v>
      </c>
      <c r="L1099">
        <v>40</v>
      </c>
      <c r="M1099" t="s">
        <v>5759</v>
      </c>
      <c r="N1099" t="s">
        <v>5760</v>
      </c>
      <c r="O1099" t="s">
        <v>5761</v>
      </c>
      <c r="P1099" t="s">
        <v>5762</v>
      </c>
      <c r="Q1099" t="s">
        <v>5805</v>
      </c>
      <c r="R1099">
        <v>42921</v>
      </c>
      <c r="S1099" t="s">
        <v>5785</v>
      </c>
      <c r="T1099" t="s">
        <v>5786</v>
      </c>
      <c r="U1099">
        <v>59.99</v>
      </c>
      <c r="V1099" t="s">
        <v>5755</v>
      </c>
      <c r="W1099" t="s">
        <v>5765</v>
      </c>
      <c r="X1099">
        <v>1</v>
      </c>
    </row>
    <row r="1100" spans="1:24" x14ac:dyDescent="0.25">
      <c r="A1100">
        <v>1518</v>
      </c>
      <c r="B1100" t="s">
        <v>558</v>
      </c>
      <c r="C1100" t="s">
        <v>441</v>
      </c>
      <c r="D1100" t="s">
        <v>5821</v>
      </c>
      <c r="E1100" t="s">
        <v>5821</v>
      </c>
      <c r="F1100">
        <v>20</v>
      </c>
      <c r="G1100" t="s">
        <v>5746</v>
      </c>
      <c r="H1100" t="s">
        <v>5747</v>
      </c>
      <c r="I1100" t="s">
        <v>5748</v>
      </c>
      <c r="J1100">
        <v>750</v>
      </c>
      <c r="K1100">
        <v>12</v>
      </c>
      <c r="L1100">
        <v>40</v>
      </c>
      <c r="M1100" t="s">
        <v>5759</v>
      </c>
      <c r="N1100" t="s">
        <v>6054</v>
      </c>
      <c r="O1100" t="s">
        <v>5761</v>
      </c>
      <c r="P1100" t="s">
        <v>5752</v>
      </c>
      <c r="Q1100" t="s">
        <v>5823</v>
      </c>
      <c r="R1100">
        <v>43714</v>
      </c>
      <c r="S1100" t="s">
        <v>6243</v>
      </c>
      <c r="T1100" t="s">
        <v>6244</v>
      </c>
      <c r="U1100">
        <v>24.85</v>
      </c>
      <c r="V1100" t="s">
        <v>5755</v>
      </c>
      <c r="W1100" t="s">
        <v>5765</v>
      </c>
      <c r="X1100">
        <v>1</v>
      </c>
    </row>
    <row r="1101" spans="1:24" x14ac:dyDescent="0.25">
      <c r="A1101">
        <v>1952</v>
      </c>
      <c r="B1101" t="s">
        <v>573</v>
      </c>
      <c r="C1101" t="s">
        <v>441</v>
      </c>
      <c r="D1101" t="s">
        <v>5744</v>
      </c>
      <c r="E1101" t="s">
        <v>5913</v>
      </c>
      <c r="F1101">
        <v>20</v>
      </c>
      <c r="G1101" t="s">
        <v>5746</v>
      </c>
      <c r="H1101" t="s">
        <v>5747</v>
      </c>
      <c r="I1101" t="s">
        <v>5748</v>
      </c>
      <c r="J1101">
        <v>750</v>
      </c>
      <c r="K1101">
        <v>12</v>
      </c>
      <c r="L1101">
        <v>40</v>
      </c>
      <c r="M1101" t="s">
        <v>5759</v>
      </c>
      <c r="N1101" t="s">
        <v>6245</v>
      </c>
      <c r="O1101" t="s">
        <v>5790</v>
      </c>
      <c r="P1101" t="s">
        <v>5762</v>
      </c>
      <c r="Q1101" t="s">
        <v>5925</v>
      </c>
      <c r="R1101">
        <v>63255</v>
      </c>
      <c r="S1101" t="s">
        <v>5773</v>
      </c>
      <c r="T1101" t="s">
        <v>5773</v>
      </c>
      <c r="U1101">
        <v>38.99</v>
      </c>
      <c r="V1101" t="s">
        <v>5755</v>
      </c>
      <c r="W1101" t="s">
        <v>5765</v>
      </c>
      <c r="X1101">
        <v>1</v>
      </c>
    </row>
    <row r="1102" spans="1:24" x14ac:dyDescent="0.25">
      <c r="A1102">
        <v>685636</v>
      </c>
      <c r="B1102" t="s">
        <v>4636</v>
      </c>
      <c r="C1102" t="s">
        <v>443</v>
      </c>
      <c r="D1102" t="s">
        <v>6177</v>
      </c>
      <c r="E1102" t="s">
        <v>6167</v>
      </c>
      <c r="F1102">
        <v>27</v>
      </c>
      <c r="G1102" t="s">
        <v>5837</v>
      </c>
      <c r="H1102" t="s">
        <v>5747</v>
      </c>
      <c r="I1102" t="s">
        <v>5748</v>
      </c>
      <c r="J1102">
        <v>1500</v>
      </c>
      <c r="K1102">
        <v>6</v>
      </c>
      <c r="L1102">
        <v>5</v>
      </c>
      <c r="M1102" t="s">
        <v>5759</v>
      </c>
      <c r="N1102" t="s">
        <v>5896</v>
      </c>
      <c r="O1102" t="s">
        <v>5874</v>
      </c>
      <c r="P1102" t="s">
        <v>5875</v>
      </c>
      <c r="Q1102" t="s">
        <v>5876</v>
      </c>
      <c r="R1102">
        <v>40772</v>
      </c>
      <c r="S1102" t="s">
        <v>6179</v>
      </c>
      <c r="T1102" t="s">
        <v>6179</v>
      </c>
      <c r="U1102">
        <v>12.99</v>
      </c>
      <c r="V1102" t="s">
        <v>5755</v>
      </c>
      <c r="W1102" t="s">
        <v>5869</v>
      </c>
      <c r="X1102">
        <v>1</v>
      </c>
    </row>
    <row r="1103" spans="1:24" x14ac:dyDescent="0.25">
      <c r="A1103">
        <v>685636</v>
      </c>
      <c r="B1103" t="s">
        <v>4636</v>
      </c>
      <c r="C1103" t="s">
        <v>443</v>
      </c>
      <c r="D1103" t="s">
        <v>6177</v>
      </c>
      <c r="E1103" t="s">
        <v>6167</v>
      </c>
      <c r="F1103">
        <v>27</v>
      </c>
      <c r="G1103" t="s">
        <v>5837</v>
      </c>
      <c r="H1103" t="s">
        <v>5747</v>
      </c>
      <c r="I1103" t="s">
        <v>5748</v>
      </c>
      <c r="J1103">
        <v>1500</v>
      </c>
      <c r="K1103">
        <v>6</v>
      </c>
      <c r="L1103">
        <v>5</v>
      </c>
      <c r="M1103" t="s">
        <v>5759</v>
      </c>
      <c r="N1103" t="s">
        <v>5896</v>
      </c>
      <c r="O1103" t="s">
        <v>5874</v>
      </c>
      <c r="P1103" t="s">
        <v>5875</v>
      </c>
      <c r="Q1103" t="s">
        <v>5876</v>
      </c>
      <c r="R1103">
        <v>40772</v>
      </c>
      <c r="S1103" t="s">
        <v>6179</v>
      </c>
      <c r="T1103" t="s">
        <v>6179</v>
      </c>
      <c r="U1103">
        <v>12.99</v>
      </c>
      <c r="V1103" t="s">
        <v>5755</v>
      </c>
      <c r="W1103" t="s">
        <v>5869</v>
      </c>
      <c r="X1103">
        <v>1</v>
      </c>
    </row>
    <row r="1104" spans="1:24" x14ac:dyDescent="0.25">
      <c r="A1104">
        <v>361022</v>
      </c>
      <c r="B1104" t="s">
        <v>173</v>
      </c>
      <c r="C1104" t="s">
        <v>442</v>
      </c>
      <c r="D1104" t="s">
        <v>5886</v>
      </c>
      <c r="E1104" t="s">
        <v>5914</v>
      </c>
      <c r="F1104">
        <v>10</v>
      </c>
      <c r="G1104" t="s">
        <v>5767</v>
      </c>
      <c r="H1104" t="s">
        <v>5747</v>
      </c>
      <c r="I1104" t="s">
        <v>5748</v>
      </c>
      <c r="J1104">
        <v>4000</v>
      </c>
      <c r="K1104">
        <v>4</v>
      </c>
      <c r="L1104">
        <v>13</v>
      </c>
      <c r="M1104" t="s">
        <v>5749</v>
      </c>
      <c r="N1104" t="s">
        <v>5750</v>
      </c>
      <c r="O1104" t="s">
        <v>5751</v>
      </c>
      <c r="P1104" t="s">
        <v>5922</v>
      </c>
      <c r="Q1104" t="s">
        <v>5947</v>
      </c>
      <c r="R1104">
        <v>42006</v>
      </c>
      <c r="S1104" t="s">
        <v>5946</v>
      </c>
      <c r="T1104" t="s">
        <v>5946</v>
      </c>
      <c r="U1104">
        <v>39.79</v>
      </c>
      <c r="V1104" t="s">
        <v>5960</v>
      </c>
      <c r="W1104" t="s">
        <v>5869</v>
      </c>
      <c r="X1104">
        <v>1</v>
      </c>
    </row>
    <row r="1105" spans="1:24" x14ac:dyDescent="0.25">
      <c r="A1105">
        <v>220459</v>
      </c>
      <c r="B1105" t="s">
        <v>2741</v>
      </c>
      <c r="C1105" t="s">
        <v>442</v>
      </c>
      <c r="D1105" t="s">
        <v>5920</v>
      </c>
      <c r="E1105" t="s">
        <v>5921</v>
      </c>
      <c r="F1105">
        <v>10</v>
      </c>
      <c r="G1105" t="s">
        <v>5767</v>
      </c>
      <c r="H1105" t="s">
        <v>5747</v>
      </c>
      <c r="I1105" t="s">
        <v>5748</v>
      </c>
      <c r="J1105">
        <v>750</v>
      </c>
      <c r="K1105">
        <v>12</v>
      </c>
      <c r="L1105">
        <v>12</v>
      </c>
      <c r="M1105" t="s">
        <v>5759</v>
      </c>
      <c r="N1105" t="s">
        <v>5888</v>
      </c>
      <c r="O1105" t="s">
        <v>5761</v>
      </c>
      <c r="P1105" t="s">
        <v>6002</v>
      </c>
      <c r="Q1105" t="s">
        <v>5890</v>
      </c>
      <c r="R1105">
        <v>42240</v>
      </c>
      <c r="S1105" t="s">
        <v>6001</v>
      </c>
      <c r="T1105" t="s">
        <v>5844</v>
      </c>
      <c r="U1105">
        <v>12.99</v>
      </c>
      <c r="V1105" t="s">
        <v>5755</v>
      </c>
      <c r="W1105" t="s">
        <v>5765</v>
      </c>
      <c r="X1105">
        <v>1</v>
      </c>
    </row>
    <row r="1106" spans="1:24" x14ac:dyDescent="0.25">
      <c r="A1106">
        <v>361105</v>
      </c>
      <c r="B1106" t="s">
        <v>174</v>
      </c>
      <c r="C1106" t="s">
        <v>442</v>
      </c>
      <c r="D1106" t="s">
        <v>5920</v>
      </c>
      <c r="E1106" t="s">
        <v>5921</v>
      </c>
      <c r="F1106">
        <v>10</v>
      </c>
      <c r="G1106" t="s">
        <v>5767</v>
      </c>
      <c r="H1106" t="s">
        <v>5747</v>
      </c>
      <c r="I1106" t="s">
        <v>5748</v>
      </c>
      <c r="J1106">
        <v>4000</v>
      </c>
      <c r="K1106">
        <v>4</v>
      </c>
      <c r="L1106">
        <v>12.5</v>
      </c>
      <c r="M1106" t="s">
        <v>5749</v>
      </c>
      <c r="N1106" t="s">
        <v>5750</v>
      </c>
      <c r="O1106" t="s">
        <v>5751</v>
      </c>
      <c r="P1106" t="s">
        <v>5922</v>
      </c>
      <c r="Q1106" t="s">
        <v>5947</v>
      </c>
      <c r="R1106">
        <v>42006</v>
      </c>
      <c r="S1106" t="s">
        <v>5946</v>
      </c>
      <c r="T1106" t="s">
        <v>5946</v>
      </c>
      <c r="U1106">
        <v>39.79</v>
      </c>
      <c r="V1106" t="s">
        <v>5960</v>
      </c>
      <c r="W1106" t="s">
        <v>5869</v>
      </c>
      <c r="X1106">
        <v>1</v>
      </c>
    </row>
    <row r="1107" spans="1:24" x14ac:dyDescent="0.25">
      <c r="A1107">
        <v>378638</v>
      </c>
      <c r="B1107" t="s">
        <v>1820</v>
      </c>
      <c r="C1107" t="s">
        <v>442</v>
      </c>
      <c r="D1107" t="s">
        <v>5961</v>
      </c>
      <c r="E1107" t="s">
        <v>6222</v>
      </c>
      <c r="F1107">
        <v>10</v>
      </c>
      <c r="G1107" t="s">
        <v>5767</v>
      </c>
      <c r="H1107" t="s">
        <v>5747</v>
      </c>
      <c r="I1107" t="s">
        <v>5748</v>
      </c>
      <c r="J1107">
        <v>750</v>
      </c>
      <c r="K1107">
        <v>12</v>
      </c>
      <c r="L1107">
        <v>10.5</v>
      </c>
      <c r="M1107" t="s">
        <v>5759</v>
      </c>
      <c r="N1107" t="s">
        <v>5835</v>
      </c>
      <c r="O1107" t="s">
        <v>5761</v>
      </c>
      <c r="P1107" t="s">
        <v>5916</v>
      </c>
      <c r="Q1107" t="s">
        <v>5974</v>
      </c>
      <c r="R1107">
        <v>80476</v>
      </c>
      <c r="S1107" t="s">
        <v>6043</v>
      </c>
      <c r="T1107" t="s">
        <v>5844</v>
      </c>
      <c r="U1107">
        <v>16.989999999999998</v>
      </c>
      <c r="V1107" t="s">
        <v>5755</v>
      </c>
      <c r="W1107" t="s">
        <v>5765</v>
      </c>
      <c r="X1107">
        <v>1</v>
      </c>
    </row>
    <row r="1108" spans="1:24" x14ac:dyDescent="0.25">
      <c r="A1108">
        <v>102910</v>
      </c>
      <c r="B1108" t="s">
        <v>177</v>
      </c>
      <c r="C1108" t="s">
        <v>442</v>
      </c>
      <c r="D1108" t="s">
        <v>5920</v>
      </c>
      <c r="E1108" t="s">
        <v>6005</v>
      </c>
      <c r="F1108">
        <v>10</v>
      </c>
      <c r="G1108" t="s">
        <v>5767</v>
      </c>
      <c r="H1108" t="s">
        <v>5747</v>
      </c>
      <c r="I1108" t="s">
        <v>5748</v>
      </c>
      <c r="J1108">
        <v>200</v>
      </c>
      <c r="K1108">
        <v>24</v>
      </c>
      <c r="L1108">
        <v>12.5</v>
      </c>
      <c r="M1108" t="s">
        <v>5749</v>
      </c>
      <c r="N1108" t="s">
        <v>5750</v>
      </c>
      <c r="O1108" t="s">
        <v>5751</v>
      </c>
      <c r="P1108" t="s">
        <v>5922</v>
      </c>
      <c r="Q1108" t="s">
        <v>5963</v>
      </c>
      <c r="R1108">
        <v>42004</v>
      </c>
      <c r="S1108" t="s">
        <v>5946</v>
      </c>
      <c r="T1108" t="s">
        <v>5946</v>
      </c>
      <c r="U1108">
        <v>2.99</v>
      </c>
      <c r="V1108" t="s">
        <v>5755</v>
      </c>
      <c r="W1108" t="s">
        <v>5869</v>
      </c>
      <c r="X1108">
        <v>1</v>
      </c>
    </row>
    <row r="1109" spans="1:24" x14ac:dyDescent="0.25">
      <c r="A1109">
        <v>2610</v>
      </c>
      <c r="B1109" t="s">
        <v>5231</v>
      </c>
      <c r="C1109" t="s">
        <v>441</v>
      </c>
      <c r="D1109" t="s">
        <v>5811</v>
      </c>
      <c r="E1109" t="s">
        <v>5831</v>
      </c>
      <c r="F1109">
        <v>23</v>
      </c>
      <c r="G1109" t="s">
        <v>6246</v>
      </c>
      <c r="H1109" t="s">
        <v>5747</v>
      </c>
      <c r="I1109" t="s">
        <v>5792</v>
      </c>
      <c r="J1109">
        <v>750</v>
      </c>
      <c r="K1109">
        <v>6</v>
      </c>
      <c r="L1109">
        <v>32</v>
      </c>
      <c r="M1109" t="s">
        <v>5759</v>
      </c>
      <c r="N1109" t="s">
        <v>5852</v>
      </c>
      <c r="O1109" t="s">
        <v>5790</v>
      </c>
      <c r="P1109" t="s">
        <v>5762</v>
      </c>
      <c r="Q1109" t="s">
        <v>5814</v>
      </c>
      <c r="R1109">
        <v>98946</v>
      </c>
      <c r="S1109" t="s">
        <v>5845</v>
      </c>
      <c r="T1109" t="s">
        <v>5845</v>
      </c>
      <c r="U1109">
        <v>32.99</v>
      </c>
      <c r="V1109" t="s">
        <v>5755</v>
      </c>
      <c r="W1109" t="s">
        <v>5765</v>
      </c>
      <c r="X1109">
        <v>1</v>
      </c>
    </row>
    <row r="1110" spans="1:24" x14ac:dyDescent="0.25">
      <c r="A1110">
        <v>3079</v>
      </c>
      <c r="B1110" t="s">
        <v>592</v>
      </c>
      <c r="C1110" t="s">
        <v>442</v>
      </c>
      <c r="D1110" t="s">
        <v>5886</v>
      </c>
      <c r="E1110" t="s">
        <v>5887</v>
      </c>
      <c r="F1110">
        <v>22</v>
      </c>
      <c r="G1110" t="s">
        <v>5816</v>
      </c>
      <c r="H1110" t="s">
        <v>5747</v>
      </c>
      <c r="I1110" t="s">
        <v>5748</v>
      </c>
      <c r="J1110">
        <v>750</v>
      </c>
      <c r="K1110">
        <v>12</v>
      </c>
      <c r="L1110">
        <v>14.2</v>
      </c>
      <c r="M1110" t="s">
        <v>5759</v>
      </c>
      <c r="N1110" t="s">
        <v>5888</v>
      </c>
      <c r="O1110" t="s">
        <v>5790</v>
      </c>
      <c r="P1110" t="s">
        <v>5889</v>
      </c>
      <c r="Q1110" t="s">
        <v>5890</v>
      </c>
      <c r="R1110">
        <v>49204</v>
      </c>
      <c r="S1110" t="s">
        <v>6235</v>
      </c>
      <c r="T1110" t="s">
        <v>6235</v>
      </c>
      <c r="U1110">
        <v>27.52</v>
      </c>
      <c r="V1110" t="s">
        <v>5755</v>
      </c>
      <c r="W1110" t="s">
        <v>5756</v>
      </c>
      <c r="X1110">
        <v>1</v>
      </c>
    </row>
    <row r="1111" spans="1:24" x14ac:dyDescent="0.25">
      <c r="A1111">
        <v>3307</v>
      </c>
      <c r="B1111" t="s">
        <v>180</v>
      </c>
      <c r="C1111" t="s">
        <v>443</v>
      </c>
      <c r="D1111" t="s">
        <v>5871</v>
      </c>
      <c r="E1111" t="s">
        <v>6167</v>
      </c>
      <c r="F1111">
        <v>10</v>
      </c>
      <c r="G1111" t="s">
        <v>5767</v>
      </c>
      <c r="H1111" t="s">
        <v>5747</v>
      </c>
      <c r="I1111" t="s">
        <v>5748</v>
      </c>
      <c r="J1111">
        <v>473</v>
      </c>
      <c r="K1111">
        <v>24</v>
      </c>
      <c r="L1111">
        <v>5</v>
      </c>
      <c r="M1111" t="s">
        <v>5749</v>
      </c>
      <c r="N1111" t="s">
        <v>5750</v>
      </c>
      <c r="O1111" t="s">
        <v>5874</v>
      </c>
      <c r="P1111" t="s">
        <v>6168</v>
      </c>
      <c r="Q1111" t="s">
        <v>5876</v>
      </c>
      <c r="R1111">
        <v>42735</v>
      </c>
      <c r="S1111" t="s">
        <v>6181</v>
      </c>
      <c r="T1111" t="s">
        <v>6182</v>
      </c>
      <c r="U1111">
        <v>3.19</v>
      </c>
      <c r="V1111" t="s">
        <v>6172</v>
      </c>
      <c r="W1111" t="s">
        <v>5869</v>
      </c>
      <c r="X1111">
        <v>1</v>
      </c>
    </row>
    <row r="1112" spans="1:24" x14ac:dyDescent="0.25">
      <c r="A1112">
        <v>3307</v>
      </c>
      <c r="B1112" t="s">
        <v>180</v>
      </c>
      <c r="C1112" t="s">
        <v>443</v>
      </c>
      <c r="D1112" t="s">
        <v>5871</v>
      </c>
      <c r="E1112" t="s">
        <v>6167</v>
      </c>
      <c r="F1112">
        <v>10</v>
      </c>
      <c r="G1112" t="s">
        <v>5767</v>
      </c>
      <c r="H1112" t="s">
        <v>5747</v>
      </c>
      <c r="I1112" t="s">
        <v>5748</v>
      </c>
      <c r="J1112">
        <v>473</v>
      </c>
      <c r="K1112">
        <v>24</v>
      </c>
      <c r="L1112">
        <v>5</v>
      </c>
      <c r="M1112" t="s">
        <v>5749</v>
      </c>
      <c r="N1112" t="s">
        <v>5750</v>
      </c>
      <c r="O1112" t="s">
        <v>5874</v>
      </c>
      <c r="P1112" t="s">
        <v>6168</v>
      </c>
      <c r="Q1112" t="s">
        <v>5876</v>
      </c>
      <c r="R1112">
        <v>42735</v>
      </c>
      <c r="S1112" t="s">
        <v>6181</v>
      </c>
      <c r="T1112" t="s">
        <v>6182</v>
      </c>
      <c r="U1112">
        <v>3.19</v>
      </c>
      <c r="V1112" t="s">
        <v>6172</v>
      </c>
      <c r="W1112" t="s">
        <v>5869</v>
      </c>
      <c r="X1112">
        <v>1</v>
      </c>
    </row>
    <row r="1113" spans="1:24" x14ac:dyDescent="0.25">
      <c r="A1113">
        <v>102909</v>
      </c>
      <c r="B1113" t="s">
        <v>182</v>
      </c>
      <c r="C1113" t="s">
        <v>442</v>
      </c>
      <c r="D1113" t="s">
        <v>5886</v>
      </c>
      <c r="E1113" t="s">
        <v>5887</v>
      </c>
      <c r="F1113">
        <v>10</v>
      </c>
      <c r="G1113" t="s">
        <v>5767</v>
      </c>
      <c r="H1113" t="s">
        <v>5747</v>
      </c>
      <c r="I1113" t="s">
        <v>5748</v>
      </c>
      <c r="J1113">
        <v>200</v>
      </c>
      <c r="K1113">
        <v>24</v>
      </c>
      <c r="L1113">
        <v>12.5</v>
      </c>
      <c r="M1113" t="s">
        <v>5749</v>
      </c>
      <c r="N1113" t="s">
        <v>5750</v>
      </c>
      <c r="O1113" t="s">
        <v>5751</v>
      </c>
      <c r="P1113" t="s">
        <v>5922</v>
      </c>
      <c r="Q1113" t="s">
        <v>5963</v>
      </c>
      <c r="R1113">
        <v>42004</v>
      </c>
      <c r="S1113" t="s">
        <v>5946</v>
      </c>
      <c r="T1113" t="s">
        <v>5946</v>
      </c>
      <c r="U1113">
        <v>2.99</v>
      </c>
      <c r="V1113" t="s">
        <v>5755</v>
      </c>
      <c r="W1113" t="s">
        <v>5869</v>
      </c>
      <c r="X1113">
        <v>1</v>
      </c>
    </row>
    <row r="1114" spans="1:24" x14ac:dyDescent="0.25">
      <c r="A1114">
        <v>156174</v>
      </c>
      <c r="B1114" t="s">
        <v>2694</v>
      </c>
      <c r="C1114" t="s">
        <v>443</v>
      </c>
      <c r="D1114" t="s">
        <v>6177</v>
      </c>
      <c r="E1114" t="s">
        <v>6167</v>
      </c>
      <c r="F1114">
        <v>10</v>
      </c>
      <c r="G1114" t="s">
        <v>5767</v>
      </c>
      <c r="H1114" t="s">
        <v>5747</v>
      </c>
      <c r="I1114" t="s">
        <v>5748</v>
      </c>
      <c r="J1114">
        <v>355</v>
      </c>
      <c r="K1114">
        <v>24</v>
      </c>
      <c r="L1114">
        <v>4.5999999999999996</v>
      </c>
      <c r="M1114" t="s">
        <v>5759</v>
      </c>
      <c r="N1114" t="s">
        <v>5852</v>
      </c>
      <c r="O1114" t="s">
        <v>5874</v>
      </c>
      <c r="P1114" t="s">
        <v>5875</v>
      </c>
      <c r="Q1114" t="s">
        <v>5876</v>
      </c>
      <c r="R1114">
        <v>40772</v>
      </c>
      <c r="S1114" t="s">
        <v>6179</v>
      </c>
      <c r="T1114" t="s">
        <v>6179</v>
      </c>
      <c r="U1114">
        <v>2.4900000000000002</v>
      </c>
      <c r="V1114" t="s">
        <v>5755</v>
      </c>
      <c r="W1114" t="s">
        <v>5869</v>
      </c>
      <c r="X1114">
        <v>1</v>
      </c>
    </row>
    <row r="1115" spans="1:24" x14ac:dyDescent="0.25">
      <c r="A1115">
        <v>156174</v>
      </c>
      <c r="B1115" t="s">
        <v>2694</v>
      </c>
      <c r="C1115" t="s">
        <v>443</v>
      </c>
      <c r="D1115" t="s">
        <v>6177</v>
      </c>
      <c r="E1115" t="s">
        <v>6167</v>
      </c>
      <c r="F1115">
        <v>10</v>
      </c>
      <c r="G1115" t="s">
        <v>5767</v>
      </c>
      <c r="H1115" t="s">
        <v>5747</v>
      </c>
      <c r="I1115" t="s">
        <v>5748</v>
      </c>
      <c r="J1115">
        <v>355</v>
      </c>
      <c r="K1115">
        <v>24</v>
      </c>
      <c r="L1115">
        <v>4.5999999999999996</v>
      </c>
      <c r="M1115" t="s">
        <v>5759</v>
      </c>
      <c r="N1115" t="s">
        <v>5852</v>
      </c>
      <c r="O1115" t="s">
        <v>5874</v>
      </c>
      <c r="P1115" t="s">
        <v>5875</v>
      </c>
      <c r="Q1115" t="s">
        <v>5876</v>
      </c>
      <c r="R1115">
        <v>40772</v>
      </c>
      <c r="S1115" t="s">
        <v>6179</v>
      </c>
      <c r="T1115" t="s">
        <v>6179</v>
      </c>
      <c r="U1115">
        <v>2.4900000000000002</v>
      </c>
      <c r="V1115" t="s">
        <v>5755</v>
      </c>
      <c r="W1115" t="s">
        <v>5869</v>
      </c>
      <c r="X1115">
        <v>1</v>
      </c>
    </row>
    <row r="1116" spans="1:24" x14ac:dyDescent="0.25">
      <c r="A1116">
        <v>1563</v>
      </c>
      <c r="B1116" t="s">
        <v>559</v>
      </c>
      <c r="C1116" t="s">
        <v>442</v>
      </c>
      <c r="D1116" t="s">
        <v>5920</v>
      </c>
      <c r="E1116" t="s">
        <v>5951</v>
      </c>
      <c r="F1116">
        <v>20</v>
      </c>
      <c r="G1116" t="s">
        <v>5746</v>
      </c>
      <c r="H1116" t="s">
        <v>5747</v>
      </c>
      <c r="I1116" t="s">
        <v>5748</v>
      </c>
      <c r="J1116">
        <v>750</v>
      </c>
      <c r="K1116">
        <v>12</v>
      </c>
      <c r="L1116">
        <v>8</v>
      </c>
      <c r="M1116" t="s">
        <v>5759</v>
      </c>
      <c r="N1116" t="s">
        <v>5806</v>
      </c>
      <c r="O1116" t="s">
        <v>5761</v>
      </c>
      <c r="P1116" t="s">
        <v>5916</v>
      </c>
      <c r="Q1116" t="s">
        <v>6000</v>
      </c>
      <c r="R1116">
        <v>53021</v>
      </c>
      <c r="S1116" t="s">
        <v>6137</v>
      </c>
      <c r="T1116" t="s">
        <v>6034</v>
      </c>
      <c r="U1116">
        <v>16.989999999999998</v>
      </c>
      <c r="V1116" t="s">
        <v>5755</v>
      </c>
      <c r="W1116" t="s">
        <v>5765</v>
      </c>
      <c r="X1116">
        <v>1</v>
      </c>
    </row>
    <row r="1117" spans="1:24" x14ac:dyDescent="0.25">
      <c r="A1117">
        <v>2159</v>
      </c>
      <c r="B1117" t="s">
        <v>576</v>
      </c>
      <c r="C1117" t="s">
        <v>442</v>
      </c>
      <c r="D1117" t="s">
        <v>5886</v>
      </c>
      <c r="E1117" t="s">
        <v>6158</v>
      </c>
      <c r="F1117">
        <v>20</v>
      </c>
      <c r="G1117" t="s">
        <v>5746</v>
      </c>
      <c r="H1117" t="s">
        <v>5747</v>
      </c>
      <c r="I1117" t="s">
        <v>5748</v>
      </c>
      <c r="J1117">
        <v>750</v>
      </c>
      <c r="K1117">
        <v>12</v>
      </c>
      <c r="L1117">
        <v>14</v>
      </c>
      <c r="M1117" t="s">
        <v>5759</v>
      </c>
      <c r="N1117" t="s">
        <v>5781</v>
      </c>
      <c r="O1117" t="s">
        <v>5790</v>
      </c>
      <c r="P1117" t="s">
        <v>5930</v>
      </c>
      <c r="Q1117" t="s">
        <v>5986</v>
      </c>
      <c r="R1117">
        <v>42113</v>
      </c>
      <c r="S1117" t="s">
        <v>6247</v>
      </c>
      <c r="T1117" t="s">
        <v>6012</v>
      </c>
      <c r="U1117">
        <v>21.42</v>
      </c>
      <c r="V1117" t="s">
        <v>5755</v>
      </c>
      <c r="W1117" t="s">
        <v>5756</v>
      </c>
      <c r="X1117">
        <v>1</v>
      </c>
    </row>
    <row r="1118" spans="1:24" x14ac:dyDescent="0.25">
      <c r="A1118">
        <v>1906</v>
      </c>
      <c r="B1118" t="s">
        <v>568</v>
      </c>
      <c r="C1118" t="s">
        <v>442</v>
      </c>
      <c r="D1118" t="s">
        <v>5961</v>
      </c>
      <c r="E1118" t="s">
        <v>5973</v>
      </c>
      <c r="F1118">
        <v>20</v>
      </c>
      <c r="G1118" t="s">
        <v>5746</v>
      </c>
      <c r="H1118" t="s">
        <v>5747</v>
      </c>
      <c r="I1118" t="s">
        <v>5748</v>
      </c>
      <c r="J1118">
        <v>750</v>
      </c>
      <c r="K1118">
        <v>12</v>
      </c>
      <c r="L1118">
        <v>11</v>
      </c>
      <c r="M1118" t="s">
        <v>5759</v>
      </c>
      <c r="N1118" t="s">
        <v>5806</v>
      </c>
      <c r="O1118" t="s">
        <v>5761</v>
      </c>
      <c r="P1118" t="s">
        <v>5930</v>
      </c>
      <c r="Q1118" t="s">
        <v>5974</v>
      </c>
      <c r="R1118">
        <v>66103</v>
      </c>
      <c r="S1118" t="s">
        <v>6057</v>
      </c>
      <c r="T1118" t="s">
        <v>6004</v>
      </c>
      <c r="U1118">
        <v>20.69</v>
      </c>
      <c r="V1118" t="s">
        <v>5755</v>
      </c>
      <c r="W1118" t="s">
        <v>5765</v>
      </c>
      <c r="X1118">
        <v>1</v>
      </c>
    </row>
    <row r="1119" spans="1:24" x14ac:dyDescent="0.25">
      <c r="A1119">
        <v>3265</v>
      </c>
      <c r="B1119" t="s">
        <v>6248</v>
      </c>
      <c r="C1119" t="s">
        <v>442</v>
      </c>
      <c r="D1119" t="s">
        <v>5920</v>
      </c>
      <c r="E1119" t="s">
        <v>5951</v>
      </c>
      <c r="F1119">
        <v>22</v>
      </c>
      <c r="G1119" t="s">
        <v>5816</v>
      </c>
      <c r="H1119" t="s">
        <v>5868</v>
      </c>
      <c r="I1119" t="s">
        <v>5748</v>
      </c>
      <c r="J1119">
        <v>500</v>
      </c>
      <c r="K1119">
        <v>12</v>
      </c>
      <c r="L1119">
        <v>10</v>
      </c>
      <c r="M1119" t="s">
        <v>5759</v>
      </c>
      <c r="N1119" t="s">
        <v>5806</v>
      </c>
      <c r="O1119" t="s">
        <v>5761</v>
      </c>
      <c r="P1119" t="s">
        <v>5930</v>
      </c>
      <c r="Q1119" t="s">
        <v>6000</v>
      </c>
      <c r="R1119">
        <v>53021</v>
      </c>
      <c r="S1119" t="s">
        <v>6137</v>
      </c>
      <c r="T1119" t="s">
        <v>6034</v>
      </c>
      <c r="U1119">
        <v>15.03</v>
      </c>
      <c r="V1119" t="s">
        <v>5755</v>
      </c>
      <c r="W1119" t="s">
        <v>5765</v>
      </c>
      <c r="X1119">
        <v>1</v>
      </c>
    </row>
    <row r="1120" spans="1:24" x14ac:dyDescent="0.25">
      <c r="A1120">
        <v>443903</v>
      </c>
      <c r="B1120" t="s">
        <v>2924</v>
      </c>
      <c r="C1120" t="s">
        <v>441</v>
      </c>
      <c r="D1120" t="s">
        <v>5744</v>
      </c>
      <c r="E1120" t="s">
        <v>5787</v>
      </c>
      <c r="F1120">
        <v>20</v>
      </c>
      <c r="G1120" t="s">
        <v>5746</v>
      </c>
      <c r="H1120" t="s">
        <v>5747</v>
      </c>
      <c r="I1120" t="s">
        <v>5748</v>
      </c>
      <c r="J1120">
        <v>750</v>
      </c>
      <c r="K1120">
        <v>12</v>
      </c>
      <c r="L1120">
        <v>40</v>
      </c>
      <c r="M1120" t="s">
        <v>5759</v>
      </c>
      <c r="N1120" t="s">
        <v>5854</v>
      </c>
      <c r="O1120" t="s">
        <v>5751</v>
      </c>
      <c r="P1120" t="s">
        <v>5752</v>
      </c>
      <c r="Q1120" t="s">
        <v>5808</v>
      </c>
      <c r="R1120">
        <v>42144</v>
      </c>
      <c r="S1120" t="s">
        <v>5839</v>
      </c>
      <c r="T1120" t="s">
        <v>5754</v>
      </c>
      <c r="U1120">
        <v>27.99</v>
      </c>
      <c r="V1120" t="s">
        <v>5755</v>
      </c>
      <c r="W1120" t="s">
        <v>5756</v>
      </c>
      <c r="X1120">
        <v>1</v>
      </c>
    </row>
    <row r="1121" spans="1:24" x14ac:dyDescent="0.25">
      <c r="A1121">
        <v>481796</v>
      </c>
      <c r="B1121" t="s">
        <v>2079</v>
      </c>
      <c r="C1121" t="s">
        <v>441</v>
      </c>
      <c r="D1121" t="s">
        <v>5757</v>
      </c>
      <c r="E1121" t="s">
        <v>5867</v>
      </c>
      <c r="F1121">
        <v>20</v>
      </c>
      <c r="G1121" t="s">
        <v>5746</v>
      </c>
      <c r="H1121" t="s">
        <v>5747</v>
      </c>
      <c r="I1121" t="s">
        <v>5748</v>
      </c>
      <c r="J1121">
        <v>750</v>
      </c>
      <c r="K1121">
        <v>12</v>
      </c>
      <c r="L1121">
        <v>43</v>
      </c>
      <c r="M1121" t="s">
        <v>5759</v>
      </c>
      <c r="N1121" t="s">
        <v>5859</v>
      </c>
      <c r="O1121" t="s">
        <v>5790</v>
      </c>
      <c r="P1121" t="s">
        <v>5752</v>
      </c>
      <c r="Q1121" t="s">
        <v>5802</v>
      </c>
      <c r="R1121">
        <v>61241</v>
      </c>
      <c r="S1121" t="s">
        <v>5785</v>
      </c>
      <c r="T1121" t="s">
        <v>5786</v>
      </c>
      <c r="U1121">
        <v>31.49</v>
      </c>
      <c r="V1121" t="s">
        <v>5755</v>
      </c>
      <c r="W1121" t="s">
        <v>5765</v>
      </c>
      <c r="X1121">
        <v>1</v>
      </c>
    </row>
    <row r="1122" spans="1:24" x14ac:dyDescent="0.25">
      <c r="A1122">
        <v>986927</v>
      </c>
      <c r="B1122" t="s">
        <v>1055</v>
      </c>
      <c r="C1122" t="s">
        <v>442</v>
      </c>
      <c r="D1122" t="s">
        <v>5920</v>
      </c>
      <c r="E1122" t="s">
        <v>6005</v>
      </c>
      <c r="F1122">
        <v>27</v>
      </c>
      <c r="G1122" t="s">
        <v>5837</v>
      </c>
      <c r="H1122" t="s">
        <v>5747</v>
      </c>
      <c r="I1122" t="s">
        <v>5748</v>
      </c>
      <c r="J1122">
        <v>16000</v>
      </c>
      <c r="K1122">
        <v>1</v>
      </c>
      <c r="L1122">
        <v>12.5</v>
      </c>
      <c r="M1122" t="s">
        <v>5749</v>
      </c>
      <c r="N1122" t="s">
        <v>5750</v>
      </c>
      <c r="O1122" t="s">
        <v>5751</v>
      </c>
      <c r="P1122" t="s">
        <v>5922</v>
      </c>
      <c r="Q1122" t="s">
        <v>5947</v>
      </c>
      <c r="R1122">
        <v>42015</v>
      </c>
      <c r="S1122" t="s">
        <v>5956</v>
      </c>
      <c r="T1122" t="s">
        <v>5957</v>
      </c>
      <c r="U1122">
        <v>135.12</v>
      </c>
      <c r="V1122" t="s">
        <v>5755</v>
      </c>
      <c r="W1122" t="s">
        <v>5869</v>
      </c>
      <c r="X1122">
        <v>1</v>
      </c>
    </row>
    <row r="1123" spans="1:24" x14ac:dyDescent="0.25">
      <c r="A1123">
        <v>3513</v>
      </c>
      <c r="B1123" t="s">
        <v>179</v>
      </c>
      <c r="C1123" t="s">
        <v>443</v>
      </c>
      <c r="D1123" t="s">
        <v>6177</v>
      </c>
      <c r="E1123" t="s">
        <v>6167</v>
      </c>
      <c r="F1123">
        <v>27</v>
      </c>
      <c r="G1123" t="s">
        <v>5837</v>
      </c>
      <c r="H1123" t="s">
        <v>5747</v>
      </c>
      <c r="I1123" t="s">
        <v>5748</v>
      </c>
      <c r="J1123">
        <v>4260</v>
      </c>
      <c r="K1123">
        <v>1</v>
      </c>
      <c r="L1123">
        <v>5</v>
      </c>
      <c r="M1123" t="s">
        <v>5749</v>
      </c>
      <c r="N1123" t="s">
        <v>5750</v>
      </c>
      <c r="O1123" t="s">
        <v>5874</v>
      </c>
      <c r="P1123" t="s">
        <v>5875</v>
      </c>
      <c r="Q1123" t="s">
        <v>5876</v>
      </c>
      <c r="R1123">
        <v>43364</v>
      </c>
      <c r="S1123" t="s">
        <v>6211</v>
      </c>
      <c r="T1123" t="s">
        <v>6212</v>
      </c>
      <c r="U1123">
        <v>23.71</v>
      </c>
      <c r="V1123" t="s">
        <v>6172</v>
      </c>
      <c r="W1123" t="s">
        <v>5869</v>
      </c>
      <c r="X1123">
        <v>12</v>
      </c>
    </row>
    <row r="1124" spans="1:24" x14ac:dyDescent="0.25">
      <c r="A1124">
        <v>3513</v>
      </c>
      <c r="B1124" t="s">
        <v>179</v>
      </c>
      <c r="C1124" t="s">
        <v>443</v>
      </c>
      <c r="D1124" t="s">
        <v>6177</v>
      </c>
      <c r="E1124" t="s">
        <v>6167</v>
      </c>
      <c r="F1124">
        <v>27</v>
      </c>
      <c r="G1124" t="s">
        <v>5837</v>
      </c>
      <c r="H1124" t="s">
        <v>5747</v>
      </c>
      <c r="I1124" t="s">
        <v>5748</v>
      </c>
      <c r="J1124">
        <v>4260</v>
      </c>
      <c r="K1124">
        <v>1</v>
      </c>
      <c r="L1124">
        <v>5</v>
      </c>
      <c r="M1124" t="s">
        <v>5749</v>
      </c>
      <c r="N1124" t="s">
        <v>5750</v>
      </c>
      <c r="O1124" t="s">
        <v>5874</v>
      </c>
      <c r="P1124" t="s">
        <v>5875</v>
      </c>
      <c r="Q1124" t="s">
        <v>5876</v>
      </c>
      <c r="R1124">
        <v>43364</v>
      </c>
      <c r="S1124" t="s">
        <v>6211</v>
      </c>
      <c r="T1124" t="s">
        <v>6212</v>
      </c>
      <c r="U1124">
        <v>23.71</v>
      </c>
      <c r="V1124" t="s">
        <v>6172</v>
      </c>
      <c r="W1124" t="s">
        <v>5869</v>
      </c>
      <c r="X1124">
        <v>12</v>
      </c>
    </row>
    <row r="1125" spans="1:24" x14ac:dyDescent="0.25">
      <c r="A1125">
        <v>436352</v>
      </c>
      <c r="B1125" t="s">
        <v>411</v>
      </c>
      <c r="C1125" t="s">
        <v>442</v>
      </c>
      <c r="D1125" t="s">
        <v>5920</v>
      </c>
      <c r="E1125" t="s">
        <v>5958</v>
      </c>
      <c r="F1125">
        <v>27</v>
      </c>
      <c r="G1125" t="s">
        <v>5837</v>
      </c>
      <c r="H1125" t="s">
        <v>5747</v>
      </c>
      <c r="I1125" t="s">
        <v>5748</v>
      </c>
      <c r="J1125">
        <v>16000</v>
      </c>
      <c r="K1125">
        <v>1</v>
      </c>
      <c r="L1125">
        <v>11.5</v>
      </c>
      <c r="M1125" t="s">
        <v>5749</v>
      </c>
      <c r="N1125" t="s">
        <v>5750</v>
      </c>
      <c r="O1125" t="s">
        <v>5751</v>
      </c>
      <c r="P1125" t="s">
        <v>5959</v>
      </c>
      <c r="Q1125" t="s">
        <v>5947</v>
      </c>
      <c r="R1125">
        <v>42006</v>
      </c>
      <c r="S1125" t="s">
        <v>5946</v>
      </c>
      <c r="T1125" t="s">
        <v>5946</v>
      </c>
      <c r="U1125">
        <v>117.74</v>
      </c>
      <c r="V1125" t="s">
        <v>5755</v>
      </c>
      <c r="W1125" t="s">
        <v>5869</v>
      </c>
      <c r="X1125">
        <v>1</v>
      </c>
    </row>
    <row r="1126" spans="1:24" x14ac:dyDescent="0.25">
      <c r="A1126">
        <v>436360</v>
      </c>
      <c r="B1126" t="s">
        <v>412</v>
      </c>
      <c r="C1126" t="s">
        <v>442</v>
      </c>
      <c r="D1126" t="s">
        <v>5886</v>
      </c>
      <c r="E1126" t="s">
        <v>5958</v>
      </c>
      <c r="F1126">
        <v>27</v>
      </c>
      <c r="G1126" t="s">
        <v>5837</v>
      </c>
      <c r="H1126" t="s">
        <v>5747</v>
      </c>
      <c r="I1126" t="s">
        <v>5748</v>
      </c>
      <c r="J1126">
        <v>16000</v>
      </c>
      <c r="K1126">
        <v>1</v>
      </c>
      <c r="L1126">
        <v>11.5</v>
      </c>
      <c r="M1126" t="s">
        <v>5749</v>
      </c>
      <c r="N1126" t="s">
        <v>5750</v>
      </c>
      <c r="O1126" t="s">
        <v>5751</v>
      </c>
      <c r="P1126" t="s">
        <v>5959</v>
      </c>
      <c r="Q1126" t="s">
        <v>5947</v>
      </c>
      <c r="R1126">
        <v>42006</v>
      </c>
      <c r="S1126" t="s">
        <v>5946</v>
      </c>
      <c r="T1126" t="s">
        <v>5946</v>
      </c>
      <c r="U1126">
        <v>117.73</v>
      </c>
      <c r="V1126" t="s">
        <v>5755</v>
      </c>
      <c r="W1126" t="s">
        <v>5869</v>
      </c>
      <c r="X1126">
        <v>1</v>
      </c>
    </row>
    <row r="1127" spans="1:24" x14ac:dyDescent="0.25">
      <c r="A1127">
        <v>3751</v>
      </c>
      <c r="B1127" t="s">
        <v>615</v>
      </c>
      <c r="C1127" t="s">
        <v>442</v>
      </c>
      <c r="D1127" t="s">
        <v>5886</v>
      </c>
      <c r="E1127" t="s">
        <v>5887</v>
      </c>
      <c r="F1127">
        <v>22</v>
      </c>
      <c r="G1127" t="s">
        <v>5816</v>
      </c>
      <c r="H1127" t="s">
        <v>5747</v>
      </c>
      <c r="I1127" t="s">
        <v>5748</v>
      </c>
      <c r="J1127">
        <v>750</v>
      </c>
      <c r="K1127">
        <v>12</v>
      </c>
      <c r="L1127">
        <v>13.5</v>
      </c>
      <c r="M1127" t="s">
        <v>5759</v>
      </c>
      <c r="N1127" t="s">
        <v>5825</v>
      </c>
      <c r="O1127" t="s">
        <v>5790</v>
      </c>
      <c r="P1127" t="s">
        <v>5889</v>
      </c>
      <c r="Q1127" t="s">
        <v>5989</v>
      </c>
      <c r="R1127">
        <v>101001</v>
      </c>
      <c r="S1127" t="s">
        <v>6249</v>
      </c>
      <c r="T1127" t="s">
        <v>6249</v>
      </c>
      <c r="U1127">
        <v>55.04</v>
      </c>
      <c r="V1127" t="s">
        <v>5755</v>
      </c>
      <c r="W1127" t="s">
        <v>5756</v>
      </c>
      <c r="X1127">
        <v>1</v>
      </c>
    </row>
    <row r="1128" spans="1:24" x14ac:dyDescent="0.25">
      <c r="A1128">
        <v>1246</v>
      </c>
      <c r="B1128" t="s">
        <v>549</v>
      </c>
      <c r="C1128" t="s">
        <v>441</v>
      </c>
      <c r="D1128" t="s">
        <v>5744</v>
      </c>
      <c r="E1128" t="s">
        <v>5787</v>
      </c>
      <c r="F1128">
        <v>20</v>
      </c>
      <c r="G1128" t="s">
        <v>5746</v>
      </c>
      <c r="H1128" t="s">
        <v>5747</v>
      </c>
      <c r="I1128" t="s">
        <v>5748</v>
      </c>
      <c r="J1128">
        <v>750</v>
      </c>
      <c r="K1128">
        <v>12</v>
      </c>
      <c r="L1128">
        <v>40</v>
      </c>
      <c r="M1128" t="s">
        <v>5759</v>
      </c>
      <c r="N1128" t="s">
        <v>6250</v>
      </c>
      <c r="O1128" t="s">
        <v>5790</v>
      </c>
      <c r="P1128" t="s">
        <v>5762</v>
      </c>
      <c r="Q1128" t="s">
        <v>5808</v>
      </c>
      <c r="R1128">
        <v>81370</v>
      </c>
      <c r="S1128" t="s">
        <v>6251</v>
      </c>
      <c r="T1128" t="s">
        <v>5928</v>
      </c>
      <c r="U1128">
        <v>34.950000000000003</v>
      </c>
      <c r="V1128" t="s">
        <v>5755</v>
      </c>
      <c r="W1128" t="s">
        <v>5756</v>
      </c>
      <c r="X1128">
        <v>1</v>
      </c>
    </row>
    <row r="1129" spans="1:24" x14ac:dyDescent="0.25">
      <c r="A1129">
        <v>1662</v>
      </c>
      <c r="B1129" t="s">
        <v>565</v>
      </c>
      <c r="C1129" t="s">
        <v>442</v>
      </c>
      <c r="D1129" t="s">
        <v>5920</v>
      </c>
      <c r="E1129" t="s">
        <v>5997</v>
      </c>
      <c r="F1129">
        <v>20</v>
      </c>
      <c r="G1129" t="s">
        <v>5746</v>
      </c>
      <c r="H1129" t="s">
        <v>5747</v>
      </c>
      <c r="I1129" t="s">
        <v>5748</v>
      </c>
      <c r="J1129">
        <v>750</v>
      </c>
      <c r="K1129">
        <v>12</v>
      </c>
      <c r="L1129">
        <v>12.5</v>
      </c>
      <c r="M1129" t="s">
        <v>5759</v>
      </c>
      <c r="N1129" t="s">
        <v>6054</v>
      </c>
      <c r="O1129" t="s">
        <v>5790</v>
      </c>
      <c r="P1129" t="s">
        <v>6002</v>
      </c>
      <c r="Q1129" t="s">
        <v>6055</v>
      </c>
      <c r="R1129">
        <v>43202</v>
      </c>
      <c r="S1129" t="s">
        <v>5771</v>
      </c>
      <c r="T1129" t="s">
        <v>5771</v>
      </c>
      <c r="U1129">
        <v>13.99</v>
      </c>
      <c r="V1129" t="s">
        <v>5755</v>
      </c>
      <c r="W1129" t="s">
        <v>5756</v>
      </c>
      <c r="X1129">
        <v>1</v>
      </c>
    </row>
    <row r="1130" spans="1:24" x14ac:dyDescent="0.25">
      <c r="A1130">
        <v>10564</v>
      </c>
      <c r="B1130" t="s">
        <v>864</v>
      </c>
      <c r="C1130" t="s">
        <v>442</v>
      </c>
      <c r="D1130" t="s">
        <v>5886</v>
      </c>
      <c r="E1130" t="s">
        <v>5975</v>
      </c>
      <c r="F1130">
        <v>20</v>
      </c>
      <c r="G1130" t="s">
        <v>5746</v>
      </c>
      <c r="H1130" t="s">
        <v>5747</v>
      </c>
      <c r="I1130" t="s">
        <v>5748</v>
      </c>
      <c r="J1130">
        <v>750</v>
      </c>
      <c r="K1130">
        <v>12</v>
      </c>
      <c r="L1130">
        <v>13</v>
      </c>
      <c r="M1130" t="s">
        <v>5759</v>
      </c>
      <c r="N1130" t="s">
        <v>5976</v>
      </c>
      <c r="O1130" t="s">
        <v>5761</v>
      </c>
      <c r="P1130" t="s">
        <v>6002</v>
      </c>
      <c r="Q1130" t="s">
        <v>5977</v>
      </c>
      <c r="R1130">
        <v>95321</v>
      </c>
      <c r="S1130" t="s">
        <v>5978</v>
      </c>
      <c r="T1130" t="s">
        <v>5899</v>
      </c>
      <c r="U1130">
        <v>13.49</v>
      </c>
      <c r="V1130" t="s">
        <v>5755</v>
      </c>
      <c r="W1130" t="s">
        <v>5765</v>
      </c>
      <c r="X1130">
        <v>1</v>
      </c>
    </row>
    <row r="1131" spans="1:24" x14ac:dyDescent="0.25">
      <c r="A1131">
        <v>722573</v>
      </c>
      <c r="B1131" t="s">
        <v>3157</v>
      </c>
      <c r="C1131" t="s">
        <v>443</v>
      </c>
      <c r="D1131" t="s">
        <v>6177</v>
      </c>
      <c r="E1131" t="s">
        <v>6192</v>
      </c>
      <c r="F1131">
        <v>10</v>
      </c>
      <c r="G1131" t="s">
        <v>5767</v>
      </c>
      <c r="H1131" t="s">
        <v>5747</v>
      </c>
      <c r="I1131" t="s">
        <v>5748</v>
      </c>
      <c r="J1131">
        <v>5325</v>
      </c>
      <c r="K1131">
        <v>1</v>
      </c>
      <c r="L1131">
        <v>5</v>
      </c>
      <c r="M1131" t="s">
        <v>5749</v>
      </c>
      <c r="N1131" t="s">
        <v>5750</v>
      </c>
      <c r="O1131" t="s">
        <v>5874</v>
      </c>
      <c r="P1131" t="s">
        <v>5875</v>
      </c>
      <c r="Q1131" t="s">
        <v>5876</v>
      </c>
      <c r="R1131">
        <v>42339</v>
      </c>
      <c r="S1131" t="s">
        <v>6194</v>
      </c>
      <c r="T1131" t="s">
        <v>6195</v>
      </c>
      <c r="U1131">
        <v>29.99</v>
      </c>
      <c r="V1131" t="s">
        <v>6172</v>
      </c>
      <c r="W1131" t="s">
        <v>5869</v>
      </c>
      <c r="X1131">
        <v>15</v>
      </c>
    </row>
    <row r="1132" spans="1:24" x14ac:dyDescent="0.25">
      <c r="A1132">
        <v>722573</v>
      </c>
      <c r="B1132" t="s">
        <v>3157</v>
      </c>
      <c r="C1132" t="s">
        <v>443</v>
      </c>
      <c r="D1132" t="s">
        <v>6177</v>
      </c>
      <c r="E1132" t="s">
        <v>6192</v>
      </c>
      <c r="F1132">
        <v>10</v>
      </c>
      <c r="G1132" t="s">
        <v>5767</v>
      </c>
      <c r="H1132" t="s">
        <v>5747</v>
      </c>
      <c r="I1132" t="s">
        <v>5748</v>
      </c>
      <c r="J1132">
        <v>5325</v>
      </c>
      <c r="K1132">
        <v>1</v>
      </c>
      <c r="L1132">
        <v>5</v>
      </c>
      <c r="M1132" t="s">
        <v>5749</v>
      </c>
      <c r="N1132" t="s">
        <v>5750</v>
      </c>
      <c r="O1132" t="s">
        <v>5874</v>
      </c>
      <c r="P1132" t="s">
        <v>5875</v>
      </c>
      <c r="Q1132" t="s">
        <v>5876</v>
      </c>
      <c r="R1132">
        <v>42339</v>
      </c>
      <c r="S1132" t="s">
        <v>6194</v>
      </c>
      <c r="T1132" t="s">
        <v>6195</v>
      </c>
      <c r="U1132">
        <v>29.99</v>
      </c>
      <c r="V1132" t="s">
        <v>6172</v>
      </c>
      <c r="W1132" t="s">
        <v>5869</v>
      </c>
      <c r="X1132">
        <v>15</v>
      </c>
    </row>
    <row r="1133" spans="1:24" x14ac:dyDescent="0.25">
      <c r="A1133">
        <v>1615</v>
      </c>
      <c r="B1133" t="s">
        <v>564</v>
      </c>
      <c r="C1133" t="s">
        <v>442</v>
      </c>
      <c r="D1133" t="s">
        <v>5886</v>
      </c>
      <c r="E1133" t="s">
        <v>6006</v>
      </c>
      <c r="F1133">
        <v>20</v>
      </c>
      <c r="G1133" t="s">
        <v>5746</v>
      </c>
      <c r="H1133" t="s">
        <v>5747</v>
      </c>
      <c r="I1133" t="s">
        <v>5748</v>
      </c>
      <c r="J1133">
        <v>750</v>
      </c>
      <c r="K1133">
        <v>12</v>
      </c>
      <c r="L1133">
        <v>13.5</v>
      </c>
      <c r="M1133" t="s">
        <v>5759</v>
      </c>
      <c r="N1133" t="s">
        <v>5835</v>
      </c>
      <c r="O1133" t="s">
        <v>5761</v>
      </c>
      <c r="P1133" t="s">
        <v>5889</v>
      </c>
      <c r="Q1133" t="s">
        <v>5979</v>
      </c>
      <c r="R1133">
        <v>43070</v>
      </c>
      <c r="S1133" t="s">
        <v>6252</v>
      </c>
      <c r="T1133" t="s">
        <v>6113</v>
      </c>
      <c r="U1133">
        <v>29.13</v>
      </c>
      <c r="V1133" t="s">
        <v>5755</v>
      </c>
      <c r="W1133" t="s">
        <v>5765</v>
      </c>
      <c r="X1133">
        <v>1</v>
      </c>
    </row>
    <row r="1134" spans="1:24" x14ac:dyDescent="0.25">
      <c r="A1134">
        <v>656579</v>
      </c>
      <c r="B1134" t="s">
        <v>3094</v>
      </c>
      <c r="C1134" t="s">
        <v>442</v>
      </c>
      <c r="D1134" t="s">
        <v>5886</v>
      </c>
      <c r="E1134" t="s">
        <v>6048</v>
      </c>
      <c r="F1134">
        <v>22</v>
      </c>
      <c r="G1134" t="s">
        <v>5816</v>
      </c>
      <c r="H1134" t="s">
        <v>5747</v>
      </c>
      <c r="I1134" t="s">
        <v>5748</v>
      </c>
      <c r="J1134">
        <v>750</v>
      </c>
      <c r="K1134">
        <v>12</v>
      </c>
      <c r="L1134">
        <v>13.5</v>
      </c>
      <c r="M1134" t="s">
        <v>5759</v>
      </c>
      <c r="N1134" t="s">
        <v>6085</v>
      </c>
      <c r="O1134" t="s">
        <v>5761</v>
      </c>
      <c r="P1134" t="s">
        <v>5930</v>
      </c>
      <c r="Q1134" t="s">
        <v>6086</v>
      </c>
      <c r="R1134">
        <v>63314</v>
      </c>
      <c r="S1134" t="s">
        <v>6091</v>
      </c>
      <c r="T1134" t="s">
        <v>5754</v>
      </c>
      <c r="U1134">
        <v>21.99</v>
      </c>
      <c r="V1134" t="s">
        <v>5755</v>
      </c>
      <c r="W1134" t="s">
        <v>5765</v>
      </c>
      <c r="X1134">
        <v>1</v>
      </c>
    </row>
    <row r="1135" spans="1:24" x14ac:dyDescent="0.25">
      <c r="A1135">
        <v>676395</v>
      </c>
      <c r="B1135" t="s">
        <v>3101</v>
      </c>
      <c r="C1135" t="s">
        <v>443</v>
      </c>
      <c r="D1135" t="s">
        <v>6166</v>
      </c>
      <c r="E1135" t="s">
        <v>6167</v>
      </c>
      <c r="F1135">
        <v>20</v>
      </c>
      <c r="G1135" t="s">
        <v>5746</v>
      </c>
      <c r="H1135" t="s">
        <v>5747</v>
      </c>
      <c r="I1135" t="s">
        <v>5748</v>
      </c>
      <c r="J1135">
        <v>330</v>
      </c>
      <c r="K1135">
        <v>24</v>
      </c>
      <c r="L1135">
        <v>5</v>
      </c>
      <c r="M1135" t="s">
        <v>5759</v>
      </c>
      <c r="N1135" t="s">
        <v>6253</v>
      </c>
      <c r="O1135" t="s">
        <v>5790</v>
      </c>
      <c r="P1135" t="s">
        <v>6168</v>
      </c>
      <c r="Q1135" t="s">
        <v>6169</v>
      </c>
      <c r="R1135">
        <v>71803</v>
      </c>
      <c r="S1135" t="s">
        <v>6254</v>
      </c>
      <c r="T1135" t="s">
        <v>6254</v>
      </c>
      <c r="U1135">
        <v>2.39</v>
      </c>
      <c r="V1135" t="s">
        <v>5755</v>
      </c>
      <c r="W1135" t="s">
        <v>5869</v>
      </c>
      <c r="X1135">
        <v>1</v>
      </c>
    </row>
    <row r="1136" spans="1:24" x14ac:dyDescent="0.25">
      <c r="A1136">
        <v>2919</v>
      </c>
      <c r="B1136" t="s">
        <v>589</v>
      </c>
      <c r="C1136" t="s">
        <v>442</v>
      </c>
      <c r="D1136" t="s">
        <v>5886</v>
      </c>
      <c r="E1136" t="s">
        <v>5966</v>
      </c>
      <c r="F1136">
        <v>22</v>
      </c>
      <c r="G1136" t="s">
        <v>5816</v>
      </c>
      <c r="H1136" t="s">
        <v>5747</v>
      </c>
      <c r="I1136" t="s">
        <v>5748</v>
      </c>
      <c r="J1136">
        <v>750</v>
      </c>
      <c r="K1136">
        <v>12</v>
      </c>
      <c r="L1136">
        <v>13.5</v>
      </c>
      <c r="M1136" t="s">
        <v>5759</v>
      </c>
      <c r="N1136" t="s">
        <v>5904</v>
      </c>
      <c r="O1136" t="s">
        <v>5790</v>
      </c>
      <c r="P1136" t="s">
        <v>5988</v>
      </c>
      <c r="Q1136" t="s">
        <v>5923</v>
      </c>
      <c r="R1136">
        <v>98936</v>
      </c>
      <c r="S1136" t="s">
        <v>5905</v>
      </c>
      <c r="T1136" t="s">
        <v>5906</v>
      </c>
      <c r="U1136">
        <v>18.04</v>
      </c>
      <c r="V1136" t="s">
        <v>5755</v>
      </c>
      <c r="W1136" t="s">
        <v>5765</v>
      </c>
      <c r="X1136">
        <v>1</v>
      </c>
    </row>
    <row r="1137" spans="1:24" x14ac:dyDescent="0.25">
      <c r="A1137">
        <v>3757</v>
      </c>
      <c r="B1137" t="s">
        <v>616</v>
      </c>
      <c r="C1137" t="s">
        <v>442</v>
      </c>
      <c r="D1137" t="s">
        <v>5961</v>
      </c>
      <c r="E1137" t="s">
        <v>5973</v>
      </c>
      <c r="F1137">
        <v>22</v>
      </c>
      <c r="G1137" t="s">
        <v>5816</v>
      </c>
      <c r="H1137" t="s">
        <v>5747</v>
      </c>
      <c r="I1137" t="s">
        <v>5748</v>
      </c>
      <c r="J1137">
        <v>750</v>
      </c>
      <c r="K1137">
        <v>6</v>
      </c>
      <c r="L1137">
        <v>13</v>
      </c>
      <c r="M1137" t="s">
        <v>5749</v>
      </c>
      <c r="N1137" t="s">
        <v>5750</v>
      </c>
      <c r="O1137" t="s">
        <v>5751</v>
      </c>
      <c r="P1137" t="s">
        <v>5889</v>
      </c>
      <c r="Q1137" t="s">
        <v>5974</v>
      </c>
      <c r="R1137">
        <v>42015</v>
      </c>
      <c r="S1137" t="s">
        <v>5956</v>
      </c>
      <c r="T1137" t="s">
        <v>5957</v>
      </c>
      <c r="U1137">
        <v>25.99</v>
      </c>
      <c r="V1137" t="s">
        <v>5755</v>
      </c>
      <c r="W1137" t="s">
        <v>5869</v>
      </c>
      <c r="X1137">
        <v>1</v>
      </c>
    </row>
    <row r="1138" spans="1:24" x14ac:dyDescent="0.25">
      <c r="A1138">
        <v>3807</v>
      </c>
      <c r="B1138" t="s">
        <v>618</v>
      </c>
      <c r="C1138" t="s">
        <v>443</v>
      </c>
      <c r="D1138" t="s">
        <v>6166</v>
      </c>
      <c r="E1138" t="s">
        <v>6167</v>
      </c>
      <c r="F1138">
        <v>27</v>
      </c>
      <c r="G1138" t="s">
        <v>5837</v>
      </c>
      <c r="H1138" t="s">
        <v>5747</v>
      </c>
      <c r="I1138" t="s">
        <v>5748</v>
      </c>
      <c r="J1138">
        <v>4260</v>
      </c>
      <c r="K1138">
        <v>1</v>
      </c>
      <c r="L1138">
        <v>5</v>
      </c>
      <c r="M1138" t="s">
        <v>5749</v>
      </c>
      <c r="N1138" t="s">
        <v>5750</v>
      </c>
      <c r="O1138" t="s">
        <v>5751</v>
      </c>
      <c r="P1138" t="s">
        <v>6168</v>
      </c>
      <c r="Q1138" t="s">
        <v>6169</v>
      </c>
      <c r="R1138">
        <v>93</v>
      </c>
      <c r="S1138" t="s">
        <v>6202</v>
      </c>
      <c r="T1138" t="s">
        <v>6203</v>
      </c>
      <c r="U1138">
        <v>24.15</v>
      </c>
      <c r="V1138" t="s">
        <v>6172</v>
      </c>
      <c r="W1138" t="s">
        <v>5869</v>
      </c>
      <c r="X1138">
        <v>12</v>
      </c>
    </row>
    <row r="1139" spans="1:24" x14ac:dyDescent="0.25">
      <c r="A1139">
        <v>3807</v>
      </c>
      <c r="B1139" t="s">
        <v>618</v>
      </c>
      <c r="C1139" t="s">
        <v>443</v>
      </c>
      <c r="D1139" t="s">
        <v>6166</v>
      </c>
      <c r="E1139" t="s">
        <v>6167</v>
      </c>
      <c r="F1139">
        <v>27</v>
      </c>
      <c r="G1139" t="s">
        <v>5837</v>
      </c>
      <c r="H1139" t="s">
        <v>5747</v>
      </c>
      <c r="I1139" t="s">
        <v>5748</v>
      </c>
      <c r="J1139">
        <v>4260</v>
      </c>
      <c r="K1139">
        <v>1</v>
      </c>
      <c r="L1139">
        <v>5</v>
      </c>
      <c r="M1139" t="s">
        <v>5749</v>
      </c>
      <c r="N1139" t="s">
        <v>5750</v>
      </c>
      <c r="O1139" t="s">
        <v>5751</v>
      </c>
      <c r="P1139" t="s">
        <v>6168</v>
      </c>
      <c r="Q1139" t="s">
        <v>6169</v>
      </c>
      <c r="R1139">
        <v>42945</v>
      </c>
      <c r="S1139" t="s">
        <v>6202</v>
      </c>
      <c r="T1139" t="s">
        <v>6203</v>
      </c>
      <c r="U1139">
        <v>24.15</v>
      </c>
      <c r="V1139" t="s">
        <v>6172</v>
      </c>
      <c r="W1139" t="s">
        <v>5869</v>
      </c>
      <c r="X1139">
        <v>12</v>
      </c>
    </row>
    <row r="1140" spans="1:24" x14ac:dyDescent="0.25">
      <c r="A1140">
        <v>549642</v>
      </c>
      <c r="B1140" t="s">
        <v>3009</v>
      </c>
      <c r="C1140" t="s">
        <v>442</v>
      </c>
      <c r="D1140" t="s">
        <v>5920</v>
      </c>
      <c r="E1140" t="s">
        <v>5921</v>
      </c>
      <c r="F1140">
        <v>20</v>
      </c>
      <c r="G1140" t="s">
        <v>5746</v>
      </c>
      <c r="H1140" t="s">
        <v>5747</v>
      </c>
      <c r="I1140" t="s">
        <v>5748</v>
      </c>
      <c r="J1140">
        <v>750</v>
      </c>
      <c r="K1140">
        <v>12</v>
      </c>
      <c r="L1140">
        <v>12</v>
      </c>
      <c r="M1140" t="s">
        <v>5759</v>
      </c>
      <c r="N1140" t="s">
        <v>5835</v>
      </c>
      <c r="O1140" t="s">
        <v>5761</v>
      </c>
      <c r="P1140" t="s">
        <v>5916</v>
      </c>
      <c r="Q1140" t="s">
        <v>5979</v>
      </c>
      <c r="R1140">
        <v>83617</v>
      </c>
      <c r="S1140" t="s">
        <v>6255</v>
      </c>
      <c r="T1140" t="s">
        <v>6026</v>
      </c>
      <c r="U1140">
        <v>15.68</v>
      </c>
      <c r="V1140" t="s">
        <v>5755</v>
      </c>
      <c r="W1140" t="s">
        <v>5765</v>
      </c>
      <c r="X1140">
        <v>1</v>
      </c>
    </row>
    <row r="1141" spans="1:24" x14ac:dyDescent="0.25">
      <c r="A1141">
        <v>4459</v>
      </c>
      <c r="B1141" t="s">
        <v>633</v>
      </c>
      <c r="C1141" t="s">
        <v>443</v>
      </c>
      <c r="D1141" t="s">
        <v>6256</v>
      </c>
      <c r="E1141" t="s">
        <v>5872</v>
      </c>
      <c r="F1141">
        <v>23</v>
      </c>
      <c r="G1141" t="s">
        <v>6246</v>
      </c>
      <c r="H1141" t="s">
        <v>5747</v>
      </c>
      <c r="I1141" t="s">
        <v>5748</v>
      </c>
      <c r="J1141">
        <v>650</v>
      </c>
      <c r="K1141">
        <v>12</v>
      </c>
      <c r="L1141">
        <v>10.5</v>
      </c>
      <c r="M1141" t="s">
        <v>5749</v>
      </c>
      <c r="N1141" t="s">
        <v>5750</v>
      </c>
      <c r="O1141" t="s">
        <v>5874</v>
      </c>
      <c r="P1141" t="s">
        <v>5875</v>
      </c>
      <c r="Q1141" t="s">
        <v>5876</v>
      </c>
      <c r="R1141">
        <v>95</v>
      </c>
      <c r="S1141" t="s">
        <v>6257</v>
      </c>
      <c r="T1141" t="s">
        <v>6257</v>
      </c>
      <c r="U1141">
        <v>10.95</v>
      </c>
      <c r="V1141" t="s">
        <v>5755</v>
      </c>
      <c r="W1141" t="s">
        <v>5869</v>
      </c>
      <c r="X1141">
        <v>1</v>
      </c>
    </row>
    <row r="1142" spans="1:24" x14ac:dyDescent="0.25">
      <c r="A1142">
        <v>4459</v>
      </c>
      <c r="B1142" t="s">
        <v>633</v>
      </c>
      <c r="C1142" t="s">
        <v>443</v>
      </c>
      <c r="D1142" t="s">
        <v>6256</v>
      </c>
      <c r="E1142" t="s">
        <v>5872</v>
      </c>
      <c r="F1142">
        <v>23</v>
      </c>
      <c r="G1142" t="s">
        <v>6246</v>
      </c>
      <c r="H1142" t="s">
        <v>5747</v>
      </c>
      <c r="I1142" t="s">
        <v>5748</v>
      </c>
      <c r="J1142">
        <v>650</v>
      </c>
      <c r="K1142">
        <v>12</v>
      </c>
      <c r="L1142">
        <v>10.5</v>
      </c>
      <c r="M1142" t="s">
        <v>5749</v>
      </c>
      <c r="N1142" t="s">
        <v>5750</v>
      </c>
      <c r="O1142" t="s">
        <v>5874</v>
      </c>
      <c r="P1142" t="s">
        <v>5875</v>
      </c>
      <c r="Q1142" t="s">
        <v>5876</v>
      </c>
      <c r="R1142">
        <v>95</v>
      </c>
      <c r="S1142" t="s">
        <v>6257</v>
      </c>
      <c r="T1142" t="s">
        <v>6257</v>
      </c>
      <c r="U1142">
        <v>10.95</v>
      </c>
      <c r="V1142" t="s">
        <v>5755</v>
      </c>
      <c r="W1142" t="s">
        <v>5869</v>
      </c>
      <c r="X1142">
        <v>1</v>
      </c>
    </row>
    <row r="1143" spans="1:24" x14ac:dyDescent="0.25">
      <c r="A1143">
        <v>3173</v>
      </c>
      <c r="B1143" t="s">
        <v>595</v>
      </c>
      <c r="C1143" t="s">
        <v>442</v>
      </c>
      <c r="D1143" t="s">
        <v>5886</v>
      </c>
      <c r="E1143" t="s">
        <v>5966</v>
      </c>
      <c r="F1143">
        <v>20</v>
      </c>
      <c r="G1143" t="s">
        <v>5746</v>
      </c>
      <c r="H1143" t="s">
        <v>5747</v>
      </c>
      <c r="I1143" t="s">
        <v>5748</v>
      </c>
      <c r="J1143">
        <v>750</v>
      </c>
      <c r="K1143">
        <v>12</v>
      </c>
      <c r="L1143">
        <v>14</v>
      </c>
      <c r="M1143" t="s">
        <v>5759</v>
      </c>
      <c r="N1143" t="s">
        <v>5904</v>
      </c>
      <c r="O1143" t="s">
        <v>5790</v>
      </c>
      <c r="P1143" t="s">
        <v>5988</v>
      </c>
      <c r="Q1143" t="s">
        <v>5923</v>
      </c>
      <c r="R1143">
        <v>48030</v>
      </c>
      <c r="S1143" t="s">
        <v>6258</v>
      </c>
      <c r="T1143" t="s">
        <v>6026</v>
      </c>
      <c r="U1143">
        <v>19.989999999999998</v>
      </c>
      <c r="V1143" t="s">
        <v>5755</v>
      </c>
      <c r="W1143" t="s">
        <v>5765</v>
      </c>
      <c r="X1143">
        <v>1</v>
      </c>
    </row>
    <row r="1144" spans="1:24" x14ac:dyDescent="0.25">
      <c r="A1144">
        <v>3666</v>
      </c>
      <c r="B1144" t="s">
        <v>609</v>
      </c>
      <c r="C1144" t="s">
        <v>441</v>
      </c>
      <c r="D1144" t="s">
        <v>5757</v>
      </c>
      <c r="E1144" t="s">
        <v>5800</v>
      </c>
      <c r="F1144">
        <v>20</v>
      </c>
      <c r="G1144" t="s">
        <v>5746</v>
      </c>
      <c r="H1144" t="s">
        <v>5791</v>
      </c>
      <c r="I1144" t="s">
        <v>5792</v>
      </c>
      <c r="J1144">
        <v>200</v>
      </c>
      <c r="K1144">
        <v>24</v>
      </c>
      <c r="L1144">
        <v>40</v>
      </c>
      <c r="M1144" t="s">
        <v>5759</v>
      </c>
      <c r="N1144" t="s">
        <v>5801</v>
      </c>
      <c r="O1144" t="s">
        <v>5790</v>
      </c>
      <c r="P1144" t="s">
        <v>5762</v>
      </c>
      <c r="Q1144" t="s">
        <v>5769</v>
      </c>
      <c r="R1144">
        <v>63260</v>
      </c>
      <c r="S1144" t="s">
        <v>5803</v>
      </c>
      <c r="T1144" t="s">
        <v>5794</v>
      </c>
      <c r="U1144">
        <v>10.49</v>
      </c>
      <c r="V1144" t="s">
        <v>5755</v>
      </c>
      <c r="W1144" t="s">
        <v>5765</v>
      </c>
      <c r="X1144">
        <v>1</v>
      </c>
    </row>
    <row r="1145" spans="1:24" x14ac:dyDescent="0.25">
      <c r="A1145">
        <v>989665</v>
      </c>
      <c r="B1145" t="s">
        <v>3409</v>
      </c>
      <c r="C1145" t="s">
        <v>442</v>
      </c>
      <c r="D1145" t="s">
        <v>5886</v>
      </c>
      <c r="E1145" t="s">
        <v>6048</v>
      </c>
      <c r="F1145">
        <v>20</v>
      </c>
      <c r="G1145" t="s">
        <v>5746</v>
      </c>
      <c r="H1145" t="s">
        <v>5747</v>
      </c>
      <c r="I1145" t="s">
        <v>5748</v>
      </c>
      <c r="J1145">
        <v>750</v>
      </c>
      <c r="K1145">
        <v>12</v>
      </c>
      <c r="L1145">
        <v>13.5</v>
      </c>
      <c r="M1145" t="s">
        <v>5749</v>
      </c>
      <c r="N1145" t="s">
        <v>5750</v>
      </c>
      <c r="O1145" t="s">
        <v>5751</v>
      </c>
      <c r="P1145" t="s">
        <v>5930</v>
      </c>
      <c r="Q1145" t="s">
        <v>5952</v>
      </c>
      <c r="R1145">
        <v>42015</v>
      </c>
      <c r="S1145" t="s">
        <v>5956</v>
      </c>
      <c r="T1145" t="s">
        <v>5957</v>
      </c>
      <c r="U1145">
        <v>20.99</v>
      </c>
      <c r="V1145" t="s">
        <v>5755</v>
      </c>
      <c r="W1145" t="s">
        <v>5869</v>
      </c>
      <c r="X1145">
        <v>1</v>
      </c>
    </row>
    <row r="1146" spans="1:24" x14ac:dyDescent="0.25">
      <c r="A1146">
        <v>3271</v>
      </c>
      <c r="B1146" t="s">
        <v>599</v>
      </c>
      <c r="C1146" t="s">
        <v>442</v>
      </c>
      <c r="D1146" t="s">
        <v>5886</v>
      </c>
      <c r="E1146" t="s">
        <v>5975</v>
      </c>
      <c r="F1146">
        <v>20</v>
      </c>
      <c r="G1146" t="s">
        <v>5746</v>
      </c>
      <c r="H1146" t="s">
        <v>5747</v>
      </c>
      <c r="I1146" t="s">
        <v>5748</v>
      </c>
      <c r="J1146">
        <v>750</v>
      </c>
      <c r="K1146">
        <v>12</v>
      </c>
      <c r="L1146">
        <v>13.5</v>
      </c>
      <c r="M1146" t="s">
        <v>5759</v>
      </c>
      <c r="N1146" t="s">
        <v>5976</v>
      </c>
      <c r="O1146" t="s">
        <v>5790</v>
      </c>
      <c r="P1146" t="s">
        <v>5916</v>
      </c>
      <c r="Q1146" t="s">
        <v>5977</v>
      </c>
      <c r="R1146">
        <v>80198</v>
      </c>
      <c r="S1146" t="s">
        <v>6259</v>
      </c>
      <c r="T1146" t="s">
        <v>6259</v>
      </c>
      <c r="U1146">
        <v>16.04</v>
      </c>
      <c r="V1146" t="s">
        <v>5755</v>
      </c>
      <c r="W1146" t="s">
        <v>5756</v>
      </c>
      <c r="X1146">
        <v>1</v>
      </c>
    </row>
    <row r="1147" spans="1:24" x14ac:dyDescent="0.25">
      <c r="A1147">
        <v>3836</v>
      </c>
      <c r="B1147" t="s">
        <v>619</v>
      </c>
      <c r="C1147" t="s">
        <v>443</v>
      </c>
      <c r="D1147" t="s">
        <v>6177</v>
      </c>
      <c r="E1147" t="s">
        <v>6190</v>
      </c>
      <c r="F1147">
        <v>10</v>
      </c>
      <c r="G1147" t="s">
        <v>5767</v>
      </c>
      <c r="H1147" t="s">
        <v>5747</v>
      </c>
      <c r="I1147" t="s">
        <v>5748</v>
      </c>
      <c r="J1147">
        <v>8520</v>
      </c>
      <c r="K1147">
        <v>1</v>
      </c>
      <c r="L1147">
        <v>4</v>
      </c>
      <c r="M1147" t="s">
        <v>5749</v>
      </c>
      <c r="N1147" t="s">
        <v>5750</v>
      </c>
      <c r="O1147" t="s">
        <v>5874</v>
      </c>
      <c r="P1147" t="s">
        <v>6168</v>
      </c>
      <c r="Q1147" t="s">
        <v>5876</v>
      </c>
      <c r="R1147">
        <v>42090</v>
      </c>
      <c r="S1147" t="s">
        <v>6180</v>
      </c>
      <c r="T1147" t="s">
        <v>6180</v>
      </c>
      <c r="U1147">
        <v>42.98</v>
      </c>
      <c r="V1147" t="s">
        <v>6172</v>
      </c>
      <c r="W1147" t="s">
        <v>5869</v>
      </c>
      <c r="X1147">
        <v>24</v>
      </c>
    </row>
    <row r="1148" spans="1:24" x14ac:dyDescent="0.25">
      <c r="A1148">
        <v>3836</v>
      </c>
      <c r="B1148" t="s">
        <v>619</v>
      </c>
      <c r="C1148" t="s">
        <v>443</v>
      </c>
      <c r="D1148" t="s">
        <v>6177</v>
      </c>
      <c r="E1148" t="s">
        <v>6190</v>
      </c>
      <c r="F1148">
        <v>10</v>
      </c>
      <c r="G1148" t="s">
        <v>5767</v>
      </c>
      <c r="H1148" t="s">
        <v>5747</v>
      </c>
      <c r="I1148" t="s">
        <v>5748</v>
      </c>
      <c r="J1148">
        <v>8520</v>
      </c>
      <c r="K1148">
        <v>1</v>
      </c>
      <c r="L1148">
        <v>4</v>
      </c>
      <c r="M1148" t="s">
        <v>5749</v>
      </c>
      <c r="N1148" t="s">
        <v>5750</v>
      </c>
      <c r="O1148" t="s">
        <v>5874</v>
      </c>
      <c r="P1148" t="s">
        <v>6168</v>
      </c>
      <c r="Q1148" t="s">
        <v>5876</v>
      </c>
      <c r="R1148">
        <v>42090</v>
      </c>
      <c r="S1148" t="s">
        <v>6180</v>
      </c>
      <c r="T1148" t="s">
        <v>6180</v>
      </c>
      <c r="U1148">
        <v>42.98</v>
      </c>
      <c r="V1148" t="s">
        <v>6172</v>
      </c>
      <c r="W1148" t="s">
        <v>5869</v>
      </c>
      <c r="X1148">
        <v>24</v>
      </c>
    </row>
    <row r="1149" spans="1:24" x14ac:dyDescent="0.25">
      <c r="A1149">
        <v>500496</v>
      </c>
      <c r="B1149" t="s">
        <v>185</v>
      </c>
      <c r="C1149" t="s">
        <v>441</v>
      </c>
      <c r="D1149" t="s">
        <v>5744</v>
      </c>
      <c r="E1149" t="s">
        <v>5913</v>
      </c>
      <c r="F1149">
        <v>20</v>
      </c>
      <c r="G1149" t="s">
        <v>5746</v>
      </c>
      <c r="H1149" t="s">
        <v>5747</v>
      </c>
      <c r="I1149" t="s">
        <v>5748</v>
      </c>
      <c r="J1149">
        <v>200</v>
      </c>
      <c r="K1149">
        <v>48</v>
      </c>
      <c r="L1149">
        <v>35</v>
      </c>
      <c r="M1149" t="s">
        <v>5749</v>
      </c>
      <c r="N1149" t="s">
        <v>5750</v>
      </c>
      <c r="O1149" t="s">
        <v>5751</v>
      </c>
      <c r="P1149" t="s">
        <v>5762</v>
      </c>
      <c r="Q1149" t="s">
        <v>5769</v>
      </c>
      <c r="R1149">
        <v>43500</v>
      </c>
      <c r="S1149" t="s">
        <v>5773</v>
      </c>
      <c r="T1149" t="s">
        <v>5773</v>
      </c>
      <c r="U1149">
        <v>9.7899999999999991</v>
      </c>
      <c r="V1149" t="s">
        <v>5755</v>
      </c>
      <c r="W1149" t="s">
        <v>5756</v>
      </c>
      <c r="X1149">
        <v>1</v>
      </c>
    </row>
    <row r="1150" spans="1:24" x14ac:dyDescent="0.25">
      <c r="A1150">
        <v>603837</v>
      </c>
      <c r="B1150" t="s">
        <v>3056</v>
      </c>
      <c r="C1150" t="s">
        <v>442</v>
      </c>
      <c r="D1150" t="s">
        <v>6038</v>
      </c>
      <c r="E1150" t="s">
        <v>498</v>
      </c>
      <c r="F1150">
        <v>22</v>
      </c>
      <c r="G1150" t="s">
        <v>5816</v>
      </c>
      <c r="H1150" t="s">
        <v>5747</v>
      </c>
      <c r="I1150" t="s">
        <v>5748</v>
      </c>
      <c r="J1150">
        <v>300</v>
      </c>
      <c r="K1150">
        <v>12</v>
      </c>
      <c r="L1150">
        <v>15.5</v>
      </c>
      <c r="M1150" t="s">
        <v>5759</v>
      </c>
      <c r="N1150" t="s">
        <v>6023</v>
      </c>
      <c r="O1150" t="s">
        <v>5790</v>
      </c>
      <c r="P1150" t="s">
        <v>5889</v>
      </c>
      <c r="Q1150" t="s">
        <v>6039</v>
      </c>
      <c r="R1150">
        <v>42674</v>
      </c>
      <c r="S1150" t="s">
        <v>6040</v>
      </c>
      <c r="T1150" t="s">
        <v>6026</v>
      </c>
      <c r="U1150">
        <v>17.100000000000001</v>
      </c>
      <c r="V1150" t="s">
        <v>5755</v>
      </c>
      <c r="W1150" t="s">
        <v>5765</v>
      </c>
      <c r="X1150">
        <v>1</v>
      </c>
    </row>
    <row r="1151" spans="1:24" x14ac:dyDescent="0.25">
      <c r="A1151">
        <v>293787</v>
      </c>
      <c r="B1151" t="s">
        <v>2807</v>
      </c>
      <c r="C1151" t="s">
        <v>443</v>
      </c>
      <c r="D1151" t="s">
        <v>6166</v>
      </c>
      <c r="E1151" t="s">
        <v>6167</v>
      </c>
      <c r="F1151">
        <v>10</v>
      </c>
      <c r="G1151" t="s">
        <v>5767</v>
      </c>
      <c r="H1151" t="s">
        <v>5747</v>
      </c>
      <c r="I1151" t="s">
        <v>5748</v>
      </c>
      <c r="J1151">
        <v>330</v>
      </c>
      <c r="K1151">
        <v>24</v>
      </c>
      <c r="L1151">
        <v>4.5</v>
      </c>
      <c r="M1151" t="s">
        <v>5759</v>
      </c>
      <c r="N1151" t="s">
        <v>6260</v>
      </c>
      <c r="O1151" t="s">
        <v>5790</v>
      </c>
      <c r="P1151" t="s">
        <v>6168</v>
      </c>
      <c r="Q1151" t="s">
        <v>6169</v>
      </c>
      <c r="R1151">
        <v>42726</v>
      </c>
      <c r="S1151" t="s">
        <v>6261</v>
      </c>
      <c r="T1151" t="s">
        <v>6261</v>
      </c>
      <c r="U1151">
        <v>1.71</v>
      </c>
      <c r="V1151" t="s">
        <v>5755</v>
      </c>
      <c r="W1151" t="s">
        <v>5869</v>
      </c>
      <c r="X1151">
        <v>1</v>
      </c>
    </row>
    <row r="1152" spans="1:24" x14ac:dyDescent="0.25">
      <c r="A1152">
        <v>481838</v>
      </c>
      <c r="B1152" t="s">
        <v>2951</v>
      </c>
      <c r="C1152" t="s">
        <v>442</v>
      </c>
      <c r="D1152" t="s">
        <v>5886</v>
      </c>
      <c r="E1152" t="s">
        <v>5887</v>
      </c>
      <c r="F1152">
        <v>20</v>
      </c>
      <c r="G1152" t="s">
        <v>5746</v>
      </c>
      <c r="H1152" t="s">
        <v>5747</v>
      </c>
      <c r="I1152" t="s">
        <v>5748</v>
      </c>
      <c r="J1152">
        <v>750</v>
      </c>
      <c r="K1152">
        <v>12</v>
      </c>
      <c r="L1152">
        <v>13</v>
      </c>
      <c r="M1152" t="s">
        <v>5759</v>
      </c>
      <c r="N1152" t="s">
        <v>5835</v>
      </c>
      <c r="O1152" t="s">
        <v>5761</v>
      </c>
      <c r="P1152" t="s">
        <v>5930</v>
      </c>
      <c r="Q1152" t="s">
        <v>5979</v>
      </c>
      <c r="R1152">
        <v>42657</v>
      </c>
      <c r="S1152" t="s">
        <v>6013</v>
      </c>
      <c r="T1152" t="s">
        <v>5999</v>
      </c>
      <c r="U1152">
        <v>20.99</v>
      </c>
      <c r="V1152" t="s">
        <v>5755</v>
      </c>
      <c r="W1152" t="s">
        <v>5765</v>
      </c>
      <c r="X1152">
        <v>1</v>
      </c>
    </row>
    <row r="1153" spans="1:24" x14ac:dyDescent="0.25">
      <c r="A1153">
        <v>3744</v>
      </c>
      <c r="B1153" t="s">
        <v>614</v>
      </c>
      <c r="C1153" t="s">
        <v>441</v>
      </c>
      <c r="D1153" t="s">
        <v>5811</v>
      </c>
      <c r="E1153" t="s">
        <v>5831</v>
      </c>
      <c r="F1153">
        <v>20</v>
      </c>
      <c r="G1153" t="s">
        <v>5746</v>
      </c>
      <c r="H1153" t="s">
        <v>5747</v>
      </c>
      <c r="I1153" t="s">
        <v>5748</v>
      </c>
      <c r="J1153">
        <v>750</v>
      </c>
      <c r="K1153">
        <v>12</v>
      </c>
      <c r="L1153">
        <v>15</v>
      </c>
      <c r="M1153" t="s">
        <v>5759</v>
      </c>
      <c r="N1153" t="s">
        <v>5908</v>
      </c>
      <c r="O1153" t="s">
        <v>5790</v>
      </c>
      <c r="P1153" t="s">
        <v>5768</v>
      </c>
      <c r="Q1153" t="s">
        <v>5814</v>
      </c>
      <c r="R1153">
        <v>42498</v>
      </c>
      <c r="S1153" t="s">
        <v>5880</v>
      </c>
      <c r="T1153" t="s">
        <v>5784</v>
      </c>
      <c r="U1153">
        <v>21.19</v>
      </c>
      <c r="V1153" t="s">
        <v>5755</v>
      </c>
      <c r="W1153" t="s">
        <v>5765</v>
      </c>
      <c r="X1153">
        <v>1</v>
      </c>
    </row>
    <row r="1154" spans="1:24" x14ac:dyDescent="0.25">
      <c r="A1154">
        <v>4486</v>
      </c>
      <c r="B1154" t="s">
        <v>186</v>
      </c>
      <c r="C1154" t="s">
        <v>441</v>
      </c>
      <c r="D1154" t="s">
        <v>5757</v>
      </c>
      <c r="E1154" t="s">
        <v>5766</v>
      </c>
      <c r="F1154">
        <v>20</v>
      </c>
      <c r="G1154" t="s">
        <v>5746</v>
      </c>
      <c r="H1154" t="s">
        <v>5747</v>
      </c>
      <c r="I1154" t="s">
        <v>5748</v>
      </c>
      <c r="J1154">
        <v>50</v>
      </c>
      <c r="K1154">
        <v>120</v>
      </c>
      <c r="L1154">
        <v>40</v>
      </c>
      <c r="M1154" t="s">
        <v>5749</v>
      </c>
      <c r="N1154" t="s">
        <v>5750</v>
      </c>
      <c r="O1154" t="s">
        <v>5751</v>
      </c>
      <c r="P1154" t="s">
        <v>5762</v>
      </c>
      <c r="Q1154" t="s">
        <v>5769</v>
      </c>
      <c r="R1154">
        <v>65338</v>
      </c>
      <c r="S1154" t="s">
        <v>5774</v>
      </c>
      <c r="T1154" t="s">
        <v>5773</v>
      </c>
      <c r="U1154">
        <v>3.99</v>
      </c>
      <c r="V1154" t="s">
        <v>5755</v>
      </c>
      <c r="W1154" t="s">
        <v>5756</v>
      </c>
      <c r="X1154">
        <v>1</v>
      </c>
    </row>
    <row r="1155" spans="1:24" x14ac:dyDescent="0.25">
      <c r="A1155">
        <v>3321</v>
      </c>
      <c r="B1155" t="s">
        <v>602</v>
      </c>
      <c r="C1155" t="s">
        <v>442</v>
      </c>
      <c r="D1155" t="s">
        <v>5886</v>
      </c>
      <c r="E1155" t="s">
        <v>6048</v>
      </c>
      <c r="F1155">
        <v>22</v>
      </c>
      <c r="G1155" t="s">
        <v>5816</v>
      </c>
      <c r="H1155" t="s">
        <v>5747</v>
      </c>
      <c r="I1155" t="s">
        <v>5748</v>
      </c>
      <c r="J1155">
        <v>750</v>
      </c>
      <c r="K1155">
        <v>12</v>
      </c>
      <c r="L1155">
        <v>13</v>
      </c>
      <c r="M1155" t="s">
        <v>5759</v>
      </c>
      <c r="N1155" t="s">
        <v>5781</v>
      </c>
      <c r="O1155" t="s">
        <v>5761</v>
      </c>
      <c r="P1155" t="s">
        <v>5889</v>
      </c>
      <c r="Q1155" t="s">
        <v>5986</v>
      </c>
      <c r="R1155">
        <v>42372</v>
      </c>
      <c r="S1155" t="s">
        <v>6262</v>
      </c>
      <c r="T1155" t="s">
        <v>5844</v>
      </c>
      <c r="U1155">
        <v>42.99</v>
      </c>
      <c r="V1155" t="s">
        <v>5755</v>
      </c>
      <c r="W1155" t="s">
        <v>5765</v>
      </c>
      <c r="X1155">
        <v>1</v>
      </c>
    </row>
    <row r="1156" spans="1:24" x14ac:dyDescent="0.25">
      <c r="A1156">
        <v>2985</v>
      </c>
      <c r="B1156" t="s">
        <v>178</v>
      </c>
      <c r="C1156" t="s">
        <v>441</v>
      </c>
      <c r="D1156" t="s">
        <v>5798</v>
      </c>
      <c r="E1156" t="s">
        <v>5881</v>
      </c>
      <c r="F1156">
        <v>10</v>
      </c>
      <c r="G1156" t="s">
        <v>5767</v>
      </c>
      <c r="H1156" t="s">
        <v>5747</v>
      </c>
      <c r="I1156" t="s">
        <v>5748</v>
      </c>
      <c r="J1156">
        <v>750</v>
      </c>
      <c r="K1156">
        <v>12</v>
      </c>
      <c r="L1156">
        <v>35</v>
      </c>
      <c r="M1156" t="s">
        <v>5749</v>
      </c>
      <c r="N1156" t="s">
        <v>5750</v>
      </c>
      <c r="O1156" t="s">
        <v>5751</v>
      </c>
      <c r="P1156" t="s">
        <v>5752</v>
      </c>
      <c r="Q1156" t="s">
        <v>5883</v>
      </c>
      <c r="R1156">
        <v>43500</v>
      </c>
      <c r="S1156" t="s">
        <v>5773</v>
      </c>
      <c r="T1156" t="s">
        <v>5773</v>
      </c>
      <c r="U1156">
        <v>25.99</v>
      </c>
      <c r="V1156" t="s">
        <v>5755</v>
      </c>
      <c r="W1156" t="s">
        <v>5756</v>
      </c>
      <c r="X1156">
        <v>1</v>
      </c>
    </row>
    <row r="1157" spans="1:24" x14ac:dyDescent="0.25">
      <c r="A1157">
        <v>994616</v>
      </c>
      <c r="B1157" t="s">
        <v>3411</v>
      </c>
      <c r="C1157" t="s">
        <v>442</v>
      </c>
      <c r="D1157" t="s">
        <v>5886</v>
      </c>
      <c r="E1157" t="s">
        <v>498</v>
      </c>
      <c r="F1157">
        <v>20</v>
      </c>
      <c r="G1157" t="s">
        <v>5746</v>
      </c>
      <c r="H1157" t="s">
        <v>5747</v>
      </c>
      <c r="I1157" t="s">
        <v>5748</v>
      </c>
      <c r="J1157">
        <v>750</v>
      </c>
      <c r="K1157">
        <v>12</v>
      </c>
      <c r="L1157">
        <v>14</v>
      </c>
      <c r="M1157" t="s">
        <v>5759</v>
      </c>
      <c r="N1157" t="s">
        <v>5835</v>
      </c>
      <c r="O1157" t="s">
        <v>5761</v>
      </c>
      <c r="P1157" t="s">
        <v>5988</v>
      </c>
      <c r="Q1157" t="s">
        <v>5979</v>
      </c>
      <c r="R1157">
        <v>58885</v>
      </c>
      <c r="S1157" t="s">
        <v>6263</v>
      </c>
      <c r="T1157" t="s">
        <v>6034</v>
      </c>
      <c r="U1157">
        <v>18.489999999999998</v>
      </c>
      <c r="V1157" t="s">
        <v>5755</v>
      </c>
      <c r="W1157" t="s">
        <v>5765</v>
      </c>
      <c r="X1157">
        <v>1</v>
      </c>
    </row>
    <row r="1158" spans="1:24" x14ac:dyDescent="0.25">
      <c r="A1158">
        <v>3108</v>
      </c>
      <c r="B1158" t="s">
        <v>593</v>
      </c>
      <c r="C1158" t="s">
        <v>442</v>
      </c>
      <c r="D1158" t="s">
        <v>5886</v>
      </c>
      <c r="E1158" t="s">
        <v>5887</v>
      </c>
      <c r="F1158">
        <v>20</v>
      </c>
      <c r="G1158" t="s">
        <v>5746</v>
      </c>
      <c r="H1158" t="s">
        <v>5747</v>
      </c>
      <c r="I1158" t="s">
        <v>5748</v>
      </c>
      <c r="J1158">
        <v>750</v>
      </c>
      <c r="K1158">
        <v>6</v>
      </c>
      <c r="L1158">
        <v>14</v>
      </c>
      <c r="M1158" t="s">
        <v>5749</v>
      </c>
      <c r="N1158" t="s">
        <v>5750</v>
      </c>
      <c r="O1158" t="s">
        <v>5790</v>
      </c>
      <c r="P1158" t="s">
        <v>5889</v>
      </c>
      <c r="Q1158" t="s">
        <v>5952</v>
      </c>
      <c r="R1158">
        <v>81119</v>
      </c>
      <c r="S1158" t="s">
        <v>6264</v>
      </c>
      <c r="T1158" t="s">
        <v>5771</v>
      </c>
      <c r="U1158">
        <v>49.08</v>
      </c>
      <c r="V1158" t="s">
        <v>5755</v>
      </c>
      <c r="W1158" t="s">
        <v>5869</v>
      </c>
      <c r="X1158">
        <v>1</v>
      </c>
    </row>
    <row r="1159" spans="1:24" x14ac:dyDescent="0.25">
      <c r="A1159">
        <v>66605</v>
      </c>
      <c r="B1159" t="s">
        <v>2610</v>
      </c>
      <c r="C1159" t="s">
        <v>442</v>
      </c>
      <c r="D1159" t="s">
        <v>5920</v>
      </c>
      <c r="E1159" t="s">
        <v>5921</v>
      </c>
      <c r="F1159">
        <v>20</v>
      </c>
      <c r="G1159" t="s">
        <v>5746</v>
      </c>
      <c r="H1159" t="s">
        <v>5747</v>
      </c>
      <c r="I1159" t="s">
        <v>5748</v>
      </c>
      <c r="J1159">
        <v>750</v>
      </c>
      <c r="K1159">
        <v>12</v>
      </c>
      <c r="L1159">
        <v>12</v>
      </c>
      <c r="M1159" t="s">
        <v>5759</v>
      </c>
      <c r="N1159" t="s">
        <v>5835</v>
      </c>
      <c r="O1159" t="s">
        <v>5761</v>
      </c>
      <c r="P1159" t="s">
        <v>6002</v>
      </c>
      <c r="Q1159" t="s">
        <v>5979</v>
      </c>
      <c r="R1159">
        <v>65763</v>
      </c>
      <c r="S1159" t="s">
        <v>5978</v>
      </c>
      <c r="T1159" t="s">
        <v>5899</v>
      </c>
      <c r="U1159">
        <v>12.99</v>
      </c>
      <c r="V1159" t="s">
        <v>5755</v>
      </c>
      <c r="W1159" t="s">
        <v>5765</v>
      </c>
      <c r="X1159">
        <v>1</v>
      </c>
    </row>
    <row r="1160" spans="1:24" x14ac:dyDescent="0.25">
      <c r="A1160">
        <v>2387</v>
      </c>
      <c r="B1160" t="s">
        <v>175</v>
      </c>
      <c r="C1160" t="s">
        <v>442</v>
      </c>
      <c r="D1160" t="s">
        <v>5920</v>
      </c>
      <c r="E1160" t="s">
        <v>5921</v>
      </c>
      <c r="F1160">
        <v>10</v>
      </c>
      <c r="G1160" t="s">
        <v>5767</v>
      </c>
      <c r="H1160" t="s">
        <v>5747</v>
      </c>
      <c r="I1160" t="s">
        <v>5748</v>
      </c>
      <c r="J1160">
        <v>750</v>
      </c>
      <c r="K1160">
        <v>12</v>
      </c>
      <c r="L1160">
        <v>12</v>
      </c>
      <c r="M1160" t="s">
        <v>5749</v>
      </c>
      <c r="N1160" t="s">
        <v>5750</v>
      </c>
      <c r="O1160" t="s">
        <v>5751</v>
      </c>
      <c r="P1160" t="s">
        <v>5922</v>
      </c>
      <c r="Q1160" t="s">
        <v>5947</v>
      </c>
      <c r="R1160">
        <v>42006</v>
      </c>
      <c r="S1160" t="s">
        <v>5946</v>
      </c>
      <c r="T1160" t="s">
        <v>5946</v>
      </c>
      <c r="U1160">
        <v>8.99</v>
      </c>
      <c r="V1160" t="s">
        <v>5755</v>
      </c>
      <c r="W1160" t="s">
        <v>5869</v>
      </c>
      <c r="X1160">
        <v>1</v>
      </c>
    </row>
    <row r="1161" spans="1:24" x14ac:dyDescent="0.25">
      <c r="A1161">
        <v>986448</v>
      </c>
      <c r="B1161" t="s">
        <v>181</v>
      </c>
      <c r="C1161" t="s">
        <v>442</v>
      </c>
      <c r="D1161" t="s">
        <v>5886</v>
      </c>
      <c r="E1161" t="s">
        <v>5914</v>
      </c>
      <c r="F1161">
        <v>22</v>
      </c>
      <c r="G1161" t="s">
        <v>5816</v>
      </c>
      <c r="H1161" t="s">
        <v>5747</v>
      </c>
      <c r="I1161" t="s">
        <v>5748</v>
      </c>
      <c r="J1161">
        <v>750</v>
      </c>
      <c r="K1161">
        <v>12</v>
      </c>
      <c r="L1161">
        <v>12.5</v>
      </c>
      <c r="M1161" t="s">
        <v>5749</v>
      </c>
      <c r="N1161" t="s">
        <v>5750</v>
      </c>
      <c r="O1161" t="s">
        <v>5751</v>
      </c>
      <c r="P1161" t="s">
        <v>5922</v>
      </c>
      <c r="Q1161" t="s">
        <v>5947</v>
      </c>
      <c r="R1161">
        <v>42015</v>
      </c>
      <c r="S1161" t="s">
        <v>5956</v>
      </c>
      <c r="T1161" t="s">
        <v>5957</v>
      </c>
      <c r="U1161">
        <v>9.69</v>
      </c>
      <c r="V1161" t="s">
        <v>5755</v>
      </c>
      <c r="W1161" t="s">
        <v>5869</v>
      </c>
      <c r="X1161">
        <v>1</v>
      </c>
    </row>
    <row r="1162" spans="1:24" x14ac:dyDescent="0.25">
      <c r="A1162">
        <v>3077</v>
      </c>
      <c r="B1162" t="s">
        <v>591</v>
      </c>
      <c r="C1162" t="s">
        <v>442</v>
      </c>
      <c r="D1162" t="s">
        <v>5920</v>
      </c>
      <c r="E1162" t="s">
        <v>5921</v>
      </c>
      <c r="F1162">
        <v>10</v>
      </c>
      <c r="G1162" t="s">
        <v>5767</v>
      </c>
      <c r="H1162" t="s">
        <v>5747</v>
      </c>
      <c r="I1162" t="s">
        <v>5748</v>
      </c>
      <c r="J1162">
        <v>1500</v>
      </c>
      <c r="K1162">
        <v>6</v>
      </c>
      <c r="L1162">
        <v>12</v>
      </c>
      <c r="M1162" t="s">
        <v>5759</v>
      </c>
      <c r="N1162" t="s">
        <v>5835</v>
      </c>
      <c r="O1162" t="s">
        <v>5761</v>
      </c>
      <c r="P1162" t="s">
        <v>6002</v>
      </c>
      <c r="Q1162" t="s">
        <v>5979</v>
      </c>
      <c r="R1162">
        <v>42657</v>
      </c>
      <c r="S1162" t="s">
        <v>6013</v>
      </c>
      <c r="T1162" t="s">
        <v>5999</v>
      </c>
      <c r="U1162">
        <v>25.49</v>
      </c>
      <c r="V1162" t="s">
        <v>5755</v>
      </c>
      <c r="W1162" t="s">
        <v>5765</v>
      </c>
      <c r="X1162">
        <v>1</v>
      </c>
    </row>
    <row r="1163" spans="1:24" x14ac:dyDescent="0.25">
      <c r="A1163">
        <v>2389</v>
      </c>
      <c r="B1163" t="s">
        <v>176</v>
      </c>
      <c r="C1163" t="s">
        <v>442</v>
      </c>
      <c r="D1163" t="s">
        <v>5886</v>
      </c>
      <c r="E1163" t="s">
        <v>5914</v>
      </c>
      <c r="F1163">
        <v>20</v>
      </c>
      <c r="G1163" t="s">
        <v>5746</v>
      </c>
      <c r="H1163" t="s">
        <v>5747</v>
      </c>
      <c r="I1163" t="s">
        <v>5748</v>
      </c>
      <c r="J1163">
        <v>750</v>
      </c>
      <c r="K1163">
        <v>12</v>
      </c>
      <c r="L1163">
        <v>13</v>
      </c>
      <c r="M1163" t="s">
        <v>5749</v>
      </c>
      <c r="N1163" t="s">
        <v>5750</v>
      </c>
      <c r="O1163" t="s">
        <v>5751</v>
      </c>
      <c r="P1163" t="s">
        <v>5922</v>
      </c>
      <c r="Q1163" t="s">
        <v>5947</v>
      </c>
      <c r="R1163">
        <v>42006</v>
      </c>
      <c r="S1163" t="s">
        <v>5946</v>
      </c>
      <c r="T1163" t="s">
        <v>5946</v>
      </c>
      <c r="U1163">
        <v>8.99</v>
      </c>
      <c r="V1163" t="s">
        <v>5755</v>
      </c>
      <c r="W1163" t="s">
        <v>5869</v>
      </c>
      <c r="X1163">
        <v>1</v>
      </c>
    </row>
    <row r="1164" spans="1:24" x14ac:dyDescent="0.25">
      <c r="A1164">
        <v>3679</v>
      </c>
      <c r="B1164" t="s">
        <v>611</v>
      </c>
      <c r="C1164" t="s">
        <v>442</v>
      </c>
      <c r="D1164" t="s">
        <v>5886</v>
      </c>
      <c r="E1164" t="s">
        <v>5914</v>
      </c>
      <c r="F1164">
        <v>20</v>
      </c>
      <c r="G1164" t="s">
        <v>5746</v>
      </c>
      <c r="H1164" t="s">
        <v>5747</v>
      </c>
      <c r="I1164" t="s">
        <v>5748</v>
      </c>
      <c r="J1164">
        <v>2000</v>
      </c>
      <c r="K1164">
        <v>6</v>
      </c>
      <c r="L1164">
        <v>13.5</v>
      </c>
      <c r="M1164" t="s">
        <v>5759</v>
      </c>
      <c r="N1164" t="s">
        <v>5888</v>
      </c>
      <c r="O1164" t="s">
        <v>5761</v>
      </c>
      <c r="P1164" t="s">
        <v>5922</v>
      </c>
      <c r="Q1164" t="s">
        <v>5890</v>
      </c>
      <c r="R1164">
        <v>43196</v>
      </c>
      <c r="S1164" t="s">
        <v>6223</v>
      </c>
      <c r="T1164" t="s">
        <v>5928</v>
      </c>
      <c r="U1164">
        <v>24.99</v>
      </c>
      <c r="V1164" t="s">
        <v>5960</v>
      </c>
      <c r="W1164" t="s">
        <v>5765</v>
      </c>
      <c r="X1164">
        <v>1</v>
      </c>
    </row>
    <row r="1165" spans="1:24" x14ac:dyDescent="0.25">
      <c r="A1165">
        <v>3429</v>
      </c>
      <c r="B1165" t="s">
        <v>604</v>
      </c>
      <c r="C1165" t="s">
        <v>442</v>
      </c>
      <c r="D1165" t="s">
        <v>5886</v>
      </c>
      <c r="E1165" t="s">
        <v>5966</v>
      </c>
      <c r="F1165">
        <v>10</v>
      </c>
      <c r="G1165" t="s">
        <v>5767</v>
      </c>
      <c r="H1165" t="s">
        <v>5747</v>
      </c>
      <c r="I1165" t="s">
        <v>5748</v>
      </c>
      <c r="J1165">
        <v>3000</v>
      </c>
      <c r="K1165">
        <v>4</v>
      </c>
      <c r="L1165">
        <v>12</v>
      </c>
      <c r="M1165" t="s">
        <v>5759</v>
      </c>
      <c r="N1165" t="s">
        <v>6054</v>
      </c>
      <c r="O1165" t="s">
        <v>5761</v>
      </c>
      <c r="P1165" t="s">
        <v>5922</v>
      </c>
      <c r="Q1165" t="s">
        <v>6055</v>
      </c>
      <c r="R1165">
        <v>42263</v>
      </c>
      <c r="S1165" t="s">
        <v>6062</v>
      </c>
      <c r="T1165" t="s">
        <v>6063</v>
      </c>
      <c r="U1165">
        <v>30.99</v>
      </c>
      <c r="V1165" t="s">
        <v>5960</v>
      </c>
      <c r="W1165" t="s">
        <v>5765</v>
      </c>
      <c r="X1165">
        <v>1</v>
      </c>
    </row>
    <row r="1166" spans="1:24" x14ac:dyDescent="0.25">
      <c r="A1166">
        <v>3688</v>
      </c>
      <c r="B1166" t="s">
        <v>612</v>
      </c>
      <c r="C1166" t="s">
        <v>441</v>
      </c>
      <c r="D1166" t="s">
        <v>5757</v>
      </c>
      <c r="E1166" t="s">
        <v>5804</v>
      </c>
      <c r="F1166">
        <v>20</v>
      </c>
      <c r="G1166" t="s">
        <v>5746</v>
      </c>
      <c r="H1166" t="s">
        <v>5747</v>
      </c>
      <c r="I1166" t="s">
        <v>5748</v>
      </c>
      <c r="J1166">
        <v>750</v>
      </c>
      <c r="K1166">
        <v>3</v>
      </c>
      <c r="L1166">
        <v>43</v>
      </c>
      <c r="M1166" t="s">
        <v>5759</v>
      </c>
      <c r="N1166" t="s">
        <v>5760</v>
      </c>
      <c r="O1166" t="s">
        <v>5761</v>
      </c>
      <c r="P1166" t="s">
        <v>5762</v>
      </c>
      <c r="Q1166" t="s">
        <v>5805</v>
      </c>
      <c r="R1166">
        <v>42286</v>
      </c>
      <c r="S1166" t="s">
        <v>5764</v>
      </c>
      <c r="T1166" t="s">
        <v>5754</v>
      </c>
      <c r="U1166">
        <v>279.99</v>
      </c>
      <c r="V1166" t="s">
        <v>5755</v>
      </c>
      <c r="W1166" t="s">
        <v>5765</v>
      </c>
      <c r="X1166">
        <v>1</v>
      </c>
    </row>
    <row r="1167" spans="1:24" x14ac:dyDescent="0.25">
      <c r="A1167">
        <v>230987</v>
      </c>
      <c r="B1167" t="s">
        <v>847</v>
      </c>
      <c r="C1167" t="s">
        <v>441</v>
      </c>
      <c r="D1167" t="s">
        <v>5757</v>
      </c>
      <c r="E1167" t="s">
        <v>5840</v>
      </c>
      <c r="F1167">
        <v>20</v>
      </c>
      <c r="G1167" t="s">
        <v>5746</v>
      </c>
      <c r="H1167" t="s">
        <v>5747</v>
      </c>
      <c r="I1167" t="s">
        <v>5748</v>
      </c>
      <c r="J1167">
        <v>375</v>
      </c>
      <c r="K1167">
        <v>24</v>
      </c>
      <c r="L1167">
        <v>40</v>
      </c>
      <c r="M1167" t="s">
        <v>5759</v>
      </c>
      <c r="N1167" t="s">
        <v>5813</v>
      </c>
      <c r="O1167" t="s">
        <v>5761</v>
      </c>
      <c r="P1167" t="s">
        <v>5752</v>
      </c>
      <c r="Q1167" t="s">
        <v>5769</v>
      </c>
      <c r="R1167">
        <v>42597</v>
      </c>
      <c r="S1167" t="s">
        <v>5842</v>
      </c>
      <c r="T1167" t="s">
        <v>5754</v>
      </c>
      <c r="U1167">
        <v>18.989999999999998</v>
      </c>
      <c r="V1167" t="s">
        <v>5755</v>
      </c>
      <c r="W1167" t="s">
        <v>5765</v>
      </c>
      <c r="X1167">
        <v>1</v>
      </c>
    </row>
    <row r="1168" spans="1:24" x14ac:dyDescent="0.25">
      <c r="A1168">
        <v>4595</v>
      </c>
      <c r="B1168" t="s">
        <v>635</v>
      </c>
      <c r="C1168" t="s">
        <v>443</v>
      </c>
      <c r="D1168" t="s">
        <v>6177</v>
      </c>
      <c r="E1168" t="s">
        <v>6167</v>
      </c>
      <c r="F1168">
        <v>27</v>
      </c>
      <c r="G1168" t="s">
        <v>5837</v>
      </c>
      <c r="H1168" t="s">
        <v>5748</v>
      </c>
      <c r="I1168" t="s">
        <v>5748</v>
      </c>
      <c r="J1168">
        <v>330</v>
      </c>
      <c r="K1168">
        <v>24</v>
      </c>
      <c r="L1168">
        <v>4.7</v>
      </c>
      <c r="M1168" t="s">
        <v>5759</v>
      </c>
      <c r="N1168" t="s">
        <v>5776</v>
      </c>
      <c r="O1168" t="s">
        <v>5874</v>
      </c>
      <c r="P1168" t="s">
        <v>5875</v>
      </c>
      <c r="Q1168" t="s">
        <v>5876</v>
      </c>
      <c r="R1168">
        <v>40772</v>
      </c>
      <c r="S1168" t="s">
        <v>6179</v>
      </c>
      <c r="T1168" t="s">
        <v>5937</v>
      </c>
      <c r="U1168">
        <v>2.4900000000000002</v>
      </c>
      <c r="V1168" t="s">
        <v>5755</v>
      </c>
      <c r="W1168" t="s">
        <v>5869</v>
      </c>
      <c r="X1168">
        <v>1</v>
      </c>
    </row>
    <row r="1169" spans="1:24" x14ac:dyDescent="0.25">
      <c r="A1169">
        <v>4595</v>
      </c>
      <c r="B1169" t="s">
        <v>635</v>
      </c>
      <c r="C1169" t="s">
        <v>443</v>
      </c>
      <c r="D1169" t="s">
        <v>6177</v>
      </c>
      <c r="E1169" t="s">
        <v>6167</v>
      </c>
      <c r="F1169">
        <v>27</v>
      </c>
      <c r="G1169" t="s">
        <v>5837</v>
      </c>
      <c r="H1169" t="s">
        <v>5748</v>
      </c>
      <c r="I1169" t="s">
        <v>5748</v>
      </c>
      <c r="J1169">
        <v>330</v>
      </c>
      <c r="K1169">
        <v>24</v>
      </c>
      <c r="L1169">
        <v>4.7</v>
      </c>
      <c r="M1169" t="s">
        <v>5759</v>
      </c>
      <c r="N1169" t="s">
        <v>5776</v>
      </c>
      <c r="O1169" t="s">
        <v>5874</v>
      </c>
      <c r="P1169" t="s">
        <v>5875</v>
      </c>
      <c r="Q1169" t="s">
        <v>5876</v>
      </c>
      <c r="R1169">
        <v>40772</v>
      </c>
      <c r="S1169" t="s">
        <v>6179</v>
      </c>
      <c r="T1169" t="s">
        <v>5937</v>
      </c>
      <c r="U1169">
        <v>2.4900000000000002</v>
      </c>
      <c r="V1169" t="s">
        <v>5755</v>
      </c>
      <c r="W1169" t="s">
        <v>5869</v>
      </c>
      <c r="X1169">
        <v>1</v>
      </c>
    </row>
    <row r="1170" spans="1:24" x14ac:dyDescent="0.25">
      <c r="A1170">
        <v>2980</v>
      </c>
      <c r="B1170" t="s">
        <v>590</v>
      </c>
      <c r="C1170" t="s">
        <v>442</v>
      </c>
      <c r="D1170" t="s">
        <v>5886</v>
      </c>
      <c r="E1170" t="s">
        <v>5887</v>
      </c>
      <c r="F1170">
        <v>10</v>
      </c>
      <c r="G1170" t="s">
        <v>5767</v>
      </c>
      <c r="H1170" t="s">
        <v>5747</v>
      </c>
      <c r="I1170" t="s">
        <v>5748</v>
      </c>
      <c r="J1170">
        <v>750</v>
      </c>
      <c r="K1170">
        <v>12</v>
      </c>
      <c r="L1170">
        <v>13.5</v>
      </c>
      <c r="M1170" t="s">
        <v>5759</v>
      </c>
      <c r="N1170" t="s">
        <v>5825</v>
      </c>
      <c r="O1170" t="s">
        <v>5761</v>
      </c>
      <c r="P1170" t="s">
        <v>5930</v>
      </c>
      <c r="Q1170" t="s">
        <v>5989</v>
      </c>
      <c r="R1170">
        <v>41304</v>
      </c>
      <c r="S1170" t="s">
        <v>6238</v>
      </c>
      <c r="T1170" t="s">
        <v>5754</v>
      </c>
      <c r="U1170">
        <v>22.99</v>
      </c>
      <c r="V1170" t="s">
        <v>5755</v>
      </c>
      <c r="W1170" t="s">
        <v>5765</v>
      </c>
      <c r="X1170">
        <v>1</v>
      </c>
    </row>
    <row r="1171" spans="1:24" x14ac:dyDescent="0.25">
      <c r="A1171">
        <v>3781</v>
      </c>
      <c r="B1171" t="s">
        <v>617</v>
      </c>
      <c r="C1171" t="s">
        <v>442</v>
      </c>
      <c r="D1171" t="s">
        <v>5886</v>
      </c>
      <c r="E1171" t="s">
        <v>5966</v>
      </c>
      <c r="F1171">
        <v>20</v>
      </c>
      <c r="G1171" t="s">
        <v>5746</v>
      </c>
      <c r="H1171" t="s">
        <v>5747</v>
      </c>
      <c r="I1171" t="s">
        <v>5748</v>
      </c>
      <c r="J1171">
        <v>2000</v>
      </c>
      <c r="K1171">
        <v>6</v>
      </c>
      <c r="L1171">
        <v>13.5</v>
      </c>
      <c r="M1171" t="s">
        <v>5759</v>
      </c>
      <c r="N1171" t="s">
        <v>5888</v>
      </c>
      <c r="O1171" t="s">
        <v>5761</v>
      </c>
      <c r="P1171" t="s">
        <v>5922</v>
      </c>
      <c r="Q1171" t="s">
        <v>5890</v>
      </c>
      <c r="R1171">
        <v>43196</v>
      </c>
      <c r="S1171" t="s">
        <v>6223</v>
      </c>
      <c r="T1171" t="s">
        <v>5928</v>
      </c>
      <c r="U1171">
        <v>24.99</v>
      </c>
      <c r="V1171" t="s">
        <v>5960</v>
      </c>
      <c r="W1171" t="s">
        <v>5765</v>
      </c>
      <c r="X1171">
        <v>1</v>
      </c>
    </row>
    <row r="1172" spans="1:24" x14ac:dyDescent="0.25">
      <c r="A1172">
        <v>4187</v>
      </c>
      <c r="B1172" t="s">
        <v>628</v>
      </c>
      <c r="C1172" t="s">
        <v>442</v>
      </c>
      <c r="D1172" t="s">
        <v>5886</v>
      </c>
      <c r="E1172" t="s">
        <v>6058</v>
      </c>
      <c r="F1172">
        <v>20</v>
      </c>
      <c r="G1172" t="s">
        <v>5746</v>
      </c>
      <c r="H1172" t="s">
        <v>5747</v>
      </c>
      <c r="I1172" t="s">
        <v>5748</v>
      </c>
      <c r="J1172">
        <v>750</v>
      </c>
      <c r="K1172">
        <v>12</v>
      </c>
      <c r="L1172">
        <v>12.5</v>
      </c>
      <c r="M1172" t="s">
        <v>5759</v>
      </c>
      <c r="N1172" t="s">
        <v>5835</v>
      </c>
      <c r="O1172" t="s">
        <v>5790</v>
      </c>
      <c r="P1172" t="s">
        <v>5916</v>
      </c>
      <c r="Q1172" t="s">
        <v>5979</v>
      </c>
      <c r="R1172">
        <v>43202</v>
      </c>
      <c r="S1172" t="s">
        <v>5771</v>
      </c>
      <c r="T1172" t="s">
        <v>5771</v>
      </c>
      <c r="U1172">
        <v>14.99</v>
      </c>
      <c r="V1172" t="s">
        <v>5755</v>
      </c>
      <c r="W1172" t="s">
        <v>5756</v>
      </c>
      <c r="X1172">
        <v>1</v>
      </c>
    </row>
    <row r="1173" spans="1:24" x14ac:dyDescent="0.25">
      <c r="A1173">
        <v>3110</v>
      </c>
      <c r="B1173" t="s">
        <v>183</v>
      </c>
      <c r="C1173" t="s">
        <v>441</v>
      </c>
      <c r="D1173" t="s">
        <v>5744</v>
      </c>
      <c r="E1173" t="s">
        <v>5913</v>
      </c>
      <c r="F1173">
        <v>20</v>
      </c>
      <c r="G1173" t="s">
        <v>5746</v>
      </c>
      <c r="H1173" t="s">
        <v>5747</v>
      </c>
      <c r="I1173" t="s">
        <v>5748</v>
      </c>
      <c r="J1173">
        <v>750</v>
      </c>
      <c r="K1173">
        <v>12</v>
      </c>
      <c r="L1173">
        <v>35</v>
      </c>
      <c r="M1173" t="s">
        <v>5749</v>
      </c>
      <c r="N1173" t="s">
        <v>5750</v>
      </c>
      <c r="O1173" t="s">
        <v>5751</v>
      </c>
      <c r="P1173" t="s">
        <v>5752</v>
      </c>
      <c r="Q1173" t="s">
        <v>5925</v>
      </c>
      <c r="R1173">
        <v>43500</v>
      </c>
      <c r="S1173" t="s">
        <v>5773</v>
      </c>
      <c r="T1173" t="s">
        <v>5773</v>
      </c>
      <c r="U1173">
        <v>27.99</v>
      </c>
      <c r="V1173" t="s">
        <v>5755</v>
      </c>
      <c r="W1173" t="s">
        <v>5756</v>
      </c>
      <c r="X1173">
        <v>1</v>
      </c>
    </row>
    <row r="1174" spans="1:24" x14ac:dyDescent="0.25">
      <c r="A1174">
        <v>3227</v>
      </c>
      <c r="B1174" t="s">
        <v>598</v>
      </c>
      <c r="C1174" t="s">
        <v>441</v>
      </c>
      <c r="D1174" t="s">
        <v>5798</v>
      </c>
      <c r="E1174" t="s">
        <v>5881</v>
      </c>
      <c r="F1174">
        <v>10</v>
      </c>
      <c r="G1174" t="s">
        <v>5767</v>
      </c>
      <c r="H1174" t="s">
        <v>5747</v>
      </c>
      <c r="I1174" t="s">
        <v>5748</v>
      </c>
      <c r="J1174">
        <v>750</v>
      </c>
      <c r="K1174">
        <v>12</v>
      </c>
      <c r="L1174">
        <v>40</v>
      </c>
      <c r="M1174" t="s">
        <v>5759</v>
      </c>
      <c r="N1174" t="s">
        <v>5882</v>
      </c>
      <c r="O1174" t="s">
        <v>5761</v>
      </c>
      <c r="P1174" t="s">
        <v>5752</v>
      </c>
      <c r="Q1174" t="s">
        <v>5883</v>
      </c>
      <c r="R1174">
        <v>43112</v>
      </c>
      <c r="S1174" t="s">
        <v>5884</v>
      </c>
      <c r="T1174" t="s">
        <v>5754</v>
      </c>
      <c r="U1174">
        <v>27.99</v>
      </c>
      <c r="V1174" t="s">
        <v>5755</v>
      </c>
      <c r="W1174" t="s">
        <v>5765</v>
      </c>
      <c r="X1174">
        <v>1</v>
      </c>
    </row>
    <row r="1175" spans="1:24" x14ac:dyDescent="0.25">
      <c r="A1175">
        <v>3131</v>
      </c>
      <c r="B1175" t="s">
        <v>594</v>
      </c>
      <c r="C1175" t="s">
        <v>442</v>
      </c>
      <c r="D1175" t="s">
        <v>5886</v>
      </c>
      <c r="E1175" t="s">
        <v>6064</v>
      </c>
      <c r="F1175">
        <v>20</v>
      </c>
      <c r="G1175" t="s">
        <v>5746</v>
      </c>
      <c r="H1175" t="s">
        <v>5747</v>
      </c>
      <c r="I1175" t="s">
        <v>5748</v>
      </c>
      <c r="J1175">
        <v>750</v>
      </c>
      <c r="K1175">
        <v>12</v>
      </c>
      <c r="L1175">
        <v>14.5</v>
      </c>
      <c r="M1175" t="s">
        <v>5759</v>
      </c>
      <c r="N1175" t="s">
        <v>5904</v>
      </c>
      <c r="O1175" t="s">
        <v>5790</v>
      </c>
      <c r="P1175" t="s">
        <v>5988</v>
      </c>
      <c r="Q1175" t="s">
        <v>5923</v>
      </c>
      <c r="R1175">
        <v>48030</v>
      </c>
      <c r="S1175" t="s">
        <v>6258</v>
      </c>
      <c r="T1175" t="s">
        <v>6026</v>
      </c>
      <c r="U1175">
        <v>17.989999999999998</v>
      </c>
      <c r="V1175" t="s">
        <v>5755</v>
      </c>
      <c r="W1175" t="s">
        <v>5765</v>
      </c>
      <c r="X1175">
        <v>1</v>
      </c>
    </row>
    <row r="1176" spans="1:24" x14ac:dyDescent="0.25">
      <c r="A1176">
        <v>3320</v>
      </c>
      <c r="B1176" t="s">
        <v>601</v>
      </c>
      <c r="C1176" t="s">
        <v>442</v>
      </c>
      <c r="D1176" t="s">
        <v>5886</v>
      </c>
      <c r="E1176" t="s">
        <v>6048</v>
      </c>
      <c r="F1176">
        <v>22</v>
      </c>
      <c r="G1176" t="s">
        <v>5816</v>
      </c>
      <c r="H1176" t="s">
        <v>5747</v>
      </c>
      <c r="I1176" t="s">
        <v>5748</v>
      </c>
      <c r="J1176">
        <v>750</v>
      </c>
      <c r="K1176">
        <v>12</v>
      </c>
      <c r="L1176">
        <v>15.1</v>
      </c>
      <c r="M1176" t="s">
        <v>5759</v>
      </c>
      <c r="N1176" t="s">
        <v>5781</v>
      </c>
      <c r="O1176" t="s">
        <v>5761</v>
      </c>
      <c r="P1176" t="s">
        <v>5889</v>
      </c>
      <c r="Q1176" t="s">
        <v>5986</v>
      </c>
      <c r="R1176">
        <v>42372</v>
      </c>
      <c r="S1176" t="s">
        <v>6262</v>
      </c>
      <c r="T1176" t="s">
        <v>5844</v>
      </c>
      <c r="U1176">
        <v>41.99</v>
      </c>
      <c r="V1176" t="s">
        <v>5755</v>
      </c>
      <c r="W1176" t="s">
        <v>5765</v>
      </c>
      <c r="X1176">
        <v>1</v>
      </c>
    </row>
    <row r="1177" spans="1:24" x14ac:dyDescent="0.25">
      <c r="A1177">
        <v>719400</v>
      </c>
      <c r="B1177" t="s">
        <v>3150</v>
      </c>
      <c r="C1177" t="s">
        <v>442</v>
      </c>
      <c r="D1177" t="s">
        <v>6035</v>
      </c>
      <c r="E1177" t="s">
        <v>5966</v>
      </c>
      <c r="F1177">
        <v>20</v>
      </c>
      <c r="G1177" t="s">
        <v>5746</v>
      </c>
      <c r="H1177" t="s">
        <v>5747</v>
      </c>
      <c r="I1177" t="s">
        <v>5748</v>
      </c>
      <c r="J1177">
        <v>750</v>
      </c>
      <c r="K1177">
        <v>12</v>
      </c>
      <c r="L1177">
        <v>12.5</v>
      </c>
      <c r="M1177" t="s">
        <v>5759</v>
      </c>
      <c r="N1177" t="s">
        <v>6054</v>
      </c>
      <c r="O1177" t="s">
        <v>5761</v>
      </c>
      <c r="P1177" t="s">
        <v>5916</v>
      </c>
      <c r="Q1177" t="s">
        <v>6055</v>
      </c>
      <c r="R1177">
        <v>65437</v>
      </c>
      <c r="S1177" t="s">
        <v>5891</v>
      </c>
      <c r="T1177" t="s">
        <v>5892</v>
      </c>
      <c r="U1177">
        <v>14.95</v>
      </c>
      <c r="V1177" t="s">
        <v>5755</v>
      </c>
      <c r="W1177" t="s">
        <v>5765</v>
      </c>
      <c r="X1177">
        <v>1</v>
      </c>
    </row>
    <row r="1178" spans="1:24" x14ac:dyDescent="0.25">
      <c r="A1178">
        <v>4211</v>
      </c>
      <c r="B1178" t="s">
        <v>631</v>
      </c>
      <c r="C1178" t="s">
        <v>442</v>
      </c>
      <c r="D1178" t="s">
        <v>5886</v>
      </c>
      <c r="E1178" t="s">
        <v>6048</v>
      </c>
      <c r="F1178">
        <v>22</v>
      </c>
      <c r="G1178" t="s">
        <v>5816</v>
      </c>
      <c r="H1178" t="s">
        <v>5747</v>
      </c>
      <c r="I1178" t="s">
        <v>5748</v>
      </c>
      <c r="J1178">
        <v>750</v>
      </c>
      <c r="K1178">
        <v>12</v>
      </c>
      <c r="L1178">
        <v>14.4</v>
      </c>
      <c r="M1178" t="s">
        <v>5759</v>
      </c>
      <c r="N1178" t="s">
        <v>5904</v>
      </c>
      <c r="O1178" t="s">
        <v>5790</v>
      </c>
      <c r="P1178" t="s">
        <v>5889</v>
      </c>
      <c r="Q1178" t="s">
        <v>5923</v>
      </c>
      <c r="R1178">
        <v>81714</v>
      </c>
      <c r="S1178" t="s">
        <v>5907</v>
      </c>
      <c r="T1178" t="s">
        <v>5844</v>
      </c>
      <c r="U1178">
        <v>27.99</v>
      </c>
      <c r="V1178" t="s">
        <v>5755</v>
      </c>
      <c r="W1178" t="s">
        <v>5756</v>
      </c>
      <c r="X1178">
        <v>1</v>
      </c>
    </row>
    <row r="1179" spans="1:24" x14ac:dyDescent="0.25">
      <c r="A1179">
        <v>3855</v>
      </c>
      <c r="B1179" t="s">
        <v>621</v>
      </c>
      <c r="C1179" t="s">
        <v>442</v>
      </c>
      <c r="D1179" t="s">
        <v>5886</v>
      </c>
      <c r="E1179" t="s">
        <v>6048</v>
      </c>
      <c r="F1179">
        <v>20</v>
      </c>
      <c r="G1179" t="s">
        <v>5746</v>
      </c>
      <c r="H1179" t="s">
        <v>5747</v>
      </c>
      <c r="I1179" t="s">
        <v>5748</v>
      </c>
      <c r="J1179">
        <v>750</v>
      </c>
      <c r="K1179">
        <v>12</v>
      </c>
      <c r="L1179">
        <v>12</v>
      </c>
      <c r="M1179" t="s">
        <v>5759</v>
      </c>
      <c r="N1179" t="s">
        <v>6085</v>
      </c>
      <c r="O1179" t="s">
        <v>5761</v>
      </c>
      <c r="P1179" t="s">
        <v>5988</v>
      </c>
      <c r="Q1179" t="s">
        <v>6086</v>
      </c>
      <c r="R1179">
        <v>65521</v>
      </c>
      <c r="S1179" t="s">
        <v>5978</v>
      </c>
      <c r="T1179" t="s">
        <v>5899</v>
      </c>
      <c r="U1179">
        <v>17.989999999999998</v>
      </c>
      <c r="V1179" t="s">
        <v>5755</v>
      </c>
      <c r="W1179" t="s">
        <v>5765</v>
      </c>
      <c r="X1179">
        <v>1</v>
      </c>
    </row>
    <row r="1180" spans="1:24" x14ac:dyDescent="0.25">
      <c r="A1180">
        <v>4085</v>
      </c>
      <c r="B1180" t="s">
        <v>35</v>
      </c>
      <c r="C1180" t="s">
        <v>441</v>
      </c>
      <c r="D1180" t="s">
        <v>5811</v>
      </c>
      <c r="E1180" t="s">
        <v>5812</v>
      </c>
      <c r="F1180">
        <v>10</v>
      </c>
      <c r="G1180" t="s">
        <v>5767</v>
      </c>
      <c r="H1180" t="s">
        <v>5747</v>
      </c>
      <c r="I1180" t="s">
        <v>5748</v>
      </c>
      <c r="J1180">
        <v>1140</v>
      </c>
      <c r="K1180">
        <v>6</v>
      </c>
      <c r="L1180">
        <v>17</v>
      </c>
      <c r="M1180" t="s">
        <v>5759</v>
      </c>
      <c r="N1180" t="s">
        <v>5813</v>
      </c>
      <c r="O1180" t="s">
        <v>5761</v>
      </c>
      <c r="P1180" t="s">
        <v>5752</v>
      </c>
      <c r="Q1180" t="s">
        <v>5814</v>
      </c>
      <c r="R1180">
        <v>42594</v>
      </c>
      <c r="S1180" t="s">
        <v>5773</v>
      </c>
      <c r="T1180" t="s">
        <v>5773</v>
      </c>
      <c r="U1180">
        <v>42.99</v>
      </c>
      <c r="V1180" t="s">
        <v>5755</v>
      </c>
      <c r="W1180" t="s">
        <v>5765</v>
      </c>
      <c r="X1180">
        <v>1</v>
      </c>
    </row>
    <row r="1181" spans="1:24" x14ac:dyDescent="0.25">
      <c r="A1181">
        <v>4206</v>
      </c>
      <c r="B1181" t="s">
        <v>630</v>
      </c>
      <c r="C1181" t="s">
        <v>442</v>
      </c>
      <c r="D1181" t="s">
        <v>5920</v>
      </c>
      <c r="E1181" t="s">
        <v>5921</v>
      </c>
      <c r="F1181">
        <v>10</v>
      </c>
      <c r="G1181" t="s">
        <v>5767</v>
      </c>
      <c r="H1181" t="s">
        <v>5747</v>
      </c>
      <c r="I1181" t="s">
        <v>5748</v>
      </c>
      <c r="J1181">
        <v>750</v>
      </c>
      <c r="K1181">
        <v>12</v>
      </c>
      <c r="L1181">
        <v>12</v>
      </c>
      <c r="M1181" t="s">
        <v>5759</v>
      </c>
      <c r="N1181" t="s">
        <v>5904</v>
      </c>
      <c r="O1181" t="s">
        <v>5790</v>
      </c>
      <c r="P1181" t="s">
        <v>5922</v>
      </c>
      <c r="Q1181" t="s">
        <v>5923</v>
      </c>
      <c r="R1181">
        <v>43054</v>
      </c>
      <c r="S1181" t="s">
        <v>5905</v>
      </c>
      <c r="T1181" t="s">
        <v>5906</v>
      </c>
      <c r="U1181">
        <v>9.99</v>
      </c>
      <c r="V1181" t="s">
        <v>5755</v>
      </c>
      <c r="W1181" t="s">
        <v>5765</v>
      </c>
      <c r="X1181">
        <v>1</v>
      </c>
    </row>
    <row r="1182" spans="1:24" x14ac:dyDescent="0.25">
      <c r="A1182">
        <v>3416</v>
      </c>
      <c r="B1182" t="s">
        <v>603</v>
      </c>
      <c r="C1182" t="s">
        <v>442</v>
      </c>
      <c r="D1182" t="s">
        <v>5920</v>
      </c>
      <c r="E1182" t="s">
        <v>5887</v>
      </c>
      <c r="F1182">
        <v>10</v>
      </c>
      <c r="G1182" t="s">
        <v>5767</v>
      </c>
      <c r="H1182" t="s">
        <v>5747</v>
      </c>
      <c r="I1182" t="s">
        <v>5748</v>
      </c>
      <c r="J1182">
        <v>750</v>
      </c>
      <c r="K1182">
        <v>12</v>
      </c>
      <c r="L1182">
        <v>9</v>
      </c>
      <c r="M1182" t="s">
        <v>5759</v>
      </c>
      <c r="N1182" t="s">
        <v>5992</v>
      </c>
      <c r="O1182" t="s">
        <v>5790</v>
      </c>
      <c r="P1182" t="s">
        <v>6002</v>
      </c>
      <c r="Q1182" t="s">
        <v>6036</v>
      </c>
      <c r="R1182">
        <v>43202</v>
      </c>
      <c r="S1182" t="s">
        <v>5771</v>
      </c>
      <c r="T1182" t="s">
        <v>5771</v>
      </c>
      <c r="U1182">
        <v>11.99</v>
      </c>
      <c r="V1182" t="s">
        <v>5755</v>
      </c>
      <c r="W1182" t="s">
        <v>5756</v>
      </c>
      <c r="X1182">
        <v>1</v>
      </c>
    </row>
    <row r="1183" spans="1:24" x14ac:dyDescent="0.25">
      <c r="A1183">
        <v>3738</v>
      </c>
      <c r="B1183" t="s">
        <v>578</v>
      </c>
      <c r="C1183" t="s">
        <v>441</v>
      </c>
      <c r="D1183" t="s">
        <v>5811</v>
      </c>
      <c r="E1183" t="s">
        <v>5834</v>
      </c>
      <c r="F1183">
        <v>10</v>
      </c>
      <c r="G1183" t="s">
        <v>5767</v>
      </c>
      <c r="H1183" t="s">
        <v>5747</v>
      </c>
      <c r="I1183" t="s">
        <v>5748</v>
      </c>
      <c r="J1183">
        <v>1140</v>
      </c>
      <c r="K1183">
        <v>6</v>
      </c>
      <c r="L1183">
        <v>28</v>
      </c>
      <c r="M1183" t="s">
        <v>5759</v>
      </c>
      <c r="N1183" t="s">
        <v>5835</v>
      </c>
      <c r="O1183" t="s">
        <v>5761</v>
      </c>
      <c r="P1183" t="s">
        <v>5762</v>
      </c>
      <c r="Q1183" t="s">
        <v>5814</v>
      </c>
      <c r="R1183">
        <v>42689</v>
      </c>
      <c r="S1183" t="s">
        <v>5836</v>
      </c>
      <c r="T1183" t="s">
        <v>5794</v>
      </c>
      <c r="U1183">
        <v>41.99</v>
      </c>
      <c r="V1183" t="s">
        <v>5755</v>
      </c>
      <c r="W1183" t="s">
        <v>5765</v>
      </c>
      <c r="X1183">
        <v>1</v>
      </c>
    </row>
    <row r="1184" spans="1:24" x14ac:dyDescent="0.25">
      <c r="A1184">
        <v>262717</v>
      </c>
      <c r="B1184" t="s">
        <v>2778</v>
      </c>
      <c r="C1184" t="s">
        <v>442</v>
      </c>
      <c r="D1184" t="s">
        <v>5886</v>
      </c>
      <c r="E1184" t="s">
        <v>5966</v>
      </c>
      <c r="F1184">
        <v>20</v>
      </c>
      <c r="G1184" t="s">
        <v>5746</v>
      </c>
      <c r="H1184" t="s">
        <v>5747</v>
      </c>
      <c r="I1184" t="s">
        <v>5748</v>
      </c>
      <c r="J1184">
        <v>750</v>
      </c>
      <c r="K1184">
        <v>12</v>
      </c>
      <c r="L1184">
        <v>13.5</v>
      </c>
      <c r="M1184" t="s">
        <v>5759</v>
      </c>
      <c r="N1184" t="s">
        <v>6054</v>
      </c>
      <c r="O1184" t="s">
        <v>5761</v>
      </c>
      <c r="P1184" t="s">
        <v>5916</v>
      </c>
      <c r="Q1184" t="s">
        <v>6055</v>
      </c>
      <c r="R1184">
        <v>43713</v>
      </c>
      <c r="S1184" t="s">
        <v>6056</v>
      </c>
      <c r="T1184" t="s">
        <v>5999</v>
      </c>
      <c r="U1184">
        <v>14.99</v>
      </c>
      <c r="V1184" t="s">
        <v>5755</v>
      </c>
      <c r="W1184" t="s">
        <v>5765</v>
      </c>
      <c r="X1184">
        <v>1</v>
      </c>
    </row>
    <row r="1185" spans="1:24" x14ac:dyDescent="0.25">
      <c r="A1185">
        <v>3517</v>
      </c>
      <c r="B1185" t="s">
        <v>606</v>
      </c>
      <c r="C1185" t="s">
        <v>442</v>
      </c>
      <c r="D1185" t="s">
        <v>5886</v>
      </c>
      <c r="E1185" t="s">
        <v>498</v>
      </c>
      <c r="F1185">
        <v>20</v>
      </c>
      <c r="G1185" t="s">
        <v>5746</v>
      </c>
      <c r="H1185" t="s">
        <v>5747</v>
      </c>
      <c r="I1185" t="s">
        <v>5748</v>
      </c>
      <c r="J1185">
        <v>750</v>
      </c>
      <c r="K1185">
        <v>12</v>
      </c>
      <c r="L1185">
        <v>15.5</v>
      </c>
      <c r="M1185" t="s">
        <v>5759</v>
      </c>
      <c r="N1185" t="s">
        <v>5825</v>
      </c>
      <c r="O1185" t="s">
        <v>5761</v>
      </c>
      <c r="P1185" t="s">
        <v>5889</v>
      </c>
      <c r="Q1185" t="s">
        <v>5989</v>
      </c>
      <c r="R1185">
        <v>85009</v>
      </c>
      <c r="S1185" t="s">
        <v>6265</v>
      </c>
      <c r="T1185" t="s">
        <v>5996</v>
      </c>
      <c r="U1185">
        <v>24.99</v>
      </c>
      <c r="V1185" t="s">
        <v>5755</v>
      </c>
      <c r="W1185" t="s">
        <v>5765</v>
      </c>
      <c r="X1185">
        <v>1</v>
      </c>
    </row>
    <row r="1186" spans="1:24" x14ac:dyDescent="0.25">
      <c r="A1186">
        <v>3318</v>
      </c>
      <c r="B1186" t="s">
        <v>600</v>
      </c>
      <c r="C1186" t="s">
        <v>442</v>
      </c>
      <c r="D1186" t="s">
        <v>5920</v>
      </c>
      <c r="E1186" t="s">
        <v>6005</v>
      </c>
      <c r="F1186">
        <v>22</v>
      </c>
      <c r="G1186" t="s">
        <v>5816</v>
      </c>
      <c r="H1186" t="s">
        <v>5747</v>
      </c>
      <c r="I1186" t="s">
        <v>5748</v>
      </c>
      <c r="J1186">
        <v>750</v>
      </c>
      <c r="K1186">
        <v>12</v>
      </c>
      <c r="L1186">
        <v>13</v>
      </c>
      <c r="M1186" t="s">
        <v>5759</v>
      </c>
      <c r="N1186" t="s">
        <v>5781</v>
      </c>
      <c r="O1186" t="s">
        <v>5761</v>
      </c>
      <c r="P1186" t="s">
        <v>5889</v>
      </c>
      <c r="Q1186" t="s">
        <v>5986</v>
      </c>
      <c r="R1186">
        <v>42372</v>
      </c>
      <c r="S1186" t="s">
        <v>6262</v>
      </c>
      <c r="T1186" t="s">
        <v>5844</v>
      </c>
      <c r="U1186">
        <v>34.99</v>
      </c>
      <c r="V1186" t="s">
        <v>5755</v>
      </c>
      <c r="W1186" t="s">
        <v>5765</v>
      </c>
      <c r="X1186">
        <v>1</v>
      </c>
    </row>
    <row r="1187" spans="1:24" x14ac:dyDescent="0.25">
      <c r="A1187">
        <v>3671</v>
      </c>
      <c r="B1187" t="s">
        <v>610</v>
      </c>
      <c r="C1187" t="s">
        <v>443</v>
      </c>
      <c r="D1187" t="s">
        <v>6166</v>
      </c>
      <c r="E1187" t="s">
        <v>6167</v>
      </c>
      <c r="F1187">
        <v>20</v>
      </c>
      <c r="G1187" t="s">
        <v>5746</v>
      </c>
      <c r="H1187" t="s">
        <v>5747</v>
      </c>
      <c r="I1187" t="s">
        <v>5748</v>
      </c>
      <c r="J1187">
        <v>500</v>
      </c>
      <c r="K1187">
        <v>24</v>
      </c>
      <c r="L1187">
        <v>5</v>
      </c>
      <c r="M1187" t="s">
        <v>5759</v>
      </c>
      <c r="N1187" t="s">
        <v>6228</v>
      </c>
      <c r="O1187" t="s">
        <v>5790</v>
      </c>
      <c r="P1187" t="s">
        <v>6168</v>
      </c>
      <c r="Q1187" t="s">
        <v>6169</v>
      </c>
      <c r="R1187">
        <v>76507</v>
      </c>
      <c r="S1187" t="s">
        <v>6193</v>
      </c>
      <c r="T1187" t="s">
        <v>6113</v>
      </c>
      <c r="U1187">
        <v>2.9</v>
      </c>
      <c r="V1187" t="s">
        <v>6172</v>
      </c>
      <c r="W1187" t="s">
        <v>5869</v>
      </c>
      <c r="X1187">
        <v>1</v>
      </c>
    </row>
    <row r="1188" spans="1:24" x14ac:dyDescent="0.25">
      <c r="A1188">
        <v>710311</v>
      </c>
      <c r="B1188" t="s">
        <v>632</v>
      </c>
      <c r="C1188" t="s">
        <v>441</v>
      </c>
      <c r="D1188" t="s">
        <v>5798</v>
      </c>
      <c r="E1188" t="s">
        <v>5799</v>
      </c>
      <c r="F1188">
        <v>20</v>
      </c>
      <c r="G1188" t="s">
        <v>5746</v>
      </c>
      <c r="H1188" t="s">
        <v>5747</v>
      </c>
      <c r="I1188" t="s">
        <v>5748</v>
      </c>
      <c r="J1188">
        <v>375</v>
      </c>
      <c r="K1188">
        <v>12</v>
      </c>
      <c r="L1188">
        <v>40</v>
      </c>
      <c r="M1188" t="s">
        <v>5759</v>
      </c>
      <c r="N1188" t="s">
        <v>5781</v>
      </c>
      <c r="O1188" t="s">
        <v>5751</v>
      </c>
      <c r="P1188" t="s">
        <v>5762</v>
      </c>
      <c r="Q1188" t="s">
        <v>5769</v>
      </c>
      <c r="R1188">
        <v>42047</v>
      </c>
      <c r="S1188" t="s">
        <v>5788</v>
      </c>
      <c r="T1188" t="s">
        <v>5788</v>
      </c>
      <c r="U1188">
        <v>25.99</v>
      </c>
      <c r="V1188" t="s">
        <v>5755</v>
      </c>
      <c r="W1188" t="s">
        <v>5756</v>
      </c>
      <c r="X1188">
        <v>1</v>
      </c>
    </row>
    <row r="1189" spans="1:24" x14ac:dyDescent="0.25">
      <c r="A1189">
        <v>4734</v>
      </c>
      <c r="B1189" t="s">
        <v>639</v>
      </c>
      <c r="C1189" t="s">
        <v>442</v>
      </c>
      <c r="D1189" t="s">
        <v>6035</v>
      </c>
      <c r="E1189" t="s">
        <v>5914</v>
      </c>
      <c r="F1189">
        <v>11</v>
      </c>
      <c r="G1189" t="s">
        <v>5862</v>
      </c>
      <c r="H1189" t="s">
        <v>5791</v>
      </c>
      <c r="I1189" t="s">
        <v>5792</v>
      </c>
      <c r="J1189">
        <v>750</v>
      </c>
      <c r="K1189">
        <v>12</v>
      </c>
      <c r="L1189">
        <v>12</v>
      </c>
      <c r="M1189" t="s">
        <v>5759</v>
      </c>
      <c r="N1189" t="s">
        <v>6054</v>
      </c>
      <c r="O1189" t="s">
        <v>5761</v>
      </c>
      <c r="P1189" t="s">
        <v>6002</v>
      </c>
      <c r="Q1189" t="s">
        <v>6055</v>
      </c>
      <c r="R1189">
        <v>42263</v>
      </c>
      <c r="S1189" t="s">
        <v>6062</v>
      </c>
      <c r="T1189" t="s">
        <v>6063</v>
      </c>
      <c r="U1189">
        <v>13.99</v>
      </c>
      <c r="V1189" t="s">
        <v>5755</v>
      </c>
      <c r="W1189" t="s">
        <v>5765</v>
      </c>
      <c r="X1189">
        <v>1</v>
      </c>
    </row>
    <row r="1190" spans="1:24" x14ac:dyDescent="0.25">
      <c r="A1190">
        <v>3710</v>
      </c>
      <c r="B1190" t="s">
        <v>613</v>
      </c>
      <c r="C1190" t="s">
        <v>442</v>
      </c>
      <c r="D1190" t="s">
        <v>5886</v>
      </c>
      <c r="E1190" t="s">
        <v>5966</v>
      </c>
      <c r="F1190">
        <v>20</v>
      </c>
      <c r="G1190" t="s">
        <v>5746</v>
      </c>
      <c r="H1190" t="s">
        <v>5747</v>
      </c>
      <c r="I1190" t="s">
        <v>5748</v>
      </c>
      <c r="J1190">
        <v>750</v>
      </c>
      <c r="K1190">
        <v>12</v>
      </c>
      <c r="L1190">
        <v>14</v>
      </c>
      <c r="M1190" t="s">
        <v>5759</v>
      </c>
      <c r="N1190" t="s">
        <v>6054</v>
      </c>
      <c r="O1190" t="s">
        <v>5761</v>
      </c>
      <c r="P1190" t="s">
        <v>5916</v>
      </c>
      <c r="Q1190" t="s">
        <v>6055</v>
      </c>
      <c r="R1190">
        <v>98779</v>
      </c>
      <c r="S1190" t="s">
        <v>6266</v>
      </c>
      <c r="T1190" t="s">
        <v>6012</v>
      </c>
      <c r="U1190">
        <v>15.99</v>
      </c>
      <c r="V1190" t="s">
        <v>5755</v>
      </c>
      <c r="W1190" t="s">
        <v>5765</v>
      </c>
      <c r="X1190">
        <v>1</v>
      </c>
    </row>
    <row r="1191" spans="1:24" x14ac:dyDescent="0.25">
      <c r="A1191">
        <v>3559</v>
      </c>
      <c r="B1191" t="s">
        <v>608</v>
      </c>
      <c r="C1191" t="s">
        <v>442</v>
      </c>
      <c r="D1191" t="s">
        <v>5886</v>
      </c>
      <c r="E1191" t="s">
        <v>5966</v>
      </c>
      <c r="F1191">
        <v>10</v>
      </c>
      <c r="G1191" t="s">
        <v>5767</v>
      </c>
      <c r="H1191" t="s">
        <v>5747</v>
      </c>
      <c r="I1191" t="s">
        <v>5792</v>
      </c>
      <c r="J1191">
        <v>750</v>
      </c>
      <c r="K1191">
        <v>6</v>
      </c>
      <c r="L1191">
        <v>14</v>
      </c>
      <c r="M1191" t="s">
        <v>5759</v>
      </c>
      <c r="N1191" t="s">
        <v>5976</v>
      </c>
      <c r="O1191" t="s">
        <v>5761</v>
      </c>
      <c r="P1191" t="s">
        <v>5916</v>
      </c>
      <c r="Q1191" t="s">
        <v>5977</v>
      </c>
      <c r="R1191">
        <v>71768</v>
      </c>
      <c r="S1191" t="s">
        <v>6065</v>
      </c>
      <c r="T1191" t="s">
        <v>5999</v>
      </c>
      <c r="U1191">
        <v>15.99</v>
      </c>
      <c r="V1191" t="s">
        <v>5755</v>
      </c>
      <c r="W1191" t="s">
        <v>5765</v>
      </c>
      <c r="X1191">
        <v>1</v>
      </c>
    </row>
    <row r="1192" spans="1:24" x14ac:dyDescent="0.25">
      <c r="A1192">
        <v>3991</v>
      </c>
      <c r="B1192" t="s">
        <v>622</v>
      </c>
      <c r="C1192" t="s">
        <v>442</v>
      </c>
      <c r="D1192" t="s">
        <v>5886</v>
      </c>
      <c r="E1192" t="s">
        <v>5887</v>
      </c>
      <c r="F1192">
        <v>20</v>
      </c>
      <c r="G1192" t="s">
        <v>5746</v>
      </c>
      <c r="H1192" t="s">
        <v>5747</v>
      </c>
      <c r="I1192" t="s">
        <v>5748</v>
      </c>
      <c r="J1192">
        <v>750</v>
      </c>
      <c r="K1192">
        <v>12</v>
      </c>
      <c r="L1192">
        <v>14</v>
      </c>
      <c r="M1192" t="s">
        <v>5759</v>
      </c>
      <c r="N1192" t="s">
        <v>5915</v>
      </c>
      <c r="O1192" t="s">
        <v>5761</v>
      </c>
      <c r="P1192" t="s">
        <v>5930</v>
      </c>
      <c r="Q1192" t="s">
        <v>5917</v>
      </c>
      <c r="R1192">
        <v>71661</v>
      </c>
      <c r="S1192" t="s">
        <v>6267</v>
      </c>
      <c r="T1192" t="s">
        <v>6268</v>
      </c>
      <c r="U1192">
        <v>20.99</v>
      </c>
      <c r="V1192" t="s">
        <v>5755</v>
      </c>
      <c r="W1192" t="s">
        <v>5765</v>
      </c>
      <c r="X1192">
        <v>1</v>
      </c>
    </row>
    <row r="1193" spans="1:24" x14ac:dyDescent="0.25">
      <c r="A1193">
        <v>4102</v>
      </c>
      <c r="B1193" t="s">
        <v>624</v>
      </c>
      <c r="C1193" t="s">
        <v>441</v>
      </c>
      <c r="D1193" t="s">
        <v>5850</v>
      </c>
      <c r="E1193" t="s">
        <v>6269</v>
      </c>
      <c r="F1193">
        <v>20</v>
      </c>
      <c r="G1193" t="s">
        <v>5746</v>
      </c>
      <c r="H1193" t="s">
        <v>5747</v>
      </c>
      <c r="I1193" t="s">
        <v>5748</v>
      </c>
      <c r="J1193">
        <v>750</v>
      </c>
      <c r="K1193">
        <v>6</v>
      </c>
      <c r="L1193">
        <v>40</v>
      </c>
      <c r="M1193" t="s">
        <v>5759</v>
      </c>
      <c r="N1193" t="s">
        <v>5852</v>
      </c>
      <c r="O1193" t="s">
        <v>5751</v>
      </c>
      <c r="P1193" t="s">
        <v>5762</v>
      </c>
      <c r="Q1193" t="s">
        <v>5853</v>
      </c>
      <c r="R1193">
        <v>42047</v>
      </c>
      <c r="S1193" t="s">
        <v>5788</v>
      </c>
      <c r="T1193" t="s">
        <v>5788</v>
      </c>
      <c r="U1193">
        <v>99.99</v>
      </c>
      <c r="V1193" t="s">
        <v>5755</v>
      </c>
      <c r="W1193" t="s">
        <v>5756</v>
      </c>
      <c r="X1193">
        <v>1</v>
      </c>
    </row>
    <row r="1194" spans="1:24" x14ac:dyDescent="0.25">
      <c r="A1194">
        <v>718290</v>
      </c>
      <c r="B1194" t="s">
        <v>3145</v>
      </c>
      <c r="C1194" t="s">
        <v>441</v>
      </c>
      <c r="D1194" t="s">
        <v>5798</v>
      </c>
      <c r="E1194" t="s">
        <v>5881</v>
      </c>
      <c r="F1194">
        <v>10</v>
      </c>
      <c r="G1194" t="s">
        <v>5767</v>
      </c>
      <c r="H1194" t="s">
        <v>5747</v>
      </c>
      <c r="I1194" t="s">
        <v>5748</v>
      </c>
      <c r="J1194">
        <v>750</v>
      </c>
      <c r="K1194">
        <v>12</v>
      </c>
      <c r="L1194">
        <v>35</v>
      </c>
      <c r="M1194" t="s">
        <v>5759</v>
      </c>
      <c r="N1194" t="s">
        <v>6270</v>
      </c>
      <c r="O1194" t="s">
        <v>5790</v>
      </c>
      <c r="P1194" t="s">
        <v>5752</v>
      </c>
      <c r="Q1194" t="s">
        <v>5883</v>
      </c>
      <c r="R1194">
        <v>98946</v>
      </c>
      <c r="S1194" t="s">
        <v>5845</v>
      </c>
      <c r="T1194" t="s">
        <v>5845</v>
      </c>
      <c r="U1194">
        <v>25.49</v>
      </c>
      <c r="V1194" t="s">
        <v>5755</v>
      </c>
      <c r="W1194" t="s">
        <v>5765</v>
      </c>
      <c r="X1194">
        <v>1</v>
      </c>
    </row>
    <row r="1195" spans="1:24" x14ac:dyDescent="0.25">
      <c r="A1195">
        <v>4811</v>
      </c>
      <c r="B1195" t="s">
        <v>644</v>
      </c>
      <c r="C1195" t="s">
        <v>444</v>
      </c>
      <c r="D1195" t="s">
        <v>6161</v>
      </c>
      <c r="E1195" t="s">
        <v>6186</v>
      </c>
      <c r="F1195">
        <v>27</v>
      </c>
      <c r="G1195" t="s">
        <v>5837</v>
      </c>
      <c r="H1195" t="s">
        <v>5791</v>
      </c>
      <c r="I1195" t="s">
        <v>5792</v>
      </c>
      <c r="J1195">
        <v>7920</v>
      </c>
      <c r="K1195">
        <v>1</v>
      </c>
      <c r="L1195">
        <v>5</v>
      </c>
      <c r="M1195" t="s">
        <v>5749</v>
      </c>
      <c r="N1195" t="s">
        <v>5750</v>
      </c>
      <c r="O1195" t="s">
        <v>5751</v>
      </c>
      <c r="P1195" t="s">
        <v>6163</v>
      </c>
      <c r="Q1195" t="s">
        <v>6187</v>
      </c>
      <c r="R1195">
        <v>71051</v>
      </c>
      <c r="S1195" t="s">
        <v>5773</v>
      </c>
      <c r="T1195" t="s">
        <v>5773</v>
      </c>
      <c r="U1195">
        <v>55.3</v>
      </c>
      <c r="V1195" t="s">
        <v>5755</v>
      </c>
      <c r="W1195" t="s">
        <v>5756</v>
      </c>
      <c r="X1195">
        <v>24</v>
      </c>
    </row>
    <row r="1196" spans="1:24" x14ac:dyDescent="0.25">
      <c r="A1196">
        <v>4866</v>
      </c>
      <c r="B1196" t="s">
        <v>648</v>
      </c>
      <c r="C1196" t="s">
        <v>442</v>
      </c>
      <c r="D1196" t="s">
        <v>5929</v>
      </c>
      <c r="E1196" t="s">
        <v>5991</v>
      </c>
      <c r="F1196">
        <v>20</v>
      </c>
      <c r="G1196" t="s">
        <v>5746</v>
      </c>
      <c r="H1196" t="s">
        <v>5747</v>
      </c>
      <c r="I1196" t="s">
        <v>5748</v>
      </c>
      <c r="J1196">
        <v>750</v>
      </c>
      <c r="K1196">
        <v>6</v>
      </c>
      <c r="L1196">
        <v>20</v>
      </c>
      <c r="M1196" t="s">
        <v>5759</v>
      </c>
      <c r="N1196" t="s">
        <v>5992</v>
      </c>
      <c r="O1196" t="s">
        <v>5761</v>
      </c>
      <c r="P1196" t="s">
        <v>5889</v>
      </c>
      <c r="Q1196" t="s">
        <v>5993</v>
      </c>
      <c r="R1196">
        <v>42779</v>
      </c>
      <c r="S1196" t="s">
        <v>5994</v>
      </c>
      <c r="T1196" t="s">
        <v>5771</v>
      </c>
      <c r="U1196">
        <v>37.99</v>
      </c>
      <c r="V1196" t="s">
        <v>5755</v>
      </c>
      <c r="W1196" t="s">
        <v>5765</v>
      </c>
      <c r="X1196">
        <v>1</v>
      </c>
    </row>
    <row r="1197" spans="1:24" x14ac:dyDescent="0.25">
      <c r="A1197">
        <v>710707</v>
      </c>
      <c r="B1197" t="s">
        <v>3130</v>
      </c>
      <c r="C1197" t="s">
        <v>443</v>
      </c>
      <c r="D1197" t="s">
        <v>6177</v>
      </c>
      <c r="E1197" t="s">
        <v>6167</v>
      </c>
      <c r="F1197">
        <v>27</v>
      </c>
      <c r="G1197" t="s">
        <v>5837</v>
      </c>
      <c r="H1197" t="s">
        <v>5747</v>
      </c>
      <c r="I1197" t="s">
        <v>5748</v>
      </c>
      <c r="J1197">
        <v>5325</v>
      </c>
      <c r="K1197">
        <v>1</v>
      </c>
      <c r="L1197">
        <v>5</v>
      </c>
      <c r="M1197" t="s">
        <v>5749</v>
      </c>
      <c r="N1197" t="s">
        <v>5750</v>
      </c>
      <c r="O1197" t="s">
        <v>5874</v>
      </c>
      <c r="P1197" t="s">
        <v>6178</v>
      </c>
      <c r="Q1197" t="s">
        <v>5876</v>
      </c>
      <c r="R1197">
        <v>42339</v>
      </c>
      <c r="S1197" t="s">
        <v>6194</v>
      </c>
      <c r="T1197" t="s">
        <v>6195</v>
      </c>
      <c r="U1197">
        <v>23.97</v>
      </c>
      <c r="V1197" t="s">
        <v>6172</v>
      </c>
      <c r="W1197" t="s">
        <v>5869</v>
      </c>
      <c r="X1197">
        <v>15</v>
      </c>
    </row>
    <row r="1198" spans="1:24" x14ac:dyDescent="0.25">
      <c r="A1198">
        <v>710707</v>
      </c>
      <c r="B1198" t="s">
        <v>3130</v>
      </c>
      <c r="C1198" t="s">
        <v>443</v>
      </c>
      <c r="D1198" t="s">
        <v>6177</v>
      </c>
      <c r="E1198" t="s">
        <v>6167</v>
      </c>
      <c r="F1198">
        <v>27</v>
      </c>
      <c r="G1198" t="s">
        <v>5837</v>
      </c>
      <c r="H1198" t="s">
        <v>5747</v>
      </c>
      <c r="I1198" t="s">
        <v>5748</v>
      </c>
      <c r="J1198">
        <v>5325</v>
      </c>
      <c r="K1198">
        <v>1</v>
      </c>
      <c r="L1198">
        <v>5</v>
      </c>
      <c r="M1198" t="s">
        <v>5749</v>
      </c>
      <c r="N1198" t="s">
        <v>5750</v>
      </c>
      <c r="O1198" t="s">
        <v>5874</v>
      </c>
      <c r="P1198" t="s">
        <v>6178</v>
      </c>
      <c r="Q1198" t="s">
        <v>5876</v>
      </c>
      <c r="R1198">
        <v>42339</v>
      </c>
      <c r="S1198" t="s">
        <v>6194</v>
      </c>
      <c r="T1198" t="s">
        <v>6195</v>
      </c>
      <c r="U1198">
        <v>23.97</v>
      </c>
      <c r="V1198" t="s">
        <v>6172</v>
      </c>
      <c r="W1198" t="s">
        <v>5869</v>
      </c>
      <c r="X1198">
        <v>15</v>
      </c>
    </row>
    <row r="1199" spans="1:24" x14ac:dyDescent="0.25">
      <c r="A1199">
        <v>4113</v>
      </c>
      <c r="B1199" t="s">
        <v>625</v>
      </c>
      <c r="C1199" t="s">
        <v>441</v>
      </c>
      <c r="D1199" t="s">
        <v>5850</v>
      </c>
      <c r="E1199" t="s">
        <v>6098</v>
      </c>
      <c r="F1199">
        <v>10</v>
      </c>
      <c r="G1199" t="s">
        <v>5767</v>
      </c>
      <c r="H1199" t="s">
        <v>5747</v>
      </c>
      <c r="I1199" t="s">
        <v>5748</v>
      </c>
      <c r="J1199">
        <v>750</v>
      </c>
      <c r="K1199">
        <v>6</v>
      </c>
      <c r="L1199">
        <v>40</v>
      </c>
      <c r="M1199" t="s">
        <v>5759</v>
      </c>
      <c r="N1199" t="s">
        <v>5852</v>
      </c>
      <c r="O1199" t="s">
        <v>5751</v>
      </c>
      <c r="P1199" t="s">
        <v>5762</v>
      </c>
      <c r="Q1199" t="s">
        <v>5853</v>
      </c>
      <c r="R1199">
        <v>42047</v>
      </c>
      <c r="S1199" t="s">
        <v>5788</v>
      </c>
      <c r="T1199" t="s">
        <v>5788</v>
      </c>
      <c r="U1199">
        <v>79.989999999999995</v>
      </c>
      <c r="V1199" t="s">
        <v>5755</v>
      </c>
      <c r="W1199" t="s">
        <v>5756</v>
      </c>
      <c r="X1199">
        <v>1</v>
      </c>
    </row>
    <row r="1200" spans="1:24" x14ac:dyDescent="0.25">
      <c r="A1200">
        <v>100594</v>
      </c>
      <c r="B1200" t="s">
        <v>2635</v>
      </c>
      <c r="C1200" t="s">
        <v>442</v>
      </c>
      <c r="D1200" t="s">
        <v>5920</v>
      </c>
      <c r="E1200" t="s">
        <v>5997</v>
      </c>
      <c r="F1200">
        <v>10</v>
      </c>
      <c r="G1200" t="s">
        <v>5767</v>
      </c>
      <c r="H1200" t="s">
        <v>5747</v>
      </c>
      <c r="I1200" t="s">
        <v>5748</v>
      </c>
      <c r="J1200">
        <v>750</v>
      </c>
      <c r="K1200">
        <v>12</v>
      </c>
      <c r="L1200">
        <v>12.5</v>
      </c>
      <c r="M1200" t="s">
        <v>5759</v>
      </c>
      <c r="N1200" t="s">
        <v>6085</v>
      </c>
      <c r="O1200" t="s">
        <v>5790</v>
      </c>
      <c r="P1200" t="s">
        <v>5988</v>
      </c>
      <c r="Q1200" t="s">
        <v>6086</v>
      </c>
      <c r="R1200">
        <v>67102</v>
      </c>
      <c r="S1200" t="s">
        <v>5956</v>
      </c>
      <c r="T1200" t="s">
        <v>5957</v>
      </c>
      <c r="U1200">
        <v>19.989999999999998</v>
      </c>
      <c r="V1200" t="s">
        <v>5755</v>
      </c>
      <c r="W1200" t="s">
        <v>5869</v>
      </c>
      <c r="X1200">
        <v>1</v>
      </c>
    </row>
    <row r="1201" spans="1:24" x14ac:dyDescent="0.25">
      <c r="A1201">
        <v>5660</v>
      </c>
      <c r="B1201" t="s">
        <v>672</v>
      </c>
      <c r="C1201" t="s">
        <v>442</v>
      </c>
      <c r="D1201" t="s">
        <v>5920</v>
      </c>
      <c r="E1201" t="s">
        <v>6005</v>
      </c>
      <c r="F1201">
        <v>22</v>
      </c>
      <c r="G1201" t="s">
        <v>5816</v>
      </c>
      <c r="H1201" t="s">
        <v>5747</v>
      </c>
      <c r="I1201" t="s">
        <v>5748</v>
      </c>
      <c r="J1201">
        <v>750</v>
      </c>
      <c r="K1201">
        <v>12</v>
      </c>
      <c r="L1201">
        <v>13.5</v>
      </c>
      <c r="M1201" t="s">
        <v>5759</v>
      </c>
      <c r="N1201" t="s">
        <v>6054</v>
      </c>
      <c r="O1201" t="s">
        <v>5761</v>
      </c>
      <c r="P1201" t="s">
        <v>5889</v>
      </c>
      <c r="Q1201" t="s">
        <v>6055</v>
      </c>
      <c r="R1201">
        <v>42743</v>
      </c>
      <c r="S1201" t="s">
        <v>6080</v>
      </c>
      <c r="T1201" t="s">
        <v>6081</v>
      </c>
      <c r="U1201">
        <v>23.99</v>
      </c>
      <c r="V1201" t="s">
        <v>5755</v>
      </c>
      <c r="W1201" t="s">
        <v>5765</v>
      </c>
      <c r="X1201">
        <v>1</v>
      </c>
    </row>
    <row r="1202" spans="1:24" x14ac:dyDescent="0.25">
      <c r="A1202">
        <v>632919</v>
      </c>
      <c r="B1202" t="s">
        <v>3082</v>
      </c>
      <c r="C1202" t="s">
        <v>442</v>
      </c>
      <c r="D1202" t="s">
        <v>5886</v>
      </c>
      <c r="E1202" t="s">
        <v>5975</v>
      </c>
      <c r="F1202">
        <v>10</v>
      </c>
      <c r="G1202" t="s">
        <v>5767</v>
      </c>
      <c r="H1202" t="s">
        <v>5747</v>
      </c>
      <c r="I1202" t="s">
        <v>5748</v>
      </c>
      <c r="J1202">
        <v>750</v>
      </c>
      <c r="K1202">
        <v>12</v>
      </c>
      <c r="L1202">
        <v>13</v>
      </c>
      <c r="M1202" t="s">
        <v>5759</v>
      </c>
      <c r="N1202" t="s">
        <v>5976</v>
      </c>
      <c r="O1202" t="s">
        <v>5790</v>
      </c>
      <c r="P1202" t="s">
        <v>6002</v>
      </c>
      <c r="Q1202" t="s">
        <v>5977</v>
      </c>
      <c r="R1202">
        <v>43202</v>
      </c>
      <c r="S1202" t="s">
        <v>5771</v>
      </c>
      <c r="T1202" t="s">
        <v>5771</v>
      </c>
      <c r="U1202">
        <v>12.99</v>
      </c>
      <c r="V1202" t="s">
        <v>5755</v>
      </c>
      <c r="W1202" t="s">
        <v>5756</v>
      </c>
      <c r="X1202">
        <v>1</v>
      </c>
    </row>
    <row r="1203" spans="1:24" x14ac:dyDescent="0.25">
      <c r="A1203">
        <v>3515</v>
      </c>
      <c r="B1203" t="s">
        <v>605</v>
      </c>
      <c r="C1203" t="s">
        <v>442</v>
      </c>
      <c r="D1203" t="s">
        <v>5886</v>
      </c>
      <c r="E1203" t="s">
        <v>5958</v>
      </c>
      <c r="F1203">
        <v>20</v>
      </c>
      <c r="G1203" t="s">
        <v>5746</v>
      </c>
      <c r="H1203" t="s">
        <v>5747</v>
      </c>
      <c r="I1203" t="s">
        <v>5748</v>
      </c>
      <c r="J1203">
        <v>750</v>
      </c>
      <c r="K1203">
        <v>12</v>
      </c>
      <c r="L1203">
        <v>15</v>
      </c>
      <c r="M1203" t="s">
        <v>5759</v>
      </c>
      <c r="N1203" t="s">
        <v>5825</v>
      </c>
      <c r="O1203" t="s">
        <v>5761</v>
      </c>
      <c r="P1203" t="s">
        <v>5916</v>
      </c>
      <c r="Q1203" t="s">
        <v>5989</v>
      </c>
      <c r="R1203">
        <v>85009</v>
      </c>
      <c r="S1203" t="s">
        <v>6265</v>
      </c>
      <c r="T1203" t="s">
        <v>5996</v>
      </c>
      <c r="U1203">
        <v>14.99</v>
      </c>
      <c r="V1203" t="s">
        <v>5755</v>
      </c>
      <c r="W1203" t="s">
        <v>5765</v>
      </c>
      <c r="X1203">
        <v>1</v>
      </c>
    </row>
    <row r="1204" spans="1:24" x14ac:dyDescent="0.25">
      <c r="A1204">
        <v>3557</v>
      </c>
      <c r="B1204" t="s">
        <v>607</v>
      </c>
      <c r="C1204" t="s">
        <v>442</v>
      </c>
      <c r="D1204" t="s">
        <v>5886</v>
      </c>
      <c r="E1204" t="s">
        <v>5975</v>
      </c>
      <c r="F1204">
        <v>10</v>
      </c>
      <c r="G1204" t="s">
        <v>5767</v>
      </c>
      <c r="H1204" t="s">
        <v>5747</v>
      </c>
      <c r="I1204" t="s">
        <v>5792</v>
      </c>
      <c r="J1204">
        <v>750</v>
      </c>
      <c r="K1204">
        <v>6</v>
      </c>
      <c r="L1204">
        <v>14</v>
      </c>
      <c r="M1204" t="s">
        <v>5759</v>
      </c>
      <c r="N1204" t="s">
        <v>5976</v>
      </c>
      <c r="O1204" t="s">
        <v>5761</v>
      </c>
      <c r="P1204" t="s">
        <v>5916</v>
      </c>
      <c r="Q1204" t="s">
        <v>5977</v>
      </c>
      <c r="R1204">
        <v>71768</v>
      </c>
      <c r="S1204" t="s">
        <v>6065</v>
      </c>
      <c r="T1204" t="s">
        <v>5999</v>
      </c>
      <c r="U1204">
        <v>15.99</v>
      </c>
      <c r="V1204" t="s">
        <v>5755</v>
      </c>
      <c r="W1204" t="s">
        <v>5765</v>
      </c>
      <c r="X1204">
        <v>1</v>
      </c>
    </row>
    <row r="1205" spans="1:24" x14ac:dyDescent="0.25">
      <c r="A1205">
        <v>3474</v>
      </c>
      <c r="B1205" t="s">
        <v>184</v>
      </c>
      <c r="C1205" t="s">
        <v>442</v>
      </c>
      <c r="D1205" t="s">
        <v>5886</v>
      </c>
      <c r="E1205" t="s">
        <v>6078</v>
      </c>
      <c r="F1205">
        <v>10</v>
      </c>
      <c r="G1205" t="s">
        <v>5767</v>
      </c>
      <c r="H1205" t="s">
        <v>5747</v>
      </c>
      <c r="I1205" t="s">
        <v>5748</v>
      </c>
      <c r="J1205">
        <v>3000</v>
      </c>
      <c r="K1205">
        <v>4</v>
      </c>
      <c r="L1205">
        <v>11</v>
      </c>
      <c r="M1205" t="s">
        <v>5759</v>
      </c>
      <c r="N1205" t="s">
        <v>5781</v>
      </c>
      <c r="O1205" t="s">
        <v>5761</v>
      </c>
      <c r="P1205" t="s">
        <v>6002</v>
      </c>
      <c r="Q1205" t="s">
        <v>5986</v>
      </c>
      <c r="R1205">
        <v>53346</v>
      </c>
      <c r="S1205" t="s">
        <v>6128</v>
      </c>
      <c r="T1205" t="s">
        <v>5844</v>
      </c>
      <c r="U1205">
        <v>38.99</v>
      </c>
      <c r="V1205" t="s">
        <v>5960</v>
      </c>
      <c r="W1205" t="s">
        <v>5765</v>
      </c>
      <c r="X1205">
        <v>1</v>
      </c>
    </row>
    <row r="1206" spans="1:24" x14ac:dyDescent="0.25">
      <c r="A1206">
        <v>714884</v>
      </c>
      <c r="B1206" t="s">
        <v>3140</v>
      </c>
      <c r="C1206" t="s">
        <v>442</v>
      </c>
      <c r="D1206" t="s">
        <v>5886</v>
      </c>
      <c r="E1206" t="s">
        <v>5887</v>
      </c>
      <c r="F1206">
        <v>20</v>
      </c>
      <c r="G1206" t="s">
        <v>5746</v>
      </c>
      <c r="H1206" t="s">
        <v>5747</v>
      </c>
      <c r="I1206" t="s">
        <v>5748</v>
      </c>
      <c r="J1206">
        <v>750</v>
      </c>
      <c r="K1206">
        <v>12</v>
      </c>
      <c r="L1206">
        <v>13</v>
      </c>
      <c r="M1206" t="s">
        <v>5759</v>
      </c>
      <c r="N1206" t="s">
        <v>5781</v>
      </c>
      <c r="O1206" t="s">
        <v>5761</v>
      </c>
      <c r="P1206" t="s">
        <v>5988</v>
      </c>
      <c r="Q1206" t="s">
        <v>5986</v>
      </c>
      <c r="R1206">
        <v>76566</v>
      </c>
      <c r="S1206" t="s">
        <v>6271</v>
      </c>
      <c r="T1206" t="s">
        <v>5928</v>
      </c>
      <c r="U1206">
        <v>19.989999999999998</v>
      </c>
      <c r="V1206" t="s">
        <v>5755</v>
      </c>
      <c r="W1206" t="s">
        <v>5765</v>
      </c>
      <c r="X1206">
        <v>1</v>
      </c>
    </row>
    <row r="1207" spans="1:24" x14ac:dyDescent="0.25">
      <c r="A1207">
        <v>4344</v>
      </c>
      <c r="B1207" t="s">
        <v>632</v>
      </c>
      <c r="C1207" t="s">
        <v>441</v>
      </c>
      <c r="D1207" t="s">
        <v>5798</v>
      </c>
      <c r="E1207" t="s">
        <v>5799</v>
      </c>
      <c r="F1207">
        <v>22</v>
      </c>
      <c r="G1207" t="s">
        <v>5816</v>
      </c>
      <c r="H1207" t="s">
        <v>5747</v>
      </c>
      <c r="I1207" t="s">
        <v>5748</v>
      </c>
      <c r="J1207">
        <v>1750</v>
      </c>
      <c r="K1207">
        <v>6</v>
      </c>
      <c r="L1207">
        <v>40</v>
      </c>
      <c r="M1207" t="s">
        <v>5759</v>
      </c>
      <c r="N1207" t="s">
        <v>5781</v>
      </c>
      <c r="O1207" t="s">
        <v>5751</v>
      </c>
      <c r="P1207" t="s">
        <v>5762</v>
      </c>
      <c r="Q1207" t="s">
        <v>5838</v>
      </c>
      <c r="R1207">
        <v>42047</v>
      </c>
      <c r="S1207" t="s">
        <v>5788</v>
      </c>
      <c r="T1207" t="s">
        <v>5788</v>
      </c>
      <c r="U1207">
        <v>109.99</v>
      </c>
      <c r="V1207" t="s">
        <v>5755</v>
      </c>
      <c r="W1207" t="s">
        <v>5756</v>
      </c>
      <c r="X1207">
        <v>1</v>
      </c>
    </row>
    <row r="1208" spans="1:24" x14ac:dyDescent="0.25">
      <c r="A1208">
        <v>723932</v>
      </c>
      <c r="B1208" t="s">
        <v>3161</v>
      </c>
      <c r="C1208" t="s">
        <v>442</v>
      </c>
      <c r="D1208" t="s">
        <v>5929</v>
      </c>
      <c r="E1208" t="s">
        <v>5991</v>
      </c>
      <c r="F1208">
        <v>20</v>
      </c>
      <c r="G1208" t="s">
        <v>5746</v>
      </c>
      <c r="H1208" t="s">
        <v>5791</v>
      </c>
      <c r="I1208" t="s">
        <v>5792</v>
      </c>
      <c r="J1208">
        <v>750</v>
      </c>
      <c r="K1208">
        <v>12</v>
      </c>
      <c r="L1208">
        <v>20</v>
      </c>
      <c r="M1208" t="s">
        <v>5759</v>
      </c>
      <c r="N1208" t="s">
        <v>5992</v>
      </c>
      <c r="O1208" t="s">
        <v>5761</v>
      </c>
      <c r="P1208" t="s">
        <v>5889</v>
      </c>
      <c r="Q1208" t="s">
        <v>5993</v>
      </c>
      <c r="R1208">
        <v>60872</v>
      </c>
      <c r="S1208" t="s">
        <v>6143</v>
      </c>
      <c r="T1208" t="s">
        <v>5965</v>
      </c>
      <c r="U1208">
        <v>34.99</v>
      </c>
      <c r="V1208" t="s">
        <v>5755</v>
      </c>
      <c r="W1208" t="s">
        <v>5765</v>
      </c>
      <c r="X1208">
        <v>1</v>
      </c>
    </row>
    <row r="1209" spans="1:24" x14ac:dyDescent="0.25">
      <c r="A1209">
        <v>4675</v>
      </c>
      <c r="B1209" t="s">
        <v>638</v>
      </c>
      <c r="C1209" t="s">
        <v>443</v>
      </c>
      <c r="D1209" t="s">
        <v>6201</v>
      </c>
      <c r="E1209" t="s">
        <v>498</v>
      </c>
      <c r="F1209">
        <v>10</v>
      </c>
      <c r="G1209" t="s">
        <v>5767</v>
      </c>
      <c r="H1209" t="s">
        <v>5747</v>
      </c>
      <c r="I1209" t="s">
        <v>5748</v>
      </c>
      <c r="J1209">
        <v>4092</v>
      </c>
      <c r="K1209">
        <v>1</v>
      </c>
      <c r="L1209">
        <v>5</v>
      </c>
      <c r="M1209" t="s">
        <v>5749</v>
      </c>
      <c r="N1209" t="s">
        <v>5750</v>
      </c>
      <c r="O1209" t="s">
        <v>5874</v>
      </c>
      <c r="P1209" t="s">
        <v>5875</v>
      </c>
      <c r="Q1209" t="s">
        <v>5876</v>
      </c>
      <c r="R1209">
        <v>93</v>
      </c>
      <c r="S1209" t="s">
        <v>6202</v>
      </c>
      <c r="T1209" t="s">
        <v>6203</v>
      </c>
      <c r="U1209">
        <v>25.49</v>
      </c>
      <c r="V1209" t="s">
        <v>5755</v>
      </c>
      <c r="W1209" t="s">
        <v>5869</v>
      </c>
      <c r="X1209">
        <v>12</v>
      </c>
    </row>
    <row r="1210" spans="1:24" x14ac:dyDescent="0.25">
      <c r="A1210">
        <v>4675</v>
      </c>
      <c r="B1210" t="s">
        <v>638</v>
      </c>
      <c r="C1210" t="s">
        <v>443</v>
      </c>
      <c r="D1210" t="s">
        <v>6201</v>
      </c>
      <c r="E1210" t="s">
        <v>498</v>
      </c>
      <c r="F1210">
        <v>10</v>
      </c>
      <c r="G1210" t="s">
        <v>5767</v>
      </c>
      <c r="H1210" t="s">
        <v>5747</v>
      </c>
      <c r="I1210" t="s">
        <v>5748</v>
      </c>
      <c r="J1210">
        <v>4092</v>
      </c>
      <c r="K1210">
        <v>1</v>
      </c>
      <c r="L1210">
        <v>5</v>
      </c>
      <c r="M1210" t="s">
        <v>5749</v>
      </c>
      <c r="N1210" t="s">
        <v>5750</v>
      </c>
      <c r="O1210" t="s">
        <v>5874</v>
      </c>
      <c r="P1210" t="s">
        <v>5875</v>
      </c>
      <c r="Q1210" t="s">
        <v>5876</v>
      </c>
      <c r="R1210">
        <v>93</v>
      </c>
      <c r="S1210" t="s">
        <v>6202</v>
      </c>
      <c r="T1210" t="s">
        <v>6203</v>
      </c>
      <c r="U1210">
        <v>25.49</v>
      </c>
      <c r="V1210" t="s">
        <v>5755</v>
      </c>
      <c r="W1210" t="s">
        <v>5869</v>
      </c>
      <c r="X1210">
        <v>12</v>
      </c>
    </row>
    <row r="1211" spans="1:24" x14ac:dyDescent="0.25">
      <c r="A1211">
        <v>5210</v>
      </c>
      <c r="B1211" t="s">
        <v>655</v>
      </c>
      <c r="C1211" t="s">
        <v>442</v>
      </c>
      <c r="D1211" t="s">
        <v>5886</v>
      </c>
      <c r="E1211" t="s">
        <v>5966</v>
      </c>
      <c r="F1211">
        <v>20</v>
      </c>
      <c r="G1211" t="s">
        <v>5746</v>
      </c>
      <c r="H1211" t="s">
        <v>5747</v>
      </c>
      <c r="I1211" t="s">
        <v>5748</v>
      </c>
      <c r="J1211">
        <v>750</v>
      </c>
      <c r="K1211">
        <v>12</v>
      </c>
      <c r="L1211">
        <v>14.5</v>
      </c>
      <c r="M1211" t="s">
        <v>5759</v>
      </c>
      <c r="N1211" t="s">
        <v>5904</v>
      </c>
      <c r="O1211" t="s">
        <v>5790</v>
      </c>
      <c r="P1211" t="s">
        <v>5930</v>
      </c>
      <c r="Q1211" t="s">
        <v>5923</v>
      </c>
      <c r="R1211">
        <v>43127</v>
      </c>
      <c r="S1211" t="s">
        <v>5905</v>
      </c>
      <c r="T1211" t="s">
        <v>5906</v>
      </c>
      <c r="U1211">
        <v>20.99</v>
      </c>
      <c r="V1211" t="s">
        <v>5755</v>
      </c>
      <c r="W1211" t="s">
        <v>5756</v>
      </c>
      <c r="X1211">
        <v>1</v>
      </c>
    </row>
    <row r="1212" spans="1:24" x14ac:dyDescent="0.25">
      <c r="A1212">
        <v>986935</v>
      </c>
      <c r="B1212" t="s">
        <v>189</v>
      </c>
      <c r="C1212" t="s">
        <v>442</v>
      </c>
      <c r="D1212" t="s">
        <v>5886</v>
      </c>
      <c r="E1212" t="s">
        <v>6078</v>
      </c>
      <c r="F1212">
        <v>27</v>
      </c>
      <c r="G1212" t="s">
        <v>5837</v>
      </c>
      <c r="H1212" t="s">
        <v>5747</v>
      </c>
      <c r="I1212" t="s">
        <v>5748</v>
      </c>
      <c r="J1212">
        <v>16000</v>
      </c>
      <c r="K1212">
        <v>1</v>
      </c>
      <c r="L1212">
        <v>13.5</v>
      </c>
      <c r="M1212" t="s">
        <v>5749</v>
      </c>
      <c r="N1212" t="s">
        <v>5750</v>
      </c>
      <c r="O1212" t="s">
        <v>5751</v>
      </c>
      <c r="P1212" t="s">
        <v>5922</v>
      </c>
      <c r="Q1212" t="s">
        <v>5947</v>
      </c>
      <c r="R1212">
        <v>42015</v>
      </c>
      <c r="S1212" t="s">
        <v>5956</v>
      </c>
      <c r="T1212" t="s">
        <v>5957</v>
      </c>
      <c r="U1212">
        <v>135.12</v>
      </c>
      <c r="V1212" t="s">
        <v>5960</v>
      </c>
      <c r="W1212" t="s">
        <v>5869</v>
      </c>
      <c r="X1212">
        <v>1</v>
      </c>
    </row>
    <row r="1213" spans="1:24" x14ac:dyDescent="0.25">
      <c r="A1213">
        <v>4798</v>
      </c>
      <c r="B1213" t="s">
        <v>643</v>
      </c>
      <c r="C1213" t="s">
        <v>444</v>
      </c>
      <c r="D1213" t="s">
        <v>6161</v>
      </c>
      <c r="E1213" t="s">
        <v>6186</v>
      </c>
      <c r="F1213">
        <v>27</v>
      </c>
      <c r="G1213" t="s">
        <v>5837</v>
      </c>
      <c r="H1213" t="s">
        <v>5747</v>
      </c>
      <c r="I1213" t="s">
        <v>5748</v>
      </c>
      <c r="J1213">
        <v>3960</v>
      </c>
      <c r="K1213">
        <v>2</v>
      </c>
      <c r="L1213">
        <v>5</v>
      </c>
      <c r="M1213" t="s">
        <v>5749</v>
      </c>
      <c r="N1213" t="s">
        <v>5750</v>
      </c>
      <c r="O1213" t="s">
        <v>5751</v>
      </c>
      <c r="P1213" t="s">
        <v>6163</v>
      </c>
      <c r="Q1213" t="s">
        <v>6187</v>
      </c>
      <c r="R1213">
        <v>71051</v>
      </c>
      <c r="S1213" t="s">
        <v>5773</v>
      </c>
      <c r="T1213" t="s">
        <v>5773</v>
      </c>
      <c r="U1213">
        <v>28.99</v>
      </c>
      <c r="V1213" t="s">
        <v>5755</v>
      </c>
      <c r="W1213" t="s">
        <v>5756</v>
      </c>
      <c r="X1213">
        <v>12</v>
      </c>
    </row>
    <row r="1214" spans="1:24" x14ac:dyDescent="0.25">
      <c r="A1214">
        <v>10547</v>
      </c>
      <c r="B1214" t="s">
        <v>863</v>
      </c>
      <c r="C1214" t="s">
        <v>442</v>
      </c>
      <c r="D1214" t="s">
        <v>5920</v>
      </c>
      <c r="E1214" t="s">
        <v>5951</v>
      </c>
      <c r="F1214">
        <v>10</v>
      </c>
      <c r="G1214" t="s">
        <v>5767</v>
      </c>
      <c r="H1214" t="s">
        <v>5747</v>
      </c>
      <c r="I1214" t="s">
        <v>5748</v>
      </c>
      <c r="J1214">
        <v>750</v>
      </c>
      <c r="K1214">
        <v>12</v>
      </c>
      <c r="L1214">
        <v>9.5</v>
      </c>
      <c r="M1214" t="s">
        <v>5759</v>
      </c>
      <c r="N1214" t="s">
        <v>5806</v>
      </c>
      <c r="O1214" t="s">
        <v>5761</v>
      </c>
      <c r="P1214" t="s">
        <v>5916</v>
      </c>
      <c r="Q1214" t="s">
        <v>6000</v>
      </c>
      <c r="R1214">
        <v>52746</v>
      </c>
      <c r="S1214" t="s">
        <v>5978</v>
      </c>
      <c r="T1214" t="s">
        <v>5899</v>
      </c>
      <c r="U1214">
        <v>15.99</v>
      </c>
      <c r="V1214" t="s">
        <v>5755</v>
      </c>
      <c r="W1214" t="s">
        <v>5765</v>
      </c>
      <c r="X1214">
        <v>1</v>
      </c>
    </row>
    <row r="1215" spans="1:24" x14ac:dyDescent="0.25">
      <c r="A1215">
        <v>4596</v>
      </c>
      <c r="B1215" t="s">
        <v>636</v>
      </c>
      <c r="C1215" t="s">
        <v>441</v>
      </c>
      <c r="D1215" t="s">
        <v>5798</v>
      </c>
      <c r="E1215" t="s">
        <v>5799</v>
      </c>
      <c r="F1215">
        <v>22</v>
      </c>
      <c r="G1215" t="s">
        <v>5816</v>
      </c>
      <c r="H1215" t="s">
        <v>5747</v>
      </c>
      <c r="I1215" t="s">
        <v>5748</v>
      </c>
      <c r="J1215">
        <v>750</v>
      </c>
      <c r="K1215">
        <v>6</v>
      </c>
      <c r="L1215">
        <v>40</v>
      </c>
      <c r="M1215" t="s">
        <v>5759</v>
      </c>
      <c r="N1215" t="s">
        <v>5855</v>
      </c>
      <c r="O1215" t="s">
        <v>5790</v>
      </c>
      <c r="P1215" t="s">
        <v>5762</v>
      </c>
      <c r="Q1215" t="s">
        <v>5838</v>
      </c>
      <c r="R1215">
        <v>81714</v>
      </c>
      <c r="S1215" t="s">
        <v>5907</v>
      </c>
      <c r="T1215" t="s">
        <v>5844</v>
      </c>
      <c r="U1215">
        <v>57.99</v>
      </c>
      <c r="V1215" t="s">
        <v>5755</v>
      </c>
      <c r="W1215" t="s">
        <v>5756</v>
      </c>
      <c r="X1215">
        <v>1</v>
      </c>
    </row>
    <row r="1216" spans="1:24" x14ac:dyDescent="0.25">
      <c r="A1216">
        <v>5585</v>
      </c>
      <c r="B1216" t="s">
        <v>670</v>
      </c>
      <c r="C1216" t="s">
        <v>443</v>
      </c>
      <c r="D1216" t="s">
        <v>6177</v>
      </c>
      <c r="E1216" t="s">
        <v>6190</v>
      </c>
      <c r="F1216">
        <v>27</v>
      </c>
      <c r="G1216" t="s">
        <v>5837</v>
      </c>
      <c r="H1216" t="s">
        <v>5747</v>
      </c>
      <c r="I1216" t="s">
        <v>5748</v>
      </c>
      <c r="J1216">
        <v>4260</v>
      </c>
      <c r="K1216">
        <v>1</v>
      </c>
      <c r="L1216">
        <v>4</v>
      </c>
      <c r="M1216" t="s">
        <v>5749</v>
      </c>
      <c r="N1216" t="s">
        <v>5750</v>
      </c>
      <c r="O1216" t="s">
        <v>5874</v>
      </c>
      <c r="P1216" t="s">
        <v>6178</v>
      </c>
      <c r="Q1216" t="s">
        <v>5876</v>
      </c>
      <c r="R1216">
        <v>42196</v>
      </c>
      <c r="S1216" t="s">
        <v>6188</v>
      </c>
      <c r="T1216" t="s">
        <v>6189</v>
      </c>
      <c r="U1216">
        <v>17.510000000000002</v>
      </c>
      <c r="V1216" t="s">
        <v>6172</v>
      </c>
      <c r="W1216" t="s">
        <v>5869</v>
      </c>
      <c r="X1216">
        <v>12</v>
      </c>
    </row>
    <row r="1217" spans="1:24" x14ac:dyDescent="0.25">
      <c r="A1217">
        <v>5585</v>
      </c>
      <c r="B1217" t="s">
        <v>670</v>
      </c>
      <c r="C1217" t="s">
        <v>443</v>
      </c>
      <c r="D1217" t="s">
        <v>6177</v>
      </c>
      <c r="E1217" t="s">
        <v>6190</v>
      </c>
      <c r="F1217">
        <v>27</v>
      </c>
      <c r="G1217" t="s">
        <v>5837</v>
      </c>
      <c r="H1217" t="s">
        <v>5747</v>
      </c>
      <c r="I1217" t="s">
        <v>5748</v>
      </c>
      <c r="J1217">
        <v>4260</v>
      </c>
      <c r="K1217">
        <v>1</v>
      </c>
      <c r="L1217">
        <v>4</v>
      </c>
      <c r="M1217" t="s">
        <v>5749</v>
      </c>
      <c r="N1217" t="s">
        <v>5750</v>
      </c>
      <c r="O1217" t="s">
        <v>5874</v>
      </c>
      <c r="P1217" t="s">
        <v>6178</v>
      </c>
      <c r="Q1217" t="s">
        <v>5876</v>
      </c>
      <c r="R1217">
        <v>42196</v>
      </c>
      <c r="S1217" t="s">
        <v>6188</v>
      </c>
      <c r="T1217" t="s">
        <v>6189</v>
      </c>
      <c r="U1217">
        <v>17.510000000000002</v>
      </c>
      <c r="V1217" t="s">
        <v>6172</v>
      </c>
      <c r="W1217" t="s">
        <v>5869</v>
      </c>
      <c r="X1217">
        <v>12</v>
      </c>
    </row>
    <row r="1218" spans="1:24" x14ac:dyDescent="0.25">
      <c r="A1218">
        <v>4740</v>
      </c>
      <c r="B1218" t="s">
        <v>640</v>
      </c>
      <c r="C1218" t="s">
        <v>442</v>
      </c>
      <c r="D1218" t="s">
        <v>5961</v>
      </c>
      <c r="E1218" t="s">
        <v>5973</v>
      </c>
      <c r="F1218">
        <v>10</v>
      </c>
      <c r="G1218" t="s">
        <v>5767</v>
      </c>
      <c r="H1218" t="s">
        <v>5747</v>
      </c>
      <c r="I1218" t="s">
        <v>5748</v>
      </c>
      <c r="J1218">
        <v>750</v>
      </c>
      <c r="K1218">
        <v>12</v>
      </c>
      <c r="L1218">
        <v>11.5</v>
      </c>
      <c r="M1218" t="s">
        <v>5759</v>
      </c>
      <c r="N1218" t="s">
        <v>5888</v>
      </c>
      <c r="O1218" t="s">
        <v>5761</v>
      </c>
      <c r="P1218" t="s">
        <v>6002</v>
      </c>
      <c r="Q1218" t="s">
        <v>5974</v>
      </c>
      <c r="R1218">
        <v>52230</v>
      </c>
      <c r="S1218" t="s">
        <v>6146</v>
      </c>
      <c r="T1218" t="s">
        <v>5999</v>
      </c>
      <c r="U1218">
        <v>13.99</v>
      </c>
      <c r="V1218" t="s">
        <v>5755</v>
      </c>
      <c r="W1218" t="s">
        <v>5765</v>
      </c>
      <c r="X1218">
        <v>1</v>
      </c>
    </row>
    <row r="1219" spans="1:24" x14ac:dyDescent="0.25">
      <c r="A1219">
        <v>5841</v>
      </c>
      <c r="B1219" t="s">
        <v>4326</v>
      </c>
      <c r="C1219" t="s">
        <v>442</v>
      </c>
      <c r="D1219" t="s">
        <v>5886</v>
      </c>
      <c r="E1219" t="s">
        <v>6048</v>
      </c>
      <c r="F1219">
        <v>22</v>
      </c>
      <c r="G1219" t="s">
        <v>5816</v>
      </c>
      <c r="H1219" t="s">
        <v>5747</v>
      </c>
      <c r="I1219" t="s">
        <v>5748</v>
      </c>
      <c r="J1219">
        <v>1500</v>
      </c>
      <c r="K1219">
        <v>6</v>
      </c>
      <c r="L1219">
        <v>14.7</v>
      </c>
      <c r="M1219" t="s">
        <v>5759</v>
      </c>
      <c r="N1219" t="s">
        <v>5904</v>
      </c>
      <c r="O1219" t="s">
        <v>5790</v>
      </c>
      <c r="P1219" t="s">
        <v>5889</v>
      </c>
      <c r="Q1219" t="s">
        <v>5923</v>
      </c>
      <c r="R1219">
        <v>83122</v>
      </c>
      <c r="S1219" t="s">
        <v>6174</v>
      </c>
      <c r="T1219" t="s">
        <v>5972</v>
      </c>
      <c r="U1219">
        <v>109.99</v>
      </c>
      <c r="V1219" t="s">
        <v>5755</v>
      </c>
      <c r="W1219" t="s">
        <v>5765</v>
      </c>
      <c r="X1219">
        <v>1</v>
      </c>
    </row>
    <row r="1220" spans="1:24" x14ac:dyDescent="0.25">
      <c r="A1220">
        <v>5006</v>
      </c>
      <c r="B1220" t="s">
        <v>651</v>
      </c>
      <c r="C1220" t="s">
        <v>442</v>
      </c>
      <c r="D1220" t="s">
        <v>5886</v>
      </c>
      <c r="E1220" t="s">
        <v>5914</v>
      </c>
      <c r="F1220">
        <v>22</v>
      </c>
      <c r="G1220" t="s">
        <v>5816</v>
      </c>
      <c r="H1220" t="s">
        <v>5791</v>
      </c>
      <c r="I1220" t="s">
        <v>5792</v>
      </c>
      <c r="J1220">
        <v>750</v>
      </c>
      <c r="K1220">
        <v>6</v>
      </c>
      <c r="L1220">
        <v>14.5</v>
      </c>
      <c r="M1220" t="s">
        <v>5759</v>
      </c>
      <c r="N1220" t="s">
        <v>5888</v>
      </c>
      <c r="O1220" t="s">
        <v>5761</v>
      </c>
      <c r="P1220" t="s">
        <v>5889</v>
      </c>
      <c r="Q1220" t="s">
        <v>5890</v>
      </c>
      <c r="R1220">
        <v>42271</v>
      </c>
      <c r="S1220" t="s">
        <v>6079</v>
      </c>
      <c r="T1220" t="s">
        <v>5965</v>
      </c>
      <c r="U1220">
        <v>42.99</v>
      </c>
      <c r="V1220" t="s">
        <v>5755</v>
      </c>
      <c r="W1220" t="s">
        <v>5765</v>
      </c>
      <c r="X1220">
        <v>1</v>
      </c>
    </row>
    <row r="1221" spans="1:24" x14ac:dyDescent="0.25">
      <c r="A1221">
        <v>3854</v>
      </c>
      <c r="B1221" t="s">
        <v>620</v>
      </c>
      <c r="C1221" t="s">
        <v>442</v>
      </c>
      <c r="D1221" t="s">
        <v>5920</v>
      </c>
      <c r="E1221" t="s">
        <v>5997</v>
      </c>
      <c r="F1221">
        <v>10</v>
      </c>
      <c r="G1221" t="s">
        <v>5767</v>
      </c>
      <c r="H1221" t="s">
        <v>5747</v>
      </c>
      <c r="I1221" t="s">
        <v>5748</v>
      </c>
      <c r="J1221">
        <v>750</v>
      </c>
      <c r="K1221">
        <v>12</v>
      </c>
      <c r="L1221">
        <v>12</v>
      </c>
      <c r="M1221" t="s">
        <v>5759</v>
      </c>
      <c r="N1221" t="s">
        <v>6085</v>
      </c>
      <c r="O1221" t="s">
        <v>5761</v>
      </c>
      <c r="P1221" t="s">
        <v>5916</v>
      </c>
      <c r="Q1221" t="s">
        <v>6086</v>
      </c>
      <c r="R1221">
        <v>65521</v>
      </c>
      <c r="S1221" t="s">
        <v>5978</v>
      </c>
      <c r="T1221" t="s">
        <v>5899</v>
      </c>
      <c r="U1221">
        <v>16.989999999999998</v>
      </c>
      <c r="V1221" t="s">
        <v>5755</v>
      </c>
      <c r="W1221" t="s">
        <v>5765</v>
      </c>
      <c r="X1221">
        <v>1</v>
      </c>
    </row>
    <row r="1222" spans="1:24" x14ac:dyDescent="0.25">
      <c r="A1222">
        <v>4204</v>
      </c>
      <c r="B1222" t="s">
        <v>629</v>
      </c>
      <c r="C1222" t="s">
        <v>442</v>
      </c>
      <c r="D1222" t="s">
        <v>5886</v>
      </c>
      <c r="E1222" t="s">
        <v>5958</v>
      </c>
      <c r="F1222">
        <v>20</v>
      </c>
      <c r="G1222" t="s">
        <v>5746</v>
      </c>
      <c r="H1222" t="s">
        <v>5747</v>
      </c>
      <c r="I1222" t="s">
        <v>5748</v>
      </c>
      <c r="J1222">
        <v>750</v>
      </c>
      <c r="K1222">
        <v>12</v>
      </c>
      <c r="L1222">
        <v>10.5</v>
      </c>
      <c r="M1222" t="s">
        <v>5759</v>
      </c>
      <c r="N1222" t="s">
        <v>5806</v>
      </c>
      <c r="O1222" t="s">
        <v>5761</v>
      </c>
      <c r="P1222" t="s">
        <v>6002</v>
      </c>
      <c r="Q1222" t="s">
        <v>6000</v>
      </c>
      <c r="R1222">
        <v>42528</v>
      </c>
      <c r="S1222" t="s">
        <v>6209</v>
      </c>
      <c r="T1222" t="s">
        <v>6210</v>
      </c>
      <c r="U1222">
        <v>12.99</v>
      </c>
      <c r="V1222" t="s">
        <v>5755</v>
      </c>
      <c r="W1222" t="s">
        <v>5765</v>
      </c>
      <c r="X1222">
        <v>1</v>
      </c>
    </row>
    <row r="1223" spans="1:24" x14ac:dyDescent="0.25">
      <c r="A1223">
        <v>4782</v>
      </c>
      <c r="B1223" t="s">
        <v>642</v>
      </c>
      <c r="C1223" t="s">
        <v>442</v>
      </c>
      <c r="D1223" t="s">
        <v>5920</v>
      </c>
      <c r="E1223" t="s">
        <v>6005</v>
      </c>
      <c r="F1223">
        <v>20</v>
      </c>
      <c r="G1223" t="s">
        <v>5746</v>
      </c>
      <c r="H1223" t="s">
        <v>5747</v>
      </c>
      <c r="I1223" t="s">
        <v>5748</v>
      </c>
      <c r="J1223">
        <v>750</v>
      </c>
      <c r="K1223">
        <v>12</v>
      </c>
      <c r="L1223">
        <v>12.8</v>
      </c>
      <c r="M1223" t="s">
        <v>5759</v>
      </c>
      <c r="N1223" t="s">
        <v>5781</v>
      </c>
      <c r="O1223" t="s">
        <v>5790</v>
      </c>
      <c r="P1223" t="s">
        <v>5889</v>
      </c>
      <c r="Q1223" t="s">
        <v>5986</v>
      </c>
      <c r="R1223">
        <v>81714</v>
      </c>
      <c r="S1223" t="s">
        <v>5907</v>
      </c>
      <c r="T1223" t="s">
        <v>5844</v>
      </c>
      <c r="U1223">
        <v>36.99</v>
      </c>
      <c r="V1223" t="s">
        <v>5755</v>
      </c>
      <c r="W1223" t="s">
        <v>5756</v>
      </c>
      <c r="X1223">
        <v>1</v>
      </c>
    </row>
    <row r="1224" spans="1:24" x14ac:dyDescent="0.25">
      <c r="A1224">
        <v>410310</v>
      </c>
      <c r="B1224" t="s">
        <v>943</v>
      </c>
      <c r="C1224" t="s">
        <v>441</v>
      </c>
      <c r="D1224" t="s">
        <v>5798</v>
      </c>
      <c r="E1224" t="s">
        <v>5799</v>
      </c>
      <c r="F1224">
        <v>20</v>
      </c>
      <c r="G1224" t="s">
        <v>5746</v>
      </c>
      <c r="H1224" t="s">
        <v>5747</v>
      </c>
      <c r="I1224" t="s">
        <v>5792</v>
      </c>
      <c r="J1224">
        <v>375</v>
      </c>
      <c r="K1224">
        <v>12</v>
      </c>
      <c r="L1224">
        <v>40</v>
      </c>
      <c r="M1224" t="s">
        <v>5759</v>
      </c>
      <c r="N1224" t="s">
        <v>5904</v>
      </c>
      <c r="O1224" t="s">
        <v>5790</v>
      </c>
      <c r="P1224" t="s">
        <v>5752</v>
      </c>
      <c r="Q1224" t="s">
        <v>5769</v>
      </c>
      <c r="R1224">
        <v>81613</v>
      </c>
      <c r="S1224" t="s">
        <v>5820</v>
      </c>
      <c r="T1224" t="s">
        <v>5820</v>
      </c>
      <c r="U1224">
        <v>15.29</v>
      </c>
      <c r="V1224" t="s">
        <v>5755</v>
      </c>
      <c r="W1224" t="s">
        <v>5765</v>
      </c>
      <c r="X1224">
        <v>1</v>
      </c>
    </row>
    <row r="1225" spans="1:24" x14ac:dyDescent="0.25">
      <c r="A1225">
        <v>625772</v>
      </c>
      <c r="B1225" t="s">
        <v>566</v>
      </c>
      <c r="C1225" t="s">
        <v>441</v>
      </c>
      <c r="D1225" t="s">
        <v>5811</v>
      </c>
      <c r="E1225" t="s">
        <v>5819</v>
      </c>
      <c r="F1225">
        <v>22</v>
      </c>
      <c r="G1225" t="s">
        <v>5816</v>
      </c>
      <c r="H1225" t="s">
        <v>5791</v>
      </c>
      <c r="I1225" t="s">
        <v>5792</v>
      </c>
      <c r="J1225">
        <v>3000</v>
      </c>
      <c r="K1225">
        <v>2</v>
      </c>
      <c r="L1225">
        <v>40</v>
      </c>
      <c r="M1225" t="s">
        <v>5759</v>
      </c>
      <c r="N1225" t="s">
        <v>5781</v>
      </c>
      <c r="O1225" t="s">
        <v>5761</v>
      </c>
      <c r="P1225" t="s">
        <v>5762</v>
      </c>
      <c r="Q1225" t="s">
        <v>5814</v>
      </c>
      <c r="R1225">
        <v>83919</v>
      </c>
      <c r="S1225" t="s">
        <v>5820</v>
      </c>
      <c r="T1225" t="s">
        <v>5820</v>
      </c>
      <c r="U1225">
        <v>175.99</v>
      </c>
      <c r="V1225" t="s">
        <v>5755</v>
      </c>
      <c r="W1225" t="s">
        <v>5765</v>
      </c>
      <c r="X1225">
        <v>1</v>
      </c>
    </row>
    <row r="1226" spans="1:24" x14ac:dyDescent="0.25">
      <c r="A1226">
        <v>5261</v>
      </c>
      <c r="B1226" t="s">
        <v>658</v>
      </c>
      <c r="C1226" t="s">
        <v>441</v>
      </c>
      <c r="D1226" t="s">
        <v>5744</v>
      </c>
      <c r="E1226" t="s">
        <v>5775</v>
      </c>
      <c r="F1226">
        <v>20</v>
      </c>
      <c r="G1226" t="s">
        <v>5746</v>
      </c>
      <c r="H1226" t="s">
        <v>5747</v>
      </c>
      <c r="I1226" t="s">
        <v>5748</v>
      </c>
      <c r="J1226">
        <v>750</v>
      </c>
      <c r="K1226">
        <v>6</v>
      </c>
      <c r="L1226">
        <v>40</v>
      </c>
      <c r="M1226" t="s">
        <v>5759</v>
      </c>
      <c r="N1226" t="s">
        <v>6272</v>
      </c>
      <c r="O1226" t="s">
        <v>5790</v>
      </c>
      <c r="P1226" t="s">
        <v>5762</v>
      </c>
      <c r="Q1226" t="s">
        <v>5777</v>
      </c>
      <c r="R1226">
        <v>68025</v>
      </c>
      <c r="S1226" t="s">
        <v>5773</v>
      </c>
      <c r="T1226" t="s">
        <v>5773</v>
      </c>
      <c r="U1226">
        <v>79.989999999999995</v>
      </c>
      <c r="V1226" t="s">
        <v>5755</v>
      </c>
      <c r="W1226" t="s">
        <v>5765</v>
      </c>
      <c r="X1226">
        <v>1</v>
      </c>
    </row>
    <row r="1227" spans="1:24" x14ac:dyDescent="0.25">
      <c r="A1227">
        <v>4921</v>
      </c>
      <c r="B1227" t="s">
        <v>26</v>
      </c>
      <c r="C1227" t="s">
        <v>441</v>
      </c>
      <c r="D1227" t="s">
        <v>5798</v>
      </c>
      <c r="E1227" t="s">
        <v>5799</v>
      </c>
      <c r="F1227">
        <v>20</v>
      </c>
      <c r="G1227" t="s">
        <v>5746</v>
      </c>
      <c r="H1227" t="s">
        <v>5747</v>
      </c>
      <c r="I1227" t="s">
        <v>5748</v>
      </c>
      <c r="J1227">
        <v>3000</v>
      </c>
      <c r="K1227">
        <v>4</v>
      </c>
      <c r="L1227">
        <v>40</v>
      </c>
      <c r="M1227" t="s">
        <v>5759</v>
      </c>
      <c r="N1227" t="s">
        <v>5760</v>
      </c>
      <c r="O1227" t="s">
        <v>5761</v>
      </c>
      <c r="P1227" t="s">
        <v>5752</v>
      </c>
      <c r="Q1227" t="s">
        <v>5838</v>
      </c>
      <c r="R1227">
        <v>42341</v>
      </c>
      <c r="S1227" t="s">
        <v>5772</v>
      </c>
      <c r="T1227" t="s">
        <v>5773</v>
      </c>
      <c r="U1227">
        <v>115.99</v>
      </c>
      <c r="V1227" t="s">
        <v>5755</v>
      </c>
      <c r="W1227" t="s">
        <v>5765</v>
      </c>
      <c r="X1227">
        <v>1</v>
      </c>
    </row>
    <row r="1228" spans="1:24" x14ac:dyDescent="0.25">
      <c r="A1228">
        <v>5473</v>
      </c>
      <c r="B1228" t="s">
        <v>668</v>
      </c>
      <c r="C1228" t="s">
        <v>442</v>
      </c>
      <c r="D1228" t="s">
        <v>6038</v>
      </c>
      <c r="E1228" t="s">
        <v>498</v>
      </c>
      <c r="F1228">
        <v>20</v>
      </c>
      <c r="G1228" t="s">
        <v>5746</v>
      </c>
      <c r="H1228" t="s">
        <v>5747</v>
      </c>
      <c r="I1228" t="s">
        <v>5748</v>
      </c>
      <c r="J1228">
        <v>300</v>
      </c>
      <c r="K1228">
        <v>12</v>
      </c>
      <c r="L1228">
        <v>12.5</v>
      </c>
      <c r="M1228" t="s">
        <v>5759</v>
      </c>
      <c r="N1228" t="s">
        <v>6023</v>
      </c>
      <c r="O1228" t="s">
        <v>5790</v>
      </c>
      <c r="P1228" t="s">
        <v>5988</v>
      </c>
      <c r="Q1228" t="s">
        <v>6039</v>
      </c>
      <c r="R1228">
        <v>66104</v>
      </c>
      <c r="S1228" t="s">
        <v>6112</v>
      </c>
      <c r="T1228" t="s">
        <v>6113</v>
      </c>
      <c r="U1228">
        <v>7.95</v>
      </c>
      <c r="V1228" t="s">
        <v>5755</v>
      </c>
      <c r="W1228" t="s">
        <v>5756</v>
      </c>
      <c r="X1228">
        <v>1</v>
      </c>
    </row>
    <row r="1229" spans="1:24" x14ac:dyDescent="0.25">
      <c r="A1229">
        <v>726071</v>
      </c>
      <c r="B1229" t="s">
        <v>3165</v>
      </c>
      <c r="C1229" t="s">
        <v>443</v>
      </c>
      <c r="D1229" t="s">
        <v>6177</v>
      </c>
      <c r="E1229" t="s">
        <v>498</v>
      </c>
      <c r="F1229">
        <v>27</v>
      </c>
      <c r="G1229" t="s">
        <v>5837</v>
      </c>
      <c r="H1229" t="s">
        <v>5747</v>
      </c>
      <c r="I1229" t="s">
        <v>5748</v>
      </c>
      <c r="J1229">
        <v>5325</v>
      </c>
      <c r="K1229">
        <v>1</v>
      </c>
      <c r="L1229">
        <v>5</v>
      </c>
      <c r="M1229" t="s">
        <v>5749</v>
      </c>
      <c r="N1229" t="s">
        <v>5750</v>
      </c>
      <c r="O1229" t="s">
        <v>5874</v>
      </c>
      <c r="P1229" t="s">
        <v>6168</v>
      </c>
      <c r="Q1229" t="s">
        <v>5876</v>
      </c>
      <c r="R1229">
        <v>43364</v>
      </c>
      <c r="S1229" t="s">
        <v>6211</v>
      </c>
      <c r="T1229" t="s">
        <v>6212</v>
      </c>
      <c r="U1229">
        <v>28.76</v>
      </c>
      <c r="V1229" t="s">
        <v>6172</v>
      </c>
      <c r="W1229" t="s">
        <v>5869</v>
      </c>
      <c r="X1229">
        <v>15</v>
      </c>
    </row>
    <row r="1230" spans="1:24" x14ac:dyDescent="0.25">
      <c r="A1230">
        <v>726071</v>
      </c>
      <c r="B1230" t="s">
        <v>3165</v>
      </c>
      <c r="C1230" t="s">
        <v>443</v>
      </c>
      <c r="D1230" t="s">
        <v>6177</v>
      </c>
      <c r="E1230" t="s">
        <v>498</v>
      </c>
      <c r="F1230">
        <v>27</v>
      </c>
      <c r="G1230" t="s">
        <v>5837</v>
      </c>
      <c r="H1230" t="s">
        <v>5747</v>
      </c>
      <c r="I1230" t="s">
        <v>5748</v>
      </c>
      <c r="J1230">
        <v>5325</v>
      </c>
      <c r="K1230">
        <v>1</v>
      </c>
      <c r="L1230">
        <v>5</v>
      </c>
      <c r="M1230" t="s">
        <v>5749</v>
      </c>
      <c r="N1230" t="s">
        <v>5750</v>
      </c>
      <c r="O1230" t="s">
        <v>5874</v>
      </c>
      <c r="P1230" t="s">
        <v>6168</v>
      </c>
      <c r="Q1230" t="s">
        <v>5876</v>
      </c>
      <c r="R1230">
        <v>43364</v>
      </c>
      <c r="S1230" t="s">
        <v>6211</v>
      </c>
      <c r="T1230" t="s">
        <v>6212</v>
      </c>
      <c r="U1230">
        <v>28.76</v>
      </c>
      <c r="V1230" t="s">
        <v>6172</v>
      </c>
      <c r="W1230" t="s">
        <v>5869</v>
      </c>
      <c r="X1230">
        <v>15</v>
      </c>
    </row>
    <row r="1231" spans="1:24" x14ac:dyDescent="0.25">
      <c r="A1231">
        <v>5435</v>
      </c>
      <c r="B1231" t="s">
        <v>667</v>
      </c>
      <c r="C1231" t="s">
        <v>442</v>
      </c>
      <c r="D1231" t="s">
        <v>5886</v>
      </c>
      <c r="E1231" t="s">
        <v>5887</v>
      </c>
      <c r="F1231">
        <v>22</v>
      </c>
      <c r="G1231" t="s">
        <v>5816</v>
      </c>
      <c r="H1231" t="s">
        <v>5747</v>
      </c>
      <c r="I1231" t="s">
        <v>5748</v>
      </c>
      <c r="J1231">
        <v>750</v>
      </c>
      <c r="K1231">
        <v>6</v>
      </c>
      <c r="L1231">
        <v>14.5</v>
      </c>
      <c r="M1231" t="s">
        <v>5759</v>
      </c>
      <c r="N1231" t="s">
        <v>5825</v>
      </c>
      <c r="O1231" t="s">
        <v>5761</v>
      </c>
      <c r="P1231" t="s">
        <v>5889</v>
      </c>
      <c r="Q1231" t="s">
        <v>5989</v>
      </c>
      <c r="R1231">
        <v>98662</v>
      </c>
      <c r="S1231" t="s">
        <v>6032</v>
      </c>
      <c r="T1231" t="s">
        <v>5999</v>
      </c>
      <c r="U1231">
        <v>49.99</v>
      </c>
      <c r="V1231" t="s">
        <v>5755</v>
      </c>
      <c r="W1231" t="s">
        <v>5765</v>
      </c>
      <c r="X1231">
        <v>1</v>
      </c>
    </row>
    <row r="1232" spans="1:24" x14ac:dyDescent="0.25">
      <c r="A1232">
        <v>5418</v>
      </c>
      <c r="B1232" t="s">
        <v>2997</v>
      </c>
      <c r="C1232" t="s">
        <v>443</v>
      </c>
      <c r="D1232" t="s">
        <v>6201</v>
      </c>
      <c r="E1232" t="s">
        <v>6167</v>
      </c>
      <c r="F1232">
        <v>27</v>
      </c>
      <c r="G1232" t="s">
        <v>5837</v>
      </c>
      <c r="H1232" t="s">
        <v>5748</v>
      </c>
      <c r="I1232" t="s">
        <v>5748</v>
      </c>
      <c r="J1232">
        <v>4092</v>
      </c>
      <c r="K1232">
        <v>1</v>
      </c>
      <c r="L1232">
        <v>5</v>
      </c>
      <c r="M1232" t="s">
        <v>5749</v>
      </c>
      <c r="N1232" t="s">
        <v>5750</v>
      </c>
      <c r="O1232" t="s">
        <v>5874</v>
      </c>
      <c r="P1232" t="s">
        <v>5875</v>
      </c>
      <c r="Q1232" t="s">
        <v>5876</v>
      </c>
      <c r="R1232">
        <v>93</v>
      </c>
      <c r="S1232" t="s">
        <v>6202</v>
      </c>
      <c r="T1232" t="s">
        <v>6203</v>
      </c>
      <c r="U1232">
        <v>23.53</v>
      </c>
      <c r="V1232" t="s">
        <v>5755</v>
      </c>
      <c r="W1232" t="s">
        <v>5869</v>
      </c>
      <c r="X1232">
        <v>12</v>
      </c>
    </row>
    <row r="1233" spans="1:24" x14ac:dyDescent="0.25">
      <c r="A1233">
        <v>5418</v>
      </c>
      <c r="B1233" t="s">
        <v>2997</v>
      </c>
      <c r="C1233" t="s">
        <v>443</v>
      </c>
      <c r="D1233" t="s">
        <v>6201</v>
      </c>
      <c r="E1233" t="s">
        <v>6167</v>
      </c>
      <c r="F1233">
        <v>27</v>
      </c>
      <c r="G1233" t="s">
        <v>5837</v>
      </c>
      <c r="H1233" t="s">
        <v>5748</v>
      </c>
      <c r="I1233" t="s">
        <v>5748</v>
      </c>
      <c r="J1233">
        <v>4092</v>
      </c>
      <c r="K1233">
        <v>1</v>
      </c>
      <c r="L1233">
        <v>5</v>
      </c>
      <c r="M1233" t="s">
        <v>5749</v>
      </c>
      <c r="N1233" t="s">
        <v>5750</v>
      </c>
      <c r="O1233" t="s">
        <v>5874</v>
      </c>
      <c r="P1233" t="s">
        <v>5875</v>
      </c>
      <c r="Q1233" t="s">
        <v>5876</v>
      </c>
      <c r="R1233">
        <v>93</v>
      </c>
      <c r="S1233" t="s">
        <v>6202</v>
      </c>
      <c r="T1233" t="s">
        <v>6203</v>
      </c>
      <c r="U1233">
        <v>23.53</v>
      </c>
      <c r="V1233" t="s">
        <v>5755</v>
      </c>
      <c r="W1233" t="s">
        <v>5869</v>
      </c>
      <c r="X1233">
        <v>12</v>
      </c>
    </row>
    <row r="1234" spans="1:24" x14ac:dyDescent="0.25">
      <c r="A1234">
        <v>6095</v>
      </c>
      <c r="B1234" t="s">
        <v>682</v>
      </c>
      <c r="C1234" t="s">
        <v>442</v>
      </c>
      <c r="D1234" t="s">
        <v>5886</v>
      </c>
      <c r="E1234" t="s">
        <v>5975</v>
      </c>
      <c r="F1234">
        <v>20</v>
      </c>
      <c r="G1234" t="s">
        <v>5746</v>
      </c>
      <c r="H1234" t="s">
        <v>5747</v>
      </c>
      <c r="I1234" t="s">
        <v>5748</v>
      </c>
      <c r="J1234">
        <v>750</v>
      </c>
      <c r="K1234">
        <v>12</v>
      </c>
      <c r="L1234">
        <v>14</v>
      </c>
      <c r="M1234" t="s">
        <v>5759</v>
      </c>
      <c r="N1234" t="s">
        <v>5976</v>
      </c>
      <c r="O1234" t="s">
        <v>5790</v>
      </c>
      <c r="P1234" t="s">
        <v>5988</v>
      </c>
      <c r="Q1234" t="s">
        <v>5977</v>
      </c>
      <c r="R1234">
        <v>43202</v>
      </c>
      <c r="S1234" t="s">
        <v>5771</v>
      </c>
      <c r="T1234" t="s">
        <v>5771</v>
      </c>
      <c r="U1234">
        <v>19.989999999999998</v>
      </c>
      <c r="V1234" t="s">
        <v>5755</v>
      </c>
      <c r="W1234" t="s">
        <v>5756</v>
      </c>
      <c r="X1234">
        <v>1</v>
      </c>
    </row>
    <row r="1235" spans="1:24" x14ac:dyDescent="0.25">
      <c r="A1235">
        <v>4184</v>
      </c>
      <c r="B1235" t="s">
        <v>627</v>
      </c>
      <c r="C1235" t="s">
        <v>442</v>
      </c>
      <c r="D1235" t="s">
        <v>5886</v>
      </c>
      <c r="E1235" t="s">
        <v>5966</v>
      </c>
      <c r="F1235">
        <v>10</v>
      </c>
      <c r="G1235" t="s">
        <v>5767</v>
      </c>
      <c r="H1235" t="s">
        <v>5747</v>
      </c>
      <c r="I1235" t="s">
        <v>5748</v>
      </c>
      <c r="J1235">
        <v>750</v>
      </c>
      <c r="K1235">
        <v>12</v>
      </c>
      <c r="L1235">
        <v>13.5</v>
      </c>
      <c r="M1235" t="s">
        <v>5759</v>
      </c>
      <c r="N1235" t="s">
        <v>5781</v>
      </c>
      <c r="O1235" t="s">
        <v>5761</v>
      </c>
      <c r="P1235" t="s">
        <v>5916</v>
      </c>
      <c r="Q1235" t="s">
        <v>5986</v>
      </c>
      <c r="R1235">
        <v>77878</v>
      </c>
      <c r="S1235" t="s">
        <v>6233</v>
      </c>
      <c r="T1235" t="s">
        <v>5937</v>
      </c>
      <c r="U1235">
        <v>15.99</v>
      </c>
      <c r="V1235" t="s">
        <v>5755</v>
      </c>
      <c r="W1235" t="s">
        <v>5765</v>
      </c>
      <c r="X1235">
        <v>1</v>
      </c>
    </row>
    <row r="1236" spans="1:24" x14ac:dyDescent="0.25">
      <c r="A1236">
        <v>721783</v>
      </c>
      <c r="B1236" t="s">
        <v>3154</v>
      </c>
      <c r="C1236" t="s">
        <v>442</v>
      </c>
      <c r="D1236" t="s">
        <v>5886</v>
      </c>
      <c r="E1236" t="s">
        <v>5887</v>
      </c>
      <c r="F1236">
        <v>20</v>
      </c>
      <c r="G1236" t="s">
        <v>5746</v>
      </c>
      <c r="H1236" t="s">
        <v>5747</v>
      </c>
      <c r="I1236" t="s">
        <v>5748</v>
      </c>
      <c r="J1236">
        <v>750</v>
      </c>
      <c r="K1236">
        <v>12</v>
      </c>
      <c r="L1236">
        <v>13</v>
      </c>
      <c r="M1236" t="s">
        <v>5759</v>
      </c>
      <c r="N1236" t="s">
        <v>5835</v>
      </c>
      <c r="O1236" t="s">
        <v>5761</v>
      </c>
      <c r="P1236" t="s">
        <v>5988</v>
      </c>
      <c r="Q1236" t="s">
        <v>5979</v>
      </c>
      <c r="R1236">
        <v>61196</v>
      </c>
      <c r="S1236" t="s">
        <v>6033</v>
      </c>
      <c r="T1236" t="s">
        <v>6034</v>
      </c>
      <c r="U1236">
        <v>19.989999999999998</v>
      </c>
      <c r="V1236" t="s">
        <v>5755</v>
      </c>
      <c r="W1236" t="s">
        <v>5765</v>
      </c>
      <c r="X1236">
        <v>1</v>
      </c>
    </row>
    <row r="1237" spans="1:24" x14ac:dyDescent="0.25">
      <c r="A1237">
        <v>5133</v>
      </c>
      <c r="B1237" t="s">
        <v>653</v>
      </c>
      <c r="C1237" t="s">
        <v>443</v>
      </c>
      <c r="D1237" t="s">
        <v>6177</v>
      </c>
      <c r="E1237" t="s">
        <v>6167</v>
      </c>
      <c r="F1237">
        <v>10</v>
      </c>
      <c r="G1237" t="s">
        <v>5767</v>
      </c>
      <c r="H1237" t="s">
        <v>5747</v>
      </c>
      <c r="I1237" t="s">
        <v>5748</v>
      </c>
      <c r="J1237">
        <v>5325</v>
      </c>
      <c r="K1237">
        <v>1</v>
      </c>
      <c r="L1237">
        <v>4.7</v>
      </c>
      <c r="M1237" t="s">
        <v>5749</v>
      </c>
      <c r="N1237" t="s">
        <v>5750</v>
      </c>
      <c r="O1237" t="s">
        <v>5874</v>
      </c>
      <c r="P1237" t="s">
        <v>6178</v>
      </c>
      <c r="Q1237" t="s">
        <v>5876</v>
      </c>
      <c r="R1237">
        <v>42090</v>
      </c>
      <c r="S1237" t="s">
        <v>6180</v>
      </c>
      <c r="T1237" t="s">
        <v>6180</v>
      </c>
      <c r="U1237">
        <v>24.75</v>
      </c>
      <c r="V1237" t="s">
        <v>6172</v>
      </c>
      <c r="W1237" t="s">
        <v>5869</v>
      </c>
      <c r="X1237">
        <v>15</v>
      </c>
    </row>
    <row r="1238" spans="1:24" x14ac:dyDescent="0.25">
      <c r="A1238">
        <v>5133</v>
      </c>
      <c r="B1238" t="s">
        <v>653</v>
      </c>
      <c r="C1238" t="s">
        <v>443</v>
      </c>
      <c r="D1238" t="s">
        <v>6177</v>
      </c>
      <c r="E1238" t="s">
        <v>6167</v>
      </c>
      <c r="F1238">
        <v>10</v>
      </c>
      <c r="G1238" t="s">
        <v>5767</v>
      </c>
      <c r="H1238" t="s">
        <v>5747</v>
      </c>
      <c r="I1238" t="s">
        <v>5748</v>
      </c>
      <c r="J1238">
        <v>5325</v>
      </c>
      <c r="K1238">
        <v>1</v>
      </c>
      <c r="L1238">
        <v>4.7</v>
      </c>
      <c r="M1238" t="s">
        <v>5749</v>
      </c>
      <c r="N1238" t="s">
        <v>5750</v>
      </c>
      <c r="O1238" t="s">
        <v>5874</v>
      </c>
      <c r="P1238" t="s">
        <v>6178</v>
      </c>
      <c r="Q1238" t="s">
        <v>5876</v>
      </c>
      <c r="R1238">
        <v>42090</v>
      </c>
      <c r="S1238" t="s">
        <v>6180</v>
      </c>
      <c r="T1238" t="s">
        <v>6180</v>
      </c>
      <c r="U1238">
        <v>24.75</v>
      </c>
      <c r="V1238" t="s">
        <v>6172</v>
      </c>
      <c r="W1238" t="s">
        <v>5869</v>
      </c>
      <c r="X1238">
        <v>15</v>
      </c>
    </row>
    <row r="1239" spans="1:24" x14ac:dyDescent="0.25">
      <c r="A1239">
        <v>6237</v>
      </c>
      <c r="B1239" t="s">
        <v>687</v>
      </c>
      <c r="C1239" t="s">
        <v>442</v>
      </c>
      <c r="D1239" t="s">
        <v>5886</v>
      </c>
      <c r="E1239" t="s">
        <v>5887</v>
      </c>
      <c r="F1239">
        <v>10</v>
      </c>
      <c r="G1239" t="s">
        <v>5767</v>
      </c>
      <c r="H1239" t="s">
        <v>5747</v>
      </c>
      <c r="I1239" t="s">
        <v>5748</v>
      </c>
      <c r="J1239">
        <v>3000</v>
      </c>
      <c r="K1239">
        <v>4</v>
      </c>
      <c r="L1239">
        <v>12</v>
      </c>
      <c r="M1239" t="s">
        <v>5759</v>
      </c>
      <c r="N1239" t="s">
        <v>6054</v>
      </c>
      <c r="O1239" t="s">
        <v>5790</v>
      </c>
      <c r="P1239" t="s">
        <v>5922</v>
      </c>
      <c r="Q1239" t="s">
        <v>6055</v>
      </c>
      <c r="R1239">
        <v>51913</v>
      </c>
      <c r="S1239" t="s">
        <v>5779</v>
      </c>
      <c r="T1239" t="s">
        <v>5779</v>
      </c>
      <c r="U1239">
        <v>31.99</v>
      </c>
      <c r="V1239" t="s">
        <v>5960</v>
      </c>
      <c r="W1239" t="s">
        <v>5756</v>
      </c>
      <c r="X1239">
        <v>1</v>
      </c>
    </row>
    <row r="1240" spans="1:24" x14ac:dyDescent="0.25">
      <c r="A1240">
        <v>6238</v>
      </c>
      <c r="B1240" t="s">
        <v>688</v>
      </c>
      <c r="C1240" t="s">
        <v>442</v>
      </c>
      <c r="D1240" t="s">
        <v>5920</v>
      </c>
      <c r="E1240" t="s">
        <v>6005</v>
      </c>
      <c r="F1240">
        <v>10</v>
      </c>
      <c r="G1240" t="s">
        <v>5767</v>
      </c>
      <c r="H1240" t="s">
        <v>5747</v>
      </c>
      <c r="I1240" t="s">
        <v>5748</v>
      </c>
      <c r="J1240">
        <v>3000</v>
      </c>
      <c r="K1240">
        <v>4</v>
      </c>
      <c r="L1240">
        <v>12.5</v>
      </c>
      <c r="M1240" t="s">
        <v>5759</v>
      </c>
      <c r="N1240" t="s">
        <v>6054</v>
      </c>
      <c r="O1240" t="s">
        <v>5790</v>
      </c>
      <c r="P1240" t="s">
        <v>5922</v>
      </c>
      <c r="Q1240" t="s">
        <v>6055</v>
      </c>
      <c r="R1240">
        <v>51913</v>
      </c>
      <c r="S1240" t="s">
        <v>5779</v>
      </c>
      <c r="T1240" t="s">
        <v>5779</v>
      </c>
      <c r="U1240">
        <v>31.99</v>
      </c>
      <c r="V1240" t="s">
        <v>5960</v>
      </c>
      <c r="W1240" t="s">
        <v>5756</v>
      </c>
      <c r="X1240">
        <v>1</v>
      </c>
    </row>
    <row r="1241" spans="1:24" x14ac:dyDescent="0.25">
      <c r="A1241">
        <v>5246</v>
      </c>
      <c r="B1241" t="s">
        <v>657</v>
      </c>
      <c r="C1241" t="s">
        <v>441</v>
      </c>
      <c r="D1241" t="s">
        <v>5811</v>
      </c>
      <c r="E1241" t="s">
        <v>5831</v>
      </c>
      <c r="F1241">
        <v>20</v>
      </c>
      <c r="G1241" t="s">
        <v>5746</v>
      </c>
      <c r="H1241" t="s">
        <v>5747</v>
      </c>
      <c r="I1241" t="s">
        <v>5748</v>
      </c>
      <c r="J1241">
        <v>120</v>
      </c>
      <c r="K1241">
        <v>18</v>
      </c>
      <c r="L1241">
        <v>20</v>
      </c>
      <c r="M1241" t="s">
        <v>5759</v>
      </c>
      <c r="N1241" t="s">
        <v>6085</v>
      </c>
      <c r="O1241" t="s">
        <v>5790</v>
      </c>
      <c r="P1241" t="s">
        <v>5762</v>
      </c>
      <c r="Q1241" t="s">
        <v>5769</v>
      </c>
      <c r="R1241">
        <v>61807</v>
      </c>
      <c r="S1241" t="s">
        <v>6273</v>
      </c>
      <c r="T1241" t="s">
        <v>6075</v>
      </c>
      <c r="U1241">
        <v>10.5</v>
      </c>
      <c r="V1241" t="s">
        <v>6274</v>
      </c>
      <c r="W1241" t="s">
        <v>5756</v>
      </c>
      <c r="X1241">
        <v>4</v>
      </c>
    </row>
    <row r="1242" spans="1:24" x14ac:dyDescent="0.25">
      <c r="A1242">
        <v>605923</v>
      </c>
      <c r="B1242" t="s">
        <v>3058</v>
      </c>
      <c r="C1242" t="s">
        <v>441</v>
      </c>
      <c r="D1242" t="s">
        <v>5757</v>
      </c>
      <c r="E1242" t="s">
        <v>5804</v>
      </c>
      <c r="F1242">
        <v>10</v>
      </c>
      <c r="G1242" t="s">
        <v>5767</v>
      </c>
      <c r="H1242" t="s">
        <v>5747</v>
      </c>
      <c r="I1242" t="s">
        <v>5748</v>
      </c>
      <c r="J1242">
        <v>1140</v>
      </c>
      <c r="K1242">
        <v>6</v>
      </c>
      <c r="L1242">
        <v>40</v>
      </c>
      <c r="M1242" t="s">
        <v>5759</v>
      </c>
      <c r="N1242" t="s">
        <v>5760</v>
      </c>
      <c r="O1242" t="s">
        <v>5761</v>
      </c>
      <c r="P1242" t="s">
        <v>5762</v>
      </c>
      <c r="Q1242" t="s">
        <v>5805</v>
      </c>
      <c r="R1242">
        <v>42869</v>
      </c>
      <c r="S1242" t="s">
        <v>5793</v>
      </c>
      <c r="T1242" t="s">
        <v>5794</v>
      </c>
      <c r="U1242">
        <v>99.99</v>
      </c>
      <c r="V1242" t="s">
        <v>5755</v>
      </c>
      <c r="W1242" t="s">
        <v>5765</v>
      </c>
      <c r="X1242">
        <v>1</v>
      </c>
    </row>
    <row r="1243" spans="1:24" x14ac:dyDescent="0.25">
      <c r="A1243">
        <v>4849</v>
      </c>
      <c r="B1243" t="s">
        <v>646</v>
      </c>
      <c r="C1243" t="s">
        <v>442</v>
      </c>
      <c r="D1243" t="s">
        <v>5886</v>
      </c>
      <c r="E1243" t="s">
        <v>6118</v>
      </c>
      <c r="F1243">
        <v>22</v>
      </c>
      <c r="G1243" t="s">
        <v>5816</v>
      </c>
      <c r="H1243" t="s">
        <v>5747</v>
      </c>
      <c r="I1243" t="s">
        <v>5748</v>
      </c>
      <c r="J1243">
        <v>750</v>
      </c>
      <c r="K1243">
        <v>6</v>
      </c>
      <c r="L1243">
        <v>14</v>
      </c>
      <c r="M1243" t="s">
        <v>5759</v>
      </c>
      <c r="N1243" t="s">
        <v>6054</v>
      </c>
      <c r="O1243" t="s">
        <v>5761</v>
      </c>
      <c r="P1243" t="s">
        <v>5889</v>
      </c>
      <c r="Q1243" t="s">
        <v>6055</v>
      </c>
      <c r="R1243">
        <v>61613</v>
      </c>
      <c r="S1243" t="s">
        <v>6275</v>
      </c>
      <c r="T1243" t="s">
        <v>5996</v>
      </c>
      <c r="U1243">
        <v>24.99</v>
      </c>
      <c r="V1243" t="s">
        <v>5755</v>
      </c>
      <c r="W1243" t="s">
        <v>5765</v>
      </c>
      <c r="X1243">
        <v>1</v>
      </c>
    </row>
    <row r="1244" spans="1:24" x14ac:dyDescent="0.25">
      <c r="A1244">
        <v>4861</v>
      </c>
      <c r="B1244" t="s">
        <v>647</v>
      </c>
      <c r="C1244" t="s">
        <v>442</v>
      </c>
      <c r="D1244" t="s">
        <v>5886</v>
      </c>
      <c r="E1244" t="s">
        <v>5914</v>
      </c>
      <c r="F1244">
        <v>22</v>
      </c>
      <c r="G1244" t="s">
        <v>5816</v>
      </c>
      <c r="H1244" t="s">
        <v>5747</v>
      </c>
      <c r="I1244" t="s">
        <v>5748</v>
      </c>
      <c r="J1244">
        <v>750</v>
      </c>
      <c r="K1244">
        <v>12</v>
      </c>
      <c r="L1244">
        <v>12</v>
      </c>
      <c r="M1244" t="s">
        <v>5759</v>
      </c>
      <c r="N1244" t="s">
        <v>6054</v>
      </c>
      <c r="O1244" t="s">
        <v>5761</v>
      </c>
      <c r="P1244" t="s">
        <v>5889</v>
      </c>
      <c r="Q1244" t="s">
        <v>6055</v>
      </c>
      <c r="R1244">
        <v>42263</v>
      </c>
      <c r="S1244" t="s">
        <v>6062</v>
      </c>
      <c r="T1244" t="s">
        <v>6063</v>
      </c>
      <c r="U1244">
        <v>24.99</v>
      </c>
      <c r="V1244" t="s">
        <v>5755</v>
      </c>
      <c r="W1244" t="s">
        <v>5765</v>
      </c>
      <c r="X1244">
        <v>1</v>
      </c>
    </row>
    <row r="1245" spans="1:24" x14ac:dyDescent="0.25">
      <c r="A1245">
        <v>5114</v>
      </c>
      <c r="B1245" t="s">
        <v>187</v>
      </c>
      <c r="C1245" t="s">
        <v>441</v>
      </c>
      <c r="D1245" t="s">
        <v>5798</v>
      </c>
      <c r="E1245" t="s">
        <v>5881</v>
      </c>
      <c r="F1245">
        <v>10</v>
      </c>
      <c r="G1245" t="s">
        <v>5767</v>
      </c>
      <c r="H1245" t="s">
        <v>5747</v>
      </c>
      <c r="I1245" t="s">
        <v>5748</v>
      </c>
      <c r="J1245">
        <v>750</v>
      </c>
      <c r="K1245">
        <v>12</v>
      </c>
      <c r="L1245">
        <v>35</v>
      </c>
      <c r="M1245" t="s">
        <v>5749</v>
      </c>
      <c r="N1245" t="s">
        <v>5750</v>
      </c>
      <c r="O1245" t="s">
        <v>5751</v>
      </c>
      <c r="P1245" t="s">
        <v>5752</v>
      </c>
      <c r="Q1245" t="s">
        <v>5883</v>
      </c>
      <c r="R1245">
        <v>43500</v>
      </c>
      <c r="S1245" t="s">
        <v>5773</v>
      </c>
      <c r="T1245" t="s">
        <v>5773</v>
      </c>
      <c r="U1245">
        <v>25.99</v>
      </c>
      <c r="V1245" t="s">
        <v>5755</v>
      </c>
      <c r="W1245" t="s">
        <v>5756</v>
      </c>
      <c r="X1245">
        <v>1</v>
      </c>
    </row>
    <row r="1246" spans="1:24" x14ac:dyDescent="0.25">
      <c r="A1246">
        <v>5568</v>
      </c>
      <c r="B1246" t="s">
        <v>669</v>
      </c>
      <c r="C1246" t="s">
        <v>442</v>
      </c>
      <c r="D1246" t="s">
        <v>5886</v>
      </c>
      <c r="E1246" t="s">
        <v>5914</v>
      </c>
      <c r="F1246">
        <v>10</v>
      </c>
      <c r="G1246" t="s">
        <v>5767</v>
      </c>
      <c r="H1246" t="s">
        <v>5747</v>
      </c>
      <c r="I1246" t="s">
        <v>5748</v>
      </c>
      <c r="J1246">
        <v>1500</v>
      </c>
      <c r="K1246">
        <v>6</v>
      </c>
      <c r="L1246">
        <v>13.5</v>
      </c>
      <c r="M1246" t="s">
        <v>5759</v>
      </c>
      <c r="N1246" t="s">
        <v>5888</v>
      </c>
      <c r="O1246" t="s">
        <v>5761</v>
      </c>
      <c r="P1246" t="s">
        <v>6002</v>
      </c>
      <c r="Q1246" t="s">
        <v>5890</v>
      </c>
      <c r="R1246">
        <v>52230</v>
      </c>
      <c r="S1246" t="s">
        <v>6146</v>
      </c>
      <c r="T1246" t="s">
        <v>5999</v>
      </c>
      <c r="U1246">
        <v>24.99</v>
      </c>
      <c r="V1246" t="s">
        <v>5755</v>
      </c>
      <c r="W1246" t="s">
        <v>5765</v>
      </c>
      <c r="X1246">
        <v>1</v>
      </c>
    </row>
    <row r="1247" spans="1:24" x14ac:dyDescent="0.25">
      <c r="A1247">
        <v>5403</v>
      </c>
      <c r="B1247" t="s">
        <v>664</v>
      </c>
      <c r="C1247" t="s">
        <v>441</v>
      </c>
      <c r="D1247" t="s">
        <v>5780</v>
      </c>
      <c r="E1247" t="s">
        <v>5780</v>
      </c>
      <c r="F1247">
        <v>22</v>
      </c>
      <c r="G1247" t="s">
        <v>5816</v>
      </c>
      <c r="H1247" t="s">
        <v>5747</v>
      </c>
      <c r="I1247" t="s">
        <v>5748</v>
      </c>
      <c r="J1247">
        <v>750</v>
      </c>
      <c r="K1247">
        <v>6</v>
      </c>
      <c r="L1247">
        <v>40</v>
      </c>
      <c r="M1247" t="s">
        <v>5759</v>
      </c>
      <c r="N1247" t="s">
        <v>5825</v>
      </c>
      <c r="O1247" t="s">
        <v>5761</v>
      </c>
      <c r="P1247" t="s">
        <v>5762</v>
      </c>
      <c r="Q1247" t="s">
        <v>5782</v>
      </c>
      <c r="R1247">
        <v>98662</v>
      </c>
      <c r="S1247" t="s">
        <v>6032</v>
      </c>
      <c r="T1247" t="s">
        <v>5999</v>
      </c>
      <c r="U1247">
        <v>169.99</v>
      </c>
      <c r="V1247" t="s">
        <v>5755</v>
      </c>
      <c r="W1247" t="s">
        <v>5765</v>
      </c>
      <c r="X1247">
        <v>1</v>
      </c>
    </row>
    <row r="1248" spans="1:24" x14ac:dyDescent="0.25">
      <c r="A1248">
        <v>5300</v>
      </c>
      <c r="B1248" t="s">
        <v>4325</v>
      </c>
      <c r="C1248" t="s">
        <v>442</v>
      </c>
      <c r="D1248" t="s">
        <v>5886</v>
      </c>
      <c r="E1248" t="s">
        <v>5887</v>
      </c>
      <c r="F1248">
        <v>20</v>
      </c>
      <c r="G1248" t="s">
        <v>5746</v>
      </c>
      <c r="H1248" t="s">
        <v>5747</v>
      </c>
      <c r="I1248" t="s">
        <v>5748</v>
      </c>
      <c r="J1248">
        <v>750</v>
      </c>
      <c r="K1248">
        <v>12</v>
      </c>
      <c r="L1248">
        <v>14</v>
      </c>
      <c r="M1248" t="s">
        <v>5759</v>
      </c>
      <c r="N1248" t="s">
        <v>5781</v>
      </c>
      <c r="O1248" t="s">
        <v>5761</v>
      </c>
      <c r="P1248" t="s">
        <v>5988</v>
      </c>
      <c r="Q1248" t="s">
        <v>5986</v>
      </c>
      <c r="R1248">
        <v>96141</v>
      </c>
      <c r="S1248" t="s">
        <v>6276</v>
      </c>
      <c r="T1248" t="s">
        <v>6075</v>
      </c>
      <c r="U1248">
        <v>18.989999999999998</v>
      </c>
      <c r="V1248" t="s">
        <v>5755</v>
      </c>
      <c r="W1248" t="s">
        <v>5765</v>
      </c>
      <c r="X1248">
        <v>1</v>
      </c>
    </row>
    <row r="1249" spans="1:24" x14ac:dyDescent="0.25">
      <c r="A1249">
        <v>726070</v>
      </c>
      <c r="B1249" t="s">
        <v>3164</v>
      </c>
      <c r="C1249" t="s">
        <v>443</v>
      </c>
      <c r="D1249" t="s">
        <v>6177</v>
      </c>
      <c r="E1249" t="s">
        <v>498</v>
      </c>
      <c r="F1249">
        <v>27</v>
      </c>
      <c r="G1249" t="s">
        <v>5837</v>
      </c>
      <c r="H1249" t="s">
        <v>5747</v>
      </c>
      <c r="I1249" t="s">
        <v>5748</v>
      </c>
      <c r="J1249">
        <v>4092</v>
      </c>
      <c r="K1249">
        <v>1</v>
      </c>
      <c r="L1249">
        <v>5.3</v>
      </c>
      <c r="M1249" t="s">
        <v>5749</v>
      </c>
      <c r="N1249" t="s">
        <v>5750</v>
      </c>
      <c r="O1249" t="s">
        <v>5874</v>
      </c>
      <c r="P1249" t="s">
        <v>5875</v>
      </c>
      <c r="Q1249" t="s">
        <v>5876</v>
      </c>
      <c r="R1249">
        <v>43364</v>
      </c>
      <c r="S1249" t="s">
        <v>6211</v>
      </c>
      <c r="T1249" t="s">
        <v>6212</v>
      </c>
      <c r="U1249">
        <v>23.71</v>
      </c>
      <c r="V1249" t="s">
        <v>5755</v>
      </c>
      <c r="W1249" t="s">
        <v>5869</v>
      </c>
      <c r="X1249">
        <v>12</v>
      </c>
    </row>
    <row r="1250" spans="1:24" x14ac:dyDescent="0.25">
      <c r="A1250">
        <v>726070</v>
      </c>
      <c r="B1250" t="s">
        <v>3164</v>
      </c>
      <c r="C1250" t="s">
        <v>443</v>
      </c>
      <c r="D1250" t="s">
        <v>6177</v>
      </c>
      <c r="E1250" t="s">
        <v>498</v>
      </c>
      <c r="F1250">
        <v>27</v>
      </c>
      <c r="G1250" t="s">
        <v>5837</v>
      </c>
      <c r="H1250" t="s">
        <v>5747</v>
      </c>
      <c r="I1250" t="s">
        <v>5748</v>
      </c>
      <c r="J1250">
        <v>4092</v>
      </c>
      <c r="K1250">
        <v>1</v>
      </c>
      <c r="L1250">
        <v>5.3</v>
      </c>
      <c r="M1250" t="s">
        <v>5749</v>
      </c>
      <c r="N1250" t="s">
        <v>5750</v>
      </c>
      <c r="O1250" t="s">
        <v>5874</v>
      </c>
      <c r="P1250" t="s">
        <v>5875</v>
      </c>
      <c r="Q1250" t="s">
        <v>5876</v>
      </c>
      <c r="R1250">
        <v>43364</v>
      </c>
      <c r="S1250" t="s">
        <v>6211</v>
      </c>
      <c r="T1250" t="s">
        <v>6212</v>
      </c>
      <c r="U1250">
        <v>23.71</v>
      </c>
      <c r="V1250" t="s">
        <v>5755</v>
      </c>
      <c r="W1250" t="s">
        <v>5869</v>
      </c>
      <c r="X1250">
        <v>12</v>
      </c>
    </row>
    <row r="1251" spans="1:24" x14ac:dyDescent="0.25">
      <c r="A1251">
        <v>5354</v>
      </c>
      <c r="B1251" t="s">
        <v>662</v>
      </c>
      <c r="C1251" t="s">
        <v>443</v>
      </c>
      <c r="D1251" t="s">
        <v>6177</v>
      </c>
      <c r="E1251" t="s">
        <v>6192</v>
      </c>
      <c r="F1251">
        <v>10</v>
      </c>
      <c r="G1251" t="s">
        <v>5767</v>
      </c>
      <c r="H1251" t="s">
        <v>5747</v>
      </c>
      <c r="I1251" t="s">
        <v>5748</v>
      </c>
      <c r="J1251">
        <v>5325</v>
      </c>
      <c r="K1251">
        <v>1</v>
      </c>
      <c r="L1251">
        <v>5</v>
      </c>
      <c r="M1251" t="s">
        <v>5749</v>
      </c>
      <c r="N1251" t="s">
        <v>5750</v>
      </c>
      <c r="O1251" t="s">
        <v>5874</v>
      </c>
      <c r="P1251" t="s">
        <v>5875</v>
      </c>
      <c r="Q1251" t="s">
        <v>5876</v>
      </c>
      <c r="R1251">
        <v>42090</v>
      </c>
      <c r="S1251" t="s">
        <v>6180</v>
      </c>
      <c r="T1251" t="s">
        <v>6180</v>
      </c>
      <c r="U1251">
        <v>29.98</v>
      </c>
      <c r="V1251" t="s">
        <v>6172</v>
      </c>
      <c r="W1251" t="s">
        <v>5869</v>
      </c>
      <c r="X1251">
        <v>15</v>
      </c>
    </row>
    <row r="1252" spans="1:24" x14ac:dyDescent="0.25">
      <c r="A1252">
        <v>5354</v>
      </c>
      <c r="B1252" t="s">
        <v>662</v>
      </c>
      <c r="C1252" t="s">
        <v>443</v>
      </c>
      <c r="D1252" t="s">
        <v>6177</v>
      </c>
      <c r="E1252" t="s">
        <v>6192</v>
      </c>
      <c r="F1252">
        <v>10</v>
      </c>
      <c r="G1252" t="s">
        <v>5767</v>
      </c>
      <c r="H1252" t="s">
        <v>5747</v>
      </c>
      <c r="I1252" t="s">
        <v>5748</v>
      </c>
      <c r="J1252">
        <v>5325</v>
      </c>
      <c r="K1252">
        <v>1</v>
      </c>
      <c r="L1252">
        <v>5</v>
      </c>
      <c r="M1252" t="s">
        <v>5749</v>
      </c>
      <c r="N1252" t="s">
        <v>5750</v>
      </c>
      <c r="O1252" t="s">
        <v>5874</v>
      </c>
      <c r="P1252" t="s">
        <v>5875</v>
      </c>
      <c r="Q1252" t="s">
        <v>5876</v>
      </c>
      <c r="R1252">
        <v>42090</v>
      </c>
      <c r="S1252" t="s">
        <v>6180</v>
      </c>
      <c r="T1252" t="s">
        <v>6180</v>
      </c>
      <c r="U1252">
        <v>29.98</v>
      </c>
      <c r="V1252" t="s">
        <v>6172</v>
      </c>
      <c r="W1252" t="s">
        <v>5869</v>
      </c>
      <c r="X1252">
        <v>15</v>
      </c>
    </row>
    <row r="1253" spans="1:24" x14ac:dyDescent="0.25">
      <c r="A1253">
        <v>5863</v>
      </c>
      <c r="B1253" t="s">
        <v>677</v>
      </c>
      <c r="C1253" t="s">
        <v>443</v>
      </c>
      <c r="D1253" t="s">
        <v>6201</v>
      </c>
      <c r="E1253" t="s">
        <v>6167</v>
      </c>
      <c r="F1253">
        <v>27</v>
      </c>
      <c r="G1253" t="s">
        <v>5837</v>
      </c>
      <c r="H1253" t="s">
        <v>5747</v>
      </c>
      <c r="I1253" t="s">
        <v>5748</v>
      </c>
      <c r="J1253">
        <v>710</v>
      </c>
      <c r="K1253">
        <v>18</v>
      </c>
      <c r="L1253">
        <v>5</v>
      </c>
      <c r="M1253" t="s">
        <v>5749</v>
      </c>
      <c r="N1253" t="s">
        <v>5750</v>
      </c>
      <c r="O1253" t="s">
        <v>5874</v>
      </c>
      <c r="P1253" t="s">
        <v>6178</v>
      </c>
      <c r="Q1253" t="s">
        <v>5876</v>
      </c>
      <c r="R1253">
        <v>93</v>
      </c>
      <c r="S1253" t="s">
        <v>6202</v>
      </c>
      <c r="T1253" t="s">
        <v>6203</v>
      </c>
      <c r="U1253">
        <v>3.3</v>
      </c>
      <c r="V1253" t="s">
        <v>5755</v>
      </c>
      <c r="W1253" t="s">
        <v>5869</v>
      </c>
      <c r="X1253">
        <v>1</v>
      </c>
    </row>
    <row r="1254" spans="1:24" x14ac:dyDescent="0.25">
      <c r="A1254">
        <v>5863</v>
      </c>
      <c r="B1254" t="s">
        <v>677</v>
      </c>
      <c r="C1254" t="s">
        <v>443</v>
      </c>
      <c r="D1254" t="s">
        <v>6201</v>
      </c>
      <c r="E1254" t="s">
        <v>6167</v>
      </c>
      <c r="F1254">
        <v>27</v>
      </c>
      <c r="G1254" t="s">
        <v>5837</v>
      </c>
      <c r="H1254" t="s">
        <v>5747</v>
      </c>
      <c r="I1254" t="s">
        <v>5748</v>
      </c>
      <c r="J1254">
        <v>710</v>
      </c>
      <c r="K1254">
        <v>18</v>
      </c>
      <c r="L1254">
        <v>5</v>
      </c>
      <c r="M1254" t="s">
        <v>5749</v>
      </c>
      <c r="N1254" t="s">
        <v>5750</v>
      </c>
      <c r="O1254" t="s">
        <v>5874</v>
      </c>
      <c r="P1254" t="s">
        <v>6178</v>
      </c>
      <c r="Q1254" t="s">
        <v>5876</v>
      </c>
      <c r="R1254">
        <v>93</v>
      </c>
      <c r="S1254" t="s">
        <v>6202</v>
      </c>
      <c r="T1254" t="s">
        <v>6203</v>
      </c>
      <c r="U1254">
        <v>3.3</v>
      </c>
      <c r="V1254" t="s">
        <v>5755</v>
      </c>
      <c r="W1254" t="s">
        <v>5869</v>
      </c>
      <c r="X1254">
        <v>1</v>
      </c>
    </row>
    <row r="1255" spans="1:24" x14ac:dyDescent="0.25">
      <c r="A1255">
        <v>699389</v>
      </c>
      <c r="B1255" t="s">
        <v>3122</v>
      </c>
      <c r="C1255" t="s">
        <v>444</v>
      </c>
      <c r="D1255" t="s">
        <v>6151</v>
      </c>
      <c r="E1255" t="s">
        <v>6152</v>
      </c>
      <c r="F1255">
        <v>10</v>
      </c>
      <c r="G1255" t="s">
        <v>5767</v>
      </c>
      <c r="H1255" t="s">
        <v>5747</v>
      </c>
      <c r="I1255" t="s">
        <v>5748</v>
      </c>
      <c r="J1255">
        <v>500</v>
      </c>
      <c r="K1255">
        <v>24</v>
      </c>
      <c r="L1255">
        <v>4.5</v>
      </c>
      <c r="M1255" t="s">
        <v>5759</v>
      </c>
      <c r="N1255" t="s">
        <v>5813</v>
      </c>
      <c r="O1255" t="s">
        <v>5761</v>
      </c>
      <c r="P1255" t="s">
        <v>6163</v>
      </c>
      <c r="Q1255" t="s">
        <v>6154</v>
      </c>
      <c r="R1255">
        <v>81466</v>
      </c>
      <c r="S1255" t="s">
        <v>6277</v>
      </c>
      <c r="T1255" t="s">
        <v>6113</v>
      </c>
      <c r="U1255">
        <v>4.05</v>
      </c>
      <c r="V1255" t="s">
        <v>6172</v>
      </c>
      <c r="W1255" t="s">
        <v>5765</v>
      </c>
      <c r="X1255">
        <v>1</v>
      </c>
    </row>
    <row r="1256" spans="1:24" x14ac:dyDescent="0.25">
      <c r="A1256">
        <v>695106</v>
      </c>
      <c r="B1256" t="s">
        <v>3117</v>
      </c>
      <c r="C1256" t="s">
        <v>443</v>
      </c>
      <c r="D1256" t="s">
        <v>6177</v>
      </c>
      <c r="E1256" t="s">
        <v>6167</v>
      </c>
      <c r="F1256">
        <v>10</v>
      </c>
      <c r="G1256" t="s">
        <v>5767</v>
      </c>
      <c r="H1256" t="s">
        <v>5747</v>
      </c>
      <c r="I1256" t="s">
        <v>5748</v>
      </c>
      <c r="J1256">
        <v>3960</v>
      </c>
      <c r="K1256">
        <v>2</v>
      </c>
      <c r="L1256">
        <v>5</v>
      </c>
      <c r="M1256" t="s">
        <v>5759</v>
      </c>
      <c r="N1256" t="s">
        <v>5896</v>
      </c>
      <c r="O1256" t="s">
        <v>5874</v>
      </c>
      <c r="P1256" t="s">
        <v>5875</v>
      </c>
      <c r="Q1256" t="s">
        <v>5876</v>
      </c>
      <c r="R1256">
        <v>40772</v>
      </c>
      <c r="S1256" t="s">
        <v>6179</v>
      </c>
      <c r="T1256" t="s">
        <v>6179</v>
      </c>
      <c r="U1256">
        <v>27.99</v>
      </c>
      <c r="V1256" t="s">
        <v>6172</v>
      </c>
      <c r="W1256" t="s">
        <v>5869</v>
      </c>
      <c r="X1256">
        <v>12</v>
      </c>
    </row>
    <row r="1257" spans="1:24" x14ac:dyDescent="0.25">
      <c r="A1257">
        <v>695106</v>
      </c>
      <c r="B1257" t="s">
        <v>3117</v>
      </c>
      <c r="C1257" t="s">
        <v>443</v>
      </c>
      <c r="D1257" t="s">
        <v>6177</v>
      </c>
      <c r="E1257" t="s">
        <v>6167</v>
      </c>
      <c r="F1257">
        <v>10</v>
      </c>
      <c r="G1257" t="s">
        <v>5767</v>
      </c>
      <c r="H1257" t="s">
        <v>5747</v>
      </c>
      <c r="I1257" t="s">
        <v>5748</v>
      </c>
      <c r="J1257">
        <v>3960</v>
      </c>
      <c r="K1257">
        <v>2</v>
      </c>
      <c r="L1257">
        <v>5</v>
      </c>
      <c r="M1257" t="s">
        <v>5759</v>
      </c>
      <c r="N1257" t="s">
        <v>5896</v>
      </c>
      <c r="O1257" t="s">
        <v>5874</v>
      </c>
      <c r="P1257" t="s">
        <v>5875</v>
      </c>
      <c r="Q1257" t="s">
        <v>5876</v>
      </c>
      <c r="R1257">
        <v>40772</v>
      </c>
      <c r="S1257" t="s">
        <v>6179</v>
      </c>
      <c r="T1257" t="s">
        <v>6179</v>
      </c>
      <c r="U1257">
        <v>27.99</v>
      </c>
      <c r="V1257" t="s">
        <v>6172</v>
      </c>
      <c r="W1257" t="s">
        <v>5869</v>
      </c>
      <c r="X1257">
        <v>12</v>
      </c>
    </row>
    <row r="1258" spans="1:24" x14ac:dyDescent="0.25">
      <c r="A1258">
        <v>6993</v>
      </c>
      <c r="B1258" t="s">
        <v>712</v>
      </c>
      <c r="C1258" t="s">
        <v>443</v>
      </c>
      <c r="D1258" t="s">
        <v>6256</v>
      </c>
      <c r="E1258" t="s">
        <v>5872</v>
      </c>
      <c r="F1258">
        <v>27</v>
      </c>
      <c r="G1258" t="s">
        <v>5837</v>
      </c>
      <c r="H1258" t="s">
        <v>5747</v>
      </c>
      <c r="I1258" t="s">
        <v>5748</v>
      </c>
      <c r="J1258">
        <v>2046</v>
      </c>
      <c r="K1258">
        <v>4</v>
      </c>
      <c r="L1258">
        <v>5.6</v>
      </c>
      <c r="M1258" t="s">
        <v>5749</v>
      </c>
      <c r="N1258" t="s">
        <v>5750</v>
      </c>
      <c r="O1258" t="s">
        <v>5874</v>
      </c>
      <c r="P1258" t="s">
        <v>5875</v>
      </c>
      <c r="Q1258" t="s">
        <v>5876</v>
      </c>
      <c r="R1258">
        <v>95</v>
      </c>
      <c r="S1258" t="s">
        <v>6257</v>
      </c>
      <c r="T1258" t="s">
        <v>6257</v>
      </c>
      <c r="U1258">
        <v>14.5</v>
      </c>
      <c r="V1258" t="s">
        <v>5755</v>
      </c>
      <c r="W1258" t="s">
        <v>5869</v>
      </c>
      <c r="X1258">
        <v>6</v>
      </c>
    </row>
    <row r="1259" spans="1:24" x14ac:dyDescent="0.25">
      <c r="A1259">
        <v>6993</v>
      </c>
      <c r="B1259" t="s">
        <v>712</v>
      </c>
      <c r="C1259" t="s">
        <v>443</v>
      </c>
      <c r="D1259" t="s">
        <v>6256</v>
      </c>
      <c r="E1259" t="s">
        <v>5872</v>
      </c>
      <c r="F1259">
        <v>27</v>
      </c>
      <c r="G1259" t="s">
        <v>5837</v>
      </c>
      <c r="H1259" t="s">
        <v>5747</v>
      </c>
      <c r="I1259" t="s">
        <v>5748</v>
      </c>
      <c r="J1259">
        <v>2046</v>
      </c>
      <c r="K1259">
        <v>4</v>
      </c>
      <c r="L1259">
        <v>5.6</v>
      </c>
      <c r="M1259" t="s">
        <v>5749</v>
      </c>
      <c r="N1259" t="s">
        <v>5750</v>
      </c>
      <c r="O1259" t="s">
        <v>5874</v>
      </c>
      <c r="P1259" t="s">
        <v>5875</v>
      </c>
      <c r="Q1259" t="s">
        <v>5876</v>
      </c>
      <c r="R1259">
        <v>95</v>
      </c>
      <c r="S1259" t="s">
        <v>6257</v>
      </c>
      <c r="T1259" t="s">
        <v>6257</v>
      </c>
      <c r="U1259">
        <v>14.5</v>
      </c>
      <c r="V1259" t="s">
        <v>5755</v>
      </c>
      <c r="W1259" t="s">
        <v>5869</v>
      </c>
      <c r="X1259">
        <v>6</v>
      </c>
    </row>
    <row r="1260" spans="1:24" x14ac:dyDescent="0.25">
      <c r="A1260">
        <v>11433</v>
      </c>
      <c r="B1260" t="s">
        <v>908</v>
      </c>
      <c r="C1260" t="s">
        <v>442</v>
      </c>
      <c r="D1260" t="s">
        <v>5886</v>
      </c>
      <c r="E1260" t="s">
        <v>6048</v>
      </c>
      <c r="F1260">
        <v>10</v>
      </c>
      <c r="G1260" t="s">
        <v>5767</v>
      </c>
      <c r="H1260" t="s">
        <v>5747</v>
      </c>
      <c r="I1260" t="s">
        <v>5748</v>
      </c>
      <c r="J1260">
        <v>750</v>
      </c>
      <c r="K1260">
        <v>12</v>
      </c>
      <c r="L1260">
        <v>12.5</v>
      </c>
      <c r="M1260" t="s">
        <v>5759</v>
      </c>
      <c r="N1260" t="s">
        <v>5781</v>
      </c>
      <c r="O1260" t="s">
        <v>5761</v>
      </c>
      <c r="P1260" t="s">
        <v>5916</v>
      </c>
      <c r="Q1260" t="s">
        <v>5986</v>
      </c>
      <c r="R1260">
        <v>52747</v>
      </c>
      <c r="S1260" t="s">
        <v>5978</v>
      </c>
      <c r="T1260" t="s">
        <v>5899</v>
      </c>
      <c r="U1260">
        <v>16.989999999999998</v>
      </c>
      <c r="V1260" t="s">
        <v>5755</v>
      </c>
      <c r="W1260" t="s">
        <v>5765</v>
      </c>
      <c r="X1260">
        <v>1</v>
      </c>
    </row>
    <row r="1261" spans="1:24" x14ac:dyDescent="0.25">
      <c r="A1261">
        <v>4674</v>
      </c>
      <c r="B1261" t="s">
        <v>637</v>
      </c>
      <c r="C1261" t="s">
        <v>442</v>
      </c>
      <c r="D1261" t="s">
        <v>5886</v>
      </c>
      <c r="E1261" t="s">
        <v>6058</v>
      </c>
      <c r="F1261">
        <v>22</v>
      </c>
      <c r="G1261" t="s">
        <v>5816</v>
      </c>
      <c r="H1261" t="s">
        <v>5747</v>
      </c>
      <c r="I1261" t="s">
        <v>5748</v>
      </c>
      <c r="J1261">
        <v>750</v>
      </c>
      <c r="K1261">
        <v>12</v>
      </c>
      <c r="L1261">
        <v>13.5</v>
      </c>
      <c r="M1261" t="s">
        <v>5759</v>
      </c>
      <c r="N1261" t="s">
        <v>5835</v>
      </c>
      <c r="O1261" t="s">
        <v>5790</v>
      </c>
      <c r="P1261" t="s">
        <v>5889</v>
      </c>
      <c r="Q1261" t="s">
        <v>5979</v>
      </c>
      <c r="R1261">
        <v>81714</v>
      </c>
      <c r="S1261" t="s">
        <v>5907</v>
      </c>
      <c r="T1261" t="s">
        <v>5844</v>
      </c>
      <c r="U1261">
        <v>25.99</v>
      </c>
      <c r="V1261" t="s">
        <v>5755</v>
      </c>
      <c r="W1261" t="s">
        <v>5756</v>
      </c>
      <c r="X1261">
        <v>1</v>
      </c>
    </row>
    <row r="1262" spans="1:24" x14ac:dyDescent="0.25">
      <c r="A1262">
        <v>5862</v>
      </c>
      <c r="B1262" t="s">
        <v>676</v>
      </c>
      <c r="C1262" t="s">
        <v>443</v>
      </c>
      <c r="D1262" t="s">
        <v>6201</v>
      </c>
      <c r="E1262" t="s">
        <v>6192</v>
      </c>
      <c r="F1262">
        <v>10</v>
      </c>
      <c r="G1262" t="s">
        <v>5767</v>
      </c>
      <c r="H1262" t="s">
        <v>5747</v>
      </c>
      <c r="I1262" t="s">
        <v>5748</v>
      </c>
      <c r="J1262">
        <v>473</v>
      </c>
      <c r="K1262">
        <v>24</v>
      </c>
      <c r="L1262">
        <v>5</v>
      </c>
      <c r="M1262" t="s">
        <v>5749</v>
      </c>
      <c r="N1262" t="s">
        <v>5750</v>
      </c>
      <c r="O1262" t="s">
        <v>5874</v>
      </c>
      <c r="P1262" t="s">
        <v>5875</v>
      </c>
      <c r="Q1262" t="s">
        <v>5876</v>
      </c>
      <c r="R1262">
        <v>93</v>
      </c>
      <c r="S1262" t="s">
        <v>6202</v>
      </c>
      <c r="T1262" t="s">
        <v>6203</v>
      </c>
      <c r="U1262">
        <v>3.59</v>
      </c>
      <c r="V1262" t="s">
        <v>6172</v>
      </c>
      <c r="W1262" t="s">
        <v>5869</v>
      </c>
      <c r="X1262">
        <v>1</v>
      </c>
    </row>
    <row r="1263" spans="1:24" x14ac:dyDescent="0.25">
      <c r="A1263">
        <v>5862</v>
      </c>
      <c r="B1263" t="s">
        <v>676</v>
      </c>
      <c r="C1263" t="s">
        <v>443</v>
      </c>
      <c r="D1263" t="s">
        <v>6201</v>
      </c>
      <c r="E1263" t="s">
        <v>6192</v>
      </c>
      <c r="F1263">
        <v>10</v>
      </c>
      <c r="G1263" t="s">
        <v>5767</v>
      </c>
      <c r="H1263" t="s">
        <v>5747</v>
      </c>
      <c r="I1263" t="s">
        <v>5748</v>
      </c>
      <c r="J1263">
        <v>473</v>
      </c>
      <c r="K1263">
        <v>24</v>
      </c>
      <c r="L1263">
        <v>5</v>
      </c>
      <c r="M1263" t="s">
        <v>5749</v>
      </c>
      <c r="N1263" t="s">
        <v>5750</v>
      </c>
      <c r="O1263" t="s">
        <v>5874</v>
      </c>
      <c r="P1263" t="s">
        <v>5875</v>
      </c>
      <c r="Q1263" t="s">
        <v>5876</v>
      </c>
      <c r="R1263">
        <v>93</v>
      </c>
      <c r="S1263" t="s">
        <v>6202</v>
      </c>
      <c r="T1263" t="s">
        <v>6203</v>
      </c>
      <c r="U1263">
        <v>3.59</v>
      </c>
      <c r="V1263" t="s">
        <v>6172</v>
      </c>
      <c r="W1263" t="s">
        <v>5869</v>
      </c>
      <c r="X1263">
        <v>1</v>
      </c>
    </row>
    <row r="1264" spans="1:24" x14ac:dyDescent="0.25">
      <c r="A1264">
        <v>6015</v>
      </c>
      <c r="B1264" t="s">
        <v>681</v>
      </c>
      <c r="C1264" t="s">
        <v>443</v>
      </c>
      <c r="D1264" t="s">
        <v>6177</v>
      </c>
      <c r="E1264" t="s">
        <v>6192</v>
      </c>
      <c r="F1264">
        <v>27</v>
      </c>
      <c r="G1264" t="s">
        <v>5837</v>
      </c>
      <c r="H1264" t="s">
        <v>5747</v>
      </c>
      <c r="I1264" t="s">
        <v>5748</v>
      </c>
      <c r="J1264">
        <v>2046</v>
      </c>
      <c r="K1264">
        <v>4</v>
      </c>
      <c r="L1264">
        <v>5.4</v>
      </c>
      <c r="M1264" t="s">
        <v>5749</v>
      </c>
      <c r="N1264" t="s">
        <v>5750</v>
      </c>
      <c r="O1264" t="s">
        <v>5874</v>
      </c>
      <c r="P1264" t="s">
        <v>5875</v>
      </c>
      <c r="Q1264" t="s">
        <v>5876</v>
      </c>
      <c r="R1264">
        <v>42099</v>
      </c>
      <c r="S1264" t="s">
        <v>6179</v>
      </c>
      <c r="T1264" t="s">
        <v>6179</v>
      </c>
      <c r="U1264">
        <v>12.98</v>
      </c>
      <c r="V1264" t="s">
        <v>5755</v>
      </c>
      <c r="W1264" t="s">
        <v>5869</v>
      </c>
      <c r="X1264">
        <v>6</v>
      </c>
    </row>
    <row r="1265" spans="1:24" x14ac:dyDescent="0.25">
      <c r="A1265">
        <v>6015</v>
      </c>
      <c r="B1265" t="s">
        <v>681</v>
      </c>
      <c r="C1265" t="s">
        <v>443</v>
      </c>
      <c r="D1265" t="s">
        <v>6177</v>
      </c>
      <c r="E1265" t="s">
        <v>6192</v>
      </c>
      <c r="F1265">
        <v>27</v>
      </c>
      <c r="G1265" t="s">
        <v>5837</v>
      </c>
      <c r="H1265" t="s">
        <v>5747</v>
      </c>
      <c r="I1265" t="s">
        <v>5748</v>
      </c>
      <c r="J1265">
        <v>2046</v>
      </c>
      <c r="K1265">
        <v>4</v>
      </c>
      <c r="L1265">
        <v>5.4</v>
      </c>
      <c r="M1265" t="s">
        <v>5749</v>
      </c>
      <c r="N1265" t="s">
        <v>5750</v>
      </c>
      <c r="O1265" t="s">
        <v>5874</v>
      </c>
      <c r="P1265" t="s">
        <v>5875</v>
      </c>
      <c r="Q1265" t="s">
        <v>5876</v>
      </c>
      <c r="R1265">
        <v>42099</v>
      </c>
      <c r="S1265" t="s">
        <v>6179</v>
      </c>
      <c r="T1265" t="s">
        <v>6179</v>
      </c>
      <c r="U1265">
        <v>12.98</v>
      </c>
      <c r="V1265" t="s">
        <v>5755</v>
      </c>
      <c r="W1265" t="s">
        <v>5869</v>
      </c>
      <c r="X1265">
        <v>6</v>
      </c>
    </row>
    <row r="1266" spans="1:24" x14ac:dyDescent="0.25">
      <c r="A1266">
        <v>572313</v>
      </c>
      <c r="B1266" t="s">
        <v>5053</v>
      </c>
      <c r="C1266" t="s">
        <v>443</v>
      </c>
      <c r="D1266" t="s">
        <v>6177</v>
      </c>
      <c r="E1266" t="s">
        <v>6167</v>
      </c>
      <c r="F1266">
        <v>10</v>
      </c>
      <c r="G1266" t="s">
        <v>5767</v>
      </c>
      <c r="H1266" t="s">
        <v>5747</v>
      </c>
      <c r="I1266" t="s">
        <v>5748</v>
      </c>
      <c r="J1266">
        <v>500</v>
      </c>
      <c r="K1266">
        <v>24</v>
      </c>
      <c r="L1266">
        <v>5</v>
      </c>
      <c r="M1266" t="s">
        <v>5759</v>
      </c>
      <c r="N1266" t="s">
        <v>5835</v>
      </c>
      <c r="O1266" t="s">
        <v>5874</v>
      </c>
      <c r="P1266" t="s">
        <v>5875</v>
      </c>
      <c r="Q1266" t="s">
        <v>5876</v>
      </c>
      <c r="R1266">
        <v>95640</v>
      </c>
      <c r="S1266" t="s">
        <v>6198</v>
      </c>
      <c r="T1266" t="s">
        <v>6199</v>
      </c>
      <c r="U1266">
        <v>3.29</v>
      </c>
      <c r="V1266" t="s">
        <v>6172</v>
      </c>
      <c r="W1266" t="s">
        <v>5869</v>
      </c>
      <c r="X1266">
        <v>1</v>
      </c>
    </row>
    <row r="1267" spans="1:24" x14ac:dyDescent="0.25">
      <c r="A1267">
        <v>572313</v>
      </c>
      <c r="B1267" t="s">
        <v>5053</v>
      </c>
      <c r="C1267" t="s">
        <v>443</v>
      </c>
      <c r="D1267" t="s">
        <v>6177</v>
      </c>
      <c r="E1267" t="s">
        <v>6167</v>
      </c>
      <c r="F1267">
        <v>10</v>
      </c>
      <c r="G1267" t="s">
        <v>5767</v>
      </c>
      <c r="H1267" t="s">
        <v>5747</v>
      </c>
      <c r="I1267" t="s">
        <v>5748</v>
      </c>
      <c r="J1267">
        <v>500</v>
      </c>
      <c r="K1267">
        <v>24</v>
      </c>
      <c r="L1267">
        <v>5</v>
      </c>
      <c r="M1267" t="s">
        <v>5759</v>
      </c>
      <c r="N1267" t="s">
        <v>5835</v>
      </c>
      <c r="O1267" t="s">
        <v>5874</v>
      </c>
      <c r="P1267" t="s">
        <v>5875</v>
      </c>
      <c r="Q1267" t="s">
        <v>5876</v>
      </c>
      <c r="R1267">
        <v>95640</v>
      </c>
      <c r="S1267" t="s">
        <v>6198</v>
      </c>
      <c r="T1267" t="s">
        <v>6199</v>
      </c>
      <c r="U1267">
        <v>3.29</v>
      </c>
      <c r="V1267" t="s">
        <v>6172</v>
      </c>
      <c r="W1267" t="s">
        <v>5869</v>
      </c>
      <c r="X1267">
        <v>1</v>
      </c>
    </row>
    <row r="1268" spans="1:24" x14ac:dyDescent="0.25">
      <c r="A1268">
        <v>6875</v>
      </c>
      <c r="B1268" t="s">
        <v>707</v>
      </c>
      <c r="C1268" t="s">
        <v>443</v>
      </c>
      <c r="D1268" t="s">
        <v>6218</v>
      </c>
      <c r="E1268" t="s">
        <v>6167</v>
      </c>
      <c r="F1268">
        <v>27</v>
      </c>
      <c r="G1268" t="s">
        <v>5837</v>
      </c>
      <c r="H1268" t="s">
        <v>5747</v>
      </c>
      <c r="I1268" t="s">
        <v>5748</v>
      </c>
      <c r="J1268">
        <v>2130</v>
      </c>
      <c r="K1268">
        <v>4</v>
      </c>
      <c r="L1268">
        <v>5</v>
      </c>
      <c r="M1268" t="s">
        <v>5759</v>
      </c>
      <c r="N1268" t="s">
        <v>6219</v>
      </c>
      <c r="O1268" t="s">
        <v>5874</v>
      </c>
      <c r="P1268" t="s">
        <v>6178</v>
      </c>
      <c r="Q1268" t="s">
        <v>5876</v>
      </c>
      <c r="R1268">
        <v>94</v>
      </c>
      <c r="S1268" t="s">
        <v>6220</v>
      </c>
      <c r="T1268" t="s">
        <v>6220</v>
      </c>
      <c r="U1268">
        <v>8.5399999999999991</v>
      </c>
      <c r="V1268" t="s">
        <v>6172</v>
      </c>
      <c r="W1268" t="s">
        <v>5869</v>
      </c>
      <c r="X1268">
        <v>6</v>
      </c>
    </row>
    <row r="1269" spans="1:24" x14ac:dyDescent="0.25">
      <c r="A1269">
        <v>6875</v>
      </c>
      <c r="B1269" t="s">
        <v>707</v>
      </c>
      <c r="C1269" t="s">
        <v>443</v>
      </c>
      <c r="D1269" t="s">
        <v>6218</v>
      </c>
      <c r="E1269" t="s">
        <v>6167</v>
      </c>
      <c r="F1269">
        <v>27</v>
      </c>
      <c r="G1269" t="s">
        <v>5837</v>
      </c>
      <c r="H1269" t="s">
        <v>5747</v>
      </c>
      <c r="I1269" t="s">
        <v>5748</v>
      </c>
      <c r="J1269">
        <v>2130</v>
      </c>
      <c r="K1269">
        <v>4</v>
      </c>
      <c r="L1269">
        <v>5</v>
      </c>
      <c r="M1269" t="s">
        <v>5759</v>
      </c>
      <c r="N1269" t="s">
        <v>6219</v>
      </c>
      <c r="O1269" t="s">
        <v>5874</v>
      </c>
      <c r="P1269" t="s">
        <v>6178</v>
      </c>
      <c r="Q1269" t="s">
        <v>5876</v>
      </c>
      <c r="R1269">
        <v>94</v>
      </c>
      <c r="S1269" t="s">
        <v>6220</v>
      </c>
      <c r="T1269" t="s">
        <v>6220</v>
      </c>
      <c r="U1269">
        <v>8.5399999999999991</v>
      </c>
      <c r="V1269" t="s">
        <v>6172</v>
      </c>
      <c r="W1269" t="s">
        <v>5869</v>
      </c>
      <c r="X1269">
        <v>6</v>
      </c>
    </row>
    <row r="1270" spans="1:24" x14ac:dyDescent="0.25">
      <c r="A1270">
        <v>6994</v>
      </c>
      <c r="B1270" t="s">
        <v>713</v>
      </c>
      <c r="C1270" t="s">
        <v>443</v>
      </c>
      <c r="D1270" t="s">
        <v>6256</v>
      </c>
      <c r="E1270" t="s">
        <v>6192</v>
      </c>
      <c r="F1270">
        <v>27</v>
      </c>
      <c r="G1270" t="s">
        <v>5837</v>
      </c>
      <c r="H1270" t="s">
        <v>5747</v>
      </c>
      <c r="I1270" t="s">
        <v>5748</v>
      </c>
      <c r="J1270">
        <v>2046</v>
      </c>
      <c r="K1270">
        <v>4</v>
      </c>
      <c r="L1270">
        <v>5.4</v>
      </c>
      <c r="M1270" t="s">
        <v>5749</v>
      </c>
      <c r="N1270" t="s">
        <v>5750</v>
      </c>
      <c r="O1270" t="s">
        <v>5874</v>
      </c>
      <c r="P1270" t="s">
        <v>5875</v>
      </c>
      <c r="Q1270" t="s">
        <v>5876</v>
      </c>
      <c r="R1270">
        <v>95</v>
      </c>
      <c r="S1270" t="s">
        <v>6257</v>
      </c>
      <c r="T1270" t="s">
        <v>6257</v>
      </c>
      <c r="U1270">
        <v>13.89</v>
      </c>
      <c r="V1270" t="s">
        <v>5755</v>
      </c>
      <c r="W1270" t="s">
        <v>5869</v>
      </c>
      <c r="X1270">
        <v>6</v>
      </c>
    </row>
    <row r="1271" spans="1:24" x14ac:dyDescent="0.25">
      <c r="A1271">
        <v>6994</v>
      </c>
      <c r="B1271" t="s">
        <v>713</v>
      </c>
      <c r="C1271" t="s">
        <v>443</v>
      </c>
      <c r="D1271" t="s">
        <v>6256</v>
      </c>
      <c r="E1271" t="s">
        <v>6192</v>
      </c>
      <c r="F1271">
        <v>27</v>
      </c>
      <c r="G1271" t="s">
        <v>5837</v>
      </c>
      <c r="H1271" t="s">
        <v>5747</v>
      </c>
      <c r="I1271" t="s">
        <v>5748</v>
      </c>
      <c r="J1271">
        <v>2046</v>
      </c>
      <c r="K1271">
        <v>4</v>
      </c>
      <c r="L1271">
        <v>5.4</v>
      </c>
      <c r="M1271" t="s">
        <v>5749</v>
      </c>
      <c r="N1271" t="s">
        <v>5750</v>
      </c>
      <c r="O1271" t="s">
        <v>5874</v>
      </c>
      <c r="P1271" t="s">
        <v>5875</v>
      </c>
      <c r="Q1271" t="s">
        <v>5876</v>
      </c>
      <c r="R1271">
        <v>95</v>
      </c>
      <c r="S1271" t="s">
        <v>6257</v>
      </c>
      <c r="T1271" t="s">
        <v>6257</v>
      </c>
      <c r="U1271">
        <v>13.89</v>
      </c>
      <c r="V1271" t="s">
        <v>5755</v>
      </c>
      <c r="W1271" t="s">
        <v>5869</v>
      </c>
      <c r="X1271">
        <v>6</v>
      </c>
    </row>
    <row r="1272" spans="1:24" x14ac:dyDescent="0.25">
      <c r="A1272">
        <v>4953</v>
      </c>
      <c r="B1272" t="s">
        <v>649</v>
      </c>
      <c r="C1272" t="s">
        <v>442</v>
      </c>
      <c r="D1272" t="s">
        <v>5886</v>
      </c>
      <c r="E1272" t="s">
        <v>5887</v>
      </c>
      <c r="F1272">
        <v>22</v>
      </c>
      <c r="G1272" t="s">
        <v>5816</v>
      </c>
      <c r="H1272" t="s">
        <v>5747</v>
      </c>
      <c r="I1272" t="s">
        <v>5748</v>
      </c>
      <c r="J1272">
        <v>750</v>
      </c>
      <c r="K1272">
        <v>6</v>
      </c>
      <c r="L1272">
        <v>14</v>
      </c>
      <c r="M1272" t="s">
        <v>5759</v>
      </c>
      <c r="N1272" t="s">
        <v>6054</v>
      </c>
      <c r="O1272" t="s">
        <v>5761</v>
      </c>
      <c r="P1272" t="s">
        <v>5988</v>
      </c>
      <c r="Q1272" t="s">
        <v>6055</v>
      </c>
      <c r="R1272">
        <v>65014</v>
      </c>
      <c r="S1272" t="s">
        <v>6278</v>
      </c>
      <c r="T1272" t="s">
        <v>5965</v>
      </c>
      <c r="U1272">
        <v>19.989999999999998</v>
      </c>
      <c r="V1272" t="s">
        <v>5755</v>
      </c>
      <c r="W1272" t="s">
        <v>5765</v>
      </c>
      <c r="X1272">
        <v>1</v>
      </c>
    </row>
    <row r="1273" spans="1:24" x14ac:dyDescent="0.25">
      <c r="A1273">
        <v>676775</v>
      </c>
      <c r="B1273" t="s">
        <v>3103</v>
      </c>
      <c r="C1273" t="s">
        <v>443</v>
      </c>
      <c r="D1273" t="s">
        <v>6166</v>
      </c>
      <c r="E1273" t="s">
        <v>6167</v>
      </c>
      <c r="F1273">
        <v>10</v>
      </c>
      <c r="G1273" t="s">
        <v>5767</v>
      </c>
      <c r="H1273" t="s">
        <v>5747</v>
      </c>
      <c r="I1273" t="s">
        <v>5748</v>
      </c>
      <c r="J1273">
        <v>500</v>
      </c>
      <c r="K1273">
        <v>24</v>
      </c>
      <c r="L1273">
        <v>5</v>
      </c>
      <c r="M1273" t="s">
        <v>5759</v>
      </c>
      <c r="N1273" t="s">
        <v>5832</v>
      </c>
      <c r="O1273" t="s">
        <v>5761</v>
      </c>
      <c r="P1273" t="s">
        <v>6168</v>
      </c>
      <c r="Q1273" t="s">
        <v>6169</v>
      </c>
      <c r="R1273">
        <v>85105</v>
      </c>
      <c r="S1273" t="s">
        <v>6198</v>
      </c>
      <c r="T1273" t="s">
        <v>5794</v>
      </c>
      <c r="U1273">
        <v>3.15</v>
      </c>
      <c r="V1273" t="s">
        <v>6172</v>
      </c>
      <c r="W1273" t="s">
        <v>6173</v>
      </c>
      <c r="X1273">
        <v>1</v>
      </c>
    </row>
    <row r="1274" spans="1:24" x14ac:dyDescent="0.25">
      <c r="A1274">
        <v>6862</v>
      </c>
      <c r="B1274" t="s">
        <v>706</v>
      </c>
      <c r="C1274" t="s">
        <v>442</v>
      </c>
      <c r="D1274" t="s">
        <v>6035</v>
      </c>
      <c r="E1274" t="s">
        <v>5887</v>
      </c>
      <c r="F1274">
        <v>20</v>
      </c>
      <c r="G1274" t="s">
        <v>5746</v>
      </c>
      <c r="H1274" t="s">
        <v>5747</v>
      </c>
      <c r="I1274" t="s">
        <v>5748</v>
      </c>
      <c r="J1274">
        <v>750</v>
      </c>
      <c r="K1274">
        <v>12</v>
      </c>
      <c r="L1274">
        <v>12</v>
      </c>
      <c r="M1274" t="s">
        <v>5759</v>
      </c>
      <c r="N1274" t="s">
        <v>5888</v>
      </c>
      <c r="O1274" t="s">
        <v>5761</v>
      </c>
      <c r="P1274" t="s">
        <v>6002</v>
      </c>
      <c r="Q1274" t="s">
        <v>5890</v>
      </c>
      <c r="R1274">
        <v>52230</v>
      </c>
      <c r="S1274" t="s">
        <v>6146</v>
      </c>
      <c r="T1274" t="s">
        <v>5999</v>
      </c>
      <c r="U1274">
        <v>12.99</v>
      </c>
      <c r="V1274" t="s">
        <v>5755</v>
      </c>
      <c r="W1274" t="s">
        <v>5765</v>
      </c>
      <c r="X1274">
        <v>1</v>
      </c>
    </row>
    <row r="1275" spans="1:24" x14ac:dyDescent="0.25">
      <c r="A1275">
        <v>6995</v>
      </c>
      <c r="B1275" t="s">
        <v>714</v>
      </c>
      <c r="C1275" t="s">
        <v>443</v>
      </c>
      <c r="D1275" t="s">
        <v>6256</v>
      </c>
      <c r="E1275" t="s">
        <v>5872</v>
      </c>
      <c r="F1275">
        <v>27</v>
      </c>
      <c r="G1275" t="s">
        <v>5837</v>
      </c>
      <c r="H1275" t="s">
        <v>5747</v>
      </c>
      <c r="I1275" t="s">
        <v>5748</v>
      </c>
      <c r="J1275">
        <v>2046</v>
      </c>
      <c r="K1275">
        <v>4</v>
      </c>
      <c r="L1275">
        <v>6</v>
      </c>
      <c r="M1275" t="s">
        <v>5749</v>
      </c>
      <c r="N1275" t="s">
        <v>5750</v>
      </c>
      <c r="O1275" t="s">
        <v>5874</v>
      </c>
      <c r="P1275" t="s">
        <v>5875</v>
      </c>
      <c r="Q1275" t="s">
        <v>5876</v>
      </c>
      <c r="R1275">
        <v>95</v>
      </c>
      <c r="S1275" t="s">
        <v>6257</v>
      </c>
      <c r="T1275" t="s">
        <v>6257</v>
      </c>
      <c r="U1275">
        <v>14.5</v>
      </c>
      <c r="V1275" t="s">
        <v>5755</v>
      </c>
      <c r="W1275" t="s">
        <v>5869</v>
      </c>
      <c r="X1275">
        <v>6</v>
      </c>
    </row>
    <row r="1276" spans="1:24" x14ac:dyDescent="0.25">
      <c r="A1276">
        <v>6995</v>
      </c>
      <c r="B1276" t="s">
        <v>714</v>
      </c>
      <c r="C1276" t="s">
        <v>443</v>
      </c>
      <c r="D1276" t="s">
        <v>6256</v>
      </c>
      <c r="E1276" t="s">
        <v>5872</v>
      </c>
      <c r="F1276">
        <v>27</v>
      </c>
      <c r="G1276" t="s">
        <v>5837</v>
      </c>
      <c r="H1276" t="s">
        <v>5747</v>
      </c>
      <c r="I1276" t="s">
        <v>5748</v>
      </c>
      <c r="J1276">
        <v>2046</v>
      </c>
      <c r="K1276">
        <v>4</v>
      </c>
      <c r="L1276">
        <v>6</v>
      </c>
      <c r="M1276" t="s">
        <v>5749</v>
      </c>
      <c r="N1276" t="s">
        <v>5750</v>
      </c>
      <c r="O1276" t="s">
        <v>5874</v>
      </c>
      <c r="P1276" t="s">
        <v>5875</v>
      </c>
      <c r="Q1276" t="s">
        <v>5876</v>
      </c>
      <c r="R1276">
        <v>95</v>
      </c>
      <c r="S1276" t="s">
        <v>6257</v>
      </c>
      <c r="T1276" t="s">
        <v>6257</v>
      </c>
      <c r="U1276">
        <v>14.5</v>
      </c>
      <c r="V1276" t="s">
        <v>5755</v>
      </c>
      <c r="W1276" t="s">
        <v>5869</v>
      </c>
      <c r="X1276">
        <v>6</v>
      </c>
    </row>
    <row r="1277" spans="1:24" x14ac:dyDescent="0.25">
      <c r="A1277">
        <v>6995</v>
      </c>
      <c r="B1277" t="s">
        <v>714</v>
      </c>
      <c r="C1277" t="s">
        <v>443</v>
      </c>
      <c r="D1277" t="s">
        <v>6256</v>
      </c>
      <c r="E1277" t="s">
        <v>5872</v>
      </c>
      <c r="F1277">
        <v>27</v>
      </c>
      <c r="G1277" t="s">
        <v>5837</v>
      </c>
      <c r="H1277" t="s">
        <v>5747</v>
      </c>
      <c r="I1277" t="s">
        <v>5748</v>
      </c>
      <c r="J1277">
        <v>2046</v>
      </c>
      <c r="K1277">
        <v>4</v>
      </c>
      <c r="L1277">
        <v>6</v>
      </c>
      <c r="M1277" t="s">
        <v>5749</v>
      </c>
      <c r="N1277" t="s">
        <v>5750</v>
      </c>
      <c r="O1277" t="s">
        <v>5874</v>
      </c>
      <c r="P1277" t="s">
        <v>5875</v>
      </c>
      <c r="Q1277" t="s">
        <v>5876</v>
      </c>
      <c r="R1277">
        <v>95</v>
      </c>
      <c r="S1277" t="s">
        <v>6257</v>
      </c>
      <c r="T1277" t="s">
        <v>6257</v>
      </c>
      <c r="U1277">
        <v>14.5</v>
      </c>
      <c r="V1277" t="s">
        <v>5755</v>
      </c>
      <c r="W1277" t="s">
        <v>5869</v>
      </c>
      <c r="X1277">
        <v>6</v>
      </c>
    </row>
    <row r="1278" spans="1:24" x14ac:dyDescent="0.25">
      <c r="A1278">
        <v>4987</v>
      </c>
      <c r="B1278" t="s">
        <v>650</v>
      </c>
      <c r="C1278" t="s">
        <v>441</v>
      </c>
      <c r="D1278" t="s">
        <v>5757</v>
      </c>
      <c r="E1278" t="s">
        <v>5804</v>
      </c>
      <c r="F1278">
        <v>20</v>
      </c>
      <c r="G1278" t="s">
        <v>5746</v>
      </c>
      <c r="H1278" t="s">
        <v>5791</v>
      </c>
      <c r="I1278" t="s">
        <v>5792</v>
      </c>
      <c r="J1278">
        <v>750</v>
      </c>
      <c r="K1278">
        <v>6</v>
      </c>
      <c r="L1278">
        <v>43</v>
      </c>
      <c r="M1278" t="s">
        <v>5759</v>
      </c>
      <c r="N1278" t="s">
        <v>5760</v>
      </c>
      <c r="O1278" t="s">
        <v>5761</v>
      </c>
      <c r="P1278" t="s">
        <v>5762</v>
      </c>
      <c r="Q1278" t="s">
        <v>5805</v>
      </c>
      <c r="R1278">
        <v>47956</v>
      </c>
      <c r="S1278" t="s">
        <v>5936</v>
      </c>
      <c r="T1278" t="s">
        <v>5937</v>
      </c>
      <c r="U1278">
        <v>59.99</v>
      </c>
      <c r="V1278" t="s">
        <v>5755</v>
      </c>
      <c r="W1278" t="s">
        <v>5765</v>
      </c>
      <c r="X1278">
        <v>1</v>
      </c>
    </row>
    <row r="1279" spans="1:24" x14ac:dyDescent="0.25">
      <c r="A1279">
        <v>5617</v>
      </c>
      <c r="B1279" t="s">
        <v>671</v>
      </c>
      <c r="C1279" t="s">
        <v>442</v>
      </c>
      <c r="D1279" t="s">
        <v>5920</v>
      </c>
      <c r="E1279" t="s">
        <v>5958</v>
      </c>
      <c r="F1279">
        <v>10</v>
      </c>
      <c r="G1279" t="s">
        <v>5767</v>
      </c>
      <c r="H1279" t="s">
        <v>5747</v>
      </c>
      <c r="I1279" t="s">
        <v>5748</v>
      </c>
      <c r="J1279">
        <v>3000</v>
      </c>
      <c r="K1279">
        <v>6</v>
      </c>
      <c r="L1279">
        <v>9</v>
      </c>
      <c r="M1279" t="s">
        <v>5759</v>
      </c>
      <c r="N1279" t="s">
        <v>5904</v>
      </c>
      <c r="O1279" t="s">
        <v>5790</v>
      </c>
      <c r="P1279" t="s">
        <v>5922</v>
      </c>
      <c r="Q1279" t="s">
        <v>5923</v>
      </c>
      <c r="R1279">
        <v>42260</v>
      </c>
      <c r="S1279" t="s">
        <v>5924</v>
      </c>
      <c r="T1279" t="s">
        <v>5754</v>
      </c>
      <c r="U1279">
        <v>28.49</v>
      </c>
      <c r="V1279" t="s">
        <v>5960</v>
      </c>
      <c r="W1279" t="s">
        <v>5765</v>
      </c>
      <c r="X1279">
        <v>1</v>
      </c>
    </row>
    <row r="1280" spans="1:24" x14ac:dyDescent="0.25">
      <c r="A1280">
        <v>6340</v>
      </c>
      <c r="B1280" t="s">
        <v>692</v>
      </c>
      <c r="C1280" t="s">
        <v>441</v>
      </c>
      <c r="D1280" t="s">
        <v>5811</v>
      </c>
      <c r="E1280" t="s">
        <v>5858</v>
      </c>
      <c r="F1280">
        <v>27</v>
      </c>
      <c r="G1280" t="s">
        <v>5837</v>
      </c>
      <c r="H1280" t="s">
        <v>5747</v>
      </c>
      <c r="I1280" t="s">
        <v>5748</v>
      </c>
      <c r="J1280">
        <v>750</v>
      </c>
      <c r="K1280">
        <v>12</v>
      </c>
      <c r="L1280">
        <v>21</v>
      </c>
      <c r="M1280" t="s">
        <v>5759</v>
      </c>
      <c r="N1280" t="s">
        <v>5781</v>
      </c>
      <c r="O1280" t="s">
        <v>6029</v>
      </c>
      <c r="P1280" t="s">
        <v>5762</v>
      </c>
      <c r="Q1280" t="s">
        <v>5814</v>
      </c>
      <c r="R1280">
        <v>42038</v>
      </c>
      <c r="S1280" t="s">
        <v>5754</v>
      </c>
      <c r="T1280" t="s">
        <v>5754</v>
      </c>
      <c r="U1280">
        <v>25.99</v>
      </c>
      <c r="V1280" t="s">
        <v>5755</v>
      </c>
      <c r="W1280" t="s">
        <v>5756</v>
      </c>
      <c r="X1280">
        <v>1</v>
      </c>
    </row>
    <row r="1281" spans="1:24" x14ac:dyDescent="0.25">
      <c r="A1281">
        <v>13904</v>
      </c>
      <c r="B1281" t="s">
        <v>1074</v>
      </c>
      <c r="C1281" t="s">
        <v>442</v>
      </c>
      <c r="D1281" t="s">
        <v>5886</v>
      </c>
      <c r="E1281" t="s">
        <v>6048</v>
      </c>
      <c r="F1281">
        <v>20</v>
      </c>
      <c r="G1281" t="s">
        <v>5746</v>
      </c>
      <c r="H1281" t="s">
        <v>5747</v>
      </c>
      <c r="I1281" t="s">
        <v>5748</v>
      </c>
      <c r="J1281">
        <v>750</v>
      </c>
      <c r="K1281">
        <v>12</v>
      </c>
      <c r="L1281">
        <v>13</v>
      </c>
      <c r="M1281" t="s">
        <v>5749</v>
      </c>
      <c r="N1281" t="s">
        <v>5750</v>
      </c>
      <c r="O1281" t="s">
        <v>5790</v>
      </c>
      <c r="P1281" t="s">
        <v>5988</v>
      </c>
      <c r="Q1281" t="s">
        <v>5952</v>
      </c>
      <c r="R1281">
        <v>42638</v>
      </c>
      <c r="S1281" t="s">
        <v>6074</v>
      </c>
      <c r="T1281" t="s">
        <v>6075</v>
      </c>
      <c r="U1281">
        <v>17.989999999999998</v>
      </c>
      <c r="V1281" t="s">
        <v>5755</v>
      </c>
      <c r="W1281" t="s">
        <v>5869</v>
      </c>
      <c r="X1281">
        <v>1</v>
      </c>
    </row>
    <row r="1282" spans="1:24" x14ac:dyDescent="0.25">
      <c r="A1282">
        <v>79889</v>
      </c>
      <c r="B1282" t="s">
        <v>2625</v>
      </c>
      <c r="C1282" t="s">
        <v>442</v>
      </c>
      <c r="D1282" t="s">
        <v>5886</v>
      </c>
      <c r="E1282" t="s">
        <v>5914</v>
      </c>
      <c r="F1282">
        <v>22</v>
      </c>
      <c r="G1282" t="s">
        <v>5816</v>
      </c>
      <c r="H1282" t="s">
        <v>5791</v>
      </c>
      <c r="I1282" t="s">
        <v>5792</v>
      </c>
      <c r="J1282">
        <v>750</v>
      </c>
      <c r="K1282">
        <v>12</v>
      </c>
      <c r="L1282">
        <v>14.5</v>
      </c>
      <c r="M1282" t="s">
        <v>5759</v>
      </c>
      <c r="N1282" t="s">
        <v>5888</v>
      </c>
      <c r="O1282" t="s">
        <v>5761</v>
      </c>
      <c r="P1282" t="s">
        <v>5889</v>
      </c>
      <c r="Q1282" t="s">
        <v>5890</v>
      </c>
      <c r="R1282">
        <v>74536</v>
      </c>
      <c r="S1282" t="s">
        <v>6279</v>
      </c>
      <c r="T1282" t="s">
        <v>5928</v>
      </c>
      <c r="U1282">
        <v>40.25</v>
      </c>
      <c r="V1282" t="s">
        <v>5755</v>
      </c>
      <c r="W1282" t="s">
        <v>5765</v>
      </c>
      <c r="X1282">
        <v>1</v>
      </c>
    </row>
    <row r="1283" spans="1:24" x14ac:dyDescent="0.25">
      <c r="A1283">
        <v>288670</v>
      </c>
      <c r="B1283" t="s">
        <v>4351</v>
      </c>
      <c r="C1283" t="s">
        <v>442</v>
      </c>
      <c r="D1283" t="s">
        <v>5920</v>
      </c>
      <c r="E1283" t="s">
        <v>5951</v>
      </c>
      <c r="F1283">
        <v>20</v>
      </c>
      <c r="G1283" t="s">
        <v>5746</v>
      </c>
      <c r="H1283" t="s">
        <v>5747</v>
      </c>
      <c r="I1283" t="s">
        <v>5748</v>
      </c>
      <c r="J1283">
        <v>750</v>
      </c>
      <c r="K1283">
        <v>12</v>
      </c>
      <c r="L1283">
        <v>8.5</v>
      </c>
      <c r="M1283" t="s">
        <v>5759</v>
      </c>
      <c r="N1283" t="s">
        <v>5806</v>
      </c>
      <c r="O1283" t="s">
        <v>5761</v>
      </c>
      <c r="P1283" t="s">
        <v>5916</v>
      </c>
      <c r="Q1283" t="s">
        <v>6000</v>
      </c>
      <c r="R1283">
        <v>53021</v>
      </c>
      <c r="S1283" t="s">
        <v>6137</v>
      </c>
      <c r="T1283" t="s">
        <v>6034</v>
      </c>
      <c r="U1283">
        <v>15.99</v>
      </c>
      <c r="V1283" t="s">
        <v>5755</v>
      </c>
      <c r="W1283" t="s">
        <v>5765</v>
      </c>
      <c r="X1283">
        <v>1</v>
      </c>
    </row>
    <row r="1284" spans="1:24" x14ac:dyDescent="0.25">
      <c r="A1284">
        <v>803395</v>
      </c>
      <c r="B1284" t="s">
        <v>4360</v>
      </c>
      <c r="C1284" t="s">
        <v>443</v>
      </c>
      <c r="D1284" t="s">
        <v>5871</v>
      </c>
      <c r="E1284" t="s">
        <v>6167</v>
      </c>
      <c r="F1284">
        <v>27</v>
      </c>
      <c r="G1284" t="s">
        <v>5837</v>
      </c>
      <c r="H1284" t="s">
        <v>5747</v>
      </c>
      <c r="I1284" t="s">
        <v>5748</v>
      </c>
      <c r="J1284">
        <v>500</v>
      </c>
      <c r="K1284">
        <v>24</v>
      </c>
      <c r="L1284">
        <v>4.5999999999999996</v>
      </c>
      <c r="M1284" t="s">
        <v>5759</v>
      </c>
      <c r="N1284" t="s">
        <v>6228</v>
      </c>
      <c r="O1284" t="s">
        <v>5874</v>
      </c>
      <c r="P1284" t="s">
        <v>5875</v>
      </c>
      <c r="Q1284" t="s">
        <v>5876</v>
      </c>
      <c r="R1284">
        <v>49217</v>
      </c>
      <c r="S1284" t="s">
        <v>6280</v>
      </c>
      <c r="T1284" t="s">
        <v>6182</v>
      </c>
      <c r="U1284">
        <v>2.99</v>
      </c>
      <c r="V1284" t="s">
        <v>6172</v>
      </c>
      <c r="W1284" t="s">
        <v>5869</v>
      </c>
      <c r="X1284">
        <v>1</v>
      </c>
    </row>
    <row r="1285" spans="1:24" x14ac:dyDescent="0.25">
      <c r="A1285">
        <v>803395</v>
      </c>
      <c r="B1285" t="s">
        <v>4360</v>
      </c>
      <c r="C1285" t="s">
        <v>443</v>
      </c>
      <c r="D1285" t="s">
        <v>5871</v>
      </c>
      <c r="E1285" t="s">
        <v>6167</v>
      </c>
      <c r="F1285">
        <v>27</v>
      </c>
      <c r="G1285" t="s">
        <v>5837</v>
      </c>
      <c r="H1285" t="s">
        <v>5747</v>
      </c>
      <c r="I1285" t="s">
        <v>5748</v>
      </c>
      <c r="J1285">
        <v>500</v>
      </c>
      <c r="K1285">
        <v>24</v>
      </c>
      <c r="L1285">
        <v>4.5999999999999996</v>
      </c>
      <c r="M1285" t="s">
        <v>5759</v>
      </c>
      <c r="N1285" t="s">
        <v>6228</v>
      </c>
      <c r="O1285" t="s">
        <v>5874</v>
      </c>
      <c r="P1285" t="s">
        <v>5875</v>
      </c>
      <c r="Q1285" t="s">
        <v>5876</v>
      </c>
      <c r="R1285">
        <v>49217</v>
      </c>
      <c r="S1285" t="s">
        <v>6280</v>
      </c>
      <c r="T1285" t="s">
        <v>6182</v>
      </c>
      <c r="U1285">
        <v>2.99</v>
      </c>
      <c r="V1285" t="s">
        <v>6172</v>
      </c>
      <c r="W1285" t="s">
        <v>5869</v>
      </c>
      <c r="X1285">
        <v>1</v>
      </c>
    </row>
    <row r="1286" spans="1:24" x14ac:dyDescent="0.25">
      <c r="A1286">
        <v>5144</v>
      </c>
      <c r="B1286" t="s">
        <v>654</v>
      </c>
      <c r="C1286" t="s">
        <v>442</v>
      </c>
      <c r="D1286" t="s">
        <v>5886</v>
      </c>
      <c r="E1286" t="s">
        <v>5887</v>
      </c>
      <c r="F1286">
        <v>10</v>
      </c>
      <c r="G1286" t="s">
        <v>5767</v>
      </c>
      <c r="H1286" t="s">
        <v>5747</v>
      </c>
      <c r="I1286" t="s">
        <v>5748</v>
      </c>
      <c r="J1286">
        <v>750</v>
      </c>
      <c r="K1286">
        <v>12</v>
      </c>
      <c r="L1286">
        <v>13.5</v>
      </c>
      <c r="M1286" t="s">
        <v>5759</v>
      </c>
      <c r="N1286" t="s">
        <v>5904</v>
      </c>
      <c r="O1286" t="s">
        <v>5790</v>
      </c>
      <c r="P1286" t="s">
        <v>5916</v>
      </c>
      <c r="Q1286" t="s">
        <v>5923</v>
      </c>
      <c r="R1286">
        <v>42586</v>
      </c>
      <c r="S1286" t="s">
        <v>6129</v>
      </c>
      <c r="T1286" t="s">
        <v>5999</v>
      </c>
      <c r="U1286">
        <v>16.989999999999998</v>
      </c>
      <c r="V1286" t="s">
        <v>5755</v>
      </c>
      <c r="W1286" t="s">
        <v>5765</v>
      </c>
      <c r="X1286">
        <v>1</v>
      </c>
    </row>
    <row r="1287" spans="1:24" x14ac:dyDescent="0.25">
      <c r="A1287">
        <v>6306</v>
      </c>
      <c r="B1287" t="s">
        <v>691</v>
      </c>
      <c r="C1287" t="s">
        <v>442</v>
      </c>
      <c r="D1287" t="s">
        <v>5886</v>
      </c>
      <c r="E1287" t="s">
        <v>5887</v>
      </c>
      <c r="F1287">
        <v>20</v>
      </c>
      <c r="G1287" t="s">
        <v>5746</v>
      </c>
      <c r="H1287" t="s">
        <v>5747</v>
      </c>
      <c r="I1287" t="s">
        <v>5748</v>
      </c>
      <c r="J1287">
        <v>750</v>
      </c>
      <c r="K1287">
        <v>12</v>
      </c>
      <c r="L1287">
        <v>12.5</v>
      </c>
      <c r="M1287" t="s">
        <v>5759</v>
      </c>
      <c r="N1287" t="s">
        <v>5976</v>
      </c>
      <c r="O1287" t="s">
        <v>5790</v>
      </c>
      <c r="P1287" t="s">
        <v>5922</v>
      </c>
      <c r="Q1287" t="s">
        <v>5977</v>
      </c>
      <c r="R1287">
        <v>51923</v>
      </c>
      <c r="S1287" t="s">
        <v>5965</v>
      </c>
      <c r="T1287" t="s">
        <v>5965</v>
      </c>
      <c r="U1287">
        <v>9.99</v>
      </c>
      <c r="V1287" t="s">
        <v>5755</v>
      </c>
      <c r="W1287" t="s">
        <v>5756</v>
      </c>
      <c r="X1287">
        <v>1</v>
      </c>
    </row>
    <row r="1288" spans="1:24" x14ac:dyDescent="0.25">
      <c r="A1288">
        <v>682930</v>
      </c>
      <c r="B1288" t="s">
        <v>3104</v>
      </c>
      <c r="C1288" t="s">
        <v>443</v>
      </c>
      <c r="D1288" t="s">
        <v>6177</v>
      </c>
      <c r="E1288" t="s">
        <v>6167</v>
      </c>
      <c r="F1288">
        <v>27</v>
      </c>
      <c r="G1288" t="s">
        <v>5837</v>
      </c>
      <c r="H1288" t="s">
        <v>5747</v>
      </c>
      <c r="I1288" t="s">
        <v>5748</v>
      </c>
      <c r="J1288">
        <v>5325</v>
      </c>
      <c r="K1288">
        <v>1</v>
      </c>
      <c r="L1288">
        <v>5</v>
      </c>
      <c r="M1288" t="s">
        <v>5749</v>
      </c>
      <c r="N1288" t="s">
        <v>5750</v>
      </c>
      <c r="O1288" t="s">
        <v>5874</v>
      </c>
      <c r="P1288" t="s">
        <v>6178</v>
      </c>
      <c r="Q1288" t="s">
        <v>5876</v>
      </c>
      <c r="R1288">
        <v>42090</v>
      </c>
      <c r="S1288" t="s">
        <v>6180</v>
      </c>
      <c r="T1288" t="s">
        <v>6180</v>
      </c>
      <c r="U1288">
        <v>24.75</v>
      </c>
      <c r="V1288" t="s">
        <v>6172</v>
      </c>
      <c r="W1288" t="s">
        <v>5869</v>
      </c>
      <c r="X1288">
        <v>15</v>
      </c>
    </row>
    <row r="1289" spans="1:24" x14ac:dyDescent="0.25">
      <c r="A1289">
        <v>682930</v>
      </c>
      <c r="B1289" t="s">
        <v>3104</v>
      </c>
      <c r="C1289" t="s">
        <v>443</v>
      </c>
      <c r="D1289" t="s">
        <v>6177</v>
      </c>
      <c r="E1289" t="s">
        <v>6167</v>
      </c>
      <c r="F1289">
        <v>27</v>
      </c>
      <c r="G1289" t="s">
        <v>5837</v>
      </c>
      <c r="H1289" t="s">
        <v>5747</v>
      </c>
      <c r="I1289" t="s">
        <v>5748</v>
      </c>
      <c r="J1289">
        <v>5325</v>
      </c>
      <c r="K1289">
        <v>1</v>
      </c>
      <c r="L1289">
        <v>5</v>
      </c>
      <c r="M1289" t="s">
        <v>5749</v>
      </c>
      <c r="N1289" t="s">
        <v>5750</v>
      </c>
      <c r="O1289" t="s">
        <v>5874</v>
      </c>
      <c r="P1289" t="s">
        <v>6178</v>
      </c>
      <c r="Q1289" t="s">
        <v>5876</v>
      </c>
      <c r="R1289">
        <v>42090</v>
      </c>
      <c r="S1289" t="s">
        <v>6180</v>
      </c>
      <c r="T1289" t="s">
        <v>6180</v>
      </c>
      <c r="U1289">
        <v>24.75</v>
      </c>
      <c r="V1289" t="s">
        <v>6172</v>
      </c>
      <c r="W1289" t="s">
        <v>5869</v>
      </c>
      <c r="X1289">
        <v>15</v>
      </c>
    </row>
    <row r="1290" spans="1:24" x14ac:dyDescent="0.25">
      <c r="A1290">
        <v>183251</v>
      </c>
      <c r="B1290" t="s">
        <v>872</v>
      </c>
      <c r="C1290" t="s">
        <v>441</v>
      </c>
      <c r="D1290" t="s">
        <v>5798</v>
      </c>
      <c r="E1290" t="s">
        <v>5799</v>
      </c>
      <c r="F1290">
        <v>20</v>
      </c>
      <c r="G1290" t="s">
        <v>5746</v>
      </c>
      <c r="H1290" t="s">
        <v>5747</v>
      </c>
      <c r="I1290" t="s">
        <v>5748</v>
      </c>
      <c r="J1290">
        <v>1750</v>
      </c>
      <c r="K1290">
        <v>6</v>
      </c>
      <c r="L1290">
        <v>40</v>
      </c>
      <c r="M1290" t="s">
        <v>5759</v>
      </c>
      <c r="N1290" t="s">
        <v>5882</v>
      </c>
      <c r="O1290" t="s">
        <v>5761</v>
      </c>
      <c r="P1290" t="s">
        <v>5752</v>
      </c>
      <c r="Q1290" t="s">
        <v>5838</v>
      </c>
      <c r="R1290">
        <v>43112</v>
      </c>
      <c r="S1290" t="s">
        <v>5884</v>
      </c>
      <c r="T1290" t="s">
        <v>5754</v>
      </c>
      <c r="U1290">
        <v>56.29</v>
      </c>
      <c r="V1290" t="s">
        <v>5755</v>
      </c>
      <c r="W1290" t="s">
        <v>5765</v>
      </c>
      <c r="X1290">
        <v>1</v>
      </c>
    </row>
    <row r="1291" spans="1:24" x14ac:dyDescent="0.25">
      <c r="A1291">
        <v>6152</v>
      </c>
      <c r="B1291" t="s">
        <v>685</v>
      </c>
      <c r="C1291" t="s">
        <v>441</v>
      </c>
      <c r="D1291" t="s">
        <v>5827</v>
      </c>
      <c r="E1291" t="s">
        <v>6281</v>
      </c>
      <c r="F1291">
        <v>22</v>
      </c>
      <c r="G1291" t="s">
        <v>5816</v>
      </c>
      <c r="H1291" t="s">
        <v>5747</v>
      </c>
      <c r="I1291" t="s">
        <v>5748</v>
      </c>
      <c r="J1291">
        <v>750</v>
      </c>
      <c r="K1291">
        <v>12</v>
      </c>
      <c r="L1291">
        <v>40</v>
      </c>
      <c r="M1291" t="s">
        <v>5759</v>
      </c>
      <c r="N1291" t="s">
        <v>5896</v>
      </c>
      <c r="O1291" t="s">
        <v>5761</v>
      </c>
      <c r="P1291" t="s">
        <v>5768</v>
      </c>
      <c r="Q1291" t="s">
        <v>5830</v>
      </c>
      <c r="R1291">
        <v>63528</v>
      </c>
      <c r="S1291" t="s">
        <v>6282</v>
      </c>
      <c r="T1291" t="s">
        <v>6113</v>
      </c>
      <c r="U1291">
        <v>23.48</v>
      </c>
      <c r="V1291" t="s">
        <v>5755</v>
      </c>
      <c r="W1291" t="s">
        <v>5765</v>
      </c>
      <c r="X1291">
        <v>1</v>
      </c>
    </row>
    <row r="1292" spans="1:24" x14ac:dyDescent="0.25">
      <c r="A1292">
        <v>4823</v>
      </c>
      <c r="B1292" t="s">
        <v>645</v>
      </c>
      <c r="C1292" t="s">
        <v>442</v>
      </c>
      <c r="D1292" t="s">
        <v>5886</v>
      </c>
      <c r="E1292" t="s">
        <v>498</v>
      </c>
      <c r="F1292">
        <v>20</v>
      </c>
      <c r="G1292" t="s">
        <v>5746</v>
      </c>
      <c r="H1292" t="s">
        <v>5747</v>
      </c>
      <c r="I1292" t="s">
        <v>5792</v>
      </c>
      <c r="J1292">
        <v>750</v>
      </c>
      <c r="K1292">
        <v>6</v>
      </c>
      <c r="L1292">
        <v>14</v>
      </c>
      <c r="M1292" t="s">
        <v>5759</v>
      </c>
      <c r="N1292" t="s">
        <v>5976</v>
      </c>
      <c r="O1292" t="s">
        <v>5761</v>
      </c>
      <c r="P1292" t="s">
        <v>5916</v>
      </c>
      <c r="Q1292" t="s">
        <v>5977</v>
      </c>
      <c r="R1292">
        <v>71768</v>
      </c>
      <c r="S1292" t="s">
        <v>6065</v>
      </c>
      <c r="T1292" t="s">
        <v>5999</v>
      </c>
      <c r="U1292">
        <v>15.99</v>
      </c>
      <c r="V1292" t="s">
        <v>5755</v>
      </c>
      <c r="W1292" t="s">
        <v>5765</v>
      </c>
      <c r="X1292">
        <v>1</v>
      </c>
    </row>
    <row r="1293" spans="1:24" x14ac:dyDescent="0.25">
      <c r="A1293">
        <v>5472</v>
      </c>
      <c r="B1293" t="s">
        <v>188</v>
      </c>
      <c r="C1293" t="s">
        <v>442</v>
      </c>
      <c r="D1293" t="s">
        <v>6038</v>
      </c>
      <c r="E1293" t="s">
        <v>498</v>
      </c>
      <c r="F1293">
        <v>10</v>
      </c>
      <c r="G1293" t="s">
        <v>5767</v>
      </c>
      <c r="H1293" t="s">
        <v>5747</v>
      </c>
      <c r="I1293" t="s">
        <v>5748</v>
      </c>
      <c r="J1293">
        <v>720</v>
      </c>
      <c r="K1293">
        <v>12</v>
      </c>
      <c r="L1293">
        <v>15</v>
      </c>
      <c r="M1293" t="s">
        <v>5759</v>
      </c>
      <c r="N1293" t="s">
        <v>6023</v>
      </c>
      <c r="O1293" t="s">
        <v>5790</v>
      </c>
      <c r="P1293" t="s">
        <v>5922</v>
      </c>
      <c r="Q1293" t="s">
        <v>6039</v>
      </c>
      <c r="R1293">
        <v>66104</v>
      </c>
      <c r="S1293" t="s">
        <v>6112</v>
      </c>
      <c r="T1293" t="s">
        <v>6113</v>
      </c>
      <c r="U1293">
        <v>9.35</v>
      </c>
      <c r="V1293" t="s">
        <v>5755</v>
      </c>
      <c r="W1293" t="s">
        <v>5756</v>
      </c>
      <c r="X1293">
        <v>1</v>
      </c>
    </row>
    <row r="1294" spans="1:24" x14ac:dyDescent="0.25">
      <c r="A1294">
        <v>5348</v>
      </c>
      <c r="B1294" t="s">
        <v>660</v>
      </c>
      <c r="C1294" t="s">
        <v>444</v>
      </c>
      <c r="D1294" t="s">
        <v>6161</v>
      </c>
      <c r="E1294" t="s">
        <v>6186</v>
      </c>
      <c r="F1294">
        <v>10</v>
      </c>
      <c r="G1294" t="s">
        <v>5767</v>
      </c>
      <c r="H1294" t="s">
        <v>5747</v>
      </c>
      <c r="I1294" t="s">
        <v>5748</v>
      </c>
      <c r="J1294">
        <v>270</v>
      </c>
      <c r="K1294">
        <v>24</v>
      </c>
      <c r="L1294">
        <v>5</v>
      </c>
      <c r="M1294" t="s">
        <v>5759</v>
      </c>
      <c r="N1294" t="s">
        <v>6085</v>
      </c>
      <c r="O1294" t="s">
        <v>5790</v>
      </c>
      <c r="P1294" t="s">
        <v>6283</v>
      </c>
      <c r="Q1294" t="s">
        <v>6187</v>
      </c>
      <c r="R1294">
        <v>61807</v>
      </c>
      <c r="S1294" t="s">
        <v>6273</v>
      </c>
      <c r="T1294" t="s">
        <v>6075</v>
      </c>
      <c r="U1294">
        <v>3.49</v>
      </c>
      <c r="V1294" t="s">
        <v>5755</v>
      </c>
      <c r="W1294" t="s">
        <v>5756</v>
      </c>
      <c r="X1294">
        <v>1</v>
      </c>
    </row>
    <row r="1295" spans="1:24" x14ac:dyDescent="0.25">
      <c r="A1295">
        <v>5349</v>
      </c>
      <c r="B1295" t="s">
        <v>661</v>
      </c>
      <c r="C1295" t="s">
        <v>444</v>
      </c>
      <c r="D1295" t="s">
        <v>6161</v>
      </c>
      <c r="E1295" t="s">
        <v>6186</v>
      </c>
      <c r="F1295">
        <v>10</v>
      </c>
      <c r="G1295" t="s">
        <v>5767</v>
      </c>
      <c r="H1295" t="s">
        <v>5747</v>
      </c>
      <c r="I1295" t="s">
        <v>5748</v>
      </c>
      <c r="J1295">
        <v>270</v>
      </c>
      <c r="K1295">
        <v>24</v>
      </c>
      <c r="L1295">
        <v>5</v>
      </c>
      <c r="M1295" t="s">
        <v>5759</v>
      </c>
      <c r="N1295" t="s">
        <v>6085</v>
      </c>
      <c r="O1295" t="s">
        <v>5790</v>
      </c>
      <c r="P1295" t="s">
        <v>6283</v>
      </c>
      <c r="Q1295" t="s">
        <v>6187</v>
      </c>
      <c r="R1295">
        <v>61807</v>
      </c>
      <c r="S1295" t="s">
        <v>6273</v>
      </c>
      <c r="T1295" t="s">
        <v>6075</v>
      </c>
      <c r="U1295">
        <v>3.49</v>
      </c>
      <c r="V1295" t="s">
        <v>5755</v>
      </c>
      <c r="W1295" t="s">
        <v>5756</v>
      </c>
      <c r="X1295">
        <v>1</v>
      </c>
    </row>
    <row r="1296" spans="1:24" x14ac:dyDescent="0.25">
      <c r="A1296">
        <v>86124</v>
      </c>
      <c r="B1296" t="s">
        <v>2628</v>
      </c>
      <c r="C1296" t="s">
        <v>442</v>
      </c>
      <c r="D1296" t="s">
        <v>5886</v>
      </c>
      <c r="E1296" t="s">
        <v>5914</v>
      </c>
      <c r="F1296">
        <v>22</v>
      </c>
      <c r="G1296" t="s">
        <v>5816</v>
      </c>
      <c r="H1296" t="s">
        <v>5747</v>
      </c>
      <c r="I1296" t="s">
        <v>5748</v>
      </c>
      <c r="J1296">
        <v>750</v>
      </c>
      <c r="K1296">
        <v>12</v>
      </c>
      <c r="L1296">
        <v>14.5</v>
      </c>
      <c r="M1296" t="s">
        <v>5759</v>
      </c>
      <c r="N1296" t="s">
        <v>5888</v>
      </c>
      <c r="O1296" t="s">
        <v>5761</v>
      </c>
      <c r="P1296" t="s">
        <v>5930</v>
      </c>
      <c r="Q1296" t="s">
        <v>5890</v>
      </c>
      <c r="R1296">
        <v>74536</v>
      </c>
      <c r="S1296" t="s">
        <v>6279</v>
      </c>
      <c r="T1296" t="s">
        <v>5928</v>
      </c>
      <c r="U1296">
        <v>22.99</v>
      </c>
      <c r="V1296" t="s">
        <v>5755</v>
      </c>
      <c r="W1296" t="s">
        <v>5765</v>
      </c>
      <c r="X1296">
        <v>1</v>
      </c>
    </row>
    <row r="1297" spans="1:24" x14ac:dyDescent="0.25">
      <c r="A1297">
        <v>12878</v>
      </c>
      <c r="B1297" t="s">
        <v>1007</v>
      </c>
      <c r="C1297" t="s">
        <v>442</v>
      </c>
      <c r="D1297" t="s">
        <v>5886</v>
      </c>
      <c r="E1297" t="s">
        <v>6284</v>
      </c>
      <c r="F1297">
        <v>10</v>
      </c>
      <c r="G1297" t="s">
        <v>5767</v>
      </c>
      <c r="H1297" t="s">
        <v>5747</v>
      </c>
      <c r="I1297" t="s">
        <v>5748</v>
      </c>
      <c r="J1297">
        <v>750</v>
      </c>
      <c r="K1297">
        <v>12</v>
      </c>
      <c r="L1297">
        <v>14</v>
      </c>
      <c r="M1297" t="s">
        <v>5759</v>
      </c>
      <c r="N1297" t="s">
        <v>5915</v>
      </c>
      <c r="O1297" t="s">
        <v>5761</v>
      </c>
      <c r="P1297" t="s">
        <v>6002</v>
      </c>
      <c r="Q1297" t="s">
        <v>5917</v>
      </c>
      <c r="R1297">
        <v>62691</v>
      </c>
      <c r="S1297" t="s">
        <v>5978</v>
      </c>
      <c r="T1297" t="s">
        <v>5899</v>
      </c>
      <c r="U1297">
        <v>11.99</v>
      </c>
      <c r="V1297" t="s">
        <v>5755</v>
      </c>
      <c r="W1297" t="s">
        <v>5765</v>
      </c>
      <c r="X1297">
        <v>1</v>
      </c>
    </row>
    <row r="1298" spans="1:24" x14ac:dyDescent="0.25">
      <c r="A1298">
        <v>5414</v>
      </c>
      <c r="B1298" t="s">
        <v>666</v>
      </c>
      <c r="C1298" t="s">
        <v>442</v>
      </c>
      <c r="D1298" t="s">
        <v>5886</v>
      </c>
      <c r="E1298" t="s">
        <v>6064</v>
      </c>
      <c r="F1298">
        <v>22</v>
      </c>
      <c r="G1298" t="s">
        <v>5816</v>
      </c>
      <c r="H1298" t="s">
        <v>5747</v>
      </c>
      <c r="I1298" t="s">
        <v>5792</v>
      </c>
      <c r="J1298">
        <v>750</v>
      </c>
      <c r="K1298">
        <v>12</v>
      </c>
      <c r="L1298">
        <v>14.5</v>
      </c>
      <c r="M1298" t="s">
        <v>5759</v>
      </c>
      <c r="N1298" t="s">
        <v>5904</v>
      </c>
      <c r="O1298" t="s">
        <v>5790</v>
      </c>
      <c r="P1298" t="s">
        <v>5889</v>
      </c>
      <c r="Q1298" t="s">
        <v>5923</v>
      </c>
      <c r="R1298">
        <v>86501</v>
      </c>
      <c r="S1298" t="s">
        <v>5967</v>
      </c>
      <c r="T1298" t="s">
        <v>5968</v>
      </c>
      <c r="U1298">
        <v>37.99</v>
      </c>
      <c r="V1298" t="s">
        <v>5755</v>
      </c>
      <c r="W1298" t="s">
        <v>5765</v>
      </c>
      <c r="X1298">
        <v>1</v>
      </c>
    </row>
    <row r="1299" spans="1:24" x14ac:dyDescent="0.25">
      <c r="A1299">
        <v>219790</v>
      </c>
      <c r="B1299" t="s">
        <v>2740</v>
      </c>
      <c r="C1299" t="s">
        <v>442</v>
      </c>
      <c r="D1299" t="s">
        <v>5886</v>
      </c>
      <c r="E1299" t="s">
        <v>6048</v>
      </c>
      <c r="F1299">
        <v>22</v>
      </c>
      <c r="G1299" t="s">
        <v>5816</v>
      </c>
      <c r="H1299" t="s">
        <v>5747</v>
      </c>
      <c r="I1299" t="s">
        <v>5748</v>
      </c>
      <c r="J1299">
        <v>750</v>
      </c>
      <c r="K1299">
        <v>6</v>
      </c>
      <c r="L1299">
        <v>13.5</v>
      </c>
      <c r="M1299" t="s">
        <v>5759</v>
      </c>
      <c r="N1299" t="s">
        <v>6085</v>
      </c>
      <c r="O1299" t="s">
        <v>5761</v>
      </c>
      <c r="P1299" t="s">
        <v>5889</v>
      </c>
      <c r="Q1299" t="s">
        <v>6086</v>
      </c>
      <c r="R1299">
        <v>66884</v>
      </c>
      <c r="S1299" t="s">
        <v>6095</v>
      </c>
      <c r="T1299" t="s">
        <v>5771</v>
      </c>
      <c r="U1299">
        <v>50.71</v>
      </c>
      <c r="V1299" t="s">
        <v>5755</v>
      </c>
      <c r="W1299" t="s">
        <v>5765</v>
      </c>
      <c r="X1299">
        <v>1</v>
      </c>
    </row>
    <row r="1300" spans="1:24" x14ac:dyDescent="0.25">
      <c r="A1300">
        <v>96263</v>
      </c>
      <c r="B1300" t="s">
        <v>587</v>
      </c>
      <c r="C1300" t="s">
        <v>441</v>
      </c>
      <c r="D1300" t="s">
        <v>5827</v>
      </c>
      <c r="E1300" t="s">
        <v>5828</v>
      </c>
      <c r="F1300">
        <v>10</v>
      </c>
      <c r="G1300" t="s">
        <v>5767</v>
      </c>
      <c r="H1300" t="s">
        <v>5747</v>
      </c>
      <c r="I1300" t="s">
        <v>5748</v>
      </c>
      <c r="J1300">
        <v>1750</v>
      </c>
      <c r="K1300">
        <v>6</v>
      </c>
      <c r="L1300">
        <v>40</v>
      </c>
      <c r="M1300" t="s">
        <v>5759</v>
      </c>
      <c r="N1300" t="s">
        <v>5760</v>
      </c>
      <c r="O1300" t="s">
        <v>5761</v>
      </c>
      <c r="P1300" t="s">
        <v>5752</v>
      </c>
      <c r="Q1300" t="s">
        <v>5830</v>
      </c>
      <c r="R1300">
        <v>42341</v>
      </c>
      <c r="S1300" t="s">
        <v>5772</v>
      </c>
      <c r="T1300" t="s">
        <v>5773</v>
      </c>
      <c r="U1300">
        <v>53.99</v>
      </c>
      <c r="V1300" t="s">
        <v>5755</v>
      </c>
      <c r="W1300" t="s">
        <v>5765</v>
      </c>
      <c r="X1300">
        <v>1</v>
      </c>
    </row>
    <row r="1301" spans="1:24" x14ac:dyDescent="0.25">
      <c r="A1301">
        <v>6142</v>
      </c>
      <c r="B1301" t="s">
        <v>684</v>
      </c>
      <c r="C1301" t="s">
        <v>443</v>
      </c>
      <c r="D1301" t="s">
        <v>6177</v>
      </c>
      <c r="E1301" t="s">
        <v>6192</v>
      </c>
      <c r="F1301">
        <v>27</v>
      </c>
      <c r="G1301" t="s">
        <v>5837</v>
      </c>
      <c r="H1301" t="s">
        <v>5747</v>
      </c>
      <c r="I1301" t="s">
        <v>5748</v>
      </c>
      <c r="J1301">
        <v>4092</v>
      </c>
      <c r="K1301">
        <v>1</v>
      </c>
      <c r="L1301">
        <v>5</v>
      </c>
      <c r="M1301" t="s">
        <v>5749</v>
      </c>
      <c r="N1301" t="s">
        <v>5750</v>
      </c>
      <c r="O1301" t="s">
        <v>5874</v>
      </c>
      <c r="P1301" t="s">
        <v>5875</v>
      </c>
      <c r="Q1301" t="s">
        <v>5876</v>
      </c>
      <c r="R1301">
        <v>42090</v>
      </c>
      <c r="S1301" t="s">
        <v>6180</v>
      </c>
      <c r="T1301" t="s">
        <v>6180</v>
      </c>
      <c r="U1301">
        <v>23.48</v>
      </c>
      <c r="V1301" t="s">
        <v>5755</v>
      </c>
      <c r="W1301" t="s">
        <v>5869</v>
      </c>
      <c r="X1301">
        <v>12</v>
      </c>
    </row>
    <row r="1302" spans="1:24" x14ac:dyDescent="0.25">
      <c r="A1302">
        <v>6142</v>
      </c>
      <c r="B1302" t="s">
        <v>684</v>
      </c>
      <c r="C1302" t="s">
        <v>443</v>
      </c>
      <c r="D1302" t="s">
        <v>6177</v>
      </c>
      <c r="E1302" t="s">
        <v>6192</v>
      </c>
      <c r="F1302">
        <v>27</v>
      </c>
      <c r="G1302" t="s">
        <v>5837</v>
      </c>
      <c r="H1302" t="s">
        <v>5747</v>
      </c>
      <c r="I1302" t="s">
        <v>5748</v>
      </c>
      <c r="J1302">
        <v>4092</v>
      </c>
      <c r="K1302">
        <v>1</v>
      </c>
      <c r="L1302">
        <v>5</v>
      </c>
      <c r="M1302" t="s">
        <v>5749</v>
      </c>
      <c r="N1302" t="s">
        <v>5750</v>
      </c>
      <c r="O1302" t="s">
        <v>5874</v>
      </c>
      <c r="P1302" t="s">
        <v>5875</v>
      </c>
      <c r="Q1302" t="s">
        <v>5876</v>
      </c>
      <c r="R1302">
        <v>42090</v>
      </c>
      <c r="S1302" t="s">
        <v>6180</v>
      </c>
      <c r="T1302" t="s">
        <v>6180</v>
      </c>
      <c r="U1302">
        <v>23.48</v>
      </c>
      <c r="V1302" t="s">
        <v>5755</v>
      </c>
      <c r="W1302" t="s">
        <v>5869</v>
      </c>
      <c r="X1302">
        <v>12</v>
      </c>
    </row>
    <row r="1303" spans="1:24" x14ac:dyDescent="0.25">
      <c r="A1303">
        <v>6732</v>
      </c>
      <c r="B1303" t="s">
        <v>704</v>
      </c>
      <c r="C1303" t="s">
        <v>442</v>
      </c>
      <c r="D1303" t="s">
        <v>5886</v>
      </c>
      <c r="E1303" t="s">
        <v>5887</v>
      </c>
      <c r="F1303">
        <v>22</v>
      </c>
      <c r="G1303" t="s">
        <v>5816</v>
      </c>
      <c r="H1303" t="s">
        <v>5747</v>
      </c>
      <c r="I1303" t="s">
        <v>5748</v>
      </c>
      <c r="J1303">
        <v>750</v>
      </c>
      <c r="K1303">
        <v>6</v>
      </c>
      <c r="L1303">
        <v>14.5</v>
      </c>
      <c r="M1303" t="s">
        <v>5759</v>
      </c>
      <c r="N1303" t="s">
        <v>5976</v>
      </c>
      <c r="O1303" t="s">
        <v>5761</v>
      </c>
      <c r="P1303" t="s">
        <v>5889</v>
      </c>
      <c r="Q1303" t="s">
        <v>5977</v>
      </c>
      <c r="R1303">
        <v>90899</v>
      </c>
      <c r="S1303" t="s">
        <v>6285</v>
      </c>
      <c r="T1303" t="s">
        <v>5844</v>
      </c>
      <c r="U1303">
        <v>54.99</v>
      </c>
      <c r="V1303" t="s">
        <v>5755</v>
      </c>
      <c r="W1303" t="s">
        <v>5765</v>
      </c>
      <c r="X1303">
        <v>1</v>
      </c>
    </row>
    <row r="1304" spans="1:24" x14ac:dyDescent="0.25">
      <c r="A1304">
        <v>149559</v>
      </c>
      <c r="B1304" t="s">
        <v>6286</v>
      </c>
      <c r="C1304" t="s">
        <v>442</v>
      </c>
      <c r="D1304" t="s">
        <v>5920</v>
      </c>
      <c r="E1304" t="s">
        <v>5951</v>
      </c>
      <c r="F1304">
        <v>20</v>
      </c>
      <c r="G1304" t="s">
        <v>5746</v>
      </c>
      <c r="H1304" t="s">
        <v>5868</v>
      </c>
      <c r="I1304" t="s">
        <v>5748</v>
      </c>
      <c r="J1304">
        <v>750</v>
      </c>
      <c r="K1304">
        <v>12</v>
      </c>
      <c r="L1304">
        <v>12</v>
      </c>
      <c r="M1304" t="s">
        <v>5759</v>
      </c>
      <c r="N1304" t="s">
        <v>5806</v>
      </c>
      <c r="O1304" t="s">
        <v>5790</v>
      </c>
      <c r="P1304" t="s">
        <v>5916</v>
      </c>
      <c r="Q1304" t="s">
        <v>6000</v>
      </c>
      <c r="R1304">
        <v>51923</v>
      </c>
      <c r="S1304" t="s">
        <v>5965</v>
      </c>
      <c r="T1304" t="s">
        <v>5965</v>
      </c>
      <c r="U1304">
        <v>15.99</v>
      </c>
      <c r="V1304" t="s">
        <v>5755</v>
      </c>
      <c r="W1304" t="s">
        <v>5756</v>
      </c>
      <c r="X1304">
        <v>1</v>
      </c>
    </row>
    <row r="1305" spans="1:24" x14ac:dyDescent="0.25">
      <c r="A1305">
        <v>73809</v>
      </c>
      <c r="B1305" t="s">
        <v>2618</v>
      </c>
      <c r="C1305" t="s">
        <v>443</v>
      </c>
      <c r="D1305" t="s">
        <v>5871</v>
      </c>
      <c r="E1305" t="s">
        <v>6192</v>
      </c>
      <c r="F1305">
        <v>10</v>
      </c>
      <c r="G1305" t="s">
        <v>5767</v>
      </c>
      <c r="H1305" t="s">
        <v>5747</v>
      </c>
      <c r="I1305" t="s">
        <v>5748</v>
      </c>
      <c r="J1305">
        <v>500</v>
      </c>
      <c r="K1305">
        <v>24</v>
      </c>
      <c r="L1305">
        <v>5</v>
      </c>
      <c r="M1305" t="s">
        <v>5759</v>
      </c>
      <c r="N1305" t="s">
        <v>6228</v>
      </c>
      <c r="O1305" t="s">
        <v>5874</v>
      </c>
      <c r="P1305" t="s">
        <v>5875</v>
      </c>
      <c r="Q1305" t="s">
        <v>5876</v>
      </c>
      <c r="R1305">
        <v>49217</v>
      </c>
      <c r="S1305" t="s">
        <v>6280</v>
      </c>
      <c r="T1305" t="s">
        <v>6182</v>
      </c>
      <c r="U1305">
        <v>3.39</v>
      </c>
      <c r="V1305" t="s">
        <v>6172</v>
      </c>
      <c r="W1305" t="s">
        <v>5869</v>
      </c>
      <c r="X1305">
        <v>1</v>
      </c>
    </row>
    <row r="1306" spans="1:24" x14ac:dyDescent="0.25">
      <c r="A1306">
        <v>73809</v>
      </c>
      <c r="B1306" t="s">
        <v>2618</v>
      </c>
      <c r="C1306" t="s">
        <v>443</v>
      </c>
      <c r="D1306" t="s">
        <v>5871</v>
      </c>
      <c r="E1306" t="s">
        <v>6192</v>
      </c>
      <c r="F1306">
        <v>10</v>
      </c>
      <c r="G1306" t="s">
        <v>5767</v>
      </c>
      <c r="H1306" t="s">
        <v>5747</v>
      </c>
      <c r="I1306" t="s">
        <v>5748</v>
      </c>
      <c r="J1306">
        <v>500</v>
      </c>
      <c r="K1306">
        <v>24</v>
      </c>
      <c r="L1306">
        <v>5</v>
      </c>
      <c r="M1306" t="s">
        <v>5759</v>
      </c>
      <c r="N1306" t="s">
        <v>6228</v>
      </c>
      <c r="O1306" t="s">
        <v>5874</v>
      </c>
      <c r="P1306" t="s">
        <v>5875</v>
      </c>
      <c r="Q1306" t="s">
        <v>5876</v>
      </c>
      <c r="R1306">
        <v>49217</v>
      </c>
      <c r="S1306" t="s">
        <v>6280</v>
      </c>
      <c r="T1306" t="s">
        <v>6182</v>
      </c>
      <c r="U1306">
        <v>3.39</v>
      </c>
      <c r="V1306" t="s">
        <v>6172</v>
      </c>
      <c r="W1306" t="s">
        <v>5869</v>
      </c>
      <c r="X1306">
        <v>1</v>
      </c>
    </row>
    <row r="1307" spans="1:24" x14ac:dyDescent="0.25">
      <c r="A1307">
        <v>5793</v>
      </c>
      <c r="B1307" t="s">
        <v>675</v>
      </c>
      <c r="C1307" t="s">
        <v>442</v>
      </c>
      <c r="D1307" t="s">
        <v>5886</v>
      </c>
      <c r="E1307" t="s">
        <v>6070</v>
      </c>
      <c r="F1307">
        <v>20</v>
      </c>
      <c r="G1307" t="s">
        <v>5746</v>
      </c>
      <c r="H1307" t="s">
        <v>5747</v>
      </c>
      <c r="I1307" t="s">
        <v>5748</v>
      </c>
      <c r="J1307">
        <v>750</v>
      </c>
      <c r="K1307">
        <v>12</v>
      </c>
      <c r="L1307">
        <v>14.5</v>
      </c>
      <c r="M1307" t="s">
        <v>5759</v>
      </c>
      <c r="N1307" t="s">
        <v>6054</v>
      </c>
      <c r="O1307" t="s">
        <v>5761</v>
      </c>
      <c r="P1307" t="s">
        <v>5916</v>
      </c>
      <c r="Q1307" t="s">
        <v>6055</v>
      </c>
      <c r="R1307">
        <v>98779</v>
      </c>
      <c r="S1307" t="s">
        <v>6266</v>
      </c>
      <c r="T1307" t="s">
        <v>6012</v>
      </c>
      <c r="U1307">
        <v>15.99</v>
      </c>
      <c r="V1307" t="s">
        <v>5755</v>
      </c>
      <c r="W1307" t="s">
        <v>5765</v>
      </c>
      <c r="X1307">
        <v>1</v>
      </c>
    </row>
    <row r="1308" spans="1:24" x14ac:dyDescent="0.25">
      <c r="A1308">
        <v>720073</v>
      </c>
      <c r="B1308" t="s">
        <v>3151</v>
      </c>
      <c r="C1308" t="s">
        <v>443</v>
      </c>
      <c r="D1308" t="s">
        <v>6177</v>
      </c>
      <c r="E1308" t="s">
        <v>5872</v>
      </c>
      <c r="F1308">
        <v>27</v>
      </c>
      <c r="G1308" t="s">
        <v>5837</v>
      </c>
      <c r="H1308" t="s">
        <v>5747</v>
      </c>
      <c r="I1308" t="s">
        <v>5748</v>
      </c>
      <c r="J1308">
        <v>4092</v>
      </c>
      <c r="K1308">
        <v>1</v>
      </c>
      <c r="L1308">
        <v>7.25</v>
      </c>
      <c r="M1308" t="s">
        <v>5749</v>
      </c>
      <c r="N1308" t="s">
        <v>5750</v>
      </c>
      <c r="O1308" t="s">
        <v>5874</v>
      </c>
      <c r="P1308" t="s">
        <v>5875</v>
      </c>
      <c r="Q1308" t="s">
        <v>5876</v>
      </c>
      <c r="R1308">
        <v>43364</v>
      </c>
      <c r="S1308" t="s">
        <v>6211</v>
      </c>
      <c r="T1308" t="s">
        <v>6212</v>
      </c>
      <c r="U1308">
        <v>26.5</v>
      </c>
      <c r="V1308" t="s">
        <v>5755</v>
      </c>
      <c r="W1308" t="s">
        <v>5869</v>
      </c>
      <c r="X1308">
        <v>12</v>
      </c>
    </row>
    <row r="1309" spans="1:24" x14ac:dyDescent="0.25">
      <c r="A1309">
        <v>720073</v>
      </c>
      <c r="B1309" t="s">
        <v>3151</v>
      </c>
      <c r="C1309" t="s">
        <v>443</v>
      </c>
      <c r="D1309" t="s">
        <v>6177</v>
      </c>
      <c r="E1309" t="s">
        <v>5872</v>
      </c>
      <c r="F1309">
        <v>27</v>
      </c>
      <c r="G1309" t="s">
        <v>5837</v>
      </c>
      <c r="H1309" t="s">
        <v>5747</v>
      </c>
      <c r="I1309" t="s">
        <v>5748</v>
      </c>
      <c r="J1309">
        <v>4092</v>
      </c>
      <c r="K1309">
        <v>1</v>
      </c>
      <c r="L1309">
        <v>7.25</v>
      </c>
      <c r="M1309" t="s">
        <v>5749</v>
      </c>
      <c r="N1309" t="s">
        <v>5750</v>
      </c>
      <c r="O1309" t="s">
        <v>5874</v>
      </c>
      <c r="P1309" t="s">
        <v>5875</v>
      </c>
      <c r="Q1309" t="s">
        <v>5876</v>
      </c>
      <c r="R1309">
        <v>43364</v>
      </c>
      <c r="S1309" t="s">
        <v>6211</v>
      </c>
      <c r="T1309" t="s">
        <v>6212</v>
      </c>
      <c r="U1309">
        <v>26.5</v>
      </c>
      <c r="V1309" t="s">
        <v>5755</v>
      </c>
      <c r="W1309" t="s">
        <v>5869</v>
      </c>
      <c r="X1309">
        <v>12</v>
      </c>
    </row>
    <row r="1310" spans="1:24" x14ac:dyDescent="0.25">
      <c r="A1310">
        <v>803304</v>
      </c>
      <c r="B1310" t="s">
        <v>3298</v>
      </c>
      <c r="C1310" t="s">
        <v>443</v>
      </c>
      <c r="D1310" t="s">
        <v>5871</v>
      </c>
      <c r="E1310" t="s">
        <v>6167</v>
      </c>
      <c r="F1310">
        <v>27</v>
      </c>
      <c r="G1310" t="s">
        <v>5837</v>
      </c>
      <c r="H1310" t="s">
        <v>5747</v>
      </c>
      <c r="I1310" t="s">
        <v>5748</v>
      </c>
      <c r="J1310">
        <v>330</v>
      </c>
      <c r="K1310">
        <v>24</v>
      </c>
      <c r="L1310">
        <v>5</v>
      </c>
      <c r="M1310" t="s">
        <v>5759</v>
      </c>
      <c r="N1310" t="s">
        <v>6228</v>
      </c>
      <c r="O1310" t="s">
        <v>5874</v>
      </c>
      <c r="P1310" t="s">
        <v>5875</v>
      </c>
      <c r="Q1310" t="s">
        <v>5876</v>
      </c>
      <c r="R1310">
        <v>49217</v>
      </c>
      <c r="S1310" t="s">
        <v>6280</v>
      </c>
      <c r="T1310" t="s">
        <v>6182</v>
      </c>
      <c r="U1310">
        <v>2.2999999999999998</v>
      </c>
      <c r="V1310" t="s">
        <v>5755</v>
      </c>
      <c r="W1310" t="s">
        <v>5869</v>
      </c>
      <c r="X1310">
        <v>1</v>
      </c>
    </row>
    <row r="1311" spans="1:24" x14ac:dyDescent="0.25">
      <c r="A1311">
        <v>803304</v>
      </c>
      <c r="B1311" t="s">
        <v>3298</v>
      </c>
      <c r="C1311" t="s">
        <v>443</v>
      </c>
      <c r="D1311" t="s">
        <v>5871</v>
      </c>
      <c r="E1311" t="s">
        <v>6167</v>
      </c>
      <c r="F1311">
        <v>27</v>
      </c>
      <c r="G1311" t="s">
        <v>5837</v>
      </c>
      <c r="H1311" t="s">
        <v>5747</v>
      </c>
      <c r="I1311" t="s">
        <v>5748</v>
      </c>
      <c r="J1311">
        <v>330</v>
      </c>
      <c r="K1311">
        <v>24</v>
      </c>
      <c r="L1311">
        <v>5</v>
      </c>
      <c r="M1311" t="s">
        <v>5759</v>
      </c>
      <c r="N1311" t="s">
        <v>6228</v>
      </c>
      <c r="O1311" t="s">
        <v>5874</v>
      </c>
      <c r="P1311" t="s">
        <v>5875</v>
      </c>
      <c r="Q1311" t="s">
        <v>5876</v>
      </c>
      <c r="R1311">
        <v>49217</v>
      </c>
      <c r="S1311" t="s">
        <v>6280</v>
      </c>
      <c r="T1311" t="s">
        <v>6182</v>
      </c>
      <c r="U1311">
        <v>2.2999999999999998</v>
      </c>
      <c r="V1311" t="s">
        <v>5755</v>
      </c>
      <c r="W1311" t="s">
        <v>5869</v>
      </c>
      <c r="X1311">
        <v>1</v>
      </c>
    </row>
    <row r="1312" spans="1:24" x14ac:dyDescent="0.25">
      <c r="A1312">
        <v>468181</v>
      </c>
      <c r="B1312" t="s">
        <v>2940</v>
      </c>
      <c r="C1312" t="s">
        <v>443</v>
      </c>
      <c r="D1312" t="s">
        <v>6166</v>
      </c>
      <c r="E1312" t="s">
        <v>5872</v>
      </c>
      <c r="F1312">
        <v>22</v>
      </c>
      <c r="G1312" t="s">
        <v>5816</v>
      </c>
      <c r="H1312" t="s">
        <v>5747</v>
      </c>
      <c r="I1312" t="s">
        <v>5748</v>
      </c>
      <c r="J1312">
        <v>330</v>
      </c>
      <c r="K1312">
        <v>24</v>
      </c>
      <c r="L1312">
        <v>6.2</v>
      </c>
      <c r="M1312" t="s">
        <v>5759</v>
      </c>
      <c r="N1312" t="s">
        <v>5873</v>
      </c>
      <c r="O1312" t="s">
        <v>5751</v>
      </c>
      <c r="P1312" t="s">
        <v>5875</v>
      </c>
      <c r="Q1312" t="s">
        <v>6169</v>
      </c>
      <c r="R1312">
        <v>82019</v>
      </c>
      <c r="S1312" t="s">
        <v>5877</v>
      </c>
      <c r="T1312" t="s">
        <v>5877</v>
      </c>
      <c r="U1312">
        <v>4.3899999999999997</v>
      </c>
      <c r="V1312" t="s">
        <v>5755</v>
      </c>
      <c r="W1312" t="s">
        <v>5869</v>
      </c>
      <c r="X1312">
        <v>1</v>
      </c>
    </row>
    <row r="1313" spans="1:24" x14ac:dyDescent="0.25">
      <c r="A1313">
        <v>675207</v>
      </c>
      <c r="B1313" t="s">
        <v>3100</v>
      </c>
      <c r="C1313" t="s">
        <v>442</v>
      </c>
      <c r="D1313" t="s">
        <v>5886</v>
      </c>
      <c r="E1313" t="s">
        <v>5958</v>
      </c>
      <c r="F1313">
        <v>22</v>
      </c>
      <c r="G1313" t="s">
        <v>5816</v>
      </c>
      <c r="H1313" t="s">
        <v>5747</v>
      </c>
      <c r="I1313" t="s">
        <v>5748</v>
      </c>
      <c r="J1313">
        <v>750</v>
      </c>
      <c r="K1313">
        <v>12</v>
      </c>
      <c r="L1313">
        <v>14</v>
      </c>
      <c r="M1313" t="s">
        <v>5759</v>
      </c>
      <c r="N1313" t="s">
        <v>5825</v>
      </c>
      <c r="O1313" t="s">
        <v>5761</v>
      </c>
      <c r="P1313" t="s">
        <v>5889</v>
      </c>
      <c r="Q1313" t="s">
        <v>5989</v>
      </c>
      <c r="R1313">
        <v>75916</v>
      </c>
      <c r="S1313" t="s">
        <v>6287</v>
      </c>
      <c r="T1313" t="s">
        <v>5996</v>
      </c>
      <c r="U1313">
        <v>28.99</v>
      </c>
      <c r="V1313" t="s">
        <v>5755</v>
      </c>
      <c r="W1313" t="s">
        <v>5765</v>
      </c>
      <c r="X1313">
        <v>1</v>
      </c>
    </row>
    <row r="1314" spans="1:24" x14ac:dyDescent="0.25">
      <c r="A1314">
        <v>691949</v>
      </c>
      <c r="B1314" t="s">
        <v>3110</v>
      </c>
      <c r="C1314" t="s">
        <v>443</v>
      </c>
      <c r="D1314" t="s">
        <v>6177</v>
      </c>
      <c r="E1314" t="s">
        <v>6192</v>
      </c>
      <c r="F1314">
        <v>27</v>
      </c>
      <c r="G1314" t="s">
        <v>5837</v>
      </c>
      <c r="H1314" t="s">
        <v>5747</v>
      </c>
      <c r="I1314" t="s">
        <v>5748</v>
      </c>
      <c r="J1314">
        <v>4260</v>
      </c>
      <c r="K1314">
        <v>1</v>
      </c>
      <c r="L1314">
        <v>5</v>
      </c>
      <c r="M1314" t="s">
        <v>5749</v>
      </c>
      <c r="N1314" t="s">
        <v>5750</v>
      </c>
      <c r="O1314" t="s">
        <v>5874</v>
      </c>
      <c r="P1314" t="s">
        <v>6168</v>
      </c>
      <c r="Q1314" t="s">
        <v>5876</v>
      </c>
      <c r="R1314">
        <v>42339</v>
      </c>
      <c r="S1314" t="s">
        <v>6194</v>
      </c>
      <c r="T1314" t="s">
        <v>6195</v>
      </c>
      <c r="U1314">
        <v>24.16</v>
      </c>
      <c r="V1314" t="s">
        <v>6172</v>
      </c>
      <c r="W1314" t="s">
        <v>5869</v>
      </c>
      <c r="X1314">
        <v>12</v>
      </c>
    </row>
    <row r="1315" spans="1:24" x14ac:dyDescent="0.25">
      <c r="A1315">
        <v>691949</v>
      </c>
      <c r="B1315" t="s">
        <v>3110</v>
      </c>
      <c r="C1315" t="s">
        <v>443</v>
      </c>
      <c r="D1315" t="s">
        <v>6177</v>
      </c>
      <c r="E1315" t="s">
        <v>6192</v>
      </c>
      <c r="F1315">
        <v>27</v>
      </c>
      <c r="G1315" t="s">
        <v>5837</v>
      </c>
      <c r="H1315" t="s">
        <v>5747</v>
      </c>
      <c r="I1315" t="s">
        <v>5748</v>
      </c>
      <c r="J1315">
        <v>4260</v>
      </c>
      <c r="K1315">
        <v>1</v>
      </c>
      <c r="L1315">
        <v>5</v>
      </c>
      <c r="M1315" t="s">
        <v>5749</v>
      </c>
      <c r="N1315" t="s">
        <v>5750</v>
      </c>
      <c r="O1315" t="s">
        <v>5874</v>
      </c>
      <c r="P1315" t="s">
        <v>6168</v>
      </c>
      <c r="Q1315" t="s">
        <v>5876</v>
      </c>
      <c r="R1315">
        <v>42339</v>
      </c>
      <c r="S1315" t="s">
        <v>6194</v>
      </c>
      <c r="T1315" t="s">
        <v>6195</v>
      </c>
      <c r="U1315">
        <v>24.16</v>
      </c>
      <c r="V1315" t="s">
        <v>6172</v>
      </c>
      <c r="W1315" t="s">
        <v>5869</v>
      </c>
      <c r="X1315">
        <v>12</v>
      </c>
    </row>
    <row r="1316" spans="1:24" x14ac:dyDescent="0.25">
      <c r="A1316">
        <v>142992</v>
      </c>
      <c r="B1316" t="s">
        <v>2683</v>
      </c>
      <c r="C1316" t="s">
        <v>442</v>
      </c>
      <c r="D1316" t="s">
        <v>6035</v>
      </c>
      <c r="E1316" t="s">
        <v>5887</v>
      </c>
      <c r="F1316">
        <v>20</v>
      </c>
      <c r="G1316" t="s">
        <v>5746</v>
      </c>
      <c r="H1316" t="s">
        <v>5747</v>
      </c>
      <c r="I1316" t="s">
        <v>5748</v>
      </c>
      <c r="J1316">
        <v>750</v>
      </c>
      <c r="K1316">
        <v>12</v>
      </c>
      <c r="L1316">
        <v>13</v>
      </c>
      <c r="M1316" t="s">
        <v>5759</v>
      </c>
      <c r="N1316" t="s">
        <v>6085</v>
      </c>
      <c r="O1316" t="s">
        <v>5790</v>
      </c>
      <c r="P1316" t="s">
        <v>5988</v>
      </c>
      <c r="Q1316" t="s">
        <v>6086</v>
      </c>
      <c r="R1316">
        <v>67102</v>
      </c>
      <c r="S1316" t="s">
        <v>5956</v>
      </c>
      <c r="T1316" t="s">
        <v>5957</v>
      </c>
      <c r="U1316">
        <v>19.989999999999998</v>
      </c>
      <c r="V1316" t="s">
        <v>5755</v>
      </c>
      <c r="W1316" t="s">
        <v>5869</v>
      </c>
      <c r="X1316">
        <v>1</v>
      </c>
    </row>
    <row r="1317" spans="1:24" x14ac:dyDescent="0.25">
      <c r="A1317">
        <v>729850</v>
      </c>
      <c r="B1317" t="s">
        <v>3166</v>
      </c>
      <c r="C1317" t="s">
        <v>443</v>
      </c>
      <c r="D1317" t="s">
        <v>6177</v>
      </c>
      <c r="E1317" t="s">
        <v>5872</v>
      </c>
      <c r="F1317">
        <v>27</v>
      </c>
      <c r="G1317" t="s">
        <v>5837</v>
      </c>
      <c r="H1317" t="s">
        <v>5747</v>
      </c>
      <c r="I1317" t="s">
        <v>5748</v>
      </c>
      <c r="J1317">
        <v>750</v>
      </c>
      <c r="K1317">
        <v>12</v>
      </c>
      <c r="L1317">
        <v>10</v>
      </c>
      <c r="M1317" t="s">
        <v>5749</v>
      </c>
      <c r="N1317" t="s">
        <v>5750</v>
      </c>
      <c r="O1317" t="s">
        <v>5874</v>
      </c>
      <c r="P1317" t="s">
        <v>5875</v>
      </c>
      <c r="Q1317" t="s">
        <v>5876</v>
      </c>
      <c r="R1317">
        <v>43364</v>
      </c>
      <c r="S1317" t="s">
        <v>6211</v>
      </c>
      <c r="T1317" t="s">
        <v>6212</v>
      </c>
      <c r="U1317">
        <v>8.7100000000000009</v>
      </c>
      <c r="V1317" t="s">
        <v>5755</v>
      </c>
      <c r="W1317" t="s">
        <v>5869</v>
      </c>
      <c r="X1317">
        <v>1</v>
      </c>
    </row>
    <row r="1318" spans="1:24" x14ac:dyDescent="0.25">
      <c r="A1318">
        <v>729850</v>
      </c>
      <c r="B1318" t="s">
        <v>3166</v>
      </c>
      <c r="C1318" t="s">
        <v>443</v>
      </c>
      <c r="D1318" t="s">
        <v>6177</v>
      </c>
      <c r="E1318" t="s">
        <v>5872</v>
      </c>
      <c r="F1318">
        <v>27</v>
      </c>
      <c r="G1318" t="s">
        <v>5837</v>
      </c>
      <c r="H1318" t="s">
        <v>5747</v>
      </c>
      <c r="I1318" t="s">
        <v>5748</v>
      </c>
      <c r="J1318">
        <v>750</v>
      </c>
      <c r="K1318">
        <v>12</v>
      </c>
      <c r="L1318">
        <v>10</v>
      </c>
      <c r="M1318" t="s">
        <v>5749</v>
      </c>
      <c r="N1318" t="s">
        <v>5750</v>
      </c>
      <c r="O1318" t="s">
        <v>5874</v>
      </c>
      <c r="P1318" t="s">
        <v>5875</v>
      </c>
      <c r="Q1318" t="s">
        <v>5876</v>
      </c>
      <c r="R1318">
        <v>43364</v>
      </c>
      <c r="S1318" t="s">
        <v>6211</v>
      </c>
      <c r="T1318" t="s">
        <v>6212</v>
      </c>
      <c r="U1318">
        <v>8.7100000000000009</v>
      </c>
      <c r="V1318" t="s">
        <v>5755</v>
      </c>
      <c r="W1318" t="s">
        <v>5869</v>
      </c>
      <c r="X1318">
        <v>1</v>
      </c>
    </row>
    <row r="1319" spans="1:24" x14ac:dyDescent="0.25">
      <c r="A1319">
        <v>4749</v>
      </c>
      <c r="B1319" t="s">
        <v>641</v>
      </c>
      <c r="C1319" t="s">
        <v>441</v>
      </c>
      <c r="D1319" t="s">
        <v>5811</v>
      </c>
      <c r="E1319" t="s">
        <v>5818</v>
      </c>
      <c r="F1319">
        <v>10</v>
      </c>
      <c r="G1319" t="s">
        <v>5767</v>
      </c>
      <c r="H1319" t="s">
        <v>5747</v>
      </c>
      <c r="I1319" t="s">
        <v>5748</v>
      </c>
      <c r="J1319">
        <v>1140</v>
      </c>
      <c r="K1319">
        <v>6</v>
      </c>
      <c r="L1319">
        <v>35</v>
      </c>
      <c r="M1319" t="s">
        <v>5759</v>
      </c>
      <c r="N1319" t="s">
        <v>5806</v>
      </c>
      <c r="O1319" t="s">
        <v>5761</v>
      </c>
      <c r="P1319" t="s">
        <v>5762</v>
      </c>
      <c r="Q1319" t="s">
        <v>5814</v>
      </c>
      <c r="R1319">
        <v>80580</v>
      </c>
      <c r="S1319" t="s">
        <v>5911</v>
      </c>
      <c r="T1319" t="s">
        <v>5794</v>
      </c>
      <c r="U1319">
        <v>43.79</v>
      </c>
      <c r="V1319" t="s">
        <v>5755</v>
      </c>
      <c r="W1319" t="s">
        <v>5765</v>
      </c>
      <c r="X1319">
        <v>1</v>
      </c>
    </row>
    <row r="1320" spans="1:24" x14ac:dyDescent="0.25">
      <c r="A1320">
        <v>6111</v>
      </c>
      <c r="B1320" t="s">
        <v>683</v>
      </c>
      <c r="C1320" t="s">
        <v>442</v>
      </c>
      <c r="D1320" t="s">
        <v>5886</v>
      </c>
      <c r="E1320" t="s">
        <v>5887</v>
      </c>
      <c r="F1320">
        <v>10</v>
      </c>
      <c r="G1320" t="s">
        <v>5767</v>
      </c>
      <c r="H1320" t="s">
        <v>5747</v>
      </c>
      <c r="I1320" t="s">
        <v>5748</v>
      </c>
      <c r="J1320">
        <v>750</v>
      </c>
      <c r="K1320">
        <v>12</v>
      </c>
      <c r="L1320">
        <v>14</v>
      </c>
      <c r="M1320" t="s">
        <v>5759</v>
      </c>
      <c r="N1320" t="s">
        <v>5915</v>
      </c>
      <c r="O1320" t="s">
        <v>5761</v>
      </c>
      <c r="P1320" t="s">
        <v>5916</v>
      </c>
      <c r="Q1320" t="s">
        <v>5917</v>
      </c>
      <c r="R1320">
        <v>71661</v>
      </c>
      <c r="S1320" t="s">
        <v>6267</v>
      </c>
      <c r="T1320" t="s">
        <v>6268</v>
      </c>
      <c r="U1320">
        <v>14.99</v>
      </c>
      <c r="V1320" t="s">
        <v>5755</v>
      </c>
      <c r="W1320" t="s">
        <v>5765</v>
      </c>
      <c r="X1320">
        <v>1</v>
      </c>
    </row>
    <row r="1321" spans="1:24" x14ac:dyDescent="0.25">
      <c r="A1321">
        <v>5885</v>
      </c>
      <c r="B1321" t="s">
        <v>679</v>
      </c>
      <c r="C1321" t="s">
        <v>442</v>
      </c>
      <c r="D1321" t="s">
        <v>5886</v>
      </c>
      <c r="E1321" t="s">
        <v>5966</v>
      </c>
      <c r="F1321">
        <v>10</v>
      </c>
      <c r="G1321" t="s">
        <v>5767</v>
      </c>
      <c r="H1321" t="s">
        <v>5747</v>
      </c>
      <c r="I1321" t="s">
        <v>5748</v>
      </c>
      <c r="J1321">
        <v>1500</v>
      </c>
      <c r="K1321">
        <v>6</v>
      </c>
      <c r="L1321">
        <v>13.5</v>
      </c>
      <c r="M1321" t="s">
        <v>5759</v>
      </c>
      <c r="N1321" t="s">
        <v>6054</v>
      </c>
      <c r="O1321" t="s">
        <v>5761</v>
      </c>
      <c r="P1321" t="s">
        <v>5916</v>
      </c>
      <c r="Q1321" t="s">
        <v>6055</v>
      </c>
      <c r="R1321">
        <v>42263</v>
      </c>
      <c r="S1321" t="s">
        <v>6062</v>
      </c>
      <c r="T1321" t="s">
        <v>6063</v>
      </c>
      <c r="U1321">
        <v>25.99</v>
      </c>
      <c r="V1321" t="s">
        <v>5755</v>
      </c>
      <c r="W1321" t="s">
        <v>5765</v>
      </c>
      <c r="X1321">
        <v>1</v>
      </c>
    </row>
    <row r="1322" spans="1:24" x14ac:dyDescent="0.25">
      <c r="A1322">
        <v>7293</v>
      </c>
      <c r="B1322" t="s">
        <v>724</v>
      </c>
      <c r="C1322" t="s">
        <v>443</v>
      </c>
      <c r="D1322" t="s">
        <v>6201</v>
      </c>
      <c r="E1322" t="s">
        <v>6192</v>
      </c>
      <c r="F1322">
        <v>10</v>
      </c>
      <c r="G1322" t="s">
        <v>5767</v>
      </c>
      <c r="H1322" t="s">
        <v>5747</v>
      </c>
      <c r="I1322" t="s">
        <v>5748</v>
      </c>
      <c r="J1322">
        <v>473</v>
      </c>
      <c r="K1322">
        <v>24</v>
      </c>
      <c r="L1322">
        <v>5</v>
      </c>
      <c r="M1322" t="s">
        <v>5749</v>
      </c>
      <c r="N1322" t="s">
        <v>5750</v>
      </c>
      <c r="O1322" t="s">
        <v>5874</v>
      </c>
      <c r="P1322" t="s">
        <v>5875</v>
      </c>
      <c r="Q1322" t="s">
        <v>5876</v>
      </c>
      <c r="R1322">
        <v>93</v>
      </c>
      <c r="S1322" t="s">
        <v>6202</v>
      </c>
      <c r="T1322" t="s">
        <v>6203</v>
      </c>
      <c r="U1322">
        <v>3.59</v>
      </c>
      <c r="V1322" t="s">
        <v>6172</v>
      </c>
      <c r="W1322" t="s">
        <v>5869</v>
      </c>
      <c r="X1322">
        <v>1</v>
      </c>
    </row>
    <row r="1323" spans="1:24" x14ac:dyDescent="0.25">
      <c r="A1323">
        <v>7293</v>
      </c>
      <c r="B1323" t="s">
        <v>724</v>
      </c>
      <c r="C1323" t="s">
        <v>443</v>
      </c>
      <c r="D1323" t="s">
        <v>6201</v>
      </c>
      <c r="E1323" t="s">
        <v>6192</v>
      </c>
      <c r="F1323">
        <v>10</v>
      </c>
      <c r="G1323" t="s">
        <v>5767</v>
      </c>
      <c r="H1323" t="s">
        <v>5747</v>
      </c>
      <c r="I1323" t="s">
        <v>5748</v>
      </c>
      <c r="J1323">
        <v>473</v>
      </c>
      <c r="K1323">
        <v>24</v>
      </c>
      <c r="L1323">
        <v>5</v>
      </c>
      <c r="M1323" t="s">
        <v>5749</v>
      </c>
      <c r="N1323" t="s">
        <v>5750</v>
      </c>
      <c r="O1323" t="s">
        <v>5874</v>
      </c>
      <c r="P1323" t="s">
        <v>5875</v>
      </c>
      <c r="Q1323" t="s">
        <v>5876</v>
      </c>
      <c r="R1323">
        <v>93</v>
      </c>
      <c r="S1323" t="s">
        <v>6202</v>
      </c>
      <c r="T1323" t="s">
        <v>6203</v>
      </c>
      <c r="U1323">
        <v>3.59</v>
      </c>
      <c r="V1323" t="s">
        <v>6172</v>
      </c>
      <c r="W1323" t="s">
        <v>5869</v>
      </c>
      <c r="X1323">
        <v>1</v>
      </c>
    </row>
    <row r="1324" spans="1:24" x14ac:dyDescent="0.25">
      <c r="A1324">
        <v>5764</v>
      </c>
      <c r="B1324" t="s">
        <v>674</v>
      </c>
      <c r="C1324" t="s">
        <v>442</v>
      </c>
      <c r="D1324" t="s">
        <v>5886</v>
      </c>
      <c r="E1324" t="s">
        <v>5887</v>
      </c>
      <c r="F1324">
        <v>20</v>
      </c>
      <c r="G1324" t="s">
        <v>5746</v>
      </c>
      <c r="H1324" t="s">
        <v>5747</v>
      </c>
      <c r="I1324" t="s">
        <v>5748</v>
      </c>
      <c r="J1324">
        <v>750</v>
      </c>
      <c r="K1324">
        <v>12</v>
      </c>
      <c r="L1324">
        <v>13.5</v>
      </c>
      <c r="M1324" t="s">
        <v>5759</v>
      </c>
      <c r="N1324" t="s">
        <v>5888</v>
      </c>
      <c r="O1324" t="s">
        <v>5761</v>
      </c>
      <c r="P1324" t="s">
        <v>5922</v>
      </c>
      <c r="Q1324" t="s">
        <v>5890</v>
      </c>
      <c r="R1324">
        <v>42271</v>
      </c>
      <c r="S1324" t="s">
        <v>6079</v>
      </c>
      <c r="T1324" t="s">
        <v>5965</v>
      </c>
      <c r="U1324">
        <v>10.99</v>
      </c>
      <c r="V1324" t="s">
        <v>5755</v>
      </c>
      <c r="W1324" t="s">
        <v>5765</v>
      </c>
      <c r="X1324">
        <v>1</v>
      </c>
    </row>
    <row r="1325" spans="1:24" x14ac:dyDescent="0.25">
      <c r="A1325">
        <v>5404</v>
      </c>
      <c r="B1325" t="s">
        <v>665</v>
      </c>
      <c r="C1325" t="s">
        <v>441</v>
      </c>
      <c r="D1325" t="s">
        <v>5757</v>
      </c>
      <c r="E1325" t="s">
        <v>5804</v>
      </c>
      <c r="F1325">
        <v>10</v>
      </c>
      <c r="G1325" t="s">
        <v>5767</v>
      </c>
      <c r="H1325" t="s">
        <v>5747</v>
      </c>
      <c r="I1325" t="s">
        <v>5748</v>
      </c>
      <c r="J1325">
        <v>750</v>
      </c>
      <c r="K1325">
        <v>6</v>
      </c>
      <c r="L1325">
        <v>43</v>
      </c>
      <c r="M1325" t="s">
        <v>5759</v>
      </c>
      <c r="N1325" t="s">
        <v>5760</v>
      </c>
      <c r="O1325" t="s">
        <v>5761</v>
      </c>
      <c r="P1325" t="s">
        <v>5762</v>
      </c>
      <c r="Q1325" t="s">
        <v>5805</v>
      </c>
      <c r="R1325">
        <v>42921</v>
      </c>
      <c r="S1325" t="s">
        <v>5785</v>
      </c>
      <c r="T1325" t="s">
        <v>5786</v>
      </c>
      <c r="U1325">
        <v>74.989999999999995</v>
      </c>
      <c r="V1325" t="s">
        <v>5755</v>
      </c>
      <c r="W1325" t="s">
        <v>5765</v>
      </c>
      <c r="X1325">
        <v>1</v>
      </c>
    </row>
    <row r="1326" spans="1:24" x14ac:dyDescent="0.25">
      <c r="A1326">
        <v>5679</v>
      </c>
      <c r="B1326" t="s">
        <v>673</v>
      </c>
      <c r="C1326" t="s">
        <v>442</v>
      </c>
      <c r="D1326" t="s">
        <v>5886</v>
      </c>
      <c r="E1326" t="s">
        <v>6048</v>
      </c>
      <c r="F1326">
        <v>22</v>
      </c>
      <c r="G1326" t="s">
        <v>5816</v>
      </c>
      <c r="H1326" t="s">
        <v>5791</v>
      </c>
      <c r="I1326" t="s">
        <v>5792</v>
      </c>
      <c r="J1326">
        <v>750</v>
      </c>
      <c r="K1326">
        <v>12</v>
      </c>
      <c r="L1326">
        <v>13</v>
      </c>
      <c r="M1326" t="s">
        <v>5759</v>
      </c>
      <c r="N1326" t="s">
        <v>5781</v>
      </c>
      <c r="O1326" t="s">
        <v>5761</v>
      </c>
      <c r="P1326" t="s">
        <v>5889</v>
      </c>
      <c r="Q1326" t="s">
        <v>5986</v>
      </c>
      <c r="R1326">
        <v>43724</v>
      </c>
      <c r="S1326" t="s">
        <v>6288</v>
      </c>
      <c r="T1326" t="s">
        <v>6210</v>
      </c>
      <c r="U1326">
        <v>77.55</v>
      </c>
      <c r="V1326" t="s">
        <v>5755</v>
      </c>
      <c r="W1326" t="s">
        <v>5765</v>
      </c>
      <c r="X1326">
        <v>1</v>
      </c>
    </row>
    <row r="1327" spans="1:24" x14ac:dyDescent="0.25">
      <c r="A1327">
        <v>6261</v>
      </c>
      <c r="B1327" t="s">
        <v>689</v>
      </c>
      <c r="C1327" t="s">
        <v>441</v>
      </c>
      <c r="D1327" t="s">
        <v>5811</v>
      </c>
      <c r="E1327" t="s">
        <v>5909</v>
      </c>
      <c r="F1327">
        <v>22</v>
      </c>
      <c r="G1327" t="s">
        <v>5816</v>
      </c>
      <c r="H1327" t="s">
        <v>5747</v>
      </c>
      <c r="I1327" t="s">
        <v>5748</v>
      </c>
      <c r="J1327">
        <v>1140</v>
      </c>
      <c r="K1327">
        <v>12</v>
      </c>
      <c r="L1327">
        <v>15</v>
      </c>
      <c r="M1327" t="s">
        <v>5759</v>
      </c>
      <c r="N1327" t="s">
        <v>5908</v>
      </c>
      <c r="O1327" t="s">
        <v>5790</v>
      </c>
      <c r="P1327" t="s">
        <v>5752</v>
      </c>
      <c r="Q1327" t="s">
        <v>5814</v>
      </c>
      <c r="R1327">
        <v>42498</v>
      </c>
      <c r="S1327" t="s">
        <v>5880</v>
      </c>
      <c r="T1327" t="s">
        <v>5784</v>
      </c>
      <c r="U1327">
        <v>31.3</v>
      </c>
      <c r="V1327" t="s">
        <v>5755</v>
      </c>
      <c r="W1327" t="s">
        <v>5765</v>
      </c>
      <c r="X1327">
        <v>1</v>
      </c>
    </row>
    <row r="1328" spans="1:24" x14ac:dyDescent="0.25">
      <c r="A1328">
        <v>6424</v>
      </c>
      <c r="B1328" t="s">
        <v>694</v>
      </c>
      <c r="C1328" t="s">
        <v>442</v>
      </c>
      <c r="D1328" t="s">
        <v>5886</v>
      </c>
      <c r="E1328" t="s">
        <v>5966</v>
      </c>
      <c r="F1328">
        <v>20</v>
      </c>
      <c r="G1328" t="s">
        <v>5746</v>
      </c>
      <c r="H1328" t="s">
        <v>5747</v>
      </c>
      <c r="I1328" t="s">
        <v>5748</v>
      </c>
      <c r="J1328">
        <v>750</v>
      </c>
      <c r="K1328">
        <v>12</v>
      </c>
      <c r="L1328">
        <v>15</v>
      </c>
      <c r="M1328" t="s">
        <v>5759</v>
      </c>
      <c r="N1328" t="s">
        <v>6289</v>
      </c>
      <c r="O1328" t="s">
        <v>5790</v>
      </c>
      <c r="P1328" t="s">
        <v>5988</v>
      </c>
      <c r="Q1328" t="s">
        <v>6010</v>
      </c>
      <c r="R1328">
        <v>43140</v>
      </c>
      <c r="S1328" t="s">
        <v>6033</v>
      </c>
      <c r="T1328" t="s">
        <v>6034</v>
      </c>
      <c r="U1328">
        <v>17.989999999999998</v>
      </c>
      <c r="V1328" t="s">
        <v>5755</v>
      </c>
      <c r="W1328" t="s">
        <v>5756</v>
      </c>
      <c r="X1328">
        <v>1</v>
      </c>
    </row>
    <row r="1329" spans="1:24" x14ac:dyDescent="0.25">
      <c r="A1329">
        <v>394536</v>
      </c>
      <c r="B1329" t="s">
        <v>2895</v>
      </c>
      <c r="C1329" t="s">
        <v>443</v>
      </c>
      <c r="D1329" t="s">
        <v>6166</v>
      </c>
      <c r="E1329" t="s">
        <v>6167</v>
      </c>
      <c r="F1329">
        <v>10</v>
      </c>
      <c r="G1329" t="s">
        <v>5767</v>
      </c>
      <c r="H1329" t="s">
        <v>5747</v>
      </c>
      <c r="I1329" t="s">
        <v>5748</v>
      </c>
      <c r="J1329">
        <v>500</v>
      </c>
      <c r="K1329">
        <v>24</v>
      </c>
      <c r="L1329">
        <v>4.8</v>
      </c>
      <c r="M1329" t="s">
        <v>5759</v>
      </c>
      <c r="N1329" t="s">
        <v>5806</v>
      </c>
      <c r="O1329" t="s">
        <v>5790</v>
      </c>
      <c r="P1329" t="s">
        <v>6168</v>
      </c>
      <c r="Q1329" t="s">
        <v>6169</v>
      </c>
      <c r="R1329">
        <v>76507</v>
      </c>
      <c r="S1329" t="s">
        <v>6193</v>
      </c>
      <c r="T1329" t="s">
        <v>6113</v>
      </c>
      <c r="U1329">
        <v>2.95</v>
      </c>
      <c r="V1329" t="s">
        <v>6172</v>
      </c>
      <c r="W1329" t="s">
        <v>5869</v>
      </c>
      <c r="X1329">
        <v>1</v>
      </c>
    </row>
    <row r="1330" spans="1:24" x14ac:dyDescent="0.25">
      <c r="A1330">
        <v>6947</v>
      </c>
      <c r="B1330" t="s">
        <v>191</v>
      </c>
      <c r="C1330" t="s">
        <v>441</v>
      </c>
      <c r="D1330" t="s">
        <v>5757</v>
      </c>
      <c r="E1330" t="s">
        <v>5766</v>
      </c>
      <c r="F1330">
        <v>10</v>
      </c>
      <c r="G1330" t="s">
        <v>5767</v>
      </c>
      <c r="H1330" t="s">
        <v>5747</v>
      </c>
      <c r="I1330" t="s">
        <v>5748</v>
      </c>
      <c r="J1330">
        <v>375</v>
      </c>
      <c r="K1330">
        <v>24</v>
      </c>
      <c r="L1330">
        <v>40</v>
      </c>
      <c r="M1330" t="s">
        <v>5749</v>
      </c>
      <c r="N1330" t="s">
        <v>5750</v>
      </c>
      <c r="O1330" t="s">
        <v>5751</v>
      </c>
      <c r="P1330" t="s">
        <v>5752</v>
      </c>
      <c r="Q1330" t="s">
        <v>5769</v>
      </c>
      <c r="R1330">
        <v>42127</v>
      </c>
      <c r="S1330" t="s">
        <v>5820</v>
      </c>
      <c r="T1330" t="s">
        <v>5820</v>
      </c>
      <c r="U1330">
        <v>14.79</v>
      </c>
      <c r="V1330" t="s">
        <v>5755</v>
      </c>
      <c r="W1330" t="s">
        <v>5756</v>
      </c>
      <c r="X1330">
        <v>1</v>
      </c>
    </row>
    <row r="1331" spans="1:24" x14ac:dyDescent="0.25">
      <c r="A1331">
        <v>6887</v>
      </c>
      <c r="B1331" t="s">
        <v>708</v>
      </c>
      <c r="C1331" t="s">
        <v>442</v>
      </c>
      <c r="D1331" t="s">
        <v>5920</v>
      </c>
      <c r="E1331" t="s">
        <v>5951</v>
      </c>
      <c r="F1331">
        <v>20</v>
      </c>
      <c r="G1331" t="s">
        <v>5746</v>
      </c>
      <c r="H1331" t="s">
        <v>5747</v>
      </c>
      <c r="I1331" t="s">
        <v>5748</v>
      </c>
      <c r="J1331">
        <v>750</v>
      </c>
      <c r="K1331">
        <v>12</v>
      </c>
      <c r="L1331">
        <v>11</v>
      </c>
      <c r="M1331" t="s">
        <v>5759</v>
      </c>
      <c r="N1331" t="s">
        <v>5806</v>
      </c>
      <c r="O1331" t="s">
        <v>5761</v>
      </c>
      <c r="P1331" t="s">
        <v>5916</v>
      </c>
      <c r="Q1331" t="s">
        <v>6000</v>
      </c>
      <c r="R1331">
        <v>78345</v>
      </c>
      <c r="S1331" t="s">
        <v>6148</v>
      </c>
      <c r="T1331" t="s">
        <v>6026</v>
      </c>
      <c r="U1331">
        <v>16.989999999999998</v>
      </c>
      <c r="V1331" t="s">
        <v>5755</v>
      </c>
      <c r="W1331" t="s">
        <v>5765</v>
      </c>
      <c r="X1331">
        <v>1</v>
      </c>
    </row>
    <row r="1332" spans="1:24" x14ac:dyDescent="0.25">
      <c r="A1332">
        <v>924134</v>
      </c>
      <c r="B1332" t="s">
        <v>3391</v>
      </c>
      <c r="C1332" t="s">
        <v>442</v>
      </c>
      <c r="D1332" t="s">
        <v>5886</v>
      </c>
      <c r="E1332" t="s">
        <v>5975</v>
      </c>
      <c r="F1332">
        <v>10</v>
      </c>
      <c r="G1332" t="s">
        <v>5767</v>
      </c>
      <c r="H1332" t="s">
        <v>5747</v>
      </c>
      <c r="I1332" t="s">
        <v>5748</v>
      </c>
      <c r="J1332">
        <v>750</v>
      </c>
      <c r="K1332">
        <v>12</v>
      </c>
      <c r="L1332">
        <v>13.5</v>
      </c>
      <c r="M1332" t="s">
        <v>5759</v>
      </c>
      <c r="N1332" t="s">
        <v>5976</v>
      </c>
      <c r="O1332" t="s">
        <v>5790</v>
      </c>
      <c r="P1332" t="s">
        <v>5988</v>
      </c>
      <c r="Q1332" t="s">
        <v>5977</v>
      </c>
      <c r="R1332">
        <v>43127</v>
      </c>
      <c r="S1332" t="s">
        <v>5905</v>
      </c>
      <c r="T1332" t="s">
        <v>5906</v>
      </c>
      <c r="U1332">
        <v>17.989999999999998</v>
      </c>
      <c r="V1332" t="s">
        <v>5755</v>
      </c>
      <c r="W1332" t="s">
        <v>5756</v>
      </c>
      <c r="X1332">
        <v>1</v>
      </c>
    </row>
    <row r="1333" spans="1:24" x14ac:dyDescent="0.25">
      <c r="A1333">
        <v>7083</v>
      </c>
      <c r="B1333" t="s">
        <v>5232</v>
      </c>
      <c r="C1333" t="s">
        <v>442</v>
      </c>
      <c r="D1333" t="s">
        <v>5886</v>
      </c>
      <c r="E1333" t="s">
        <v>5966</v>
      </c>
      <c r="F1333">
        <v>22</v>
      </c>
      <c r="G1333" t="s">
        <v>5816</v>
      </c>
      <c r="H1333" t="s">
        <v>5747</v>
      </c>
      <c r="I1333" t="s">
        <v>5748</v>
      </c>
      <c r="J1333">
        <v>750</v>
      </c>
      <c r="K1333">
        <v>12</v>
      </c>
      <c r="L1333">
        <v>14.5</v>
      </c>
      <c r="M1333" t="s">
        <v>5759</v>
      </c>
      <c r="N1333" t="s">
        <v>5904</v>
      </c>
      <c r="O1333" t="s">
        <v>5790</v>
      </c>
      <c r="P1333" t="s">
        <v>5889</v>
      </c>
      <c r="Q1333" t="s">
        <v>5923</v>
      </c>
      <c r="R1333">
        <v>42425</v>
      </c>
      <c r="S1333" t="s">
        <v>6001</v>
      </c>
      <c r="T1333" t="s">
        <v>5844</v>
      </c>
      <c r="U1333">
        <v>59.95</v>
      </c>
      <c r="V1333" t="s">
        <v>5755</v>
      </c>
      <c r="W1333" t="s">
        <v>5765</v>
      </c>
      <c r="X1333">
        <v>1</v>
      </c>
    </row>
    <row r="1334" spans="1:24" x14ac:dyDescent="0.25">
      <c r="A1334">
        <v>772285</v>
      </c>
      <c r="B1334" t="s">
        <v>3265</v>
      </c>
      <c r="C1334" t="s">
        <v>444</v>
      </c>
      <c r="D1334" t="s">
        <v>6161</v>
      </c>
      <c r="E1334" t="s">
        <v>6186</v>
      </c>
      <c r="F1334">
        <v>10</v>
      </c>
      <c r="G1334" t="s">
        <v>5767</v>
      </c>
      <c r="H1334" t="s">
        <v>5747</v>
      </c>
      <c r="I1334" t="s">
        <v>5748</v>
      </c>
      <c r="J1334">
        <v>1000</v>
      </c>
      <c r="K1334">
        <v>12</v>
      </c>
      <c r="L1334">
        <v>5</v>
      </c>
      <c r="M1334" t="s">
        <v>5749</v>
      </c>
      <c r="N1334" t="s">
        <v>5750</v>
      </c>
      <c r="O1334" t="s">
        <v>5751</v>
      </c>
      <c r="P1334" t="s">
        <v>6163</v>
      </c>
      <c r="Q1334" t="s">
        <v>6187</v>
      </c>
      <c r="R1334">
        <v>42047</v>
      </c>
      <c r="S1334" t="s">
        <v>5788</v>
      </c>
      <c r="T1334" t="s">
        <v>5788</v>
      </c>
      <c r="U1334">
        <v>6.99</v>
      </c>
      <c r="V1334" t="s">
        <v>5755</v>
      </c>
      <c r="W1334" t="s">
        <v>5756</v>
      </c>
      <c r="X1334">
        <v>1</v>
      </c>
    </row>
    <row r="1335" spans="1:24" x14ac:dyDescent="0.25">
      <c r="A1335">
        <v>7428</v>
      </c>
      <c r="B1335" t="s">
        <v>729</v>
      </c>
      <c r="C1335" t="s">
        <v>443</v>
      </c>
      <c r="D1335" t="s">
        <v>6177</v>
      </c>
      <c r="E1335" t="s">
        <v>6167</v>
      </c>
      <c r="F1335">
        <v>27</v>
      </c>
      <c r="G1335" t="s">
        <v>5837</v>
      </c>
      <c r="H1335" t="s">
        <v>5747</v>
      </c>
      <c r="I1335" t="s">
        <v>5748</v>
      </c>
      <c r="J1335">
        <v>7920</v>
      </c>
      <c r="K1335">
        <v>1</v>
      </c>
      <c r="L1335">
        <v>4.5999999999999996</v>
      </c>
      <c r="M1335" t="s">
        <v>5749</v>
      </c>
      <c r="N1335" t="s">
        <v>5750</v>
      </c>
      <c r="O1335" t="s">
        <v>5874</v>
      </c>
      <c r="P1335" t="s">
        <v>5875</v>
      </c>
      <c r="Q1335" t="s">
        <v>5876</v>
      </c>
      <c r="R1335">
        <v>43468</v>
      </c>
      <c r="S1335" t="s">
        <v>6180</v>
      </c>
      <c r="T1335" t="s">
        <v>6180</v>
      </c>
      <c r="U1335">
        <v>50.98</v>
      </c>
      <c r="V1335" t="s">
        <v>5755</v>
      </c>
      <c r="W1335" t="s">
        <v>5869</v>
      </c>
      <c r="X1335">
        <v>24</v>
      </c>
    </row>
    <row r="1336" spans="1:24" x14ac:dyDescent="0.25">
      <c r="A1336">
        <v>7428</v>
      </c>
      <c r="B1336" t="s">
        <v>729</v>
      </c>
      <c r="C1336" t="s">
        <v>443</v>
      </c>
      <c r="D1336" t="s">
        <v>6177</v>
      </c>
      <c r="E1336" t="s">
        <v>6167</v>
      </c>
      <c r="F1336">
        <v>27</v>
      </c>
      <c r="G1336" t="s">
        <v>5837</v>
      </c>
      <c r="H1336" t="s">
        <v>5747</v>
      </c>
      <c r="I1336" t="s">
        <v>5748</v>
      </c>
      <c r="J1336">
        <v>7920</v>
      </c>
      <c r="K1336">
        <v>1</v>
      </c>
      <c r="L1336">
        <v>4.5999999999999996</v>
      </c>
      <c r="M1336" t="s">
        <v>5749</v>
      </c>
      <c r="N1336" t="s">
        <v>5750</v>
      </c>
      <c r="O1336" t="s">
        <v>5874</v>
      </c>
      <c r="P1336" t="s">
        <v>5875</v>
      </c>
      <c r="Q1336" t="s">
        <v>5876</v>
      </c>
      <c r="R1336">
        <v>43468</v>
      </c>
      <c r="S1336" t="s">
        <v>6180</v>
      </c>
      <c r="T1336" t="s">
        <v>6180</v>
      </c>
      <c r="U1336">
        <v>50.98</v>
      </c>
      <c r="V1336" t="s">
        <v>5755</v>
      </c>
      <c r="W1336" t="s">
        <v>5869</v>
      </c>
      <c r="X1336">
        <v>24</v>
      </c>
    </row>
    <row r="1337" spans="1:24" x14ac:dyDescent="0.25">
      <c r="A1337">
        <v>5877</v>
      </c>
      <c r="B1337" t="s">
        <v>678</v>
      </c>
      <c r="C1337" t="s">
        <v>442</v>
      </c>
      <c r="D1337" t="s">
        <v>5886</v>
      </c>
      <c r="E1337" t="s">
        <v>6064</v>
      </c>
      <c r="F1337">
        <v>22</v>
      </c>
      <c r="G1337" t="s">
        <v>5816</v>
      </c>
      <c r="H1337" t="s">
        <v>5747</v>
      </c>
      <c r="I1337" t="s">
        <v>5748</v>
      </c>
      <c r="J1337">
        <v>750</v>
      </c>
      <c r="K1337">
        <v>12</v>
      </c>
      <c r="L1337">
        <v>15.4</v>
      </c>
      <c r="M1337" t="s">
        <v>5759</v>
      </c>
      <c r="N1337" t="s">
        <v>5904</v>
      </c>
      <c r="O1337" t="s">
        <v>5790</v>
      </c>
      <c r="P1337" t="s">
        <v>5889</v>
      </c>
      <c r="Q1337" t="s">
        <v>5923</v>
      </c>
      <c r="R1337">
        <v>83808</v>
      </c>
      <c r="S1337" t="s">
        <v>6290</v>
      </c>
      <c r="T1337" t="s">
        <v>6004</v>
      </c>
      <c r="U1337">
        <v>30.89</v>
      </c>
      <c r="V1337" t="s">
        <v>5755</v>
      </c>
      <c r="W1337" t="s">
        <v>5765</v>
      </c>
      <c r="X1337">
        <v>1</v>
      </c>
    </row>
    <row r="1338" spans="1:24" x14ac:dyDescent="0.25">
      <c r="A1338">
        <v>6487</v>
      </c>
      <c r="B1338" t="s">
        <v>695</v>
      </c>
      <c r="C1338" t="s">
        <v>442</v>
      </c>
      <c r="D1338" t="s">
        <v>5886</v>
      </c>
      <c r="E1338" t="s">
        <v>5966</v>
      </c>
      <c r="F1338">
        <v>20</v>
      </c>
      <c r="G1338" t="s">
        <v>5746</v>
      </c>
      <c r="H1338" t="s">
        <v>5747</v>
      </c>
      <c r="I1338" t="s">
        <v>5748</v>
      </c>
      <c r="J1338">
        <v>750</v>
      </c>
      <c r="K1338">
        <v>12</v>
      </c>
      <c r="L1338">
        <v>14.5</v>
      </c>
      <c r="M1338" t="s">
        <v>5759</v>
      </c>
      <c r="N1338" t="s">
        <v>5888</v>
      </c>
      <c r="O1338" t="s">
        <v>5761</v>
      </c>
      <c r="P1338" t="s">
        <v>5930</v>
      </c>
      <c r="Q1338" t="s">
        <v>5890</v>
      </c>
      <c r="R1338">
        <v>74536</v>
      </c>
      <c r="S1338" t="s">
        <v>6279</v>
      </c>
      <c r="T1338" t="s">
        <v>5928</v>
      </c>
      <c r="U1338">
        <v>22.99</v>
      </c>
      <c r="V1338" t="s">
        <v>5755</v>
      </c>
      <c r="W1338" t="s">
        <v>5765</v>
      </c>
      <c r="X1338">
        <v>1</v>
      </c>
    </row>
    <row r="1339" spans="1:24" x14ac:dyDescent="0.25">
      <c r="A1339">
        <v>6263</v>
      </c>
      <c r="B1339" t="s">
        <v>690</v>
      </c>
      <c r="C1339" t="s">
        <v>442</v>
      </c>
      <c r="D1339" t="s">
        <v>5886</v>
      </c>
      <c r="E1339" t="s">
        <v>5887</v>
      </c>
      <c r="F1339">
        <v>22</v>
      </c>
      <c r="G1339" t="s">
        <v>5816</v>
      </c>
      <c r="H1339" t="s">
        <v>5747</v>
      </c>
      <c r="I1339" t="s">
        <v>5748</v>
      </c>
      <c r="J1339">
        <v>3000</v>
      </c>
      <c r="K1339">
        <v>1</v>
      </c>
      <c r="L1339">
        <v>13</v>
      </c>
      <c r="M1339" t="s">
        <v>5759</v>
      </c>
      <c r="N1339" t="s">
        <v>5835</v>
      </c>
      <c r="O1339" t="s">
        <v>5790</v>
      </c>
      <c r="P1339" t="s">
        <v>5889</v>
      </c>
      <c r="Q1339" t="s">
        <v>5979</v>
      </c>
      <c r="R1339">
        <v>51913</v>
      </c>
      <c r="S1339" t="s">
        <v>5779</v>
      </c>
      <c r="T1339" t="s">
        <v>5779</v>
      </c>
      <c r="U1339">
        <v>114.97</v>
      </c>
      <c r="V1339" t="s">
        <v>5755</v>
      </c>
      <c r="W1339" t="s">
        <v>5756</v>
      </c>
      <c r="X1339">
        <v>1</v>
      </c>
    </row>
    <row r="1340" spans="1:24" x14ac:dyDescent="0.25">
      <c r="A1340">
        <v>6231</v>
      </c>
      <c r="B1340" t="s">
        <v>686</v>
      </c>
      <c r="C1340" t="s">
        <v>441</v>
      </c>
      <c r="D1340" t="s">
        <v>5757</v>
      </c>
      <c r="E1340" t="s">
        <v>5804</v>
      </c>
      <c r="F1340">
        <v>10</v>
      </c>
      <c r="G1340" t="s">
        <v>5767</v>
      </c>
      <c r="H1340" t="s">
        <v>5747</v>
      </c>
      <c r="I1340" t="s">
        <v>5748</v>
      </c>
      <c r="J1340">
        <v>750</v>
      </c>
      <c r="K1340">
        <v>6</v>
      </c>
      <c r="L1340">
        <v>40</v>
      </c>
      <c r="M1340" t="s">
        <v>5759</v>
      </c>
      <c r="N1340" t="s">
        <v>5760</v>
      </c>
      <c r="O1340" t="s">
        <v>5761</v>
      </c>
      <c r="P1340" t="s">
        <v>5762</v>
      </c>
      <c r="Q1340" t="s">
        <v>5805</v>
      </c>
      <c r="R1340">
        <v>42869</v>
      </c>
      <c r="S1340" t="s">
        <v>5793</v>
      </c>
      <c r="T1340" t="s">
        <v>5794</v>
      </c>
      <c r="U1340">
        <v>99.99</v>
      </c>
      <c r="V1340" t="s">
        <v>5755</v>
      </c>
      <c r="W1340" t="s">
        <v>5765</v>
      </c>
      <c r="X1340">
        <v>1</v>
      </c>
    </row>
    <row r="1341" spans="1:24" x14ac:dyDescent="0.25">
      <c r="A1341">
        <v>7130</v>
      </c>
      <c r="B1341" t="s">
        <v>718</v>
      </c>
      <c r="C1341" t="s">
        <v>444</v>
      </c>
      <c r="D1341" t="s">
        <v>6161</v>
      </c>
      <c r="E1341" t="s">
        <v>6162</v>
      </c>
      <c r="F1341">
        <v>10</v>
      </c>
      <c r="G1341" t="s">
        <v>5767</v>
      </c>
      <c r="H1341" t="s">
        <v>5747</v>
      </c>
      <c r="I1341" t="s">
        <v>5748</v>
      </c>
      <c r="J1341">
        <v>2046</v>
      </c>
      <c r="K1341">
        <v>4</v>
      </c>
      <c r="L1341">
        <v>5.5</v>
      </c>
      <c r="M1341" t="s">
        <v>5759</v>
      </c>
      <c r="N1341" t="s">
        <v>6009</v>
      </c>
      <c r="O1341" t="s">
        <v>5751</v>
      </c>
      <c r="P1341" t="s">
        <v>6163</v>
      </c>
      <c r="Q1341" t="s">
        <v>6164</v>
      </c>
      <c r="R1341">
        <v>65513</v>
      </c>
      <c r="S1341" t="s">
        <v>6165</v>
      </c>
      <c r="T1341" t="s">
        <v>5844</v>
      </c>
      <c r="U1341">
        <v>16.09</v>
      </c>
      <c r="V1341" t="s">
        <v>6172</v>
      </c>
      <c r="W1341" t="s">
        <v>5756</v>
      </c>
      <c r="X1341">
        <v>6</v>
      </c>
    </row>
    <row r="1342" spans="1:24" x14ac:dyDescent="0.25">
      <c r="A1342">
        <v>6988</v>
      </c>
      <c r="B1342" t="s">
        <v>711</v>
      </c>
      <c r="C1342" t="s">
        <v>442</v>
      </c>
      <c r="D1342" t="s">
        <v>5886</v>
      </c>
      <c r="E1342" t="s">
        <v>6078</v>
      </c>
      <c r="F1342">
        <v>22</v>
      </c>
      <c r="G1342" t="s">
        <v>5816</v>
      </c>
      <c r="H1342" t="s">
        <v>5747</v>
      </c>
      <c r="I1342" t="s">
        <v>5748</v>
      </c>
      <c r="J1342">
        <v>750</v>
      </c>
      <c r="K1342">
        <v>12</v>
      </c>
      <c r="L1342">
        <v>14.1</v>
      </c>
      <c r="M1342" t="s">
        <v>5759</v>
      </c>
      <c r="N1342" t="s">
        <v>5904</v>
      </c>
      <c r="O1342" t="s">
        <v>5790</v>
      </c>
      <c r="P1342" t="s">
        <v>5889</v>
      </c>
      <c r="Q1342" t="s">
        <v>5923</v>
      </c>
      <c r="R1342">
        <v>42425</v>
      </c>
      <c r="S1342" t="s">
        <v>6001</v>
      </c>
      <c r="T1342" t="s">
        <v>5844</v>
      </c>
      <c r="U1342">
        <v>44.99</v>
      </c>
      <c r="V1342" t="s">
        <v>5755</v>
      </c>
      <c r="W1342" t="s">
        <v>5765</v>
      </c>
      <c r="X1342">
        <v>1</v>
      </c>
    </row>
    <row r="1343" spans="1:24" x14ac:dyDescent="0.25">
      <c r="A1343">
        <v>7131</v>
      </c>
      <c r="B1343" t="s">
        <v>719</v>
      </c>
      <c r="C1343" t="s">
        <v>444</v>
      </c>
      <c r="D1343" t="s">
        <v>6161</v>
      </c>
      <c r="E1343" t="s">
        <v>6162</v>
      </c>
      <c r="F1343">
        <v>10</v>
      </c>
      <c r="G1343" t="s">
        <v>5767</v>
      </c>
      <c r="H1343" t="s">
        <v>5747</v>
      </c>
      <c r="I1343" t="s">
        <v>5748</v>
      </c>
      <c r="J1343">
        <v>2046</v>
      </c>
      <c r="K1343">
        <v>4</v>
      </c>
      <c r="L1343">
        <v>5.5</v>
      </c>
      <c r="M1343" t="s">
        <v>5759</v>
      </c>
      <c r="N1343" t="s">
        <v>6009</v>
      </c>
      <c r="O1343" t="s">
        <v>5751</v>
      </c>
      <c r="P1343" t="s">
        <v>6163</v>
      </c>
      <c r="Q1343" t="s">
        <v>6164</v>
      </c>
      <c r="R1343">
        <v>65513</v>
      </c>
      <c r="S1343" t="s">
        <v>6165</v>
      </c>
      <c r="T1343" t="s">
        <v>5844</v>
      </c>
      <c r="U1343">
        <v>16.09</v>
      </c>
      <c r="V1343" t="s">
        <v>6172</v>
      </c>
      <c r="W1343" t="s">
        <v>5756</v>
      </c>
      <c r="X1343">
        <v>6</v>
      </c>
    </row>
    <row r="1344" spans="1:24" x14ac:dyDescent="0.25">
      <c r="A1344">
        <v>7340</v>
      </c>
      <c r="B1344" t="s">
        <v>727</v>
      </c>
      <c r="C1344" t="s">
        <v>443</v>
      </c>
      <c r="D1344" t="s">
        <v>6177</v>
      </c>
      <c r="E1344" t="s">
        <v>6192</v>
      </c>
      <c r="F1344">
        <v>10</v>
      </c>
      <c r="G1344" t="s">
        <v>5767</v>
      </c>
      <c r="H1344" t="s">
        <v>5747</v>
      </c>
      <c r="I1344" t="s">
        <v>5748</v>
      </c>
      <c r="J1344">
        <v>4260</v>
      </c>
      <c r="K1344">
        <v>1</v>
      </c>
      <c r="L1344">
        <v>5</v>
      </c>
      <c r="M1344" t="s">
        <v>5749</v>
      </c>
      <c r="N1344" t="s">
        <v>5750</v>
      </c>
      <c r="O1344" t="s">
        <v>5874</v>
      </c>
      <c r="P1344" t="s">
        <v>6168</v>
      </c>
      <c r="Q1344" t="s">
        <v>5876</v>
      </c>
      <c r="R1344">
        <v>42339</v>
      </c>
      <c r="S1344" t="s">
        <v>6194</v>
      </c>
      <c r="T1344" t="s">
        <v>6195</v>
      </c>
      <c r="U1344">
        <v>24.16</v>
      </c>
      <c r="V1344" t="s">
        <v>6172</v>
      </c>
      <c r="W1344" t="s">
        <v>5869</v>
      </c>
      <c r="X1344">
        <v>12</v>
      </c>
    </row>
    <row r="1345" spans="1:24" x14ac:dyDescent="0.25">
      <c r="A1345">
        <v>7340</v>
      </c>
      <c r="B1345" t="s">
        <v>727</v>
      </c>
      <c r="C1345" t="s">
        <v>443</v>
      </c>
      <c r="D1345" t="s">
        <v>6177</v>
      </c>
      <c r="E1345" t="s">
        <v>6192</v>
      </c>
      <c r="F1345">
        <v>10</v>
      </c>
      <c r="G1345" t="s">
        <v>5767</v>
      </c>
      <c r="H1345" t="s">
        <v>5747</v>
      </c>
      <c r="I1345" t="s">
        <v>5748</v>
      </c>
      <c r="J1345">
        <v>4260</v>
      </c>
      <c r="K1345">
        <v>1</v>
      </c>
      <c r="L1345">
        <v>5</v>
      </c>
      <c r="M1345" t="s">
        <v>5749</v>
      </c>
      <c r="N1345" t="s">
        <v>5750</v>
      </c>
      <c r="O1345" t="s">
        <v>5874</v>
      </c>
      <c r="P1345" t="s">
        <v>6168</v>
      </c>
      <c r="Q1345" t="s">
        <v>5876</v>
      </c>
      <c r="R1345">
        <v>42339</v>
      </c>
      <c r="S1345" t="s">
        <v>6194</v>
      </c>
      <c r="T1345" t="s">
        <v>6195</v>
      </c>
      <c r="U1345">
        <v>24.16</v>
      </c>
      <c r="V1345" t="s">
        <v>6172</v>
      </c>
      <c r="W1345" t="s">
        <v>5869</v>
      </c>
      <c r="X1345">
        <v>12</v>
      </c>
    </row>
    <row r="1346" spans="1:24" x14ac:dyDescent="0.25">
      <c r="A1346">
        <v>984401</v>
      </c>
      <c r="B1346" t="s">
        <v>190</v>
      </c>
      <c r="C1346" t="s">
        <v>442</v>
      </c>
      <c r="D1346" t="s">
        <v>5920</v>
      </c>
      <c r="E1346" t="s">
        <v>5921</v>
      </c>
      <c r="F1346">
        <v>20</v>
      </c>
      <c r="G1346" t="s">
        <v>5746</v>
      </c>
      <c r="H1346" t="s">
        <v>5747</v>
      </c>
      <c r="I1346" t="s">
        <v>5792</v>
      </c>
      <c r="J1346">
        <v>750</v>
      </c>
      <c r="K1346">
        <v>12</v>
      </c>
      <c r="L1346">
        <v>12</v>
      </c>
      <c r="M1346" t="s">
        <v>5749</v>
      </c>
      <c r="N1346" t="s">
        <v>5750</v>
      </c>
      <c r="O1346" t="s">
        <v>5751</v>
      </c>
      <c r="P1346" t="s">
        <v>5922</v>
      </c>
      <c r="Q1346" t="s">
        <v>5947</v>
      </c>
      <c r="R1346">
        <v>42015</v>
      </c>
      <c r="S1346" t="s">
        <v>5956</v>
      </c>
      <c r="T1346" t="s">
        <v>5957</v>
      </c>
      <c r="U1346">
        <v>9.69</v>
      </c>
      <c r="V1346" t="s">
        <v>5755</v>
      </c>
      <c r="W1346" t="s">
        <v>5869</v>
      </c>
      <c r="X1346">
        <v>1</v>
      </c>
    </row>
    <row r="1347" spans="1:24" x14ac:dyDescent="0.25">
      <c r="A1347">
        <v>7247</v>
      </c>
      <c r="B1347" t="s">
        <v>723</v>
      </c>
      <c r="C1347" t="s">
        <v>443</v>
      </c>
      <c r="D1347" t="s">
        <v>5871</v>
      </c>
      <c r="E1347" t="s">
        <v>6190</v>
      </c>
      <c r="F1347">
        <v>10</v>
      </c>
      <c r="G1347" t="s">
        <v>5767</v>
      </c>
      <c r="H1347" t="s">
        <v>5747</v>
      </c>
      <c r="I1347" t="s">
        <v>5748</v>
      </c>
      <c r="J1347">
        <v>5325</v>
      </c>
      <c r="K1347">
        <v>1</v>
      </c>
      <c r="L1347">
        <v>4</v>
      </c>
      <c r="M1347" t="s">
        <v>5749</v>
      </c>
      <c r="N1347" t="s">
        <v>5750</v>
      </c>
      <c r="O1347" t="s">
        <v>5874</v>
      </c>
      <c r="P1347" t="s">
        <v>6168</v>
      </c>
      <c r="Q1347" t="s">
        <v>5876</v>
      </c>
      <c r="R1347">
        <v>42735</v>
      </c>
      <c r="S1347" t="s">
        <v>6181</v>
      </c>
      <c r="T1347" t="s">
        <v>6182</v>
      </c>
      <c r="U1347">
        <v>27.94</v>
      </c>
      <c r="V1347" t="s">
        <v>6172</v>
      </c>
      <c r="W1347" t="s">
        <v>5869</v>
      </c>
      <c r="X1347">
        <v>15</v>
      </c>
    </row>
    <row r="1348" spans="1:24" x14ac:dyDescent="0.25">
      <c r="A1348">
        <v>7247</v>
      </c>
      <c r="B1348" t="s">
        <v>723</v>
      </c>
      <c r="C1348" t="s">
        <v>443</v>
      </c>
      <c r="D1348" t="s">
        <v>5871</v>
      </c>
      <c r="E1348" t="s">
        <v>6190</v>
      </c>
      <c r="F1348">
        <v>10</v>
      </c>
      <c r="G1348" t="s">
        <v>5767</v>
      </c>
      <c r="H1348" t="s">
        <v>5747</v>
      </c>
      <c r="I1348" t="s">
        <v>5748</v>
      </c>
      <c r="J1348">
        <v>5325</v>
      </c>
      <c r="K1348">
        <v>1</v>
      </c>
      <c r="L1348">
        <v>4</v>
      </c>
      <c r="M1348" t="s">
        <v>5749</v>
      </c>
      <c r="N1348" t="s">
        <v>5750</v>
      </c>
      <c r="O1348" t="s">
        <v>5874</v>
      </c>
      <c r="P1348" t="s">
        <v>6168</v>
      </c>
      <c r="Q1348" t="s">
        <v>5876</v>
      </c>
      <c r="R1348">
        <v>42735</v>
      </c>
      <c r="S1348" t="s">
        <v>6181</v>
      </c>
      <c r="T1348" t="s">
        <v>6182</v>
      </c>
      <c r="U1348">
        <v>27.94</v>
      </c>
      <c r="V1348" t="s">
        <v>6172</v>
      </c>
      <c r="W1348" t="s">
        <v>5869</v>
      </c>
      <c r="X1348">
        <v>15</v>
      </c>
    </row>
    <row r="1349" spans="1:24" x14ac:dyDescent="0.25">
      <c r="A1349">
        <v>702754</v>
      </c>
      <c r="B1349" t="s">
        <v>3123</v>
      </c>
      <c r="C1349" t="s">
        <v>443</v>
      </c>
      <c r="D1349" t="s">
        <v>6177</v>
      </c>
      <c r="E1349" t="s">
        <v>6167</v>
      </c>
      <c r="F1349">
        <v>27</v>
      </c>
      <c r="G1349" t="s">
        <v>5837</v>
      </c>
      <c r="H1349" t="s">
        <v>5747</v>
      </c>
      <c r="I1349" t="s">
        <v>5748</v>
      </c>
      <c r="J1349">
        <v>8520</v>
      </c>
      <c r="K1349">
        <v>1</v>
      </c>
      <c r="L1349">
        <v>4.7</v>
      </c>
      <c r="M1349" t="s">
        <v>5749</v>
      </c>
      <c r="N1349" t="s">
        <v>5750</v>
      </c>
      <c r="O1349" t="s">
        <v>5874</v>
      </c>
      <c r="P1349" t="s">
        <v>6168</v>
      </c>
      <c r="Q1349" t="s">
        <v>5876</v>
      </c>
      <c r="R1349">
        <v>42099</v>
      </c>
      <c r="S1349" t="s">
        <v>6179</v>
      </c>
      <c r="T1349" t="s">
        <v>6179</v>
      </c>
      <c r="U1349">
        <v>44.99</v>
      </c>
      <c r="V1349" t="s">
        <v>5755</v>
      </c>
      <c r="W1349" t="s">
        <v>5869</v>
      </c>
      <c r="X1349">
        <v>24</v>
      </c>
    </row>
    <row r="1350" spans="1:24" x14ac:dyDescent="0.25">
      <c r="A1350">
        <v>702754</v>
      </c>
      <c r="B1350" t="s">
        <v>3123</v>
      </c>
      <c r="C1350" t="s">
        <v>443</v>
      </c>
      <c r="D1350" t="s">
        <v>6177</v>
      </c>
      <c r="E1350" t="s">
        <v>6167</v>
      </c>
      <c r="F1350">
        <v>27</v>
      </c>
      <c r="G1350" t="s">
        <v>5837</v>
      </c>
      <c r="H1350" t="s">
        <v>5747</v>
      </c>
      <c r="I1350" t="s">
        <v>5748</v>
      </c>
      <c r="J1350">
        <v>8520</v>
      </c>
      <c r="K1350">
        <v>1</v>
      </c>
      <c r="L1350">
        <v>4.7</v>
      </c>
      <c r="M1350" t="s">
        <v>5749</v>
      </c>
      <c r="N1350" t="s">
        <v>5750</v>
      </c>
      <c r="O1350" t="s">
        <v>5874</v>
      </c>
      <c r="P1350" t="s">
        <v>6168</v>
      </c>
      <c r="Q1350" t="s">
        <v>5876</v>
      </c>
      <c r="R1350">
        <v>42099</v>
      </c>
      <c r="S1350" t="s">
        <v>6179</v>
      </c>
      <c r="T1350" t="s">
        <v>6179</v>
      </c>
      <c r="U1350">
        <v>44.99</v>
      </c>
      <c r="V1350" t="s">
        <v>5755</v>
      </c>
      <c r="W1350" t="s">
        <v>5869</v>
      </c>
      <c r="X1350">
        <v>24</v>
      </c>
    </row>
    <row r="1351" spans="1:24" x14ac:dyDescent="0.25">
      <c r="A1351">
        <v>7522</v>
      </c>
      <c r="B1351" t="s">
        <v>734</v>
      </c>
      <c r="C1351" t="s">
        <v>443</v>
      </c>
      <c r="D1351" t="s">
        <v>6177</v>
      </c>
      <c r="E1351" t="s">
        <v>6192</v>
      </c>
      <c r="F1351">
        <v>27</v>
      </c>
      <c r="G1351" t="s">
        <v>5837</v>
      </c>
      <c r="H1351" t="s">
        <v>5747</v>
      </c>
      <c r="I1351" t="s">
        <v>5748</v>
      </c>
      <c r="J1351">
        <v>4092</v>
      </c>
      <c r="K1351">
        <v>1</v>
      </c>
      <c r="L1351">
        <v>5.4</v>
      </c>
      <c r="M1351" t="s">
        <v>5749</v>
      </c>
      <c r="N1351" t="s">
        <v>5750</v>
      </c>
      <c r="O1351" t="s">
        <v>5874</v>
      </c>
      <c r="P1351" t="s">
        <v>5875</v>
      </c>
      <c r="Q1351" t="s">
        <v>5876</v>
      </c>
      <c r="R1351">
        <v>42099</v>
      </c>
      <c r="S1351" t="s">
        <v>6179</v>
      </c>
      <c r="T1351" t="s">
        <v>6179</v>
      </c>
      <c r="U1351">
        <v>24.99</v>
      </c>
      <c r="V1351" t="s">
        <v>5755</v>
      </c>
      <c r="W1351" t="s">
        <v>5869</v>
      </c>
      <c r="X1351">
        <v>12</v>
      </c>
    </row>
    <row r="1352" spans="1:24" x14ac:dyDescent="0.25">
      <c r="A1352">
        <v>7522</v>
      </c>
      <c r="B1352" t="s">
        <v>734</v>
      </c>
      <c r="C1352" t="s">
        <v>443</v>
      </c>
      <c r="D1352" t="s">
        <v>6177</v>
      </c>
      <c r="E1352" t="s">
        <v>6192</v>
      </c>
      <c r="F1352">
        <v>27</v>
      </c>
      <c r="G1352" t="s">
        <v>5837</v>
      </c>
      <c r="H1352" t="s">
        <v>5747</v>
      </c>
      <c r="I1352" t="s">
        <v>5748</v>
      </c>
      <c r="J1352">
        <v>4092</v>
      </c>
      <c r="K1352">
        <v>1</v>
      </c>
      <c r="L1352">
        <v>5.4</v>
      </c>
      <c r="M1352" t="s">
        <v>5749</v>
      </c>
      <c r="N1352" t="s">
        <v>5750</v>
      </c>
      <c r="O1352" t="s">
        <v>5874</v>
      </c>
      <c r="P1352" t="s">
        <v>5875</v>
      </c>
      <c r="Q1352" t="s">
        <v>5876</v>
      </c>
      <c r="R1352">
        <v>42099</v>
      </c>
      <c r="S1352" t="s">
        <v>6179</v>
      </c>
      <c r="T1352" t="s">
        <v>6179</v>
      </c>
      <c r="U1352">
        <v>24.99</v>
      </c>
      <c r="V1352" t="s">
        <v>5755</v>
      </c>
      <c r="W1352" t="s">
        <v>5869</v>
      </c>
      <c r="X1352">
        <v>12</v>
      </c>
    </row>
    <row r="1353" spans="1:24" x14ac:dyDescent="0.25">
      <c r="A1353">
        <v>601484</v>
      </c>
      <c r="B1353" t="s">
        <v>3053</v>
      </c>
      <c r="C1353" t="s">
        <v>441</v>
      </c>
      <c r="D1353" t="s">
        <v>5811</v>
      </c>
      <c r="E1353" t="s">
        <v>5818</v>
      </c>
      <c r="F1353">
        <v>22</v>
      </c>
      <c r="G1353" t="s">
        <v>5816</v>
      </c>
      <c r="H1353" t="s">
        <v>5747</v>
      </c>
      <c r="I1353" t="s">
        <v>5748</v>
      </c>
      <c r="J1353">
        <v>750</v>
      </c>
      <c r="K1353">
        <v>8</v>
      </c>
      <c r="L1353">
        <v>23</v>
      </c>
      <c r="M1353" t="s">
        <v>5759</v>
      </c>
      <c r="N1353" t="s">
        <v>5835</v>
      </c>
      <c r="O1353" t="s">
        <v>5761</v>
      </c>
      <c r="P1353" t="s">
        <v>5762</v>
      </c>
      <c r="Q1353" t="s">
        <v>5814</v>
      </c>
      <c r="R1353">
        <v>42618</v>
      </c>
      <c r="S1353" t="s">
        <v>5843</v>
      </c>
      <c r="T1353" t="s">
        <v>5844</v>
      </c>
      <c r="U1353">
        <v>28.99</v>
      </c>
      <c r="V1353" t="s">
        <v>5755</v>
      </c>
      <c r="W1353" t="s">
        <v>5765</v>
      </c>
      <c r="X1353">
        <v>1</v>
      </c>
    </row>
    <row r="1354" spans="1:24" x14ac:dyDescent="0.25">
      <c r="A1354">
        <v>7009</v>
      </c>
      <c r="B1354" t="s">
        <v>715</v>
      </c>
      <c r="C1354" t="s">
        <v>442</v>
      </c>
      <c r="D1354" t="s">
        <v>5886</v>
      </c>
      <c r="E1354" t="s">
        <v>5975</v>
      </c>
      <c r="F1354">
        <v>10</v>
      </c>
      <c r="G1354" t="s">
        <v>5767</v>
      </c>
      <c r="H1354" t="s">
        <v>5747</v>
      </c>
      <c r="I1354" t="s">
        <v>5748</v>
      </c>
      <c r="J1354">
        <v>750</v>
      </c>
      <c r="K1354">
        <v>12</v>
      </c>
      <c r="L1354">
        <v>12.5</v>
      </c>
      <c r="M1354" t="s">
        <v>5759</v>
      </c>
      <c r="N1354" t="s">
        <v>5976</v>
      </c>
      <c r="O1354" t="s">
        <v>5761</v>
      </c>
      <c r="P1354" t="s">
        <v>6002</v>
      </c>
      <c r="Q1354" t="s">
        <v>5977</v>
      </c>
      <c r="R1354">
        <v>62578</v>
      </c>
      <c r="S1354" t="s">
        <v>6120</v>
      </c>
      <c r="T1354" t="s">
        <v>6063</v>
      </c>
      <c r="U1354">
        <v>13.99</v>
      </c>
      <c r="V1354" t="s">
        <v>5755</v>
      </c>
      <c r="W1354" t="s">
        <v>5765</v>
      </c>
      <c r="X1354">
        <v>1</v>
      </c>
    </row>
    <row r="1355" spans="1:24" x14ac:dyDescent="0.25">
      <c r="A1355">
        <v>7907</v>
      </c>
      <c r="B1355" t="s">
        <v>196</v>
      </c>
      <c r="C1355" t="s">
        <v>442</v>
      </c>
      <c r="D1355" t="s">
        <v>5886</v>
      </c>
      <c r="E1355" t="s">
        <v>5966</v>
      </c>
      <c r="F1355">
        <v>20</v>
      </c>
      <c r="G1355" t="s">
        <v>5746</v>
      </c>
      <c r="H1355" t="s">
        <v>5747</v>
      </c>
      <c r="I1355" t="s">
        <v>5748</v>
      </c>
      <c r="J1355">
        <v>750</v>
      </c>
      <c r="K1355">
        <v>12</v>
      </c>
      <c r="L1355">
        <v>14.5</v>
      </c>
      <c r="M1355" t="s">
        <v>5759</v>
      </c>
      <c r="N1355" t="s">
        <v>6054</v>
      </c>
      <c r="O1355" t="s">
        <v>5761</v>
      </c>
      <c r="P1355" t="s">
        <v>5916</v>
      </c>
      <c r="Q1355" t="s">
        <v>6055</v>
      </c>
      <c r="R1355">
        <v>84567</v>
      </c>
      <c r="S1355" t="s">
        <v>6226</v>
      </c>
      <c r="T1355" t="s">
        <v>5928</v>
      </c>
      <c r="U1355">
        <v>15.99</v>
      </c>
      <c r="V1355" t="s">
        <v>5755</v>
      </c>
      <c r="W1355" t="s">
        <v>5765</v>
      </c>
      <c r="X1355">
        <v>1</v>
      </c>
    </row>
    <row r="1356" spans="1:24" x14ac:dyDescent="0.25">
      <c r="A1356">
        <v>8441</v>
      </c>
      <c r="B1356" t="s">
        <v>775</v>
      </c>
      <c r="C1356" t="s">
        <v>443</v>
      </c>
      <c r="D1356" t="s">
        <v>6256</v>
      </c>
      <c r="E1356" t="s">
        <v>6192</v>
      </c>
      <c r="F1356">
        <v>27</v>
      </c>
      <c r="G1356" t="s">
        <v>5837</v>
      </c>
      <c r="H1356" t="s">
        <v>5791</v>
      </c>
      <c r="I1356" t="s">
        <v>5748</v>
      </c>
      <c r="J1356">
        <v>4092</v>
      </c>
      <c r="K1356">
        <v>2</v>
      </c>
      <c r="L1356">
        <v>5</v>
      </c>
      <c r="M1356" t="s">
        <v>5749</v>
      </c>
      <c r="N1356" t="s">
        <v>5750</v>
      </c>
      <c r="O1356" t="s">
        <v>5874</v>
      </c>
      <c r="P1356" t="s">
        <v>5875</v>
      </c>
      <c r="Q1356" t="s">
        <v>5876</v>
      </c>
      <c r="R1356">
        <v>95</v>
      </c>
      <c r="S1356" t="s">
        <v>6257</v>
      </c>
      <c r="T1356" t="s">
        <v>6257</v>
      </c>
      <c r="U1356">
        <v>26.7</v>
      </c>
      <c r="V1356" t="s">
        <v>5755</v>
      </c>
      <c r="W1356" t="s">
        <v>5869</v>
      </c>
      <c r="X1356">
        <v>12</v>
      </c>
    </row>
    <row r="1357" spans="1:24" x14ac:dyDescent="0.25">
      <c r="A1357">
        <v>8441</v>
      </c>
      <c r="B1357" t="s">
        <v>775</v>
      </c>
      <c r="C1357" t="s">
        <v>443</v>
      </c>
      <c r="D1357" t="s">
        <v>6256</v>
      </c>
      <c r="E1357" t="s">
        <v>6192</v>
      </c>
      <c r="F1357">
        <v>27</v>
      </c>
      <c r="G1357" t="s">
        <v>5837</v>
      </c>
      <c r="H1357" t="s">
        <v>5791</v>
      </c>
      <c r="I1357" t="s">
        <v>5748</v>
      </c>
      <c r="J1357">
        <v>4092</v>
      </c>
      <c r="K1357">
        <v>2</v>
      </c>
      <c r="L1357">
        <v>5</v>
      </c>
      <c r="M1357" t="s">
        <v>5749</v>
      </c>
      <c r="N1357" t="s">
        <v>5750</v>
      </c>
      <c r="O1357" t="s">
        <v>5874</v>
      </c>
      <c r="P1357" t="s">
        <v>5875</v>
      </c>
      <c r="Q1357" t="s">
        <v>5876</v>
      </c>
      <c r="R1357">
        <v>95</v>
      </c>
      <c r="S1357" t="s">
        <v>6257</v>
      </c>
      <c r="T1357" t="s">
        <v>6257</v>
      </c>
      <c r="U1357">
        <v>26.7</v>
      </c>
      <c r="V1357" t="s">
        <v>5755</v>
      </c>
      <c r="W1357" t="s">
        <v>5869</v>
      </c>
      <c r="X1357">
        <v>12</v>
      </c>
    </row>
    <row r="1358" spans="1:24" x14ac:dyDescent="0.25">
      <c r="A1358">
        <v>7063</v>
      </c>
      <c r="B1358" t="s">
        <v>717</v>
      </c>
      <c r="C1358" t="s">
        <v>442</v>
      </c>
      <c r="D1358" t="s">
        <v>5886</v>
      </c>
      <c r="E1358" t="s">
        <v>5975</v>
      </c>
      <c r="F1358">
        <v>20</v>
      </c>
      <c r="G1358" t="s">
        <v>5746</v>
      </c>
      <c r="H1358" t="s">
        <v>5747</v>
      </c>
      <c r="I1358" t="s">
        <v>5748</v>
      </c>
      <c r="J1358">
        <v>750</v>
      </c>
      <c r="K1358">
        <v>12</v>
      </c>
      <c r="L1358">
        <v>13</v>
      </c>
      <c r="M1358" t="s">
        <v>5759</v>
      </c>
      <c r="N1358" t="s">
        <v>5976</v>
      </c>
      <c r="O1358" t="s">
        <v>5761</v>
      </c>
      <c r="P1358" t="s">
        <v>5916</v>
      </c>
      <c r="Q1358" t="s">
        <v>5977</v>
      </c>
      <c r="R1358">
        <v>98791</v>
      </c>
      <c r="S1358" t="s">
        <v>6291</v>
      </c>
      <c r="T1358" t="s">
        <v>6291</v>
      </c>
      <c r="U1358">
        <v>14.99</v>
      </c>
      <c r="V1358" t="s">
        <v>5755</v>
      </c>
      <c r="W1358" t="s">
        <v>5765</v>
      </c>
      <c r="X1358">
        <v>1</v>
      </c>
    </row>
    <row r="1359" spans="1:24" x14ac:dyDescent="0.25">
      <c r="A1359">
        <v>5939</v>
      </c>
      <c r="B1359" t="s">
        <v>680</v>
      </c>
      <c r="C1359" t="s">
        <v>441</v>
      </c>
      <c r="D1359" t="s">
        <v>5780</v>
      </c>
      <c r="E1359" t="s">
        <v>5795</v>
      </c>
      <c r="F1359">
        <v>20</v>
      </c>
      <c r="G1359" t="s">
        <v>5746</v>
      </c>
      <c r="H1359" t="s">
        <v>5747</v>
      </c>
      <c r="I1359" t="s">
        <v>5748</v>
      </c>
      <c r="J1359">
        <v>750</v>
      </c>
      <c r="K1359">
        <v>12</v>
      </c>
      <c r="L1359">
        <v>40</v>
      </c>
      <c r="M1359" t="s">
        <v>5759</v>
      </c>
      <c r="N1359" t="s">
        <v>5781</v>
      </c>
      <c r="O1359" t="s">
        <v>5761</v>
      </c>
      <c r="P1359" t="s">
        <v>5762</v>
      </c>
      <c r="Q1359" t="s">
        <v>5796</v>
      </c>
      <c r="R1359">
        <v>42277</v>
      </c>
      <c r="S1359" t="s">
        <v>6292</v>
      </c>
      <c r="T1359" t="s">
        <v>6081</v>
      </c>
      <c r="U1359">
        <v>54.99</v>
      </c>
      <c r="V1359" t="s">
        <v>5755</v>
      </c>
      <c r="W1359" t="s">
        <v>5765</v>
      </c>
      <c r="X1359">
        <v>1</v>
      </c>
    </row>
    <row r="1360" spans="1:24" x14ac:dyDescent="0.25">
      <c r="A1360">
        <v>6404</v>
      </c>
      <c r="B1360" t="s">
        <v>693</v>
      </c>
      <c r="C1360" t="s">
        <v>443</v>
      </c>
      <c r="D1360" t="s">
        <v>6166</v>
      </c>
      <c r="E1360" t="s">
        <v>5872</v>
      </c>
      <c r="F1360">
        <v>22</v>
      </c>
      <c r="G1360" t="s">
        <v>5816</v>
      </c>
      <c r="H1360" t="s">
        <v>5747</v>
      </c>
      <c r="I1360" t="s">
        <v>5748</v>
      </c>
      <c r="J1360">
        <v>330</v>
      </c>
      <c r="K1360">
        <v>24</v>
      </c>
      <c r="L1360">
        <v>11.3</v>
      </c>
      <c r="M1360" t="s">
        <v>5759</v>
      </c>
      <c r="N1360" t="s">
        <v>5873</v>
      </c>
      <c r="O1360" t="s">
        <v>5761</v>
      </c>
      <c r="P1360" t="s">
        <v>5875</v>
      </c>
      <c r="Q1360" t="s">
        <v>6169</v>
      </c>
      <c r="R1360">
        <v>63886</v>
      </c>
      <c r="S1360" t="s">
        <v>6293</v>
      </c>
      <c r="T1360" t="s">
        <v>6293</v>
      </c>
      <c r="U1360">
        <v>5.81</v>
      </c>
      <c r="V1360" t="s">
        <v>5755</v>
      </c>
      <c r="W1360" t="s">
        <v>6173</v>
      </c>
      <c r="X1360">
        <v>1</v>
      </c>
    </row>
    <row r="1361" spans="1:24" x14ac:dyDescent="0.25">
      <c r="A1361">
        <v>6854</v>
      </c>
      <c r="B1361" t="s">
        <v>705</v>
      </c>
      <c r="C1361" t="s">
        <v>442</v>
      </c>
      <c r="D1361" t="s">
        <v>5886</v>
      </c>
      <c r="E1361" t="s">
        <v>5966</v>
      </c>
      <c r="F1361">
        <v>10</v>
      </c>
      <c r="G1361" t="s">
        <v>5767</v>
      </c>
      <c r="H1361" t="s">
        <v>5747</v>
      </c>
      <c r="I1361" t="s">
        <v>5748</v>
      </c>
      <c r="J1361">
        <v>750</v>
      </c>
      <c r="K1361">
        <v>12</v>
      </c>
      <c r="L1361">
        <v>13.5</v>
      </c>
      <c r="M1361" t="s">
        <v>5759</v>
      </c>
      <c r="N1361" t="s">
        <v>5835</v>
      </c>
      <c r="O1361" t="s">
        <v>5761</v>
      </c>
      <c r="P1361" t="s">
        <v>5922</v>
      </c>
      <c r="Q1361" t="s">
        <v>5979</v>
      </c>
      <c r="R1361">
        <v>63200</v>
      </c>
      <c r="S1361" t="s">
        <v>6294</v>
      </c>
      <c r="T1361" t="s">
        <v>6026</v>
      </c>
      <c r="U1361">
        <v>10.49</v>
      </c>
      <c r="V1361" t="s">
        <v>5755</v>
      </c>
      <c r="W1361" t="s">
        <v>5765</v>
      </c>
      <c r="X1361">
        <v>1</v>
      </c>
    </row>
    <row r="1362" spans="1:24" x14ac:dyDescent="0.25">
      <c r="A1362">
        <v>7110</v>
      </c>
      <c r="B1362" t="s">
        <v>192</v>
      </c>
      <c r="C1362" t="s">
        <v>441</v>
      </c>
      <c r="D1362" t="s">
        <v>5798</v>
      </c>
      <c r="E1362" t="s">
        <v>5881</v>
      </c>
      <c r="F1362">
        <v>10</v>
      </c>
      <c r="G1362" t="s">
        <v>5767</v>
      </c>
      <c r="H1362" t="s">
        <v>5747</v>
      </c>
      <c r="I1362" t="s">
        <v>5748</v>
      </c>
      <c r="J1362">
        <v>750</v>
      </c>
      <c r="K1362">
        <v>12</v>
      </c>
      <c r="L1362">
        <v>35</v>
      </c>
      <c r="M1362" t="s">
        <v>5749</v>
      </c>
      <c r="N1362" t="s">
        <v>5750</v>
      </c>
      <c r="O1362" t="s">
        <v>5751</v>
      </c>
      <c r="P1362" t="s">
        <v>5752</v>
      </c>
      <c r="Q1362" t="s">
        <v>5883</v>
      </c>
      <c r="R1362">
        <v>43500</v>
      </c>
      <c r="S1362" t="s">
        <v>5773</v>
      </c>
      <c r="T1362" t="s">
        <v>5773</v>
      </c>
      <c r="U1362">
        <v>25.99</v>
      </c>
      <c r="V1362" t="s">
        <v>5755</v>
      </c>
      <c r="W1362" t="s">
        <v>5756</v>
      </c>
      <c r="X1362">
        <v>1</v>
      </c>
    </row>
    <row r="1363" spans="1:24" x14ac:dyDescent="0.25">
      <c r="A1363">
        <v>7352</v>
      </c>
      <c r="B1363" t="s">
        <v>728</v>
      </c>
      <c r="C1363" t="s">
        <v>441</v>
      </c>
      <c r="D1363" t="s">
        <v>5757</v>
      </c>
      <c r="E1363" t="s">
        <v>5804</v>
      </c>
      <c r="F1363">
        <v>20</v>
      </c>
      <c r="G1363" t="s">
        <v>5746</v>
      </c>
      <c r="H1363" t="s">
        <v>5747</v>
      </c>
      <c r="I1363" t="s">
        <v>5748</v>
      </c>
      <c r="J1363">
        <v>750</v>
      </c>
      <c r="K1363">
        <v>6</v>
      </c>
      <c r="L1363">
        <v>43</v>
      </c>
      <c r="M1363" t="s">
        <v>5759</v>
      </c>
      <c r="N1363" t="s">
        <v>5760</v>
      </c>
      <c r="O1363" t="s">
        <v>5761</v>
      </c>
      <c r="P1363" t="s">
        <v>5762</v>
      </c>
      <c r="Q1363" t="s">
        <v>5805</v>
      </c>
      <c r="R1363">
        <v>42921</v>
      </c>
      <c r="S1363" t="s">
        <v>5785</v>
      </c>
      <c r="T1363" t="s">
        <v>5786</v>
      </c>
      <c r="U1363">
        <v>139.99</v>
      </c>
      <c r="V1363" t="s">
        <v>5755</v>
      </c>
      <c r="W1363" t="s">
        <v>5765</v>
      </c>
      <c r="X1363">
        <v>1</v>
      </c>
    </row>
    <row r="1364" spans="1:24" x14ac:dyDescent="0.25">
      <c r="A1364">
        <v>7783</v>
      </c>
      <c r="B1364" t="s">
        <v>746</v>
      </c>
      <c r="C1364" t="s">
        <v>442</v>
      </c>
      <c r="D1364" t="s">
        <v>5886</v>
      </c>
      <c r="E1364" t="s">
        <v>5887</v>
      </c>
      <c r="F1364">
        <v>31</v>
      </c>
      <c r="G1364" t="s">
        <v>6295</v>
      </c>
      <c r="H1364" t="s">
        <v>5791</v>
      </c>
      <c r="I1364" t="s">
        <v>5792</v>
      </c>
      <c r="J1364">
        <v>750</v>
      </c>
      <c r="K1364">
        <v>12</v>
      </c>
      <c r="L1364">
        <v>13</v>
      </c>
      <c r="M1364" t="s">
        <v>5759</v>
      </c>
      <c r="N1364" t="s">
        <v>5781</v>
      </c>
      <c r="O1364" t="s">
        <v>5761</v>
      </c>
      <c r="P1364" t="s">
        <v>5889</v>
      </c>
      <c r="Q1364" t="s">
        <v>5986</v>
      </c>
      <c r="R1364">
        <v>61758</v>
      </c>
      <c r="S1364" t="s">
        <v>6296</v>
      </c>
      <c r="T1364" t="s">
        <v>6210</v>
      </c>
      <c r="U1364">
        <v>995</v>
      </c>
      <c r="V1364" t="s">
        <v>5755</v>
      </c>
      <c r="W1364" t="s">
        <v>5765</v>
      </c>
      <c r="X1364">
        <v>1</v>
      </c>
    </row>
    <row r="1365" spans="1:24" x14ac:dyDescent="0.25">
      <c r="A1365">
        <v>7246</v>
      </c>
      <c r="B1365" t="s">
        <v>193</v>
      </c>
      <c r="C1365" t="s">
        <v>443</v>
      </c>
      <c r="D1365" t="s">
        <v>5871</v>
      </c>
      <c r="E1365" t="s">
        <v>6167</v>
      </c>
      <c r="F1365">
        <v>10</v>
      </c>
      <c r="G1365" t="s">
        <v>5767</v>
      </c>
      <c r="H1365" t="s">
        <v>5747</v>
      </c>
      <c r="I1365" t="s">
        <v>5748</v>
      </c>
      <c r="J1365">
        <v>5325</v>
      </c>
      <c r="K1365">
        <v>1</v>
      </c>
      <c r="L1365">
        <v>5</v>
      </c>
      <c r="M1365" t="s">
        <v>5749</v>
      </c>
      <c r="N1365" t="s">
        <v>5750</v>
      </c>
      <c r="O1365" t="s">
        <v>5874</v>
      </c>
      <c r="P1365" t="s">
        <v>6168</v>
      </c>
      <c r="Q1365" t="s">
        <v>5876</v>
      </c>
      <c r="R1365">
        <v>42735</v>
      </c>
      <c r="S1365" t="s">
        <v>6181</v>
      </c>
      <c r="T1365" t="s">
        <v>6182</v>
      </c>
      <c r="U1365">
        <v>28.49</v>
      </c>
      <c r="V1365" t="s">
        <v>6172</v>
      </c>
      <c r="W1365" t="s">
        <v>5869</v>
      </c>
      <c r="X1365">
        <v>15</v>
      </c>
    </row>
    <row r="1366" spans="1:24" x14ac:dyDescent="0.25">
      <c r="A1366">
        <v>7246</v>
      </c>
      <c r="B1366" t="s">
        <v>193</v>
      </c>
      <c r="C1366" t="s">
        <v>443</v>
      </c>
      <c r="D1366" t="s">
        <v>5871</v>
      </c>
      <c r="E1366" t="s">
        <v>6167</v>
      </c>
      <c r="F1366">
        <v>10</v>
      </c>
      <c r="G1366" t="s">
        <v>5767</v>
      </c>
      <c r="H1366" t="s">
        <v>5747</v>
      </c>
      <c r="I1366" t="s">
        <v>5748</v>
      </c>
      <c r="J1366">
        <v>5325</v>
      </c>
      <c r="K1366">
        <v>1</v>
      </c>
      <c r="L1366">
        <v>5</v>
      </c>
      <c r="M1366" t="s">
        <v>5749</v>
      </c>
      <c r="N1366" t="s">
        <v>5750</v>
      </c>
      <c r="O1366" t="s">
        <v>5874</v>
      </c>
      <c r="P1366" t="s">
        <v>6168</v>
      </c>
      <c r="Q1366" t="s">
        <v>5876</v>
      </c>
      <c r="R1366">
        <v>42735</v>
      </c>
      <c r="S1366" t="s">
        <v>6181</v>
      </c>
      <c r="T1366" t="s">
        <v>6182</v>
      </c>
      <c r="U1366">
        <v>28.49</v>
      </c>
      <c r="V1366" t="s">
        <v>6172</v>
      </c>
      <c r="W1366" t="s">
        <v>5869</v>
      </c>
      <c r="X1366">
        <v>15</v>
      </c>
    </row>
    <row r="1367" spans="1:24" x14ac:dyDescent="0.25">
      <c r="A1367">
        <v>772475</v>
      </c>
      <c r="B1367" t="s">
        <v>1379</v>
      </c>
      <c r="C1367" t="s">
        <v>441</v>
      </c>
      <c r="D1367" t="s">
        <v>5798</v>
      </c>
      <c r="E1367" t="s">
        <v>5799</v>
      </c>
      <c r="F1367">
        <v>20</v>
      </c>
      <c r="G1367" t="s">
        <v>5746</v>
      </c>
      <c r="H1367" t="s">
        <v>5747</v>
      </c>
      <c r="I1367" t="s">
        <v>5748</v>
      </c>
      <c r="J1367">
        <v>750</v>
      </c>
      <c r="K1367">
        <v>12</v>
      </c>
      <c r="L1367">
        <v>40</v>
      </c>
      <c r="M1367" t="s">
        <v>5759</v>
      </c>
      <c r="N1367" t="s">
        <v>5781</v>
      </c>
      <c r="O1367" t="s">
        <v>5751</v>
      </c>
      <c r="P1367" t="s">
        <v>5762</v>
      </c>
      <c r="Q1367" t="s">
        <v>5838</v>
      </c>
      <c r="R1367">
        <v>42047</v>
      </c>
      <c r="S1367" t="s">
        <v>5788</v>
      </c>
      <c r="T1367" t="s">
        <v>5788</v>
      </c>
      <c r="U1367">
        <v>49.99</v>
      </c>
      <c r="V1367" t="s">
        <v>5755</v>
      </c>
      <c r="W1367" t="s">
        <v>5756</v>
      </c>
      <c r="X1367">
        <v>1</v>
      </c>
    </row>
    <row r="1368" spans="1:24" x14ac:dyDescent="0.25">
      <c r="A1368">
        <v>374686</v>
      </c>
      <c r="B1368" t="s">
        <v>2879</v>
      </c>
      <c r="C1368" t="s">
        <v>442</v>
      </c>
      <c r="D1368" t="s">
        <v>5886</v>
      </c>
      <c r="E1368" t="s">
        <v>5966</v>
      </c>
      <c r="F1368">
        <v>10</v>
      </c>
      <c r="G1368" t="s">
        <v>5767</v>
      </c>
      <c r="H1368" t="s">
        <v>5747</v>
      </c>
      <c r="I1368" t="s">
        <v>5748</v>
      </c>
      <c r="J1368">
        <v>750</v>
      </c>
      <c r="K1368">
        <v>12</v>
      </c>
      <c r="L1368">
        <v>13.9</v>
      </c>
      <c r="M1368" t="s">
        <v>5759</v>
      </c>
      <c r="N1368" t="s">
        <v>5904</v>
      </c>
      <c r="O1368" t="s">
        <v>5790</v>
      </c>
      <c r="P1368" t="s">
        <v>5988</v>
      </c>
      <c r="Q1368" t="s">
        <v>5923</v>
      </c>
      <c r="R1368">
        <v>42586</v>
      </c>
      <c r="S1368" t="s">
        <v>6129</v>
      </c>
      <c r="T1368" t="s">
        <v>5999</v>
      </c>
      <c r="U1368">
        <v>19.989999999999998</v>
      </c>
      <c r="V1368" t="s">
        <v>5755</v>
      </c>
      <c r="W1368" t="s">
        <v>5765</v>
      </c>
      <c r="X1368">
        <v>1</v>
      </c>
    </row>
    <row r="1369" spans="1:24" x14ac:dyDescent="0.25">
      <c r="A1369">
        <v>6730</v>
      </c>
      <c r="B1369" t="s">
        <v>6297</v>
      </c>
      <c r="C1369" t="s">
        <v>442</v>
      </c>
      <c r="D1369" t="s">
        <v>5920</v>
      </c>
      <c r="E1369" t="s">
        <v>5921</v>
      </c>
      <c r="F1369">
        <v>10</v>
      </c>
      <c r="G1369" t="s">
        <v>5767</v>
      </c>
      <c r="H1369" t="s">
        <v>5747</v>
      </c>
      <c r="I1369" t="s">
        <v>5748</v>
      </c>
      <c r="J1369">
        <v>750</v>
      </c>
      <c r="K1369">
        <v>12</v>
      </c>
      <c r="L1369">
        <v>13</v>
      </c>
      <c r="M1369" t="s">
        <v>5759</v>
      </c>
      <c r="N1369" t="s">
        <v>5976</v>
      </c>
      <c r="O1369" t="s">
        <v>5761</v>
      </c>
      <c r="P1369" t="s">
        <v>6002</v>
      </c>
      <c r="Q1369" t="s">
        <v>5977</v>
      </c>
      <c r="R1369">
        <v>90899</v>
      </c>
      <c r="S1369" t="s">
        <v>6285</v>
      </c>
      <c r="T1369" t="s">
        <v>5844</v>
      </c>
      <c r="U1369">
        <v>13.99</v>
      </c>
      <c r="V1369" t="s">
        <v>5755</v>
      </c>
      <c r="W1369" t="s">
        <v>5765</v>
      </c>
      <c r="X1369">
        <v>1</v>
      </c>
    </row>
    <row r="1370" spans="1:24" x14ac:dyDescent="0.25">
      <c r="A1370">
        <v>7033</v>
      </c>
      <c r="B1370" t="s">
        <v>716</v>
      </c>
      <c r="C1370" t="s">
        <v>441</v>
      </c>
      <c r="D1370" t="s">
        <v>5757</v>
      </c>
      <c r="E1370" t="s">
        <v>5758</v>
      </c>
      <c r="F1370">
        <v>10</v>
      </c>
      <c r="G1370" t="s">
        <v>5767</v>
      </c>
      <c r="H1370" t="s">
        <v>5747</v>
      </c>
      <c r="I1370" t="s">
        <v>5748</v>
      </c>
      <c r="J1370">
        <v>1140</v>
      </c>
      <c r="K1370">
        <v>6</v>
      </c>
      <c r="L1370">
        <v>40</v>
      </c>
      <c r="M1370" t="s">
        <v>5759</v>
      </c>
      <c r="N1370" t="s">
        <v>5760</v>
      </c>
      <c r="O1370" t="s">
        <v>5761</v>
      </c>
      <c r="P1370" t="s">
        <v>5752</v>
      </c>
      <c r="Q1370" t="s">
        <v>5763</v>
      </c>
      <c r="R1370">
        <v>42869</v>
      </c>
      <c r="S1370" t="s">
        <v>5793</v>
      </c>
      <c r="T1370" t="s">
        <v>5794</v>
      </c>
      <c r="U1370">
        <v>42.99</v>
      </c>
      <c r="V1370" t="s">
        <v>5755</v>
      </c>
      <c r="W1370" t="s">
        <v>5765</v>
      </c>
      <c r="X1370">
        <v>1</v>
      </c>
    </row>
    <row r="1371" spans="1:24" x14ac:dyDescent="0.25">
      <c r="A1371">
        <v>508135</v>
      </c>
      <c r="B1371" t="s">
        <v>2979</v>
      </c>
      <c r="C1371" t="s">
        <v>442</v>
      </c>
      <c r="D1371" t="s">
        <v>5920</v>
      </c>
      <c r="E1371" t="s">
        <v>5997</v>
      </c>
      <c r="F1371">
        <v>20</v>
      </c>
      <c r="G1371" t="s">
        <v>5746</v>
      </c>
      <c r="H1371" t="s">
        <v>5747</v>
      </c>
      <c r="I1371" t="s">
        <v>5748</v>
      </c>
      <c r="J1371">
        <v>750</v>
      </c>
      <c r="K1371">
        <v>12</v>
      </c>
      <c r="L1371">
        <v>12.5</v>
      </c>
      <c r="M1371" t="s">
        <v>5749</v>
      </c>
      <c r="N1371" t="s">
        <v>5750</v>
      </c>
      <c r="O1371" t="s">
        <v>5751</v>
      </c>
      <c r="P1371" t="s">
        <v>5922</v>
      </c>
      <c r="Q1371" t="s">
        <v>5947</v>
      </c>
      <c r="R1371">
        <v>42006</v>
      </c>
      <c r="S1371" t="s">
        <v>5946</v>
      </c>
      <c r="T1371" t="s">
        <v>5946</v>
      </c>
      <c r="U1371">
        <v>9.99</v>
      </c>
      <c r="V1371" t="s">
        <v>5755</v>
      </c>
      <c r="W1371" t="s">
        <v>5869</v>
      </c>
      <c r="X1371">
        <v>1</v>
      </c>
    </row>
    <row r="1372" spans="1:24" x14ac:dyDescent="0.25">
      <c r="A1372">
        <v>718638</v>
      </c>
      <c r="B1372" t="s">
        <v>3149</v>
      </c>
      <c r="C1372" t="s">
        <v>443</v>
      </c>
      <c r="D1372" t="s">
        <v>6177</v>
      </c>
      <c r="E1372" t="s">
        <v>5872</v>
      </c>
      <c r="F1372">
        <v>10</v>
      </c>
      <c r="G1372" t="s">
        <v>5767</v>
      </c>
      <c r="H1372" t="s">
        <v>5747</v>
      </c>
      <c r="I1372" t="s">
        <v>5748</v>
      </c>
      <c r="J1372">
        <v>750</v>
      </c>
      <c r="K1372">
        <v>12</v>
      </c>
      <c r="L1372">
        <v>9</v>
      </c>
      <c r="M1372" t="s">
        <v>5749</v>
      </c>
      <c r="N1372" t="s">
        <v>5750</v>
      </c>
      <c r="O1372" t="s">
        <v>5874</v>
      </c>
      <c r="P1372" t="s">
        <v>5875</v>
      </c>
      <c r="Q1372" t="s">
        <v>5876</v>
      </c>
      <c r="R1372">
        <v>43364</v>
      </c>
      <c r="S1372" t="s">
        <v>6211</v>
      </c>
      <c r="T1372" t="s">
        <v>6212</v>
      </c>
      <c r="U1372">
        <v>6.99</v>
      </c>
      <c r="V1372" t="s">
        <v>5755</v>
      </c>
      <c r="W1372" t="s">
        <v>5869</v>
      </c>
      <c r="X1372">
        <v>1</v>
      </c>
    </row>
    <row r="1373" spans="1:24" x14ac:dyDescent="0.25">
      <c r="A1373">
        <v>718638</v>
      </c>
      <c r="B1373" t="s">
        <v>3149</v>
      </c>
      <c r="C1373" t="s">
        <v>443</v>
      </c>
      <c r="D1373" t="s">
        <v>6177</v>
      </c>
      <c r="E1373" t="s">
        <v>5872</v>
      </c>
      <c r="F1373">
        <v>10</v>
      </c>
      <c r="G1373" t="s">
        <v>5767</v>
      </c>
      <c r="H1373" t="s">
        <v>5747</v>
      </c>
      <c r="I1373" t="s">
        <v>5748</v>
      </c>
      <c r="J1373">
        <v>750</v>
      </c>
      <c r="K1373">
        <v>12</v>
      </c>
      <c r="L1373">
        <v>9</v>
      </c>
      <c r="M1373" t="s">
        <v>5749</v>
      </c>
      <c r="N1373" t="s">
        <v>5750</v>
      </c>
      <c r="O1373" t="s">
        <v>5874</v>
      </c>
      <c r="P1373" t="s">
        <v>5875</v>
      </c>
      <c r="Q1373" t="s">
        <v>5876</v>
      </c>
      <c r="R1373">
        <v>43364</v>
      </c>
      <c r="S1373" t="s">
        <v>6211</v>
      </c>
      <c r="T1373" t="s">
        <v>6212</v>
      </c>
      <c r="U1373">
        <v>6.99</v>
      </c>
      <c r="V1373" t="s">
        <v>5755</v>
      </c>
      <c r="W1373" t="s">
        <v>5869</v>
      </c>
      <c r="X1373">
        <v>1</v>
      </c>
    </row>
    <row r="1374" spans="1:24" x14ac:dyDescent="0.25">
      <c r="A1374">
        <v>7307</v>
      </c>
      <c r="B1374" t="s">
        <v>725</v>
      </c>
      <c r="C1374" t="s">
        <v>442</v>
      </c>
      <c r="D1374" t="s">
        <v>5920</v>
      </c>
      <c r="E1374" t="s">
        <v>5951</v>
      </c>
      <c r="F1374">
        <v>22</v>
      </c>
      <c r="G1374" t="s">
        <v>5816</v>
      </c>
      <c r="H1374" t="s">
        <v>5747</v>
      </c>
      <c r="I1374" t="s">
        <v>5748</v>
      </c>
      <c r="J1374">
        <v>750</v>
      </c>
      <c r="K1374">
        <v>12</v>
      </c>
      <c r="L1374">
        <v>8</v>
      </c>
      <c r="M1374" t="s">
        <v>5759</v>
      </c>
      <c r="N1374" t="s">
        <v>5806</v>
      </c>
      <c r="O1374" t="s">
        <v>5790</v>
      </c>
      <c r="P1374" t="s">
        <v>5889</v>
      </c>
      <c r="Q1374" t="s">
        <v>6000</v>
      </c>
      <c r="R1374">
        <v>51913</v>
      </c>
      <c r="S1374" t="s">
        <v>5779</v>
      </c>
      <c r="T1374" t="s">
        <v>5779</v>
      </c>
      <c r="U1374">
        <v>29.99</v>
      </c>
      <c r="V1374" t="s">
        <v>5755</v>
      </c>
      <c r="W1374" t="s">
        <v>5756</v>
      </c>
      <c r="X1374">
        <v>1</v>
      </c>
    </row>
    <row r="1375" spans="1:24" x14ac:dyDescent="0.25">
      <c r="A1375">
        <v>893289</v>
      </c>
      <c r="B1375" t="s">
        <v>3332</v>
      </c>
      <c r="C1375" t="s">
        <v>442</v>
      </c>
      <c r="D1375" t="s">
        <v>5886</v>
      </c>
      <c r="E1375" t="s">
        <v>5966</v>
      </c>
      <c r="F1375">
        <v>20</v>
      </c>
      <c r="G1375" t="s">
        <v>5746</v>
      </c>
      <c r="H1375" t="s">
        <v>5747</v>
      </c>
      <c r="I1375" t="s">
        <v>5748</v>
      </c>
      <c r="J1375">
        <v>750</v>
      </c>
      <c r="K1375">
        <v>12</v>
      </c>
      <c r="L1375">
        <v>12.5</v>
      </c>
      <c r="M1375" t="s">
        <v>5749</v>
      </c>
      <c r="N1375" t="s">
        <v>5750</v>
      </c>
      <c r="O1375" t="s">
        <v>5751</v>
      </c>
      <c r="P1375" t="s">
        <v>5922</v>
      </c>
      <c r="Q1375" t="s">
        <v>5947</v>
      </c>
      <c r="R1375">
        <v>42006</v>
      </c>
      <c r="S1375" t="s">
        <v>5946</v>
      </c>
      <c r="T1375" t="s">
        <v>5946</v>
      </c>
      <c r="U1375">
        <v>9.99</v>
      </c>
      <c r="V1375" t="s">
        <v>5755</v>
      </c>
      <c r="W1375" t="s">
        <v>5869</v>
      </c>
      <c r="X1375">
        <v>1</v>
      </c>
    </row>
    <row r="1376" spans="1:24" x14ac:dyDescent="0.25">
      <c r="A1376">
        <v>7781</v>
      </c>
      <c r="B1376" t="s">
        <v>745</v>
      </c>
      <c r="C1376" t="s">
        <v>442</v>
      </c>
      <c r="D1376" t="s">
        <v>5886</v>
      </c>
      <c r="E1376" t="s">
        <v>5887</v>
      </c>
      <c r="F1376">
        <v>31</v>
      </c>
      <c r="G1376" t="s">
        <v>6295</v>
      </c>
      <c r="H1376" t="s">
        <v>5791</v>
      </c>
      <c r="I1376" t="s">
        <v>5792</v>
      </c>
      <c r="J1376">
        <v>750</v>
      </c>
      <c r="K1376">
        <v>12</v>
      </c>
      <c r="L1376">
        <v>13</v>
      </c>
      <c r="M1376" t="s">
        <v>5759</v>
      </c>
      <c r="N1376" t="s">
        <v>5781</v>
      </c>
      <c r="O1376" t="s">
        <v>5761</v>
      </c>
      <c r="P1376" t="s">
        <v>5889</v>
      </c>
      <c r="Q1376" t="s">
        <v>5986</v>
      </c>
      <c r="R1376">
        <v>61758</v>
      </c>
      <c r="S1376" t="s">
        <v>6296</v>
      </c>
      <c r="T1376" t="s">
        <v>6210</v>
      </c>
      <c r="U1376">
        <v>1195</v>
      </c>
      <c r="V1376" t="s">
        <v>5755</v>
      </c>
      <c r="W1376" t="s">
        <v>5765</v>
      </c>
      <c r="X1376">
        <v>1</v>
      </c>
    </row>
    <row r="1377" spans="1:24" x14ac:dyDescent="0.25">
      <c r="A1377">
        <v>730326</v>
      </c>
      <c r="B1377" t="s">
        <v>194</v>
      </c>
      <c r="C1377" t="s">
        <v>442</v>
      </c>
      <c r="D1377" t="s">
        <v>5920</v>
      </c>
      <c r="E1377" t="s">
        <v>6005</v>
      </c>
      <c r="F1377">
        <v>20</v>
      </c>
      <c r="G1377" t="s">
        <v>5746</v>
      </c>
      <c r="H1377" t="s">
        <v>5747</v>
      </c>
      <c r="I1377" t="s">
        <v>5748</v>
      </c>
      <c r="J1377">
        <v>750</v>
      </c>
      <c r="K1377">
        <v>12</v>
      </c>
      <c r="L1377">
        <v>13</v>
      </c>
      <c r="M1377" t="s">
        <v>5759</v>
      </c>
      <c r="N1377" t="s">
        <v>5904</v>
      </c>
      <c r="O1377" t="s">
        <v>5790</v>
      </c>
      <c r="P1377" t="s">
        <v>5922</v>
      </c>
      <c r="Q1377" t="s">
        <v>5923</v>
      </c>
      <c r="R1377">
        <v>99786</v>
      </c>
      <c r="S1377" t="s">
        <v>5924</v>
      </c>
      <c r="T1377" t="s">
        <v>5844</v>
      </c>
      <c r="U1377">
        <v>9.99</v>
      </c>
      <c r="V1377" t="s">
        <v>5755</v>
      </c>
      <c r="W1377" t="s">
        <v>5765</v>
      </c>
      <c r="X1377">
        <v>1</v>
      </c>
    </row>
    <row r="1378" spans="1:24" x14ac:dyDescent="0.25">
      <c r="A1378">
        <v>7713</v>
      </c>
      <c r="B1378" t="s">
        <v>741</v>
      </c>
      <c r="C1378" t="s">
        <v>442</v>
      </c>
      <c r="D1378" t="s">
        <v>5920</v>
      </c>
      <c r="E1378" t="s">
        <v>5997</v>
      </c>
      <c r="F1378">
        <v>20</v>
      </c>
      <c r="G1378" t="s">
        <v>5746</v>
      </c>
      <c r="H1378" t="s">
        <v>5747</v>
      </c>
      <c r="I1378" t="s">
        <v>5748</v>
      </c>
      <c r="J1378">
        <v>750</v>
      </c>
      <c r="K1378">
        <v>12</v>
      </c>
      <c r="L1378">
        <v>13</v>
      </c>
      <c r="M1378" t="s">
        <v>5759</v>
      </c>
      <c r="N1378" t="s">
        <v>6054</v>
      </c>
      <c r="O1378" t="s">
        <v>5761</v>
      </c>
      <c r="P1378" t="s">
        <v>6002</v>
      </c>
      <c r="Q1378" t="s">
        <v>6055</v>
      </c>
      <c r="R1378">
        <v>78476</v>
      </c>
      <c r="S1378" t="s">
        <v>6298</v>
      </c>
      <c r="T1378" t="s">
        <v>6298</v>
      </c>
      <c r="U1378">
        <v>11.99</v>
      </c>
      <c r="V1378" t="s">
        <v>5755</v>
      </c>
      <c r="W1378" t="s">
        <v>5765</v>
      </c>
      <c r="X1378">
        <v>1</v>
      </c>
    </row>
    <row r="1379" spans="1:24" x14ac:dyDescent="0.25">
      <c r="A1379">
        <v>7150</v>
      </c>
      <c r="B1379" t="s">
        <v>720</v>
      </c>
      <c r="C1379" t="s">
        <v>441</v>
      </c>
      <c r="D1379" t="s">
        <v>5811</v>
      </c>
      <c r="E1379" t="s">
        <v>5940</v>
      </c>
      <c r="F1379">
        <v>22</v>
      </c>
      <c r="G1379" t="s">
        <v>5816</v>
      </c>
      <c r="H1379" t="s">
        <v>5747</v>
      </c>
      <c r="I1379" t="s">
        <v>5748</v>
      </c>
      <c r="J1379">
        <v>750</v>
      </c>
      <c r="K1379">
        <v>6</v>
      </c>
      <c r="L1379">
        <v>35</v>
      </c>
      <c r="M1379" t="s">
        <v>5759</v>
      </c>
      <c r="N1379" t="s">
        <v>5852</v>
      </c>
      <c r="O1379" t="s">
        <v>5751</v>
      </c>
      <c r="P1379" t="s">
        <v>5762</v>
      </c>
      <c r="Q1379" t="s">
        <v>5814</v>
      </c>
      <c r="R1379">
        <v>42047</v>
      </c>
      <c r="S1379" t="s">
        <v>5788</v>
      </c>
      <c r="T1379" t="s">
        <v>5788</v>
      </c>
      <c r="U1379">
        <v>44.99</v>
      </c>
      <c r="V1379" t="s">
        <v>5755</v>
      </c>
      <c r="W1379" t="s">
        <v>5756</v>
      </c>
      <c r="X1379">
        <v>1</v>
      </c>
    </row>
    <row r="1380" spans="1:24" x14ac:dyDescent="0.25">
      <c r="A1380">
        <v>7779</v>
      </c>
      <c r="B1380" t="s">
        <v>743</v>
      </c>
      <c r="C1380" t="s">
        <v>442</v>
      </c>
      <c r="D1380" t="s">
        <v>5886</v>
      </c>
      <c r="E1380" t="s">
        <v>5887</v>
      </c>
      <c r="F1380">
        <v>31</v>
      </c>
      <c r="G1380" t="s">
        <v>6295</v>
      </c>
      <c r="H1380" t="s">
        <v>5791</v>
      </c>
      <c r="I1380" t="s">
        <v>5792</v>
      </c>
      <c r="J1380">
        <v>750</v>
      </c>
      <c r="K1380">
        <v>12</v>
      </c>
      <c r="L1380">
        <v>13</v>
      </c>
      <c r="M1380" t="s">
        <v>5759</v>
      </c>
      <c r="N1380" t="s">
        <v>5781</v>
      </c>
      <c r="O1380" t="s">
        <v>5761</v>
      </c>
      <c r="P1380" t="s">
        <v>5889</v>
      </c>
      <c r="Q1380" t="s">
        <v>5986</v>
      </c>
      <c r="R1380">
        <v>61758</v>
      </c>
      <c r="S1380" t="s">
        <v>6296</v>
      </c>
      <c r="T1380" t="s">
        <v>6210</v>
      </c>
      <c r="U1380">
        <v>1195</v>
      </c>
      <c r="V1380" t="s">
        <v>5755</v>
      </c>
      <c r="W1380" t="s">
        <v>5765</v>
      </c>
      <c r="X1380">
        <v>1</v>
      </c>
    </row>
    <row r="1381" spans="1:24" x14ac:dyDescent="0.25">
      <c r="A1381">
        <v>7531</v>
      </c>
      <c r="B1381" t="s">
        <v>735</v>
      </c>
      <c r="C1381" t="s">
        <v>442</v>
      </c>
      <c r="D1381" t="s">
        <v>5886</v>
      </c>
      <c r="E1381" t="s">
        <v>5887</v>
      </c>
      <c r="F1381">
        <v>22</v>
      </c>
      <c r="G1381" t="s">
        <v>5816</v>
      </c>
      <c r="H1381" t="s">
        <v>5747</v>
      </c>
      <c r="I1381" t="s">
        <v>5748</v>
      </c>
      <c r="J1381">
        <v>750</v>
      </c>
      <c r="K1381">
        <v>12</v>
      </c>
      <c r="L1381">
        <v>14</v>
      </c>
      <c r="M1381" t="s">
        <v>5759</v>
      </c>
      <c r="N1381" t="s">
        <v>5835</v>
      </c>
      <c r="O1381" t="s">
        <v>5790</v>
      </c>
      <c r="P1381" t="s">
        <v>5889</v>
      </c>
      <c r="Q1381" t="s">
        <v>5979</v>
      </c>
      <c r="R1381">
        <v>81714</v>
      </c>
      <c r="S1381" t="s">
        <v>5907</v>
      </c>
      <c r="T1381" t="s">
        <v>5844</v>
      </c>
      <c r="U1381">
        <v>36.99</v>
      </c>
      <c r="V1381" t="s">
        <v>5755</v>
      </c>
      <c r="W1381" t="s">
        <v>5756</v>
      </c>
      <c r="X1381">
        <v>1</v>
      </c>
    </row>
    <row r="1382" spans="1:24" x14ac:dyDescent="0.25">
      <c r="A1382">
        <v>8118</v>
      </c>
      <c r="B1382" t="s">
        <v>756</v>
      </c>
      <c r="C1382" t="s">
        <v>442</v>
      </c>
      <c r="D1382" t="s">
        <v>6132</v>
      </c>
      <c r="E1382" t="s">
        <v>498</v>
      </c>
      <c r="F1382">
        <v>22</v>
      </c>
      <c r="G1382" t="s">
        <v>5816</v>
      </c>
      <c r="H1382" t="s">
        <v>5747</v>
      </c>
      <c r="I1382" t="s">
        <v>5748</v>
      </c>
      <c r="J1382">
        <v>750</v>
      </c>
      <c r="K1382">
        <v>12</v>
      </c>
      <c r="L1382">
        <v>10</v>
      </c>
      <c r="M1382" t="s">
        <v>5749</v>
      </c>
      <c r="N1382" t="s">
        <v>5750</v>
      </c>
      <c r="O1382" t="s">
        <v>5790</v>
      </c>
      <c r="P1382" t="s">
        <v>5930</v>
      </c>
      <c r="Q1382" t="s">
        <v>6024</v>
      </c>
      <c r="R1382">
        <v>43677</v>
      </c>
      <c r="S1382" t="s">
        <v>6299</v>
      </c>
      <c r="T1382" t="s">
        <v>6300</v>
      </c>
      <c r="U1382">
        <v>21</v>
      </c>
      <c r="V1382" t="s">
        <v>5755</v>
      </c>
      <c r="W1382" t="s">
        <v>5869</v>
      </c>
      <c r="X1382">
        <v>1</v>
      </c>
    </row>
    <row r="1383" spans="1:24" x14ac:dyDescent="0.25">
      <c r="A1383">
        <v>8566</v>
      </c>
      <c r="B1383" t="s">
        <v>780</v>
      </c>
      <c r="C1383" t="s">
        <v>442</v>
      </c>
      <c r="D1383" t="s">
        <v>6038</v>
      </c>
      <c r="E1383" t="s">
        <v>498</v>
      </c>
      <c r="F1383">
        <v>20</v>
      </c>
      <c r="G1383" t="s">
        <v>5746</v>
      </c>
      <c r="H1383" t="s">
        <v>5747</v>
      </c>
      <c r="I1383" t="s">
        <v>5748</v>
      </c>
      <c r="J1383">
        <v>300</v>
      </c>
      <c r="K1383">
        <v>12</v>
      </c>
      <c r="L1383">
        <v>14.5</v>
      </c>
      <c r="M1383" t="s">
        <v>5759</v>
      </c>
      <c r="N1383" t="s">
        <v>6023</v>
      </c>
      <c r="O1383" t="s">
        <v>5790</v>
      </c>
      <c r="P1383" t="s">
        <v>5988</v>
      </c>
      <c r="Q1383" t="s">
        <v>6039</v>
      </c>
      <c r="R1383">
        <v>66104</v>
      </c>
      <c r="S1383" t="s">
        <v>6112</v>
      </c>
      <c r="T1383" t="s">
        <v>6113</v>
      </c>
      <c r="U1383">
        <v>8.5500000000000007</v>
      </c>
      <c r="V1383" t="s">
        <v>5755</v>
      </c>
      <c r="W1383" t="s">
        <v>5756</v>
      </c>
      <c r="X1383">
        <v>1</v>
      </c>
    </row>
    <row r="1384" spans="1:24" x14ac:dyDescent="0.25">
      <c r="A1384">
        <v>8673</v>
      </c>
      <c r="B1384" t="s">
        <v>785</v>
      </c>
      <c r="C1384" t="s">
        <v>442</v>
      </c>
      <c r="D1384" t="s">
        <v>5886</v>
      </c>
      <c r="E1384" t="s">
        <v>5887</v>
      </c>
      <c r="F1384">
        <v>20</v>
      </c>
      <c r="G1384" t="s">
        <v>5746</v>
      </c>
      <c r="H1384" t="s">
        <v>5747</v>
      </c>
      <c r="I1384" t="s">
        <v>5748</v>
      </c>
      <c r="J1384">
        <v>750</v>
      </c>
      <c r="K1384">
        <v>12</v>
      </c>
      <c r="L1384">
        <v>13</v>
      </c>
      <c r="M1384" t="s">
        <v>5749</v>
      </c>
      <c r="N1384" t="s">
        <v>5750</v>
      </c>
      <c r="O1384" t="s">
        <v>5790</v>
      </c>
      <c r="P1384" t="s">
        <v>5988</v>
      </c>
      <c r="Q1384" t="s">
        <v>5952</v>
      </c>
      <c r="R1384">
        <v>42343</v>
      </c>
      <c r="S1384" t="s">
        <v>5953</v>
      </c>
      <c r="T1384" t="s">
        <v>5954</v>
      </c>
      <c r="U1384">
        <v>19.989999999999998</v>
      </c>
      <c r="V1384" t="s">
        <v>5755</v>
      </c>
      <c r="W1384" t="s">
        <v>5869</v>
      </c>
      <c r="X1384">
        <v>1</v>
      </c>
    </row>
    <row r="1385" spans="1:24" x14ac:dyDescent="0.25">
      <c r="A1385">
        <v>7780</v>
      </c>
      <c r="B1385" t="s">
        <v>744</v>
      </c>
      <c r="C1385" t="s">
        <v>442</v>
      </c>
      <c r="D1385" t="s">
        <v>5886</v>
      </c>
      <c r="E1385" t="s">
        <v>5887</v>
      </c>
      <c r="F1385">
        <v>31</v>
      </c>
      <c r="G1385" t="s">
        <v>6295</v>
      </c>
      <c r="H1385" t="s">
        <v>5791</v>
      </c>
      <c r="I1385" t="s">
        <v>5792</v>
      </c>
      <c r="J1385">
        <v>750</v>
      </c>
      <c r="K1385">
        <v>12</v>
      </c>
      <c r="L1385">
        <v>13</v>
      </c>
      <c r="M1385" t="s">
        <v>5759</v>
      </c>
      <c r="N1385" t="s">
        <v>5781</v>
      </c>
      <c r="O1385" t="s">
        <v>5761</v>
      </c>
      <c r="P1385" t="s">
        <v>5889</v>
      </c>
      <c r="Q1385" t="s">
        <v>5986</v>
      </c>
      <c r="R1385">
        <v>61758</v>
      </c>
      <c r="S1385" t="s">
        <v>6296</v>
      </c>
      <c r="T1385" t="s">
        <v>6210</v>
      </c>
      <c r="U1385">
        <v>995</v>
      </c>
      <c r="V1385" t="s">
        <v>5755</v>
      </c>
      <c r="W1385" t="s">
        <v>5765</v>
      </c>
      <c r="X1385">
        <v>1</v>
      </c>
    </row>
    <row r="1386" spans="1:24" x14ac:dyDescent="0.25">
      <c r="A1386">
        <v>6729</v>
      </c>
      <c r="B1386" t="s">
        <v>6301</v>
      </c>
      <c r="C1386" t="s">
        <v>442</v>
      </c>
      <c r="D1386" t="s">
        <v>5886</v>
      </c>
      <c r="E1386" t="s">
        <v>5975</v>
      </c>
      <c r="F1386">
        <v>10</v>
      </c>
      <c r="G1386" t="s">
        <v>5767</v>
      </c>
      <c r="H1386" t="s">
        <v>5747</v>
      </c>
      <c r="I1386" t="s">
        <v>5748</v>
      </c>
      <c r="J1386">
        <v>750</v>
      </c>
      <c r="K1386">
        <v>12</v>
      </c>
      <c r="L1386">
        <v>14</v>
      </c>
      <c r="M1386" t="s">
        <v>5759</v>
      </c>
      <c r="N1386" t="s">
        <v>5976</v>
      </c>
      <c r="O1386" t="s">
        <v>5761</v>
      </c>
      <c r="P1386" t="s">
        <v>6002</v>
      </c>
      <c r="Q1386" t="s">
        <v>5977</v>
      </c>
      <c r="R1386">
        <v>90899</v>
      </c>
      <c r="S1386" t="s">
        <v>6285</v>
      </c>
      <c r="T1386" t="s">
        <v>5844</v>
      </c>
      <c r="U1386">
        <v>13.99</v>
      </c>
      <c r="V1386" t="s">
        <v>5755</v>
      </c>
      <c r="W1386" t="s">
        <v>5765</v>
      </c>
      <c r="X1386">
        <v>1</v>
      </c>
    </row>
    <row r="1387" spans="1:24" x14ac:dyDescent="0.25">
      <c r="A1387">
        <v>11113</v>
      </c>
      <c r="B1387" t="s">
        <v>884</v>
      </c>
      <c r="C1387" t="s">
        <v>442</v>
      </c>
      <c r="D1387" t="s">
        <v>5920</v>
      </c>
      <c r="E1387" t="s">
        <v>5951</v>
      </c>
      <c r="F1387">
        <v>10</v>
      </c>
      <c r="G1387" t="s">
        <v>5767</v>
      </c>
      <c r="H1387" t="s">
        <v>5747</v>
      </c>
      <c r="I1387" t="s">
        <v>5748</v>
      </c>
      <c r="J1387">
        <v>750</v>
      </c>
      <c r="K1387">
        <v>12</v>
      </c>
      <c r="L1387">
        <v>9.5</v>
      </c>
      <c r="M1387" t="s">
        <v>5759</v>
      </c>
      <c r="N1387" t="s">
        <v>5806</v>
      </c>
      <c r="O1387" t="s">
        <v>5761</v>
      </c>
      <c r="P1387" t="s">
        <v>6002</v>
      </c>
      <c r="Q1387" t="s">
        <v>6000</v>
      </c>
      <c r="R1387">
        <v>52746</v>
      </c>
      <c r="S1387" t="s">
        <v>5978</v>
      </c>
      <c r="T1387" t="s">
        <v>5899</v>
      </c>
      <c r="U1387">
        <v>12.99</v>
      </c>
      <c r="V1387" t="s">
        <v>5755</v>
      </c>
      <c r="W1387" t="s">
        <v>5765</v>
      </c>
      <c r="X1387">
        <v>1</v>
      </c>
    </row>
    <row r="1388" spans="1:24" x14ac:dyDescent="0.25">
      <c r="A1388">
        <v>7710</v>
      </c>
      <c r="B1388" t="s">
        <v>740</v>
      </c>
      <c r="C1388" t="s">
        <v>442</v>
      </c>
      <c r="D1388" t="s">
        <v>5886</v>
      </c>
      <c r="E1388" t="s">
        <v>5966</v>
      </c>
      <c r="F1388">
        <v>20</v>
      </c>
      <c r="G1388" t="s">
        <v>5746</v>
      </c>
      <c r="H1388" t="s">
        <v>5747</v>
      </c>
      <c r="I1388" t="s">
        <v>5748</v>
      </c>
      <c r="J1388">
        <v>750</v>
      </c>
      <c r="K1388">
        <v>12</v>
      </c>
      <c r="L1388">
        <v>13</v>
      </c>
      <c r="M1388" t="s">
        <v>5759</v>
      </c>
      <c r="N1388" t="s">
        <v>6054</v>
      </c>
      <c r="O1388" t="s">
        <v>5761</v>
      </c>
      <c r="P1388" t="s">
        <v>6002</v>
      </c>
      <c r="Q1388" t="s">
        <v>6055</v>
      </c>
      <c r="R1388">
        <v>78476</v>
      </c>
      <c r="S1388" t="s">
        <v>6298</v>
      </c>
      <c r="T1388" t="s">
        <v>6298</v>
      </c>
      <c r="U1388">
        <v>11.99</v>
      </c>
      <c r="V1388" t="s">
        <v>5755</v>
      </c>
      <c r="W1388" t="s">
        <v>5765</v>
      </c>
      <c r="X1388">
        <v>1</v>
      </c>
    </row>
    <row r="1389" spans="1:24" x14ac:dyDescent="0.25">
      <c r="A1389">
        <v>8158</v>
      </c>
      <c r="B1389" t="s">
        <v>195</v>
      </c>
      <c r="C1389" t="s">
        <v>442</v>
      </c>
      <c r="D1389" t="s">
        <v>5886</v>
      </c>
      <c r="E1389" t="s">
        <v>5966</v>
      </c>
      <c r="F1389">
        <v>10</v>
      </c>
      <c r="G1389" t="s">
        <v>5767</v>
      </c>
      <c r="H1389" t="s">
        <v>5747</v>
      </c>
      <c r="I1389" t="s">
        <v>5748</v>
      </c>
      <c r="J1389">
        <v>750</v>
      </c>
      <c r="K1389">
        <v>12</v>
      </c>
      <c r="L1389">
        <v>13.5</v>
      </c>
      <c r="M1389" t="s">
        <v>5759</v>
      </c>
      <c r="N1389" t="s">
        <v>5904</v>
      </c>
      <c r="O1389" t="s">
        <v>5790</v>
      </c>
      <c r="P1389" t="s">
        <v>5922</v>
      </c>
      <c r="Q1389" t="s">
        <v>5923</v>
      </c>
      <c r="R1389">
        <v>99786</v>
      </c>
      <c r="S1389" t="s">
        <v>5924</v>
      </c>
      <c r="T1389" t="s">
        <v>5844</v>
      </c>
      <c r="U1389">
        <v>9.99</v>
      </c>
      <c r="V1389" t="s">
        <v>5755</v>
      </c>
      <c r="W1389" t="s">
        <v>5765</v>
      </c>
      <c r="X1389">
        <v>1</v>
      </c>
    </row>
    <row r="1390" spans="1:24" x14ac:dyDescent="0.25">
      <c r="A1390">
        <v>8303</v>
      </c>
      <c r="B1390" t="s">
        <v>764</v>
      </c>
      <c r="C1390" t="s">
        <v>441</v>
      </c>
      <c r="D1390" t="s">
        <v>5757</v>
      </c>
      <c r="E1390" t="s">
        <v>5804</v>
      </c>
      <c r="F1390">
        <v>22</v>
      </c>
      <c r="G1390" t="s">
        <v>5816</v>
      </c>
      <c r="H1390" t="s">
        <v>5747</v>
      </c>
      <c r="I1390" t="s">
        <v>5748</v>
      </c>
      <c r="J1390">
        <v>750</v>
      </c>
      <c r="K1390">
        <v>6</v>
      </c>
      <c r="L1390">
        <v>43</v>
      </c>
      <c r="M1390" t="s">
        <v>5759</v>
      </c>
      <c r="N1390" t="s">
        <v>5760</v>
      </c>
      <c r="O1390" t="s">
        <v>5761</v>
      </c>
      <c r="P1390" t="s">
        <v>5762</v>
      </c>
      <c r="Q1390" t="s">
        <v>5805</v>
      </c>
      <c r="R1390">
        <v>42341</v>
      </c>
      <c r="S1390" t="s">
        <v>5772</v>
      </c>
      <c r="T1390" t="s">
        <v>5773</v>
      </c>
      <c r="U1390">
        <v>79.989999999999995</v>
      </c>
      <c r="V1390" t="s">
        <v>5755</v>
      </c>
      <c r="W1390" t="s">
        <v>5765</v>
      </c>
      <c r="X1390">
        <v>1</v>
      </c>
    </row>
    <row r="1391" spans="1:24" x14ac:dyDescent="0.25">
      <c r="A1391">
        <v>115980</v>
      </c>
      <c r="B1391" t="s">
        <v>5054</v>
      </c>
      <c r="C1391" t="s">
        <v>442</v>
      </c>
      <c r="D1391" t="s">
        <v>5886</v>
      </c>
      <c r="E1391" t="s">
        <v>5887</v>
      </c>
      <c r="F1391">
        <v>20</v>
      </c>
      <c r="G1391" t="s">
        <v>5746</v>
      </c>
      <c r="H1391" t="s">
        <v>5747</v>
      </c>
      <c r="I1391" t="s">
        <v>5748</v>
      </c>
      <c r="J1391">
        <v>750</v>
      </c>
      <c r="K1391">
        <v>12</v>
      </c>
      <c r="L1391">
        <v>14</v>
      </c>
      <c r="M1391" t="s">
        <v>5759</v>
      </c>
      <c r="N1391" t="s">
        <v>5915</v>
      </c>
      <c r="O1391" t="s">
        <v>5761</v>
      </c>
      <c r="P1391" t="s">
        <v>5930</v>
      </c>
      <c r="Q1391" t="s">
        <v>5917</v>
      </c>
      <c r="R1391">
        <v>42931</v>
      </c>
      <c r="S1391" t="s">
        <v>6077</v>
      </c>
      <c r="T1391" t="s">
        <v>5999</v>
      </c>
      <c r="U1391">
        <v>20.03</v>
      </c>
      <c r="V1391" t="s">
        <v>5755</v>
      </c>
      <c r="W1391" t="s">
        <v>5765</v>
      </c>
      <c r="X1391">
        <v>1</v>
      </c>
    </row>
    <row r="1392" spans="1:24" x14ac:dyDescent="0.25">
      <c r="A1392">
        <v>7470</v>
      </c>
      <c r="B1392" t="s">
        <v>733</v>
      </c>
      <c r="C1392" t="s">
        <v>442</v>
      </c>
      <c r="D1392" t="s">
        <v>5886</v>
      </c>
      <c r="E1392" t="s">
        <v>5914</v>
      </c>
      <c r="F1392">
        <v>20</v>
      </c>
      <c r="G1392" t="s">
        <v>5746</v>
      </c>
      <c r="H1392" t="s">
        <v>5747</v>
      </c>
      <c r="I1392" t="s">
        <v>5748</v>
      </c>
      <c r="J1392">
        <v>750</v>
      </c>
      <c r="K1392">
        <v>12</v>
      </c>
      <c r="L1392">
        <v>13</v>
      </c>
      <c r="M1392" t="s">
        <v>5749</v>
      </c>
      <c r="N1392" t="s">
        <v>5750</v>
      </c>
      <c r="O1392" t="s">
        <v>5751</v>
      </c>
      <c r="P1392" t="s">
        <v>5922</v>
      </c>
      <c r="Q1392" t="s">
        <v>5947</v>
      </c>
      <c r="R1392">
        <v>42006</v>
      </c>
      <c r="S1392" t="s">
        <v>5946</v>
      </c>
      <c r="T1392" t="s">
        <v>5946</v>
      </c>
      <c r="U1392">
        <v>9.99</v>
      </c>
      <c r="V1392" t="s">
        <v>5755</v>
      </c>
      <c r="W1392" t="s">
        <v>5869</v>
      </c>
      <c r="X1392">
        <v>1</v>
      </c>
    </row>
    <row r="1393" spans="1:24" x14ac:dyDescent="0.25">
      <c r="A1393">
        <v>244087</v>
      </c>
      <c r="B1393" t="s">
        <v>2758</v>
      </c>
      <c r="C1393" t="s">
        <v>442</v>
      </c>
      <c r="D1393" t="s">
        <v>5920</v>
      </c>
      <c r="E1393" t="s">
        <v>6005</v>
      </c>
      <c r="F1393">
        <v>20</v>
      </c>
      <c r="G1393" t="s">
        <v>5746</v>
      </c>
      <c r="H1393" t="s">
        <v>5747</v>
      </c>
      <c r="I1393" t="s">
        <v>5748</v>
      </c>
      <c r="J1393">
        <v>750</v>
      </c>
      <c r="K1393">
        <v>12</v>
      </c>
      <c r="L1393">
        <v>13</v>
      </c>
      <c r="M1393" t="s">
        <v>5749</v>
      </c>
      <c r="N1393" t="s">
        <v>5750</v>
      </c>
      <c r="O1393" t="s">
        <v>5751</v>
      </c>
      <c r="P1393" t="s">
        <v>5922</v>
      </c>
      <c r="Q1393" t="s">
        <v>5947</v>
      </c>
      <c r="R1393">
        <v>42006</v>
      </c>
      <c r="S1393" t="s">
        <v>5946</v>
      </c>
      <c r="T1393" t="s">
        <v>5946</v>
      </c>
      <c r="U1393">
        <v>9.99</v>
      </c>
      <c r="V1393" t="s">
        <v>5755</v>
      </c>
      <c r="W1393" t="s">
        <v>5869</v>
      </c>
      <c r="X1393">
        <v>1</v>
      </c>
    </row>
    <row r="1394" spans="1:24" x14ac:dyDescent="0.25">
      <c r="A1394">
        <v>8567</v>
      </c>
      <c r="B1394" t="s">
        <v>781</v>
      </c>
      <c r="C1394" t="s">
        <v>444</v>
      </c>
      <c r="D1394" t="s">
        <v>6151</v>
      </c>
      <c r="E1394" t="s">
        <v>6152</v>
      </c>
      <c r="F1394">
        <v>10</v>
      </c>
      <c r="G1394" t="s">
        <v>5767</v>
      </c>
      <c r="H1394" t="s">
        <v>5747</v>
      </c>
      <c r="I1394" t="s">
        <v>5748</v>
      </c>
      <c r="J1394">
        <v>500</v>
      </c>
      <c r="K1394">
        <v>24</v>
      </c>
      <c r="L1394">
        <v>5.3</v>
      </c>
      <c r="M1394" t="s">
        <v>5759</v>
      </c>
      <c r="N1394" t="s">
        <v>5760</v>
      </c>
      <c r="O1394" t="s">
        <v>5790</v>
      </c>
      <c r="P1394" t="s">
        <v>6163</v>
      </c>
      <c r="Q1394" t="s">
        <v>6154</v>
      </c>
      <c r="R1394">
        <v>76414</v>
      </c>
      <c r="S1394" t="s">
        <v>6302</v>
      </c>
      <c r="T1394" t="s">
        <v>6179</v>
      </c>
      <c r="U1394">
        <v>4.09</v>
      </c>
      <c r="V1394" t="s">
        <v>6172</v>
      </c>
      <c r="W1394" t="s">
        <v>5756</v>
      </c>
      <c r="X1394">
        <v>1</v>
      </c>
    </row>
    <row r="1395" spans="1:24" x14ac:dyDescent="0.25">
      <c r="A1395">
        <v>7953</v>
      </c>
      <c r="B1395" t="s">
        <v>750</v>
      </c>
      <c r="C1395" t="s">
        <v>441</v>
      </c>
      <c r="D1395" t="s">
        <v>5757</v>
      </c>
      <c r="E1395" t="s">
        <v>5800</v>
      </c>
      <c r="F1395">
        <v>10</v>
      </c>
      <c r="G1395" t="s">
        <v>5767</v>
      </c>
      <c r="H1395" t="s">
        <v>5747</v>
      </c>
      <c r="I1395" t="s">
        <v>5748</v>
      </c>
      <c r="J1395">
        <v>1750</v>
      </c>
      <c r="K1395">
        <v>6</v>
      </c>
      <c r="L1395">
        <v>40</v>
      </c>
      <c r="M1395" t="s">
        <v>5759</v>
      </c>
      <c r="N1395" t="s">
        <v>5801</v>
      </c>
      <c r="O1395" t="s">
        <v>5790</v>
      </c>
      <c r="P1395" t="s">
        <v>5762</v>
      </c>
      <c r="Q1395" t="s">
        <v>5802</v>
      </c>
      <c r="R1395">
        <v>63260</v>
      </c>
      <c r="S1395" t="s">
        <v>5803</v>
      </c>
      <c r="T1395" t="s">
        <v>5794</v>
      </c>
      <c r="U1395">
        <v>66.989999999999995</v>
      </c>
      <c r="V1395" t="s">
        <v>5755</v>
      </c>
      <c r="W1395" t="s">
        <v>5765</v>
      </c>
      <c r="X1395">
        <v>1</v>
      </c>
    </row>
    <row r="1396" spans="1:24" x14ac:dyDescent="0.25">
      <c r="A1396">
        <v>8272</v>
      </c>
      <c r="B1396" t="s">
        <v>4265</v>
      </c>
      <c r="C1396" t="s">
        <v>442</v>
      </c>
      <c r="D1396" t="s">
        <v>5961</v>
      </c>
      <c r="E1396" t="s">
        <v>5973</v>
      </c>
      <c r="F1396">
        <v>20</v>
      </c>
      <c r="G1396" t="s">
        <v>5746</v>
      </c>
      <c r="H1396" t="s">
        <v>5747</v>
      </c>
      <c r="I1396" t="s">
        <v>5748</v>
      </c>
      <c r="J1396">
        <v>750</v>
      </c>
      <c r="K1396">
        <v>6</v>
      </c>
      <c r="L1396">
        <v>12.5</v>
      </c>
      <c r="M1396" t="s">
        <v>5759</v>
      </c>
      <c r="N1396" t="s">
        <v>6054</v>
      </c>
      <c r="O1396" t="s">
        <v>5790</v>
      </c>
      <c r="P1396" t="s">
        <v>5916</v>
      </c>
      <c r="Q1396" t="s">
        <v>5974</v>
      </c>
      <c r="R1396">
        <v>51913</v>
      </c>
      <c r="S1396" t="s">
        <v>5779</v>
      </c>
      <c r="T1396" t="s">
        <v>5779</v>
      </c>
      <c r="U1396">
        <v>16.989999999999998</v>
      </c>
      <c r="V1396" t="s">
        <v>5755</v>
      </c>
      <c r="W1396" t="s">
        <v>5756</v>
      </c>
      <c r="X1396">
        <v>1</v>
      </c>
    </row>
    <row r="1397" spans="1:24" x14ac:dyDescent="0.25">
      <c r="A1397">
        <v>11166</v>
      </c>
      <c r="B1397" t="s">
        <v>888</v>
      </c>
      <c r="C1397" t="s">
        <v>443</v>
      </c>
      <c r="D1397" t="s">
        <v>5871</v>
      </c>
      <c r="E1397" t="s">
        <v>6205</v>
      </c>
      <c r="F1397">
        <v>27</v>
      </c>
      <c r="G1397" t="s">
        <v>5837</v>
      </c>
      <c r="H1397" t="s">
        <v>5747</v>
      </c>
      <c r="I1397" t="s">
        <v>5748</v>
      </c>
      <c r="J1397">
        <v>330</v>
      </c>
      <c r="K1397">
        <v>24</v>
      </c>
      <c r="L1397">
        <v>3.2</v>
      </c>
      <c r="M1397" t="s">
        <v>5759</v>
      </c>
      <c r="N1397" t="s">
        <v>5904</v>
      </c>
      <c r="O1397" t="s">
        <v>5874</v>
      </c>
      <c r="P1397" t="s">
        <v>5875</v>
      </c>
      <c r="Q1397" t="s">
        <v>6206</v>
      </c>
      <c r="R1397">
        <v>43318</v>
      </c>
      <c r="S1397" t="s">
        <v>6303</v>
      </c>
      <c r="T1397" t="s">
        <v>5928</v>
      </c>
      <c r="U1397">
        <v>2.78</v>
      </c>
      <c r="V1397" t="s">
        <v>5755</v>
      </c>
      <c r="W1397" t="s">
        <v>5869</v>
      </c>
      <c r="X1397">
        <v>1</v>
      </c>
    </row>
    <row r="1398" spans="1:24" x14ac:dyDescent="0.25">
      <c r="A1398">
        <v>11166</v>
      </c>
      <c r="B1398" t="s">
        <v>888</v>
      </c>
      <c r="C1398" t="s">
        <v>443</v>
      </c>
      <c r="D1398" t="s">
        <v>5871</v>
      </c>
      <c r="E1398" t="s">
        <v>6205</v>
      </c>
      <c r="F1398">
        <v>27</v>
      </c>
      <c r="G1398" t="s">
        <v>5837</v>
      </c>
      <c r="H1398" t="s">
        <v>5747</v>
      </c>
      <c r="I1398" t="s">
        <v>5748</v>
      </c>
      <c r="J1398">
        <v>330</v>
      </c>
      <c r="K1398">
        <v>24</v>
      </c>
      <c r="L1398">
        <v>3.2</v>
      </c>
      <c r="M1398" t="s">
        <v>5759</v>
      </c>
      <c r="N1398" t="s">
        <v>5904</v>
      </c>
      <c r="O1398" t="s">
        <v>5874</v>
      </c>
      <c r="P1398" t="s">
        <v>5875</v>
      </c>
      <c r="Q1398" t="s">
        <v>6206</v>
      </c>
      <c r="R1398">
        <v>43318</v>
      </c>
      <c r="S1398" t="s">
        <v>6303</v>
      </c>
      <c r="T1398" t="s">
        <v>5928</v>
      </c>
      <c r="U1398">
        <v>2.78</v>
      </c>
      <c r="V1398" t="s">
        <v>5755</v>
      </c>
      <c r="W1398" t="s">
        <v>5869</v>
      </c>
      <c r="X1398">
        <v>1</v>
      </c>
    </row>
    <row r="1399" spans="1:24" x14ac:dyDescent="0.25">
      <c r="A1399">
        <v>6978</v>
      </c>
      <c r="B1399" t="s">
        <v>710</v>
      </c>
      <c r="C1399" t="s">
        <v>442</v>
      </c>
      <c r="D1399" t="s">
        <v>5886</v>
      </c>
      <c r="E1399" t="s">
        <v>5958</v>
      </c>
      <c r="F1399">
        <v>10</v>
      </c>
      <c r="G1399" t="s">
        <v>5767</v>
      </c>
      <c r="H1399" t="s">
        <v>5747</v>
      </c>
      <c r="I1399" t="s">
        <v>5748</v>
      </c>
      <c r="J1399">
        <v>750</v>
      </c>
      <c r="K1399">
        <v>6</v>
      </c>
      <c r="L1399">
        <v>14</v>
      </c>
      <c r="M1399" t="s">
        <v>5759</v>
      </c>
      <c r="N1399" t="s">
        <v>5835</v>
      </c>
      <c r="O1399" t="s">
        <v>5761</v>
      </c>
      <c r="P1399" t="s">
        <v>5930</v>
      </c>
      <c r="Q1399" t="s">
        <v>5979</v>
      </c>
      <c r="R1399">
        <v>64858</v>
      </c>
      <c r="S1399" t="s">
        <v>6304</v>
      </c>
      <c r="T1399" t="s">
        <v>6305</v>
      </c>
      <c r="U1399">
        <v>20.399999999999999</v>
      </c>
      <c r="V1399" t="s">
        <v>5755</v>
      </c>
      <c r="W1399" t="s">
        <v>5765</v>
      </c>
      <c r="X1399">
        <v>1</v>
      </c>
    </row>
    <row r="1400" spans="1:24" x14ac:dyDescent="0.25">
      <c r="A1400">
        <v>6890</v>
      </c>
      <c r="B1400" t="s">
        <v>709</v>
      </c>
      <c r="C1400" t="s">
        <v>441</v>
      </c>
      <c r="D1400" t="s">
        <v>5757</v>
      </c>
      <c r="E1400" t="s">
        <v>5804</v>
      </c>
      <c r="F1400">
        <v>10</v>
      </c>
      <c r="G1400" t="s">
        <v>5767</v>
      </c>
      <c r="H1400" t="s">
        <v>5747</v>
      </c>
      <c r="I1400" t="s">
        <v>5748</v>
      </c>
      <c r="J1400">
        <v>750</v>
      </c>
      <c r="K1400">
        <v>6</v>
      </c>
      <c r="L1400">
        <v>48</v>
      </c>
      <c r="M1400" t="s">
        <v>5759</v>
      </c>
      <c r="N1400" t="s">
        <v>5760</v>
      </c>
      <c r="O1400" t="s">
        <v>5761</v>
      </c>
      <c r="P1400" t="s">
        <v>5762</v>
      </c>
      <c r="Q1400" t="s">
        <v>5805</v>
      </c>
      <c r="R1400">
        <v>42921</v>
      </c>
      <c r="S1400" t="s">
        <v>5785</v>
      </c>
      <c r="T1400" t="s">
        <v>5786</v>
      </c>
      <c r="U1400">
        <v>80.989999999999995</v>
      </c>
      <c r="V1400" t="s">
        <v>5755</v>
      </c>
      <c r="W1400" t="s">
        <v>5765</v>
      </c>
      <c r="X1400">
        <v>1</v>
      </c>
    </row>
    <row r="1401" spans="1:24" x14ac:dyDescent="0.25">
      <c r="A1401">
        <v>7775</v>
      </c>
      <c r="B1401" t="s">
        <v>742</v>
      </c>
      <c r="C1401" t="s">
        <v>442</v>
      </c>
      <c r="D1401" t="s">
        <v>5886</v>
      </c>
      <c r="E1401" t="s">
        <v>5887</v>
      </c>
      <c r="F1401">
        <v>10</v>
      </c>
      <c r="G1401" t="s">
        <v>5767</v>
      </c>
      <c r="H1401" t="s">
        <v>5747</v>
      </c>
      <c r="I1401" t="s">
        <v>5748</v>
      </c>
      <c r="J1401">
        <v>750</v>
      </c>
      <c r="K1401">
        <v>12</v>
      </c>
      <c r="L1401">
        <v>13</v>
      </c>
      <c r="M1401" t="s">
        <v>5759</v>
      </c>
      <c r="N1401" t="s">
        <v>5992</v>
      </c>
      <c r="O1401" t="s">
        <v>5761</v>
      </c>
      <c r="P1401" t="s">
        <v>5922</v>
      </c>
      <c r="Q1401" t="s">
        <v>6036</v>
      </c>
      <c r="R1401">
        <v>61484</v>
      </c>
      <c r="S1401" t="s">
        <v>6306</v>
      </c>
      <c r="T1401" t="s">
        <v>5996</v>
      </c>
      <c r="U1401">
        <v>9.99</v>
      </c>
      <c r="V1401" t="s">
        <v>5755</v>
      </c>
      <c r="W1401" t="s">
        <v>5765</v>
      </c>
      <c r="X1401">
        <v>1</v>
      </c>
    </row>
    <row r="1402" spans="1:24" x14ac:dyDescent="0.25">
      <c r="A1402">
        <v>7962</v>
      </c>
      <c r="B1402" t="s">
        <v>751</v>
      </c>
      <c r="C1402" t="s">
        <v>442</v>
      </c>
      <c r="D1402" t="s">
        <v>5886</v>
      </c>
      <c r="E1402" t="s">
        <v>5887</v>
      </c>
      <c r="F1402">
        <v>22</v>
      </c>
      <c r="G1402" t="s">
        <v>5816</v>
      </c>
      <c r="H1402" t="s">
        <v>5747</v>
      </c>
      <c r="I1402" t="s">
        <v>5748</v>
      </c>
      <c r="J1402">
        <v>750</v>
      </c>
      <c r="K1402">
        <v>6</v>
      </c>
      <c r="L1402">
        <v>14</v>
      </c>
      <c r="M1402" t="s">
        <v>5759</v>
      </c>
      <c r="N1402" t="s">
        <v>6054</v>
      </c>
      <c r="O1402" t="s">
        <v>5761</v>
      </c>
      <c r="P1402" t="s">
        <v>5889</v>
      </c>
      <c r="Q1402" t="s">
        <v>6055</v>
      </c>
      <c r="R1402">
        <v>98779</v>
      </c>
      <c r="S1402" t="s">
        <v>6266</v>
      </c>
      <c r="T1402" t="s">
        <v>6012</v>
      </c>
      <c r="U1402">
        <v>23.99</v>
      </c>
      <c r="V1402" t="s">
        <v>5755</v>
      </c>
      <c r="W1402" t="s">
        <v>5765</v>
      </c>
      <c r="X1402">
        <v>1</v>
      </c>
    </row>
    <row r="1403" spans="1:24" x14ac:dyDescent="0.25">
      <c r="A1403">
        <v>8157</v>
      </c>
      <c r="B1403" t="s">
        <v>757</v>
      </c>
      <c r="C1403" t="s">
        <v>441</v>
      </c>
      <c r="D1403" t="s">
        <v>5811</v>
      </c>
      <c r="E1403" t="s">
        <v>5831</v>
      </c>
      <c r="F1403">
        <v>20</v>
      </c>
      <c r="G1403" t="s">
        <v>5746</v>
      </c>
      <c r="H1403" t="s">
        <v>5747</v>
      </c>
      <c r="I1403" t="s">
        <v>5748</v>
      </c>
      <c r="J1403">
        <v>120</v>
      </c>
      <c r="K1403">
        <v>18</v>
      </c>
      <c r="L1403">
        <v>20</v>
      </c>
      <c r="M1403" t="s">
        <v>5759</v>
      </c>
      <c r="N1403" t="s">
        <v>6085</v>
      </c>
      <c r="O1403" t="s">
        <v>5790</v>
      </c>
      <c r="P1403" t="s">
        <v>5762</v>
      </c>
      <c r="Q1403" t="s">
        <v>5769</v>
      </c>
      <c r="R1403">
        <v>61807</v>
      </c>
      <c r="S1403" t="s">
        <v>6273</v>
      </c>
      <c r="T1403" t="s">
        <v>6075</v>
      </c>
      <c r="U1403">
        <v>10.5</v>
      </c>
      <c r="V1403" t="s">
        <v>6274</v>
      </c>
      <c r="W1403" t="s">
        <v>5756</v>
      </c>
      <c r="X1403">
        <v>4</v>
      </c>
    </row>
    <row r="1404" spans="1:24" x14ac:dyDescent="0.25">
      <c r="A1404">
        <v>8833</v>
      </c>
      <c r="B1404" t="s">
        <v>791</v>
      </c>
      <c r="C1404" t="s">
        <v>442</v>
      </c>
      <c r="D1404" t="s">
        <v>5886</v>
      </c>
      <c r="E1404" t="s">
        <v>6048</v>
      </c>
      <c r="F1404">
        <v>20</v>
      </c>
      <c r="G1404" t="s">
        <v>5746</v>
      </c>
      <c r="H1404" t="s">
        <v>5791</v>
      </c>
      <c r="I1404" t="s">
        <v>5792</v>
      </c>
      <c r="J1404">
        <v>750</v>
      </c>
      <c r="K1404">
        <v>12</v>
      </c>
      <c r="L1404">
        <v>12</v>
      </c>
      <c r="M1404" t="s">
        <v>5759</v>
      </c>
      <c r="N1404" t="s">
        <v>5781</v>
      </c>
      <c r="O1404" t="s">
        <v>5761</v>
      </c>
      <c r="P1404" t="s">
        <v>5988</v>
      </c>
      <c r="Q1404" t="s">
        <v>5986</v>
      </c>
      <c r="R1404">
        <v>68541</v>
      </c>
      <c r="S1404" t="s">
        <v>6307</v>
      </c>
      <c r="T1404" t="s">
        <v>5771</v>
      </c>
      <c r="U1404">
        <v>19.2</v>
      </c>
      <c r="V1404" t="s">
        <v>5755</v>
      </c>
      <c r="W1404" t="s">
        <v>5765</v>
      </c>
      <c r="X1404">
        <v>1</v>
      </c>
    </row>
    <row r="1405" spans="1:24" x14ac:dyDescent="0.25">
      <c r="A1405">
        <v>8835</v>
      </c>
      <c r="B1405" t="s">
        <v>792</v>
      </c>
      <c r="C1405" t="s">
        <v>442</v>
      </c>
      <c r="D1405" t="s">
        <v>5886</v>
      </c>
      <c r="E1405" t="s">
        <v>5887</v>
      </c>
      <c r="F1405">
        <v>10</v>
      </c>
      <c r="G1405" t="s">
        <v>5767</v>
      </c>
      <c r="H1405" t="s">
        <v>5747</v>
      </c>
      <c r="I1405" t="s">
        <v>5748</v>
      </c>
      <c r="J1405">
        <v>750</v>
      </c>
      <c r="K1405">
        <v>6</v>
      </c>
      <c r="L1405">
        <v>15</v>
      </c>
      <c r="M1405" t="s">
        <v>5759</v>
      </c>
      <c r="N1405" t="s">
        <v>5915</v>
      </c>
      <c r="O1405" t="s">
        <v>5761</v>
      </c>
      <c r="P1405" t="s">
        <v>5889</v>
      </c>
      <c r="Q1405" t="s">
        <v>5917</v>
      </c>
      <c r="R1405">
        <v>72381</v>
      </c>
      <c r="S1405" t="s">
        <v>6308</v>
      </c>
      <c r="T1405" t="s">
        <v>6308</v>
      </c>
      <c r="U1405">
        <v>26.49</v>
      </c>
      <c r="V1405" t="s">
        <v>5755</v>
      </c>
      <c r="W1405" t="s">
        <v>5765</v>
      </c>
      <c r="X1405">
        <v>1</v>
      </c>
    </row>
    <row r="1406" spans="1:24" x14ac:dyDescent="0.25">
      <c r="A1406">
        <v>8208</v>
      </c>
      <c r="B1406" t="s">
        <v>760</v>
      </c>
      <c r="C1406" t="s">
        <v>443</v>
      </c>
      <c r="D1406" t="s">
        <v>6166</v>
      </c>
      <c r="E1406" t="s">
        <v>6167</v>
      </c>
      <c r="F1406">
        <v>27</v>
      </c>
      <c r="G1406" t="s">
        <v>5837</v>
      </c>
      <c r="H1406" t="s">
        <v>5747</v>
      </c>
      <c r="I1406" t="s">
        <v>5748</v>
      </c>
      <c r="J1406">
        <v>2046</v>
      </c>
      <c r="K1406">
        <v>4</v>
      </c>
      <c r="L1406">
        <v>5</v>
      </c>
      <c r="M1406" t="s">
        <v>5749</v>
      </c>
      <c r="N1406" t="s">
        <v>5750</v>
      </c>
      <c r="O1406" t="s">
        <v>6029</v>
      </c>
      <c r="P1406" t="s">
        <v>5875</v>
      </c>
      <c r="Q1406" t="s">
        <v>6169</v>
      </c>
      <c r="R1406">
        <v>61887</v>
      </c>
      <c r="S1406" t="s">
        <v>6309</v>
      </c>
      <c r="T1406" t="s">
        <v>6310</v>
      </c>
      <c r="U1406">
        <v>22.97</v>
      </c>
      <c r="V1406" t="s">
        <v>5755</v>
      </c>
      <c r="W1406" t="s">
        <v>5869</v>
      </c>
      <c r="X1406">
        <v>6</v>
      </c>
    </row>
    <row r="1407" spans="1:24" x14ac:dyDescent="0.25">
      <c r="A1407">
        <v>8768</v>
      </c>
      <c r="B1407" t="s">
        <v>788</v>
      </c>
      <c r="C1407" t="s">
        <v>442</v>
      </c>
      <c r="D1407" t="s">
        <v>5886</v>
      </c>
      <c r="E1407" t="s">
        <v>5966</v>
      </c>
      <c r="F1407">
        <v>22</v>
      </c>
      <c r="G1407" t="s">
        <v>5816</v>
      </c>
      <c r="H1407" t="s">
        <v>5747</v>
      </c>
      <c r="I1407" t="s">
        <v>5748</v>
      </c>
      <c r="J1407">
        <v>750</v>
      </c>
      <c r="K1407">
        <v>12</v>
      </c>
      <c r="L1407">
        <v>14.5</v>
      </c>
      <c r="M1407" t="s">
        <v>5759</v>
      </c>
      <c r="N1407" t="s">
        <v>5825</v>
      </c>
      <c r="O1407" t="s">
        <v>5761</v>
      </c>
      <c r="P1407" t="s">
        <v>5889</v>
      </c>
      <c r="Q1407" t="s">
        <v>5989</v>
      </c>
      <c r="R1407">
        <v>98662</v>
      </c>
      <c r="S1407" t="s">
        <v>6032</v>
      </c>
      <c r="T1407" t="s">
        <v>5999</v>
      </c>
      <c r="U1407">
        <v>74.989999999999995</v>
      </c>
      <c r="V1407" t="s">
        <v>5755</v>
      </c>
      <c r="W1407" t="s">
        <v>5765</v>
      </c>
      <c r="X1407">
        <v>1</v>
      </c>
    </row>
    <row r="1408" spans="1:24" x14ac:dyDescent="0.25">
      <c r="A1408">
        <v>8008</v>
      </c>
      <c r="B1408" t="s">
        <v>752</v>
      </c>
      <c r="C1408" t="s">
        <v>442</v>
      </c>
      <c r="D1408" t="s">
        <v>5961</v>
      </c>
      <c r="E1408" t="s">
        <v>6041</v>
      </c>
      <c r="F1408">
        <v>22</v>
      </c>
      <c r="G1408" t="s">
        <v>5816</v>
      </c>
      <c r="H1408" t="s">
        <v>5747</v>
      </c>
      <c r="I1408" t="s">
        <v>5748</v>
      </c>
      <c r="J1408">
        <v>750</v>
      </c>
      <c r="K1408">
        <v>6</v>
      </c>
      <c r="L1408">
        <v>12</v>
      </c>
      <c r="M1408" t="s">
        <v>5759</v>
      </c>
      <c r="N1408" t="s">
        <v>5781</v>
      </c>
      <c r="O1408" t="s">
        <v>5761</v>
      </c>
      <c r="P1408" t="s">
        <v>5889</v>
      </c>
      <c r="Q1408" t="s">
        <v>5974</v>
      </c>
      <c r="R1408">
        <v>82498</v>
      </c>
      <c r="S1408" t="s">
        <v>6119</v>
      </c>
      <c r="T1408" t="s">
        <v>6028</v>
      </c>
      <c r="U1408">
        <v>76.33</v>
      </c>
      <c r="V1408" t="s">
        <v>5755</v>
      </c>
      <c r="W1408" t="s">
        <v>5765</v>
      </c>
      <c r="X1408">
        <v>1</v>
      </c>
    </row>
    <row r="1409" spans="1:24" x14ac:dyDescent="0.25">
      <c r="A1409">
        <v>8159</v>
      </c>
      <c r="B1409" t="s">
        <v>758</v>
      </c>
      <c r="C1409" t="s">
        <v>441</v>
      </c>
      <c r="D1409" t="s">
        <v>5798</v>
      </c>
      <c r="E1409" t="s">
        <v>5799</v>
      </c>
      <c r="F1409">
        <v>22</v>
      </c>
      <c r="G1409" t="s">
        <v>5816</v>
      </c>
      <c r="H1409" t="s">
        <v>5747</v>
      </c>
      <c r="I1409" t="s">
        <v>5748</v>
      </c>
      <c r="J1409">
        <v>750</v>
      </c>
      <c r="K1409">
        <v>12</v>
      </c>
      <c r="L1409">
        <v>40</v>
      </c>
      <c r="M1409" t="s">
        <v>5759</v>
      </c>
      <c r="N1409" t="s">
        <v>6311</v>
      </c>
      <c r="O1409" t="s">
        <v>5761</v>
      </c>
      <c r="P1409" t="s">
        <v>5762</v>
      </c>
      <c r="Q1409" t="s">
        <v>5838</v>
      </c>
      <c r="R1409">
        <v>42869</v>
      </c>
      <c r="S1409" t="s">
        <v>5793</v>
      </c>
      <c r="T1409" t="s">
        <v>5794</v>
      </c>
      <c r="U1409">
        <v>34.99</v>
      </c>
      <c r="V1409" t="s">
        <v>5755</v>
      </c>
      <c r="W1409" t="s">
        <v>5765</v>
      </c>
      <c r="X1409">
        <v>1</v>
      </c>
    </row>
    <row r="1410" spans="1:24" x14ac:dyDescent="0.25">
      <c r="A1410">
        <v>8800</v>
      </c>
      <c r="B1410" t="s">
        <v>789</v>
      </c>
      <c r="C1410" t="s">
        <v>443</v>
      </c>
      <c r="D1410" t="s">
        <v>5871</v>
      </c>
      <c r="E1410" t="s">
        <v>6190</v>
      </c>
      <c r="F1410">
        <v>27</v>
      </c>
      <c r="G1410" t="s">
        <v>5837</v>
      </c>
      <c r="H1410" t="s">
        <v>5747</v>
      </c>
      <c r="I1410" t="s">
        <v>5748</v>
      </c>
      <c r="J1410">
        <v>4092</v>
      </c>
      <c r="K1410">
        <v>1</v>
      </c>
      <c r="L1410">
        <v>3.5</v>
      </c>
      <c r="M1410" t="s">
        <v>5749</v>
      </c>
      <c r="N1410" t="s">
        <v>5750</v>
      </c>
      <c r="O1410" t="s">
        <v>5874</v>
      </c>
      <c r="P1410" t="s">
        <v>6168</v>
      </c>
      <c r="Q1410" t="s">
        <v>5876</v>
      </c>
      <c r="R1410">
        <v>42735</v>
      </c>
      <c r="S1410" t="s">
        <v>6181</v>
      </c>
      <c r="T1410" t="s">
        <v>6182</v>
      </c>
      <c r="U1410">
        <v>24.99</v>
      </c>
      <c r="V1410" t="s">
        <v>5755</v>
      </c>
      <c r="W1410" t="s">
        <v>5869</v>
      </c>
      <c r="X1410">
        <v>12</v>
      </c>
    </row>
    <row r="1411" spans="1:24" x14ac:dyDescent="0.25">
      <c r="A1411">
        <v>8800</v>
      </c>
      <c r="B1411" t="s">
        <v>789</v>
      </c>
      <c r="C1411" t="s">
        <v>443</v>
      </c>
      <c r="D1411" t="s">
        <v>5871</v>
      </c>
      <c r="E1411" t="s">
        <v>6190</v>
      </c>
      <c r="F1411">
        <v>27</v>
      </c>
      <c r="G1411" t="s">
        <v>5837</v>
      </c>
      <c r="H1411" t="s">
        <v>5747</v>
      </c>
      <c r="I1411" t="s">
        <v>5748</v>
      </c>
      <c r="J1411">
        <v>4092</v>
      </c>
      <c r="K1411">
        <v>1</v>
      </c>
      <c r="L1411">
        <v>3.5</v>
      </c>
      <c r="M1411" t="s">
        <v>5749</v>
      </c>
      <c r="N1411" t="s">
        <v>5750</v>
      </c>
      <c r="O1411" t="s">
        <v>5874</v>
      </c>
      <c r="P1411" t="s">
        <v>6168</v>
      </c>
      <c r="Q1411" t="s">
        <v>5876</v>
      </c>
      <c r="R1411">
        <v>42735</v>
      </c>
      <c r="S1411" t="s">
        <v>6181</v>
      </c>
      <c r="T1411" t="s">
        <v>6182</v>
      </c>
      <c r="U1411">
        <v>24.99</v>
      </c>
      <c r="V1411" t="s">
        <v>5755</v>
      </c>
      <c r="W1411" t="s">
        <v>5869</v>
      </c>
      <c r="X1411">
        <v>12</v>
      </c>
    </row>
    <row r="1412" spans="1:24" x14ac:dyDescent="0.25">
      <c r="A1412">
        <v>8537</v>
      </c>
      <c r="B1412" t="s">
        <v>777</v>
      </c>
      <c r="C1412" t="s">
        <v>443</v>
      </c>
      <c r="D1412" t="s">
        <v>6218</v>
      </c>
      <c r="E1412" t="s">
        <v>5872</v>
      </c>
      <c r="F1412">
        <v>27</v>
      </c>
      <c r="G1412" t="s">
        <v>5837</v>
      </c>
      <c r="H1412" t="s">
        <v>5747</v>
      </c>
      <c r="I1412" t="s">
        <v>5748</v>
      </c>
      <c r="J1412">
        <v>1420</v>
      </c>
      <c r="K1412">
        <v>6</v>
      </c>
      <c r="L1412">
        <v>6.2</v>
      </c>
      <c r="M1412" t="s">
        <v>5759</v>
      </c>
      <c r="N1412" t="s">
        <v>6219</v>
      </c>
      <c r="O1412" t="s">
        <v>5874</v>
      </c>
      <c r="P1412" t="s">
        <v>6178</v>
      </c>
      <c r="Q1412" t="s">
        <v>5876</v>
      </c>
      <c r="R1412">
        <v>94</v>
      </c>
      <c r="S1412" t="s">
        <v>6220</v>
      </c>
      <c r="T1412" t="s">
        <v>6220</v>
      </c>
      <c r="U1412">
        <v>6.15</v>
      </c>
      <c r="V1412" t="s">
        <v>6172</v>
      </c>
      <c r="W1412" t="s">
        <v>5869</v>
      </c>
      <c r="X1412">
        <v>4</v>
      </c>
    </row>
    <row r="1413" spans="1:24" x14ac:dyDescent="0.25">
      <c r="A1413">
        <v>8537</v>
      </c>
      <c r="B1413" t="s">
        <v>777</v>
      </c>
      <c r="C1413" t="s">
        <v>443</v>
      </c>
      <c r="D1413" t="s">
        <v>6218</v>
      </c>
      <c r="E1413" t="s">
        <v>5872</v>
      </c>
      <c r="F1413">
        <v>27</v>
      </c>
      <c r="G1413" t="s">
        <v>5837</v>
      </c>
      <c r="H1413" t="s">
        <v>5747</v>
      </c>
      <c r="I1413" t="s">
        <v>5748</v>
      </c>
      <c r="J1413">
        <v>1420</v>
      </c>
      <c r="K1413">
        <v>6</v>
      </c>
      <c r="L1413">
        <v>6.2</v>
      </c>
      <c r="M1413" t="s">
        <v>5759</v>
      </c>
      <c r="N1413" t="s">
        <v>6219</v>
      </c>
      <c r="O1413" t="s">
        <v>5874</v>
      </c>
      <c r="P1413" t="s">
        <v>6178</v>
      </c>
      <c r="Q1413" t="s">
        <v>5876</v>
      </c>
      <c r="R1413">
        <v>94</v>
      </c>
      <c r="S1413" t="s">
        <v>6220</v>
      </c>
      <c r="T1413" t="s">
        <v>6220</v>
      </c>
      <c r="U1413">
        <v>6.15</v>
      </c>
      <c r="V1413" t="s">
        <v>6172</v>
      </c>
      <c r="W1413" t="s">
        <v>5869</v>
      </c>
      <c r="X1413">
        <v>4</v>
      </c>
    </row>
    <row r="1414" spans="1:24" x14ac:dyDescent="0.25">
      <c r="A1414">
        <v>130187</v>
      </c>
      <c r="B1414" t="s">
        <v>2674</v>
      </c>
      <c r="C1414" t="s">
        <v>442</v>
      </c>
      <c r="D1414" t="s">
        <v>5886</v>
      </c>
      <c r="E1414" t="s">
        <v>6058</v>
      </c>
      <c r="F1414">
        <v>20</v>
      </c>
      <c r="G1414" t="s">
        <v>5746</v>
      </c>
      <c r="H1414" t="s">
        <v>5747</v>
      </c>
      <c r="I1414" t="s">
        <v>5748</v>
      </c>
      <c r="J1414">
        <v>750</v>
      </c>
      <c r="K1414">
        <v>12</v>
      </c>
      <c r="L1414">
        <v>13</v>
      </c>
      <c r="M1414" t="s">
        <v>5759</v>
      </c>
      <c r="N1414" t="s">
        <v>5835</v>
      </c>
      <c r="O1414" t="s">
        <v>5761</v>
      </c>
      <c r="P1414" t="s">
        <v>5988</v>
      </c>
      <c r="Q1414" t="s">
        <v>5979</v>
      </c>
      <c r="R1414">
        <v>86498</v>
      </c>
      <c r="S1414" t="s">
        <v>6115</v>
      </c>
      <c r="T1414" t="s">
        <v>5933</v>
      </c>
      <c r="U1414">
        <v>19.989999999999998</v>
      </c>
      <c r="V1414" t="s">
        <v>5755</v>
      </c>
      <c r="W1414" t="s">
        <v>5765</v>
      </c>
      <c r="X1414">
        <v>1</v>
      </c>
    </row>
    <row r="1415" spans="1:24" x14ac:dyDescent="0.25">
      <c r="A1415">
        <v>14674</v>
      </c>
      <c r="B1415" t="s">
        <v>1134</v>
      </c>
      <c r="C1415" t="s">
        <v>442</v>
      </c>
      <c r="D1415" t="s">
        <v>5920</v>
      </c>
      <c r="E1415" t="s">
        <v>5955</v>
      </c>
      <c r="F1415">
        <v>10</v>
      </c>
      <c r="G1415" t="s">
        <v>5767</v>
      </c>
      <c r="H1415" t="s">
        <v>5747</v>
      </c>
      <c r="I1415" t="s">
        <v>5748</v>
      </c>
      <c r="J1415">
        <v>750</v>
      </c>
      <c r="K1415">
        <v>12</v>
      </c>
      <c r="L1415">
        <v>10.5</v>
      </c>
      <c r="M1415" t="s">
        <v>5759</v>
      </c>
      <c r="N1415" t="s">
        <v>5806</v>
      </c>
      <c r="O1415" t="s">
        <v>5761</v>
      </c>
      <c r="P1415" t="s">
        <v>5916</v>
      </c>
      <c r="Q1415" t="s">
        <v>6000</v>
      </c>
      <c r="R1415">
        <v>52746</v>
      </c>
      <c r="S1415" t="s">
        <v>5978</v>
      </c>
      <c r="T1415" t="s">
        <v>5899</v>
      </c>
      <c r="U1415">
        <v>15.99</v>
      </c>
      <c r="V1415" t="s">
        <v>5755</v>
      </c>
      <c r="W1415" t="s">
        <v>5765</v>
      </c>
      <c r="X1415">
        <v>1</v>
      </c>
    </row>
    <row r="1416" spans="1:24" x14ac:dyDescent="0.25">
      <c r="A1416">
        <v>8700</v>
      </c>
      <c r="B1416" t="s">
        <v>786</v>
      </c>
      <c r="C1416" t="s">
        <v>443</v>
      </c>
      <c r="D1416" t="s">
        <v>6177</v>
      </c>
      <c r="E1416" t="s">
        <v>6167</v>
      </c>
      <c r="F1416">
        <v>10</v>
      </c>
      <c r="G1416" t="s">
        <v>5767</v>
      </c>
      <c r="H1416" t="s">
        <v>5747</v>
      </c>
      <c r="I1416" t="s">
        <v>5748</v>
      </c>
      <c r="J1416">
        <v>330</v>
      </c>
      <c r="K1416">
        <v>24</v>
      </c>
      <c r="L1416">
        <v>5.2</v>
      </c>
      <c r="M1416" t="s">
        <v>5759</v>
      </c>
      <c r="N1416" t="s">
        <v>5835</v>
      </c>
      <c r="O1416" t="s">
        <v>5874</v>
      </c>
      <c r="P1416" t="s">
        <v>5875</v>
      </c>
      <c r="Q1416" t="s">
        <v>5876</v>
      </c>
      <c r="R1416">
        <v>95640</v>
      </c>
      <c r="S1416" t="s">
        <v>6198</v>
      </c>
      <c r="T1416" t="s">
        <v>6199</v>
      </c>
      <c r="U1416">
        <v>2.59</v>
      </c>
      <c r="V1416" t="s">
        <v>5755</v>
      </c>
      <c r="W1416" t="s">
        <v>5869</v>
      </c>
      <c r="X1416">
        <v>1</v>
      </c>
    </row>
    <row r="1417" spans="1:24" x14ac:dyDescent="0.25">
      <c r="A1417">
        <v>8700</v>
      </c>
      <c r="B1417" t="s">
        <v>786</v>
      </c>
      <c r="C1417" t="s">
        <v>443</v>
      </c>
      <c r="D1417" t="s">
        <v>6177</v>
      </c>
      <c r="E1417" t="s">
        <v>6167</v>
      </c>
      <c r="F1417">
        <v>10</v>
      </c>
      <c r="G1417" t="s">
        <v>5767</v>
      </c>
      <c r="H1417" t="s">
        <v>5747</v>
      </c>
      <c r="I1417" t="s">
        <v>5748</v>
      </c>
      <c r="J1417">
        <v>330</v>
      </c>
      <c r="K1417">
        <v>24</v>
      </c>
      <c r="L1417">
        <v>5.2</v>
      </c>
      <c r="M1417" t="s">
        <v>5759</v>
      </c>
      <c r="N1417" t="s">
        <v>5835</v>
      </c>
      <c r="O1417" t="s">
        <v>5874</v>
      </c>
      <c r="P1417" t="s">
        <v>5875</v>
      </c>
      <c r="Q1417" t="s">
        <v>5876</v>
      </c>
      <c r="R1417">
        <v>95640</v>
      </c>
      <c r="S1417" t="s">
        <v>6198</v>
      </c>
      <c r="T1417" t="s">
        <v>6199</v>
      </c>
      <c r="U1417">
        <v>2.59</v>
      </c>
      <c r="V1417" t="s">
        <v>5755</v>
      </c>
      <c r="W1417" t="s">
        <v>5869</v>
      </c>
      <c r="X1417">
        <v>1</v>
      </c>
    </row>
    <row r="1418" spans="1:24" x14ac:dyDescent="0.25">
      <c r="A1418">
        <v>7465</v>
      </c>
      <c r="B1418" t="s">
        <v>731</v>
      </c>
      <c r="C1418" t="s">
        <v>442</v>
      </c>
      <c r="D1418" t="s">
        <v>5886</v>
      </c>
      <c r="E1418" t="s">
        <v>5887</v>
      </c>
      <c r="F1418">
        <v>22</v>
      </c>
      <c r="G1418" t="s">
        <v>5816</v>
      </c>
      <c r="H1418" t="s">
        <v>5747</v>
      </c>
      <c r="I1418" t="s">
        <v>5792</v>
      </c>
      <c r="J1418">
        <v>750</v>
      </c>
      <c r="K1418">
        <v>6</v>
      </c>
      <c r="L1418">
        <v>14</v>
      </c>
      <c r="M1418" t="s">
        <v>5759</v>
      </c>
      <c r="N1418" t="s">
        <v>5992</v>
      </c>
      <c r="O1418" t="s">
        <v>5761</v>
      </c>
      <c r="P1418" t="s">
        <v>5930</v>
      </c>
      <c r="Q1418" t="s">
        <v>6036</v>
      </c>
      <c r="R1418">
        <v>65632</v>
      </c>
      <c r="S1418" t="s">
        <v>6312</v>
      </c>
      <c r="T1418" t="s">
        <v>5996</v>
      </c>
      <c r="U1418">
        <v>21.99</v>
      </c>
      <c r="V1418" t="s">
        <v>5755</v>
      </c>
      <c r="W1418" t="s">
        <v>5765</v>
      </c>
      <c r="X1418">
        <v>1</v>
      </c>
    </row>
    <row r="1419" spans="1:24" x14ac:dyDescent="0.25">
      <c r="A1419">
        <v>7466</v>
      </c>
      <c r="B1419" t="s">
        <v>732</v>
      </c>
      <c r="C1419" t="s">
        <v>442</v>
      </c>
      <c r="D1419" t="s">
        <v>5886</v>
      </c>
      <c r="E1419" t="s">
        <v>5887</v>
      </c>
      <c r="F1419">
        <v>22</v>
      </c>
      <c r="G1419" t="s">
        <v>5816</v>
      </c>
      <c r="H1419" t="s">
        <v>5747</v>
      </c>
      <c r="I1419" t="s">
        <v>5748</v>
      </c>
      <c r="J1419">
        <v>750</v>
      </c>
      <c r="K1419">
        <v>6</v>
      </c>
      <c r="L1419">
        <v>14</v>
      </c>
      <c r="M1419" t="s">
        <v>5759</v>
      </c>
      <c r="N1419" t="s">
        <v>5992</v>
      </c>
      <c r="O1419" t="s">
        <v>5761</v>
      </c>
      <c r="P1419" t="s">
        <v>5889</v>
      </c>
      <c r="Q1419" t="s">
        <v>6036</v>
      </c>
      <c r="R1419">
        <v>65632</v>
      </c>
      <c r="S1419" t="s">
        <v>6312</v>
      </c>
      <c r="T1419" t="s">
        <v>5996</v>
      </c>
      <c r="U1419">
        <v>37.99</v>
      </c>
      <c r="V1419" t="s">
        <v>5755</v>
      </c>
      <c r="W1419" t="s">
        <v>5765</v>
      </c>
      <c r="X1419">
        <v>1</v>
      </c>
    </row>
    <row r="1420" spans="1:24" x14ac:dyDescent="0.25">
      <c r="A1420">
        <v>7537</v>
      </c>
      <c r="B1420" t="s">
        <v>736</v>
      </c>
      <c r="C1420" t="s">
        <v>442</v>
      </c>
      <c r="D1420" t="s">
        <v>5920</v>
      </c>
      <c r="E1420" t="s">
        <v>5921</v>
      </c>
      <c r="F1420">
        <v>10</v>
      </c>
      <c r="G1420" t="s">
        <v>5767</v>
      </c>
      <c r="H1420" t="s">
        <v>5747</v>
      </c>
      <c r="I1420" t="s">
        <v>5748</v>
      </c>
      <c r="J1420">
        <v>750</v>
      </c>
      <c r="K1420">
        <v>12</v>
      </c>
      <c r="L1420">
        <v>13</v>
      </c>
      <c r="M1420" t="s">
        <v>5759</v>
      </c>
      <c r="N1420" t="s">
        <v>5915</v>
      </c>
      <c r="O1420" t="s">
        <v>5761</v>
      </c>
      <c r="P1420" t="s">
        <v>6002</v>
      </c>
      <c r="Q1420" t="s">
        <v>5917</v>
      </c>
      <c r="R1420">
        <v>42889</v>
      </c>
      <c r="S1420" t="s">
        <v>5918</v>
      </c>
      <c r="T1420" t="s">
        <v>5794</v>
      </c>
      <c r="U1420">
        <v>12.99</v>
      </c>
      <c r="V1420" t="s">
        <v>5755</v>
      </c>
      <c r="W1420" t="s">
        <v>5765</v>
      </c>
      <c r="X1420">
        <v>1</v>
      </c>
    </row>
    <row r="1421" spans="1:24" x14ac:dyDescent="0.25">
      <c r="A1421">
        <v>7456</v>
      </c>
      <c r="B1421" t="s">
        <v>730</v>
      </c>
      <c r="C1421" t="s">
        <v>442</v>
      </c>
      <c r="D1421" t="s">
        <v>5886</v>
      </c>
      <c r="E1421" t="s">
        <v>5966</v>
      </c>
      <c r="F1421">
        <v>20</v>
      </c>
      <c r="G1421" t="s">
        <v>5746</v>
      </c>
      <c r="H1421" t="s">
        <v>5747</v>
      </c>
      <c r="I1421" t="s">
        <v>5748</v>
      </c>
      <c r="J1421">
        <v>750</v>
      </c>
      <c r="K1421">
        <v>12</v>
      </c>
      <c r="L1421">
        <v>14</v>
      </c>
      <c r="M1421" t="s">
        <v>5759</v>
      </c>
      <c r="N1421" t="s">
        <v>5888</v>
      </c>
      <c r="O1421" t="s">
        <v>5790</v>
      </c>
      <c r="P1421" t="s">
        <v>5988</v>
      </c>
      <c r="Q1421" t="s">
        <v>5890</v>
      </c>
      <c r="R1421">
        <v>51923</v>
      </c>
      <c r="S1421" t="s">
        <v>5965</v>
      </c>
      <c r="T1421" t="s">
        <v>5965</v>
      </c>
      <c r="U1421">
        <v>19.989999999999998</v>
      </c>
      <c r="V1421" t="s">
        <v>5755</v>
      </c>
      <c r="W1421" t="s">
        <v>5756</v>
      </c>
      <c r="X1421">
        <v>1</v>
      </c>
    </row>
    <row r="1422" spans="1:24" x14ac:dyDescent="0.25">
      <c r="A1422">
        <v>7842</v>
      </c>
      <c r="B1422" t="s">
        <v>747</v>
      </c>
      <c r="C1422" t="s">
        <v>443</v>
      </c>
      <c r="D1422" t="s">
        <v>6166</v>
      </c>
      <c r="E1422" t="s">
        <v>5872</v>
      </c>
      <c r="F1422">
        <v>20</v>
      </c>
      <c r="G1422" t="s">
        <v>5746</v>
      </c>
      <c r="H1422" t="s">
        <v>5747</v>
      </c>
      <c r="I1422" t="s">
        <v>5748</v>
      </c>
      <c r="J1422">
        <v>330</v>
      </c>
      <c r="K1422">
        <v>24</v>
      </c>
      <c r="L1422">
        <v>6.8</v>
      </c>
      <c r="M1422" t="s">
        <v>5759</v>
      </c>
      <c r="N1422" t="s">
        <v>5760</v>
      </c>
      <c r="O1422" t="s">
        <v>5761</v>
      </c>
      <c r="P1422" t="s">
        <v>5875</v>
      </c>
      <c r="Q1422" t="s">
        <v>6169</v>
      </c>
      <c r="R1422">
        <v>66229</v>
      </c>
      <c r="S1422" t="s">
        <v>6313</v>
      </c>
      <c r="T1422" t="s">
        <v>5794</v>
      </c>
      <c r="U1422">
        <v>3.29</v>
      </c>
      <c r="V1422" t="s">
        <v>5755</v>
      </c>
      <c r="W1422" t="s">
        <v>6173</v>
      </c>
      <c r="X1422">
        <v>1</v>
      </c>
    </row>
    <row r="1423" spans="1:24" x14ac:dyDescent="0.25">
      <c r="A1423">
        <v>8322</v>
      </c>
      <c r="B1423" t="s">
        <v>4266</v>
      </c>
      <c r="C1423" t="s">
        <v>442</v>
      </c>
      <c r="D1423" t="s">
        <v>5920</v>
      </c>
      <c r="E1423" t="s">
        <v>6005</v>
      </c>
      <c r="F1423">
        <v>20</v>
      </c>
      <c r="G1423" t="s">
        <v>5746</v>
      </c>
      <c r="H1423" t="s">
        <v>5747</v>
      </c>
      <c r="I1423" t="s">
        <v>5748</v>
      </c>
      <c r="J1423">
        <v>750</v>
      </c>
      <c r="K1423">
        <v>12</v>
      </c>
      <c r="L1423">
        <v>13</v>
      </c>
      <c r="M1423" t="s">
        <v>5759</v>
      </c>
      <c r="N1423" t="s">
        <v>6054</v>
      </c>
      <c r="O1423" t="s">
        <v>5761</v>
      </c>
      <c r="P1423" t="s">
        <v>5916</v>
      </c>
      <c r="Q1423" t="s">
        <v>6055</v>
      </c>
      <c r="R1423">
        <v>43514</v>
      </c>
      <c r="S1423" t="s">
        <v>6314</v>
      </c>
      <c r="T1423" t="s">
        <v>5965</v>
      </c>
      <c r="U1423">
        <v>15.99</v>
      </c>
      <c r="V1423" t="s">
        <v>5755</v>
      </c>
      <c r="W1423" t="s">
        <v>5765</v>
      </c>
      <c r="X1423">
        <v>1</v>
      </c>
    </row>
    <row r="1424" spans="1:24" x14ac:dyDescent="0.25">
      <c r="A1424">
        <v>8583</v>
      </c>
      <c r="B1424" t="s">
        <v>782</v>
      </c>
      <c r="C1424" t="s">
        <v>443</v>
      </c>
      <c r="D1424" t="s">
        <v>6177</v>
      </c>
      <c r="E1424" t="s">
        <v>6167</v>
      </c>
      <c r="F1424">
        <v>10</v>
      </c>
      <c r="G1424" t="s">
        <v>5767</v>
      </c>
      <c r="H1424" t="s">
        <v>5747</v>
      </c>
      <c r="I1424" t="s">
        <v>5748</v>
      </c>
      <c r="J1424">
        <v>450</v>
      </c>
      <c r="K1424">
        <v>24</v>
      </c>
      <c r="L1424">
        <v>5</v>
      </c>
      <c r="M1424" t="s">
        <v>5759</v>
      </c>
      <c r="N1424" t="s">
        <v>5896</v>
      </c>
      <c r="O1424" t="s">
        <v>5874</v>
      </c>
      <c r="P1424" t="s">
        <v>5875</v>
      </c>
      <c r="Q1424" t="s">
        <v>5876</v>
      </c>
      <c r="R1424">
        <v>95640</v>
      </c>
      <c r="S1424" t="s">
        <v>6198</v>
      </c>
      <c r="T1424" t="s">
        <v>6199</v>
      </c>
      <c r="U1424">
        <v>3.29</v>
      </c>
      <c r="V1424" t="s">
        <v>5755</v>
      </c>
      <c r="W1424" t="s">
        <v>5869</v>
      </c>
      <c r="X1424">
        <v>1</v>
      </c>
    </row>
    <row r="1425" spans="1:24" x14ac:dyDescent="0.25">
      <c r="A1425">
        <v>8583</v>
      </c>
      <c r="B1425" t="s">
        <v>782</v>
      </c>
      <c r="C1425" t="s">
        <v>443</v>
      </c>
      <c r="D1425" t="s">
        <v>6177</v>
      </c>
      <c r="E1425" t="s">
        <v>6167</v>
      </c>
      <c r="F1425">
        <v>10</v>
      </c>
      <c r="G1425" t="s">
        <v>5767</v>
      </c>
      <c r="H1425" t="s">
        <v>5747</v>
      </c>
      <c r="I1425" t="s">
        <v>5748</v>
      </c>
      <c r="J1425">
        <v>450</v>
      </c>
      <c r="K1425">
        <v>24</v>
      </c>
      <c r="L1425">
        <v>5</v>
      </c>
      <c r="M1425" t="s">
        <v>5759</v>
      </c>
      <c r="N1425" t="s">
        <v>5896</v>
      </c>
      <c r="O1425" t="s">
        <v>5874</v>
      </c>
      <c r="P1425" t="s">
        <v>5875</v>
      </c>
      <c r="Q1425" t="s">
        <v>5876</v>
      </c>
      <c r="R1425">
        <v>95640</v>
      </c>
      <c r="S1425" t="s">
        <v>6198</v>
      </c>
      <c r="T1425" t="s">
        <v>6199</v>
      </c>
      <c r="U1425">
        <v>3.29</v>
      </c>
      <c r="V1425" t="s">
        <v>5755</v>
      </c>
      <c r="W1425" t="s">
        <v>5869</v>
      </c>
      <c r="X1425">
        <v>1</v>
      </c>
    </row>
    <row r="1426" spans="1:24" x14ac:dyDescent="0.25">
      <c r="A1426">
        <v>11167</v>
      </c>
      <c r="B1426" t="s">
        <v>889</v>
      </c>
      <c r="C1426" t="s">
        <v>443</v>
      </c>
      <c r="D1426" t="s">
        <v>5871</v>
      </c>
      <c r="E1426" t="s">
        <v>6205</v>
      </c>
      <c r="F1426">
        <v>27</v>
      </c>
      <c r="G1426" t="s">
        <v>5837</v>
      </c>
      <c r="H1426" t="s">
        <v>5747</v>
      </c>
      <c r="I1426" t="s">
        <v>5748</v>
      </c>
      <c r="J1426">
        <v>330</v>
      </c>
      <c r="K1426">
        <v>24</v>
      </c>
      <c r="L1426">
        <v>3.2</v>
      </c>
      <c r="M1426" t="s">
        <v>5759</v>
      </c>
      <c r="N1426" t="s">
        <v>5904</v>
      </c>
      <c r="O1426" t="s">
        <v>5874</v>
      </c>
      <c r="P1426" t="s">
        <v>5875</v>
      </c>
      <c r="Q1426" t="s">
        <v>6206</v>
      </c>
      <c r="R1426">
        <v>43318</v>
      </c>
      <c r="S1426" t="s">
        <v>6303</v>
      </c>
      <c r="T1426" t="s">
        <v>5928</v>
      </c>
      <c r="U1426">
        <v>2.78</v>
      </c>
      <c r="V1426" t="s">
        <v>5755</v>
      </c>
      <c r="W1426" t="s">
        <v>5869</v>
      </c>
      <c r="X1426">
        <v>1</v>
      </c>
    </row>
    <row r="1427" spans="1:24" x14ac:dyDescent="0.25">
      <c r="A1427">
        <v>11167</v>
      </c>
      <c r="B1427" t="s">
        <v>889</v>
      </c>
      <c r="C1427" t="s">
        <v>443</v>
      </c>
      <c r="D1427" t="s">
        <v>5871</v>
      </c>
      <c r="E1427" t="s">
        <v>6205</v>
      </c>
      <c r="F1427">
        <v>27</v>
      </c>
      <c r="G1427" t="s">
        <v>5837</v>
      </c>
      <c r="H1427" t="s">
        <v>5747</v>
      </c>
      <c r="I1427" t="s">
        <v>5748</v>
      </c>
      <c r="J1427">
        <v>330</v>
      </c>
      <c r="K1427">
        <v>24</v>
      </c>
      <c r="L1427">
        <v>3.2</v>
      </c>
      <c r="M1427" t="s">
        <v>5759</v>
      </c>
      <c r="N1427" t="s">
        <v>5904</v>
      </c>
      <c r="O1427" t="s">
        <v>5874</v>
      </c>
      <c r="P1427" t="s">
        <v>5875</v>
      </c>
      <c r="Q1427" t="s">
        <v>6206</v>
      </c>
      <c r="R1427">
        <v>43318</v>
      </c>
      <c r="S1427" t="s">
        <v>6303</v>
      </c>
      <c r="T1427" t="s">
        <v>5928</v>
      </c>
      <c r="U1427">
        <v>2.78</v>
      </c>
      <c r="V1427" t="s">
        <v>5755</v>
      </c>
      <c r="W1427" t="s">
        <v>5869</v>
      </c>
      <c r="X1427">
        <v>1</v>
      </c>
    </row>
    <row r="1428" spans="1:24" x14ac:dyDescent="0.25">
      <c r="A1428">
        <v>11168</v>
      </c>
      <c r="B1428" t="s">
        <v>890</v>
      </c>
      <c r="C1428" t="s">
        <v>443</v>
      </c>
      <c r="D1428" t="s">
        <v>5871</v>
      </c>
      <c r="E1428" t="s">
        <v>6205</v>
      </c>
      <c r="F1428">
        <v>27</v>
      </c>
      <c r="G1428" t="s">
        <v>5837</v>
      </c>
      <c r="H1428" t="s">
        <v>5747</v>
      </c>
      <c r="I1428" t="s">
        <v>5748</v>
      </c>
      <c r="J1428">
        <v>330</v>
      </c>
      <c r="K1428">
        <v>24</v>
      </c>
      <c r="L1428">
        <v>3.2</v>
      </c>
      <c r="M1428" t="s">
        <v>5759</v>
      </c>
      <c r="N1428" t="s">
        <v>5904</v>
      </c>
      <c r="O1428" t="s">
        <v>5874</v>
      </c>
      <c r="P1428" t="s">
        <v>5875</v>
      </c>
      <c r="Q1428" t="s">
        <v>6206</v>
      </c>
      <c r="R1428">
        <v>43318</v>
      </c>
      <c r="S1428" t="s">
        <v>6303</v>
      </c>
      <c r="T1428" t="s">
        <v>5928</v>
      </c>
      <c r="U1428">
        <v>2.78</v>
      </c>
      <c r="V1428" t="s">
        <v>5755</v>
      </c>
      <c r="W1428" t="s">
        <v>5869</v>
      </c>
      <c r="X1428">
        <v>1</v>
      </c>
    </row>
    <row r="1429" spans="1:24" x14ac:dyDescent="0.25">
      <c r="A1429">
        <v>11168</v>
      </c>
      <c r="B1429" t="s">
        <v>890</v>
      </c>
      <c r="C1429" t="s">
        <v>443</v>
      </c>
      <c r="D1429" t="s">
        <v>5871</v>
      </c>
      <c r="E1429" t="s">
        <v>6205</v>
      </c>
      <c r="F1429">
        <v>27</v>
      </c>
      <c r="G1429" t="s">
        <v>5837</v>
      </c>
      <c r="H1429" t="s">
        <v>5747</v>
      </c>
      <c r="I1429" t="s">
        <v>5748</v>
      </c>
      <c r="J1429">
        <v>330</v>
      </c>
      <c r="K1429">
        <v>24</v>
      </c>
      <c r="L1429">
        <v>3.2</v>
      </c>
      <c r="M1429" t="s">
        <v>5759</v>
      </c>
      <c r="N1429" t="s">
        <v>5904</v>
      </c>
      <c r="O1429" t="s">
        <v>5874</v>
      </c>
      <c r="P1429" t="s">
        <v>5875</v>
      </c>
      <c r="Q1429" t="s">
        <v>6206</v>
      </c>
      <c r="R1429">
        <v>43318</v>
      </c>
      <c r="S1429" t="s">
        <v>6303</v>
      </c>
      <c r="T1429" t="s">
        <v>5928</v>
      </c>
      <c r="U1429">
        <v>2.78</v>
      </c>
      <c r="V1429" t="s">
        <v>5755</v>
      </c>
      <c r="W1429" t="s">
        <v>5869</v>
      </c>
      <c r="X1429">
        <v>1</v>
      </c>
    </row>
    <row r="1430" spans="1:24" x14ac:dyDescent="0.25">
      <c r="A1430">
        <v>11170</v>
      </c>
      <c r="B1430" t="s">
        <v>891</v>
      </c>
      <c r="C1430" t="s">
        <v>443</v>
      </c>
      <c r="D1430" t="s">
        <v>5871</v>
      </c>
      <c r="E1430" t="s">
        <v>6205</v>
      </c>
      <c r="F1430">
        <v>27</v>
      </c>
      <c r="G1430" t="s">
        <v>5837</v>
      </c>
      <c r="H1430" t="s">
        <v>5747</v>
      </c>
      <c r="I1430" t="s">
        <v>5748</v>
      </c>
      <c r="J1430">
        <v>330</v>
      </c>
      <c r="K1430">
        <v>24</v>
      </c>
      <c r="L1430">
        <v>3.2</v>
      </c>
      <c r="M1430" t="s">
        <v>5759</v>
      </c>
      <c r="N1430" t="s">
        <v>5904</v>
      </c>
      <c r="O1430" t="s">
        <v>5874</v>
      </c>
      <c r="P1430" t="s">
        <v>5875</v>
      </c>
      <c r="Q1430" t="s">
        <v>6206</v>
      </c>
      <c r="R1430">
        <v>43318</v>
      </c>
      <c r="S1430" t="s">
        <v>6303</v>
      </c>
      <c r="T1430" t="s">
        <v>5928</v>
      </c>
      <c r="U1430">
        <v>2.78</v>
      </c>
      <c r="V1430" t="s">
        <v>5755</v>
      </c>
      <c r="W1430" t="s">
        <v>5869</v>
      </c>
      <c r="X1430">
        <v>1</v>
      </c>
    </row>
    <row r="1431" spans="1:24" x14ac:dyDescent="0.25">
      <c r="A1431">
        <v>11170</v>
      </c>
      <c r="B1431" t="s">
        <v>891</v>
      </c>
      <c r="C1431" t="s">
        <v>443</v>
      </c>
      <c r="D1431" t="s">
        <v>5871</v>
      </c>
      <c r="E1431" t="s">
        <v>6205</v>
      </c>
      <c r="F1431">
        <v>27</v>
      </c>
      <c r="G1431" t="s">
        <v>5837</v>
      </c>
      <c r="H1431" t="s">
        <v>5747</v>
      </c>
      <c r="I1431" t="s">
        <v>5748</v>
      </c>
      <c r="J1431">
        <v>330</v>
      </c>
      <c r="K1431">
        <v>24</v>
      </c>
      <c r="L1431">
        <v>3.2</v>
      </c>
      <c r="M1431" t="s">
        <v>5759</v>
      </c>
      <c r="N1431" t="s">
        <v>5904</v>
      </c>
      <c r="O1431" t="s">
        <v>5874</v>
      </c>
      <c r="P1431" t="s">
        <v>5875</v>
      </c>
      <c r="Q1431" t="s">
        <v>6206</v>
      </c>
      <c r="R1431">
        <v>43318</v>
      </c>
      <c r="S1431" t="s">
        <v>6303</v>
      </c>
      <c r="T1431" t="s">
        <v>5928</v>
      </c>
      <c r="U1431">
        <v>2.78</v>
      </c>
      <c r="V1431" t="s">
        <v>5755</v>
      </c>
      <c r="W1431" t="s">
        <v>5869</v>
      </c>
      <c r="X1431">
        <v>1</v>
      </c>
    </row>
    <row r="1432" spans="1:24" x14ac:dyDescent="0.25">
      <c r="A1432">
        <v>8395</v>
      </c>
      <c r="B1432" t="s">
        <v>772</v>
      </c>
      <c r="C1432" t="s">
        <v>442</v>
      </c>
      <c r="D1432" t="s">
        <v>5920</v>
      </c>
      <c r="E1432" t="s">
        <v>5921</v>
      </c>
      <c r="F1432">
        <v>10</v>
      </c>
      <c r="G1432" t="s">
        <v>5767</v>
      </c>
      <c r="H1432" t="s">
        <v>5747</v>
      </c>
      <c r="I1432" t="s">
        <v>5748</v>
      </c>
      <c r="J1432">
        <v>750</v>
      </c>
      <c r="K1432">
        <v>12</v>
      </c>
      <c r="L1432">
        <v>11.5</v>
      </c>
      <c r="M1432" t="s">
        <v>5759</v>
      </c>
      <c r="N1432" t="s">
        <v>5904</v>
      </c>
      <c r="O1432" t="s">
        <v>5790</v>
      </c>
      <c r="P1432" t="s">
        <v>5922</v>
      </c>
      <c r="Q1432" t="s">
        <v>5923</v>
      </c>
      <c r="R1432">
        <v>43054</v>
      </c>
      <c r="S1432" t="s">
        <v>5905</v>
      </c>
      <c r="T1432" t="s">
        <v>5906</v>
      </c>
      <c r="U1432">
        <v>8.99</v>
      </c>
      <c r="V1432" t="s">
        <v>5755</v>
      </c>
      <c r="W1432" t="s">
        <v>5765</v>
      </c>
      <c r="X1432">
        <v>1</v>
      </c>
    </row>
    <row r="1433" spans="1:24" x14ac:dyDescent="0.25">
      <c r="A1433">
        <v>7571</v>
      </c>
      <c r="B1433" t="s">
        <v>737</v>
      </c>
      <c r="C1433" t="s">
        <v>442</v>
      </c>
      <c r="D1433" t="s">
        <v>6035</v>
      </c>
      <c r="E1433" t="s">
        <v>5958</v>
      </c>
      <c r="F1433">
        <v>20</v>
      </c>
      <c r="G1433" t="s">
        <v>5746</v>
      </c>
      <c r="H1433" t="s">
        <v>5747</v>
      </c>
      <c r="I1433" t="s">
        <v>5748</v>
      </c>
      <c r="J1433">
        <v>750</v>
      </c>
      <c r="K1433">
        <v>12</v>
      </c>
      <c r="L1433">
        <v>10.5</v>
      </c>
      <c r="M1433" t="s">
        <v>5759</v>
      </c>
      <c r="N1433" t="s">
        <v>5806</v>
      </c>
      <c r="O1433" t="s">
        <v>5761</v>
      </c>
      <c r="P1433" t="s">
        <v>6002</v>
      </c>
      <c r="Q1433" t="s">
        <v>6000</v>
      </c>
      <c r="R1433">
        <v>42528</v>
      </c>
      <c r="S1433" t="s">
        <v>6209</v>
      </c>
      <c r="T1433" t="s">
        <v>6210</v>
      </c>
      <c r="U1433">
        <v>12.99</v>
      </c>
      <c r="V1433" t="s">
        <v>5755</v>
      </c>
      <c r="W1433" t="s">
        <v>5765</v>
      </c>
      <c r="X1433">
        <v>1</v>
      </c>
    </row>
    <row r="1434" spans="1:24" x14ac:dyDescent="0.25">
      <c r="A1434">
        <v>7917</v>
      </c>
      <c r="B1434" t="s">
        <v>74</v>
      </c>
      <c r="C1434" t="s">
        <v>442</v>
      </c>
      <c r="D1434" t="s">
        <v>6038</v>
      </c>
      <c r="E1434" t="s">
        <v>498</v>
      </c>
      <c r="F1434">
        <v>22</v>
      </c>
      <c r="G1434" t="s">
        <v>5816</v>
      </c>
      <c r="H1434" t="s">
        <v>5747</v>
      </c>
      <c r="I1434" t="s">
        <v>5748</v>
      </c>
      <c r="J1434">
        <v>1800</v>
      </c>
      <c r="K1434">
        <v>6</v>
      </c>
      <c r="L1434">
        <v>14.6</v>
      </c>
      <c r="M1434" t="s">
        <v>5759</v>
      </c>
      <c r="N1434" t="s">
        <v>5904</v>
      </c>
      <c r="O1434" t="s">
        <v>5790</v>
      </c>
      <c r="P1434" t="s">
        <v>5988</v>
      </c>
      <c r="Q1434" t="s">
        <v>6039</v>
      </c>
      <c r="R1434">
        <v>42674</v>
      </c>
      <c r="S1434" t="s">
        <v>6040</v>
      </c>
      <c r="T1434" t="s">
        <v>6026</v>
      </c>
      <c r="U1434">
        <v>40.53</v>
      </c>
      <c r="V1434" t="s">
        <v>5755</v>
      </c>
      <c r="W1434" t="s">
        <v>5765</v>
      </c>
      <c r="X1434">
        <v>1</v>
      </c>
    </row>
    <row r="1435" spans="1:24" x14ac:dyDescent="0.25">
      <c r="A1435">
        <v>8388</v>
      </c>
      <c r="B1435" t="s">
        <v>771</v>
      </c>
      <c r="C1435" t="s">
        <v>443</v>
      </c>
      <c r="D1435" t="s">
        <v>6177</v>
      </c>
      <c r="E1435" t="s">
        <v>6167</v>
      </c>
      <c r="F1435">
        <v>10</v>
      </c>
      <c r="G1435" t="s">
        <v>5767</v>
      </c>
      <c r="H1435" t="s">
        <v>5747</v>
      </c>
      <c r="I1435" t="s">
        <v>5748</v>
      </c>
      <c r="J1435">
        <v>500</v>
      </c>
      <c r="K1435">
        <v>24</v>
      </c>
      <c r="L1435">
        <v>5</v>
      </c>
      <c r="M1435" t="s">
        <v>5759</v>
      </c>
      <c r="N1435" t="s">
        <v>5806</v>
      </c>
      <c r="O1435" t="s">
        <v>5874</v>
      </c>
      <c r="P1435" t="s">
        <v>5875</v>
      </c>
      <c r="Q1435" t="s">
        <v>5876</v>
      </c>
      <c r="R1435">
        <v>43468</v>
      </c>
      <c r="S1435" t="s">
        <v>6180</v>
      </c>
      <c r="T1435" t="s">
        <v>6180</v>
      </c>
      <c r="U1435">
        <v>3.49</v>
      </c>
      <c r="V1435" t="s">
        <v>6172</v>
      </c>
      <c r="W1435" t="s">
        <v>5869</v>
      </c>
      <c r="X1435">
        <v>1</v>
      </c>
    </row>
    <row r="1436" spans="1:24" x14ac:dyDescent="0.25">
      <c r="A1436">
        <v>8388</v>
      </c>
      <c r="B1436" t="s">
        <v>771</v>
      </c>
      <c r="C1436" t="s">
        <v>443</v>
      </c>
      <c r="D1436" t="s">
        <v>6177</v>
      </c>
      <c r="E1436" t="s">
        <v>6167</v>
      </c>
      <c r="F1436">
        <v>10</v>
      </c>
      <c r="G1436" t="s">
        <v>5767</v>
      </c>
      <c r="H1436" t="s">
        <v>5747</v>
      </c>
      <c r="I1436" t="s">
        <v>5748</v>
      </c>
      <c r="J1436">
        <v>500</v>
      </c>
      <c r="K1436">
        <v>24</v>
      </c>
      <c r="L1436">
        <v>5</v>
      </c>
      <c r="M1436" t="s">
        <v>5759</v>
      </c>
      <c r="N1436" t="s">
        <v>5806</v>
      </c>
      <c r="O1436" t="s">
        <v>5874</v>
      </c>
      <c r="P1436" t="s">
        <v>5875</v>
      </c>
      <c r="Q1436" t="s">
        <v>5876</v>
      </c>
      <c r="R1436">
        <v>43468</v>
      </c>
      <c r="S1436" t="s">
        <v>6180</v>
      </c>
      <c r="T1436" t="s">
        <v>6180</v>
      </c>
      <c r="U1436">
        <v>3.49</v>
      </c>
      <c r="V1436" t="s">
        <v>6172</v>
      </c>
      <c r="W1436" t="s">
        <v>5869</v>
      </c>
      <c r="X1436">
        <v>1</v>
      </c>
    </row>
    <row r="1437" spans="1:24" x14ac:dyDescent="0.25">
      <c r="A1437">
        <v>9125</v>
      </c>
      <c r="B1437" t="s">
        <v>800</v>
      </c>
      <c r="C1437" t="s">
        <v>442</v>
      </c>
      <c r="D1437" t="s">
        <v>5886</v>
      </c>
      <c r="E1437" t="s">
        <v>6048</v>
      </c>
      <c r="F1437">
        <v>20</v>
      </c>
      <c r="G1437" t="s">
        <v>5746</v>
      </c>
      <c r="H1437" t="s">
        <v>5747</v>
      </c>
      <c r="I1437" t="s">
        <v>5748</v>
      </c>
      <c r="J1437">
        <v>750</v>
      </c>
      <c r="K1437">
        <v>12</v>
      </c>
      <c r="L1437">
        <v>14.5</v>
      </c>
      <c r="M1437" t="s">
        <v>5759</v>
      </c>
      <c r="N1437" t="s">
        <v>5904</v>
      </c>
      <c r="O1437" t="s">
        <v>5790</v>
      </c>
      <c r="P1437" t="s">
        <v>5889</v>
      </c>
      <c r="Q1437" t="s">
        <v>5923</v>
      </c>
      <c r="R1437">
        <v>64293</v>
      </c>
      <c r="S1437" t="s">
        <v>5971</v>
      </c>
      <c r="T1437" t="s">
        <v>5972</v>
      </c>
      <c r="U1437">
        <v>24.99</v>
      </c>
      <c r="V1437" t="s">
        <v>5755</v>
      </c>
      <c r="W1437" t="s">
        <v>5756</v>
      </c>
      <c r="X1437">
        <v>1</v>
      </c>
    </row>
    <row r="1438" spans="1:24" x14ac:dyDescent="0.25">
      <c r="A1438">
        <v>8841</v>
      </c>
      <c r="B1438" t="s">
        <v>793</v>
      </c>
      <c r="C1438" t="s">
        <v>441</v>
      </c>
      <c r="D1438" t="s">
        <v>5798</v>
      </c>
      <c r="E1438" t="s">
        <v>5799</v>
      </c>
      <c r="F1438">
        <v>22</v>
      </c>
      <c r="G1438" t="s">
        <v>5816</v>
      </c>
      <c r="H1438" t="s">
        <v>5747</v>
      </c>
      <c r="I1438" t="s">
        <v>5748</v>
      </c>
      <c r="J1438">
        <v>750</v>
      </c>
      <c r="K1438">
        <v>6</v>
      </c>
      <c r="L1438">
        <v>40</v>
      </c>
      <c r="M1438" t="s">
        <v>5749</v>
      </c>
      <c r="N1438" t="s">
        <v>5750</v>
      </c>
      <c r="O1438" t="s">
        <v>5751</v>
      </c>
      <c r="P1438" t="s">
        <v>5762</v>
      </c>
      <c r="Q1438" t="s">
        <v>5838</v>
      </c>
      <c r="R1438">
        <v>68842</v>
      </c>
      <c r="S1438" t="s">
        <v>6315</v>
      </c>
      <c r="T1438" t="s">
        <v>6316</v>
      </c>
      <c r="U1438">
        <v>50.99</v>
      </c>
      <c r="V1438" t="s">
        <v>5755</v>
      </c>
      <c r="W1438" t="s">
        <v>5756</v>
      </c>
      <c r="X1438">
        <v>1</v>
      </c>
    </row>
    <row r="1439" spans="1:24" x14ac:dyDescent="0.25">
      <c r="A1439">
        <v>9550</v>
      </c>
      <c r="B1439" t="s">
        <v>199</v>
      </c>
      <c r="C1439" t="s">
        <v>443</v>
      </c>
      <c r="D1439" t="s">
        <v>6177</v>
      </c>
      <c r="E1439" t="s">
        <v>6167</v>
      </c>
      <c r="F1439">
        <v>27</v>
      </c>
      <c r="G1439" t="s">
        <v>5837</v>
      </c>
      <c r="H1439" t="s">
        <v>5747</v>
      </c>
      <c r="I1439" t="s">
        <v>5748</v>
      </c>
      <c r="J1439">
        <v>710</v>
      </c>
      <c r="K1439">
        <v>12</v>
      </c>
      <c r="L1439">
        <v>5.5</v>
      </c>
      <c r="M1439" t="s">
        <v>5749</v>
      </c>
      <c r="N1439" t="s">
        <v>5750</v>
      </c>
      <c r="O1439" t="s">
        <v>5874</v>
      </c>
      <c r="P1439" t="s">
        <v>6178</v>
      </c>
      <c r="Q1439" t="s">
        <v>5876</v>
      </c>
      <c r="R1439">
        <v>42099</v>
      </c>
      <c r="S1439" t="s">
        <v>6179</v>
      </c>
      <c r="T1439" t="s">
        <v>6179</v>
      </c>
      <c r="U1439">
        <v>3.39</v>
      </c>
      <c r="V1439" t="s">
        <v>6172</v>
      </c>
      <c r="W1439" t="s">
        <v>5869</v>
      </c>
      <c r="X1439">
        <v>1</v>
      </c>
    </row>
    <row r="1440" spans="1:24" x14ac:dyDescent="0.25">
      <c r="A1440">
        <v>9550</v>
      </c>
      <c r="B1440" t="s">
        <v>199</v>
      </c>
      <c r="C1440" t="s">
        <v>443</v>
      </c>
      <c r="D1440" t="s">
        <v>6177</v>
      </c>
      <c r="E1440" t="s">
        <v>6167</v>
      </c>
      <c r="F1440">
        <v>27</v>
      </c>
      <c r="G1440" t="s">
        <v>5837</v>
      </c>
      <c r="H1440" t="s">
        <v>5747</v>
      </c>
      <c r="I1440" t="s">
        <v>5748</v>
      </c>
      <c r="J1440">
        <v>710</v>
      </c>
      <c r="K1440">
        <v>12</v>
      </c>
      <c r="L1440">
        <v>5.5</v>
      </c>
      <c r="M1440" t="s">
        <v>5749</v>
      </c>
      <c r="N1440" t="s">
        <v>5750</v>
      </c>
      <c r="O1440" t="s">
        <v>5874</v>
      </c>
      <c r="P1440" t="s">
        <v>6178</v>
      </c>
      <c r="Q1440" t="s">
        <v>5876</v>
      </c>
      <c r="R1440">
        <v>42099</v>
      </c>
      <c r="S1440" t="s">
        <v>6179</v>
      </c>
      <c r="T1440" t="s">
        <v>6179</v>
      </c>
      <c r="U1440">
        <v>3.39</v>
      </c>
      <c r="V1440" t="s">
        <v>6172</v>
      </c>
      <c r="W1440" t="s">
        <v>5869</v>
      </c>
      <c r="X1440">
        <v>1</v>
      </c>
    </row>
    <row r="1441" spans="1:24" x14ac:dyDescent="0.25">
      <c r="A1441">
        <v>11171</v>
      </c>
      <c r="B1441" t="s">
        <v>892</v>
      </c>
      <c r="C1441" t="s">
        <v>443</v>
      </c>
      <c r="D1441" t="s">
        <v>5871</v>
      </c>
      <c r="E1441" t="s">
        <v>6205</v>
      </c>
      <c r="F1441">
        <v>27</v>
      </c>
      <c r="G1441" t="s">
        <v>5837</v>
      </c>
      <c r="H1441" t="s">
        <v>5747</v>
      </c>
      <c r="I1441" t="s">
        <v>5748</v>
      </c>
      <c r="J1441">
        <v>330</v>
      </c>
      <c r="K1441">
        <v>24</v>
      </c>
      <c r="L1441">
        <v>3.2</v>
      </c>
      <c r="M1441" t="s">
        <v>5759</v>
      </c>
      <c r="N1441" t="s">
        <v>5904</v>
      </c>
      <c r="O1441" t="s">
        <v>5874</v>
      </c>
      <c r="P1441" t="s">
        <v>5875</v>
      </c>
      <c r="Q1441" t="s">
        <v>6206</v>
      </c>
      <c r="R1441">
        <v>43318</v>
      </c>
      <c r="S1441" t="s">
        <v>6303</v>
      </c>
      <c r="T1441" t="s">
        <v>5928</v>
      </c>
      <c r="U1441">
        <v>2.78</v>
      </c>
      <c r="V1441" t="s">
        <v>5755</v>
      </c>
      <c r="W1441" t="s">
        <v>5869</v>
      </c>
      <c r="X1441">
        <v>1</v>
      </c>
    </row>
    <row r="1442" spans="1:24" x14ac:dyDescent="0.25">
      <c r="A1442">
        <v>11171</v>
      </c>
      <c r="B1442" t="s">
        <v>892</v>
      </c>
      <c r="C1442" t="s">
        <v>443</v>
      </c>
      <c r="D1442" t="s">
        <v>5871</v>
      </c>
      <c r="E1442" t="s">
        <v>6205</v>
      </c>
      <c r="F1442">
        <v>27</v>
      </c>
      <c r="G1442" t="s">
        <v>5837</v>
      </c>
      <c r="H1442" t="s">
        <v>5747</v>
      </c>
      <c r="I1442" t="s">
        <v>5748</v>
      </c>
      <c r="J1442">
        <v>330</v>
      </c>
      <c r="K1442">
        <v>24</v>
      </c>
      <c r="L1442">
        <v>3.2</v>
      </c>
      <c r="M1442" t="s">
        <v>5759</v>
      </c>
      <c r="N1442" t="s">
        <v>5904</v>
      </c>
      <c r="O1442" t="s">
        <v>5874</v>
      </c>
      <c r="P1442" t="s">
        <v>5875</v>
      </c>
      <c r="Q1442" t="s">
        <v>6206</v>
      </c>
      <c r="R1442">
        <v>43318</v>
      </c>
      <c r="S1442" t="s">
        <v>6303</v>
      </c>
      <c r="T1442" t="s">
        <v>5928</v>
      </c>
      <c r="U1442">
        <v>2.78</v>
      </c>
      <c r="V1442" t="s">
        <v>5755</v>
      </c>
      <c r="W1442" t="s">
        <v>5869</v>
      </c>
      <c r="X1442">
        <v>1</v>
      </c>
    </row>
    <row r="1443" spans="1:24" x14ac:dyDescent="0.25">
      <c r="A1443">
        <v>8733</v>
      </c>
      <c r="B1443" t="s">
        <v>11</v>
      </c>
      <c r="C1443" t="s">
        <v>441</v>
      </c>
      <c r="D1443" t="s">
        <v>5757</v>
      </c>
      <c r="E1443" t="s">
        <v>5766</v>
      </c>
      <c r="F1443">
        <v>20</v>
      </c>
      <c r="G1443" t="s">
        <v>5746</v>
      </c>
      <c r="H1443" t="s">
        <v>5747</v>
      </c>
      <c r="I1443" t="s">
        <v>5748</v>
      </c>
      <c r="J1443">
        <v>375</v>
      </c>
      <c r="K1443">
        <v>12</v>
      </c>
      <c r="L1443">
        <v>40</v>
      </c>
      <c r="M1443" t="s">
        <v>5749</v>
      </c>
      <c r="N1443" t="s">
        <v>5750</v>
      </c>
      <c r="O1443" t="s">
        <v>5751</v>
      </c>
      <c r="P1443" t="s">
        <v>5762</v>
      </c>
      <c r="Q1443" t="s">
        <v>5769</v>
      </c>
      <c r="R1443">
        <v>68442</v>
      </c>
      <c r="S1443" t="s">
        <v>5793</v>
      </c>
      <c r="T1443" t="s">
        <v>5794</v>
      </c>
      <c r="U1443">
        <v>18.989999999999998</v>
      </c>
      <c r="V1443" t="s">
        <v>5755</v>
      </c>
      <c r="W1443" t="s">
        <v>5756</v>
      </c>
      <c r="X1443">
        <v>1</v>
      </c>
    </row>
    <row r="1444" spans="1:24" x14ac:dyDescent="0.25">
      <c r="A1444">
        <v>8292</v>
      </c>
      <c r="B1444" t="s">
        <v>763</v>
      </c>
      <c r="C1444" t="s">
        <v>442</v>
      </c>
      <c r="D1444" t="s">
        <v>5886</v>
      </c>
      <c r="E1444" t="s">
        <v>6058</v>
      </c>
      <c r="F1444">
        <v>20</v>
      </c>
      <c r="G1444" t="s">
        <v>5746</v>
      </c>
      <c r="H1444" t="s">
        <v>5747</v>
      </c>
      <c r="I1444" t="s">
        <v>5792</v>
      </c>
      <c r="J1444">
        <v>750</v>
      </c>
      <c r="K1444">
        <v>12</v>
      </c>
      <c r="L1444">
        <v>13.5</v>
      </c>
      <c r="M1444" t="s">
        <v>5759</v>
      </c>
      <c r="N1444" t="s">
        <v>5835</v>
      </c>
      <c r="O1444" t="s">
        <v>5761</v>
      </c>
      <c r="P1444" t="s">
        <v>5930</v>
      </c>
      <c r="Q1444" t="s">
        <v>5979</v>
      </c>
      <c r="R1444">
        <v>75680</v>
      </c>
      <c r="S1444" t="s">
        <v>6001</v>
      </c>
      <c r="T1444" t="s">
        <v>5844</v>
      </c>
      <c r="U1444">
        <v>22.99</v>
      </c>
      <c r="V1444" t="s">
        <v>5755</v>
      </c>
      <c r="W1444" t="s">
        <v>5765</v>
      </c>
      <c r="X1444">
        <v>1</v>
      </c>
    </row>
    <row r="1445" spans="1:24" x14ac:dyDescent="0.25">
      <c r="A1445">
        <v>8336</v>
      </c>
      <c r="B1445" t="s">
        <v>767</v>
      </c>
      <c r="C1445" t="s">
        <v>442</v>
      </c>
      <c r="D1445" t="s">
        <v>5886</v>
      </c>
      <c r="E1445" t="s">
        <v>6090</v>
      </c>
      <c r="F1445">
        <v>20</v>
      </c>
      <c r="G1445" t="s">
        <v>5746</v>
      </c>
      <c r="H1445" t="s">
        <v>5747</v>
      </c>
      <c r="I1445" t="s">
        <v>5748</v>
      </c>
      <c r="J1445">
        <v>750</v>
      </c>
      <c r="K1445">
        <v>12</v>
      </c>
      <c r="L1445">
        <v>14.5</v>
      </c>
      <c r="M1445" t="s">
        <v>5759</v>
      </c>
      <c r="N1445" t="s">
        <v>5976</v>
      </c>
      <c r="O1445" t="s">
        <v>5790</v>
      </c>
      <c r="P1445" t="s">
        <v>5930</v>
      </c>
      <c r="Q1445" t="s">
        <v>5977</v>
      </c>
      <c r="R1445">
        <v>51923</v>
      </c>
      <c r="S1445" t="s">
        <v>5965</v>
      </c>
      <c r="T1445" t="s">
        <v>5965</v>
      </c>
      <c r="U1445">
        <v>22.99</v>
      </c>
      <c r="V1445" t="s">
        <v>5755</v>
      </c>
      <c r="W1445" t="s">
        <v>5756</v>
      </c>
      <c r="X1445">
        <v>1</v>
      </c>
    </row>
    <row r="1446" spans="1:24" x14ac:dyDescent="0.25">
      <c r="A1446">
        <v>65649</v>
      </c>
      <c r="B1446" t="s">
        <v>2609</v>
      </c>
      <c r="C1446" t="s">
        <v>444</v>
      </c>
      <c r="D1446" t="s">
        <v>6161</v>
      </c>
      <c r="E1446" t="s">
        <v>6186</v>
      </c>
      <c r="F1446">
        <v>20</v>
      </c>
      <c r="G1446" t="s">
        <v>5746</v>
      </c>
      <c r="H1446" t="s">
        <v>5747</v>
      </c>
      <c r="I1446" t="s">
        <v>5748</v>
      </c>
      <c r="J1446">
        <v>2130</v>
      </c>
      <c r="K1446">
        <v>4</v>
      </c>
      <c r="L1446">
        <v>5</v>
      </c>
      <c r="M1446" t="s">
        <v>5749</v>
      </c>
      <c r="N1446" t="s">
        <v>5750</v>
      </c>
      <c r="O1446" t="s">
        <v>5790</v>
      </c>
      <c r="P1446" t="s">
        <v>6163</v>
      </c>
      <c r="Q1446" t="s">
        <v>6187</v>
      </c>
      <c r="R1446">
        <v>84980</v>
      </c>
      <c r="S1446" t="s">
        <v>6155</v>
      </c>
      <c r="T1446" t="s">
        <v>6156</v>
      </c>
      <c r="U1446">
        <v>14.49</v>
      </c>
      <c r="V1446" t="s">
        <v>6172</v>
      </c>
      <c r="W1446" t="s">
        <v>5756</v>
      </c>
      <c r="X1446">
        <v>6</v>
      </c>
    </row>
    <row r="1447" spans="1:24" x14ac:dyDescent="0.25">
      <c r="A1447">
        <v>676437</v>
      </c>
      <c r="B1447" t="s">
        <v>3102</v>
      </c>
      <c r="C1447" t="s">
        <v>443</v>
      </c>
      <c r="D1447" t="s">
        <v>6166</v>
      </c>
      <c r="E1447" t="s">
        <v>6167</v>
      </c>
      <c r="F1447">
        <v>10</v>
      </c>
      <c r="G1447" t="s">
        <v>5767</v>
      </c>
      <c r="H1447" t="s">
        <v>5747</v>
      </c>
      <c r="I1447" t="s">
        <v>5748</v>
      </c>
      <c r="J1447">
        <v>500</v>
      </c>
      <c r="K1447">
        <v>24</v>
      </c>
      <c r="L1447">
        <v>5</v>
      </c>
      <c r="M1447" t="s">
        <v>5759</v>
      </c>
      <c r="N1447" t="s">
        <v>5896</v>
      </c>
      <c r="O1447" t="s">
        <v>5761</v>
      </c>
      <c r="P1447" t="s">
        <v>6168</v>
      </c>
      <c r="Q1447" t="s">
        <v>6169</v>
      </c>
      <c r="R1447">
        <v>68575</v>
      </c>
      <c r="S1447" t="s">
        <v>6317</v>
      </c>
      <c r="T1447" t="s">
        <v>6171</v>
      </c>
      <c r="U1447">
        <v>2.9</v>
      </c>
      <c r="V1447" t="s">
        <v>6172</v>
      </c>
      <c r="W1447" t="s">
        <v>6173</v>
      </c>
      <c r="X1447">
        <v>1</v>
      </c>
    </row>
    <row r="1448" spans="1:24" x14ac:dyDescent="0.25">
      <c r="A1448">
        <v>84202</v>
      </c>
      <c r="B1448" t="s">
        <v>1379</v>
      </c>
      <c r="C1448" t="s">
        <v>441</v>
      </c>
      <c r="D1448" t="s">
        <v>5798</v>
      </c>
      <c r="E1448" t="s">
        <v>5799</v>
      </c>
      <c r="F1448">
        <v>22</v>
      </c>
      <c r="G1448" t="s">
        <v>5816</v>
      </c>
      <c r="H1448" t="s">
        <v>5747</v>
      </c>
      <c r="I1448" t="s">
        <v>5748</v>
      </c>
      <c r="J1448">
        <v>4500</v>
      </c>
      <c r="K1448">
        <v>1</v>
      </c>
      <c r="L1448">
        <v>40</v>
      </c>
      <c r="M1448" t="s">
        <v>5759</v>
      </c>
      <c r="N1448" t="s">
        <v>5781</v>
      </c>
      <c r="O1448" t="s">
        <v>5751</v>
      </c>
      <c r="P1448" t="s">
        <v>5762</v>
      </c>
      <c r="Q1448" t="s">
        <v>5838</v>
      </c>
      <c r="R1448">
        <v>42047</v>
      </c>
      <c r="S1448" t="s">
        <v>5788</v>
      </c>
      <c r="T1448" t="s">
        <v>5788</v>
      </c>
      <c r="U1448">
        <v>499.99</v>
      </c>
      <c r="V1448" t="s">
        <v>5755</v>
      </c>
      <c r="W1448" t="s">
        <v>5756</v>
      </c>
      <c r="X1448">
        <v>1</v>
      </c>
    </row>
    <row r="1449" spans="1:24" x14ac:dyDescent="0.25">
      <c r="A1449">
        <v>7579</v>
      </c>
      <c r="B1449" t="s">
        <v>738</v>
      </c>
      <c r="C1449" t="s">
        <v>441</v>
      </c>
      <c r="D1449" t="s">
        <v>5757</v>
      </c>
      <c r="E1449" t="s">
        <v>5804</v>
      </c>
      <c r="F1449">
        <v>10</v>
      </c>
      <c r="G1449" t="s">
        <v>5767</v>
      </c>
      <c r="H1449" t="s">
        <v>5747</v>
      </c>
      <c r="I1449" t="s">
        <v>5748</v>
      </c>
      <c r="J1449">
        <v>750</v>
      </c>
      <c r="K1449">
        <v>12</v>
      </c>
      <c r="L1449">
        <v>40</v>
      </c>
      <c r="M1449" t="s">
        <v>5759</v>
      </c>
      <c r="N1449" t="s">
        <v>5760</v>
      </c>
      <c r="O1449" t="s">
        <v>5761</v>
      </c>
      <c r="P1449" t="s">
        <v>5752</v>
      </c>
      <c r="Q1449" t="s">
        <v>5805</v>
      </c>
      <c r="R1449">
        <v>42921</v>
      </c>
      <c r="S1449" t="s">
        <v>5785</v>
      </c>
      <c r="T1449" t="s">
        <v>5786</v>
      </c>
      <c r="U1449">
        <v>42.99</v>
      </c>
      <c r="V1449" t="s">
        <v>5755</v>
      </c>
      <c r="W1449" t="s">
        <v>5765</v>
      </c>
      <c r="X1449">
        <v>1</v>
      </c>
    </row>
    <row r="1450" spans="1:24" x14ac:dyDescent="0.25">
      <c r="A1450">
        <v>8199</v>
      </c>
      <c r="B1450" t="s">
        <v>759</v>
      </c>
      <c r="C1450" t="s">
        <v>441</v>
      </c>
      <c r="D1450" t="s">
        <v>5744</v>
      </c>
      <c r="E1450" t="s">
        <v>5913</v>
      </c>
      <c r="F1450">
        <v>10</v>
      </c>
      <c r="G1450" t="s">
        <v>5767</v>
      </c>
      <c r="H1450" t="s">
        <v>5747</v>
      </c>
      <c r="I1450" t="s">
        <v>5748</v>
      </c>
      <c r="J1450">
        <v>750</v>
      </c>
      <c r="K1450">
        <v>12</v>
      </c>
      <c r="L1450">
        <v>46</v>
      </c>
      <c r="M1450" t="s">
        <v>5759</v>
      </c>
      <c r="N1450" t="s">
        <v>6318</v>
      </c>
      <c r="O1450" t="s">
        <v>5790</v>
      </c>
      <c r="P1450" t="s">
        <v>5752</v>
      </c>
      <c r="Q1450" t="s">
        <v>5925</v>
      </c>
      <c r="R1450">
        <v>67086</v>
      </c>
      <c r="S1450" t="s">
        <v>6319</v>
      </c>
      <c r="T1450" t="s">
        <v>5794</v>
      </c>
      <c r="U1450">
        <v>28.99</v>
      </c>
      <c r="V1450" t="s">
        <v>5755</v>
      </c>
      <c r="W1450" t="s">
        <v>5765</v>
      </c>
      <c r="X1450">
        <v>1</v>
      </c>
    </row>
    <row r="1451" spans="1:24" x14ac:dyDescent="0.25">
      <c r="A1451">
        <v>8422</v>
      </c>
      <c r="B1451" t="s">
        <v>773</v>
      </c>
      <c r="C1451" t="s">
        <v>442</v>
      </c>
      <c r="D1451" t="s">
        <v>5886</v>
      </c>
      <c r="E1451" t="s">
        <v>6078</v>
      </c>
      <c r="F1451">
        <v>22</v>
      </c>
      <c r="G1451" t="s">
        <v>5816</v>
      </c>
      <c r="H1451" t="s">
        <v>5791</v>
      </c>
      <c r="I1451" t="s">
        <v>5792</v>
      </c>
      <c r="J1451">
        <v>750</v>
      </c>
      <c r="K1451">
        <v>6</v>
      </c>
      <c r="L1451">
        <v>13</v>
      </c>
      <c r="M1451" t="s">
        <v>5759</v>
      </c>
      <c r="N1451" t="s">
        <v>5781</v>
      </c>
      <c r="O1451" t="s">
        <v>5761</v>
      </c>
      <c r="P1451" t="s">
        <v>5889</v>
      </c>
      <c r="Q1451" t="s">
        <v>5986</v>
      </c>
      <c r="R1451">
        <v>61758</v>
      </c>
      <c r="S1451" t="s">
        <v>6296</v>
      </c>
      <c r="T1451" t="s">
        <v>6210</v>
      </c>
      <c r="U1451">
        <v>48.22</v>
      </c>
      <c r="V1451" t="s">
        <v>5755</v>
      </c>
      <c r="W1451" t="s">
        <v>5765</v>
      </c>
      <c r="X1451">
        <v>1</v>
      </c>
    </row>
    <row r="1452" spans="1:24" x14ac:dyDescent="0.25">
      <c r="A1452">
        <v>8323</v>
      </c>
      <c r="B1452" t="s">
        <v>765</v>
      </c>
      <c r="C1452" t="s">
        <v>442</v>
      </c>
      <c r="D1452" t="s">
        <v>5886</v>
      </c>
      <c r="E1452" t="s">
        <v>6070</v>
      </c>
      <c r="F1452">
        <v>20</v>
      </c>
      <c r="G1452" t="s">
        <v>5746</v>
      </c>
      <c r="H1452" t="s">
        <v>5747</v>
      </c>
      <c r="I1452" t="s">
        <v>5748</v>
      </c>
      <c r="J1452">
        <v>750</v>
      </c>
      <c r="K1452">
        <v>12</v>
      </c>
      <c r="L1452">
        <v>13.5</v>
      </c>
      <c r="M1452" t="s">
        <v>5759</v>
      </c>
      <c r="N1452" t="s">
        <v>6054</v>
      </c>
      <c r="O1452" t="s">
        <v>5761</v>
      </c>
      <c r="P1452" t="s">
        <v>5916</v>
      </c>
      <c r="Q1452" t="s">
        <v>6055</v>
      </c>
      <c r="R1452">
        <v>43514</v>
      </c>
      <c r="S1452" t="s">
        <v>6314</v>
      </c>
      <c r="T1452" t="s">
        <v>5965</v>
      </c>
      <c r="U1452">
        <v>15.99</v>
      </c>
      <c r="V1452" t="s">
        <v>5755</v>
      </c>
      <c r="W1452" t="s">
        <v>5765</v>
      </c>
      <c r="X1452">
        <v>1</v>
      </c>
    </row>
    <row r="1453" spans="1:24" x14ac:dyDescent="0.25">
      <c r="A1453">
        <v>8734</v>
      </c>
      <c r="B1453" t="s">
        <v>787</v>
      </c>
      <c r="C1453" t="s">
        <v>442</v>
      </c>
      <c r="D1453" t="s">
        <v>5886</v>
      </c>
      <c r="E1453" t="s">
        <v>6006</v>
      </c>
      <c r="F1453">
        <v>22</v>
      </c>
      <c r="G1453" t="s">
        <v>5816</v>
      </c>
      <c r="H1453" t="s">
        <v>5747</v>
      </c>
      <c r="I1453" t="s">
        <v>5748</v>
      </c>
      <c r="J1453">
        <v>750</v>
      </c>
      <c r="K1453">
        <v>6</v>
      </c>
      <c r="L1453">
        <v>13.5</v>
      </c>
      <c r="M1453" t="s">
        <v>5759</v>
      </c>
      <c r="N1453" t="s">
        <v>5835</v>
      </c>
      <c r="O1453" t="s">
        <v>5761</v>
      </c>
      <c r="P1453" t="s">
        <v>5889</v>
      </c>
      <c r="Q1453" t="s">
        <v>5979</v>
      </c>
      <c r="R1453">
        <v>68445</v>
      </c>
      <c r="S1453" t="s">
        <v>6320</v>
      </c>
      <c r="T1453" t="s">
        <v>6081</v>
      </c>
      <c r="U1453">
        <v>36.14</v>
      </c>
      <c r="V1453" t="s">
        <v>5755</v>
      </c>
      <c r="W1453" t="s">
        <v>5765</v>
      </c>
      <c r="X1453">
        <v>1</v>
      </c>
    </row>
    <row r="1454" spans="1:24" x14ac:dyDescent="0.25">
      <c r="A1454">
        <v>9465</v>
      </c>
      <c r="B1454" t="s">
        <v>811</v>
      </c>
      <c r="C1454" t="s">
        <v>442</v>
      </c>
      <c r="D1454" t="s">
        <v>5920</v>
      </c>
      <c r="E1454" t="s">
        <v>6321</v>
      </c>
      <c r="F1454">
        <v>10</v>
      </c>
      <c r="G1454" t="s">
        <v>5767</v>
      </c>
      <c r="H1454" t="s">
        <v>5747</v>
      </c>
      <c r="I1454" t="s">
        <v>5748</v>
      </c>
      <c r="J1454">
        <v>750</v>
      </c>
      <c r="K1454">
        <v>12</v>
      </c>
      <c r="L1454">
        <v>9</v>
      </c>
      <c r="M1454" t="s">
        <v>5759</v>
      </c>
      <c r="N1454" t="s">
        <v>5904</v>
      </c>
      <c r="O1454" t="s">
        <v>5790</v>
      </c>
      <c r="P1454" t="s">
        <v>5922</v>
      </c>
      <c r="Q1454" t="s">
        <v>5923</v>
      </c>
      <c r="R1454">
        <v>43054</v>
      </c>
      <c r="S1454" t="s">
        <v>5905</v>
      </c>
      <c r="T1454" t="s">
        <v>5906</v>
      </c>
      <c r="U1454">
        <v>9.99</v>
      </c>
      <c r="V1454" t="s">
        <v>5755</v>
      </c>
      <c r="W1454" t="s">
        <v>5765</v>
      </c>
      <c r="X1454">
        <v>1</v>
      </c>
    </row>
    <row r="1455" spans="1:24" x14ac:dyDescent="0.25">
      <c r="A1455">
        <v>9202</v>
      </c>
      <c r="B1455" t="s">
        <v>618</v>
      </c>
      <c r="C1455" t="s">
        <v>443</v>
      </c>
      <c r="D1455" t="s">
        <v>6201</v>
      </c>
      <c r="E1455" t="s">
        <v>6167</v>
      </c>
      <c r="F1455">
        <v>27</v>
      </c>
      <c r="G1455" t="s">
        <v>5837</v>
      </c>
      <c r="H1455" t="s">
        <v>5748</v>
      </c>
      <c r="I1455" t="s">
        <v>5748</v>
      </c>
      <c r="J1455">
        <v>4260</v>
      </c>
      <c r="K1455">
        <v>1</v>
      </c>
      <c r="L1455">
        <v>5</v>
      </c>
      <c r="M1455" t="s">
        <v>5749</v>
      </c>
      <c r="N1455" t="s">
        <v>5750</v>
      </c>
      <c r="O1455" t="s">
        <v>5874</v>
      </c>
      <c r="P1455" t="s">
        <v>6168</v>
      </c>
      <c r="Q1455" t="s">
        <v>5876</v>
      </c>
      <c r="R1455">
        <v>93</v>
      </c>
      <c r="S1455" t="s">
        <v>6202</v>
      </c>
      <c r="T1455" t="s">
        <v>6203</v>
      </c>
      <c r="U1455">
        <v>24.15</v>
      </c>
      <c r="V1455" t="s">
        <v>6172</v>
      </c>
      <c r="W1455" t="s">
        <v>5869</v>
      </c>
      <c r="X1455">
        <v>12</v>
      </c>
    </row>
    <row r="1456" spans="1:24" x14ac:dyDescent="0.25">
      <c r="A1456">
        <v>9202</v>
      </c>
      <c r="B1456" t="s">
        <v>618</v>
      </c>
      <c r="C1456" t="s">
        <v>443</v>
      </c>
      <c r="D1456" t="s">
        <v>6201</v>
      </c>
      <c r="E1456" t="s">
        <v>6167</v>
      </c>
      <c r="F1456">
        <v>27</v>
      </c>
      <c r="G1456" t="s">
        <v>5837</v>
      </c>
      <c r="H1456" t="s">
        <v>5748</v>
      </c>
      <c r="I1456" t="s">
        <v>5748</v>
      </c>
      <c r="J1456">
        <v>4260</v>
      </c>
      <c r="K1456">
        <v>1</v>
      </c>
      <c r="L1456">
        <v>5</v>
      </c>
      <c r="M1456" t="s">
        <v>5749</v>
      </c>
      <c r="N1456" t="s">
        <v>5750</v>
      </c>
      <c r="O1456" t="s">
        <v>5874</v>
      </c>
      <c r="P1456" t="s">
        <v>6168</v>
      </c>
      <c r="Q1456" t="s">
        <v>5876</v>
      </c>
      <c r="R1456">
        <v>93</v>
      </c>
      <c r="S1456" t="s">
        <v>6202</v>
      </c>
      <c r="T1456" t="s">
        <v>6203</v>
      </c>
      <c r="U1456">
        <v>24.15</v>
      </c>
      <c r="V1456" t="s">
        <v>6172</v>
      </c>
      <c r="W1456" t="s">
        <v>5869</v>
      </c>
      <c r="X1456">
        <v>12</v>
      </c>
    </row>
    <row r="1457" spans="1:24" x14ac:dyDescent="0.25">
      <c r="A1457">
        <v>8036</v>
      </c>
      <c r="B1457" t="s">
        <v>753</v>
      </c>
      <c r="C1457" t="s">
        <v>442</v>
      </c>
      <c r="D1457" t="s">
        <v>5886</v>
      </c>
      <c r="E1457" t="s">
        <v>5914</v>
      </c>
      <c r="F1457">
        <v>22</v>
      </c>
      <c r="G1457" t="s">
        <v>5816</v>
      </c>
      <c r="H1457" t="s">
        <v>5747</v>
      </c>
      <c r="I1457" t="s">
        <v>5748</v>
      </c>
      <c r="J1457">
        <v>750</v>
      </c>
      <c r="K1457">
        <v>12</v>
      </c>
      <c r="L1457">
        <v>14.7</v>
      </c>
      <c r="M1457" t="s">
        <v>5759</v>
      </c>
      <c r="N1457" t="s">
        <v>5888</v>
      </c>
      <c r="O1457" t="s">
        <v>5761</v>
      </c>
      <c r="P1457" t="s">
        <v>5889</v>
      </c>
      <c r="Q1457" t="s">
        <v>5890</v>
      </c>
      <c r="R1457">
        <v>66891</v>
      </c>
      <c r="S1457" t="s">
        <v>6322</v>
      </c>
      <c r="T1457" t="s">
        <v>6298</v>
      </c>
      <c r="U1457">
        <v>24.99</v>
      </c>
      <c r="V1457" t="s">
        <v>5755</v>
      </c>
      <c r="W1457" t="s">
        <v>5765</v>
      </c>
      <c r="X1457">
        <v>1</v>
      </c>
    </row>
    <row r="1458" spans="1:24" x14ac:dyDescent="0.25">
      <c r="A1458">
        <v>8775</v>
      </c>
      <c r="B1458" t="s">
        <v>191</v>
      </c>
      <c r="C1458" t="s">
        <v>441</v>
      </c>
      <c r="D1458" t="s">
        <v>5757</v>
      </c>
      <c r="E1458" t="s">
        <v>5766</v>
      </c>
      <c r="F1458">
        <v>10</v>
      </c>
      <c r="G1458" t="s">
        <v>5767</v>
      </c>
      <c r="H1458" t="s">
        <v>5747</v>
      </c>
      <c r="I1458" t="s">
        <v>5748</v>
      </c>
      <c r="J1458">
        <v>1750</v>
      </c>
      <c r="K1458">
        <v>6</v>
      </c>
      <c r="L1458">
        <v>40</v>
      </c>
      <c r="M1458" t="s">
        <v>5749</v>
      </c>
      <c r="N1458" t="s">
        <v>5750</v>
      </c>
      <c r="O1458" t="s">
        <v>5751</v>
      </c>
      <c r="P1458" t="s">
        <v>5752</v>
      </c>
      <c r="Q1458" t="s">
        <v>5789</v>
      </c>
      <c r="R1458">
        <v>42127</v>
      </c>
      <c r="S1458" t="s">
        <v>5820</v>
      </c>
      <c r="T1458" t="s">
        <v>5820</v>
      </c>
      <c r="U1458">
        <v>54.99</v>
      </c>
      <c r="V1458" t="s">
        <v>5755</v>
      </c>
      <c r="W1458" t="s">
        <v>5756</v>
      </c>
      <c r="X1458">
        <v>1</v>
      </c>
    </row>
    <row r="1459" spans="1:24" x14ac:dyDescent="0.25">
      <c r="A1459">
        <v>396218</v>
      </c>
      <c r="B1459" t="s">
        <v>2898</v>
      </c>
      <c r="C1459" t="s">
        <v>442</v>
      </c>
      <c r="D1459" t="s">
        <v>5886</v>
      </c>
      <c r="E1459" t="s">
        <v>5975</v>
      </c>
      <c r="F1459">
        <v>10</v>
      </c>
      <c r="G1459" t="s">
        <v>5767</v>
      </c>
      <c r="H1459" t="s">
        <v>5747</v>
      </c>
      <c r="I1459" t="s">
        <v>5792</v>
      </c>
      <c r="J1459">
        <v>750</v>
      </c>
      <c r="K1459">
        <v>6</v>
      </c>
      <c r="L1459">
        <v>14</v>
      </c>
      <c r="M1459" t="s">
        <v>5759</v>
      </c>
      <c r="N1459" t="s">
        <v>5976</v>
      </c>
      <c r="O1459" t="s">
        <v>5761</v>
      </c>
      <c r="P1459" t="s">
        <v>5916</v>
      </c>
      <c r="Q1459" t="s">
        <v>5977</v>
      </c>
      <c r="R1459">
        <v>66110</v>
      </c>
      <c r="S1459" t="s">
        <v>6096</v>
      </c>
      <c r="T1459" t="s">
        <v>5999</v>
      </c>
      <c r="U1459">
        <v>16.489999999999998</v>
      </c>
      <c r="V1459" t="s">
        <v>5755</v>
      </c>
      <c r="W1459" t="s">
        <v>5765</v>
      </c>
      <c r="X1459">
        <v>1</v>
      </c>
    </row>
    <row r="1460" spans="1:24" x14ac:dyDescent="0.25">
      <c r="A1460">
        <v>843052</v>
      </c>
      <c r="B1460" t="s">
        <v>3306</v>
      </c>
      <c r="C1460" t="s">
        <v>444</v>
      </c>
      <c r="D1460" t="s">
        <v>6161</v>
      </c>
      <c r="E1460" t="s">
        <v>6186</v>
      </c>
      <c r="F1460">
        <v>10</v>
      </c>
      <c r="G1460" t="s">
        <v>5767</v>
      </c>
      <c r="H1460" t="s">
        <v>5747</v>
      </c>
      <c r="I1460" t="s">
        <v>5748</v>
      </c>
      <c r="J1460">
        <v>2130</v>
      </c>
      <c r="K1460">
        <v>4</v>
      </c>
      <c r="L1460">
        <v>5</v>
      </c>
      <c r="M1460" t="s">
        <v>5749</v>
      </c>
      <c r="N1460" t="s">
        <v>5750</v>
      </c>
      <c r="O1460" t="s">
        <v>5790</v>
      </c>
      <c r="P1460" t="s">
        <v>6163</v>
      </c>
      <c r="Q1460" t="s">
        <v>6187</v>
      </c>
      <c r="R1460">
        <v>84980</v>
      </c>
      <c r="S1460" t="s">
        <v>6155</v>
      </c>
      <c r="T1460" t="s">
        <v>6156</v>
      </c>
      <c r="U1460">
        <v>14.49</v>
      </c>
      <c r="V1460" t="s">
        <v>6172</v>
      </c>
      <c r="W1460" t="s">
        <v>5756</v>
      </c>
      <c r="X1460">
        <v>6</v>
      </c>
    </row>
    <row r="1461" spans="1:24" x14ac:dyDescent="0.25">
      <c r="A1461">
        <v>95331</v>
      </c>
      <c r="B1461" t="s">
        <v>2631</v>
      </c>
      <c r="C1461" t="s">
        <v>442</v>
      </c>
      <c r="D1461" t="s">
        <v>5886</v>
      </c>
      <c r="E1461" t="s">
        <v>5975</v>
      </c>
      <c r="F1461">
        <v>10</v>
      </c>
      <c r="G1461" t="s">
        <v>5767</v>
      </c>
      <c r="H1461" t="s">
        <v>5747</v>
      </c>
      <c r="I1461" t="s">
        <v>5748</v>
      </c>
      <c r="J1461">
        <v>750</v>
      </c>
      <c r="K1461">
        <v>12</v>
      </c>
      <c r="L1461">
        <v>12.5</v>
      </c>
      <c r="M1461" t="s">
        <v>5759</v>
      </c>
      <c r="N1461" t="s">
        <v>5976</v>
      </c>
      <c r="O1461" t="s">
        <v>5761</v>
      </c>
      <c r="P1461" t="s">
        <v>6002</v>
      </c>
      <c r="Q1461" t="s">
        <v>5977</v>
      </c>
      <c r="R1461">
        <v>81854</v>
      </c>
      <c r="S1461" t="s">
        <v>6323</v>
      </c>
      <c r="T1461" t="s">
        <v>5933</v>
      </c>
      <c r="U1461">
        <v>12.99</v>
      </c>
      <c r="V1461" t="s">
        <v>5755</v>
      </c>
      <c r="W1461" t="s">
        <v>5765</v>
      </c>
      <c r="X1461">
        <v>1</v>
      </c>
    </row>
    <row r="1462" spans="1:24" x14ac:dyDescent="0.25">
      <c r="A1462">
        <v>493791</v>
      </c>
      <c r="B1462" t="s">
        <v>2964</v>
      </c>
      <c r="C1462" t="s">
        <v>442</v>
      </c>
      <c r="D1462" t="s">
        <v>5920</v>
      </c>
      <c r="E1462" t="s">
        <v>5997</v>
      </c>
      <c r="F1462">
        <v>22</v>
      </c>
      <c r="G1462" t="s">
        <v>5816</v>
      </c>
      <c r="H1462" t="s">
        <v>5747</v>
      </c>
      <c r="I1462" t="s">
        <v>5748</v>
      </c>
      <c r="J1462">
        <v>750</v>
      </c>
      <c r="K1462">
        <v>12</v>
      </c>
      <c r="L1462">
        <v>12.8</v>
      </c>
      <c r="M1462" t="s">
        <v>5759</v>
      </c>
      <c r="N1462" t="s">
        <v>5904</v>
      </c>
      <c r="O1462" t="s">
        <v>5790</v>
      </c>
      <c r="P1462" t="s">
        <v>5889</v>
      </c>
      <c r="Q1462" t="s">
        <v>5923</v>
      </c>
      <c r="R1462">
        <v>86893</v>
      </c>
      <c r="S1462" t="s">
        <v>6196</v>
      </c>
      <c r="T1462" t="s">
        <v>5965</v>
      </c>
      <c r="U1462">
        <v>24.99</v>
      </c>
      <c r="V1462" t="s">
        <v>5755</v>
      </c>
      <c r="W1462" t="s">
        <v>5765</v>
      </c>
      <c r="X1462">
        <v>1</v>
      </c>
    </row>
    <row r="1463" spans="1:24" x14ac:dyDescent="0.25">
      <c r="A1463">
        <v>8115</v>
      </c>
      <c r="B1463" t="s">
        <v>755</v>
      </c>
      <c r="C1463" t="s">
        <v>442</v>
      </c>
      <c r="D1463" t="s">
        <v>5886</v>
      </c>
      <c r="E1463" t="s">
        <v>6070</v>
      </c>
      <c r="F1463">
        <v>20</v>
      </c>
      <c r="G1463" t="s">
        <v>5746</v>
      </c>
      <c r="H1463" t="s">
        <v>5747</v>
      </c>
      <c r="I1463" t="s">
        <v>5748</v>
      </c>
      <c r="J1463">
        <v>750</v>
      </c>
      <c r="K1463">
        <v>12</v>
      </c>
      <c r="L1463">
        <v>14</v>
      </c>
      <c r="M1463" t="s">
        <v>5759</v>
      </c>
      <c r="N1463" t="s">
        <v>6054</v>
      </c>
      <c r="O1463" t="s">
        <v>5761</v>
      </c>
      <c r="P1463" t="s">
        <v>5916</v>
      </c>
      <c r="Q1463" t="s">
        <v>6055</v>
      </c>
      <c r="R1463">
        <v>76091</v>
      </c>
      <c r="S1463" t="s">
        <v>6033</v>
      </c>
      <c r="T1463" t="s">
        <v>6034</v>
      </c>
      <c r="U1463">
        <v>16.989999999999998</v>
      </c>
      <c r="V1463" t="s">
        <v>5755</v>
      </c>
      <c r="W1463" t="s">
        <v>5765</v>
      </c>
      <c r="X1463">
        <v>1</v>
      </c>
    </row>
    <row r="1464" spans="1:24" x14ac:dyDescent="0.25">
      <c r="A1464">
        <v>8546</v>
      </c>
      <c r="B1464" t="s">
        <v>779</v>
      </c>
      <c r="C1464" t="s">
        <v>441</v>
      </c>
      <c r="D1464" t="s">
        <v>5811</v>
      </c>
      <c r="E1464" t="s">
        <v>6324</v>
      </c>
      <c r="F1464">
        <v>20</v>
      </c>
      <c r="G1464" t="s">
        <v>5746</v>
      </c>
      <c r="H1464" t="s">
        <v>5747</v>
      </c>
      <c r="I1464" t="s">
        <v>5748</v>
      </c>
      <c r="J1464">
        <v>750</v>
      </c>
      <c r="K1464">
        <v>12</v>
      </c>
      <c r="L1464">
        <v>20</v>
      </c>
      <c r="M1464" t="s">
        <v>5759</v>
      </c>
      <c r="N1464" t="s">
        <v>5835</v>
      </c>
      <c r="O1464" t="s">
        <v>5761</v>
      </c>
      <c r="P1464" t="s">
        <v>5762</v>
      </c>
      <c r="Q1464" t="s">
        <v>5814</v>
      </c>
      <c r="R1464">
        <v>81614</v>
      </c>
      <c r="S1464" t="s">
        <v>5820</v>
      </c>
      <c r="T1464" t="s">
        <v>5820</v>
      </c>
      <c r="U1464">
        <v>26.99</v>
      </c>
      <c r="V1464" t="s">
        <v>5755</v>
      </c>
      <c r="W1464" t="s">
        <v>5765</v>
      </c>
      <c r="X1464">
        <v>1</v>
      </c>
    </row>
    <row r="1465" spans="1:24" x14ac:dyDescent="0.25">
      <c r="A1465">
        <v>138479</v>
      </c>
      <c r="B1465" t="s">
        <v>2680</v>
      </c>
      <c r="C1465" t="s">
        <v>442</v>
      </c>
      <c r="D1465" t="s">
        <v>5886</v>
      </c>
      <c r="E1465" t="s">
        <v>5887</v>
      </c>
      <c r="F1465">
        <v>10</v>
      </c>
      <c r="G1465" t="s">
        <v>5767</v>
      </c>
      <c r="H1465" t="s">
        <v>5747</v>
      </c>
      <c r="I1465" t="s">
        <v>5748</v>
      </c>
      <c r="J1465">
        <v>750</v>
      </c>
      <c r="K1465">
        <v>12</v>
      </c>
      <c r="L1465">
        <v>14.5</v>
      </c>
      <c r="M1465" t="s">
        <v>5759</v>
      </c>
      <c r="N1465" t="s">
        <v>5915</v>
      </c>
      <c r="O1465" t="s">
        <v>5761</v>
      </c>
      <c r="P1465" t="s">
        <v>5916</v>
      </c>
      <c r="Q1465" t="s">
        <v>5917</v>
      </c>
      <c r="R1465">
        <v>42789</v>
      </c>
      <c r="S1465" t="s">
        <v>6241</v>
      </c>
      <c r="T1465" t="s">
        <v>5933</v>
      </c>
      <c r="U1465">
        <v>14.49</v>
      </c>
      <c r="V1465" t="s">
        <v>5755</v>
      </c>
      <c r="W1465" t="s">
        <v>5765</v>
      </c>
      <c r="X1465">
        <v>1</v>
      </c>
    </row>
    <row r="1466" spans="1:24" x14ac:dyDescent="0.25">
      <c r="A1466">
        <v>8803</v>
      </c>
      <c r="B1466" t="s">
        <v>790</v>
      </c>
      <c r="C1466" t="s">
        <v>441</v>
      </c>
      <c r="D1466" t="s">
        <v>5757</v>
      </c>
      <c r="E1466" t="s">
        <v>5804</v>
      </c>
      <c r="F1466">
        <v>20</v>
      </c>
      <c r="G1466" t="s">
        <v>5746</v>
      </c>
      <c r="H1466" t="s">
        <v>5747</v>
      </c>
      <c r="I1466" t="s">
        <v>5748</v>
      </c>
      <c r="J1466">
        <v>750</v>
      </c>
      <c r="K1466">
        <v>6</v>
      </c>
      <c r="L1466">
        <v>43</v>
      </c>
      <c r="M1466" t="s">
        <v>5759</v>
      </c>
      <c r="N1466" t="s">
        <v>5760</v>
      </c>
      <c r="O1466" t="s">
        <v>5790</v>
      </c>
      <c r="P1466" t="s">
        <v>5762</v>
      </c>
      <c r="Q1466" t="s">
        <v>5805</v>
      </c>
      <c r="R1466">
        <v>78466</v>
      </c>
      <c r="S1466" t="s">
        <v>6325</v>
      </c>
      <c r="T1466" t="s">
        <v>5784</v>
      </c>
      <c r="U1466">
        <v>63.2</v>
      </c>
      <c r="V1466" t="s">
        <v>5755</v>
      </c>
      <c r="W1466" t="s">
        <v>5765</v>
      </c>
      <c r="X1466">
        <v>1</v>
      </c>
    </row>
    <row r="1467" spans="1:24" x14ac:dyDescent="0.25">
      <c r="A1467">
        <v>8630</v>
      </c>
      <c r="B1467" t="s">
        <v>784</v>
      </c>
      <c r="C1467" t="s">
        <v>442</v>
      </c>
      <c r="D1467" t="s">
        <v>5961</v>
      </c>
      <c r="E1467" t="s">
        <v>5973</v>
      </c>
      <c r="F1467">
        <v>10</v>
      </c>
      <c r="G1467" t="s">
        <v>5767</v>
      </c>
      <c r="H1467" t="s">
        <v>5747</v>
      </c>
      <c r="I1467" t="s">
        <v>5748</v>
      </c>
      <c r="J1467">
        <v>200</v>
      </c>
      <c r="K1467">
        <v>24</v>
      </c>
      <c r="L1467">
        <v>10.5</v>
      </c>
      <c r="M1467" t="s">
        <v>5759</v>
      </c>
      <c r="N1467" t="s">
        <v>5835</v>
      </c>
      <c r="O1467" t="s">
        <v>5761</v>
      </c>
      <c r="P1467" t="s">
        <v>5922</v>
      </c>
      <c r="Q1467" t="s">
        <v>5963</v>
      </c>
      <c r="R1467">
        <v>68266</v>
      </c>
      <c r="S1467" t="s">
        <v>6326</v>
      </c>
      <c r="T1467" t="s">
        <v>6327</v>
      </c>
      <c r="U1467">
        <v>2.99</v>
      </c>
      <c r="V1467" t="s">
        <v>6172</v>
      </c>
      <c r="W1467" t="s">
        <v>5765</v>
      </c>
      <c r="X1467">
        <v>1</v>
      </c>
    </row>
    <row r="1468" spans="1:24" x14ac:dyDescent="0.25">
      <c r="A1468">
        <v>8539</v>
      </c>
      <c r="B1468" t="s">
        <v>778</v>
      </c>
      <c r="C1468" t="s">
        <v>441</v>
      </c>
      <c r="D1468" t="s">
        <v>5757</v>
      </c>
      <c r="E1468" t="s">
        <v>5804</v>
      </c>
      <c r="F1468">
        <v>10</v>
      </c>
      <c r="G1468" t="s">
        <v>5767</v>
      </c>
      <c r="H1468" t="s">
        <v>5747</v>
      </c>
      <c r="I1468" t="s">
        <v>5748</v>
      </c>
      <c r="J1468">
        <v>350</v>
      </c>
      <c r="K1468">
        <v>12</v>
      </c>
      <c r="L1468">
        <v>40</v>
      </c>
      <c r="M1468" t="s">
        <v>5759</v>
      </c>
      <c r="N1468" t="s">
        <v>5760</v>
      </c>
      <c r="O1468" t="s">
        <v>5761</v>
      </c>
      <c r="P1468" t="s">
        <v>5762</v>
      </c>
      <c r="Q1468" t="s">
        <v>5805</v>
      </c>
      <c r="R1468">
        <v>42921</v>
      </c>
      <c r="S1468" t="s">
        <v>5785</v>
      </c>
      <c r="T1468" t="s">
        <v>5786</v>
      </c>
      <c r="U1468">
        <v>32.99</v>
      </c>
      <c r="V1468" t="s">
        <v>5755</v>
      </c>
      <c r="W1468" t="s">
        <v>5765</v>
      </c>
      <c r="X1468">
        <v>1</v>
      </c>
    </row>
    <row r="1469" spans="1:24" x14ac:dyDescent="0.25">
      <c r="A1469">
        <v>8600</v>
      </c>
      <c r="B1469" t="s">
        <v>783</v>
      </c>
      <c r="C1469" t="s">
        <v>442</v>
      </c>
      <c r="D1469" t="s">
        <v>5920</v>
      </c>
      <c r="E1469" t="s">
        <v>5887</v>
      </c>
      <c r="F1469">
        <v>22</v>
      </c>
      <c r="G1469" t="s">
        <v>5816</v>
      </c>
      <c r="H1469" t="s">
        <v>5791</v>
      </c>
      <c r="I1469" t="s">
        <v>5792</v>
      </c>
      <c r="J1469">
        <v>750</v>
      </c>
      <c r="K1469">
        <v>12</v>
      </c>
      <c r="L1469">
        <v>13.5</v>
      </c>
      <c r="M1469" t="s">
        <v>5759</v>
      </c>
      <c r="N1469" t="s">
        <v>5915</v>
      </c>
      <c r="O1469" t="s">
        <v>5761</v>
      </c>
      <c r="P1469" t="s">
        <v>6002</v>
      </c>
      <c r="Q1469" t="s">
        <v>5917</v>
      </c>
      <c r="R1469">
        <v>42931</v>
      </c>
      <c r="S1469" t="s">
        <v>6077</v>
      </c>
      <c r="T1469" t="s">
        <v>5999</v>
      </c>
      <c r="U1469">
        <v>13.99</v>
      </c>
      <c r="V1469" t="s">
        <v>5755</v>
      </c>
      <c r="W1469" t="s">
        <v>5765</v>
      </c>
      <c r="X1469">
        <v>1</v>
      </c>
    </row>
    <row r="1470" spans="1:24" x14ac:dyDescent="0.25">
      <c r="A1470">
        <v>8366</v>
      </c>
      <c r="B1470" t="s">
        <v>769</v>
      </c>
      <c r="C1470" t="s">
        <v>442</v>
      </c>
      <c r="D1470" t="s">
        <v>5961</v>
      </c>
      <c r="E1470" t="s">
        <v>5973</v>
      </c>
      <c r="F1470">
        <v>10</v>
      </c>
      <c r="G1470" t="s">
        <v>5767</v>
      </c>
      <c r="H1470" t="s">
        <v>5747</v>
      </c>
      <c r="I1470" t="s">
        <v>5748</v>
      </c>
      <c r="J1470">
        <v>750</v>
      </c>
      <c r="K1470">
        <v>12</v>
      </c>
      <c r="L1470">
        <v>11.5</v>
      </c>
      <c r="M1470" t="s">
        <v>5759</v>
      </c>
      <c r="N1470" t="s">
        <v>5888</v>
      </c>
      <c r="O1470" t="s">
        <v>5761</v>
      </c>
      <c r="P1470" t="s">
        <v>6002</v>
      </c>
      <c r="Q1470" t="s">
        <v>5974</v>
      </c>
      <c r="R1470">
        <v>52230</v>
      </c>
      <c r="S1470" t="s">
        <v>6146</v>
      </c>
      <c r="T1470" t="s">
        <v>5999</v>
      </c>
      <c r="U1470">
        <v>13.99</v>
      </c>
      <c r="V1470" t="s">
        <v>5755</v>
      </c>
      <c r="W1470" t="s">
        <v>5765</v>
      </c>
      <c r="X1470">
        <v>1</v>
      </c>
    </row>
    <row r="1471" spans="1:24" x14ac:dyDescent="0.25">
      <c r="A1471">
        <v>9374</v>
      </c>
      <c r="B1471" t="s">
        <v>806</v>
      </c>
      <c r="C1471" t="s">
        <v>442</v>
      </c>
      <c r="D1471" t="s">
        <v>5886</v>
      </c>
      <c r="E1471" t="s">
        <v>5966</v>
      </c>
      <c r="F1471">
        <v>10</v>
      </c>
      <c r="G1471" t="s">
        <v>5767</v>
      </c>
      <c r="H1471" t="s">
        <v>5747</v>
      </c>
      <c r="I1471" t="s">
        <v>5748</v>
      </c>
      <c r="J1471">
        <v>750</v>
      </c>
      <c r="K1471">
        <v>12</v>
      </c>
      <c r="L1471">
        <v>14.5</v>
      </c>
      <c r="M1471" t="s">
        <v>5759</v>
      </c>
      <c r="N1471" t="s">
        <v>5904</v>
      </c>
      <c r="O1471" t="s">
        <v>5790</v>
      </c>
      <c r="P1471" t="s">
        <v>5930</v>
      </c>
      <c r="Q1471" t="s">
        <v>5923</v>
      </c>
      <c r="R1471">
        <v>43054</v>
      </c>
      <c r="S1471" t="s">
        <v>5905</v>
      </c>
      <c r="T1471" t="s">
        <v>5906</v>
      </c>
      <c r="U1471">
        <v>21.99</v>
      </c>
      <c r="V1471" t="s">
        <v>5755</v>
      </c>
      <c r="W1471" t="s">
        <v>5765</v>
      </c>
      <c r="X1471">
        <v>1</v>
      </c>
    </row>
    <row r="1472" spans="1:24" x14ac:dyDescent="0.25">
      <c r="A1472">
        <v>9303</v>
      </c>
      <c r="B1472" t="s">
        <v>805</v>
      </c>
      <c r="C1472" t="s">
        <v>443</v>
      </c>
      <c r="D1472" t="s">
        <v>6201</v>
      </c>
      <c r="E1472" t="s">
        <v>6167</v>
      </c>
      <c r="F1472">
        <v>27</v>
      </c>
      <c r="G1472" t="s">
        <v>5837</v>
      </c>
      <c r="H1472" t="s">
        <v>5747</v>
      </c>
      <c r="I1472" t="s">
        <v>5748</v>
      </c>
      <c r="J1472">
        <v>4092</v>
      </c>
      <c r="K1472">
        <v>1</v>
      </c>
      <c r="L1472">
        <v>5</v>
      </c>
      <c r="M1472" t="s">
        <v>5749</v>
      </c>
      <c r="N1472" t="s">
        <v>5750</v>
      </c>
      <c r="O1472" t="s">
        <v>5874</v>
      </c>
      <c r="P1472" t="s">
        <v>5875</v>
      </c>
      <c r="Q1472" t="s">
        <v>5876</v>
      </c>
      <c r="R1472">
        <v>93</v>
      </c>
      <c r="S1472" t="s">
        <v>6202</v>
      </c>
      <c r="T1472" t="s">
        <v>6203</v>
      </c>
      <c r="U1472">
        <v>25.49</v>
      </c>
      <c r="V1472" t="s">
        <v>5755</v>
      </c>
      <c r="W1472" t="s">
        <v>5869</v>
      </c>
      <c r="X1472">
        <v>12</v>
      </c>
    </row>
    <row r="1473" spans="1:24" x14ac:dyDescent="0.25">
      <c r="A1473">
        <v>9303</v>
      </c>
      <c r="B1473" t="s">
        <v>805</v>
      </c>
      <c r="C1473" t="s">
        <v>443</v>
      </c>
      <c r="D1473" t="s">
        <v>6201</v>
      </c>
      <c r="E1473" t="s">
        <v>6167</v>
      </c>
      <c r="F1473">
        <v>27</v>
      </c>
      <c r="G1473" t="s">
        <v>5837</v>
      </c>
      <c r="H1473" t="s">
        <v>5747</v>
      </c>
      <c r="I1473" t="s">
        <v>5748</v>
      </c>
      <c r="J1473">
        <v>4092</v>
      </c>
      <c r="K1473">
        <v>1</v>
      </c>
      <c r="L1473">
        <v>5</v>
      </c>
      <c r="M1473" t="s">
        <v>5749</v>
      </c>
      <c r="N1473" t="s">
        <v>5750</v>
      </c>
      <c r="O1473" t="s">
        <v>5874</v>
      </c>
      <c r="P1473" t="s">
        <v>5875</v>
      </c>
      <c r="Q1473" t="s">
        <v>5876</v>
      </c>
      <c r="R1473">
        <v>93</v>
      </c>
      <c r="S1473" t="s">
        <v>6202</v>
      </c>
      <c r="T1473" t="s">
        <v>6203</v>
      </c>
      <c r="U1473">
        <v>25.49</v>
      </c>
      <c r="V1473" t="s">
        <v>5755</v>
      </c>
      <c r="W1473" t="s">
        <v>5869</v>
      </c>
      <c r="X1473">
        <v>12</v>
      </c>
    </row>
    <row r="1474" spans="1:24" x14ac:dyDescent="0.25">
      <c r="A1474">
        <v>195651</v>
      </c>
      <c r="B1474" t="s">
        <v>2719</v>
      </c>
      <c r="C1474" t="s">
        <v>441</v>
      </c>
      <c r="D1474" t="s">
        <v>5757</v>
      </c>
      <c r="E1474" t="s">
        <v>5766</v>
      </c>
      <c r="F1474">
        <v>22</v>
      </c>
      <c r="G1474" t="s">
        <v>5816</v>
      </c>
      <c r="H1474" t="s">
        <v>5747</v>
      </c>
      <c r="I1474" t="s">
        <v>5748</v>
      </c>
      <c r="J1474">
        <v>750</v>
      </c>
      <c r="K1474">
        <v>6</v>
      </c>
      <c r="L1474">
        <v>40</v>
      </c>
      <c r="M1474" t="s">
        <v>5749</v>
      </c>
      <c r="N1474" t="s">
        <v>5750</v>
      </c>
      <c r="O1474" t="s">
        <v>5751</v>
      </c>
      <c r="P1474" t="s">
        <v>5762</v>
      </c>
      <c r="Q1474" t="s">
        <v>5789</v>
      </c>
      <c r="R1474">
        <v>42127</v>
      </c>
      <c r="S1474" t="s">
        <v>5820</v>
      </c>
      <c r="T1474" t="s">
        <v>5820</v>
      </c>
      <c r="U1474">
        <v>69.989999999999995</v>
      </c>
      <c r="V1474" t="s">
        <v>5755</v>
      </c>
      <c r="W1474" t="s">
        <v>5756</v>
      </c>
      <c r="X1474">
        <v>1</v>
      </c>
    </row>
    <row r="1475" spans="1:24" x14ac:dyDescent="0.25">
      <c r="A1475">
        <v>8487</v>
      </c>
      <c r="B1475" t="s">
        <v>776</v>
      </c>
      <c r="C1475" t="s">
        <v>441</v>
      </c>
      <c r="D1475" t="s">
        <v>5757</v>
      </c>
      <c r="E1475" t="s">
        <v>5867</v>
      </c>
      <c r="F1475">
        <v>10</v>
      </c>
      <c r="G1475" t="s">
        <v>5767</v>
      </c>
      <c r="H1475" t="s">
        <v>5747</v>
      </c>
      <c r="I1475" t="s">
        <v>5748</v>
      </c>
      <c r="J1475">
        <v>750</v>
      </c>
      <c r="K1475">
        <v>12</v>
      </c>
      <c r="L1475">
        <v>45</v>
      </c>
      <c r="M1475" t="s">
        <v>5759</v>
      </c>
      <c r="N1475" t="s">
        <v>5885</v>
      </c>
      <c r="O1475" t="s">
        <v>5790</v>
      </c>
      <c r="P1475" t="s">
        <v>5762</v>
      </c>
      <c r="Q1475" t="s">
        <v>5802</v>
      </c>
      <c r="R1475">
        <v>63255</v>
      </c>
      <c r="S1475" t="s">
        <v>5773</v>
      </c>
      <c r="T1475" t="s">
        <v>5773</v>
      </c>
      <c r="U1475">
        <v>39.99</v>
      </c>
      <c r="V1475" t="s">
        <v>5755</v>
      </c>
      <c r="W1475" t="s">
        <v>5765</v>
      </c>
      <c r="X1475">
        <v>1</v>
      </c>
    </row>
    <row r="1476" spans="1:24" x14ac:dyDescent="0.25">
      <c r="A1476">
        <v>8332</v>
      </c>
      <c r="B1476" t="s">
        <v>766</v>
      </c>
      <c r="C1476" t="s">
        <v>442</v>
      </c>
      <c r="D1476" t="s">
        <v>5886</v>
      </c>
      <c r="E1476" t="s">
        <v>5975</v>
      </c>
      <c r="F1476">
        <v>10</v>
      </c>
      <c r="G1476" t="s">
        <v>5767</v>
      </c>
      <c r="H1476" t="s">
        <v>5747</v>
      </c>
      <c r="I1476" t="s">
        <v>5748</v>
      </c>
      <c r="J1476">
        <v>750</v>
      </c>
      <c r="K1476">
        <v>12</v>
      </c>
      <c r="L1476">
        <v>13.5</v>
      </c>
      <c r="M1476" t="s">
        <v>5759</v>
      </c>
      <c r="N1476" t="s">
        <v>5976</v>
      </c>
      <c r="O1476" t="s">
        <v>5790</v>
      </c>
      <c r="P1476" t="s">
        <v>5916</v>
      </c>
      <c r="Q1476" t="s">
        <v>5977</v>
      </c>
      <c r="R1476">
        <v>51923</v>
      </c>
      <c r="S1476" t="s">
        <v>5965</v>
      </c>
      <c r="T1476" t="s">
        <v>5965</v>
      </c>
      <c r="U1476">
        <v>15.99</v>
      </c>
      <c r="V1476" t="s">
        <v>5755</v>
      </c>
      <c r="W1476" t="s">
        <v>5756</v>
      </c>
      <c r="X1476">
        <v>1</v>
      </c>
    </row>
    <row r="1477" spans="1:24" x14ac:dyDescent="0.25">
      <c r="A1477">
        <v>698100</v>
      </c>
      <c r="B1477" t="s">
        <v>3121</v>
      </c>
      <c r="C1477" t="s">
        <v>443</v>
      </c>
      <c r="D1477" t="s">
        <v>6177</v>
      </c>
      <c r="E1477" t="s">
        <v>6190</v>
      </c>
      <c r="F1477">
        <v>10</v>
      </c>
      <c r="G1477" t="s">
        <v>5767</v>
      </c>
      <c r="H1477" t="s">
        <v>5747</v>
      </c>
      <c r="I1477" t="s">
        <v>5748</v>
      </c>
      <c r="J1477">
        <v>2840</v>
      </c>
      <c r="K1477">
        <v>3</v>
      </c>
      <c r="L1477">
        <v>4</v>
      </c>
      <c r="M1477" t="s">
        <v>5749</v>
      </c>
      <c r="N1477" t="s">
        <v>5750</v>
      </c>
      <c r="O1477" t="s">
        <v>5874</v>
      </c>
      <c r="P1477" t="s">
        <v>6178</v>
      </c>
      <c r="Q1477" t="s">
        <v>5876</v>
      </c>
      <c r="R1477">
        <v>42099</v>
      </c>
      <c r="S1477" t="s">
        <v>6179</v>
      </c>
      <c r="T1477" t="s">
        <v>6179</v>
      </c>
      <c r="U1477">
        <v>14.79</v>
      </c>
      <c r="V1477" t="s">
        <v>6172</v>
      </c>
      <c r="W1477" t="s">
        <v>5869</v>
      </c>
      <c r="X1477">
        <v>8</v>
      </c>
    </row>
    <row r="1478" spans="1:24" x14ac:dyDescent="0.25">
      <c r="A1478">
        <v>698100</v>
      </c>
      <c r="B1478" t="s">
        <v>3121</v>
      </c>
      <c r="C1478" t="s">
        <v>443</v>
      </c>
      <c r="D1478" t="s">
        <v>6177</v>
      </c>
      <c r="E1478" t="s">
        <v>6190</v>
      </c>
      <c r="F1478">
        <v>10</v>
      </c>
      <c r="G1478" t="s">
        <v>5767</v>
      </c>
      <c r="H1478" t="s">
        <v>5747</v>
      </c>
      <c r="I1478" t="s">
        <v>5748</v>
      </c>
      <c r="J1478">
        <v>2840</v>
      </c>
      <c r="K1478">
        <v>3</v>
      </c>
      <c r="L1478">
        <v>4</v>
      </c>
      <c r="M1478" t="s">
        <v>5749</v>
      </c>
      <c r="N1478" t="s">
        <v>5750</v>
      </c>
      <c r="O1478" t="s">
        <v>5874</v>
      </c>
      <c r="P1478" t="s">
        <v>6178</v>
      </c>
      <c r="Q1478" t="s">
        <v>5876</v>
      </c>
      <c r="R1478">
        <v>42099</v>
      </c>
      <c r="S1478" t="s">
        <v>6179</v>
      </c>
      <c r="T1478" t="s">
        <v>6179</v>
      </c>
      <c r="U1478">
        <v>14.79</v>
      </c>
      <c r="V1478" t="s">
        <v>6172</v>
      </c>
      <c r="W1478" t="s">
        <v>5869</v>
      </c>
      <c r="X1478">
        <v>8</v>
      </c>
    </row>
    <row r="1479" spans="1:24" x14ac:dyDescent="0.25">
      <c r="A1479">
        <v>11311</v>
      </c>
      <c r="B1479" t="s">
        <v>901</v>
      </c>
      <c r="C1479" t="s">
        <v>442</v>
      </c>
      <c r="D1479" t="s">
        <v>6103</v>
      </c>
      <c r="E1479" t="s">
        <v>6104</v>
      </c>
      <c r="F1479">
        <v>10</v>
      </c>
      <c r="G1479" t="s">
        <v>5767</v>
      </c>
      <c r="H1479" t="s">
        <v>5747</v>
      </c>
      <c r="I1479" t="s">
        <v>5748</v>
      </c>
      <c r="J1479">
        <v>750</v>
      </c>
      <c r="K1479">
        <v>12</v>
      </c>
      <c r="L1479">
        <v>6.5</v>
      </c>
      <c r="M1479" t="s">
        <v>5749</v>
      </c>
      <c r="N1479" t="s">
        <v>5750</v>
      </c>
      <c r="O1479" t="s">
        <v>5790</v>
      </c>
      <c r="P1479" t="s">
        <v>5922</v>
      </c>
      <c r="Q1479" t="s">
        <v>6105</v>
      </c>
      <c r="R1479">
        <v>42035</v>
      </c>
      <c r="S1479" t="s">
        <v>6328</v>
      </c>
      <c r="T1479" t="s">
        <v>5965</v>
      </c>
      <c r="U1479">
        <v>8.99</v>
      </c>
      <c r="V1479" t="s">
        <v>5755</v>
      </c>
      <c r="W1479" t="s">
        <v>5869</v>
      </c>
      <c r="X1479">
        <v>1</v>
      </c>
    </row>
    <row r="1480" spans="1:24" x14ac:dyDescent="0.25">
      <c r="A1480">
        <v>11083</v>
      </c>
      <c r="B1480" t="s">
        <v>882</v>
      </c>
      <c r="C1480" t="s">
        <v>443</v>
      </c>
      <c r="D1480" t="s">
        <v>6218</v>
      </c>
      <c r="E1480" t="s">
        <v>6190</v>
      </c>
      <c r="F1480">
        <v>27</v>
      </c>
      <c r="G1480" t="s">
        <v>5837</v>
      </c>
      <c r="H1480" t="s">
        <v>5747</v>
      </c>
      <c r="I1480" t="s">
        <v>5748</v>
      </c>
      <c r="J1480">
        <v>2130</v>
      </c>
      <c r="K1480">
        <v>4</v>
      </c>
      <c r="L1480">
        <v>4</v>
      </c>
      <c r="M1480" t="s">
        <v>5759</v>
      </c>
      <c r="N1480" t="s">
        <v>6219</v>
      </c>
      <c r="O1480" t="s">
        <v>5874</v>
      </c>
      <c r="P1480" t="s">
        <v>6178</v>
      </c>
      <c r="Q1480" t="s">
        <v>5876</v>
      </c>
      <c r="R1480">
        <v>94</v>
      </c>
      <c r="S1480" t="s">
        <v>6220</v>
      </c>
      <c r="T1480" t="s">
        <v>6220</v>
      </c>
      <c r="U1480">
        <v>8.5399999999999991</v>
      </c>
      <c r="V1480" t="s">
        <v>6172</v>
      </c>
      <c r="W1480" t="s">
        <v>5869</v>
      </c>
      <c r="X1480">
        <v>6</v>
      </c>
    </row>
    <row r="1481" spans="1:24" x14ac:dyDescent="0.25">
      <c r="A1481">
        <v>11083</v>
      </c>
      <c r="B1481" t="s">
        <v>882</v>
      </c>
      <c r="C1481" t="s">
        <v>443</v>
      </c>
      <c r="D1481" t="s">
        <v>6218</v>
      </c>
      <c r="E1481" t="s">
        <v>6190</v>
      </c>
      <c r="F1481">
        <v>27</v>
      </c>
      <c r="G1481" t="s">
        <v>5837</v>
      </c>
      <c r="H1481" t="s">
        <v>5747</v>
      </c>
      <c r="I1481" t="s">
        <v>5748</v>
      </c>
      <c r="J1481">
        <v>2130</v>
      </c>
      <c r="K1481">
        <v>4</v>
      </c>
      <c r="L1481">
        <v>4</v>
      </c>
      <c r="M1481" t="s">
        <v>5759</v>
      </c>
      <c r="N1481" t="s">
        <v>6219</v>
      </c>
      <c r="O1481" t="s">
        <v>5874</v>
      </c>
      <c r="P1481" t="s">
        <v>6178</v>
      </c>
      <c r="Q1481" t="s">
        <v>5876</v>
      </c>
      <c r="R1481">
        <v>94</v>
      </c>
      <c r="S1481" t="s">
        <v>6220</v>
      </c>
      <c r="T1481" t="s">
        <v>6220</v>
      </c>
      <c r="U1481">
        <v>8.5399999999999991</v>
      </c>
      <c r="V1481" t="s">
        <v>6172</v>
      </c>
      <c r="W1481" t="s">
        <v>5869</v>
      </c>
      <c r="X1481">
        <v>6</v>
      </c>
    </row>
    <row r="1482" spans="1:24" x14ac:dyDescent="0.25">
      <c r="A1482">
        <v>8849</v>
      </c>
      <c r="B1482" t="s">
        <v>794</v>
      </c>
      <c r="C1482" t="s">
        <v>441</v>
      </c>
      <c r="D1482" t="s">
        <v>5850</v>
      </c>
      <c r="E1482" t="s">
        <v>5898</v>
      </c>
      <c r="F1482">
        <v>20</v>
      </c>
      <c r="G1482" t="s">
        <v>5746</v>
      </c>
      <c r="H1482" t="s">
        <v>5747</v>
      </c>
      <c r="I1482" t="s">
        <v>5748</v>
      </c>
      <c r="J1482">
        <v>750</v>
      </c>
      <c r="K1482">
        <v>12</v>
      </c>
      <c r="L1482">
        <v>40</v>
      </c>
      <c r="M1482" t="s">
        <v>5759</v>
      </c>
      <c r="N1482" t="s">
        <v>5852</v>
      </c>
      <c r="O1482" t="s">
        <v>5790</v>
      </c>
      <c r="P1482" t="s">
        <v>5762</v>
      </c>
      <c r="Q1482" t="s">
        <v>5853</v>
      </c>
      <c r="R1482">
        <v>63856</v>
      </c>
      <c r="S1482" t="s">
        <v>5865</v>
      </c>
      <c r="T1482" t="s">
        <v>5794</v>
      </c>
      <c r="U1482">
        <v>36.99</v>
      </c>
      <c r="V1482" t="s">
        <v>5755</v>
      </c>
      <c r="W1482" t="s">
        <v>5765</v>
      </c>
      <c r="X1482">
        <v>1</v>
      </c>
    </row>
    <row r="1483" spans="1:24" x14ac:dyDescent="0.25">
      <c r="A1483">
        <v>163303</v>
      </c>
      <c r="B1483" t="s">
        <v>2696</v>
      </c>
      <c r="C1483" t="s">
        <v>442</v>
      </c>
      <c r="D1483" t="s">
        <v>5886</v>
      </c>
      <c r="E1483" t="s">
        <v>5887</v>
      </c>
      <c r="F1483">
        <v>22</v>
      </c>
      <c r="G1483" t="s">
        <v>5816</v>
      </c>
      <c r="H1483" t="s">
        <v>5747</v>
      </c>
      <c r="I1483" t="s">
        <v>5748</v>
      </c>
      <c r="J1483">
        <v>750</v>
      </c>
      <c r="K1483">
        <v>12</v>
      </c>
      <c r="L1483">
        <v>14.5</v>
      </c>
      <c r="M1483" t="s">
        <v>5749</v>
      </c>
      <c r="N1483" t="s">
        <v>5750</v>
      </c>
      <c r="O1483" t="s">
        <v>5790</v>
      </c>
      <c r="P1483" t="s">
        <v>5889</v>
      </c>
      <c r="Q1483" t="s">
        <v>5952</v>
      </c>
      <c r="R1483">
        <v>63952</v>
      </c>
      <c r="S1483" t="s">
        <v>5907</v>
      </c>
      <c r="T1483" t="s">
        <v>5844</v>
      </c>
      <c r="U1483">
        <v>25.99</v>
      </c>
      <c r="V1483" t="s">
        <v>5755</v>
      </c>
      <c r="W1483" t="s">
        <v>5869</v>
      </c>
      <c r="X1483">
        <v>1</v>
      </c>
    </row>
    <row r="1484" spans="1:24" x14ac:dyDescent="0.25">
      <c r="A1484">
        <v>11310</v>
      </c>
      <c r="B1484" t="s">
        <v>900</v>
      </c>
      <c r="C1484" t="s">
        <v>442</v>
      </c>
      <c r="D1484" t="s">
        <v>6103</v>
      </c>
      <c r="E1484" t="s">
        <v>6104</v>
      </c>
      <c r="F1484">
        <v>10</v>
      </c>
      <c r="G1484" t="s">
        <v>5767</v>
      </c>
      <c r="H1484" t="s">
        <v>5747</v>
      </c>
      <c r="I1484" t="s">
        <v>5748</v>
      </c>
      <c r="J1484">
        <v>750</v>
      </c>
      <c r="K1484">
        <v>12</v>
      </c>
      <c r="L1484">
        <v>6.5</v>
      </c>
      <c r="M1484" t="s">
        <v>5749</v>
      </c>
      <c r="N1484" t="s">
        <v>5750</v>
      </c>
      <c r="O1484" t="s">
        <v>5790</v>
      </c>
      <c r="P1484" t="s">
        <v>5922</v>
      </c>
      <c r="Q1484" t="s">
        <v>6105</v>
      </c>
      <c r="R1484">
        <v>42035</v>
      </c>
      <c r="S1484" t="s">
        <v>6328</v>
      </c>
      <c r="T1484" t="s">
        <v>5965</v>
      </c>
      <c r="U1484">
        <v>8.99</v>
      </c>
      <c r="V1484" t="s">
        <v>5755</v>
      </c>
      <c r="W1484" t="s">
        <v>5869</v>
      </c>
      <c r="X1484">
        <v>1</v>
      </c>
    </row>
    <row r="1485" spans="1:24" x14ac:dyDescent="0.25">
      <c r="A1485">
        <v>11065</v>
      </c>
      <c r="B1485" t="s">
        <v>881</v>
      </c>
      <c r="C1485" t="s">
        <v>443</v>
      </c>
      <c r="D1485" t="s">
        <v>6177</v>
      </c>
      <c r="E1485" t="s">
        <v>6167</v>
      </c>
      <c r="F1485">
        <v>10</v>
      </c>
      <c r="G1485" t="s">
        <v>5767</v>
      </c>
      <c r="H1485" t="s">
        <v>5747</v>
      </c>
      <c r="I1485" t="s">
        <v>5748</v>
      </c>
      <c r="J1485">
        <v>355</v>
      </c>
      <c r="K1485">
        <v>24</v>
      </c>
      <c r="L1485">
        <v>5.3</v>
      </c>
      <c r="M1485" t="s">
        <v>5759</v>
      </c>
      <c r="N1485" t="s">
        <v>5852</v>
      </c>
      <c r="O1485" t="s">
        <v>5874</v>
      </c>
      <c r="P1485" t="s">
        <v>5875</v>
      </c>
      <c r="Q1485" t="s">
        <v>5876</v>
      </c>
      <c r="R1485">
        <v>43468</v>
      </c>
      <c r="S1485" t="s">
        <v>6180</v>
      </c>
      <c r="T1485" t="s">
        <v>6180</v>
      </c>
      <c r="U1485">
        <v>2.58</v>
      </c>
      <c r="V1485" t="s">
        <v>5755</v>
      </c>
      <c r="W1485" t="s">
        <v>5869</v>
      </c>
      <c r="X1485">
        <v>1</v>
      </c>
    </row>
    <row r="1486" spans="1:24" x14ac:dyDescent="0.25">
      <c r="A1486">
        <v>11065</v>
      </c>
      <c r="B1486" t="s">
        <v>881</v>
      </c>
      <c r="C1486" t="s">
        <v>443</v>
      </c>
      <c r="D1486" t="s">
        <v>6177</v>
      </c>
      <c r="E1486" t="s">
        <v>6167</v>
      </c>
      <c r="F1486">
        <v>10</v>
      </c>
      <c r="G1486" t="s">
        <v>5767</v>
      </c>
      <c r="H1486" t="s">
        <v>5747</v>
      </c>
      <c r="I1486" t="s">
        <v>5748</v>
      </c>
      <c r="J1486">
        <v>355</v>
      </c>
      <c r="K1486">
        <v>24</v>
      </c>
      <c r="L1486">
        <v>5.3</v>
      </c>
      <c r="M1486" t="s">
        <v>5759</v>
      </c>
      <c r="N1486" t="s">
        <v>5852</v>
      </c>
      <c r="O1486" t="s">
        <v>5874</v>
      </c>
      <c r="P1486" t="s">
        <v>5875</v>
      </c>
      <c r="Q1486" t="s">
        <v>5876</v>
      </c>
      <c r="R1486">
        <v>43468</v>
      </c>
      <c r="S1486" t="s">
        <v>6180</v>
      </c>
      <c r="T1486" t="s">
        <v>6180</v>
      </c>
      <c r="U1486">
        <v>2.58</v>
      </c>
      <c r="V1486" t="s">
        <v>5755</v>
      </c>
      <c r="W1486" t="s">
        <v>5869</v>
      </c>
      <c r="X1486">
        <v>1</v>
      </c>
    </row>
    <row r="1487" spans="1:24" x14ac:dyDescent="0.25">
      <c r="A1487">
        <v>983940</v>
      </c>
      <c r="B1487" t="s">
        <v>210</v>
      </c>
      <c r="C1487" t="s">
        <v>442</v>
      </c>
      <c r="D1487" t="s">
        <v>5886</v>
      </c>
      <c r="E1487" t="s">
        <v>5958</v>
      </c>
      <c r="F1487">
        <v>20</v>
      </c>
      <c r="G1487" t="s">
        <v>5746</v>
      </c>
      <c r="H1487" t="s">
        <v>5747</v>
      </c>
      <c r="I1487" t="s">
        <v>5748</v>
      </c>
      <c r="J1487">
        <v>4000</v>
      </c>
      <c r="K1487">
        <v>4</v>
      </c>
      <c r="L1487">
        <v>12</v>
      </c>
      <c r="M1487" t="s">
        <v>5749</v>
      </c>
      <c r="N1487" t="s">
        <v>5750</v>
      </c>
      <c r="O1487" t="s">
        <v>5751</v>
      </c>
      <c r="P1487" t="s">
        <v>5959</v>
      </c>
      <c r="Q1487" t="s">
        <v>5947</v>
      </c>
      <c r="R1487">
        <v>42015</v>
      </c>
      <c r="S1487" t="s">
        <v>5956</v>
      </c>
      <c r="T1487" t="s">
        <v>5957</v>
      </c>
      <c r="U1487">
        <v>32.99</v>
      </c>
      <c r="V1487" t="s">
        <v>5960</v>
      </c>
      <c r="W1487" t="s">
        <v>5869</v>
      </c>
      <c r="X1487">
        <v>1</v>
      </c>
    </row>
    <row r="1488" spans="1:24" x14ac:dyDescent="0.25">
      <c r="A1488">
        <v>983932</v>
      </c>
      <c r="B1488" t="s">
        <v>209</v>
      </c>
      <c r="C1488" t="s">
        <v>442</v>
      </c>
      <c r="D1488" t="s">
        <v>5920</v>
      </c>
      <c r="E1488" t="s">
        <v>5958</v>
      </c>
      <c r="F1488">
        <v>10</v>
      </c>
      <c r="G1488" t="s">
        <v>5767</v>
      </c>
      <c r="H1488" t="s">
        <v>5747</v>
      </c>
      <c r="I1488" t="s">
        <v>5748</v>
      </c>
      <c r="J1488">
        <v>4000</v>
      </c>
      <c r="K1488">
        <v>4</v>
      </c>
      <c r="L1488">
        <v>11.5</v>
      </c>
      <c r="M1488" t="s">
        <v>5749</v>
      </c>
      <c r="N1488" t="s">
        <v>5750</v>
      </c>
      <c r="O1488" t="s">
        <v>5751</v>
      </c>
      <c r="P1488" t="s">
        <v>5959</v>
      </c>
      <c r="Q1488" t="s">
        <v>5947</v>
      </c>
      <c r="R1488">
        <v>42015</v>
      </c>
      <c r="S1488" t="s">
        <v>5956</v>
      </c>
      <c r="T1488" t="s">
        <v>5957</v>
      </c>
      <c r="U1488">
        <v>32.99</v>
      </c>
      <c r="V1488" t="s">
        <v>5960</v>
      </c>
      <c r="W1488" t="s">
        <v>5869</v>
      </c>
      <c r="X1488">
        <v>1</v>
      </c>
    </row>
    <row r="1489" spans="1:24" x14ac:dyDescent="0.25">
      <c r="A1489">
        <v>8381</v>
      </c>
      <c r="B1489" t="s">
        <v>770</v>
      </c>
      <c r="C1489" t="s">
        <v>442</v>
      </c>
      <c r="D1489" t="s">
        <v>5920</v>
      </c>
      <c r="E1489" t="s">
        <v>6321</v>
      </c>
      <c r="F1489">
        <v>20</v>
      </c>
      <c r="G1489" t="s">
        <v>5746</v>
      </c>
      <c r="H1489" t="s">
        <v>5747</v>
      </c>
      <c r="I1489" t="s">
        <v>5748</v>
      </c>
      <c r="J1489">
        <v>750</v>
      </c>
      <c r="K1489">
        <v>12</v>
      </c>
      <c r="L1489">
        <v>8</v>
      </c>
      <c r="M1489" t="s">
        <v>5759</v>
      </c>
      <c r="N1489" t="s">
        <v>5888</v>
      </c>
      <c r="O1489" t="s">
        <v>5761</v>
      </c>
      <c r="P1489" t="s">
        <v>6002</v>
      </c>
      <c r="Q1489" t="s">
        <v>5890</v>
      </c>
      <c r="R1489">
        <v>97229</v>
      </c>
      <c r="S1489" t="s">
        <v>6329</v>
      </c>
      <c r="T1489" t="s">
        <v>6329</v>
      </c>
      <c r="U1489">
        <v>12.49</v>
      </c>
      <c r="V1489" t="s">
        <v>5755</v>
      </c>
      <c r="W1489" t="s">
        <v>5765</v>
      </c>
      <c r="X1489">
        <v>1</v>
      </c>
    </row>
    <row r="1490" spans="1:24" x14ac:dyDescent="0.25">
      <c r="A1490">
        <v>7941</v>
      </c>
      <c r="B1490" t="s">
        <v>749</v>
      </c>
      <c r="C1490" t="s">
        <v>441</v>
      </c>
      <c r="D1490" t="s">
        <v>5757</v>
      </c>
      <c r="E1490" t="s">
        <v>5804</v>
      </c>
      <c r="F1490">
        <v>10</v>
      </c>
      <c r="G1490" t="s">
        <v>5767</v>
      </c>
      <c r="H1490" t="s">
        <v>5747</v>
      </c>
      <c r="I1490" t="s">
        <v>5748</v>
      </c>
      <c r="J1490">
        <v>750</v>
      </c>
      <c r="K1490">
        <v>6</v>
      </c>
      <c r="L1490">
        <v>40</v>
      </c>
      <c r="M1490" t="s">
        <v>5759</v>
      </c>
      <c r="N1490" t="s">
        <v>5760</v>
      </c>
      <c r="O1490" t="s">
        <v>5761</v>
      </c>
      <c r="P1490" t="s">
        <v>5762</v>
      </c>
      <c r="Q1490" t="s">
        <v>5805</v>
      </c>
      <c r="R1490">
        <v>42921</v>
      </c>
      <c r="S1490" t="s">
        <v>5785</v>
      </c>
      <c r="T1490" t="s">
        <v>5786</v>
      </c>
      <c r="U1490">
        <v>58.99</v>
      </c>
      <c r="V1490" t="s">
        <v>5755</v>
      </c>
      <c r="W1490" t="s">
        <v>5765</v>
      </c>
      <c r="X1490">
        <v>1</v>
      </c>
    </row>
    <row r="1491" spans="1:24" x14ac:dyDescent="0.25">
      <c r="A1491">
        <v>8365</v>
      </c>
      <c r="B1491" t="s">
        <v>768</v>
      </c>
      <c r="C1491" t="s">
        <v>442</v>
      </c>
      <c r="D1491" t="s">
        <v>5920</v>
      </c>
      <c r="E1491" t="s">
        <v>5921</v>
      </c>
      <c r="F1491">
        <v>10</v>
      </c>
      <c r="G1491" t="s">
        <v>5767</v>
      </c>
      <c r="H1491" t="s">
        <v>5747</v>
      </c>
      <c r="I1491" t="s">
        <v>5748</v>
      </c>
      <c r="J1491">
        <v>750</v>
      </c>
      <c r="K1491">
        <v>12</v>
      </c>
      <c r="L1491">
        <v>11.5</v>
      </c>
      <c r="M1491" t="s">
        <v>5759</v>
      </c>
      <c r="N1491" t="s">
        <v>5888</v>
      </c>
      <c r="O1491" t="s">
        <v>5761</v>
      </c>
      <c r="P1491" t="s">
        <v>6002</v>
      </c>
      <c r="Q1491" t="s">
        <v>5890</v>
      </c>
      <c r="R1491">
        <v>52230</v>
      </c>
      <c r="S1491" t="s">
        <v>6146</v>
      </c>
      <c r="T1491" t="s">
        <v>5999</v>
      </c>
      <c r="U1491">
        <v>12.99</v>
      </c>
      <c r="V1491" t="s">
        <v>5755</v>
      </c>
      <c r="W1491" t="s">
        <v>5765</v>
      </c>
      <c r="X1491">
        <v>1</v>
      </c>
    </row>
    <row r="1492" spans="1:24" x14ac:dyDescent="0.25">
      <c r="A1492">
        <v>11319</v>
      </c>
      <c r="B1492" t="s">
        <v>748</v>
      </c>
      <c r="C1492" t="s">
        <v>441</v>
      </c>
      <c r="D1492" t="s">
        <v>5757</v>
      </c>
      <c r="E1492" t="s">
        <v>5758</v>
      </c>
      <c r="F1492">
        <v>20</v>
      </c>
      <c r="G1492" t="s">
        <v>5746</v>
      </c>
      <c r="H1492" t="s">
        <v>5747</v>
      </c>
      <c r="I1492" t="s">
        <v>5748</v>
      </c>
      <c r="J1492">
        <v>1140</v>
      </c>
      <c r="K1492">
        <v>6</v>
      </c>
      <c r="L1492">
        <v>40</v>
      </c>
      <c r="M1492" t="s">
        <v>5759</v>
      </c>
      <c r="N1492" t="s">
        <v>5760</v>
      </c>
      <c r="O1492" t="s">
        <v>5761</v>
      </c>
      <c r="P1492" t="s">
        <v>5762</v>
      </c>
      <c r="Q1492" t="s">
        <v>5763</v>
      </c>
      <c r="R1492">
        <v>42341</v>
      </c>
      <c r="S1492" t="s">
        <v>5772</v>
      </c>
      <c r="T1492" t="s">
        <v>5773</v>
      </c>
      <c r="U1492">
        <v>80.989999999999995</v>
      </c>
      <c r="V1492" t="s">
        <v>5755</v>
      </c>
      <c r="W1492" t="s">
        <v>5765</v>
      </c>
      <c r="X1492">
        <v>1</v>
      </c>
    </row>
    <row r="1493" spans="1:24" x14ac:dyDescent="0.25">
      <c r="A1493">
        <v>10889</v>
      </c>
      <c r="B1493" t="s">
        <v>873</v>
      </c>
      <c r="C1493" t="s">
        <v>442</v>
      </c>
      <c r="D1493" t="s">
        <v>5886</v>
      </c>
      <c r="E1493" t="s">
        <v>5887</v>
      </c>
      <c r="F1493">
        <v>31</v>
      </c>
      <c r="G1493" t="s">
        <v>6295</v>
      </c>
      <c r="H1493" t="s">
        <v>5791</v>
      </c>
      <c r="I1493" t="s">
        <v>5792</v>
      </c>
      <c r="J1493">
        <v>750</v>
      </c>
      <c r="K1493">
        <v>12</v>
      </c>
      <c r="L1493">
        <v>13</v>
      </c>
      <c r="M1493" t="s">
        <v>5759</v>
      </c>
      <c r="N1493" t="s">
        <v>5781</v>
      </c>
      <c r="O1493" t="s">
        <v>5790</v>
      </c>
      <c r="P1493" t="s">
        <v>5889</v>
      </c>
      <c r="Q1493" t="s">
        <v>5986</v>
      </c>
      <c r="R1493">
        <v>42021</v>
      </c>
      <c r="S1493" t="s">
        <v>5956</v>
      </c>
      <c r="T1493" t="s">
        <v>5957</v>
      </c>
      <c r="U1493">
        <v>842.6</v>
      </c>
      <c r="V1493" t="s">
        <v>5755</v>
      </c>
      <c r="W1493" t="s">
        <v>5869</v>
      </c>
      <c r="X1493">
        <v>1</v>
      </c>
    </row>
    <row r="1494" spans="1:24" x14ac:dyDescent="0.25">
      <c r="A1494">
        <v>8289</v>
      </c>
      <c r="B1494" t="s">
        <v>762</v>
      </c>
      <c r="C1494" t="s">
        <v>442</v>
      </c>
      <c r="D1494" t="s">
        <v>5886</v>
      </c>
      <c r="E1494" t="s">
        <v>5887</v>
      </c>
      <c r="F1494">
        <v>20</v>
      </c>
      <c r="G1494" t="s">
        <v>5746</v>
      </c>
      <c r="H1494" t="s">
        <v>5747</v>
      </c>
      <c r="I1494" t="s">
        <v>5748</v>
      </c>
      <c r="J1494">
        <v>750</v>
      </c>
      <c r="K1494">
        <v>6</v>
      </c>
      <c r="L1494">
        <v>13.5</v>
      </c>
      <c r="M1494" t="s">
        <v>5759</v>
      </c>
      <c r="N1494" t="s">
        <v>5781</v>
      </c>
      <c r="O1494" t="s">
        <v>5790</v>
      </c>
      <c r="P1494" t="s">
        <v>5889</v>
      </c>
      <c r="Q1494" t="s">
        <v>5986</v>
      </c>
      <c r="R1494">
        <v>72852</v>
      </c>
      <c r="S1494" t="s">
        <v>6330</v>
      </c>
      <c r="T1494" t="s">
        <v>6126</v>
      </c>
      <c r="U1494">
        <v>28.99</v>
      </c>
      <c r="V1494" t="s">
        <v>5755</v>
      </c>
      <c r="W1494" t="s">
        <v>5756</v>
      </c>
      <c r="X1494">
        <v>1</v>
      </c>
    </row>
    <row r="1495" spans="1:24" x14ac:dyDescent="0.25">
      <c r="A1495">
        <v>8438</v>
      </c>
      <c r="B1495" t="s">
        <v>774</v>
      </c>
      <c r="C1495" t="s">
        <v>442</v>
      </c>
      <c r="D1495" t="s">
        <v>5886</v>
      </c>
      <c r="E1495" t="s">
        <v>5975</v>
      </c>
      <c r="F1495">
        <v>10</v>
      </c>
      <c r="G1495" t="s">
        <v>5767</v>
      </c>
      <c r="H1495" t="s">
        <v>5747</v>
      </c>
      <c r="I1495" t="s">
        <v>5748</v>
      </c>
      <c r="J1495">
        <v>750</v>
      </c>
      <c r="K1495">
        <v>12</v>
      </c>
      <c r="L1495">
        <v>13.5</v>
      </c>
      <c r="M1495" t="s">
        <v>5759</v>
      </c>
      <c r="N1495" t="s">
        <v>5976</v>
      </c>
      <c r="O1495" t="s">
        <v>5761</v>
      </c>
      <c r="P1495" t="s">
        <v>5988</v>
      </c>
      <c r="Q1495" t="s">
        <v>5977</v>
      </c>
      <c r="R1495">
        <v>98791</v>
      </c>
      <c r="S1495" t="s">
        <v>6291</v>
      </c>
      <c r="T1495" t="s">
        <v>6291</v>
      </c>
      <c r="U1495">
        <v>17.989999999999998</v>
      </c>
      <c r="V1495" t="s">
        <v>5755</v>
      </c>
      <c r="W1495" t="s">
        <v>5765</v>
      </c>
      <c r="X1495">
        <v>1</v>
      </c>
    </row>
    <row r="1496" spans="1:24" x14ac:dyDescent="0.25">
      <c r="A1496">
        <v>9271</v>
      </c>
      <c r="B1496" t="s">
        <v>803</v>
      </c>
      <c r="C1496" t="s">
        <v>442</v>
      </c>
      <c r="D1496" t="s">
        <v>5920</v>
      </c>
      <c r="E1496" t="s">
        <v>5921</v>
      </c>
      <c r="F1496">
        <v>10</v>
      </c>
      <c r="G1496" t="s">
        <v>5767</v>
      </c>
      <c r="H1496" t="s">
        <v>5747</v>
      </c>
      <c r="I1496" t="s">
        <v>5748</v>
      </c>
      <c r="J1496">
        <v>750</v>
      </c>
      <c r="K1496">
        <v>12</v>
      </c>
      <c r="L1496">
        <v>12</v>
      </c>
      <c r="M1496" t="s">
        <v>5759</v>
      </c>
      <c r="N1496" t="s">
        <v>5888</v>
      </c>
      <c r="O1496" t="s">
        <v>5761</v>
      </c>
      <c r="P1496" t="s">
        <v>6002</v>
      </c>
      <c r="Q1496" t="s">
        <v>5890</v>
      </c>
      <c r="R1496">
        <v>42176</v>
      </c>
      <c r="S1496" t="s">
        <v>6018</v>
      </c>
      <c r="T1496" t="s">
        <v>5754</v>
      </c>
      <c r="U1496">
        <v>13.99</v>
      </c>
      <c r="V1496" t="s">
        <v>5755</v>
      </c>
      <c r="W1496" t="s">
        <v>5765</v>
      </c>
      <c r="X1496">
        <v>1</v>
      </c>
    </row>
    <row r="1497" spans="1:24" x14ac:dyDescent="0.25">
      <c r="A1497">
        <v>11378</v>
      </c>
      <c r="B1497" t="s">
        <v>903</v>
      </c>
      <c r="C1497" t="s">
        <v>441</v>
      </c>
      <c r="D1497" t="s">
        <v>5780</v>
      </c>
      <c r="E1497" t="s">
        <v>5795</v>
      </c>
      <c r="F1497">
        <v>20</v>
      </c>
      <c r="G1497" t="s">
        <v>5746</v>
      </c>
      <c r="H1497" t="s">
        <v>5747</v>
      </c>
      <c r="I1497" t="s">
        <v>5748</v>
      </c>
      <c r="J1497">
        <v>750</v>
      </c>
      <c r="K1497">
        <v>6</v>
      </c>
      <c r="L1497">
        <v>40</v>
      </c>
      <c r="M1497" t="s">
        <v>5759</v>
      </c>
      <c r="N1497" t="s">
        <v>5781</v>
      </c>
      <c r="O1497" t="s">
        <v>5761</v>
      </c>
      <c r="P1497" t="s">
        <v>5762</v>
      </c>
      <c r="Q1497" t="s">
        <v>5796</v>
      </c>
      <c r="R1497">
        <v>42347</v>
      </c>
      <c r="S1497" t="s">
        <v>5797</v>
      </c>
      <c r="T1497" t="s">
        <v>5771</v>
      </c>
      <c r="U1497">
        <v>298.72000000000003</v>
      </c>
      <c r="V1497" t="s">
        <v>5755</v>
      </c>
      <c r="W1497" t="s">
        <v>5765</v>
      </c>
      <c r="X1497">
        <v>1</v>
      </c>
    </row>
    <row r="1498" spans="1:24" x14ac:dyDescent="0.25">
      <c r="A1498">
        <v>10962</v>
      </c>
      <c r="B1498" t="s">
        <v>563</v>
      </c>
      <c r="C1498" t="s">
        <v>441</v>
      </c>
      <c r="D1498" t="s">
        <v>5757</v>
      </c>
      <c r="E1498" t="s">
        <v>5758</v>
      </c>
      <c r="F1498">
        <v>10</v>
      </c>
      <c r="G1498" t="s">
        <v>5767</v>
      </c>
      <c r="H1498" t="s">
        <v>5747</v>
      </c>
      <c r="I1498" t="s">
        <v>5748</v>
      </c>
      <c r="J1498">
        <v>1140</v>
      </c>
      <c r="K1498">
        <v>6</v>
      </c>
      <c r="L1498">
        <v>40</v>
      </c>
      <c r="M1498" t="s">
        <v>5759</v>
      </c>
      <c r="N1498" t="s">
        <v>5760</v>
      </c>
      <c r="O1498" t="s">
        <v>5761</v>
      </c>
      <c r="P1498" t="s">
        <v>5768</v>
      </c>
      <c r="Q1498" t="s">
        <v>5763</v>
      </c>
      <c r="R1498">
        <v>42286</v>
      </c>
      <c r="S1498" t="s">
        <v>5764</v>
      </c>
      <c r="T1498" t="s">
        <v>5754</v>
      </c>
      <c r="U1498">
        <v>39.99</v>
      </c>
      <c r="V1498" t="s">
        <v>5755</v>
      </c>
      <c r="W1498" t="s">
        <v>5765</v>
      </c>
      <c r="X1498">
        <v>1</v>
      </c>
    </row>
    <row r="1499" spans="1:24" x14ac:dyDescent="0.25">
      <c r="A1499">
        <v>11281</v>
      </c>
      <c r="B1499" t="s">
        <v>899</v>
      </c>
      <c r="C1499" t="s">
        <v>442</v>
      </c>
      <c r="D1499" t="s">
        <v>5886</v>
      </c>
      <c r="E1499" t="s">
        <v>5914</v>
      </c>
      <c r="F1499">
        <v>20</v>
      </c>
      <c r="G1499" t="s">
        <v>5746</v>
      </c>
      <c r="H1499" t="s">
        <v>5747</v>
      </c>
      <c r="I1499" t="s">
        <v>5748</v>
      </c>
      <c r="J1499">
        <v>750</v>
      </c>
      <c r="K1499">
        <v>12</v>
      </c>
      <c r="L1499">
        <v>14.9</v>
      </c>
      <c r="M1499" t="s">
        <v>5759</v>
      </c>
      <c r="N1499" t="s">
        <v>5888</v>
      </c>
      <c r="O1499" t="s">
        <v>5761</v>
      </c>
      <c r="P1499" t="s">
        <v>5988</v>
      </c>
      <c r="Q1499" t="s">
        <v>5890</v>
      </c>
      <c r="R1499">
        <v>66891</v>
      </c>
      <c r="S1499" t="s">
        <v>6322</v>
      </c>
      <c r="T1499" t="s">
        <v>6298</v>
      </c>
      <c r="U1499">
        <v>19.989999999999998</v>
      </c>
      <c r="V1499" t="s">
        <v>5755</v>
      </c>
      <c r="W1499" t="s">
        <v>5765</v>
      </c>
      <c r="X1499">
        <v>1</v>
      </c>
    </row>
    <row r="1500" spans="1:24" x14ac:dyDescent="0.25">
      <c r="A1500">
        <v>11122</v>
      </c>
      <c r="B1500" t="s">
        <v>208</v>
      </c>
      <c r="C1500" t="s">
        <v>442</v>
      </c>
      <c r="D1500" t="s">
        <v>5886</v>
      </c>
      <c r="E1500" t="s">
        <v>5975</v>
      </c>
      <c r="F1500">
        <v>22</v>
      </c>
      <c r="G1500" t="s">
        <v>5816</v>
      </c>
      <c r="H1500" t="s">
        <v>5747</v>
      </c>
      <c r="I1500" t="s">
        <v>5748</v>
      </c>
      <c r="J1500">
        <v>2250</v>
      </c>
      <c r="K1500">
        <v>1</v>
      </c>
      <c r="L1500">
        <v>14.5</v>
      </c>
      <c r="M1500" t="s">
        <v>5759</v>
      </c>
      <c r="N1500" t="s">
        <v>5976</v>
      </c>
      <c r="O1500" t="s">
        <v>5790</v>
      </c>
      <c r="P1500" t="s">
        <v>5889</v>
      </c>
      <c r="Q1500" t="s">
        <v>5977</v>
      </c>
      <c r="R1500">
        <v>42918</v>
      </c>
      <c r="S1500" t="s">
        <v>5999</v>
      </c>
      <c r="T1500" t="s">
        <v>5999</v>
      </c>
      <c r="U1500">
        <v>139.99</v>
      </c>
      <c r="V1500" t="s">
        <v>5755</v>
      </c>
      <c r="W1500" t="s">
        <v>5756</v>
      </c>
      <c r="X1500">
        <v>3</v>
      </c>
    </row>
    <row r="1501" spans="1:24" x14ac:dyDescent="0.25">
      <c r="A1501">
        <v>398641</v>
      </c>
      <c r="B1501" t="s">
        <v>2903</v>
      </c>
      <c r="C1501" t="s">
        <v>442</v>
      </c>
      <c r="D1501" t="s">
        <v>5886</v>
      </c>
      <c r="E1501" t="s">
        <v>5887</v>
      </c>
      <c r="F1501">
        <v>31</v>
      </c>
      <c r="G1501" t="s">
        <v>6295</v>
      </c>
      <c r="H1501" t="s">
        <v>5791</v>
      </c>
      <c r="I1501" t="s">
        <v>5792</v>
      </c>
      <c r="J1501">
        <v>750</v>
      </c>
      <c r="K1501">
        <v>12</v>
      </c>
      <c r="L1501">
        <v>14</v>
      </c>
      <c r="M1501" t="s">
        <v>5759</v>
      </c>
      <c r="N1501" t="s">
        <v>5781</v>
      </c>
      <c r="O1501" t="s">
        <v>5790</v>
      </c>
      <c r="P1501" t="s">
        <v>5889</v>
      </c>
      <c r="Q1501" t="s">
        <v>5986</v>
      </c>
      <c r="R1501">
        <v>74958</v>
      </c>
      <c r="S1501" t="s">
        <v>6331</v>
      </c>
      <c r="T1501" t="s">
        <v>6331</v>
      </c>
      <c r="U1501">
        <v>1680</v>
      </c>
      <c r="V1501" t="s">
        <v>5755</v>
      </c>
      <c r="W1501" t="s">
        <v>5869</v>
      </c>
      <c r="X1501">
        <v>1</v>
      </c>
    </row>
    <row r="1502" spans="1:24" x14ac:dyDescent="0.25">
      <c r="A1502">
        <v>378746</v>
      </c>
      <c r="B1502" t="s">
        <v>2884</v>
      </c>
      <c r="C1502" t="s">
        <v>442</v>
      </c>
      <c r="D1502" t="s">
        <v>5886</v>
      </c>
      <c r="E1502" t="s">
        <v>5887</v>
      </c>
      <c r="F1502">
        <v>31</v>
      </c>
      <c r="G1502" t="s">
        <v>6295</v>
      </c>
      <c r="H1502" t="s">
        <v>5791</v>
      </c>
      <c r="I1502" t="s">
        <v>5792</v>
      </c>
      <c r="J1502">
        <v>750</v>
      </c>
      <c r="K1502">
        <v>12</v>
      </c>
      <c r="L1502">
        <v>14.5</v>
      </c>
      <c r="M1502" t="s">
        <v>5759</v>
      </c>
      <c r="N1502" t="s">
        <v>5781</v>
      </c>
      <c r="O1502" t="s">
        <v>5790</v>
      </c>
      <c r="P1502" t="s">
        <v>5889</v>
      </c>
      <c r="Q1502" t="s">
        <v>5986</v>
      </c>
      <c r="R1502">
        <v>74958</v>
      </c>
      <c r="S1502" t="s">
        <v>6331</v>
      </c>
      <c r="T1502" t="s">
        <v>6331</v>
      </c>
      <c r="U1502">
        <v>530</v>
      </c>
      <c r="V1502" t="s">
        <v>5755</v>
      </c>
      <c r="W1502" t="s">
        <v>5869</v>
      </c>
      <c r="X1502">
        <v>1</v>
      </c>
    </row>
    <row r="1503" spans="1:24" x14ac:dyDescent="0.25">
      <c r="A1503">
        <v>398608</v>
      </c>
      <c r="B1503" t="s">
        <v>2902</v>
      </c>
      <c r="C1503" t="s">
        <v>442</v>
      </c>
      <c r="D1503" t="s">
        <v>5886</v>
      </c>
      <c r="E1503" t="s">
        <v>5887</v>
      </c>
      <c r="F1503">
        <v>31</v>
      </c>
      <c r="G1503" t="s">
        <v>6295</v>
      </c>
      <c r="H1503" t="s">
        <v>5791</v>
      </c>
      <c r="I1503" t="s">
        <v>5792</v>
      </c>
      <c r="J1503">
        <v>750</v>
      </c>
      <c r="K1503">
        <v>12</v>
      </c>
      <c r="L1503">
        <v>14.5</v>
      </c>
      <c r="M1503" t="s">
        <v>5759</v>
      </c>
      <c r="N1503" t="s">
        <v>5781</v>
      </c>
      <c r="O1503" t="s">
        <v>5790</v>
      </c>
      <c r="P1503" t="s">
        <v>5889</v>
      </c>
      <c r="Q1503" t="s">
        <v>5986</v>
      </c>
      <c r="R1503">
        <v>74958</v>
      </c>
      <c r="S1503" t="s">
        <v>6331</v>
      </c>
      <c r="T1503" t="s">
        <v>6331</v>
      </c>
      <c r="U1503">
        <v>1550</v>
      </c>
      <c r="V1503" t="s">
        <v>5755</v>
      </c>
      <c r="W1503" t="s">
        <v>5869</v>
      </c>
      <c r="X1503">
        <v>1</v>
      </c>
    </row>
    <row r="1504" spans="1:24" x14ac:dyDescent="0.25">
      <c r="A1504">
        <v>398721</v>
      </c>
      <c r="B1504" t="s">
        <v>2904</v>
      </c>
      <c r="C1504" t="s">
        <v>442</v>
      </c>
      <c r="D1504" t="s">
        <v>5886</v>
      </c>
      <c r="E1504" t="s">
        <v>5887</v>
      </c>
      <c r="F1504">
        <v>31</v>
      </c>
      <c r="G1504" t="s">
        <v>6295</v>
      </c>
      <c r="H1504" t="s">
        <v>5791</v>
      </c>
      <c r="I1504" t="s">
        <v>5792</v>
      </c>
      <c r="J1504">
        <v>750</v>
      </c>
      <c r="K1504">
        <v>12</v>
      </c>
      <c r="L1504">
        <v>14.5</v>
      </c>
      <c r="M1504" t="s">
        <v>5759</v>
      </c>
      <c r="N1504" t="s">
        <v>5781</v>
      </c>
      <c r="O1504" t="s">
        <v>5790</v>
      </c>
      <c r="P1504" t="s">
        <v>5889</v>
      </c>
      <c r="Q1504" t="s">
        <v>5986</v>
      </c>
      <c r="R1504">
        <v>74958</v>
      </c>
      <c r="S1504" t="s">
        <v>6331</v>
      </c>
      <c r="T1504" t="s">
        <v>6331</v>
      </c>
      <c r="U1504">
        <v>1400</v>
      </c>
      <c r="V1504" t="s">
        <v>5755</v>
      </c>
      <c r="W1504" t="s">
        <v>5869</v>
      </c>
      <c r="X1504">
        <v>1</v>
      </c>
    </row>
    <row r="1505" spans="1:24" x14ac:dyDescent="0.25">
      <c r="A1505">
        <v>8892</v>
      </c>
      <c r="B1505" t="s">
        <v>796</v>
      </c>
      <c r="C1505" t="s">
        <v>444</v>
      </c>
      <c r="D1505" t="s">
        <v>6161</v>
      </c>
      <c r="E1505" t="s">
        <v>6186</v>
      </c>
      <c r="F1505">
        <v>10</v>
      </c>
      <c r="G1505" t="s">
        <v>5767</v>
      </c>
      <c r="H1505" t="s">
        <v>5747</v>
      </c>
      <c r="I1505" t="s">
        <v>5748</v>
      </c>
      <c r="J1505">
        <v>1000</v>
      </c>
      <c r="K1505">
        <v>12</v>
      </c>
      <c r="L1505">
        <v>7</v>
      </c>
      <c r="M1505" t="s">
        <v>5749</v>
      </c>
      <c r="N1505" t="s">
        <v>5750</v>
      </c>
      <c r="O1505" t="s">
        <v>5751</v>
      </c>
      <c r="P1505" t="s">
        <v>6163</v>
      </c>
      <c r="Q1505" t="s">
        <v>6187</v>
      </c>
      <c r="R1505">
        <v>71051</v>
      </c>
      <c r="S1505" t="s">
        <v>5773</v>
      </c>
      <c r="T1505" t="s">
        <v>5773</v>
      </c>
      <c r="U1505">
        <v>9.59</v>
      </c>
      <c r="V1505" t="s">
        <v>5755</v>
      </c>
      <c r="W1505" t="s">
        <v>5756</v>
      </c>
      <c r="X1505">
        <v>1</v>
      </c>
    </row>
    <row r="1506" spans="1:24" x14ac:dyDescent="0.25">
      <c r="A1506">
        <v>11313</v>
      </c>
      <c r="B1506" t="s">
        <v>581</v>
      </c>
      <c r="C1506" t="s">
        <v>441</v>
      </c>
      <c r="D1506" t="s">
        <v>5757</v>
      </c>
      <c r="E1506" t="s">
        <v>5758</v>
      </c>
      <c r="F1506">
        <v>10</v>
      </c>
      <c r="G1506" t="s">
        <v>5767</v>
      </c>
      <c r="H1506" t="s">
        <v>5747</v>
      </c>
      <c r="I1506" t="s">
        <v>5748</v>
      </c>
      <c r="J1506">
        <v>1140</v>
      </c>
      <c r="K1506">
        <v>6</v>
      </c>
      <c r="L1506">
        <v>40</v>
      </c>
      <c r="M1506" t="s">
        <v>5759</v>
      </c>
      <c r="N1506" t="s">
        <v>5760</v>
      </c>
      <c r="O1506" t="s">
        <v>5761</v>
      </c>
      <c r="P1506" t="s">
        <v>5768</v>
      </c>
      <c r="Q1506" t="s">
        <v>5763</v>
      </c>
      <c r="R1506">
        <v>42341</v>
      </c>
      <c r="S1506" t="s">
        <v>5772</v>
      </c>
      <c r="T1506" t="s">
        <v>5773</v>
      </c>
      <c r="U1506">
        <v>38.99</v>
      </c>
      <c r="V1506" t="s">
        <v>5755</v>
      </c>
      <c r="W1506" t="s">
        <v>5765</v>
      </c>
      <c r="X1506">
        <v>1</v>
      </c>
    </row>
    <row r="1507" spans="1:24" x14ac:dyDescent="0.25">
      <c r="A1507">
        <v>11328</v>
      </c>
      <c r="B1507" t="s">
        <v>587</v>
      </c>
      <c r="C1507" t="s">
        <v>441</v>
      </c>
      <c r="D1507" t="s">
        <v>5827</v>
      </c>
      <c r="E1507" t="s">
        <v>5828</v>
      </c>
      <c r="F1507">
        <v>10</v>
      </c>
      <c r="G1507" t="s">
        <v>5767</v>
      </c>
      <c r="H1507" t="s">
        <v>5747</v>
      </c>
      <c r="I1507" t="s">
        <v>5748</v>
      </c>
      <c r="J1507">
        <v>1140</v>
      </c>
      <c r="K1507">
        <v>6</v>
      </c>
      <c r="L1507">
        <v>40</v>
      </c>
      <c r="M1507" t="s">
        <v>5759</v>
      </c>
      <c r="N1507" t="s">
        <v>5760</v>
      </c>
      <c r="O1507" t="s">
        <v>5761</v>
      </c>
      <c r="P1507" t="s">
        <v>5752</v>
      </c>
      <c r="Q1507" t="s">
        <v>5830</v>
      </c>
      <c r="R1507">
        <v>42341</v>
      </c>
      <c r="S1507" t="s">
        <v>5772</v>
      </c>
      <c r="T1507" t="s">
        <v>5773</v>
      </c>
      <c r="U1507">
        <v>37.99</v>
      </c>
      <c r="V1507" t="s">
        <v>5755</v>
      </c>
      <c r="W1507" t="s">
        <v>5765</v>
      </c>
      <c r="X1507">
        <v>1</v>
      </c>
    </row>
    <row r="1508" spans="1:24" x14ac:dyDescent="0.25">
      <c r="A1508">
        <v>9188</v>
      </c>
      <c r="B1508" t="s">
        <v>801</v>
      </c>
      <c r="C1508" t="s">
        <v>442</v>
      </c>
      <c r="D1508" t="s">
        <v>5886</v>
      </c>
      <c r="E1508" t="s">
        <v>5887</v>
      </c>
      <c r="F1508">
        <v>10</v>
      </c>
      <c r="G1508" t="s">
        <v>5767</v>
      </c>
      <c r="H1508" t="s">
        <v>5747</v>
      </c>
      <c r="I1508" t="s">
        <v>5748</v>
      </c>
      <c r="J1508">
        <v>750</v>
      </c>
      <c r="K1508">
        <v>12</v>
      </c>
      <c r="L1508">
        <v>14</v>
      </c>
      <c r="M1508" t="s">
        <v>5759</v>
      </c>
      <c r="N1508" t="s">
        <v>5781</v>
      </c>
      <c r="O1508" t="s">
        <v>5761</v>
      </c>
      <c r="P1508" t="s">
        <v>5916</v>
      </c>
      <c r="Q1508" t="s">
        <v>5986</v>
      </c>
      <c r="R1508">
        <v>68959</v>
      </c>
      <c r="S1508" t="s">
        <v>6117</v>
      </c>
      <c r="T1508" t="s">
        <v>5968</v>
      </c>
      <c r="U1508">
        <v>15.99</v>
      </c>
      <c r="V1508" t="s">
        <v>5755</v>
      </c>
      <c r="W1508" t="s">
        <v>5765</v>
      </c>
      <c r="X1508">
        <v>1</v>
      </c>
    </row>
    <row r="1509" spans="1:24" x14ac:dyDescent="0.25">
      <c r="A1509">
        <v>153882</v>
      </c>
      <c r="B1509" t="s">
        <v>2692</v>
      </c>
      <c r="C1509" t="s">
        <v>442</v>
      </c>
      <c r="D1509" t="s">
        <v>5886</v>
      </c>
      <c r="E1509" t="s">
        <v>5887</v>
      </c>
      <c r="F1509">
        <v>20</v>
      </c>
      <c r="G1509" t="s">
        <v>5746</v>
      </c>
      <c r="H1509" t="s">
        <v>5747</v>
      </c>
      <c r="I1509" t="s">
        <v>5748</v>
      </c>
      <c r="J1509">
        <v>750</v>
      </c>
      <c r="K1509">
        <v>12</v>
      </c>
      <c r="L1509">
        <v>14</v>
      </c>
      <c r="M1509" t="s">
        <v>5759</v>
      </c>
      <c r="N1509" t="s">
        <v>5915</v>
      </c>
      <c r="O1509" t="s">
        <v>5790</v>
      </c>
      <c r="P1509" t="s">
        <v>5930</v>
      </c>
      <c r="Q1509" t="s">
        <v>5917</v>
      </c>
      <c r="R1509">
        <v>43140</v>
      </c>
      <c r="S1509" t="s">
        <v>6033</v>
      </c>
      <c r="T1509" t="s">
        <v>6034</v>
      </c>
      <c r="U1509">
        <v>21.99</v>
      </c>
      <c r="V1509" t="s">
        <v>5755</v>
      </c>
      <c r="W1509" t="s">
        <v>5756</v>
      </c>
      <c r="X1509">
        <v>1</v>
      </c>
    </row>
    <row r="1510" spans="1:24" x14ac:dyDescent="0.25">
      <c r="A1510">
        <v>11159</v>
      </c>
      <c r="B1510" t="s">
        <v>887</v>
      </c>
      <c r="C1510" t="s">
        <v>442</v>
      </c>
      <c r="D1510" t="s">
        <v>5886</v>
      </c>
      <c r="E1510" t="s">
        <v>5975</v>
      </c>
      <c r="F1510">
        <v>20</v>
      </c>
      <c r="G1510" t="s">
        <v>5746</v>
      </c>
      <c r="H1510" t="s">
        <v>5747</v>
      </c>
      <c r="I1510" t="s">
        <v>5748</v>
      </c>
      <c r="J1510">
        <v>750</v>
      </c>
      <c r="K1510">
        <v>12</v>
      </c>
      <c r="L1510">
        <v>14</v>
      </c>
      <c r="M1510" t="s">
        <v>5759</v>
      </c>
      <c r="N1510" t="s">
        <v>5976</v>
      </c>
      <c r="O1510" t="s">
        <v>5790</v>
      </c>
      <c r="P1510" t="s">
        <v>5930</v>
      </c>
      <c r="Q1510" t="s">
        <v>5977</v>
      </c>
      <c r="R1510">
        <v>80198</v>
      </c>
      <c r="S1510" t="s">
        <v>6259</v>
      </c>
      <c r="T1510" t="s">
        <v>6259</v>
      </c>
      <c r="U1510">
        <v>20.04</v>
      </c>
      <c r="V1510" t="s">
        <v>5755</v>
      </c>
      <c r="W1510" t="s">
        <v>5756</v>
      </c>
      <c r="X1510">
        <v>1</v>
      </c>
    </row>
    <row r="1511" spans="1:24" x14ac:dyDescent="0.25">
      <c r="A1511">
        <v>11377</v>
      </c>
      <c r="B1511" t="s">
        <v>761</v>
      </c>
      <c r="C1511" t="s">
        <v>441</v>
      </c>
      <c r="D1511" t="s">
        <v>5780</v>
      </c>
      <c r="E1511" t="s">
        <v>5795</v>
      </c>
      <c r="F1511">
        <v>20</v>
      </c>
      <c r="G1511" t="s">
        <v>5746</v>
      </c>
      <c r="H1511" t="s">
        <v>5747</v>
      </c>
      <c r="I1511" t="s">
        <v>5748</v>
      </c>
      <c r="J1511">
        <v>375</v>
      </c>
      <c r="K1511">
        <v>12</v>
      </c>
      <c r="L1511">
        <v>40</v>
      </c>
      <c r="M1511" t="s">
        <v>5759</v>
      </c>
      <c r="N1511" t="s">
        <v>5781</v>
      </c>
      <c r="O1511" t="s">
        <v>5761</v>
      </c>
      <c r="P1511" t="s">
        <v>5762</v>
      </c>
      <c r="Q1511" t="s">
        <v>5769</v>
      </c>
      <c r="R1511">
        <v>42347</v>
      </c>
      <c r="S1511" t="s">
        <v>5797</v>
      </c>
      <c r="T1511" t="s">
        <v>5771</v>
      </c>
      <c r="U1511">
        <v>35.11</v>
      </c>
      <c r="V1511" t="s">
        <v>5755</v>
      </c>
      <c r="W1511" t="s">
        <v>5765</v>
      </c>
      <c r="X1511">
        <v>1</v>
      </c>
    </row>
    <row r="1512" spans="1:24" x14ac:dyDescent="0.25">
      <c r="A1512">
        <v>10967</v>
      </c>
      <c r="B1512" t="s">
        <v>207</v>
      </c>
      <c r="C1512" t="s">
        <v>441</v>
      </c>
      <c r="D1512" t="s">
        <v>5757</v>
      </c>
      <c r="E1512" t="s">
        <v>5766</v>
      </c>
      <c r="F1512">
        <v>22</v>
      </c>
      <c r="G1512" t="s">
        <v>5816</v>
      </c>
      <c r="H1512" t="s">
        <v>5747</v>
      </c>
      <c r="I1512" t="s">
        <v>5748</v>
      </c>
      <c r="J1512">
        <v>750</v>
      </c>
      <c r="K1512">
        <v>6</v>
      </c>
      <c r="L1512">
        <v>40</v>
      </c>
      <c r="M1512" t="s">
        <v>5749</v>
      </c>
      <c r="N1512" t="s">
        <v>5750</v>
      </c>
      <c r="O1512" t="s">
        <v>5751</v>
      </c>
      <c r="P1512" t="s">
        <v>5762</v>
      </c>
      <c r="Q1512" t="s">
        <v>5789</v>
      </c>
      <c r="R1512">
        <v>42036</v>
      </c>
      <c r="S1512" t="s">
        <v>5754</v>
      </c>
      <c r="T1512" t="s">
        <v>5754</v>
      </c>
      <c r="U1512">
        <v>80.989999999999995</v>
      </c>
      <c r="V1512" t="s">
        <v>5755</v>
      </c>
      <c r="W1512" t="s">
        <v>5756</v>
      </c>
      <c r="X1512">
        <v>1</v>
      </c>
    </row>
    <row r="1513" spans="1:24" x14ac:dyDescent="0.25">
      <c r="A1513">
        <v>11502</v>
      </c>
      <c r="B1513" t="s">
        <v>912</v>
      </c>
      <c r="C1513" t="s">
        <v>442</v>
      </c>
      <c r="D1513" t="s">
        <v>5886</v>
      </c>
      <c r="E1513" t="s">
        <v>5966</v>
      </c>
      <c r="F1513">
        <v>20</v>
      </c>
      <c r="G1513" t="s">
        <v>5746</v>
      </c>
      <c r="H1513" t="s">
        <v>5747</v>
      </c>
      <c r="I1513" t="s">
        <v>5748</v>
      </c>
      <c r="J1513">
        <v>750</v>
      </c>
      <c r="K1513">
        <v>12</v>
      </c>
      <c r="L1513">
        <v>14.5</v>
      </c>
      <c r="M1513" t="s">
        <v>5759</v>
      </c>
      <c r="N1513" t="s">
        <v>6107</v>
      </c>
      <c r="O1513" t="s">
        <v>5790</v>
      </c>
      <c r="P1513" t="s">
        <v>5889</v>
      </c>
      <c r="Q1513" t="s">
        <v>5923</v>
      </c>
      <c r="R1513">
        <v>86729</v>
      </c>
      <c r="S1513" t="s">
        <v>6108</v>
      </c>
      <c r="T1513" t="s">
        <v>5999</v>
      </c>
      <c r="U1513">
        <v>28.99</v>
      </c>
      <c r="V1513" t="s">
        <v>5755</v>
      </c>
      <c r="W1513" t="s">
        <v>5765</v>
      </c>
      <c r="X1513">
        <v>1</v>
      </c>
    </row>
    <row r="1514" spans="1:24" x14ac:dyDescent="0.25">
      <c r="A1514">
        <v>11178</v>
      </c>
      <c r="B1514" t="s">
        <v>893</v>
      </c>
      <c r="C1514" t="s">
        <v>442</v>
      </c>
      <c r="D1514" t="s">
        <v>5886</v>
      </c>
      <c r="E1514" t="s">
        <v>6048</v>
      </c>
      <c r="F1514">
        <v>10</v>
      </c>
      <c r="G1514" t="s">
        <v>5767</v>
      </c>
      <c r="H1514" t="s">
        <v>5747</v>
      </c>
      <c r="I1514" t="s">
        <v>5748</v>
      </c>
      <c r="J1514">
        <v>750</v>
      </c>
      <c r="K1514">
        <v>12</v>
      </c>
      <c r="L1514">
        <v>14</v>
      </c>
      <c r="M1514" t="s">
        <v>5759</v>
      </c>
      <c r="N1514" t="s">
        <v>6054</v>
      </c>
      <c r="O1514" t="s">
        <v>5790</v>
      </c>
      <c r="P1514" t="s">
        <v>5916</v>
      </c>
      <c r="Q1514" t="s">
        <v>6055</v>
      </c>
      <c r="R1514">
        <v>51913</v>
      </c>
      <c r="S1514" t="s">
        <v>5779</v>
      </c>
      <c r="T1514" t="s">
        <v>5779</v>
      </c>
      <c r="U1514">
        <v>14.99</v>
      </c>
      <c r="V1514" t="s">
        <v>5755</v>
      </c>
      <c r="W1514" t="s">
        <v>5756</v>
      </c>
      <c r="X1514">
        <v>1</v>
      </c>
    </row>
    <row r="1515" spans="1:24" x14ac:dyDescent="0.25">
      <c r="A1515">
        <v>11190</v>
      </c>
      <c r="B1515" t="s">
        <v>894</v>
      </c>
      <c r="C1515" t="s">
        <v>442</v>
      </c>
      <c r="D1515" t="s">
        <v>5886</v>
      </c>
      <c r="E1515" t="s">
        <v>5966</v>
      </c>
      <c r="F1515">
        <v>20</v>
      </c>
      <c r="G1515" t="s">
        <v>5746</v>
      </c>
      <c r="H1515" t="s">
        <v>5747</v>
      </c>
      <c r="I1515" t="s">
        <v>5748</v>
      </c>
      <c r="J1515">
        <v>750</v>
      </c>
      <c r="K1515">
        <v>12</v>
      </c>
      <c r="L1515">
        <v>13.8</v>
      </c>
      <c r="M1515" t="s">
        <v>5759</v>
      </c>
      <c r="N1515" t="s">
        <v>6054</v>
      </c>
      <c r="O1515" t="s">
        <v>5790</v>
      </c>
      <c r="P1515" t="s">
        <v>5930</v>
      </c>
      <c r="Q1515" t="s">
        <v>6055</v>
      </c>
      <c r="R1515">
        <v>43202</v>
      </c>
      <c r="S1515" t="s">
        <v>5771</v>
      </c>
      <c r="T1515" t="s">
        <v>5771</v>
      </c>
      <c r="U1515">
        <v>21.99</v>
      </c>
      <c r="V1515" t="s">
        <v>5755</v>
      </c>
      <c r="W1515" t="s">
        <v>5756</v>
      </c>
      <c r="X1515">
        <v>1</v>
      </c>
    </row>
    <row r="1516" spans="1:24" x14ac:dyDescent="0.25">
      <c r="A1516">
        <v>11261</v>
      </c>
      <c r="B1516" t="s">
        <v>897</v>
      </c>
      <c r="C1516" t="s">
        <v>442</v>
      </c>
      <c r="D1516" t="s">
        <v>5886</v>
      </c>
      <c r="E1516" t="s">
        <v>5887</v>
      </c>
      <c r="F1516">
        <v>22</v>
      </c>
      <c r="G1516" t="s">
        <v>5816</v>
      </c>
      <c r="H1516" t="s">
        <v>5747</v>
      </c>
      <c r="I1516" t="s">
        <v>5748</v>
      </c>
      <c r="J1516">
        <v>750</v>
      </c>
      <c r="K1516">
        <v>12</v>
      </c>
      <c r="L1516">
        <v>14.5</v>
      </c>
      <c r="M1516" t="s">
        <v>5759</v>
      </c>
      <c r="N1516" t="s">
        <v>5835</v>
      </c>
      <c r="O1516" t="s">
        <v>5790</v>
      </c>
      <c r="P1516" t="s">
        <v>5889</v>
      </c>
      <c r="Q1516" t="s">
        <v>5979</v>
      </c>
      <c r="R1516">
        <v>42155</v>
      </c>
      <c r="S1516" t="s">
        <v>5907</v>
      </c>
      <c r="T1516" t="s">
        <v>5844</v>
      </c>
      <c r="U1516">
        <v>40.99</v>
      </c>
      <c r="V1516" t="s">
        <v>5755</v>
      </c>
      <c r="W1516" t="s">
        <v>5756</v>
      </c>
      <c r="X1516">
        <v>1</v>
      </c>
    </row>
    <row r="1517" spans="1:24" x14ac:dyDescent="0.25">
      <c r="A1517">
        <v>11414</v>
      </c>
      <c r="B1517" t="s">
        <v>904</v>
      </c>
      <c r="C1517" t="s">
        <v>444</v>
      </c>
      <c r="D1517" t="s">
        <v>6161</v>
      </c>
      <c r="E1517" t="s">
        <v>6186</v>
      </c>
      <c r="F1517">
        <v>20</v>
      </c>
      <c r="G1517" t="s">
        <v>5746</v>
      </c>
      <c r="H1517" t="s">
        <v>5747</v>
      </c>
      <c r="I1517" t="s">
        <v>5748</v>
      </c>
      <c r="J1517">
        <v>473</v>
      </c>
      <c r="K1517">
        <v>24</v>
      </c>
      <c r="L1517">
        <v>6.9</v>
      </c>
      <c r="M1517" t="s">
        <v>5749</v>
      </c>
      <c r="N1517" t="s">
        <v>5750</v>
      </c>
      <c r="O1517" t="s">
        <v>5751</v>
      </c>
      <c r="P1517" t="s">
        <v>6163</v>
      </c>
      <c r="Q1517" t="s">
        <v>6187</v>
      </c>
      <c r="R1517">
        <v>84101</v>
      </c>
      <c r="S1517" t="s">
        <v>6155</v>
      </c>
      <c r="T1517" t="s">
        <v>6156</v>
      </c>
      <c r="U1517">
        <v>3.69</v>
      </c>
      <c r="V1517" t="s">
        <v>6172</v>
      </c>
      <c r="W1517" t="s">
        <v>5756</v>
      </c>
      <c r="X1517">
        <v>1</v>
      </c>
    </row>
    <row r="1518" spans="1:24" x14ac:dyDescent="0.25">
      <c r="A1518">
        <v>11415</v>
      </c>
      <c r="B1518" t="s">
        <v>905</v>
      </c>
      <c r="C1518" t="s">
        <v>444</v>
      </c>
      <c r="D1518" t="s">
        <v>6161</v>
      </c>
      <c r="E1518" t="s">
        <v>6186</v>
      </c>
      <c r="F1518">
        <v>10</v>
      </c>
      <c r="G1518" t="s">
        <v>5767</v>
      </c>
      <c r="H1518" t="s">
        <v>5747</v>
      </c>
      <c r="I1518" t="s">
        <v>5748</v>
      </c>
      <c r="J1518">
        <v>473</v>
      </c>
      <c r="K1518">
        <v>24</v>
      </c>
      <c r="L1518">
        <v>6.9</v>
      </c>
      <c r="M1518" t="s">
        <v>5749</v>
      </c>
      <c r="N1518" t="s">
        <v>5750</v>
      </c>
      <c r="O1518" t="s">
        <v>5751</v>
      </c>
      <c r="P1518" t="s">
        <v>6163</v>
      </c>
      <c r="Q1518" t="s">
        <v>6187</v>
      </c>
      <c r="R1518">
        <v>84098</v>
      </c>
      <c r="S1518" t="s">
        <v>6155</v>
      </c>
      <c r="T1518" t="s">
        <v>6156</v>
      </c>
      <c r="U1518">
        <v>3.69</v>
      </c>
      <c r="V1518" t="s">
        <v>6172</v>
      </c>
      <c r="W1518" t="s">
        <v>5756</v>
      </c>
      <c r="X1518">
        <v>1</v>
      </c>
    </row>
    <row r="1519" spans="1:24" x14ac:dyDescent="0.25">
      <c r="A1519">
        <v>739999</v>
      </c>
      <c r="B1519" t="s">
        <v>4358</v>
      </c>
      <c r="C1519" t="s">
        <v>441</v>
      </c>
      <c r="D1519" t="s">
        <v>5798</v>
      </c>
      <c r="E1519" t="s">
        <v>5799</v>
      </c>
      <c r="F1519">
        <v>20</v>
      </c>
      <c r="G1519" t="s">
        <v>5746</v>
      </c>
      <c r="H1519" t="s">
        <v>5747</v>
      </c>
      <c r="I1519" t="s">
        <v>5748</v>
      </c>
      <c r="J1519">
        <v>750</v>
      </c>
      <c r="K1519">
        <v>12</v>
      </c>
      <c r="L1519">
        <v>40</v>
      </c>
      <c r="M1519" t="s">
        <v>5759</v>
      </c>
      <c r="N1519" t="s">
        <v>6332</v>
      </c>
      <c r="O1519" t="s">
        <v>5790</v>
      </c>
      <c r="P1519" t="s">
        <v>5752</v>
      </c>
      <c r="Q1519" t="s">
        <v>5838</v>
      </c>
      <c r="R1519">
        <v>94551</v>
      </c>
      <c r="S1519" t="s">
        <v>6333</v>
      </c>
      <c r="T1519" t="s">
        <v>6333</v>
      </c>
      <c r="U1519">
        <v>25.99</v>
      </c>
      <c r="V1519" t="s">
        <v>5755</v>
      </c>
      <c r="W1519" t="s">
        <v>5756</v>
      </c>
      <c r="X1519">
        <v>1</v>
      </c>
    </row>
    <row r="1520" spans="1:24" x14ac:dyDescent="0.25">
      <c r="A1520">
        <v>11094</v>
      </c>
      <c r="B1520" t="s">
        <v>205</v>
      </c>
      <c r="C1520" t="s">
        <v>441</v>
      </c>
      <c r="D1520" t="s">
        <v>5757</v>
      </c>
      <c r="E1520" t="s">
        <v>5766</v>
      </c>
      <c r="F1520">
        <v>20</v>
      </c>
      <c r="G1520" t="s">
        <v>5746</v>
      </c>
      <c r="H1520" t="s">
        <v>5747</v>
      </c>
      <c r="I1520" t="s">
        <v>5748</v>
      </c>
      <c r="J1520">
        <v>750</v>
      </c>
      <c r="K1520">
        <v>12</v>
      </c>
      <c r="L1520">
        <v>45</v>
      </c>
      <c r="M1520" t="s">
        <v>5749</v>
      </c>
      <c r="N1520" t="s">
        <v>5750</v>
      </c>
      <c r="O1520" t="s">
        <v>5751</v>
      </c>
      <c r="P1520" t="s">
        <v>5762</v>
      </c>
      <c r="Q1520" t="s">
        <v>5789</v>
      </c>
      <c r="R1520">
        <v>43500</v>
      </c>
      <c r="S1520" t="s">
        <v>5773</v>
      </c>
      <c r="T1520" t="s">
        <v>5773</v>
      </c>
      <c r="U1520">
        <v>31.99</v>
      </c>
      <c r="V1520" t="s">
        <v>5755</v>
      </c>
      <c r="W1520" t="s">
        <v>5756</v>
      </c>
      <c r="X1520">
        <v>1</v>
      </c>
    </row>
    <row r="1521" spans="1:24" x14ac:dyDescent="0.25">
      <c r="A1521">
        <v>740369</v>
      </c>
      <c r="B1521" t="s">
        <v>3192</v>
      </c>
      <c r="C1521" t="s">
        <v>442</v>
      </c>
      <c r="D1521" t="s">
        <v>5886</v>
      </c>
      <c r="E1521" t="s">
        <v>6090</v>
      </c>
      <c r="F1521">
        <v>20</v>
      </c>
      <c r="G1521" t="s">
        <v>5746</v>
      </c>
      <c r="H1521" t="s">
        <v>5747</v>
      </c>
      <c r="I1521" t="s">
        <v>5748</v>
      </c>
      <c r="J1521">
        <v>750</v>
      </c>
      <c r="K1521">
        <v>12</v>
      </c>
      <c r="L1521">
        <v>13.5</v>
      </c>
      <c r="M1521" t="s">
        <v>5759</v>
      </c>
      <c r="N1521" t="s">
        <v>5825</v>
      </c>
      <c r="O1521" t="s">
        <v>5790</v>
      </c>
      <c r="P1521" t="s">
        <v>6002</v>
      </c>
      <c r="Q1521" t="s">
        <v>5989</v>
      </c>
      <c r="R1521">
        <v>61500</v>
      </c>
      <c r="S1521" t="s">
        <v>6138</v>
      </c>
      <c r="T1521" t="s">
        <v>6139</v>
      </c>
      <c r="U1521">
        <v>13.99</v>
      </c>
      <c r="V1521" t="s">
        <v>5755</v>
      </c>
      <c r="W1521" t="s">
        <v>5756</v>
      </c>
      <c r="X1521">
        <v>1</v>
      </c>
    </row>
    <row r="1522" spans="1:24" x14ac:dyDescent="0.25">
      <c r="A1522">
        <v>8989</v>
      </c>
      <c r="B1522" t="s">
        <v>4327</v>
      </c>
      <c r="C1522" t="s">
        <v>443</v>
      </c>
      <c r="D1522" t="s">
        <v>6177</v>
      </c>
      <c r="E1522" t="s">
        <v>6167</v>
      </c>
      <c r="F1522">
        <v>10</v>
      </c>
      <c r="G1522" t="s">
        <v>5767</v>
      </c>
      <c r="H1522" t="s">
        <v>5747</v>
      </c>
      <c r="I1522" t="s">
        <v>5748</v>
      </c>
      <c r="J1522">
        <v>2046</v>
      </c>
      <c r="K1522">
        <v>4</v>
      </c>
      <c r="L1522">
        <v>4.2</v>
      </c>
      <c r="M1522" t="s">
        <v>5749</v>
      </c>
      <c r="N1522" t="s">
        <v>5750</v>
      </c>
      <c r="O1522" t="s">
        <v>5874</v>
      </c>
      <c r="P1522" t="s">
        <v>5875</v>
      </c>
      <c r="Q1522" t="s">
        <v>5876</v>
      </c>
      <c r="R1522">
        <v>91</v>
      </c>
      <c r="S1522" t="s">
        <v>6180</v>
      </c>
      <c r="T1522" t="s">
        <v>6180</v>
      </c>
      <c r="U1522">
        <v>13.25</v>
      </c>
      <c r="V1522" t="s">
        <v>5755</v>
      </c>
      <c r="W1522" t="s">
        <v>5869</v>
      </c>
      <c r="X1522">
        <v>6</v>
      </c>
    </row>
    <row r="1523" spans="1:24" x14ac:dyDescent="0.25">
      <c r="A1523">
        <v>8989</v>
      </c>
      <c r="B1523" t="s">
        <v>4327</v>
      </c>
      <c r="C1523" t="s">
        <v>443</v>
      </c>
      <c r="D1523" t="s">
        <v>6177</v>
      </c>
      <c r="E1523" t="s">
        <v>6167</v>
      </c>
      <c r="F1523">
        <v>10</v>
      </c>
      <c r="G1523" t="s">
        <v>5767</v>
      </c>
      <c r="H1523" t="s">
        <v>5747</v>
      </c>
      <c r="I1523" t="s">
        <v>5748</v>
      </c>
      <c r="J1523">
        <v>2046</v>
      </c>
      <c r="K1523">
        <v>4</v>
      </c>
      <c r="L1523">
        <v>4.2</v>
      </c>
      <c r="M1523" t="s">
        <v>5749</v>
      </c>
      <c r="N1523" t="s">
        <v>5750</v>
      </c>
      <c r="O1523" t="s">
        <v>5874</v>
      </c>
      <c r="P1523" t="s">
        <v>5875</v>
      </c>
      <c r="Q1523" t="s">
        <v>5876</v>
      </c>
      <c r="R1523">
        <v>62673</v>
      </c>
      <c r="S1523" t="s">
        <v>6180</v>
      </c>
      <c r="T1523" t="s">
        <v>6180</v>
      </c>
      <c r="U1523">
        <v>13.25</v>
      </c>
      <c r="V1523" t="s">
        <v>5755</v>
      </c>
      <c r="W1523" t="s">
        <v>5869</v>
      </c>
      <c r="X1523">
        <v>6</v>
      </c>
    </row>
    <row r="1524" spans="1:24" x14ac:dyDescent="0.25">
      <c r="A1524">
        <v>8989</v>
      </c>
      <c r="B1524" t="s">
        <v>4327</v>
      </c>
      <c r="C1524" t="s">
        <v>443</v>
      </c>
      <c r="D1524" t="s">
        <v>6177</v>
      </c>
      <c r="E1524" t="s">
        <v>6167</v>
      </c>
      <c r="F1524">
        <v>10</v>
      </c>
      <c r="G1524" t="s">
        <v>5767</v>
      </c>
      <c r="H1524" t="s">
        <v>5747</v>
      </c>
      <c r="I1524" t="s">
        <v>5748</v>
      </c>
      <c r="J1524">
        <v>2046</v>
      </c>
      <c r="K1524">
        <v>4</v>
      </c>
      <c r="L1524">
        <v>4.2</v>
      </c>
      <c r="M1524" t="s">
        <v>5749</v>
      </c>
      <c r="N1524" t="s">
        <v>5750</v>
      </c>
      <c r="O1524" t="s">
        <v>5874</v>
      </c>
      <c r="P1524" t="s">
        <v>5875</v>
      </c>
      <c r="Q1524" t="s">
        <v>5876</v>
      </c>
      <c r="R1524">
        <v>42090</v>
      </c>
      <c r="S1524" t="s">
        <v>6180</v>
      </c>
      <c r="T1524" t="s">
        <v>6180</v>
      </c>
      <c r="U1524">
        <v>13.25</v>
      </c>
      <c r="V1524" t="s">
        <v>5755</v>
      </c>
      <c r="W1524" t="s">
        <v>5869</v>
      </c>
      <c r="X1524">
        <v>6</v>
      </c>
    </row>
    <row r="1525" spans="1:24" x14ac:dyDescent="0.25">
      <c r="A1525">
        <v>8989</v>
      </c>
      <c r="B1525" t="s">
        <v>4327</v>
      </c>
      <c r="C1525" t="s">
        <v>443</v>
      </c>
      <c r="D1525" t="s">
        <v>6177</v>
      </c>
      <c r="E1525" t="s">
        <v>6167</v>
      </c>
      <c r="F1525">
        <v>10</v>
      </c>
      <c r="G1525" t="s">
        <v>5767</v>
      </c>
      <c r="H1525" t="s">
        <v>5747</v>
      </c>
      <c r="I1525" t="s">
        <v>5748</v>
      </c>
      <c r="J1525">
        <v>2046</v>
      </c>
      <c r="K1525">
        <v>4</v>
      </c>
      <c r="L1525">
        <v>4.2</v>
      </c>
      <c r="M1525" t="s">
        <v>5749</v>
      </c>
      <c r="N1525" t="s">
        <v>5750</v>
      </c>
      <c r="O1525" t="s">
        <v>5874</v>
      </c>
      <c r="P1525" t="s">
        <v>5875</v>
      </c>
      <c r="Q1525" t="s">
        <v>5876</v>
      </c>
      <c r="R1525">
        <v>42090</v>
      </c>
      <c r="S1525" t="s">
        <v>6180</v>
      </c>
      <c r="T1525" t="s">
        <v>6180</v>
      </c>
      <c r="U1525">
        <v>13.25</v>
      </c>
      <c r="V1525" t="s">
        <v>5755</v>
      </c>
      <c r="W1525" t="s">
        <v>5869</v>
      </c>
      <c r="X1525">
        <v>6</v>
      </c>
    </row>
    <row r="1526" spans="1:24" x14ac:dyDescent="0.25">
      <c r="A1526">
        <v>9041</v>
      </c>
      <c r="B1526" t="s">
        <v>799</v>
      </c>
      <c r="C1526" t="s">
        <v>443</v>
      </c>
      <c r="D1526" t="s">
        <v>6177</v>
      </c>
      <c r="E1526" t="s">
        <v>5872</v>
      </c>
      <c r="F1526">
        <v>27</v>
      </c>
      <c r="G1526" t="s">
        <v>5837</v>
      </c>
      <c r="H1526" t="s">
        <v>5747</v>
      </c>
      <c r="I1526" t="s">
        <v>5748</v>
      </c>
      <c r="J1526">
        <v>4260</v>
      </c>
      <c r="K1526">
        <v>1</v>
      </c>
      <c r="L1526">
        <v>6.3</v>
      </c>
      <c r="M1526" t="s">
        <v>5749</v>
      </c>
      <c r="N1526" t="s">
        <v>5750</v>
      </c>
      <c r="O1526" t="s">
        <v>5874</v>
      </c>
      <c r="P1526" t="s">
        <v>6178</v>
      </c>
      <c r="Q1526" t="s">
        <v>5876</v>
      </c>
      <c r="R1526">
        <v>42196</v>
      </c>
      <c r="S1526" t="s">
        <v>6188</v>
      </c>
      <c r="T1526" t="s">
        <v>6189</v>
      </c>
      <c r="U1526">
        <v>19.489999999999998</v>
      </c>
      <c r="V1526" t="s">
        <v>6172</v>
      </c>
      <c r="W1526" t="s">
        <v>5869</v>
      </c>
      <c r="X1526">
        <v>12</v>
      </c>
    </row>
    <row r="1527" spans="1:24" x14ac:dyDescent="0.25">
      <c r="A1527">
        <v>9041</v>
      </c>
      <c r="B1527" t="s">
        <v>799</v>
      </c>
      <c r="C1527" t="s">
        <v>443</v>
      </c>
      <c r="D1527" t="s">
        <v>6177</v>
      </c>
      <c r="E1527" t="s">
        <v>5872</v>
      </c>
      <c r="F1527">
        <v>27</v>
      </c>
      <c r="G1527" t="s">
        <v>5837</v>
      </c>
      <c r="H1527" t="s">
        <v>5747</v>
      </c>
      <c r="I1527" t="s">
        <v>5748</v>
      </c>
      <c r="J1527">
        <v>4260</v>
      </c>
      <c r="K1527">
        <v>1</v>
      </c>
      <c r="L1527">
        <v>6.3</v>
      </c>
      <c r="M1527" t="s">
        <v>5749</v>
      </c>
      <c r="N1527" t="s">
        <v>5750</v>
      </c>
      <c r="O1527" t="s">
        <v>5874</v>
      </c>
      <c r="P1527" t="s">
        <v>6178</v>
      </c>
      <c r="Q1527" t="s">
        <v>5876</v>
      </c>
      <c r="R1527">
        <v>42196</v>
      </c>
      <c r="S1527" t="s">
        <v>6188</v>
      </c>
      <c r="T1527" t="s">
        <v>6189</v>
      </c>
      <c r="U1527">
        <v>19.489999999999998</v>
      </c>
      <c r="V1527" t="s">
        <v>6172</v>
      </c>
      <c r="W1527" t="s">
        <v>5869</v>
      </c>
      <c r="X1527">
        <v>12</v>
      </c>
    </row>
    <row r="1528" spans="1:24" x14ac:dyDescent="0.25">
      <c r="A1528">
        <v>11521</v>
      </c>
      <c r="B1528" t="s">
        <v>913</v>
      </c>
      <c r="C1528" t="s">
        <v>443</v>
      </c>
      <c r="D1528" t="s">
        <v>6177</v>
      </c>
      <c r="E1528" t="s">
        <v>6167</v>
      </c>
      <c r="F1528">
        <v>10</v>
      </c>
      <c r="G1528" t="s">
        <v>5767</v>
      </c>
      <c r="H1528" t="s">
        <v>5747</v>
      </c>
      <c r="I1528" t="s">
        <v>5748</v>
      </c>
      <c r="J1528">
        <v>2840</v>
      </c>
      <c r="K1528">
        <v>3</v>
      </c>
      <c r="L1528">
        <v>5</v>
      </c>
      <c r="M1528" t="s">
        <v>5749</v>
      </c>
      <c r="N1528" t="s">
        <v>5750</v>
      </c>
      <c r="O1528" t="s">
        <v>5874</v>
      </c>
      <c r="P1528" t="s">
        <v>6168</v>
      </c>
      <c r="Q1528" t="s">
        <v>5876</v>
      </c>
      <c r="R1528">
        <v>42090</v>
      </c>
      <c r="S1528" t="s">
        <v>6180</v>
      </c>
      <c r="T1528" t="s">
        <v>6180</v>
      </c>
      <c r="U1528">
        <v>14.79</v>
      </c>
      <c r="V1528" t="s">
        <v>6172</v>
      </c>
      <c r="W1528" t="s">
        <v>5869</v>
      </c>
      <c r="X1528">
        <v>8</v>
      </c>
    </row>
    <row r="1529" spans="1:24" x14ac:dyDescent="0.25">
      <c r="A1529">
        <v>11521</v>
      </c>
      <c r="B1529" t="s">
        <v>913</v>
      </c>
      <c r="C1529" t="s">
        <v>443</v>
      </c>
      <c r="D1529" t="s">
        <v>6177</v>
      </c>
      <c r="E1529" t="s">
        <v>6167</v>
      </c>
      <c r="F1529">
        <v>10</v>
      </c>
      <c r="G1529" t="s">
        <v>5767</v>
      </c>
      <c r="H1529" t="s">
        <v>5747</v>
      </c>
      <c r="I1529" t="s">
        <v>5748</v>
      </c>
      <c r="J1529">
        <v>2840</v>
      </c>
      <c r="K1529">
        <v>3</v>
      </c>
      <c r="L1529">
        <v>5</v>
      </c>
      <c r="M1529" t="s">
        <v>5749</v>
      </c>
      <c r="N1529" t="s">
        <v>5750</v>
      </c>
      <c r="O1529" t="s">
        <v>5874</v>
      </c>
      <c r="P1529" t="s">
        <v>6168</v>
      </c>
      <c r="Q1529" t="s">
        <v>5876</v>
      </c>
      <c r="R1529">
        <v>42090</v>
      </c>
      <c r="S1529" t="s">
        <v>6180</v>
      </c>
      <c r="T1529" t="s">
        <v>6180</v>
      </c>
      <c r="U1529">
        <v>14.79</v>
      </c>
      <c r="V1529" t="s">
        <v>6172</v>
      </c>
      <c r="W1529" t="s">
        <v>5869</v>
      </c>
      <c r="X1529">
        <v>8</v>
      </c>
    </row>
    <row r="1530" spans="1:24" x14ac:dyDescent="0.25">
      <c r="A1530">
        <v>11469</v>
      </c>
      <c r="B1530" t="s">
        <v>626</v>
      </c>
      <c r="C1530" t="s">
        <v>441</v>
      </c>
      <c r="D1530" t="s">
        <v>5780</v>
      </c>
      <c r="E1530" t="s">
        <v>5780</v>
      </c>
      <c r="F1530">
        <v>20</v>
      </c>
      <c r="G1530" t="s">
        <v>5746</v>
      </c>
      <c r="H1530" t="s">
        <v>5747</v>
      </c>
      <c r="I1530" t="s">
        <v>5748</v>
      </c>
      <c r="J1530">
        <v>1140</v>
      </c>
      <c r="K1530">
        <v>8</v>
      </c>
      <c r="L1530">
        <v>40</v>
      </c>
      <c r="M1530" t="s">
        <v>5749</v>
      </c>
      <c r="N1530" t="s">
        <v>5750</v>
      </c>
      <c r="O1530" t="s">
        <v>5751</v>
      </c>
      <c r="P1530" t="s">
        <v>5752</v>
      </c>
      <c r="Q1530" t="s">
        <v>5782</v>
      </c>
      <c r="R1530">
        <v>76261</v>
      </c>
      <c r="S1530" t="s">
        <v>5770</v>
      </c>
      <c r="T1530" t="s">
        <v>5771</v>
      </c>
      <c r="U1530">
        <v>31.99</v>
      </c>
      <c r="V1530" t="s">
        <v>5755</v>
      </c>
      <c r="W1530" t="s">
        <v>5756</v>
      </c>
      <c r="X1530">
        <v>1</v>
      </c>
    </row>
    <row r="1531" spans="1:24" x14ac:dyDescent="0.25">
      <c r="A1531">
        <v>983965</v>
      </c>
      <c r="B1531" t="s">
        <v>114</v>
      </c>
      <c r="C1531" t="s">
        <v>442</v>
      </c>
      <c r="D1531" t="s">
        <v>5886</v>
      </c>
      <c r="E1531" t="s">
        <v>6078</v>
      </c>
      <c r="F1531">
        <v>20</v>
      </c>
      <c r="G1531" t="s">
        <v>5746</v>
      </c>
      <c r="H1531" t="s">
        <v>5747</v>
      </c>
      <c r="I1531" t="s">
        <v>5748</v>
      </c>
      <c r="J1531">
        <v>4000</v>
      </c>
      <c r="K1531">
        <v>4</v>
      </c>
      <c r="L1531">
        <v>12.5</v>
      </c>
      <c r="M1531" t="s">
        <v>5749</v>
      </c>
      <c r="N1531" t="s">
        <v>5750</v>
      </c>
      <c r="O1531" t="s">
        <v>5751</v>
      </c>
      <c r="P1531" t="s">
        <v>5922</v>
      </c>
      <c r="Q1531" t="s">
        <v>5947</v>
      </c>
      <c r="R1531">
        <v>42015</v>
      </c>
      <c r="S1531" t="s">
        <v>5956</v>
      </c>
      <c r="T1531" t="s">
        <v>5957</v>
      </c>
      <c r="U1531">
        <v>39.29</v>
      </c>
      <c r="V1531" t="s">
        <v>5960</v>
      </c>
      <c r="W1531" t="s">
        <v>5869</v>
      </c>
      <c r="X1531">
        <v>1</v>
      </c>
    </row>
    <row r="1532" spans="1:24" x14ac:dyDescent="0.25">
      <c r="A1532">
        <v>988266</v>
      </c>
      <c r="B1532" t="s">
        <v>206</v>
      </c>
      <c r="C1532" t="s">
        <v>442</v>
      </c>
      <c r="D1532" t="s">
        <v>5920</v>
      </c>
      <c r="E1532" t="s">
        <v>5997</v>
      </c>
      <c r="F1532">
        <v>10</v>
      </c>
      <c r="G1532" t="s">
        <v>5767</v>
      </c>
      <c r="H1532" t="s">
        <v>5747</v>
      </c>
      <c r="I1532" t="s">
        <v>5748</v>
      </c>
      <c r="J1532">
        <v>4000</v>
      </c>
      <c r="K1532">
        <v>4</v>
      </c>
      <c r="L1532">
        <v>12</v>
      </c>
      <c r="M1532" t="s">
        <v>5749</v>
      </c>
      <c r="N1532" t="s">
        <v>5750</v>
      </c>
      <c r="O1532" t="s">
        <v>5751</v>
      </c>
      <c r="P1532" t="s">
        <v>5922</v>
      </c>
      <c r="Q1532" t="s">
        <v>5947</v>
      </c>
      <c r="R1532">
        <v>42015</v>
      </c>
      <c r="S1532" t="s">
        <v>5956</v>
      </c>
      <c r="T1532" t="s">
        <v>5957</v>
      </c>
      <c r="U1532">
        <v>39.29</v>
      </c>
      <c r="V1532" t="s">
        <v>5960</v>
      </c>
      <c r="W1532" t="s">
        <v>5869</v>
      </c>
      <c r="X1532">
        <v>1</v>
      </c>
    </row>
    <row r="1533" spans="1:24" x14ac:dyDescent="0.25">
      <c r="A1533">
        <v>988265</v>
      </c>
      <c r="B1533" t="s">
        <v>211</v>
      </c>
      <c r="C1533" t="s">
        <v>442</v>
      </c>
      <c r="D1533" t="s">
        <v>5886</v>
      </c>
      <c r="E1533" t="s">
        <v>5966</v>
      </c>
      <c r="F1533">
        <v>10</v>
      </c>
      <c r="G1533" t="s">
        <v>5767</v>
      </c>
      <c r="H1533" t="s">
        <v>5747</v>
      </c>
      <c r="I1533" t="s">
        <v>5748</v>
      </c>
      <c r="J1533">
        <v>4000</v>
      </c>
      <c r="K1533">
        <v>4</v>
      </c>
      <c r="L1533">
        <v>13</v>
      </c>
      <c r="M1533" t="s">
        <v>5749</v>
      </c>
      <c r="N1533" t="s">
        <v>5750</v>
      </c>
      <c r="O1533" t="s">
        <v>5751</v>
      </c>
      <c r="P1533" t="s">
        <v>5922</v>
      </c>
      <c r="Q1533" t="s">
        <v>5947</v>
      </c>
      <c r="R1533">
        <v>42015</v>
      </c>
      <c r="S1533" t="s">
        <v>5956</v>
      </c>
      <c r="T1533" t="s">
        <v>5957</v>
      </c>
      <c r="U1533">
        <v>39.29</v>
      </c>
      <c r="V1533" t="s">
        <v>5960</v>
      </c>
      <c r="W1533" t="s">
        <v>5869</v>
      </c>
      <c r="X1533">
        <v>1</v>
      </c>
    </row>
    <row r="1534" spans="1:24" x14ac:dyDescent="0.25">
      <c r="A1534">
        <v>9412</v>
      </c>
      <c r="B1534" t="s">
        <v>809</v>
      </c>
      <c r="C1534" t="s">
        <v>442</v>
      </c>
      <c r="D1534" t="s">
        <v>5929</v>
      </c>
      <c r="E1534" t="s">
        <v>5991</v>
      </c>
      <c r="F1534">
        <v>20</v>
      </c>
      <c r="G1534" t="s">
        <v>5746</v>
      </c>
      <c r="H1534" t="s">
        <v>5747</v>
      </c>
      <c r="I1534" t="s">
        <v>5748</v>
      </c>
      <c r="J1534">
        <v>750</v>
      </c>
      <c r="K1534">
        <v>6</v>
      </c>
      <c r="L1534">
        <v>20</v>
      </c>
      <c r="M1534" t="s">
        <v>5759</v>
      </c>
      <c r="N1534" t="s">
        <v>5992</v>
      </c>
      <c r="O1534" t="s">
        <v>5790</v>
      </c>
      <c r="P1534" t="s">
        <v>5889</v>
      </c>
      <c r="Q1534" t="s">
        <v>5993</v>
      </c>
      <c r="R1534">
        <v>81714</v>
      </c>
      <c r="S1534" t="s">
        <v>5907</v>
      </c>
      <c r="T1534" t="s">
        <v>5844</v>
      </c>
      <c r="U1534">
        <v>39.99</v>
      </c>
      <c r="V1534" t="s">
        <v>5755</v>
      </c>
      <c r="W1534" t="s">
        <v>5756</v>
      </c>
      <c r="X1534">
        <v>1</v>
      </c>
    </row>
    <row r="1535" spans="1:24" x14ac:dyDescent="0.25">
      <c r="A1535">
        <v>741000</v>
      </c>
      <c r="B1535" t="s">
        <v>3194</v>
      </c>
      <c r="C1535" t="s">
        <v>441</v>
      </c>
      <c r="D1535" t="s">
        <v>5811</v>
      </c>
      <c r="E1535" t="s">
        <v>5818</v>
      </c>
      <c r="F1535">
        <v>20</v>
      </c>
      <c r="G1535" t="s">
        <v>5746</v>
      </c>
      <c r="H1535" t="s">
        <v>5747</v>
      </c>
      <c r="I1535" t="s">
        <v>5748</v>
      </c>
      <c r="J1535">
        <v>750</v>
      </c>
      <c r="K1535">
        <v>6</v>
      </c>
      <c r="L1535">
        <v>11</v>
      </c>
      <c r="M1535" t="s">
        <v>5759</v>
      </c>
      <c r="N1535" t="s">
        <v>5835</v>
      </c>
      <c r="O1535" t="s">
        <v>5761</v>
      </c>
      <c r="P1535" t="s">
        <v>5752</v>
      </c>
      <c r="Q1535" t="s">
        <v>5814</v>
      </c>
      <c r="R1535">
        <v>81616</v>
      </c>
      <c r="S1535" t="s">
        <v>5820</v>
      </c>
      <c r="T1535" t="s">
        <v>5820</v>
      </c>
      <c r="U1535">
        <v>26.29</v>
      </c>
      <c r="V1535" t="s">
        <v>5755</v>
      </c>
      <c r="W1535" t="s">
        <v>5765</v>
      </c>
      <c r="X1535">
        <v>1</v>
      </c>
    </row>
    <row r="1536" spans="1:24" x14ac:dyDescent="0.25">
      <c r="A1536">
        <v>11143</v>
      </c>
      <c r="B1536" t="s">
        <v>212</v>
      </c>
      <c r="C1536" t="s">
        <v>442</v>
      </c>
      <c r="D1536" t="s">
        <v>5920</v>
      </c>
      <c r="E1536" t="s">
        <v>498</v>
      </c>
      <c r="F1536">
        <v>20</v>
      </c>
      <c r="G1536" t="s">
        <v>5746</v>
      </c>
      <c r="H1536" t="s">
        <v>5747</v>
      </c>
      <c r="I1536" t="s">
        <v>5748</v>
      </c>
      <c r="J1536">
        <v>750</v>
      </c>
      <c r="K1536">
        <v>12</v>
      </c>
      <c r="L1536">
        <v>11</v>
      </c>
      <c r="M1536" t="s">
        <v>5759</v>
      </c>
      <c r="N1536" t="s">
        <v>5903</v>
      </c>
      <c r="O1536" t="s">
        <v>5790</v>
      </c>
      <c r="P1536" t="s">
        <v>5988</v>
      </c>
      <c r="Q1536" t="s">
        <v>6046</v>
      </c>
      <c r="R1536">
        <v>51923</v>
      </c>
      <c r="S1536" t="s">
        <v>5965</v>
      </c>
      <c r="T1536" t="s">
        <v>5965</v>
      </c>
      <c r="U1536">
        <v>17.989999999999998</v>
      </c>
      <c r="V1536" t="s">
        <v>5755</v>
      </c>
      <c r="W1536" t="s">
        <v>5756</v>
      </c>
      <c r="X1536">
        <v>1</v>
      </c>
    </row>
    <row r="1537" spans="1:24" x14ac:dyDescent="0.25">
      <c r="A1537">
        <v>11137</v>
      </c>
      <c r="B1537" t="s">
        <v>886</v>
      </c>
      <c r="C1537" t="s">
        <v>442</v>
      </c>
      <c r="D1537" t="s">
        <v>5929</v>
      </c>
      <c r="E1537" t="s">
        <v>6334</v>
      </c>
      <c r="F1537">
        <v>10</v>
      </c>
      <c r="G1537" t="s">
        <v>5767</v>
      </c>
      <c r="H1537" t="s">
        <v>5747</v>
      </c>
      <c r="I1537" t="s">
        <v>5748</v>
      </c>
      <c r="J1537">
        <v>1000</v>
      </c>
      <c r="K1537">
        <v>6</v>
      </c>
      <c r="L1537">
        <v>15</v>
      </c>
      <c r="M1537" t="s">
        <v>5759</v>
      </c>
      <c r="N1537" t="s">
        <v>5835</v>
      </c>
      <c r="O1537" t="s">
        <v>5751</v>
      </c>
      <c r="P1537" t="s">
        <v>5922</v>
      </c>
      <c r="Q1537" t="s">
        <v>5931</v>
      </c>
      <c r="R1537">
        <v>42047</v>
      </c>
      <c r="S1537" t="s">
        <v>5788</v>
      </c>
      <c r="T1537" t="s">
        <v>5788</v>
      </c>
      <c r="U1537">
        <v>13.49</v>
      </c>
      <c r="V1537" t="s">
        <v>5755</v>
      </c>
      <c r="W1537" t="s">
        <v>5756</v>
      </c>
      <c r="X1537">
        <v>1</v>
      </c>
    </row>
    <row r="1538" spans="1:24" x14ac:dyDescent="0.25">
      <c r="A1538">
        <v>741407</v>
      </c>
      <c r="B1538" t="s">
        <v>3195</v>
      </c>
      <c r="C1538" t="s">
        <v>442</v>
      </c>
      <c r="D1538" t="s">
        <v>5886</v>
      </c>
      <c r="E1538" t="s">
        <v>6048</v>
      </c>
      <c r="F1538">
        <v>20</v>
      </c>
      <c r="G1538" t="s">
        <v>5746</v>
      </c>
      <c r="H1538" t="s">
        <v>5747</v>
      </c>
      <c r="I1538" t="s">
        <v>5748</v>
      </c>
      <c r="J1538">
        <v>750</v>
      </c>
      <c r="K1538">
        <v>12</v>
      </c>
      <c r="L1538">
        <v>13.5</v>
      </c>
      <c r="M1538" t="s">
        <v>5759</v>
      </c>
      <c r="N1538" t="s">
        <v>5904</v>
      </c>
      <c r="O1538" t="s">
        <v>5790</v>
      </c>
      <c r="P1538" t="s">
        <v>5889</v>
      </c>
      <c r="Q1538" t="s">
        <v>5923</v>
      </c>
      <c r="R1538">
        <v>85175</v>
      </c>
      <c r="S1538" t="s">
        <v>6101</v>
      </c>
      <c r="T1538" t="s">
        <v>6016</v>
      </c>
      <c r="U1538">
        <v>28.99</v>
      </c>
      <c r="V1538" t="s">
        <v>5755</v>
      </c>
      <c r="W1538" t="s">
        <v>5765</v>
      </c>
      <c r="X1538">
        <v>1</v>
      </c>
    </row>
    <row r="1539" spans="1:24" x14ac:dyDescent="0.25">
      <c r="A1539">
        <v>11055</v>
      </c>
      <c r="B1539" t="s">
        <v>880</v>
      </c>
      <c r="C1539" t="s">
        <v>442</v>
      </c>
      <c r="D1539" t="s">
        <v>5886</v>
      </c>
      <c r="E1539" t="s">
        <v>5975</v>
      </c>
      <c r="F1539">
        <v>10</v>
      </c>
      <c r="G1539" t="s">
        <v>5767</v>
      </c>
      <c r="H1539" t="s">
        <v>5747</v>
      </c>
      <c r="I1539" t="s">
        <v>5748</v>
      </c>
      <c r="J1539">
        <v>750</v>
      </c>
      <c r="K1539">
        <v>12</v>
      </c>
      <c r="L1539">
        <v>13.8</v>
      </c>
      <c r="M1539" t="s">
        <v>5759</v>
      </c>
      <c r="N1539" t="s">
        <v>5976</v>
      </c>
      <c r="O1539" t="s">
        <v>5790</v>
      </c>
      <c r="P1539" t="s">
        <v>5988</v>
      </c>
      <c r="Q1539" t="s">
        <v>5977</v>
      </c>
      <c r="R1539">
        <v>42586</v>
      </c>
      <c r="S1539" t="s">
        <v>6129</v>
      </c>
      <c r="T1539" t="s">
        <v>5999</v>
      </c>
      <c r="U1539">
        <v>19.989999999999998</v>
      </c>
      <c r="V1539" t="s">
        <v>5755</v>
      </c>
      <c r="W1539" t="s">
        <v>5765</v>
      </c>
      <c r="X1539">
        <v>1</v>
      </c>
    </row>
    <row r="1540" spans="1:24" x14ac:dyDescent="0.25">
      <c r="A1540">
        <v>10506</v>
      </c>
      <c r="B1540" t="s">
        <v>861</v>
      </c>
      <c r="C1540" t="s">
        <v>442</v>
      </c>
      <c r="D1540" t="s">
        <v>5886</v>
      </c>
      <c r="E1540" t="s">
        <v>5887</v>
      </c>
      <c r="F1540">
        <v>20</v>
      </c>
      <c r="G1540" t="s">
        <v>5746</v>
      </c>
      <c r="H1540" t="s">
        <v>5747</v>
      </c>
      <c r="I1540" t="s">
        <v>5748</v>
      </c>
      <c r="J1540">
        <v>750</v>
      </c>
      <c r="K1540">
        <v>12</v>
      </c>
      <c r="L1540">
        <v>13</v>
      </c>
      <c r="M1540" t="s">
        <v>5759</v>
      </c>
      <c r="N1540" t="s">
        <v>5992</v>
      </c>
      <c r="O1540" t="s">
        <v>5761</v>
      </c>
      <c r="P1540" t="s">
        <v>6002</v>
      </c>
      <c r="Q1540" t="s">
        <v>6036</v>
      </c>
      <c r="R1540">
        <v>42011</v>
      </c>
      <c r="S1540" t="s">
        <v>6335</v>
      </c>
      <c r="T1540" t="s">
        <v>5999</v>
      </c>
      <c r="U1540">
        <v>11.59</v>
      </c>
      <c r="V1540" t="s">
        <v>5755</v>
      </c>
      <c r="W1540" t="s">
        <v>5765</v>
      </c>
      <c r="X1540">
        <v>1</v>
      </c>
    </row>
    <row r="1541" spans="1:24" x14ac:dyDescent="0.25">
      <c r="A1541">
        <v>10139</v>
      </c>
      <c r="B1541" t="s">
        <v>200</v>
      </c>
      <c r="C1541" t="s">
        <v>441</v>
      </c>
      <c r="D1541" t="s">
        <v>5811</v>
      </c>
      <c r="E1541" t="s">
        <v>5894</v>
      </c>
      <c r="F1541">
        <v>10</v>
      </c>
      <c r="G1541" t="s">
        <v>5767</v>
      </c>
      <c r="H1541" t="s">
        <v>5748</v>
      </c>
      <c r="I1541" t="s">
        <v>5748</v>
      </c>
      <c r="J1541">
        <v>750</v>
      </c>
      <c r="K1541">
        <v>12</v>
      </c>
      <c r="L1541">
        <v>21</v>
      </c>
      <c r="M1541" t="s">
        <v>5749</v>
      </c>
      <c r="N1541" t="s">
        <v>5750</v>
      </c>
      <c r="O1541" t="s">
        <v>5751</v>
      </c>
      <c r="P1541" t="s">
        <v>5752</v>
      </c>
      <c r="Q1541" t="s">
        <v>5814</v>
      </c>
      <c r="R1541">
        <v>42144</v>
      </c>
      <c r="S1541" t="s">
        <v>5839</v>
      </c>
      <c r="T1541" t="s">
        <v>5754</v>
      </c>
      <c r="U1541">
        <v>22.86</v>
      </c>
      <c r="V1541" t="s">
        <v>5755</v>
      </c>
      <c r="W1541" t="s">
        <v>5756</v>
      </c>
      <c r="X1541">
        <v>1</v>
      </c>
    </row>
    <row r="1542" spans="1:24" x14ac:dyDescent="0.25">
      <c r="A1542">
        <v>11410</v>
      </c>
      <c r="B1542" t="s">
        <v>79</v>
      </c>
      <c r="C1542" t="s">
        <v>442</v>
      </c>
      <c r="D1542" t="s">
        <v>5961</v>
      </c>
      <c r="E1542" t="s">
        <v>5962</v>
      </c>
      <c r="F1542">
        <v>10</v>
      </c>
      <c r="G1542" t="s">
        <v>5767</v>
      </c>
      <c r="H1542" t="s">
        <v>5747</v>
      </c>
      <c r="I1542" t="s">
        <v>5748</v>
      </c>
      <c r="J1542">
        <v>750</v>
      </c>
      <c r="K1542">
        <v>6</v>
      </c>
      <c r="L1542">
        <v>12</v>
      </c>
      <c r="M1542" t="s">
        <v>5759</v>
      </c>
      <c r="N1542" t="s">
        <v>5825</v>
      </c>
      <c r="O1542" t="s">
        <v>5761</v>
      </c>
      <c r="P1542" t="s">
        <v>5916</v>
      </c>
      <c r="Q1542" t="s">
        <v>5974</v>
      </c>
      <c r="R1542">
        <v>42125</v>
      </c>
      <c r="S1542" t="s">
        <v>6142</v>
      </c>
      <c r="T1542" t="s">
        <v>5844</v>
      </c>
      <c r="U1542">
        <v>15.99</v>
      </c>
      <c r="V1542" t="s">
        <v>5755</v>
      </c>
      <c r="W1542" t="s">
        <v>5765</v>
      </c>
      <c r="X1542">
        <v>1</v>
      </c>
    </row>
    <row r="1543" spans="1:24" x14ac:dyDescent="0.25">
      <c r="A1543">
        <v>10965</v>
      </c>
      <c r="B1543" t="s">
        <v>1666</v>
      </c>
      <c r="C1543" t="s">
        <v>441</v>
      </c>
      <c r="D1543" t="s">
        <v>5757</v>
      </c>
      <c r="E1543" t="s">
        <v>5804</v>
      </c>
      <c r="F1543">
        <v>10</v>
      </c>
      <c r="G1543" t="s">
        <v>5767</v>
      </c>
      <c r="H1543" t="s">
        <v>5747</v>
      </c>
      <c r="I1543" t="s">
        <v>5748</v>
      </c>
      <c r="J1543">
        <v>1140</v>
      </c>
      <c r="K1543">
        <v>6</v>
      </c>
      <c r="L1543">
        <v>40</v>
      </c>
      <c r="M1543" t="s">
        <v>5759</v>
      </c>
      <c r="N1543" t="s">
        <v>5760</v>
      </c>
      <c r="O1543" t="s">
        <v>5761</v>
      </c>
      <c r="P1543" t="s">
        <v>5762</v>
      </c>
      <c r="Q1543" t="s">
        <v>5805</v>
      </c>
      <c r="R1543">
        <v>42286</v>
      </c>
      <c r="S1543" t="s">
        <v>5764</v>
      </c>
      <c r="T1543" t="s">
        <v>5754</v>
      </c>
      <c r="U1543">
        <v>99.99</v>
      </c>
      <c r="V1543" t="s">
        <v>5755</v>
      </c>
      <c r="W1543" t="s">
        <v>5765</v>
      </c>
      <c r="X1543">
        <v>1</v>
      </c>
    </row>
    <row r="1544" spans="1:24" x14ac:dyDescent="0.25">
      <c r="A1544">
        <v>10963</v>
      </c>
      <c r="B1544" t="s">
        <v>522</v>
      </c>
      <c r="C1544" t="s">
        <v>441</v>
      </c>
      <c r="D1544" t="s">
        <v>5827</v>
      </c>
      <c r="E1544" t="s">
        <v>5828</v>
      </c>
      <c r="F1544">
        <v>10</v>
      </c>
      <c r="G1544" t="s">
        <v>5767</v>
      </c>
      <c r="H1544" t="s">
        <v>5747</v>
      </c>
      <c r="I1544" t="s">
        <v>5748</v>
      </c>
      <c r="J1544">
        <v>1140</v>
      </c>
      <c r="K1544">
        <v>6</v>
      </c>
      <c r="L1544">
        <v>40</v>
      </c>
      <c r="M1544" t="s">
        <v>5759</v>
      </c>
      <c r="N1544" t="s">
        <v>5760</v>
      </c>
      <c r="O1544" t="s">
        <v>5761</v>
      </c>
      <c r="P1544" t="s">
        <v>5752</v>
      </c>
      <c r="Q1544" t="s">
        <v>5830</v>
      </c>
      <c r="R1544">
        <v>42286</v>
      </c>
      <c r="S1544" t="s">
        <v>5764</v>
      </c>
      <c r="T1544" t="s">
        <v>5754</v>
      </c>
      <c r="U1544">
        <v>35.49</v>
      </c>
      <c r="V1544" t="s">
        <v>5755</v>
      </c>
      <c r="W1544" t="s">
        <v>5765</v>
      </c>
      <c r="X1544">
        <v>1</v>
      </c>
    </row>
    <row r="1545" spans="1:24" x14ac:dyDescent="0.25">
      <c r="A1545">
        <v>10964</v>
      </c>
      <c r="B1545" t="s">
        <v>739</v>
      </c>
      <c r="C1545" t="s">
        <v>441</v>
      </c>
      <c r="D1545" t="s">
        <v>5757</v>
      </c>
      <c r="E1545" t="s">
        <v>5758</v>
      </c>
      <c r="F1545">
        <v>22</v>
      </c>
      <c r="G1545" t="s">
        <v>5816</v>
      </c>
      <c r="H1545" t="s">
        <v>5747</v>
      </c>
      <c r="I1545" t="s">
        <v>5748</v>
      </c>
      <c r="J1545">
        <v>1140</v>
      </c>
      <c r="K1545">
        <v>6</v>
      </c>
      <c r="L1545">
        <v>40</v>
      </c>
      <c r="M1545" t="s">
        <v>5759</v>
      </c>
      <c r="N1545" t="s">
        <v>5760</v>
      </c>
      <c r="O1545" t="s">
        <v>5761</v>
      </c>
      <c r="P1545" t="s">
        <v>5762</v>
      </c>
      <c r="Q1545" t="s">
        <v>5763</v>
      </c>
      <c r="R1545">
        <v>42286</v>
      </c>
      <c r="S1545" t="s">
        <v>5764</v>
      </c>
      <c r="T1545" t="s">
        <v>5754</v>
      </c>
      <c r="U1545">
        <v>77.989999999999995</v>
      </c>
      <c r="V1545" t="s">
        <v>5755</v>
      </c>
      <c r="W1545" t="s">
        <v>5765</v>
      </c>
      <c r="X1545">
        <v>1</v>
      </c>
    </row>
    <row r="1546" spans="1:24" x14ac:dyDescent="0.25">
      <c r="A1546">
        <v>11497</v>
      </c>
      <c r="B1546" t="s">
        <v>759</v>
      </c>
      <c r="C1546" t="s">
        <v>441</v>
      </c>
      <c r="D1546" t="s">
        <v>5744</v>
      </c>
      <c r="E1546" t="s">
        <v>5913</v>
      </c>
      <c r="F1546">
        <v>20</v>
      </c>
      <c r="G1546" t="s">
        <v>5746</v>
      </c>
      <c r="H1546" t="s">
        <v>5747</v>
      </c>
      <c r="I1546" t="s">
        <v>5748</v>
      </c>
      <c r="J1546">
        <v>1140</v>
      </c>
      <c r="K1546">
        <v>8</v>
      </c>
      <c r="L1546">
        <v>46</v>
      </c>
      <c r="M1546" t="s">
        <v>5759</v>
      </c>
      <c r="N1546" t="s">
        <v>6318</v>
      </c>
      <c r="O1546" t="s">
        <v>5790</v>
      </c>
      <c r="P1546" t="s">
        <v>5752</v>
      </c>
      <c r="Q1546" t="s">
        <v>5925</v>
      </c>
      <c r="R1546">
        <v>67086</v>
      </c>
      <c r="S1546" t="s">
        <v>6319</v>
      </c>
      <c r="T1546" t="s">
        <v>5794</v>
      </c>
      <c r="U1546">
        <v>39.99</v>
      </c>
      <c r="V1546" t="s">
        <v>5755</v>
      </c>
      <c r="W1546" t="s">
        <v>5765</v>
      </c>
      <c r="X1546">
        <v>1</v>
      </c>
    </row>
    <row r="1547" spans="1:24" x14ac:dyDescent="0.25">
      <c r="A1547">
        <v>11053</v>
      </c>
      <c r="B1547" t="s">
        <v>879</v>
      </c>
      <c r="C1547" t="s">
        <v>441</v>
      </c>
      <c r="D1547" t="s">
        <v>5757</v>
      </c>
      <c r="E1547" t="s">
        <v>5758</v>
      </c>
      <c r="F1547">
        <v>10</v>
      </c>
      <c r="G1547" t="s">
        <v>5767</v>
      </c>
      <c r="H1547" t="s">
        <v>5747</v>
      </c>
      <c r="I1547" t="s">
        <v>5748</v>
      </c>
      <c r="J1547">
        <v>1140</v>
      </c>
      <c r="K1547">
        <v>6</v>
      </c>
      <c r="L1547">
        <v>40</v>
      </c>
      <c r="M1547" t="s">
        <v>5759</v>
      </c>
      <c r="N1547" t="s">
        <v>5760</v>
      </c>
      <c r="O1547" t="s">
        <v>5761</v>
      </c>
      <c r="P1547" t="s">
        <v>5752</v>
      </c>
      <c r="Q1547" t="s">
        <v>5763</v>
      </c>
      <c r="R1547">
        <v>42868</v>
      </c>
      <c r="S1547" t="s">
        <v>5857</v>
      </c>
      <c r="T1547" t="s">
        <v>5786</v>
      </c>
      <c r="U1547">
        <v>41.99</v>
      </c>
      <c r="V1547" t="s">
        <v>5755</v>
      </c>
      <c r="W1547" t="s">
        <v>5765</v>
      </c>
      <c r="X1547">
        <v>1</v>
      </c>
    </row>
    <row r="1548" spans="1:24" x14ac:dyDescent="0.25">
      <c r="A1548">
        <v>11367</v>
      </c>
      <c r="B1548" t="s">
        <v>902</v>
      </c>
      <c r="C1548" t="s">
        <v>442</v>
      </c>
      <c r="D1548" t="s">
        <v>5886</v>
      </c>
      <c r="E1548" t="s">
        <v>5887</v>
      </c>
      <c r="F1548">
        <v>22</v>
      </c>
      <c r="G1548" t="s">
        <v>5816</v>
      </c>
      <c r="H1548" t="s">
        <v>5747</v>
      </c>
      <c r="I1548" t="s">
        <v>5748</v>
      </c>
      <c r="J1548">
        <v>750</v>
      </c>
      <c r="K1548">
        <v>12</v>
      </c>
      <c r="L1548">
        <v>14.5</v>
      </c>
      <c r="M1548" t="s">
        <v>5759</v>
      </c>
      <c r="N1548" t="s">
        <v>5781</v>
      </c>
      <c r="O1548" t="s">
        <v>5761</v>
      </c>
      <c r="P1548" t="s">
        <v>5889</v>
      </c>
      <c r="Q1548" t="s">
        <v>5986</v>
      </c>
      <c r="R1548">
        <v>68959</v>
      </c>
      <c r="S1548" t="s">
        <v>6117</v>
      </c>
      <c r="T1548" t="s">
        <v>5968</v>
      </c>
      <c r="U1548">
        <v>25.99</v>
      </c>
      <c r="V1548" t="s">
        <v>5755</v>
      </c>
      <c r="W1548" t="s">
        <v>5765</v>
      </c>
      <c r="X1548">
        <v>1</v>
      </c>
    </row>
    <row r="1549" spans="1:24" x14ac:dyDescent="0.25">
      <c r="A1549">
        <v>10866</v>
      </c>
      <c r="B1549" t="s">
        <v>871</v>
      </c>
      <c r="C1549" t="s">
        <v>442</v>
      </c>
      <c r="D1549" t="s">
        <v>5886</v>
      </c>
      <c r="E1549" t="s">
        <v>5887</v>
      </c>
      <c r="F1549">
        <v>22</v>
      </c>
      <c r="G1549" t="s">
        <v>5816</v>
      </c>
      <c r="H1549" t="s">
        <v>5747</v>
      </c>
      <c r="I1549" t="s">
        <v>5748</v>
      </c>
      <c r="J1549">
        <v>750</v>
      </c>
      <c r="K1549">
        <v>12</v>
      </c>
      <c r="L1549">
        <v>13.5</v>
      </c>
      <c r="M1549" t="s">
        <v>5759</v>
      </c>
      <c r="N1549" t="s">
        <v>6054</v>
      </c>
      <c r="O1549" t="s">
        <v>5761</v>
      </c>
      <c r="P1549" t="s">
        <v>5889</v>
      </c>
      <c r="Q1549" t="s">
        <v>6055</v>
      </c>
      <c r="R1549">
        <v>43514</v>
      </c>
      <c r="S1549" t="s">
        <v>6314</v>
      </c>
      <c r="T1549" t="s">
        <v>5965</v>
      </c>
      <c r="U1549">
        <v>23.99</v>
      </c>
      <c r="V1549" t="s">
        <v>5755</v>
      </c>
      <c r="W1549" t="s">
        <v>5765</v>
      </c>
      <c r="X1549">
        <v>1</v>
      </c>
    </row>
    <row r="1550" spans="1:24" x14ac:dyDescent="0.25">
      <c r="A1550">
        <v>983957</v>
      </c>
      <c r="B1550" t="s">
        <v>113</v>
      </c>
      <c r="C1550" t="s">
        <v>442</v>
      </c>
      <c r="D1550" t="s">
        <v>5920</v>
      </c>
      <c r="E1550" t="s">
        <v>6005</v>
      </c>
      <c r="F1550">
        <v>10</v>
      </c>
      <c r="G1550" t="s">
        <v>5767</v>
      </c>
      <c r="H1550" t="s">
        <v>5747</v>
      </c>
      <c r="I1550" t="s">
        <v>5748</v>
      </c>
      <c r="J1550">
        <v>4000</v>
      </c>
      <c r="K1550">
        <v>4</v>
      </c>
      <c r="L1550">
        <v>12.5</v>
      </c>
      <c r="M1550" t="s">
        <v>5749</v>
      </c>
      <c r="N1550" t="s">
        <v>5750</v>
      </c>
      <c r="O1550" t="s">
        <v>5751</v>
      </c>
      <c r="P1550" t="s">
        <v>5922</v>
      </c>
      <c r="Q1550" t="s">
        <v>5947</v>
      </c>
      <c r="R1550">
        <v>42015</v>
      </c>
      <c r="S1550" t="s">
        <v>5956</v>
      </c>
      <c r="T1550" t="s">
        <v>5957</v>
      </c>
      <c r="U1550">
        <v>39.29</v>
      </c>
      <c r="V1550" t="s">
        <v>5960</v>
      </c>
      <c r="W1550" t="s">
        <v>5869</v>
      </c>
      <c r="X1550">
        <v>1</v>
      </c>
    </row>
    <row r="1551" spans="1:24" x14ac:dyDescent="0.25">
      <c r="A1551">
        <v>8966</v>
      </c>
      <c r="B1551" t="s">
        <v>798</v>
      </c>
      <c r="C1551" t="s">
        <v>442</v>
      </c>
      <c r="D1551" t="s">
        <v>5886</v>
      </c>
      <c r="E1551" t="s">
        <v>5887</v>
      </c>
      <c r="F1551">
        <v>20</v>
      </c>
      <c r="G1551" t="s">
        <v>5746</v>
      </c>
      <c r="H1551" t="s">
        <v>5747</v>
      </c>
      <c r="I1551" t="s">
        <v>5748</v>
      </c>
      <c r="J1551">
        <v>750</v>
      </c>
      <c r="K1551">
        <v>12</v>
      </c>
      <c r="L1551">
        <v>14.5</v>
      </c>
      <c r="M1551" t="s">
        <v>5759</v>
      </c>
      <c r="N1551" t="s">
        <v>6054</v>
      </c>
      <c r="O1551" t="s">
        <v>5761</v>
      </c>
      <c r="P1551" t="s">
        <v>5889</v>
      </c>
      <c r="Q1551" t="s">
        <v>6055</v>
      </c>
      <c r="R1551">
        <v>83929</v>
      </c>
      <c r="S1551" t="s">
        <v>6336</v>
      </c>
      <c r="T1551" t="s">
        <v>5794</v>
      </c>
      <c r="U1551">
        <v>31.99</v>
      </c>
      <c r="V1551" t="s">
        <v>5755</v>
      </c>
      <c r="W1551" t="s">
        <v>5765</v>
      </c>
      <c r="X1551">
        <v>1</v>
      </c>
    </row>
    <row r="1552" spans="1:24" x14ac:dyDescent="0.25">
      <c r="A1552">
        <v>10188</v>
      </c>
      <c r="B1552" t="s">
        <v>850</v>
      </c>
      <c r="C1552" t="s">
        <v>442</v>
      </c>
      <c r="D1552" t="s">
        <v>5961</v>
      </c>
      <c r="E1552" t="s">
        <v>6222</v>
      </c>
      <c r="F1552">
        <v>20</v>
      </c>
      <c r="G1552" t="s">
        <v>5746</v>
      </c>
      <c r="H1552" t="s">
        <v>5747</v>
      </c>
      <c r="I1552" t="s">
        <v>5748</v>
      </c>
      <c r="J1552">
        <v>750</v>
      </c>
      <c r="K1552">
        <v>12</v>
      </c>
      <c r="L1552">
        <v>11</v>
      </c>
      <c r="M1552" t="s">
        <v>5759</v>
      </c>
      <c r="N1552" t="s">
        <v>5835</v>
      </c>
      <c r="O1552" t="s">
        <v>5761</v>
      </c>
      <c r="P1552" t="s">
        <v>5988</v>
      </c>
      <c r="Q1552" t="s">
        <v>5974</v>
      </c>
      <c r="R1552">
        <v>83617</v>
      </c>
      <c r="S1552" t="s">
        <v>6255</v>
      </c>
      <c r="T1552" t="s">
        <v>6026</v>
      </c>
      <c r="U1552">
        <v>17.079999999999998</v>
      </c>
      <c r="V1552" t="s">
        <v>5755</v>
      </c>
      <c r="W1552" t="s">
        <v>5765</v>
      </c>
      <c r="X1552">
        <v>1</v>
      </c>
    </row>
    <row r="1553" spans="1:24" x14ac:dyDescent="0.25">
      <c r="A1553">
        <v>11095</v>
      </c>
      <c r="B1553" t="s">
        <v>883</v>
      </c>
      <c r="C1553" t="s">
        <v>441</v>
      </c>
      <c r="D1553" t="s">
        <v>5744</v>
      </c>
      <c r="E1553" t="s">
        <v>5787</v>
      </c>
      <c r="F1553">
        <v>20</v>
      </c>
      <c r="G1553" t="s">
        <v>5746</v>
      </c>
      <c r="H1553" t="s">
        <v>5747</v>
      </c>
      <c r="I1553" t="s">
        <v>5748</v>
      </c>
      <c r="J1553">
        <v>750</v>
      </c>
      <c r="K1553">
        <v>6</v>
      </c>
      <c r="L1553">
        <v>40</v>
      </c>
      <c r="M1553" t="s">
        <v>5759</v>
      </c>
      <c r="N1553" t="s">
        <v>6337</v>
      </c>
      <c r="O1553" t="s">
        <v>5790</v>
      </c>
      <c r="P1553" t="s">
        <v>5762</v>
      </c>
      <c r="Q1553" t="s">
        <v>5808</v>
      </c>
      <c r="R1553">
        <v>43202</v>
      </c>
      <c r="S1553" t="s">
        <v>5771</v>
      </c>
      <c r="T1553" t="s">
        <v>5771</v>
      </c>
      <c r="U1553">
        <v>64.989999999999995</v>
      </c>
      <c r="V1553" t="s">
        <v>5755</v>
      </c>
      <c r="W1553" t="s">
        <v>5756</v>
      </c>
      <c r="X1553">
        <v>1</v>
      </c>
    </row>
    <row r="1554" spans="1:24" x14ac:dyDescent="0.25">
      <c r="A1554">
        <v>493759</v>
      </c>
      <c r="B1554" t="s">
        <v>2963</v>
      </c>
      <c r="C1554" t="s">
        <v>442</v>
      </c>
      <c r="D1554" t="s">
        <v>5886</v>
      </c>
      <c r="E1554" t="s">
        <v>6078</v>
      </c>
      <c r="F1554">
        <v>22</v>
      </c>
      <c r="G1554" t="s">
        <v>5816</v>
      </c>
      <c r="H1554" t="s">
        <v>5747</v>
      </c>
      <c r="I1554" t="s">
        <v>5748</v>
      </c>
      <c r="J1554">
        <v>750</v>
      </c>
      <c r="K1554">
        <v>12</v>
      </c>
      <c r="L1554">
        <v>15.1</v>
      </c>
      <c r="M1554" t="s">
        <v>5759</v>
      </c>
      <c r="N1554" t="s">
        <v>5904</v>
      </c>
      <c r="O1554" t="s">
        <v>5790</v>
      </c>
      <c r="P1554" t="s">
        <v>5889</v>
      </c>
      <c r="Q1554" t="s">
        <v>5923</v>
      </c>
      <c r="R1554">
        <v>86893</v>
      </c>
      <c r="S1554" t="s">
        <v>6196</v>
      </c>
      <c r="T1554" t="s">
        <v>5965</v>
      </c>
      <c r="U1554">
        <v>69.989999999999995</v>
      </c>
      <c r="V1554" t="s">
        <v>5755</v>
      </c>
      <c r="W1554" t="s">
        <v>5765</v>
      </c>
      <c r="X1554">
        <v>1</v>
      </c>
    </row>
    <row r="1555" spans="1:24" x14ac:dyDescent="0.25">
      <c r="A1555">
        <v>9621</v>
      </c>
      <c r="B1555" t="s">
        <v>814</v>
      </c>
      <c r="C1555" t="s">
        <v>442</v>
      </c>
      <c r="D1555" t="s">
        <v>5920</v>
      </c>
      <c r="E1555" t="s">
        <v>5951</v>
      </c>
      <c r="F1555">
        <v>22</v>
      </c>
      <c r="G1555" t="s">
        <v>5816</v>
      </c>
      <c r="H1555" t="s">
        <v>5747</v>
      </c>
      <c r="I1555" t="s">
        <v>5748</v>
      </c>
      <c r="J1555">
        <v>750</v>
      </c>
      <c r="K1555">
        <v>12</v>
      </c>
      <c r="L1555">
        <v>13.1</v>
      </c>
      <c r="M1555" t="s">
        <v>5749</v>
      </c>
      <c r="N1555" t="s">
        <v>5750</v>
      </c>
      <c r="O1555" t="s">
        <v>5790</v>
      </c>
      <c r="P1555" t="s">
        <v>5889</v>
      </c>
      <c r="Q1555" t="s">
        <v>5952</v>
      </c>
      <c r="R1555">
        <v>69590</v>
      </c>
      <c r="S1555" t="s">
        <v>6338</v>
      </c>
      <c r="T1555" t="s">
        <v>6338</v>
      </c>
      <c r="U1555">
        <v>31.32</v>
      </c>
      <c r="V1555" t="s">
        <v>5755</v>
      </c>
      <c r="W1555" t="s">
        <v>5869</v>
      </c>
      <c r="X1555">
        <v>1</v>
      </c>
    </row>
    <row r="1556" spans="1:24" x14ac:dyDescent="0.25">
      <c r="A1556">
        <v>10949</v>
      </c>
      <c r="B1556" t="s">
        <v>84</v>
      </c>
      <c r="C1556" t="s">
        <v>442</v>
      </c>
      <c r="D1556" t="s">
        <v>5929</v>
      </c>
      <c r="E1556" t="s">
        <v>6334</v>
      </c>
      <c r="F1556">
        <v>10</v>
      </c>
      <c r="G1556" t="s">
        <v>5767</v>
      </c>
      <c r="H1556" t="s">
        <v>5747</v>
      </c>
      <c r="I1556" t="s">
        <v>5748</v>
      </c>
      <c r="J1556">
        <v>1000</v>
      </c>
      <c r="K1556">
        <v>6</v>
      </c>
      <c r="L1556">
        <v>15</v>
      </c>
      <c r="M1556" t="s">
        <v>5759</v>
      </c>
      <c r="N1556" t="s">
        <v>5835</v>
      </c>
      <c r="O1556" t="s">
        <v>5761</v>
      </c>
      <c r="P1556" t="s">
        <v>5922</v>
      </c>
      <c r="Q1556" t="s">
        <v>5931</v>
      </c>
      <c r="R1556">
        <v>81616</v>
      </c>
      <c r="S1556" t="s">
        <v>5820</v>
      </c>
      <c r="T1556" t="s">
        <v>5820</v>
      </c>
      <c r="U1556">
        <v>12.99</v>
      </c>
      <c r="V1556" t="s">
        <v>5755</v>
      </c>
      <c r="W1556" t="s">
        <v>5765</v>
      </c>
      <c r="X1556">
        <v>1</v>
      </c>
    </row>
    <row r="1557" spans="1:24" x14ac:dyDescent="0.25">
      <c r="A1557">
        <v>11272</v>
      </c>
      <c r="B1557" t="s">
        <v>898</v>
      </c>
      <c r="C1557" t="s">
        <v>442</v>
      </c>
      <c r="D1557" t="s">
        <v>5886</v>
      </c>
      <c r="E1557" t="s">
        <v>5975</v>
      </c>
      <c r="F1557">
        <v>20</v>
      </c>
      <c r="G1557" t="s">
        <v>5746</v>
      </c>
      <c r="H1557" t="s">
        <v>5747</v>
      </c>
      <c r="I1557" t="s">
        <v>5748</v>
      </c>
      <c r="J1557">
        <v>750</v>
      </c>
      <c r="K1557">
        <v>12</v>
      </c>
      <c r="L1557">
        <v>13.9</v>
      </c>
      <c r="M1557" t="s">
        <v>5759</v>
      </c>
      <c r="N1557" t="s">
        <v>5976</v>
      </c>
      <c r="O1557" t="s">
        <v>5761</v>
      </c>
      <c r="P1557" t="s">
        <v>5988</v>
      </c>
      <c r="Q1557" t="s">
        <v>5977</v>
      </c>
      <c r="R1557">
        <v>77417</v>
      </c>
      <c r="S1557" t="s">
        <v>6033</v>
      </c>
      <c r="T1557" t="s">
        <v>6034</v>
      </c>
      <c r="U1557">
        <v>19.989999999999998</v>
      </c>
      <c r="V1557" t="s">
        <v>5755</v>
      </c>
      <c r="W1557" t="s">
        <v>5765</v>
      </c>
      <c r="X1557">
        <v>1</v>
      </c>
    </row>
    <row r="1558" spans="1:24" x14ac:dyDescent="0.25">
      <c r="A1558">
        <v>733567</v>
      </c>
      <c r="B1558" t="s">
        <v>3172</v>
      </c>
      <c r="C1558" t="s">
        <v>442</v>
      </c>
      <c r="D1558" t="s">
        <v>5886</v>
      </c>
      <c r="E1558" t="s">
        <v>5887</v>
      </c>
      <c r="F1558">
        <v>20</v>
      </c>
      <c r="G1558" t="s">
        <v>5746</v>
      </c>
      <c r="H1558" t="s">
        <v>5747</v>
      </c>
      <c r="I1558" t="s">
        <v>5748</v>
      </c>
      <c r="J1558">
        <v>750</v>
      </c>
      <c r="K1558">
        <v>6</v>
      </c>
      <c r="L1558">
        <v>13</v>
      </c>
      <c r="M1558" t="s">
        <v>5759</v>
      </c>
      <c r="N1558" t="s">
        <v>5992</v>
      </c>
      <c r="O1558" t="s">
        <v>5761</v>
      </c>
      <c r="P1558" t="s">
        <v>5916</v>
      </c>
      <c r="Q1558" t="s">
        <v>6036</v>
      </c>
      <c r="R1558">
        <v>85128</v>
      </c>
      <c r="S1558" t="s">
        <v>5891</v>
      </c>
      <c r="T1558" t="s">
        <v>5892</v>
      </c>
      <c r="U1558">
        <v>16.989999999999998</v>
      </c>
      <c r="V1558" t="s">
        <v>5755</v>
      </c>
      <c r="W1558" t="s">
        <v>5765</v>
      </c>
      <c r="X1558">
        <v>1</v>
      </c>
    </row>
    <row r="1559" spans="1:24" x14ac:dyDescent="0.25">
      <c r="A1559">
        <v>11323</v>
      </c>
      <c r="B1559" t="s">
        <v>542</v>
      </c>
      <c r="C1559" t="s">
        <v>441</v>
      </c>
      <c r="D1559" t="s">
        <v>5757</v>
      </c>
      <c r="E1559" t="s">
        <v>5758</v>
      </c>
      <c r="F1559">
        <v>10</v>
      </c>
      <c r="G1559" t="s">
        <v>5767</v>
      </c>
      <c r="H1559" t="s">
        <v>5747</v>
      </c>
      <c r="I1559" t="s">
        <v>5748</v>
      </c>
      <c r="J1559">
        <v>1140</v>
      </c>
      <c r="K1559">
        <v>6</v>
      </c>
      <c r="L1559">
        <v>40</v>
      </c>
      <c r="M1559" t="s">
        <v>5759</v>
      </c>
      <c r="N1559" t="s">
        <v>5760</v>
      </c>
      <c r="O1559" t="s">
        <v>5761</v>
      </c>
      <c r="P1559" t="s">
        <v>5752</v>
      </c>
      <c r="Q1559" t="s">
        <v>5763</v>
      </c>
      <c r="R1559">
        <v>42341</v>
      </c>
      <c r="S1559" t="s">
        <v>5772</v>
      </c>
      <c r="T1559" t="s">
        <v>5773</v>
      </c>
      <c r="U1559">
        <v>43.99</v>
      </c>
      <c r="V1559" t="s">
        <v>5755</v>
      </c>
      <c r="W1559" t="s">
        <v>5765</v>
      </c>
      <c r="X1559">
        <v>1</v>
      </c>
    </row>
    <row r="1560" spans="1:24" x14ac:dyDescent="0.25">
      <c r="A1560">
        <v>9404</v>
      </c>
      <c r="B1560" t="s">
        <v>807</v>
      </c>
      <c r="C1560" t="s">
        <v>442</v>
      </c>
      <c r="D1560" t="s">
        <v>5886</v>
      </c>
      <c r="E1560" t="s">
        <v>5958</v>
      </c>
      <c r="F1560">
        <v>10</v>
      </c>
      <c r="G1560" t="s">
        <v>5767</v>
      </c>
      <c r="H1560" t="s">
        <v>5747</v>
      </c>
      <c r="I1560" t="s">
        <v>5748</v>
      </c>
      <c r="J1560">
        <v>3000</v>
      </c>
      <c r="K1560">
        <v>6</v>
      </c>
      <c r="L1560">
        <v>9</v>
      </c>
      <c r="M1560" t="s">
        <v>5759</v>
      </c>
      <c r="N1560" t="s">
        <v>5904</v>
      </c>
      <c r="O1560" t="s">
        <v>5790</v>
      </c>
      <c r="P1560" t="s">
        <v>5922</v>
      </c>
      <c r="Q1560" t="s">
        <v>5923</v>
      </c>
      <c r="R1560">
        <v>42260</v>
      </c>
      <c r="S1560" t="s">
        <v>5924</v>
      </c>
      <c r="T1560" t="s">
        <v>5754</v>
      </c>
      <c r="U1560">
        <v>28.49</v>
      </c>
      <c r="V1560" t="s">
        <v>5960</v>
      </c>
      <c r="W1560" t="s">
        <v>5765</v>
      </c>
      <c r="X1560">
        <v>1</v>
      </c>
    </row>
    <row r="1561" spans="1:24" x14ac:dyDescent="0.25">
      <c r="A1561">
        <v>9277</v>
      </c>
      <c r="B1561" t="s">
        <v>804</v>
      </c>
      <c r="C1561" t="s">
        <v>442</v>
      </c>
      <c r="D1561" t="s">
        <v>5929</v>
      </c>
      <c r="E1561" t="s">
        <v>5981</v>
      </c>
      <c r="F1561">
        <v>20</v>
      </c>
      <c r="G1561" t="s">
        <v>5746</v>
      </c>
      <c r="H1561" t="s">
        <v>5747</v>
      </c>
      <c r="I1561" t="s">
        <v>5748</v>
      </c>
      <c r="J1561">
        <v>750</v>
      </c>
      <c r="K1561">
        <v>12</v>
      </c>
      <c r="L1561">
        <v>20</v>
      </c>
      <c r="M1561" t="s">
        <v>5749</v>
      </c>
      <c r="N1561" t="s">
        <v>5750</v>
      </c>
      <c r="O1561" t="s">
        <v>5790</v>
      </c>
      <c r="P1561" t="s">
        <v>5922</v>
      </c>
      <c r="Q1561" t="s">
        <v>5970</v>
      </c>
      <c r="R1561">
        <v>43186</v>
      </c>
      <c r="S1561" t="s">
        <v>6121</v>
      </c>
      <c r="T1561" t="s">
        <v>5965</v>
      </c>
      <c r="U1561">
        <v>10.47</v>
      </c>
      <c r="V1561" t="s">
        <v>5755</v>
      </c>
      <c r="W1561" t="s">
        <v>5869</v>
      </c>
      <c r="X1561">
        <v>1</v>
      </c>
    </row>
    <row r="1562" spans="1:24" x14ac:dyDescent="0.25">
      <c r="A1562">
        <v>9279</v>
      </c>
      <c r="B1562" t="s">
        <v>5041</v>
      </c>
      <c r="C1562" t="s">
        <v>441</v>
      </c>
      <c r="D1562" t="s">
        <v>5744</v>
      </c>
      <c r="E1562" t="s">
        <v>5913</v>
      </c>
      <c r="F1562">
        <v>20</v>
      </c>
      <c r="G1562" t="s">
        <v>5746</v>
      </c>
      <c r="H1562" t="s">
        <v>5747</v>
      </c>
      <c r="I1562" t="s">
        <v>5748</v>
      </c>
      <c r="J1562">
        <v>750</v>
      </c>
      <c r="K1562">
        <v>12</v>
      </c>
      <c r="L1562">
        <v>50</v>
      </c>
      <c r="M1562" t="s">
        <v>5749</v>
      </c>
      <c r="N1562" t="s">
        <v>5750</v>
      </c>
      <c r="O1562" t="s">
        <v>5751</v>
      </c>
      <c r="P1562" t="s">
        <v>5762</v>
      </c>
      <c r="Q1562" t="s">
        <v>5925</v>
      </c>
      <c r="R1562">
        <v>43500</v>
      </c>
      <c r="S1562" t="s">
        <v>5773</v>
      </c>
      <c r="T1562" t="s">
        <v>5773</v>
      </c>
      <c r="U1562">
        <v>29.99</v>
      </c>
      <c r="V1562" t="s">
        <v>5755</v>
      </c>
      <c r="W1562" t="s">
        <v>5756</v>
      </c>
      <c r="X1562">
        <v>1</v>
      </c>
    </row>
    <row r="1563" spans="1:24" x14ac:dyDescent="0.25">
      <c r="A1563">
        <v>9709</v>
      </c>
      <c r="B1563" t="s">
        <v>819</v>
      </c>
      <c r="C1563" t="s">
        <v>441</v>
      </c>
      <c r="D1563" t="s">
        <v>5811</v>
      </c>
      <c r="E1563" t="s">
        <v>5909</v>
      </c>
      <c r="F1563">
        <v>22</v>
      </c>
      <c r="G1563" t="s">
        <v>5816</v>
      </c>
      <c r="H1563" t="s">
        <v>5747</v>
      </c>
      <c r="I1563" t="s">
        <v>5748</v>
      </c>
      <c r="J1563">
        <v>375</v>
      </c>
      <c r="K1563">
        <v>12</v>
      </c>
      <c r="L1563">
        <v>16.5</v>
      </c>
      <c r="M1563" t="s">
        <v>5759</v>
      </c>
      <c r="N1563" t="s">
        <v>5781</v>
      </c>
      <c r="O1563" t="s">
        <v>5790</v>
      </c>
      <c r="P1563" t="s">
        <v>5762</v>
      </c>
      <c r="Q1563" t="s">
        <v>5814</v>
      </c>
      <c r="R1563">
        <v>63856</v>
      </c>
      <c r="S1563" t="s">
        <v>5865</v>
      </c>
      <c r="T1563" t="s">
        <v>5794</v>
      </c>
      <c r="U1563">
        <v>23.99</v>
      </c>
      <c r="V1563" t="s">
        <v>5755</v>
      </c>
      <c r="W1563" t="s">
        <v>5765</v>
      </c>
      <c r="X1563">
        <v>1</v>
      </c>
    </row>
    <row r="1564" spans="1:24" x14ac:dyDescent="0.25">
      <c r="A1564">
        <v>9610</v>
      </c>
      <c r="B1564" t="s">
        <v>813</v>
      </c>
      <c r="C1564" t="s">
        <v>442</v>
      </c>
      <c r="D1564" t="s">
        <v>5920</v>
      </c>
      <c r="E1564" t="s">
        <v>5921</v>
      </c>
      <c r="F1564">
        <v>22</v>
      </c>
      <c r="G1564" t="s">
        <v>5816</v>
      </c>
      <c r="H1564" t="s">
        <v>5747</v>
      </c>
      <c r="I1564" t="s">
        <v>5748</v>
      </c>
      <c r="J1564">
        <v>750</v>
      </c>
      <c r="K1564">
        <v>6</v>
      </c>
      <c r="L1564">
        <v>12.5</v>
      </c>
      <c r="M1564" t="s">
        <v>5759</v>
      </c>
      <c r="N1564" t="s">
        <v>5835</v>
      </c>
      <c r="O1564" t="s">
        <v>5790</v>
      </c>
      <c r="P1564" t="s">
        <v>5889</v>
      </c>
      <c r="Q1564" t="s">
        <v>5979</v>
      </c>
      <c r="R1564">
        <v>51913</v>
      </c>
      <c r="S1564" t="s">
        <v>5779</v>
      </c>
      <c r="T1564" t="s">
        <v>5779</v>
      </c>
      <c r="U1564">
        <v>24.99</v>
      </c>
      <c r="V1564" t="s">
        <v>5755</v>
      </c>
      <c r="W1564" t="s">
        <v>5756</v>
      </c>
      <c r="X1564">
        <v>1</v>
      </c>
    </row>
    <row r="1565" spans="1:24" x14ac:dyDescent="0.25">
      <c r="A1565">
        <v>9735</v>
      </c>
      <c r="B1565" t="s">
        <v>820</v>
      </c>
      <c r="C1565" t="s">
        <v>443</v>
      </c>
      <c r="D1565" t="s">
        <v>6177</v>
      </c>
      <c r="E1565" t="s">
        <v>6192</v>
      </c>
      <c r="F1565">
        <v>10</v>
      </c>
      <c r="G1565" t="s">
        <v>5767</v>
      </c>
      <c r="H1565" t="s">
        <v>5747</v>
      </c>
      <c r="I1565" t="s">
        <v>5748</v>
      </c>
      <c r="J1565">
        <v>4092</v>
      </c>
      <c r="K1565">
        <v>1</v>
      </c>
      <c r="L1565">
        <v>5.4</v>
      </c>
      <c r="M1565" t="s">
        <v>5749</v>
      </c>
      <c r="N1565" t="s">
        <v>5750</v>
      </c>
      <c r="O1565" t="s">
        <v>5874</v>
      </c>
      <c r="P1565" t="s">
        <v>5875</v>
      </c>
      <c r="Q1565" t="s">
        <v>5876</v>
      </c>
      <c r="R1565">
        <v>42099</v>
      </c>
      <c r="S1565" t="s">
        <v>6179</v>
      </c>
      <c r="T1565" t="s">
        <v>6179</v>
      </c>
      <c r="U1565">
        <v>23.99</v>
      </c>
      <c r="V1565" t="s">
        <v>5755</v>
      </c>
      <c r="W1565" t="s">
        <v>5869</v>
      </c>
      <c r="X1565">
        <v>12</v>
      </c>
    </row>
    <row r="1566" spans="1:24" x14ac:dyDescent="0.25">
      <c r="A1566">
        <v>9735</v>
      </c>
      <c r="B1566" t="s">
        <v>820</v>
      </c>
      <c r="C1566" t="s">
        <v>443</v>
      </c>
      <c r="D1566" t="s">
        <v>6177</v>
      </c>
      <c r="E1566" t="s">
        <v>6192</v>
      </c>
      <c r="F1566">
        <v>10</v>
      </c>
      <c r="G1566" t="s">
        <v>5767</v>
      </c>
      <c r="H1566" t="s">
        <v>5747</v>
      </c>
      <c r="I1566" t="s">
        <v>5748</v>
      </c>
      <c r="J1566">
        <v>4092</v>
      </c>
      <c r="K1566">
        <v>1</v>
      </c>
      <c r="L1566">
        <v>5.4</v>
      </c>
      <c r="M1566" t="s">
        <v>5749</v>
      </c>
      <c r="N1566" t="s">
        <v>5750</v>
      </c>
      <c r="O1566" t="s">
        <v>5874</v>
      </c>
      <c r="P1566" t="s">
        <v>5875</v>
      </c>
      <c r="Q1566" t="s">
        <v>5876</v>
      </c>
      <c r="R1566">
        <v>42099</v>
      </c>
      <c r="S1566" t="s">
        <v>6179</v>
      </c>
      <c r="T1566" t="s">
        <v>6179</v>
      </c>
      <c r="U1566">
        <v>23.99</v>
      </c>
      <c r="V1566" t="s">
        <v>5755</v>
      </c>
      <c r="W1566" t="s">
        <v>5869</v>
      </c>
      <c r="X1566">
        <v>12</v>
      </c>
    </row>
    <row r="1567" spans="1:24" x14ac:dyDescent="0.25">
      <c r="A1567">
        <v>9673</v>
      </c>
      <c r="B1567" t="s">
        <v>4267</v>
      </c>
      <c r="C1567" t="s">
        <v>442</v>
      </c>
      <c r="D1567" t="s">
        <v>6035</v>
      </c>
      <c r="E1567" t="s">
        <v>5887</v>
      </c>
      <c r="F1567">
        <v>20</v>
      </c>
      <c r="G1567" t="s">
        <v>5746</v>
      </c>
      <c r="H1567" t="s">
        <v>5747</v>
      </c>
      <c r="I1567" t="s">
        <v>5748</v>
      </c>
      <c r="J1567">
        <v>750</v>
      </c>
      <c r="K1567">
        <v>12</v>
      </c>
      <c r="L1567">
        <v>12.5</v>
      </c>
      <c r="M1567" t="s">
        <v>5759</v>
      </c>
      <c r="N1567" t="s">
        <v>5825</v>
      </c>
      <c r="O1567" t="s">
        <v>5761</v>
      </c>
      <c r="P1567" t="s">
        <v>5916</v>
      </c>
      <c r="Q1567" t="s">
        <v>5989</v>
      </c>
      <c r="R1567">
        <v>98662</v>
      </c>
      <c r="S1567" t="s">
        <v>6032</v>
      </c>
      <c r="T1567" t="s">
        <v>5999</v>
      </c>
      <c r="U1567">
        <v>14.99</v>
      </c>
      <c r="V1567" t="s">
        <v>5755</v>
      </c>
      <c r="W1567" t="s">
        <v>5765</v>
      </c>
      <c r="X1567">
        <v>1</v>
      </c>
    </row>
    <row r="1568" spans="1:24" x14ac:dyDescent="0.25">
      <c r="A1568">
        <v>11140</v>
      </c>
      <c r="B1568" t="s">
        <v>4255</v>
      </c>
      <c r="C1568" t="s">
        <v>444</v>
      </c>
      <c r="D1568" t="s">
        <v>6161</v>
      </c>
      <c r="E1568" t="s">
        <v>6186</v>
      </c>
      <c r="F1568">
        <v>20</v>
      </c>
      <c r="G1568" t="s">
        <v>5746</v>
      </c>
      <c r="H1568" t="s">
        <v>5747</v>
      </c>
      <c r="I1568" t="s">
        <v>5748</v>
      </c>
      <c r="J1568">
        <v>500</v>
      </c>
      <c r="K1568">
        <v>12</v>
      </c>
      <c r="L1568">
        <v>4</v>
      </c>
      <c r="M1568" t="s">
        <v>5759</v>
      </c>
      <c r="N1568" t="s">
        <v>5760</v>
      </c>
      <c r="O1568" t="s">
        <v>5790</v>
      </c>
      <c r="P1568" t="s">
        <v>6283</v>
      </c>
      <c r="Q1568" t="s">
        <v>6187</v>
      </c>
      <c r="R1568">
        <v>51913</v>
      </c>
      <c r="S1568" t="s">
        <v>5779</v>
      </c>
      <c r="T1568" t="s">
        <v>5779</v>
      </c>
      <c r="U1568">
        <v>4.99</v>
      </c>
      <c r="V1568" t="s">
        <v>5755</v>
      </c>
      <c r="W1568" t="s">
        <v>5756</v>
      </c>
      <c r="X1568">
        <v>1</v>
      </c>
    </row>
    <row r="1569" spans="1:24" x14ac:dyDescent="0.25">
      <c r="A1569">
        <v>9544</v>
      </c>
      <c r="B1569" t="s">
        <v>5233</v>
      </c>
      <c r="C1569" t="s">
        <v>442</v>
      </c>
      <c r="D1569" t="s">
        <v>5920</v>
      </c>
      <c r="E1569" t="s">
        <v>5951</v>
      </c>
      <c r="F1569">
        <v>22</v>
      </c>
      <c r="G1569" t="s">
        <v>5816</v>
      </c>
      <c r="H1569" t="s">
        <v>5791</v>
      </c>
      <c r="I1569" t="s">
        <v>5792</v>
      </c>
      <c r="J1569">
        <v>375</v>
      </c>
      <c r="K1569">
        <v>12</v>
      </c>
      <c r="L1569">
        <v>8.5</v>
      </c>
      <c r="M1569" t="s">
        <v>5759</v>
      </c>
      <c r="N1569" t="s">
        <v>5806</v>
      </c>
      <c r="O1569" t="s">
        <v>5761</v>
      </c>
      <c r="P1569" t="s">
        <v>5889</v>
      </c>
      <c r="Q1569" t="s">
        <v>6000</v>
      </c>
      <c r="R1569">
        <v>43263</v>
      </c>
      <c r="S1569" t="s">
        <v>6339</v>
      </c>
      <c r="T1569" t="s">
        <v>6210</v>
      </c>
      <c r="U1569">
        <v>93.76</v>
      </c>
      <c r="V1569" t="s">
        <v>5755</v>
      </c>
      <c r="W1569" t="s">
        <v>5765</v>
      </c>
      <c r="X1569">
        <v>1</v>
      </c>
    </row>
    <row r="1570" spans="1:24" x14ac:dyDescent="0.25">
      <c r="A1570">
        <v>10131</v>
      </c>
      <c r="B1570" t="s">
        <v>846</v>
      </c>
      <c r="C1570" t="s">
        <v>442</v>
      </c>
      <c r="D1570" t="s">
        <v>5886</v>
      </c>
      <c r="E1570" t="s">
        <v>6058</v>
      </c>
      <c r="F1570">
        <v>21</v>
      </c>
      <c r="G1570" t="s">
        <v>6127</v>
      </c>
      <c r="H1570" t="s">
        <v>5791</v>
      </c>
      <c r="I1570" t="s">
        <v>5792</v>
      </c>
      <c r="J1570">
        <v>750</v>
      </c>
      <c r="K1570">
        <v>6</v>
      </c>
      <c r="L1570">
        <v>14.5</v>
      </c>
      <c r="M1570" t="s">
        <v>5759</v>
      </c>
      <c r="N1570" t="s">
        <v>5835</v>
      </c>
      <c r="O1570" t="s">
        <v>5761</v>
      </c>
      <c r="P1570" t="s">
        <v>5889</v>
      </c>
      <c r="Q1570" t="s">
        <v>5979</v>
      </c>
      <c r="R1570">
        <v>42421</v>
      </c>
      <c r="S1570" t="s">
        <v>6340</v>
      </c>
      <c r="T1570" t="s">
        <v>6341</v>
      </c>
      <c r="U1570">
        <v>168.53</v>
      </c>
      <c r="V1570" t="s">
        <v>5755</v>
      </c>
      <c r="W1570" t="s">
        <v>5765</v>
      </c>
      <c r="X1570">
        <v>1</v>
      </c>
    </row>
    <row r="1571" spans="1:24" x14ac:dyDescent="0.25">
      <c r="A1571">
        <v>9935</v>
      </c>
      <c r="B1571" t="s">
        <v>835</v>
      </c>
      <c r="C1571" t="s">
        <v>443</v>
      </c>
      <c r="D1571" t="s">
        <v>6166</v>
      </c>
      <c r="E1571" t="s">
        <v>6167</v>
      </c>
      <c r="F1571">
        <v>27</v>
      </c>
      <c r="G1571" t="s">
        <v>5837</v>
      </c>
      <c r="H1571" t="s">
        <v>5747</v>
      </c>
      <c r="I1571" t="s">
        <v>5748</v>
      </c>
      <c r="J1571">
        <v>4092</v>
      </c>
      <c r="K1571">
        <v>1</v>
      </c>
      <c r="L1571">
        <v>5</v>
      </c>
      <c r="M1571" t="s">
        <v>5749</v>
      </c>
      <c r="N1571" t="s">
        <v>5750</v>
      </c>
      <c r="O1571" t="s">
        <v>5751</v>
      </c>
      <c r="P1571" t="s">
        <v>6168</v>
      </c>
      <c r="Q1571" t="s">
        <v>6169</v>
      </c>
      <c r="R1571">
        <v>93</v>
      </c>
      <c r="S1571" t="s">
        <v>6202</v>
      </c>
      <c r="T1571" t="s">
        <v>6203</v>
      </c>
      <c r="U1571">
        <v>22.39</v>
      </c>
      <c r="V1571" t="s">
        <v>5755</v>
      </c>
      <c r="W1571" t="s">
        <v>5869</v>
      </c>
      <c r="X1571">
        <v>12</v>
      </c>
    </row>
    <row r="1572" spans="1:24" x14ac:dyDescent="0.25">
      <c r="A1572">
        <v>9935</v>
      </c>
      <c r="B1572" t="s">
        <v>835</v>
      </c>
      <c r="C1572" t="s">
        <v>443</v>
      </c>
      <c r="D1572" t="s">
        <v>6166</v>
      </c>
      <c r="E1572" t="s">
        <v>6167</v>
      </c>
      <c r="F1572">
        <v>27</v>
      </c>
      <c r="G1572" t="s">
        <v>5837</v>
      </c>
      <c r="H1572" t="s">
        <v>5747</v>
      </c>
      <c r="I1572" t="s">
        <v>5748</v>
      </c>
      <c r="J1572">
        <v>4092</v>
      </c>
      <c r="K1572">
        <v>1</v>
      </c>
      <c r="L1572">
        <v>5</v>
      </c>
      <c r="M1572" t="s">
        <v>5749</v>
      </c>
      <c r="N1572" t="s">
        <v>5750</v>
      </c>
      <c r="O1572" t="s">
        <v>5751</v>
      </c>
      <c r="P1572" t="s">
        <v>6168</v>
      </c>
      <c r="Q1572" t="s">
        <v>6169</v>
      </c>
      <c r="R1572">
        <v>42945</v>
      </c>
      <c r="S1572" t="s">
        <v>6202</v>
      </c>
      <c r="T1572" t="s">
        <v>6203</v>
      </c>
      <c r="U1572">
        <v>22.39</v>
      </c>
      <c r="V1572" t="s">
        <v>5755</v>
      </c>
      <c r="W1572" t="s">
        <v>5869</v>
      </c>
      <c r="X1572">
        <v>12</v>
      </c>
    </row>
    <row r="1573" spans="1:24" x14ac:dyDescent="0.25">
      <c r="A1573">
        <v>10113</v>
      </c>
      <c r="B1573" t="s">
        <v>842</v>
      </c>
      <c r="C1573" t="s">
        <v>443</v>
      </c>
      <c r="D1573" t="s">
        <v>6177</v>
      </c>
      <c r="E1573" t="s">
        <v>6167</v>
      </c>
      <c r="F1573">
        <v>27</v>
      </c>
      <c r="G1573" t="s">
        <v>5837</v>
      </c>
      <c r="H1573" t="s">
        <v>5747</v>
      </c>
      <c r="I1573" t="s">
        <v>5748</v>
      </c>
      <c r="J1573">
        <v>2130</v>
      </c>
      <c r="K1573">
        <v>4</v>
      </c>
      <c r="L1573">
        <v>4.9000000000000004</v>
      </c>
      <c r="M1573" t="s">
        <v>5749</v>
      </c>
      <c r="N1573" t="s">
        <v>5750</v>
      </c>
      <c r="O1573" t="s">
        <v>5874</v>
      </c>
      <c r="P1573" t="s">
        <v>6178</v>
      </c>
      <c r="Q1573" t="s">
        <v>5876</v>
      </c>
      <c r="R1573">
        <v>42099</v>
      </c>
      <c r="S1573" t="s">
        <v>6179</v>
      </c>
      <c r="T1573" t="s">
        <v>6179</v>
      </c>
      <c r="U1573">
        <v>10.99</v>
      </c>
      <c r="V1573" t="s">
        <v>6172</v>
      </c>
      <c r="W1573" t="s">
        <v>5869</v>
      </c>
      <c r="X1573">
        <v>6</v>
      </c>
    </row>
    <row r="1574" spans="1:24" x14ac:dyDescent="0.25">
      <c r="A1574">
        <v>10113</v>
      </c>
      <c r="B1574" t="s">
        <v>842</v>
      </c>
      <c r="C1574" t="s">
        <v>443</v>
      </c>
      <c r="D1574" t="s">
        <v>6177</v>
      </c>
      <c r="E1574" t="s">
        <v>6167</v>
      </c>
      <c r="F1574">
        <v>27</v>
      </c>
      <c r="G1574" t="s">
        <v>5837</v>
      </c>
      <c r="H1574" t="s">
        <v>5747</v>
      </c>
      <c r="I1574" t="s">
        <v>5748</v>
      </c>
      <c r="J1574">
        <v>2130</v>
      </c>
      <c r="K1574">
        <v>4</v>
      </c>
      <c r="L1574">
        <v>4.9000000000000004</v>
      </c>
      <c r="M1574" t="s">
        <v>5749</v>
      </c>
      <c r="N1574" t="s">
        <v>5750</v>
      </c>
      <c r="O1574" t="s">
        <v>5874</v>
      </c>
      <c r="P1574" t="s">
        <v>6178</v>
      </c>
      <c r="Q1574" t="s">
        <v>5876</v>
      </c>
      <c r="R1574">
        <v>42099</v>
      </c>
      <c r="S1574" t="s">
        <v>6179</v>
      </c>
      <c r="T1574" t="s">
        <v>6179</v>
      </c>
      <c r="U1574">
        <v>10.99</v>
      </c>
      <c r="V1574" t="s">
        <v>6172</v>
      </c>
      <c r="W1574" t="s">
        <v>5869</v>
      </c>
      <c r="X1574">
        <v>6</v>
      </c>
    </row>
    <row r="1575" spans="1:24" x14ac:dyDescent="0.25">
      <c r="A1575">
        <v>10114</v>
      </c>
      <c r="B1575" t="s">
        <v>843</v>
      </c>
      <c r="C1575" t="s">
        <v>443</v>
      </c>
      <c r="D1575" t="s">
        <v>6177</v>
      </c>
      <c r="E1575" t="s">
        <v>6190</v>
      </c>
      <c r="F1575">
        <v>27</v>
      </c>
      <c r="G1575" t="s">
        <v>5837</v>
      </c>
      <c r="H1575" t="s">
        <v>5747</v>
      </c>
      <c r="I1575" t="s">
        <v>5748</v>
      </c>
      <c r="J1575">
        <v>2130</v>
      </c>
      <c r="K1575">
        <v>4</v>
      </c>
      <c r="L1575">
        <v>4</v>
      </c>
      <c r="M1575" t="s">
        <v>5749</v>
      </c>
      <c r="N1575" t="s">
        <v>5750</v>
      </c>
      <c r="O1575" t="s">
        <v>5874</v>
      </c>
      <c r="P1575" t="s">
        <v>6178</v>
      </c>
      <c r="Q1575" t="s">
        <v>5876</v>
      </c>
      <c r="R1575">
        <v>42099</v>
      </c>
      <c r="S1575" t="s">
        <v>6179</v>
      </c>
      <c r="T1575" t="s">
        <v>6179</v>
      </c>
      <c r="U1575">
        <v>10.99</v>
      </c>
      <c r="V1575" t="s">
        <v>6172</v>
      </c>
      <c r="W1575" t="s">
        <v>5869</v>
      </c>
      <c r="X1575">
        <v>6</v>
      </c>
    </row>
    <row r="1576" spans="1:24" x14ac:dyDescent="0.25">
      <c r="A1576">
        <v>10114</v>
      </c>
      <c r="B1576" t="s">
        <v>843</v>
      </c>
      <c r="C1576" t="s">
        <v>443</v>
      </c>
      <c r="D1576" t="s">
        <v>6177</v>
      </c>
      <c r="E1576" t="s">
        <v>6190</v>
      </c>
      <c r="F1576">
        <v>27</v>
      </c>
      <c r="G1576" t="s">
        <v>5837</v>
      </c>
      <c r="H1576" t="s">
        <v>5747</v>
      </c>
      <c r="I1576" t="s">
        <v>5748</v>
      </c>
      <c r="J1576">
        <v>2130</v>
      </c>
      <c r="K1576">
        <v>4</v>
      </c>
      <c r="L1576">
        <v>4</v>
      </c>
      <c r="M1576" t="s">
        <v>5749</v>
      </c>
      <c r="N1576" t="s">
        <v>5750</v>
      </c>
      <c r="O1576" t="s">
        <v>5874</v>
      </c>
      <c r="P1576" t="s">
        <v>6178</v>
      </c>
      <c r="Q1576" t="s">
        <v>5876</v>
      </c>
      <c r="R1576">
        <v>42099</v>
      </c>
      <c r="S1576" t="s">
        <v>6179</v>
      </c>
      <c r="T1576" t="s">
        <v>6179</v>
      </c>
      <c r="U1576">
        <v>10.99</v>
      </c>
      <c r="V1576" t="s">
        <v>6172</v>
      </c>
      <c r="W1576" t="s">
        <v>5869</v>
      </c>
      <c r="X1576">
        <v>6</v>
      </c>
    </row>
    <row r="1577" spans="1:24" x14ac:dyDescent="0.25">
      <c r="A1577">
        <v>722218</v>
      </c>
      <c r="B1577" t="s">
        <v>3155</v>
      </c>
      <c r="C1577" t="s">
        <v>443</v>
      </c>
      <c r="D1577" t="s">
        <v>6177</v>
      </c>
      <c r="E1577" t="s">
        <v>6342</v>
      </c>
      <c r="F1577">
        <v>27</v>
      </c>
      <c r="G1577" t="s">
        <v>5837</v>
      </c>
      <c r="H1577" t="s">
        <v>5747</v>
      </c>
      <c r="I1577" t="s">
        <v>5748</v>
      </c>
      <c r="J1577">
        <v>750</v>
      </c>
      <c r="K1577">
        <v>12</v>
      </c>
      <c r="L1577">
        <v>5.5</v>
      </c>
      <c r="M1577" t="s">
        <v>5749</v>
      </c>
      <c r="N1577" t="s">
        <v>5750</v>
      </c>
      <c r="O1577" t="s">
        <v>5874</v>
      </c>
      <c r="P1577" t="s">
        <v>5875</v>
      </c>
      <c r="Q1577" t="s">
        <v>5876</v>
      </c>
      <c r="R1577">
        <v>43364</v>
      </c>
      <c r="S1577" t="s">
        <v>6211</v>
      </c>
      <c r="T1577" t="s">
        <v>6212</v>
      </c>
      <c r="U1577">
        <v>6.55</v>
      </c>
      <c r="V1577" t="s">
        <v>5755</v>
      </c>
      <c r="W1577" t="s">
        <v>5869</v>
      </c>
      <c r="X1577">
        <v>1</v>
      </c>
    </row>
    <row r="1578" spans="1:24" x14ac:dyDescent="0.25">
      <c r="A1578">
        <v>722218</v>
      </c>
      <c r="B1578" t="s">
        <v>3155</v>
      </c>
      <c r="C1578" t="s">
        <v>443</v>
      </c>
      <c r="D1578" t="s">
        <v>6177</v>
      </c>
      <c r="E1578" t="s">
        <v>6342</v>
      </c>
      <c r="F1578">
        <v>27</v>
      </c>
      <c r="G1578" t="s">
        <v>5837</v>
      </c>
      <c r="H1578" t="s">
        <v>5747</v>
      </c>
      <c r="I1578" t="s">
        <v>5748</v>
      </c>
      <c r="J1578">
        <v>750</v>
      </c>
      <c r="K1578">
        <v>12</v>
      </c>
      <c r="L1578">
        <v>5.5</v>
      </c>
      <c r="M1578" t="s">
        <v>5749</v>
      </c>
      <c r="N1578" t="s">
        <v>5750</v>
      </c>
      <c r="O1578" t="s">
        <v>5874</v>
      </c>
      <c r="P1578" t="s">
        <v>5875</v>
      </c>
      <c r="Q1578" t="s">
        <v>5876</v>
      </c>
      <c r="R1578">
        <v>43364</v>
      </c>
      <c r="S1578" t="s">
        <v>6211</v>
      </c>
      <c r="T1578" t="s">
        <v>6212</v>
      </c>
      <c r="U1578">
        <v>6.55</v>
      </c>
      <c r="V1578" t="s">
        <v>5755</v>
      </c>
      <c r="W1578" t="s">
        <v>5869</v>
      </c>
      <c r="X1578">
        <v>1</v>
      </c>
    </row>
    <row r="1579" spans="1:24" x14ac:dyDescent="0.25">
      <c r="A1579">
        <v>10825</v>
      </c>
      <c r="B1579" t="s">
        <v>18</v>
      </c>
      <c r="C1579" t="s">
        <v>441</v>
      </c>
      <c r="D1579" t="s">
        <v>5757</v>
      </c>
      <c r="E1579" t="s">
        <v>5766</v>
      </c>
      <c r="F1579">
        <v>10</v>
      </c>
      <c r="G1579" t="s">
        <v>5767</v>
      </c>
      <c r="H1579" t="s">
        <v>5747</v>
      </c>
      <c r="I1579" t="s">
        <v>5748</v>
      </c>
      <c r="J1579">
        <v>1140</v>
      </c>
      <c r="K1579">
        <v>9</v>
      </c>
      <c r="L1579">
        <v>40</v>
      </c>
      <c r="M1579" t="s">
        <v>5749</v>
      </c>
      <c r="N1579" t="s">
        <v>5750</v>
      </c>
      <c r="O1579" t="s">
        <v>5751</v>
      </c>
      <c r="P1579" t="s">
        <v>5752</v>
      </c>
      <c r="Q1579" t="s">
        <v>5789</v>
      </c>
      <c r="R1579">
        <v>76261</v>
      </c>
      <c r="S1579" t="s">
        <v>5770</v>
      </c>
      <c r="T1579" t="s">
        <v>5771</v>
      </c>
      <c r="U1579">
        <v>34.29</v>
      </c>
      <c r="V1579" t="s">
        <v>5755</v>
      </c>
      <c r="W1579" t="s">
        <v>5756</v>
      </c>
      <c r="X1579">
        <v>1</v>
      </c>
    </row>
    <row r="1580" spans="1:24" x14ac:dyDescent="0.25">
      <c r="A1580">
        <v>10869</v>
      </c>
      <c r="B1580" t="s">
        <v>872</v>
      </c>
      <c r="C1580" t="s">
        <v>441</v>
      </c>
      <c r="D1580" t="s">
        <v>5798</v>
      </c>
      <c r="E1580" t="s">
        <v>5799</v>
      </c>
      <c r="F1580">
        <v>10</v>
      </c>
      <c r="G1580" t="s">
        <v>5767</v>
      </c>
      <c r="H1580" t="s">
        <v>5747</v>
      </c>
      <c r="I1580" t="s">
        <v>5748</v>
      </c>
      <c r="J1580">
        <v>1140</v>
      </c>
      <c r="K1580">
        <v>6</v>
      </c>
      <c r="L1580">
        <v>40</v>
      </c>
      <c r="M1580" t="s">
        <v>5759</v>
      </c>
      <c r="N1580" t="s">
        <v>5882</v>
      </c>
      <c r="O1580" t="s">
        <v>5761</v>
      </c>
      <c r="P1580" t="s">
        <v>5752</v>
      </c>
      <c r="Q1580" t="s">
        <v>5838</v>
      </c>
      <c r="R1580">
        <v>43112</v>
      </c>
      <c r="S1580" t="s">
        <v>5884</v>
      </c>
      <c r="T1580" t="s">
        <v>5754</v>
      </c>
      <c r="U1580">
        <v>37.49</v>
      </c>
      <c r="V1580" t="s">
        <v>5755</v>
      </c>
      <c r="W1580" t="s">
        <v>5765</v>
      </c>
      <c r="X1580">
        <v>1</v>
      </c>
    </row>
    <row r="1581" spans="1:24" x14ac:dyDescent="0.25">
      <c r="A1581">
        <v>9405</v>
      </c>
      <c r="B1581" t="s">
        <v>808</v>
      </c>
      <c r="C1581" t="s">
        <v>442</v>
      </c>
      <c r="D1581" t="s">
        <v>5920</v>
      </c>
      <c r="E1581" t="s">
        <v>5921</v>
      </c>
      <c r="F1581">
        <v>10</v>
      </c>
      <c r="G1581" t="s">
        <v>5767</v>
      </c>
      <c r="H1581" t="s">
        <v>5747</v>
      </c>
      <c r="I1581" t="s">
        <v>5748</v>
      </c>
      <c r="J1581">
        <v>2000</v>
      </c>
      <c r="K1581">
        <v>6</v>
      </c>
      <c r="L1581">
        <v>11.5</v>
      </c>
      <c r="M1581" t="s">
        <v>5759</v>
      </c>
      <c r="N1581" t="s">
        <v>5888</v>
      </c>
      <c r="O1581" t="s">
        <v>5761</v>
      </c>
      <c r="P1581" t="s">
        <v>5922</v>
      </c>
      <c r="Q1581" t="s">
        <v>5890</v>
      </c>
      <c r="R1581">
        <v>43196</v>
      </c>
      <c r="S1581" t="s">
        <v>6223</v>
      </c>
      <c r="T1581" t="s">
        <v>5928</v>
      </c>
      <c r="U1581">
        <v>24.99</v>
      </c>
      <c r="V1581" t="s">
        <v>5960</v>
      </c>
      <c r="W1581" t="s">
        <v>5765</v>
      </c>
      <c r="X1581">
        <v>1</v>
      </c>
    </row>
    <row r="1582" spans="1:24" x14ac:dyDescent="0.25">
      <c r="A1582">
        <v>734472</v>
      </c>
      <c r="B1582" t="s">
        <v>3175</v>
      </c>
      <c r="C1582" t="s">
        <v>442</v>
      </c>
      <c r="D1582" t="s">
        <v>5886</v>
      </c>
      <c r="E1582" t="s">
        <v>6078</v>
      </c>
      <c r="F1582">
        <v>20</v>
      </c>
      <c r="G1582" t="s">
        <v>5746</v>
      </c>
      <c r="H1582" t="s">
        <v>5747</v>
      </c>
      <c r="I1582" t="s">
        <v>5748</v>
      </c>
      <c r="J1582">
        <v>750</v>
      </c>
      <c r="K1582">
        <v>12</v>
      </c>
      <c r="L1582">
        <v>14.5</v>
      </c>
      <c r="M1582" t="s">
        <v>5759</v>
      </c>
      <c r="N1582" t="s">
        <v>5904</v>
      </c>
      <c r="O1582" t="s">
        <v>5790</v>
      </c>
      <c r="P1582" t="s">
        <v>5930</v>
      </c>
      <c r="Q1582" t="s">
        <v>5923</v>
      </c>
      <c r="R1582">
        <v>43127</v>
      </c>
      <c r="S1582" t="s">
        <v>5905</v>
      </c>
      <c r="T1582" t="s">
        <v>5906</v>
      </c>
      <c r="U1582">
        <v>21.99</v>
      </c>
      <c r="V1582" t="s">
        <v>5755</v>
      </c>
      <c r="W1582" t="s">
        <v>5756</v>
      </c>
      <c r="X1582">
        <v>1</v>
      </c>
    </row>
    <row r="1583" spans="1:24" x14ac:dyDescent="0.25">
      <c r="A1583">
        <v>9711</v>
      </c>
      <c r="B1583" t="s">
        <v>5518</v>
      </c>
      <c r="C1583" t="s">
        <v>442</v>
      </c>
      <c r="D1583" t="s">
        <v>5961</v>
      </c>
      <c r="E1583" t="s">
        <v>5962</v>
      </c>
      <c r="F1583">
        <v>11</v>
      </c>
      <c r="G1583" t="s">
        <v>5862</v>
      </c>
      <c r="H1583" t="s">
        <v>5868</v>
      </c>
      <c r="I1583" t="s">
        <v>5748</v>
      </c>
      <c r="J1583">
        <v>750</v>
      </c>
      <c r="K1583">
        <v>6</v>
      </c>
      <c r="L1583">
        <v>12</v>
      </c>
      <c r="M1583" t="s">
        <v>5759</v>
      </c>
      <c r="N1583" t="s">
        <v>5825</v>
      </c>
      <c r="O1583" t="s">
        <v>5863</v>
      </c>
      <c r="P1583" t="s">
        <v>5988</v>
      </c>
      <c r="Q1583" t="s">
        <v>5864</v>
      </c>
      <c r="R1583">
        <v>42962</v>
      </c>
      <c r="S1583" t="s">
        <v>5964</v>
      </c>
      <c r="T1583" t="s">
        <v>5965</v>
      </c>
      <c r="U1583">
        <v>19.989999999999998</v>
      </c>
      <c r="V1583" t="s">
        <v>5755</v>
      </c>
      <c r="W1583" t="s">
        <v>5765</v>
      </c>
      <c r="X1583">
        <v>1</v>
      </c>
    </row>
    <row r="1584" spans="1:24" x14ac:dyDescent="0.25">
      <c r="A1584">
        <v>10115</v>
      </c>
      <c r="B1584" t="s">
        <v>844</v>
      </c>
      <c r="C1584" t="s">
        <v>443</v>
      </c>
      <c r="D1584" t="s">
        <v>6177</v>
      </c>
      <c r="E1584" t="s">
        <v>6167</v>
      </c>
      <c r="F1584">
        <v>27</v>
      </c>
      <c r="G1584" t="s">
        <v>5837</v>
      </c>
      <c r="H1584" t="s">
        <v>5747</v>
      </c>
      <c r="I1584" t="s">
        <v>5748</v>
      </c>
      <c r="J1584">
        <v>5325</v>
      </c>
      <c r="K1584">
        <v>1</v>
      </c>
      <c r="L1584">
        <v>4.9000000000000004</v>
      </c>
      <c r="M1584" t="s">
        <v>5749</v>
      </c>
      <c r="N1584" t="s">
        <v>5750</v>
      </c>
      <c r="O1584" t="s">
        <v>5874</v>
      </c>
      <c r="P1584" t="s">
        <v>6178</v>
      </c>
      <c r="Q1584" t="s">
        <v>5876</v>
      </c>
      <c r="R1584">
        <v>42099</v>
      </c>
      <c r="S1584" t="s">
        <v>6179</v>
      </c>
      <c r="T1584" t="s">
        <v>6179</v>
      </c>
      <c r="U1584">
        <v>24.75</v>
      </c>
      <c r="V1584" t="s">
        <v>6172</v>
      </c>
      <c r="W1584" t="s">
        <v>5869</v>
      </c>
      <c r="X1584">
        <v>15</v>
      </c>
    </row>
    <row r="1585" spans="1:24" x14ac:dyDescent="0.25">
      <c r="A1585">
        <v>10115</v>
      </c>
      <c r="B1585" t="s">
        <v>844</v>
      </c>
      <c r="C1585" t="s">
        <v>443</v>
      </c>
      <c r="D1585" t="s">
        <v>6177</v>
      </c>
      <c r="E1585" t="s">
        <v>6167</v>
      </c>
      <c r="F1585">
        <v>27</v>
      </c>
      <c r="G1585" t="s">
        <v>5837</v>
      </c>
      <c r="H1585" t="s">
        <v>5747</v>
      </c>
      <c r="I1585" t="s">
        <v>5748</v>
      </c>
      <c r="J1585">
        <v>5325</v>
      </c>
      <c r="K1585">
        <v>1</v>
      </c>
      <c r="L1585">
        <v>4.9000000000000004</v>
      </c>
      <c r="M1585" t="s">
        <v>5749</v>
      </c>
      <c r="N1585" t="s">
        <v>5750</v>
      </c>
      <c r="O1585" t="s">
        <v>5874</v>
      </c>
      <c r="P1585" t="s">
        <v>6178</v>
      </c>
      <c r="Q1585" t="s">
        <v>5876</v>
      </c>
      <c r="R1585">
        <v>42099</v>
      </c>
      <c r="S1585" t="s">
        <v>6179</v>
      </c>
      <c r="T1585" t="s">
        <v>6179</v>
      </c>
      <c r="U1585">
        <v>24.75</v>
      </c>
      <c r="V1585" t="s">
        <v>6172</v>
      </c>
      <c r="W1585" t="s">
        <v>5869</v>
      </c>
      <c r="X1585">
        <v>15</v>
      </c>
    </row>
    <row r="1586" spans="1:24" x14ac:dyDescent="0.25">
      <c r="A1586">
        <v>9519</v>
      </c>
      <c r="B1586" t="s">
        <v>812</v>
      </c>
      <c r="C1586" t="s">
        <v>442</v>
      </c>
      <c r="D1586" t="s">
        <v>5886</v>
      </c>
      <c r="E1586" t="s">
        <v>5975</v>
      </c>
      <c r="F1586">
        <v>10</v>
      </c>
      <c r="G1586" t="s">
        <v>5767</v>
      </c>
      <c r="H1586" t="s">
        <v>5747</v>
      </c>
      <c r="I1586" t="s">
        <v>5748</v>
      </c>
      <c r="J1586">
        <v>750</v>
      </c>
      <c r="K1586">
        <v>12</v>
      </c>
      <c r="L1586">
        <v>13</v>
      </c>
      <c r="M1586" t="s">
        <v>5759</v>
      </c>
      <c r="N1586" t="s">
        <v>5976</v>
      </c>
      <c r="O1586" t="s">
        <v>5761</v>
      </c>
      <c r="P1586" t="s">
        <v>5988</v>
      </c>
      <c r="Q1586" t="s">
        <v>5977</v>
      </c>
      <c r="R1586">
        <v>69433</v>
      </c>
      <c r="S1586" t="s">
        <v>6117</v>
      </c>
      <c r="T1586" t="s">
        <v>5968</v>
      </c>
      <c r="U1586">
        <v>19.989999999999998</v>
      </c>
      <c r="V1586" t="s">
        <v>5755</v>
      </c>
      <c r="W1586" t="s">
        <v>5765</v>
      </c>
      <c r="X1586">
        <v>1</v>
      </c>
    </row>
    <row r="1587" spans="1:24" x14ac:dyDescent="0.25">
      <c r="A1587">
        <v>10966</v>
      </c>
      <c r="B1587" t="s">
        <v>663</v>
      </c>
      <c r="C1587" t="s">
        <v>441</v>
      </c>
      <c r="D1587" t="s">
        <v>5798</v>
      </c>
      <c r="E1587" t="s">
        <v>5799</v>
      </c>
      <c r="F1587">
        <v>20</v>
      </c>
      <c r="G1587" t="s">
        <v>5746</v>
      </c>
      <c r="H1587" t="s">
        <v>5747</v>
      </c>
      <c r="I1587" t="s">
        <v>5748</v>
      </c>
      <c r="J1587">
        <v>1140</v>
      </c>
      <c r="K1587">
        <v>6</v>
      </c>
      <c r="L1587">
        <v>40</v>
      </c>
      <c r="M1587" t="s">
        <v>5759</v>
      </c>
      <c r="N1587" t="s">
        <v>5832</v>
      </c>
      <c r="O1587" t="s">
        <v>5761</v>
      </c>
      <c r="P1587" t="s">
        <v>5752</v>
      </c>
      <c r="Q1587" t="s">
        <v>5838</v>
      </c>
      <c r="R1587">
        <v>84242</v>
      </c>
      <c r="S1587" t="s">
        <v>5849</v>
      </c>
      <c r="T1587" t="s">
        <v>5794</v>
      </c>
      <c r="U1587">
        <v>35.49</v>
      </c>
      <c r="V1587" t="s">
        <v>5755</v>
      </c>
      <c r="W1587" t="s">
        <v>5765</v>
      </c>
      <c r="X1587">
        <v>1</v>
      </c>
    </row>
    <row r="1588" spans="1:24" x14ac:dyDescent="0.25">
      <c r="A1588">
        <v>11212</v>
      </c>
      <c r="B1588" t="s">
        <v>895</v>
      </c>
      <c r="C1588" t="s">
        <v>442</v>
      </c>
      <c r="D1588" t="s">
        <v>5961</v>
      </c>
      <c r="E1588" t="s">
        <v>6222</v>
      </c>
      <c r="F1588">
        <v>20</v>
      </c>
      <c r="G1588" t="s">
        <v>5746</v>
      </c>
      <c r="H1588" t="s">
        <v>5747</v>
      </c>
      <c r="I1588" t="s">
        <v>5748</v>
      </c>
      <c r="J1588">
        <v>750</v>
      </c>
      <c r="K1588">
        <v>6</v>
      </c>
      <c r="L1588">
        <v>11.5</v>
      </c>
      <c r="M1588" t="s">
        <v>5759</v>
      </c>
      <c r="N1588" t="s">
        <v>5835</v>
      </c>
      <c r="O1588" t="s">
        <v>5761</v>
      </c>
      <c r="P1588" t="s">
        <v>5916</v>
      </c>
      <c r="Q1588" t="s">
        <v>5974</v>
      </c>
      <c r="R1588">
        <v>80802</v>
      </c>
      <c r="S1588" t="s">
        <v>6316</v>
      </c>
      <c r="T1588" t="s">
        <v>6316</v>
      </c>
      <c r="U1588">
        <v>14.99</v>
      </c>
      <c r="V1588" t="s">
        <v>5755</v>
      </c>
      <c r="W1588" t="s">
        <v>5765</v>
      </c>
      <c r="X1588">
        <v>1</v>
      </c>
    </row>
    <row r="1589" spans="1:24" x14ac:dyDescent="0.25">
      <c r="A1589">
        <v>11244</v>
      </c>
      <c r="B1589" t="s">
        <v>896</v>
      </c>
      <c r="C1589" t="s">
        <v>442</v>
      </c>
      <c r="D1589" t="s">
        <v>5886</v>
      </c>
      <c r="E1589" t="s">
        <v>6058</v>
      </c>
      <c r="F1589">
        <v>20</v>
      </c>
      <c r="G1589" t="s">
        <v>5746</v>
      </c>
      <c r="H1589" t="s">
        <v>5747</v>
      </c>
      <c r="I1589" t="s">
        <v>5748</v>
      </c>
      <c r="J1589">
        <v>750</v>
      </c>
      <c r="K1589">
        <v>12</v>
      </c>
      <c r="L1589">
        <v>13.5</v>
      </c>
      <c r="M1589" t="s">
        <v>5759</v>
      </c>
      <c r="N1589" t="s">
        <v>5835</v>
      </c>
      <c r="O1589" t="s">
        <v>5761</v>
      </c>
      <c r="P1589" t="s">
        <v>5988</v>
      </c>
      <c r="Q1589" t="s">
        <v>5979</v>
      </c>
      <c r="R1589">
        <v>42664</v>
      </c>
      <c r="S1589" t="s">
        <v>5998</v>
      </c>
      <c r="T1589" t="s">
        <v>5999</v>
      </c>
      <c r="U1589">
        <v>19.989999999999998</v>
      </c>
      <c r="V1589" t="s">
        <v>5755</v>
      </c>
      <c r="W1589" t="s">
        <v>5765</v>
      </c>
      <c r="X1589">
        <v>1</v>
      </c>
    </row>
    <row r="1590" spans="1:24" x14ac:dyDescent="0.25">
      <c r="A1590">
        <v>733540</v>
      </c>
      <c r="B1590" t="s">
        <v>3171</v>
      </c>
      <c r="C1590" t="s">
        <v>443</v>
      </c>
      <c r="D1590" t="s">
        <v>6177</v>
      </c>
      <c r="E1590" t="s">
        <v>6192</v>
      </c>
      <c r="F1590">
        <v>27</v>
      </c>
      <c r="G1590" t="s">
        <v>5837</v>
      </c>
      <c r="H1590" t="s">
        <v>5747</v>
      </c>
      <c r="I1590" t="s">
        <v>5748</v>
      </c>
      <c r="J1590">
        <v>4092</v>
      </c>
      <c r="K1590">
        <v>1</v>
      </c>
      <c r="L1590">
        <v>5.5</v>
      </c>
      <c r="M1590" t="s">
        <v>5749</v>
      </c>
      <c r="N1590" t="s">
        <v>5750</v>
      </c>
      <c r="O1590" t="s">
        <v>5874</v>
      </c>
      <c r="P1590" t="s">
        <v>5875</v>
      </c>
      <c r="Q1590" t="s">
        <v>5876</v>
      </c>
      <c r="R1590">
        <v>43364</v>
      </c>
      <c r="S1590" t="s">
        <v>6211</v>
      </c>
      <c r="T1590" t="s">
        <v>6212</v>
      </c>
      <c r="U1590">
        <v>24.15</v>
      </c>
      <c r="V1590" t="s">
        <v>5755</v>
      </c>
      <c r="W1590" t="s">
        <v>5869</v>
      </c>
      <c r="X1590">
        <v>12</v>
      </c>
    </row>
    <row r="1591" spans="1:24" x14ac:dyDescent="0.25">
      <c r="A1591">
        <v>733540</v>
      </c>
      <c r="B1591" t="s">
        <v>3171</v>
      </c>
      <c r="C1591" t="s">
        <v>443</v>
      </c>
      <c r="D1591" t="s">
        <v>6177</v>
      </c>
      <c r="E1591" t="s">
        <v>6192</v>
      </c>
      <c r="F1591">
        <v>27</v>
      </c>
      <c r="G1591" t="s">
        <v>5837</v>
      </c>
      <c r="H1591" t="s">
        <v>5747</v>
      </c>
      <c r="I1591" t="s">
        <v>5748</v>
      </c>
      <c r="J1591">
        <v>4092</v>
      </c>
      <c r="K1591">
        <v>1</v>
      </c>
      <c r="L1591">
        <v>5.5</v>
      </c>
      <c r="M1591" t="s">
        <v>5749</v>
      </c>
      <c r="N1591" t="s">
        <v>5750</v>
      </c>
      <c r="O1591" t="s">
        <v>5874</v>
      </c>
      <c r="P1591" t="s">
        <v>5875</v>
      </c>
      <c r="Q1591" t="s">
        <v>5876</v>
      </c>
      <c r="R1591">
        <v>43364</v>
      </c>
      <c r="S1591" t="s">
        <v>6211</v>
      </c>
      <c r="T1591" t="s">
        <v>6212</v>
      </c>
      <c r="U1591">
        <v>24.15</v>
      </c>
      <c r="V1591" t="s">
        <v>5755</v>
      </c>
      <c r="W1591" t="s">
        <v>5869</v>
      </c>
      <c r="X1591">
        <v>12</v>
      </c>
    </row>
    <row r="1592" spans="1:24" x14ac:dyDescent="0.25">
      <c r="A1592">
        <v>9844</v>
      </c>
      <c r="B1592" t="s">
        <v>829</v>
      </c>
      <c r="C1592" t="s">
        <v>441</v>
      </c>
      <c r="D1592" t="s">
        <v>5757</v>
      </c>
      <c r="E1592" t="s">
        <v>5804</v>
      </c>
      <c r="F1592">
        <v>22</v>
      </c>
      <c r="G1592" t="s">
        <v>5816</v>
      </c>
      <c r="H1592" t="s">
        <v>5747</v>
      </c>
      <c r="I1592" t="s">
        <v>5748</v>
      </c>
      <c r="J1592">
        <v>750</v>
      </c>
      <c r="K1592">
        <v>3</v>
      </c>
      <c r="L1592">
        <v>40</v>
      </c>
      <c r="M1592" t="s">
        <v>5759</v>
      </c>
      <c r="N1592" t="s">
        <v>5760</v>
      </c>
      <c r="O1592" t="s">
        <v>5761</v>
      </c>
      <c r="P1592" t="s">
        <v>5762</v>
      </c>
      <c r="Q1592" t="s">
        <v>5805</v>
      </c>
      <c r="R1592">
        <v>42869</v>
      </c>
      <c r="S1592" t="s">
        <v>5793</v>
      </c>
      <c r="T1592" t="s">
        <v>5794</v>
      </c>
      <c r="U1592">
        <v>499.99</v>
      </c>
      <c r="V1592" t="s">
        <v>5755</v>
      </c>
      <c r="W1592" t="s">
        <v>5765</v>
      </c>
      <c r="X1592">
        <v>1</v>
      </c>
    </row>
    <row r="1593" spans="1:24" x14ac:dyDescent="0.25">
      <c r="A1593">
        <v>9936</v>
      </c>
      <c r="B1593" t="s">
        <v>836</v>
      </c>
      <c r="C1593" t="s">
        <v>442</v>
      </c>
      <c r="D1593" t="s">
        <v>5929</v>
      </c>
      <c r="E1593" t="s">
        <v>5969</v>
      </c>
      <c r="F1593">
        <v>22</v>
      </c>
      <c r="G1593" t="s">
        <v>5816</v>
      </c>
      <c r="H1593" t="s">
        <v>5747</v>
      </c>
      <c r="I1593" t="s">
        <v>5748</v>
      </c>
      <c r="J1593">
        <v>375</v>
      </c>
      <c r="K1593">
        <v>6</v>
      </c>
      <c r="L1593">
        <v>16</v>
      </c>
      <c r="M1593" t="s">
        <v>5759</v>
      </c>
      <c r="N1593" t="s">
        <v>5825</v>
      </c>
      <c r="O1593" t="s">
        <v>5761</v>
      </c>
      <c r="P1593" t="s">
        <v>5889</v>
      </c>
      <c r="Q1593" t="s">
        <v>5970</v>
      </c>
      <c r="R1593">
        <v>42123</v>
      </c>
      <c r="S1593" t="s">
        <v>6343</v>
      </c>
      <c r="T1593" t="s">
        <v>6012</v>
      </c>
      <c r="U1593">
        <v>27.06</v>
      </c>
      <c r="V1593" t="s">
        <v>5755</v>
      </c>
      <c r="W1593" t="s">
        <v>5765</v>
      </c>
      <c r="X1593">
        <v>1</v>
      </c>
    </row>
    <row r="1594" spans="1:24" x14ac:dyDescent="0.25">
      <c r="A1594">
        <v>9784</v>
      </c>
      <c r="B1594" t="s">
        <v>823</v>
      </c>
      <c r="C1594" t="s">
        <v>441</v>
      </c>
      <c r="D1594" t="s">
        <v>5744</v>
      </c>
      <c r="E1594" t="s">
        <v>5787</v>
      </c>
      <c r="F1594">
        <v>22</v>
      </c>
      <c r="G1594" t="s">
        <v>5816</v>
      </c>
      <c r="H1594" t="s">
        <v>5747</v>
      </c>
      <c r="I1594" t="s">
        <v>5748</v>
      </c>
      <c r="J1594">
        <v>750</v>
      </c>
      <c r="K1594">
        <v>6</v>
      </c>
      <c r="L1594">
        <v>40</v>
      </c>
      <c r="M1594" t="s">
        <v>5759</v>
      </c>
      <c r="N1594" t="s">
        <v>6344</v>
      </c>
      <c r="O1594" t="s">
        <v>5790</v>
      </c>
      <c r="P1594" t="s">
        <v>5762</v>
      </c>
      <c r="Q1594" t="s">
        <v>5808</v>
      </c>
      <c r="R1594">
        <v>72852</v>
      </c>
      <c r="S1594" t="s">
        <v>6330</v>
      </c>
      <c r="T1594" t="s">
        <v>6126</v>
      </c>
      <c r="U1594">
        <v>68.989999999999995</v>
      </c>
      <c r="V1594" t="s">
        <v>5755</v>
      </c>
      <c r="W1594" t="s">
        <v>5756</v>
      </c>
      <c r="X1594">
        <v>1</v>
      </c>
    </row>
    <row r="1595" spans="1:24" x14ac:dyDescent="0.25">
      <c r="A1595">
        <v>734471</v>
      </c>
      <c r="B1595" t="s">
        <v>3174</v>
      </c>
      <c r="C1595" t="s">
        <v>442</v>
      </c>
      <c r="D1595" t="s">
        <v>5920</v>
      </c>
      <c r="E1595" t="s">
        <v>6005</v>
      </c>
      <c r="F1595">
        <v>20</v>
      </c>
      <c r="G1595" t="s">
        <v>5746</v>
      </c>
      <c r="H1595" t="s">
        <v>5747</v>
      </c>
      <c r="I1595" t="s">
        <v>5748</v>
      </c>
      <c r="J1595">
        <v>750</v>
      </c>
      <c r="K1595">
        <v>12</v>
      </c>
      <c r="L1595">
        <v>13.8</v>
      </c>
      <c r="M1595" t="s">
        <v>5759</v>
      </c>
      <c r="N1595" t="s">
        <v>5904</v>
      </c>
      <c r="O1595" t="s">
        <v>5790</v>
      </c>
      <c r="P1595" t="s">
        <v>5930</v>
      </c>
      <c r="Q1595" t="s">
        <v>5923</v>
      </c>
      <c r="R1595">
        <v>43127</v>
      </c>
      <c r="S1595" t="s">
        <v>5905</v>
      </c>
      <c r="T1595" t="s">
        <v>5906</v>
      </c>
      <c r="U1595">
        <v>21.99</v>
      </c>
      <c r="V1595" t="s">
        <v>5755</v>
      </c>
      <c r="W1595" t="s">
        <v>5756</v>
      </c>
      <c r="X1595">
        <v>1</v>
      </c>
    </row>
    <row r="1596" spans="1:24" x14ac:dyDescent="0.25">
      <c r="A1596">
        <v>11459</v>
      </c>
      <c r="B1596" t="s">
        <v>909</v>
      </c>
      <c r="C1596" t="s">
        <v>442</v>
      </c>
      <c r="D1596" t="s">
        <v>5886</v>
      </c>
      <c r="E1596" t="s">
        <v>5958</v>
      </c>
      <c r="F1596">
        <v>22</v>
      </c>
      <c r="G1596" t="s">
        <v>5816</v>
      </c>
      <c r="H1596" t="s">
        <v>5747</v>
      </c>
      <c r="I1596" t="s">
        <v>5748</v>
      </c>
      <c r="J1596">
        <v>750</v>
      </c>
      <c r="K1596">
        <v>12</v>
      </c>
      <c r="L1596">
        <v>13.5</v>
      </c>
      <c r="M1596" t="s">
        <v>5759</v>
      </c>
      <c r="N1596" t="s">
        <v>5904</v>
      </c>
      <c r="O1596" t="s">
        <v>5790</v>
      </c>
      <c r="P1596" t="s">
        <v>5916</v>
      </c>
      <c r="Q1596" t="s">
        <v>5923</v>
      </c>
      <c r="R1596">
        <v>75048</v>
      </c>
      <c r="S1596" t="s">
        <v>6345</v>
      </c>
      <c r="T1596" t="s">
        <v>6126</v>
      </c>
      <c r="U1596">
        <v>16.989999999999998</v>
      </c>
      <c r="V1596" t="s">
        <v>5755</v>
      </c>
      <c r="W1596" t="s">
        <v>5765</v>
      </c>
      <c r="X1596">
        <v>1</v>
      </c>
    </row>
    <row r="1597" spans="1:24" x14ac:dyDescent="0.25">
      <c r="A1597">
        <v>200261</v>
      </c>
      <c r="B1597" t="s">
        <v>2723</v>
      </c>
      <c r="C1597" t="s">
        <v>442</v>
      </c>
      <c r="D1597" t="s">
        <v>5886</v>
      </c>
      <c r="E1597" t="s">
        <v>5887</v>
      </c>
      <c r="F1597">
        <v>20</v>
      </c>
      <c r="G1597" t="s">
        <v>5746</v>
      </c>
      <c r="H1597" t="s">
        <v>5747</v>
      </c>
      <c r="I1597" t="s">
        <v>5748</v>
      </c>
      <c r="J1597">
        <v>750</v>
      </c>
      <c r="K1597">
        <v>12</v>
      </c>
      <c r="L1597">
        <v>14.5</v>
      </c>
      <c r="M1597" t="s">
        <v>5759</v>
      </c>
      <c r="N1597" t="s">
        <v>5888</v>
      </c>
      <c r="O1597" t="s">
        <v>5761</v>
      </c>
      <c r="P1597" t="s">
        <v>5916</v>
      </c>
      <c r="Q1597" t="s">
        <v>5890</v>
      </c>
      <c r="R1597">
        <v>52230</v>
      </c>
      <c r="S1597" t="s">
        <v>6146</v>
      </c>
      <c r="T1597" t="s">
        <v>5999</v>
      </c>
      <c r="U1597">
        <v>16.989999999999998</v>
      </c>
      <c r="V1597" t="s">
        <v>5755</v>
      </c>
      <c r="W1597" t="s">
        <v>5765</v>
      </c>
      <c r="X1597">
        <v>1</v>
      </c>
    </row>
    <row r="1598" spans="1:24" x14ac:dyDescent="0.25">
      <c r="A1598">
        <v>789982</v>
      </c>
      <c r="B1598" t="s">
        <v>3289</v>
      </c>
      <c r="C1598" t="s">
        <v>442</v>
      </c>
      <c r="D1598" t="s">
        <v>5920</v>
      </c>
      <c r="E1598" t="s">
        <v>5921</v>
      </c>
      <c r="F1598">
        <v>10</v>
      </c>
      <c r="G1598" t="s">
        <v>5767</v>
      </c>
      <c r="H1598" t="s">
        <v>5747</v>
      </c>
      <c r="I1598" t="s">
        <v>5748</v>
      </c>
      <c r="J1598">
        <v>750</v>
      </c>
      <c r="K1598">
        <v>12</v>
      </c>
      <c r="L1598">
        <v>12</v>
      </c>
      <c r="M1598" t="s">
        <v>5749</v>
      </c>
      <c r="N1598" t="s">
        <v>5750</v>
      </c>
      <c r="O1598" t="s">
        <v>5751</v>
      </c>
      <c r="P1598" t="s">
        <v>5922</v>
      </c>
      <c r="Q1598" t="s">
        <v>5947</v>
      </c>
      <c r="R1598">
        <v>42006</v>
      </c>
      <c r="S1598" t="s">
        <v>5946</v>
      </c>
      <c r="T1598" t="s">
        <v>5946</v>
      </c>
      <c r="U1598">
        <v>9.99</v>
      </c>
      <c r="V1598" t="s">
        <v>5755</v>
      </c>
      <c r="W1598" t="s">
        <v>5869</v>
      </c>
      <c r="X1598">
        <v>1</v>
      </c>
    </row>
    <row r="1599" spans="1:24" x14ac:dyDescent="0.25">
      <c r="A1599">
        <v>585414</v>
      </c>
      <c r="B1599" t="s">
        <v>3042</v>
      </c>
      <c r="C1599" t="s">
        <v>443</v>
      </c>
      <c r="D1599" t="s">
        <v>6177</v>
      </c>
      <c r="E1599" t="s">
        <v>6192</v>
      </c>
      <c r="F1599">
        <v>27</v>
      </c>
      <c r="G1599" t="s">
        <v>5837</v>
      </c>
      <c r="H1599" t="s">
        <v>5747</v>
      </c>
      <c r="I1599" t="s">
        <v>5748</v>
      </c>
      <c r="J1599">
        <v>4092</v>
      </c>
      <c r="K1599">
        <v>1</v>
      </c>
      <c r="L1599">
        <v>5</v>
      </c>
      <c r="M1599" t="s">
        <v>5749</v>
      </c>
      <c r="N1599" t="s">
        <v>5750</v>
      </c>
      <c r="O1599" t="s">
        <v>5874</v>
      </c>
      <c r="P1599" t="s">
        <v>5875</v>
      </c>
      <c r="Q1599" t="s">
        <v>5876</v>
      </c>
      <c r="R1599">
        <v>43364</v>
      </c>
      <c r="S1599" t="s">
        <v>6211</v>
      </c>
      <c r="T1599" t="s">
        <v>6212</v>
      </c>
      <c r="U1599">
        <v>24.15</v>
      </c>
      <c r="V1599" t="s">
        <v>5755</v>
      </c>
      <c r="W1599" t="s">
        <v>5869</v>
      </c>
      <c r="X1599">
        <v>12</v>
      </c>
    </row>
    <row r="1600" spans="1:24" x14ac:dyDescent="0.25">
      <c r="A1600">
        <v>585414</v>
      </c>
      <c r="B1600" t="s">
        <v>3042</v>
      </c>
      <c r="C1600" t="s">
        <v>443</v>
      </c>
      <c r="D1600" t="s">
        <v>6177</v>
      </c>
      <c r="E1600" t="s">
        <v>6192</v>
      </c>
      <c r="F1600">
        <v>27</v>
      </c>
      <c r="G1600" t="s">
        <v>5837</v>
      </c>
      <c r="H1600" t="s">
        <v>5747</v>
      </c>
      <c r="I1600" t="s">
        <v>5748</v>
      </c>
      <c r="J1600">
        <v>4092</v>
      </c>
      <c r="K1600">
        <v>1</v>
      </c>
      <c r="L1600">
        <v>5</v>
      </c>
      <c r="M1600" t="s">
        <v>5749</v>
      </c>
      <c r="N1600" t="s">
        <v>5750</v>
      </c>
      <c r="O1600" t="s">
        <v>5874</v>
      </c>
      <c r="P1600" t="s">
        <v>5875</v>
      </c>
      <c r="Q1600" t="s">
        <v>5876</v>
      </c>
      <c r="R1600">
        <v>43364</v>
      </c>
      <c r="S1600" t="s">
        <v>6211</v>
      </c>
      <c r="T1600" t="s">
        <v>6212</v>
      </c>
      <c r="U1600">
        <v>24.15</v>
      </c>
      <c r="V1600" t="s">
        <v>5755</v>
      </c>
      <c r="W1600" t="s">
        <v>5869</v>
      </c>
      <c r="X1600">
        <v>12</v>
      </c>
    </row>
    <row r="1601" spans="1:24" x14ac:dyDescent="0.25">
      <c r="A1601">
        <v>729853</v>
      </c>
      <c r="B1601" t="s">
        <v>2670</v>
      </c>
      <c r="C1601" t="s">
        <v>441</v>
      </c>
      <c r="D1601" t="s">
        <v>5757</v>
      </c>
      <c r="E1601" t="s">
        <v>5766</v>
      </c>
      <c r="F1601">
        <v>20</v>
      </c>
      <c r="G1601" t="s">
        <v>5746</v>
      </c>
      <c r="H1601" t="s">
        <v>5747</v>
      </c>
      <c r="I1601" t="s">
        <v>5748</v>
      </c>
      <c r="J1601">
        <v>1140</v>
      </c>
      <c r="K1601">
        <v>6</v>
      </c>
      <c r="L1601">
        <v>40</v>
      </c>
      <c r="M1601" t="s">
        <v>5749</v>
      </c>
      <c r="N1601" t="s">
        <v>5750</v>
      </c>
      <c r="O1601" t="s">
        <v>5790</v>
      </c>
      <c r="P1601" t="s">
        <v>5762</v>
      </c>
      <c r="Q1601" t="s">
        <v>5789</v>
      </c>
      <c r="R1601">
        <v>61241</v>
      </c>
      <c r="S1601" t="s">
        <v>5785</v>
      </c>
      <c r="T1601" t="s">
        <v>5786</v>
      </c>
      <c r="U1601">
        <v>42.99</v>
      </c>
      <c r="V1601" t="s">
        <v>5755</v>
      </c>
      <c r="W1601" t="s">
        <v>5765</v>
      </c>
      <c r="X1601">
        <v>1</v>
      </c>
    </row>
    <row r="1602" spans="1:24" x14ac:dyDescent="0.25">
      <c r="A1602">
        <v>985812</v>
      </c>
      <c r="B1602" t="s">
        <v>3405</v>
      </c>
      <c r="C1602" t="s">
        <v>442</v>
      </c>
      <c r="D1602" t="s">
        <v>5886</v>
      </c>
      <c r="E1602" t="s">
        <v>5887</v>
      </c>
      <c r="F1602">
        <v>20</v>
      </c>
      <c r="G1602" t="s">
        <v>5746</v>
      </c>
      <c r="H1602" t="s">
        <v>5747</v>
      </c>
      <c r="I1602" t="s">
        <v>5748</v>
      </c>
      <c r="J1602">
        <v>750</v>
      </c>
      <c r="K1602">
        <v>6</v>
      </c>
      <c r="L1602">
        <v>13.5</v>
      </c>
      <c r="M1602" t="s">
        <v>5749</v>
      </c>
      <c r="N1602" t="s">
        <v>5750</v>
      </c>
      <c r="O1602" t="s">
        <v>5790</v>
      </c>
      <c r="P1602" t="s">
        <v>5889</v>
      </c>
      <c r="Q1602" t="s">
        <v>5952</v>
      </c>
      <c r="R1602">
        <v>81119</v>
      </c>
      <c r="S1602" t="s">
        <v>6264</v>
      </c>
      <c r="T1602" t="s">
        <v>5771</v>
      </c>
      <c r="U1602">
        <v>30.08</v>
      </c>
      <c r="V1602" t="s">
        <v>5755</v>
      </c>
      <c r="W1602" t="s">
        <v>5869</v>
      </c>
      <c r="X1602">
        <v>1</v>
      </c>
    </row>
    <row r="1603" spans="1:24" x14ac:dyDescent="0.25">
      <c r="A1603">
        <v>735398</v>
      </c>
      <c r="B1603" t="s">
        <v>3177</v>
      </c>
      <c r="C1603" t="s">
        <v>442</v>
      </c>
      <c r="D1603" t="s">
        <v>5886</v>
      </c>
      <c r="E1603" t="s">
        <v>5975</v>
      </c>
      <c r="F1603">
        <v>20</v>
      </c>
      <c r="G1603" t="s">
        <v>5746</v>
      </c>
      <c r="H1603" t="s">
        <v>5747</v>
      </c>
      <c r="I1603" t="s">
        <v>5748</v>
      </c>
      <c r="J1603">
        <v>750</v>
      </c>
      <c r="K1603">
        <v>6</v>
      </c>
      <c r="L1603">
        <v>15</v>
      </c>
      <c r="M1603" t="s">
        <v>5759</v>
      </c>
      <c r="N1603" t="s">
        <v>5976</v>
      </c>
      <c r="O1603" t="s">
        <v>5761</v>
      </c>
      <c r="P1603" t="s">
        <v>5889</v>
      </c>
      <c r="Q1603" t="s">
        <v>5977</v>
      </c>
      <c r="R1603">
        <v>72579</v>
      </c>
      <c r="S1603" t="s">
        <v>5892</v>
      </c>
      <c r="T1603" t="s">
        <v>5892</v>
      </c>
      <c r="U1603">
        <v>32.950000000000003</v>
      </c>
      <c r="V1603" t="s">
        <v>5755</v>
      </c>
      <c r="W1603" t="s">
        <v>5765</v>
      </c>
      <c r="X1603">
        <v>1</v>
      </c>
    </row>
    <row r="1604" spans="1:24" x14ac:dyDescent="0.25">
      <c r="A1604">
        <v>716942</v>
      </c>
      <c r="B1604" t="s">
        <v>527</v>
      </c>
      <c r="C1604" t="s">
        <v>442</v>
      </c>
      <c r="D1604" t="s">
        <v>5886</v>
      </c>
      <c r="E1604" t="s">
        <v>5914</v>
      </c>
      <c r="F1604">
        <v>22</v>
      </c>
      <c r="G1604" t="s">
        <v>5816</v>
      </c>
      <c r="H1604" t="s">
        <v>5747</v>
      </c>
      <c r="I1604" t="s">
        <v>5748</v>
      </c>
      <c r="J1604">
        <v>1500</v>
      </c>
      <c r="K1604">
        <v>6</v>
      </c>
      <c r="L1604">
        <v>13.5</v>
      </c>
      <c r="M1604" t="s">
        <v>5759</v>
      </c>
      <c r="N1604" t="s">
        <v>5904</v>
      </c>
      <c r="O1604" t="s">
        <v>5790</v>
      </c>
      <c r="P1604" t="s">
        <v>5916</v>
      </c>
      <c r="Q1604" t="s">
        <v>5923</v>
      </c>
      <c r="R1604">
        <v>84011</v>
      </c>
      <c r="S1604" t="s">
        <v>6138</v>
      </c>
      <c r="T1604" t="s">
        <v>6139</v>
      </c>
      <c r="U1604">
        <v>25.99</v>
      </c>
      <c r="V1604" t="s">
        <v>5755</v>
      </c>
      <c r="W1604" t="s">
        <v>5765</v>
      </c>
      <c r="X1604">
        <v>1</v>
      </c>
    </row>
    <row r="1605" spans="1:24" x14ac:dyDescent="0.25">
      <c r="A1605">
        <v>10402</v>
      </c>
      <c r="B1605" t="s">
        <v>858</v>
      </c>
      <c r="C1605" t="s">
        <v>443</v>
      </c>
      <c r="D1605" t="s">
        <v>5871</v>
      </c>
      <c r="E1605" t="s">
        <v>6167</v>
      </c>
      <c r="F1605">
        <v>27</v>
      </c>
      <c r="G1605" t="s">
        <v>5837</v>
      </c>
      <c r="H1605" t="s">
        <v>5747</v>
      </c>
      <c r="I1605" t="s">
        <v>5748</v>
      </c>
      <c r="J1605">
        <v>355</v>
      </c>
      <c r="K1605">
        <v>24</v>
      </c>
      <c r="L1605">
        <v>4.8</v>
      </c>
      <c r="M1605" t="s">
        <v>5759</v>
      </c>
      <c r="N1605" t="s">
        <v>6346</v>
      </c>
      <c r="O1605" t="s">
        <v>5874</v>
      </c>
      <c r="P1605" t="s">
        <v>5875</v>
      </c>
      <c r="Q1605" t="s">
        <v>5876</v>
      </c>
      <c r="R1605">
        <v>42735</v>
      </c>
      <c r="S1605" t="s">
        <v>6181</v>
      </c>
      <c r="T1605" t="s">
        <v>6182</v>
      </c>
      <c r="U1605">
        <v>2.39</v>
      </c>
      <c r="V1605" t="s">
        <v>5755</v>
      </c>
      <c r="W1605" t="s">
        <v>5869</v>
      </c>
      <c r="X1605">
        <v>1</v>
      </c>
    </row>
    <row r="1606" spans="1:24" x14ac:dyDescent="0.25">
      <c r="A1606">
        <v>10402</v>
      </c>
      <c r="B1606" t="s">
        <v>858</v>
      </c>
      <c r="C1606" t="s">
        <v>443</v>
      </c>
      <c r="D1606" t="s">
        <v>5871</v>
      </c>
      <c r="E1606" t="s">
        <v>6167</v>
      </c>
      <c r="F1606">
        <v>27</v>
      </c>
      <c r="G1606" t="s">
        <v>5837</v>
      </c>
      <c r="H1606" t="s">
        <v>5747</v>
      </c>
      <c r="I1606" t="s">
        <v>5748</v>
      </c>
      <c r="J1606">
        <v>355</v>
      </c>
      <c r="K1606">
        <v>24</v>
      </c>
      <c r="L1606">
        <v>4.8</v>
      </c>
      <c r="M1606" t="s">
        <v>5759</v>
      </c>
      <c r="N1606" t="s">
        <v>6346</v>
      </c>
      <c r="O1606" t="s">
        <v>5874</v>
      </c>
      <c r="P1606" t="s">
        <v>5875</v>
      </c>
      <c r="Q1606" t="s">
        <v>5876</v>
      </c>
      <c r="R1606">
        <v>42735</v>
      </c>
      <c r="S1606" t="s">
        <v>6181</v>
      </c>
      <c r="T1606" t="s">
        <v>6182</v>
      </c>
      <c r="U1606">
        <v>2.39</v>
      </c>
      <c r="V1606" t="s">
        <v>5755</v>
      </c>
      <c r="W1606" t="s">
        <v>5869</v>
      </c>
      <c r="X1606">
        <v>1</v>
      </c>
    </row>
    <row r="1607" spans="1:24" x14ac:dyDescent="0.25">
      <c r="A1607">
        <v>199927</v>
      </c>
      <c r="B1607" t="s">
        <v>2722</v>
      </c>
      <c r="C1607" t="s">
        <v>442</v>
      </c>
      <c r="D1607" t="s">
        <v>5886</v>
      </c>
      <c r="E1607" t="s">
        <v>6078</v>
      </c>
      <c r="F1607">
        <v>20</v>
      </c>
      <c r="G1607" t="s">
        <v>5746</v>
      </c>
      <c r="H1607" t="s">
        <v>5747</v>
      </c>
      <c r="I1607" t="s">
        <v>5748</v>
      </c>
      <c r="J1607">
        <v>750</v>
      </c>
      <c r="K1607">
        <v>12</v>
      </c>
      <c r="L1607">
        <v>12.5</v>
      </c>
      <c r="M1607" t="s">
        <v>5749</v>
      </c>
      <c r="N1607" t="s">
        <v>5750</v>
      </c>
      <c r="O1607" t="s">
        <v>5751</v>
      </c>
      <c r="P1607" t="s">
        <v>5922</v>
      </c>
      <c r="Q1607" t="s">
        <v>5947</v>
      </c>
      <c r="R1607">
        <v>42006</v>
      </c>
      <c r="S1607" t="s">
        <v>5946</v>
      </c>
      <c r="T1607" t="s">
        <v>5946</v>
      </c>
      <c r="U1607">
        <v>9.99</v>
      </c>
      <c r="V1607" t="s">
        <v>5755</v>
      </c>
      <c r="W1607" t="s">
        <v>5869</v>
      </c>
      <c r="X1607">
        <v>1</v>
      </c>
    </row>
    <row r="1608" spans="1:24" x14ac:dyDescent="0.25">
      <c r="A1608">
        <v>10183</v>
      </c>
      <c r="B1608" t="s">
        <v>849</v>
      </c>
      <c r="C1608" t="s">
        <v>441</v>
      </c>
      <c r="D1608" t="s">
        <v>5744</v>
      </c>
      <c r="E1608" t="s">
        <v>5913</v>
      </c>
      <c r="F1608">
        <v>10</v>
      </c>
      <c r="G1608" t="s">
        <v>5767</v>
      </c>
      <c r="H1608" t="s">
        <v>5747</v>
      </c>
      <c r="I1608" t="s">
        <v>5748</v>
      </c>
      <c r="J1608">
        <v>750</v>
      </c>
      <c r="K1608">
        <v>12</v>
      </c>
      <c r="L1608">
        <v>47</v>
      </c>
      <c r="M1608" t="s">
        <v>5759</v>
      </c>
      <c r="N1608" t="s">
        <v>6270</v>
      </c>
      <c r="O1608" t="s">
        <v>5790</v>
      </c>
      <c r="P1608" t="s">
        <v>5752</v>
      </c>
      <c r="Q1608" t="s">
        <v>5925</v>
      </c>
      <c r="R1608">
        <v>98946</v>
      </c>
      <c r="S1608" t="s">
        <v>5845</v>
      </c>
      <c r="T1608" t="s">
        <v>5845</v>
      </c>
      <c r="U1608">
        <v>29.49</v>
      </c>
      <c r="V1608" t="s">
        <v>5755</v>
      </c>
      <c r="W1608" t="s">
        <v>5765</v>
      </c>
      <c r="X1608">
        <v>1</v>
      </c>
    </row>
    <row r="1609" spans="1:24" x14ac:dyDescent="0.25">
      <c r="A1609">
        <v>735400</v>
      </c>
      <c r="B1609" t="s">
        <v>3178</v>
      </c>
      <c r="C1609" t="s">
        <v>442</v>
      </c>
      <c r="D1609" t="s">
        <v>5886</v>
      </c>
      <c r="E1609" t="s">
        <v>5975</v>
      </c>
      <c r="F1609">
        <v>10</v>
      </c>
      <c r="G1609" t="s">
        <v>5767</v>
      </c>
      <c r="H1609" t="s">
        <v>5747</v>
      </c>
      <c r="I1609" t="s">
        <v>5748</v>
      </c>
      <c r="J1609">
        <v>750</v>
      </c>
      <c r="K1609">
        <v>12</v>
      </c>
      <c r="L1609">
        <v>13.5</v>
      </c>
      <c r="M1609" t="s">
        <v>5759</v>
      </c>
      <c r="N1609" t="s">
        <v>5976</v>
      </c>
      <c r="O1609" t="s">
        <v>5761</v>
      </c>
      <c r="P1609" t="s">
        <v>5988</v>
      </c>
      <c r="Q1609" t="s">
        <v>5977</v>
      </c>
      <c r="R1609">
        <v>72579</v>
      </c>
      <c r="S1609" t="s">
        <v>5892</v>
      </c>
      <c r="T1609" t="s">
        <v>5892</v>
      </c>
      <c r="U1609">
        <v>19.5</v>
      </c>
      <c r="V1609" t="s">
        <v>5755</v>
      </c>
      <c r="W1609" t="s">
        <v>5765</v>
      </c>
      <c r="X1609">
        <v>1</v>
      </c>
    </row>
    <row r="1610" spans="1:24" x14ac:dyDescent="0.25">
      <c r="A1610">
        <v>716890</v>
      </c>
      <c r="B1610" t="s">
        <v>3144</v>
      </c>
      <c r="C1610" t="s">
        <v>442</v>
      </c>
      <c r="D1610" t="s">
        <v>5886</v>
      </c>
      <c r="E1610" t="s">
        <v>6048</v>
      </c>
      <c r="F1610">
        <v>10</v>
      </c>
      <c r="G1610" t="s">
        <v>5767</v>
      </c>
      <c r="H1610" t="s">
        <v>5747</v>
      </c>
      <c r="I1610" t="s">
        <v>5748</v>
      </c>
      <c r="J1610">
        <v>750</v>
      </c>
      <c r="K1610">
        <v>12</v>
      </c>
      <c r="L1610">
        <v>14</v>
      </c>
      <c r="M1610" t="s">
        <v>5759</v>
      </c>
      <c r="N1610" t="s">
        <v>5904</v>
      </c>
      <c r="O1610" t="s">
        <v>5790</v>
      </c>
      <c r="P1610" t="s">
        <v>6002</v>
      </c>
      <c r="Q1610" t="s">
        <v>5923</v>
      </c>
      <c r="R1610">
        <v>43054</v>
      </c>
      <c r="S1610" t="s">
        <v>5905</v>
      </c>
      <c r="T1610" t="s">
        <v>5906</v>
      </c>
      <c r="U1610">
        <v>13.99</v>
      </c>
      <c r="V1610" t="s">
        <v>5755</v>
      </c>
      <c r="W1610" t="s">
        <v>5765</v>
      </c>
      <c r="X1610">
        <v>1</v>
      </c>
    </row>
    <row r="1611" spans="1:24" x14ac:dyDescent="0.25">
      <c r="A1611">
        <v>11022</v>
      </c>
      <c r="B1611" t="s">
        <v>877</v>
      </c>
      <c r="C1611" t="s">
        <v>442</v>
      </c>
      <c r="D1611" t="s">
        <v>5920</v>
      </c>
      <c r="E1611" t="s">
        <v>5921</v>
      </c>
      <c r="F1611">
        <v>22</v>
      </c>
      <c r="G1611" t="s">
        <v>5816</v>
      </c>
      <c r="H1611" t="s">
        <v>5747</v>
      </c>
      <c r="I1611" t="s">
        <v>5748</v>
      </c>
      <c r="J1611">
        <v>750</v>
      </c>
      <c r="K1611">
        <v>12</v>
      </c>
      <c r="L1611">
        <v>13</v>
      </c>
      <c r="M1611" t="s">
        <v>5759</v>
      </c>
      <c r="N1611" t="s">
        <v>5904</v>
      </c>
      <c r="O1611" t="s">
        <v>5790</v>
      </c>
      <c r="P1611" t="s">
        <v>5916</v>
      </c>
      <c r="Q1611" t="s">
        <v>5923</v>
      </c>
      <c r="R1611">
        <v>75048</v>
      </c>
      <c r="S1611" t="s">
        <v>6345</v>
      </c>
      <c r="T1611" t="s">
        <v>6126</v>
      </c>
      <c r="U1611">
        <v>16.989999999999998</v>
      </c>
      <c r="V1611" t="s">
        <v>5755</v>
      </c>
      <c r="W1611" t="s">
        <v>5765</v>
      </c>
      <c r="X1611">
        <v>1</v>
      </c>
    </row>
    <row r="1612" spans="1:24" x14ac:dyDescent="0.25">
      <c r="A1612">
        <v>10570</v>
      </c>
      <c r="B1612" t="s">
        <v>866</v>
      </c>
      <c r="C1612" t="s">
        <v>443</v>
      </c>
      <c r="D1612" t="s">
        <v>6177</v>
      </c>
      <c r="E1612" t="s">
        <v>6190</v>
      </c>
      <c r="F1612">
        <v>27</v>
      </c>
      <c r="G1612" t="s">
        <v>5837</v>
      </c>
      <c r="H1612" t="s">
        <v>5747</v>
      </c>
      <c r="I1612" t="s">
        <v>5748</v>
      </c>
      <c r="J1612">
        <v>10650</v>
      </c>
      <c r="K1612">
        <v>1</v>
      </c>
      <c r="L1612">
        <v>4</v>
      </c>
      <c r="M1612" t="s">
        <v>5749</v>
      </c>
      <c r="N1612" t="s">
        <v>5750</v>
      </c>
      <c r="O1612" t="s">
        <v>5874</v>
      </c>
      <c r="P1612" t="s">
        <v>6168</v>
      </c>
      <c r="Q1612" t="s">
        <v>5876</v>
      </c>
      <c r="R1612">
        <v>42090</v>
      </c>
      <c r="S1612" t="s">
        <v>6180</v>
      </c>
      <c r="T1612" t="s">
        <v>6180</v>
      </c>
      <c r="U1612">
        <v>53.99</v>
      </c>
      <c r="V1612" t="s">
        <v>6172</v>
      </c>
      <c r="W1612" t="s">
        <v>5869</v>
      </c>
      <c r="X1612">
        <v>30</v>
      </c>
    </row>
    <row r="1613" spans="1:24" x14ac:dyDescent="0.25">
      <c r="A1613">
        <v>10570</v>
      </c>
      <c r="B1613" t="s">
        <v>866</v>
      </c>
      <c r="C1613" t="s">
        <v>443</v>
      </c>
      <c r="D1613" t="s">
        <v>6177</v>
      </c>
      <c r="E1613" t="s">
        <v>6190</v>
      </c>
      <c r="F1613">
        <v>27</v>
      </c>
      <c r="G1613" t="s">
        <v>5837</v>
      </c>
      <c r="H1613" t="s">
        <v>5747</v>
      </c>
      <c r="I1613" t="s">
        <v>5748</v>
      </c>
      <c r="J1613">
        <v>10650</v>
      </c>
      <c r="K1613">
        <v>1</v>
      </c>
      <c r="L1613">
        <v>4</v>
      </c>
      <c r="M1613" t="s">
        <v>5749</v>
      </c>
      <c r="N1613" t="s">
        <v>5750</v>
      </c>
      <c r="O1613" t="s">
        <v>5874</v>
      </c>
      <c r="P1613" t="s">
        <v>6168</v>
      </c>
      <c r="Q1613" t="s">
        <v>5876</v>
      </c>
      <c r="R1613">
        <v>42090</v>
      </c>
      <c r="S1613" t="s">
        <v>6180</v>
      </c>
      <c r="T1613" t="s">
        <v>6180</v>
      </c>
      <c r="U1613">
        <v>53.99</v>
      </c>
      <c r="V1613" t="s">
        <v>6172</v>
      </c>
      <c r="W1613" t="s">
        <v>5869</v>
      </c>
      <c r="X1613">
        <v>30</v>
      </c>
    </row>
    <row r="1614" spans="1:24" x14ac:dyDescent="0.25">
      <c r="A1614">
        <v>736253</v>
      </c>
      <c r="B1614" t="s">
        <v>3179</v>
      </c>
      <c r="C1614" t="s">
        <v>442</v>
      </c>
      <c r="D1614" t="s">
        <v>5920</v>
      </c>
      <c r="E1614" t="s">
        <v>6005</v>
      </c>
      <c r="F1614">
        <v>20</v>
      </c>
      <c r="G1614" t="s">
        <v>5746</v>
      </c>
      <c r="H1614" t="s">
        <v>5747</v>
      </c>
      <c r="I1614" t="s">
        <v>5792</v>
      </c>
      <c r="J1614">
        <v>750</v>
      </c>
      <c r="K1614">
        <v>12</v>
      </c>
      <c r="L1614">
        <v>13</v>
      </c>
      <c r="M1614" t="s">
        <v>5759</v>
      </c>
      <c r="N1614" t="s">
        <v>5781</v>
      </c>
      <c r="O1614" t="s">
        <v>5761</v>
      </c>
      <c r="P1614" t="s">
        <v>5916</v>
      </c>
      <c r="Q1614" t="s">
        <v>5986</v>
      </c>
      <c r="R1614">
        <v>42065</v>
      </c>
      <c r="S1614" t="s">
        <v>6068</v>
      </c>
      <c r="T1614" t="s">
        <v>5999</v>
      </c>
      <c r="U1614">
        <v>14.49</v>
      </c>
      <c r="V1614" t="s">
        <v>5755</v>
      </c>
      <c r="W1614" t="s">
        <v>5765</v>
      </c>
      <c r="X1614">
        <v>1</v>
      </c>
    </row>
    <row r="1615" spans="1:24" x14ac:dyDescent="0.25">
      <c r="A1615">
        <v>11418</v>
      </c>
      <c r="B1615" t="s">
        <v>906</v>
      </c>
      <c r="C1615" t="s">
        <v>442</v>
      </c>
      <c r="D1615" t="s">
        <v>5886</v>
      </c>
      <c r="E1615" t="s">
        <v>5966</v>
      </c>
      <c r="F1615">
        <v>20</v>
      </c>
      <c r="G1615" t="s">
        <v>5746</v>
      </c>
      <c r="H1615" t="s">
        <v>5747</v>
      </c>
      <c r="I1615" t="s">
        <v>5748</v>
      </c>
      <c r="J1615">
        <v>750</v>
      </c>
      <c r="K1615">
        <v>12</v>
      </c>
      <c r="L1615">
        <v>14.5</v>
      </c>
      <c r="M1615" t="s">
        <v>5759</v>
      </c>
      <c r="N1615" t="s">
        <v>5904</v>
      </c>
      <c r="O1615" t="s">
        <v>5790</v>
      </c>
      <c r="P1615" t="s">
        <v>5889</v>
      </c>
      <c r="Q1615" t="s">
        <v>5923</v>
      </c>
      <c r="R1615">
        <v>42586</v>
      </c>
      <c r="S1615" t="s">
        <v>6129</v>
      </c>
      <c r="T1615" t="s">
        <v>5999</v>
      </c>
      <c r="U1615">
        <v>49.99</v>
      </c>
      <c r="V1615" t="s">
        <v>5755</v>
      </c>
      <c r="W1615" t="s">
        <v>5765</v>
      </c>
      <c r="X1615">
        <v>1</v>
      </c>
    </row>
    <row r="1616" spans="1:24" x14ac:dyDescent="0.25">
      <c r="A1616">
        <v>9952</v>
      </c>
      <c r="B1616" t="s">
        <v>838</v>
      </c>
      <c r="C1616" t="s">
        <v>442</v>
      </c>
      <c r="D1616" t="s">
        <v>5886</v>
      </c>
      <c r="E1616" t="s">
        <v>5975</v>
      </c>
      <c r="F1616">
        <v>20</v>
      </c>
      <c r="G1616" t="s">
        <v>5746</v>
      </c>
      <c r="H1616" t="s">
        <v>5747</v>
      </c>
      <c r="I1616" t="s">
        <v>5748</v>
      </c>
      <c r="J1616">
        <v>750</v>
      </c>
      <c r="K1616">
        <v>12</v>
      </c>
      <c r="L1616">
        <v>13.5</v>
      </c>
      <c r="M1616" t="s">
        <v>5759</v>
      </c>
      <c r="N1616" t="s">
        <v>5976</v>
      </c>
      <c r="O1616" t="s">
        <v>5761</v>
      </c>
      <c r="P1616" t="s">
        <v>5988</v>
      </c>
      <c r="Q1616" t="s">
        <v>5977</v>
      </c>
      <c r="R1616">
        <v>86898</v>
      </c>
      <c r="S1616" t="s">
        <v>6298</v>
      </c>
      <c r="T1616" t="s">
        <v>6298</v>
      </c>
      <c r="U1616">
        <v>19.989999999999998</v>
      </c>
      <c r="V1616" t="s">
        <v>5755</v>
      </c>
      <c r="W1616" t="s">
        <v>5765</v>
      </c>
      <c r="X1616">
        <v>1</v>
      </c>
    </row>
    <row r="1617" spans="1:24" x14ac:dyDescent="0.25">
      <c r="A1617">
        <v>10032</v>
      </c>
      <c r="B1617" t="s">
        <v>840</v>
      </c>
      <c r="C1617" t="s">
        <v>442</v>
      </c>
      <c r="D1617" t="s">
        <v>5886</v>
      </c>
      <c r="E1617" t="s">
        <v>5958</v>
      </c>
      <c r="F1617">
        <v>22</v>
      </c>
      <c r="G1617" t="s">
        <v>5816</v>
      </c>
      <c r="H1617" t="s">
        <v>5747</v>
      </c>
      <c r="I1617" t="s">
        <v>5748</v>
      </c>
      <c r="J1617">
        <v>750</v>
      </c>
      <c r="K1617">
        <v>12</v>
      </c>
      <c r="L1617">
        <v>14</v>
      </c>
      <c r="M1617" t="s">
        <v>5759</v>
      </c>
      <c r="N1617" t="s">
        <v>5781</v>
      </c>
      <c r="O1617" t="s">
        <v>5761</v>
      </c>
      <c r="P1617" t="s">
        <v>5889</v>
      </c>
      <c r="Q1617" t="s">
        <v>5986</v>
      </c>
      <c r="R1617">
        <v>65341</v>
      </c>
      <c r="S1617" t="s">
        <v>6347</v>
      </c>
      <c r="T1617" t="s">
        <v>6347</v>
      </c>
      <c r="U1617">
        <v>33.26</v>
      </c>
      <c r="V1617" t="s">
        <v>5755</v>
      </c>
      <c r="W1617" t="s">
        <v>5765</v>
      </c>
      <c r="X1617">
        <v>1</v>
      </c>
    </row>
    <row r="1618" spans="1:24" x14ac:dyDescent="0.25">
      <c r="A1618">
        <v>807115</v>
      </c>
      <c r="B1618" t="s">
        <v>3948</v>
      </c>
      <c r="C1618" t="s">
        <v>442</v>
      </c>
      <c r="D1618" t="s">
        <v>5886</v>
      </c>
      <c r="E1618" t="s">
        <v>5914</v>
      </c>
      <c r="F1618">
        <v>20</v>
      </c>
      <c r="G1618" t="s">
        <v>5746</v>
      </c>
      <c r="H1618" t="s">
        <v>5747</v>
      </c>
      <c r="I1618" t="s">
        <v>5748</v>
      </c>
      <c r="J1618">
        <v>750</v>
      </c>
      <c r="K1618">
        <v>12</v>
      </c>
      <c r="L1618">
        <v>14.5</v>
      </c>
      <c r="M1618" t="s">
        <v>5759</v>
      </c>
      <c r="N1618" t="s">
        <v>5888</v>
      </c>
      <c r="O1618" t="s">
        <v>5790</v>
      </c>
      <c r="P1618" t="s">
        <v>6002</v>
      </c>
      <c r="Q1618" t="s">
        <v>5890</v>
      </c>
      <c r="R1618">
        <v>42914</v>
      </c>
      <c r="S1618" t="s">
        <v>6348</v>
      </c>
      <c r="T1618" t="s">
        <v>6081</v>
      </c>
      <c r="U1618">
        <v>12.99</v>
      </c>
      <c r="V1618" t="s">
        <v>5755</v>
      </c>
      <c r="W1618" t="s">
        <v>5756</v>
      </c>
      <c r="X1618">
        <v>1</v>
      </c>
    </row>
    <row r="1619" spans="1:24" x14ac:dyDescent="0.25">
      <c r="A1619">
        <v>9892</v>
      </c>
      <c r="B1619" t="s">
        <v>832</v>
      </c>
      <c r="C1619" t="s">
        <v>442</v>
      </c>
      <c r="D1619" t="s">
        <v>5929</v>
      </c>
      <c r="E1619" t="s">
        <v>498</v>
      </c>
      <c r="F1619">
        <v>22</v>
      </c>
      <c r="G1619" t="s">
        <v>5816</v>
      </c>
      <c r="H1619" t="s">
        <v>5747</v>
      </c>
      <c r="I1619" t="s">
        <v>5748</v>
      </c>
      <c r="J1619">
        <v>500</v>
      </c>
      <c r="K1619">
        <v>12</v>
      </c>
      <c r="L1619">
        <v>17.5</v>
      </c>
      <c r="M1619" t="s">
        <v>5759</v>
      </c>
      <c r="N1619" t="s">
        <v>5888</v>
      </c>
      <c r="O1619" t="s">
        <v>5761</v>
      </c>
      <c r="P1619" t="s">
        <v>5889</v>
      </c>
      <c r="Q1619" t="s">
        <v>5931</v>
      </c>
      <c r="R1619">
        <v>66891</v>
      </c>
      <c r="S1619" t="s">
        <v>6322</v>
      </c>
      <c r="T1619" t="s">
        <v>6298</v>
      </c>
      <c r="U1619">
        <v>22.99</v>
      </c>
      <c r="V1619" t="s">
        <v>5755</v>
      </c>
      <c r="W1619" t="s">
        <v>5765</v>
      </c>
      <c r="X1619">
        <v>1</v>
      </c>
    </row>
    <row r="1620" spans="1:24" x14ac:dyDescent="0.25">
      <c r="A1620">
        <v>10164</v>
      </c>
      <c r="B1620" t="s">
        <v>848</v>
      </c>
      <c r="C1620" t="s">
        <v>442</v>
      </c>
      <c r="D1620" t="s">
        <v>5961</v>
      </c>
      <c r="E1620" t="s">
        <v>5973</v>
      </c>
      <c r="F1620">
        <v>22</v>
      </c>
      <c r="G1620" t="s">
        <v>5816</v>
      </c>
      <c r="H1620" t="s">
        <v>5747</v>
      </c>
      <c r="I1620" t="s">
        <v>5748</v>
      </c>
      <c r="J1620">
        <v>750</v>
      </c>
      <c r="K1620">
        <v>6</v>
      </c>
      <c r="L1620">
        <v>12</v>
      </c>
      <c r="M1620" t="s">
        <v>5759</v>
      </c>
      <c r="N1620" t="s">
        <v>5888</v>
      </c>
      <c r="O1620" t="s">
        <v>5761</v>
      </c>
      <c r="P1620" t="s">
        <v>5889</v>
      </c>
      <c r="Q1620" t="s">
        <v>5974</v>
      </c>
      <c r="R1620">
        <v>43196</v>
      </c>
      <c r="S1620" t="s">
        <v>6223</v>
      </c>
      <c r="T1620" t="s">
        <v>5928</v>
      </c>
      <c r="U1620">
        <v>24.99</v>
      </c>
      <c r="V1620" t="s">
        <v>5755</v>
      </c>
      <c r="W1620" t="s">
        <v>5765</v>
      </c>
      <c r="X1620">
        <v>1</v>
      </c>
    </row>
    <row r="1621" spans="1:24" x14ac:dyDescent="0.25">
      <c r="A1621">
        <v>10116</v>
      </c>
      <c r="B1621" t="s">
        <v>845</v>
      </c>
      <c r="C1621" t="s">
        <v>443</v>
      </c>
      <c r="D1621" t="s">
        <v>6177</v>
      </c>
      <c r="E1621" t="s">
        <v>6190</v>
      </c>
      <c r="F1621">
        <v>27</v>
      </c>
      <c r="G1621" t="s">
        <v>5837</v>
      </c>
      <c r="H1621" t="s">
        <v>5747</v>
      </c>
      <c r="I1621" t="s">
        <v>5748</v>
      </c>
      <c r="J1621">
        <v>5325</v>
      </c>
      <c r="K1621">
        <v>1</v>
      </c>
      <c r="L1621">
        <v>4</v>
      </c>
      <c r="M1621" t="s">
        <v>5749</v>
      </c>
      <c r="N1621" t="s">
        <v>5750</v>
      </c>
      <c r="O1621" t="s">
        <v>5874</v>
      </c>
      <c r="P1621" t="s">
        <v>6178</v>
      </c>
      <c r="Q1621" t="s">
        <v>5876</v>
      </c>
      <c r="R1621">
        <v>42099</v>
      </c>
      <c r="S1621" t="s">
        <v>6179</v>
      </c>
      <c r="T1621" t="s">
        <v>6179</v>
      </c>
      <c r="U1621">
        <v>24.75</v>
      </c>
      <c r="V1621" t="s">
        <v>6172</v>
      </c>
      <c r="W1621" t="s">
        <v>5869</v>
      </c>
      <c r="X1621">
        <v>15</v>
      </c>
    </row>
    <row r="1622" spans="1:24" x14ac:dyDescent="0.25">
      <c r="A1622">
        <v>10116</v>
      </c>
      <c r="B1622" t="s">
        <v>845</v>
      </c>
      <c r="C1622" t="s">
        <v>443</v>
      </c>
      <c r="D1622" t="s">
        <v>6177</v>
      </c>
      <c r="E1622" t="s">
        <v>6190</v>
      </c>
      <c r="F1622">
        <v>27</v>
      </c>
      <c r="G1622" t="s">
        <v>5837</v>
      </c>
      <c r="H1622" t="s">
        <v>5747</v>
      </c>
      <c r="I1622" t="s">
        <v>5748</v>
      </c>
      <c r="J1622">
        <v>5325</v>
      </c>
      <c r="K1622">
        <v>1</v>
      </c>
      <c r="L1622">
        <v>4</v>
      </c>
      <c r="M1622" t="s">
        <v>5749</v>
      </c>
      <c r="N1622" t="s">
        <v>5750</v>
      </c>
      <c r="O1622" t="s">
        <v>5874</v>
      </c>
      <c r="P1622" t="s">
        <v>6178</v>
      </c>
      <c r="Q1622" t="s">
        <v>5876</v>
      </c>
      <c r="R1622">
        <v>42099</v>
      </c>
      <c r="S1622" t="s">
        <v>6179</v>
      </c>
      <c r="T1622" t="s">
        <v>6179</v>
      </c>
      <c r="U1622">
        <v>24.75</v>
      </c>
      <c r="V1622" t="s">
        <v>6172</v>
      </c>
      <c r="W1622" t="s">
        <v>5869</v>
      </c>
      <c r="X1622">
        <v>15</v>
      </c>
    </row>
    <row r="1623" spans="1:24" x14ac:dyDescent="0.25">
      <c r="A1623">
        <v>10411</v>
      </c>
      <c r="B1623" t="s">
        <v>859</v>
      </c>
      <c r="C1623" t="s">
        <v>442</v>
      </c>
      <c r="D1623" t="s">
        <v>5886</v>
      </c>
      <c r="E1623" t="s">
        <v>5887</v>
      </c>
      <c r="F1623">
        <v>11</v>
      </c>
      <c r="G1623" t="s">
        <v>5862</v>
      </c>
      <c r="H1623" t="s">
        <v>5868</v>
      </c>
      <c r="I1623" t="s">
        <v>5748</v>
      </c>
      <c r="J1623">
        <v>1500</v>
      </c>
      <c r="K1623">
        <v>6</v>
      </c>
      <c r="L1623">
        <v>12</v>
      </c>
      <c r="M1623" t="s">
        <v>5749</v>
      </c>
      <c r="N1623" t="s">
        <v>5750</v>
      </c>
      <c r="O1623" t="s">
        <v>5863</v>
      </c>
      <c r="P1623" t="s">
        <v>5916</v>
      </c>
      <c r="Q1623" t="s">
        <v>5864</v>
      </c>
      <c r="R1623">
        <v>42004</v>
      </c>
      <c r="S1623" t="s">
        <v>5946</v>
      </c>
      <c r="T1623" t="s">
        <v>5946</v>
      </c>
      <c r="U1623">
        <v>29.99</v>
      </c>
      <c r="V1623" t="s">
        <v>5755</v>
      </c>
      <c r="W1623" t="s">
        <v>5869</v>
      </c>
      <c r="X1623">
        <v>2</v>
      </c>
    </row>
    <row r="1624" spans="1:24" x14ac:dyDescent="0.25">
      <c r="A1624">
        <v>9818</v>
      </c>
      <c r="B1624" t="s">
        <v>826</v>
      </c>
      <c r="C1624" t="s">
        <v>442</v>
      </c>
      <c r="D1624" t="s">
        <v>5920</v>
      </c>
      <c r="E1624" t="s">
        <v>5997</v>
      </c>
      <c r="F1624">
        <v>10</v>
      </c>
      <c r="G1624" t="s">
        <v>5767</v>
      </c>
      <c r="H1624" t="s">
        <v>5747</v>
      </c>
      <c r="I1624" t="s">
        <v>5748</v>
      </c>
      <c r="J1624">
        <v>750</v>
      </c>
      <c r="K1624">
        <v>12</v>
      </c>
      <c r="L1624">
        <v>12</v>
      </c>
      <c r="M1624" t="s">
        <v>5759</v>
      </c>
      <c r="N1624" t="s">
        <v>6054</v>
      </c>
      <c r="O1624" t="s">
        <v>5790</v>
      </c>
      <c r="P1624" t="s">
        <v>5916</v>
      </c>
      <c r="Q1624" t="s">
        <v>6055</v>
      </c>
      <c r="R1624">
        <v>51913</v>
      </c>
      <c r="S1624" t="s">
        <v>5779</v>
      </c>
      <c r="T1624" t="s">
        <v>5779</v>
      </c>
      <c r="U1624">
        <v>14.99</v>
      </c>
      <c r="V1624" t="s">
        <v>5755</v>
      </c>
      <c r="W1624" t="s">
        <v>5756</v>
      </c>
      <c r="X1624">
        <v>1</v>
      </c>
    </row>
    <row r="1625" spans="1:24" x14ac:dyDescent="0.25">
      <c r="A1625">
        <v>593111</v>
      </c>
      <c r="B1625" t="s">
        <v>3050</v>
      </c>
      <c r="C1625" t="s">
        <v>442</v>
      </c>
      <c r="D1625" t="s">
        <v>5920</v>
      </c>
      <c r="E1625" t="s">
        <v>5997</v>
      </c>
      <c r="F1625">
        <v>10</v>
      </c>
      <c r="G1625" t="s">
        <v>5767</v>
      </c>
      <c r="H1625" t="s">
        <v>5747</v>
      </c>
      <c r="I1625" t="s">
        <v>5748</v>
      </c>
      <c r="J1625">
        <v>750</v>
      </c>
      <c r="K1625">
        <v>12</v>
      </c>
      <c r="L1625">
        <v>12</v>
      </c>
      <c r="M1625" t="s">
        <v>5749</v>
      </c>
      <c r="N1625" t="s">
        <v>5750</v>
      </c>
      <c r="O1625" t="s">
        <v>5751</v>
      </c>
      <c r="P1625" t="s">
        <v>5916</v>
      </c>
      <c r="Q1625" t="s">
        <v>5952</v>
      </c>
      <c r="R1625">
        <v>42015</v>
      </c>
      <c r="S1625" t="s">
        <v>5956</v>
      </c>
      <c r="T1625" t="s">
        <v>5957</v>
      </c>
      <c r="U1625">
        <v>15.99</v>
      </c>
      <c r="V1625" t="s">
        <v>5755</v>
      </c>
      <c r="W1625" t="s">
        <v>5869</v>
      </c>
      <c r="X1625">
        <v>1</v>
      </c>
    </row>
    <row r="1626" spans="1:24" x14ac:dyDescent="0.25">
      <c r="A1626">
        <v>8944</v>
      </c>
      <c r="B1626" t="s">
        <v>797</v>
      </c>
      <c r="C1626" t="s">
        <v>442</v>
      </c>
      <c r="D1626" t="s">
        <v>5886</v>
      </c>
      <c r="E1626" t="s">
        <v>6070</v>
      </c>
      <c r="F1626">
        <v>20</v>
      </c>
      <c r="G1626" t="s">
        <v>5746</v>
      </c>
      <c r="H1626" t="s">
        <v>5747</v>
      </c>
      <c r="I1626" t="s">
        <v>5748</v>
      </c>
      <c r="J1626">
        <v>750</v>
      </c>
      <c r="K1626">
        <v>12</v>
      </c>
      <c r="L1626">
        <v>13.5</v>
      </c>
      <c r="M1626" t="s">
        <v>5759</v>
      </c>
      <c r="N1626" t="s">
        <v>6054</v>
      </c>
      <c r="O1626" t="s">
        <v>5761</v>
      </c>
      <c r="P1626" t="s">
        <v>5988</v>
      </c>
      <c r="Q1626" t="s">
        <v>6055</v>
      </c>
      <c r="R1626">
        <v>43713</v>
      </c>
      <c r="S1626" t="s">
        <v>6056</v>
      </c>
      <c r="T1626" t="s">
        <v>5999</v>
      </c>
      <c r="U1626">
        <v>19.989999999999998</v>
      </c>
      <c r="V1626" t="s">
        <v>5755</v>
      </c>
      <c r="W1626" t="s">
        <v>5765</v>
      </c>
      <c r="X1626">
        <v>1</v>
      </c>
    </row>
    <row r="1627" spans="1:24" x14ac:dyDescent="0.25">
      <c r="A1627">
        <v>102509</v>
      </c>
      <c r="B1627" t="s">
        <v>2638</v>
      </c>
      <c r="C1627" t="s">
        <v>442</v>
      </c>
      <c r="D1627" t="s">
        <v>5886</v>
      </c>
      <c r="E1627" t="s">
        <v>6078</v>
      </c>
      <c r="F1627">
        <v>10</v>
      </c>
      <c r="G1627" t="s">
        <v>5767</v>
      </c>
      <c r="H1627" t="s">
        <v>5747</v>
      </c>
      <c r="I1627" t="s">
        <v>5748</v>
      </c>
      <c r="J1627">
        <v>750</v>
      </c>
      <c r="K1627">
        <v>12</v>
      </c>
      <c r="L1627">
        <v>13.5</v>
      </c>
      <c r="M1627" t="s">
        <v>5759</v>
      </c>
      <c r="N1627" t="s">
        <v>5781</v>
      </c>
      <c r="O1627" t="s">
        <v>5761</v>
      </c>
      <c r="P1627" t="s">
        <v>5916</v>
      </c>
      <c r="Q1627" t="s">
        <v>5986</v>
      </c>
      <c r="R1627">
        <v>42065</v>
      </c>
      <c r="S1627" t="s">
        <v>6068</v>
      </c>
      <c r="T1627" t="s">
        <v>5999</v>
      </c>
      <c r="U1627">
        <v>14.49</v>
      </c>
      <c r="V1627" t="s">
        <v>5755</v>
      </c>
      <c r="W1627" t="s">
        <v>5765</v>
      </c>
      <c r="X1627">
        <v>1</v>
      </c>
    </row>
    <row r="1628" spans="1:24" x14ac:dyDescent="0.25">
      <c r="A1628">
        <v>9888</v>
      </c>
      <c r="B1628" t="s">
        <v>831</v>
      </c>
      <c r="C1628" t="s">
        <v>442</v>
      </c>
      <c r="D1628" t="s">
        <v>5920</v>
      </c>
      <c r="E1628" t="s">
        <v>5951</v>
      </c>
      <c r="F1628">
        <v>10</v>
      </c>
      <c r="G1628" t="s">
        <v>5767</v>
      </c>
      <c r="H1628" t="s">
        <v>5747</v>
      </c>
      <c r="I1628" t="s">
        <v>5748</v>
      </c>
      <c r="J1628">
        <v>1500</v>
      </c>
      <c r="K1628">
        <v>6</v>
      </c>
      <c r="L1628">
        <v>9</v>
      </c>
      <c r="M1628" t="s">
        <v>5759</v>
      </c>
      <c r="N1628" t="s">
        <v>5806</v>
      </c>
      <c r="O1628" t="s">
        <v>5761</v>
      </c>
      <c r="P1628" t="s">
        <v>6002</v>
      </c>
      <c r="Q1628" t="s">
        <v>6000</v>
      </c>
      <c r="R1628">
        <v>42528</v>
      </c>
      <c r="S1628" t="s">
        <v>6209</v>
      </c>
      <c r="T1628" t="s">
        <v>6210</v>
      </c>
      <c r="U1628">
        <v>24.99</v>
      </c>
      <c r="V1628" t="s">
        <v>5755</v>
      </c>
      <c r="W1628" t="s">
        <v>5765</v>
      </c>
      <c r="X1628">
        <v>1</v>
      </c>
    </row>
    <row r="1629" spans="1:24" x14ac:dyDescent="0.25">
      <c r="A1629">
        <v>9682</v>
      </c>
      <c r="B1629" t="s">
        <v>817</v>
      </c>
      <c r="C1629" t="s">
        <v>442</v>
      </c>
      <c r="D1629" t="s">
        <v>5886</v>
      </c>
      <c r="E1629" t="s">
        <v>5887</v>
      </c>
      <c r="F1629">
        <v>22</v>
      </c>
      <c r="G1629" t="s">
        <v>5816</v>
      </c>
      <c r="H1629" t="s">
        <v>5747</v>
      </c>
      <c r="I1629" t="s">
        <v>5748</v>
      </c>
      <c r="J1629">
        <v>3000</v>
      </c>
      <c r="K1629">
        <v>1</v>
      </c>
      <c r="L1629">
        <v>13</v>
      </c>
      <c r="M1629" t="s">
        <v>5759</v>
      </c>
      <c r="N1629" t="s">
        <v>5835</v>
      </c>
      <c r="O1629" t="s">
        <v>5761</v>
      </c>
      <c r="P1629" t="s">
        <v>5889</v>
      </c>
      <c r="Q1629" t="s">
        <v>5979</v>
      </c>
      <c r="R1629">
        <v>42635</v>
      </c>
      <c r="S1629" t="s">
        <v>6059</v>
      </c>
      <c r="T1629" t="s">
        <v>5999</v>
      </c>
      <c r="U1629">
        <v>99.99</v>
      </c>
      <c r="V1629" t="s">
        <v>5755</v>
      </c>
      <c r="W1629" t="s">
        <v>5765</v>
      </c>
      <c r="X1629">
        <v>1</v>
      </c>
    </row>
    <row r="1630" spans="1:24" x14ac:dyDescent="0.25">
      <c r="A1630">
        <v>126151</v>
      </c>
      <c r="B1630" t="s">
        <v>2669</v>
      </c>
      <c r="C1630" t="s">
        <v>442</v>
      </c>
      <c r="D1630" t="s">
        <v>5886</v>
      </c>
      <c r="E1630" t="s">
        <v>5887</v>
      </c>
      <c r="F1630">
        <v>20</v>
      </c>
      <c r="G1630" t="s">
        <v>5746</v>
      </c>
      <c r="H1630" t="s">
        <v>5747</v>
      </c>
      <c r="I1630" t="s">
        <v>5748</v>
      </c>
      <c r="J1630">
        <v>750</v>
      </c>
      <c r="K1630">
        <v>12</v>
      </c>
      <c r="L1630">
        <v>13</v>
      </c>
      <c r="M1630" t="s">
        <v>5749</v>
      </c>
      <c r="N1630" t="s">
        <v>5750</v>
      </c>
      <c r="O1630" t="s">
        <v>5790</v>
      </c>
      <c r="P1630" t="s">
        <v>5916</v>
      </c>
      <c r="Q1630" t="s">
        <v>5952</v>
      </c>
      <c r="R1630">
        <v>42638</v>
      </c>
      <c r="S1630" t="s">
        <v>6074</v>
      </c>
      <c r="T1630" t="s">
        <v>6075</v>
      </c>
      <c r="U1630">
        <v>14.99</v>
      </c>
      <c r="V1630" t="s">
        <v>5755</v>
      </c>
      <c r="W1630" t="s">
        <v>5869</v>
      </c>
      <c r="X1630">
        <v>1</v>
      </c>
    </row>
    <row r="1631" spans="1:24" x14ac:dyDescent="0.25">
      <c r="A1631">
        <v>9771</v>
      </c>
      <c r="B1631" t="s">
        <v>822</v>
      </c>
      <c r="C1631" t="s">
        <v>442</v>
      </c>
      <c r="D1631" t="s">
        <v>5886</v>
      </c>
      <c r="E1631" t="s">
        <v>5966</v>
      </c>
      <c r="F1631">
        <v>22</v>
      </c>
      <c r="G1631" t="s">
        <v>5816</v>
      </c>
      <c r="H1631" t="s">
        <v>5747</v>
      </c>
      <c r="I1631" t="s">
        <v>5748</v>
      </c>
      <c r="J1631">
        <v>750</v>
      </c>
      <c r="K1631">
        <v>12</v>
      </c>
      <c r="L1631">
        <v>14.5</v>
      </c>
      <c r="M1631" t="s">
        <v>5759</v>
      </c>
      <c r="N1631" t="s">
        <v>5915</v>
      </c>
      <c r="O1631" t="s">
        <v>5761</v>
      </c>
      <c r="P1631" t="s">
        <v>5889</v>
      </c>
      <c r="Q1631" t="s">
        <v>5917</v>
      </c>
      <c r="R1631">
        <v>69911</v>
      </c>
      <c r="S1631" t="s">
        <v>6349</v>
      </c>
      <c r="T1631" t="s">
        <v>6308</v>
      </c>
      <c r="U1631">
        <v>39.4</v>
      </c>
      <c r="V1631" t="s">
        <v>5755</v>
      </c>
      <c r="W1631" t="s">
        <v>5765</v>
      </c>
      <c r="X1631">
        <v>1</v>
      </c>
    </row>
    <row r="1632" spans="1:24" x14ac:dyDescent="0.25">
      <c r="A1632">
        <v>9843</v>
      </c>
      <c r="B1632" t="s">
        <v>828</v>
      </c>
      <c r="C1632" t="s">
        <v>442</v>
      </c>
      <c r="D1632" t="s">
        <v>5961</v>
      </c>
      <c r="E1632" t="s">
        <v>5962</v>
      </c>
      <c r="F1632">
        <v>22</v>
      </c>
      <c r="G1632" t="s">
        <v>5816</v>
      </c>
      <c r="H1632" t="s">
        <v>5747</v>
      </c>
      <c r="I1632" t="s">
        <v>5748</v>
      </c>
      <c r="J1632">
        <v>750</v>
      </c>
      <c r="K1632">
        <v>6</v>
      </c>
      <c r="L1632">
        <v>12</v>
      </c>
      <c r="M1632" t="s">
        <v>5759</v>
      </c>
      <c r="N1632" t="s">
        <v>5825</v>
      </c>
      <c r="O1632" t="s">
        <v>5761</v>
      </c>
      <c r="P1632" t="s">
        <v>5988</v>
      </c>
      <c r="Q1632" t="s">
        <v>5974</v>
      </c>
      <c r="R1632">
        <v>42962</v>
      </c>
      <c r="S1632" t="s">
        <v>5964</v>
      </c>
      <c r="T1632" t="s">
        <v>5965</v>
      </c>
      <c r="U1632">
        <v>19.690000000000001</v>
      </c>
      <c r="V1632" t="s">
        <v>5755</v>
      </c>
      <c r="W1632" t="s">
        <v>5765</v>
      </c>
      <c r="X1632">
        <v>1</v>
      </c>
    </row>
    <row r="1633" spans="1:24" x14ac:dyDescent="0.25">
      <c r="A1633">
        <v>381435</v>
      </c>
      <c r="B1633" t="s">
        <v>2886</v>
      </c>
      <c r="C1633" t="s">
        <v>442</v>
      </c>
      <c r="D1633" t="s">
        <v>5886</v>
      </c>
      <c r="E1633" t="s">
        <v>5887</v>
      </c>
      <c r="F1633">
        <v>31</v>
      </c>
      <c r="G1633" t="s">
        <v>6295</v>
      </c>
      <c r="H1633" t="s">
        <v>5791</v>
      </c>
      <c r="I1633" t="s">
        <v>5792</v>
      </c>
      <c r="J1633">
        <v>750</v>
      </c>
      <c r="K1633">
        <v>12</v>
      </c>
      <c r="L1633">
        <v>13.5</v>
      </c>
      <c r="M1633" t="s">
        <v>5759</v>
      </c>
      <c r="N1633" t="s">
        <v>5781</v>
      </c>
      <c r="O1633" t="s">
        <v>5790</v>
      </c>
      <c r="P1633" t="s">
        <v>5889</v>
      </c>
      <c r="Q1633" t="s">
        <v>5986</v>
      </c>
      <c r="R1633">
        <v>74958</v>
      </c>
      <c r="S1633" t="s">
        <v>6331</v>
      </c>
      <c r="T1633" t="s">
        <v>6331</v>
      </c>
      <c r="U1633">
        <v>241.58</v>
      </c>
      <c r="V1633" t="s">
        <v>5755</v>
      </c>
      <c r="W1633" t="s">
        <v>5869</v>
      </c>
      <c r="X1633">
        <v>1</v>
      </c>
    </row>
    <row r="1634" spans="1:24" x14ac:dyDescent="0.25">
      <c r="A1634">
        <v>10316</v>
      </c>
      <c r="B1634" t="s">
        <v>854</v>
      </c>
      <c r="C1634" t="s">
        <v>443</v>
      </c>
      <c r="D1634" t="s">
        <v>6177</v>
      </c>
      <c r="E1634" t="s">
        <v>6167</v>
      </c>
      <c r="F1634">
        <v>27</v>
      </c>
      <c r="G1634" t="s">
        <v>5837</v>
      </c>
      <c r="H1634" t="s">
        <v>5747</v>
      </c>
      <c r="I1634" t="s">
        <v>5748</v>
      </c>
      <c r="J1634">
        <v>4092</v>
      </c>
      <c r="K1634">
        <v>1</v>
      </c>
      <c r="L1634">
        <v>5</v>
      </c>
      <c r="M1634" t="s">
        <v>5749</v>
      </c>
      <c r="N1634" t="s">
        <v>5750</v>
      </c>
      <c r="O1634" t="s">
        <v>5874</v>
      </c>
      <c r="P1634" t="s">
        <v>6178</v>
      </c>
      <c r="Q1634" t="s">
        <v>5876</v>
      </c>
      <c r="R1634">
        <v>42196</v>
      </c>
      <c r="S1634" t="s">
        <v>6188</v>
      </c>
      <c r="T1634" t="s">
        <v>6189</v>
      </c>
      <c r="U1634">
        <v>18.899999999999999</v>
      </c>
      <c r="V1634" t="s">
        <v>5755</v>
      </c>
      <c r="W1634" t="s">
        <v>5869</v>
      </c>
      <c r="X1634">
        <v>12</v>
      </c>
    </row>
    <row r="1635" spans="1:24" x14ac:dyDescent="0.25">
      <c r="A1635">
        <v>10316</v>
      </c>
      <c r="B1635" t="s">
        <v>854</v>
      </c>
      <c r="C1635" t="s">
        <v>443</v>
      </c>
      <c r="D1635" t="s">
        <v>6177</v>
      </c>
      <c r="E1635" t="s">
        <v>6167</v>
      </c>
      <c r="F1635">
        <v>27</v>
      </c>
      <c r="G1635" t="s">
        <v>5837</v>
      </c>
      <c r="H1635" t="s">
        <v>5747</v>
      </c>
      <c r="I1635" t="s">
        <v>5748</v>
      </c>
      <c r="J1635">
        <v>4092</v>
      </c>
      <c r="K1635">
        <v>1</v>
      </c>
      <c r="L1635">
        <v>5</v>
      </c>
      <c r="M1635" t="s">
        <v>5749</v>
      </c>
      <c r="N1635" t="s">
        <v>5750</v>
      </c>
      <c r="O1635" t="s">
        <v>5874</v>
      </c>
      <c r="P1635" t="s">
        <v>6178</v>
      </c>
      <c r="Q1635" t="s">
        <v>5876</v>
      </c>
      <c r="R1635">
        <v>42196</v>
      </c>
      <c r="S1635" t="s">
        <v>6188</v>
      </c>
      <c r="T1635" t="s">
        <v>6189</v>
      </c>
      <c r="U1635">
        <v>18.899999999999999</v>
      </c>
      <c r="V1635" t="s">
        <v>5755</v>
      </c>
      <c r="W1635" t="s">
        <v>5869</v>
      </c>
      <c r="X1635">
        <v>12</v>
      </c>
    </row>
    <row r="1636" spans="1:24" x14ac:dyDescent="0.25">
      <c r="A1636">
        <v>737308</v>
      </c>
      <c r="B1636" t="s">
        <v>204</v>
      </c>
      <c r="C1636" t="s">
        <v>442</v>
      </c>
      <c r="D1636" t="s">
        <v>5929</v>
      </c>
      <c r="E1636" t="s">
        <v>5991</v>
      </c>
      <c r="F1636">
        <v>22</v>
      </c>
      <c r="G1636" t="s">
        <v>5816</v>
      </c>
      <c r="H1636" t="s">
        <v>5791</v>
      </c>
      <c r="I1636" t="s">
        <v>5792</v>
      </c>
      <c r="J1636">
        <v>750</v>
      </c>
      <c r="K1636">
        <v>12</v>
      </c>
      <c r="L1636">
        <v>20</v>
      </c>
      <c r="M1636" t="s">
        <v>5759</v>
      </c>
      <c r="N1636" t="s">
        <v>5992</v>
      </c>
      <c r="O1636" t="s">
        <v>5761</v>
      </c>
      <c r="P1636" t="s">
        <v>5889</v>
      </c>
      <c r="Q1636" t="s">
        <v>5993</v>
      </c>
      <c r="R1636">
        <v>42822</v>
      </c>
      <c r="S1636" t="s">
        <v>6011</v>
      </c>
      <c r="T1636" t="s">
        <v>6012</v>
      </c>
      <c r="U1636">
        <v>139.03</v>
      </c>
      <c r="V1636" t="s">
        <v>5755</v>
      </c>
      <c r="W1636" t="s">
        <v>5765</v>
      </c>
      <c r="X1636">
        <v>1</v>
      </c>
    </row>
    <row r="1637" spans="1:24" x14ac:dyDescent="0.25">
      <c r="A1637">
        <v>729994</v>
      </c>
      <c r="B1637" t="s">
        <v>3167</v>
      </c>
      <c r="C1637" t="s">
        <v>442</v>
      </c>
      <c r="D1637" t="s">
        <v>5961</v>
      </c>
      <c r="E1637" t="s">
        <v>5973</v>
      </c>
      <c r="F1637">
        <v>20</v>
      </c>
      <c r="G1637" t="s">
        <v>5746</v>
      </c>
      <c r="H1637" t="s">
        <v>5747</v>
      </c>
      <c r="I1637" t="s">
        <v>5748</v>
      </c>
      <c r="J1637">
        <v>750</v>
      </c>
      <c r="K1637">
        <v>12</v>
      </c>
      <c r="L1637">
        <v>11</v>
      </c>
      <c r="M1637" t="s">
        <v>5759</v>
      </c>
      <c r="N1637" t="s">
        <v>5904</v>
      </c>
      <c r="O1637" t="s">
        <v>5790</v>
      </c>
      <c r="P1637" t="s">
        <v>6002</v>
      </c>
      <c r="Q1637" t="s">
        <v>5974</v>
      </c>
      <c r="R1637">
        <v>43127</v>
      </c>
      <c r="S1637" t="s">
        <v>5905</v>
      </c>
      <c r="T1637" t="s">
        <v>5906</v>
      </c>
      <c r="U1637">
        <v>12.99</v>
      </c>
      <c r="V1637" t="s">
        <v>5755</v>
      </c>
      <c r="W1637" t="s">
        <v>5756</v>
      </c>
      <c r="X1637">
        <v>1</v>
      </c>
    </row>
    <row r="1638" spans="1:24" x14ac:dyDescent="0.25">
      <c r="A1638">
        <v>9939</v>
      </c>
      <c r="B1638" t="s">
        <v>837</v>
      </c>
      <c r="C1638" t="s">
        <v>442</v>
      </c>
      <c r="D1638" t="s">
        <v>5886</v>
      </c>
      <c r="E1638" t="s">
        <v>5887</v>
      </c>
      <c r="F1638">
        <v>20</v>
      </c>
      <c r="G1638" t="s">
        <v>5746</v>
      </c>
      <c r="H1638" t="s">
        <v>5747</v>
      </c>
      <c r="I1638" t="s">
        <v>5748</v>
      </c>
      <c r="J1638">
        <v>750</v>
      </c>
      <c r="K1638">
        <v>12</v>
      </c>
      <c r="L1638">
        <v>13</v>
      </c>
      <c r="M1638" t="s">
        <v>5759</v>
      </c>
      <c r="N1638" t="s">
        <v>5835</v>
      </c>
      <c r="O1638" t="s">
        <v>5761</v>
      </c>
      <c r="P1638" t="s">
        <v>5889</v>
      </c>
      <c r="Q1638" t="s">
        <v>5979</v>
      </c>
      <c r="R1638">
        <v>42635</v>
      </c>
      <c r="S1638" t="s">
        <v>6059</v>
      </c>
      <c r="T1638" t="s">
        <v>5999</v>
      </c>
      <c r="U1638">
        <v>24.99</v>
      </c>
      <c r="V1638" t="s">
        <v>5755</v>
      </c>
      <c r="W1638" t="s">
        <v>5765</v>
      </c>
      <c r="X1638">
        <v>1</v>
      </c>
    </row>
    <row r="1639" spans="1:24" x14ac:dyDescent="0.25">
      <c r="A1639">
        <v>9898</v>
      </c>
      <c r="B1639" t="s">
        <v>833</v>
      </c>
      <c r="C1639" t="s">
        <v>442</v>
      </c>
      <c r="D1639" t="s">
        <v>5886</v>
      </c>
      <c r="E1639" t="s">
        <v>5975</v>
      </c>
      <c r="F1639">
        <v>20</v>
      </c>
      <c r="G1639" t="s">
        <v>5746</v>
      </c>
      <c r="H1639" t="s">
        <v>5747</v>
      </c>
      <c r="I1639" t="s">
        <v>5748</v>
      </c>
      <c r="J1639">
        <v>750</v>
      </c>
      <c r="K1639">
        <v>12</v>
      </c>
      <c r="L1639">
        <v>13.5</v>
      </c>
      <c r="M1639" t="s">
        <v>5759</v>
      </c>
      <c r="N1639" t="s">
        <v>5976</v>
      </c>
      <c r="O1639" t="s">
        <v>5761</v>
      </c>
      <c r="P1639" t="s">
        <v>5930</v>
      </c>
      <c r="Q1639" t="s">
        <v>5977</v>
      </c>
      <c r="R1639">
        <v>70064</v>
      </c>
      <c r="S1639" t="s">
        <v>6350</v>
      </c>
      <c r="T1639" t="s">
        <v>6012</v>
      </c>
      <c r="U1639">
        <v>20.14</v>
      </c>
      <c r="V1639" t="s">
        <v>5755</v>
      </c>
      <c r="W1639" t="s">
        <v>5765</v>
      </c>
      <c r="X1639">
        <v>1</v>
      </c>
    </row>
    <row r="1640" spans="1:24" x14ac:dyDescent="0.25">
      <c r="A1640">
        <v>822296</v>
      </c>
      <c r="B1640" t="s">
        <v>3303</v>
      </c>
      <c r="C1640" t="s">
        <v>442</v>
      </c>
      <c r="D1640" t="s">
        <v>5886</v>
      </c>
      <c r="E1640" t="s">
        <v>6048</v>
      </c>
      <c r="F1640">
        <v>10</v>
      </c>
      <c r="G1640" t="s">
        <v>5767</v>
      </c>
      <c r="H1640" t="s">
        <v>5747</v>
      </c>
      <c r="I1640" t="s">
        <v>5748</v>
      </c>
      <c r="J1640">
        <v>750</v>
      </c>
      <c r="K1640">
        <v>12</v>
      </c>
      <c r="L1640">
        <v>12.5</v>
      </c>
      <c r="M1640" t="s">
        <v>5759</v>
      </c>
      <c r="N1640" t="s">
        <v>5781</v>
      </c>
      <c r="O1640" t="s">
        <v>5761</v>
      </c>
      <c r="P1640" t="s">
        <v>5916</v>
      </c>
      <c r="Q1640" t="s">
        <v>5986</v>
      </c>
      <c r="R1640">
        <v>42065</v>
      </c>
      <c r="S1640" t="s">
        <v>6068</v>
      </c>
      <c r="T1640" t="s">
        <v>5999</v>
      </c>
      <c r="U1640">
        <v>14.49</v>
      </c>
      <c r="V1640" t="s">
        <v>5755</v>
      </c>
      <c r="W1640" t="s">
        <v>5765</v>
      </c>
      <c r="X1640">
        <v>1</v>
      </c>
    </row>
    <row r="1641" spans="1:24" x14ac:dyDescent="0.25">
      <c r="A1641">
        <v>9786</v>
      </c>
      <c r="B1641" t="s">
        <v>824</v>
      </c>
      <c r="C1641" t="s">
        <v>441</v>
      </c>
      <c r="D1641" t="s">
        <v>5850</v>
      </c>
      <c r="E1641" t="s">
        <v>5851</v>
      </c>
      <c r="F1641">
        <v>10</v>
      </c>
      <c r="G1641" t="s">
        <v>5767</v>
      </c>
      <c r="H1641" t="s">
        <v>5747</v>
      </c>
      <c r="I1641" t="s">
        <v>5748</v>
      </c>
      <c r="J1641">
        <v>750</v>
      </c>
      <c r="K1641">
        <v>12</v>
      </c>
      <c r="L1641">
        <v>40</v>
      </c>
      <c r="M1641" t="s">
        <v>5759</v>
      </c>
      <c r="N1641" t="s">
        <v>5852</v>
      </c>
      <c r="O1641" t="s">
        <v>5790</v>
      </c>
      <c r="P1641" t="s">
        <v>5752</v>
      </c>
      <c r="Q1641" t="s">
        <v>5853</v>
      </c>
      <c r="R1641">
        <v>98946</v>
      </c>
      <c r="S1641" t="s">
        <v>5845</v>
      </c>
      <c r="T1641" t="s">
        <v>5845</v>
      </c>
      <c r="U1641">
        <v>32.99</v>
      </c>
      <c r="V1641" t="s">
        <v>5755</v>
      </c>
      <c r="W1641" t="s">
        <v>5765</v>
      </c>
      <c r="X1641">
        <v>1</v>
      </c>
    </row>
    <row r="1642" spans="1:24" x14ac:dyDescent="0.25">
      <c r="A1642">
        <v>10569</v>
      </c>
      <c r="B1642" t="s">
        <v>865</v>
      </c>
      <c r="C1642" t="s">
        <v>443</v>
      </c>
      <c r="D1642" t="s">
        <v>6177</v>
      </c>
      <c r="E1642" t="s">
        <v>6342</v>
      </c>
      <c r="F1642">
        <v>10</v>
      </c>
      <c r="G1642" t="s">
        <v>5767</v>
      </c>
      <c r="H1642" t="s">
        <v>5747</v>
      </c>
      <c r="I1642" t="s">
        <v>5748</v>
      </c>
      <c r="J1642">
        <v>4260</v>
      </c>
      <c r="K1642">
        <v>2</v>
      </c>
      <c r="L1642">
        <v>4</v>
      </c>
      <c r="M1642" t="s">
        <v>5749</v>
      </c>
      <c r="N1642" t="s">
        <v>5750</v>
      </c>
      <c r="O1642" t="s">
        <v>5874</v>
      </c>
      <c r="P1642" t="s">
        <v>5875</v>
      </c>
      <c r="Q1642" t="s">
        <v>5876</v>
      </c>
      <c r="R1642">
        <v>42090</v>
      </c>
      <c r="S1642" t="s">
        <v>6180</v>
      </c>
      <c r="T1642" t="s">
        <v>6180</v>
      </c>
      <c r="U1642">
        <v>24.99</v>
      </c>
      <c r="V1642" t="s">
        <v>6172</v>
      </c>
      <c r="W1642" t="s">
        <v>5869</v>
      </c>
      <c r="X1642">
        <v>12</v>
      </c>
    </row>
    <row r="1643" spans="1:24" x14ac:dyDescent="0.25">
      <c r="A1643">
        <v>10569</v>
      </c>
      <c r="B1643" t="s">
        <v>865</v>
      </c>
      <c r="C1643" t="s">
        <v>443</v>
      </c>
      <c r="D1643" t="s">
        <v>6177</v>
      </c>
      <c r="E1643" t="s">
        <v>6342</v>
      </c>
      <c r="F1643">
        <v>10</v>
      </c>
      <c r="G1643" t="s">
        <v>5767</v>
      </c>
      <c r="H1643" t="s">
        <v>5747</v>
      </c>
      <c r="I1643" t="s">
        <v>5748</v>
      </c>
      <c r="J1643">
        <v>4260</v>
      </c>
      <c r="K1643">
        <v>2</v>
      </c>
      <c r="L1643">
        <v>4</v>
      </c>
      <c r="M1643" t="s">
        <v>5749</v>
      </c>
      <c r="N1643" t="s">
        <v>5750</v>
      </c>
      <c r="O1643" t="s">
        <v>5874</v>
      </c>
      <c r="P1643" t="s">
        <v>5875</v>
      </c>
      <c r="Q1643" t="s">
        <v>5876</v>
      </c>
      <c r="R1643">
        <v>42090</v>
      </c>
      <c r="S1643" t="s">
        <v>6180</v>
      </c>
      <c r="T1643" t="s">
        <v>6180</v>
      </c>
      <c r="U1643">
        <v>24.99</v>
      </c>
      <c r="V1643" t="s">
        <v>6172</v>
      </c>
      <c r="W1643" t="s">
        <v>5869</v>
      </c>
      <c r="X1643">
        <v>12</v>
      </c>
    </row>
    <row r="1644" spans="1:24" x14ac:dyDescent="0.25">
      <c r="A1644">
        <v>9767</v>
      </c>
      <c r="B1644" t="s">
        <v>821</v>
      </c>
      <c r="C1644" t="s">
        <v>442</v>
      </c>
      <c r="D1644" t="s">
        <v>5886</v>
      </c>
      <c r="E1644" t="s">
        <v>5887</v>
      </c>
      <c r="F1644">
        <v>20</v>
      </c>
      <c r="G1644" t="s">
        <v>5746</v>
      </c>
      <c r="H1644" t="s">
        <v>5747</v>
      </c>
      <c r="I1644" t="s">
        <v>5748</v>
      </c>
      <c r="J1644">
        <v>750</v>
      </c>
      <c r="K1644">
        <v>12</v>
      </c>
      <c r="L1644">
        <v>14</v>
      </c>
      <c r="M1644" t="s">
        <v>5759</v>
      </c>
      <c r="N1644" t="s">
        <v>5915</v>
      </c>
      <c r="O1644" t="s">
        <v>5761</v>
      </c>
      <c r="P1644" t="s">
        <v>6002</v>
      </c>
      <c r="Q1644" t="s">
        <v>5917</v>
      </c>
      <c r="R1644">
        <v>71661</v>
      </c>
      <c r="S1644" t="s">
        <v>6267</v>
      </c>
      <c r="T1644" t="s">
        <v>6268</v>
      </c>
      <c r="U1644">
        <v>13.99</v>
      </c>
      <c r="V1644" t="s">
        <v>5755</v>
      </c>
      <c r="W1644" t="s">
        <v>5765</v>
      </c>
      <c r="X1644">
        <v>1</v>
      </c>
    </row>
    <row r="1645" spans="1:24" x14ac:dyDescent="0.25">
      <c r="A1645">
        <v>126144</v>
      </c>
      <c r="B1645" t="s">
        <v>2668</v>
      </c>
      <c r="C1645" t="s">
        <v>442</v>
      </c>
      <c r="D1645" t="s">
        <v>5920</v>
      </c>
      <c r="E1645" t="s">
        <v>5887</v>
      </c>
      <c r="F1645">
        <v>20</v>
      </c>
      <c r="G1645" t="s">
        <v>5746</v>
      </c>
      <c r="H1645" t="s">
        <v>5747</v>
      </c>
      <c r="I1645" t="s">
        <v>5748</v>
      </c>
      <c r="J1645">
        <v>750</v>
      </c>
      <c r="K1645">
        <v>12</v>
      </c>
      <c r="L1645">
        <v>11.5</v>
      </c>
      <c r="M1645" t="s">
        <v>5749</v>
      </c>
      <c r="N1645" t="s">
        <v>5750</v>
      </c>
      <c r="O1645" t="s">
        <v>5790</v>
      </c>
      <c r="P1645" t="s">
        <v>5916</v>
      </c>
      <c r="Q1645" t="s">
        <v>5952</v>
      </c>
      <c r="R1645">
        <v>42638</v>
      </c>
      <c r="S1645" t="s">
        <v>6074</v>
      </c>
      <c r="T1645" t="s">
        <v>6075</v>
      </c>
      <c r="U1645">
        <v>14.99</v>
      </c>
      <c r="V1645" t="s">
        <v>5755</v>
      </c>
      <c r="W1645" t="s">
        <v>5869</v>
      </c>
      <c r="X1645">
        <v>1</v>
      </c>
    </row>
    <row r="1646" spans="1:24" x14ac:dyDescent="0.25">
      <c r="A1646">
        <v>10953</v>
      </c>
      <c r="B1646" t="s">
        <v>874</v>
      </c>
      <c r="C1646" t="s">
        <v>443</v>
      </c>
      <c r="D1646" t="s">
        <v>6177</v>
      </c>
      <c r="E1646" t="s">
        <v>6190</v>
      </c>
      <c r="F1646">
        <v>27</v>
      </c>
      <c r="G1646" t="s">
        <v>5837</v>
      </c>
      <c r="H1646" t="s">
        <v>5747</v>
      </c>
      <c r="I1646" t="s">
        <v>5748</v>
      </c>
      <c r="J1646">
        <v>5325</v>
      </c>
      <c r="K1646">
        <v>1</v>
      </c>
      <c r="L1646">
        <v>4</v>
      </c>
      <c r="M1646" t="s">
        <v>5749</v>
      </c>
      <c r="N1646" t="s">
        <v>5750</v>
      </c>
      <c r="O1646" t="s">
        <v>5874</v>
      </c>
      <c r="P1646" t="s">
        <v>6178</v>
      </c>
      <c r="Q1646" t="s">
        <v>5876</v>
      </c>
      <c r="R1646">
        <v>42090</v>
      </c>
      <c r="S1646" t="s">
        <v>6180</v>
      </c>
      <c r="T1646" t="s">
        <v>6180</v>
      </c>
      <c r="U1646">
        <v>24.75</v>
      </c>
      <c r="V1646" t="s">
        <v>6172</v>
      </c>
      <c r="W1646" t="s">
        <v>5869</v>
      </c>
      <c r="X1646">
        <v>15</v>
      </c>
    </row>
    <row r="1647" spans="1:24" x14ac:dyDescent="0.25">
      <c r="A1647">
        <v>10953</v>
      </c>
      <c r="B1647" t="s">
        <v>874</v>
      </c>
      <c r="C1647" t="s">
        <v>443</v>
      </c>
      <c r="D1647" t="s">
        <v>6177</v>
      </c>
      <c r="E1647" t="s">
        <v>6190</v>
      </c>
      <c r="F1647">
        <v>27</v>
      </c>
      <c r="G1647" t="s">
        <v>5837</v>
      </c>
      <c r="H1647" t="s">
        <v>5747</v>
      </c>
      <c r="I1647" t="s">
        <v>5748</v>
      </c>
      <c r="J1647">
        <v>5325</v>
      </c>
      <c r="K1647">
        <v>1</v>
      </c>
      <c r="L1647">
        <v>4</v>
      </c>
      <c r="M1647" t="s">
        <v>5749</v>
      </c>
      <c r="N1647" t="s">
        <v>5750</v>
      </c>
      <c r="O1647" t="s">
        <v>5874</v>
      </c>
      <c r="P1647" t="s">
        <v>6178</v>
      </c>
      <c r="Q1647" t="s">
        <v>5876</v>
      </c>
      <c r="R1647">
        <v>42090</v>
      </c>
      <c r="S1647" t="s">
        <v>6180</v>
      </c>
      <c r="T1647" t="s">
        <v>6180</v>
      </c>
      <c r="U1647">
        <v>24.75</v>
      </c>
      <c r="V1647" t="s">
        <v>6172</v>
      </c>
      <c r="W1647" t="s">
        <v>5869</v>
      </c>
      <c r="X1647">
        <v>15</v>
      </c>
    </row>
    <row r="1648" spans="1:24" x14ac:dyDescent="0.25">
      <c r="A1648">
        <v>733615</v>
      </c>
      <c r="B1648" t="s">
        <v>3173</v>
      </c>
      <c r="C1648" t="s">
        <v>442</v>
      </c>
      <c r="D1648" t="s">
        <v>5961</v>
      </c>
      <c r="E1648" t="s">
        <v>6041</v>
      </c>
      <c r="F1648">
        <v>20</v>
      </c>
      <c r="G1648" t="s">
        <v>5746</v>
      </c>
      <c r="H1648" t="s">
        <v>5747</v>
      </c>
      <c r="I1648" t="s">
        <v>5748</v>
      </c>
      <c r="J1648">
        <v>750</v>
      </c>
      <c r="K1648">
        <v>6</v>
      </c>
      <c r="L1648">
        <v>12.5</v>
      </c>
      <c r="M1648" t="s">
        <v>5759</v>
      </c>
      <c r="N1648" t="s">
        <v>5781</v>
      </c>
      <c r="O1648" t="s">
        <v>5761</v>
      </c>
      <c r="P1648" t="s">
        <v>5889</v>
      </c>
      <c r="Q1648" t="s">
        <v>5974</v>
      </c>
      <c r="R1648">
        <v>71043</v>
      </c>
      <c r="S1648" t="s">
        <v>5919</v>
      </c>
      <c r="T1648" t="s">
        <v>5771</v>
      </c>
      <c r="U1648">
        <v>94.75</v>
      </c>
      <c r="V1648" t="s">
        <v>5755</v>
      </c>
      <c r="W1648" t="s">
        <v>5765</v>
      </c>
      <c r="X1648">
        <v>1</v>
      </c>
    </row>
    <row r="1649" spans="1:24" x14ac:dyDescent="0.25">
      <c r="A1649">
        <v>191593</v>
      </c>
      <c r="B1649" t="s">
        <v>2714</v>
      </c>
      <c r="C1649" t="s">
        <v>442</v>
      </c>
      <c r="D1649" t="s">
        <v>5920</v>
      </c>
      <c r="E1649" t="s">
        <v>5997</v>
      </c>
      <c r="F1649">
        <v>21</v>
      </c>
      <c r="G1649" t="s">
        <v>6127</v>
      </c>
      <c r="H1649" t="s">
        <v>5747</v>
      </c>
      <c r="I1649" t="s">
        <v>5748</v>
      </c>
      <c r="J1649">
        <v>750</v>
      </c>
      <c r="K1649">
        <v>12</v>
      </c>
      <c r="L1649">
        <v>13.9</v>
      </c>
      <c r="M1649" t="s">
        <v>5759</v>
      </c>
      <c r="N1649" t="s">
        <v>5904</v>
      </c>
      <c r="O1649" t="s">
        <v>5790</v>
      </c>
      <c r="P1649" t="s">
        <v>5988</v>
      </c>
      <c r="Q1649" t="s">
        <v>5923</v>
      </c>
      <c r="R1649">
        <v>42586</v>
      </c>
      <c r="S1649" t="s">
        <v>6129</v>
      </c>
      <c r="T1649" t="s">
        <v>5999</v>
      </c>
      <c r="U1649">
        <v>19.989999999999998</v>
      </c>
      <c r="V1649" t="s">
        <v>5755</v>
      </c>
      <c r="W1649" t="s">
        <v>5765</v>
      </c>
      <c r="X1649">
        <v>1</v>
      </c>
    </row>
    <row r="1650" spans="1:24" x14ac:dyDescent="0.25">
      <c r="A1650">
        <v>13534</v>
      </c>
      <c r="B1650" t="s">
        <v>1050</v>
      </c>
      <c r="C1650" t="s">
        <v>443</v>
      </c>
      <c r="D1650" t="s">
        <v>5871</v>
      </c>
      <c r="E1650" t="s">
        <v>6205</v>
      </c>
      <c r="F1650">
        <v>10</v>
      </c>
      <c r="G1650" t="s">
        <v>5767</v>
      </c>
      <c r="H1650" t="s">
        <v>5747</v>
      </c>
      <c r="I1650" t="s">
        <v>5748</v>
      </c>
      <c r="J1650">
        <v>355</v>
      </c>
      <c r="K1650">
        <v>24</v>
      </c>
      <c r="L1650">
        <v>5</v>
      </c>
      <c r="M1650" t="s">
        <v>5759</v>
      </c>
      <c r="N1650" t="s">
        <v>6351</v>
      </c>
      <c r="O1650" t="s">
        <v>5874</v>
      </c>
      <c r="P1650" t="s">
        <v>6168</v>
      </c>
      <c r="Q1650" t="s">
        <v>6206</v>
      </c>
      <c r="R1650">
        <v>42735</v>
      </c>
      <c r="S1650" t="s">
        <v>6181</v>
      </c>
      <c r="T1650" t="s">
        <v>6182</v>
      </c>
      <c r="U1650">
        <v>2.5099999999999998</v>
      </c>
      <c r="V1650" t="s">
        <v>5755</v>
      </c>
      <c r="W1650" t="s">
        <v>5869</v>
      </c>
      <c r="X1650">
        <v>1</v>
      </c>
    </row>
    <row r="1651" spans="1:24" x14ac:dyDescent="0.25">
      <c r="A1651">
        <v>13534</v>
      </c>
      <c r="B1651" t="s">
        <v>1050</v>
      </c>
      <c r="C1651" t="s">
        <v>443</v>
      </c>
      <c r="D1651" t="s">
        <v>5871</v>
      </c>
      <c r="E1651" t="s">
        <v>6205</v>
      </c>
      <c r="F1651">
        <v>10</v>
      </c>
      <c r="G1651" t="s">
        <v>5767</v>
      </c>
      <c r="H1651" t="s">
        <v>5747</v>
      </c>
      <c r="I1651" t="s">
        <v>5748</v>
      </c>
      <c r="J1651">
        <v>355</v>
      </c>
      <c r="K1651">
        <v>24</v>
      </c>
      <c r="L1651">
        <v>5</v>
      </c>
      <c r="M1651" t="s">
        <v>5759</v>
      </c>
      <c r="N1651" t="s">
        <v>6351</v>
      </c>
      <c r="O1651" t="s">
        <v>5874</v>
      </c>
      <c r="P1651" t="s">
        <v>6168</v>
      </c>
      <c r="Q1651" t="s">
        <v>6206</v>
      </c>
      <c r="R1651">
        <v>42735</v>
      </c>
      <c r="S1651" t="s">
        <v>6181</v>
      </c>
      <c r="T1651" t="s">
        <v>6182</v>
      </c>
      <c r="U1651">
        <v>2.5099999999999998</v>
      </c>
      <c r="V1651" t="s">
        <v>5755</v>
      </c>
      <c r="W1651" t="s">
        <v>5869</v>
      </c>
      <c r="X1651">
        <v>1</v>
      </c>
    </row>
    <row r="1652" spans="1:24" x14ac:dyDescent="0.25">
      <c r="A1652">
        <v>9683</v>
      </c>
      <c r="B1652" t="s">
        <v>818</v>
      </c>
      <c r="C1652" t="s">
        <v>442</v>
      </c>
      <c r="D1652" t="s">
        <v>5886</v>
      </c>
      <c r="E1652" t="s">
        <v>6058</v>
      </c>
      <c r="F1652">
        <v>22</v>
      </c>
      <c r="G1652" t="s">
        <v>5816</v>
      </c>
      <c r="H1652" t="s">
        <v>5747</v>
      </c>
      <c r="I1652" t="s">
        <v>5748</v>
      </c>
      <c r="J1652">
        <v>3000</v>
      </c>
      <c r="K1652">
        <v>1</v>
      </c>
      <c r="L1652">
        <v>13</v>
      </c>
      <c r="M1652" t="s">
        <v>5759</v>
      </c>
      <c r="N1652" t="s">
        <v>5835</v>
      </c>
      <c r="O1652" t="s">
        <v>5761</v>
      </c>
      <c r="P1652" t="s">
        <v>5889</v>
      </c>
      <c r="Q1652" t="s">
        <v>5979</v>
      </c>
      <c r="R1652">
        <v>42635</v>
      </c>
      <c r="S1652" t="s">
        <v>6059</v>
      </c>
      <c r="T1652" t="s">
        <v>5999</v>
      </c>
      <c r="U1652">
        <v>96.99</v>
      </c>
      <c r="V1652" t="s">
        <v>5755</v>
      </c>
      <c r="W1652" t="s">
        <v>5765</v>
      </c>
      <c r="X1652">
        <v>1</v>
      </c>
    </row>
    <row r="1653" spans="1:24" x14ac:dyDescent="0.25">
      <c r="A1653">
        <v>9053</v>
      </c>
      <c r="B1653" t="s">
        <v>607</v>
      </c>
      <c r="C1653" t="s">
        <v>442</v>
      </c>
      <c r="D1653" t="s">
        <v>5886</v>
      </c>
      <c r="E1653" t="s">
        <v>5975</v>
      </c>
      <c r="F1653">
        <v>10</v>
      </c>
      <c r="G1653" t="s">
        <v>5767</v>
      </c>
      <c r="H1653" t="s">
        <v>5747</v>
      </c>
      <c r="I1653" t="s">
        <v>5792</v>
      </c>
      <c r="J1653">
        <v>1500</v>
      </c>
      <c r="K1653">
        <v>6</v>
      </c>
      <c r="L1653">
        <v>14</v>
      </c>
      <c r="M1653" t="s">
        <v>5759</v>
      </c>
      <c r="N1653" t="s">
        <v>5976</v>
      </c>
      <c r="O1653" t="s">
        <v>5761</v>
      </c>
      <c r="P1653" t="s">
        <v>5916</v>
      </c>
      <c r="Q1653" t="s">
        <v>5977</v>
      </c>
      <c r="R1653">
        <v>71768</v>
      </c>
      <c r="S1653" t="s">
        <v>6065</v>
      </c>
      <c r="T1653" t="s">
        <v>5999</v>
      </c>
      <c r="U1653">
        <v>30.99</v>
      </c>
      <c r="V1653" t="s">
        <v>5755</v>
      </c>
      <c r="W1653" t="s">
        <v>5765</v>
      </c>
      <c r="X1653">
        <v>1</v>
      </c>
    </row>
    <row r="1654" spans="1:24" x14ac:dyDescent="0.25">
      <c r="A1654">
        <v>10088</v>
      </c>
      <c r="B1654" t="s">
        <v>841</v>
      </c>
      <c r="C1654" t="s">
        <v>441</v>
      </c>
      <c r="D1654" t="s">
        <v>5757</v>
      </c>
      <c r="E1654" t="s">
        <v>5758</v>
      </c>
      <c r="F1654">
        <v>22</v>
      </c>
      <c r="G1654" t="s">
        <v>5816</v>
      </c>
      <c r="H1654" t="s">
        <v>5747</v>
      </c>
      <c r="I1654" t="s">
        <v>5748</v>
      </c>
      <c r="J1654">
        <v>750</v>
      </c>
      <c r="K1654">
        <v>12</v>
      </c>
      <c r="L1654">
        <v>40</v>
      </c>
      <c r="M1654" t="s">
        <v>5759</v>
      </c>
      <c r="N1654" t="s">
        <v>5760</v>
      </c>
      <c r="O1654" t="s">
        <v>5761</v>
      </c>
      <c r="P1654" t="s">
        <v>5752</v>
      </c>
      <c r="Q1654" t="s">
        <v>5763</v>
      </c>
      <c r="R1654">
        <v>42868</v>
      </c>
      <c r="S1654" t="s">
        <v>5857</v>
      </c>
      <c r="T1654" t="s">
        <v>5786</v>
      </c>
      <c r="U1654">
        <v>33.99</v>
      </c>
      <c r="V1654" t="s">
        <v>5755</v>
      </c>
      <c r="W1654" t="s">
        <v>5765</v>
      </c>
      <c r="X1654">
        <v>1</v>
      </c>
    </row>
    <row r="1655" spans="1:24" x14ac:dyDescent="0.25">
      <c r="A1655">
        <v>9663</v>
      </c>
      <c r="B1655" t="s">
        <v>201</v>
      </c>
      <c r="C1655" t="s">
        <v>442</v>
      </c>
      <c r="D1655" t="s">
        <v>5961</v>
      </c>
      <c r="E1655" t="s">
        <v>5973</v>
      </c>
      <c r="F1655">
        <v>20</v>
      </c>
      <c r="G1655" t="s">
        <v>5746</v>
      </c>
      <c r="H1655" t="s">
        <v>5747</v>
      </c>
      <c r="I1655" t="s">
        <v>5748</v>
      </c>
      <c r="J1655">
        <v>750</v>
      </c>
      <c r="K1655">
        <v>12</v>
      </c>
      <c r="L1655">
        <v>12</v>
      </c>
      <c r="M1655" t="s">
        <v>5759</v>
      </c>
      <c r="N1655" t="s">
        <v>5806</v>
      </c>
      <c r="O1655" t="s">
        <v>5761</v>
      </c>
      <c r="P1655" t="s">
        <v>5916</v>
      </c>
      <c r="Q1655" t="s">
        <v>5974</v>
      </c>
      <c r="R1655">
        <v>42468</v>
      </c>
      <c r="S1655" t="s">
        <v>6043</v>
      </c>
      <c r="T1655" t="s">
        <v>5844</v>
      </c>
      <c r="U1655">
        <v>14.99</v>
      </c>
      <c r="V1655" t="s">
        <v>5755</v>
      </c>
      <c r="W1655" t="s">
        <v>5765</v>
      </c>
      <c r="X1655">
        <v>1</v>
      </c>
    </row>
    <row r="1656" spans="1:24" x14ac:dyDescent="0.25">
      <c r="A1656">
        <v>15760</v>
      </c>
      <c r="B1656" t="s">
        <v>202</v>
      </c>
      <c r="C1656" t="s">
        <v>442</v>
      </c>
      <c r="D1656" t="s">
        <v>5920</v>
      </c>
      <c r="E1656" t="s">
        <v>5951</v>
      </c>
      <c r="F1656">
        <v>10</v>
      </c>
      <c r="G1656" t="s">
        <v>5767</v>
      </c>
      <c r="H1656" t="s">
        <v>5747</v>
      </c>
      <c r="I1656" t="s">
        <v>5748</v>
      </c>
      <c r="J1656">
        <v>750</v>
      </c>
      <c r="K1656">
        <v>12</v>
      </c>
      <c r="L1656">
        <v>10.5</v>
      </c>
      <c r="M1656" t="s">
        <v>5759</v>
      </c>
      <c r="N1656" t="s">
        <v>5806</v>
      </c>
      <c r="O1656" t="s">
        <v>5761</v>
      </c>
      <c r="P1656" t="s">
        <v>5916</v>
      </c>
      <c r="Q1656" t="s">
        <v>6000</v>
      </c>
      <c r="R1656">
        <v>52746</v>
      </c>
      <c r="S1656" t="s">
        <v>5978</v>
      </c>
      <c r="T1656" t="s">
        <v>5899</v>
      </c>
      <c r="U1656">
        <v>14.99</v>
      </c>
      <c r="V1656" t="s">
        <v>5755</v>
      </c>
      <c r="W1656" t="s">
        <v>5765</v>
      </c>
      <c r="X1656">
        <v>1</v>
      </c>
    </row>
    <row r="1657" spans="1:24" x14ac:dyDescent="0.25">
      <c r="A1657">
        <v>10292</v>
      </c>
      <c r="B1657" t="s">
        <v>852</v>
      </c>
      <c r="C1657" t="s">
        <v>442</v>
      </c>
      <c r="D1657" t="s">
        <v>5886</v>
      </c>
      <c r="E1657" t="s">
        <v>6058</v>
      </c>
      <c r="F1657">
        <v>22</v>
      </c>
      <c r="G1657" t="s">
        <v>5816</v>
      </c>
      <c r="H1657" t="s">
        <v>5747</v>
      </c>
      <c r="I1657" t="s">
        <v>5748</v>
      </c>
      <c r="J1657">
        <v>750</v>
      </c>
      <c r="K1657">
        <v>12</v>
      </c>
      <c r="L1657">
        <v>14</v>
      </c>
      <c r="M1657" t="s">
        <v>5759</v>
      </c>
      <c r="N1657" t="s">
        <v>5835</v>
      </c>
      <c r="O1657" t="s">
        <v>5761</v>
      </c>
      <c r="P1657" t="s">
        <v>5889</v>
      </c>
      <c r="Q1657" t="s">
        <v>5979</v>
      </c>
      <c r="R1657">
        <v>66000</v>
      </c>
      <c r="S1657" t="s">
        <v>6352</v>
      </c>
      <c r="T1657" t="s">
        <v>6352</v>
      </c>
      <c r="U1657">
        <v>36.49</v>
      </c>
      <c r="V1657" t="s">
        <v>5755</v>
      </c>
      <c r="W1657" t="s">
        <v>5765</v>
      </c>
      <c r="X1657">
        <v>1</v>
      </c>
    </row>
    <row r="1658" spans="1:24" x14ac:dyDescent="0.25">
      <c r="A1658">
        <v>10611</v>
      </c>
      <c r="B1658" t="s">
        <v>867</v>
      </c>
      <c r="C1658" t="s">
        <v>443</v>
      </c>
      <c r="D1658" t="s">
        <v>6218</v>
      </c>
      <c r="E1658" t="s">
        <v>6167</v>
      </c>
      <c r="F1658">
        <v>27</v>
      </c>
      <c r="G1658" t="s">
        <v>5837</v>
      </c>
      <c r="H1658" t="s">
        <v>5747</v>
      </c>
      <c r="I1658" t="s">
        <v>5748</v>
      </c>
      <c r="J1658">
        <v>5325</v>
      </c>
      <c r="K1658">
        <v>4</v>
      </c>
      <c r="L1658">
        <v>5</v>
      </c>
      <c r="M1658" t="s">
        <v>5759</v>
      </c>
      <c r="N1658" t="s">
        <v>6219</v>
      </c>
      <c r="O1658" t="s">
        <v>5874</v>
      </c>
      <c r="P1658" t="s">
        <v>6178</v>
      </c>
      <c r="Q1658" t="s">
        <v>5876</v>
      </c>
      <c r="R1658">
        <v>94</v>
      </c>
      <c r="S1658" t="s">
        <v>6220</v>
      </c>
      <c r="T1658" t="s">
        <v>6220</v>
      </c>
      <c r="U1658">
        <v>20.75</v>
      </c>
      <c r="V1658" t="s">
        <v>6172</v>
      </c>
      <c r="W1658" t="s">
        <v>5869</v>
      </c>
      <c r="X1658">
        <v>15</v>
      </c>
    </row>
    <row r="1659" spans="1:24" x14ac:dyDescent="0.25">
      <c r="A1659">
        <v>10611</v>
      </c>
      <c r="B1659" t="s">
        <v>867</v>
      </c>
      <c r="C1659" t="s">
        <v>443</v>
      </c>
      <c r="D1659" t="s">
        <v>6218</v>
      </c>
      <c r="E1659" t="s">
        <v>6167</v>
      </c>
      <c r="F1659">
        <v>27</v>
      </c>
      <c r="G1659" t="s">
        <v>5837</v>
      </c>
      <c r="H1659" t="s">
        <v>5747</v>
      </c>
      <c r="I1659" t="s">
        <v>5748</v>
      </c>
      <c r="J1659">
        <v>5325</v>
      </c>
      <c r="K1659">
        <v>4</v>
      </c>
      <c r="L1659">
        <v>5</v>
      </c>
      <c r="M1659" t="s">
        <v>5759</v>
      </c>
      <c r="N1659" t="s">
        <v>6219</v>
      </c>
      <c r="O1659" t="s">
        <v>5874</v>
      </c>
      <c r="P1659" t="s">
        <v>6178</v>
      </c>
      <c r="Q1659" t="s">
        <v>5876</v>
      </c>
      <c r="R1659">
        <v>94</v>
      </c>
      <c r="S1659" t="s">
        <v>6220</v>
      </c>
      <c r="T1659" t="s">
        <v>6220</v>
      </c>
      <c r="U1659">
        <v>20.75</v>
      </c>
      <c r="V1659" t="s">
        <v>6172</v>
      </c>
      <c r="W1659" t="s">
        <v>5869</v>
      </c>
      <c r="X1659">
        <v>15</v>
      </c>
    </row>
    <row r="1660" spans="1:24" x14ac:dyDescent="0.25">
      <c r="A1660">
        <v>10297</v>
      </c>
      <c r="B1660" t="s">
        <v>853</v>
      </c>
      <c r="C1660" t="s">
        <v>442</v>
      </c>
      <c r="D1660" t="s">
        <v>5920</v>
      </c>
      <c r="E1660" t="s">
        <v>5887</v>
      </c>
      <c r="F1660">
        <v>20</v>
      </c>
      <c r="G1660" t="s">
        <v>5746</v>
      </c>
      <c r="H1660" t="s">
        <v>5791</v>
      </c>
      <c r="I1660" t="s">
        <v>5792</v>
      </c>
      <c r="J1660">
        <v>750</v>
      </c>
      <c r="K1660">
        <v>12</v>
      </c>
      <c r="L1660">
        <v>11.9</v>
      </c>
      <c r="M1660" t="s">
        <v>5749</v>
      </c>
      <c r="N1660" t="s">
        <v>5750</v>
      </c>
      <c r="O1660" t="s">
        <v>5751</v>
      </c>
      <c r="P1660" t="s">
        <v>5988</v>
      </c>
      <c r="Q1660" t="s">
        <v>5952</v>
      </c>
      <c r="R1660">
        <v>42004</v>
      </c>
      <c r="S1660" t="s">
        <v>5946</v>
      </c>
      <c r="T1660" t="s">
        <v>5946</v>
      </c>
      <c r="U1660">
        <v>14</v>
      </c>
      <c r="V1660" t="s">
        <v>5755</v>
      </c>
      <c r="W1660" t="s">
        <v>5869</v>
      </c>
      <c r="X1660">
        <v>1</v>
      </c>
    </row>
    <row r="1661" spans="1:24" x14ac:dyDescent="0.25">
      <c r="A1661">
        <v>13082</v>
      </c>
      <c r="B1661" t="s">
        <v>4269</v>
      </c>
      <c r="C1661" t="s">
        <v>442</v>
      </c>
      <c r="D1661" t="s">
        <v>5886</v>
      </c>
      <c r="E1661" t="s">
        <v>5966</v>
      </c>
      <c r="F1661">
        <v>20</v>
      </c>
      <c r="G1661" t="s">
        <v>5746</v>
      </c>
      <c r="H1661" t="s">
        <v>5747</v>
      </c>
      <c r="I1661" t="s">
        <v>5748</v>
      </c>
      <c r="J1661">
        <v>750</v>
      </c>
      <c r="K1661">
        <v>12</v>
      </c>
      <c r="L1661">
        <v>14</v>
      </c>
      <c r="M1661" t="s">
        <v>5759</v>
      </c>
      <c r="N1661" t="s">
        <v>6054</v>
      </c>
      <c r="O1661" t="s">
        <v>5761</v>
      </c>
      <c r="P1661" t="s">
        <v>5988</v>
      </c>
      <c r="Q1661" t="s">
        <v>6055</v>
      </c>
      <c r="R1661">
        <v>42180</v>
      </c>
      <c r="S1661" t="s">
        <v>6071</v>
      </c>
      <c r="T1661" t="s">
        <v>5999</v>
      </c>
      <c r="U1661">
        <v>19.989999999999998</v>
      </c>
      <c r="V1661" t="s">
        <v>5755</v>
      </c>
      <c r="W1661" t="s">
        <v>5765</v>
      </c>
      <c r="X1661">
        <v>1</v>
      </c>
    </row>
    <row r="1662" spans="1:24" x14ac:dyDescent="0.25">
      <c r="A1662">
        <v>12957</v>
      </c>
      <c r="B1662" t="s">
        <v>1015</v>
      </c>
      <c r="C1662" t="s">
        <v>442</v>
      </c>
      <c r="D1662" t="s">
        <v>5943</v>
      </c>
      <c r="E1662" t="s">
        <v>5951</v>
      </c>
      <c r="F1662">
        <v>20</v>
      </c>
      <c r="G1662" t="s">
        <v>5746</v>
      </c>
      <c r="H1662" t="s">
        <v>5747</v>
      </c>
      <c r="I1662" t="s">
        <v>5748</v>
      </c>
      <c r="J1662">
        <v>375</v>
      </c>
      <c r="K1662">
        <v>6</v>
      </c>
      <c r="L1662">
        <v>8.5</v>
      </c>
      <c r="M1662" t="s">
        <v>5749</v>
      </c>
      <c r="N1662" t="s">
        <v>5750</v>
      </c>
      <c r="O1662" t="s">
        <v>5790</v>
      </c>
      <c r="P1662" t="s">
        <v>5889</v>
      </c>
      <c r="Q1662" t="s">
        <v>5945</v>
      </c>
      <c r="R1662">
        <v>63952</v>
      </c>
      <c r="S1662" t="s">
        <v>5907</v>
      </c>
      <c r="T1662" t="s">
        <v>5844</v>
      </c>
      <c r="U1662">
        <v>60</v>
      </c>
      <c r="V1662" t="s">
        <v>5755</v>
      </c>
      <c r="W1662" t="s">
        <v>5869</v>
      </c>
      <c r="X1662">
        <v>1</v>
      </c>
    </row>
    <row r="1663" spans="1:24" x14ac:dyDescent="0.25">
      <c r="A1663">
        <v>224501</v>
      </c>
      <c r="B1663" t="s">
        <v>2746</v>
      </c>
      <c r="C1663" t="s">
        <v>443</v>
      </c>
      <c r="D1663" t="s">
        <v>6177</v>
      </c>
      <c r="E1663" t="s">
        <v>6167</v>
      </c>
      <c r="F1663">
        <v>10</v>
      </c>
      <c r="G1663" t="s">
        <v>5767</v>
      </c>
      <c r="H1663" t="s">
        <v>5747</v>
      </c>
      <c r="I1663" t="s">
        <v>5748</v>
      </c>
      <c r="J1663">
        <v>500</v>
      </c>
      <c r="K1663">
        <v>24</v>
      </c>
      <c r="L1663">
        <v>5</v>
      </c>
      <c r="M1663" t="s">
        <v>5749</v>
      </c>
      <c r="N1663" t="s">
        <v>5750</v>
      </c>
      <c r="O1663" t="s">
        <v>5874</v>
      </c>
      <c r="P1663" t="s">
        <v>5875</v>
      </c>
      <c r="Q1663" t="s">
        <v>5876</v>
      </c>
      <c r="R1663">
        <v>43364</v>
      </c>
      <c r="S1663" t="s">
        <v>6211</v>
      </c>
      <c r="T1663" t="s">
        <v>6212</v>
      </c>
      <c r="U1663">
        <v>3.15</v>
      </c>
      <c r="V1663" t="s">
        <v>6172</v>
      </c>
      <c r="W1663" t="s">
        <v>5869</v>
      </c>
      <c r="X1663">
        <v>1</v>
      </c>
    </row>
    <row r="1664" spans="1:24" x14ac:dyDescent="0.25">
      <c r="A1664">
        <v>224501</v>
      </c>
      <c r="B1664" t="s">
        <v>2746</v>
      </c>
      <c r="C1664" t="s">
        <v>443</v>
      </c>
      <c r="D1664" t="s">
        <v>6177</v>
      </c>
      <c r="E1664" t="s">
        <v>6167</v>
      </c>
      <c r="F1664">
        <v>10</v>
      </c>
      <c r="G1664" t="s">
        <v>5767</v>
      </c>
      <c r="H1664" t="s">
        <v>5747</v>
      </c>
      <c r="I1664" t="s">
        <v>5748</v>
      </c>
      <c r="J1664">
        <v>500</v>
      </c>
      <c r="K1664">
        <v>24</v>
      </c>
      <c r="L1664">
        <v>5</v>
      </c>
      <c r="M1664" t="s">
        <v>5749</v>
      </c>
      <c r="N1664" t="s">
        <v>5750</v>
      </c>
      <c r="O1664" t="s">
        <v>5874</v>
      </c>
      <c r="P1664" t="s">
        <v>5875</v>
      </c>
      <c r="Q1664" t="s">
        <v>5876</v>
      </c>
      <c r="R1664">
        <v>43364</v>
      </c>
      <c r="S1664" t="s">
        <v>6211</v>
      </c>
      <c r="T1664" t="s">
        <v>6212</v>
      </c>
      <c r="U1664">
        <v>3.15</v>
      </c>
      <c r="V1664" t="s">
        <v>6172</v>
      </c>
      <c r="W1664" t="s">
        <v>5869</v>
      </c>
      <c r="X1664">
        <v>1</v>
      </c>
    </row>
    <row r="1665" spans="1:24" x14ac:dyDescent="0.25">
      <c r="A1665">
        <v>17222</v>
      </c>
      <c r="B1665" t="s">
        <v>1320</v>
      </c>
      <c r="C1665" t="s">
        <v>442</v>
      </c>
      <c r="D1665" t="s">
        <v>5886</v>
      </c>
      <c r="E1665" t="s">
        <v>5958</v>
      </c>
      <c r="F1665">
        <v>10</v>
      </c>
      <c r="G1665" t="s">
        <v>5767</v>
      </c>
      <c r="H1665" t="s">
        <v>5747</v>
      </c>
      <c r="I1665" t="s">
        <v>5748</v>
      </c>
      <c r="J1665">
        <v>750</v>
      </c>
      <c r="K1665">
        <v>12</v>
      </c>
      <c r="L1665">
        <v>9</v>
      </c>
      <c r="M1665" t="s">
        <v>5759</v>
      </c>
      <c r="N1665" t="s">
        <v>5806</v>
      </c>
      <c r="O1665" t="s">
        <v>5761</v>
      </c>
      <c r="P1665" t="s">
        <v>5916</v>
      </c>
      <c r="Q1665" t="s">
        <v>6000</v>
      </c>
      <c r="R1665">
        <v>52746</v>
      </c>
      <c r="S1665" t="s">
        <v>5978</v>
      </c>
      <c r="T1665" t="s">
        <v>5899</v>
      </c>
      <c r="U1665">
        <v>15.99</v>
      </c>
      <c r="V1665" t="s">
        <v>5755</v>
      </c>
      <c r="W1665" t="s">
        <v>5765</v>
      </c>
      <c r="X1665">
        <v>1</v>
      </c>
    </row>
    <row r="1666" spans="1:24" x14ac:dyDescent="0.25">
      <c r="A1666">
        <v>723677</v>
      </c>
      <c r="B1666" t="s">
        <v>3159</v>
      </c>
      <c r="C1666" t="s">
        <v>441</v>
      </c>
      <c r="D1666" t="s">
        <v>5798</v>
      </c>
      <c r="E1666" t="s">
        <v>5881</v>
      </c>
      <c r="F1666">
        <v>20</v>
      </c>
      <c r="G1666" t="s">
        <v>5746</v>
      </c>
      <c r="H1666" t="s">
        <v>5747</v>
      </c>
      <c r="I1666" t="s">
        <v>5748</v>
      </c>
      <c r="J1666">
        <v>750</v>
      </c>
      <c r="K1666">
        <v>12</v>
      </c>
      <c r="L1666">
        <v>35</v>
      </c>
      <c r="M1666" t="s">
        <v>5759</v>
      </c>
      <c r="N1666" t="s">
        <v>6270</v>
      </c>
      <c r="O1666" t="s">
        <v>5790</v>
      </c>
      <c r="P1666" t="s">
        <v>5752</v>
      </c>
      <c r="Q1666" t="s">
        <v>5883</v>
      </c>
      <c r="R1666">
        <v>98946</v>
      </c>
      <c r="S1666" t="s">
        <v>5845</v>
      </c>
      <c r="T1666" t="s">
        <v>5845</v>
      </c>
      <c r="U1666">
        <v>25.49</v>
      </c>
      <c r="V1666" t="s">
        <v>5755</v>
      </c>
      <c r="W1666" t="s">
        <v>5765</v>
      </c>
      <c r="X1666">
        <v>1</v>
      </c>
    </row>
    <row r="1667" spans="1:24" x14ac:dyDescent="0.25">
      <c r="A1667">
        <v>12806</v>
      </c>
      <c r="B1667" t="s">
        <v>1004</v>
      </c>
      <c r="C1667" t="s">
        <v>442</v>
      </c>
      <c r="D1667" t="s">
        <v>5929</v>
      </c>
      <c r="E1667" t="s">
        <v>5991</v>
      </c>
      <c r="F1667">
        <v>22</v>
      </c>
      <c r="G1667" t="s">
        <v>5816</v>
      </c>
      <c r="H1667" t="s">
        <v>5747</v>
      </c>
      <c r="I1667" t="s">
        <v>5748</v>
      </c>
      <c r="J1667">
        <v>750</v>
      </c>
      <c r="K1667">
        <v>12</v>
      </c>
      <c r="L1667">
        <v>20.5</v>
      </c>
      <c r="M1667" t="s">
        <v>5759</v>
      </c>
      <c r="N1667" t="s">
        <v>5992</v>
      </c>
      <c r="O1667" t="s">
        <v>5761</v>
      </c>
      <c r="P1667" t="s">
        <v>5889</v>
      </c>
      <c r="Q1667" t="s">
        <v>5993</v>
      </c>
      <c r="R1667">
        <v>42822</v>
      </c>
      <c r="S1667" t="s">
        <v>6011</v>
      </c>
      <c r="T1667" t="s">
        <v>6012</v>
      </c>
      <c r="U1667">
        <v>140.18</v>
      </c>
      <c r="V1667" t="s">
        <v>5755</v>
      </c>
      <c r="W1667" t="s">
        <v>5765</v>
      </c>
      <c r="X1667">
        <v>1</v>
      </c>
    </row>
    <row r="1668" spans="1:24" x14ac:dyDescent="0.25">
      <c r="A1668">
        <v>13009</v>
      </c>
      <c r="B1668" t="s">
        <v>625</v>
      </c>
      <c r="C1668" t="s">
        <v>441</v>
      </c>
      <c r="D1668" t="s">
        <v>5850</v>
      </c>
      <c r="E1668" t="s">
        <v>6098</v>
      </c>
      <c r="F1668">
        <v>23</v>
      </c>
      <c r="G1668" t="s">
        <v>6246</v>
      </c>
      <c r="H1668" t="s">
        <v>5868</v>
      </c>
      <c r="I1668" t="s">
        <v>5748</v>
      </c>
      <c r="J1668">
        <v>50</v>
      </c>
      <c r="K1668">
        <v>60</v>
      </c>
      <c r="L1668">
        <v>40</v>
      </c>
      <c r="M1668" t="s">
        <v>5759</v>
      </c>
      <c r="N1668" t="s">
        <v>5852</v>
      </c>
      <c r="O1668" t="s">
        <v>5790</v>
      </c>
      <c r="P1668" t="s">
        <v>5762</v>
      </c>
      <c r="Q1668" t="s">
        <v>5769</v>
      </c>
      <c r="R1668">
        <v>42047</v>
      </c>
      <c r="S1668" t="s">
        <v>5788</v>
      </c>
      <c r="T1668" t="s">
        <v>5788</v>
      </c>
      <c r="U1668">
        <v>9.99</v>
      </c>
      <c r="V1668" t="s">
        <v>5755</v>
      </c>
      <c r="W1668" t="s">
        <v>5756</v>
      </c>
      <c r="X1668">
        <v>1</v>
      </c>
    </row>
    <row r="1669" spans="1:24" x14ac:dyDescent="0.25">
      <c r="A1669">
        <v>9817</v>
      </c>
      <c r="B1669" t="s">
        <v>825</v>
      </c>
      <c r="C1669" t="s">
        <v>442</v>
      </c>
      <c r="D1669" t="s">
        <v>5886</v>
      </c>
      <c r="E1669" t="s">
        <v>6070</v>
      </c>
      <c r="F1669">
        <v>20</v>
      </c>
      <c r="G1669" t="s">
        <v>5746</v>
      </c>
      <c r="H1669" t="s">
        <v>5747</v>
      </c>
      <c r="I1669" t="s">
        <v>5748</v>
      </c>
      <c r="J1669">
        <v>750</v>
      </c>
      <c r="K1669">
        <v>12</v>
      </c>
      <c r="L1669">
        <v>14.5</v>
      </c>
      <c r="M1669" t="s">
        <v>5759</v>
      </c>
      <c r="N1669" t="s">
        <v>6054</v>
      </c>
      <c r="O1669" t="s">
        <v>5761</v>
      </c>
      <c r="P1669" t="s">
        <v>5889</v>
      </c>
      <c r="Q1669" t="s">
        <v>6055</v>
      </c>
      <c r="R1669">
        <v>42263</v>
      </c>
      <c r="S1669" t="s">
        <v>6062</v>
      </c>
      <c r="T1669" t="s">
        <v>6063</v>
      </c>
      <c r="U1669">
        <v>24.99</v>
      </c>
      <c r="V1669" t="s">
        <v>5755</v>
      </c>
      <c r="W1669" t="s">
        <v>5765</v>
      </c>
      <c r="X1669">
        <v>1</v>
      </c>
    </row>
    <row r="1670" spans="1:24" x14ac:dyDescent="0.25">
      <c r="A1670">
        <v>739242</v>
      </c>
      <c r="B1670" t="s">
        <v>3189</v>
      </c>
      <c r="C1670" t="s">
        <v>442</v>
      </c>
      <c r="D1670" t="s">
        <v>5886</v>
      </c>
      <c r="E1670" t="s">
        <v>5887</v>
      </c>
      <c r="F1670">
        <v>10</v>
      </c>
      <c r="G1670" t="s">
        <v>5767</v>
      </c>
      <c r="H1670" t="s">
        <v>5747</v>
      </c>
      <c r="I1670" t="s">
        <v>5748</v>
      </c>
      <c r="J1670">
        <v>750</v>
      </c>
      <c r="K1670">
        <v>12</v>
      </c>
      <c r="L1670">
        <v>13.5</v>
      </c>
      <c r="M1670" t="s">
        <v>5759</v>
      </c>
      <c r="N1670" t="s">
        <v>5904</v>
      </c>
      <c r="O1670" t="s">
        <v>5790</v>
      </c>
      <c r="P1670" t="s">
        <v>5916</v>
      </c>
      <c r="Q1670" t="s">
        <v>5923</v>
      </c>
      <c r="R1670">
        <v>43054</v>
      </c>
      <c r="S1670" t="s">
        <v>5905</v>
      </c>
      <c r="T1670" t="s">
        <v>5906</v>
      </c>
      <c r="U1670">
        <v>14.99</v>
      </c>
      <c r="V1670" t="s">
        <v>5755</v>
      </c>
      <c r="W1670" t="s">
        <v>5765</v>
      </c>
      <c r="X1670">
        <v>1</v>
      </c>
    </row>
    <row r="1671" spans="1:24" x14ac:dyDescent="0.25">
      <c r="A1671">
        <v>10624</v>
      </c>
      <c r="B1671" t="s">
        <v>868</v>
      </c>
      <c r="C1671" t="s">
        <v>442</v>
      </c>
      <c r="D1671" t="s">
        <v>5920</v>
      </c>
      <c r="E1671" t="s">
        <v>5921</v>
      </c>
      <c r="F1671">
        <v>20</v>
      </c>
      <c r="G1671" t="s">
        <v>5746</v>
      </c>
      <c r="H1671" t="s">
        <v>5747</v>
      </c>
      <c r="I1671" t="s">
        <v>5748</v>
      </c>
      <c r="J1671">
        <v>750</v>
      </c>
      <c r="K1671">
        <v>12</v>
      </c>
      <c r="L1671">
        <v>12</v>
      </c>
      <c r="M1671" t="s">
        <v>5759</v>
      </c>
      <c r="N1671" t="s">
        <v>5888</v>
      </c>
      <c r="O1671" t="s">
        <v>5761</v>
      </c>
      <c r="P1671" t="s">
        <v>6002</v>
      </c>
      <c r="Q1671" t="s">
        <v>5890</v>
      </c>
      <c r="R1671">
        <v>43196</v>
      </c>
      <c r="S1671" t="s">
        <v>6223</v>
      </c>
      <c r="T1671" t="s">
        <v>5928</v>
      </c>
      <c r="U1671">
        <v>11.99</v>
      </c>
      <c r="V1671" t="s">
        <v>5755</v>
      </c>
      <c r="W1671" t="s">
        <v>5765</v>
      </c>
      <c r="X1671">
        <v>1</v>
      </c>
    </row>
    <row r="1672" spans="1:24" x14ac:dyDescent="0.25">
      <c r="A1672">
        <v>9668</v>
      </c>
      <c r="B1672" t="s">
        <v>815</v>
      </c>
      <c r="C1672" t="s">
        <v>441</v>
      </c>
      <c r="D1672" t="s">
        <v>5798</v>
      </c>
      <c r="E1672" t="s">
        <v>5799</v>
      </c>
      <c r="F1672">
        <v>20</v>
      </c>
      <c r="G1672" t="s">
        <v>5746</v>
      </c>
      <c r="H1672" t="s">
        <v>5747</v>
      </c>
      <c r="I1672" t="s">
        <v>5748</v>
      </c>
      <c r="J1672">
        <v>750</v>
      </c>
      <c r="K1672">
        <v>12</v>
      </c>
      <c r="L1672">
        <v>40</v>
      </c>
      <c r="M1672" t="s">
        <v>5759</v>
      </c>
      <c r="N1672" t="s">
        <v>6353</v>
      </c>
      <c r="O1672" t="s">
        <v>5790</v>
      </c>
      <c r="P1672" t="s">
        <v>5752</v>
      </c>
      <c r="Q1672" t="s">
        <v>5838</v>
      </c>
      <c r="R1672">
        <v>79267</v>
      </c>
      <c r="S1672" t="s">
        <v>6316</v>
      </c>
      <c r="T1672" t="s">
        <v>6316</v>
      </c>
      <c r="U1672">
        <v>26.99</v>
      </c>
      <c r="V1672" t="s">
        <v>5755</v>
      </c>
      <c r="W1672" t="s">
        <v>5765</v>
      </c>
      <c r="X1672">
        <v>1</v>
      </c>
    </row>
    <row r="1673" spans="1:24" x14ac:dyDescent="0.25">
      <c r="A1673">
        <v>737070</v>
      </c>
      <c r="B1673" t="s">
        <v>3183</v>
      </c>
      <c r="C1673" t="s">
        <v>442</v>
      </c>
      <c r="D1673" t="s">
        <v>5886</v>
      </c>
      <c r="E1673" t="s">
        <v>6070</v>
      </c>
      <c r="F1673">
        <v>22</v>
      </c>
      <c r="G1673" t="s">
        <v>5816</v>
      </c>
      <c r="H1673" t="s">
        <v>5747</v>
      </c>
      <c r="I1673" t="s">
        <v>5748</v>
      </c>
      <c r="J1673">
        <v>750</v>
      </c>
      <c r="K1673">
        <v>12</v>
      </c>
      <c r="L1673">
        <v>14</v>
      </c>
      <c r="M1673" t="s">
        <v>5759</v>
      </c>
      <c r="N1673" t="s">
        <v>6054</v>
      </c>
      <c r="O1673" t="s">
        <v>5761</v>
      </c>
      <c r="P1673" t="s">
        <v>5889</v>
      </c>
      <c r="Q1673" t="s">
        <v>6055</v>
      </c>
      <c r="R1673">
        <v>43713</v>
      </c>
      <c r="S1673" t="s">
        <v>6056</v>
      </c>
      <c r="T1673" t="s">
        <v>5999</v>
      </c>
      <c r="U1673">
        <v>25.99</v>
      </c>
      <c r="V1673" t="s">
        <v>5755</v>
      </c>
      <c r="W1673" t="s">
        <v>5765</v>
      </c>
      <c r="X1673">
        <v>1</v>
      </c>
    </row>
    <row r="1674" spans="1:24" x14ac:dyDescent="0.25">
      <c r="A1674">
        <v>10847</v>
      </c>
      <c r="B1674" t="s">
        <v>870</v>
      </c>
      <c r="C1674" t="s">
        <v>443</v>
      </c>
      <c r="D1674" t="s">
        <v>6166</v>
      </c>
      <c r="E1674" t="s">
        <v>6167</v>
      </c>
      <c r="F1674">
        <v>20</v>
      </c>
      <c r="G1674" t="s">
        <v>5746</v>
      </c>
      <c r="H1674" t="s">
        <v>5747</v>
      </c>
      <c r="I1674" t="s">
        <v>5748</v>
      </c>
      <c r="J1674">
        <v>355</v>
      </c>
      <c r="K1674">
        <v>24</v>
      </c>
      <c r="L1674">
        <v>5.0999999999999996</v>
      </c>
      <c r="M1674" t="s">
        <v>5759</v>
      </c>
      <c r="N1674" t="s">
        <v>6219</v>
      </c>
      <c r="O1674" t="s">
        <v>5790</v>
      </c>
      <c r="P1674" t="s">
        <v>5875</v>
      </c>
      <c r="Q1674" t="s">
        <v>6169</v>
      </c>
      <c r="R1674">
        <v>72240</v>
      </c>
      <c r="S1674" t="s">
        <v>6282</v>
      </c>
      <c r="T1674" t="s">
        <v>6113</v>
      </c>
      <c r="U1674">
        <v>3.39</v>
      </c>
      <c r="V1674" t="s">
        <v>5755</v>
      </c>
      <c r="W1674" t="s">
        <v>6173</v>
      </c>
      <c r="X1674">
        <v>1</v>
      </c>
    </row>
    <row r="1675" spans="1:24" x14ac:dyDescent="0.25">
      <c r="A1675">
        <v>10968</v>
      </c>
      <c r="B1675" t="s">
        <v>847</v>
      </c>
      <c r="C1675" t="s">
        <v>441</v>
      </c>
      <c r="D1675" t="s">
        <v>5757</v>
      </c>
      <c r="E1675" t="s">
        <v>5840</v>
      </c>
      <c r="F1675">
        <v>10</v>
      </c>
      <c r="G1675" t="s">
        <v>5767</v>
      </c>
      <c r="H1675" t="s">
        <v>5747</v>
      </c>
      <c r="I1675" t="s">
        <v>5748</v>
      </c>
      <c r="J1675">
        <v>1140</v>
      </c>
      <c r="K1675">
        <v>6</v>
      </c>
      <c r="L1675">
        <v>40</v>
      </c>
      <c r="M1675" t="s">
        <v>5759</v>
      </c>
      <c r="N1675" t="s">
        <v>5813</v>
      </c>
      <c r="O1675" t="s">
        <v>5761</v>
      </c>
      <c r="P1675" t="s">
        <v>5752</v>
      </c>
      <c r="Q1675" t="s">
        <v>5841</v>
      </c>
      <c r="R1675">
        <v>42597</v>
      </c>
      <c r="S1675" t="s">
        <v>5842</v>
      </c>
      <c r="T1675" t="s">
        <v>5754</v>
      </c>
      <c r="U1675">
        <v>49.99</v>
      </c>
      <c r="V1675" t="s">
        <v>5755</v>
      </c>
      <c r="W1675" t="s">
        <v>5765</v>
      </c>
      <c r="X1675">
        <v>1</v>
      </c>
    </row>
    <row r="1676" spans="1:24" x14ac:dyDescent="0.25">
      <c r="A1676">
        <v>10794</v>
      </c>
      <c r="B1676" t="s">
        <v>203</v>
      </c>
      <c r="C1676" t="s">
        <v>442</v>
      </c>
      <c r="D1676" t="s">
        <v>5961</v>
      </c>
      <c r="E1676" t="s">
        <v>6041</v>
      </c>
      <c r="F1676">
        <v>10</v>
      </c>
      <c r="G1676" t="s">
        <v>5767</v>
      </c>
      <c r="H1676" t="s">
        <v>5747</v>
      </c>
      <c r="I1676" t="s">
        <v>5748</v>
      </c>
      <c r="J1676">
        <v>750</v>
      </c>
      <c r="K1676">
        <v>6</v>
      </c>
      <c r="L1676">
        <v>12</v>
      </c>
      <c r="M1676" t="s">
        <v>5759</v>
      </c>
      <c r="N1676" t="s">
        <v>5781</v>
      </c>
      <c r="O1676" t="s">
        <v>5761</v>
      </c>
      <c r="P1676" t="s">
        <v>5889</v>
      </c>
      <c r="Q1676" t="s">
        <v>5974</v>
      </c>
      <c r="R1676">
        <v>71043</v>
      </c>
      <c r="S1676" t="s">
        <v>5919</v>
      </c>
      <c r="T1676" t="s">
        <v>5771</v>
      </c>
      <c r="U1676">
        <v>87.77</v>
      </c>
      <c r="V1676" t="s">
        <v>5755</v>
      </c>
      <c r="W1676" t="s">
        <v>5765</v>
      </c>
      <c r="X1676">
        <v>1</v>
      </c>
    </row>
    <row r="1677" spans="1:24" x14ac:dyDescent="0.25">
      <c r="A1677">
        <v>13790</v>
      </c>
      <c r="B1677" t="s">
        <v>1065</v>
      </c>
      <c r="C1677" t="s">
        <v>441</v>
      </c>
      <c r="D1677" t="s">
        <v>5811</v>
      </c>
      <c r="E1677" t="s">
        <v>6354</v>
      </c>
      <c r="F1677">
        <v>20</v>
      </c>
      <c r="G1677" t="s">
        <v>5746</v>
      </c>
      <c r="H1677" t="s">
        <v>5747</v>
      </c>
      <c r="I1677" t="s">
        <v>5748</v>
      </c>
      <c r="J1677">
        <v>750</v>
      </c>
      <c r="K1677">
        <v>12</v>
      </c>
      <c r="L1677">
        <v>17</v>
      </c>
      <c r="M1677" t="s">
        <v>5749</v>
      </c>
      <c r="N1677" t="s">
        <v>5750</v>
      </c>
      <c r="O1677" t="s">
        <v>5751</v>
      </c>
      <c r="P1677" t="s">
        <v>5752</v>
      </c>
      <c r="Q1677" t="s">
        <v>5814</v>
      </c>
      <c r="R1677">
        <v>42036</v>
      </c>
      <c r="S1677" t="s">
        <v>5754</v>
      </c>
      <c r="T1677" t="s">
        <v>5754</v>
      </c>
      <c r="U1677">
        <v>23.99</v>
      </c>
      <c r="V1677" t="s">
        <v>5755</v>
      </c>
      <c r="W1677" t="s">
        <v>5756</v>
      </c>
      <c r="X1677">
        <v>1</v>
      </c>
    </row>
    <row r="1678" spans="1:24" x14ac:dyDescent="0.25">
      <c r="A1678">
        <v>13647</v>
      </c>
      <c r="B1678" t="s">
        <v>4328</v>
      </c>
      <c r="C1678" t="s">
        <v>443</v>
      </c>
      <c r="D1678" t="s">
        <v>6256</v>
      </c>
      <c r="E1678" t="s">
        <v>6167</v>
      </c>
      <c r="F1678">
        <v>27</v>
      </c>
      <c r="G1678" t="s">
        <v>5837</v>
      </c>
      <c r="H1678" t="s">
        <v>5747</v>
      </c>
      <c r="I1678" t="s">
        <v>5748</v>
      </c>
      <c r="J1678">
        <v>2046</v>
      </c>
      <c r="K1678">
        <v>4</v>
      </c>
      <c r="L1678">
        <v>4.8</v>
      </c>
      <c r="M1678" t="s">
        <v>5749</v>
      </c>
      <c r="N1678" t="s">
        <v>5750</v>
      </c>
      <c r="O1678" t="s">
        <v>5874</v>
      </c>
      <c r="P1678" t="s">
        <v>5875</v>
      </c>
      <c r="Q1678" t="s">
        <v>5876</v>
      </c>
      <c r="R1678">
        <v>95</v>
      </c>
      <c r="S1678" t="s">
        <v>6257</v>
      </c>
      <c r="T1678" t="s">
        <v>6257</v>
      </c>
      <c r="U1678">
        <v>14.51</v>
      </c>
      <c r="V1678" t="s">
        <v>5755</v>
      </c>
      <c r="W1678" t="s">
        <v>5869</v>
      </c>
      <c r="X1678">
        <v>6</v>
      </c>
    </row>
    <row r="1679" spans="1:24" x14ac:dyDescent="0.25">
      <c r="A1679">
        <v>13647</v>
      </c>
      <c r="B1679" t="s">
        <v>4328</v>
      </c>
      <c r="C1679" t="s">
        <v>443</v>
      </c>
      <c r="D1679" t="s">
        <v>6256</v>
      </c>
      <c r="E1679" t="s">
        <v>6167</v>
      </c>
      <c r="F1679">
        <v>27</v>
      </c>
      <c r="G1679" t="s">
        <v>5837</v>
      </c>
      <c r="H1679" t="s">
        <v>5747</v>
      </c>
      <c r="I1679" t="s">
        <v>5748</v>
      </c>
      <c r="J1679">
        <v>2046</v>
      </c>
      <c r="K1679">
        <v>4</v>
      </c>
      <c r="L1679">
        <v>4.8</v>
      </c>
      <c r="M1679" t="s">
        <v>5749</v>
      </c>
      <c r="N1679" t="s">
        <v>5750</v>
      </c>
      <c r="O1679" t="s">
        <v>5874</v>
      </c>
      <c r="P1679" t="s">
        <v>5875</v>
      </c>
      <c r="Q1679" t="s">
        <v>5876</v>
      </c>
      <c r="R1679">
        <v>95</v>
      </c>
      <c r="S1679" t="s">
        <v>6257</v>
      </c>
      <c r="T1679" t="s">
        <v>6257</v>
      </c>
      <c r="U1679">
        <v>14.51</v>
      </c>
      <c r="V1679" t="s">
        <v>5755</v>
      </c>
      <c r="W1679" t="s">
        <v>5869</v>
      </c>
      <c r="X1679">
        <v>6</v>
      </c>
    </row>
    <row r="1680" spans="1:24" x14ac:dyDescent="0.25">
      <c r="A1680">
        <v>9922</v>
      </c>
      <c r="B1680" t="s">
        <v>834</v>
      </c>
      <c r="C1680" t="s">
        <v>442</v>
      </c>
      <c r="D1680" t="s">
        <v>5920</v>
      </c>
      <c r="E1680" t="s">
        <v>5921</v>
      </c>
      <c r="F1680">
        <v>20</v>
      </c>
      <c r="G1680" t="s">
        <v>5746</v>
      </c>
      <c r="H1680" t="s">
        <v>5747</v>
      </c>
      <c r="I1680" t="s">
        <v>5748</v>
      </c>
      <c r="J1680">
        <v>750</v>
      </c>
      <c r="K1680">
        <v>12</v>
      </c>
      <c r="L1680">
        <v>12</v>
      </c>
      <c r="M1680" t="s">
        <v>5759</v>
      </c>
      <c r="N1680" t="s">
        <v>5835</v>
      </c>
      <c r="O1680" t="s">
        <v>5790</v>
      </c>
      <c r="P1680" t="s">
        <v>5916</v>
      </c>
      <c r="Q1680" t="s">
        <v>5979</v>
      </c>
      <c r="R1680">
        <v>81714</v>
      </c>
      <c r="S1680" t="s">
        <v>5907</v>
      </c>
      <c r="T1680" t="s">
        <v>5844</v>
      </c>
      <c r="U1680">
        <v>15.99</v>
      </c>
      <c r="V1680" t="s">
        <v>5755</v>
      </c>
      <c r="W1680" t="s">
        <v>5756</v>
      </c>
      <c r="X1680">
        <v>1</v>
      </c>
    </row>
    <row r="1681" spans="1:24" x14ac:dyDescent="0.25">
      <c r="A1681">
        <v>9675</v>
      </c>
      <c r="B1681" t="s">
        <v>816</v>
      </c>
      <c r="C1681" t="s">
        <v>441</v>
      </c>
      <c r="D1681" t="s">
        <v>5850</v>
      </c>
      <c r="E1681" t="s">
        <v>5898</v>
      </c>
      <c r="F1681">
        <v>10</v>
      </c>
      <c r="G1681" t="s">
        <v>5767</v>
      </c>
      <c r="H1681" t="s">
        <v>5747</v>
      </c>
      <c r="I1681" t="s">
        <v>5748</v>
      </c>
      <c r="J1681">
        <v>750</v>
      </c>
      <c r="K1681">
        <v>12</v>
      </c>
      <c r="L1681">
        <v>40</v>
      </c>
      <c r="M1681" t="s">
        <v>5759</v>
      </c>
      <c r="N1681" t="s">
        <v>5852</v>
      </c>
      <c r="O1681" t="s">
        <v>5751</v>
      </c>
      <c r="P1681" t="s">
        <v>5762</v>
      </c>
      <c r="Q1681" t="s">
        <v>5853</v>
      </c>
      <c r="R1681">
        <v>42047</v>
      </c>
      <c r="S1681" t="s">
        <v>5788</v>
      </c>
      <c r="T1681" t="s">
        <v>5788</v>
      </c>
      <c r="U1681">
        <v>38.99</v>
      </c>
      <c r="V1681" t="s">
        <v>5755</v>
      </c>
      <c r="W1681" t="s">
        <v>5756</v>
      </c>
      <c r="X1681">
        <v>1</v>
      </c>
    </row>
    <row r="1682" spans="1:24" x14ac:dyDescent="0.25">
      <c r="A1682">
        <v>13346</v>
      </c>
      <c r="B1682" t="s">
        <v>1041</v>
      </c>
      <c r="C1682" t="s">
        <v>443</v>
      </c>
      <c r="D1682" t="s">
        <v>6177</v>
      </c>
      <c r="E1682" t="s">
        <v>6190</v>
      </c>
      <c r="F1682">
        <v>10</v>
      </c>
      <c r="G1682" t="s">
        <v>5767</v>
      </c>
      <c r="H1682" t="s">
        <v>5747</v>
      </c>
      <c r="I1682" t="s">
        <v>5748</v>
      </c>
      <c r="J1682">
        <v>4092</v>
      </c>
      <c r="K1682">
        <v>1</v>
      </c>
      <c r="L1682">
        <v>4</v>
      </c>
      <c r="M1682" t="s">
        <v>5749</v>
      </c>
      <c r="N1682" t="s">
        <v>5750</v>
      </c>
      <c r="O1682" t="s">
        <v>5874</v>
      </c>
      <c r="P1682" t="s">
        <v>5875</v>
      </c>
      <c r="Q1682" t="s">
        <v>5876</v>
      </c>
      <c r="R1682">
        <v>42090</v>
      </c>
      <c r="S1682" t="s">
        <v>6180</v>
      </c>
      <c r="T1682" t="s">
        <v>6180</v>
      </c>
      <c r="U1682">
        <v>26.79</v>
      </c>
      <c r="V1682" t="s">
        <v>5755</v>
      </c>
      <c r="W1682" t="s">
        <v>5869</v>
      </c>
      <c r="X1682">
        <v>12</v>
      </c>
    </row>
    <row r="1683" spans="1:24" x14ac:dyDescent="0.25">
      <c r="A1683">
        <v>13346</v>
      </c>
      <c r="B1683" t="s">
        <v>1041</v>
      </c>
      <c r="C1683" t="s">
        <v>443</v>
      </c>
      <c r="D1683" t="s">
        <v>6177</v>
      </c>
      <c r="E1683" t="s">
        <v>6190</v>
      </c>
      <c r="F1683">
        <v>10</v>
      </c>
      <c r="G1683" t="s">
        <v>5767</v>
      </c>
      <c r="H1683" t="s">
        <v>5747</v>
      </c>
      <c r="I1683" t="s">
        <v>5748</v>
      </c>
      <c r="J1683">
        <v>4092</v>
      </c>
      <c r="K1683">
        <v>1</v>
      </c>
      <c r="L1683">
        <v>4</v>
      </c>
      <c r="M1683" t="s">
        <v>5749</v>
      </c>
      <c r="N1683" t="s">
        <v>5750</v>
      </c>
      <c r="O1683" t="s">
        <v>5874</v>
      </c>
      <c r="P1683" t="s">
        <v>5875</v>
      </c>
      <c r="Q1683" t="s">
        <v>5876</v>
      </c>
      <c r="R1683">
        <v>42090</v>
      </c>
      <c r="S1683" t="s">
        <v>6180</v>
      </c>
      <c r="T1683" t="s">
        <v>6180</v>
      </c>
      <c r="U1683">
        <v>26.79</v>
      </c>
      <c r="V1683" t="s">
        <v>5755</v>
      </c>
      <c r="W1683" t="s">
        <v>5869</v>
      </c>
      <c r="X1683">
        <v>12</v>
      </c>
    </row>
    <row r="1684" spans="1:24" x14ac:dyDescent="0.25">
      <c r="A1684">
        <v>10648</v>
      </c>
      <c r="B1684" t="s">
        <v>869</v>
      </c>
      <c r="C1684" t="s">
        <v>442</v>
      </c>
      <c r="D1684" t="s">
        <v>5886</v>
      </c>
      <c r="E1684" t="s">
        <v>5887</v>
      </c>
      <c r="F1684">
        <v>22</v>
      </c>
      <c r="G1684" t="s">
        <v>5816</v>
      </c>
      <c r="H1684" t="s">
        <v>5747</v>
      </c>
      <c r="I1684" t="s">
        <v>5748</v>
      </c>
      <c r="J1684">
        <v>750</v>
      </c>
      <c r="K1684">
        <v>12</v>
      </c>
      <c r="L1684">
        <v>14.5</v>
      </c>
      <c r="M1684" t="s">
        <v>5759</v>
      </c>
      <c r="N1684" t="s">
        <v>5825</v>
      </c>
      <c r="O1684" t="s">
        <v>5761</v>
      </c>
      <c r="P1684" t="s">
        <v>5889</v>
      </c>
      <c r="Q1684" t="s">
        <v>5989</v>
      </c>
      <c r="R1684">
        <v>75913</v>
      </c>
      <c r="S1684" t="s">
        <v>6355</v>
      </c>
      <c r="T1684" t="s">
        <v>5996</v>
      </c>
      <c r="U1684">
        <v>29.99</v>
      </c>
      <c r="V1684" t="s">
        <v>5755</v>
      </c>
      <c r="W1684" t="s">
        <v>5765</v>
      </c>
      <c r="X1684">
        <v>1</v>
      </c>
    </row>
    <row r="1685" spans="1:24" x14ac:dyDescent="0.25">
      <c r="A1685">
        <v>120733</v>
      </c>
      <c r="B1685" t="s">
        <v>2663</v>
      </c>
      <c r="C1685" t="s">
        <v>444</v>
      </c>
      <c r="D1685" t="s">
        <v>6161</v>
      </c>
      <c r="E1685" t="s">
        <v>6186</v>
      </c>
      <c r="F1685">
        <v>10</v>
      </c>
      <c r="G1685" t="s">
        <v>5767</v>
      </c>
      <c r="H1685" t="s">
        <v>5747</v>
      </c>
      <c r="I1685" t="s">
        <v>5748</v>
      </c>
      <c r="J1685">
        <v>2130</v>
      </c>
      <c r="K1685">
        <v>4</v>
      </c>
      <c r="L1685">
        <v>5</v>
      </c>
      <c r="M1685" t="s">
        <v>5749</v>
      </c>
      <c r="N1685" t="s">
        <v>5750</v>
      </c>
      <c r="O1685" t="s">
        <v>5790</v>
      </c>
      <c r="P1685" t="s">
        <v>6163</v>
      </c>
      <c r="Q1685" t="s">
        <v>6187</v>
      </c>
      <c r="R1685">
        <v>84980</v>
      </c>
      <c r="S1685" t="s">
        <v>6155</v>
      </c>
      <c r="T1685" t="s">
        <v>6156</v>
      </c>
      <c r="U1685">
        <v>14.49</v>
      </c>
      <c r="V1685" t="s">
        <v>6172</v>
      </c>
      <c r="W1685" t="s">
        <v>5756</v>
      </c>
      <c r="X1685">
        <v>6</v>
      </c>
    </row>
    <row r="1686" spans="1:24" x14ac:dyDescent="0.25">
      <c r="A1686">
        <v>13338</v>
      </c>
      <c r="B1686" t="s">
        <v>1039</v>
      </c>
      <c r="C1686" t="s">
        <v>441</v>
      </c>
      <c r="D1686" t="s">
        <v>5811</v>
      </c>
      <c r="E1686" t="s">
        <v>5818</v>
      </c>
      <c r="F1686">
        <v>22</v>
      </c>
      <c r="G1686" t="s">
        <v>5816</v>
      </c>
      <c r="H1686" t="s">
        <v>5747</v>
      </c>
      <c r="I1686" t="s">
        <v>5748</v>
      </c>
      <c r="J1686">
        <v>375</v>
      </c>
      <c r="K1686">
        <v>12</v>
      </c>
      <c r="L1686">
        <v>42.3</v>
      </c>
      <c r="M1686" t="s">
        <v>5759</v>
      </c>
      <c r="N1686" t="s">
        <v>5835</v>
      </c>
      <c r="O1686" t="s">
        <v>5761</v>
      </c>
      <c r="P1686" t="s">
        <v>5762</v>
      </c>
      <c r="Q1686" t="s">
        <v>5814</v>
      </c>
      <c r="R1686">
        <v>42562</v>
      </c>
      <c r="S1686" t="s">
        <v>6027</v>
      </c>
      <c r="T1686" t="s">
        <v>6028</v>
      </c>
      <c r="U1686">
        <v>18.05</v>
      </c>
      <c r="V1686" t="s">
        <v>5755</v>
      </c>
      <c r="W1686" t="s">
        <v>5765</v>
      </c>
      <c r="X1686">
        <v>1</v>
      </c>
    </row>
    <row r="1687" spans="1:24" x14ac:dyDescent="0.25">
      <c r="A1687">
        <v>52811</v>
      </c>
      <c r="B1687" t="s">
        <v>5519</v>
      </c>
      <c r="C1687" t="s">
        <v>441</v>
      </c>
      <c r="D1687" t="s">
        <v>5757</v>
      </c>
      <c r="E1687" t="s">
        <v>5867</v>
      </c>
      <c r="F1687">
        <v>11</v>
      </c>
      <c r="G1687" t="s">
        <v>5862</v>
      </c>
      <c r="H1687" t="s">
        <v>5791</v>
      </c>
      <c r="I1687" t="s">
        <v>5792</v>
      </c>
      <c r="J1687">
        <v>750</v>
      </c>
      <c r="K1687">
        <v>6</v>
      </c>
      <c r="L1687">
        <v>46.5</v>
      </c>
      <c r="M1687" t="s">
        <v>5759</v>
      </c>
      <c r="N1687" t="s">
        <v>5859</v>
      </c>
      <c r="O1687" t="s">
        <v>5790</v>
      </c>
      <c r="P1687" t="s">
        <v>5762</v>
      </c>
      <c r="Q1687" t="s">
        <v>5802</v>
      </c>
      <c r="R1687">
        <v>81390</v>
      </c>
      <c r="S1687" t="s">
        <v>6136</v>
      </c>
      <c r="T1687" t="s">
        <v>5771</v>
      </c>
      <c r="U1687">
        <v>69.989999999999995</v>
      </c>
      <c r="V1687" t="s">
        <v>5755</v>
      </c>
      <c r="W1687" t="s">
        <v>5765</v>
      </c>
      <c r="X1687">
        <v>1</v>
      </c>
    </row>
    <row r="1688" spans="1:24" x14ac:dyDescent="0.25">
      <c r="A1688">
        <v>13791</v>
      </c>
      <c r="B1688" t="s">
        <v>1066</v>
      </c>
      <c r="C1688" t="s">
        <v>441</v>
      </c>
      <c r="D1688" t="s">
        <v>5811</v>
      </c>
      <c r="E1688" t="s">
        <v>6356</v>
      </c>
      <c r="F1688">
        <v>22</v>
      </c>
      <c r="G1688" t="s">
        <v>5816</v>
      </c>
      <c r="H1688" t="s">
        <v>5747</v>
      </c>
      <c r="I1688" t="s">
        <v>5748</v>
      </c>
      <c r="J1688">
        <v>750</v>
      </c>
      <c r="K1688">
        <v>12</v>
      </c>
      <c r="L1688">
        <v>15</v>
      </c>
      <c r="M1688" t="s">
        <v>5749</v>
      </c>
      <c r="N1688" t="s">
        <v>5750</v>
      </c>
      <c r="O1688" t="s">
        <v>5751</v>
      </c>
      <c r="P1688" t="s">
        <v>5752</v>
      </c>
      <c r="Q1688" t="s">
        <v>5814</v>
      </c>
      <c r="R1688">
        <v>42036</v>
      </c>
      <c r="S1688" t="s">
        <v>5754</v>
      </c>
      <c r="T1688" t="s">
        <v>5754</v>
      </c>
      <c r="U1688">
        <v>23.99</v>
      </c>
      <c r="V1688" t="s">
        <v>5755</v>
      </c>
      <c r="W1688" t="s">
        <v>5756</v>
      </c>
      <c r="X1688">
        <v>1</v>
      </c>
    </row>
    <row r="1689" spans="1:24" x14ac:dyDescent="0.25">
      <c r="A1689">
        <v>24042</v>
      </c>
      <c r="B1689" t="s">
        <v>225</v>
      </c>
      <c r="C1689" t="s">
        <v>443</v>
      </c>
      <c r="D1689" t="s">
        <v>6177</v>
      </c>
      <c r="E1689" t="s">
        <v>6167</v>
      </c>
      <c r="F1689">
        <v>27</v>
      </c>
      <c r="G1689" t="s">
        <v>5837</v>
      </c>
      <c r="H1689" t="s">
        <v>5747</v>
      </c>
      <c r="I1689" t="s">
        <v>5748</v>
      </c>
      <c r="J1689">
        <v>6390</v>
      </c>
      <c r="K1689">
        <v>1</v>
      </c>
      <c r="L1689">
        <v>5</v>
      </c>
      <c r="M1689" t="s">
        <v>5749</v>
      </c>
      <c r="N1689" t="s">
        <v>5750</v>
      </c>
      <c r="O1689" t="s">
        <v>5874</v>
      </c>
      <c r="P1689" t="s">
        <v>6178</v>
      </c>
      <c r="Q1689" t="s">
        <v>5876</v>
      </c>
      <c r="R1689">
        <v>43364</v>
      </c>
      <c r="S1689" t="s">
        <v>6211</v>
      </c>
      <c r="T1689" t="s">
        <v>6212</v>
      </c>
      <c r="U1689">
        <v>27.16</v>
      </c>
      <c r="V1689" t="s">
        <v>6172</v>
      </c>
      <c r="W1689" t="s">
        <v>5869</v>
      </c>
      <c r="X1689">
        <v>18</v>
      </c>
    </row>
    <row r="1690" spans="1:24" x14ac:dyDescent="0.25">
      <c r="A1690">
        <v>24042</v>
      </c>
      <c r="B1690" t="s">
        <v>225</v>
      </c>
      <c r="C1690" t="s">
        <v>443</v>
      </c>
      <c r="D1690" t="s">
        <v>6177</v>
      </c>
      <c r="E1690" t="s">
        <v>6167</v>
      </c>
      <c r="F1690">
        <v>27</v>
      </c>
      <c r="G1690" t="s">
        <v>5837</v>
      </c>
      <c r="H1690" t="s">
        <v>5747</v>
      </c>
      <c r="I1690" t="s">
        <v>5748</v>
      </c>
      <c r="J1690">
        <v>6390</v>
      </c>
      <c r="K1690">
        <v>1</v>
      </c>
      <c r="L1690">
        <v>5</v>
      </c>
      <c r="M1690" t="s">
        <v>5749</v>
      </c>
      <c r="N1690" t="s">
        <v>5750</v>
      </c>
      <c r="O1690" t="s">
        <v>5874</v>
      </c>
      <c r="P1690" t="s">
        <v>6178</v>
      </c>
      <c r="Q1690" t="s">
        <v>5876</v>
      </c>
      <c r="R1690">
        <v>43364</v>
      </c>
      <c r="S1690" t="s">
        <v>6211</v>
      </c>
      <c r="T1690" t="s">
        <v>6212</v>
      </c>
      <c r="U1690">
        <v>27.16</v>
      </c>
      <c r="V1690" t="s">
        <v>6172</v>
      </c>
      <c r="W1690" t="s">
        <v>5869</v>
      </c>
      <c r="X1690">
        <v>18</v>
      </c>
    </row>
    <row r="1691" spans="1:24" x14ac:dyDescent="0.25">
      <c r="A1691">
        <v>10334</v>
      </c>
      <c r="B1691" t="s">
        <v>856</v>
      </c>
      <c r="C1691" t="s">
        <v>442</v>
      </c>
      <c r="D1691" t="s">
        <v>5920</v>
      </c>
      <c r="E1691" t="s">
        <v>5921</v>
      </c>
      <c r="F1691">
        <v>22</v>
      </c>
      <c r="G1691" t="s">
        <v>5816</v>
      </c>
      <c r="H1691" t="s">
        <v>5747</v>
      </c>
      <c r="I1691" t="s">
        <v>5748</v>
      </c>
      <c r="J1691">
        <v>750</v>
      </c>
      <c r="K1691">
        <v>12</v>
      </c>
      <c r="L1691">
        <v>13.5</v>
      </c>
      <c r="M1691" t="s">
        <v>5759</v>
      </c>
      <c r="N1691" t="s">
        <v>5904</v>
      </c>
      <c r="O1691" t="s">
        <v>5790</v>
      </c>
      <c r="P1691" t="s">
        <v>5916</v>
      </c>
      <c r="Q1691" t="s">
        <v>5923</v>
      </c>
      <c r="R1691">
        <v>42425</v>
      </c>
      <c r="S1691" t="s">
        <v>6001</v>
      </c>
      <c r="T1691" t="s">
        <v>5844</v>
      </c>
      <c r="U1691">
        <v>15.99</v>
      </c>
      <c r="V1691" t="s">
        <v>5755</v>
      </c>
      <c r="W1691" t="s">
        <v>5765</v>
      </c>
      <c r="X1691">
        <v>1</v>
      </c>
    </row>
    <row r="1692" spans="1:24" x14ac:dyDescent="0.25">
      <c r="A1692">
        <v>10986</v>
      </c>
      <c r="B1692" t="s">
        <v>876</v>
      </c>
      <c r="C1692" t="s">
        <v>442</v>
      </c>
      <c r="D1692" t="s">
        <v>5920</v>
      </c>
      <c r="E1692" t="s">
        <v>5887</v>
      </c>
      <c r="F1692">
        <v>10</v>
      </c>
      <c r="G1692" t="s">
        <v>5767</v>
      </c>
      <c r="H1692" t="s">
        <v>5747</v>
      </c>
      <c r="I1692" t="s">
        <v>5748</v>
      </c>
      <c r="J1692">
        <v>750</v>
      </c>
      <c r="K1692">
        <v>12</v>
      </c>
      <c r="L1692">
        <v>13</v>
      </c>
      <c r="M1692" t="s">
        <v>5759</v>
      </c>
      <c r="N1692" t="s">
        <v>5915</v>
      </c>
      <c r="O1692" t="s">
        <v>5761</v>
      </c>
      <c r="P1692" t="s">
        <v>6002</v>
      </c>
      <c r="Q1692" t="s">
        <v>5917</v>
      </c>
      <c r="R1692">
        <v>44135</v>
      </c>
      <c r="S1692" t="s">
        <v>6357</v>
      </c>
      <c r="T1692" t="s">
        <v>5972</v>
      </c>
      <c r="U1692">
        <v>11.99</v>
      </c>
      <c r="V1692" t="s">
        <v>5755</v>
      </c>
      <c r="W1692" t="s">
        <v>5765</v>
      </c>
      <c r="X1692">
        <v>1</v>
      </c>
    </row>
    <row r="1693" spans="1:24" x14ac:dyDescent="0.25">
      <c r="A1693">
        <v>164368</v>
      </c>
      <c r="B1693" t="s">
        <v>2699</v>
      </c>
      <c r="C1693" t="s">
        <v>442</v>
      </c>
      <c r="D1693" t="s">
        <v>5886</v>
      </c>
      <c r="E1693" t="s">
        <v>5975</v>
      </c>
      <c r="F1693">
        <v>20</v>
      </c>
      <c r="G1693" t="s">
        <v>5746</v>
      </c>
      <c r="H1693" t="s">
        <v>5747</v>
      </c>
      <c r="I1693" t="s">
        <v>5748</v>
      </c>
      <c r="J1693">
        <v>750</v>
      </c>
      <c r="K1693">
        <v>12</v>
      </c>
      <c r="L1693">
        <v>14</v>
      </c>
      <c r="M1693" t="s">
        <v>5749</v>
      </c>
      <c r="N1693" t="s">
        <v>5750</v>
      </c>
      <c r="O1693" t="s">
        <v>5751</v>
      </c>
      <c r="P1693" t="s">
        <v>5922</v>
      </c>
      <c r="Q1693" t="s">
        <v>5947</v>
      </c>
      <c r="R1693">
        <v>42006</v>
      </c>
      <c r="S1693" t="s">
        <v>5946</v>
      </c>
      <c r="T1693" t="s">
        <v>5946</v>
      </c>
      <c r="U1693">
        <v>9.99</v>
      </c>
      <c r="V1693" t="s">
        <v>5755</v>
      </c>
      <c r="W1693" t="s">
        <v>5869</v>
      </c>
      <c r="X1693">
        <v>1</v>
      </c>
    </row>
    <row r="1694" spans="1:24" x14ac:dyDescent="0.25">
      <c r="A1694">
        <v>340075</v>
      </c>
      <c r="B1694" t="s">
        <v>2856</v>
      </c>
      <c r="C1694" t="s">
        <v>442</v>
      </c>
      <c r="D1694" t="s">
        <v>5886</v>
      </c>
      <c r="E1694" t="s">
        <v>5887</v>
      </c>
      <c r="F1694">
        <v>20</v>
      </c>
      <c r="G1694" t="s">
        <v>5746</v>
      </c>
      <c r="H1694" t="s">
        <v>5747</v>
      </c>
      <c r="I1694" t="s">
        <v>5748</v>
      </c>
      <c r="J1694">
        <v>750</v>
      </c>
      <c r="K1694">
        <v>12</v>
      </c>
      <c r="L1694">
        <v>14.5</v>
      </c>
      <c r="M1694" t="s">
        <v>5759</v>
      </c>
      <c r="N1694" t="s">
        <v>5888</v>
      </c>
      <c r="O1694" t="s">
        <v>5790</v>
      </c>
      <c r="P1694" t="s">
        <v>5916</v>
      </c>
      <c r="Q1694" t="s">
        <v>5890</v>
      </c>
      <c r="R1694">
        <v>51923</v>
      </c>
      <c r="S1694" t="s">
        <v>5965</v>
      </c>
      <c r="T1694" t="s">
        <v>5965</v>
      </c>
      <c r="U1694">
        <v>14.99</v>
      </c>
      <c r="V1694" t="s">
        <v>5755</v>
      </c>
      <c r="W1694" t="s">
        <v>5756</v>
      </c>
      <c r="X1694">
        <v>1</v>
      </c>
    </row>
    <row r="1695" spans="1:24" x14ac:dyDescent="0.25">
      <c r="A1695">
        <v>164616</v>
      </c>
      <c r="B1695" t="s">
        <v>464</v>
      </c>
      <c r="C1695" t="s">
        <v>442</v>
      </c>
      <c r="D1695" t="s">
        <v>5886</v>
      </c>
      <c r="E1695" t="s">
        <v>5966</v>
      </c>
      <c r="F1695">
        <v>20</v>
      </c>
      <c r="G1695" t="s">
        <v>5746</v>
      </c>
      <c r="H1695" t="s">
        <v>5747</v>
      </c>
      <c r="I1695" t="s">
        <v>5748</v>
      </c>
      <c r="J1695">
        <v>750</v>
      </c>
      <c r="K1695">
        <v>12</v>
      </c>
      <c r="L1695">
        <v>12.5</v>
      </c>
      <c r="M1695" t="s">
        <v>5749</v>
      </c>
      <c r="N1695" t="s">
        <v>5750</v>
      </c>
      <c r="O1695" t="s">
        <v>5751</v>
      </c>
      <c r="P1695" t="s">
        <v>5922</v>
      </c>
      <c r="Q1695" t="s">
        <v>5947</v>
      </c>
      <c r="R1695">
        <v>42006</v>
      </c>
      <c r="S1695" t="s">
        <v>5946</v>
      </c>
      <c r="T1695" t="s">
        <v>5946</v>
      </c>
      <c r="U1695">
        <v>8.99</v>
      </c>
      <c r="V1695" t="s">
        <v>5755</v>
      </c>
      <c r="W1695" t="s">
        <v>5869</v>
      </c>
      <c r="X1695">
        <v>1</v>
      </c>
    </row>
    <row r="1696" spans="1:24" x14ac:dyDescent="0.25">
      <c r="A1696">
        <v>12958</v>
      </c>
      <c r="B1696" t="s">
        <v>1016</v>
      </c>
      <c r="C1696" t="s">
        <v>442</v>
      </c>
      <c r="D1696" t="s">
        <v>5920</v>
      </c>
      <c r="E1696" t="s">
        <v>6106</v>
      </c>
      <c r="F1696">
        <v>20</v>
      </c>
      <c r="G1696" t="s">
        <v>5746</v>
      </c>
      <c r="H1696" t="s">
        <v>5747</v>
      </c>
      <c r="I1696" t="s">
        <v>5748</v>
      </c>
      <c r="J1696">
        <v>750</v>
      </c>
      <c r="K1696">
        <v>12</v>
      </c>
      <c r="L1696">
        <v>11.5</v>
      </c>
      <c r="M1696" t="s">
        <v>5759</v>
      </c>
      <c r="N1696" t="s">
        <v>5781</v>
      </c>
      <c r="O1696" t="s">
        <v>5761</v>
      </c>
      <c r="P1696" t="s">
        <v>5988</v>
      </c>
      <c r="Q1696" t="s">
        <v>5986</v>
      </c>
      <c r="R1696">
        <v>75311</v>
      </c>
      <c r="S1696" t="s">
        <v>5978</v>
      </c>
      <c r="T1696" t="s">
        <v>5899</v>
      </c>
      <c r="U1696">
        <v>19.989999999999998</v>
      </c>
      <c r="V1696" t="s">
        <v>5755</v>
      </c>
      <c r="W1696" t="s">
        <v>5765</v>
      </c>
      <c r="X1696">
        <v>1</v>
      </c>
    </row>
    <row r="1697" spans="1:24" x14ac:dyDescent="0.25">
      <c r="A1697">
        <v>10801</v>
      </c>
      <c r="B1697" t="s">
        <v>28</v>
      </c>
      <c r="C1697" t="s">
        <v>441</v>
      </c>
      <c r="D1697" t="s">
        <v>5798</v>
      </c>
      <c r="E1697" t="s">
        <v>5799</v>
      </c>
      <c r="F1697">
        <v>10</v>
      </c>
      <c r="G1697" t="s">
        <v>5767</v>
      </c>
      <c r="H1697" t="s">
        <v>5747</v>
      </c>
      <c r="I1697" t="s">
        <v>5748</v>
      </c>
      <c r="J1697">
        <v>750</v>
      </c>
      <c r="K1697">
        <v>12</v>
      </c>
      <c r="L1697">
        <v>40</v>
      </c>
      <c r="M1697" t="s">
        <v>5759</v>
      </c>
      <c r="N1697" t="s">
        <v>5885</v>
      </c>
      <c r="O1697" t="s">
        <v>5751</v>
      </c>
      <c r="P1697" t="s">
        <v>5752</v>
      </c>
      <c r="Q1697" t="s">
        <v>5838</v>
      </c>
      <c r="R1697">
        <v>43500</v>
      </c>
      <c r="S1697" t="s">
        <v>5773</v>
      </c>
      <c r="T1697" t="s">
        <v>5773</v>
      </c>
      <c r="U1697">
        <v>24.99</v>
      </c>
      <c r="V1697" t="s">
        <v>5755</v>
      </c>
      <c r="W1697" t="s">
        <v>5756</v>
      </c>
      <c r="X1697">
        <v>1</v>
      </c>
    </row>
    <row r="1698" spans="1:24" x14ac:dyDescent="0.25">
      <c r="A1698">
        <v>10249</v>
      </c>
      <c r="B1698" t="s">
        <v>851</v>
      </c>
      <c r="C1698" t="s">
        <v>443</v>
      </c>
      <c r="D1698" t="s">
        <v>6166</v>
      </c>
      <c r="E1698" t="s">
        <v>6167</v>
      </c>
      <c r="F1698">
        <v>20</v>
      </c>
      <c r="G1698" t="s">
        <v>5746</v>
      </c>
      <c r="H1698" t="s">
        <v>5747</v>
      </c>
      <c r="I1698" t="s">
        <v>5748</v>
      </c>
      <c r="J1698">
        <v>500</v>
      </c>
      <c r="K1698">
        <v>24</v>
      </c>
      <c r="L1698">
        <v>5</v>
      </c>
      <c r="M1698" t="s">
        <v>5759</v>
      </c>
      <c r="N1698" t="s">
        <v>6358</v>
      </c>
      <c r="O1698" t="s">
        <v>5790</v>
      </c>
      <c r="P1698" t="s">
        <v>6168</v>
      </c>
      <c r="Q1698" t="s">
        <v>6169</v>
      </c>
      <c r="R1698">
        <v>97236</v>
      </c>
      <c r="S1698" t="s">
        <v>5937</v>
      </c>
      <c r="T1698" t="s">
        <v>5937</v>
      </c>
      <c r="U1698">
        <v>3.03</v>
      </c>
      <c r="V1698" t="s">
        <v>6172</v>
      </c>
      <c r="W1698" t="s">
        <v>5869</v>
      </c>
      <c r="X1698">
        <v>1</v>
      </c>
    </row>
    <row r="1699" spans="1:24" x14ac:dyDescent="0.25">
      <c r="A1699">
        <v>11425</v>
      </c>
      <c r="B1699" t="s">
        <v>907</v>
      </c>
      <c r="C1699" t="s">
        <v>441</v>
      </c>
      <c r="D1699" t="s">
        <v>5744</v>
      </c>
      <c r="E1699" t="s">
        <v>5787</v>
      </c>
      <c r="F1699">
        <v>10</v>
      </c>
      <c r="G1699" t="s">
        <v>5767</v>
      </c>
      <c r="H1699" t="s">
        <v>5747</v>
      </c>
      <c r="I1699" t="s">
        <v>5748</v>
      </c>
      <c r="J1699">
        <v>1140</v>
      </c>
      <c r="K1699">
        <v>6</v>
      </c>
      <c r="L1699">
        <v>40</v>
      </c>
      <c r="M1699" t="s">
        <v>5759</v>
      </c>
      <c r="N1699" t="s">
        <v>5776</v>
      </c>
      <c r="O1699" t="s">
        <v>5751</v>
      </c>
      <c r="P1699" t="s">
        <v>5752</v>
      </c>
      <c r="Q1699" t="s">
        <v>5808</v>
      </c>
      <c r="R1699">
        <v>42127</v>
      </c>
      <c r="S1699" t="s">
        <v>5820</v>
      </c>
      <c r="T1699" t="s">
        <v>5820</v>
      </c>
      <c r="U1699">
        <v>37.99</v>
      </c>
      <c r="V1699" t="s">
        <v>5755</v>
      </c>
      <c r="W1699" t="s">
        <v>5756</v>
      </c>
      <c r="X1699">
        <v>1</v>
      </c>
    </row>
    <row r="1700" spans="1:24" x14ac:dyDescent="0.25">
      <c r="A1700">
        <v>13023</v>
      </c>
      <c r="B1700" t="s">
        <v>1021</v>
      </c>
      <c r="C1700" t="s">
        <v>442</v>
      </c>
      <c r="D1700" t="s">
        <v>5886</v>
      </c>
      <c r="E1700" t="s">
        <v>5958</v>
      </c>
      <c r="F1700">
        <v>10</v>
      </c>
      <c r="G1700" t="s">
        <v>5767</v>
      </c>
      <c r="H1700" t="s">
        <v>5747</v>
      </c>
      <c r="I1700" t="s">
        <v>5748</v>
      </c>
      <c r="J1700">
        <v>750</v>
      </c>
      <c r="K1700">
        <v>12</v>
      </c>
      <c r="L1700">
        <v>14</v>
      </c>
      <c r="M1700" t="s">
        <v>5759</v>
      </c>
      <c r="N1700" t="s">
        <v>5825</v>
      </c>
      <c r="O1700" t="s">
        <v>5761</v>
      </c>
      <c r="P1700" t="s">
        <v>5916</v>
      </c>
      <c r="Q1700" t="s">
        <v>5989</v>
      </c>
      <c r="R1700">
        <v>81523</v>
      </c>
      <c r="S1700" t="s">
        <v>6033</v>
      </c>
      <c r="T1700" t="s">
        <v>6034</v>
      </c>
      <c r="U1700">
        <v>15.99</v>
      </c>
      <c r="V1700" t="s">
        <v>5755</v>
      </c>
      <c r="W1700" t="s">
        <v>5765</v>
      </c>
      <c r="X1700">
        <v>1</v>
      </c>
    </row>
    <row r="1701" spans="1:24" x14ac:dyDescent="0.25">
      <c r="A1701">
        <v>13405</v>
      </c>
      <c r="B1701" t="s">
        <v>1047</v>
      </c>
      <c r="C1701" t="s">
        <v>442</v>
      </c>
      <c r="D1701" t="s">
        <v>5886</v>
      </c>
      <c r="E1701" t="s">
        <v>5958</v>
      </c>
      <c r="F1701">
        <v>22</v>
      </c>
      <c r="G1701" t="s">
        <v>5816</v>
      </c>
      <c r="H1701" t="s">
        <v>5747</v>
      </c>
      <c r="I1701" t="s">
        <v>5748</v>
      </c>
      <c r="J1701">
        <v>750</v>
      </c>
      <c r="K1701">
        <v>12</v>
      </c>
      <c r="L1701">
        <v>13.5</v>
      </c>
      <c r="M1701" t="s">
        <v>5759</v>
      </c>
      <c r="N1701" t="s">
        <v>6085</v>
      </c>
      <c r="O1701" t="s">
        <v>5761</v>
      </c>
      <c r="P1701" t="s">
        <v>5889</v>
      </c>
      <c r="Q1701" t="s">
        <v>6086</v>
      </c>
      <c r="R1701">
        <v>76167</v>
      </c>
      <c r="S1701" t="s">
        <v>6359</v>
      </c>
      <c r="T1701" t="s">
        <v>6026</v>
      </c>
      <c r="U1701">
        <v>34.99</v>
      </c>
      <c r="V1701" t="s">
        <v>5755</v>
      </c>
      <c r="W1701" t="s">
        <v>5765</v>
      </c>
      <c r="X1701">
        <v>1</v>
      </c>
    </row>
    <row r="1702" spans="1:24" x14ac:dyDescent="0.25">
      <c r="A1702">
        <v>13334</v>
      </c>
      <c r="B1702" t="s">
        <v>1038</v>
      </c>
      <c r="C1702" t="s">
        <v>441</v>
      </c>
      <c r="D1702" t="s">
        <v>5757</v>
      </c>
      <c r="E1702" t="s">
        <v>5867</v>
      </c>
      <c r="F1702">
        <v>22</v>
      </c>
      <c r="G1702" t="s">
        <v>5816</v>
      </c>
      <c r="H1702" t="s">
        <v>5747</v>
      </c>
      <c r="I1702" t="s">
        <v>5748</v>
      </c>
      <c r="J1702">
        <v>750</v>
      </c>
      <c r="K1702">
        <v>6</v>
      </c>
      <c r="L1702">
        <v>46.85</v>
      </c>
      <c r="M1702" t="s">
        <v>5759</v>
      </c>
      <c r="N1702" t="s">
        <v>5859</v>
      </c>
      <c r="O1702" t="s">
        <v>5790</v>
      </c>
      <c r="P1702" t="s">
        <v>5762</v>
      </c>
      <c r="Q1702" t="s">
        <v>5802</v>
      </c>
      <c r="R1702">
        <v>75179</v>
      </c>
      <c r="S1702" t="s">
        <v>6136</v>
      </c>
      <c r="T1702" t="s">
        <v>5771</v>
      </c>
      <c r="U1702">
        <v>49.99</v>
      </c>
      <c r="V1702" t="s">
        <v>5755</v>
      </c>
      <c r="W1702" t="s">
        <v>5765</v>
      </c>
      <c r="X1702">
        <v>1</v>
      </c>
    </row>
    <row r="1703" spans="1:24" x14ac:dyDescent="0.25">
      <c r="A1703">
        <v>13721</v>
      </c>
      <c r="B1703" t="s">
        <v>1058</v>
      </c>
      <c r="C1703" t="s">
        <v>442</v>
      </c>
      <c r="D1703" t="s">
        <v>5886</v>
      </c>
      <c r="E1703" t="s">
        <v>5975</v>
      </c>
      <c r="F1703">
        <v>20</v>
      </c>
      <c r="G1703" t="s">
        <v>5746</v>
      </c>
      <c r="H1703" t="s">
        <v>5747</v>
      </c>
      <c r="I1703" t="s">
        <v>5748</v>
      </c>
      <c r="J1703">
        <v>750</v>
      </c>
      <c r="K1703">
        <v>12</v>
      </c>
      <c r="L1703">
        <v>13.5</v>
      </c>
      <c r="M1703" t="s">
        <v>5759</v>
      </c>
      <c r="N1703" t="s">
        <v>5976</v>
      </c>
      <c r="O1703" t="s">
        <v>5761</v>
      </c>
      <c r="P1703" t="s">
        <v>5889</v>
      </c>
      <c r="Q1703" t="s">
        <v>5977</v>
      </c>
      <c r="R1703">
        <v>69433</v>
      </c>
      <c r="S1703" t="s">
        <v>6117</v>
      </c>
      <c r="T1703" t="s">
        <v>5968</v>
      </c>
      <c r="U1703">
        <v>26.99</v>
      </c>
      <c r="V1703" t="s">
        <v>5755</v>
      </c>
      <c r="W1703" t="s">
        <v>5765</v>
      </c>
      <c r="X1703">
        <v>1</v>
      </c>
    </row>
    <row r="1704" spans="1:24" x14ac:dyDescent="0.25">
      <c r="A1704">
        <v>739162</v>
      </c>
      <c r="B1704" t="s">
        <v>3188</v>
      </c>
      <c r="C1704" t="s">
        <v>443</v>
      </c>
      <c r="D1704" t="s">
        <v>6177</v>
      </c>
      <c r="E1704" t="s">
        <v>6190</v>
      </c>
      <c r="F1704">
        <v>27</v>
      </c>
      <c r="G1704" t="s">
        <v>5837</v>
      </c>
      <c r="H1704" t="s">
        <v>5747</v>
      </c>
      <c r="I1704" t="s">
        <v>5748</v>
      </c>
      <c r="J1704">
        <v>6390</v>
      </c>
      <c r="K1704">
        <v>1</v>
      </c>
      <c r="L1704">
        <v>4</v>
      </c>
      <c r="M1704" t="s">
        <v>5749</v>
      </c>
      <c r="N1704" t="s">
        <v>5750</v>
      </c>
      <c r="O1704" t="s">
        <v>5874</v>
      </c>
      <c r="P1704" t="s">
        <v>6178</v>
      </c>
      <c r="Q1704" t="s">
        <v>5876</v>
      </c>
      <c r="R1704">
        <v>42090</v>
      </c>
      <c r="S1704" t="s">
        <v>6180</v>
      </c>
      <c r="T1704" t="s">
        <v>6180</v>
      </c>
      <c r="U1704">
        <v>31.98</v>
      </c>
      <c r="V1704" t="s">
        <v>6172</v>
      </c>
      <c r="W1704" t="s">
        <v>5869</v>
      </c>
      <c r="X1704">
        <v>18</v>
      </c>
    </row>
    <row r="1705" spans="1:24" x14ac:dyDescent="0.25">
      <c r="A1705">
        <v>739162</v>
      </c>
      <c r="B1705" t="s">
        <v>3188</v>
      </c>
      <c r="C1705" t="s">
        <v>443</v>
      </c>
      <c r="D1705" t="s">
        <v>6177</v>
      </c>
      <c r="E1705" t="s">
        <v>6190</v>
      </c>
      <c r="F1705">
        <v>27</v>
      </c>
      <c r="G1705" t="s">
        <v>5837</v>
      </c>
      <c r="H1705" t="s">
        <v>5747</v>
      </c>
      <c r="I1705" t="s">
        <v>5748</v>
      </c>
      <c r="J1705">
        <v>6390</v>
      </c>
      <c r="K1705">
        <v>1</v>
      </c>
      <c r="L1705">
        <v>4</v>
      </c>
      <c r="M1705" t="s">
        <v>5749</v>
      </c>
      <c r="N1705" t="s">
        <v>5750</v>
      </c>
      <c r="O1705" t="s">
        <v>5874</v>
      </c>
      <c r="P1705" t="s">
        <v>6178</v>
      </c>
      <c r="Q1705" t="s">
        <v>5876</v>
      </c>
      <c r="R1705">
        <v>42090</v>
      </c>
      <c r="S1705" t="s">
        <v>6180</v>
      </c>
      <c r="T1705" t="s">
        <v>6180</v>
      </c>
      <c r="U1705">
        <v>31.98</v>
      </c>
      <c r="V1705" t="s">
        <v>6172</v>
      </c>
      <c r="W1705" t="s">
        <v>5869</v>
      </c>
      <c r="X1705">
        <v>18</v>
      </c>
    </row>
    <row r="1706" spans="1:24" x14ac:dyDescent="0.25">
      <c r="A1706">
        <v>13342</v>
      </c>
      <c r="B1706" t="s">
        <v>1040</v>
      </c>
      <c r="C1706" t="s">
        <v>443</v>
      </c>
      <c r="D1706" t="s">
        <v>5871</v>
      </c>
      <c r="E1706" t="s">
        <v>6167</v>
      </c>
      <c r="F1706">
        <v>27</v>
      </c>
      <c r="G1706" t="s">
        <v>5837</v>
      </c>
      <c r="H1706" t="s">
        <v>5747</v>
      </c>
      <c r="I1706" t="s">
        <v>5748</v>
      </c>
      <c r="J1706">
        <v>3960</v>
      </c>
      <c r="K1706">
        <v>2</v>
      </c>
      <c r="L1706">
        <v>5</v>
      </c>
      <c r="M1706" t="s">
        <v>5759</v>
      </c>
      <c r="N1706" t="s">
        <v>6228</v>
      </c>
      <c r="O1706" t="s">
        <v>5874</v>
      </c>
      <c r="P1706" t="s">
        <v>5875</v>
      </c>
      <c r="Q1706" t="s">
        <v>5876</v>
      </c>
      <c r="R1706">
        <v>49217</v>
      </c>
      <c r="S1706" t="s">
        <v>6280</v>
      </c>
      <c r="T1706" t="s">
        <v>6182</v>
      </c>
      <c r="U1706">
        <v>25.99</v>
      </c>
      <c r="V1706" t="s">
        <v>5755</v>
      </c>
      <c r="W1706" t="s">
        <v>5869</v>
      </c>
      <c r="X1706">
        <v>12</v>
      </c>
    </row>
    <row r="1707" spans="1:24" x14ac:dyDescent="0.25">
      <c r="A1707">
        <v>13342</v>
      </c>
      <c r="B1707" t="s">
        <v>1040</v>
      </c>
      <c r="C1707" t="s">
        <v>443</v>
      </c>
      <c r="D1707" t="s">
        <v>5871</v>
      </c>
      <c r="E1707" t="s">
        <v>6167</v>
      </c>
      <c r="F1707">
        <v>27</v>
      </c>
      <c r="G1707" t="s">
        <v>5837</v>
      </c>
      <c r="H1707" t="s">
        <v>5747</v>
      </c>
      <c r="I1707" t="s">
        <v>5748</v>
      </c>
      <c r="J1707">
        <v>3960</v>
      </c>
      <c r="K1707">
        <v>2</v>
      </c>
      <c r="L1707">
        <v>5</v>
      </c>
      <c r="M1707" t="s">
        <v>5759</v>
      </c>
      <c r="N1707" t="s">
        <v>6228</v>
      </c>
      <c r="O1707" t="s">
        <v>5874</v>
      </c>
      <c r="P1707" t="s">
        <v>5875</v>
      </c>
      <c r="Q1707" t="s">
        <v>5876</v>
      </c>
      <c r="R1707">
        <v>49217</v>
      </c>
      <c r="S1707" t="s">
        <v>6280</v>
      </c>
      <c r="T1707" t="s">
        <v>6182</v>
      </c>
      <c r="U1707">
        <v>25.99</v>
      </c>
      <c r="V1707" t="s">
        <v>5755</v>
      </c>
      <c r="W1707" t="s">
        <v>5869</v>
      </c>
      <c r="X1707">
        <v>12</v>
      </c>
    </row>
    <row r="1708" spans="1:24" x14ac:dyDescent="0.25">
      <c r="A1708">
        <v>9849</v>
      </c>
      <c r="B1708" t="s">
        <v>830</v>
      </c>
      <c r="C1708" t="s">
        <v>442</v>
      </c>
      <c r="D1708" t="s">
        <v>5920</v>
      </c>
      <c r="E1708" t="s">
        <v>5921</v>
      </c>
      <c r="F1708">
        <v>10</v>
      </c>
      <c r="G1708" t="s">
        <v>5767</v>
      </c>
      <c r="H1708" t="s">
        <v>5747</v>
      </c>
      <c r="I1708" t="s">
        <v>5748</v>
      </c>
      <c r="J1708">
        <v>750</v>
      </c>
      <c r="K1708">
        <v>12</v>
      </c>
      <c r="L1708">
        <v>12</v>
      </c>
      <c r="M1708" t="s">
        <v>5759</v>
      </c>
      <c r="N1708" t="s">
        <v>5835</v>
      </c>
      <c r="O1708" t="s">
        <v>5761</v>
      </c>
      <c r="P1708" t="s">
        <v>5916</v>
      </c>
      <c r="Q1708" t="s">
        <v>5979</v>
      </c>
      <c r="R1708">
        <v>82917</v>
      </c>
      <c r="S1708" t="s">
        <v>6360</v>
      </c>
      <c r="T1708" t="s">
        <v>6016</v>
      </c>
      <c r="U1708">
        <v>14.99</v>
      </c>
      <c r="V1708" t="s">
        <v>5755</v>
      </c>
      <c r="W1708" t="s">
        <v>5765</v>
      </c>
      <c r="X1708">
        <v>1</v>
      </c>
    </row>
    <row r="1709" spans="1:24" x14ac:dyDescent="0.25">
      <c r="A1709">
        <v>13217</v>
      </c>
      <c r="B1709" t="s">
        <v>1031</v>
      </c>
      <c r="C1709" t="s">
        <v>442</v>
      </c>
      <c r="D1709" t="s">
        <v>5920</v>
      </c>
      <c r="E1709" t="s">
        <v>5921</v>
      </c>
      <c r="F1709">
        <v>10</v>
      </c>
      <c r="G1709" t="s">
        <v>5767</v>
      </c>
      <c r="H1709" t="s">
        <v>5747</v>
      </c>
      <c r="I1709" t="s">
        <v>5748</v>
      </c>
      <c r="J1709">
        <v>750</v>
      </c>
      <c r="K1709">
        <v>12</v>
      </c>
      <c r="L1709">
        <v>12.5</v>
      </c>
      <c r="M1709" t="s">
        <v>5759</v>
      </c>
      <c r="N1709" t="s">
        <v>5915</v>
      </c>
      <c r="O1709" t="s">
        <v>5761</v>
      </c>
      <c r="P1709" t="s">
        <v>6002</v>
      </c>
      <c r="Q1709" t="s">
        <v>5917</v>
      </c>
      <c r="R1709">
        <v>42889</v>
      </c>
      <c r="S1709" t="s">
        <v>5918</v>
      </c>
      <c r="T1709" t="s">
        <v>5794</v>
      </c>
      <c r="U1709">
        <v>11</v>
      </c>
      <c r="V1709" t="s">
        <v>5755</v>
      </c>
      <c r="W1709" t="s">
        <v>5765</v>
      </c>
      <c r="X1709">
        <v>1</v>
      </c>
    </row>
    <row r="1710" spans="1:24" x14ac:dyDescent="0.25">
      <c r="A1710">
        <v>11819</v>
      </c>
      <c r="B1710" t="s">
        <v>927</v>
      </c>
      <c r="C1710" t="s">
        <v>443</v>
      </c>
      <c r="D1710" t="s">
        <v>5871</v>
      </c>
      <c r="E1710" t="s">
        <v>6205</v>
      </c>
      <c r="F1710">
        <v>10</v>
      </c>
      <c r="G1710" t="s">
        <v>5767</v>
      </c>
      <c r="H1710" t="s">
        <v>5747</v>
      </c>
      <c r="I1710" t="s">
        <v>5748</v>
      </c>
      <c r="J1710">
        <v>4260</v>
      </c>
      <c r="K1710">
        <v>2</v>
      </c>
      <c r="L1710">
        <v>5</v>
      </c>
      <c r="M1710" t="s">
        <v>5759</v>
      </c>
      <c r="N1710" t="s">
        <v>6351</v>
      </c>
      <c r="O1710" t="s">
        <v>5874</v>
      </c>
      <c r="P1710" t="s">
        <v>6168</v>
      </c>
      <c r="Q1710" t="s">
        <v>6206</v>
      </c>
      <c r="R1710">
        <v>42735</v>
      </c>
      <c r="S1710" t="s">
        <v>6181</v>
      </c>
      <c r="T1710" t="s">
        <v>6182</v>
      </c>
      <c r="U1710">
        <v>25.05</v>
      </c>
      <c r="V1710" t="s">
        <v>6172</v>
      </c>
      <c r="W1710" t="s">
        <v>5869</v>
      </c>
      <c r="X1710">
        <v>12</v>
      </c>
    </row>
    <row r="1711" spans="1:24" x14ac:dyDescent="0.25">
      <c r="A1711">
        <v>11819</v>
      </c>
      <c r="B1711" t="s">
        <v>927</v>
      </c>
      <c r="C1711" t="s">
        <v>443</v>
      </c>
      <c r="D1711" t="s">
        <v>5871</v>
      </c>
      <c r="E1711" t="s">
        <v>6205</v>
      </c>
      <c r="F1711">
        <v>10</v>
      </c>
      <c r="G1711" t="s">
        <v>5767</v>
      </c>
      <c r="H1711" t="s">
        <v>5747</v>
      </c>
      <c r="I1711" t="s">
        <v>5748</v>
      </c>
      <c r="J1711">
        <v>4260</v>
      </c>
      <c r="K1711">
        <v>2</v>
      </c>
      <c r="L1711">
        <v>5</v>
      </c>
      <c r="M1711" t="s">
        <v>5759</v>
      </c>
      <c r="N1711" t="s">
        <v>6351</v>
      </c>
      <c r="O1711" t="s">
        <v>5874</v>
      </c>
      <c r="P1711" t="s">
        <v>6168</v>
      </c>
      <c r="Q1711" t="s">
        <v>6206</v>
      </c>
      <c r="R1711">
        <v>42735</v>
      </c>
      <c r="S1711" t="s">
        <v>6181</v>
      </c>
      <c r="T1711" t="s">
        <v>6182</v>
      </c>
      <c r="U1711">
        <v>25.05</v>
      </c>
      <c r="V1711" t="s">
        <v>6172</v>
      </c>
      <c r="W1711" t="s">
        <v>5869</v>
      </c>
      <c r="X1711">
        <v>12</v>
      </c>
    </row>
    <row r="1712" spans="1:24" x14ac:dyDescent="0.25">
      <c r="A1712">
        <v>12992</v>
      </c>
      <c r="B1712" t="s">
        <v>1019</v>
      </c>
      <c r="C1712" t="s">
        <v>442</v>
      </c>
      <c r="D1712" t="s">
        <v>5920</v>
      </c>
      <c r="E1712" t="s">
        <v>5997</v>
      </c>
      <c r="F1712">
        <v>10</v>
      </c>
      <c r="G1712" t="s">
        <v>5767</v>
      </c>
      <c r="H1712" t="s">
        <v>5747</v>
      </c>
      <c r="I1712" t="s">
        <v>5748</v>
      </c>
      <c r="J1712">
        <v>4000</v>
      </c>
      <c r="K1712">
        <v>4</v>
      </c>
      <c r="L1712">
        <v>12.5</v>
      </c>
      <c r="M1712" t="s">
        <v>5749</v>
      </c>
      <c r="N1712" t="s">
        <v>5750</v>
      </c>
      <c r="O1712" t="s">
        <v>5751</v>
      </c>
      <c r="P1712" t="s">
        <v>5922</v>
      </c>
      <c r="Q1712" t="s">
        <v>5947</v>
      </c>
      <c r="R1712">
        <v>42015</v>
      </c>
      <c r="S1712" t="s">
        <v>5956</v>
      </c>
      <c r="T1712" t="s">
        <v>5957</v>
      </c>
      <c r="U1712">
        <v>40.99</v>
      </c>
      <c r="V1712" t="s">
        <v>5960</v>
      </c>
      <c r="W1712" t="s">
        <v>5869</v>
      </c>
      <c r="X1712">
        <v>1</v>
      </c>
    </row>
    <row r="1713" spans="1:24" x14ac:dyDescent="0.25">
      <c r="A1713">
        <v>10030</v>
      </c>
      <c r="B1713" t="s">
        <v>839</v>
      </c>
      <c r="C1713" t="s">
        <v>442</v>
      </c>
      <c r="D1713" t="s">
        <v>5886</v>
      </c>
      <c r="E1713" t="s">
        <v>6078</v>
      </c>
      <c r="F1713">
        <v>10</v>
      </c>
      <c r="G1713" t="s">
        <v>5767</v>
      </c>
      <c r="H1713" t="s">
        <v>5747</v>
      </c>
      <c r="I1713" t="s">
        <v>5748</v>
      </c>
      <c r="J1713">
        <v>750</v>
      </c>
      <c r="K1713">
        <v>12</v>
      </c>
      <c r="L1713">
        <v>13</v>
      </c>
      <c r="M1713" t="s">
        <v>5759</v>
      </c>
      <c r="N1713" t="s">
        <v>5781</v>
      </c>
      <c r="O1713" t="s">
        <v>5761</v>
      </c>
      <c r="P1713" t="s">
        <v>5916</v>
      </c>
      <c r="Q1713" t="s">
        <v>5986</v>
      </c>
      <c r="R1713">
        <v>61758</v>
      </c>
      <c r="S1713" t="s">
        <v>6296</v>
      </c>
      <c r="T1713" t="s">
        <v>6210</v>
      </c>
      <c r="U1713">
        <v>16.989999999999998</v>
      </c>
      <c r="V1713" t="s">
        <v>5755</v>
      </c>
      <c r="W1713" t="s">
        <v>5765</v>
      </c>
      <c r="X1713">
        <v>1</v>
      </c>
    </row>
    <row r="1714" spans="1:24" x14ac:dyDescent="0.25">
      <c r="A1714">
        <v>9826</v>
      </c>
      <c r="B1714" t="s">
        <v>827</v>
      </c>
      <c r="C1714" t="s">
        <v>442</v>
      </c>
      <c r="D1714" t="s">
        <v>5920</v>
      </c>
      <c r="E1714" t="s">
        <v>5997</v>
      </c>
      <c r="F1714">
        <v>22</v>
      </c>
      <c r="G1714" t="s">
        <v>5816</v>
      </c>
      <c r="H1714" t="s">
        <v>5747</v>
      </c>
      <c r="I1714" t="s">
        <v>5748</v>
      </c>
      <c r="J1714">
        <v>750</v>
      </c>
      <c r="K1714">
        <v>12</v>
      </c>
      <c r="L1714">
        <v>13.5</v>
      </c>
      <c r="M1714" t="s">
        <v>5759</v>
      </c>
      <c r="N1714" t="s">
        <v>6054</v>
      </c>
      <c r="O1714" t="s">
        <v>5761</v>
      </c>
      <c r="P1714" t="s">
        <v>5988</v>
      </c>
      <c r="Q1714" t="s">
        <v>6055</v>
      </c>
      <c r="R1714">
        <v>43713</v>
      </c>
      <c r="S1714" t="s">
        <v>6056</v>
      </c>
      <c r="T1714" t="s">
        <v>5999</v>
      </c>
      <c r="U1714">
        <v>19.989999999999998</v>
      </c>
      <c r="V1714" t="s">
        <v>5755</v>
      </c>
      <c r="W1714" t="s">
        <v>5765</v>
      </c>
      <c r="X1714">
        <v>1</v>
      </c>
    </row>
    <row r="1715" spans="1:24" x14ac:dyDescent="0.25">
      <c r="A1715">
        <v>10550</v>
      </c>
      <c r="B1715" t="s">
        <v>5055</v>
      </c>
      <c r="C1715" t="s">
        <v>442</v>
      </c>
      <c r="D1715" t="s">
        <v>5886</v>
      </c>
      <c r="E1715" t="s">
        <v>6006</v>
      </c>
      <c r="F1715">
        <v>22</v>
      </c>
      <c r="G1715" t="s">
        <v>5816</v>
      </c>
      <c r="H1715" t="s">
        <v>5747</v>
      </c>
      <c r="I1715" t="s">
        <v>5748</v>
      </c>
      <c r="J1715">
        <v>750</v>
      </c>
      <c r="K1715">
        <v>6</v>
      </c>
      <c r="L1715">
        <v>14</v>
      </c>
      <c r="M1715" t="s">
        <v>5759</v>
      </c>
      <c r="N1715" t="s">
        <v>5835</v>
      </c>
      <c r="O1715" t="s">
        <v>5761</v>
      </c>
      <c r="P1715" t="s">
        <v>5889</v>
      </c>
      <c r="Q1715" t="s">
        <v>5979</v>
      </c>
      <c r="R1715">
        <v>71766</v>
      </c>
      <c r="S1715" t="s">
        <v>6361</v>
      </c>
      <c r="T1715" t="s">
        <v>5996</v>
      </c>
      <c r="U1715">
        <v>62.99</v>
      </c>
      <c r="V1715" t="s">
        <v>5755</v>
      </c>
      <c r="W1715" t="s">
        <v>5765</v>
      </c>
      <c r="X1715">
        <v>1</v>
      </c>
    </row>
    <row r="1716" spans="1:24" x14ac:dyDescent="0.25">
      <c r="A1716">
        <v>13069</v>
      </c>
      <c r="B1716" t="s">
        <v>1026</v>
      </c>
      <c r="C1716" t="s">
        <v>441</v>
      </c>
      <c r="D1716" t="s">
        <v>5757</v>
      </c>
      <c r="E1716" t="s">
        <v>5804</v>
      </c>
      <c r="F1716">
        <v>20</v>
      </c>
      <c r="G1716" t="s">
        <v>5746</v>
      </c>
      <c r="H1716" t="s">
        <v>5747</v>
      </c>
      <c r="I1716" t="s">
        <v>5748</v>
      </c>
      <c r="J1716">
        <v>700</v>
      </c>
      <c r="K1716">
        <v>6</v>
      </c>
      <c r="L1716">
        <v>48</v>
      </c>
      <c r="M1716" t="s">
        <v>5759</v>
      </c>
      <c r="N1716" t="s">
        <v>5760</v>
      </c>
      <c r="O1716" t="s">
        <v>5761</v>
      </c>
      <c r="P1716" t="s">
        <v>5762</v>
      </c>
      <c r="Q1716" t="s">
        <v>5805</v>
      </c>
      <c r="R1716">
        <v>86747</v>
      </c>
      <c r="S1716" t="s">
        <v>6102</v>
      </c>
      <c r="T1716" t="s">
        <v>5794</v>
      </c>
      <c r="U1716">
        <v>300</v>
      </c>
      <c r="V1716" t="s">
        <v>5755</v>
      </c>
      <c r="W1716" t="s">
        <v>5765</v>
      </c>
      <c r="X1716">
        <v>1</v>
      </c>
    </row>
    <row r="1717" spans="1:24" x14ac:dyDescent="0.25">
      <c r="A1717">
        <v>12953</v>
      </c>
      <c r="B1717" t="s">
        <v>1013</v>
      </c>
      <c r="C1717" t="s">
        <v>441</v>
      </c>
      <c r="D1717" t="s">
        <v>5811</v>
      </c>
      <c r="E1717" t="s">
        <v>5858</v>
      </c>
      <c r="F1717">
        <v>20</v>
      </c>
      <c r="G1717" t="s">
        <v>5746</v>
      </c>
      <c r="H1717" t="s">
        <v>5747</v>
      </c>
      <c r="I1717" t="s">
        <v>5748</v>
      </c>
      <c r="J1717">
        <v>1140</v>
      </c>
      <c r="K1717">
        <v>6</v>
      </c>
      <c r="L1717">
        <v>35</v>
      </c>
      <c r="M1717" t="s">
        <v>5759</v>
      </c>
      <c r="N1717" t="s">
        <v>5859</v>
      </c>
      <c r="O1717" t="s">
        <v>5751</v>
      </c>
      <c r="P1717" t="s">
        <v>5762</v>
      </c>
      <c r="Q1717" t="s">
        <v>5814</v>
      </c>
      <c r="R1717">
        <v>76261</v>
      </c>
      <c r="S1717" t="s">
        <v>5770</v>
      </c>
      <c r="T1717" t="s">
        <v>5771</v>
      </c>
      <c r="U1717">
        <v>34.99</v>
      </c>
      <c r="V1717" t="s">
        <v>5755</v>
      </c>
      <c r="W1717" t="s">
        <v>5756</v>
      </c>
      <c r="X1717">
        <v>1</v>
      </c>
    </row>
    <row r="1718" spans="1:24" x14ac:dyDescent="0.25">
      <c r="A1718">
        <v>12954</v>
      </c>
      <c r="B1718" t="s">
        <v>1014</v>
      </c>
      <c r="C1718" t="s">
        <v>441</v>
      </c>
      <c r="D1718" t="s">
        <v>5744</v>
      </c>
      <c r="E1718" t="s">
        <v>5787</v>
      </c>
      <c r="F1718">
        <v>22</v>
      </c>
      <c r="G1718" t="s">
        <v>5816</v>
      </c>
      <c r="H1718" t="s">
        <v>5747</v>
      </c>
      <c r="I1718" t="s">
        <v>5748</v>
      </c>
      <c r="J1718">
        <v>750</v>
      </c>
      <c r="K1718">
        <v>6</v>
      </c>
      <c r="L1718">
        <v>40</v>
      </c>
      <c r="M1718" t="s">
        <v>5759</v>
      </c>
      <c r="N1718" t="s">
        <v>5926</v>
      </c>
      <c r="O1718" t="s">
        <v>5790</v>
      </c>
      <c r="P1718" t="s">
        <v>5752</v>
      </c>
      <c r="Q1718" t="s">
        <v>5808</v>
      </c>
      <c r="R1718">
        <v>77161</v>
      </c>
      <c r="S1718" t="s">
        <v>6362</v>
      </c>
      <c r="T1718" t="s">
        <v>6075</v>
      </c>
      <c r="U1718">
        <v>28.46</v>
      </c>
      <c r="V1718" t="s">
        <v>5755</v>
      </c>
      <c r="W1718" t="s">
        <v>5756</v>
      </c>
      <c r="X1718">
        <v>1</v>
      </c>
    </row>
    <row r="1719" spans="1:24" x14ac:dyDescent="0.25">
      <c r="A1719">
        <v>12810</v>
      </c>
      <c r="B1719" t="s">
        <v>72</v>
      </c>
      <c r="C1719" t="s">
        <v>442</v>
      </c>
      <c r="D1719" t="s">
        <v>5929</v>
      </c>
      <c r="E1719" t="s">
        <v>6334</v>
      </c>
      <c r="F1719">
        <v>20</v>
      </c>
      <c r="G1719" t="s">
        <v>5746</v>
      </c>
      <c r="H1719" t="s">
        <v>5747</v>
      </c>
      <c r="I1719" t="s">
        <v>5748</v>
      </c>
      <c r="J1719">
        <v>500</v>
      </c>
      <c r="K1719">
        <v>12</v>
      </c>
      <c r="L1719">
        <v>18</v>
      </c>
      <c r="M1719" t="s">
        <v>5759</v>
      </c>
      <c r="N1719" t="s">
        <v>5835</v>
      </c>
      <c r="O1719" t="s">
        <v>5751</v>
      </c>
      <c r="P1719" t="s">
        <v>6002</v>
      </c>
      <c r="Q1719" t="s">
        <v>5931</v>
      </c>
      <c r="R1719">
        <v>42047</v>
      </c>
      <c r="S1719" t="s">
        <v>5788</v>
      </c>
      <c r="T1719" t="s">
        <v>5788</v>
      </c>
      <c r="U1719">
        <v>7.99</v>
      </c>
      <c r="V1719" t="s">
        <v>5755</v>
      </c>
      <c r="W1719" t="s">
        <v>5756</v>
      </c>
      <c r="X1719">
        <v>1</v>
      </c>
    </row>
    <row r="1720" spans="1:24" x14ac:dyDescent="0.25">
      <c r="A1720">
        <v>13771</v>
      </c>
      <c r="B1720" t="s">
        <v>1062</v>
      </c>
      <c r="C1720" t="s">
        <v>441</v>
      </c>
      <c r="D1720" t="s">
        <v>5744</v>
      </c>
      <c r="E1720" t="s">
        <v>5787</v>
      </c>
      <c r="F1720">
        <v>22</v>
      </c>
      <c r="G1720" t="s">
        <v>5816</v>
      </c>
      <c r="H1720" t="s">
        <v>5747</v>
      </c>
      <c r="I1720" t="s">
        <v>5748</v>
      </c>
      <c r="J1720">
        <v>750</v>
      </c>
      <c r="K1720">
        <v>6</v>
      </c>
      <c r="L1720">
        <v>40</v>
      </c>
      <c r="M1720" t="s">
        <v>5759</v>
      </c>
      <c r="N1720" t="s">
        <v>5926</v>
      </c>
      <c r="O1720" t="s">
        <v>5790</v>
      </c>
      <c r="P1720" t="s">
        <v>5762</v>
      </c>
      <c r="Q1720" t="s">
        <v>5808</v>
      </c>
      <c r="R1720">
        <v>77161</v>
      </c>
      <c r="S1720" t="s">
        <v>6362</v>
      </c>
      <c r="T1720" t="s">
        <v>6075</v>
      </c>
      <c r="U1720">
        <v>108.46</v>
      </c>
      <c r="V1720" t="s">
        <v>5755</v>
      </c>
      <c r="W1720" t="s">
        <v>5756</v>
      </c>
      <c r="X1720">
        <v>1</v>
      </c>
    </row>
    <row r="1721" spans="1:24" x14ac:dyDescent="0.25">
      <c r="A1721">
        <v>13758</v>
      </c>
      <c r="B1721" t="s">
        <v>1060</v>
      </c>
      <c r="C1721" t="s">
        <v>441</v>
      </c>
      <c r="D1721" t="s">
        <v>5757</v>
      </c>
      <c r="E1721" t="s">
        <v>5758</v>
      </c>
      <c r="F1721">
        <v>20</v>
      </c>
      <c r="G1721" t="s">
        <v>5746</v>
      </c>
      <c r="H1721" t="s">
        <v>5747</v>
      </c>
      <c r="I1721" t="s">
        <v>5748</v>
      </c>
      <c r="J1721">
        <v>750</v>
      </c>
      <c r="K1721">
        <v>6</v>
      </c>
      <c r="L1721">
        <v>40</v>
      </c>
      <c r="M1721" t="s">
        <v>5759</v>
      </c>
      <c r="N1721" t="s">
        <v>5760</v>
      </c>
      <c r="O1721" t="s">
        <v>5761</v>
      </c>
      <c r="P1721" t="s">
        <v>5762</v>
      </c>
      <c r="Q1721" t="s">
        <v>5763</v>
      </c>
      <c r="R1721">
        <v>42341</v>
      </c>
      <c r="S1721" t="s">
        <v>5772</v>
      </c>
      <c r="T1721" t="s">
        <v>5773</v>
      </c>
      <c r="U1721">
        <v>84.99</v>
      </c>
      <c r="V1721" t="s">
        <v>5755</v>
      </c>
      <c r="W1721" t="s">
        <v>5765</v>
      </c>
      <c r="X1721">
        <v>1</v>
      </c>
    </row>
    <row r="1722" spans="1:24" x14ac:dyDescent="0.25">
      <c r="A1722">
        <v>13759</v>
      </c>
      <c r="B1722" t="s">
        <v>4626</v>
      </c>
      <c r="C1722" t="s">
        <v>441</v>
      </c>
      <c r="D1722" t="s">
        <v>5757</v>
      </c>
      <c r="E1722" t="s">
        <v>5758</v>
      </c>
      <c r="F1722">
        <v>22</v>
      </c>
      <c r="G1722" t="s">
        <v>5816</v>
      </c>
      <c r="H1722" t="s">
        <v>5747</v>
      </c>
      <c r="I1722" t="s">
        <v>5748</v>
      </c>
      <c r="J1722">
        <v>750</v>
      </c>
      <c r="K1722">
        <v>6</v>
      </c>
      <c r="L1722">
        <v>40</v>
      </c>
      <c r="M1722" t="s">
        <v>5759</v>
      </c>
      <c r="N1722" t="s">
        <v>5760</v>
      </c>
      <c r="O1722" t="s">
        <v>5761</v>
      </c>
      <c r="P1722" t="s">
        <v>5762</v>
      </c>
      <c r="Q1722" t="s">
        <v>5763</v>
      </c>
      <c r="R1722">
        <v>42341</v>
      </c>
      <c r="S1722" t="s">
        <v>5772</v>
      </c>
      <c r="T1722" t="s">
        <v>5773</v>
      </c>
      <c r="U1722">
        <v>149.99</v>
      </c>
      <c r="V1722" t="s">
        <v>5755</v>
      </c>
      <c r="W1722" t="s">
        <v>5765</v>
      </c>
      <c r="X1722">
        <v>1</v>
      </c>
    </row>
    <row r="1723" spans="1:24" x14ac:dyDescent="0.25">
      <c r="A1723">
        <v>30445</v>
      </c>
      <c r="B1723" t="s">
        <v>4047</v>
      </c>
      <c r="C1723" t="s">
        <v>442</v>
      </c>
      <c r="D1723" t="s">
        <v>5961</v>
      </c>
      <c r="E1723" t="s">
        <v>6222</v>
      </c>
      <c r="F1723">
        <v>10</v>
      </c>
      <c r="G1723" t="s">
        <v>5767</v>
      </c>
      <c r="H1723" t="s">
        <v>5747</v>
      </c>
      <c r="I1723" t="s">
        <v>5748</v>
      </c>
      <c r="J1723">
        <v>200</v>
      </c>
      <c r="K1723">
        <v>24</v>
      </c>
      <c r="L1723">
        <v>11</v>
      </c>
      <c r="M1723" t="s">
        <v>5759</v>
      </c>
      <c r="N1723" t="s">
        <v>5835</v>
      </c>
      <c r="O1723" t="s">
        <v>5790</v>
      </c>
      <c r="P1723" t="s">
        <v>5916</v>
      </c>
      <c r="Q1723" t="s">
        <v>5963</v>
      </c>
      <c r="R1723">
        <v>83387</v>
      </c>
      <c r="S1723" t="s">
        <v>6363</v>
      </c>
      <c r="T1723" t="s">
        <v>5928</v>
      </c>
      <c r="U1723">
        <v>4.99</v>
      </c>
      <c r="V1723" t="s">
        <v>5755</v>
      </c>
      <c r="W1723" t="s">
        <v>5756</v>
      </c>
      <c r="X1723">
        <v>1</v>
      </c>
    </row>
    <row r="1724" spans="1:24" x14ac:dyDescent="0.25">
      <c r="A1724">
        <v>13783</v>
      </c>
      <c r="B1724" t="s">
        <v>1064</v>
      </c>
      <c r="C1724" t="s">
        <v>441</v>
      </c>
      <c r="D1724" t="s">
        <v>5757</v>
      </c>
      <c r="E1724" t="s">
        <v>5804</v>
      </c>
      <c r="F1724">
        <v>20</v>
      </c>
      <c r="G1724" t="s">
        <v>5746</v>
      </c>
      <c r="H1724" t="s">
        <v>5747</v>
      </c>
      <c r="I1724" t="s">
        <v>5748</v>
      </c>
      <c r="J1724">
        <v>750</v>
      </c>
      <c r="K1724">
        <v>6</v>
      </c>
      <c r="L1724">
        <v>43</v>
      </c>
      <c r="M1724" t="s">
        <v>5759</v>
      </c>
      <c r="N1724" t="s">
        <v>5760</v>
      </c>
      <c r="O1724" t="s">
        <v>5761</v>
      </c>
      <c r="P1724" t="s">
        <v>5762</v>
      </c>
      <c r="Q1724" t="s">
        <v>5805</v>
      </c>
      <c r="R1724">
        <v>42869</v>
      </c>
      <c r="S1724" t="s">
        <v>5793</v>
      </c>
      <c r="T1724" t="s">
        <v>5794</v>
      </c>
      <c r="U1724">
        <v>149.99</v>
      </c>
      <c r="V1724" t="s">
        <v>5755</v>
      </c>
      <c r="W1724" t="s">
        <v>5765</v>
      </c>
      <c r="X1724">
        <v>1</v>
      </c>
    </row>
    <row r="1725" spans="1:24" x14ac:dyDescent="0.25">
      <c r="A1725">
        <v>569434</v>
      </c>
      <c r="B1725" t="s">
        <v>4354</v>
      </c>
      <c r="C1725" t="s">
        <v>442</v>
      </c>
      <c r="D1725" t="s">
        <v>6035</v>
      </c>
      <c r="E1725" t="s">
        <v>5887</v>
      </c>
      <c r="F1725">
        <v>22</v>
      </c>
      <c r="G1725" t="s">
        <v>5816</v>
      </c>
      <c r="H1725" t="s">
        <v>5747</v>
      </c>
      <c r="I1725" t="s">
        <v>5748</v>
      </c>
      <c r="J1725">
        <v>750</v>
      </c>
      <c r="K1725">
        <v>12</v>
      </c>
      <c r="L1725">
        <v>13</v>
      </c>
      <c r="M1725" t="s">
        <v>5759</v>
      </c>
      <c r="N1725" t="s">
        <v>6289</v>
      </c>
      <c r="O1725" t="s">
        <v>5790</v>
      </c>
      <c r="P1725" t="s">
        <v>5988</v>
      </c>
      <c r="Q1725" t="s">
        <v>6010</v>
      </c>
      <c r="R1725">
        <v>43140</v>
      </c>
      <c r="S1725" t="s">
        <v>6033</v>
      </c>
      <c r="T1725" t="s">
        <v>6034</v>
      </c>
      <c r="U1725">
        <v>17.989999999999998</v>
      </c>
      <c r="V1725" t="s">
        <v>5755</v>
      </c>
      <c r="W1725" t="s">
        <v>5756</v>
      </c>
      <c r="X1725">
        <v>1</v>
      </c>
    </row>
    <row r="1726" spans="1:24" x14ac:dyDescent="0.25">
      <c r="A1726">
        <v>145417</v>
      </c>
      <c r="B1726" t="s">
        <v>2688</v>
      </c>
      <c r="C1726" t="s">
        <v>442</v>
      </c>
      <c r="D1726" t="s">
        <v>5920</v>
      </c>
      <c r="E1726" t="s">
        <v>5951</v>
      </c>
      <c r="F1726">
        <v>10</v>
      </c>
      <c r="G1726" t="s">
        <v>5767</v>
      </c>
      <c r="H1726" t="s">
        <v>5747</v>
      </c>
      <c r="I1726" t="s">
        <v>5748</v>
      </c>
      <c r="J1726">
        <v>750</v>
      </c>
      <c r="K1726">
        <v>12</v>
      </c>
      <c r="L1726">
        <v>13</v>
      </c>
      <c r="M1726" t="s">
        <v>5749</v>
      </c>
      <c r="N1726" t="s">
        <v>5750</v>
      </c>
      <c r="O1726" t="s">
        <v>5790</v>
      </c>
      <c r="P1726" t="s">
        <v>5916</v>
      </c>
      <c r="Q1726" t="s">
        <v>5952</v>
      </c>
      <c r="R1726">
        <v>42343</v>
      </c>
      <c r="S1726" t="s">
        <v>5953</v>
      </c>
      <c r="T1726" t="s">
        <v>5954</v>
      </c>
      <c r="U1726">
        <v>14.95</v>
      </c>
      <c r="V1726" t="s">
        <v>5755</v>
      </c>
      <c r="W1726" t="s">
        <v>5869</v>
      </c>
      <c r="X1726">
        <v>1</v>
      </c>
    </row>
    <row r="1727" spans="1:24" x14ac:dyDescent="0.25">
      <c r="A1727">
        <v>10984</v>
      </c>
      <c r="B1727" t="s">
        <v>30</v>
      </c>
      <c r="C1727" t="s">
        <v>441</v>
      </c>
      <c r="D1727" t="s">
        <v>5744</v>
      </c>
      <c r="E1727" t="s">
        <v>5745</v>
      </c>
      <c r="F1727">
        <v>10</v>
      </c>
      <c r="G1727" t="s">
        <v>5767</v>
      </c>
      <c r="H1727" t="s">
        <v>5747</v>
      </c>
      <c r="I1727" t="s">
        <v>5748</v>
      </c>
      <c r="J1727">
        <v>750</v>
      </c>
      <c r="K1727">
        <v>12</v>
      </c>
      <c r="L1727">
        <v>40</v>
      </c>
      <c r="M1727" t="s">
        <v>5749</v>
      </c>
      <c r="N1727" t="s">
        <v>5750</v>
      </c>
      <c r="O1727" t="s">
        <v>5751</v>
      </c>
      <c r="P1727" t="s">
        <v>5752</v>
      </c>
      <c r="Q1727" t="s">
        <v>5753</v>
      </c>
      <c r="R1727">
        <v>42047</v>
      </c>
      <c r="S1727" t="s">
        <v>5788</v>
      </c>
      <c r="T1727" t="s">
        <v>5788</v>
      </c>
      <c r="U1727">
        <v>24.99</v>
      </c>
      <c r="V1727" t="s">
        <v>5755</v>
      </c>
      <c r="W1727" t="s">
        <v>5756</v>
      </c>
      <c r="X1727">
        <v>1</v>
      </c>
    </row>
    <row r="1728" spans="1:24" x14ac:dyDescent="0.25">
      <c r="A1728">
        <v>529156</v>
      </c>
      <c r="B1728" t="s">
        <v>2984</v>
      </c>
      <c r="C1728" t="s">
        <v>441</v>
      </c>
      <c r="D1728" t="s">
        <v>5744</v>
      </c>
      <c r="E1728" t="s">
        <v>5787</v>
      </c>
      <c r="F1728">
        <v>20</v>
      </c>
      <c r="G1728" t="s">
        <v>5746</v>
      </c>
      <c r="H1728" t="s">
        <v>5747</v>
      </c>
      <c r="I1728" t="s">
        <v>5748</v>
      </c>
      <c r="J1728">
        <v>750</v>
      </c>
      <c r="K1728">
        <v>6</v>
      </c>
      <c r="L1728">
        <v>40</v>
      </c>
      <c r="M1728" t="s">
        <v>5759</v>
      </c>
      <c r="N1728" t="s">
        <v>6337</v>
      </c>
      <c r="O1728" t="s">
        <v>5790</v>
      </c>
      <c r="P1728" t="s">
        <v>5762</v>
      </c>
      <c r="Q1728" t="s">
        <v>5808</v>
      </c>
      <c r="R1728">
        <v>43202</v>
      </c>
      <c r="S1728" t="s">
        <v>5771</v>
      </c>
      <c r="T1728" t="s">
        <v>5771</v>
      </c>
      <c r="U1728">
        <v>42.99</v>
      </c>
      <c r="V1728" t="s">
        <v>5755</v>
      </c>
      <c r="W1728" t="s">
        <v>5756</v>
      </c>
      <c r="X1728">
        <v>1</v>
      </c>
    </row>
    <row r="1729" spans="1:24" x14ac:dyDescent="0.25">
      <c r="A1729">
        <v>12988</v>
      </c>
      <c r="B1729" t="s">
        <v>1018</v>
      </c>
      <c r="C1729" t="s">
        <v>442</v>
      </c>
      <c r="D1729" t="s">
        <v>5886</v>
      </c>
      <c r="E1729" t="s">
        <v>6078</v>
      </c>
      <c r="F1729">
        <v>10</v>
      </c>
      <c r="G1729" t="s">
        <v>5767</v>
      </c>
      <c r="H1729" t="s">
        <v>5747</v>
      </c>
      <c r="I1729" t="s">
        <v>5748</v>
      </c>
      <c r="J1729">
        <v>4000</v>
      </c>
      <c r="K1729">
        <v>4</v>
      </c>
      <c r="L1729">
        <v>12.5</v>
      </c>
      <c r="M1729" t="s">
        <v>5749</v>
      </c>
      <c r="N1729" t="s">
        <v>5750</v>
      </c>
      <c r="O1729" t="s">
        <v>5751</v>
      </c>
      <c r="P1729" t="s">
        <v>5922</v>
      </c>
      <c r="Q1729" t="s">
        <v>5947</v>
      </c>
      <c r="R1729">
        <v>42015</v>
      </c>
      <c r="S1729" t="s">
        <v>5956</v>
      </c>
      <c r="T1729" t="s">
        <v>5957</v>
      </c>
      <c r="U1729">
        <v>40.99</v>
      </c>
      <c r="V1729" t="s">
        <v>5960</v>
      </c>
      <c r="W1729" t="s">
        <v>5869</v>
      </c>
      <c r="X1729">
        <v>1</v>
      </c>
    </row>
    <row r="1730" spans="1:24" x14ac:dyDescent="0.25">
      <c r="A1730">
        <v>668947</v>
      </c>
      <c r="B1730" t="s">
        <v>3099</v>
      </c>
      <c r="C1730" t="s">
        <v>444</v>
      </c>
      <c r="D1730" t="s">
        <v>6151</v>
      </c>
      <c r="E1730" t="s">
        <v>6364</v>
      </c>
      <c r="F1730">
        <v>20</v>
      </c>
      <c r="G1730" t="s">
        <v>5746</v>
      </c>
      <c r="H1730" t="s">
        <v>5747</v>
      </c>
      <c r="I1730" t="s">
        <v>5748</v>
      </c>
      <c r="J1730">
        <v>2130</v>
      </c>
      <c r="K1730">
        <v>4</v>
      </c>
      <c r="L1730">
        <v>5</v>
      </c>
      <c r="M1730" t="s">
        <v>5749</v>
      </c>
      <c r="N1730" t="s">
        <v>5750</v>
      </c>
      <c r="O1730" t="s">
        <v>5751</v>
      </c>
      <c r="P1730" t="s">
        <v>6163</v>
      </c>
      <c r="Q1730" t="s">
        <v>6154</v>
      </c>
      <c r="R1730">
        <v>84100</v>
      </c>
      <c r="S1730" t="s">
        <v>6155</v>
      </c>
      <c r="T1730" t="s">
        <v>6156</v>
      </c>
      <c r="U1730">
        <v>14.09</v>
      </c>
      <c r="V1730" t="s">
        <v>6172</v>
      </c>
      <c r="W1730" t="s">
        <v>5869</v>
      </c>
      <c r="X1730">
        <v>6</v>
      </c>
    </row>
    <row r="1731" spans="1:24" x14ac:dyDescent="0.25">
      <c r="A1731">
        <v>216770</v>
      </c>
      <c r="B1731" t="s">
        <v>2737</v>
      </c>
      <c r="C1731" t="s">
        <v>442</v>
      </c>
      <c r="D1731" t="s">
        <v>5886</v>
      </c>
      <c r="E1731" t="s">
        <v>6090</v>
      </c>
      <c r="F1731">
        <v>20</v>
      </c>
      <c r="G1731" t="s">
        <v>5746</v>
      </c>
      <c r="H1731" t="s">
        <v>5747</v>
      </c>
      <c r="I1731" t="s">
        <v>5748</v>
      </c>
      <c r="J1731">
        <v>750</v>
      </c>
      <c r="K1731">
        <v>12</v>
      </c>
      <c r="L1731">
        <v>14</v>
      </c>
      <c r="M1731" t="s">
        <v>5759</v>
      </c>
      <c r="N1731" t="s">
        <v>5825</v>
      </c>
      <c r="O1731" t="s">
        <v>5790</v>
      </c>
      <c r="P1731" t="s">
        <v>5889</v>
      </c>
      <c r="Q1731" t="s">
        <v>5989</v>
      </c>
      <c r="R1731">
        <v>64293</v>
      </c>
      <c r="S1731" t="s">
        <v>5971</v>
      </c>
      <c r="T1731" t="s">
        <v>5972</v>
      </c>
      <c r="U1731">
        <v>24.99</v>
      </c>
      <c r="V1731" t="s">
        <v>5755</v>
      </c>
      <c r="W1731" t="s">
        <v>5756</v>
      </c>
      <c r="X1731">
        <v>1</v>
      </c>
    </row>
    <row r="1732" spans="1:24" x14ac:dyDescent="0.25">
      <c r="A1732">
        <v>742971</v>
      </c>
      <c r="B1732" t="s">
        <v>3198</v>
      </c>
      <c r="C1732" t="s">
        <v>443</v>
      </c>
      <c r="D1732" t="s">
        <v>6177</v>
      </c>
      <c r="E1732" t="s">
        <v>6167</v>
      </c>
      <c r="F1732">
        <v>10</v>
      </c>
      <c r="G1732" t="s">
        <v>5767</v>
      </c>
      <c r="H1732" t="s">
        <v>5747</v>
      </c>
      <c r="I1732" t="s">
        <v>5748</v>
      </c>
      <c r="J1732">
        <v>5325</v>
      </c>
      <c r="K1732">
        <v>1</v>
      </c>
      <c r="L1732">
        <v>4.9000000000000004</v>
      </c>
      <c r="M1732" t="s">
        <v>5749</v>
      </c>
      <c r="N1732" t="s">
        <v>5750</v>
      </c>
      <c r="O1732" t="s">
        <v>5874</v>
      </c>
      <c r="P1732" t="s">
        <v>6178</v>
      </c>
      <c r="Q1732" t="s">
        <v>5876</v>
      </c>
      <c r="R1732">
        <v>43364</v>
      </c>
      <c r="S1732" t="s">
        <v>6211</v>
      </c>
      <c r="T1732" t="s">
        <v>6212</v>
      </c>
      <c r="U1732">
        <v>24.75</v>
      </c>
      <c r="V1732" t="s">
        <v>6172</v>
      </c>
      <c r="W1732" t="s">
        <v>5869</v>
      </c>
      <c r="X1732">
        <v>15</v>
      </c>
    </row>
    <row r="1733" spans="1:24" x14ac:dyDescent="0.25">
      <c r="A1733">
        <v>742971</v>
      </c>
      <c r="B1733" t="s">
        <v>3198</v>
      </c>
      <c r="C1733" t="s">
        <v>443</v>
      </c>
      <c r="D1733" t="s">
        <v>6177</v>
      </c>
      <c r="E1733" t="s">
        <v>6167</v>
      </c>
      <c r="F1733">
        <v>10</v>
      </c>
      <c r="G1733" t="s">
        <v>5767</v>
      </c>
      <c r="H1733" t="s">
        <v>5747</v>
      </c>
      <c r="I1733" t="s">
        <v>5748</v>
      </c>
      <c r="J1733">
        <v>5325</v>
      </c>
      <c r="K1733">
        <v>1</v>
      </c>
      <c r="L1733">
        <v>4.9000000000000004</v>
      </c>
      <c r="M1733" t="s">
        <v>5749</v>
      </c>
      <c r="N1733" t="s">
        <v>5750</v>
      </c>
      <c r="O1733" t="s">
        <v>5874</v>
      </c>
      <c r="P1733" t="s">
        <v>6178</v>
      </c>
      <c r="Q1733" t="s">
        <v>5876</v>
      </c>
      <c r="R1733">
        <v>43364</v>
      </c>
      <c r="S1733" t="s">
        <v>6211</v>
      </c>
      <c r="T1733" t="s">
        <v>6212</v>
      </c>
      <c r="U1733">
        <v>24.75</v>
      </c>
      <c r="V1733" t="s">
        <v>6172</v>
      </c>
      <c r="W1733" t="s">
        <v>5869</v>
      </c>
      <c r="X1733">
        <v>15</v>
      </c>
    </row>
    <row r="1734" spans="1:24" x14ac:dyDescent="0.25">
      <c r="A1734">
        <v>10364</v>
      </c>
      <c r="B1734" t="s">
        <v>857</v>
      </c>
      <c r="C1734" t="s">
        <v>442</v>
      </c>
      <c r="D1734" t="s">
        <v>5886</v>
      </c>
      <c r="E1734" t="s">
        <v>5975</v>
      </c>
      <c r="F1734">
        <v>20</v>
      </c>
      <c r="G1734" t="s">
        <v>5746</v>
      </c>
      <c r="H1734" t="s">
        <v>5747</v>
      </c>
      <c r="I1734" t="s">
        <v>5748</v>
      </c>
      <c r="J1734">
        <v>750</v>
      </c>
      <c r="K1734">
        <v>12</v>
      </c>
      <c r="L1734">
        <v>14</v>
      </c>
      <c r="M1734" t="s">
        <v>5759</v>
      </c>
      <c r="N1734" t="s">
        <v>5976</v>
      </c>
      <c r="O1734" t="s">
        <v>5761</v>
      </c>
      <c r="P1734" t="s">
        <v>5916</v>
      </c>
      <c r="Q1734" t="s">
        <v>5977</v>
      </c>
      <c r="R1734">
        <v>62578</v>
      </c>
      <c r="S1734" t="s">
        <v>6120</v>
      </c>
      <c r="T1734" t="s">
        <v>6063</v>
      </c>
      <c r="U1734">
        <v>16.989999999999998</v>
      </c>
      <c r="V1734" t="s">
        <v>5755</v>
      </c>
      <c r="W1734" t="s">
        <v>5765</v>
      </c>
      <c r="X1734">
        <v>1</v>
      </c>
    </row>
    <row r="1735" spans="1:24" x14ac:dyDescent="0.25">
      <c r="A1735">
        <v>13061</v>
      </c>
      <c r="B1735" t="s">
        <v>1025</v>
      </c>
      <c r="C1735" t="s">
        <v>441</v>
      </c>
      <c r="D1735" t="s">
        <v>5850</v>
      </c>
      <c r="E1735" t="s">
        <v>5898</v>
      </c>
      <c r="F1735">
        <v>22</v>
      </c>
      <c r="G1735" t="s">
        <v>5816</v>
      </c>
      <c r="H1735" t="s">
        <v>5747</v>
      </c>
      <c r="I1735" t="s">
        <v>5748</v>
      </c>
      <c r="J1735">
        <v>750</v>
      </c>
      <c r="K1735">
        <v>6</v>
      </c>
      <c r="L1735">
        <v>40</v>
      </c>
      <c r="M1735" t="s">
        <v>5759</v>
      </c>
      <c r="N1735" t="s">
        <v>5852</v>
      </c>
      <c r="O1735" t="s">
        <v>5751</v>
      </c>
      <c r="P1735" t="s">
        <v>5762</v>
      </c>
      <c r="Q1735" t="s">
        <v>5853</v>
      </c>
      <c r="R1735">
        <v>42047</v>
      </c>
      <c r="S1735" t="s">
        <v>5788</v>
      </c>
      <c r="T1735" t="s">
        <v>5788</v>
      </c>
      <c r="U1735">
        <v>89.99</v>
      </c>
      <c r="V1735" t="s">
        <v>5755</v>
      </c>
      <c r="W1735" t="s">
        <v>5756</v>
      </c>
      <c r="X1735">
        <v>1</v>
      </c>
    </row>
    <row r="1736" spans="1:24" x14ac:dyDescent="0.25">
      <c r="A1736">
        <v>12772</v>
      </c>
      <c r="B1736" t="s">
        <v>222</v>
      </c>
      <c r="C1736" t="s">
        <v>442</v>
      </c>
      <c r="D1736" t="s">
        <v>5929</v>
      </c>
      <c r="E1736" t="s">
        <v>5991</v>
      </c>
      <c r="F1736">
        <v>10</v>
      </c>
      <c r="G1736" t="s">
        <v>5767</v>
      </c>
      <c r="H1736" t="s">
        <v>5747</v>
      </c>
      <c r="I1736" t="s">
        <v>5748</v>
      </c>
      <c r="J1736">
        <v>750</v>
      </c>
      <c r="K1736">
        <v>12</v>
      </c>
      <c r="L1736">
        <v>20</v>
      </c>
      <c r="M1736" t="s">
        <v>5759</v>
      </c>
      <c r="N1736" t="s">
        <v>5992</v>
      </c>
      <c r="O1736" t="s">
        <v>5761</v>
      </c>
      <c r="P1736" t="s">
        <v>5916</v>
      </c>
      <c r="Q1736" t="s">
        <v>5993</v>
      </c>
      <c r="R1736">
        <v>75572</v>
      </c>
      <c r="S1736" t="s">
        <v>6365</v>
      </c>
      <c r="T1736" t="s">
        <v>6012</v>
      </c>
      <c r="U1736">
        <v>14.04</v>
      </c>
      <c r="V1736" t="s">
        <v>5755</v>
      </c>
      <c r="W1736" t="s">
        <v>5765</v>
      </c>
      <c r="X1736">
        <v>1</v>
      </c>
    </row>
    <row r="1737" spans="1:24" x14ac:dyDescent="0.25">
      <c r="A1737">
        <v>13289</v>
      </c>
      <c r="B1737" t="s">
        <v>224</v>
      </c>
      <c r="C1737" t="s">
        <v>442</v>
      </c>
      <c r="D1737" t="s">
        <v>5961</v>
      </c>
      <c r="E1737" t="s">
        <v>6041</v>
      </c>
      <c r="F1737">
        <v>22</v>
      </c>
      <c r="G1737" t="s">
        <v>5816</v>
      </c>
      <c r="H1737" t="s">
        <v>5747</v>
      </c>
      <c r="I1737" t="s">
        <v>5748</v>
      </c>
      <c r="J1737">
        <v>750</v>
      </c>
      <c r="K1737">
        <v>6</v>
      </c>
      <c r="L1737">
        <v>12.5</v>
      </c>
      <c r="M1737" t="s">
        <v>5759</v>
      </c>
      <c r="N1737" t="s">
        <v>5781</v>
      </c>
      <c r="O1737" t="s">
        <v>5790</v>
      </c>
      <c r="P1737" t="s">
        <v>5889</v>
      </c>
      <c r="Q1737" t="s">
        <v>5974</v>
      </c>
      <c r="R1737">
        <v>51923</v>
      </c>
      <c r="S1737" t="s">
        <v>5965</v>
      </c>
      <c r="T1737" t="s">
        <v>5965</v>
      </c>
      <c r="U1737">
        <v>144.99</v>
      </c>
      <c r="V1737" t="s">
        <v>5755</v>
      </c>
      <c r="W1737" t="s">
        <v>5756</v>
      </c>
      <c r="X1737">
        <v>1</v>
      </c>
    </row>
    <row r="1738" spans="1:24" x14ac:dyDescent="0.25">
      <c r="A1738">
        <v>12083</v>
      </c>
      <c r="B1738" t="s">
        <v>942</v>
      </c>
      <c r="C1738" t="s">
        <v>443</v>
      </c>
      <c r="D1738" t="s">
        <v>5871</v>
      </c>
      <c r="E1738" t="s">
        <v>6167</v>
      </c>
      <c r="F1738">
        <v>10</v>
      </c>
      <c r="G1738" t="s">
        <v>5767</v>
      </c>
      <c r="H1738" t="s">
        <v>5747</v>
      </c>
      <c r="I1738" t="s">
        <v>5748</v>
      </c>
      <c r="J1738">
        <v>330</v>
      </c>
      <c r="K1738">
        <v>24</v>
      </c>
      <c r="L1738">
        <v>5</v>
      </c>
      <c r="M1738" t="s">
        <v>5759</v>
      </c>
      <c r="N1738" t="s">
        <v>5781</v>
      </c>
      <c r="O1738" t="s">
        <v>5874</v>
      </c>
      <c r="P1738" t="s">
        <v>5875</v>
      </c>
      <c r="Q1738" t="s">
        <v>5876</v>
      </c>
      <c r="R1738">
        <v>49217</v>
      </c>
      <c r="S1738" t="s">
        <v>6280</v>
      </c>
      <c r="T1738" t="s">
        <v>6182</v>
      </c>
      <c r="U1738">
        <v>2.59</v>
      </c>
      <c r="V1738" t="s">
        <v>5755</v>
      </c>
      <c r="W1738" t="s">
        <v>5869</v>
      </c>
      <c r="X1738">
        <v>1</v>
      </c>
    </row>
    <row r="1739" spans="1:24" x14ac:dyDescent="0.25">
      <c r="A1739">
        <v>12083</v>
      </c>
      <c r="B1739" t="s">
        <v>942</v>
      </c>
      <c r="C1739" t="s">
        <v>443</v>
      </c>
      <c r="D1739" t="s">
        <v>5871</v>
      </c>
      <c r="E1739" t="s">
        <v>6167</v>
      </c>
      <c r="F1739">
        <v>10</v>
      </c>
      <c r="G1739" t="s">
        <v>5767</v>
      </c>
      <c r="H1739" t="s">
        <v>5747</v>
      </c>
      <c r="I1739" t="s">
        <v>5748</v>
      </c>
      <c r="J1739">
        <v>330</v>
      </c>
      <c r="K1739">
        <v>24</v>
      </c>
      <c r="L1739">
        <v>5</v>
      </c>
      <c r="M1739" t="s">
        <v>5759</v>
      </c>
      <c r="N1739" t="s">
        <v>5781</v>
      </c>
      <c r="O1739" t="s">
        <v>5874</v>
      </c>
      <c r="P1739" t="s">
        <v>5875</v>
      </c>
      <c r="Q1739" t="s">
        <v>5876</v>
      </c>
      <c r="R1739">
        <v>49217</v>
      </c>
      <c r="S1739" t="s">
        <v>6280</v>
      </c>
      <c r="T1739" t="s">
        <v>6182</v>
      </c>
      <c r="U1739">
        <v>2.59</v>
      </c>
      <c r="V1739" t="s">
        <v>5755</v>
      </c>
      <c r="W1739" t="s">
        <v>5869</v>
      </c>
      <c r="X1739">
        <v>1</v>
      </c>
    </row>
    <row r="1740" spans="1:24" x14ac:dyDescent="0.25">
      <c r="A1740">
        <v>718626</v>
      </c>
      <c r="B1740" t="s">
        <v>3146</v>
      </c>
      <c r="C1740" t="s">
        <v>443</v>
      </c>
      <c r="D1740" t="s">
        <v>6177</v>
      </c>
      <c r="E1740" t="s">
        <v>5872</v>
      </c>
      <c r="F1740">
        <v>27</v>
      </c>
      <c r="G1740" t="s">
        <v>5837</v>
      </c>
      <c r="H1740" t="s">
        <v>5747</v>
      </c>
      <c r="I1740" t="s">
        <v>5748</v>
      </c>
      <c r="J1740">
        <v>750</v>
      </c>
      <c r="K1740">
        <v>12</v>
      </c>
      <c r="L1740">
        <v>9</v>
      </c>
      <c r="M1740" t="s">
        <v>5749</v>
      </c>
      <c r="N1740" t="s">
        <v>5750</v>
      </c>
      <c r="O1740" t="s">
        <v>5874</v>
      </c>
      <c r="P1740" t="s">
        <v>5875</v>
      </c>
      <c r="Q1740" t="s">
        <v>5876</v>
      </c>
      <c r="R1740">
        <v>43364</v>
      </c>
      <c r="S1740" t="s">
        <v>6211</v>
      </c>
      <c r="T1740" t="s">
        <v>6212</v>
      </c>
      <c r="U1740">
        <v>6.99</v>
      </c>
      <c r="V1740" t="s">
        <v>5755</v>
      </c>
      <c r="W1740" t="s">
        <v>5869</v>
      </c>
      <c r="X1740">
        <v>1</v>
      </c>
    </row>
    <row r="1741" spans="1:24" x14ac:dyDescent="0.25">
      <c r="A1741">
        <v>718626</v>
      </c>
      <c r="B1741" t="s">
        <v>3146</v>
      </c>
      <c r="C1741" t="s">
        <v>443</v>
      </c>
      <c r="D1741" t="s">
        <v>6177</v>
      </c>
      <c r="E1741" t="s">
        <v>5872</v>
      </c>
      <c r="F1741">
        <v>27</v>
      </c>
      <c r="G1741" t="s">
        <v>5837</v>
      </c>
      <c r="H1741" t="s">
        <v>5747</v>
      </c>
      <c r="I1741" t="s">
        <v>5748</v>
      </c>
      <c r="J1741">
        <v>750</v>
      </c>
      <c r="K1741">
        <v>12</v>
      </c>
      <c r="L1741">
        <v>9</v>
      </c>
      <c r="M1741" t="s">
        <v>5749</v>
      </c>
      <c r="N1741" t="s">
        <v>5750</v>
      </c>
      <c r="O1741" t="s">
        <v>5874</v>
      </c>
      <c r="P1741" t="s">
        <v>5875</v>
      </c>
      <c r="Q1741" t="s">
        <v>5876</v>
      </c>
      <c r="R1741">
        <v>43364</v>
      </c>
      <c r="S1741" t="s">
        <v>6211</v>
      </c>
      <c r="T1741" t="s">
        <v>6212</v>
      </c>
      <c r="U1741">
        <v>6.99</v>
      </c>
      <c r="V1741" t="s">
        <v>5755</v>
      </c>
      <c r="W1741" t="s">
        <v>5869</v>
      </c>
      <c r="X1741">
        <v>1</v>
      </c>
    </row>
    <row r="1742" spans="1:24" x14ac:dyDescent="0.25">
      <c r="A1742">
        <v>12013</v>
      </c>
      <c r="B1742" t="s">
        <v>933</v>
      </c>
      <c r="C1742" t="s">
        <v>443</v>
      </c>
      <c r="D1742" t="s">
        <v>6177</v>
      </c>
      <c r="E1742" t="s">
        <v>6167</v>
      </c>
      <c r="F1742">
        <v>27</v>
      </c>
      <c r="G1742" t="s">
        <v>5837</v>
      </c>
      <c r="H1742" t="s">
        <v>5747</v>
      </c>
      <c r="I1742" t="s">
        <v>5748</v>
      </c>
      <c r="J1742">
        <v>8520</v>
      </c>
      <c r="K1742">
        <v>1</v>
      </c>
      <c r="L1742">
        <v>4.5</v>
      </c>
      <c r="M1742" t="s">
        <v>5759</v>
      </c>
      <c r="N1742" t="s">
        <v>5852</v>
      </c>
      <c r="O1742" t="s">
        <v>5874</v>
      </c>
      <c r="P1742" t="s">
        <v>5875</v>
      </c>
      <c r="Q1742" t="s">
        <v>5876</v>
      </c>
      <c r="R1742">
        <v>40772</v>
      </c>
      <c r="S1742" t="s">
        <v>6179</v>
      </c>
      <c r="T1742" t="s">
        <v>6179</v>
      </c>
      <c r="U1742">
        <v>49.99</v>
      </c>
      <c r="V1742" t="s">
        <v>5755</v>
      </c>
      <c r="W1742" t="s">
        <v>5869</v>
      </c>
      <c r="X1742">
        <v>24</v>
      </c>
    </row>
    <row r="1743" spans="1:24" x14ac:dyDescent="0.25">
      <c r="A1743">
        <v>12013</v>
      </c>
      <c r="B1743" t="s">
        <v>933</v>
      </c>
      <c r="C1743" t="s">
        <v>443</v>
      </c>
      <c r="D1743" t="s">
        <v>6177</v>
      </c>
      <c r="E1743" t="s">
        <v>6167</v>
      </c>
      <c r="F1743">
        <v>27</v>
      </c>
      <c r="G1743" t="s">
        <v>5837</v>
      </c>
      <c r="H1743" t="s">
        <v>5747</v>
      </c>
      <c r="I1743" t="s">
        <v>5748</v>
      </c>
      <c r="J1743">
        <v>8520</v>
      </c>
      <c r="K1743">
        <v>1</v>
      </c>
      <c r="L1743">
        <v>4.5</v>
      </c>
      <c r="M1743" t="s">
        <v>5759</v>
      </c>
      <c r="N1743" t="s">
        <v>5852</v>
      </c>
      <c r="O1743" t="s">
        <v>5874</v>
      </c>
      <c r="P1743" t="s">
        <v>5875</v>
      </c>
      <c r="Q1743" t="s">
        <v>5876</v>
      </c>
      <c r="R1743">
        <v>40772</v>
      </c>
      <c r="S1743" t="s">
        <v>6179</v>
      </c>
      <c r="T1743" t="s">
        <v>6179</v>
      </c>
      <c r="U1743">
        <v>49.99</v>
      </c>
      <c r="V1743" t="s">
        <v>5755</v>
      </c>
      <c r="W1743" t="s">
        <v>5869</v>
      </c>
      <c r="X1743">
        <v>24</v>
      </c>
    </row>
    <row r="1744" spans="1:24" x14ac:dyDescent="0.25">
      <c r="A1744">
        <v>742542</v>
      </c>
      <c r="B1744" t="s">
        <v>5056</v>
      </c>
      <c r="C1744" t="s">
        <v>441</v>
      </c>
      <c r="D1744" t="s">
        <v>5744</v>
      </c>
      <c r="E1744" t="s">
        <v>5787</v>
      </c>
      <c r="F1744">
        <v>20</v>
      </c>
      <c r="G1744" t="s">
        <v>5746</v>
      </c>
      <c r="H1744" t="s">
        <v>5747</v>
      </c>
      <c r="I1744" t="s">
        <v>5748</v>
      </c>
      <c r="J1744">
        <v>750</v>
      </c>
      <c r="K1744">
        <v>12</v>
      </c>
      <c r="L1744">
        <v>42.8</v>
      </c>
      <c r="M1744" t="s">
        <v>5759</v>
      </c>
      <c r="N1744" t="s">
        <v>6366</v>
      </c>
      <c r="O1744" t="s">
        <v>5761</v>
      </c>
      <c r="P1744" t="s">
        <v>5762</v>
      </c>
      <c r="Q1744" t="s">
        <v>5808</v>
      </c>
      <c r="R1744">
        <v>98132</v>
      </c>
      <c r="S1744" t="s">
        <v>6367</v>
      </c>
      <c r="T1744" t="s">
        <v>6367</v>
      </c>
      <c r="U1744">
        <v>36.229999999999997</v>
      </c>
      <c r="V1744" t="s">
        <v>5755</v>
      </c>
      <c r="W1744" t="s">
        <v>5765</v>
      </c>
      <c r="X1744">
        <v>1</v>
      </c>
    </row>
    <row r="1745" spans="1:24" x14ac:dyDescent="0.25">
      <c r="A1745">
        <v>12157</v>
      </c>
      <c r="B1745" t="s">
        <v>949</v>
      </c>
      <c r="C1745" t="s">
        <v>443</v>
      </c>
      <c r="D1745" t="s">
        <v>5871</v>
      </c>
      <c r="E1745" t="s">
        <v>6167</v>
      </c>
      <c r="F1745">
        <v>27</v>
      </c>
      <c r="G1745" t="s">
        <v>5837</v>
      </c>
      <c r="H1745" t="s">
        <v>5747</v>
      </c>
      <c r="I1745" t="s">
        <v>5748</v>
      </c>
      <c r="J1745">
        <v>6390</v>
      </c>
      <c r="K1745">
        <v>1</v>
      </c>
      <c r="L1745">
        <v>5</v>
      </c>
      <c r="M1745" t="s">
        <v>5749</v>
      </c>
      <c r="N1745" t="s">
        <v>5750</v>
      </c>
      <c r="O1745" t="s">
        <v>5874</v>
      </c>
      <c r="P1745" t="s">
        <v>6178</v>
      </c>
      <c r="Q1745" t="s">
        <v>5876</v>
      </c>
      <c r="R1745">
        <v>42735</v>
      </c>
      <c r="S1745" t="s">
        <v>6181</v>
      </c>
      <c r="T1745" t="s">
        <v>6182</v>
      </c>
      <c r="U1745">
        <v>28.84</v>
      </c>
      <c r="V1745" t="s">
        <v>6172</v>
      </c>
      <c r="W1745" t="s">
        <v>5869</v>
      </c>
      <c r="X1745">
        <v>18</v>
      </c>
    </row>
    <row r="1746" spans="1:24" x14ac:dyDescent="0.25">
      <c r="A1746">
        <v>12157</v>
      </c>
      <c r="B1746" t="s">
        <v>949</v>
      </c>
      <c r="C1746" t="s">
        <v>443</v>
      </c>
      <c r="D1746" t="s">
        <v>5871</v>
      </c>
      <c r="E1746" t="s">
        <v>6167</v>
      </c>
      <c r="F1746">
        <v>27</v>
      </c>
      <c r="G1746" t="s">
        <v>5837</v>
      </c>
      <c r="H1746" t="s">
        <v>5747</v>
      </c>
      <c r="I1746" t="s">
        <v>5748</v>
      </c>
      <c r="J1746">
        <v>6390</v>
      </c>
      <c r="K1746">
        <v>1</v>
      </c>
      <c r="L1746">
        <v>5</v>
      </c>
      <c r="M1746" t="s">
        <v>5749</v>
      </c>
      <c r="N1746" t="s">
        <v>5750</v>
      </c>
      <c r="O1746" t="s">
        <v>5874</v>
      </c>
      <c r="P1746" t="s">
        <v>6178</v>
      </c>
      <c r="Q1746" t="s">
        <v>5876</v>
      </c>
      <c r="R1746">
        <v>42735</v>
      </c>
      <c r="S1746" t="s">
        <v>6181</v>
      </c>
      <c r="T1746" t="s">
        <v>6182</v>
      </c>
      <c r="U1746">
        <v>28.84</v>
      </c>
      <c r="V1746" t="s">
        <v>6172</v>
      </c>
      <c r="W1746" t="s">
        <v>5869</v>
      </c>
      <c r="X1746">
        <v>18</v>
      </c>
    </row>
    <row r="1747" spans="1:24" x14ac:dyDescent="0.25">
      <c r="A1747">
        <v>803384</v>
      </c>
      <c r="B1747" t="s">
        <v>3300</v>
      </c>
      <c r="C1747" t="s">
        <v>442</v>
      </c>
      <c r="D1747" t="s">
        <v>5961</v>
      </c>
      <c r="E1747" t="s">
        <v>5973</v>
      </c>
      <c r="F1747">
        <v>20</v>
      </c>
      <c r="G1747" t="s">
        <v>5746</v>
      </c>
      <c r="H1747" t="s">
        <v>5747</v>
      </c>
      <c r="I1747" t="s">
        <v>5748</v>
      </c>
      <c r="J1747">
        <v>750</v>
      </c>
      <c r="K1747">
        <v>6</v>
      </c>
      <c r="L1747">
        <v>12</v>
      </c>
      <c r="M1747" t="s">
        <v>5749</v>
      </c>
      <c r="N1747" t="s">
        <v>5750</v>
      </c>
      <c r="O1747" t="s">
        <v>5751</v>
      </c>
      <c r="P1747" t="s">
        <v>5922</v>
      </c>
      <c r="Q1747" t="s">
        <v>5974</v>
      </c>
      <c r="R1747">
        <v>42016</v>
      </c>
      <c r="S1747" t="s">
        <v>5956</v>
      </c>
      <c r="T1747" t="s">
        <v>5957</v>
      </c>
      <c r="U1747">
        <v>9.99</v>
      </c>
      <c r="V1747" t="s">
        <v>5755</v>
      </c>
      <c r="W1747" t="s">
        <v>5869</v>
      </c>
      <c r="X1747">
        <v>1</v>
      </c>
    </row>
    <row r="1748" spans="1:24" x14ac:dyDescent="0.25">
      <c r="A1748">
        <v>12839</v>
      </c>
      <c r="B1748" t="s">
        <v>1006</v>
      </c>
      <c r="C1748" t="s">
        <v>442</v>
      </c>
      <c r="D1748" t="s">
        <v>5920</v>
      </c>
      <c r="E1748" t="s">
        <v>6005</v>
      </c>
      <c r="F1748">
        <v>20</v>
      </c>
      <c r="G1748" t="s">
        <v>5746</v>
      </c>
      <c r="H1748" t="s">
        <v>5747</v>
      </c>
      <c r="I1748" t="s">
        <v>5748</v>
      </c>
      <c r="J1748">
        <v>750</v>
      </c>
      <c r="K1748">
        <v>12</v>
      </c>
      <c r="L1748">
        <v>14.3</v>
      </c>
      <c r="M1748" t="s">
        <v>5759</v>
      </c>
      <c r="N1748" t="s">
        <v>5904</v>
      </c>
      <c r="O1748" t="s">
        <v>5790</v>
      </c>
      <c r="P1748" t="s">
        <v>5930</v>
      </c>
      <c r="Q1748" t="s">
        <v>5923</v>
      </c>
      <c r="R1748">
        <v>86893</v>
      </c>
      <c r="S1748" t="s">
        <v>6196</v>
      </c>
      <c r="T1748" t="s">
        <v>5965</v>
      </c>
      <c r="U1748">
        <v>21.99</v>
      </c>
      <c r="V1748" t="s">
        <v>5755</v>
      </c>
      <c r="W1748" t="s">
        <v>5765</v>
      </c>
      <c r="X1748">
        <v>1</v>
      </c>
    </row>
    <row r="1749" spans="1:24" x14ac:dyDescent="0.25">
      <c r="A1749">
        <v>10321</v>
      </c>
      <c r="B1749" t="s">
        <v>855</v>
      </c>
      <c r="C1749" t="s">
        <v>441</v>
      </c>
      <c r="D1749" t="s">
        <v>5757</v>
      </c>
      <c r="E1749" t="s">
        <v>5804</v>
      </c>
      <c r="F1749">
        <v>20</v>
      </c>
      <c r="G1749" t="s">
        <v>5746</v>
      </c>
      <c r="H1749" t="s">
        <v>5747</v>
      </c>
      <c r="I1749" t="s">
        <v>5748</v>
      </c>
      <c r="J1749">
        <v>750</v>
      </c>
      <c r="K1749">
        <v>6</v>
      </c>
      <c r="L1749">
        <v>48</v>
      </c>
      <c r="M1749" t="s">
        <v>5759</v>
      </c>
      <c r="N1749" t="s">
        <v>5760</v>
      </c>
      <c r="O1749" t="s">
        <v>5761</v>
      </c>
      <c r="P1749" t="s">
        <v>5762</v>
      </c>
      <c r="Q1749" t="s">
        <v>5805</v>
      </c>
      <c r="R1749">
        <v>42921</v>
      </c>
      <c r="S1749" t="s">
        <v>5785</v>
      </c>
      <c r="T1749" t="s">
        <v>5786</v>
      </c>
      <c r="U1749">
        <v>56.99</v>
      </c>
      <c r="V1749" t="s">
        <v>5755</v>
      </c>
      <c r="W1749" t="s">
        <v>5765</v>
      </c>
      <c r="X1749">
        <v>1</v>
      </c>
    </row>
    <row r="1750" spans="1:24" x14ac:dyDescent="0.25">
      <c r="A1750">
        <v>207431</v>
      </c>
      <c r="B1750" t="s">
        <v>2728</v>
      </c>
      <c r="C1750" t="s">
        <v>443</v>
      </c>
      <c r="D1750" t="s">
        <v>6177</v>
      </c>
      <c r="E1750" t="s">
        <v>6167</v>
      </c>
      <c r="F1750">
        <v>10</v>
      </c>
      <c r="G1750" t="s">
        <v>5767</v>
      </c>
      <c r="H1750" t="s">
        <v>5747</v>
      </c>
      <c r="I1750" t="s">
        <v>5748</v>
      </c>
      <c r="J1750">
        <v>5325</v>
      </c>
      <c r="K1750">
        <v>1</v>
      </c>
      <c r="L1750">
        <v>5</v>
      </c>
      <c r="M1750" t="s">
        <v>5749</v>
      </c>
      <c r="N1750" t="s">
        <v>5750</v>
      </c>
      <c r="O1750" t="s">
        <v>5874</v>
      </c>
      <c r="P1750" t="s">
        <v>6168</v>
      </c>
      <c r="Q1750" t="s">
        <v>5876</v>
      </c>
      <c r="R1750">
        <v>43364</v>
      </c>
      <c r="S1750" t="s">
        <v>6211</v>
      </c>
      <c r="T1750" t="s">
        <v>6212</v>
      </c>
      <c r="U1750">
        <v>27.55</v>
      </c>
      <c r="V1750" t="s">
        <v>6172</v>
      </c>
      <c r="W1750" t="s">
        <v>5869</v>
      </c>
      <c r="X1750">
        <v>15</v>
      </c>
    </row>
    <row r="1751" spans="1:24" x14ac:dyDescent="0.25">
      <c r="A1751">
        <v>207431</v>
      </c>
      <c r="B1751" t="s">
        <v>2728</v>
      </c>
      <c r="C1751" t="s">
        <v>443</v>
      </c>
      <c r="D1751" t="s">
        <v>6177</v>
      </c>
      <c r="E1751" t="s">
        <v>6167</v>
      </c>
      <c r="F1751">
        <v>10</v>
      </c>
      <c r="G1751" t="s">
        <v>5767</v>
      </c>
      <c r="H1751" t="s">
        <v>5747</v>
      </c>
      <c r="I1751" t="s">
        <v>5748</v>
      </c>
      <c r="J1751">
        <v>5325</v>
      </c>
      <c r="K1751">
        <v>1</v>
      </c>
      <c r="L1751">
        <v>5</v>
      </c>
      <c r="M1751" t="s">
        <v>5749</v>
      </c>
      <c r="N1751" t="s">
        <v>5750</v>
      </c>
      <c r="O1751" t="s">
        <v>5874</v>
      </c>
      <c r="P1751" t="s">
        <v>6168</v>
      </c>
      <c r="Q1751" t="s">
        <v>5876</v>
      </c>
      <c r="R1751">
        <v>43364</v>
      </c>
      <c r="S1751" t="s">
        <v>6211</v>
      </c>
      <c r="T1751" t="s">
        <v>6212</v>
      </c>
      <c r="U1751">
        <v>27.55</v>
      </c>
      <c r="V1751" t="s">
        <v>6172</v>
      </c>
      <c r="W1751" t="s">
        <v>5869</v>
      </c>
      <c r="X1751">
        <v>15</v>
      </c>
    </row>
    <row r="1752" spans="1:24" x14ac:dyDescent="0.25">
      <c r="A1752">
        <v>13354</v>
      </c>
      <c r="B1752" t="s">
        <v>1043</v>
      </c>
      <c r="C1752" t="s">
        <v>442</v>
      </c>
      <c r="D1752" t="s">
        <v>5886</v>
      </c>
      <c r="E1752" t="s">
        <v>6058</v>
      </c>
      <c r="F1752">
        <v>20</v>
      </c>
      <c r="G1752" t="s">
        <v>5746</v>
      </c>
      <c r="H1752" t="s">
        <v>5747</v>
      </c>
      <c r="I1752" t="s">
        <v>5748</v>
      </c>
      <c r="J1752">
        <v>750</v>
      </c>
      <c r="K1752">
        <v>12</v>
      </c>
      <c r="L1752">
        <v>13</v>
      </c>
      <c r="M1752" t="s">
        <v>5759</v>
      </c>
      <c r="N1752" t="s">
        <v>5835</v>
      </c>
      <c r="O1752" t="s">
        <v>5761</v>
      </c>
      <c r="P1752" t="s">
        <v>5916</v>
      </c>
      <c r="Q1752" t="s">
        <v>5979</v>
      </c>
      <c r="R1752">
        <v>42657</v>
      </c>
      <c r="S1752" t="s">
        <v>6013</v>
      </c>
      <c r="T1752" t="s">
        <v>5999</v>
      </c>
      <c r="U1752">
        <v>14.49</v>
      </c>
      <c r="V1752" t="s">
        <v>5755</v>
      </c>
      <c r="W1752" t="s">
        <v>5765</v>
      </c>
      <c r="X1752">
        <v>1</v>
      </c>
    </row>
    <row r="1753" spans="1:24" x14ac:dyDescent="0.25">
      <c r="A1753">
        <v>13810</v>
      </c>
      <c r="B1753" t="s">
        <v>1070</v>
      </c>
      <c r="C1753" t="s">
        <v>442</v>
      </c>
      <c r="D1753" t="s">
        <v>5920</v>
      </c>
      <c r="E1753" t="s">
        <v>6069</v>
      </c>
      <c r="F1753">
        <v>22</v>
      </c>
      <c r="G1753" t="s">
        <v>5816</v>
      </c>
      <c r="H1753" t="s">
        <v>5791</v>
      </c>
      <c r="I1753" t="s">
        <v>5792</v>
      </c>
      <c r="J1753">
        <v>750</v>
      </c>
      <c r="K1753">
        <v>12</v>
      </c>
      <c r="L1753">
        <v>13</v>
      </c>
      <c r="M1753" t="s">
        <v>5759</v>
      </c>
      <c r="N1753" t="s">
        <v>5976</v>
      </c>
      <c r="O1753" t="s">
        <v>5761</v>
      </c>
      <c r="P1753" t="s">
        <v>5916</v>
      </c>
      <c r="Q1753" t="s">
        <v>5977</v>
      </c>
      <c r="R1753">
        <v>76778</v>
      </c>
      <c r="S1753" t="s">
        <v>6298</v>
      </c>
      <c r="T1753" t="s">
        <v>6298</v>
      </c>
      <c r="U1753">
        <v>17.989999999999998</v>
      </c>
      <c r="V1753" t="s">
        <v>5755</v>
      </c>
      <c r="W1753" t="s">
        <v>5765</v>
      </c>
      <c r="X1753">
        <v>1</v>
      </c>
    </row>
    <row r="1754" spans="1:24" x14ac:dyDescent="0.25">
      <c r="A1754">
        <v>10455</v>
      </c>
      <c r="B1754" t="s">
        <v>860</v>
      </c>
      <c r="C1754" t="s">
        <v>441</v>
      </c>
      <c r="D1754" t="s">
        <v>5757</v>
      </c>
      <c r="E1754" t="s">
        <v>5766</v>
      </c>
      <c r="F1754">
        <v>22</v>
      </c>
      <c r="G1754" t="s">
        <v>5816</v>
      </c>
      <c r="H1754" t="s">
        <v>5747</v>
      </c>
      <c r="I1754" t="s">
        <v>5748</v>
      </c>
      <c r="J1754">
        <v>750</v>
      </c>
      <c r="K1754">
        <v>6</v>
      </c>
      <c r="L1754">
        <v>40</v>
      </c>
      <c r="M1754" t="s">
        <v>5749</v>
      </c>
      <c r="N1754" t="s">
        <v>5750</v>
      </c>
      <c r="O1754" t="s">
        <v>5751</v>
      </c>
      <c r="P1754" t="s">
        <v>5762</v>
      </c>
      <c r="Q1754" t="s">
        <v>5789</v>
      </c>
      <c r="R1754">
        <v>42350</v>
      </c>
      <c r="S1754" t="s">
        <v>5809</v>
      </c>
      <c r="T1754" t="s">
        <v>5810</v>
      </c>
      <c r="U1754">
        <v>34.950000000000003</v>
      </c>
      <c r="V1754" t="s">
        <v>5755</v>
      </c>
      <c r="W1754" t="s">
        <v>5756</v>
      </c>
      <c r="X1754">
        <v>1</v>
      </c>
    </row>
    <row r="1755" spans="1:24" x14ac:dyDescent="0.25">
      <c r="A1755">
        <v>13264</v>
      </c>
      <c r="B1755" t="s">
        <v>1033</v>
      </c>
      <c r="C1755" t="s">
        <v>442</v>
      </c>
      <c r="D1755" t="s">
        <v>5920</v>
      </c>
      <c r="E1755" t="s">
        <v>6321</v>
      </c>
      <c r="F1755">
        <v>10</v>
      </c>
      <c r="G1755" t="s">
        <v>5767</v>
      </c>
      <c r="H1755" t="s">
        <v>5747</v>
      </c>
      <c r="I1755" t="s">
        <v>5748</v>
      </c>
      <c r="J1755">
        <v>750</v>
      </c>
      <c r="K1755">
        <v>12</v>
      </c>
      <c r="L1755">
        <v>7.6</v>
      </c>
      <c r="M1755" t="s">
        <v>5759</v>
      </c>
      <c r="N1755" t="s">
        <v>5888</v>
      </c>
      <c r="O1755" t="s">
        <v>5761</v>
      </c>
      <c r="P1755" t="s">
        <v>6002</v>
      </c>
      <c r="Q1755" t="s">
        <v>5890</v>
      </c>
      <c r="R1755">
        <v>42176</v>
      </c>
      <c r="S1755" t="s">
        <v>6018</v>
      </c>
      <c r="T1755" t="s">
        <v>5754</v>
      </c>
      <c r="U1755">
        <v>13.99</v>
      </c>
      <c r="V1755" t="s">
        <v>5755</v>
      </c>
      <c r="W1755" t="s">
        <v>5765</v>
      </c>
      <c r="X1755">
        <v>1</v>
      </c>
    </row>
    <row r="1756" spans="1:24" x14ac:dyDescent="0.25">
      <c r="A1756">
        <v>13358</v>
      </c>
      <c r="B1756" t="s">
        <v>1044</v>
      </c>
      <c r="C1756" t="s">
        <v>442</v>
      </c>
      <c r="D1756" t="s">
        <v>5886</v>
      </c>
      <c r="E1756" t="s">
        <v>6048</v>
      </c>
      <c r="F1756">
        <v>20</v>
      </c>
      <c r="G1756" t="s">
        <v>5746</v>
      </c>
      <c r="H1756" t="s">
        <v>5747</v>
      </c>
      <c r="I1756" t="s">
        <v>5748</v>
      </c>
      <c r="J1756">
        <v>750</v>
      </c>
      <c r="K1756">
        <v>12</v>
      </c>
      <c r="L1756">
        <v>12.5</v>
      </c>
      <c r="M1756" t="s">
        <v>5759</v>
      </c>
      <c r="N1756" t="s">
        <v>5781</v>
      </c>
      <c r="O1756" t="s">
        <v>5790</v>
      </c>
      <c r="P1756" t="s">
        <v>6002</v>
      </c>
      <c r="Q1756" t="s">
        <v>5986</v>
      </c>
      <c r="R1756">
        <v>81714</v>
      </c>
      <c r="S1756" t="s">
        <v>5907</v>
      </c>
      <c r="T1756" t="s">
        <v>5844</v>
      </c>
      <c r="U1756">
        <v>13.99</v>
      </c>
      <c r="V1756" t="s">
        <v>5755</v>
      </c>
      <c r="W1756" t="s">
        <v>5756</v>
      </c>
      <c r="X1756">
        <v>1</v>
      </c>
    </row>
    <row r="1757" spans="1:24" x14ac:dyDescent="0.25">
      <c r="A1757">
        <v>13808</v>
      </c>
      <c r="B1757" t="s">
        <v>1068</v>
      </c>
      <c r="C1757" t="s">
        <v>442</v>
      </c>
      <c r="D1757" t="s">
        <v>5920</v>
      </c>
      <c r="E1757" t="s">
        <v>5951</v>
      </c>
      <c r="F1757">
        <v>22</v>
      </c>
      <c r="G1757" t="s">
        <v>5816</v>
      </c>
      <c r="H1757" t="s">
        <v>5747</v>
      </c>
      <c r="I1757" t="s">
        <v>5792</v>
      </c>
      <c r="J1757">
        <v>750</v>
      </c>
      <c r="K1757">
        <v>12</v>
      </c>
      <c r="L1757">
        <v>8</v>
      </c>
      <c r="M1757" t="s">
        <v>5759</v>
      </c>
      <c r="N1757" t="s">
        <v>5806</v>
      </c>
      <c r="O1757" t="s">
        <v>5761</v>
      </c>
      <c r="P1757" t="s">
        <v>5889</v>
      </c>
      <c r="Q1757" t="s">
        <v>6000</v>
      </c>
      <c r="R1757">
        <v>43263</v>
      </c>
      <c r="S1757" t="s">
        <v>6339</v>
      </c>
      <c r="T1757" t="s">
        <v>6210</v>
      </c>
      <c r="U1757">
        <v>50.54</v>
      </c>
      <c r="V1757" t="s">
        <v>5755</v>
      </c>
      <c r="W1757" t="s">
        <v>5765</v>
      </c>
      <c r="X1757">
        <v>1</v>
      </c>
    </row>
    <row r="1758" spans="1:24" x14ac:dyDescent="0.25">
      <c r="A1758">
        <v>13809</v>
      </c>
      <c r="B1758" t="s">
        <v>1069</v>
      </c>
      <c r="C1758" t="s">
        <v>442</v>
      </c>
      <c r="D1758" t="s">
        <v>5886</v>
      </c>
      <c r="E1758" t="s">
        <v>5966</v>
      </c>
      <c r="F1758">
        <v>22</v>
      </c>
      <c r="G1758" t="s">
        <v>5816</v>
      </c>
      <c r="H1758" t="s">
        <v>5791</v>
      </c>
      <c r="I1758" t="s">
        <v>5792</v>
      </c>
      <c r="J1758">
        <v>750</v>
      </c>
      <c r="K1758">
        <v>12</v>
      </c>
      <c r="L1758">
        <v>13.9</v>
      </c>
      <c r="M1758" t="s">
        <v>5759</v>
      </c>
      <c r="N1758" t="s">
        <v>5976</v>
      </c>
      <c r="O1758" t="s">
        <v>5761</v>
      </c>
      <c r="P1758" t="s">
        <v>5916</v>
      </c>
      <c r="Q1758" t="s">
        <v>5977</v>
      </c>
      <c r="R1758">
        <v>76778</v>
      </c>
      <c r="S1758" t="s">
        <v>6298</v>
      </c>
      <c r="T1758" t="s">
        <v>6298</v>
      </c>
      <c r="U1758">
        <v>17.04</v>
      </c>
      <c r="V1758" t="s">
        <v>5755</v>
      </c>
      <c r="W1758" t="s">
        <v>5765</v>
      </c>
      <c r="X1758">
        <v>1</v>
      </c>
    </row>
    <row r="1759" spans="1:24" x14ac:dyDescent="0.25">
      <c r="A1759">
        <v>12912</v>
      </c>
      <c r="B1759" t="s">
        <v>1009</v>
      </c>
      <c r="C1759" t="s">
        <v>442</v>
      </c>
      <c r="D1759" t="s">
        <v>5886</v>
      </c>
      <c r="E1759" t="s">
        <v>5887</v>
      </c>
      <c r="F1759">
        <v>20</v>
      </c>
      <c r="G1759" t="s">
        <v>5746</v>
      </c>
      <c r="H1759" t="s">
        <v>5747</v>
      </c>
      <c r="I1759" t="s">
        <v>5748</v>
      </c>
      <c r="J1759">
        <v>750</v>
      </c>
      <c r="K1759">
        <v>12</v>
      </c>
      <c r="L1759">
        <v>13.5</v>
      </c>
      <c r="M1759" t="s">
        <v>5759</v>
      </c>
      <c r="N1759" t="s">
        <v>5904</v>
      </c>
      <c r="O1759" t="s">
        <v>5790</v>
      </c>
      <c r="P1759" t="s">
        <v>5916</v>
      </c>
      <c r="Q1759" t="s">
        <v>5923</v>
      </c>
      <c r="R1759">
        <v>98936</v>
      </c>
      <c r="S1759" t="s">
        <v>5905</v>
      </c>
      <c r="T1759" t="s">
        <v>5906</v>
      </c>
      <c r="U1759">
        <v>14.99</v>
      </c>
      <c r="V1759" t="s">
        <v>5755</v>
      </c>
      <c r="W1759" t="s">
        <v>5765</v>
      </c>
      <c r="X1759">
        <v>1</v>
      </c>
    </row>
    <row r="1760" spans="1:24" x14ac:dyDescent="0.25">
      <c r="A1760">
        <v>12179</v>
      </c>
      <c r="B1760" t="s">
        <v>12</v>
      </c>
      <c r="C1760" t="s">
        <v>441</v>
      </c>
      <c r="D1760" t="s">
        <v>5744</v>
      </c>
      <c r="E1760" t="s">
        <v>5775</v>
      </c>
      <c r="F1760">
        <v>10</v>
      </c>
      <c r="G1760" t="s">
        <v>5767</v>
      </c>
      <c r="H1760" t="s">
        <v>5747</v>
      </c>
      <c r="I1760" t="s">
        <v>5748</v>
      </c>
      <c r="J1760">
        <v>1140</v>
      </c>
      <c r="K1760">
        <v>8</v>
      </c>
      <c r="L1760">
        <v>40</v>
      </c>
      <c r="M1760" t="s">
        <v>5749</v>
      </c>
      <c r="N1760" t="s">
        <v>5750</v>
      </c>
      <c r="O1760" t="s">
        <v>5751</v>
      </c>
      <c r="P1760" t="s">
        <v>5752</v>
      </c>
      <c r="Q1760" t="s">
        <v>5777</v>
      </c>
      <c r="R1760">
        <v>43500</v>
      </c>
      <c r="S1760" t="s">
        <v>5773</v>
      </c>
      <c r="T1760" t="s">
        <v>5773</v>
      </c>
      <c r="U1760">
        <v>34.49</v>
      </c>
      <c r="V1760" t="s">
        <v>5755</v>
      </c>
      <c r="W1760" t="s">
        <v>5756</v>
      </c>
      <c r="X1760">
        <v>1</v>
      </c>
    </row>
    <row r="1761" spans="1:24" x14ac:dyDescent="0.25">
      <c r="A1761">
        <v>145441</v>
      </c>
      <c r="B1761" t="s">
        <v>2689</v>
      </c>
      <c r="C1761" t="s">
        <v>442</v>
      </c>
      <c r="D1761" t="s">
        <v>5886</v>
      </c>
      <c r="E1761" t="s">
        <v>6118</v>
      </c>
      <c r="F1761">
        <v>20</v>
      </c>
      <c r="G1761" t="s">
        <v>5746</v>
      </c>
      <c r="H1761" t="s">
        <v>5747</v>
      </c>
      <c r="I1761" t="s">
        <v>5748</v>
      </c>
      <c r="J1761">
        <v>750</v>
      </c>
      <c r="K1761">
        <v>12</v>
      </c>
      <c r="L1761">
        <v>13</v>
      </c>
      <c r="M1761" t="s">
        <v>5749</v>
      </c>
      <c r="N1761" t="s">
        <v>5750</v>
      </c>
      <c r="O1761" t="s">
        <v>5790</v>
      </c>
      <c r="P1761" t="s">
        <v>5916</v>
      </c>
      <c r="Q1761" t="s">
        <v>5952</v>
      </c>
      <c r="R1761">
        <v>42343</v>
      </c>
      <c r="S1761" t="s">
        <v>5953</v>
      </c>
      <c r="T1761" t="s">
        <v>5954</v>
      </c>
      <c r="U1761">
        <v>14.95</v>
      </c>
      <c r="V1761" t="s">
        <v>5755</v>
      </c>
      <c r="W1761" t="s">
        <v>5869</v>
      </c>
      <c r="X1761">
        <v>1</v>
      </c>
    </row>
    <row r="1762" spans="1:24" x14ac:dyDescent="0.25">
      <c r="A1762">
        <v>11988</v>
      </c>
      <c r="B1762" t="s">
        <v>931</v>
      </c>
      <c r="C1762" t="s">
        <v>443</v>
      </c>
      <c r="D1762" t="s">
        <v>6177</v>
      </c>
      <c r="E1762" t="s">
        <v>6167</v>
      </c>
      <c r="F1762">
        <v>10</v>
      </c>
      <c r="G1762" t="s">
        <v>5767</v>
      </c>
      <c r="H1762" t="s">
        <v>5747</v>
      </c>
      <c r="I1762" t="s">
        <v>5748</v>
      </c>
      <c r="J1762">
        <v>473</v>
      </c>
      <c r="K1762">
        <v>24</v>
      </c>
      <c r="L1762">
        <v>4.5999999999999996</v>
      </c>
      <c r="M1762" t="s">
        <v>5749</v>
      </c>
      <c r="N1762" t="s">
        <v>5750</v>
      </c>
      <c r="O1762" t="s">
        <v>5874</v>
      </c>
      <c r="P1762" t="s">
        <v>5875</v>
      </c>
      <c r="Q1762" t="s">
        <v>5876</v>
      </c>
      <c r="R1762">
        <v>43468</v>
      </c>
      <c r="S1762" t="s">
        <v>6180</v>
      </c>
      <c r="T1762" t="s">
        <v>6180</v>
      </c>
      <c r="U1762">
        <v>3.79</v>
      </c>
      <c r="V1762" t="s">
        <v>6172</v>
      </c>
      <c r="W1762" t="s">
        <v>5869</v>
      </c>
      <c r="X1762">
        <v>1</v>
      </c>
    </row>
    <row r="1763" spans="1:24" x14ac:dyDescent="0.25">
      <c r="A1763">
        <v>11988</v>
      </c>
      <c r="B1763" t="s">
        <v>931</v>
      </c>
      <c r="C1763" t="s">
        <v>443</v>
      </c>
      <c r="D1763" t="s">
        <v>6177</v>
      </c>
      <c r="E1763" t="s">
        <v>6167</v>
      </c>
      <c r="F1763">
        <v>10</v>
      </c>
      <c r="G1763" t="s">
        <v>5767</v>
      </c>
      <c r="H1763" t="s">
        <v>5747</v>
      </c>
      <c r="I1763" t="s">
        <v>5748</v>
      </c>
      <c r="J1763">
        <v>473</v>
      </c>
      <c r="K1763">
        <v>24</v>
      </c>
      <c r="L1763">
        <v>4.5999999999999996</v>
      </c>
      <c r="M1763" t="s">
        <v>5749</v>
      </c>
      <c r="N1763" t="s">
        <v>5750</v>
      </c>
      <c r="O1763" t="s">
        <v>5874</v>
      </c>
      <c r="P1763" t="s">
        <v>5875</v>
      </c>
      <c r="Q1763" t="s">
        <v>5876</v>
      </c>
      <c r="R1763">
        <v>43468</v>
      </c>
      <c r="S1763" t="s">
        <v>6180</v>
      </c>
      <c r="T1763" t="s">
        <v>6180</v>
      </c>
      <c r="U1763">
        <v>3.79</v>
      </c>
      <c r="V1763" t="s">
        <v>6172</v>
      </c>
      <c r="W1763" t="s">
        <v>5869</v>
      </c>
      <c r="X1763">
        <v>1</v>
      </c>
    </row>
    <row r="1764" spans="1:24" x14ac:dyDescent="0.25">
      <c r="A1764">
        <v>12050</v>
      </c>
      <c r="B1764" t="s">
        <v>937</v>
      </c>
      <c r="C1764" t="s">
        <v>443</v>
      </c>
      <c r="D1764" t="s">
        <v>6177</v>
      </c>
      <c r="E1764" t="s">
        <v>6167</v>
      </c>
      <c r="F1764">
        <v>27</v>
      </c>
      <c r="G1764" t="s">
        <v>5837</v>
      </c>
      <c r="H1764" t="s">
        <v>5747</v>
      </c>
      <c r="I1764" t="s">
        <v>5748</v>
      </c>
      <c r="J1764">
        <v>650</v>
      </c>
      <c r="K1764">
        <v>12</v>
      </c>
      <c r="L1764">
        <v>5</v>
      </c>
      <c r="M1764" t="s">
        <v>5759</v>
      </c>
      <c r="N1764" t="s">
        <v>5896</v>
      </c>
      <c r="O1764" t="s">
        <v>5874</v>
      </c>
      <c r="P1764" t="s">
        <v>5875</v>
      </c>
      <c r="Q1764" t="s">
        <v>5876</v>
      </c>
      <c r="R1764">
        <v>40772</v>
      </c>
      <c r="S1764" t="s">
        <v>6179</v>
      </c>
      <c r="T1764" t="s">
        <v>6179</v>
      </c>
      <c r="U1764">
        <v>4.1900000000000004</v>
      </c>
      <c r="V1764" t="s">
        <v>5755</v>
      </c>
      <c r="W1764" t="s">
        <v>5869</v>
      </c>
      <c r="X1764">
        <v>1</v>
      </c>
    </row>
    <row r="1765" spans="1:24" x14ac:dyDescent="0.25">
      <c r="A1765">
        <v>12050</v>
      </c>
      <c r="B1765" t="s">
        <v>937</v>
      </c>
      <c r="C1765" t="s">
        <v>443</v>
      </c>
      <c r="D1765" t="s">
        <v>6177</v>
      </c>
      <c r="E1765" t="s">
        <v>6167</v>
      </c>
      <c r="F1765">
        <v>27</v>
      </c>
      <c r="G1765" t="s">
        <v>5837</v>
      </c>
      <c r="H1765" t="s">
        <v>5747</v>
      </c>
      <c r="I1765" t="s">
        <v>5748</v>
      </c>
      <c r="J1765">
        <v>650</v>
      </c>
      <c r="K1765">
        <v>12</v>
      </c>
      <c r="L1765">
        <v>5</v>
      </c>
      <c r="M1765" t="s">
        <v>5759</v>
      </c>
      <c r="N1765" t="s">
        <v>5896</v>
      </c>
      <c r="O1765" t="s">
        <v>5874</v>
      </c>
      <c r="P1765" t="s">
        <v>5875</v>
      </c>
      <c r="Q1765" t="s">
        <v>5876</v>
      </c>
      <c r="R1765">
        <v>40772</v>
      </c>
      <c r="S1765" t="s">
        <v>6179</v>
      </c>
      <c r="T1765" t="s">
        <v>6179</v>
      </c>
      <c r="U1765">
        <v>4.1900000000000004</v>
      </c>
      <c r="V1765" t="s">
        <v>5755</v>
      </c>
      <c r="W1765" t="s">
        <v>5869</v>
      </c>
      <c r="X1765">
        <v>1</v>
      </c>
    </row>
    <row r="1766" spans="1:24" x14ac:dyDescent="0.25">
      <c r="A1766">
        <v>13748</v>
      </c>
      <c r="B1766" t="s">
        <v>1059</v>
      </c>
      <c r="C1766" t="s">
        <v>443</v>
      </c>
      <c r="D1766" t="s">
        <v>6177</v>
      </c>
      <c r="E1766" t="s">
        <v>6192</v>
      </c>
      <c r="F1766">
        <v>10</v>
      </c>
      <c r="G1766" t="s">
        <v>5767</v>
      </c>
      <c r="H1766" t="s">
        <v>5747</v>
      </c>
      <c r="I1766" t="s">
        <v>5748</v>
      </c>
      <c r="J1766">
        <v>5325</v>
      </c>
      <c r="K1766">
        <v>1</v>
      </c>
      <c r="L1766">
        <v>5</v>
      </c>
      <c r="M1766" t="s">
        <v>5749</v>
      </c>
      <c r="N1766" t="s">
        <v>5750</v>
      </c>
      <c r="O1766" t="s">
        <v>5874</v>
      </c>
      <c r="P1766" t="s">
        <v>6168</v>
      </c>
      <c r="Q1766" t="s">
        <v>5876</v>
      </c>
      <c r="R1766">
        <v>42196</v>
      </c>
      <c r="S1766" t="s">
        <v>6188</v>
      </c>
      <c r="T1766" t="s">
        <v>6189</v>
      </c>
      <c r="U1766">
        <v>28.49</v>
      </c>
      <c r="V1766" t="s">
        <v>6172</v>
      </c>
      <c r="W1766" t="s">
        <v>5869</v>
      </c>
      <c r="X1766">
        <v>15</v>
      </c>
    </row>
    <row r="1767" spans="1:24" x14ac:dyDescent="0.25">
      <c r="A1767">
        <v>13748</v>
      </c>
      <c r="B1767" t="s">
        <v>1059</v>
      </c>
      <c r="C1767" t="s">
        <v>443</v>
      </c>
      <c r="D1767" t="s">
        <v>6177</v>
      </c>
      <c r="E1767" t="s">
        <v>6192</v>
      </c>
      <c r="F1767">
        <v>10</v>
      </c>
      <c r="G1767" t="s">
        <v>5767</v>
      </c>
      <c r="H1767" t="s">
        <v>5747</v>
      </c>
      <c r="I1767" t="s">
        <v>5748</v>
      </c>
      <c r="J1767">
        <v>5325</v>
      </c>
      <c r="K1767">
        <v>1</v>
      </c>
      <c r="L1767">
        <v>5</v>
      </c>
      <c r="M1767" t="s">
        <v>5749</v>
      </c>
      <c r="N1767" t="s">
        <v>5750</v>
      </c>
      <c r="O1767" t="s">
        <v>5874</v>
      </c>
      <c r="P1767" t="s">
        <v>6168</v>
      </c>
      <c r="Q1767" t="s">
        <v>5876</v>
      </c>
      <c r="R1767">
        <v>42196</v>
      </c>
      <c r="S1767" t="s">
        <v>6188</v>
      </c>
      <c r="T1767" t="s">
        <v>6189</v>
      </c>
      <c r="U1767">
        <v>28.49</v>
      </c>
      <c r="V1767" t="s">
        <v>6172</v>
      </c>
      <c r="W1767" t="s">
        <v>5869</v>
      </c>
      <c r="X1767">
        <v>15</v>
      </c>
    </row>
    <row r="1768" spans="1:24" x14ac:dyDescent="0.25">
      <c r="A1768">
        <v>13703</v>
      </c>
      <c r="B1768" t="s">
        <v>1057</v>
      </c>
      <c r="C1768" t="s">
        <v>442</v>
      </c>
      <c r="D1768" t="s">
        <v>5886</v>
      </c>
      <c r="E1768" t="s">
        <v>6090</v>
      </c>
      <c r="F1768">
        <v>10</v>
      </c>
      <c r="G1768" t="s">
        <v>5767</v>
      </c>
      <c r="H1768" t="s">
        <v>5747</v>
      </c>
      <c r="I1768" t="s">
        <v>5748</v>
      </c>
      <c r="J1768">
        <v>750</v>
      </c>
      <c r="K1768">
        <v>12</v>
      </c>
      <c r="L1768">
        <v>13</v>
      </c>
      <c r="M1768" t="s">
        <v>5759</v>
      </c>
      <c r="N1768" t="s">
        <v>5825</v>
      </c>
      <c r="O1768" t="s">
        <v>5761</v>
      </c>
      <c r="P1768" t="s">
        <v>6002</v>
      </c>
      <c r="Q1768" t="s">
        <v>5989</v>
      </c>
      <c r="R1768">
        <v>82120</v>
      </c>
      <c r="S1768" t="s">
        <v>6368</v>
      </c>
      <c r="T1768" t="s">
        <v>5965</v>
      </c>
      <c r="U1768">
        <v>13.99</v>
      </c>
      <c r="V1768" t="s">
        <v>5755</v>
      </c>
      <c r="W1768" t="s">
        <v>5765</v>
      </c>
      <c r="X1768">
        <v>1</v>
      </c>
    </row>
    <row r="1769" spans="1:24" x14ac:dyDescent="0.25">
      <c r="A1769">
        <v>12011</v>
      </c>
      <c r="B1769" t="s">
        <v>43</v>
      </c>
      <c r="C1769" t="s">
        <v>441</v>
      </c>
      <c r="D1769" t="s">
        <v>5757</v>
      </c>
      <c r="E1769" t="s">
        <v>5766</v>
      </c>
      <c r="F1769">
        <v>10</v>
      </c>
      <c r="G1769" t="s">
        <v>5767</v>
      </c>
      <c r="H1769" t="s">
        <v>5747</v>
      </c>
      <c r="I1769" t="s">
        <v>5748</v>
      </c>
      <c r="J1769">
        <v>1140</v>
      </c>
      <c r="K1769">
        <v>8</v>
      </c>
      <c r="L1769">
        <v>40</v>
      </c>
      <c r="M1769" t="s">
        <v>5749</v>
      </c>
      <c r="N1769" t="s">
        <v>5750</v>
      </c>
      <c r="O1769" t="s">
        <v>5751</v>
      </c>
      <c r="P1769" t="s">
        <v>5762</v>
      </c>
      <c r="Q1769" t="s">
        <v>5789</v>
      </c>
      <c r="R1769">
        <v>68442</v>
      </c>
      <c r="S1769" t="s">
        <v>5793</v>
      </c>
      <c r="T1769" t="s">
        <v>5794</v>
      </c>
      <c r="U1769">
        <v>42.99</v>
      </c>
      <c r="V1769" t="s">
        <v>5755</v>
      </c>
      <c r="W1769" t="s">
        <v>5756</v>
      </c>
      <c r="X1769">
        <v>1</v>
      </c>
    </row>
    <row r="1770" spans="1:24" x14ac:dyDescent="0.25">
      <c r="A1770">
        <v>12181</v>
      </c>
      <c r="B1770" t="s">
        <v>19</v>
      </c>
      <c r="C1770" t="s">
        <v>441</v>
      </c>
      <c r="D1770" t="s">
        <v>5744</v>
      </c>
      <c r="E1770" t="s">
        <v>5745</v>
      </c>
      <c r="F1770">
        <v>20</v>
      </c>
      <c r="G1770" t="s">
        <v>5746</v>
      </c>
      <c r="H1770" t="s">
        <v>5747</v>
      </c>
      <c r="I1770" t="s">
        <v>5748</v>
      </c>
      <c r="J1770">
        <v>1140</v>
      </c>
      <c r="K1770">
        <v>8</v>
      </c>
      <c r="L1770">
        <v>40</v>
      </c>
      <c r="M1770" t="s">
        <v>5749</v>
      </c>
      <c r="N1770" t="s">
        <v>5750</v>
      </c>
      <c r="O1770" t="s">
        <v>5751</v>
      </c>
      <c r="P1770" t="s">
        <v>5752</v>
      </c>
      <c r="Q1770" t="s">
        <v>5753</v>
      </c>
      <c r="R1770">
        <v>43500</v>
      </c>
      <c r="S1770" t="s">
        <v>5773</v>
      </c>
      <c r="T1770" t="s">
        <v>5773</v>
      </c>
      <c r="U1770">
        <v>34.99</v>
      </c>
      <c r="V1770" t="s">
        <v>5755</v>
      </c>
      <c r="W1770" t="s">
        <v>5756</v>
      </c>
      <c r="X1770">
        <v>1</v>
      </c>
    </row>
    <row r="1771" spans="1:24" x14ac:dyDescent="0.25">
      <c r="A1771">
        <v>13212</v>
      </c>
      <c r="B1771" t="s">
        <v>1030</v>
      </c>
      <c r="C1771" t="s">
        <v>442</v>
      </c>
      <c r="D1771" t="s">
        <v>5920</v>
      </c>
      <c r="E1771" t="s">
        <v>5921</v>
      </c>
      <c r="F1771">
        <v>10</v>
      </c>
      <c r="G1771" t="s">
        <v>5767</v>
      </c>
      <c r="H1771" t="s">
        <v>5747</v>
      </c>
      <c r="I1771" t="s">
        <v>5748</v>
      </c>
      <c r="J1771">
        <v>750</v>
      </c>
      <c r="K1771">
        <v>12</v>
      </c>
      <c r="L1771">
        <v>12.5</v>
      </c>
      <c r="M1771" t="s">
        <v>5759</v>
      </c>
      <c r="N1771" t="s">
        <v>5976</v>
      </c>
      <c r="O1771" t="s">
        <v>5790</v>
      </c>
      <c r="P1771" t="s">
        <v>6002</v>
      </c>
      <c r="Q1771" t="s">
        <v>5977</v>
      </c>
      <c r="R1771">
        <v>51923</v>
      </c>
      <c r="S1771" t="s">
        <v>5965</v>
      </c>
      <c r="T1771" t="s">
        <v>5965</v>
      </c>
      <c r="U1771">
        <v>13.99</v>
      </c>
      <c r="V1771" t="s">
        <v>5755</v>
      </c>
      <c r="W1771" t="s">
        <v>5756</v>
      </c>
      <c r="X1771">
        <v>1</v>
      </c>
    </row>
    <row r="1772" spans="1:24" x14ac:dyDescent="0.25">
      <c r="A1772">
        <v>13820</v>
      </c>
      <c r="B1772" t="s">
        <v>1071</v>
      </c>
      <c r="C1772" t="s">
        <v>442</v>
      </c>
      <c r="D1772" t="s">
        <v>5920</v>
      </c>
      <c r="E1772" t="s">
        <v>5997</v>
      </c>
      <c r="F1772">
        <v>10</v>
      </c>
      <c r="G1772" t="s">
        <v>5767</v>
      </c>
      <c r="H1772" t="s">
        <v>5747</v>
      </c>
      <c r="I1772" t="s">
        <v>5748</v>
      </c>
      <c r="J1772">
        <v>3000</v>
      </c>
      <c r="K1772">
        <v>4</v>
      </c>
      <c r="L1772">
        <v>12</v>
      </c>
      <c r="M1772" t="s">
        <v>5759</v>
      </c>
      <c r="N1772" t="s">
        <v>6054</v>
      </c>
      <c r="O1772" t="s">
        <v>5761</v>
      </c>
      <c r="P1772" t="s">
        <v>5922</v>
      </c>
      <c r="Q1772" t="s">
        <v>6055</v>
      </c>
      <c r="R1772">
        <v>42263</v>
      </c>
      <c r="S1772" t="s">
        <v>6062</v>
      </c>
      <c r="T1772" t="s">
        <v>6063</v>
      </c>
      <c r="U1772">
        <v>30.99</v>
      </c>
      <c r="V1772" t="s">
        <v>5960</v>
      </c>
      <c r="W1772" t="s">
        <v>5765</v>
      </c>
      <c r="X1772">
        <v>1</v>
      </c>
    </row>
    <row r="1773" spans="1:24" x14ac:dyDescent="0.25">
      <c r="A1773">
        <v>13285</v>
      </c>
      <c r="B1773" t="s">
        <v>223</v>
      </c>
      <c r="C1773" t="s">
        <v>442</v>
      </c>
      <c r="D1773" t="s">
        <v>5961</v>
      </c>
      <c r="E1773" t="s">
        <v>6041</v>
      </c>
      <c r="F1773">
        <v>20</v>
      </c>
      <c r="G1773" t="s">
        <v>5746</v>
      </c>
      <c r="H1773" t="s">
        <v>5747</v>
      </c>
      <c r="I1773" t="s">
        <v>5748</v>
      </c>
      <c r="J1773">
        <v>750</v>
      </c>
      <c r="K1773">
        <v>6</v>
      </c>
      <c r="L1773">
        <v>12.5</v>
      </c>
      <c r="M1773" t="s">
        <v>5759</v>
      </c>
      <c r="N1773" t="s">
        <v>5781</v>
      </c>
      <c r="O1773" t="s">
        <v>5790</v>
      </c>
      <c r="P1773" t="s">
        <v>5889</v>
      </c>
      <c r="Q1773" t="s">
        <v>5974</v>
      </c>
      <c r="R1773">
        <v>51923</v>
      </c>
      <c r="S1773" t="s">
        <v>5965</v>
      </c>
      <c r="T1773" t="s">
        <v>5965</v>
      </c>
      <c r="U1773">
        <v>76.989999999999995</v>
      </c>
      <c r="V1773" t="s">
        <v>5755</v>
      </c>
      <c r="W1773" t="s">
        <v>5756</v>
      </c>
      <c r="X1773">
        <v>1</v>
      </c>
    </row>
    <row r="1774" spans="1:24" x14ac:dyDescent="0.25">
      <c r="A1774">
        <v>12789</v>
      </c>
      <c r="B1774" t="s">
        <v>1001</v>
      </c>
      <c r="C1774" t="s">
        <v>442</v>
      </c>
      <c r="D1774" t="s">
        <v>5886</v>
      </c>
      <c r="E1774" t="s">
        <v>5958</v>
      </c>
      <c r="F1774">
        <v>20</v>
      </c>
      <c r="G1774" t="s">
        <v>5746</v>
      </c>
      <c r="H1774" t="s">
        <v>5747</v>
      </c>
      <c r="I1774" t="s">
        <v>5748</v>
      </c>
      <c r="J1774">
        <v>750</v>
      </c>
      <c r="K1774">
        <v>12</v>
      </c>
      <c r="L1774">
        <v>14.5</v>
      </c>
      <c r="M1774" t="s">
        <v>5759</v>
      </c>
      <c r="N1774" t="s">
        <v>5781</v>
      </c>
      <c r="O1774" t="s">
        <v>5761</v>
      </c>
      <c r="P1774" t="s">
        <v>5889</v>
      </c>
      <c r="Q1774" t="s">
        <v>5986</v>
      </c>
      <c r="R1774">
        <v>68959</v>
      </c>
      <c r="S1774" t="s">
        <v>6117</v>
      </c>
      <c r="T1774" t="s">
        <v>5968</v>
      </c>
      <c r="U1774">
        <v>26.99</v>
      </c>
      <c r="V1774" t="s">
        <v>5755</v>
      </c>
      <c r="W1774" t="s">
        <v>5765</v>
      </c>
      <c r="X1774">
        <v>1</v>
      </c>
    </row>
    <row r="1775" spans="1:24" x14ac:dyDescent="0.25">
      <c r="A1775">
        <v>127027</v>
      </c>
      <c r="B1775" t="s">
        <v>2671</v>
      </c>
      <c r="C1775" t="s">
        <v>442</v>
      </c>
      <c r="D1775" t="s">
        <v>5920</v>
      </c>
      <c r="E1775" t="s">
        <v>6144</v>
      </c>
      <c r="F1775">
        <v>22</v>
      </c>
      <c r="G1775" t="s">
        <v>5816</v>
      </c>
      <c r="H1775" t="s">
        <v>5747</v>
      </c>
      <c r="I1775" t="s">
        <v>5748</v>
      </c>
      <c r="J1775">
        <v>750</v>
      </c>
      <c r="K1775">
        <v>12</v>
      </c>
      <c r="L1775">
        <v>14</v>
      </c>
      <c r="M1775" t="s">
        <v>5759</v>
      </c>
      <c r="N1775" t="s">
        <v>6289</v>
      </c>
      <c r="O1775" t="s">
        <v>5790</v>
      </c>
      <c r="P1775" t="s">
        <v>5988</v>
      </c>
      <c r="Q1775" t="s">
        <v>6010</v>
      </c>
      <c r="R1775">
        <v>43140</v>
      </c>
      <c r="S1775" t="s">
        <v>6033</v>
      </c>
      <c r="T1775" t="s">
        <v>6034</v>
      </c>
      <c r="U1775">
        <v>17.989999999999998</v>
      </c>
      <c r="V1775" t="s">
        <v>5755</v>
      </c>
      <c r="W1775" t="s">
        <v>5756</v>
      </c>
      <c r="X1775">
        <v>1</v>
      </c>
    </row>
    <row r="1776" spans="1:24" x14ac:dyDescent="0.25">
      <c r="A1776">
        <v>11466</v>
      </c>
      <c r="B1776" t="s">
        <v>910</v>
      </c>
      <c r="C1776" t="s">
        <v>441</v>
      </c>
      <c r="D1776" t="s">
        <v>5757</v>
      </c>
      <c r="E1776" t="s">
        <v>5867</v>
      </c>
      <c r="F1776">
        <v>20</v>
      </c>
      <c r="G1776" t="s">
        <v>5746</v>
      </c>
      <c r="H1776" t="s">
        <v>5747</v>
      </c>
      <c r="I1776" t="s">
        <v>5748</v>
      </c>
      <c r="J1776">
        <v>750</v>
      </c>
      <c r="K1776">
        <v>6</v>
      </c>
      <c r="L1776">
        <v>47</v>
      </c>
      <c r="M1776" t="s">
        <v>5759</v>
      </c>
      <c r="N1776" t="s">
        <v>5859</v>
      </c>
      <c r="O1776" t="s">
        <v>5790</v>
      </c>
      <c r="P1776" t="s">
        <v>5762</v>
      </c>
      <c r="Q1776" t="s">
        <v>5802</v>
      </c>
      <c r="R1776">
        <v>61242</v>
      </c>
      <c r="S1776" t="s">
        <v>5785</v>
      </c>
      <c r="T1776" t="s">
        <v>5786</v>
      </c>
      <c r="U1776">
        <v>56.99</v>
      </c>
      <c r="V1776" t="s">
        <v>5755</v>
      </c>
      <c r="W1776" t="s">
        <v>5765</v>
      </c>
      <c r="X1776">
        <v>1</v>
      </c>
    </row>
    <row r="1777" spans="1:24" x14ac:dyDescent="0.25">
      <c r="A1777">
        <v>11792</v>
      </c>
      <c r="B1777" t="s">
        <v>926</v>
      </c>
      <c r="C1777" t="s">
        <v>442</v>
      </c>
      <c r="D1777" t="s">
        <v>6035</v>
      </c>
      <c r="E1777" t="s">
        <v>5887</v>
      </c>
      <c r="F1777">
        <v>20</v>
      </c>
      <c r="G1777" t="s">
        <v>5746</v>
      </c>
      <c r="H1777" t="s">
        <v>5747</v>
      </c>
      <c r="I1777" t="s">
        <v>5748</v>
      </c>
      <c r="J1777">
        <v>750</v>
      </c>
      <c r="K1777">
        <v>12</v>
      </c>
      <c r="L1777">
        <v>13.5</v>
      </c>
      <c r="M1777" t="s">
        <v>5749</v>
      </c>
      <c r="N1777" t="s">
        <v>5750</v>
      </c>
      <c r="O1777" t="s">
        <v>5790</v>
      </c>
      <c r="P1777" t="s">
        <v>5916</v>
      </c>
      <c r="Q1777" t="s">
        <v>5952</v>
      </c>
      <c r="R1777">
        <v>63952</v>
      </c>
      <c r="S1777" t="s">
        <v>5907</v>
      </c>
      <c r="T1777" t="s">
        <v>5844</v>
      </c>
      <c r="U1777">
        <v>15.99</v>
      </c>
      <c r="V1777" t="s">
        <v>5755</v>
      </c>
      <c r="W1777" t="s">
        <v>5869</v>
      </c>
      <c r="X1777">
        <v>1</v>
      </c>
    </row>
    <row r="1778" spans="1:24" x14ac:dyDescent="0.25">
      <c r="A1778">
        <v>718636</v>
      </c>
      <c r="B1778" t="s">
        <v>3148</v>
      </c>
      <c r="C1778" t="s">
        <v>443</v>
      </c>
      <c r="D1778" t="s">
        <v>6177</v>
      </c>
      <c r="E1778" t="s">
        <v>5872</v>
      </c>
      <c r="F1778">
        <v>27</v>
      </c>
      <c r="G1778" t="s">
        <v>5837</v>
      </c>
      <c r="H1778" t="s">
        <v>5747</v>
      </c>
      <c r="I1778" t="s">
        <v>5748</v>
      </c>
      <c r="J1778">
        <v>750</v>
      </c>
      <c r="K1778">
        <v>12</v>
      </c>
      <c r="L1778">
        <v>8</v>
      </c>
      <c r="M1778" t="s">
        <v>5749</v>
      </c>
      <c r="N1778" t="s">
        <v>5750</v>
      </c>
      <c r="O1778" t="s">
        <v>5874</v>
      </c>
      <c r="P1778" t="s">
        <v>5875</v>
      </c>
      <c r="Q1778" t="s">
        <v>5876</v>
      </c>
      <c r="R1778">
        <v>43364</v>
      </c>
      <c r="S1778" t="s">
        <v>6211</v>
      </c>
      <c r="T1778" t="s">
        <v>6212</v>
      </c>
      <c r="U1778">
        <v>6.99</v>
      </c>
      <c r="V1778" t="s">
        <v>5755</v>
      </c>
      <c r="W1778" t="s">
        <v>5869</v>
      </c>
      <c r="X1778">
        <v>1</v>
      </c>
    </row>
    <row r="1779" spans="1:24" x14ac:dyDescent="0.25">
      <c r="A1779">
        <v>718636</v>
      </c>
      <c r="B1779" t="s">
        <v>3148</v>
      </c>
      <c r="C1779" t="s">
        <v>443</v>
      </c>
      <c r="D1779" t="s">
        <v>6177</v>
      </c>
      <c r="E1779" t="s">
        <v>5872</v>
      </c>
      <c r="F1779">
        <v>27</v>
      </c>
      <c r="G1779" t="s">
        <v>5837</v>
      </c>
      <c r="H1779" t="s">
        <v>5747</v>
      </c>
      <c r="I1779" t="s">
        <v>5748</v>
      </c>
      <c r="J1779">
        <v>750</v>
      </c>
      <c r="K1779">
        <v>12</v>
      </c>
      <c r="L1779">
        <v>8</v>
      </c>
      <c r="M1779" t="s">
        <v>5749</v>
      </c>
      <c r="N1779" t="s">
        <v>5750</v>
      </c>
      <c r="O1779" t="s">
        <v>5874</v>
      </c>
      <c r="P1779" t="s">
        <v>5875</v>
      </c>
      <c r="Q1779" t="s">
        <v>5876</v>
      </c>
      <c r="R1779">
        <v>43364</v>
      </c>
      <c r="S1779" t="s">
        <v>6211</v>
      </c>
      <c r="T1779" t="s">
        <v>6212</v>
      </c>
      <c r="U1779">
        <v>6.99</v>
      </c>
      <c r="V1779" t="s">
        <v>5755</v>
      </c>
      <c r="W1779" t="s">
        <v>5869</v>
      </c>
      <c r="X1779">
        <v>1</v>
      </c>
    </row>
    <row r="1780" spans="1:24" x14ac:dyDescent="0.25">
      <c r="A1780">
        <v>734760</v>
      </c>
      <c r="B1780" t="s">
        <v>3176</v>
      </c>
      <c r="C1780" t="s">
        <v>443</v>
      </c>
      <c r="D1780" t="s">
        <v>5871</v>
      </c>
      <c r="E1780" t="s">
        <v>5872</v>
      </c>
      <c r="F1780">
        <v>27</v>
      </c>
      <c r="G1780" t="s">
        <v>5837</v>
      </c>
      <c r="H1780" t="s">
        <v>5747</v>
      </c>
      <c r="I1780" t="s">
        <v>5748</v>
      </c>
      <c r="J1780">
        <v>1320</v>
      </c>
      <c r="K1780">
        <v>6</v>
      </c>
      <c r="L1780">
        <v>10</v>
      </c>
      <c r="M1780" t="s">
        <v>5759</v>
      </c>
      <c r="N1780" t="s">
        <v>5873</v>
      </c>
      <c r="O1780" t="s">
        <v>5874</v>
      </c>
      <c r="P1780" t="s">
        <v>5875</v>
      </c>
      <c r="Q1780" t="s">
        <v>5876</v>
      </c>
      <c r="R1780">
        <v>79213</v>
      </c>
      <c r="S1780" t="s">
        <v>5877</v>
      </c>
      <c r="T1780" t="s">
        <v>5877</v>
      </c>
      <c r="U1780">
        <v>18.989999999999998</v>
      </c>
      <c r="V1780" t="s">
        <v>5755</v>
      </c>
      <c r="W1780" t="s">
        <v>5869</v>
      </c>
      <c r="X1780">
        <v>4</v>
      </c>
    </row>
    <row r="1781" spans="1:24" x14ac:dyDescent="0.25">
      <c r="A1781">
        <v>734760</v>
      </c>
      <c r="B1781" t="s">
        <v>3176</v>
      </c>
      <c r="C1781" t="s">
        <v>443</v>
      </c>
      <c r="D1781" t="s">
        <v>5871</v>
      </c>
      <c r="E1781" t="s">
        <v>5872</v>
      </c>
      <c r="F1781">
        <v>27</v>
      </c>
      <c r="G1781" t="s">
        <v>5837</v>
      </c>
      <c r="H1781" t="s">
        <v>5747</v>
      </c>
      <c r="I1781" t="s">
        <v>5748</v>
      </c>
      <c r="J1781">
        <v>1320</v>
      </c>
      <c r="K1781">
        <v>6</v>
      </c>
      <c r="L1781">
        <v>10</v>
      </c>
      <c r="M1781" t="s">
        <v>5759</v>
      </c>
      <c r="N1781" t="s">
        <v>5873</v>
      </c>
      <c r="O1781" t="s">
        <v>5874</v>
      </c>
      <c r="P1781" t="s">
        <v>5875</v>
      </c>
      <c r="Q1781" t="s">
        <v>5876</v>
      </c>
      <c r="R1781">
        <v>79213</v>
      </c>
      <c r="S1781" t="s">
        <v>5877</v>
      </c>
      <c r="T1781" t="s">
        <v>5877</v>
      </c>
      <c r="U1781">
        <v>18.989999999999998</v>
      </c>
      <c r="V1781" t="s">
        <v>5755</v>
      </c>
      <c r="W1781" t="s">
        <v>5869</v>
      </c>
      <c r="X1781">
        <v>4</v>
      </c>
    </row>
    <row r="1782" spans="1:24" x14ac:dyDescent="0.25">
      <c r="A1782">
        <v>745967</v>
      </c>
      <c r="B1782" t="s">
        <v>3207</v>
      </c>
      <c r="C1782" t="s">
        <v>442</v>
      </c>
      <c r="D1782" t="s">
        <v>5886</v>
      </c>
      <c r="E1782" t="s">
        <v>5887</v>
      </c>
      <c r="F1782">
        <v>20</v>
      </c>
      <c r="G1782" t="s">
        <v>5746</v>
      </c>
      <c r="H1782" t="s">
        <v>5747</v>
      </c>
      <c r="I1782" t="s">
        <v>5748</v>
      </c>
      <c r="J1782">
        <v>750</v>
      </c>
      <c r="K1782">
        <v>12</v>
      </c>
      <c r="L1782">
        <v>13</v>
      </c>
      <c r="M1782" t="s">
        <v>5759</v>
      </c>
      <c r="N1782" t="s">
        <v>5835</v>
      </c>
      <c r="O1782" t="s">
        <v>5761</v>
      </c>
      <c r="P1782" t="s">
        <v>5889</v>
      </c>
      <c r="Q1782" t="s">
        <v>5979</v>
      </c>
      <c r="R1782">
        <v>61196</v>
      </c>
      <c r="S1782" t="s">
        <v>6033</v>
      </c>
      <c r="T1782" t="s">
        <v>6034</v>
      </c>
      <c r="U1782">
        <v>23.99</v>
      </c>
      <c r="V1782" t="s">
        <v>5755</v>
      </c>
      <c r="W1782" t="s">
        <v>5765</v>
      </c>
      <c r="X1782">
        <v>1</v>
      </c>
    </row>
    <row r="1783" spans="1:24" x14ac:dyDescent="0.25">
      <c r="A1783">
        <v>583062</v>
      </c>
      <c r="B1783" t="s">
        <v>3040</v>
      </c>
      <c r="C1783" t="s">
        <v>442</v>
      </c>
      <c r="D1783" t="s">
        <v>5920</v>
      </c>
      <c r="E1783" t="s">
        <v>5955</v>
      </c>
      <c r="F1783">
        <v>20</v>
      </c>
      <c r="G1783" t="s">
        <v>5746</v>
      </c>
      <c r="H1783" t="s">
        <v>5747</v>
      </c>
      <c r="I1783" t="s">
        <v>5748</v>
      </c>
      <c r="J1783">
        <v>750</v>
      </c>
      <c r="K1783">
        <v>12</v>
      </c>
      <c r="L1783">
        <v>8</v>
      </c>
      <c r="M1783" t="s">
        <v>5759</v>
      </c>
      <c r="N1783" t="s">
        <v>5806</v>
      </c>
      <c r="O1783" t="s">
        <v>5761</v>
      </c>
      <c r="P1783" t="s">
        <v>5916</v>
      </c>
      <c r="Q1783" t="s">
        <v>6000</v>
      </c>
      <c r="R1783">
        <v>66103</v>
      </c>
      <c r="S1783" t="s">
        <v>6057</v>
      </c>
      <c r="T1783" t="s">
        <v>6004</v>
      </c>
      <c r="U1783">
        <v>14.59</v>
      </c>
      <c r="V1783" t="s">
        <v>5755</v>
      </c>
      <c r="W1783" t="s">
        <v>5765</v>
      </c>
      <c r="X1783">
        <v>1</v>
      </c>
    </row>
    <row r="1784" spans="1:24" x14ac:dyDescent="0.25">
      <c r="A1784">
        <v>12012</v>
      </c>
      <c r="B1784" t="s">
        <v>11</v>
      </c>
      <c r="C1784" t="s">
        <v>441</v>
      </c>
      <c r="D1784" t="s">
        <v>5757</v>
      </c>
      <c r="E1784" t="s">
        <v>5766</v>
      </c>
      <c r="F1784">
        <v>10</v>
      </c>
      <c r="G1784" t="s">
        <v>5767</v>
      </c>
      <c r="H1784" t="s">
        <v>5747</v>
      </c>
      <c r="I1784" t="s">
        <v>5748</v>
      </c>
      <c r="J1784">
        <v>1140</v>
      </c>
      <c r="K1784">
        <v>8</v>
      </c>
      <c r="L1784">
        <v>40</v>
      </c>
      <c r="M1784" t="s">
        <v>5749</v>
      </c>
      <c r="N1784" t="s">
        <v>5750</v>
      </c>
      <c r="O1784" t="s">
        <v>5751</v>
      </c>
      <c r="P1784" t="s">
        <v>5762</v>
      </c>
      <c r="Q1784" t="s">
        <v>5789</v>
      </c>
      <c r="R1784">
        <v>68442</v>
      </c>
      <c r="S1784" t="s">
        <v>5793</v>
      </c>
      <c r="T1784" t="s">
        <v>5794</v>
      </c>
      <c r="U1784">
        <v>49.99</v>
      </c>
      <c r="V1784" t="s">
        <v>5755</v>
      </c>
      <c r="W1784" t="s">
        <v>5756</v>
      </c>
      <c r="X1784">
        <v>1</v>
      </c>
    </row>
    <row r="1785" spans="1:24" x14ac:dyDescent="0.25">
      <c r="A1785">
        <v>11834</v>
      </c>
      <c r="B1785" t="s">
        <v>217</v>
      </c>
      <c r="C1785" t="s">
        <v>441</v>
      </c>
      <c r="D1785" t="s">
        <v>5757</v>
      </c>
      <c r="E1785" t="s">
        <v>5766</v>
      </c>
      <c r="F1785">
        <v>10</v>
      </c>
      <c r="G1785" t="s">
        <v>5767</v>
      </c>
      <c r="H1785" t="s">
        <v>5748</v>
      </c>
      <c r="I1785" t="s">
        <v>5748</v>
      </c>
      <c r="J1785">
        <v>750</v>
      </c>
      <c r="K1785">
        <v>12</v>
      </c>
      <c r="L1785">
        <v>40</v>
      </c>
      <c r="M1785" t="s">
        <v>5749</v>
      </c>
      <c r="N1785" t="s">
        <v>5750</v>
      </c>
      <c r="O1785" t="s">
        <v>5751</v>
      </c>
      <c r="P1785" t="s">
        <v>5752</v>
      </c>
      <c r="Q1785" t="s">
        <v>5789</v>
      </c>
      <c r="R1785">
        <v>42127</v>
      </c>
      <c r="S1785" t="s">
        <v>5820</v>
      </c>
      <c r="T1785" t="s">
        <v>5820</v>
      </c>
      <c r="U1785">
        <v>24.99</v>
      </c>
      <c r="V1785" t="s">
        <v>5755</v>
      </c>
      <c r="W1785" t="s">
        <v>5756</v>
      </c>
      <c r="X1785">
        <v>1</v>
      </c>
    </row>
    <row r="1786" spans="1:24" x14ac:dyDescent="0.25">
      <c r="A1786">
        <v>12180</v>
      </c>
      <c r="B1786" t="s">
        <v>57</v>
      </c>
      <c r="C1786" t="s">
        <v>441</v>
      </c>
      <c r="D1786" t="s">
        <v>5744</v>
      </c>
      <c r="E1786" t="s">
        <v>5913</v>
      </c>
      <c r="F1786">
        <v>10</v>
      </c>
      <c r="G1786" t="s">
        <v>5767</v>
      </c>
      <c r="H1786" t="s">
        <v>5747</v>
      </c>
      <c r="I1786" t="s">
        <v>5748</v>
      </c>
      <c r="J1786">
        <v>1140</v>
      </c>
      <c r="K1786">
        <v>8</v>
      </c>
      <c r="L1786">
        <v>35</v>
      </c>
      <c r="M1786" t="s">
        <v>5749</v>
      </c>
      <c r="N1786" t="s">
        <v>5750</v>
      </c>
      <c r="O1786" t="s">
        <v>5751</v>
      </c>
      <c r="P1786" t="s">
        <v>5752</v>
      </c>
      <c r="Q1786" t="s">
        <v>5925</v>
      </c>
      <c r="R1786">
        <v>43500</v>
      </c>
      <c r="S1786" t="s">
        <v>5773</v>
      </c>
      <c r="T1786" t="s">
        <v>5773</v>
      </c>
      <c r="U1786">
        <v>38.99</v>
      </c>
      <c r="V1786" t="s">
        <v>5755</v>
      </c>
      <c r="W1786" t="s">
        <v>5756</v>
      </c>
      <c r="X1786">
        <v>1</v>
      </c>
    </row>
    <row r="1787" spans="1:24" x14ac:dyDescent="0.25">
      <c r="A1787">
        <v>13222</v>
      </c>
      <c r="B1787" t="s">
        <v>1032</v>
      </c>
      <c r="C1787" t="s">
        <v>442</v>
      </c>
      <c r="D1787" t="s">
        <v>5920</v>
      </c>
      <c r="E1787" t="s">
        <v>6005</v>
      </c>
      <c r="F1787">
        <v>20</v>
      </c>
      <c r="G1787" t="s">
        <v>5746</v>
      </c>
      <c r="H1787" t="s">
        <v>5747</v>
      </c>
      <c r="I1787" t="s">
        <v>5792</v>
      </c>
      <c r="J1787">
        <v>750</v>
      </c>
      <c r="K1787">
        <v>6</v>
      </c>
      <c r="L1787">
        <v>14</v>
      </c>
      <c r="M1787" t="s">
        <v>5759</v>
      </c>
      <c r="N1787" t="s">
        <v>5976</v>
      </c>
      <c r="O1787" t="s">
        <v>5761</v>
      </c>
      <c r="P1787" t="s">
        <v>5916</v>
      </c>
      <c r="Q1787" t="s">
        <v>5977</v>
      </c>
      <c r="R1787">
        <v>71768</v>
      </c>
      <c r="S1787" t="s">
        <v>6065</v>
      </c>
      <c r="T1787" t="s">
        <v>5999</v>
      </c>
      <c r="U1787">
        <v>15.99</v>
      </c>
      <c r="V1787" t="s">
        <v>5755</v>
      </c>
      <c r="W1787" t="s">
        <v>5765</v>
      </c>
      <c r="X1787">
        <v>1</v>
      </c>
    </row>
    <row r="1788" spans="1:24" x14ac:dyDescent="0.25">
      <c r="A1788">
        <v>13800</v>
      </c>
      <c r="B1788" t="s">
        <v>1067</v>
      </c>
      <c r="C1788" t="s">
        <v>441</v>
      </c>
      <c r="D1788" t="s">
        <v>5744</v>
      </c>
      <c r="E1788" t="s">
        <v>5913</v>
      </c>
      <c r="F1788">
        <v>20</v>
      </c>
      <c r="G1788" t="s">
        <v>5746</v>
      </c>
      <c r="H1788" t="s">
        <v>5747</v>
      </c>
      <c r="I1788" t="s">
        <v>5748</v>
      </c>
      <c r="J1788">
        <v>750</v>
      </c>
      <c r="K1788">
        <v>12</v>
      </c>
      <c r="L1788">
        <v>47.3</v>
      </c>
      <c r="M1788" t="s">
        <v>5759</v>
      </c>
      <c r="N1788" t="s">
        <v>6009</v>
      </c>
      <c r="O1788" t="s">
        <v>5790</v>
      </c>
      <c r="P1788" t="s">
        <v>5752</v>
      </c>
      <c r="Q1788" t="s">
        <v>5925</v>
      </c>
      <c r="R1788">
        <v>63255</v>
      </c>
      <c r="S1788" t="s">
        <v>5773</v>
      </c>
      <c r="T1788" t="s">
        <v>5773</v>
      </c>
      <c r="U1788">
        <v>28.99</v>
      </c>
      <c r="V1788" t="s">
        <v>5755</v>
      </c>
      <c r="W1788" t="s">
        <v>5765</v>
      </c>
      <c r="X1788">
        <v>1</v>
      </c>
    </row>
    <row r="1789" spans="1:24" x14ac:dyDescent="0.25">
      <c r="A1789">
        <v>12141</v>
      </c>
      <c r="B1789" t="s">
        <v>945</v>
      </c>
      <c r="C1789" t="s">
        <v>441</v>
      </c>
      <c r="D1789" t="s">
        <v>5757</v>
      </c>
      <c r="E1789" t="s">
        <v>5804</v>
      </c>
      <c r="F1789">
        <v>10</v>
      </c>
      <c r="G1789" t="s">
        <v>5767</v>
      </c>
      <c r="H1789" t="s">
        <v>5747</v>
      </c>
      <c r="I1789" t="s">
        <v>5748</v>
      </c>
      <c r="J1789">
        <v>750</v>
      </c>
      <c r="K1789">
        <v>6</v>
      </c>
      <c r="L1789">
        <v>40</v>
      </c>
      <c r="M1789" t="s">
        <v>5759</v>
      </c>
      <c r="N1789" t="s">
        <v>5760</v>
      </c>
      <c r="O1789" t="s">
        <v>5751</v>
      </c>
      <c r="P1789" t="s">
        <v>5762</v>
      </c>
      <c r="Q1789" t="s">
        <v>5805</v>
      </c>
      <c r="R1789">
        <v>42047</v>
      </c>
      <c r="S1789" t="s">
        <v>5788</v>
      </c>
      <c r="T1789" t="s">
        <v>5788</v>
      </c>
      <c r="U1789">
        <v>69.989999999999995</v>
      </c>
      <c r="V1789" t="s">
        <v>5755</v>
      </c>
      <c r="W1789" t="s">
        <v>5756</v>
      </c>
      <c r="X1789">
        <v>1</v>
      </c>
    </row>
    <row r="1790" spans="1:24" x14ac:dyDescent="0.25">
      <c r="A1790">
        <v>11924</v>
      </c>
      <c r="B1790" t="s">
        <v>930</v>
      </c>
      <c r="C1790" t="s">
        <v>441</v>
      </c>
      <c r="D1790" t="s">
        <v>5757</v>
      </c>
      <c r="E1790" t="s">
        <v>5867</v>
      </c>
      <c r="F1790">
        <v>22</v>
      </c>
      <c r="G1790" t="s">
        <v>5816</v>
      </c>
      <c r="H1790" t="s">
        <v>5747</v>
      </c>
      <c r="I1790" t="s">
        <v>5748</v>
      </c>
      <c r="J1790">
        <v>750</v>
      </c>
      <c r="K1790">
        <v>6</v>
      </c>
      <c r="L1790">
        <v>60</v>
      </c>
      <c r="M1790" t="s">
        <v>5759</v>
      </c>
      <c r="N1790" t="s">
        <v>5859</v>
      </c>
      <c r="O1790" t="s">
        <v>5790</v>
      </c>
      <c r="P1790" t="s">
        <v>5762</v>
      </c>
      <c r="Q1790" t="s">
        <v>5802</v>
      </c>
      <c r="R1790">
        <v>42666</v>
      </c>
      <c r="S1790" t="s">
        <v>5785</v>
      </c>
      <c r="T1790" t="s">
        <v>5786</v>
      </c>
      <c r="U1790">
        <v>54.99</v>
      </c>
      <c r="V1790" t="s">
        <v>5755</v>
      </c>
      <c r="W1790" t="s">
        <v>5756</v>
      </c>
      <c r="X1790">
        <v>1</v>
      </c>
    </row>
    <row r="1791" spans="1:24" x14ac:dyDescent="0.25">
      <c r="A1791">
        <v>11738</v>
      </c>
      <c r="B1791" t="s">
        <v>921</v>
      </c>
      <c r="C1791" t="s">
        <v>443</v>
      </c>
      <c r="D1791" t="s">
        <v>6177</v>
      </c>
      <c r="E1791" t="s">
        <v>6192</v>
      </c>
      <c r="F1791">
        <v>27</v>
      </c>
      <c r="G1791" t="s">
        <v>5837</v>
      </c>
      <c r="H1791" t="s">
        <v>5747</v>
      </c>
      <c r="I1791" t="s">
        <v>5748</v>
      </c>
      <c r="J1791">
        <v>2046</v>
      </c>
      <c r="K1791">
        <v>4</v>
      </c>
      <c r="L1791">
        <v>5</v>
      </c>
      <c r="M1791" t="s">
        <v>5749</v>
      </c>
      <c r="N1791" t="s">
        <v>5750</v>
      </c>
      <c r="O1791" t="s">
        <v>5874</v>
      </c>
      <c r="P1791" t="s">
        <v>5875</v>
      </c>
      <c r="Q1791" t="s">
        <v>5876</v>
      </c>
      <c r="R1791">
        <v>42196</v>
      </c>
      <c r="S1791" t="s">
        <v>6188</v>
      </c>
      <c r="T1791" t="s">
        <v>6189</v>
      </c>
      <c r="U1791">
        <v>12.58</v>
      </c>
      <c r="V1791" t="s">
        <v>5755</v>
      </c>
      <c r="W1791" t="s">
        <v>5869</v>
      </c>
      <c r="X1791">
        <v>6</v>
      </c>
    </row>
    <row r="1792" spans="1:24" x14ac:dyDescent="0.25">
      <c r="A1792">
        <v>11738</v>
      </c>
      <c r="B1792" t="s">
        <v>921</v>
      </c>
      <c r="C1792" t="s">
        <v>443</v>
      </c>
      <c r="D1792" t="s">
        <v>6177</v>
      </c>
      <c r="E1792" t="s">
        <v>6192</v>
      </c>
      <c r="F1792">
        <v>27</v>
      </c>
      <c r="G1792" t="s">
        <v>5837</v>
      </c>
      <c r="H1792" t="s">
        <v>5747</v>
      </c>
      <c r="I1792" t="s">
        <v>5748</v>
      </c>
      <c r="J1792">
        <v>2046</v>
      </c>
      <c r="K1792">
        <v>4</v>
      </c>
      <c r="L1792">
        <v>5</v>
      </c>
      <c r="M1792" t="s">
        <v>5749</v>
      </c>
      <c r="N1792" t="s">
        <v>5750</v>
      </c>
      <c r="O1792" t="s">
        <v>5874</v>
      </c>
      <c r="P1792" t="s">
        <v>5875</v>
      </c>
      <c r="Q1792" t="s">
        <v>5876</v>
      </c>
      <c r="R1792">
        <v>42196</v>
      </c>
      <c r="S1792" t="s">
        <v>6188</v>
      </c>
      <c r="T1792" t="s">
        <v>6189</v>
      </c>
      <c r="U1792">
        <v>12.58</v>
      </c>
      <c r="V1792" t="s">
        <v>5755</v>
      </c>
      <c r="W1792" t="s">
        <v>5869</v>
      </c>
      <c r="X1792">
        <v>6</v>
      </c>
    </row>
    <row r="1793" spans="1:24" x14ac:dyDescent="0.25">
      <c r="A1793">
        <v>12165</v>
      </c>
      <c r="B1793" t="s">
        <v>950</v>
      </c>
      <c r="C1793" t="s">
        <v>441</v>
      </c>
      <c r="D1793" t="s">
        <v>5798</v>
      </c>
      <c r="E1793" t="s">
        <v>5799</v>
      </c>
      <c r="F1793">
        <v>20</v>
      </c>
      <c r="G1793" t="s">
        <v>5746</v>
      </c>
      <c r="H1793" t="s">
        <v>5747</v>
      </c>
      <c r="I1793" t="s">
        <v>5748</v>
      </c>
      <c r="J1793">
        <v>1140</v>
      </c>
      <c r="K1793">
        <v>8</v>
      </c>
      <c r="L1793">
        <v>40</v>
      </c>
      <c r="M1793" t="s">
        <v>5749</v>
      </c>
      <c r="N1793" t="s">
        <v>5750</v>
      </c>
      <c r="O1793" t="s">
        <v>5751</v>
      </c>
      <c r="P1793" t="s">
        <v>5752</v>
      </c>
      <c r="Q1793" t="s">
        <v>5838</v>
      </c>
      <c r="R1793">
        <v>42000</v>
      </c>
      <c r="S1793" t="s">
        <v>5785</v>
      </c>
      <c r="T1793" t="s">
        <v>5786</v>
      </c>
      <c r="U1793">
        <v>32.99</v>
      </c>
      <c r="V1793" t="s">
        <v>5755</v>
      </c>
      <c r="W1793" t="s">
        <v>5756</v>
      </c>
      <c r="X1793">
        <v>1</v>
      </c>
    </row>
    <row r="1794" spans="1:24" x14ac:dyDescent="0.25">
      <c r="A1794">
        <v>11585</v>
      </c>
      <c r="B1794" t="s">
        <v>915</v>
      </c>
      <c r="C1794" t="s">
        <v>442</v>
      </c>
      <c r="D1794" t="s">
        <v>5886</v>
      </c>
      <c r="E1794" t="s">
        <v>5966</v>
      </c>
      <c r="F1794">
        <v>20</v>
      </c>
      <c r="G1794" t="s">
        <v>5746</v>
      </c>
      <c r="H1794" t="s">
        <v>5747</v>
      </c>
      <c r="I1794" t="s">
        <v>5748</v>
      </c>
      <c r="J1794">
        <v>750</v>
      </c>
      <c r="K1794">
        <v>12</v>
      </c>
      <c r="L1794">
        <v>15.1</v>
      </c>
      <c r="M1794" t="s">
        <v>5759</v>
      </c>
      <c r="N1794" t="s">
        <v>5904</v>
      </c>
      <c r="O1794" t="s">
        <v>5790</v>
      </c>
      <c r="P1794" t="s">
        <v>5889</v>
      </c>
      <c r="Q1794" t="s">
        <v>5923</v>
      </c>
      <c r="R1794">
        <v>43054</v>
      </c>
      <c r="S1794" t="s">
        <v>5905</v>
      </c>
      <c r="T1794" t="s">
        <v>5906</v>
      </c>
      <c r="U1794">
        <v>39.99</v>
      </c>
      <c r="V1794" t="s">
        <v>5755</v>
      </c>
      <c r="W1794" t="s">
        <v>5765</v>
      </c>
      <c r="X1794">
        <v>1</v>
      </c>
    </row>
    <row r="1795" spans="1:24" x14ac:dyDescent="0.25">
      <c r="A1795">
        <v>11027</v>
      </c>
      <c r="B1795" t="s">
        <v>213</v>
      </c>
      <c r="C1795" t="s">
        <v>443</v>
      </c>
      <c r="D1795" t="s">
        <v>6177</v>
      </c>
      <c r="E1795" t="s">
        <v>6167</v>
      </c>
      <c r="F1795">
        <v>27</v>
      </c>
      <c r="G1795" t="s">
        <v>5837</v>
      </c>
      <c r="H1795" t="s">
        <v>5747</v>
      </c>
      <c r="I1795" t="s">
        <v>5748</v>
      </c>
      <c r="J1795">
        <v>5325</v>
      </c>
      <c r="K1795">
        <v>1</v>
      </c>
      <c r="L1795">
        <v>5.5</v>
      </c>
      <c r="M1795" t="s">
        <v>5749</v>
      </c>
      <c r="N1795" t="s">
        <v>5750</v>
      </c>
      <c r="O1795" t="s">
        <v>5874</v>
      </c>
      <c r="P1795" t="s">
        <v>6178</v>
      </c>
      <c r="Q1795" t="s">
        <v>5876</v>
      </c>
      <c r="R1795">
        <v>42090</v>
      </c>
      <c r="S1795" t="s">
        <v>6180</v>
      </c>
      <c r="T1795" t="s">
        <v>6180</v>
      </c>
      <c r="U1795">
        <v>23.99</v>
      </c>
      <c r="V1795" t="s">
        <v>6172</v>
      </c>
      <c r="W1795" t="s">
        <v>5869</v>
      </c>
      <c r="X1795">
        <v>15</v>
      </c>
    </row>
    <row r="1796" spans="1:24" x14ac:dyDescent="0.25">
      <c r="A1796">
        <v>11027</v>
      </c>
      <c r="B1796" t="s">
        <v>213</v>
      </c>
      <c r="C1796" t="s">
        <v>443</v>
      </c>
      <c r="D1796" t="s">
        <v>6177</v>
      </c>
      <c r="E1796" t="s">
        <v>6167</v>
      </c>
      <c r="F1796">
        <v>27</v>
      </c>
      <c r="G1796" t="s">
        <v>5837</v>
      </c>
      <c r="H1796" t="s">
        <v>5747</v>
      </c>
      <c r="I1796" t="s">
        <v>5748</v>
      </c>
      <c r="J1796">
        <v>5325</v>
      </c>
      <c r="K1796">
        <v>1</v>
      </c>
      <c r="L1796">
        <v>5.5</v>
      </c>
      <c r="M1796" t="s">
        <v>5749</v>
      </c>
      <c r="N1796" t="s">
        <v>5750</v>
      </c>
      <c r="O1796" t="s">
        <v>5874</v>
      </c>
      <c r="P1796" t="s">
        <v>6178</v>
      </c>
      <c r="Q1796" t="s">
        <v>5876</v>
      </c>
      <c r="R1796">
        <v>42090</v>
      </c>
      <c r="S1796" t="s">
        <v>6180</v>
      </c>
      <c r="T1796" t="s">
        <v>6180</v>
      </c>
      <c r="U1796">
        <v>23.99</v>
      </c>
      <c r="V1796" t="s">
        <v>6172</v>
      </c>
      <c r="W1796" t="s">
        <v>5869</v>
      </c>
      <c r="X1796">
        <v>15</v>
      </c>
    </row>
    <row r="1797" spans="1:24" x14ac:dyDescent="0.25">
      <c r="A1797">
        <v>718629</v>
      </c>
      <c r="B1797" t="s">
        <v>3147</v>
      </c>
      <c r="C1797" t="s">
        <v>443</v>
      </c>
      <c r="D1797" t="s">
        <v>6177</v>
      </c>
      <c r="E1797" t="s">
        <v>6192</v>
      </c>
      <c r="F1797">
        <v>10</v>
      </c>
      <c r="G1797" t="s">
        <v>5767</v>
      </c>
      <c r="H1797" t="s">
        <v>5747</v>
      </c>
      <c r="I1797" t="s">
        <v>5748</v>
      </c>
      <c r="J1797">
        <v>750</v>
      </c>
      <c r="K1797">
        <v>12</v>
      </c>
      <c r="L1797">
        <v>5</v>
      </c>
      <c r="M1797" t="s">
        <v>5749</v>
      </c>
      <c r="N1797" t="s">
        <v>5750</v>
      </c>
      <c r="O1797" t="s">
        <v>5874</v>
      </c>
      <c r="P1797" t="s">
        <v>5875</v>
      </c>
      <c r="Q1797" t="s">
        <v>5876</v>
      </c>
      <c r="R1797">
        <v>43364</v>
      </c>
      <c r="S1797" t="s">
        <v>6211</v>
      </c>
      <c r="T1797" t="s">
        <v>6212</v>
      </c>
      <c r="U1797">
        <v>6.55</v>
      </c>
      <c r="V1797" t="s">
        <v>5755</v>
      </c>
      <c r="W1797" t="s">
        <v>5869</v>
      </c>
      <c r="X1797">
        <v>1</v>
      </c>
    </row>
    <row r="1798" spans="1:24" x14ac:dyDescent="0.25">
      <c r="A1798">
        <v>718629</v>
      </c>
      <c r="B1798" t="s">
        <v>3147</v>
      </c>
      <c r="C1798" t="s">
        <v>443</v>
      </c>
      <c r="D1798" t="s">
        <v>6177</v>
      </c>
      <c r="E1798" t="s">
        <v>6192</v>
      </c>
      <c r="F1798">
        <v>10</v>
      </c>
      <c r="G1798" t="s">
        <v>5767</v>
      </c>
      <c r="H1798" t="s">
        <v>5747</v>
      </c>
      <c r="I1798" t="s">
        <v>5748</v>
      </c>
      <c r="J1798">
        <v>750</v>
      </c>
      <c r="K1798">
        <v>12</v>
      </c>
      <c r="L1798">
        <v>5</v>
      </c>
      <c r="M1798" t="s">
        <v>5749</v>
      </c>
      <c r="N1798" t="s">
        <v>5750</v>
      </c>
      <c r="O1798" t="s">
        <v>5874</v>
      </c>
      <c r="P1798" t="s">
        <v>5875</v>
      </c>
      <c r="Q1798" t="s">
        <v>5876</v>
      </c>
      <c r="R1798">
        <v>43364</v>
      </c>
      <c r="S1798" t="s">
        <v>6211</v>
      </c>
      <c r="T1798" t="s">
        <v>6212</v>
      </c>
      <c r="U1798">
        <v>6.55</v>
      </c>
      <c r="V1798" t="s">
        <v>5755</v>
      </c>
      <c r="W1798" t="s">
        <v>5869</v>
      </c>
      <c r="X1798">
        <v>1</v>
      </c>
    </row>
    <row r="1799" spans="1:24" x14ac:dyDescent="0.25">
      <c r="A1799">
        <v>68791</v>
      </c>
      <c r="B1799" t="s">
        <v>2613</v>
      </c>
      <c r="C1799" t="s">
        <v>443</v>
      </c>
      <c r="D1799" t="s">
        <v>6177</v>
      </c>
      <c r="E1799" t="s">
        <v>6167</v>
      </c>
      <c r="F1799">
        <v>27</v>
      </c>
      <c r="G1799" t="s">
        <v>5837</v>
      </c>
      <c r="H1799" t="s">
        <v>5747</v>
      </c>
      <c r="I1799" t="s">
        <v>5748</v>
      </c>
      <c r="J1799">
        <v>2840</v>
      </c>
      <c r="K1799">
        <v>3</v>
      </c>
      <c r="L1799">
        <v>5</v>
      </c>
      <c r="M1799" t="s">
        <v>5749</v>
      </c>
      <c r="N1799" t="s">
        <v>5750</v>
      </c>
      <c r="O1799" t="s">
        <v>5874</v>
      </c>
      <c r="P1799" t="s">
        <v>6178</v>
      </c>
      <c r="Q1799" t="s">
        <v>5876</v>
      </c>
      <c r="R1799">
        <v>42090</v>
      </c>
      <c r="S1799" t="s">
        <v>6180</v>
      </c>
      <c r="T1799" t="s">
        <v>6180</v>
      </c>
      <c r="U1799">
        <v>13.69</v>
      </c>
      <c r="V1799" t="s">
        <v>6172</v>
      </c>
      <c r="W1799" t="s">
        <v>5869</v>
      </c>
      <c r="X1799">
        <v>8</v>
      </c>
    </row>
    <row r="1800" spans="1:24" x14ac:dyDescent="0.25">
      <c r="A1800">
        <v>68791</v>
      </c>
      <c r="B1800" t="s">
        <v>2613</v>
      </c>
      <c r="C1800" t="s">
        <v>443</v>
      </c>
      <c r="D1800" t="s">
        <v>6177</v>
      </c>
      <c r="E1800" t="s">
        <v>6167</v>
      </c>
      <c r="F1800">
        <v>27</v>
      </c>
      <c r="G1800" t="s">
        <v>5837</v>
      </c>
      <c r="H1800" t="s">
        <v>5747</v>
      </c>
      <c r="I1800" t="s">
        <v>5748</v>
      </c>
      <c r="J1800">
        <v>2840</v>
      </c>
      <c r="K1800">
        <v>3</v>
      </c>
      <c r="L1800">
        <v>5</v>
      </c>
      <c r="M1800" t="s">
        <v>5749</v>
      </c>
      <c r="N1800" t="s">
        <v>5750</v>
      </c>
      <c r="O1800" t="s">
        <v>5874</v>
      </c>
      <c r="P1800" t="s">
        <v>6178</v>
      </c>
      <c r="Q1800" t="s">
        <v>5876</v>
      </c>
      <c r="R1800">
        <v>42090</v>
      </c>
      <c r="S1800" t="s">
        <v>6180</v>
      </c>
      <c r="T1800" t="s">
        <v>6180</v>
      </c>
      <c r="U1800">
        <v>13.69</v>
      </c>
      <c r="V1800" t="s">
        <v>6172</v>
      </c>
      <c r="W1800" t="s">
        <v>5869</v>
      </c>
      <c r="X1800">
        <v>8</v>
      </c>
    </row>
    <row r="1801" spans="1:24" x14ac:dyDescent="0.25">
      <c r="A1801">
        <v>11584</v>
      </c>
      <c r="B1801" t="s">
        <v>914</v>
      </c>
      <c r="C1801" t="s">
        <v>442</v>
      </c>
      <c r="D1801" t="s">
        <v>5886</v>
      </c>
      <c r="E1801" t="s">
        <v>5966</v>
      </c>
      <c r="F1801">
        <v>10</v>
      </c>
      <c r="G1801" t="s">
        <v>5767</v>
      </c>
      <c r="H1801" t="s">
        <v>5747</v>
      </c>
      <c r="I1801" t="s">
        <v>5748</v>
      </c>
      <c r="J1801">
        <v>750</v>
      </c>
      <c r="K1801">
        <v>12</v>
      </c>
      <c r="L1801">
        <v>13.5</v>
      </c>
      <c r="M1801" t="s">
        <v>5759</v>
      </c>
      <c r="N1801" t="s">
        <v>5904</v>
      </c>
      <c r="O1801" t="s">
        <v>5790</v>
      </c>
      <c r="P1801" t="s">
        <v>5930</v>
      </c>
      <c r="Q1801" t="s">
        <v>5923</v>
      </c>
      <c r="R1801">
        <v>43127</v>
      </c>
      <c r="S1801" t="s">
        <v>5905</v>
      </c>
      <c r="T1801" t="s">
        <v>5906</v>
      </c>
      <c r="U1801">
        <v>20.99</v>
      </c>
      <c r="V1801" t="s">
        <v>5755</v>
      </c>
      <c r="W1801" t="s">
        <v>5756</v>
      </c>
      <c r="X1801">
        <v>1</v>
      </c>
    </row>
    <row r="1802" spans="1:24" x14ac:dyDescent="0.25">
      <c r="A1802">
        <v>12143</v>
      </c>
      <c r="B1802" t="s">
        <v>946</v>
      </c>
      <c r="C1802" t="s">
        <v>441</v>
      </c>
      <c r="D1802" t="s">
        <v>5850</v>
      </c>
      <c r="E1802" t="s">
        <v>5898</v>
      </c>
      <c r="F1802">
        <v>10</v>
      </c>
      <c r="G1802" t="s">
        <v>5767</v>
      </c>
      <c r="H1802" t="s">
        <v>5747</v>
      </c>
      <c r="I1802" t="s">
        <v>5748</v>
      </c>
      <c r="J1802">
        <v>750</v>
      </c>
      <c r="K1802">
        <v>12</v>
      </c>
      <c r="L1802">
        <v>40</v>
      </c>
      <c r="M1802" t="s">
        <v>5759</v>
      </c>
      <c r="N1802" t="s">
        <v>5852</v>
      </c>
      <c r="O1802" t="s">
        <v>5790</v>
      </c>
      <c r="P1802" t="s">
        <v>5752</v>
      </c>
      <c r="Q1802" t="s">
        <v>5853</v>
      </c>
      <c r="R1802">
        <v>98946</v>
      </c>
      <c r="S1802" t="s">
        <v>5845</v>
      </c>
      <c r="T1802" t="s">
        <v>5845</v>
      </c>
      <c r="U1802">
        <v>34.99</v>
      </c>
      <c r="V1802" t="s">
        <v>5755</v>
      </c>
      <c r="W1802" t="s">
        <v>5765</v>
      </c>
      <c r="X1802">
        <v>1</v>
      </c>
    </row>
    <row r="1803" spans="1:24" x14ac:dyDescent="0.25">
      <c r="A1803">
        <v>11860</v>
      </c>
      <c r="B1803" t="s">
        <v>928</v>
      </c>
      <c r="C1803" t="s">
        <v>443</v>
      </c>
      <c r="D1803" t="s">
        <v>6166</v>
      </c>
      <c r="E1803" t="s">
        <v>6342</v>
      </c>
      <c r="F1803">
        <v>10</v>
      </c>
      <c r="G1803" t="s">
        <v>5767</v>
      </c>
      <c r="H1803" t="s">
        <v>5747</v>
      </c>
      <c r="I1803" t="s">
        <v>5748</v>
      </c>
      <c r="J1803">
        <v>355</v>
      </c>
      <c r="K1803">
        <v>24</v>
      </c>
      <c r="L1803">
        <v>4.4000000000000004</v>
      </c>
      <c r="M1803" t="s">
        <v>5759</v>
      </c>
      <c r="N1803" t="s">
        <v>5776</v>
      </c>
      <c r="O1803" t="s">
        <v>5761</v>
      </c>
      <c r="P1803" t="s">
        <v>5875</v>
      </c>
      <c r="Q1803" t="s">
        <v>6169</v>
      </c>
      <c r="R1803">
        <v>99062</v>
      </c>
      <c r="S1803" t="s">
        <v>6369</v>
      </c>
      <c r="T1803" t="s">
        <v>5928</v>
      </c>
      <c r="U1803">
        <v>3.93</v>
      </c>
      <c r="V1803" t="s">
        <v>5755</v>
      </c>
      <c r="W1803" t="s">
        <v>6173</v>
      </c>
      <c r="X1803">
        <v>1</v>
      </c>
    </row>
    <row r="1804" spans="1:24" x14ac:dyDescent="0.25">
      <c r="A1804">
        <v>11835</v>
      </c>
      <c r="B1804" t="s">
        <v>218</v>
      </c>
      <c r="C1804" t="s">
        <v>441</v>
      </c>
      <c r="D1804" t="s">
        <v>5757</v>
      </c>
      <c r="E1804" t="s">
        <v>5766</v>
      </c>
      <c r="F1804">
        <v>10</v>
      </c>
      <c r="G1804" t="s">
        <v>5767</v>
      </c>
      <c r="H1804" t="s">
        <v>5748</v>
      </c>
      <c r="I1804" t="s">
        <v>5748</v>
      </c>
      <c r="J1804">
        <v>1140</v>
      </c>
      <c r="K1804">
        <v>8</v>
      </c>
      <c r="L1804">
        <v>40</v>
      </c>
      <c r="M1804" t="s">
        <v>5749</v>
      </c>
      <c r="N1804" t="s">
        <v>5750</v>
      </c>
      <c r="O1804" t="s">
        <v>5751</v>
      </c>
      <c r="P1804" t="s">
        <v>5752</v>
      </c>
      <c r="Q1804" t="s">
        <v>5789</v>
      </c>
      <c r="R1804">
        <v>42127</v>
      </c>
      <c r="S1804" t="s">
        <v>5820</v>
      </c>
      <c r="T1804" t="s">
        <v>5820</v>
      </c>
      <c r="U1804">
        <v>36.99</v>
      </c>
      <c r="V1804" t="s">
        <v>5755</v>
      </c>
      <c r="W1804" t="s">
        <v>5756</v>
      </c>
      <c r="X1804">
        <v>1</v>
      </c>
    </row>
    <row r="1805" spans="1:24" x14ac:dyDescent="0.25">
      <c r="A1805">
        <v>12140</v>
      </c>
      <c r="B1805" t="s">
        <v>944</v>
      </c>
      <c r="C1805" t="s">
        <v>441</v>
      </c>
      <c r="D1805" t="s">
        <v>5850</v>
      </c>
      <c r="E1805" t="s">
        <v>6269</v>
      </c>
      <c r="F1805">
        <v>10</v>
      </c>
      <c r="G1805" t="s">
        <v>5767</v>
      </c>
      <c r="H1805" t="s">
        <v>5747</v>
      </c>
      <c r="I1805" t="s">
        <v>5748</v>
      </c>
      <c r="J1805">
        <v>750</v>
      </c>
      <c r="K1805">
        <v>6</v>
      </c>
      <c r="L1805">
        <v>40</v>
      </c>
      <c r="M1805" t="s">
        <v>5759</v>
      </c>
      <c r="N1805" t="s">
        <v>5852</v>
      </c>
      <c r="O1805" t="s">
        <v>5790</v>
      </c>
      <c r="P1805" t="s">
        <v>5762</v>
      </c>
      <c r="Q1805" t="s">
        <v>5853</v>
      </c>
      <c r="R1805">
        <v>98946</v>
      </c>
      <c r="S1805" t="s">
        <v>5845</v>
      </c>
      <c r="T1805" t="s">
        <v>5845</v>
      </c>
      <c r="U1805">
        <v>49.99</v>
      </c>
      <c r="V1805" t="s">
        <v>5755</v>
      </c>
      <c r="W1805" t="s">
        <v>5765</v>
      </c>
      <c r="X1805">
        <v>1</v>
      </c>
    </row>
    <row r="1806" spans="1:24" x14ac:dyDescent="0.25">
      <c r="A1806">
        <v>12692</v>
      </c>
      <c r="B1806" t="s">
        <v>4268</v>
      </c>
      <c r="C1806" t="s">
        <v>442</v>
      </c>
      <c r="D1806" t="s">
        <v>5920</v>
      </c>
      <c r="E1806" t="s">
        <v>5997</v>
      </c>
      <c r="F1806">
        <v>20</v>
      </c>
      <c r="G1806" t="s">
        <v>5746</v>
      </c>
      <c r="H1806" t="s">
        <v>5747</v>
      </c>
      <c r="I1806" t="s">
        <v>5748</v>
      </c>
      <c r="J1806">
        <v>750</v>
      </c>
      <c r="K1806">
        <v>12</v>
      </c>
      <c r="L1806">
        <v>14</v>
      </c>
      <c r="M1806" t="s">
        <v>5759</v>
      </c>
      <c r="N1806" t="s">
        <v>6054</v>
      </c>
      <c r="O1806" t="s">
        <v>5761</v>
      </c>
      <c r="P1806" t="s">
        <v>5916</v>
      </c>
      <c r="Q1806" t="s">
        <v>6055</v>
      </c>
      <c r="R1806">
        <v>68670</v>
      </c>
      <c r="S1806" t="s">
        <v>6370</v>
      </c>
      <c r="T1806" t="s">
        <v>5937</v>
      </c>
      <c r="U1806">
        <v>16.989999999999998</v>
      </c>
      <c r="V1806" t="s">
        <v>5755</v>
      </c>
      <c r="W1806" t="s">
        <v>5765</v>
      </c>
      <c r="X1806">
        <v>1</v>
      </c>
    </row>
    <row r="1807" spans="1:24" x14ac:dyDescent="0.25">
      <c r="A1807">
        <v>12690</v>
      </c>
      <c r="B1807" t="s">
        <v>989</v>
      </c>
      <c r="C1807" t="s">
        <v>442</v>
      </c>
      <c r="D1807" t="s">
        <v>5920</v>
      </c>
      <c r="E1807" t="s">
        <v>5997</v>
      </c>
      <c r="F1807">
        <v>22</v>
      </c>
      <c r="G1807" t="s">
        <v>5816</v>
      </c>
      <c r="H1807" t="s">
        <v>5747</v>
      </c>
      <c r="I1807" t="s">
        <v>5748</v>
      </c>
      <c r="J1807">
        <v>750</v>
      </c>
      <c r="K1807">
        <v>12</v>
      </c>
      <c r="L1807">
        <v>13.5</v>
      </c>
      <c r="M1807" t="s">
        <v>5759</v>
      </c>
      <c r="N1807" t="s">
        <v>6085</v>
      </c>
      <c r="O1807" t="s">
        <v>5761</v>
      </c>
      <c r="P1807" t="s">
        <v>5988</v>
      </c>
      <c r="Q1807" t="s">
        <v>6086</v>
      </c>
      <c r="R1807">
        <v>65521</v>
      </c>
      <c r="S1807" t="s">
        <v>5978</v>
      </c>
      <c r="T1807" t="s">
        <v>5899</v>
      </c>
      <c r="U1807">
        <v>19.989999999999998</v>
      </c>
      <c r="V1807" t="s">
        <v>5755</v>
      </c>
      <c r="W1807" t="s">
        <v>5765</v>
      </c>
      <c r="X1807">
        <v>1</v>
      </c>
    </row>
    <row r="1808" spans="1:24" x14ac:dyDescent="0.25">
      <c r="A1808">
        <v>12363</v>
      </c>
      <c r="B1808" t="s">
        <v>971</v>
      </c>
      <c r="C1808" t="s">
        <v>441</v>
      </c>
      <c r="D1808" t="s">
        <v>5744</v>
      </c>
      <c r="E1808" t="s">
        <v>5787</v>
      </c>
      <c r="F1808">
        <v>20</v>
      </c>
      <c r="G1808" t="s">
        <v>5746</v>
      </c>
      <c r="H1808" t="s">
        <v>5747</v>
      </c>
      <c r="I1808" t="s">
        <v>5748</v>
      </c>
      <c r="J1808">
        <v>750</v>
      </c>
      <c r="K1808">
        <v>6</v>
      </c>
      <c r="L1808">
        <v>40</v>
      </c>
      <c r="M1808" t="s">
        <v>5759</v>
      </c>
      <c r="N1808" t="s">
        <v>5926</v>
      </c>
      <c r="O1808" t="s">
        <v>5790</v>
      </c>
      <c r="P1808" t="s">
        <v>5762</v>
      </c>
      <c r="Q1808" t="s">
        <v>5808</v>
      </c>
      <c r="R1808">
        <v>77161</v>
      </c>
      <c r="S1808" t="s">
        <v>6362</v>
      </c>
      <c r="T1808" t="s">
        <v>6075</v>
      </c>
      <c r="U1808">
        <v>39.659999999999997</v>
      </c>
      <c r="V1808" t="s">
        <v>5755</v>
      </c>
      <c r="W1808" t="s">
        <v>5756</v>
      </c>
      <c r="X1808">
        <v>1</v>
      </c>
    </row>
    <row r="1809" spans="1:24" x14ac:dyDescent="0.25">
      <c r="A1809">
        <v>11582</v>
      </c>
      <c r="B1809" t="s">
        <v>214</v>
      </c>
      <c r="C1809" t="s">
        <v>443</v>
      </c>
      <c r="D1809" t="s">
        <v>6177</v>
      </c>
      <c r="E1809" t="s">
        <v>6167</v>
      </c>
      <c r="F1809">
        <v>10</v>
      </c>
      <c r="G1809" t="s">
        <v>5767</v>
      </c>
      <c r="H1809" t="s">
        <v>5747</v>
      </c>
      <c r="I1809" t="s">
        <v>5748</v>
      </c>
      <c r="J1809">
        <v>2840</v>
      </c>
      <c r="K1809">
        <v>3</v>
      </c>
      <c r="L1809">
        <v>5</v>
      </c>
      <c r="M1809" t="s">
        <v>5749</v>
      </c>
      <c r="N1809" t="s">
        <v>5750</v>
      </c>
      <c r="O1809" t="s">
        <v>5874</v>
      </c>
      <c r="P1809" t="s">
        <v>6168</v>
      </c>
      <c r="Q1809" t="s">
        <v>5876</v>
      </c>
      <c r="R1809">
        <v>42090</v>
      </c>
      <c r="S1809" t="s">
        <v>6180</v>
      </c>
      <c r="T1809" t="s">
        <v>6180</v>
      </c>
      <c r="U1809">
        <v>14.09</v>
      </c>
      <c r="V1809" t="s">
        <v>6172</v>
      </c>
      <c r="W1809" t="s">
        <v>5869</v>
      </c>
      <c r="X1809">
        <v>8</v>
      </c>
    </row>
    <row r="1810" spans="1:24" x14ac:dyDescent="0.25">
      <c r="A1810">
        <v>11582</v>
      </c>
      <c r="B1810" t="s">
        <v>214</v>
      </c>
      <c r="C1810" t="s">
        <v>443</v>
      </c>
      <c r="D1810" t="s">
        <v>6177</v>
      </c>
      <c r="E1810" t="s">
        <v>6167</v>
      </c>
      <c r="F1810">
        <v>10</v>
      </c>
      <c r="G1810" t="s">
        <v>5767</v>
      </c>
      <c r="H1810" t="s">
        <v>5747</v>
      </c>
      <c r="I1810" t="s">
        <v>5748</v>
      </c>
      <c r="J1810">
        <v>2840</v>
      </c>
      <c r="K1810">
        <v>3</v>
      </c>
      <c r="L1810">
        <v>5</v>
      </c>
      <c r="M1810" t="s">
        <v>5749</v>
      </c>
      <c r="N1810" t="s">
        <v>5750</v>
      </c>
      <c r="O1810" t="s">
        <v>5874</v>
      </c>
      <c r="P1810" t="s">
        <v>6168</v>
      </c>
      <c r="Q1810" t="s">
        <v>5876</v>
      </c>
      <c r="R1810">
        <v>42090</v>
      </c>
      <c r="S1810" t="s">
        <v>6180</v>
      </c>
      <c r="T1810" t="s">
        <v>6180</v>
      </c>
      <c r="U1810">
        <v>14.09</v>
      </c>
      <c r="V1810" t="s">
        <v>6172</v>
      </c>
      <c r="W1810" t="s">
        <v>5869</v>
      </c>
      <c r="X1810">
        <v>8</v>
      </c>
    </row>
    <row r="1811" spans="1:24" x14ac:dyDescent="0.25">
      <c r="A1811">
        <v>12066</v>
      </c>
      <c r="B1811" t="s">
        <v>941</v>
      </c>
      <c r="C1811" t="s">
        <v>441</v>
      </c>
      <c r="D1811" t="s">
        <v>5850</v>
      </c>
      <c r="E1811" t="s">
        <v>5851</v>
      </c>
      <c r="F1811">
        <v>20</v>
      </c>
      <c r="G1811" t="s">
        <v>5746</v>
      </c>
      <c r="H1811" t="s">
        <v>5747</v>
      </c>
      <c r="I1811" t="s">
        <v>5748</v>
      </c>
      <c r="J1811">
        <v>1140</v>
      </c>
      <c r="K1811">
        <v>9</v>
      </c>
      <c r="L1811">
        <v>40</v>
      </c>
      <c r="M1811" t="s">
        <v>5759</v>
      </c>
      <c r="N1811" t="s">
        <v>5852</v>
      </c>
      <c r="O1811" t="s">
        <v>5790</v>
      </c>
      <c r="P1811" t="s">
        <v>5752</v>
      </c>
      <c r="Q1811" t="s">
        <v>5853</v>
      </c>
      <c r="R1811">
        <v>61242</v>
      </c>
      <c r="S1811" t="s">
        <v>5785</v>
      </c>
      <c r="T1811" t="s">
        <v>5786</v>
      </c>
      <c r="U1811">
        <v>44.49</v>
      </c>
      <c r="V1811" t="s">
        <v>5755</v>
      </c>
      <c r="W1811" t="s">
        <v>5765</v>
      </c>
      <c r="X1811">
        <v>1</v>
      </c>
    </row>
    <row r="1812" spans="1:24" x14ac:dyDescent="0.25">
      <c r="A1812">
        <v>11717</v>
      </c>
      <c r="B1812" t="s">
        <v>32</v>
      </c>
      <c r="C1812" t="s">
        <v>441</v>
      </c>
      <c r="D1812" t="s">
        <v>5757</v>
      </c>
      <c r="E1812" t="s">
        <v>5766</v>
      </c>
      <c r="F1812">
        <v>10</v>
      </c>
      <c r="G1812" t="s">
        <v>5767</v>
      </c>
      <c r="H1812" t="s">
        <v>5747</v>
      </c>
      <c r="I1812" t="s">
        <v>5748</v>
      </c>
      <c r="J1812">
        <v>1140</v>
      </c>
      <c r="K1812">
        <v>8</v>
      </c>
      <c r="L1812">
        <v>40</v>
      </c>
      <c r="M1812" t="s">
        <v>5749</v>
      </c>
      <c r="N1812" t="s">
        <v>5750</v>
      </c>
      <c r="O1812" t="s">
        <v>5751</v>
      </c>
      <c r="P1812" t="s">
        <v>5752</v>
      </c>
      <c r="Q1812" t="s">
        <v>5789</v>
      </c>
      <c r="R1812">
        <v>42036</v>
      </c>
      <c r="S1812" t="s">
        <v>5754</v>
      </c>
      <c r="T1812" t="s">
        <v>5754</v>
      </c>
      <c r="U1812">
        <v>34.79</v>
      </c>
      <c r="V1812" t="s">
        <v>5755</v>
      </c>
      <c r="W1812" t="s">
        <v>5756</v>
      </c>
      <c r="X1812">
        <v>1</v>
      </c>
    </row>
    <row r="1813" spans="1:24" x14ac:dyDescent="0.25">
      <c r="A1813">
        <v>12164</v>
      </c>
      <c r="B1813" t="s">
        <v>511</v>
      </c>
      <c r="C1813" t="s">
        <v>441</v>
      </c>
      <c r="D1813" t="s">
        <v>5757</v>
      </c>
      <c r="E1813" t="s">
        <v>5766</v>
      </c>
      <c r="F1813">
        <v>10</v>
      </c>
      <c r="G1813" t="s">
        <v>5767</v>
      </c>
      <c r="H1813" t="s">
        <v>5747</v>
      </c>
      <c r="I1813" t="s">
        <v>5748</v>
      </c>
      <c r="J1813">
        <v>1140</v>
      </c>
      <c r="K1813">
        <v>8</v>
      </c>
      <c r="L1813">
        <v>40</v>
      </c>
      <c r="M1813" t="s">
        <v>5749</v>
      </c>
      <c r="N1813" t="s">
        <v>5750</v>
      </c>
      <c r="O1813" t="s">
        <v>5751</v>
      </c>
      <c r="P1813" t="s">
        <v>5752</v>
      </c>
      <c r="Q1813" t="s">
        <v>5789</v>
      </c>
      <c r="R1813">
        <v>78426</v>
      </c>
      <c r="S1813" t="s">
        <v>5785</v>
      </c>
      <c r="T1813" t="s">
        <v>5786</v>
      </c>
      <c r="U1813">
        <v>34.99</v>
      </c>
      <c r="V1813" t="s">
        <v>5755</v>
      </c>
      <c r="W1813" t="s">
        <v>5756</v>
      </c>
      <c r="X1813">
        <v>1</v>
      </c>
    </row>
    <row r="1814" spans="1:24" x14ac:dyDescent="0.25">
      <c r="A1814">
        <v>11583</v>
      </c>
      <c r="B1814" t="s">
        <v>215</v>
      </c>
      <c r="C1814" t="s">
        <v>443</v>
      </c>
      <c r="D1814" t="s">
        <v>6177</v>
      </c>
      <c r="E1814" t="s">
        <v>6190</v>
      </c>
      <c r="F1814">
        <v>10</v>
      </c>
      <c r="G1814" t="s">
        <v>5767</v>
      </c>
      <c r="H1814" t="s">
        <v>5747</v>
      </c>
      <c r="I1814" t="s">
        <v>5748</v>
      </c>
      <c r="J1814">
        <v>2840</v>
      </c>
      <c r="K1814">
        <v>3</v>
      </c>
      <c r="L1814">
        <v>4</v>
      </c>
      <c r="M1814" t="s">
        <v>5749</v>
      </c>
      <c r="N1814" t="s">
        <v>5750</v>
      </c>
      <c r="O1814" t="s">
        <v>5874</v>
      </c>
      <c r="P1814" t="s">
        <v>6168</v>
      </c>
      <c r="Q1814" t="s">
        <v>5876</v>
      </c>
      <c r="R1814">
        <v>42090</v>
      </c>
      <c r="S1814" t="s">
        <v>6180</v>
      </c>
      <c r="T1814" t="s">
        <v>6180</v>
      </c>
      <c r="U1814">
        <v>14.79</v>
      </c>
      <c r="V1814" t="s">
        <v>6172</v>
      </c>
      <c r="W1814" t="s">
        <v>5869</v>
      </c>
      <c r="X1814">
        <v>8</v>
      </c>
    </row>
    <row r="1815" spans="1:24" x14ac:dyDescent="0.25">
      <c r="A1815">
        <v>11583</v>
      </c>
      <c r="B1815" t="s">
        <v>215</v>
      </c>
      <c r="C1815" t="s">
        <v>443</v>
      </c>
      <c r="D1815" t="s">
        <v>6177</v>
      </c>
      <c r="E1815" t="s">
        <v>6190</v>
      </c>
      <c r="F1815">
        <v>10</v>
      </c>
      <c r="G1815" t="s">
        <v>5767</v>
      </c>
      <c r="H1815" t="s">
        <v>5747</v>
      </c>
      <c r="I1815" t="s">
        <v>5748</v>
      </c>
      <c r="J1815">
        <v>2840</v>
      </c>
      <c r="K1815">
        <v>3</v>
      </c>
      <c r="L1815">
        <v>4</v>
      </c>
      <c r="M1815" t="s">
        <v>5749</v>
      </c>
      <c r="N1815" t="s">
        <v>5750</v>
      </c>
      <c r="O1815" t="s">
        <v>5874</v>
      </c>
      <c r="P1815" t="s">
        <v>6168</v>
      </c>
      <c r="Q1815" t="s">
        <v>5876</v>
      </c>
      <c r="R1815">
        <v>42090</v>
      </c>
      <c r="S1815" t="s">
        <v>6180</v>
      </c>
      <c r="T1815" t="s">
        <v>6180</v>
      </c>
      <c r="U1815">
        <v>14.79</v>
      </c>
      <c r="V1815" t="s">
        <v>6172</v>
      </c>
      <c r="W1815" t="s">
        <v>5869</v>
      </c>
      <c r="X1815">
        <v>8</v>
      </c>
    </row>
    <row r="1816" spans="1:24" x14ac:dyDescent="0.25">
      <c r="A1816">
        <v>11715</v>
      </c>
      <c r="B1816" t="s">
        <v>919</v>
      </c>
      <c r="C1816" t="s">
        <v>441</v>
      </c>
      <c r="D1816" t="s">
        <v>5798</v>
      </c>
      <c r="E1816" t="s">
        <v>5799</v>
      </c>
      <c r="F1816">
        <v>10</v>
      </c>
      <c r="G1816" t="s">
        <v>5767</v>
      </c>
      <c r="H1816" t="s">
        <v>5747</v>
      </c>
      <c r="I1816" t="s">
        <v>5748</v>
      </c>
      <c r="J1816">
        <v>1140</v>
      </c>
      <c r="K1816">
        <v>9</v>
      </c>
      <c r="L1816">
        <v>40</v>
      </c>
      <c r="M1816" t="s">
        <v>5749</v>
      </c>
      <c r="N1816" t="s">
        <v>5750</v>
      </c>
      <c r="O1816" t="s">
        <v>5751</v>
      </c>
      <c r="P1816" t="s">
        <v>5752</v>
      </c>
      <c r="Q1816" t="s">
        <v>5838</v>
      </c>
      <c r="R1816">
        <v>42036</v>
      </c>
      <c r="S1816" t="s">
        <v>5754</v>
      </c>
      <c r="T1816" t="s">
        <v>5754</v>
      </c>
      <c r="U1816">
        <v>32.49</v>
      </c>
      <c r="V1816" t="s">
        <v>5755</v>
      </c>
      <c r="W1816" t="s">
        <v>5756</v>
      </c>
      <c r="X1816">
        <v>1</v>
      </c>
    </row>
    <row r="1817" spans="1:24" x14ac:dyDescent="0.25">
      <c r="A1817">
        <v>12343</v>
      </c>
      <c r="B1817" t="s">
        <v>967</v>
      </c>
      <c r="C1817" t="s">
        <v>443</v>
      </c>
      <c r="D1817" t="s">
        <v>6166</v>
      </c>
      <c r="E1817" t="s">
        <v>5872</v>
      </c>
      <c r="F1817">
        <v>20</v>
      </c>
      <c r="G1817" t="s">
        <v>5746</v>
      </c>
      <c r="H1817" t="s">
        <v>5747</v>
      </c>
      <c r="I1817" t="s">
        <v>5748</v>
      </c>
      <c r="J1817">
        <v>750</v>
      </c>
      <c r="K1817">
        <v>12</v>
      </c>
      <c r="L1817">
        <v>8.5</v>
      </c>
      <c r="M1817" t="s">
        <v>5759</v>
      </c>
      <c r="N1817" t="s">
        <v>5781</v>
      </c>
      <c r="O1817" t="s">
        <v>5761</v>
      </c>
      <c r="P1817" t="s">
        <v>5875</v>
      </c>
      <c r="Q1817" t="s">
        <v>6169</v>
      </c>
      <c r="R1817">
        <v>78742</v>
      </c>
      <c r="S1817" t="s">
        <v>6371</v>
      </c>
      <c r="T1817" t="s">
        <v>6113</v>
      </c>
      <c r="U1817">
        <v>6.97</v>
      </c>
      <c r="V1817" t="s">
        <v>5755</v>
      </c>
      <c r="W1817" t="s">
        <v>6173</v>
      </c>
      <c r="X1817">
        <v>1</v>
      </c>
    </row>
    <row r="1818" spans="1:24" x14ac:dyDescent="0.25">
      <c r="A1818">
        <v>11727</v>
      </c>
      <c r="B1818" t="s">
        <v>920</v>
      </c>
      <c r="C1818" t="s">
        <v>442</v>
      </c>
      <c r="D1818" t="s">
        <v>5886</v>
      </c>
      <c r="E1818" t="s">
        <v>6070</v>
      </c>
      <c r="F1818">
        <v>20</v>
      </c>
      <c r="G1818" t="s">
        <v>5746</v>
      </c>
      <c r="H1818" t="s">
        <v>5747</v>
      </c>
      <c r="I1818" t="s">
        <v>5748</v>
      </c>
      <c r="J1818">
        <v>750</v>
      </c>
      <c r="K1818">
        <v>12</v>
      </c>
      <c r="L1818">
        <v>13</v>
      </c>
      <c r="M1818" t="s">
        <v>5759</v>
      </c>
      <c r="N1818" t="s">
        <v>6054</v>
      </c>
      <c r="O1818" t="s">
        <v>5790</v>
      </c>
      <c r="P1818" t="s">
        <v>6002</v>
      </c>
      <c r="Q1818" t="s">
        <v>6055</v>
      </c>
      <c r="R1818">
        <v>51913</v>
      </c>
      <c r="S1818" t="s">
        <v>5779</v>
      </c>
      <c r="T1818" t="s">
        <v>5779</v>
      </c>
      <c r="U1818">
        <v>12.99</v>
      </c>
      <c r="V1818" t="s">
        <v>5755</v>
      </c>
      <c r="W1818" t="s">
        <v>5756</v>
      </c>
      <c r="X1818">
        <v>1</v>
      </c>
    </row>
    <row r="1819" spans="1:24" x14ac:dyDescent="0.25">
      <c r="A1819">
        <v>739243</v>
      </c>
      <c r="B1819" t="s">
        <v>3190</v>
      </c>
      <c r="C1819" t="s">
        <v>442</v>
      </c>
      <c r="D1819" t="s">
        <v>5886</v>
      </c>
      <c r="E1819" t="s">
        <v>5887</v>
      </c>
      <c r="F1819">
        <v>10</v>
      </c>
      <c r="G1819" t="s">
        <v>5767</v>
      </c>
      <c r="H1819" t="s">
        <v>5747</v>
      </c>
      <c r="I1819" t="s">
        <v>5792</v>
      </c>
      <c r="J1819">
        <v>750</v>
      </c>
      <c r="K1819">
        <v>12</v>
      </c>
      <c r="L1819">
        <v>12.5</v>
      </c>
      <c r="M1819" t="s">
        <v>5759</v>
      </c>
      <c r="N1819" t="s">
        <v>5904</v>
      </c>
      <c r="O1819" t="s">
        <v>5790</v>
      </c>
      <c r="P1819" t="s">
        <v>6002</v>
      </c>
      <c r="Q1819" t="s">
        <v>5923</v>
      </c>
      <c r="R1819">
        <v>43054</v>
      </c>
      <c r="S1819" t="s">
        <v>5905</v>
      </c>
      <c r="T1819" t="s">
        <v>5906</v>
      </c>
      <c r="U1819">
        <v>12.99</v>
      </c>
      <c r="V1819" t="s">
        <v>5755</v>
      </c>
      <c r="W1819" t="s">
        <v>5765</v>
      </c>
      <c r="X1819">
        <v>1</v>
      </c>
    </row>
    <row r="1820" spans="1:24" x14ac:dyDescent="0.25">
      <c r="A1820">
        <v>11766</v>
      </c>
      <c r="B1820" t="s">
        <v>923</v>
      </c>
      <c r="C1820" t="s">
        <v>443</v>
      </c>
      <c r="D1820" t="s">
        <v>6166</v>
      </c>
      <c r="E1820" t="s">
        <v>6167</v>
      </c>
      <c r="F1820">
        <v>20</v>
      </c>
      <c r="G1820" t="s">
        <v>5746</v>
      </c>
      <c r="H1820" t="s">
        <v>5791</v>
      </c>
      <c r="I1820" t="s">
        <v>5792</v>
      </c>
      <c r="J1820">
        <v>750</v>
      </c>
      <c r="K1820">
        <v>12</v>
      </c>
      <c r="L1820">
        <v>4.8</v>
      </c>
      <c r="M1820" t="s">
        <v>5759</v>
      </c>
      <c r="N1820" t="s">
        <v>5825</v>
      </c>
      <c r="O1820" t="s">
        <v>5761</v>
      </c>
      <c r="P1820" t="s">
        <v>5875</v>
      </c>
      <c r="Q1820" t="s">
        <v>6169</v>
      </c>
      <c r="R1820">
        <v>65440</v>
      </c>
      <c r="S1820" t="s">
        <v>6372</v>
      </c>
      <c r="T1820" t="s">
        <v>6182</v>
      </c>
      <c r="U1820">
        <v>7.16</v>
      </c>
      <c r="V1820" t="s">
        <v>5755</v>
      </c>
      <c r="W1820" t="s">
        <v>6173</v>
      </c>
      <c r="X1820">
        <v>1</v>
      </c>
    </row>
    <row r="1821" spans="1:24" x14ac:dyDescent="0.25">
      <c r="A1821">
        <v>25353</v>
      </c>
      <c r="B1821" t="s">
        <v>2064</v>
      </c>
      <c r="C1821" t="s">
        <v>443</v>
      </c>
      <c r="D1821" t="s">
        <v>6177</v>
      </c>
      <c r="E1821" t="s">
        <v>6192</v>
      </c>
      <c r="F1821">
        <v>27</v>
      </c>
      <c r="G1821" t="s">
        <v>5837</v>
      </c>
      <c r="H1821" t="s">
        <v>5747</v>
      </c>
      <c r="I1821" t="s">
        <v>5748</v>
      </c>
      <c r="J1821">
        <v>2046</v>
      </c>
      <c r="K1821">
        <v>4</v>
      </c>
      <c r="L1821">
        <v>5</v>
      </c>
      <c r="M1821" t="s">
        <v>5749</v>
      </c>
      <c r="N1821" t="s">
        <v>5750</v>
      </c>
      <c r="O1821" t="s">
        <v>5874</v>
      </c>
      <c r="P1821" t="s">
        <v>5875</v>
      </c>
      <c r="Q1821" t="s">
        <v>5876</v>
      </c>
      <c r="R1821">
        <v>75233</v>
      </c>
      <c r="S1821" t="s">
        <v>6373</v>
      </c>
      <c r="T1821" t="s">
        <v>6373</v>
      </c>
      <c r="U1821">
        <v>12.98</v>
      </c>
      <c r="V1821" t="s">
        <v>5755</v>
      </c>
      <c r="W1821" t="s">
        <v>5869</v>
      </c>
      <c r="X1821">
        <v>6</v>
      </c>
    </row>
    <row r="1822" spans="1:24" x14ac:dyDescent="0.25">
      <c r="A1822">
        <v>25353</v>
      </c>
      <c r="B1822" t="s">
        <v>2064</v>
      </c>
      <c r="C1822" t="s">
        <v>443</v>
      </c>
      <c r="D1822" t="s">
        <v>6177</v>
      </c>
      <c r="E1822" t="s">
        <v>6192</v>
      </c>
      <c r="F1822">
        <v>27</v>
      </c>
      <c r="G1822" t="s">
        <v>5837</v>
      </c>
      <c r="H1822" t="s">
        <v>5747</v>
      </c>
      <c r="I1822" t="s">
        <v>5748</v>
      </c>
      <c r="J1822">
        <v>2046</v>
      </c>
      <c r="K1822">
        <v>4</v>
      </c>
      <c r="L1822">
        <v>5</v>
      </c>
      <c r="M1822" t="s">
        <v>5749</v>
      </c>
      <c r="N1822" t="s">
        <v>5750</v>
      </c>
      <c r="O1822" t="s">
        <v>5874</v>
      </c>
      <c r="P1822" t="s">
        <v>5875</v>
      </c>
      <c r="Q1822" t="s">
        <v>5876</v>
      </c>
      <c r="R1822">
        <v>42099</v>
      </c>
      <c r="S1822" t="s">
        <v>6373</v>
      </c>
      <c r="T1822" t="s">
        <v>6373</v>
      </c>
      <c r="U1822">
        <v>12.98</v>
      </c>
      <c r="V1822" t="s">
        <v>5755</v>
      </c>
      <c r="W1822" t="s">
        <v>5869</v>
      </c>
      <c r="X1822">
        <v>6</v>
      </c>
    </row>
    <row r="1823" spans="1:24" x14ac:dyDescent="0.25">
      <c r="A1823">
        <v>25353</v>
      </c>
      <c r="B1823" t="s">
        <v>2064</v>
      </c>
      <c r="C1823" t="s">
        <v>443</v>
      </c>
      <c r="D1823" t="s">
        <v>6177</v>
      </c>
      <c r="E1823" t="s">
        <v>6192</v>
      </c>
      <c r="F1823">
        <v>27</v>
      </c>
      <c r="G1823" t="s">
        <v>5837</v>
      </c>
      <c r="H1823" t="s">
        <v>5747</v>
      </c>
      <c r="I1823" t="s">
        <v>5748</v>
      </c>
      <c r="J1823">
        <v>2046</v>
      </c>
      <c r="K1823">
        <v>4</v>
      </c>
      <c r="L1823">
        <v>5</v>
      </c>
      <c r="M1823" t="s">
        <v>5749</v>
      </c>
      <c r="N1823" t="s">
        <v>5750</v>
      </c>
      <c r="O1823" t="s">
        <v>5874</v>
      </c>
      <c r="P1823" t="s">
        <v>5875</v>
      </c>
      <c r="Q1823" t="s">
        <v>5876</v>
      </c>
      <c r="R1823">
        <v>42099</v>
      </c>
      <c r="S1823" t="s">
        <v>6373</v>
      </c>
      <c r="T1823" t="s">
        <v>6373</v>
      </c>
      <c r="U1823">
        <v>12.98</v>
      </c>
      <c r="V1823" t="s">
        <v>5755</v>
      </c>
      <c r="W1823" t="s">
        <v>5869</v>
      </c>
      <c r="X1823">
        <v>6</v>
      </c>
    </row>
    <row r="1824" spans="1:24" x14ac:dyDescent="0.25">
      <c r="A1824">
        <v>12356</v>
      </c>
      <c r="B1824" t="s">
        <v>968</v>
      </c>
      <c r="C1824" t="s">
        <v>442</v>
      </c>
      <c r="D1824" t="s">
        <v>5886</v>
      </c>
      <c r="E1824" t="s">
        <v>6078</v>
      </c>
      <c r="F1824">
        <v>20</v>
      </c>
      <c r="G1824" t="s">
        <v>5746</v>
      </c>
      <c r="H1824" t="s">
        <v>5747</v>
      </c>
      <c r="I1824" t="s">
        <v>5748</v>
      </c>
      <c r="J1824">
        <v>750</v>
      </c>
      <c r="K1824">
        <v>12</v>
      </c>
      <c r="L1824">
        <v>14.5</v>
      </c>
      <c r="M1824" t="s">
        <v>5749</v>
      </c>
      <c r="N1824" t="s">
        <v>5750</v>
      </c>
      <c r="O1824" t="s">
        <v>5790</v>
      </c>
      <c r="P1824" t="s">
        <v>5889</v>
      </c>
      <c r="Q1824" t="s">
        <v>5952</v>
      </c>
      <c r="R1824">
        <v>63952</v>
      </c>
      <c r="S1824" t="s">
        <v>5907</v>
      </c>
      <c r="T1824" t="s">
        <v>5844</v>
      </c>
      <c r="U1824">
        <v>27.99</v>
      </c>
      <c r="V1824" t="s">
        <v>5755</v>
      </c>
      <c r="W1824" t="s">
        <v>5869</v>
      </c>
      <c r="X1824">
        <v>1</v>
      </c>
    </row>
    <row r="1825" spans="1:24" x14ac:dyDescent="0.25">
      <c r="A1825">
        <v>745765</v>
      </c>
      <c r="B1825" t="s">
        <v>3205</v>
      </c>
      <c r="C1825" t="s">
        <v>443</v>
      </c>
      <c r="D1825" t="s">
        <v>6177</v>
      </c>
      <c r="E1825" t="s">
        <v>6167</v>
      </c>
      <c r="F1825">
        <v>27</v>
      </c>
      <c r="G1825" t="s">
        <v>5837</v>
      </c>
      <c r="H1825" t="s">
        <v>5747</v>
      </c>
      <c r="I1825" t="s">
        <v>5748</v>
      </c>
      <c r="J1825">
        <v>660</v>
      </c>
      <c r="K1825">
        <v>12</v>
      </c>
      <c r="L1825">
        <v>5</v>
      </c>
      <c r="M1825" t="s">
        <v>5759</v>
      </c>
      <c r="N1825" t="s">
        <v>5806</v>
      </c>
      <c r="O1825" t="s">
        <v>5874</v>
      </c>
      <c r="P1825" t="s">
        <v>5875</v>
      </c>
      <c r="Q1825" t="s">
        <v>5876</v>
      </c>
      <c r="R1825">
        <v>43468</v>
      </c>
      <c r="S1825" t="s">
        <v>6180</v>
      </c>
      <c r="T1825" t="s">
        <v>6180</v>
      </c>
      <c r="U1825">
        <v>4.1500000000000004</v>
      </c>
      <c r="V1825" t="s">
        <v>5755</v>
      </c>
      <c r="W1825" t="s">
        <v>5869</v>
      </c>
      <c r="X1825">
        <v>1</v>
      </c>
    </row>
    <row r="1826" spans="1:24" x14ac:dyDescent="0.25">
      <c r="A1826">
        <v>745765</v>
      </c>
      <c r="B1826" t="s">
        <v>3205</v>
      </c>
      <c r="C1826" t="s">
        <v>443</v>
      </c>
      <c r="D1826" t="s">
        <v>6177</v>
      </c>
      <c r="E1826" t="s">
        <v>6167</v>
      </c>
      <c r="F1826">
        <v>27</v>
      </c>
      <c r="G1826" t="s">
        <v>5837</v>
      </c>
      <c r="H1826" t="s">
        <v>5747</v>
      </c>
      <c r="I1826" t="s">
        <v>5748</v>
      </c>
      <c r="J1826">
        <v>660</v>
      </c>
      <c r="K1826">
        <v>12</v>
      </c>
      <c r="L1826">
        <v>5</v>
      </c>
      <c r="M1826" t="s">
        <v>5759</v>
      </c>
      <c r="N1826" t="s">
        <v>5806</v>
      </c>
      <c r="O1826" t="s">
        <v>5874</v>
      </c>
      <c r="P1826" t="s">
        <v>5875</v>
      </c>
      <c r="Q1826" t="s">
        <v>5876</v>
      </c>
      <c r="R1826">
        <v>43468</v>
      </c>
      <c r="S1826" t="s">
        <v>6180</v>
      </c>
      <c r="T1826" t="s">
        <v>6180</v>
      </c>
      <c r="U1826">
        <v>4.1500000000000004</v>
      </c>
      <c r="V1826" t="s">
        <v>5755</v>
      </c>
      <c r="W1826" t="s">
        <v>5869</v>
      </c>
      <c r="X1826">
        <v>1</v>
      </c>
    </row>
    <row r="1827" spans="1:24" x14ac:dyDescent="0.25">
      <c r="A1827">
        <v>12152</v>
      </c>
      <c r="B1827" t="s">
        <v>948</v>
      </c>
      <c r="C1827" t="s">
        <v>443</v>
      </c>
      <c r="D1827" t="s">
        <v>6177</v>
      </c>
      <c r="E1827" t="s">
        <v>6167</v>
      </c>
      <c r="F1827">
        <v>27</v>
      </c>
      <c r="G1827" t="s">
        <v>5837</v>
      </c>
      <c r="H1827" t="s">
        <v>5747</v>
      </c>
      <c r="I1827" t="s">
        <v>5748</v>
      </c>
      <c r="J1827">
        <v>5325</v>
      </c>
      <c r="K1827">
        <v>1</v>
      </c>
      <c r="L1827">
        <v>5</v>
      </c>
      <c r="M1827" t="s">
        <v>5749</v>
      </c>
      <c r="N1827" t="s">
        <v>5750</v>
      </c>
      <c r="O1827" t="s">
        <v>5874</v>
      </c>
      <c r="P1827" t="s">
        <v>6178</v>
      </c>
      <c r="Q1827" t="s">
        <v>5876</v>
      </c>
      <c r="R1827">
        <v>42196</v>
      </c>
      <c r="S1827" t="s">
        <v>6188</v>
      </c>
      <c r="T1827" t="s">
        <v>6189</v>
      </c>
      <c r="U1827">
        <v>22.99</v>
      </c>
      <c r="V1827" t="s">
        <v>6172</v>
      </c>
      <c r="W1827" t="s">
        <v>5869</v>
      </c>
      <c r="X1827">
        <v>15</v>
      </c>
    </row>
    <row r="1828" spans="1:24" x14ac:dyDescent="0.25">
      <c r="A1828">
        <v>12152</v>
      </c>
      <c r="B1828" t="s">
        <v>948</v>
      </c>
      <c r="C1828" t="s">
        <v>443</v>
      </c>
      <c r="D1828" t="s">
        <v>6177</v>
      </c>
      <c r="E1828" t="s">
        <v>6167</v>
      </c>
      <c r="F1828">
        <v>27</v>
      </c>
      <c r="G1828" t="s">
        <v>5837</v>
      </c>
      <c r="H1828" t="s">
        <v>5747</v>
      </c>
      <c r="I1828" t="s">
        <v>5748</v>
      </c>
      <c r="J1828">
        <v>5325</v>
      </c>
      <c r="K1828">
        <v>1</v>
      </c>
      <c r="L1828">
        <v>5</v>
      </c>
      <c r="M1828" t="s">
        <v>5749</v>
      </c>
      <c r="N1828" t="s">
        <v>5750</v>
      </c>
      <c r="O1828" t="s">
        <v>5874</v>
      </c>
      <c r="P1828" t="s">
        <v>6178</v>
      </c>
      <c r="Q1828" t="s">
        <v>5876</v>
      </c>
      <c r="R1828">
        <v>42196</v>
      </c>
      <c r="S1828" t="s">
        <v>6188</v>
      </c>
      <c r="T1828" t="s">
        <v>6189</v>
      </c>
      <c r="U1828">
        <v>22.99</v>
      </c>
      <c r="V1828" t="s">
        <v>6172</v>
      </c>
      <c r="W1828" t="s">
        <v>5869</v>
      </c>
      <c r="X1828">
        <v>15</v>
      </c>
    </row>
    <row r="1829" spans="1:24" x14ac:dyDescent="0.25">
      <c r="A1829">
        <v>619486</v>
      </c>
      <c r="B1829" t="s">
        <v>3071</v>
      </c>
      <c r="C1829" t="s">
        <v>443</v>
      </c>
      <c r="D1829" t="s">
        <v>6177</v>
      </c>
      <c r="E1829" t="s">
        <v>6167</v>
      </c>
      <c r="F1829">
        <v>27</v>
      </c>
      <c r="G1829" t="s">
        <v>5837</v>
      </c>
      <c r="H1829" t="s">
        <v>5747</v>
      </c>
      <c r="I1829" t="s">
        <v>5748</v>
      </c>
      <c r="J1829">
        <v>2046</v>
      </c>
      <c r="K1829">
        <v>4</v>
      </c>
      <c r="L1829">
        <v>5</v>
      </c>
      <c r="M1829" t="s">
        <v>5749</v>
      </c>
      <c r="N1829" t="s">
        <v>5750</v>
      </c>
      <c r="O1829" t="s">
        <v>5874</v>
      </c>
      <c r="P1829" t="s">
        <v>5875</v>
      </c>
      <c r="Q1829" t="s">
        <v>5876</v>
      </c>
      <c r="R1829">
        <v>43364</v>
      </c>
      <c r="S1829" t="s">
        <v>6211</v>
      </c>
      <c r="T1829" t="s">
        <v>6212</v>
      </c>
      <c r="U1829">
        <v>12.98</v>
      </c>
      <c r="V1829" t="s">
        <v>5755</v>
      </c>
      <c r="W1829" t="s">
        <v>5869</v>
      </c>
      <c r="X1829">
        <v>6</v>
      </c>
    </row>
    <row r="1830" spans="1:24" x14ac:dyDescent="0.25">
      <c r="A1830">
        <v>619486</v>
      </c>
      <c r="B1830" t="s">
        <v>3071</v>
      </c>
      <c r="C1830" t="s">
        <v>443</v>
      </c>
      <c r="D1830" t="s">
        <v>6177</v>
      </c>
      <c r="E1830" t="s">
        <v>6167</v>
      </c>
      <c r="F1830">
        <v>27</v>
      </c>
      <c r="G1830" t="s">
        <v>5837</v>
      </c>
      <c r="H1830" t="s">
        <v>5747</v>
      </c>
      <c r="I1830" t="s">
        <v>5748</v>
      </c>
      <c r="J1830">
        <v>2046</v>
      </c>
      <c r="K1830">
        <v>4</v>
      </c>
      <c r="L1830">
        <v>5</v>
      </c>
      <c r="M1830" t="s">
        <v>5749</v>
      </c>
      <c r="N1830" t="s">
        <v>5750</v>
      </c>
      <c r="O1830" t="s">
        <v>5874</v>
      </c>
      <c r="P1830" t="s">
        <v>5875</v>
      </c>
      <c r="Q1830" t="s">
        <v>5876</v>
      </c>
      <c r="R1830">
        <v>43364</v>
      </c>
      <c r="S1830" t="s">
        <v>6211</v>
      </c>
      <c r="T1830" t="s">
        <v>6212</v>
      </c>
      <c r="U1830">
        <v>12.98</v>
      </c>
      <c r="V1830" t="s">
        <v>5755</v>
      </c>
      <c r="W1830" t="s">
        <v>5869</v>
      </c>
      <c r="X1830">
        <v>6</v>
      </c>
    </row>
    <row r="1831" spans="1:24" x14ac:dyDescent="0.25">
      <c r="A1831">
        <v>11716</v>
      </c>
      <c r="B1831" t="s">
        <v>5</v>
      </c>
      <c r="C1831" t="s">
        <v>441</v>
      </c>
      <c r="D1831" t="s">
        <v>5757</v>
      </c>
      <c r="E1831" t="s">
        <v>5766</v>
      </c>
      <c r="F1831">
        <v>10</v>
      </c>
      <c r="G1831" t="s">
        <v>5767</v>
      </c>
      <c r="H1831" t="s">
        <v>5747</v>
      </c>
      <c r="I1831" t="s">
        <v>5748</v>
      </c>
      <c r="J1831">
        <v>1140</v>
      </c>
      <c r="K1831">
        <v>8</v>
      </c>
      <c r="L1831">
        <v>40</v>
      </c>
      <c r="M1831" t="s">
        <v>5749</v>
      </c>
      <c r="N1831" t="s">
        <v>5750</v>
      </c>
      <c r="O1831" t="s">
        <v>5751</v>
      </c>
      <c r="P1831" t="s">
        <v>5752</v>
      </c>
      <c r="Q1831" t="s">
        <v>5789</v>
      </c>
      <c r="R1831">
        <v>42036</v>
      </c>
      <c r="S1831" t="s">
        <v>5754</v>
      </c>
      <c r="T1831" t="s">
        <v>5754</v>
      </c>
      <c r="U1831">
        <v>38.99</v>
      </c>
      <c r="V1831" t="s">
        <v>5755</v>
      </c>
      <c r="W1831" t="s">
        <v>5756</v>
      </c>
      <c r="X1831">
        <v>1</v>
      </c>
    </row>
    <row r="1832" spans="1:24" x14ac:dyDescent="0.25">
      <c r="A1832">
        <v>11700</v>
      </c>
      <c r="B1832" t="s">
        <v>917</v>
      </c>
      <c r="C1832" t="s">
        <v>442</v>
      </c>
      <c r="D1832" t="s">
        <v>5961</v>
      </c>
      <c r="E1832" t="s">
        <v>5973</v>
      </c>
      <c r="F1832">
        <v>10</v>
      </c>
      <c r="G1832" t="s">
        <v>5767</v>
      </c>
      <c r="H1832" t="s">
        <v>5747</v>
      </c>
      <c r="I1832" t="s">
        <v>5748</v>
      </c>
      <c r="J1832">
        <v>750</v>
      </c>
      <c r="K1832">
        <v>6</v>
      </c>
      <c r="L1832">
        <v>13</v>
      </c>
      <c r="M1832" t="s">
        <v>5759</v>
      </c>
      <c r="N1832" t="s">
        <v>5904</v>
      </c>
      <c r="O1832" t="s">
        <v>5790</v>
      </c>
      <c r="P1832" t="s">
        <v>5889</v>
      </c>
      <c r="Q1832" t="s">
        <v>5974</v>
      </c>
      <c r="R1832">
        <v>60387</v>
      </c>
      <c r="S1832" t="s">
        <v>6374</v>
      </c>
      <c r="T1832" t="s">
        <v>5754</v>
      </c>
      <c r="U1832">
        <v>23.99</v>
      </c>
      <c r="V1832" t="s">
        <v>5755</v>
      </c>
      <c r="W1832" t="s">
        <v>5765</v>
      </c>
      <c r="X1832">
        <v>1</v>
      </c>
    </row>
    <row r="1833" spans="1:24" x14ac:dyDescent="0.25">
      <c r="A1833">
        <v>12175</v>
      </c>
      <c r="B1833" t="s">
        <v>8</v>
      </c>
      <c r="C1833" t="s">
        <v>441</v>
      </c>
      <c r="D1833" t="s">
        <v>5757</v>
      </c>
      <c r="E1833" t="s">
        <v>5766</v>
      </c>
      <c r="F1833">
        <v>20</v>
      </c>
      <c r="G1833" t="s">
        <v>5746</v>
      </c>
      <c r="H1833" t="s">
        <v>5747</v>
      </c>
      <c r="I1833" t="s">
        <v>5748</v>
      </c>
      <c r="J1833">
        <v>1140</v>
      </c>
      <c r="K1833">
        <v>8</v>
      </c>
      <c r="L1833">
        <v>40</v>
      </c>
      <c r="M1833" t="s">
        <v>5749</v>
      </c>
      <c r="N1833" t="s">
        <v>5750</v>
      </c>
      <c r="O1833" t="s">
        <v>5751</v>
      </c>
      <c r="P1833" t="s">
        <v>5768</v>
      </c>
      <c r="Q1833" t="s">
        <v>5789</v>
      </c>
      <c r="R1833">
        <v>42000</v>
      </c>
      <c r="S1833" t="s">
        <v>5785</v>
      </c>
      <c r="T1833" t="s">
        <v>5786</v>
      </c>
      <c r="U1833">
        <v>31.99</v>
      </c>
      <c r="V1833" t="s">
        <v>5755</v>
      </c>
      <c r="W1833" t="s">
        <v>5756</v>
      </c>
      <c r="X1833">
        <v>1</v>
      </c>
    </row>
    <row r="1834" spans="1:24" x14ac:dyDescent="0.25">
      <c r="A1834">
        <v>11901</v>
      </c>
      <c r="B1834" t="s">
        <v>929</v>
      </c>
      <c r="C1834" t="s">
        <v>442</v>
      </c>
      <c r="D1834" t="s">
        <v>5961</v>
      </c>
      <c r="E1834" t="s">
        <v>5973</v>
      </c>
      <c r="F1834">
        <v>10</v>
      </c>
      <c r="G1834" t="s">
        <v>5767</v>
      </c>
      <c r="H1834" t="s">
        <v>5747</v>
      </c>
      <c r="I1834" t="s">
        <v>5748</v>
      </c>
      <c r="J1834">
        <v>750</v>
      </c>
      <c r="K1834">
        <v>12</v>
      </c>
      <c r="L1834">
        <v>11</v>
      </c>
      <c r="M1834" t="s">
        <v>5759</v>
      </c>
      <c r="N1834" t="s">
        <v>5888</v>
      </c>
      <c r="O1834" t="s">
        <v>5761</v>
      </c>
      <c r="P1834" t="s">
        <v>6002</v>
      </c>
      <c r="Q1834" t="s">
        <v>5974</v>
      </c>
      <c r="R1834">
        <v>43196</v>
      </c>
      <c r="S1834" t="s">
        <v>6223</v>
      </c>
      <c r="T1834" t="s">
        <v>5928</v>
      </c>
      <c r="U1834">
        <v>11.99</v>
      </c>
      <c r="V1834" t="s">
        <v>5755</v>
      </c>
      <c r="W1834" t="s">
        <v>5765</v>
      </c>
      <c r="X1834">
        <v>1</v>
      </c>
    </row>
    <row r="1835" spans="1:24" x14ac:dyDescent="0.25">
      <c r="A1835">
        <v>11659</v>
      </c>
      <c r="B1835" t="s">
        <v>5057</v>
      </c>
      <c r="C1835" t="s">
        <v>444</v>
      </c>
      <c r="D1835" t="s">
        <v>6161</v>
      </c>
      <c r="E1835" t="s">
        <v>6186</v>
      </c>
      <c r="F1835">
        <v>10</v>
      </c>
      <c r="G1835" t="s">
        <v>5767</v>
      </c>
      <c r="H1835" t="s">
        <v>5747</v>
      </c>
      <c r="I1835" t="s">
        <v>5748</v>
      </c>
      <c r="J1835">
        <v>270</v>
      </c>
      <c r="K1835">
        <v>24</v>
      </c>
      <c r="L1835">
        <v>5</v>
      </c>
      <c r="M1835" t="s">
        <v>5759</v>
      </c>
      <c r="N1835" t="s">
        <v>6085</v>
      </c>
      <c r="O1835" t="s">
        <v>5790</v>
      </c>
      <c r="P1835" t="s">
        <v>6283</v>
      </c>
      <c r="Q1835" t="s">
        <v>6187</v>
      </c>
      <c r="R1835">
        <v>61807</v>
      </c>
      <c r="S1835" t="s">
        <v>6273</v>
      </c>
      <c r="T1835" t="s">
        <v>6075</v>
      </c>
      <c r="U1835">
        <v>3.49</v>
      </c>
      <c r="V1835" t="s">
        <v>5755</v>
      </c>
      <c r="W1835" t="s">
        <v>5756</v>
      </c>
      <c r="X1835">
        <v>1</v>
      </c>
    </row>
    <row r="1836" spans="1:24" x14ac:dyDescent="0.25">
      <c r="A1836">
        <v>299404</v>
      </c>
      <c r="B1836" t="s">
        <v>2812</v>
      </c>
      <c r="C1836" t="s">
        <v>442</v>
      </c>
      <c r="D1836" t="s">
        <v>5961</v>
      </c>
      <c r="E1836" t="s">
        <v>5973</v>
      </c>
      <c r="F1836">
        <v>10</v>
      </c>
      <c r="G1836" t="s">
        <v>5767</v>
      </c>
      <c r="H1836" t="s">
        <v>5747</v>
      </c>
      <c r="I1836" t="s">
        <v>5748</v>
      </c>
      <c r="J1836">
        <v>750</v>
      </c>
      <c r="K1836">
        <v>12</v>
      </c>
      <c r="L1836">
        <v>8</v>
      </c>
      <c r="M1836" t="s">
        <v>5759</v>
      </c>
      <c r="N1836" t="s">
        <v>6054</v>
      </c>
      <c r="O1836" t="s">
        <v>5790</v>
      </c>
      <c r="P1836" t="s">
        <v>6002</v>
      </c>
      <c r="Q1836" t="s">
        <v>5974</v>
      </c>
      <c r="R1836">
        <v>51923</v>
      </c>
      <c r="S1836" t="s">
        <v>5965</v>
      </c>
      <c r="T1836" t="s">
        <v>5965</v>
      </c>
      <c r="U1836">
        <v>13.99</v>
      </c>
      <c r="V1836" t="s">
        <v>5755</v>
      </c>
      <c r="W1836" t="s">
        <v>5756</v>
      </c>
      <c r="X1836">
        <v>1</v>
      </c>
    </row>
    <row r="1837" spans="1:24" x14ac:dyDescent="0.25">
      <c r="A1837">
        <v>834846</v>
      </c>
      <c r="B1837" t="s">
        <v>3304</v>
      </c>
      <c r="C1837" t="s">
        <v>442</v>
      </c>
      <c r="D1837" t="s">
        <v>5886</v>
      </c>
      <c r="E1837" t="s">
        <v>6158</v>
      </c>
      <c r="F1837">
        <v>10</v>
      </c>
      <c r="G1837" t="s">
        <v>5767</v>
      </c>
      <c r="H1837" t="s">
        <v>5747</v>
      </c>
      <c r="I1837" t="s">
        <v>5748</v>
      </c>
      <c r="J1837">
        <v>750</v>
      </c>
      <c r="K1837">
        <v>12</v>
      </c>
      <c r="L1837">
        <v>13.5</v>
      </c>
      <c r="M1837" t="s">
        <v>5759</v>
      </c>
      <c r="N1837" t="s">
        <v>5825</v>
      </c>
      <c r="O1837" t="s">
        <v>5790</v>
      </c>
      <c r="P1837" t="s">
        <v>6002</v>
      </c>
      <c r="Q1837" t="s">
        <v>5989</v>
      </c>
      <c r="R1837">
        <v>61500</v>
      </c>
      <c r="S1837" t="s">
        <v>6138</v>
      </c>
      <c r="T1837" t="s">
        <v>6139</v>
      </c>
      <c r="U1837">
        <v>12.99</v>
      </c>
      <c r="V1837" t="s">
        <v>5755</v>
      </c>
      <c r="W1837" t="s">
        <v>5756</v>
      </c>
      <c r="X1837">
        <v>1</v>
      </c>
    </row>
    <row r="1838" spans="1:24" x14ac:dyDescent="0.25">
      <c r="A1838">
        <v>12151</v>
      </c>
      <c r="B1838" t="s">
        <v>947</v>
      </c>
      <c r="C1838" t="s">
        <v>442</v>
      </c>
      <c r="D1838" t="s">
        <v>5961</v>
      </c>
      <c r="E1838" t="s">
        <v>5973</v>
      </c>
      <c r="F1838">
        <v>20</v>
      </c>
      <c r="G1838" t="s">
        <v>5746</v>
      </c>
      <c r="H1838" t="s">
        <v>5747</v>
      </c>
      <c r="I1838" t="s">
        <v>5748</v>
      </c>
      <c r="J1838">
        <v>750</v>
      </c>
      <c r="K1838">
        <v>12</v>
      </c>
      <c r="L1838">
        <v>8</v>
      </c>
      <c r="M1838" t="s">
        <v>5759</v>
      </c>
      <c r="N1838" t="s">
        <v>5888</v>
      </c>
      <c r="O1838" t="s">
        <v>5761</v>
      </c>
      <c r="P1838" t="s">
        <v>5916</v>
      </c>
      <c r="Q1838" t="s">
        <v>5974</v>
      </c>
      <c r="R1838">
        <v>43196</v>
      </c>
      <c r="S1838" t="s">
        <v>6223</v>
      </c>
      <c r="T1838" t="s">
        <v>5928</v>
      </c>
      <c r="U1838">
        <v>15.99</v>
      </c>
      <c r="V1838" t="s">
        <v>5755</v>
      </c>
      <c r="W1838" t="s">
        <v>5765</v>
      </c>
      <c r="X1838">
        <v>1</v>
      </c>
    </row>
    <row r="1839" spans="1:24" x14ac:dyDescent="0.25">
      <c r="A1839">
        <v>12323</v>
      </c>
      <c r="B1839" t="s">
        <v>962</v>
      </c>
      <c r="C1839" t="s">
        <v>443</v>
      </c>
      <c r="D1839" t="s">
        <v>6177</v>
      </c>
      <c r="E1839" t="s">
        <v>6167</v>
      </c>
      <c r="F1839">
        <v>27</v>
      </c>
      <c r="G1839" t="s">
        <v>5837</v>
      </c>
      <c r="H1839" t="s">
        <v>5747</v>
      </c>
      <c r="I1839" t="s">
        <v>5748</v>
      </c>
      <c r="J1839">
        <v>473</v>
      </c>
      <c r="K1839">
        <v>24</v>
      </c>
      <c r="L1839">
        <v>4.7</v>
      </c>
      <c r="M1839" t="s">
        <v>5749</v>
      </c>
      <c r="N1839" t="s">
        <v>5750</v>
      </c>
      <c r="O1839" t="s">
        <v>5874</v>
      </c>
      <c r="P1839" t="s">
        <v>5875</v>
      </c>
      <c r="Q1839" t="s">
        <v>5876</v>
      </c>
      <c r="R1839">
        <v>42099</v>
      </c>
      <c r="S1839" t="s">
        <v>6179</v>
      </c>
      <c r="T1839" t="s">
        <v>6179</v>
      </c>
      <c r="U1839">
        <v>3.09</v>
      </c>
      <c r="V1839" t="s">
        <v>6172</v>
      </c>
      <c r="W1839" t="s">
        <v>5869</v>
      </c>
      <c r="X1839">
        <v>1</v>
      </c>
    </row>
    <row r="1840" spans="1:24" x14ac:dyDescent="0.25">
      <c r="A1840">
        <v>12323</v>
      </c>
      <c r="B1840" t="s">
        <v>962</v>
      </c>
      <c r="C1840" t="s">
        <v>443</v>
      </c>
      <c r="D1840" t="s">
        <v>6177</v>
      </c>
      <c r="E1840" t="s">
        <v>6167</v>
      </c>
      <c r="F1840">
        <v>27</v>
      </c>
      <c r="G1840" t="s">
        <v>5837</v>
      </c>
      <c r="H1840" t="s">
        <v>5747</v>
      </c>
      <c r="I1840" t="s">
        <v>5748</v>
      </c>
      <c r="J1840">
        <v>473</v>
      </c>
      <c r="K1840">
        <v>24</v>
      </c>
      <c r="L1840">
        <v>4.7</v>
      </c>
      <c r="M1840" t="s">
        <v>5749</v>
      </c>
      <c r="N1840" t="s">
        <v>5750</v>
      </c>
      <c r="O1840" t="s">
        <v>5874</v>
      </c>
      <c r="P1840" t="s">
        <v>5875</v>
      </c>
      <c r="Q1840" t="s">
        <v>5876</v>
      </c>
      <c r="R1840">
        <v>42099</v>
      </c>
      <c r="S1840" t="s">
        <v>6179</v>
      </c>
      <c r="T1840" t="s">
        <v>6179</v>
      </c>
      <c r="U1840">
        <v>3.09</v>
      </c>
      <c r="V1840" t="s">
        <v>6172</v>
      </c>
      <c r="W1840" t="s">
        <v>5869</v>
      </c>
      <c r="X1840">
        <v>1</v>
      </c>
    </row>
    <row r="1841" spans="1:24" x14ac:dyDescent="0.25">
      <c r="A1841">
        <v>12173</v>
      </c>
      <c r="B1841" t="s">
        <v>164</v>
      </c>
      <c r="C1841" t="s">
        <v>441</v>
      </c>
      <c r="D1841" t="s">
        <v>5811</v>
      </c>
      <c r="E1841" t="s">
        <v>5940</v>
      </c>
      <c r="F1841">
        <v>20</v>
      </c>
      <c r="G1841" t="s">
        <v>5746</v>
      </c>
      <c r="H1841" t="s">
        <v>5747</v>
      </c>
      <c r="I1841" t="s">
        <v>5748</v>
      </c>
      <c r="J1841">
        <v>1140</v>
      </c>
      <c r="K1841">
        <v>8</v>
      </c>
      <c r="L1841">
        <v>20</v>
      </c>
      <c r="M1841" t="s">
        <v>5759</v>
      </c>
      <c r="N1841" t="s">
        <v>5852</v>
      </c>
      <c r="O1841" t="s">
        <v>5790</v>
      </c>
      <c r="P1841" t="s">
        <v>5768</v>
      </c>
      <c r="Q1841" t="s">
        <v>5814</v>
      </c>
      <c r="R1841">
        <v>61242</v>
      </c>
      <c r="S1841" t="s">
        <v>5785</v>
      </c>
      <c r="T1841" t="s">
        <v>5786</v>
      </c>
      <c r="U1841">
        <v>32.99</v>
      </c>
      <c r="V1841" t="s">
        <v>5755</v>
      </c>
      <c r="W1841" t="s">
        <v>5765</v>
      </c>
      <c r="X1841">
        <v>1</v>
      </c>
    </row>
    <row r="1842" spans="1:24" x14ac:dyDescent="0.25">
      <c r="A1842">
        <v>114611</v>
      </c>
      <c r="B1842" t="s">
        <v>2655</v>
      </c>
      <c r="C1842" t="s">
        <v>442</v>
      </c>
      <c r="D1842" t="s">
        <v>5886</v>
      </c>
      <c r="E1842" t="s">
        <v>5887</v>
      </c>
      <c r="F1842">
        <v>20</v>
      </c>
      <c r="G1842" t="s">
        <v>5746</v>
      </c>
      <c r="H1842" t="s">
        <v>5747</v>
      </c>
      <c r="I1842" t="s">
        <v>5748</v>
      </c>
      <c r="J1842">
        <v>750</v>
      </c>
      <c r="K1842">
        <v>12</v>
      </c>
      <c r="L1842">
        <v>13.9</v>
      </c>
      <c r="M1842" t="s">
        <v>5759</v>
      </c>
      <c r="N1842" t="s">
        <v>6107</v>
      </c>
      <c r="O1842" t="s">
        <v>5790</v>
      </c>
      <c r="P1842" t="s">
        <v>5930</v>
      </c>
      <c r="Q1842" t="s">
        <v>5923</v>
      </c>
      <c r="R1842">
        <v>42586</v>
      </c>
      <c r="S1842" t="s">
        <v>6129</v>
      </c>
      <c r="T1842" t="s">
        <v>5999</v>
      </c>
      <c r="U1842">
        <v>21.99</v>
      </c>
      <c r="V1842" t="s">
        <v>5755</v>
      </c>
      <c r="W1842" t="s">
        <v>5765</v>
      </c>
      <c r="X1842">
        <v>1</v>
      </c>
    </row>
    <row r="1843" spans="1:24" x14ac:dyDescent="0.25">
      <c r="A1843">
        <v>12171</v>
      </c>
      <c r="B1843" t="s">
        <v>951</v>
      </c>
      <c r="C1843" t="s">
        <v>441</v>
      </c>
      <c r="D1843" t="s">
        <v>5780</v>
      </c>
      <c r="E1843" t="s">
        <v>5795</v>
      </c>
      <c r="F1843">
        <v>22</v>
      </c>
      <c r="G1843" t="s">
        <v>5816</v>
      </c>
      <c r="H1843" t="s">
        <v>5747</v>
      </c>
      <c r="I1843" t="s">
        <v>5748</v>
      </c>
      <c r="J1843">
        <v>750</v>
      </c>
      <c r="K1843">
        <v>6</v>
      </c>
      <c r="L1843">
        <v>40</v>
      </c>
      <c r="M1843" t="s">
        <v>5759</v>
      </c>
      <c r="N1843" t="s">
        <v>5781</v>
      </c>
      <c r="O1843" t="s">
        <v>5761</v>
      </c>
      <c r="P1843" t="s">
        <v>5762</v>
      </c>
      <c r="Q1843" t="s">
        <v>5796</v>
      </c>
      <c r="R1843">
        <v>58983</v>
      </c>
      <c r="S1843" t="s">
        <v>5785</v>
      </c>
      <c r="T1843" t="s">
        <v>5786</v>
      </c>
      <c r="U1843">
        <v>254.99</v>
      </c>
      <c r="V1843" t="s">
        <v>5755</v>
      </c>
      <c r="W1843" t="s">
        <v>5765</v>
      </c>
      <c r="X1843">
        <v>1</v>
      </c>
    </row>
    <row r="1844" spans="1:24" x14ac:dyDescent="0.25">
      <c r="A1844">
        <v>740342</v>
      </c>
      <c r="B1844" t="s">
        <v>3191</v>
      </c>
      <c r="C1844" t="s">
        <v>441</v>
      </c>
      <c r="D1844" t="s">
        <v>5811</v>
      </c>
      <c r="E1844" t="s">
        <v>5831</v>
      </c>
      <c r="F1844">
        <v>20</v>
      </c>
      <c r="G1844" t="s">
        <v>5746</v>
      </c>
      <c r="H1844" t="s">
        <v>5747</v>
      </c>
      <c r="I1844" t="s">
        <v>5748</v>
      </c>
      <c r="J1844">
        <v>1140</v>
      </c>
      <c r="K1844">
        <v>12</v>
      </c>
      <c r="L1844">
        <v>34.9</v>
      </c>
      <c r="M1844" t="s">
        <v>5749</v>
      </c>
      <c r="N1844" t="s">
        <v>5750</v>
      </c>
      <c r="O1844" t="s">
        <v>5751</v>
      </c>
      <c r="P1844" t="s">
        <v>5768</v>
      </c>
      <c r="Q1844" t="s">
        <v>5814</v>
      </c>
      <c r="R1844">
        <v>42350</v>
      </c>
      <c r="S1844" t="s">
        <v>5809</v>
      </c>
      <c r="T1844" t="s">
        <v>5810</v>
      </c>
      <c r="U1844">
        <v>29.95</v>
      </c>
      <c r="V1844" t="s">
        <v>5755</v>
      </c>
      <c r="W1844" t="s">
        <v>5756</v>
      </c>
      <c r="X1844">
        <v>1</v>
      </c>
    </row>
    <row r="1845" spans="1:24" x14ac:dyDescent="0.25">
      <c r="A1845">
        <v>11656</v>
      </c>
      <c r="B1845" t="s">
        <v>916</v>
      </c>
      <c r="C1845" t="s">
        <v>442</v>
      </c>
      <c r="D1845" t="s">
        <v>5886</v>
      </c>
      <c r="E1845" t="s">
        <v>5966</v>
      </c>
      <c r="F1845">
        <v>10</v>
      </c>
      <c r="G1845" t="s">
        <v>5767</v>
      </c>
      <c r="H1845" t="s">
        <v>5747</v>
      </c>
      <c r="I1845" t="s">
        <v>5748</v>
      </c>
      <c r="J1845">
        <v>750</v>
      </c>
      <c r="K1845">
        <v>6</v>
      </c>
      <c r="L1845">
        <v>15</v>
      </c>
      <c r="M1845" t="s">
        <v>5759</v>
      </c>
      <c r="N1845" t="s">
        <v>5915</v>
      </c>
      <c r="O1845" t="s">
        <v>5761</v>
      </c>
      <c r="P1845" t="s">
        <v>5930</v>
      </c>
      <c r="Q1845" t="s">
        <v>5917</v>
      </c>
      <c r="R1845">
        <v>72381</v>
      </c>
      <c r="S1845" t="s">
        <v>6308</v>
      </c>
      <c r="T1845" t="s">
        <v>6308</v>
      </c>
      <c r="U1845">
        <v>21.99</v>
      </c>
      <c r="V1845" t="s">
        <v>5755</v>
      </c>
      <c r="W1845" t="s">
        <v>5765</v>
      </c>
      <c r="X1845">
        <v>1</v>
      </c>
    </row>
    <row r="1846" spans="1:24" x14ac:dyDescent="0.25">
      <c r="A1846">
        <v>12009</v>
      </c>
      <c r="B1846" t="s">
        <v>932</v>
      </c>
      <c r="C1846" t="s">
        <v>441</v>
      </c>
      <c r="D1846" t="s">
        <v>5757</v>
      </c>
      <c r="E1846" t="s">
        <v>5804</v>
      </c>
      <c r="F1846">
        <v>22</v>
      </c>
      <c r="G1846" t="s">
        <v>5816</v>
      </c>
      <c r="H1846" t="s">
        <v>5747</v>
      </c>
      <c r="I1846" t="s">
        <v>5748</v>
      </c>
      <c r="J1846">
        <v>700</v>
      </c>
      <c r="K1846">
        <v>6</v>
      </c>
      <c r="L1846">
        <v>50</v>
      </c>
      <c r="M1846" t="s">
        <v>5759</v>
      </c>
      <c r="N1846" t="s">
        <v>5760</v>
      </c>
      <c r="O1846" t="s">
        <v>5761</v>
      </c>
      <c r="P1846" t="s">
        <v>5762</v>
      </c>
      <c r="Q1846" t="s">
        <v>5805</v>
      </c>
      <c r="R1846">
        <v>74278</v>
      </c>
      <c r="S1846" t="s">
        <v>6375</v>
      </c>
      <c r="T1846" t="s">
        <v>6004</v>
      </c>
      <c r="U1846">
        <v>78.2</v>
      </c>
      <c r="V1846" t="s">
        <v>5755</v>
      </c>
      <c r="W1846" t="s">
        <v>5765</v>
      </c>
      <c r="X1846">
        <v>1</v>
      </c>
    </row>
    <row r="1847" spans="1:24" x14ac:dyDescent="0.25">
      <c r="A1847">
        <v>12674</v>
      </c>
      <c r="B1847" t="s">
        <v>987</v>
      </c>
      <c r="C1847" t="s">
        <v>442</v>
      </c>
      <c r="D1847" t="s">
        <v>5886</v>
      </c>
      <c r="E1847" t="s">
        <v>5975</v>
      </c>
      <c r="F1847">
        <v>20</v>
      </c>
      <c r="G1847" t="s">
        <v>5746</v>
      </c>
      <c r="H1847" t="s">
        <v>5747</v>
      </c>
      <c r="I1847" t="s">
        <v>5748</v>
      </c>
      <c r="J1847">
        <v>750</v>
      </c>
      <c r="K1847">
        <v>12</v>
      </c>
      <c r="L1847">
        <v>13</v>
      </c>
      <c r="M1847" t="s">
        <v>5759</v>
      </c>
      <c r="N1847" t="s">
        <v>5976</v>
      </c>
      <c r="O1847" t="s">
        <v>5761</v>
      </c>
      <c r="P1847" t="s">
        <v>5916</v>
      </c>
      <c r="Q1847" t="s">
        <v>5977</v>
      </c>
      <c r="R1847">
        <v>75141</v>
      </c>
      <c r="S1847" t="s">
        <v>6376</v>
      </c>
      <c r="T1847" t="s">
        <v>5794</v>
      </c>
      <c r="U1847">
        <v>14.99</v>
      </c>
      <c r="V1847" t="s">
        <v>5755</v>
      </c>
      <c r="W1847" t="s">
        <v>5765</v>
      </c>
      <c r="X1847">
        <v>1</v>
      </c>
    </row>
    <row r="1848" spans="1:24" x14ac:dyDescent="0.25">
      <c r="A1848">
        <v>294199</v>
      </c>
      <c r="B1848" t="s">
        <v>2808</v>
      </c>
      <c r="C1848" t="s">
        <v>441</v>
      </c>
      <c r="D1848" t="s">
        <v>5757</v>
      </c>
      <c r="E1848" t="s">
        <v>5800</v>
      </c>
      <c r="F1848">
        <v>22</v>
      </c>
      <c r="G1848" t="s">
        <v>5816</v>
      </c>
      <c r="H1848" t="s">
        <v>5747</v>
      </c>
      <c r="I1848" t="s">
        <v>5748</v>
      </c>
      <c r="J1848">
        <v>750</v>
      </c>
      <c r="K1848">
        <v>6</v>
      </c>
      <c r="L1848">
        <v>45</v>
      </c>
      <c r="M1848" t="s">
        <v>5759</v>
      </c>
      <c r="N1848" t="s">
        <v>5859</v>
      </c>
      <c r="O1848" t="s">
        <v>5790</v>
      </c>
      <c r="P1848" t="s">
        <v>5762</v>
      </c>
      <c r="Q1848" t="s">
        <v>5802</v>
      </c>
      <c r="R1848">
        <v>81390</v>
      </c>
      <c r="S1848" t="s">
        <v>6136</v>
      </c>
      <c r="T1848" t="s">
        <v>5771</v>
      </c>
      <c r="U1848">
        <v>54.99</v>
      </c>
      <c r="V1848" t="s">
        <v>5755</v>
      </c>
      <c r="W1848" t="s">
        <v>5765</v>
      </c>
      <c r="X1848">
        <v>1</v>
      </c>
    </row>
    <row r="1849" spans="1:24" x14ac:dyDescent="0.25">
      <c r="A1849">
        <v>12764</v>
      </c>
      <c r="B1849" t="s">
        <v>994</v>
      </c>
      <c r="C1849" t="s">
        <v>442</v>
      </c>
      <c r="D1849" t="s">
        <v>5886</v>
      </c>
      <c r="E1849" t="s">
        <v>5958</v>
      </c>
      <c r="F1849">
        <v>22</v>
      </c>
      <c r="G1849" t="s">
        <v>5816</v>
      </c>
      <c r="H1849" t="s">
        <v>5747</v>
      </c>
      <c r="I1849" t="s">
        <v>5748</v>
      </c>
      <c r="J1849">
        <v>750</v>
      </c>
      <c r="K1849">
        <v>6</v>
      </c>
      <c r="L1849">
        <v>14</v>
      </c>
      <c r="M1849" t="s">
        <v>5759</v>
      </c>
      <c r="N1849" t="s">
        <v>5992</v>
      </c>
      <c r="O1849" t="s">
        <v>5761</v>
      </c>
      <c r="P1849" t="s">
        <v>5889</v>
      </c>
      <c r="Q1849" t="s">
        <v>6036</v>
      </c>
      <c r="R1849">
        <v>75234</v>
      </c>
      <c r="S1849" t="s">
        <v>6377</v>
      </c>
      <c r="T1849" t="s">
        <v>5844</v>
      </c>
      <c r="U1849">
        <v>30.49</v>
      </c>
      <c r="V1849" t="s">
        <v>5755</v>
      </c>
      <c r="W1849" t="s">
        <v>5765</v>
      </c>
      <c r="X1849">
        <v>1</v>
      </c>
    </row>
    <row r="1850" spans="1:24" x14ac:dyDescent="0.25">
      <c r="A1850">
        <v>12609</v>
      </c>
      <c r="B1850" t="s">
        <v>46</v>
      </c>
      <c r="C1850" t="s">
        <v>441</v>
      </c>
      <c r="D1850" t="s">
        <v>5757</v>
      </c>
      <c r="E1850" t="s">
        <v>5766</v>
      </c>
      <c r="F1850">
        <v>10</v>
      </c>
      <c r="G1850" t="s">
        <v>5767</v>
      </c>
      <c r="H1850" t="s">
        <v>5868</v>
      </c>
      <c r="I1850" t="s">
        <v>5748</v>
      </c>
      <c r="J1850">
        <v>1140</v>
      </c>
      <c r="K1850">
        <v>9</v>
      </c>
      <c r="L1850">
        <v>40</v>
      </c>
      <c r="M1850" t="s">
        <v>5749</v>
      </c>
      <c r="N1850" t="s">
        <v>5750</v>
      </c>
      <c r="O1850" t="s">
        <v>5751</v>
      </c>
      <c r="P1850" t="s">
        <v>5752</v>
      </c>
      <c r="Q1850" t="s">
        <v>5789</v>
      </c>
      <c r="R1850">
        <v>55013</v>
      </c>
      <c r="S1850" t="s">
        <v>5773</v>
      </c>
      <c r="T1850" t="s">
        <v>5773</v>
      </c>
      <c r="U1850">
        <v>40.25</v>
      </c>
      <c r="V1850" t="s">
        <v>5755</v>
      </c>
      <c r="W1850" t="s">
        <v>5869</v>
      </c>
      <c r="X1850">
        <v>1</v>
      </c>
    </row>
    <row r="1851" spans="1:24" x14ac:dyDescent="0.25">
      <c r="A1851">
        <v>12685</v>
      </c>
      <c r="B1851" t="s">
        <v>988</v>
      </c>
      <c r="C1851" t="s">
        <v>441</v>
      </c>
      <c r="D1851" t="s">
        <v>5757</v>
      </c>
      <c r="E1851" t="s">
        <v>5804</v>
      </c>
      <c r="F1851">
        <v>20</v>
      </c>
      <c r="G1851" t="s">
        <v>5746</v>
      </c>
      <c r="H1851" t="s">
        <v>5791</v>
      </c>
      <c r="I1851" t="s">
        <v>5792</v>
      </c>
      <c r="J1851">
        <v>750</v>
      </c>
      <c r="K1851">
        <v>6</v>
      </c>
      <c r="L1851">
        <v>46</v>
      </c>
      <c r="M1851" t="s">
        <v>5759</v>
      </c>
      <c r="N1851" t="s">
        <v>5760</v>
      </c>
      <c r="O1851" t="s">
        <v>5761</v>
      </c>
      <c r="P1851" t="s">
        <v>5762</v>
      </c>
      <c r="Q1851" t="s">
        <v>5805</v>
      </c>
      <c r="R1851">
        <v>71043</v>
      </c>
      <c r="S1851" t="s">
        <v>5919</v>
      </c>
      <c r="T1851" t="s">
        <v>5771</v>
      </c>
      <c r="U1851">
        <v>115.29</v>
      </c>
      <c r="V1851" t="s">
        <v>5755</v>
      </c>
      <c r="W1851" t="s">
        <v>5765</v>
      </c>
      <c r="X1851">
        <v>1</v>
      </c>
    </row>
    <row r="1852" spans="1:24" x14ac:dyDescent="0.25">
      <c r="A1852">
        <v>722252</v>
      </c>
      <c r="B1852" t="s">
        <v>3156</v>
      </c>
      <c r="C1852" t="s">
        <v>444</v>
      </c>
      <c r="D1852" t="s">
        <v>6161</v>
      </c>
      <c r="E1852" t="s">
        <v>6186</v>
      </c>
      <c r="F1852">
        <v>10</v>
      </c>
      <c r="G1852" t="s">
        <v>5767</v>
      </c>
      <c r="H1852" t="s">
        <v>5747</v>
      </c>
      <c r="I1852" t="s">
        <v>5748</v>
      </c>
      <c r="J1852">
        <v>270</v>
      </c>
      <c r="K1852">
        <v>24</v>
      </c>
      <c r="L1852">
        <v>5</v>
      </c>
      <c r="M1852" t="s">
        <v>5759</v>
      </c>
      <c r="N1852" t="s">
        <v>6085</v>
      </c>
      <c r="O1852" t="s">
        <v>5790</v>
      </c>
      <c r="P1852" t="s">
        <v>6283</v>
      </c>
      <c r="Q1852" t="s">
        <v>6187</v>
      </c>
      <c r="R1852">
        <v>61807</v>
      </c>
      <c r="S1852" t="s">
        <v>6273</v>
      </c>
      <c r="T1852" t="s">
        <v>6075</v>
      </c>
      <c r="U1852">
        <v>3.49</v>
      </c>
      <c r="V1852" t="s">
        <v>5755</v>
      </c>
      <c r="W1852" t="s">
        <v>5756</v>
      </c>
      <c r="X1852">
        <v>1</v>
      </c>
    </row>
    <row r="1853" spans="1:24" x14ac:dyDescent="0.25">
      <c r="A1853">
        <v>12771</v>
      </c>
      <c r="B1853" t="s">
        <v>995</v>
      </c>
      <c r="C1853" t="s">
        <v>443</v>
      </c>
      <c r="D1853" t="s">
        <v>6177</v>
      </c>
      <c r="E1853" t="s">
        <v>6167</v>
      </c>
      <c r="F1853">
        <v>27</v>
      </c>
      <c r="G1853" t="s">
        <v>5837</v>
      </c>
      <c r="H1853" t="s">
        <v>5747</v>
      </c>
      <c r="I1853" t="s">
        <v>5748</v>
      </c>
      <c r="J1853">
        <v>750</v>
      </c>
      <c r="K1853">
        <v>6</v>
      </c>
      <c r="L1853">
        <v>5</v>
      </c>
      <c r="M1853" t="s">
        <v>5759</v>
      </c>
      <c r="N1853" t="s">
        <v>5873</v>
      </c>
      <c r="O1853" t="s">
        <v>5874</v>
      </c>
      <c r="P1853" t="s">
        <v>5875</v>
      </c>
      <c r="Q1853" t="s">
        <v>5876</v>
      </c>
      <c r="R1853">
        <v>43468</v>
      </c>
      <c r="S1853" t="s">
        <v>6180</v>
      </c>
      <c r="T1853" t="s">
        <v>6180</v>
      </c>
      <c r="U1853">
        <v>6.48</v>
      </c>
      <c r="V1853" t="s">
        <v>5755</v>
      </c>
      <c r="W1853" t="s">
        <v>5869</v>
      </c>
      <c r="X1853">
        <v>1</v>
      </c>
    </row>
    <row r="1854" spans="1:24" x14ac:dyDescent="0.25">
      <c r="A1854">
        <v>12771</v>
      </c>
      <c r="B1854" t="s">
        <v>995</v>
      </c>
      <c r="C1854" t="s">
        <v>443</v>
      </c>
      <c r="D1854" t="s">
        <v>6177</v>
      </c>
      <c r="E1854" t="s">
        <v>6167</v>
      </c>
      <c r="F1854">
        <v>27</v>
      </c>
      <c r="G1854" t="s">
        <v>5837</v>
      </c>
      <c r="H1854" t="s">
        <v>5747</v>
      </c>
      <c r="I1854" t="s">
        <v>5748</v>
      </c>
      <c r="J1854">
        <v>750</v>
      </c>
      <c r="K1854">
        <v>6</v>
      </c>
      <c r="L1854">
        <v>5</v>
      </c>
      <c r="M1854" t="s">
        <v>5759</v>
      </c>
      <c r="N1854" t="s">
        <v>5873</v>
      </c>
      <c r="O1854" t="s">
        <v>5874</v>
      </c>
      <c r="P1854" t="s">
        <v>5875</v>
      </c>
      <c r="Q1854" t="s">
        <v>5876</v>
      </c>
      <c r="R1854">
        <v>43468</v>
      </c>
      <c r="S1854" t="s">
        <v>6180</v>
      </c>
      <c r="T1854" t="s">
        <v>6180</v>
      </c>
      <c r="U1854">
        <v>6.48</v>
      </c>
      <c r="V1854" t="s">
        <v>5755</v>
      </c>
      <c r="W1854" t="s">
        <v>5869</v>
      </c>
      <c r="X1854">
        <v>1</v>
      </c>
    </row>
    <row r="1855" spans="1:24" x14ac:dyDescent="0.25">
      <c r="A1855">
        <v>12628</v>
      </c>
      <c r="B1855" t="s">
        <v>985</v>
      </c>
      <c r="C1855" t="s">
        <v>443</v>
      </c>
      <c r="D1855" t="s">
        <v>5871</v>
      </c>
      <c r="E1855" t="s">
        <v>6205</v>
      </c>
      <c r="F1855">
        <v>27</v>
      </c>
      <c r="G1855" t="s">
        <v>5837</v>
      </c>
      <c r="H1855" t="s">
        <v>5747</v>
      </c>
      <c r="I1855" t="s">
        <v>5748</v>
      </c>
      <c r="J1855">
        <v>473</v>
      </c>
      <c r="K1855">
        <v>24</v>
      </c>
      <c r="L1855">
        <v>5</v>
      </c>
      <c r="M1855" t="s">
        <v>5749</v>
      </c>
      <c r="N1855" t="s">
        <v>5750</v>
      </c>
      <c r="O1855" t="s">
        <v>5874</v>
      </c>
      <c r="P1855" t="s">
        <v>5875</v>
      </c>
      <c r="Q1855" t="s">
        <v>6206</v>
      </c>
      <c r="R1855">
        <v>44051</v>
      </c>
      <c r="S1855" t="s">
        <v>6207</v>
      </c>
      <c r="T1855" t="s">
        <v>6182</v>
      </c>
      <c r="U1855">
        <v>3.51</v>
      </c>
      <c r="V1855" t="s">
        <v>6172</v>
      </c>
      <c r="W1855" t="s">
        <v>5869</v>
      </c>
      <c r="X1855">
        <v>1</v>
      </c>
    </row>
    <row r="1856" spans="1:24" x14ac:dyDescent="0.25">
      <c r="A1856">
        <v>12628</v>
      </c>
      <c r="B1856" t="s">
        <v>985</v>
      </c>
      <c r="C1856" t="s">
        <v>443</v>
      </c>
      <c r="D1856" t="s">
        <v>5871</v>
      </c>
      <c r="E1856" t="s">
        <v>6205</v>
      </c>
      <c r="F1856">
        <v>27</v>
      </c>
      <c r="G1856" t="s">
        <v>5837</v>
      </c>
      <c r="H1856" t="s">
        <v>5747</v>
      </c>
      <c r="I1856" t="s">
        <v>5748</v>
      </c>
      <c r="J1856">
        <v>473</v>
      </c>
      <c r="K1856">
        <v>24</v>
      </c>
      <c r="L1856">
        <v>5</v>
      </c>
      <c r="M1856" t="s">
        <v>5749</v>
      </c>
      <c r="N1856" t="s">
        <v>5750</v>
      </c>
      <c r="O1856" t="s">
        <v>5874</v>
      </c>
      <c r="P1856" t="s">
        <v>5875</v>
      </c>
      <c r="Q1856" t="s">
        <v>6206</v>
      </c>
      <c r="R1856">
        <v>44051</v>
      </c>
      <c r="S1856" t="s">
        <v>6207</v>
      </c>
      <c r="T1856" t="s">
        <v>6182</v>
      </c>
      <c r="U1856">
        <v>3.51</v>
      </c>
      <c r="V1856" t="s">
        <v>6172</v>
      </c>
      <c r="W1856" t="s">
        <v>5869</v>
      </c>
      <c r="X1856">
        <v>1</v>
      </c>
    </row>
    <row r="1857" spans="1:24" x14ac:dyDescent="0.25">
      <c r="A1857">
        <v>108295</v>
      </c>
      <c r="B1857" t="s">
        <v>2646</v>
      </c>
      <c r="C1857" t="s">
        <v>442</v>
      </c>
      <c r="D1857" t="s">
        <v>6035</v>
      </c>
      <c r="E1857" t="s">
        <v>5958</v>
      </c>
      <c r="F1857">
        <v>22</v>
      </c>
      <c r="G1857" t="s">
        <v>5816</v>
      </c>
      <c r="H1857" t="s">
        <v>5747</v>
      </c>
      <c r="I1857" t="s">
        <v>5748</v>
      </c>
      <c r="J1857">
        <v>750</v>
      </c>
      <c r="K1857">
        <v>12</v>
      </c>
      <c r="L1857">
        <v>12</v>
      </c>
      <c r="M1857" t="s">
        <v>5749</v>
      </c>
      <c r="N1857" t="s">
        <v>5750</v>
      </c>
      <c r="O1857" t="s">
        <v>5751</v>
      </c>
      <c r="P1857" t="s">
        <v>5922</v>
      </c>
      <c r="Q1857" t="s">
        <v>5947</v>
      </c>
      <c r="R1857">
        <v>42006</v>
      </c>
      <c r="S1857" t="s">
        <v>5946</v>
      </c>
      <c r="T1857" t="s">
        <v>5946</v>
      </c>
      <c r="U1857">
        <v>9.99</v>
      </c>
      <c r="V1857" t="s">
        <v>5755</v>
      </c>
      <c r="W1857" t="s">
        <v>5869</v>
      </c>
      <c r="X1857">
        <v>1</v>
      </c>
    </row>
    <row r="1858" spans="1:24" x14ac:dyDescent="0.25">
      <c r="A1858">
        <v>12052</v>
      </c>
      <c r="B1858" t="s">
        <v>938</v>
      </c>
      <c r="C1858" t="s">
        <v>441</v>
      </c>
      <c r="D1858" t="s">
        <v>5811</v>
      </c>
      <c r="E1858" t="s">
        <v>5818</v>
      </c>
      <c r="F1858">
        <v>22</v>
      </c>
      <c r="G1858" t="s">
        <v>5816</v>
      </c>
      <c r="H1858" t="s">
        <v>5747</v>
      </c>
      <c r="I1858" t="s">
        <v>5748</v>
      </c>
      <c r="J1858">
        <v>750</v>
      </c>
      <c r="K1858">
        <v>6</v>
      </c>
      <c r="L1858">
        <v>20</v>
      </c>
      <c r="M1858" t="s">
        <v>5759</v>
      </c>
      <c r="N1858" t="s">
        <v>5781</v>
      </c>
      <c r="O1858" t="s">
        <v>5751</v>
      </c>
      <c r="P1858" t="s">
        <v>5762</v>
      </c>
      <c r="Q1858" t="s">
        <v>5814</v>
      </c>
      <c r="R1858">
        <v>42047</v>
      </c>
      <c r="S1858" t="s">
        <v>5788</v>
      </c>
      <c r="T1858" t="s">
        <v>5788</v>
      </c>
      <c r="U1858">
        <v>48.99</v>
      </c>
      <c r="V1858" t="s">
        <v>5755</v>
      </c>
      <c r="W1858" t="s">
        <v>5756</v>
      </c>
      <c r="X1858">
        <v>1</v>
      </c>
    </row>
    <row r="1859" spans="1:24" x14ac:dyDescent="0.25">
      <c r="A1859">
        <v>12053</v>
      </c>
      <c r="B1859" t="s">
        <v>939</v>
      </c>
      <c r="C1859" t="s">
        <v>442</v>
      </c>
      <c r="D1859" t="s">
        <v>5961</v>
      </c>
      <c r="E1859" t="s">
        <v>5962</v>
      </c>
      <c r="F1859">
        <v>10</v>
      </c>
      <c r="G1859" t="s">
        <v>5767</v>
      </c>
      <c r="H1859" t="s">
        <v>5747</v>
      </c>
      <c r="I1859" t="s">
        <v>5748</v>
      </c>
      <c r="J1859">
        <v>750</v>
      </c>
      <c r="K1859">
        <v>6</v>
      </c>
      <c r="L1859">
        <v>11.5</v>
      </c>
      <c r="M1859" t="s">
        <v>5759</v>
      </c>
      <c r="N1859" t="s">
        <v>5825</v>
      </c>
      <c r="O1859" t="s">
        <v>5761</v>
      </c>
      <c r="P1859" t="s">
        <v>5916</v>
      </c>
      <c r="Q1859" t="s">
        <v>5974</v>
      </c>
      <c r="R1859">
        <v>42962</v>
      </c>
      <c r="S1859" t="s">
        <v>5964</v>
      </c>
      <c r="T1859" t="s">
        <v>5965</v>
      </c>
      <c r="U1859">
        <v>15.49</v>
      </c>
      <c r="V1859" t="s">
        <v>5755</v>
      </c>
      <c r="W1859" t="s">
        <v>5765</v>
      </c>
      <c r="X1859">
        <v>1</v>
      </c>
    </row>
    <row r="1860" spans="1:24" x14ac:dyDescent="0.25">
      <c r="A1860">
        <v>12579</v>
      </c>
      <c r="B1860" t="s">
        <v>981</v>
      </c>
      <c r="C1860" t="s">
        <v>443</v>
      </c>
      <c r="D1860" t="s">
        <v>6177</v>
      </c>
      <c r="E1860" t="s">
        <v>6167</v>
      </c>
      <c r="F1860">
        <v>27</v>
      </c>
      <c r="G1860" t="s">
        <v>5837</v>
      </c>
      <c r="H1860" t="s">
        <v>5747</v>
      </c>
      <c r="I1860" t="s">
        <v>5748</v>
      </c>
      <c r="J1860">
        <v>2130</v>
      </c>
      <c r="K1860">
        <v>4</v>
      </c>
      <c r="L1860">
        <v>4.7</v>
      </c>
      <c r="M1860" t="s">
        <v>5749</v>
      </c>
      <c r="N1860" t="s">
        <v>5750</v>
      </c>
      <c r="O1860" t="s">
        <v>5874</v>
      </c>
      <c r="P1860" t="s">
        <v>6168</v>
      </c>
      <c r="Q1860" t="s">
        <v>5876</v>
      </c>
      <c r="R1860">
        <v>42099</v>
      </c>
      <c r="S1860" t="s">
        <v>6179</v>
      </c>
      <c r="T1860" t="s">
        <v>6179</v>
      </c>
      <c r="U1860">
        <v>12.29</v>
      </c>
      <c r="V1860" t="s">
        <v>6172</v>
      </c>
      <c r="W1860" t="s">
        <v>5869</v>
      </c>
      <c r="X1860">
        <v>6</v>
      </c>
    </row>
    <row r="1861" spans="1:24" x14ac:dyDescent="0.25">
      <c r="A1861">
        <v>12579</v>
      </c>
      <c r="B1861" t="s">
        <v>981</v>
      </c>
      <c r="C1861" t="s">
        <v>443</v>
      </c>
      <c r="D1861" t="s">
        <v>6177</v>
      </c>
      <c r="E1861" t="s">
        <v>6167</v>
      </c>
      <c r="F1861">
        <v>27</v>
      </c>
      <c r="G1861" t="s">
        <v>5837</v>
      </c>
      <c r="H1861" t="s">
        <v>5747</v>
      </c>
      <c r="I1861" t="s">
        <v>5748</v>
      </c>
      <c r="J1861">
        <v>2130</v>
      </c>
      <c r="K1861">
        <v>4</v>
      </c>
      <c r="L1861">
        <v>4.7</v>
      </c>
      <c r="M1861" t="s">
        <v>5749</v>
      </c>
      <c r="N1861" t="s">
        <v>5750</v>
      </c>
      <c r="O1861" t="s">
        <v>5874</v>
      </c>
      <c r="P1861" t="s">
        <v>6168</v>
      </c>
      <c r="Q1861" t="s">
        <v>5876</v>
      </c>
      <c r="R1861">
        <v>42099</v>
      </c>
      <c r="S1861" t="s">
        <v>6179</v>
      </c>
      <c r="T1861" t="s">
        <v>6179</v>
      </c>
      <c r="U1861">
        <v>12.29</v>
      </c>
      <c r="V1861" t="s">
        <v>6172</v>
      </c>
      <c r="W1861" t="s">
        <v>5869</v>
      </c>
      <c r="X1861">
        <v>6</v>
      </c>
    </row>
    <row r="1862" spans="1:24" x14ac:dyDescent="0.25">
      <c r="A1862">
        <v>12629</v>
      </c>
      <c r="B1862" t="s">
        <v>986</v>
      </c>
      <c r="C1862" t="s">
        <v>443</v>
      </c>
      <c r="D1862" t="s">
        <v>5871</v>
      </c>
      <c r="E1862" t="s">
        <v>6205</v>
      </c>
      <c r="F1862">
        <v>27</v>
      </c>
      <c r="G1862" t="s">
        <v>5837</v>
      </c>
      <c r="H1862" t="s">
        <v>5747</v>
      </c>
      <c r="I1862" t="s">
        <v>5748</v>
      </c>
      <c r="J1862">
        <v>473</v>
      </c>
      <c r="K1862">
        <v>24</v>
      </c>
      <c r="L1862">
        <v>5</v>
      </c>
      <c r="M1862" t="s">
        <v>5749</v>
      </c>
      <c r="N1862" t="s">
        <v>5750</v>
      </c>
      <c r="O1862" t="s">
        <v>5874</v>
      </c>
      <c r="P1862" t="s">
        <v>5875</v>
      </c>
      <c r="Q1862" t="s">
        <v>6206</v>
      </c>
      <c r="R1862">
        <v>44051</v>
      </c>
      <c r="S1862" t="s">
        <v>6207</v>
      </c>
      <c r="T1862" t="s">
        <v>6182</v>
      </c>
      <c r="U1862">
        <v>3.51</v>
      </c>
      <c r="V1862" t="s">
        <v>6172</v>
      </c>
      <c r="W1862" t="s">
        <v>5869</v>
      </c>
      <c r="X1862">
        <v>1</v>
      </c>
    </row>
    <row r="1863" spans="1:24" x14ac:dyDescent="0.25">
      <c r="A1863">
        <v>12629</v>
      </c>
      <c r="B1863" t="s">
        <v>986</v>
      </c>
      <c r="C1863" t="s">
        <v>443</v>
      </c>
      <c r="D1863" t="s">
        <v>5871</v>
      </c>
      <c r="E1863" t="s">
        <v>6205</v>
      </c>
      <c r="F1863">
        <v>27</v>
      </c>
      <c r="G1863" t="s">
        <v>5837</v>
      </c>
      <c r="H1863" t="s">
        <v>5747</v>
      </c>
      <c r="I1863" t="s">
        <v>5748</v>
      </c>
      <c r="J1863">
        <v>473</v>
      </c>
      <c r="K1863">
        <v>24</v>
      </c>
      <c r="L1863">
        <v>5</v>
      </c>
      <c r="M1863" t="s">
        <v>5749</v>
      </c>
      <c r="N1863" t="s">
        <v>5750</v>
      </c>
      <c r="O1863" t="s">
        <v>5874</v>
      </c>
      <c r="P1863" t="s">
        <v>5875</v>
      </c>
      <c r="Q1863" t="s">
        <v>6206</v>
      </c>
      <c r="R1863">
        <v>44051</v>
      </c>
      <c r="S1863" t="s">
        <v>6207</v>
      </c>
      <c r="T1863" t="s">
        <v>6182</v>
      </c>
      <c r="U1863">
        <v>3.51</v>
      </c>
      <c r="V1863" t="s">
        <v>6172</v>
      </c>
      <c r="W1863" t="s">
        <v>5869</v>
      </c>
      <c r="X1863">
        <v>1</v>
      </c>
    </row>
    <row r="1864" spans="1:24" x14ac:dyDescent="0.25">
      <c r="A1864">
        <v>17418</v>
      </c>
      <c r="B1864" t="s">
        <v>1343</v>
      </c>
      <c r="C1864" t="s">
        <v>442</v>
      </c>
      <c r="D1864" t="s">
        <v>5886</v>
      </c>
      <c r="E1864" t="s">
        <v>5975</v>
      </c>
      <c r="F1864">
        <v>20</v>
      </c>
      <c r="G1864" t="s">
        <v>5746</v>
      </c>
      <c r="H1864" t="s">
        <v>5747</v>
      </c>
      <c r="I1864" t="s">
        <v>5748</v>
      </c>
      <c r="J1864">
        <v>750</v>
      </c>
      <c r="K1864">
        <v>12</v>
      </c>
      <c r="L1864">
        <v>13</v>
      </c>
      <c r="M1864" t="s">
        <v>5759</v>
      </c>
      <c r="N1864" t="s">
        <v>5976</v>
      </c>
      <c r="O1864" t="s">
        <v>5790</v>
      </c>
      <c r="P1864" t="s">
        <v>5916</v>
      </c>
      <c r="Q1864" t="s">
        <v>5977</v>
      </c>
      <c r="R1864">
        <v>62171</v>
      </c>
      <c r="S1864" t="s">
        <v>5978</v>
      </c>
      <c r="T1864" t="s">
        <v>5899</v>
      </c>
      <c r="U1864">
        <v>16.989999999999998</v>
      </c>
      <c r="V1864" t="s">
        <v>5755</v>
      </c>
      <c r="W1864" t="s">
        <v>5765</v>
      </c>
      <c r="X1864">
        <v>1</v>
      </c>
    </row>
    <row r="1865" spans="1:24" x14ac:dyDescent="0.25">
      <c r="A1865">
        <v>12294</v>
      </c>
      <c r="B1865" t="s">
        <v>72</v>
      </c>
      <c r="C1865" t="s">
        <v>442</v>
      </c>
      <c r="D1865" t="s">
        <v>5929</v>
      </c>
      <c r="E1865" t="s">
        <v>6334</v>
      </c>
      <c r="F1865">
        <v>10</v>
      </c>
      <c r="G1865" t="s">
        <v>5767</v>
      </c>
      <c r="H1865" t="s">
        <v>5747</v>
      </c>
      <c r="I1865" t="s">
        <v>5748</v>
      </c>
      <c r="J1865">
        <v>1000</v>
      </c>
      <c r="K1865">
        <v>6</v>
      </c>
      <c r="L1865">
        <v>18</v>
      </c>
      <c r="M1865" t="s">
        <v>5759</v>
      </c>
      <c r="N1865" t="s">
        <v>5835</v>
      </c>
      <c r="O1865" t="s">
        <v>5751</v>
      </c>
      <c r="P1865" t="s">
        <v>5922</v>
      </c>
      <c r="Q1865" t="s">
        <v>5931</v>
      </c>
      <c r="R1865">
        <v>42047</v>
      </c>
      <c r="S1865" t="s">
        <v>5788</v>
      </c>
      <c r="T1865" t="s">
        <v>5788</v>
      </c>
      <c r="U1865">
        <v>13.49</v>
      </c>
      <c r="V1865" t="s">
        <v>5755</v>
      </c>
      <c r="W1865" t="s">
        <v>5756</v>
      </c>
      <c r="X1865">
        <v>1</v>
      </c>
    </row>
    <row r="1866" spans="1:24" x14ac:dyDescent="0.25">
      <c r="A1866">
        <v>12582</v>
      </c>
      <c r="B1866" t="s">
        <v>6378</v>
      </c>
      <c r="C1866" t="s">
        <v>441</v>
      </c>
      <c r="D1866" t="s">
        <v>5811</v>
      </c>
      <c r="E1866" t="s">
        <v>5940</v>
      </c>
      <c r="F1866">
        <v>11</v>
      </c>
      <c r="G1866" t="s">
        <v>5862</v>
      </c>
      <c r="H1866" t="s">
        <v>5868</v>
      </c>
      <c r="I1866" t="s">
        <v>5748</v>
      </c>
      <c r="J1866">
        <v>375</v>
      </c>
      <c r="K1866">
        <v>12</v>
      </c>
      <c r="L1866">
        <v>20</v>
      </c>
      <c r="M1866" t="s">
        <v>5759</v>
      </c>
      <c r="N1866" t="s">
        <v>5852</v>
      </c>
      <c r="O1866" t="s">
        <v>5863</v>
      </c>
      <c r="P1866" t="s">
        <v>5762</v>
      </c>
      <c r="Q1866" t="s">
        <v>5864</v>
      </c>
      <c r="R1866">
        <v>62517</v>
      </c>
      <c r="S1866" t="s">
        <v>6374</v>
      </c>
      <c r="T1866" t="s">
        <v>5754</v>
      </c>
      <c r="U1866">
        <v>17.489999999999998</v>
      </c>
      <c r="V1866" t="s">
        <v>5755</v>
      </c>
      <c r="W1866" t="s">
        <v>5765</v>
      </c>
      <c r="X1866">
        <v>1</v>
      </c>
    </row>
    <row r="1867" spans="1:24" x14ac:dyDescent="0.25">
      <c r="A1867">
        <v>12357</v>
      </c>
      <c r="B1867" t="s">
        <v>969</v>
      </c>
      <c r="C1867" t="s">
        <v>443</v>
      </c>
      <c r="D1867" t="s">
        <v>6177</v>
      </c>
      <c r="E1867" t="s">
        <v>6167</v>
      </c>
      <c r="F1867">
        <v>10</v>
      </c>
      <c r="G1867" t="s">
        <v>5767</v>
      </c>
      <c r="H1867" t="s">
        <v>5747</v>
      </c>
      <c r="I1867" t="s">
        <v>5748</v>
      </c>
      <c r="J1867">
        <v>500</v>
      </c>
      <c r="K1867">
        <v>24</v>
      </c>
      <c r="L1867">
        <v>5</v>
      </c>
      <c r="M1867" t="s">
        <v>5759</v>
      </c>
      <c r="N1867" t="s">
        <v>5813</v>
      </c>
      <c r="O1867" t="s">
        <v>5874</v>
      </c>
      <c r="P1867" t="s">
        <v>5875</v>
      </c>
      <c r="Q1867" t="s">
        <v>5876</v>
      </c>
      <c r="R1867">
        <v>40771</v>
      </c>
      <c r="S1867" t="s">
        <v>5773</v>
      </c>
      <c r="T1867" t="s">
        <v>5773</v>
      </c>
      <c r="U1867">
        <v>2.99</v>
      </c>
      <c r="V1867" t="s">
        <v>6172</v>
      </c>
      <c r="W1867" t="s">
        <v>5869</v>
      </c>
      <c r="X1867">
        <v>1</v>
      </c>
    </row>
    <row r="1868" spans="1:24" x14ac:dyDescent="0.25">
      <c r="A1868">
        <v>12357</v>
      </c>
      <c r="B1868" t="s">
        <v>969</v>
      </c>
      <c r="C1868" t="s">
        <v>443</v>
      </c>
      <c r="D1868" t="s">
        <v>6177</v>
      </c>
      <c r="E1868" t="s">
        <v>6167</v>
      </c>
      <c r="F1868">
        <v>10</v>
      </c>
      <c r="G1868" t="s">
        <v>5767</v>
      </c>
      <c r="H1868" t="s">
        <v>5747</v>
      </c>
      <c r="I1868" t="s">
        <v>5748</v>
      </c>
      <c r="J1868">
        <v>500</v>
      </c>
      <c r="K1868">
        <v>24</v>
      </c>
      <c r="L1868">
        <v>5</v>
      </c>
      <c r="M1868" t="s">
        <v>5759</v>
      </c>
      <c r="N1868" t="s">
        <v>5813</v>
      </c>
      <c r="O1868" t="s">
        <v>5874</v>
      </c>
      <c r="P1868" t="s">
        <v>5875</v>
      </c>
      <c r="Q1868" t="s">
        <v>5876</v>
      </c>
      <c r="R1868">
        <v>40771</v>
      </c>
      <c r="S1868" t="s">
        <v>5773</v>
      </c>
      <c r="T1868" t="s">
        <v>5773</v>
      </c>
      <c r="U1868">
        <v>2.99</v>
      </c>
      <c r="V1868" t="s">
        <v>6172</v>
      </c>
      <c r="W1868" t="s">
        <v>5869</v>
      </c>
      <c r="X1868">
        <v>1</v>
      </c>
    </row>
    <row r="1869" spans="1:24" x14ac:dyDescent="0.25">
      <c r="A1869">
        <v>12349</v>
      </c>
      <c r="B1869" t="s">
        <v>219</v>
      </c>
      <c r="C1869" t="s">
        <v>442</v>
      </c>
      <c r="D1869" t="s">
        <v>5920</v>
      </c>
      <c r="E1869" t="s">
        <v>5921</v>
      </c>
      <c r="F1869">
        <v>10</v>
      </c>
      <c r="G1869" t="s">
        <v>5767</v>
      </c>
      <c r="H1869" t="s">
        <v>5747</v>
      </c>
      <c r="I1869" t="s">
        <v>5748</v>
      </c>
      <c r="J1869">
        <v>4000</v>
      </c>
      <c r="K1869">
        <v>4</v>
      </c>
      <c r="L1869">
        <v>12</v>
      </c>
      <c r="M1869" t="s">
        <v>5749</v>
      </c>
      <c r="N1869" t="s">
        <v>5750</v>
      </c>
      <c r="O1869" t="s">
        <v>5751</v>
      </c>
      <c r="P1869" t="s">
        <v>5922</v>
      </c>
      <c r="Q1869" t="s">
        <v>5947</v>
      </c>
      <c r="R1869">
        <v>42015</v>
      </c>
      <c r="S1869" t="s">
        <v>5956</v>
      </c>
      <c r="T1869" t="s">
        <v>5957</v>
      </c>
      <c r="U1869">
        <v>39.29</v>
      </c>
      <c r="V1869" t="s">
        <v>5960</v>
      </c>
      <c r="W1869" t="s">
        <v>5869</v>
      </c>
      <c r="X1869">
        <v>1</v>
      </c>
    </row>
    <row r="1870" spans="1:24" x14ac:dyDescent="0.25">
      <c r="A1870">
        <v>12418</v>
      </c>
      <c r="B1870" t="s">
        <v>976</v>
      </c>
      <c r="C1870" t="s">
        <v>442</v>
      </c>
      <c r="D1870" t="s">
        <v>5886</v>
      </c>
      <c r="E1870" t="s">
        <v>5966</v>
      </c>
      <c r="F1870">
        <v>22</v>
      </c>
      <c r="G1870" t="s">
        <v>5816</v>
      </c>
      <c r="H1870" t="s">
        <v>5791</v>
      </c>
      <c r="I1870" t="s">
        <v>5792</v>
      </c>
      <c r="J1870">
        <v>750</v>
      </c>
      <c r="K1870">
        <v>6</v>
      </c>
      <c r="L1870">
        <v>14.7</v>
      </c>
      <c r="M1870" t="s">
        <v>5759</v>
      </c>
      <c r="N1870" t="s">
        <v>5904</v>
      </c>
      <c r="O1870" t="s">
        <v>5790</v>
      </c>
      <c r="P1870" t="s">
        <v>5889</v>
      </c>
      <c r="Q1870" t="s">
        <v>5923</v>
      </c>
      <c r="R1870">
        <v>42586</v>
      </c>
      <c r="S1870" t="s">
        <v>6129</v>
      </c>
      <c r="T1870" t="s">
        <v>5999</v>
      </c>
      <c r="U1870">
        <v>84.99</v>
      </c>
      <c r="V1870" t="s">
        <v>5755</v>
      </c>
      <c r="W1870" t="s">
        <v>5765</v>
      </c>
      <c r="X1870">
        <v>1</v>
      </c>
    </row>
    <row r="1871" spans="1:24" x14ac:dyDescent="0.25">
      <c r="A1871">
        <v>13008</v>
      </c>
      <c r="B1871" t="s">
        <v>1020</v>
      </c>
      <c r="C1871" t="s">
        <v>442</v>
      </c>
      <c r="D1871" t="s">
        <v>5886</v>
      </c>
      <c r="E1871" t="s">
        <v>6048</v>
      </c>
      <c r="F1871">
        <v>20</v>
      </c>
      <c r="G1871" t="s">
        <v>5746</v>
      </c>
      <c r="H1871" t="s">
        <v>5747</v>
      </c>
      <c r="I1871" t="s">
        <v>5748</v>
      </c>
      <c r="J1871">
        <v>750</v>
      </c>
      <c r="K1871">
        <v>12</v>
      </c>
      <c r="L1871">
        <v>13</v>
      </c>
      <c r="M1871" t="s">
        <v>5749</v>
      </c>
      <c r="N1871" t="s">
        <v>5750</v>
      </c>
      <c r="O1871" t="s">
        <v>5790</v>
      </c>
      <c r="P1871" t="s">
        <v>5889</v>
      </c>
      <c r="Q1871" t="s">
        <v>5952</v>
      </c>
      <c r="R1871">
        <v>63952</v>
      </c>
      <c r="S1871" t="s">
        <v>5907</v>
      </c>
      <c r="T1871" t="s">
        <v>5844</v>
      </c>
      <c r="U1871">
        <v>27.99</v>
      </c>
      <c r="V1871" t="s">
        <v>5755</v>
      </c>
      <c r="W1871" t="s">
        <v>5869</v>
      </c>
      <c r="X1871">
        <v>1</v>
      </c>
    </row>
    <row r="1872" spans="1:24" x14ac:dyDescent="0.25">
      <c r="A1872">
        <v>12358</v>
      </c>
      <c r="B1872" t="s">
        <v>970</v>
      </c>
      <c r="C1872" t="s">
        <v>443</v>
      </c>
      <c r="D1872" t="s">
        <v>6177</v>
      </c>
      <c r="E1872" t="s">
        <v>6192</v>
      </c>
      <c r="F1872">
        <v>10</v>
      </c>
      <c r="G1872" t="s">
        <v>5767</v>
      </c>
      <c r="H1872" t="s">
        <v>5747</v>
      </c>
      <c r="I1872" t="s">
        <v>5748</v>
      </c>
      <c r="J1872">
        <v>500</v>
      </c>
      <c r="K1872">
        <v>24</v>
      </c>
      <c r="L1872">
        <v>4.5</v>
      </c>
      <c r="M1872" t="s">
        <v>5759</v>
      </c>
      <c r="N1872" t="s">
        <v>5813</v>
      </c>
      <c r="O1872" t="s">
        <v>5874</v>
      </c>
      <c r="P1872" t="s">
        <v>5875</v>
      </c>
      <c r="Q1872" t="s">
        <v>5876</v>
      </c>
      <c r="R1872">
        <v>40771</v>
      </c>
      <c r="S1872" t="s">
        <v>5773</v>
      </c>
      <c r="T1872" t="s">
        <v>5773</v>
      </c>
      <c r="U1872">
        <v>2.99</v>
      </c>
      <c r="V1872" t="s">
        <v>6172</v>
      </c>
      <c r="W1872" t="s">
        <v>5869</v>
      </c>
      <c r="X1872">
        <v>1</v>
      </c>
    </row>
    <row r="1873" spans="1:24" x14ac:dyDescent="0.25">
      <c r="A1873">
        <v>12358</v>
      </c>
      <c r="B1873" t="s">
        <v>970</v>
      </c>
      <c r="C1873" t="s">
        <v>443</v>
      </c>
      <c r="D1873" t="s">
        <v>6177</v>
      </c>
      <c r="E1873" t="s">
        <v>6192</v>
      </c>
      <c r="F1873">
        <v>10</v>
      </c>
      <c r="G1873" t="s">
        <v>5767</v>
      </c>
      <c r="H1873" t="s">
        <v>5747</v>
      </c>
      <c r="I1873" t="s">
        <v>5748</v>
      </c>
      <c r="J1873">
        <v>500</v>
      </c>
      <c r="K1873">
        <v>24</v>
      </c>
      <c r="L1873">
        <v>4.5</v>
      </c>
      <c r="M1873" t="s">
        <v>5759</v>
      </c>
      <c r="N1873" t="s">
        <v>5813</v>
      </c>
      <c r="O1873" t="s">
        <v>5874</v>
      </c>
      <c r="P1873" t="s">
        <v>5875</v>
      </c>
      <c r="Q1873" t="s">
        <v>5876</v>
      </c>
      <c r="R1873">
        <v>40771</v>
      </c>
      <c r="S1873" t="s">
        <v>5773</v>
      </c>
      <c r="T1873" t="s">
        <v>5773</v>
      </c>
      <c r="U1873">
        <v>2.99</v>
      </c>
      <c r="V1873" t="s">
        <v>6172</v>
      </c>
      <c r="W1873" t="s">
        <v>5869</v>
      </c>
      <c r="X1873">
        <v>1</v>
      </c>
    </row>
    <row r="1874" spans="1:24" x14ac:dyDescent="0.25">
      <c r="A1874">
        <v>12563</v>
      </c>
      <c r="B1874" t="s">
        <v>5234</v>
      </c>
      <c r="C1874" t="s">
        <v>443</v>
      </c>
      <c r="D1874" t="s">
        <v>5871</v>
      </c>
      <c r="E1874" t="s">
        <v>6379</v>
      </c>
      <c r="F1874">
        <v>27</v>
      </c>
      <c r="G1874" t="s">
        <v>5837</v>
      </c>
      <c r="H1874" t="s">
        <v>5747</v>
      </c>
      <c r="I1874" t="s">
        <v>5748</v>
      </c>
      <c r="J1874">
        <v>2130</v>
      </c>
      <c r="K1874">
        <v>4</v>
      </c>
      <c r="L1874">
        <v>0.5</v>
      </c>
      <c r="M1874" t="s">
        <v>5749</v>
      </c>
      <c r="N1874" t="s">
        <v>5750</v>
      </c>
      <c r="O1874" t="s">
        <v>5874</v>
      </c>
      <c r="P1874" t="s">
        <v>6178</v>
      </c>
      <c r="Q1874" t="s">
        <v>6380</v>
      </c>
      <c r="R1874">
        <v>91</v>
      </c>
      <c r="U1874">
        <v>8.9700000000000006</v>
      </c>
      <c r="V1874" t="s">
        <v>6172</v>
      </c>
      <c r="W1874" t="s">
        <v>5869</v>
      </c>
      <c r="X1874">
        <v>6</v>
      </c>
    </row>
    <row r="1875" spans="1:24" x14ac:dyDescent="0.25">
      <c r="A1875">
        <v>12563</v>
      </c>
      <c r="B1875" t="s">
        <v>5234</v>
      </c>
      <c r="C1875" t="s">
        <v>443</v>
      </c>
      <c r="D1875" t="s">
        <v>5871</v>
      </c>
      <c r="E1875" t="s">
        <v>6379</v>
      </c>
      <c r="F1875">
        <v>27</v>
      </c>
      <c r="G1875" t="s">
        <v>5837</v>
      </c>
      <c r="H1875" t="s">
        <v>5747</v>
      </c>
      <c r="I1875" t="s">
        <v>5748</v>
      </c>
      <c r="J1875">
        <v>2130</v>
      </c>
      <c r="K1875">
        <v>4</v>
      </c>
      <c r="L1875">
        <v>0.5</v>
      </c>
      <c r="M1875" t="s">
        <v>5749</v>
      </c>
      <c r="N1875" t="s">
        <v>5750</v>
      </c>
      <c r="O1875" t="s">
        <v>5874</v>
      </c>
      <c r="P1875" t="s">
        <v>6178</v>
      </c>
      <c r="Q1875" t="s">
        <v>6380</v>
      </c>
      <c r="R1875">
        <v>0</v>
      </c>
      <c r="U1875">
        <v>8.9700000000000006</v>
      </c>
      <c r="V1875" t="s">
        <v>6172</v>
      </c>
      <c r="W1875" t="s">
        <v>5869</v>
      </c>
      <c r="X1875">
        <v>6</v>
      </c>
    </row>
    <row r="1876" spans="1:24" x14ac:dyDescent="0.25">
      <c r="A1876">
        <v>12563</v>
      </c>
      <c r="B1876" t="s">
        <v>5234</v>
      </c>
      <c r="C1876" t="s">
        <v>443</v>
      </c>
      <c r="D1876" t="s">
        <v>5871</v>
      </c>
      <c r="E1876" t="s">
        <v>6379</v>
      </c>
      <c r="F1876">
        <v>27</v>
      </c>
      <c r="G1876" t="s">
        <v>5837</v>
      </c>
      <c r="H1876" t="s">
        <v>5747</v>
      </c>
      <c r="I1876" t="s">
        <v>5748</v>
      </c>
      <c r="J1876">
        <v>2130</v>
      </c>
      <c r="K1876">
        <v>4</v>
      </c>
      <c r="L1876">
        <v>0.5</v>
      </c>
      <c r="M1876" t="s">
        <v>5749</v>
      </c>
      <c r="N1876" t="s">
        <v>5750</v>
      </c>
      <c r="O1876" t="s">
        <v>5874</v>
      </c>
      <c r="P1876" t="s">
        <v>6178</v>
      </c>
      <c r="Q1876" t="s">
        <v>6380</v>
      </c>
      <c r="R1876">
        <v>91</v>
      </c>
      <c r="U1876">
        <v>8.9700000000000006</v>
      </c>
      <c r="V1876" t="s">
        <v>6172</v>
      </c>
      <c r="W1876" t="s">
        <v>5869</v>
      </c>
      <c r="X1876">
        <v>6</v>
      </c>
    </row>
    <row r="1877" spans="1:24" x14ac:dyDescent="0.25">
      <c r="A1877">
        <v>11770</v>
      </c>
      <c r="B1877" t="s">
        <v>924</v>
      </c>
      <c r="C1877" t="s">
        <v>441</v>
      </c>
      <c r="D1877" t="s">
        <v>5798</v>
      </c>
      <c r="E1877" t="s">
        <v>5799</v>
      </c>
      <c r="F1877">
        <v>22</v>
      </c>
      <c r="G1877" t="s">
        <v>5816</v>
      </c>
      <c r="H1877" t="s">
        <v>5747</v>
      </c>
      <c r="I1877" t="s">
        <v>5748</v>
      </c>
      <c r="J1877">
        <v>750</v>
      </c>
      <c r="K1877">
        <v>12</v>
      </c>
      <c r="L1877">
        <v>40</v>
      </c>
      <c r="M1877" t="s">
        <v>5759</v>
      </c>
      <c r="N1877" t="s">
        <v>5832</v>
      </c>
      <c r="O1877" t="s">
        <v>5761</v>
      </c>
      <c r="P1877" t="s">
        <v>5752</v>
      </c>
      <c r="Q1877" t="s">
        <v>5838</v>
      </c>
      <c r="R1877">
        <v>73815</v>
      </c>
      <c r="S1877" t="s">
        <v>6381</v>
      </c>
      <c r="T1877" t="s">
        <v>5784</v>
      </c>
      <c r="U1877">
        <v>25.49</v>
      </c>
      <c r="V1877" t="s">
        <v>5755</v>
      </c>
      <c r="W1877" t="s">
        <v>5765</v>
      </c>
      <c r="X1877">
        <v>1</v>
      </c>
    </row>
    <row r="1878" spans="1:24" x14ac:dyDescent="0.25">
      <c r="A1878">
        <v>12055</v>
      </c>
      <c r="B1878" t="s">
        <v>940</v>
      </c>
      <c r="C1878" t="s">
        <v>442</v>
      </c>
      <c r="D1878" t="s">
        <v>5961</v>
      </c>
      <c r="E1878" t="s">
        <v>5962</v>
      </c>
      <c r="F1878">
        <v>10</v>
      </c>
      <c r="G1878" t="s">
        <v>5767</v>
      </c>
      <c r="H1878" t="s">
        <v>5747</v>
      </c>
      <c r="I1878" t="s">
        <v>5748</v>
      </c>
      <c r="J1878">
        <v>750</v>
      </c>
      <c r="K1878">
        <v>6</v>
      </c>
      <c r="L1878">
        <v>11.5</v>
      </c>
      <c r="M1878" t="s">
        <v>5759</v>
      </c>
      <c r="N1878" t="s">
        <v>5825</v>
      </c>
      <c r="O1878" t="s">
        <v>5761</v>
      </c>
      <c r="P1878" t="s">
        <v>5916</v>
      </c>
      <c r="Q1878" t="s">
        <v>5974</v>
      </c>
      <c r="R1878">
        <v>42962</v>
      </c>
      <c r="S1878" t="s">
        <v>5964</v>
      </c>
      <c r="T1878" t="s">
        <v>5965</v>
      </c>
      <c r="U1878">
        <v>14.49</v>
      </c>
      <c r="V1878" t="s">
        <v>5755</v>
      </c>
      <c r="W1878" t="s">
        <v>5765</v>
      </c>
      <c r="X1878">
        <v>1</v>
      </c>
    </row>
    <row r="1879" spans="1:24" x14ac:dyDescent="0.25">
      <c r="A1879">
        <v>223453</v>
      </c>
      <c r="B1879" t="s">
        <v>2742</v>
      </c>
      <c r="C1879" t="s">
        <v>442</v>
      </c>
      <c r="D1879" t="s">
        <v>5886</v>
      </c>
      <c r="E1879" t="s">
        <v>5887</v>
      </c>
      <c r="F1879">
        <v>20</v>
      </c>
      <c r="G1879" t="s">
        <v>5746</v>
      </c>
      <c r="H1879" t="s">
        <v>5791</v>
      </c>
      <c r="I1879" t="s">
        <v>5792</v>
      </c>
      <c r="J1879">
        <v>750</v>
      </c>
      <c r="K1879">
        <v>12</v>
      </c>
      <c r="L1879">
        <v>13.5</v>
      </c>
      <c r="M1879" t="s">
        <v>5759</v>
      </c>
      <c r="N1879" t="s">
        <v>5915</v>
      </c>
      <c r="O1879" t="s">
        <v>5761</v>
      </c>
      <c r="P1879" t="s">
        <v>6002</v>
      </c>
      <c r="Q1879" t="s">
        <v>5917</v>
      </c>
      <c r="R1879">
        <v>44135</v>
      </c>
      <c r="S1879" t="s">
        <v>6357</v>
      </c>
      <c r="T1879" t="s">
        <v>5972</v>
      </c>
      <c r="U1879">
        <v>11.49</v>
      </c>
      <c r="V1879" t="s">
        <v>5755</v>
      </c>
      <c r="W1879" t="s">
        <v>5765</v>
      </c>
      <c r="X1879">
        <v>1</v>
      </c>
    </row>
    <row r="1880" spans="1:24" x14ac:dyDescent="0.25">
      <c r="A1880">
        <v>12694</v>
      </c>
      <c r="B1880" t="s">
        <v>990</v>
      </c>
      <c r="C1880" t="s">
        <v>442</v>
      </c>
      <c r="D1880" t="s">
        <v>5886</v>
      </c>
      <c r="E1880" t="s">
        <v>5887</v>
      </c>
      <c r="F1880">
        <v>20</v>
      </c>
      <c r="G1880" t="s">
        <v>5746</v>
      </c>
      <c r="H1880" t="s">
        <v>5747</v>
      </c>
      <c r="I1880" t="s">
        <v>5748</v>
      </c>
      <c r="J1880">
        <v>750</v>
      </c>
      <c r="K1880">
        <v>6</v>
      </c>
      <c r="L1880">
        <v>14</v>
      </c>
      <c r="M1880" t="s">
        <v>5759</v>
      </c>
      <c r="N1880" t="s">
        <v>6054</v>
      </c>
      <c r="O1880" t="s">
        <v>5761</v>
      </c>
      <c r="P1880" t="s">
        <v>5916</v>
      </c>
      <c r="Q1880" t="s">
        <v>6055</v>
      </c>
      <c r="R1880">
        <v>68670</v>
      </c>
      <c r="S1880" t="s">
        <v>6370</v>
      </c>
      <c r="T1880" t="s">
        <v>5937</v>
      </c>
      <c r="U1880">
        <v>16.989999999999998</v>
      </c>
      <c r="V1880" t="s">
        <v>5755</v>
      </c>
      <c r="W1880" t="s">
        <v>5765</v>
      </c>
      <c r="X1880">
        <v>1</v>
      </c>
    </row>
    <row r="1881" spans="1:24" x14ac:dyDescent="0.25">
      <c r="A1881">
        <v>12016</v>
      </c>
      <c r="B1881" t="s">
        <v>934</v>
      </c>
      <c r="C1881" t="s">
        <v>442</v>
      </c>
      <c r="D1881" t="s">
        <v>5920</v>
      </c>
      <c r="E1881" t="s">
        <v>5887</v>
      </c>
      <c r="F1881">
        <v>20</v>
      </c>
      <c r="G1881" t="s">
        <v>5746</v>
      </c>
      <c r="H1881" t="s">
        <v>5747</v>
      </c>
      <c r="I1881" t="s">
        <v>5748</v>
      </c>
      <c r="J1881">
        <v>750</v>
      </c>
      <c r="K1881">
        <v>12</v>
      </c>
      <c r="L1881">
        <v>12</v>
      </c>
      <c r="M1881" t="s">
        <v>5749</v>
      </c>
      <c r="N1881" t="s">
        <v>5750</v>
      </c>
      <c r="O1881" t="s">
        <v>5790</v>
      </c>
      <c r="P1881" t="s">
        <v>6002</v>
      </c>
      <c r="Q1881" t="s">
        <v>5952</v>
      </c>
      <c r="R1881">
        <v>42638</v>
      </c>
      <c r="S1881" t="s">
        <v>6074</v>
      </c>
      <c r="T1881" t="s">
        <v>6075</v>
      </c>
      <c r="U1881">
        <v>13.99</v>
      </c>
      <c r="V1881" t="s">
        <v>5755</v>
      </c>
      <c r="W1881" t="s">
        <v>5869</v>
      </c>
      <c r="X1881">
        <v>1</v>
      </c>
    </row>
    <row r="1882" spans="1:24" x14ac:dyDescent="0.25">
      <c r="A1882">
        <v>12018</v>
      </c>
      <c r="B1882" t="s">
        <v>935</v>
      </c>
      <c r="C1882" t="s">
        <v>442</v>
      </c>
      <c r="D1882" t="s">
        <v>5886</v>
      </c>
      <c r="E1882" t="s">
        <v>5887</v>
      </c>
      <c r="F1882">
        <v>10</v>
      </c>
      <c r="G1882" t="s">
        <v>5767</v>
      </c>
      <c r="H1882" t="s">
        <v>5747</v>
      </c>
      <c r="I1882" t="s">
        <v>5748</v>
      </c>
      <c r="J1882">
        <v>750</v>
      </c>
      <c r="K1882">
        <v>12</v>
      </c>
      <c r="L1882">
        <v>13</v>
      </c>
      <c r="M1882" t="s">
        <v>5749</v>
      </c>
      <c r="N1882" t="s">
        <v>5750</v>
      </c>
      <c r="O1882" t="s">
        <v>5790</v>
      </c>
      <c r="P1882" t="s">
        <v>6002</v>
      </c>
      <c r="Q1882" t="s">
        <v>5952</v>
      </c>
      <c r="R1882">
        <v>42638</v>
      </c>
      <c r="S1882" t="s">
        <v>6074</v>
      </c>
      <c r="T1882" t="s">
        <v>6075</v>
      </c>
      <c r="U1882">
        <v>13.99</v>
      </c>
      <c r="V1882" t="s">
        <v>5755</v>
      </c>
      <c r="W1882" t="s">
        <v>5869</v>
      </c>
      <c r="X1882">
        <v>1</v>
      </c>
    </row>
    <row r="1883" spans="1:24" x14ac:dyDescent="0.25">
      <c r="A1883">
        <v>12616</v>
      </c>
      <c r="B1883" t="s">
        <v>983</v>
      </c>
      <c r="C1883" t="s">
        <v>442</v>
      </c>
      <c r="D1883" t="s">
        <v>5920</v>
      </c>
      <c r="E1883" t="s">
        <v>5887</v>
      </c>
      <c r="F1883">
        <v>10</v>
      </c>
      <c r="G1883" t="s">
        <v>5767</v>
      </c>
      <c r="H1883" t="s">
        <v>5747</v>
      </c>
      <c r="I1883" t="s">
        <v>5792</v>
      </c>
      <c r="J1883">
        <v>750</v>
      </c>
      <c r="K1883">
        <v>12</v>
      </c>
      <c r="L1883">
        <v>12</v>
      </c>
      <c r="M1883" t="s">
        <v>5759</v>
      </c>
      <c r="N1883" t="s">
        <v>5976</v>
      </c>
      <c r="O1883" t="s">
        <v>5761</v>
      </c>
      <c r="P1883" t="s">
        <v>6002</v>
      </c>
      <c r="Q1883" t="s">
        <v>5977</v>
      </c>
      <c r="R1883">
        <v>66110</v>
      </c>
      <c r="S1883" t="s">
        <v>6096</v>
      </c>
      <c r="T1883" t="s">
        <v>5999</v>
      </c>
      <c r="U1883">
        <v>11.49</v>
      </c>
      <c r="V1883" t="s">
        <v>5755</v>
      </c>
      <c r="W1883" t="s">
        <v>5765</v>
      </c>
      <c r="X1883">
        <v>1</v>
      </c>
    </row>
    <row r="1884" spans="1:24" x14ac:dyDescent="0.25">
      <c r="A1884">
        <v>637777</v>
      </c>
      <c r="B1884" t="s">
        <v>4356</v>
      </c>
      <c r="C1884" t="s">
        <v>443</v>
      </c>
      <c r="D1884" t="s">
        <v>6177</v>
      </c>
      <c r="E1884" t="s">
        <v>6167</v>
      </c>
      <c r="F1884">
        <v>27</v>
      </c>
      <c r="G1884" t="s">
        <v>5837</v>
      </c>
      <c r="H1884" t="s">
        <v>5747</v>
      </c>
      <c r="I1884" t="s">
        <v>5748</v>
      </c>
      <c r="J1884">
        <v>4092</v>
      </c>
      <c r="K1884">
        <v>1</v>
      </c>
      <c r="L1884">
        <v>5</v>
      </c>
      <c r="M1884" t="s">
        <v>5749</v>
      </c>
      <c r="N1884" t="s">
        <v>5750</v>
      </c>
      <c r="O1884" t="s">
        <v>5874</v>
      </c>
      <c r="P1884" t="s">
        <v>5875</v>
      </c>
      <c r="Q1884" t="s">
        <v>5876</v>
      </c>
      <c r="R1884">
        <v>83292</v>
      </c>
      <c r="S1884" t="s">
        <v>6382</v>
      </c>
      <c r="T1884" t="s">
        <v>6383</v>
      </c>
      <c r="U1884">
        <v>27.34</v>
      </c>
      <c r="V1884" t="s">
        <v>5755</v>
      </c>
      <c r="W1884" t="s">
        <v>5869</v>
      </c>
      <c r="X1884">
        <v>12</v>
      </c>
    </row>
    <row r="1885" spans="1:24" x14ac:dyDescent="0.25">
      <c r="A1885">
        <v>637777</v>
      </c>
      <c r="B1885" t="s">
        <v>4356</v>
      </c>
      <c r="C1885" t="s">
        <v>443</v>
      </c>
      <c r="D1885" t="s">
        <v>6177</v>
      </c>
      <c r="E1885" t="s">
        <v>6167</v>
      </c>
      <c r="F1885">
        <v>27</v>
      </c>
      <c r="G1885" t="s">
        <v>5837</v>
      </c>
      <c r="H1885" t="s">
        <v>5747</v>
      </c>
      <c r="I1885" t="s">
        <v>5748</v>
      </c>
      <c r="J1885">
        <v>4092</v>
      </c>
      <c r="K1885">
        <v>1</v>
      </c>
      <c r="L1885">
        <v>5</v>
      </c>
      <c r="M1885" t="s">
        <v>5749</v>
      </c>
      <c r="N1885" t="s">
        <v>5750</v>
      </c>
      <c r="O1885" t="s">
        <v>5874</v>
      </c>
      <c r="P1885" t="s">
        <v>5875</v>
      </c>
      <c r="Q1885" t="s">
        <v>5876</v>
      </c>
      <c r="R1885">
        <v>83292</v>
      </c>
      <c r="S1885" t="s">
        <v>6382</v>
      </c>
      <c r="T1885" t="s">
        <v>6383</v>
      </c>
      <c r="U1885">
        <v>27.34</v>
      </c>
      <c r="V1885" t="s">
        <v>5755</v>
      </c>
      <c r="W1885" t="s">
        <v>5869</v>
      </c>
      <c r="X1885">
        <v>12</v>
      </c>
    </row>
    <row r="1886" spans="1:24" x14ac:dyDescent="0.25">
      <c r="A1886">
        <v>12241</v>
      </c>
      <c r="B1886" t="s">
        <v>954</v>
      </c>
      <c r="C1886" t="s">
        <v>442</v>
      </c>
      <c r="D1886" t="s">
        <v>5886</v>
      </c>
      <c r="E1886" t="s">
        <v>5887</v>
      </c>
      <c r="F1886">
        <v>20</v>
      </c>
      <c r="G1886" t="s">
        <v>5746</v>
      </c>
      <c r="H1886" t="s">
        <v>5747</v>
      </c>
      <c r="I1886" t="s">
        <v>5748</v>
      </c>
      <c r="J1886">
        <v>750</v>
      </c>
      <c r="K1886">
        <v>12</v>
      </c>
      <c r="L1886">
        <v>13</v>
      </c>
      <c r="M1886" t="s">
        <v>5759</v>
      </c>
      <c r="N1886" t="s">
        <v>5976</v>
      </c>
      <c r="O1886" t="s">
        <v>5790</v>
      </c>
      <c r="P1886" t="s">
        <v>6002</v>
      </c>
      <c r="Q1886" t="s">
        <v>5977</v>
      </c>
      <c r="R1886">
        <v>51923</v>
      </c>
      <c r="S1886" t="s">
        <v>5965</v>
      </c>
      <c r="T1886" t="s">
        <v>5965</v>
      </c>
      <c r="U1886">
        <v>12.99</v>
      </c>
      <c r="V1886" t="s">
        <v>5755</v>
      </c>
      <c r="W1886" t="s">
        <v>5756</v>
      </c>
      <c r="X1886">
        <v>1</v>
      </c>
    </row>
    <row r="1887" spans="1:24" x14ac:dyDescent="0.25">
      <c r="A1887">
        <v>12368</v>
      </c>
      <c r="B1887" t="s">
        <v>972</v>
      </c>
      <c r="C1887" t="s">
        <v>441</v>
      </c>
      <c r="D1887" t="s">
        <v>5850</v>
      </c>
      <c r="E1887" t="s">
        <v>5851</v>
      </c>
      <c r="F1887">
        <v>10</v>
      </c>
      <c r="G1887" t="s">
        <v>5767</v>
      </c>
      <c r="H1887" t="s">
        <v>5747</v>
      </c>
      <c r="I1887" t="s">
        <v>5748</v>
      </c>
      <c r="J1887">
        <v>1140</v>
      </c>
      <c r="K1887">
        <v>6</v>
      </c>
      <c r="L1887">
        <v>40</v>
      </c>
      <c r="M1887" t="s">
        <v>5759</v>
      </c>
      <c r="N1887" t="s">
        <v>5852</v>
      </c>
      <c r="O1887" t="s">
        <v>5790</v>
      </c>
      <c r="P1887" t="s">
        <v>5752</v>
      </c>
      <c r="Q1887" t="s">
        <v>5853</v>
      </c>
      <c r="R1887">
        <v>98946</v>
      </c>
      <c r="S1887" t="s">
        <v>5845</v>
      </c>
      <c r="T1887" t="s">
        <v>5845</v>
      </c>
      <c r="U1887">
        <v>47.49</v>
      </c>
      <c r="V1887" t="s">
        <v>5755</v>
      </c>
      <c r="W1887" t="s">
        <v>5765</v>
      </c>
      <c r="X1887">
        <v>1</v>
      </c>
    </row>
    <row r="1888" spans="1:24" x14ac:dyDescent="0.25">
      <c r="A1888">
        <v>12721</v>
      </c>
      <c r="B1888" t="s">
        <v>991</v>
      </c>
      <c r="C1888" t="s">
        <v>442</v>
      </c>
      <c r="D1888" t="s">
        <v>5920</v>
      </c>
      <c r="E1888" t="s">
        <v>5887</v>
      </c>
      <c r="F1888">
        <v>20</v>
      </c>
      <c r="G1888" t="s">
        <v>5746</v>
      </c>
      <c r="H1888" t="s">
        <v>5747</v>
      </c>
      <c r="I1888" t="s">
        <v>5748</v>
      </c>
      <c r="J1888">
        <v>750</v>
      </c>
      <c r="K1888">
        <v>12</v>
      </c>
      <c r="L1888">
        <v>12</v>
      </c>
      <c r="M1888" t="s">
        <v>5759</v>
      </c>
      <c r="N1888" t="s">
        <v>5825</v>
      </c>
      <c r="O1888" t="s">
        <v>5761</v>
      </c>
      <c r="P1888" t="s">
        <v>6002</v>
      </c>
      <c r="Q1888" t="s">
        <v>5989</v>
      </c>
      <c r="R1888">
        <v>42962</v>
      </c>
      <c r="S1888" t="s">
        <v>5964</v>
      </c>
      <c r="T1888" t="s">
        <v>5965</v>
      </c>
      <c r="U1888">
        <v>12.99</v>
      </c>
      <c r="V1888" t="s">
        <v>5755</v>
      </c>
      <c r="W1888" t="s">
        <v>5765</v>
      </c>
      <c r="X1888">
        <v>1</v>
      </c>
    </row>
    <row r="1889" spans="1:24" x14ac:dyDescent="0.25">
      <c r="A1889">
        <v>12726</v>
      </c>
      <c r="B1889" t="s">
        <v>992</v>
      </c>
      <c r="C1889" t="s">
        <v>442</v>
      </c>
      <c r="D1889" t="s">
        <v>5886</v>
      </c>
      <c r="E1889" t="s">
        <v>6090</v>
      </c>
      <c r="F1889">
        <v>10</v>
      </c>
      <c r="G1889" t="s">
        <v>5767</v>
      </c>
      <c r="H1889" t="s">
        <v>5747</v>
      </c>
      <c r="I1889" t="s">
        <v>5748</v>
      </c>
      <c r="J1889">
        <v>750</v>
      </c>
      <c r="K1889">
        <v>12</v>
      </c>
      <c r="L1889">
        <v>13.5</v>
      </c>
      <c r="M1889" t="s">
        <v>5759</v>
      </c>
      <c r="N1889" t="s">
        <v>5825</v>
      </c>
      <c r="O1889" t="s">
        <v>5761</v>
      </c>
      <c r="P1889" t="s">
        <v>6002</v>
      </c>
      <c r="Q1889" t="s">
        <v>5989</v>
      </c>
      <c r="R1889">
        <v>42962</v>
      </c>
      <c r="S1889" t="s">
        <v>5964</v>
      </c>
      <c r="T1889" t="s">
        <v>5965</v>
      </c>
      <c r="U1889">
        <v>12.99</v>
      </c>
      <c r="V1889" t="s">
        <v>5755</v>
      </c>
      <c r="W1889" t="s">
        <v>5765</v>
      </c>
      <c r="X1889">
        <v>1</v>
      </c>
    </row>
    <row r="1890" spans="1:24" x14ac:dyDescent="0.25">
      <c r="A1890">
        <v>736339</v>
      </c>
      <c r="B1890" t="s">
        <v>3180</v>
      </c>
      <c r="C1890" t="s">
        <v>443</v>
      </c>
      <c r="D1890" t="s">
        <v>6177</v>
      </c>
      <c r="E1890" t="s">
        <v>6190</v>
      </c>
      <c r="F1890">
        <v>10</v>
      </c>
      <c r="G1890" t="s">
        <v>5767</v>
      </c>
      <c r="H1890" t="s">
        <v>5747</v>
      </c>
      <c r="I1890" t="s">
        <v>5748</v>
      </c>
      <c r="J1890">
        <v>2840</v>
      </c>
      <c r="K1890">
        <v>3</v>
      </c>
      <c r="L1890">
        <v>4</v>
      </c>
      <c r="M1890" t="s">
        <v>5749</v>
      </c>
      <c r="N1890" t="s">
        <v>5750</v>
      </c>
      <c r="O1890" t="s">
        <v>5874</v>
      </c>
      <c r="P1890" t="s">
        <v>6168</v>
      </c>
      <c r="Q1890" t="s">
        <v>5876</v>
      </c>
      <c r="R1890">
        <v>42090</v>
      </c>
      <c r="S1890" t="s">
        <v>6180</v>
      </c>
      <c r="T1890" t="s">
        <v>6180</v>
      </c>
      <c r="U1890">
        <v>14.79</v>
      </c>
      <c r="V1890" t="s">
        <v>6172</v>
      </c>
      <c r="W1890" t="s">
        <v>5869</v>
      </c>
      <c r="X1890">
        <v>8</v>
      </c>
    </row>
    <row r="1891" spans="1:24" x14ac:dyDescent="0.25">
      <c r="A1891">
        <v>736339</v>
      </c>
      <c r="B1891" t="s">
        <v>3180</v>
      </c>
      <c r="C1891" t="s">
        <v>443</v>
      </c>
      <c r="D1891" t="s">
        <v>6177</v>
      </c>
      <c r="E1891" t="s">
        <v>6190</v>
      </c>
      <c r="F1891">
        <v>10</v>
      </c>
      <c r="G1891" t="s">
        <v>5767</v>
      </c>
      <c r="H1891" t="s">
        <v>5747</v>
      </c>
      <c r="I1891" t="s">
        <v>5748</v>
      </c>
      <c r="J1891">
        <v>2840</v>
      </c>
      <c r="K1891">
        <v>3</v>
      </c>
      <c r="L1891">
        <v>4</v>
      </c>
      <c r="M1891" t="s">
        <v>5749</v>
      </c>
      <c r="N1891" t="s">
        <v>5750</v>
      </c>
      <c r="O1891" t="s">
        <v>5874</v>
      </c>
      <c r="P1891" t="s">
        <v>6168</v>
      </c>
      <c r="Q1891" t="s">
        <v>5876</v>
      </c>
      <c r="R1891">
        <v>42090</v>
      </c>
      <c r="S1891" t="s">
        <v>6180</v>
      </c>
      <c r="T1891" t="s">
        <v>6180</v>
      </c>
      <c r="U1891">
        <v>14.79</v>
      </c>
      <c r="V1891" t="s">
        <v>6172</v>
      </c>
      <c r="W1891" t="s">
        <v>5869</v>
      </c>
      <c r="X1891">
        <v>8</v>
      </c>
    </row>
    <row r="1892" spans="1:24" x14ac:dyDescent="0.25">
      <c r="A1892">
        <v>12269</v>
      </c>
      <c r="B1892" t="s">
        <v>957</v>
      </c>
      <c r="C1892" t="s">
        <v>442</v>
      </c>
      <c r="D1892" t="s">
        <v>5920</v>
      </c>
      <c r="E1892" t="s">
        <v>6005</v>
      </c>
      <c r="F1892">
        <v>20</v>
      </c>
      <c r="G1892" t="s">
        <v>5746</v>
      </c>
      <c r="H1892" t="s">
        <v>5747</v>
      </c>
      <c r="I1892" t="s">
        <v>5748</v>
      </c>
      <c r="J1892">
        <v>750</v>
      </c>
      <c r="K1892">
        <v>12</v>
      </c>
      <c r="L1892">
        <v>13.5</v>
      </c>
      <c r="M1892" t="s">
        <v>5759</v>
      </c>
      <c r="N1892" t="s">
        <v>5904</v>
      </c>
      <c r="O1892" t="s">
        <v>5790</v>
      </c>
      <c r="P1892" t="s">
        <v>5916</v>
      </c>
      <c r="Q1892" t="s">
        <v>5923</v>
      </c>
      <c r="R1892">
        <v>74591</v>
      </c>
      <c r="S1892" t="s">
        <v>5924</v>
      </c>
      <c r="T1892" t="s">
        <v>5754</v>
      </c>
      <c r="U1892">
        <v>15.09</v>
      </c>
      <c r="V1892" t="s">
        <v>5755</v>
      </c>
      <c r="W1892" t="s">
        <v>5756</v>
      </c>
      <c r="X1892">
        <v>1</v>
      </c>
    </row>
    <row r="1893" spans="1:24" x14ac:dyDescent="0.25">
      <c r="A1893">
        <v>12270</v>
      </c>
      <c r="B1893" t="s">
        <v>958</v>
      </c>
      <c r="C1893" t="s">
        <v>442</v>
      </c>
      <c r="D1893" t="s">
        <v>5886</v>
      </c>
      <c r="E1893" t="s">
        <v>5887</v>
      </c>
      <c r="F1893">
        <v>20</v>
      </c>
      <c r="G1893" t="s">
        <v>5746</v>
      </c>
      <c r="H1893" t="s">
        <v>5747</v>
      </c>
      <c r="I1893" t="s">
        <v>5748</v>
      </c>
      <c r="J1893">
        <v>750</v>
      </c>
      <c r="K1893">
        <v>12</v>
      </c>
      <c r="L1893">
        <v>13.5</v>
      </c>
      <c r="M1893" t="s">
        <v>5759</v>
      </c>
      <c r="N1893" t="s">
        <v>5904</v>
      </c>
      <c r="O1893" t="s">
        <v>5790</v>
      </c>
      <c r="P1893" t="s">
        <v>5916</v>
      </c>
      <c r="Q1893" t="s">
        <v>5923</v>
      </c>
      <c r="R1893">
        <v>74591</v>
      </c>
      <c r="S1893" t="s">
        <v>5924</v>
      </c>
      <c r="T1893" t="s">
        <v>5754</v>
      </c>
      <c r="U1893">
        <v>15.09</v>
      </c>
      <c r="V1893" t="s">
        <v>5755</v>
      </c>
      <c r="W1893" t="s">
        <v>5756</v>
      </c>
      <c r="X1893">
        <v>1</v>
      </c>
    </row>
    <row r="1894" spans="1:24" x14ac:dyDescent="0.25">
      <c r="A1894">
        <v>12463</v>
      </c>
      <c r="B1894" t="s">
        <v>977</v>
      </c>
      <c r="C1894" t="s">
        <v>443</v>
      </c>
      <c r="D1894" t="s">
        <v>6177</v>
      </c>
      <c r="E1894" t="s">
        <v>6167</v>
      </c>
      <c r="F1894">
        <v>27</v>
      </c>
      <c r="G1894" t="s">
        <v>5837</v>
      </c>
      <c r="H1894" t="s">
        <v>5747</v>
      </c>
      <c r="I1894" t="s">
        <v>5748</v>
      </c>
      <c r="J1894">
        <v>473</v>
      </c>
      <c r="K1894">
        <v>24</v>
      </c>
      <c r="L1894">
        <v>4.5</v>
      </c>
      <c r="M1894" t="s">
        <v>5749</v>
      </c>
      <c r="N1894" t="s">
        <v>5750</v>
      </c>
      <c r="O1894" t="s">
        <v>5874</v>
      </c>
      <c r="P1894" t="s">
        <v>5875</v>
      </c>
      <c r="Q1894" t="s">
        <v>5876</v>
      </c>
      <c r="R1894">
        <v>42090</v>
      </c>
      <c r="S1894" t="s">
        <v>6180</v>
      </c>
      <c r="T1894" t="s">
        <v>6180</v>
      </c>
      <c r="U1894">
        <v>2.69</v>
      </c>
      <c r="V1894" t="s">
        <v>6172</v>
      </c>
      <c r="W1894" t="s">
        <v>5869</v>
      </c>
      <c r="X1894">
        <v>1</v>
      </c>
    </row>
    <row r="1895" spans="1:24" x14ac:dyDescent="0.25">
      <c r="A1895">
        <v>12463</v>
      </c>
      <c r="B1895" t="s">
        <v>977</v>
      </c>
      <c r="C1895" t="s">
        <v>443</v>
      </c>
      <c r="D1895" t="s">
        <v>6177</v>
      </c>
      <c r="E1895" t="s">
        <v>6167</v>
      </c>
      <c r="F1895">
        <v>27</v>
      </c>
      <c r="G1895" t="s">
        <v>5837</v>
      </c>
      <c r="H1895" t="s">
        <v>5747</v>
      </c>
      <c r="I1895" t="s">
        <v>5748</v>
      </c>
      <c r="J1895">
        <v>473</v>
      </c>
      <c r="K1895">
        <v>24</v>
      </c>
      <c r="L1895">
        <v>4.5</v>
      </c>
      <c r="M1895" t="s">
        <v>5749</v>
      </c>
      <c r="N1895" t="s">
        <v>5750</v>
      </c>
      <c r="O1895" t="s">
        <v>5874</v>
      </c>
      <c r="P1895" t="s">
        <v>5875</v>
      </c>
      <c r="Q1895" t="s">
        <v>5876</v>
      </c>
      <c r="R1895">
        <v>42090</v>
      </c>
      <c r="S1895" t="s">
        <v>6180</v>
      </c>
      <c r="T1895" t="s">
        <v>6180</v>
      </c>
      <c r="U1895">
        <v>2.69</v>
      </c>
      <c r="V1895" t="s">
        <v>6172</v>
      </c>
      <c r="W1895" t="s">
        <v>5869</v>
      </c>
      <c r="X1895">
        <v>1</v>
      </c>
    </row>
    <row r="1896" spans="1:24" x14ac:dyDescent="0.25">
      <c r="A1896">
        <v>12314</v>
      </c>
      <c r="B1896" t="s">
        <v>609</v>
      </c>
      <c r="C1896" t="s">
        <v>441</v>
      </c>
      <c r="D1896" t="s">
        <v>5757</v>
      </c>
      <c r="E1896" t="s">
        <v>5800</v>
      </c>
      <c r="F1896">
        <v>10</v>
      </c>
      <c r="G1896" t="s">
        <v>5767</v>
      </c>
      <c r="H1896" t="s">
        <v>5747</v>
      </c>
      <c r="I1896" t="s">
        <v>5748</v>
      </c>
      <c r="J1896">
        <v>1140</v>
      </c>
      <c r="K1896">
        <v>6</v>
      </c>
      <c r="L1896">
        <v>40</v>
      </c>
      <c r="M1896" t="s">
        <v>5759</v>
      </c>
      <c r="N1896" t="s">
        <v>5801</v>
      </c>
      <c r="O1896" t="s">
        <v>5790</v>
      </c>
      <c r="P1896" t="s">
        <v>5762</v>
      </c>
      <c r="Q1896" t="s">
        <v>5802</v>
      </c>
      <c r="R1896">
        <v>63260</v>
      </c>
      <c r="S1896" t="s">
        <v>5803</v>
      </c>
      <c r="T1896" t="s">
        <v>5794</v>
      </c>
      <c r="U1896">
        <v>49.99</v>
      </c>
      <c r="V1896" t="s">
        <v>5755</v>
      </c>
      <c r="W1896" t="s">
        <v>5765</v>
      </c>
      <c r="X1896">
        <v>1</v>
      </c>
    </row>
    <row r="1897" spans="1:24" x14ac:dyDescent="0.25">
      <c r="A1897">
        <v>12183</v>
      </c>
      <c r="B1897" t="s">
        <v>25</v>
      </c>
      <c r="C1897" t="s">
        <v>441</v>
      </c>
      <c r="D1897" t="s">
        <v>5827</v>
      </c>
      <c r="E1897" t="s">
        <v>5828</v>
      </c>
      <c r="F1897">
        <v>20</v>
      </c>
      <c r="G1897" t="s">
        <v>5746</v>
      </c>
      <c r="H1897" t="s">
        <v>5747</v>
      </c>
      <c r="I1897" t="s">
        <v>5748</v>
      </c>
      <c r="J1897">
        <v>1140</v>
      </c>
      <c r="K1897">
        <v>9</v>
      </c>
      <c r="L1897">
        <v>40</v>
      </c>
      <c r="M1897" t="s">
        <v>5749</v>
      </c>
      <c r="N1897" t="s">
        <v>5750</v>
      </c>
      <c r="O1897" t="s">
        <v>5751</v>
      </c>
      <c r="P1897" t="s">
        <v>5768</v>
      </c>
      <c r="Q1897" t="s">
        <v>5830</v>
      </c>
      <c r="R1897">
        <v>43500</v>
      </c>
      <c r="S1897" t="s">
        <v>5773</v>
      </c>
      <c r="T1897" t="s">
        <v>5773</v>
      </c>
      <c r="U1897">
        <v>33.99</v>
      </c>
      <c r="V1897" t="s">
        <v>5755</v>
      </c>
      <c r="W1897" t="s">
        <v>5756</v>
      </c>
      <c r="X1897">
        <v>1</v>
      </c>
    </row>
    <row r="1898" spans="1:24" x14ac:dyDescent="0.25">
      <c r="A1898">
        <v>11750</v>
      </c>
      <c r="B1898" t="s">
        <v>922</v>
      </c>
      <c r="C1898" t="s">
        <v>444</v>
      </c>
      <c r="D1898" t="s">
        <v>6161</v>
      </c>
      <c r="E1898" t="s">
        <v>6162</v>
      </c>
      <c r="F1898">
        <v>20</v>
      </c>
      <c r="G1898" t="s">
        <v>5746</v>
      </c>
      <c r="H1898" t="s">
        <v>5747</v>
      </c>
      <c r="I1898" t="s">
        <v>5748</v>
      </c>
      <c r="J1898">
        <v>1420</v>
      </c>
      <c r="K1898">
        <v>6</v>
      </c>
      <c r="L1898">
        <v>5</v>
      </c>
      <c r="M1898" t="s">
        <v>5759</v>
      </c>
      <c r="N1898" t="s">
        <v>5852</v>
      </c>
      <c r="O1898" t="s">
        <v>5790</v>
      </c>
      <c r="P1898" t="s">
        <v>6163</v>
      </c>
      <c r="Q1898" t="s">
        <v>6164</v>
      </c>
      <c r="R1898">
        <v>63856</v>
      </c>
      <c r="S1898" t="s">
        <v>5865</v>
      </c>
      <c r="T1898" t="s">
        <v>5794</v>
      </c>
      <c r="U1898">
        <v>11</v>
      </c>
      <c r="V1898" t="s">
        <v>6172</v>
      </c>
      <c r="W1898" t="s">
        <v>5765</v>
      </c>
      <c r="X1898">
        <v>4</v>
      </c>
    </row>
    <row r="1899" spans="1:24" x14ac:dyDescent="0.25">
      <c r="A1899">
        <v>11500</v>
      </c>
      <c r="B1899" t="s">
        <v>911</v>
      </c>
      <c r="C1899" t="s">
        <v>442</v>
      </c>
      <c r="D1899" t="s">
        <v>5886</v>
      </c>
      <c r="E1899" t="s">
        <v>5887</v>
      </c>
      <c r="F1899">
        <v>20</v>
      </c>
      <c r="G1899" t="s">
        <v>5746</v>
      </c>
      <c r="H1899" t="s">
        <v>5747</v>
      </c>
      <c r="I1899" t="s">
        <v>5748</v>
      </c>
      <c r="J1899">
        <v>750</v>
      </c>
      <c r="K1899">
        <v>12</v>
      </c>
      <c r="L1899">
        <v>13.5</v>
      </c>
      <c r="M1899" t="s">
        <v>5759</v>
      </c>
      <c r="N1899" t="s">
        <v>6107</v>
      </c>
      <c r="O1899" t="s">
        <v>5790</v>
      </c>
      <c r="P1899" t="s">
        <v>5916</v>
      </c>
      <c r="Q1899" t="s">
        <v>5923</v>
      </c>
      <c r="R1899">
        <v>86729</v>
      </c>
      <c r="S1899" t="s">
        <v>6108</v>
      </c>
      <c r="T1899" t="s">
        <v>5999</v>
      </c>
      <c r="U1899">
        <v>15.99</v>
      </c>
      <c r="V1899" t="s">
        <v>5755</v>
      </c>
      <c r="W1899" t="s">
        <v>5765</v>
      </c>
      <c r="X1899">
        <v>1</v>
      </c>
    </row>
    <row r="1900" spans="1:24" x14ac:dyDescent="0.25">
      <c r="A1900">
        <v>11702</v>
      </c>
      <c r="B1900" t="s">
        <v>55</v>
      </c>
      <c r="C1900" t="s">
        <v>441</v>
      </c>
      <c r="D1900" t="s">
        <v>5811</v>
      </c>
      <c r="E1900" t="s">
        <v>5894</v>
      </c>
      <c r="F1900">
        <v>10</v>
      </c>
      <c r="G1900" t="s">
        <v>5767</v>
      </c>
      <c r="H1900" t="s">
        <v>5747</v>
      </c>
      <c r="I1900" t="s">
        <v>5748</v>
      </c>
      <c r="J1900">
        <v>1140</v>
      </c>
      <c r="K1900">
        <v>8</v>
      </c>
      <c r="L1900">
        <v>21</v>
      </c>
      <c r="M1900" t="s">
        <v>5749</v>
      </c>
      <c r="N1900" t="s">
        <v>5750</v>
      </c>
      <c r="O1900" t="s">
        <v>5751</v>
      </c>
      <c r="P1900" t="s">
        <v>5762</v>
      </c>
      <c r="Q1900" t="s">
        <v>5814</v>
      </c>
      <c r="R1900">
        <v>42144</v>
      </c>
      <c r="S1900" t="s">
        <v>5839</v>
      </c>
      <c r="T1900" t="s">
        <v>5754</v>
      </c>
      <c r="U1900">
        <v>35.99</v>
      </c>
      <c r="V1900" t="s">
        <v>5755</v>
      </c>
      <c r="W1900" t="s">
        <v>5756</v>
      </c>
      <c r="X1900">
        <v>1</v>
      </c>
    </row>
    <row r="1901" spans="1:24" x14ac:dyDescent="0.25">
      <c r="A1901">
        <v>12324</v>
      </c>
      <c r="B1901" t="s">
        <v>963</v>
      </c>
      <c r="C1901" t="s">
        <v>441</v>
      </c>
      <c r="D1901" t="s">
        <v>5757</v>
      </c>
      <c r="E1901" t="s">
        <v>5758</v>
      </c>
      <c r="F1901">
        <v>20</v>
      </c>
      <c r="G1901" t="s">
        <v>5746</v>
      </c>
      <c r="H1901" t="s">
        <v>5747</v>
      </c>
      <c r="I1901" t="s">
        <v>5748</v>
      </c>
      <c r="J1901">
        <v>750</v>
      </c>
      <c r="K1901">
        <v>6</v>
      </c>
      <c r="L1901">
        <v>40</v>
      </c>
      <c r="M1901" t="s">
        <v>5759</v>
      </c>
      <c r="N1901" t="s">
        <v>5760</v>
      </c>
      <c r="O1901" t="s">
        <v>5761</v>
      </c>
      <c r="P1901" t="s">
        <v>5762</v>
      </c>
      <c r="Q1901" t="s">
        <v>5763</v>
      </c>
      <c r="R1901">
        <v>42341</v>
      </c>
      <c r="S1901" t="s">
        <v>5772</v>
      </c>
      <c r="T1901" t="s">
        <v>5773</v>
      </c>
      <c r="U1901">
        <v>299.99</v>
      </c>
      <c r="V1901" t="s">
        <v>5755</v>
      </c>
      <c r="W1901" t="s">
        <v>5765</v>
      </c>
      <c r="X1901">
        <v>1</v>
      </c>
    </row>
    <row r="1902" spans="1:24" x14ac:dyDescent="0.25">
      <c r="A1902">
        <v>12549</v>
      </c>
      <c r="B1902" t="s">
        <v>73</v>
      </c>
      <c r="C1902" t="s">
        <v>442</v>
      </c>
      <c r="D1902" t="s">
        <v>5961</v>
      </c>
      <c r="E1902" t="s">
        <v>5973</v>
      </c>
      <c r="F1902">
        <v>10</v>
      </c>
      <c r="G1902" t="s">
        <v>5767</v>
      </c>
      <c r="H1902" t="s">
        <v>5747</v>
      </c>
      <c r="I1902" t="s">
        <v>5748</v>
      </c>
      <c r="J1902">
        <v>750</v>
      </c>
      <c r="K1902">
        <v>6</v>
      </c>
      <c r="L1902">
        <v>7</v>
      </c>
      <c r="M1902" t="s">
        <v>5759</v>
      </c>
      <c r="N1902" t="s">
        <v>5835</v>
      </c>
      <c r="O1902" t="s">
        <v>5751</v>
      </c>
      <c r="P1902" t="s">
        <v>5916</v>
      </c>
      <c r="Q1902" t="s">
        <v>5974</v>
      </c>
      <c r="R1902">
        <v>42047</v>
      </c>
      <c r="S1902" t="s">
        <v>5788</v>
      </c>
      <c r="T1902" t="s">
        <v>5788</v>
      </c>
      <c r="U1902">
        <v>14.99</v>
      </c>
      <c r="V1902" t="s">
        <v>5755</v>
      </c>
      <c r="W1902" t="s">
        <v>5756</v>
      </c>
      <c r="X1902">
        <v>1</v>
      </c>
    </row>
    <row r="1903" spans="1:24" x14ac:dyDescent="0.25">
      <c r="A1903">
        <v>11777</v>
      </c>
      <c r="B1903" t="s">
        <v>925</v>
      </c>
      <c r="C1903" t="s">
        <v>442</v>
      </c>
      <c r="D1903" t="s">
        <v>5920</v>
      </c>
      <c r="E1903" t="s">
        <v>5997</v>
      </c>
      <c r="F1903">
        <v>20</v>
      </c>
      <c r="G1903" t="s">
        <v>5746</v>
      </c>
      <c r="H1903" t="s">
        <v>5747</v>
      </c>
      <c r="I1903" t="s">
        <v>5748</v>
      </c>
      <c r="J1903">
        <v>750</v>
      </c>
      <c r="K1903">
        <v>12</v>
      </c>
      <c r="L1903">
        <v>13</v>
      </c>
      <c r="M1903" t="s">
        <v>5759</v>
      </c>
      <c r="N1903" t="s">
        <v>6085</v>
      </c>
      <c r="O1903" t="s">
        <v>5761</v>
      </c>
      <c r="P1903" t="s">
        <v>5930</v>
      </c>
      <c r="Q1903" t="s">
        <v>6086</v>
      </c>
      <c r="R1903">
        <v>45084</v>
      </c>
      <c r="S1903" t="s">
        <v>6183</v>
      </c>
      <c r="T1903" t="s">
        <v>5999</v>
      </c>
      <c r="U1903">
        <v>22.99</v>
      </c>
      <c r="V1903" t="s">
        <v>5755</v>
      </c>
      <c r="W1903" t="s">
        <v>5765</v>
      </c>
      <c r="X1903">
        <v>1</v>
      </c>
    </row>
    <row r="1904" spans="1:24" x14ac:dyDescent="0.25">
      <c r="A1904">
        <v>12238</v>
      </c>
      <c r="B1904" t="s">
        <v>952</v>
      </c>
      <c r="C1904" t="s">
        <v>441</v>
      </c>
      <c r="D1904" t="s">
        <v>5811</v>
      </c>
      <c r="E1904" t="s">
        <v>5858</v>
      </c>
      <c r="F1904">
        <v>20</v>
      </c>
      <c r="G1904" t="s">
        <v>5746</v>
      </c>
      <c r="H1904" t="s">
        <v>5747</v>
      </c>
      <c r="I1904" t="s">
        <v>5748</v>
      </c>
      <c r="J1904">
        <v>750</v>
      </c>
      <c r="K1904">
        <v>6</v>
      </c>
      <c r="L1904">
        <v>30</v>
      </c>
      <c r="M1904" t="s">
        <v>5759</v>
      </c>
      <c r="N1904" t="s">
        <v>5835</v>
      </c>
      <c r="O1904" t="s">
        <v>5761</v>
      </c>
      <c r="P1904" t="s">
        <v>5762</v>
      </c>
      <c r="Q1904" t="s">
        <v>5814</v>
      </c>
      <c r="R1904">
        <v>74747</v>
      </c>
      <c r="S1904" t="s">
        <v>5978</v>
      </c>
      <c r="T1904" t="s">
        <v>5899</v>
      </c>
      <c r="U1904">
        <v>26.99</v>
      </c>
      <c r="V1904" t="s">
        <v>5755</v>
      </c>
      <c r="W1904" t="s">
        <v>5765</v>
      </c>
      <c r="X1904">
        <v>1</v>
      </c>
    </row>
    <row r="1905" spans="1:24" x14ac:dyDescent="0.25">
      <c r="A1905">
        <v>12240</v>
      </c>
      <c r="B1905" t="s">
        <v>953</v>
      </c>
      <c r="C1905" t="s">
        <v>441</v>
      </c>
      <c r="D1905" t="s">
        <v>5744</v>
      </c>
      <c r="E1905" t="s">
        <v>5787</v>
      </c>
      <c r="F1905">
        <v>20</v>
      </c>
      <c r="G1905" t="s">
        <v>5746</v>
      </c>
      <c r="H1905" t="s">
        <v>5747</v>
      </c>
      <c r="I1905" t="s">
        <v>5748</v>
      </c>
      <c r="J1905">
        <v>750</v>
      </c>
      <c r="K1905">
        <v>12</v>
      </c>
      <c r="L1905">
        <v>40</v>
      </c>
      <c r="M1905" t="s">
        <v>5759</v>
      </c>
      <c r="N1905" t="s">
        <v>6384</v>
      </c>
      <c r="O1905" t="s">
        <v>5761</v>
      </c>
      <c r="P1905" t="s">
        <v>5762</v>
      </c>
      <c r="Q1905" t="s">
        <v>5808</v>
      </c>
      <c r="R1905">
        <v>81934</v>
      </c>
      <c r="S1905" t="s">
        <v>6385</v>
      </c>
      <c r="T1905" t="s">
        <v>6113</v>
      </c>
      <c r="U1905">
        <v>35.25</v>
      </c>
      <c r="V1905" t="s">
        <v>5755</v>
      </c>
      <c r="W1905" t="s">
        <v>5765</v>
      </c>
      <c r="X1905">
        <v>1</v>
      </c>
    </row>
    <row r="1906" spans="1:24" x14ac:dyDescent="0.25">
      <c r="A1906">
        <v>12326</v>
      </c>
      <c r="B1906" t="s">
        <v>964</v>
      </c>
      <c r="C1906" t="s">
        <v>442</v>
      </c>
      <c r="D1906" t="s">
        <v>5886</v>
      </c>
      <c r="E1906" t="s">
        <v>6058</v>
      </c>
      <c r="F1906">
        <v>10</v>
      </c>
      <c r="G1906" t="s">
        <v>5767</v>
      </c>
      <c r="H1906" t="s">
        <v>5747</v>
      </c>
      <c r="I1906" t="s">
        <v>5748</v>
      </c>
      <c r="J1906">
        <v>1000</v>
      </c>
      <c r="K1906">
        <v>12</v>
      </c>
      <c r="L1906">
        <v>13</v>
      </c>
      <c r="M1906" t="s">
        <v>5759</v>
      </c>
      <c r="N1906" t="s">
        <v>5835</v>
      </c>
      <c r="O1906" t="s">
        <v>5761</v>
      </c>
      <c r="P1906" t="s">
        <v>5922</v>
      </c>
      <c r="Q1906" t="s">
        <v>5979</v>
      </c>
      <c r="R1906">
        <v>74659</v>
      </c>
      <c r="S1906" t="s">
        <v>6326</v>
      </c>
      <c r="T1906" t="s">
        <v>6327</v>
      </c>
      <c r="U1906">
        <v>12.99</v>
      </c>
      <c r="V1906" t="s">
        <v>6386</v>
      </c>
      <c r="W1906" t="s">
        <v>5765</v>
      </c>
      <c r="X1906">
        <v>1</v>
      </c>
    </row>
    <row r="1907" spans="1:24" x14ac:dyDescent="0.25">
      <c r="A1907">
        <v>12327</v>
      </c>
      <c r="B1907" t="s">
        <v>965</v>
      </c>
      <c r="C1907" t="s">
        <v>442</v>
      </c>
      <c r="D1907" t="s">
        <v>5920</v>
      </c>
      <c r="E1907" t="s">
        <v>6005</v>
      </c>
      <c r="F1907">
        <v>10</v>
      </c>
      <c r="G1907" t="s">
        <v>5767</v>
      </c>
      <c r="H1907" t="s">
        <v>5747</v>
      </c>
      <c r="I1907" t="s">
        <v>5748</v>
      </c>
      <c r="J1907">
        <v>1000</v>
      </c>
      <c r="K1907">
        <v>12</v>
      </c>
      <c r="L1907">
        <v>12</v>
      </c>
      <c r="M1907" t="s">
        <v>5759</v>
      </c>
      <c r="N1907" t="s">
        <v>5835</v>
      </c>
      <c r="O1907" t="s">
        <v>5761</v>
      </c>
      <c r="P1907" t="s">
        <v>5922</v>
      </c>
      <c r="Q1907" t="s">
        <v>5979</v>
      </c>
      <c r="R1907">
        <v>74659</v>
      </c>
      <c r="S1907" t="s">
        <v>6326</v>
      </c>
      <c r="T1907" t="s">
        <v>6327</v>
      </c>
      <c r="U1907">
        <v>12.99</v>
      </c>
      <c r="V1907" t="s">
        <v>6386</v>
      </c>
      <c r="W1907" t="s">
        <v>5765</v>
      </c>
      <c r="X1907">
        <v>1</v>
      </c>
    </row>
    <row r="1908" spans="1:24" x14ac:dyDescent="0.25">
      <c r="A1908">
        <v>12377</v>
      </c>
      <c r="B1908" t="s">
        <v>973</v>
      </c>
      <c r="C1908" t="s">
        <v>442</v>
      </c>
      <c r="D1908" t="s">
        <v>6021</v>
      </c>
      <c r="E1908" t="s">
        <v>6022</v>
      </c>
      <c r="F1908">
        <v>20</v>
      </c>
      <c r="G1908" t="s">
        <v>5746</v>
      </c>
      <c r="H1908" t="s">
        <v>5747</v>
      </c>
      <c r="I1908" t="s">
        <v>5748</v>
      </c>
      <c r="J1908">
        <v>750</v>
      </c>
      <c r="K1908">
        <v>12</v>
      </c>
      <c r="L1908">
        <v>9</v>
      </c>
      <c r="M1908" t="s">
        <v>5749</v>
      </c>
      <c r="N1908" t="s">
        <v>5750</v>
      </c>
      <c r="O1908" t="s">
        <v>5790</v>
      </c>
      <c r="P1908" t="s">
        <v>5930</v>
      </c>
      <c r="Q1908" t="s">
        <v>6105</v>
      </c>
      <c r="R1908">
        <v>43677</v>
      </c>
      <c r="S1908" t="s">
        <v>6299</v>
      </c>
      <c r="T1908" t="s">
        <v>6300</v>
      </c>
      <c r="U1908">
        <v>20</v>
      </c>
      <c r="V1908" t="s">
        <v>5755</v>
      </c>
      <c r="W1908" t="s">
        <v>5869</v>
      </c>
      <c r="X1908">
        <v>1</v>
      </c>
    </row>
    <row r="1909" spans="1:24" x14ac:dyDescent="0.25">
      <c r="A1909">
        <v>12938</v>
      </c>
      <c r="B1909" t="s">
        <v>1011</v>
      </c>
      <c r="C1909" t="s">
        <v>442</v>
      </c>
      <c r="D1909" t="s">
        <v>5886</v>
      </c>
      <c r="E1909" t="s">
        <v>5887</v>
      </c>
      <c r="F1909">
        <v>22</v>
      </c>
      <c r="G1909" t="s">
        <v>5816</v>
      </c>
      <c r="H1909" t="s">
        <v>5747</v>
      </c>
      <c r="I1909" t="s">
        <v>5748</v>
      </c>
      <c r="J1909">
        <v>750</v>
      </c>
      <c r="K1909">
        <v>6</v>
      </c>
      <c r="L1909">
        <v>14.8</v>
      </c>
      <c r="M1909" t="s">
        <v>5759</v>
      </c>
      <c r="N1909" t="s">
        <v>5888</v>
      </c>
      <c r="O1909" t="s">
        <v>5761</v>
      </c>
      <c r="P1909" t="s">
        <v>5889</v>
      </c>
      <c r="Q1909" t="s">
        <v>5890</v>
      </c>
      <c r="R1909">
        <v>75602</v>
      </c>
      <c r="S1909" t="s">
        <v>6117</v>
      </c>
      <c r="T1909" t="s">
        <v>5968</v>
      </c>
      <c r="U1909">
        <v>70.989999999999995</v>
      </c>
      <c r="V1909" t="s">
        <v>5755</v>
      </c>
      <c r="W1909" t="s">
        <v>5765</v>
      </c>
      <c r="X1909">
        <v>1</v>
      </c>
    </row>
    <row r="1910" spans="1:24" x14ac:dyDescent="0.25">
      <c r="A1910">
        <v>12257</v>
      </c>
      <c r="B1910" t="s">
        <v>956</v>
      </c>
      <c r="C1910" t="s">
        <v>442</v>
      </c>
      <c r="D1910" t="s">
        <v>5961</v>
      </c>
      <c r="E1910" t="s">
        <v>6041</v>
      </c>
      <c r="F1910">
        <v>21</v>
      </c>
      <c r="G1910" t="s">
        <v>6127</v>
      </c>
      <c r="H1910" t="s">
        <v>5791</v>
      </c>
      <c r="I1910" t="s">
        <v>5792</v>
      </c>
      <c r="J1910">
        <v>750</v>
      </c>
      <c r="K1910">
        <v>3</v>
      </c>
      <c r="L1910">
        <v>12</v>
      </c>
      <c r="M1910" t="s">
        <v>5759</v>
      </c>
      <c r="N1910" t="s">
        <v>5781</v>
      </c>
      <c r="O1910" t="s">
        <v>5863</v>
      </c>
      <c r="P1910" t="s">
        <v>5889</v>
      </c>
      <c r="Q1910" t="s">
        <v>5974</v>
      </c>
      <c r="R1910">
        <v>51913</v>
      </c>
      <c r="S1910" t="s">
        <v>5779</v>
      </c>
      <c r="T1910" t="s">
        <v>5779</v>
      </c>
      <c r="U1910">
        <v>326.99</v>
      </c>
      <c r="V1910" t="s">
        <v>5755</v>
      </c>
      <c r="W1910" t="s">
        <v>5756</v>
      </c>
      <c r="X1910">
        <v>1</v>
      </c>
    </row>
    <row r="1911" spans="1:24" x14ac:dyDescent="0.25">
      <c r="A1911">
        <v>12784</v>
      </c>
      <c r="B1911" t="s">
        <v>999</v>
      </c>
      <c r="C1911" t="s">
        <v>442</v>
      </c>
      <c r="D1911" t="s">
        <v>5886</v>
      </c>
      <c r="E1911" t="s">
        <v>5887</v>
      </c>
      <c r="F1911">
        <v>31</v>
      </c>
      <c r="G1911" t="s">
        <v>6295</v>
      </c>
      <c r="H1911" t="s">
        <v>5791</v>
      </c>
      <c r="I1911" t="s">
        <v>5792</v>
      </c>
      <c r="J1911">
        <v>750</v>
      </c>
      <c r="K1911">
        <v>6</v>
      </c>
      <c r="L1911">
        <v>13.5</v>
      </c>
      <c r="M1911" t="s">
        <v>5759</v>
      </c>
      <c r="N1911" t="s">
        <v>5781</v>
      </c>
      <c r="O1911" t="s">
        <v>5790</v>
      </c>
      <c r="P1911" t="s">
        <v>5889</v>
      </c>
      <c r="Q1911" t="s">
        <v>5986</v>
      </c>
      <c r="R1911">
        <v>74958</v>
      </c>
      <c r="S1911" t="s">
        <v>6331</v>
      </c>
      <c r="T1911" t="s">
        <v>6331</v>
      </c>
      <c r="U1911">
        <v>226.17</v>
      </c>
      <c r="V1911" t="s">
        <v>5755</v>
      </c>
      <c r="W1911" t="s">
        <v>5869</v>
      </c>
      <c r="X1911">
        <v>1</v>
      </c>
    </row>
    <row r="1912" spans="1:24" x14ac:dyDescent="0.25">
      <c r="A1912">
        <v>13272</v>
      </c>
      <c r="B1912" t="s">
        <v>1034</v>
      </c>
      <c r="C1912" t="s">
        <v>442</v>
      </c>
      <c r="D1912" t="s">
        <v>6132</v>
      </c>
      <c r="E1912" t="s">
        <v>498</v>
      </c>
      <c r="F1912">
        <v>20</v>
      </c>
      <c r="G1912" t="s">
        <v>5746</v>
      </c>
      <c r="H1912" t="s">
        <v>5747</v>
      </c>
      <c r="I1912" t="s">
        <v>5748</v>
      </c>
      <c r="J1912">
        <v>750</v>
      </c>
      <c r="K1912">
        <v>12</v>
      </c>
      <c r="L1912">
        <v>9</v>
      </c>
      <c r="M1912" t="s">
        <v>5749</v>
      </c>
      <c r="N1912" t="s">
        <v>5750</v>
      </c>
      <c r="O1912" t="s">
        <v>5790</v>
      </c>
      <c r="P1912" t="s">
        <v>5988</v>
      </c>
      <c r="Q1912" t="s">
        <v>6024</v>
      </c>
      <c r="R1912">
        <v>43677</v>
      </c>
      <c r="S1912" t="s">
        <v>6299</v>
      </c>
      <c r="T1912" t="s">
        <v>6300</v>
      </c>
      <c r="U1912">
        <v>17.25</v>
      </c>
      <c r="V1912" t="s">
        <v>5755</v>
      </c>
      <c r="W1912" t="s">
        <v>5869</v>
      </c>
      <c r="X1912">
        <v>1</v>
      </c>
    </row>
    <row r="1913" spans="1:24" x14ac:dyDescent="0.25">
      <c r="A1913">
        <v>225904</v>
      </c>
      <c r="B1913" t="s">
        <v>2748</v>
      </c>
      <c r="C1913" t="s">
        <v>444</v>
      </c>
      <c r="D1913" t="s">
        <v>6161</v>
      </c>
      <c r="E1913" t="s">
        <v>6186</v>
      </c>
      <c r="F1913">
        <v>10</v>
      </c>
      <c r="G1913" t="s">
        <v>5767</v>
      </c>
      <c r="H1913" t="s">
        <v>5747</v>
      </c>
      <c r="I1913" t="s">
        <v>5748</v>
      </c>
      <c r="J1913">
        <v>2130</v>
      </c>
      <c r="K1913">
        <v>4</v>
      </c>
      <c r="L1913">
        <v>5</v>
      </c>
      <c r="M1913" t="s">
        <v>5749</v>
      </c>
      <c r="N1913" t="s">
        <v>5750</v>
      </c>
      <c r="O1913" t="s">
        <v>5790</v>
      </c>
      <c r="P1913" t="s">
        <v>6163</v>
      </c>
      <c r="Q1913" t="s">
        <v>6187</v>
      </c>
      <c r="R1913">
        <v>84980</v>
      </c>
      <c r="S1913" t="s">
        <v>6155</v>
      </c>
      <c r="T1913" t="s">
        <v>6156</v>
      </c>
      <c r="U1913">
        <v>14.49</v>
      </c>
      <c r="V1913" t="s">
        <v>6172</v>
      </c>
      <c r="W1913" t="s">
        <v>5756</v>
      </c>
      <c r="X1913">
        <v>6</v>
      </c>
    </row>
    <row r="1914" spans="1:24" x14ac:dyDescent="0.25">
      <c r="A1914">
        <v>12040</v>
      </c>
      <c r="B1914" t="s">
        <v>936</v>
      </c>
      <c r="C1914" t="s">
        <v>442</v>
      </c>
      <c r="D1914" t="s">
        <v>5961</v>
      </c>
      <c r="E1914" t="s">
        <v>6041</v>
      </c>
      <c r="F1914">
        <v>22</v>
      </c>
      <c r="G1914" t="s">
        <v>5816</v>
      </c>
      <c r="H1914" t="s">
        <v>5747</v>
      </c>
      <c r="I1914" t="s">
        <v>5748</v>
      </c>
      <c r="J1914">
        <v>1500</v>
      </c>
      <c r="K1914">
        <v>3</v>
      </c>
      <c r="L1914">
        <v>12</v>
      </c>
      <c r="M1914" t="s">
        <v>5759</v>
      </c>
      <c r="N1914" t="s">
        <v>5781</v>
      </c>
      <c r="O1914" t="s">
        <v>5761</v>
      </c>
      <c r="P1914" t="s">
        <v>5889</v>
      </c>
      <c r="Q1914" t="s">
        <v>5974</v>
      </c>
      <c r="R1914">
        <v>71043</v>
      </c>
      <c r="S1914" t="s">
        <v>5919</v>
      </c>
      <c r="T1914" t="s">
        <v>5771</v>
      </c>
      <c r="U1914">
        <v>169.99</v>
      </c>
      <c r="V1914" t="s">
        <v>5755</v>
      </c>
      <c r="W1914" t="s">
        <v>5765</v>
      </c>
      <c r="X1914">
        <v>1</v>
      </c>
    </row>
    <row r="1915" spans="1:24" x14ac:dyDescent="0.25">
      <c r="A1915">
        <v>12729</v>
      </c>
      <c r="B1915" t="s">
        <v>993</v>
      </c>
      <c r="C1915" t="s">
        <v>442</v>
      </c>
      <c r="D1915" t="s">
        <v>5886</v>
      </c>
      <c r="E1915" t="s">
        <v>6158</v>
      </c>
      <c r="F1915">
        <v>20</v>
      </c>
      <c r="G1915" t="s">
        <v>5746</v>
      </c>
      <c r="H1915" t="s">
        <v>5747</v>
      </c>
      <c r="I1915" t="s">
        <v>5748</v>
      </c>
      <c r="J1915">
        <v>750</v>
      </c>
      <c r="K1915">
        <v>12</v>
      </c>
      <c r="L1915">
        <v>15</v>
      </c>
      <c r="M1915" t="s">
        <v>5759</v>
      </c>
      <c r="N1915" t="s">
        <v>5825</v>
      </c>
      <c r="O1915" t="s">
        <v>5761</v>
      </c>
      <c r="P1915" t="s">
        <v>5889</v>
      </c>
      <c r="Q1915" t="s">
        <v>5989</v>
      </c>
      <c r="R1915">
        <v>85009</v>
      </c>
      <c r="S1915" t="s">
        <v>6265</v>
      </c>
      <c r="T1915" t="s">
        <v>5996</v>
      </c>
      <c r="U1915">
        <v>24.99</v>
      </c>
      <c r="V1915" t="s">
        <v>5755</v>
      </c>
      <c r="W1915" t="s">
        <v>5765</v>
      </c>
      <c r="X1915">
        <v>1</v>
      </c>
    </row>
    <row r="1916" spans="1:24" x14ac:dyDescent="0.25">
      <c r="A1916">
        <v>12242</v>
      </c>
      <c r="B1916" t="s">
        <v>955</v>
      </c>
      <c r="C1916" t="s">
        <v>442</v>
      </c>
      <c r="D1916" t="s">
        <v>5920</v>
      </c>
      <c r="E1916" t="s">
        <v>5887</v>
      </c>
      <c r="F1916">
        <v>20</v>
      </c>
      <c r="G1916" t="s">
        <v>5746</v>
      </c>
      <c r="H1916" t="s">
        <v>5747</v>
      </c>
      <c r="I1916" t="s">
        <v>5748</v>
      </c>
      <c r="J1916">
        <v>750</v>
      </c>
      <c r="K1916">
        <v>12</v>
      </c>
      <c r="L1916">
        <v>12.5</v>
      </c>
      <c r="M1916" t="s">
        <v>5759</v>
      </c>
      <c r="N1916" t="s">
        <v>5976</v>
      </c>
      <c r="O1916" t="s">
        <v>5790</v>
      </c>
      <c r="P1916" t="s">
        <v>6002</v>
      </c>
      <c r="Q1916" t="s">
        <v>5977</v>
      </c>
      <c r="R1916">
        <v>51923</v>
      </c>
      <c r="S1916" t="s">
        <v>5965</v>
      </c>
      <c r="T1916" t="s">
        <v>5965</v>
      </c>
      <c r="U1916">
        <v>12.99</v>
      </c>
      <c r="V1916" t="s">
        <v>5755</v>
      </c>
      <c r="W1916" t="s">
        <v>5756</v>
      </c>
      <c r="X1916">
        <v>1</v>
      </c>
    </row>
    <row r="1917" spans="1:24" x14ac:dyDescent="0.25">
      <c r="A1917">
        <v>12417</v>
      </c>
      <c r="B1917" t="s">
        <v>975</v>
      </c>
      <c r="C1917" t="s">
        <v>442</v>
      </c>
      <c r="D1917" t="s">
        <v>5929</v>
      </c>
      <c r="E1917" t="s">
        <v>6334</v>
      </c>
      <c r="F1917">
        <v>20</v>
      </c>
      <c r="G1917" t="s">
        <v>5746</v>
      </c>
      <c r="H1917" t="s">
        <v>5747</v>
      </c>
      <c r="I1917" t="s">
        <v>5748</v>
      </c>
      <c r="J1917">
        <v>1000</v>
      </c>
      <c r="K1917">
        <v>6</v>
      </c>
      <c r="L1917">
        <v>15</v>
      </c>
      <c r="M1917" t="s">
        <v>5759</v>
      </c>
      <c r="N1917" t="s">
        <v>5835</v>
      </c>
      <c r="O1917" t="s">
        <v>5751</v>
      </c>
      <c r="P1917" t="s">
        <v>5922</v>
      </c>
      <c r="Q1917" t="s">
        <v>5931</v>
      </c>
      <c r="R1917">
        <v>42047</v>
      </c>
      <c r="S1917" t="s">
        <v>5788</v>
      </c>
      <c r="T1917" t="s">
        <v>5788</v>
      </c>
      <c r="U1917">
        <v>13.49</v>
      </c>
      <c r="V1917" t="s">
        <v>5755</v>
      </c>
      <c r="W1917" t="s">
        <v>5756</v>
      </c>
      <c r="X1917">
        <v>1</v>
      </c>
    </row>
    <row r="1918" spans="1:24" x14ac:dyDescent="0.25">
      <c r="A1918">
        <v>12187</v>
      </c>
      <c r="B1918" t="s">
        <v>7</v>
      </c>
      <c r="C1918" t="s">
        <v>441</v>
      </c>
      <c r="D1918" t="s">
        <v>5757</v>
      </c>
      <c r="E1918" t="s">
        <v>5766</v>
      </c>
      <c r="F1918">
        <v>20</v>
      </c>
      <c r="G1918" t="s">
        <v>5746</v>
      </c>
      <c r="H1918" t="s">
        <v>5747</v>
      </c>
      <c r="I1918" t="s">
        <v>5748</v>
      </c>
      <c r="J1918">
        <v>1140</v>
      </c>
      <c r="K1918">
        <v>8</v>
      </c>
      <c r="L1918">
        <v>40</v>
      </c>
      <c r="M1918" t="s">
        <v>5749</v>
      </c>
      <c r="N1918" t="s">
        <v>5750</v>
      </c>
      <c r="O1918" t="s">
        <v>5751</v>
      </c>
      <c r="P1918" t="s">
        <v>5768</v>
      </c>
      <c r="Q1918" t="s">
        <v>5789</v>
      </c>
      <c r="R1918">
        <v>76261</v>
      </c>
      <c r="S1918" t="s">
        <v>5770</v>
      </c>
      <c r="T1918" t="s">
        <v>5771</v>
      </c>
      <c r="U1918">
        <v>31.99</v>
      </c>
      <c r="V1918" t="s">
        <v>5755</v>
      </c>
      <c r="W1918" t="s">
        <v>5756</v>
      </c>
      <c r="X1918">
        <v>1</v>
      </c>
    </row>
    <row r="1919" spans="1:24" x14ac:dyDescent="0.25">
      <c r="A1919">
        <v>13302</v>
      </c>
      <c r="B1919" t="s">
        <v>1036</v>
      </c>
      <c r="C1919" t="s">
        <v>442</v>
      </c>
      <c r="D1919" t="s">
        <v>5886</v>
      </c>
      <c r="E1919" t="s">
        <v>6048</v>
      </c>
      <c r="F1919">
        <v>20</v>
      </c>
      <c r="G1919" t="s">
        <v>5746</v>
      </c>
      <c r="H1919" t="s">
        <v>5747</v>
      </c>
      <c r="I1919" t="s">
        <v>5748</v>
      </c>
      <c r="J1919">
        <v>750</v>
      </c>
      <c r="K1919">
        <v>12</v>
      </c>
      <c r="L1919">
        <v>14</v>
      </c>
      <c r="M1919" t="s">
        <v>5759</v>
      </c>
      <c r="N1919" t="s">
        <v>6085</v>
      </c>
      <c r="O1919" t="s">
        <v>5790</v>
      </c>
      <c r="P1919" t="s">
        <v>5889</v>
      </c>
      <c r="Q1919" t="s">
        <v>6086</v>
      </c>
      <c r="R1919">
        <v>76539</v>
      </c>
      <c r="S1919" t="s">
        <v>6387</v>
      </c>
      <c r="T1919" t="s">
        <v>5906</v>
      </c>
      <c r="U1919">
        <v>23.99</v>
      </c>
      <c r="V1919" t="s">
        <v>5755</v>
      </c>
      <c r="W1919" t="s">
        <v>5756</v>
      </c>
      <c r="X1919">
        <v>1</v>
      </c>
    </row>
    <row r="1920" spans="1:24" x14ac:dyDescent="0.25">
      <c r="A1920">
        <v>12598</v>
      </c>
      <c r="B1920" t="s">
        <v>982</v>
      </c>
      <c r="C1920" t="s">
        <v>443</v>
      </c>
      <c r="D1920" t="s">
        <v>5871</v>
      </c>
      <c r="E1920" t="s">
        <v>6192</v>
      </c>
      <c r="F1920">
        <v>10</v>
      </c>
      <c r="G1920" t="s">
        <v>5767</v>
      </c>
      <c r="H1920" t="s">
        <v>5747</v>
      </c>
      <c r="I1920" t="s">
        <v>5748</v>
      </c>
      <c r="J1920">
        <v>330</v>
      </c>
      <c r="K1920">
        <v>24</v>
      </c>
      <c r="L1920">
        <v>5</v>
      </c>
      <c r="M1920" t="s">
        <v>5759</v>
      </c>
      <c r="N1920" t="s">
        <v>5781</v>
      </c>
      <c r="O1920" t="s">
        <v>5874</v>
      </c>
      <c r="P1920" t="s">
        <v>5875</v>
      </c>
      <c r="Q1920" t="s">
        <v>5876</v>
      </c>
      <c r="R1920">
        <v>49217</v>
      </c>
      <c r="S1920" t="s">
        <v>6280</v>
      </c>
      <c r="T1920" t="s">
        <v>6182</v>
      </c>
      <c r="U1920">
        <v>2.59</v>
      </c>
      <c r="V1920" t="s">
        <v>5755</v>
      </c>
      <c r="W1920" t="s">
        <v>5869</v>
      </c>
      <c r="X1920">
        <v>1</v>
      </c>
    </row>
    <row r="1921" spans="1:24" x14ac:dyDescent="0.25">
      <c r="A1921">
        <v>12598</v>
      </c>
      <c r="B1921" t="s">
        <v>982</v>
      </c>
      <c r="C1921" t="s">
        <v>443</v>
      </c>
      <c r="D1921" t="s">
        <v>5871</v>
      </c>
      <c r="E1921" t="s">
        <v>6192</v>
      </c>
      <c r="F1921">
        <v>10</v>
      </c>
      <c r="G1921" t="s">
        <v>5767</v>
      </c>
      <c r="H1921" t="s">
        <v>5747</v>
      </c>
      <c r="I1921" t="s">
        <v>5748</v>
      </c>
      <c r="J1921">
        <v>330</v>
      </c>
      <c r="K1921">
        <v>24</v>
      </c>
      <c r="L1921">
        <v>5</v>
      </c>
      <c r="M1921" t="s">
        <v>5759</v>
      </c>
      <c r="N1921" t="s">
        <v>5781</v>
      </c>
      <c r="O1921" t="s">
        <v>5874</v>
      </c>
      <c r="P1921" t="s">
        <v>5875</v>
      </c>
      <c r="Q1921" t="s">
        <v>5876</v>
      </c>
      <c r="R1921">
        <v>49217</v>
      </c>
      <c r="S1921" t="s">
        <v>6280</v>
      </c>
      <c r="T1921" t="s">
        <v>6182</v>
      </c>
      <c r="U1921">
        <v>2.59</v>
      </c>
      <c r="V1921" t="s">
        <v>5755</v>
      </c>
      <c r="W1921" t="s">
        <v>5869</v>
      </c>
      <c r="X1921">
        <v>1</v>
      </c>
    </row>
    <row r="1922" spans="1:24" x14ac:dyDescent="0.25">
      <c r="A1922">
        <v>12291</v>
      </c>
      <c r="B1922" t="s">
        <v>960</v>
      </c>
      <c r="C1922" t="s">
        <v>442</v>
      </c>
      <c r="D1922" t="s">
        <v>5961</v>
      </c>
      <c r="E1922" t="s">
        <v>5973</v>
      </c>
      <c r="F1922">
        <v>20</v>
      </c>
      <c r="G1922" t="s">
        <v>5746</v>
      </c>
      <c r="H1922" t="s">
        <v>5747</v>
      </c>
      <c r="I1922" t="s">
        <v>5748</v>
      </c>
      <c r="J1922">
        <v>750</v>
      </c>
      <c r="K1922">
        <v>6</v>
      </c>
      <c r="L1922">
        <v>12</v>
      </c>
      <c r="M1922" t="s">
        <v>5759</v>
      </c>
      <c r="N1922" t="s">
        <v>6085</v>
      </c>
      <c r="O1922" t="s">
        <v>5790</v>
      </c>
      <c r="P1922" t="s">
        <v>5930</v>
      </c>
      <c r="Q1922" t="s">
        <v>5974</v>
      </c>
      <c r="R1922">
        <v>69892</v>
      </c>
      <c r="S1922" t="s">
        <v>6087</v>
      </c>
      <c r="T1922" t="s">
        <v>6075</v>
      </c>
      <c r="U1922">
        <v>21.99</v>
      </c>
      <c r="V1922" t="s">
        <v>5755</v>
      </c>
      <c r="W1922" t="s">
        <v>5756</v>
      </c>
      <c r="X1922">
        <v>1</v>
      </c>
    </row>
    <row r="1923" spans="1:24" x14ac:dyDescent="0.25">
      <c r="A1923">
        <v>711733</v>
      </c>
      <c r="B1923" t="s">
        <v>3132</v>
      </c>
      <c r="C1923" t="s">
        <v>441</v>
      </c>
      <c r="D1923" t="s">
        <v>5780</v>
      </c>
      <c r="E1923" t="s">
        <v>5780</v>
      </c>
      <c r="F1923">
        <v>20</v>
      </c>
      <c r="G1923" t="s">
        <v>5746</v>
      </c>
      <c r="H1923" t="s">
        <v>5747</v>
      </c>
      <c r="I1923" t="s">
        <v>5748</v>
      </c>
      <c r="J1923">
        <v>750</v>
      </c>
      <c r="K1923">
        <v>12</v>
      </c>
      <c r="L1923">
        <v>40</v>
      </c>
      <c r="M1923" t="s">
        <v>5759</v>
      </c>
      <c r="N1923" t="s">
        <v>5825</v>
      </c>
      <c r="O1923" t="s">
        <v>5761</v>
      </c>
      <c r="P1923" t="s">
        <v>5762</v>
      </c>
      <c r="Q1923" t="s">
        <v>5782</v>
      </c>
      <c r="R1923">
        <v>98662</v>
      </c>
      <c r="S1923" t="s">
        <v>6032</v>
      </c>
      <c r="T1923" t="s">
        <v>5999</v>
      </c>
      <c r="U1923">
        <v>31.99</v>
      </c>
      <c r="V1923" t="s">
        <v>5755</v>
      </c>
      <c r="W1923" t="s">
        <v>5765</v>
      </c>
      <c r="X1923">
        <v>1</v>
      </c>
    </row>
    <row r="1924" spans="1:24" x14ac:dyDescent="0.25">
      <c r="A1924">
        <v>12785</v>
      </c>
      <c r="B1924" t="s">
        <v>1000</v>
      </c>
      <c r="C1924" t="s">
        <v>442</v>
      </c>
      <c r="D1924" t="s">
        <v>5886</v>
      </c>
      <c r="E1924" t="s">
        <v>5887</v>
      </c>
      <c r="F1924">
        <v>31</v>
      </c>
      <c r="G1924" t="s">
        <v>6295</v>
      </c>
      <c r="H1924" t="s">
        <v>5791</v>
      </c>
      <c r="I1924" t="s">
        <v>5792</v>
      </c>
      <c r="J1924">
        <v>750</v>
      </c>
      <c r="K1924">
        <v>12</v>
      </c>
      <c r="L1924">
        <v>13.5</v>
      </c>
      <c r="M1924" t="s">
        <v>5759</v>
      </c>
      <c r="N1924" t="s">
        <v>5781</v>
      </c>
      <c r="O1924" t="s">
        <v>5790</v>
      </c>
      <c r="P1924" t="s">
        <v>5889</v>
      </c>
      <c r="Q1924" t="s">
        <v>5986</v>
      </c>
      <c r="R1924">
        <v>74958</v>
      </c>
      <c r="S1924" t="s">
        <v>6331</v>
      </c>
      <c r="T1924" t="s">
        <v>6331</v>
      </c>
      <c r="U1924">
        <v>126.03</v>
      </c>
      <c r="V1924" t="s">
        <v>5755</v>
      </c>
      <c r="W1924" t="s">
        <v>5869</v>
      </c>
      <c r="X1924">
        <v>1</v>
      </c>
    </row>
    <row r="1925" spans="1:24" x14ac:dyDescent="0.25">
      <c r="A1925">
        <v>13430</v>
      </c>
      <c r="B1925" t="s">
        <v>5040</v>
      </c>
      <c r="C1925" t="s">
        <v>442</v>
      </c>
      <c r="D1925" t="s">
        <v>5886</v>
      </c>
      <c r="E1925" t="s">
        <v>5914</v>
      </c>
      <c r="F1925">
        <v>21</v>
      </c>
      <c r="G1925" t="s">
        <v>6127</v>
      </c>
      <c r="H1925" t="s">
        <v>5747</v>
      </c>
      <c r="I1925" t="s">
        <v>5792</v>
      </c>
      <c r="J1925">
        <v>750</v>
      </c>
      <c r="K1925">
        <v>6</v>
      </c>
      <c r="L1925">
        <v>14.5</v>
      </c>
      <c r="M1925" t="s">
        <v>5759</v>
      </c>
      <c r="N1925" t="s">
        <v>5888</v>
      </c>
      <c r="O1925" t="s">
        <v>5790</v>
      </c>
      <c r="P1925" t="s">
        <v>5889</v>
      </c>
      <c r="Q1925" t="s">
        <v>5890</v>
      </c>
      <c r="R1925">
        <v>42155</v>
      </c>
      <c r="S1925" t="s">
        <v>5907</v>
      </c>
      <c r="T1925" t="s">
        <v>5844</v>
      </c>
      <c r="U1925">
        <v>55.99</v>
      </c>
      <c r="V1925" t="s">
        <v>5755</v>
      </c>
      <c r="W1925" t="s">
        <v>5756</v>
      </c>
      <c r="X1925">
        <v>1</v>
      </c>
    </row>
    <row r="1926" spans="1:24" x14ac:dyDescent="0.25">
      <c r="A1926">
        <v>12802</v>
      </c>
      <c r="B1926" t="s">
        <v>221</v>
      </c>
      <c r="C1926" t="s">
        <v>442</v>
      </c>
      <c r="D1926" t="s">
        <v>5929</v>
      </c>
      <c r="E1926" t="s">
        <v>5991</v>
      </c>
      <c r="F1926">
        <v>22</v>
      </c>
      <c r="G1926" t="s">
        <v>5816</v>
      </c>
      <c r="H1926" t="s">
        <v>5747</v>
      </c>
      <c r="I1926" t="s">
        <v>5748</v>
      </c>
      <c r="J1926">
        <v>750</v>
      </c>
      <c r="K1926">
        <v>12</v>
      </c>
      <c r="L1926">
        <v>20.5</v>
      </c>
      <c r="M1926" t="s">
        <v>5759</v>
      </c>
      <c r="N1926" t="s">
        <v>5992</v>
      </c>
      <c r="O1926" t="s">
        <v>5761</v>
      </c>
      <c r="P1926" t="s">
        <v>5889</v>
      </c>
      <c r="Q1926" t="s">
        <v>5993</v>
      </c>
      <c r="R1926">
        <v>60337</v>
      </c>
      <c r="S1926" t="s">
        <v>6088</v>
      </c>
      <c r="T1926" t="s">
        <v>6012</v>
      </c>
      <c r="U1926">
        <v>140.18</v>
      </c>
      <c r="V1926" t="s">
        <v>5755</v>
      </c>
      <c r="W1926" t="s">
        <v>5765</v>
      </c>
      <c r="X1926">
        <v>1</v>
      </c>
    </row>
    <row r="1927" spans="1:24" x14ac:dyDescent="0.25">
      <c r="A1927">
        <v>13448</v>
      </c>
      <c r="B1927" t="s">
        <v>1048</v>
      </c>
      <c r="C1927" t="s">
        <v>442</v>
      </c>
      <c r="D1927" t="s">
        <v>5961</v>
      </c>
      <c r="E1927" t="s">
        <v>5973</v>
      </c>
      <c r="F1927">
        <v>20</v>
      </c>
      <c r="G1927" t="s">
        <v>5746</v>
      </c>
      <c r="H1927" t="s">
        <v>5747</v>
      </c>
      <c r="I1927" t="s">
        <v>5748</v>
      </c>
      <c r="J1927">
        <v>750</v>
      </c>
      <c r="K1927">
        <v>6</v>
      </c>
      <c r="L1927">
        <v>12</v>
      </c>
      <c r="M1927" t="s">
        <v>5749</v>
      </c>
      <c r="N1927" t="s">
        <v>5750</v>
      </c>
      <c r="O1927" t="s">
        <v>5751</v>
      </c>
      <c r="P1927" t="s">
        <v>5889</v>
      </c>
      <c r="Q1927" t="s">
        <v>5974</v>
      </c>
      <c r="R1927">
        <v>42004</v>
      </c>
      <c r="S1927" t="s">
        <v>5946</v>
      </c>
      <c r="T1927" t="s">
        <v>5946</v>
      </c>
      <c r="U1927">
        <v>32.79</v>
      </c>
      <c r="V1927" t="s">
        <v>5755</v>
      </c>
      <c r="W1927" t="s">
        <v>5869</v>
      </c>
      <c r="X1927">
        <v>1</v>
      </c>
    </row>
    <row r="1928" spans="1:24" x14ac:dyDescent="0.25">
      <c r="A1928">
        <v>755185</v>
      </c>
      <c r="B1928" t="s">
        <v>3217</v>
      </c>
      <c r="C1928" t="s">
        <v>443</v>
      </c>
      <c r="D1928" t="s">
        <v>6177</v>
      </c>
      <c r="E1928" t="s">
        <v>6167</v>
      </c>
      <c r="F1928">
        <v>27</v>
      </c>
      <c r="G1928" t="s">
        <v>5837</v>
      </c>
      <c r="H1928" t="s">
        <v>5747</v>
      </c>
      <c r="I1928" t="s">
        <v>5748</v>
      </c>
      <c r="J1928">
        <v>473</v>
      </c>
      <c r="K1928">
        <v>24</v>
      </c>
      <c r="L1928">
        <v>4.9000000000000004</v>
      </c>
      <c r="M1928" t="s">
        <v>5749</v>
      </c>
      <c r="N1928" t="s">
        <v>5750</v>
      </c>
      <c r="O1928" t="s">
        <v>5874</v>
      </c>
      <c r="P1928" t="s">
        <v>5875</v>
      </c>
      <c r="Q1928" t="s">
        <v>5876</v>
      </c>
      <c r="R1928">
        <v>42339</v>
      </c>
      <c r="S1928" t="s">
        <v>6194</v>
      </c>
      <c r="T1928" t="s">
        <v>6195</v>
      </c>
      <c r="U1928">
        <v>3.31</v>
      </c>
      <c r="V1928" t="s">
        <v>6172</v>
      </c>
      <c r="W1928" t="s">
        <v>5869</v>
      </c>
      <c r="X1928">
        <v>1</v>
      </c>
    </row>
    <row r="1929" spans="1:24" x14ac:dyDescent="0.25">
      <c r="A1929">
        <v>755185</v>
      </c>
      <c r="B1929" t="s">
        <v>3217</v>
      </c>
      <c r="C1929" t="s">
        <v>443</v>
      </c>
      <c r="D1929" t="s">
        <v>6177</v>
      </c>
      <c r="E1929" t="s">
        <v>6167</v>
      </c>
      <c r="F1929">
        <v>27</v>
      </c>
      <c r="G1929" t="s">
        <v>5837</v>
      </c>
      <c r="H1929" t="s">
        <v>5747</v>
      </c>
      <c r="I1929" t="s">
        <v>5748</v>
      </c>
      <c r="J1929">
        <v>473</v>
      </c>
      <c r="K1929">
        <v>24</v>
      </c>
      <c r="L1929">
        <v>4.9000000000000004</v>
      </c>
      <c r="M1929" t="s">
        <v>5749</v>
      </c>
      <c r="N1929" t="s">
        <v>5750</v>
      </c>
      <c r="O1929" t="s">
        <v>5874</v>
      </c>
      <c r="P1929" t="s">
        <v>5875</v>
      </c>
      <c r="Q1929" t="s">
        <v>5876</v>
      </c>
      <c r="R1929">
        <v>42339</v>
      </c>
      <c r="S1929" t="s">
        <v>6194</v>
      </c>
      <c r="T1929" t="s">
        <v>6195</v>
      </c>
      <c r="U1929">
        <v>3.31</v>
      </c>
      <c r="V1929" t="s">
        <v>6172</v>
      </c>
      <c r="W1929" t="s">
        <v>5869</v>
      </c>
      <c r="X1929">
        <v>1</v>
      </c>
    </row>
    <row r="1930" spans="1:24" x14ac:dyDescent="0.25">
      <c r="A1930">
        <v>694588</v>
      </c>
      <c r="B1930" t="s">
        <v>3115</v>
      </c>
      <c r="C1930" t="s">
        <v>443</v>
      </c>
      <c r="D1930" t="s">
        <v>6177</v>
      </c>
      <c r="E1930" t="s">
        <v>6167</v>
      </c>
      <c r="F1930">
        <v>10</v>
      </c>
      <c r="G1930" t="s">
        <v>5767</v>
      </c>
      <c r="H1930" t="s">
        <v>5747</v>
      </c>
      <c r="I1930" t="s">
        <v>5748</v>
      </c>
      <c r="J1930">
        <v>2840</v>
      </c>
      <c r="K1930">
        <v>3</v>
      </c>
      <c r="L1930">
        <v>5</v>
      </c>
      <c r="M1930" t="s">
        <v>5749</v>
      </c>
      <c r="N1930" t="s">
        <v>5750</v>
      </c>
      <c r="O1930" t="s">
        <v>5874</v>
      </c>
      <c r="P1930" t="s">
        <v>6168</v>
      </c>
      <c r="Q1930" t="s">
        <v>5876</v>
      </c>
      <c r="R1930">
        <v>42090</v>
      </c>
      <c r="S1930" t="s">
        <v>6180</v>
      </c>
      <c r="T1930" t="s">
        <v>6180</v>
      </c>
      <c r="U1930">
        <v>14.79</v>
      </c>
      <c r="V1930" t="s">
        <v>6172</v>
      </c>
      <c r="W1930" t="s">
        <v>5869</v>
      </c>
      <c r="X1930">
        <v>8</v>
      </c>
    </row>
    <row r="1931" spans="1:24" x14ac:dyDescent="0.25">
      <c r="A1931">
        <v>694588</v>
      </c>
      <c r="B1931" t="s">
        <v>3115</v>
      </c>
      <c r="C1931" t="s">
        <v>443</v>
      </c>
      <c r="D1931" t="s">
        <v>6177</v>
      </c>
      <c r="E1931" t="s">
        <v>6167</v>
      </c>
      <c r="F1931">
        <v>10</v>
      </c>
      <c r="G1931" t="s">
        <v>5767</v>
      </c>
      <c r="H1931" t="s">
        <v>5747</v>
      </c>
      <c r="I1931" t="s">
        <v>5748</v>
      </c>
      <c r="J1931">
        <v>2840</v>
      </c>
      <c r="K1931">
        <v>3</v>
      </c>
      <c r="L1931">
        <v>5</v>
      </c>
      <c r="M1931" t="s">
        <v>5749</v>
      </c>
      <c r="N1931" t="s">
        <v>5750</v>
      </c>
      <c r="O1931" t="s">
        <v>5874</v>
      </c>
      <c r="P1931" t="s">
        <v>6168</v>
      </c>
      <c r="Q1931" t="s">
        <v>5876</v>
      </c>
      <c r="R1931">
        <v>42090</v>
      </c>
      <c r="S1931" t="s">
        <v>6180</v>
      </c>
      <c r="T1931" t="s">
        <v>6180</v>
      </c>
      <c r="U1931">
        <v>14.79</v>
      </c>
      <c r="V1931" t="s">
        <v>6172</v>
      </c>
      <c r="W1931" t="s">
        <v>5869</v>
      </c>
      <c r="X1931">
        <v>8</v>
      </c>
    </row>
    <row r="1932" spans="1:24" x14ac:dyDescent="0.25">
      <c r="A1932">
        <v>13036</v>
      </c>
      <c r="B1932" t="s">
        <v>1023</v>
      </c>
      <c r="C1932" t="s">
        <v>441</v>
      </c>
      <c r="D1932" t="s">
        <v>5811</v>
      </c>
      <c r="E1932" t="s">
        <v>5812</v>
      </c>
      <c r="F1932">
        <v>20</v>
      </c>
      <c r="G1932" t="s">
        <v>5746</v>
      </c>
      <c r="H1932" t="s">
        <v>5747</v>
      </c>
      <c r="I1932" t="s">
        <v>5748</v>
      </c>
      <c r="J1932">
        <v>750</v>
      </c>
      <c r="K1932">
        <v>12</v>
      </c>
      <c r="L1932">
        <v>15</v>
      </c>
      <c r="M1932" t="s">
        <v>5749</v>
      </c>
      <c r="N1932" t="s">
        <v>5750</v>
      </c>
      <c r="O1932" t="s">
        <v>5751</v>
      </c>
      <c r="P1932" t="s">
        <v>5762</v>
      </c>
      <c r="Q1932" t="s">
        <v>5814</v>
      </c>
      <c r="R1932">
        <v>84398</v>
      </c>
      <c r="S1932" t="s">
        <v>6388</v>
      </c>
      <c r="T1932" t="s">
        <v>5754</v>
      </c>
      <c r="U1932">
        <v>31.99</v>
      </c>
      <c r="V1932" t="s">
        <v>5755</v>
      </c>
      <c r="W1932" t="s">
        <v>5756</v>
      </c>
      <c r="X1932">
        <v>1</v>
      </c>
    </row>
    <row r="1933" spans="1:24" x14ac:dyDescent="0.25">
      <c r="A1933">
        <v>12626</v>
      </c>
      <c r="B1933" t="s">
        <v>984</v>
      </c>
      <c r="C1933" t="s">
        <v>442</v>
      </c>
      <c r="D1933" t="s">
        <v>5886</v>
      </c>
      <c r="E1933" t="s">
        <v>5975</v>
      </c>
      <c r="F1933">
        <v>20</v>
      </c>
      <c r="G1933" t="s">
        <v>5746</v>
      </c>
      <c r="H1933" t="s">
        <v>5747</v>
      </c>
      <c r="I1933" t="s">
        <v>5792</v>
      </c>
      <c r="J1933">
        <v>750</v>
      </c>
      <c r="K1933">
        <v>12</v>
      </c>
      <c r="L1933">
        <v>14.5</v>
      </c>
      <c r="M1933" t="s">
        <v>5759</v>
      </c>
      <c r="N1933" t="s">
        <v>5976</v>
      </c>
      <c r="O1933" t="s">
        <v>5761</v>
      </c>
      <c r="P1933" t="s">
        <v>5988</v>
      </c>
      <c r="Q1933" t="s">
        <v>5977</v>
      </c>
      <c r="R1933">
        <v>71768</v>
      </c>
      <c r="S1933" t="s">
        <v>6065</v>
      </c>
      <c r="T1933" t="s">
        <v>5999</v>
      </c>
      <c r="U1933">
        <v>18.989999999999998</v>
      </c>
      <c r="V1933" t="s">
        <v>5755</v>
      </c>
      <c r="W1933" t="s">
        <v>5765</v>
      </c>
      <c r="X1933">
        <v>1</v>
      </c>
    </row>
    <row r="1934" spans="1:24" x14ac:dyDescent="0.25">
      <c r="A1934">
        <v>12184</v>
      </c>
      <c r="B1934" t="s">
        <v>20</v>
      </c>
      <c r="C1934" t="s">
        <v>441</v>
      </c>
      <c r="D1934" t="s">
        <v>5757</v>
      </c>
      <c r="E1934" t="s">
        <v>5766</v>
      </c>
      <c r="F1934">
        <v>22</v>
      </c>
      <c r="G1934" t="s">
        <v>5816</v>
      </c>
      <c r="H1934" t="s">
        <v>5747</v>
      </c>
      <c r="I1934" t="s">
        <v>5748</v>
      </c>
      <c r="J1934">
        <v>1140</v>
      </c>
      <c r="K1934">
        <v>8</v>
      </c>
      <c r="L1934">
        <v>40</v>
      </c>
      <c r="M1934" t="s">
        <v>5749</v>
      </c>
      <c r="N1934" t="s">
        <v>5750</v>
      </c>
      <c r="O1934" t="s">
        <v>5751</v>
      </c>
      <c r="P1934" t="s">
        <v>5752</v>
      </c>
      <c r="Q1934" t="s">
        <v>5789</v>
      </c>
      <c r="R1934">
        <v>76261</v>
      </c>
      <c r="S1934" t="s">
        <v>5770</v>
      </c>
      <c r="T1934" t="s">
        <v>5771</v>
      </c>
      <c r="U1934">
        <v>34.99</v>
      </c>
      <c r="V1934" t="s">
        <v>5755</v>
      </c>
      <c r="W1934" t="s">
        <v>5756</v>
      </c>
      <c r="X1934">
        <v>1</v>
      </c>
    </row>
    <row r="1935" spans="1:24" x14ac:dyDescent="0.25">
      <c r="A1935">
        <v>745991</v>
      </c>
      <c r="B1935" t="s">
        <v>3208</v>
      </c>
      <c r="C1935" t="s">
        <v>441</v>
      </c>
      <c r="D1935" t="s">
        <v>5798</v>
      </c>
      <c r="E1935" t="s">
        <v>5881</v>
      </c>
      <c r="F1935">
        <v>20</v>
      </c>
      <c r="G1935" t="s">
        <v>5746</v>
      </c>
      <c r="H1935" t="s">
        <v>5747</v>
      </c>
      <c r="I1935" t="s">
        <v>5748</v>
      </c>
      <c r="J1935">
        <v>750</v>
      </c>
      <c r="K1935">
        <v>12</v>
      </c>
      <c r="L1935">
        <v>35</v>
      </c>
      <c r="M1935" t="s">
        <v>5759</v>
      </c>
      <c r="N1935" t="s">
        <v>5904</v>
      </c>
      <c r="O1935" t="s">
        <v>5790</v>
      </c>
      <c r="P1935" t="s">
        <v>5752</v>
      </c>
      <c r="Q1935" t="s">
        <v>5883</v>
      </c>
      <c r="R1935">
        <v>81613</v>
      </c>
      <c r="S1935" t="s">
        <v>5820</v>
      </c>
      <c r="T1935" t="s">
        <v>5820</v>
      </c>
      <c r="U1935">
        <v>27.49</v>
      </c>
      <c r="V1935" t="s">
        <v>5755</v>
      </c>
      <c r="W1935" t="s">
        <v>5765</v>
      </c>
      <c r="X1935">
        <v>1</v>
      </c>
    </row>
    <row r="1936" spans="1:24" x14ac:dyDescent="0.25">
      <c r="A1936">
        <v>12969</v>
      </c>
      <c r="B1936" t="s">
        <v>1017</v>
      </c>
      <c r="C1936" t="s">
        <v>442</v>
      </c>
      <c r="D1936" t="s">
        <v>5886</v>
      </c>
      <c r="E1936" t="s">
        <v>5887</v>
      </c>
      <c r="F1936">
        <v>20</v>
      </c>
      <c r="G1936" t="s">
        <v>5746</v>
      </c>
      <c r="H1936" t="s">
        <v>5747</v>
      </c>
      <c r="I1936" t="s">
        <v>5748</v>
      </c>
      <c r="J1936">
        <v>750</v>
      </c>
      <c r="K1936">
        <v>12</v>
      </c>
      <c r="L1936">
        <v>14.5</v>
      </c>
      <c r="M1936" t="s">
        <v>5759</v>
      </c>
      <c r="N1936" t="s">
        <v>6054</v>
      </c>
      <c r="O1936" t="s">
        <v>5761</v>
      </c>
      <c r="P1936" t="s">
        <v>5916</v>
      </c>
      <c r="Q1936" t="s">
        <v>6055</v>
      </c>
      <c r="R1936">
        <v>83929</v>
      </c>
      <c r="S1936" t="s">
        <v>6336</v>
      </c>
      <c r="T1936" t="s">
        <v>5794</v>
      </c>
      <c r="U1936">
        <v>15.99</v>
      </c>
      <c r="V1936" t="s">
        <v>5755</v>
      </c>
      <c r="W1936" t="s">
        <v>5765</v>
      </c>
      <c r="X1936">
        <v>1</v>
      </c>
    </row>
    <row r="1937" spans="1:24" x14ac:dyDescent="0.25">
      <c r="A1937">
        <v>12798</v>
      </c>
      <c r="B1937" t="s">
        <v>1003</v>
      </c>
      <c r="C1937" t="s">
        <v>442</v>
      </c>
      <c r="D1937" t="s">
        <v>5886</v>
      </c>
      <c r="E1937" t="s">
        <v>5887</v>
      </c>
      <c r="F1937">
        <v>20</v>
      </c>
      <c r="G1937" t="s">
        <v>5746</v>
      </c>
      <c r="H1937" t="s">
        <v>5747</v>
      </c>
      <c r="I1937" t="s">
        <v>5748</v>
      </c>
      <c r="J1937">
        <v>750</v>
      </c>
      <c r="K1937">
        <v>6</v>
      </c>
      <c r="L1937">
        <v>14</v>
      </c>
      <c r="M1937" t="s">
        <v>5759</v>
      </c>
      <c r="N1937" t="s">
        <v>5835</v>
      </c>
      <c r="O1937" t="s">
        <v>5761</v>
      </c>
      <c r="P1937" t="s">
        <v>5889</v>
      </c>
      <c r="Q1937" t="s">
        <v>5979</v>
      </c>
      <c r="R1937">
        <v>77717</v>
      </c>
      <c r="S1937" t="s">
        <v>6389</v>
      </c>
      <c r="T1937" t="s">
        <v>5928</v>
      </c>
      <c r="U1937">
        <v>27.99</v>
      </c>
      <c r="V1937" t="s">
        <v>5755</v>
      </c>
      <c r="W1937" t="s">
        <v>5765</v>
      </c>
      <c r="X1937">
        <v>1</v>
      </c>
    </row>
    <row r="1938" spans="1:24" x14ac:dyDescent="0.25">
      <c r="A1938">
        <v>13209</v>
      </c>
      <c r="B1938" t="s">
        <v>1029</v>
      </c>
      <c r="C1938" t="s">
        <v>442</v>
      </c>
      <c r="D1938" t="s">
        <v>5886</v>
      </c>
      <c r="E1938" t="s">
        <v>5966</v>
      </c>
      <c r="F1938">
        <v>20</v>
      </c>
      <c r="G1938" t="s">
        <v>5746</v>
      </c>
      <c r="H1938" t="s">
        <v>5747</v>
      </c>
      <c r="I1938" t="s">
        <v>5748</v>
      </c>
      <c r="J1938">
        <v>750</v>
      </c>
      <c r="K1938">
        <v>12</v>
      </c>
      <c r="L1938">
        <v>13.5</v>
      </c>
      <c r="M1938" t="s">
        <v>5759</v>
      </c>
      <c r="N1938" t="s">
        <v>6054</v>
      </c>
      <c r="O1938" t="s">
        <v>5761</v>
      </c>
      <c r="P1938" t="s">
        <v>6002</v>
      </c>
      <c r="Q1938" t="s">
        <v>6055</v>
      </c>
      <c r="R1938">
        <v>69142</v>
      </c>
      <c r="S1938" t="s">
        <v>6390</v>
      </c>
      <c r="T1938" t="s">
        <v>5784</v>
      </c>
      <c r="U1938">
        <v>13.99</v>
      </c>
      <c r="V1938" t="s">
        <v>5755</v>
      </c>
      <c r="W1938" t="s">
        <v>5765</v>
      </c>
      <c r="X1938">
        <v>1</v>
      </c>
    </row>
    <row r="1939" spans="1:24" x14ac:dyDescent="0.25">
      <c r="A1939">
        <v>13136</v>
      </c>
      <c r="B1939" t="s">
        <v>1027</v>
      </c>
      <c r="C1939" t="s">
        <v>441</v>
      </c>
      <c r="D1939" t="s">
        <v>5757</v>
      </c>
      <c r="E1939" t="s">
        <v>5758</v>
      </c>
      <c r="F1939">
        <v>22</v>
      </c>
      <c r="G1939" t="s">
        <v>5816</v>
      </c>
      <c r="H1939" t="s">
        <v>5747</v>
      </c>
      <c r="I1939" t="s">
        <v>5748</v>
      </c>
      <c r="J1939">
        <v>750</v>
      </c>
      <c r="K1939">
        <v>6</v>
      </c>
      <c r="L1939">
        <v>40</v>
      </c>
      <c r="M1939" t="s">
        <v>5759</v>
      </c>
      <c r="N1939" t="s">
        <v>5760</v>
      </c>
      <c r="O1939" t="s">
        <v>5761</v>
      </c>
      <c r="P1939" t="s">
        <v>5762</v>
      </c>
      <c r="Q1939" t="s">
        <v>5763</v>
      </c>
      <c r="R1939">
        <v>42341</v>
      </c>
      <c r="S1939" t="s">
        <v>5772</v>
      </c>
      <c r="T1939" t="s">
        <v>5773</v>
      </c>
      <c r="U1939">
        <v>79.989999999999995</v>
      </c>
      <c r="V1939" t="s">
        <v>5755</v>
      </c>
      <c r="W1939" t="s">
        <v>5765</v>
      </c>
      <c r="X1939">
        <v>1</v>
      </c>
    </row>
    <row r="1940" spans="1:24" x14ac:dyDescent="0.25">
      <c r="A1940">
        <v>12636</v>
      </c>
      <c r="B1940" t="s">
        <v>73</v>
      </c>
      <c r="C1940" t="s">
        <v>442</v>
      </c>
      <c r="D1940" t="s">
        <v>5961</v>
      </c>
      <c r="E1940" t="s">
        <v>5973</v>
      </c>
      <c r="F1940">
        <v>20</v>
      </c>
      <c r="G1940" t="s">
        <v>5746</v>
      </c>
      <c r="H1940" t="s">
        <v>5747</v>
      </c>
      <c r="I1940" t="s">
        <v>5748</v>
      </c>
      <c r="J1940">
        <v>375</v>
      </c>
      <c r="K1940">
        <v>12</v>
      </c>
      <c r="L1940">
        <v>7</v>
      </c>
      <c r="M1940" t="s">
        <v>5759</v>
      </c>
      <c r="N1940" t="s">
        <v>5835</v>
      </c>
      <c r="O1940" t="s">
        <v>5751</v>
      </c>
      <c r="P1940" t="s">
        <v>5916</v>
      </c>
      <c r="Q1940" t="s">
        <v>5963</v>
      </c>
      <c r="R1940">
        <v>42047</v>
      </c>
      <c r="S1940" t="s">
        <v>5788</v>
      </c>
      <c r="T1940" t="s">
        <v>5788</v>
      </c>
      <c r="U1940">
        <v>8.49</v>
      </c>
      <c r="V1940" t="s">
        <v>5755</v>
      </c>
      <c r="W1940" t="s">
        <v>5756</v>
      </c>
      <c r="X1940">
        <v>1</v>
      </c>
    </row>
    <row r="1941" spans="1:24" x14ac:dyDescent="0.25">
      <c r="A1941">
        <v>749321</v>
      </c>
      <c r="B1941" t="s">
        <v>3211</v>
      </c>
      <c r="C1941" t="s">
        <v>443</v>
      </c>
      <c r="D1941" t="s">
        <v>6177</v>
      </c>
      <c r="E1941" t="s">
        <v>6167</v>
      </c>
      <c r="F1941">
        <v>27</v>
      </c>
      <c r="G1941" t="s">
        <v>5837</v>
      </c>
      <c r="H1941" t="s">
        <v>5747</v>
      </c>
      <c r="I1941" t="s">
        <v>5748</v>
      </c>
      <c r="J1941">
        <v>4260</v>
      </c>
      <c r="K1941">
        <v>1</v>
      </c>
      <c r="L1941">
        <v>4.5</v>
      </c>
      <c r="M1941" t="s">
        <v>5749</v>
      </c>
      <c r="N1941" t="s">
        <v>5750</v>
      </c>
      <c r="O1941" t="s">
        <v>5874</v>
      </c>
      <c r="P1941" t="s">
        <v>6168</v>
      </c>
      <c r="Q1941" t="s">
        <v>5876</v>
      </c>
      <c r="R1941">
        <v>42090</v>
      </c>
      <c r="S1941" t="s">
        <v>6180</v>
      </c>
      <c r="T1941" t="s">
        <v>6180</v>
      </c>
      <c r="U1941">
        <v>20.99</v>
      </c>
      <c r="V1941" t="s">
        <v>6172</v>
      </c>
      <c r="W1941" t="s">
        <v>5869</v>
      </c>
      <c r="X1941">
        <v>12</v>
      </c>
    </row>
    <row r="1942" spans="1:24" x14ac:dyDescent="0.25">
      <c r="A1942">
        <v>749321</v>
      </c>
      <c r="B1942" t="s">
        <v>3211</v>
      </c>
      <c r="C1942" t="s">
        <v>443</v>
      </c>
      <c r="D1942" t="s">
        <v>6177</v>
      </c>
      <c r="E1942" t="s">
        <v>6167</v>
      </c>
      <c r="F1942">
        <v>27</v>
      </c>
      <c r="G1942" t="s">
        <v>5837</v>
      </c>
      <c r="H1942" t="s">
        <v>5747</v>
      </c>
      <c r="I1942" t="s">
        <v>5748</v>
      </c>
      <c r="J1942">
        <v>4260</v>
      </c>
      <c r="K1942">
        <v>1</v>
      </c>
      <c r="L1942">
        <v>4.5</v>
      </c>
      <c r="M1942" t="s">
        <v>5749</v>
      </c>
      <c r="N1942" t="s">
        <v>5750</v>
      </c>
      <c r="O1942" t="s">
        <v>5874</v>
      </c>
      <c r="P1942" t="s">
        <v>6168</v>
      </c>
      <c r="Q1942" t="s">
        <v>5876</v>
      </c>
      <c r="R1942">
        <v>42090</v>
      </c>
      <c r="S1942" t="s">
        <v>6180</v>
      </c>
      <c r="T1942" t="s">
        <v>6180</v>
      </c>
      <c r="U1942">
        <v>20.99</v>
      </c>
      <c r="V1942" t="s">
        <v>6172</v>
      </c>
      <c r="W1942" t="s">
        <v>5869</v>
      </c>
      <c r="X1942">
        <v>12</v>
      </c>
    </row>
    <row r="1943" spans="1:24" x14ac:dyDescent="0.25">
      <c r="A1943">
        <v>12776</v>
      </c>
      <c r="B1943" t="s">
        <v>996</v>
      </c>
      <c r="C1943" t="s">
        <v>442</v>
      </c>
      <c r="D1943" t="s">
        <v>5886</v>
      </c>
      <c r="E1943" t="s">
        <v>5887</v>
      </c>
      <c r="F1943">
        <v>31</v>
      </c>
      <c r="G1943" t="s">
        <v>6295</v>
      </c>
      <c r="H1943" t="s">
        <v>5791</v>
      </c>
      <c r="I1943" t="s">
        <v>5792</v>
      </c>
      <c r="J1943">
        <v>750</v>
      </c>
      <c r="K1943">
        <v>12</v>
      </c>
      <c r="L1943">
        <v>13.5</v>
      </c>
      <c r="M1943" t="s">
        <v>5759</v>
      </c>
      <c r="N1943" t="s">
        <v>5781</v>
      </c>
      <c r="O1943" t="s">
        <v>5790</v>
      </c>
      <c r="P1943" t="s">
        <v>5889</v>
      </c>
      <c r="Q1943" t="s">
        <v>5986</v>
      </c>
      <c r="R1943">
        <v>74958</v>
      </c>
      <c r="S1943" t="s">
        <v>6331</v>
      </c>
      <c r="T1943" t="s">
        <v>6331</v>
      </c>
      <c r="U1943">
        <v>1560.95</v>
      </c>
      <c r="V1943" t="s">
        <v>5755</v>
      </c>
      <c r="W1943" t="s">
        <v>5869</v>
      </c>
      <c r="X1943">
        <v>1</v>
      </c>
    </row>
    <row r="1944" spans="1:24" x14ac:dyDescent="0.25">
      <c r="A1944">
        <v>12796</v>
      </c>
      <c r="B1944" t="s">
        <v>1002</v>
      </c>
      <c r="C1944" t="s">
        <v>442</v>
      </c>
      <c r="D1944" t="s">
        <v>5886</v>
      </c>
      <c r="E1944" t="s">
        <v>5887</v>
      </c>
      <c r="F1944">
        <v>22</v>
      </c>
      <c r="G1944" t="s">
        <v>5816</v>
      </c>
      <c r="H1944" t="s">
        <v>5747</v>
      </c>
      <c r="I1944" t="s">
        <v>5748</v>
      </c>
      <c r="J1944">
        <v>750</v>
      </c>
      <c r="K1944">
        <v>6</v>
      </c>
      <c r="L1944">
        <v>16.5</v>
      </c>
      <c r="M1944" t="s">
        <v>5759</v>
      </c>
      <c r="N1944" t="s">
        <v>5835</v>
      </c>
      <c r="O1944" t="s">
        <v>5761</v>
      </c>
      <c r="P1944" t="s">
        <v>5889</v>
      </c>
      <c r="Q1944" t="s">
        <v>5979</v>
      </c>
      <c r="R1944">
        <v>77717</v>
      </c>
      <c r="S1944" t="s">
        <v>6389</v>
      </c>
      <c r="T1944" t="s">
        <v>5928</v>
      </c>
      <c r="U1944">
        <v>62.99</v>
      </c>
      <c r="V1944" t="s">
        <v>5755</v>
      </c>
      <c r="W1944" t="s">
        <v>5765</v>
      </c>
      <c r="X1944">
        <v>1</v>
      </c>
    </row>
    <row r="1945" spans="1:24" x14ac:dyDescent="0.25">
      <c r="A1945">
        <v>739125</v>
      </c>
      <c r="B1945" t="s">
        <v>3186</v>
      </c>
      <c r="C1945" t="s">
        <v>443</v>
      </c>
      <c r="D1945" t="s">
        <v>6177</v>
      </c>
      <c r="E1945" t="s">
        <v>6167</v>
      </c>
      <c r="F1945">
        <v>27</v>
      </c>
      <c r="G1945" t="s">
        <v>5837</v>
      </c>
      <c r="H1945" t="s">
        <v>5747</v>
      </c>
      <c r="I1945" t="s">
        <v>5748</v>
      </c>
      <c r="J1945">
        <v>6390</v>
      </c>
      <c r="K1945">
        <v>1</v>
      </c>
      <c r="L1945">
        <v>5</v>
      </c>
      <c r="M1945" t="s">
        <v>5749</v>
      </c>
      <c r="N1945" t="s">
        <v>5750</v>
      </c>
      <c r="O1945" t="s">
        <v>5874</v>
      </c>
      <c r="P1945" t="s">
        <v>6178</v>
      </c>
      <c r="Q1945" t="s">
        <v>5876</v>
      </c>
      <c r="R1945">
        <v>42090</v>
      </c>
      <c r="S1945" t="s">
        <v>6180</v>
      </c>
      <c r="T1945" t="s">
        <v>6180</v>
      </c>
      <c r="U1945">
        <v>31.98</v>
      </c>
      <c r="V1945" t="s">
        <v>6172</v>
      </c>
      <c r="W1945" t="s">
        <v>5869</v>
      </c>
      <c r="X1945">
        <v>18</v>
      </c>
    </row>
    <row r="1946" spans="1:24" x14ac:dyDescent="0.25">
      <c r="A1946">
        <v>739125</v>
      </c>
      <c r="B1946" t="s">
        <v>3186</v>
      </c>
      <c r="C1946" t="s">
        <v>443</v>
      </c>
      <c r="D1946" t="s">
        <v>6177</v>
      </c>
      <c r="E1946" t="s">
        <v>6167</v>
      </c>
      <c r="F1946">
        <v>27</v>
      </c>
      <c r="G1946" t="s">
        <v>5837</v>
      </c>
      <c r="H1946" t="s">
        <v>5747</v>
      </c>
      <c r="I1946" t="s">
        <v>5748</v>
      </c>
      <c r="J1946">
        <v>6390</v>
      </c>
      <c r="K1946">
        <v>1</v>
      </c>
      <c r="L1946">
        <v>5</v>
      </c>
      <c r="M1946" t="s">
        <v>5749</v>
      </c>
      <c r="N1946" t="s">
        <v>5750</v>
      </c>
      <c r="O1946" t="s">
        <v>5874</v>
      </c>
      <c r="P1946" t="s">
        <v>6178</v>
      </c>
      <c r="Q1946" t="s">
        <v>5876</v>
      </c>
      <c r="R1946">
        <v>42090</v>
      </c>
      <c r="S1946" t="s">
        <v>6180</v>
      </c>
      <c r="T1946" t="s">
        <v>6180</v>
      </c>
      <c r="U1946">
        <v>31.98</v>
      </c>
      <c r="V1946" t="s">
        <v>6172</v>
      </c>
      <c r="W1946" t="s">
        <v>5869</v>
      </c>
      <c r="X1946">
        <v>18</v>
      </c>
    </row>
    <row r="1947" spans="1:24" x14ac:dyDescent="0.25">
      <c r="A1947">
        <v>736561</v>
      </c>
      <c r="B1947" t="s">
        <v>3181</v>
      </c>
      <c r="C1947" t="s">
        <v>441</v>
      </c>
      <c r="D1947" t="s">
        <v>5757</v>
      </c>
      <c r="E1947" t="s">
        <v>5804</v>
      </c>
      <c r="F1947">
        <v>20</v>
      </c>
      <c r="G1947" t="s">
        <v>5746</v>
      </c>
      <c r="H1947" t="s">
        <v>5747</v>
      </c>
      <c r="I1947" t="s">
        <v>5748</v>
      </c>
      <c r="J1947">
        <v>750</v>
      </c>
      <c r="K1947">
        <v>6</v>
      </c>
      <c r="L1947">
        <v>40</v>
      </c>
      <c r="M1947" t="s">
        <v>5759</v>
      </c>
      <c r="N1947" t="s">
        <v>5760</v>
      </c>
      <c r="O1947" t="s">
        <v>5790</v>
      </c>
      <c r="P1947" t="s">
        <v>5762</v>
      </c>
      <c r="Q1947" t="s">
        <v>5805</v>
      </c>
      <c r="R1947">
        <v>81714</v>
      </c>
      <c r="S1947" t="s">
        <v>5907</v>
      </c>
      <c r="T1947" t="s">
        <v>5844</v>
      </c>
      <c r="U1947">
        <v>104.99</v>
      </c>
      <c r="V1947" t="s">
        <v>5755</v>
      </c>
      <c r="W1947" t="s">
        <v>5756</v>
      </c>
      <c r="X1947">
        <v>1</v>
      </c>
    </row>
    <row r="1948" spans="1:24" x14ac:dyDescent="0.25">
      <c r="A1948">
        <v>15711</v>
      </c>
      <c r="B1948" t="s">
        <v>1196</v>
      </c>
      <c r="C1948" t="s">
        <v>443</v>
      </c>
      <c r="D1948" t="s">
        <v>5871</v>
      </c>
      <c r="E1948" t="s">
        <v>6192</v>
      </c>
      <c r="F1948">
        <v>27</v>
      </c>
      <c r="G1948" t="s">
        <v>5837</v>
      </c>
      <c r="H1948" t="s">
        <v>5747</v>
      </c>
      <c r="I1948" t="s">
        <v>5748</v>
      </c>
      <c r="J1948">
        <v>473</v>
      </c>
      <c r="K1948">
        <v>24</v>
      </c>
      <c r="L1948">
        <v>5</v>
      </c>
      <c r="M1948" t="s">
        <v>5749</v>
      </c>
      <c r="N1948" t="s">
        <v>5750</v>
      </c>
      <c r="O1948" t="s">
        <v>5874</v>
      </c>
      <c r="P1948" t="s">
        <v>6168</v>
      </c>
      <c r="Q1948" t="s">
        <v>5876</v>
      </c>
      <c r="R1948">
        <v>42735</v>
      </c>
      <c r="S1948" t="s">
        <v>6181</v>
      </c>
      <c r="T1948" t="s">
        <v>6182</v>
      </c>
      <c r="U1948">
        <v>2.79</v>
      </c>
      <c r="V1948" t="s">
        <v>6172</v>
      </c>
      <c r="W1948" t="s">
        <v>5869</v>
      </c>
      <c r="X1948">
        <v>1</v>
      </c>
    </row>
    <row r="1949" spans="1:24" x14ac:dyDescent="0.25">
      <c r="A1949">
        <v>15711</v>
      </c>
      <c r="B1949" t="s">
        <v>1196</v>
      </c>
      <c r="C1949" t="s">
        <v>443</v>
      </c>
      <c r="D1949" t="s">
        <v>5871</v>
      </c>
      <c r="E1949" t="s">
        <v>6192</v>
      </c>
      <c r="F1949">
        <v>27</v>
      </c>
      <c r="G1949" t="s">
        <v>5837</v>
      </c>
      <c r="H1949" t="s">
        <v>5747</v>
      </c>
      <c r="I1949" t="s">
        <v>5748</v>
      </c>
      <c r="J1949">
        <v>473</v>
      </c>
      <c r="K1949">
        <v>24</v>
      </c>
      <c r="L1949">
        <v>5</v>
      </c>
      <c r="M1949" t="s">
        <v>5749</v>
      </c>
      <c r="N1949" t="s">
        <v>5750</v>
      </c>
      <c r="O1949" t="s">
        <v>5874</v>
      </c>
      <c r="P1949" t="s">
        <v>6168</v>
      </c>
      <c r="Q1949" t="s">
        <v>5876</v>
      </c>
      <c r="R1949">
        <v>42735</v>
      </c>
      <c r="S1949" t="s">
        <v>6181</v>
      </c>
      <c r="T1949" t="s">
        <v>6182</v>
      </c>
      <c r="U1949">
        <v>2.79</v>
      </c>
      <c r="V1949" t="s">
        <v>6172</v>
      </c>
      <c r="W1949" t="s">
        <v>5869</v>
      </c>
      <c r="X1949">
        <v>1</v>
      </c>
    </row>
    <row r="1950" spans="1:24" x14ac:dyDescent="0.25">
      <c r="A1950">
        <v>753119</v>
      </c>
      <c r="B1950" t="s">
        <v>3216</v>
      </c>
      <c r="C1950" t="s">
        <v>443</v>
      </c>
      <c r="D1950" t="s">
        <v>6177</v>
      </c>
      <c r="E1950" t="s">
        <v>6192</v>
      </c>
      <c r="F1950">
        <v>27</v>
      </c>
      <c r="G1950" t="s">
        <v>5837</v>
      </c>
      <c r="H1950" t="s">
        <v>5747</v>
      </c>
      <c r="I1950" t="s">
        <v>5748</v>
      </c>
      <c r="J1950">
        <v>473</v>
      </c>
      <c r="K1950">
        <v>24</v>
      </c>
      <c r="L1950">
        <v>5.5</v>
      </c>
      <c r="M1950" t="s">
        <v>5749</v>
      </c>
      <c r="N1950" t="s">
        <v>5750</v>
      </c>
      <c r="O1950" t="s">
        <v>5874</v>
      </c>
      <c r="P1950" t="s">
        <v>5875</v>
      </c>
      <c r="Q1950" t="s">
        <v>5876</v>
      </c>
      <c r="R1950">
        <v>42339</v>
      </c>
      <c r="S1950" t="s">
        <v>6194</v>
      </c>
      <c r="T1950" t="s">
        <v>6195</v>
      </c>
      <c r="U1950">
        <v>3.31</v>
      </c>
      <c r="V1950" t="s">
        <v>6172</v>
      </c>
      <c r="W1950" t="s">
        <v>5869</v>
      </c>
      <c r="X1950">
        <v>1</v>
      </c>
    </row>
    <row r="1951" spans="1:24" x14ac:dyDescent="0.25">
      <c r="A1951">
        <v>753119</v>
      </c>
      <c r="B1951" t="s">
        <v>3216</v>
      </c>
      <c r="C1951" t="s">
        <v>443</v>
      </c>
      <c r="D1951" t="s">
        <v>6177</v>
      </c>
      <c r="E1951" t="s">
        <v>6192</v>
      </c>
      <c r="F1951">
        <v>27</v>
      </c>
      <c r="G1951" t="s">
        <v>5837</v>
      </c>
      <c r="H1951" t="s">
        <v>5747</v>
      </c>
      <c r="I1951" t="s">
        <v>5748</v>
      </c>
      <c r="J1951">
        <v>473</v>
      </c>
      <c r="K1951">
        <v>24</v>
      </c>
      <c r="L1951">
        <v>5.5</v>
      </c>
      <c r="M1951" t="s">
        <v>5749</v>
      </c>
      <c r="N1951" t="s">
        <v>5750</v>
      </c>
      <c r="O1951" t="s">
        <v>5874</v>
      </c>
      <c r="P1951" t="s">
        <v>5875</v>
      </c>
      <c r="Q1951" t="s">
        <v>5876</v>
      </c>
      <c r="R1951">
        <v>42339</v>
      </c>
      <c r="S1951" t="s">
        <v>6194</v>
      </c>
      <c r="T1951" t="s">
        <v>6195</v>
      </c>
      <c r="U1951">
        <v>3.31</v>
      </c>
      <c r="V1951" t="s">
        <v>6172</v>
      </c>
      <c r="W1951" t="s">
        <v>5869</v>
      </c>
      <c r="X1951">
        <v>1</v>
      </c>
    </row>
    <row r="1952" spans="1:24" x14ac:dyDescent="0.25">
      <c r="A1952">
        <v>753117</v>
      </c>
      <c r="B1952" t="s">
        <v>3215</v>
      </c>
      <c r="C1952" t="s">
        <v>443</v>
      </c>
      <c r="D1952" t="s">
        <v>6177</v>
      </c>
      <c r="E1952" t="s">
        <v>5872</v>
      </c>
      <c r="F1952">
        <v>27</v>
      </c>
      <c r="G1952" t="s">
        <v>5837</v>
      </c>
      <c r="H1952" t="s">
        <v>5747</v>
      </c>
      <c r="I1952" t="s">
        <v>5748</v>
      </c>
      <c r="J1952">
        <v>473</v>
      </c>
      <c r="K1952">
        <v>24</v>
      </c>
      <c r="L1952">
        <v>7</v>
      </c>
      <c r="M1952" t="s">
        <v>5749</v>
      </c>
      <c r="N1952" t="s">
        <v>5750</v>
      </c>
      <c r="O1952" t="s">
        <v>5874</v>
      </c>
      <c r="P1952" t="s">
        <v>5875</v>
      </c>
      <c r="Q1952" t="s">
        <v>5876</v>
      </c>
      <c r="R1952">
        <v>42339</v>
      </c>
      <c r="S1952" t="s">
        <v>6194</v>
      </c>
      <c r="T1952" t="s">
        <v>6195</v>
      </c>
      <c r="U1952">
        <v>3.31</v>
      </c>
      <c r="V1952" t="s">
        <v>6172</v>
      </c>
      <c r="W1952" t="s">
        <v>5869</v>
      </c>
      <c r="X1952">
        <v>1</v>
      </c>
    </row>
    <row r="1953" spans="1:24" x14ac:dyDescent="0.25">
      <c r="A1953">
        <v>753117</v>
      </c>
      <c r="B1953" t="s">
        <v>3215</v>
      </c>
      <c r="C1953" t="s">
        <v>443</v>
      </c>
      <c r="D1953" t="s">
        <v>6177</v>
      </c>
      <c r="E1953" t="s">
        <v>5872</v>
      </c>
      <c r="F1953">
        <v>27</v>
      </c>
      <c r="G1953" t="s">
        <v>5837</v>
      </c>
      <c r="H1953" t="s">
        <v>5747</v>
      </c>
      <c r="I1953" t="s">
        <v>5748</v>
      </c>
      <c r="J1953">
        <v>473</v>
      </c>
      <c r="K1953">
        <v>24</v>
      </c>
      <c r="L1953">
        <v>7</v>
      </c>
      <c r="M1953" t="s">
        <v>5749</v>
      </c>
      <c r="N1953" t="s">
        <v>5750</v>
      </c>
      <c r="O1953" t="s">
        <v>5874</v>
      </c>
      <c r="P1953" t="s">
        <v>5875</v>
      </c>
      <c r="Q1953" t="s">
        <v>5876</v>
      </c>
      <c r="R1953">
        <v>42339</v>
      </c>
      <c r="S1953" t="s">
        <v>6194</v>
      </c>
      <c r="T1953" t="s">
        <v>6195</v>
      </c>
      <c r="U1953">
        <v>3.31</v>
      </c>
      <c r="V1953" t="s">
        <v>6172</v>
      </c>
      <c r="W1953" t="s">
        <v>5869</v>
      </c>
      <c r="X1953">
        <v>1</v>
      </c>
    </row>
    <row r="1954" spans="1:24" x14ac:dyDescent="0.25">
      <c r="A1954">
        <v>12182</v>
      </c>
      <c r="B1954" t="s">
        <v>3</v>
      </c>
      <c r="C1954" t="s">
        <v>441</v>
      </c>
      <c r="D1954" t="s">
        <v>5757</v>
      </c>
      <c r="E1954" t="s">
        <v>5766</v>
      </c>
      <c r="F1954">
        <v>10</v>
      </c>
      <c r="G1954" t="s">
        <v>5767</v>
      </c>
      <c r="H1954" t="s">
        <v>5747</v>
      </c>
      <c r="I1954" t="s">
        <v>5748</v>
      </c>
      <c r="J1954">
        <v>1140</v>
      </c>
      <c r="K1954">
        <v>9</v>
      </c>
      <c r="L1954">
        <v>40</v>
      </c>
      <c r="M1954" t="s">
        <v>5749</v>
      </c>
      <c r="N1954" t="s">
        <v>5750</v>
      </c>
      <c r="O1954" t="s">
        <v>5751</v>
      </c>
      <c r="P1954" t="s">
        <v>5752</v>
      </c>
      <c r="Q1954" t="s">
        <v>5789</v>
      </c>
      <c r="R1954">
        <v>65338</v>
      </c>
      <c r="S1954" t="s">
        <v>5774</v>
      </c>
      <c r="T1954" t="s">
        <v>5773</v>
      </c>
      <c r="U1954">
        <v>39.99</v>
      </c>
      <c r="V1954" t="s">
        <v>5755</v>
      </c>
      <c r="W1954" t="s">
        <v>5756</v>
      </c>
      <c r="X1954">
        <v>1</v>
      </c>
    </row>
    <row r="1955" spans="1:24" x14ac:dyDescent="0.25">
      <c r="A1955">
        <v>13300</v>
      </c>
      <c r="B1955" t="s">
        <v>1035</v>
      </c>
      <c r="C1955" t="s">
        <v>442</v>
      </c>
      <c r="D1955" t="s">
        <v>5920</v>
      </c>
      <c r="E1955" t="s">
        <v>5997</v>
      </c>
      <c r="F1955">
        <v>10</v>
      </c>
      <c r="G1955" t="s">
        <v>5767</v>
      </c>
      <c r="H1955" t="s">
        <v>5747</v>
      </c>
      <c r="I1955" t="s">
        <v>5748</v>
      </c>
      <c r="J1955">
        <v>750</v>
      </c>
      <c r="K1955">
        <v>12</v>
      </c>
      <c r="L1955">
        <v>13</v>
      </c>
      <c r="M1955" t="s">
        <v>5759</v>
      </c>
      <c r="N1955" t="s">
        <v>6085</v>
      </c>
      <c r="O1955" t="s">
        <v>5790</v>
      </c>
      <c r="P1955" t="s">
        <v>5988</v>
      </c>
      <c r="Q1955" t="s">
        <v>6086</v>
      </c>
      <c r="R1955">
        <v>76539</v>
      </c>
      <c r="S1955" t="s">
        <v>6387</v>
      </c>
      <c r="T1955" t="s">
        <v>5906</v>
      </c>
      <c r="U1955">
        <v>19.989999999999998</v>
      </c>
      <c r="V1955" t="s">
        <v>5755</v>
      </c>
      <c r="W1955" t="s">
        <v>5756</v>
      </c>
      <c r="X1955">
        <v>1</v>
      </c>
    </row>
    <row r="1956" spans="1:24" x14ac:dyDescent="0.25">
      <c r="A1956">
        <v>12898</v>
      </c>
      <c r="B1956" t="s">
        <v>1008</v>
      </c>
      <c r="C1956" t="s">
        <v>442</v>
      </c>
      <c r="D1956" t="s">
        <v>6035</v>
      </c>
      <c r="E1956" t="s">
        <v>6321</v>
      </c>
      <c r="F1956">
        <v>10</v>
      </c>
      <c r="G1956" t="s">
        <v>5767</v>
      </c>
      <c r="H1956" t="s">
        <v>5747</v>
      </c>
      <c r="I1956" t="s">
        <v>5748</v>
      </c>
      <c r="J1956">
        <v>750</v>
      </c>
      <c r="K1956">
        <v>12</v>
      </c>
      <c r="L1956">
        <v>6</v>
      </c>
      <c r="M1956" t="s">
        <v>5759</v>
      </c>
      <c r="N1956" t="s">
        <v>5888</v>
      </c>
      <c r="O1956" t="s">
        <v>5761</v>
      </c>
      <c r="P1956" t="s">
        <v>6002</v>
      </c>
      <c r="Q1956" t="s">
        <v>5890</v>
      </c>
      <c r="R1956">
        <v>42271</v>
      </c>
      <c r="S1956" t="s">
        <v>6079</v>
      </c>
      <c r="T1956" t="s">
        <v>5965</v>
      </c>
      <c r="U1956">
        <v>11.99</v>
      </c>
      <c r="V1956" t="s">
        <v>5755</v>
      </c>
      <c r="W1956" t="s">
        <v>5765</v>
      </c>
      <c r="X1956">
        <v>1</v>
      </c>
    </row>
    <row r="1957" spans="1:24" x14ac:dyDescent="0.25">
      <c r="A1957">
        <v>12781</v>
      </c>
      <c r="B1957" t="s">
        <v>997</v>
      </c>
      <c r="C1957" t="s">
        <v>442</v>
      </c>
      <c r="D1957" t="s">
        <v>5886</v>
      </c>
      <c r="E1957" t="s">
        <v>5887</v>
      </c>
      <c r="F1957">
        <v>31</v>
      </c>
      <c r="G1957" t="s">
        <v>6295</v>
      </c>
      <c r="H1957" t="s">
        <v>5791</v>
      </c>
      <c r="I1957" t="s">
        <v>5792</v>
      </c>
      <c r="J1957">
        <v>750</v>
      </c>
      <c r="K1957">
        <v>12</v>
      </c>
      <c r="L1957">
        <v>14</v>
      </c>
      <c r="M1957" t="s">
        <v>5759</v>
      </c>
      <c r="N1957" t="s">
        <v>5781</v>
      </c>
      <c r="O1957" t="s">
        <v>5790</v>
      </c>
      <c r="P1957" t="s">
        <v>5889</v>
      </c>
      <c r="Q1957" t="s">
        <v>5986</v>
      </c>
      <c r="R1957">
        <v>74958</v>
      </c>
      <c r="S1957" t="s">
        <v>6331</v>
      </c>
      <c r="T1957" t="s">
        <v>6331</v>
      </c>
      <c r="U1957">
        <v>278.57</v>
      </c>
      <c r="V1957" t="s">
        <v>5755</v>
      </c>
      <c r="W1957" t="s">
        <v>5869</v>
      </c>
      <c r="X1957">
        <v>1</v>
      </c>
    </row>
    <row r="1958" spans="1:24" x14ac:dyDescent="0.25">
      <c r="A1958">
        <v>12838</v>
      </c>
      <c r="B1958" t="s">
        <v>1005</v>
      </c>
      <c r="C1958" t="s">
        <v>442</v>
      </c>
      <c r="D1958" t="s">
        <v>5920</v>
      </c>
      <c r="E1958" t="s">
        <v>6321</v>
      </c>
      <c r="F1958">
        <v>10</v>
      </c>
      <c r="G1958" t="s">
        <v>5767</v>
      </c>
      <c r="H1958" t="s">
        <v>5747</v>
      </c>
      <c r="I1958" t="s">
        <v>5748</v>
      </c>
      <c r="J1958">
        <v>750</v>
      </c>
      <c r="K1958">
        <v>12</v>
      </c>
      <c r="L1958">
        <v>6</v>
      </c>
      <c r="M1958" t="s">
        <v>5759</v>
      </c>
      <c r="N1958" t="s">
        <v>5888</v>
      </c>
      <c r="O1958" t="s">
        <v>5761</v>
      </c>
      <c r="P1958" t="s">
        <v>5988</v>
      </c>
      <c r="Q1958" t="s">
        <v>5890</v>
      </c>
      <c r="R1958">
        <v>66891</v>
      </c>
      <c r="S1958" t="s">
        <v>6322</v>
      </c>
      <c r="T1958" t="s">
        <v>6298</v>
      </c>
      <c r="U1958">
        <v>19.989999999999998</v>
      </c>
      <c r="V1958" t="s">
        <v>5755</v>
      </c>
      <c r="W1958" t="s">
        <v>5765</v>
      </c>
      <c r="X1958">
        <v>1</v>
      </c>
    </row>
    <row r="1959" spans="1:24" x14ac:dyDescent="0.25">
      <c r="A1959">
        <v>12185</v>
      </c>
      <c r="B1959" t="s">
        <v>26</v>
      </c>
      <c r="C1959" t="s">
        <v>441</v>
      </c>
      <c r="D1959" t="s">
        <v>5798</v>
      </c>
      <c r="E1959" t="s">
        <v>5799</v>
      </c>
      <c r="F1959">
        <v>10</v>
      </c>
      <c r="G1959" t="s">
        <v>5767</v>
      </c>
      <c r="H1959" t="s">
        <v>5747</v>
      </c>
      <c r="I1959" t="s">
        <v>5748</v>
      </c>
      <c r="J1959">
        <v>1140</v>
      </c>
      <c r="K1959">
        <v>8</v>
      </c>
      <c r="L1959">
        <v>40</v>
      </c>
      <c r="M1959" t="s">
        <v>5749</v>
      </c>
      <c r="N1959" t="s">
        <v>5750</v>
      </c>
      <c r="O1959" t="s">
        <v>5751</v>
      </c>
      <c r="P1959" t="s">
        <v>5752</v>
      </c>
      <c r="Q1959" t="s">
        <v>5838</v>
      </c>
      <c r="R1959">
        <v>43500</v>
      </c>
      <c r="S1959" t="s">
        <v>5773</v>
      </c>
      <c r="T1959" t="s">
        <v>5773</v>
      </c>
      <c r="U1959">
        <v>33.99</v>
      </c>
      <c r="V1959" t="s">
        <v>5755</v>
      </c>
      <c r="W1959" t="s">
        <v>5756</v>
      </c>
      <c r="X1959">
        <v>1</v>
      </c>
    </row>
    <row r="1960" spans="1:24" x14ac:dyDescent="0.25">
      <c r="A1960">
        <v>13206</v>
      </c>
      <c r="B1960" t="s">
        <v>1028</v>
      </c>
      <c r="C1960" t="s">
        <v>442</v>
      </c>
      <c r="D1960" t="s">
        <v>5886</v>
      </c>
      <c r="E1960" t="s">
        <v>5966</v>
      </c>
      <c r="F1960">
        <v>22</v>
      </c>
      <c r="G1960" t="s">
        <v>5816</v>
      </c>
      <c r="H1960" t="s">
        <v>5747</v>
      </c>
      <c r="I1960" t="s">
        <v>5748</v>
      </c>
      <c r="J1960">
        <v>750</v>
      </c>
      <c r="K1960">
        <v>12</v>
      </c>
      <c r="L1960">
        <v>14.7</v>
      </c>
      <c r="M1960" t="s">
        <v>5759</v>
      </c>
      <c r="N1960" t="s">
        <v>5888</v>
      </c>
      <c r="O1960" t="s">
        <v>5761</v>
      </c>
      <c r="P1960" t="s">
        <v>5889</v>
      </c>
      <c r="Q1960" t="s">
        <v>5890</v>
      </c>
      <c r="R1960">
        <v>63548</v>
      </c>
      <c r="S1960" t="s">
        <v>6391</v>
      </c>
      <c r="T1960" t="s">
        <v>5996</v>
      </c>
      <c r="U1960">
        <v>28.99</v>
      </c>
      <c r="V1960" t="s">
        <v>5755</v>
      </c>
      <c r="W1960" t="s">
        <v>5765</v>
      </c>
      <c r="X1960">
        <v>1</v>
      </c>
    </row>
    <row r="1961" spans="1:24" x14ac:dyDescent="0.25">
      <c r="A1961">
        <v>280982</v>
      </c>
      <c r="B1961" t="s">
        <v>2792</v>
      </c>
      <c r="C1961" t="s">
        <v>442</v>
      </c>
      <c r="D1961" t="s">
        <v>5929</v>
      </c>
      <c r="E1961" t="s">
        <v>6122</v>
      </c>
      <c r="F1961">
        <v>22</v>
      </c>
      <c r="G1961" t="s">
        <v>5816</v>
      </c>
      <c r="H1961" t="s">
        <v>5747</v>
      </c>
      <c r="I1961" t="s">
        <v>5748</v>
      </c>
      <c r="J1961">
        <v>750</v>
      </c>
      <c r="K1961">
        <v>12</v>
      </c>
      <c r="L1961">
        <v>19</v>
      </c>
      <c r="M1961" t="s">
        <v>5759</v>
      </c>
      <c r="N1961" t="s">
        <v>5992</v>
      </c>
      <c r="O1961" t="s">
        <v>5790</v>
      </c>
      <c r="P1961" t="s">
        <v>5889</v>
      </c>
      <c r="Q1961" t="s">
        <v>5931</v>
      </c>
      <c r="R1961">
        <v>51923</v>
      </c>
      <c r="S1961" t="s">
        <v>5965</v>
      </c>
      <c r="T1961" t="s">
        <v>5965</v>
      </c>
      <c r="U1961">
        <v>28.99</v>
      </c>
      <c r="V1961" t="s">
        <v>5755</v>
      </c>
      <c r="W1961" t="s">
        <v>5756</v>
      </c>
      <c r="X1961">
        <v>1</v>
      </c>
    </row>
    <row r="1962" spans="1:24" x14ac:dyDescent="0.25">
      <c r="A1962">
        <v>12872</v>
      </c>
      <c r="B1962" t="s">
        <v>220</v>
      </c>
      <c r="C1962" t="s">
        <v>441</v>
      </c>
      <c r="D1962" t="s">
        <v>5744</v>
      </c>
      <c r="E1962" t="s">
        <v>5787</v>
      </c>
      <c r="F1962">
        <v>20</v>
      </c>
      <c r="G1962" t="s">
        <v>5746</v>
      </c>
      <c r="H1962" t="s">
        <v>5791</v>
      </c>
      <c r="I1962" t="s">
        <v>5792</v>
      </c>
      <c r="J1962">
        <v>750</v>
      </c>
      <c r="K1962">
        <v>12</v>
      </c>
      <c r="L1962">
        <v>40</v>
      </c>
      <c r="M1962" t="s">
        <v>5749</v>
      </c>
      <c r="N1962" t="s">
        <v>5750</v>
      </c>
      <c r="O1962" t="s">
        <v>5751</v>
      </c>
      <c r="P1962" t="s">
        <v>5768</v>
      </c>
      <c r="Q1962" t="s">
        <v>5808</v>
      </c>
      <c r="R1962">
        <v>43500</v>
      </c>
      <c r="S1962" t="s">
        <v>5773</v>
      </c>
      <c r="T1962" t="s">
        <v>5773</v>
      </c>
      <c r="U1962">
        <v>23.99</v>
      </c>
      <c r="V1962" t="s">
        <v>5755</v>
      </c>
      <c r="W1962" t="s">
        <v>5756</v>
      </c>
      <c r="X1962">
        <v>1</v>
      </c>
    </row>
    <row r="1963" spans="1:24" x14ac:dyDescent="0.25">
      <c r="A1963">
        <v>12525</v>
      </c>
      <c r="B1963" t="s">
        <v>978</v>
      </c>
      <c r="C1963" t="s">
        <v>442</v>
      </c>
      <c r="D1963" t="s">
        <v>5886</v>
      </c>
      <c r="E1963" t="s">
        <v>5887</v>
      </c>
      <c r="F1963">
        <v>22</v>
      </c>
      <c r="G1963" t="s">
        <v>5816</v>
      </c>
      <c r="H1963" t="s">
        <v>5747</v>
      </c>
      <c r="I1963" t="s">
        <v>5748</v>
      </c>
      <c r="J1963">
        <v>750</v>
      </c>
      <c r="K1963">
        <v>12</v>
      </c>
      <c r="L1963">
        <v>14.5</v>
      </c>
      <c r="M1963" t="s">
        <v>5759</v>
      </c>
      <c r="N1963" t="s">
        <v>5888</v>
      </c>
      <c r="O1963" t="s">
        <v>5761</v>
      </c>
      <c r="P1963" t="s">
        <v>5889</v>
      </c>
      <c r="Q1963" t="s">
        <v>5890</v>
      </c>
      <c r="R1963">
        <v>42172</v>
      </c>
      <c r="S1963" t="s">
        <v>6001</v>
      </c>
      <c r="T1963" t="s">
        <v>5844</v>
      </c>
      <c r="U1963">
        <v>39.99</v>
      </c>
      <c r="V1963" t="s">
        <v>5755</v>
      </c>
      <c r="W1963" t="s">
        <v>5765</v>
      </c>
      <c r="X1963">
        <v>1</v>
      </c>
    </row>
    <row r="1964" spans="1:24" x14ac:dyDescent="0.25">
      <c r="A1964">
        <v>16015</v>
      </c>
      <c r="B1964" t="s">
        <v>1221</v>
      </c>
      <c r="C1964" t="s">
        <v>442</v>
      </c>
      <c r="D1964" t="s">
        <v>5920</v>
      </c>
      <c r="E1964" t="s">
        <v>5997</v>
      </c>
      <c r="F1964">
        <v>22</v>
      </c>
      <c r="G1964" t="s">
        <v>5816</v>
      </c>
      <c r="H1964" t="s">
        <v>5747</v>
      </c>
      <c r="I1964" t="s">
        <v>5748</v>
      </c>
      <c r="J1964">
        <v>750</v>
      </c>
      <c r="K1964">
        <v>6</v>
      </c>
      <c r="L1964">
        <v>13</v>
      </c>
      <c r="M1964" t="s">
        <v>5759</v>
      </c>
      <c r="N1964" t="s">
        <v>6085</v>
      </c>
      <c r="O1964" t="s">
        <v>5761</v>
      </c>
      <c r="P1964" t="s">
        <v>5889</v>
      </c>
      <c r="Q1964" t="s">
        <v>6086</v>
      </c>
      <c r="R1964">
        <v>63314</v>
      </c>
      <c r="S1964" t="s">
        <v>6091</v>
      </c>
      <c r="T1964" t="s">
        <v>5754</v>
      </c>
      <c r="U1964">
        <v>24.99</v>
      </c>
      <c r="V1964" t="s">
        <v>5755</v>
      </c>
      <c r="W1964" t="s">
        <v>5765</v>
      </c>
      <c r="X1964">
        <v>1</v>
      </c>
    </row>
    <row r="1965" spans="1:24" x14ac:dyDescent="0.25">
      <c r="A1965">
        <v>761158</v>
      </c>
      <c r="B1965" t="s">
        <v>3235</v>
      </c>
      <c r="C1965" t="s">
        <v>443</v>
      </c>
      <c r="D1965" t="s">
        <v>6177</v>
      </c>
      <c r="E1965" t="s">
        <v>6192</v>
      </c>
      <c r="F1965">
        <v>27</v>
      </c>
      <c r="G1965" t="s">
        <v>5837</v>
      </c>
      <c r="H1965" t="s">
        <v>5747</v>
      </c>
      <c r="I1965" t="s">
        <v>5748</v>
      </c>
      <c r="J1965">
        <v>3960</v>
      </c>
      <c r="K1965">
        <v>2</v>
      </c>
      <c r="L1965">
        <v>5</v>
      </c>
      <c r="M1965" t="s">
        <v>5749</v>
      </c>
      <c r="N1965" t="s">
        <v>5750</v>
      </c>
      <c r="O1965" t="s">
        <v>5874</v>
      </c>
      <c r="P1965" t="s">
        <v>5875</v>
      </c>
      <c r="Q1965" t="s">
        <v>5876</v>
      </c>
      <c r="R1965">
        <v>42339</v>
      </c>
      <c r="S1965" t="s">
        <v>6194</v>
      </c>
      <c r="T1965" t="s">
        <v>6195</v>
      </c>
      <c r="U1965">
        <v>24.15</v>
      </c>
      <c r="V1965" t="s">
        <v>5755</v>
      </c>
      <c r="W1965" t="s">
        <v>5869</v>
      </c>
      <c r="X1965">
        <v>12</v>
      </c>
    </row>
    <row r="1966" spans="1:24" x14ac:dyDescent="0.25">
      <c r="A1966">
        <v>761158</v>
      </c>
      <c r="B1966" t="s">
        <v>3235</v>
      </c>
      <c r="C1966" t="s">
        <v>443</v>
      </c>
      <c r="D1966" t="s">
        <v>6177</v>
      </c>
      <c r="E1966" t="s">
        <v>6192</v>
      </c>
      <c r="F1966">
        <v>27</v>
      </c>
      <c r="G1966" t="s">
        <v>5837</v>
      </c>
      <c r="H1966" t="s">
        <v>5747</v>
      </c>
      <c r="I1966" t="s">
        <v>5748</v>
      </c>
      <c r="J1966">
        <v>3960</v>
      </c>
      <c r="K1966">
        <v>2</v>
      </c>
      <c r="L1966">
        <v>5</v>
      </c>
      <c r="M1966" t="s">
        <v>5749</v>
      </c>
      <c r="N1966" t="s">
        <v>5750</v>
      </c>
      <c r="O1966" t="s">
        <v>5874</v>
      </c>
      <c r="P1966" t="s">
        <v>5875</v>
      </c>
      <c r="Q1966" t="s">
        <v>5876</v>
      </c>
      <c r="R1966">
        <v>42339</v>
      </c>
      <c r="S1966" t="s">
        <v>6194</v>
      </c>
      <c r="T1966" t="s">
        <v>6195</v>
      </c>
      <c r="U1966">
        <v>24.15</v>
      </c>
      <c r="V1966" t="s">
        <v>5755</v>
      </c>
      <c r="W1966" t="s">
        <v>5869</v>
      </c>
      <c r="X1966">
        <v>12</v>
      </c>
    </row>
    <row r="1967" spans="1:24" x14ac:dyDescent="0.25">
      <c r="A1967">
        <v>761161</v>
      </c>
      <c r="B1967" t="s">
        <v>3236</v>
      </c>
      <c r="C1967" t="s">
        <v>443</v>
      </c>
      <c r="D1967" t="s">
        <v>6177</v>
      </c>
      <c r="E1967" t="s">
        <v>6192</v>
      </c>
      <c r="F1967">
        <v>27</v>
      </c>
      <c r="G1967" t="s">
        <v>5837</v>
      </c>
      <c r="H1967" t="s">
        <v>5747</v>
      </c>
      <c r="I1967" t="s">
        <v>5748</v>
      </c>
      <c r="J1967">
        <v>1980</v>
      </c>
      <c r="K1967">
        <v>4</v>
      </c>
      <c r="L1967">
        <v>4.5</v>
      </c>
      <c r="M1967" t="s">
        <v>5749</v>
      </c>
      <c r="N1967" t="s">
        <v>5750</v>
      </c>
      <c r="O1967" t="s">
        <v>5874</v>
      </c>
      <c r="P1967" t="s">
        <v>6168</v>
      </c>
      <c r="Q1967" t="s">
        <v>5876</v>
      </c>
      <c r="R1967">
        <v>42339</v>
      </c>
      <c r="S1967" t="s">
        <v>6194</v>
      </c>
      <c r="T1967" t="s">
        <v>6195</v>
      </c>
      <c r="U1967">
        <v>12.88</v>
      </c>
      <c r="V1967" t="s">
        <v>5755</v>
      </c>
      <c r="W1967" t="s">
        <v>5869</v>
      </c>
      <c r="X1967">
        <v>6</v>
      </c>
    </row>
    <row r="1968" spans="1:24" x14ac:dyDescent="0.25">
      <c r="A1968">
        <v>761161</v>
      </c>
      <c r="B1968" t="s">
        <v>3236</v>
      </c>
      <c r="C1968" t="s">
        <v>443</v>
      </c>
      <c r="D1968" t="s">
        <v>6177</v>
      </c>
      <c r="E1968" t="s">
        <v>6192</v>
      </c>
      <c r="F1968">
        <v>27</v>
      </c>
      <c r="G1968" t="s">
        <v>5837</v>
      </c>
      <c r="H1968" t="s">
        <v>5747</v>
      </c>
      <c r="I1968" t="s">
        <v>5748</v>
      </c>
      <c r="J1968">
        <v>1980</v>
      </c>
      <c r="K1968">
        <v>4</v>
      </c>
      <c r="L1968">
        <v>4.5</v>
      </c>
      <c r="M1968" t="s">
        <v>5749</v>
      </c>
      <c r="N1968" t="s">
        <v>5750</v>
      </c>
      <c r="O1968" t="s">
        <v>5874</v>
      </c>
      <c r="P1968" t="s">
        <v>6168</v>
      </c>
      <c r="Q1968" t="s">
        <v>5876</v>
      </c>
      <c r="R1968">
        <v>42339</v>
      </c>
      <c r="S1968" t="s">
        <v>6194</v>
      </c>
      <c r="T1968" t="s">
        <v>6195</v>
      </c>
      <c r="U1968">
        <v>12.88</v>
      </c>
      <c r="V1968" t="s">
        <v>5755</v>
      </c>
      <c r="W1968" t="s">
        <v>5869</v>
      </c>
      <c r="X1968">
        <v>6</v>
      </c>
    </row>
    <row r="1969" spans="1:24" x14ac:dyDescent="0.25">
      <c r="A1969">
        <v>12919</v>
      </c>
      <c r="B1969" t="s">
        <v>566</v>
      </c>
      <c r="C1969" t="s">
        <v>441</v>
      </c>
      <c r="D1969" t="s">
        <v>5811</v>
      </c>
      <c r="E1969" t="s">
        <v>5819</v>
      </c>
      <c r="F1969">
        <v>20</v>
      </c>
      <c r="G1969" t="s">
        <v>5746</v>
      </c>
      <c r="H1969" t="s">
        <v>5747</v>
      </c>
      <c r="I1969" t="s">
        <v>5748</v>
      </c>
      <c r="J1969">
        <v>1140</v>
      </c>
      <c r="K1969">
        <v>6</v>
      </c>
      <c r="L1969">
        <v>40</v>
      </c>
      <c r="M1969" t="s">
        <v>5759</v>
      </c>
      <c r="N1969" t="s">
        <v>5781</v>
      </c>
      <c r="O1969" t="s">
        <v>5761</v>
      </c>
      <c r="P1969" t="s">
        <v>5762</v>
      </c>
      <c r="Q1969" t="s">
        <v>5814</v>
      </c>
      <c r="R1969">
        <v>83919</v>
      </c>
      <c r="S1969" t="s">
        <v>5820</v>
      </c>
      <c r="T1969" t="s">
        <v>5820</v>
      </c>
      <c r="U1969">
        <v>68.989999999999995</v>
      </c>
      <c r="V1969" t="s">
        <v>5755</v>
      </c>
      <c r="W1969" t="s">
        <v>5765</v>
      </c>
      <c r="X1969">
        <v>1</v>
      </c>
    </row>
    <row r="1970" spans="1:24" x14ac:dyDescent="0.25">
      <c r="A1970">
        <v>12335</v>
      </c>
      <c r="B1970" t="s">
        <v>966</v>
      </c>
      <c r="C1970" t="s">
        <v>441</v>
      </c>
      <c r="D1970" t="s">
        <v>5827</v>
      </c>
      <c r="E1970" t="s">
        <v>5828</v>
      </c>
      <c r="F1970">
        <v>10</v>
      </c>
      <c r="G1970" t="s">
        <v>5767</v>
      </c>
      <c r="H1970" t="s">
        <v>5747</v>
      </c>
      <c r="I1970" t="s">
        <v>5748</v>
      </c>
      <c r="J1970">
        <v>1140</v>
      </c>
      <c r="K1970">
        <v>6</v>
      </c>
      <c r="L1970">
        <v>40</v>
      </c>
      <c r="M1970" t="s">
        <v>5759</v>
      </c>
      <c r="N1970" t="s">
        <v>5760</v>
      </c>
      <c r="O1970" t="s">
        <v>5751</v>
      </c>
      <c r="P1970" t="s">
        <v>5752</v>
      </c>
      <c r="Q1970" t="s">
        <v>5830</v>
      </c>
      <c r="R1970">
        <v>42047</v>
      </c>
      <c r="S1970" t="s">
        <v>5788</v>
      </c>
      <c r="T1970" t="s">
        <v>5788</v>
      </c>
      <c r="U1970">
        <v>38.99</v>
      </c>
      <c r="V1970" t="s">
        <v>5755</v>
      </c>
      <c r="W1970" t="s">
        <v>5756</v>
      </c>
      <c r="X1970">
        <v>1</v>
      </c>
    </row>
    <row r="1971" spans="1:24" x14ac:dyDescent="0.25">
      <c r="A1971">
        <v>12952</v>
      </c>
      <c r="B1971" t="s">
        <v>1012</v>
      </c>
      <c r="C1971" t="s">
        <v>442</v>
      </c>
      <c r="D1971" t="s">
        <v>6103</v>
      </c>
      <c r="E1971" t="s">
        <v>6104</v>
      </c>
      <c r="F1971">
        <v>20</v>
      </c>
      <c r="G1971" t="s">
        <v>5746</v>
      </c>
      <c r="H1971" t="s">
        <v>5747</v>
      </c>
      <c r="I1971" t="s">
        <v>5748</v>
      </c>
      <c r="J1971">
        <v>750</v>
      </c>
      <c r="K1971">
        <v>12</v>
      </c>
      <c r="L1971">
        <v>12.5</v>
      </c>
      <c r="M1971" t="s">
        <v>5759</v>
      </c>
      <c r="N1971" t="s">
        <v>6107</v>
      </c>
      <c r="O1971" t="s">
        <v>5790</v>
      </c>
      <c r="P1971" t="s">
        <v>5988</v>
      </c>
      <c r="Q1971" t="s">
        <v>6105</v>
      </c>
      <c r="R1971">
        <v>78841</v>
      </c>
      <c r="S1971" t="s">
        <v>6392</v>
      </c>
      <c r="T1971" t="s">
        <v>5784</v>
      </c>
      <c r="U1971">
        <v>19.989999999999998</v>
      </c>
      <c r="V1971" t="s">
        <v>5755</v>
      </c>
      <c r="W1971" t="s">
        <v>5765</v>
      </c>
      <c r="X1971">
        <v>1</v>
      </c>
    </row>
    <row r="1972" spans="1:24" x14ac:dyDescent="0.25">
      <c r="A1972">
        <v>12935</v>
      </c>
      <c r="B1972" t="s">
        <v>1010</v>
      </c>
      <c r="C1972" t="s">
        <v>442</v>
      </c>
      <c r="D1972" t="s">
        <v>5886</v>
      </c>
      <c r="E1972" t="s">
        <v>5966</v>
      </c>
      <c r="F1972">
        <v>20</v>
      </c>
      <c r="G1972" t="s">
        <v>5746</v>
      </c>
      <c r="H1972" t="s">
        <v>5747</v>
      </c>
      <c r="I1972" t="s">
        <v>5748</v>
      </c>
      <c r="J1972">
        <v>750</v>
      </c>
      <c r="K1972">
        <v>12</v>
      </c>
      <c r="L1972">
        <v>14.5</v>
      </c>
      <c r="M1972" t="s">
        <v>5759</v>
      </c>
      <c r="N1972" t="s">
        <v>6107</v>
      </c>
      <c r="O1972" t="s">
        <v>5790</v>
      </c>
      <c r="P1972" t="s">
        <v>5930</v>
      </c>
      <c r="Q1972" t="s">
        <v>5923</v>
      </c>
      <c r="R1972">
        <v>86729</v>
      </c>
      <c r="S1972" t="s">
        <v>6108</v>
      </c>
      <c r="T1972" t="s">
        <v>5999</v>
      </c>
      <c r="U1972">
        <v>21.99</v>
      </c>
      <c r="V1972" t="s">
        <v>5755</v>
      </c>
      <c r="W1972" t="s">
        <v>5765</v>
      </c>
      <c r="X1972">
        <v>1</v>
      </c>
    </row>
    <row r="1973" spans="1:24" x14ac:dyDescent="0.25">
      <c r="A1973">
        <v>13365</v>
      </c>
      <c r="B1973" t="s">
        <v>205</v>
      </c>
      <c r="C1973" t="s">
        <v>441</v>
      </c>
      <c r="D1973" t="s">
        <v>5757</v>
      </c>
      <c r="E1973" t="s">
        <v>5766</v>
      </c>
      <c r="F1973">
        <v>22</v>
      </c>
      <c r="G1973" t="s">
        <v>5816</v>
      </c>
      <c r="H1973" t="s">
        <v>5747</v>
      </c>
      <c r="I1973" t="s">
        <v>5748</v>
      </c>
      <c r="J1973">
        <v>1140</v>
      </c>
      <c r="K1973">
        <v>9</v>
      </c>
      <c r="L1973">
        <v>45</v>
      </c>
      <c r="M1973" t="s">
        <v>5749</v>
      </c>
      <c r="N1973" t="s">
        <v>5750</v>
      </c>
      <c r="O1973" t="s">
        <v>5751</v>
      </c>
      <c r="P1973" t="s">
        <v>5762</v>
      </c>
      <c r="Q1973" t="s">
        <v>5789</v>
      </c>
      <c r="R1973">
        <v>65338</v>
      </c>
      <c r="S1973" t="s">
        <v>5774</v>
      </c>
      <c r="T1973" t="s">
        <v>5773</v>
      </c>
      <c r="U1973">
        <v>44.99</v>
      </c>
      <c r="V1973" t="s">
        <v>5755</v>
      </c>
      <c r="W1973" t="s">
        <v>5756</v>
      </c>
      <c r="X1973">
        <v>1</v>
      </c>
    </row>
    <row r="1974" spans="1:24" x14ac:dyDescent="0.25">
      <c r="A1974">
        <v>12186</v>
      </c>
      <c r="B1974" t="s">
        <v>652</v>
      </c>
      <c r="C1974" t="s">
        <v>441</v>
      </c>
      <c r="D1974" t="s">
        <v>5798</v>
      </c>
      <c r="E1974" t="s">
        <v>5799</v>
      </c>
      <c r="F1974">
        <v>20</v>
      </c>
      <c r="G1974" t="s">
        <v>5746</v>
      </c>
      <c r="H1974" t="s">
        <v>5747</v>
      </c>
      <c r="I1974" t="s">
        <v>5748</v>
      </c>
      <c r="J1974">
        <v>1140</v>
      </c>
      <c r="K1974">
        <v>8</v>
      </c>
      <c r="L1974">
        <v>40</v>
      </c>
      <c r="M1974" t="s">
        <v>5749</v>
      </c>
      <c r="N1974" t="s">
        <v>5750</v>
      </c>
      <c r="O1974" t="s">
        <v>5751</v>
      </c>
      <c r="P1974" t="s">
        <v>5752</v>
      </c>
      <c r="Q1974" t="s">
        <v>5838</v>
      </c>
      <c r="R1974">
        <v>43500</v>
      </c>
      <c r="S1974" t="s">
        <v>5773</v>
      </c>
      <c r="T1974" t="s">
        <v>5773</v>
      </c>
      <c r="U1974">
        <v>31.99</v>
      </c>
      <c r="V1974" t="s">
        <v>5755</v>
      </c>
      <c r="W1974" t="s">
        <v>5756</v>
      </c>
      <c r="X1974">
        <v>1</v>
      </c>
    </row>
    <row r="1975" spans="1:24" x14ac:dyDescent="0.25">
      <c r="A1975">
        <v>15697</v>
      </c>
      <c r="B1975" t="s">
        <v>1195</v>
      </c>
      <c r="C1975" t="s">
        <v>443</v>
      </c>
      <c r="D1975" t="s">
        <v>6201</v>
      </c>
      <c r="E1975" t="s">
        <v>5872</v>
      </c>
      <c r="F1975">
        <v>10</v>
      </c>
      <c r="G1975" t="s">
        <v>5767</v>
      </c>
      <c r="H1975" t="s">
        <v>5747</v>
      </c>
      <c r="I1975" t="s">
        <v>5748</v>
      </c>
      <c r="J1975">
        <v>473</v>
      </c>
      <c r="K1975">
        <v>24</v>
      </c>
      <c r="L1975">
        <v>6.5</v>
      </c>
      <c r="M1975" t="s">
        <v>5749</v>
      </c>
      <c r="N1975" t="s">
        <v>5750</v>
      </c>
      <c r="O1975" t="s">
        <v>5874</v>
      </c>
      <c r="P1975" t="s">
        <v>5875</v>
      </c>
      <c r="Q1975" t="s">
        <v>5876</v>
      </c>
      <c r="R1975">
        <v>93</v>
      </c>
      <c r="S1975" t="s">
        <v>6202</v>
      </c>
      <c r="T1975" t="s">
        <v>6203</v>
      </c>
      <c r="U1975">
        <v>3.99</v>
      </c>
      <c r="V1975" t="s">
        <v>6172</v>
      </c>
      <c r="W1975" t="s">
        <v>5869</v>
      </c>
      <c r="X1975">
        <v>1</v>
      </c>
    </row>
    <row r="1976" spans="1:24" x14ac:dyDescent="0.25">
      <c r="A1976">
        <v>15697</v>
      </c>
      <c r="B1976" t="s">
        <v>1195</v>
      </c>
      <c r="C1976" t="s">
        <v>443</v>
      </c>
      <c r="D1976" t="s">
        <v>6201</v>
      </c>
      <c r="E1976" t="s">
        <v>5872</v>
      </c>
      <c r="F1976">
        <v>10</v>
      </c>
      <c r="G1976" t="s">
        <v>5767</v>
      </c>
      <c r="H1976" t="s">
        <v>5747</v>
      </c>
      <c r="I1976" t="s">
        <v>5748</v>
      </c>
      <c r="J1976">
        <v>473</v>
      </c>
      <c r="K1976">
        <v>24</v>
      </c>
      <c r="L1976">
        <v>6.5</v>
      </c>
      <c r="M1976" t="s">
        <v>5749</v>
      </c>
      <c r="N1976" t="s">
        <v>5750</v>
      </c>
      <c r="O1976" t="s">
        <v>5874</v>
      </c>
      <c r="P1976" t="s">
        <v>5875</v>
      </c>
      <c r="Q1976" t="s">
        <v>5876</v>
      </c>
      <c r="R1976">
        <v>93</v>
      </c>
      <c r="S1976" t="s">
        <v>6202</v>
      </c>
      <c r="T1976" t="s">
        <v>6203</v>
      </c>
      <c r="U1976">
        <v>3.99</v>
      </c>
      <c r="V1976" t="s">
        <v>6172</v>
      </c>
      <c r="W1976" t="s">
        <v>5869</v>
      </c>
      <c r="X1976">
        <v>1</v>
      </c>
    </row>
    <row r="1977" spans="1:24" x14ac:dyDescent="0.25">
      <c r="A1977">
        <v>15759</v>
      </c>
      <c r="B1977" t="s">
        <v>1201</v>
      </c>
      <c r="C1977" t="s">
        <v>442</v>
      </c>
      <c r="D1977" t="s">
        <v>5920</v>
      </c>
      <c r="E1977" t="s">
        <v>6005</v>
      </c>
      <c r="F1977">
        <v>20</v>
      </c>
      <c r="G1977" t="s">
        <v>5746</v>
      </c>
      <c r="H1977" t="s">
        <v>5747</v>
      </c>
      <c r="I1977" t="s">
        <v>5748</v>
      </c>
      <c r="J1977">
        <v>750</v>
      </c>
      <c r="K1977">
        <v>12</v>
      </c>
      <c r="L1977">
        <v>13.4</v>
      </c>
      <c r="M1977" t="s">
        <v>5749</v>
      </c>
      <c r="N1977" t="s">
        <v>5750</v>
      </c>
      <c r="O1977" t="s">
        <v>5751</v>
      </c>
      <c r="P1977" t="s">
        <v>5988</v>
      </c>
      <c r="Q1977" t="s">
        <v>5952</v>
      </c>
      <c r="R1977">
        <v>42006</v>
      </c>
      <c r="S1977" t="s">
        <v>5946</v>
      </c>
      <c r="T1977" t="s">
        <v>5946</v>
      </c>
      <c r="U1977">
        <v>17.989999999999998</v>
      </c>
      <c r="V1977" t="s">
        <v>5755</v>
      </c>
      <c r="W1977" t="s">
        <v>5869</v>
      </c>
      <c r="X1977">
        <v>1</v>
      </c>
    </row>
    <row r="1978" spans="1:24" x14ac:dyDescent="0.25">
      <c r="A1978">
        <v>16037</v>
      </c>
      <c r="B1978" t="s">
        <v>1223</v>
      </c>
      <c r="C1978" t="s">
        <v>442</v>
      </c>
      <c r="D1978" t="s">
        <v>5886</v>
      </c>
      <c r="E1978" t="s">
        <v>5887</v>
      </c>
      <c r="F1978">
        <v>10</v>
      </c>
      <c r="G1978" t="s">
        <v>5767</v>
      </c>
      <c r="H1978" t="s">
        <v>5747</v>
      </c>
      <c r="I1978" t="s">
        <v>5748</v>
      </c>
      <c r="J1978">
        <v>750</v>
      </c>
      <c r="K1978">
        <v>12</v>
      </c>
      <c r="L1978">
        <v>13</v>
      </c>
      <c r="M1978" t="s">
        <v>5759</v>
      </c>
      <c r="N1978" t="s">
        <v>5825</v>
      </c>
      <c r="O1978" t="s">
        <v>5790</v>
      </c>
      <c r="P1978" t="s">
        <v>5916</v>
      </c>
      <c r="Q1978" t="s">
        <v>5989</v>
      </c>
      <c r="R1978">
        <v>61500</v>
      </c>
      <c r="S1978" t="s">
        <v>6138</v>
      </c>
      <c r="T1978" t="s">
        <v>6139</v>
      </c>
      <c r="U1978">
        <v>14.99</v>
      </c>
      <c r="V1978" t="s">
        <v>5755</v>
      </c>
      <c r="W1978" t="s">
        <v>5756</v>
      </c>
      <c r="X1978">
        <v>1</v>
      </c>
    </row>
    <row r="1979" spans="1:24" x14ac:dyDescent="0.25">
      <c r="A1979">
        <v>16039</v>
      </c>
      <c r="B1979" t="s">
        <v>1224</v>
      </c>
      <c r="C1979" t="s">
        <v>442</v>
      </c>
      <c r="D1979" t="s">
        <v>5886</v>
      </c>
      <c r="E1979" t="s">
        <v>5887</v>
      </c>
      <c r="F1979">
        <v>10</v>
      </c>
      <c r="G1979" t="s">
        <v>5767</v>
      </c>
      <c r="H1979" t="s">
        <v>5747</v>
      </c>
      <c r="I1979" t="s">
        <v>5748</v>
      </c>
      <c r="J1979">
        <v>750</v>
      </c>
      <c r="K1979">
        <v>12</v>
      </c>
      <c r="L1979">
        <v>13</v>
      </c>
      <c r="M1979" t="s">
        <v>5759</v>
      </c>
      <c r="N1979" t="s">
        <v>5825</v>
      </c>
      <c r="O1979" t="s">
        <v>5790</v>
      </c>
      <c r="P1979" t="s">
        <v>5988</v>
      </c>
      <c r="Q1979" t="s">
        <v>5989</v>
      </c>
      <c r="R1979">
        <v>61500</v>
      </c>
      <c r="S1979" t="s">
        <v>6138</v>
      </c>
      <c r="T1979" t="s">
        <v>6139</v>
      </c>
      <c r="U1979">
        <v>19.989999999999998</v>
      </c>
      <c r="V1979" t="s">
        <v>5755</v>
      </c>
      <c r="W1979" t="s">
        <v>5756</v>
      </c>
      <c r="X1979">
        <v>1</v>
      </c>
    </row>
    <row r="1980" spans="1:24" x14ac:dyDescent="0.25">
      <c r="A1980">
        <v>15945</v>
      </c>
      <c r="B1980" t="s">
        <v>1211</v>
      </c>
      <c r="C1980" t="s">
        <v>442</v>
      </c>
      <c r="D1980" t="s">
        <v>5920</v>
      </c>
      <c r="E1980" t="s">
        <v>6321</v>
      </c>
      <c r="F1980">
        <v>20</v>
      </c>
      <c r="G1980" t="s">
        <v>5746</v>
      </c>
      <c r="H1980" t="s">
        <v>5747</v>
      </c>
      <c r="I1980" t="s">
        <v>5748</v>
      </c>
      <c r="J1980">
        <v>750</v>
      </c>
      <c r="K1980">
        <v>12</v>
      </c>
      <c r="L1980">
        <v>6.5</v>
      </c>
      <c r="M1980" t="s">
        <v>5749</v>
      </c>
      <c r="N1980" t="s">
        <v>5750</v>
      </c>
      <c r="O1980" t="s">
        <v>5751</v>
      </c>
      <c r="P1980" t="s">
        <v>5889</v>
      </c>
      <c r="Q1980" t="s">
        <v>5952</v>
      </c>
      <c r="R1980">
        <v>84834</v>
      </c>
      <c r="S1980" t="s">
        <v>6393</v>
      </c>
      <c r="T1980" t="s">
        <v>6394</v>
      </c>
      <c r="U1980">
        <v>24.71</v>
      </c>
      <c r="V1980" t="s">
        <v>5755</v>
      </c>
      <c r="W1980" t="s">
        <v>5869</v>
      </c>
      <c r="X1980">
        <v>1</v>
      </c>
    </row>
    <row r="1981" spans="1:24" x14ac:dyDescent="0.25">
      <c r="A1981">
        <v>12578</v>
      </c>
      <c r="B1981" t="s">
        <v>980</v>
      </c>
      <c r="C1981" t="s">
        <v>443</v>
      </c>
      <c r="D1981" t="s">
        <v>6177</v>
      </c>
      <c r="E1981" t="s">
        <v>6167</v>
      </c>
      <c r="F1981">
        <v>10</v>
      </c>
      <c r="G1981" t="s">
        <v>5767</v>
      </c>
      <c r="H1981" t="s">
        <v>5747</v>
      </c>
      <c r="I1981" t="s">
        <v>5748</v>
      </c>
      <c r="J1981">
        <v>5325</v>
      </c>
      <c r="K1981">
        <v>1</v>
      </c>
      <c r="L1981">
        <v>4.7</v>
      </c>
      <c r="M1981" t="s">
        <v>5749</v>
      </c>
      <c r="N1981" t="s">
        <v>5750</v>
      </c>
      <c r="O1981" t="s">
        <v>5874</v>
      </c>
      <c r="P1981" t="s">
        <v>6168</v>
      </c>
      <c r="Q1981" t="s">
        <v>5876</v>
      </c>
      <c r="R1981">
        <v>42099</v>
      </c>
      <c r="S1981" t="s">
        <v>6179</v>
      </c>
      <c r="T1981" t="s">
        <v>6179</v>
      </c>
      <c r="U1981">
        <v>27.69</v>
      </c>
      <c r="V1981" t="s">
        <v>6172</v>
      </c>
      <c r="W1981" t="s">
        <v>5869</v>
      </c>
      <c r="X1981">
        <v>15</v>
      </c>
    </row>
    <row r="1982" spans="1:24" x14ac:dyDescent="0.25">
      <c r="A1982">
        <v>12578</v>
      </c>
      <c r="B1982" t="s">
        <v>980</v>
      </c>
      <c r="C1982" t="s">
        <v>443</v>
      </c>
      <c r="D1982" t="s">
        <v>6177</v>
      </c>
      <c r="E1982" t="s">
        <v>6167</v>
      </c>
      <c r="F1982">
        <v>10</v>
      </c>
      <c r="G1982" t="s">
        <v>5767</v>
      </c>
      <c r="H1982" t="s">
        <v>5747</v>
      </c>
      <c r="I1982" t="s">
        <v>5748</v>
      </c>
      <c r="J1982">
        <v>5325</v>
      </c>
      <c r="K1982">
        <v>1</v>
      </c>
      <c r="L1982">
        <v>4.7</v>
      </c>
      <c r="M1982" t="s">
        <v>5749</v>
      </c>
      <c r="N1982" t="s">
        <v>5750</v>
      </c>
      <c r="O1982" t="s">
        <v>5874</v>
      </c>
      <c r="P1982" t="s">
        <v>6168</v>
      </c>
      <c r="Q1982" t="s">
        <v>5876</v>
      </c>
      <c r="R1982">
        <v>42099</v>
      </c>
      <c r="S1982" t="s">
        <v>6179</v>
      </c>
      <c r="T1982" t="s">
        <v>6179</v>
      </c>
      <c r="U1982">
        <v>27.69</v>
      </c>
      <c r="V1982" t="s">
        <v>6172</v>
      </c>
      <c r="W1982" t="s">
        <v>5869</v>
      </c>
      <c r="X1982">
        <v>15</v>
      </c>
    </row>
    <row r="1983" spans="1:24" x14ac:dyDescent="0.25">
      <c r="A1983">
        <v>15588</v>
      </c>
      <c r="B1983" t="s">
        <v>1192</v>
      </c>
      <c r="C1983" t="s">
        <v>441</v>
      </c>
      <c r="D1983" t="s">
        <v>5827</v>
      </c>
      <c r="E1983" t="s">
        <v>5828</v>
      </c>
      <c r="F1983">
        <v>10</v>
      </c>
      <c r="G1983" t="s">
        <v>5767</v>
      </c>
      <c r="H1983" t="s">
        <v>5747</v>
      </c>
      <c r="I1983" t="s">
        <v>5748</v>
      </c>
      <c r="J1983">
        <v>750</v>
      </c>
      <c r="K1983">
        <v>12</v>
      </c>
      <c r="L1983">
        <v>42</v>
      </c>
      <c r="M1983" t="s">
        <v>5759</v>
      </c>
      <c r="N1983" t="s">
        <v>5760</v>
      </c>
      <c r="O1983" t="s">
        <v>5751</v>
      </c>
      <c r="P1983" t="s">
        <v>5752</v>
      </c>
      <c r="Q1983" t="s">
        <v>5830</v>
      </c>
      <c r="R1983">
        <v>42047</v>
      </c>
      <c r="S1983" t="s">
        <v>5788</v>
      </c>
      <c r="T1983" t="s">
        <v>5788</v>
      </c>
      <c r="U1983">
        <v>27.99</v>
      </c>
      <c r="V1983" t="s">
        <v>5755</v>
      </c>
      <c r="W1983" t="s">
        <v>5756</v>
      </c>
      <c r="X1983">
        <v>1</v>
      </c>
    </row>
    <row r="1984" spans="1:24" x14ac:dyDescent="0.25">
      <c r="A1984">
        <v>453645</v>
      </c>
      <c r="B1984" t="s">
        <v>2927</v>
      </c>
      <c r="C1984" t="s">
        <v>444</v>
      </c>
      <c r="D1984" t="s">
        <v>6161</v>
      </c>
      <c r="E1984" t="s">
        <v>6395</v>
      </c>
      <c r="F1984">
        <v>10</v>
      </c>
      <c r="G1984" t="s">
        <v>5767</v>
      </c>
      <c r="H1984" t="s">
        <v>5747</v>
      </c>
      <c r="I1984" t="s">
        <v>5748</v>
      </c>
      <c r="J1984">
        <v>1420</v>
      </c>
      <c r="K1984">
        <v>6</v>
      </c>
      <c r="L1984">
        <v>4</v>
      </c>
      <c r="M1984" t="s">
        <v>5749</v>
      </c>
      <c r="N1984" t="s">
        <v>5750</v>
      </c>
      <c r="O1984" t="s">
        <v>5751</v>
      </c>
      <c r="P1984" t="s">
        <v>6163</v>
      </c>
      <c r="Q1984" t="s">
        <v>6396</v>
      </c>
      <c r="R1984">
        <v>43500</v>
      </c>
      <c r="S1984" t="s">
        <v>5773</v>
      </c>
      <c r="T1984" t="s">
        <v>5773</v>
      </c>
      <c r="U1984">
        <v>10.99</v>
      </c>
      <c r="V1984" t="s">
        <v>6172</v>
      </c>
      <c r="W1984" t="s">
        <v>5756</v>
      </c>
      <c r="X1984">
        <v>4</v>
      </c>
    </row>
    <row r="1985" spans="1:24" x14ac:dyDescent="0.25">
      <c r="A1985">
        <v>761151</v>
      </c>
      <c r="B1985" t="s">
        <v>3232</v>
      </c>
      <c r="C1985" t="s">
        <v>443</v>
      </c>
      <c r="D1985" t="s">
        <v>6177</v>
      </c>
      <c r="E1985" t="s">
        <v>6192</v>
      </c>
      <c r="F1985">
        <v>27</v>
      </c>
      <c r="G1985" t="s">
        <v>5837</v>
      </c>
      <c r="H1985" t="s">
        <v>5747</v>
      </c>
      <c r="I1985" t="s">
        <v>5748</v>
      </c>
      <c r="J1985">
        <v>1980</v>
      </c>
      <c r="K1985">
        <v>4</v>
      </c>
      <c r="L1985">
        <v>5.5</v>
      </c>
      <c r="M1985" t="s">
        <v>5749</v>
      </c>
      <c r="N1985" t="s">
        <v>5750</v>
      </c>
      <c r="O1985" t="s">
        <v>5874</v>
      </c>
      <c r="P1985" t="s">
        <v>6168</v>
      </c>
      <c r="Q1985" t="s">
        <v>5876</v>
      </c>
      <c r="R1985">
        <v>42339</v>
      </c>
      <c r="S1985" t="s">
        <v>6194</v>
      </c>
      <c r="T1985" t="s">
        <v>6195</v>
      </c>
      <c r="U1985">
        <v>12.88</v>
      </c>
      <c r="V1985" t="s">
        <v>5755</v>
      </c>
      <c r="W1985" t="s">
        <v>5869</v>
      </c>
      <c r="X1985">
        <v>6</v>
      </c>
    </row>
    <row r="1986" spans="1:24" x14ac:dyDescent="0.25">
      <c r="A1986">
        <v>761151</v>
      </c>
      <c r="B1986" t="s">
        <v>3232</v>
      </c>
      <c r="C1986" t="s">
        <v>443</v>
      </c>
      <c r="D1986" t="s">
        <v>6177</v>
      </c>
      <c r="E1986" t="s">
        <v>6192</v>
      </c>
      <c r="F1986">
        <v>27</v>
      </c>
      <c r="G1986" t="s">
        <v>5837</v>
      </c>
      <c r="H1986" t="s">
        <v>5747</v>
      </c>
      <c r="I1986" t="s">
        <v>5748</v>
      </c>
      <c r="J1986">
        <v>1980</v>
      </c>
      <c r="K1986">
        <v>4</v>
      </c>
      <c r="L1986">
        <v>5.5</v>
      </c>
      <c r="M1986" t="s">
        <v>5749</v>
      </c>
      <c r="N1986" t="s">
        <v>5750</v>
      </c>
      <c r="O1986" t="s">
        <v>5874</v>
      </c>
      <c r="P1986" t="s">
        <v>6168</v>
      </c>
      <c r="Q1986" t="s">
        <v>5876</v>
      </c>
      <c r="R1986">
        <v>42339</v>
      </c>
      <c r="S1986" t="s">
        <v>6194</v>
      </c>
      <c r="T1986" t="s">
        <v>6195</v>
      </c>
      <c r="U1986">
        <v>12.88</v>
      </c>
      <c r="V1986" t="s">
        <v>5755</v>
      </c>
      <c r="W1986" t="s">
        <v>5869</v>
      </c>
      <c r="X1986">
        <v>6</v>
      </c>
    </row>
    <row r="1987" spans="1:24" x14ac:dyDescent="0.25">
      <c r="A1987">
        <v>761147</v>
      </c>
      <c r="B1987" t="s">
        <v>3231</v>
      </c>
      <c r="C1987" t="s">
        <v>443</v>
      </c>
      <c r="D1987" t="s">
        <v>6177</v>
      </c>
      <c r="E1987" t="s">
        <v>6167</v>
      </c>
      <c r="F1987">
        <v>27</v>
      </c>
      <c r="G1987" t="s">
        <v>5837</v>
      </c>
      <c r="H1987" t="s">
        <v>5747</v>
      </c>
      <c r="I1987" t="s">
        <v>5748</v>
      </c>
      <c r="J1987">
        <v>1980</v>
      </c>
      <c r="K1987">
        <v>4</v>
      </c>
      <c r="L1987">
        <v>5</v>
      </c>
      <c r="M1987" t="s">
        <v>5749</v>
      </c>
      <c r="N1987" t="s">
        <v>5750</v>
      </c>
      <c r="O1987" t="s">
        <v>5874</v>
      </c>
      <c r="P1987" t="s">
        <v>6168</v>
      </c>
      <c r="Q1987" t="s">
        <v>5876</v>
      </c>
      <c r="R1987">
        <v>42339</v>
      </c>
      <c r="S1987" t="s">
        <v>6194</v>
      </c>
      <c r="T1987" t="s">
        <v>6195</v>
      </c>
      <c r="U1987">
        <v>12.88</v>
      </c>
      <c r="V1987" t="s">
        <v>5755</v>
      </c>
      <c r="W1987" t="s">
        <v>5869</v>
      </c>
      <c r="X1987">
        <v>6</v>
      </c>
    </row>
    <row r="1988" spans="1:24" x14ac:dyDescent="0.25">
      <c r="A1988">
        <v>761147</v>
      </c>
      <c r="B1988" t="s">
        <v>3231</v>
      </c>
      <c r="C1988" t="s">
        <v>443</v>
      </c>
      <c r="D1988" t="s">
        <v>6177</v>
      </c>
      <c r="E1988" t="s">
        <v>6167</v>
      </c>
      <c r="F1988">
        <v>27</v>
      </c>
      <c r="G1988" t="s">
        <v>5837</v>
      </c>
      <c r="H1988" t="s">
        <v>5747</v>
      </c>
      <c r="I1988" t="s">
        <v>5748</v>
      </c>
      <c r="J1988">
        <v>1980</v>
      </c>
      <c r="K1988">
        <v>4</v>
      </c>
      <c r="L1988">
        <v>5</v>
      </c>
      <c r="M1988" t="s">
        <v>5749</v>
      </c>
      <c r="N1988" t="s">
        <v>5750</v>
      </c>
      <c r="O1988" t="s">
        <v>5874</v>
      </c>
      <c r="P1988" t="s">
        <v>6168</v>
      </c>
      <c r="Q1988" t="s">
        <v>5876</v>
      </c>
      <c r="R1988">
        <v>42339</v>
      </c>
      <c r="S1988" t="s">
        <v>6194</v>
      </c>
      <c r="T1988" t="s">
        <v>6195</v>
      </c>
      <c r="U1988">
        <v>12.88</v>
      </c>
      <c r="V1988" t="s">
        <v>5755</v>
      </c>
      <c r="W1988" t="s">
        <v>5869</v>
      </c>
      <c r="X1988">
        <v>6</v>
      </c>
    </row>
    <row r="1989" spans="1:24" x14ac:dyDescent="0.25">
      <c r="A1989">
        <v>761145</v>
      </c>
      <c r="B1989" t="s">
        <v>3230</v>
      </c>
      <c r="C1989" t="s">
        <v>443</v>
      </c>
      <c r="D1989" t="s">
        <v>6177</v>
      </c>
      <c r="E1989" t="s">
        <v>6192</v>
      </c>
      <c r="F1989">
        <v>27</v>
      </c>
      <c r="G1989" t="s">
        <v>5837</v>
      </c>
      <c r="H1989" t="s">
        <v>5747</v>
      </c>
      <c r="I1989" t="s">
        <v>5748</v>
      </c>
      <c r="J1989">
        <v>3960</v>
      </c>
      <c r="K1989">
        <v>2</v>
      </c>
      <c r="L1989">
        <v>5</v>
      </c>
      <c r="M1989" t="s">
        <v>5749</v>
      </c>
      <c r="N1989" t="s">
        <v>5750</v>
      </c>
      <c r="O1989" t="s">
        <v>5874</v>
      </c>
      <c r="P1989" t="s">
        <v>5875</v>
      </c>
      <c r="Q1989" t="s">
        <v>5876</v>
      </c>
      <c r="R1989">
        <v>42339</v>
      </c>
      <c r="S1989" t="s">
        <v>6194</v>
      </c>
      <c r="T1989" t="s">
        <v>6195</v>
      </c>
      <c r="U1989">
        <v>24.15</v>
      </c>
      <c r="V1989" t="s">
        <v>5755</v>
      </c>
      <c r="W1989" t="s">
        <v>5869</v>
      </c>
      <c r="X1989">
        <v>12</v>
      </c>
    </row>
    <row r="1990" spans="1:24" x14ac:dyDescent="0.25">
      <c r="A1990">
        <v>761145</v>
      </c>
      <c r="B1990" t="s">
        <v>3230</v>
      </c>
      <c r="C1990" t="s">
        <v>443</v>
      </c>
      <c r="D1990" t="s">
        <v>6177</v>
      </c>
      <c r="E1990" t="s">
        <v>6192</v>
      </c>
      <c r="F1990">
        <v>27</v>
      </c>
      <c r="G1990" t="s">
        <v>5837</v>
      </c>
      <c r="H1990" t="s">
        <v>5747</v>
      </c>
      <c r="I1990" t="s">
        <v>5748</v>
      </c>
      <c r="J1990">
        <v>3960</v>
      </c>
      <c r="K1990">
        <v>2</v>
      </c>
      <c r="L1990">
        <v>5</v>
      </c>
      <c r="M1990" t="s">
        <v>5749</v>
      </c>
      <c r="N1990" t="s">
        <v>5750</v>
      </c>
      <c r="O1990" t="s">
        <v>5874</v>
      </c>
      <c r="P1990" t="s">
        <v>5875</v>
      </c>
      <c r="Q1990" t="s">
        <v>5876</v>
      </c>
      <c r="R1990">
        <v>42339</v>
      </c>
      <c r="S1990" t="s">
        <v>6194</v>
      </c>
      <c r="T1990" t="s">
        <v>6195</v>
      </c>
      <c r="U1990">
        <v>24.15</v>
      </c>
      <c r="V1990" t="s">
        <v>5755</v>
      </c>
      <c r="W1990" t="s">
        <v>5869</v>
      </c>
      <c r="X1990">
        <v>12</v>
      </c>
    </row>
    <row r="1991" spans="1:24" x14ac:dyDescent="0.25">
      <c r="A1991">
        <v>15989</v>
      </c>
      <c r="B1991" t="s">
        <v>1218</v>
      </c>
      <c r="C1991" t="s">
        <v>441</v>
      </c>
      <c r="D1991" t="s">
        <v>5757</v>
      </c>
      <c r="E1991" t="s">
        <v>5804</v>
      </c>
      <c r="F1991">
        <v>20</v>
      </c>
      <c r="G1991" t="s">
        <v>5746</v>
      </c>
      <c r="H1991" t="s">
        <v>5747</v>
      </c>
      <c r="I1991" t="s">
        <v>5748</v>
      </c>
      <c r="J1991">
        <v>750</v>
      </c>
      <c r="K1991">
        <v>6</v>
      </c>
      <c r="L1991">
        <v>46.3</v>
      </c>
      <c r="M1991" t="s">
        <v>5759</v>
      </c>
      <c r="N1991" t="s">
        <v>5760</v>
      </c>
      <c r="O1991" t="s">
        <v>5761</v>
      </c>
      <c r="P1991" t="s">
        <v>5762</v>
      </c>
      <c r="Q1991" t="s">
        <v>5805</v>
      </c>
      <c r="R1991">
        <v>77080</v>
      </c>
      <c r="S1991" t="s">
        <v>5939</v>
      </c>
      <c r="T1991" t="s">
        <v>5794</v>
      </c>
      <c r="U1991">
        <v>82.99</v>
      </c>
      <c r="V1991" t="s">
        <v>5755</v>
      </c>
      <c r="W1991" t="s">
        <v>5765</v>
      </c>
      <c r="X1991">
        <v>1</v>
      </c>
    </row>
    <row r="1992" spans="1:24" x14ac:dyDescent="0.25">
      <c r="A1992">
        <v>15982</v>
      </c>
      <c r="B1992" t="s">
        <v>240</v>
      </c>
      <c r="C1992" t="s">
        <v>441</v>
      </c>
      <c r="D1992" t="s">
        <v>5744</v>
      </c>
      <c r="E1992" t="s">
        <v>5913</v>
      </c>
      <c r="F1992">
        <v>10</v>
      </c>
      <c r="G1992" t="s">
        <v>5767</v>
      </c>
      <c r="H1992" t="s">
        <v>5748</v>
      </c>
      <c r="I1992" t="s">
        <v>5748</v>
      </c>
      <c r="J1992">
        <v>750</v>
      </c>
      <c r="K1992">
        <v>12</v>
      </c>
      <c r="L1992">
        <v>43</v>
      </c>
      <c r="M1992" t="s">
        <v>5749</v>
      </c>
      <c r="N1992" t="s">
        <v>5750</v>
      </c>
      <c r="O1992" t="s">
        <v>5751</v>
      </c>
      <c r="P1992" t="s">
        <v>5752</v>
      </c>
      <c r="Q1992" t="s">
        <v>5925</v>
      </c>
      <c r="R1992">
        <v>42036</v>
      </c>
      <c r="S1992" t="s">
        <v>5754</v>
      </c>
      <c r="T1992" t="s">
        <v>5754</v>
      </c>
      <c r="U1992">
        <v>26.82</v>
      </c>
      <c r="V1992" t="s">
        <v>5755</v>
      </c>
      <c r="W1992" t="s">
        <v>5756</v>
      </c>
      <c r="X1992">
        <v>1</v>
      </c>
    </row>
    <row r="1993" spans="1:24" x14ac:dyDescent="0.25">
      <c r="A1993">
        <v>15555</v>
      </c>
      <c r="B1993" t="s">
        <v>1191</v>
      </c>
      <c r="C1993" t="s">
        <v>441</v>
      </c>
      <c r="D1993" t="s">
        <v>5780</v>
      </c>
      <c r="E1993" t="s">
        <v>5795</v>
      </c>
      <c r="F1993">
        <v>20</v>
      </c>
      <c r="G1993" t="s">
        <v>5746</v>
      </c>
      <c r="H1993" t="s">
        <v>5747</v>
      </c>
      <c r="I1993" t="s">
        <v>5792</v>
      </c>
      <c r="J1993">
        <v>750</v>
      </c>
      <c r="K1993">
        <v>12</v>
      </c>
      <c r="L1993">
        <v>40</v>
      </c>
      <c r="M1993" t="s">
        <v>5759</v>
      </c>
      <c r="N1993" t="s">
        <v>5781</v>
      </c>
      <c r="O1993" t="s">
        <v>5761</v>
      </c>
      <c r="P1993" t="s">
        <v>5762</v>
      </c>
      <c r="Q1993" t="s">
        <v>5796</v>
      </c>
      <c r="R1993">
        <v>60520</v>
      </c>
      <c r="S1993" t="s">
        <v>6397</v>
      </c>
      <c r="T1993" t="s">
        <v>5794</v>
      </c>
      <c r="U1993">
        <v>56.49</v>
      </c>
      <c r="V1993" t="s">
        <v>5755</v>
      </c>
      <c r="W1993" t="s">
        <v>5765</v>
      </c>
      <c r="X1993">
        <v>1</v>
      </c>
    </row>
    <row r="1994" spans="1:24" x14ac:dyDescent="0.25">
      <c r="A1994">
        <v>16056</v>
      </c>
      <c r="B1994" t="s">
        <v>1225</v>
      </c>
      <c r="C1994" t="s">
        <v>442</v>
      </c>
      <c r="D1994" t="s">
        <v>5886</v>
      </c>
      <c r="E1994" t="s">
        <v>5887</v>
      </c>
      <c r="F1994">
        <v>22</v>
      </c>
      <c r="G1994" t="s">
        <v>5816</v>
      </c>
      <c r="H1994" t="s">
        <v>5747</v>
      </c>
      <c r="I1994" t="s">
        <v>5748</v>
      </c>
      <c r="J1994">
        <v>750</v>
      </c>
      <c r="K1994">
        <v>12</v>
      </c>
      <c r="L1994">
        <v>14</v>
      </c>
      <c r="M1994" t="s">
        <v>5759</v>
      </c>
      <c r="N1994" t="s">
        <v>5835</v>
      </c>
      <c r="O1994" t="s">
        <v>5761</v>
      </c>
      <c r="P1994" t="s">
        <v>5889</v>
      </c>
      <c r="Q1994" t="s">
        <v>5979</v>
      </c>
      <c r="R1994">
        <v>79419</v>
      </c>
      <c r="S1994" t="s">
        <v>6398</v>
      </c>
      <c r="T1994" t="s">
        <v>6305</v>
      </c>
      <c r="U1994">
        <v>23.33</v>
      </c>
      <c r="V1994" t="s">
        <v>5755</v>
      </c>
      <c r="W1994" t="s">
        <v>5765</v>
      </c>
      <c r="X1994">
        <v>1</v>
      </c>
    </row>
    <row r="1995" spans="1:24" x14ac:dyDescent="0.25">
      <c r="A1995">
        <v>16115</v>
      </c>
      <c r="B1995" t="s">
        <v>26</v>
      </c>
      <c r="C1995" t="s">
        <v>441</v>
      </c>
      <c r="D1995" t="s">
        <v>5798</v>
      </c>
      <c r="E1995" t="s">
        <v>5799</v>
      </c>
      <c r="F1995">
        <v>10</v>
      </c>
      <c r="G1995" t="s">
        <v>5767</v>
      </c>
      <c r="H1995" t="s">
        <v>5748</v>
      </c>
      <c r="I1995" t="s">
        <v>5748</v>
      </c>
      <c r="J1995">
        <v>1140</v>
      </c>
      <c r="K1995">
        <v>8</v>
      </c>
      <c r="L1995">
        <v>40</v>
      </c>
      <c r="M1995" t="s">
        <v>5749</v>
      </c>
      <c r="N1995" t="s">
        <v>5750</v>
      </c>
      <c r="O1995" t="s">
        <v>5751</v>
      </c>
      <c r="P1995" t="s">
        <v>5752</v>
      </c>
      <c r="Q1995" t="s">
        <v>5838</v>
      </c>
      <c r="R1995">
        <v>43500</v>
      </c>
      <c r="S1995" t="s">
        <v>5773</v>
      </c>
      <c r="T1995" t="s">
        <v>5773</v>
      </c>
      <c r="U1995">
        <v>33.99</v>
      </c>
      <c r="V1995" t="s">
        <v>5755</v>
      </c>
      <c r="W1995" t="s">
        <v>5756</v>
      </c>
      <c r="X1995">
        <v>1</v>
      </c>
    </row>
    <row r="1996" spans="1:24" x14ac:dyDescent="0.25">
      <c r="A1996">
        <v>16117</v>
      </c>
      <c r="B1996" t="s">
        <v>237</v>
      </c>
      <c r="C1996" t="s">
        <v>441</v>
      </c>
      <c r="D1996" t="s">
        <v>5757</v>
      </c>
      <c r="E1996" t="s">
        <v>5766</v>
      </c>
      <c r="F1996">
        <v>10</v>
      </c>
      <c r="G1996" t="s">
        <v>5767</v>
      </c>
      <c r="H1996" t="s">
        <v>5748</v>
      </c>
      <c r="I1996" t="s">
        <v>5748</v>
      </c>
      <c r="J1996">
        <v>750</v>
      </c>
      <c r="K1996">
        <v>12</v>
      </c>
      <c r="L1996">
        <v>40</v>
      </c>
      <c r="M1996" t="s">
        <v>5749</v>
      </c>
      <c r="N1996" t="s">
        <v>5750</v>
      </c>
      <c r="O1996" t="s">
        <v>5751</v>
      </c>
      <c r="P1996" t="s">
        <v>5752</v>
      </c>
      <c r="Q1996" t="s">
        <v>5789</v>
      </c>
      <c r="R1996">
        <v>42036</v>
      </c>
      <c r="S1996" t="s">
        <v>5754</v>
      </c>
      <c r="T1996" t="s">
        <v>5754</v>
      </c>
      <c r="U1996">
        <v>27.49</v>
      </c>
      <c r="V1996" t="s">
        <v>5755</v>
      </c>
      <c r="W1996" t="s">
        <v>5756</v>
      </c>
      <c r="X1996">
        <v>1</v>
      </c>
    </row>
    <row r="1997" spans="1:24" x14ac:dyDescent="0.25">
      <c r="A1997">
        <v>15951</v>
      </c>
      <c r="B1997" t="s">
        <v>1212</v>
      </c>
      <c r="C1997" t="s">
        <v>442</v>
      </c>
      <c r="D1997" t="s">
        <v>5886</v>
      </c>
      <c r="E1997" t="s">
        <v>5887</v>
      </c>
      <c r="F1997">
        <v>22</v>
      </c>
      <c r="G1997" t="s">
        <v>5816</v>
      </c>
      <c r="H1997" t="s">
        <v>5747</v>
      </c>
      <c r="I1997" t="s">
        <v>5748</v>
      </c>
      <c r="J1997">
        <v>750</v>
      </c>
      <c r="K1997">
        <v>12</v>
      </c>
      <c r="L1997">
        <v>13.5</v>
      </c>
      <c r="M1997" t="s">
        <v>5759</v>
      </c>
      <c r="N1997" t="s">
        <v>5835</v>
      </c>
      <c r="O1997" t="s">
        <v>5761</v>
      </c>
      <c r="P1997" t="s">
        <v>5889</v>
      </c>
      <c r="Q1997" t="s">
        <v>5979</v>
      </c>
      <c r="R1997">
        <v>42698</v>
      </c>
      <c r="S1997" t="s">
        <v>6399</v>
      </c>
      <c r="T1997" t="s">
        <v>5771</v>
      </c>
      <c r="U1997">
        <v>25.99</v>
      </c>
      <c r="V1997" t="s">
        <v>5755</v>
      </c>
      <c r="W1997" t="s">
        <v>5765</v>
      </c>
      <c r="X1997">
        <v>1</v>
      </c>
    </row>
    <row r="1998" spans="1:24" x14ac:dyDescent="0.25">
      <c r="A1998">
        <v>761144</v>
      </c>
      <c r="B1998" t="s">
        <v>3229</v>
      </c>
      <c r="C1998" t="s">
        <v>443</v>
      </c>
      <c r="D1998" t="s">
        <v>6177</v>
      </c>
      <c r="E1998" t="s">
        <v>6192</v>
      </c>
      <c r="F1998">
        <v>27</v>
      </c>
      <c r="G1998" t="s">
        <v>5837</v>
      </c>
      <c r="H1998" t="s">
        <v>5747</v>
      </c>
      <c r="I1998" t="s">
        <v>5748</v>
      </c>
      <c r="J1998">
        <v>1980</v>
      </c>
      <c r="K1998">
        <v>4</v>
      </c>
      <c r="L1998">
        <v>5</v>
      </c>
      <c r="M1998" t="s">
        <v>5749</v>
      </c>
      <c r="N1998" t="s">
        <v>5750</v>
      </c>
      <c r="O1998" t="s">
        <v>5874</v>
      </c>
      <c r="P1998" t="s">
        <v>6168</v>
      </c>
      <c r="Q1998" t="s">
        <v>5876</v>
      </c>
      <c r="R1998">
        <v>42339</v>
      </c>
      <c r="S1998" t="s">
        <v>6194</v>
      </c>
      <c r="T1998" t="s">
        <v>6195</v>
      </c>
      <c r="U1998">
        <v>12.88</v>
      </c>
      <c r="V1998" t="s">
        <v>5755</v>
      </c>
      <c r="W1998" t="s">
        <v>5869</v>
      </c>
      <c r="X1998">
        <v>6</v>
      </c>
    </row>
    <row r="1999" spans="1:24" x14ac:dyDescent="0.25">
      <c r="A1999">
        <v>761144</v>
      </c>
      <c r="B1999" t="s">
        <v>3229</v>
      </c>
      <c r="C1999" t="s">
        <v>443</v>
      </c>
      <c r="D1999" t="s">
        <v>6177</v>
      </c>
      <c r="E1999" t="s">
        <v>6192</v>
      </c>
      <c r="F1999">
        <v>27</v>
      </c>
      <c r="G1999" t="s">
        <v>5837</v>
      </c>
      <c r="H1999" t="s">
        <v>5747</v>
      </c>
      <c r="I1999" t="s">
        <v>5748</v>
      </c>
      <c r="J1999">
        <v>1980</v>
      </c>
      <c r="K1999">
        <v>4</v>
      </c>
      <c r="L1999">
        <v>5</v>
      </c>
      <c r="M1999" t="s">
        <v>5749</v>
      </c>
      <c r="N1999" t="s">
        <v>5750</v>
      </c>
      <c r="O1999" t="s">
        <v>5874</v>
      </c>
      <c r="P1999" t="s">
        <v>6168</v>
      </c>
      <c r="Q1999" t="s">
        <v>5876</v>
      </c>
      <c r="R1999">
        <v>42339</v>
      </c>
      <c r="S1999" t="s">
        <v>6194</v>
      </c>
      <c r="T1999" t="s">
        <v>6195</v>
      </c>
      <c r="U1999">
        <v>12.88</v>
      </c>
      <c r="V1999" t="s">
        <v>5755</v>
      </c>
      <c r="W1999" t="s">
        <v>5869</v>
      </c>
      <c r="X1999">
        <v>6</v>
      </c>
    </row>
    <row r="2000" spans="1:24" x14ac:dyDescent="0.25">
      <c r="A2000">
        <v>761154</v>
      </c>
      <c r="B2000" t="s">
        <v>3233</v>
      </c>
      <c r="C2000" t="s">
        <v>443</v>
      </c>
      <c r="D2000" t="s">
        <v>6177</v>
      </c>
      <c r="E2000" t="s">
        <v>6167</v>
      </c>
      <c r="F2000">
        <v>27</v>
      </c>
      <c r="G2000" t="s">
        <v>5837</v>
      </c>
      <c r="H2000" t="s">
        <v>5747</v>
      </c>
      <c r="I2000" t="s">
        <v>5748</v>
      </c>
      <c r="J2000">
        <v>1980</v>
      </c>
      <c r="K2000">
        <v>4</v>
      </c>
      <c r="L2000">
        <v>4.9000000000000004</v>
      </c>
      <c r="M2000" t="s">
        <v>5749</v>
      </c>
      <c r="N2000" t="s">
        <v>5750</v>
      </c>
      <c r="O2000" t="s">
        <v>5874</v>
      </c>
      <c r="P2000" t="s">
        <v>6168</v>
      </c>
      <c r="Q2000" t="s">
        <v>5876</v>
      </c>
      <c r="R2000">
        <v>42339</v>
      </c>
      <c r="S2000" t="s">
        <v>6194</v>
      </c>
      <c r="T2000" t="s">
        <v>6195</v>
      </c>
      <c r="U2000">
        <v>12.88</v>
      </c>
      <c r="V2000" t="s">
        <v>5755</v>
      </c>
      <c r="W2000" t="s">
        <v>5869</v>
      </c>
      <c r="X2000">
        <v>6</v>
      </c>
    </row>
    <row r="2001" spans="1:24" x14ac:dyDescent="0.25">
      <c r="A2001">
        <v>761154</v>
      </c>
      <c r="B2001" t="s">
        <v>3233</v>
      </c>
      <c r="C2001" t="s">
        <v>443</v>
      </c>
      <c r="D2001" t="s">
        <v>6177</v>
      </c>
      <c r="E2001" t="s">
        <v>6167</v>
      </c>
      <c r="F2001">
        <v>27</v>
      </c>
      <c r="G2001" t="s">
        <v>5837</v>
      </c>
      <c r="H2001" t="s">
        <v>5747</v>
      </c>
      <c r="I2001" t="s">
        <v>5748</v>
      </c>
      <c r="J2001">
        <v>1980</v>
      </c>
      <c r="K2001">
        <v>4</v>
      </c>
      <c r="L2001">
        <v>4.9000000000000004</v>
      </c>
      <c r="M2001" t="s">
        <v>5749</v>
      </c>
      <c r="N2001" t="s">
        <v>5750</v>
      </c>
      <c r="O2001" t="s">
        <v>5874</v>
      </c>
      <c r="P2001" t="s">
        <v>6168</v>
      </c>
      <c r="Q2001" t="s">
        <v>5876</v>
      </c>
      <c r="R2001">
        <v>42339</v>
      </c>
      <c r="S2001" t="s">
        <v>6194</v>
      </c>
      <c r="T2001" t="s">
        <v>6195</v>
      </c>
      <c r="U2001">
        <v>12.88</v>
      </c>
      <c r="V2001" t="s">
        <v>5755</v>
      </c>
      <c r="W2001" t="s">
        <v>5869</v>
      </c>
      <c r="X2001">
        <v>6</v>
      </c>
    </row>
    <row r="2002" spans="1:24" x14ac:dyDescent="0.25">
      <c r="A2002">
        <v>761157</v>
      </c>
      <c r="B2002" t="s">
        <v>3234</v>
      </c>
      <c r="C2002" t="s">
        <v>443</v>
      </c>
      <c r="D2002" t="s">
        <v>6177</v>
      </c>
      <c r="E2002" t="s">
        <v>6192</v>
      </c>
      <c r="F2002">
        <v>27</v>
      </c>
      <c r="G2002" t="s">
        <v>5837</v>
      </c>
      <c r="H2002" t="s">
        <v>5747</v>
      </c>
      <c r="I2002" t="s">
        <v>5748</v>
      </c>
      <c r="J2002">
        <v>1980</v>
      </c>
      <c r="K2002">
        <v>4</v>
      </c>
      <c r="L2002">
        <v>5</v>
      </c>
      <c r="M2002" t="s">
        <v>5749</v>
      </c>
      <c r="N2002" t="s">
        <v>5750</v>
      </c>
      <c r="O2002" t="s">
        <v>5874</v>
      </c>
      <c r="P2002" t="s">
        <v>6168</v>
      </c>
      <c r="Q2002" t="s">
        <v>5876</v>
      </c>
      <c r="R2002">
        <v>42339</v>
      </c>
      <c r="S2002" t="s">
        <v>6194</v>
      </c>
      <c r="T2002" t="s">
        <v>6195</v>
      </c>
      <c r="U2002">
        <v>12.88</v>
      </c>
      <c r="V2002" t="s">
        <v>5755</v>
      </c>
      <c r="W2002" t="s">
        <v>5869</v>
      </c>
      <c r="X2002">
        <v>6</v>
      </c>
    </row>
    <row r="2003" spans="1:24" x14ac:dyDescent="0.25">
      <c r="A2003">
        <v>761157</v>
      </c>
      <c r="B2003" t="s">
        <v>3234</v>
      </c>
      <c r="C2003" t="s">
        <v>443</v>
      </c>
      <c r="D2003" t="s">
        <v>6177</v>
      </c>
      <c r="E2003" t="s">
        <v>6192</v>
      </c>
      <c r="F2003">
        <v>27</v>
      </c>
      <c r="G2003" t="s">
        <v>5837</v>
      </c>
      <c r="H2003" t="s">
        <v>5747</v>
      </c>
      <c r="I2003" t="s">
        <v>5748</v>
      </c>
      <c r="J2003">
        <v>1980</v>
      </c>
      <c r="K2003">
        <v>4</v>
      </c>
      <c r="L2003">
        <v>5</v>
      </c>
      <c r="M2003" t="s">
        <v>5749</v>
      </c>
      <c r="N2003" t="s">
        <v>5750</v>
      </c>
      <c r="O2003" t="s">
        <v>5874</v>
      </c>
      <c r="P2003" t="s">
        <v>6168</v>
      </c>
      <c r="Q2003" t="s">
        <v>5876</v>
      </c>
      <c r="R2003">
        <v>42339</v>
      </c>
      <c r="S2003" t="s">
        <v>6194</v>
      </c>
      <c r="T2003" t="s">
        <v>6195</v>
      </c>
      <c r="U2003">
        <v>12.88</v>
      </c>
      <c r="V2003" t="s">
        <v>5755</v>
      </c>
      <c r="W2003" t="s">
        <v>5869</v>
      </c>
      <c r="X2003">
        <v>6</v>
      </c>
    </row>
    <row r="2004" spans="1:24" x14ac:dyDescent="0.25">
      <c r="A2004">
        <v>612713</v>
      </c>
      <c r="B2004" t="s">
        <v>3064</v>
      </c>
      <c r="C2004" t="s">
        <v>444</v>
      </c>
      <c r="D2004" t="s">
        <v>6161</v>
      </c>
      <c r="E2004" t="s">
        <v>6186</v>
      </c>
      <c r="F2004">
        <v>10</v>
      </c>
      <c r="G2004" t="s">
        <v>5767</v>
      </c>
      <c r="H2004" t="s">
        <v>5747</v>
      </c>
      <c r="I2004" t="s">
        <v>5748</v>
      </c>
      <c r="J2004">
        <v>1600</v>
      </c>
      <c r="K2004">
        <v>8</v>
      </c>
      <c r="L2004">
        <v>7</v>
      </c>
      <c r="M2004" t="s">
        <v>5749</v>
      </c>
      <c r="N2004" t="s">
        <v>5750</v>
      </c>
      <c r="O2004" t="s">
        <v>5751</v>
      </c>
      <c r="P2004" t="s">
        <v>6163</v>
      </c>
      <c r="Q2004" t="s">
        <v>6164</v>
      </c>
      <c r="R2004">
        <v>79853</v>
      </c>
      <c r="S2004" t="s">
        <v>6400</v>
      </c>
      <c r="T2004" t="s">
        <v>5996</v>
      </c>
      <c r="U2004">
        <v>11.99</v>
      </c>
      <c r="V2004" t="s">
        <v>5755</v>
      </c>
      <c r="W2004" t="s">
        <v>5756</v>
      </c>
      <c r="X2004">
        <v>4</v>
      </c>
    </row>
    <row r="2005" spans="1:24" x14ac:dyDescent="0.25">
      <c r="A2005">
        <v>12535</v>
      </c>
      <c r="B2005" t="s">
        <v>979</v>
      </c>
      <c r="C2005" t="s">
        <v>441</v>
      </c>
      <c r="D2005" t="s">
        <v>5811</v>
      </c>
      <c r="E2005" t="s">
        <v>5831</v>
      </c>
      <c r="F2005">
        <v>10</v>
      </c>
      <c r="G2005" t="s">
        <v>5767</v>
      </c>
      <c r="H2005" t="s">
        <v>5747</v>
      </c>
      <c r="I2005" t="s">
        <v>5748</v>
      </c>
      <c r="J2005">
        <v>750</v>
      </c>
      <c r="K2005">
        <v>12</v>
      </c>
      <c r="L2005">
        <v>35</v>
      </c>
      <c r="M2005" t="s">
        <v>5759</v>
      </c>
      <c r="N2005" t="s">
        <v>5859</v>
      </c>
      <c r="O2005" t="s">
        <v>5790</v>
      </c>
      <c r="P2005" t="s">
        <v>5762</v>
      </c>
      <c r="Q2005" t="s">
        <v>5814</v>
      </c>
      <c r="R2005">
        <v>63260</v>
      </c>
      <c r="S2005" t="s">
        <v>5803</v>
      </c>
      <c r="T2005" t="s">
        <v>5794</v>
      </c>
      <c r="U2005">
        <v>35.99</v>
      </c>
      <c r="V2005" t="s">
        <v>5755</v>
      </c>
      <c r="W2005" t="s">
        <v>5765</v>
      </c>
      <c r="X2005">
        <v>1</v>
      </c>
    </row>
    <row r="2006" spans="1:24" x14ac:dyDescent="0.25">
      <c r="A2006">
        <v>16125</v>
      </c>
      <c r="B2006" t="s">
        <v>1233</v>
      </c>
      <c r="C2006" t="s">
        <v>441</v>
      </c>
      <c r="D2006" t="s">
        <v>5827</v>
      </c>
      <c r="E2006" t="s">
        <v>5828</v>
      </c>
      <c r="F2006">
        <v>10</v>
      </c>
      <c r="G2006" t="s">
        <v>5767</v>
      </c>
      <c r="H2006" t="s">
        <v>5747</v>
      </c>
      <c r="I2006" t="s">
        <v>5748</v>
      </c>
      <c r="J2006">
        <v>750</v>
      </c>
      <c r="K2006">
        <v>12</v>
      </c>
      <c r="L2006">
        <v>41.3</v>
      </c>
      <c r="M2006" t="s">
        <v>5759</v>
      </c>
      <c r="N2006" t="s">
        <v>5760</v>
      </c>
      <c r="O2006" t="s">
        <v>5761</v>
      </c>
      <c r="P2006" t="s">
        <v>5752</v>
      </c>
      <c r="Q2006" t="s">
        <v>5830</v>
      </c>
      <c r="R2006">
        <v>42341</v>
      </c>
      <c r="S2006" t="s">
        <v>5772</v>
      </c>
      <c r="T2006" t="s">
        <v>5773</v>
      </c>
      <c r="U2006">
        <v>28.99</v>
      </c>
      <c r="V2006" t="s">
        <v>5755</v>
      </c>
      <c r="W2006" t="s">
        <v>5765</v>
      </c>
      <c r="X2006">
        <v>1</v>
      </c>
    </row>
    <row r="2007" spans="1:24" x14ac:dyDescent="0.25">
      <c r="A2007">
        <v>13380</v>
      </c>
      <c r="B2007" t="s">
        <v>1046</v>
      </c>
      <c r="C2007" t="s">
        <v>441</v>
      </c>
      <c r="D2007" t="s">
        <v>5757</v>
      </c>
      <c r="E2007" t="s">
        <v>6401</v>
      </c>
      <c r="F2007">
        <v>20</v>
      </c>
      <c r="G2007" t="s">
        <v>5746</v>
      </c>
      <c r="H2007" t="s">
        <v>5747</v>
      </c>
      <c r="I2007" t="s">
        <v>5748</v>
      </c>
      <c r="J2007">
        <v>750</v>
      </c>
      <c r="K2007">
        <v>12</v>
      </c>
      <c r="L2007">
        <v>40</v>
      </c>
      <c r="M2007" t="s">
        <v>5759</v>
      </c>
      <c r="N2007" t="s">
        <v>5859</v>
      </c>
      <c r="O2007" t="s">
        <v>5790</v>
      </c>
      <c r="P2007" t="s">
        <v>5752</v>
      </c>
      <c r="Q2007" t="s">
        <v>5789</v>
      </c>
      <c r="R2007">
        <v>61242</v>
      </c>
      <c r="S2007" t="s">
        <v>5785</v>
      </c>
      <c r="T2007" t="s">
        <v>5786</v>
      </c>
      <c r="U2007">
        <v>25.99</v>
      </c>
      <c r="V2007" t="s">
        <v>5755</v>
      </c>
      <c r="W2007" t="s">
        <v>5765</v>
      </c>
      <c r="X2007">
        <v>1</v>
      </c>
    </row>
    <row r="2008" spans="1:24" x14ac:dyDescent="0.25">
      <c r="A2008">
        <v>12648</v>
      </c>
      <c r="B2008" t="s">
        <v>5235</v>
      </c>
      <c r="C2008" t="s">
        <v>441</v>
      </c>
      <c r="D2008" t="s">
        <v>5811</v>
      </c>
      <c r="E2008" t="s">
        <v>5858</v>
      </c>
      <c r="F2008">
        <v>20</v>
      </c>
      <c r="G2008" t="s">
        <v>5746</v>
      </c>
      <c r="H2008" t="s">
        <v>5747</v>
      </c>
      <c r="I2008" t="s">
        <v>5748</v>
      </c>
      <c r="J2008">
        <v>750</v>
      </c>
      <c r="K2008">
        <v>6</v>
      </c>
      <c r="L2008">
        <v>17</v>
      </c>
      <c r="M2008" t="s">
        <v>5759</v>
      </c>
      <c r="N2008" t="s">
        <v>5908</v>
      </c>
      <c r="O2008" t="s">
        <v>5790</v>
      </c>
      <c r="P2008" t="s">
        <v>5762</v>
      </c>
      <c r="Q2008" t="s">
        <v>5814</v>
      </c>
      <c r="R2008">
        <v>64071</v>
      </c>
      <c r="S2008" t="s">
        <v>6402</v>
      </c>
      <c r="T2008" t="s">
        <v>5899</v>
      </c>
      <c r="U2008">
        <v>29.99</v>
      </c>
      <c r="V2008" t="s">
        <v>5755</v>
      </c>
      <c r="W2008" t="s">
        <v>5765</v>
      </c>
      <c r="X2008">
        <v>1</v>
      </c>
    </row>
    <row r="2009" spans="1:24" x14ac:dyDescent="0.25">
      <c r="A2009">
        <v>12313</v>
      </c>
      <c r="B2009" t="s">
        <v>961</v>
      </c>
      <c r="C2009" t="s">
        <v>442</v>
      </c>
      <c r="D2009" t="s">
        <v>5886</v>
      </c>
      <c r="E2009" t="s">
        <v>6058</v>
      </c>
      <c r="F2009">
        <v>22</v>
      </c>
      <c r="G2009" t="s">
        <v>5816</v>
      </c>
      <c r="H2009" t="s">
        <v>5747</v>
      </c>
      <c r="I2009" t="s">
        <v>5792</v>
      </c>
      <c r="J2009">
        <v>750</v>
      </c>
      <c r="K2009">
        <v>12</v>
      </c>
      <c r="L2009">
        <v>13</v>
      </c>
      <c r="M2009" t="s">
        <v>5759</v>
      </c>
      <c r="N2009" t="s">
        <v>5835</v>
      </c>
      <c r="O2009" t="s">
        <v>5790</v>
      </c>
      <c r="P2009" t="s">
        <v>5988</v>
      </c>
      <c r="Q2009" t="s">
        <v>5979</v>
      </c>
      <c r="R2009">
        <v>81714</v>
      </c>
      <c r="S2009" t="s">
        <v>5907</v>
      </c>
      <c r="T2009" t="s">
        <v>5844</v>
      </c>
      <c r="U2009">
        <v>17.989999999999998</v>
      </c>
      <c r="V2009" t="s">
        <v>5755</v>
      </c>
      <c r="W2009" t="s">
        <v>5756</v>
      </c>
      <c r="X2009">
        <v>1</v>
      </c>
    </row>
    <row r="2010" spans="1:24" x14ac:dyDescent="0.25">
      <c r="A2010">
        <v>13350</v>
      </c>
      <c r="B2010" t="s">
        <v>1042</v>
      </c>
      <c r="C2010" t="s">
        <v>442</v>
      </c>
      <c r="D2010" t="s">
        <v>5886</v>
      </c>
      <c r="E2010" t="s">
        <v>5887</v>
      </c>
      <c r="F2010">
        <v>10</v>
      </c>
      <c r="G2010" t="s">
        <v>5767</v>
      </c>
      <c r="H2010" t="s">
        <v>5747</v>
      </c>
      <c r="I2010" t="s">
        <v>5748</v>
      </c>
      <c r="J2010">
        <v>750</v>
      </c>
      <c r="K2010">
        <v>12</v>
      </c>
      <c r="L2010">
        <v>15</v>
      </c>
      <c r="M2010" t="s">
        <v>5759</v>
      </c>
      <c r="N2010" t="s">
        <v>5825</v>
      </c>
      <c r="O2010" t="s">
        <v>5761</v>
      </c>
      <c r="P2010" t="s">
        <v>6002</v>
      </c>
      <c r="Q2010" t="s">
        <v>5989</v>
      </c>
      <c r="R2010">
        <v>85009</v>
      </c>
      <c r="S2010" t="s">
        <v>6265</v>
      </c>
      <c r="T2010" t="s">
        <v>5996</v>
      </c>
      <c r="U2010">
        <v>13.99</v>
      </c>
      <c r="V2010" t="s">
        <v>5755</v>
      </c>
      <c r="W2010" t="s">
        <v>5765</v>
      </c>
      <c r="X2010">
        <v>1</v>
      </c>
    </row>
    <row r="2011" spans="1:24" x14ac:dyDescent="0.25">
      <c r="A2011">
        <v>16095</v>
      </c>
      <c r="B2011" t="s">
        <v>1227</v>
      </c>
      <c r="C2011" t="s">
        <v>442</v>
      </c>
      <c r="D2011" t="s">
        <v>5886</v>
      </c>
      <c r="E2011" t="s">
        <v>5887</v>
      </c>
      <c r="F2011">
        <v>20</v>
      </c>
      <c r="G2011" t="s">
        <v>5746</v>
      </c>
      <c r="H2011" t="s">
        <v>5747</v>
      </c>
      <c r="I2011" t="s">
        <v>5748</v>
      </c>
      <c r="J2011">
        <v>750</v>
      </c>
      <c r="K2011">
        <v>12</v>
      </c>
      <c r="L2011">
        <v>14</v>
      </c>
      <c r="M2011" t="s">
        <v>5759</v>
      </c>
      <c r="N2011" t="s">
        <v>5888</v>
      </c>
      <c r="O2011" t="s">
        <v>5761</v>
      </c>
      <c r="P2011" t="s">
        <v>5988</v>
      </c>
      <c r="Q2011" t="s">
        <v>5890</v>
      </c>
      <c r="R2011">
        <v>42240</v>
      </c>
      <c r="S2011" t="s">
        <v>6001</v>
      </c>
      <c r="T2011" t="s">
        <v>5844</v>
      </c>
      <c r="U2011">
        <v>18.989999999999998</v>
      </c>
      <c r="V2011" t="s">
        <v>5755</v>
      </c>
      <c r="W2011" t="s">
        <v>5765</v>
      </c>
      <c r="X2011">
        <v>1</v>
      </c>
    </row>
    <row r="2012" spans="1:24" x14ac:dyDescent="0.25">
      <c r="A2012">
        <v>16227</v>
      </c>
      <c r="B2012" t="s">
        <v>1238</v>
      </c>
      <c r="C2012" t="s">
        <v>442</v>
      </c>
      <c r="D2012" t="s">
        <v>5886</v>
      </c>
      <c r="E2012" t="s">
        <v>5887</v>
      </c>
      <c r="F2012">
        <v>22</v>
      </c>
      <c r="G2012" t="s">
        <v>5816</v>
      </c>
      <c r="H2012" t="s">
        <v>5747</v>
      </c>
      <c r="I2012" t="s">
        <v>5748</v>
      </c>
      <c r="J2012">
        <v>750</v>
      </c>
      <c r="K2012">
        <v>6</v>
      </c>
      <c r="L2012">
        <v>14</v>
      </c>
      <c r="M2012" t="s">
        <v>5759</v>
      </c>
      <c r="N2012" t="s">
        <v>5888</v>
      </c>
      <c r="O2012" t="s">
        <v>5761</v>
      </c>
      <c r="P2012" t="s">
        <v>5889</v>
      </c>
      <c r="Q2012" t="s">
        <v>5890</v>
      </c>
      <c r="R2012">
        <v>77423</v>
      </c>
      <c r="S2012" t="s">
        <v>6403</v>
      </c>
      <c r="T2012" t="s">
        <v>5996</v>
      </c>
      <c r="U2012">
        <v>29.99</v>
      </c>
      <c r="V2012" t="s">
        <v>5755</v>
      </c>
      <c r="W2012" t="s">
        <v>5765</v>
      </c>
      <c r="X2012">
        <v>1</v>
      </c>
    </row>
    <row r="2013" spans="1:24" x14ac:dyDescent="0.25">
      <c r="A2013">
        <v>16229</v>
      </c>
      <c r="B2013" t="s">
        <v>1239</v>
      </c>
      <c r="C2013" t="s">
        <v>442</v>
      </c>
      <c r="D2013" t="s">
        <v>5886</v>
      </c>
      <c r="E2013" t="s">
        <v>5887</v>
      </c>
      <c r="F2013">
        <v>10</v>
      </c>
      <c r="G2013" t="s">
        <v>5767</v>
      </c>
      <c r="H2013" t="s">
        <v>5747</v>
      </c>
      <c r="I2013" t="s">
        <v>5748</v>
      </c>
      <c r="J2013">
        <v>750</v>
      </c>
      <c r="K2013">
        <v>12</v>
      </c>
      <c r="L2013">
        <v>14.5</v>
      </c>
      <c r="M2013" t="s">
        <v>5749</v>
      </c>
      <c r="N2013" t="s">
        <v>5750</v>
      </c>
      <c r="O2013" t="s">
        <v>5751</v>
      </c>
      <c r="P2013" t="s">
        <v>5930</v>
      </c>
      <c r="Q2013" t="s">
        <v>5952</v>
      </c>
      <c r="R2013">
        <v>42006</v>
      </c>
      <c r="S2013" t="s">
        <v>5946</v>
      </c>
      <c r="T2013" t="s">
        <v>5946</v>
      </c>
      <c r="U2013">
        <v>21.99</v>
      </c>
      <c r="V2013" t="s">
        <v>5755</v>
      </c>
      <c r="W2013" t="s">
        <v>5869</v>
      </c>
      <c r="X2013">
        <v>1</v>
      </c>
    </row>
    <row r="2014" spans="1:24" x14ac:dyDescent="0.25">
      <c r="A2014">
        <v>15966</v>
      </c>
      <c r="B2014" t="s">
        <v>1214</v>
      </c>
      <c r="C2014" t="s">
        <v>442</v>
      </c>
      <c r="D2014" t="s">
        <v>5886</v>
      </c>
      <c r="E2014" t="s">
        <v>5887</v>
      </c>
      <c r="F2014">
        <v>20</v>
      </c>
      <c r="G2014" t="s">
        <v>5746</v>
      </c>
      <c r="H2014" t="s">
        <v>5747</v>
      </c>
      <c r="I2014" t="s">
        <v>5748</v>
      </c>
      <c r="J2014">
        <v>750</v>
      </c>
      <c r="K2014">
        <v>12</v>
      </c>
      <c r="L2014">
        <v>14.5</v>
      </c>
      <c r="M2014" t="s">
        <v>5759</v>
      </c>
      <c r="N2014" t="s">
        <v>5888</v>
      </c>
      <c r="O2014" t="s">
        <v>5761</v>
      </c>
      <c r="P2014" t="s">
        <v>5988</v>
      </c>
      <c r="Q2014" t="s">
        <v>5890</v>
      </c>
      <c r="R2014">
        <v>84978</v>
      </c>
      <c r="S2014" t="s">
        <v>6404</v>
      </c>
      <c r="T2014" t="s">
        <v>5996</v>
      </c>
      <c r="U2014">
        <v>17.989999999999998</v>
      </c>
      <c r="V2014" t="s">
        <v>5755</v>
      </c>
      <c r="W2014" t="s">
        <v>5765</v>
      </c>
      <c r="X2014">
        <v>1</v>
      </c>
    </row>
    <row r="2015" spans="1:24" x14ac:dyDescent="0.25">
      <c r="A2015">
        <v>15967</v>
      </c>
      <c r="B2015" t="s">
        <v>1215</v>
      </c>
      <c r="C2015" t="s">
        <v>442</v>
      </c>
      <c r="D2015" t="s">
        <v>5886</v>
      </c>
      <c r="E2015" t="s">
        <v>5914</v>
      </c>
      <c r="F2015">
        <v>20</v>
      </c>
      <c r="G2015" t="s">
        <v>5746</v>
      </c>
      <c r="H2015" t="s">
        <v>5747</v>
      </c>
      <c r="I2015" t="s">
        <v>5748</v>
      </c>
      <c r="J2015">
        <v>750</v>
      </c>
      <c r="K2015">
        <v>12</v>
      </c>
      <c r="L2015">
        <v>14.5</v>
      </c>
      <c r="M2015" t="s">
        <v>5759</v>
      </c>
      <c r="N2015" t="s">
        <v>5888</v>
      </c>
      <c r="O2015" t="s">
        <v>5761</v>
      </c>
      <c r="P2015" t="s">
        <v>5988</v>
      </c>
      <c r="Q2015" t="s">
        <v>5890</v>
      </c>
      <c r="R2015">
        <v>84978</v>
      </c>
      <c r="S2015" t="s">
        <v>6404</v>
      </c>
      <c r="T2015" t="s">
        <v>5996</v>
      </c>
      <c r="U2015">
        <v>17.989999999999998</v>
      </c>
      <c r="V2015" t="s">
        <v>5755</v>
      </c>
      <c r="W2015" t="s">
        <v>5765</v>
      </c>
      <c r="X2015">
        <v>1</v>
      </c>
    </row>
    <row r="2016" spans="1:24" x14ac:dyDescent="0.25">
      <c r="A2016">
        <v>759720</v>
      </c>
      <c r="B2016" t="s">
        <v>3226</v>
      </c>
      <c r="C2016" t="s">
        <v>442</v>
      </c>
      <c r="D2016" t="s">
        <v>5886</v>
      </c>
      <c r="E2016" t="s">
        <v>5887</v>
      </c>
      <c r="F2016">
        <v>20</v>
      </c>
      <c r="G2016" t="s">
        <v>5746</v>
      </c>
      <c r="H2016" t="s">
        <v>5791</v>
      </c>
      <c r="I2016" t="s">
        <v>5792</v>
      </c>
      <c r="J2016">
        <v>750</v>
      </c>
      <c r="K2016">
        <v>12</v>
      </c>
      <c r="L2016">
        <v>13.5</v>
      </c>
      <c r="M2016" t="s">
        <v>5759</v>
      </c>
      <c r="N2016" t="s">
        <v>5904</v>
      </c>
      <c r="O2016" t="s">
        <v>5790</v>
      </c>
      <c r="P2016" t="s">
        <v>5988</v>
      </c>
      <c r="Q2016" t="s">
        <v>5923</v>
      </c>
      <c r="R2016">
        <v>56241</v>
      </c>
      <c r="S2016" t="s">
        <v>6051</v>
      </c>
      <c r="T2016" t="s">
        <v>5957</v>
      </c>
      <c r="U2016">
        <v>17.989999999999998</v>
      </c>
      <c r="V2016" t="s">
        <v>5755</v>
      </c>
      <c r="W2016" t="s">
        <v>5765</v>
      </c>
      <c r="X2016">
        <v>1</v>
      </c>
    </row>
    <row r="2017" spans="1:24" x14ac:dyDescent="0.25">
      <c r="A2017">
        <v>15596</v>
      </c>
      <c r="B2017" t="s">
        <v>1193</v>
      </c>
      <c r="C2017" t="s">
        <v>442</v>
      </c>
      <c r="D2017" t="s">
        <v>5920</v>
      </c>
      <c r="E2017" t="s">
        <v>5921</v>
      </c>
      <c r="F2017">
        <v>10</v>
      </c>
      <c r="G2017" t="s">
        <v>5767</v>
      </c>
      <c r="H2017" t="s">
        <v>5747</v>
      </c>
      <c r="I2017" t="s">
        <v>5748</v>
      </c>
      <c r="J2017">
        <v>750</v>
      </c>
      <c r="K2017">
        <v>12</v>
      </c>
      <c r="L2017">
        <v>13.6</v>
      </c>
      <c r="M2017" t="s">
        <v>5749</v>
      </c>
      <c r="N2017" t="s">
        <v>5750</v>
      </c>
      <c r="O2017" t="s">
        <v>5751</v>
      </c>
      <c r="P2017" t="s">
        <v>5930</v>
      </c>
      <c r="Q2017" t="s">
        <v>5952</v>
      </c>
      <c r="R2017">
        <v>42006</v>
      </c>
      <c r="S2017" t="s">
        <v>5946</v>
      </c>
      <c r="T2017" t="s">
        <v>5946</v>
      </c>
      <c r="U2017">
        <v>21.99</v>
      </c>
      <c r="V2017" t="s">
        <v>5755</v>
      </c>
      <c r="W2017" t="s">
        <v>5869</v>
      </c>
      <c r="X2017">
        <v>1</v>
      </c>
    </row>
    <row r="2018" spans="1:24" x14ac:dyDescent="0.25">
      <c r="A2018">
        <v>15727</v>
      </c>
      <c r="B2018" t="s">
        <v>1198</v>
      </c>
      <c r="C2018" t="s">
        <v>442</v>
      </c>
      <c r="D2018" t="s">
        <v>5886</v>
      </c>
      <c r="E2018" t="s">
        <v>5914</v>
      </c>
      <c r="F2018">
        <v>20</v>
      </c>
      <c r="G2018" t="s">
        <v>5746</v>
      </c>
      <c r="H2018" t="s">
        <v>5747</v>
      </c>
      <c r="I2018" t="s">
        <v>5748</v>
      </c>
      <c r="J2018">
        <v>4000</v>
      </c>
      <c r="K2018">
        <v>4</v>
      </c>
      <c r="L2018">
        <v>13</v>
      </c>
      <c r="M2018" t="s">
        <v>5749</v>
      </c>
      <c r="N2018" t="s">
        <v>5750</v>
      </c>
      <c r="O2018" t="s">
        <v>5751</v>
      </c>
      <c r="P2018" t="s">
        <v>5922</v>
      </c>
      <c r="Q2018" t="s">
        <v>5947</v>
      </c>
      <c r="R2018">
        <v>42015</v>
      </c>
      <c r="S2018" t="s">
        <v>5956</v>
      </c>
      <c r="T2018" t="s">
        <v>5957</v>
      </c>
      <c r="U2018">
        <v>40.99</v>
      </c>
      <c r="V2018" t="s">
        <v>5960</v>
      </c>
      <c r="W2018" t="s">
        <v>5869</v>
      </c>
      <c r="X2018">
        <v>1</v>
      </c>
    </row>
    <row r="2019" spans="1:24" x14ac:dyDescent="0.25">
      <c r="A2019">
        <v>16233</v>
      </c>
      <c r="B2019" t="s">
        <v>1240</v>
      </c>
      <c r="C2019" t="s">
        <v>442</v>
      </c>
      <c r="D2019" t="s">
        <v>5886</v>
      </c>
      <c r="E2019" t="s">
        <v>5887</v>
      </c>
      <c r="F2019">
        <v>10</v>
      </c>
      <c r="G2019" t="s">
        <v>5767</v>
      </c>
      <c r="H2019" t="s">
        <v>5791</v>
      </c>
      <c r="I2019" t="s">
        <v>5792</v>
      </c>
      <c r="J2019">
        <v>750</v>
      </c>
      <c r="K2019">
        <v>12</v>
      </c>
      <c r="L2019">
        <v>12.8</v>
      </c>
      <c r="M2019" t="s">
        <v>5749</v>
      </c>
      <c r="N2019" t="s">
        <v>5750</v>
      </c>
      <c r="O2019" t="s">
        <v>5790</v>
      </c>
      <c r="P2019" t="s">
        <v>5916</v>
      </c>
      <c r="Q2019" t="s">
        <v>5952</v>
      </c>
      <c r="R2019">
        <v>63952</v>
      </c>
      <c r="S2019" t="s">
        <v>5907</v>
      </c>
      <c r="T2019" t="s">
        <v>5844</v>
      </c>
      <c r="U2019">
        <v>16.989999999999998</v>
      </c>
      <c r="V2019" t="s">
        <v>5755</v>
      </c>
      <c r="W2019" t="s">
        <v>5869</v>
      </c>
      <c r="X2019">
        <v>1</v>
      </c>
    </row>
    <row r="2020" spans="1:24" x14ac:dyDescent="0.25">
      <c r="A2020">
        <v>16116</v>
      </c>
      <c r="B2020" t="s">
        <v>1231</v>
      </c>
      <c r="C2020" t="s">
        <v>442</v>
      </c>
      <c r="D2020" t="s">
        <v>5886</v>
      </c>
      <c r="E2020" t="s">
        <v>5914</v>
      </c>
      <c r="F2020">
        <v>20</v>
      </c>
      <c r="G2020" t="s">
        <v>5746</v>
      </c>
      <c r="H2020" t="s">
        <v>5747</v>
      </c>
      <c r="I2020" t="s">
        <v>5748</v>
      </c>
      <c r="J2020">
        <v>750</v>
      </c>
      <c r="K2020">
        <v>12</v>
      </c>
      <c r="L2020">
        <v>14.5</v>
      </c>
      <c r="M2020" t="s">
        <v>5759</v>
      </c>
      <c r="N2020" t="s">
        <v>5888</v>
      </c>
      <c r="O2020" t="s">
        <v>5761</v>
      </c>
      <c r="P2020" t="s">
        <v>5889</v>
      </c>
      <c r="Q2020" t="s">
        <v>5890</v>
      </c>
      <c r="R2020">
        <v>68791</v>
      </c>
      <c r="S2020" t="s">
        <v>6405</v>
      </c>
      <c r="T2020" t="s">
        <v>5784</v>
      </c>
      <c r="U2020">
        <v>29.99</v>
      </c>
      <c r="V2020" t="s">
        <v>5755</v>
      </c>
      <c r="W2020" t="s">
        <v>5765</v>
      </c>
      <c r="X2020">
        <v>1</v>
      </c>
    </row>
    <row r="2021" spans="1:24" x14ac:dyDescent="0.25">
      <c r="A2021">
        <v>15726</v>
      </c>
      <c r="B2021" t="s">
        <v>1197</v>
      </c>
      <c r="C2021" t="s">
        <v>442</v>
      </c>
      <c r="D2021" t="s">
        <v>5920</v>
      </c>
      <c r="E2021" t="s">
        <v>5921</v>
      </c>
      <c r="F2021">
        <v>10</v>
      </c>
      <c r="G2021" t="s">
        <v>5767</v>
      </c>
      <c r="H2021" t="s">
        <v>5747</v>
      </c>
      <c r="I2021" t="s">
        <v>5748</v>
      </c>
      <c r="J2021">
        <v>4000</v>
      </c>
      <c r="K2021">
        <v>4</v>
      </c>
      <c r="L2021">
        <v>12</v>
      </c>
      <c r="M2021" t="s">
        <v>5749</v>
      </c>
      <c r="N2021" t="s">
        <v>5750</v>
      </c>
      <c r="O2021" t="s">
        <v>5751</v>
      </c>
      <c r="P2021" t="s">
        <v>5922</v>
      </c>
      <c r="Q2021" t="s">
        <v>5947</v>
      </c>
      <c r="R2021">
        <v>42015</v>
      </c>
      <c r="S2021" t="s">
        <v>5956</v>
      </c>
      <c r="T2021" t="s">
        <v>5957</v>
      </c>
      <c r="U2021">
        <v>40.99</v>
      </c>
      <c r="V2021" t="s">
        <v>5960</v>
      </c>
      <c r="W2021" t="s">
        <v>5869</v>
      </c>
      <c r="X2021">
        <v>1</v>
      </c>
    </row>
    <row r="2022" spans="1:24" x14ac:dyDescent="0.25">
      <c r="A2022">
        <v>15794</v>
      </c>
      <c r="B2022" t="s">
        <v>1205</v>
      </c>
      <c r="C2022" t="s">
        <v>441</v>
      </c>
      <c r="D2022" t="s">
        <v>5811</v>
      </c>
      <c r="E2022" t="s">
        <v>5818</v>
      </c>
      <c r="F2022">
        <v>20</v>
      </c>
      <c r="G2022" t="s">
        <v>5746</v>
      </c>
      <c r="H2022" t="s">
        <v>5747</v>
      </c>
      <c r="I2022" t="s">
        <v>5748</v>
      </c>
      <c r="J2022">
        <v>750</v>
      </c>
      <c r="K2022">
        <v>12</v>
      </c>
      <c r="L2022">
        <v>40</v>
      </c>
      <c r="M2022" t="s">
        <v>5759</v>
      </c>
      <c r="N2022" t="s">
        <v>5781</v>
      </c>
      <c r="O2022" t="s">
        <v>5751</v>
      </c>
      <c r="P2022" t="s">
        <v>5762</v>
      </c>
      <c r="Q2022" t="s">
        <v>5814</v>
      </c>
      <c r="R2022">
        <v>42047</v>
      </c>
      <c r="S2022" t="s">
        <v>5788</v>
      </c>
      <c r="T2022" t="s">
        <v>5788</v>
      </c>
      <c r="U2022">
        <v>35.99</v>
      </c>
      <c r="V2022" t="s">
        <v>5755</v>
      </c>
      <c r="W2022" t="s">
        <v>5756</v>
      </c>
      <c r="X2022">
        <v>1</v>
      </c>
    </row>
    <row r="2023" spans="1:24" x14ac:dyDescent="0.25">
      <c r="A2023">
        <v>16194</v>
      </c>
      <c r="B2023" t="s">
        <v>5032</v>
      </c>
      <c r="C2023" t="s">
        <v>443</v>
      </c>
      <c r="D2023" t="s">
        <v>5871</v>
      </c>
      <c r="E2023" t="s">
        <v>6192</v>
      </c>
      <c r="F2023">
        <v>27</v>
      </c>
      <c r="G2023" t="s">
        <v>5837</v>
      </c>
      <c r="H2023" t="s">
        <v>5747</v>
      </c>
      <c r="I2023" t="s">
        <v>5748</v>
      </c>
      <c r="J2023">
        <v>650</v>
      </c>
      <c r="K2023">
        <v>12</v>
      </c>
      <c r="L2023">
        <v>5</v>
      </c>
      <c r="M2023" t="s">
        <v>5749</v>
      </c>
      <c r="N2023" t="s">
        <v>5750</v>
      </c>
      <c r="O2023" t="s">
        <v>5874</v>
      </c>
      <c r="P2023" t="s">
        <v>5875</v>
      </c>
      <c r="Q2023" t="s">
        <v>5876</v>
      </c>
      <c r="R2023">
        <v>84466</v>
      </c>
      <c r="S2023" t="s">
        <v>6406</v>
      </c>
      <c r="T2023" t="s">
        <v>5984</v>
      </c>
      <c r="U2023">
        <v>6.99</v>
      </c>
      <c r="V2023" t="s">
        <v>5755</v>
      </c>
      <c r="W2023" t="s">
        <v>5869</v>
      </c>
      <c r="X2023">
        <v>1</v>
      </c>
    </row>
    <row r="2024" spans="1:24" x14ac:dyDescent="0.25">
      <c r="A2024">
        <v>16194</v>
      </c>
      <c r="B2024" t="s">
        <v>5032</v>
      </c>
      <c r="C2024" t="s">
        <v>443</v>
      </c>
      <c r="D2024" t="s">
        <v>5871</v>
      </c>
      <c r="E2024" t="s">
        <v>6192</v>
      </c>
      <c r="F2024">
        <v>27</v>
      </c>
      <c r="G2024" t="s">
        <v>5837</v>
      </c>
      <c r="H2024" t="s">
        <v>5747</v>
      </c>
      <c r="I2024" t="s">
        <v>5748</v>
      </c>
      <c r="J2024">
        <v>650</v>
      </c>
      <c r="K2024">
        <v>12</v>
      </c>
      <c r="L2024">
        <v>5</v>
      </c>
      <c r="M2024" t="s">
        <v>5749</v>
      </c>
      <c r="N2024" t="s">
        <v>5750</v>
      </c>
      <c r="O2024" t="s">
        <v>5874</v>
      </c>
      <c r="P2024" t="s">
        <v>5875</v>
      </c>
      <c r="Q2024" t="s">
        <v>5876</v>
      </c>
      <c r="R2024">
        <v>84466</v>
      </c>
      <c r="S2024" t="s">
        <v>6406</v>
      </c>
      <c r="T2024" t="s">
        <v>5984</v>
      </c>
      <c r="U2024">
        <v>6.99</v>
      </c>
      <c r="V2024" t="s">
        <v>5755</v>
      </c>
      <c r="W2024" t="s">
        <v>5869</v>
      </c>
      <c r="X2024">
        <v>1</v>
      </c>
    </row>
    <row r="2025" spans="1:24" x14ac:dyDescent="0.25">
      <c r="A2025">
        <v>16033</v>
      </c>
      <c r="B2025" t="s">
        <v>1222</v>
      </c>
      <c r="C2025" t="s">
        <v>442</v>
      </c>
      <c r="D2025" t="s">
        <v>5886</v>
      </c>
      <c r="E2025" t="s">
        <v>6067</v>
      </c>
      <c r="F2025">
        <v>20</v>
      </c>
      <c r="G2025" t="s">
        <v>5746</v>
      </c>
      <c r="H2025" t="s">
        <v>5747</v>
      </c>
      <c r="I2025" t="s">
        <v>5748</v>
      </c>
      <c r="J2025">
        <v>750</v>
      </c>
      <c r="K2025">
        <v>12</v>
      </c>
      <c r="L2025">
        <v>13</v>
      </c>
      <c r="M2025" t="s">
        <v>5759</v>
      </c>
      <c r="N2025" t="s">
        <v>5781</v>
      </c>
      <c r="O2025" t="s">
        <v>5761</v>
      </c>
      <c r="P2025" t="s">
        <v>5988</v>
      </c>
      <c r="Q2025" t="s">
        <v>5986</v>
      </c>
      <c r="R2025">
        <v>42065</v>
      </c>
      <c r="S2025" t="s">
        <v>6068</v>
      </c>
      <c r="T2025" t="s">
        <v>5999</v>
      </c>
      <c r="U2025">
        <v>19.989999999999998</v>
      </c>
      <c r="V2025" t="s">
        <v>5755</v>
      </c>
      <c r="W2025" t="s">
        <v>5765</v>
      </c>
      <c r="X2025">
        <v>1</v>
      </c>
    </row>
    <row r="2026" spans="1:24" x14ac:dyDescent="0.25">
      <c r="A2026">
        <v>16186</v>
      </c>
      <c r="B2026" t="s">
        <v>241</v>
      </c>
      <c r="C2026" t="s">
        <v>441</v>
      </c>
      <c r="D2026" t="s">
        <v>5757</v>
      </c>
      <c r="E2026" t="s">
        <v>5766</v>
      </c>
      <c r="F2026">
        <v>22</v>
      </c>
      <c r="G2026" t="s">
        <v>5816</v>
      </c>
      <c r="H2026" t="s">
        <v>5791</v>
      </c>
      <c r="I2026" t="s">
        <v>5792</v>
      </c>
      <c r="J2026">
        <v>750</v>
      </c>
      <c r="K2026">
        <v>6</v>
      </c>
      <c r="L2026">
        <v>40</v>
      </c>
      <c r="M2026" t="s">
        <v>5749</v>
      </c>
      <c r="N2026" t="s">
        <v>5750</v>
      </c>
      <c r="O2026" t="s">
        <v>5751</v>
      </c>
      <c r="P2026" t="s">
        <v>5762</v>
      </c>
      <c r="Q2026" t="s">
        <v>5789</v>
      </c>
      <c r="R2026">
        <v>43500</v>
      </c>
      <c r="S2026" t="s">
        <v>5773</v>
      </c>
      <c r="T2026" t="s">
        <v>5773</v>
      </c>
      <c r="U2026">
        <v>179.99</v>
      </c>
      <c r="V2026" t="s">
        <v>5755</v>
      </c>
      <c r="W2026" t="s">
        <v>5756</v>
      </c>
      <c r="X2026">
        <v>1</v>
      </c>
    </row>
    <row r="2027" spans="1:24" x14ac:dyDescent="0.25">
      <c r="A2027">
        <v>15782</v>
      </c>
      <c r="B2027" t="s">
        <v>1203</v>
      </c>
      <c r="C2027" t="s">
        <v>443</v>
      </c>
      <c r="D2027" t="s">
        <v>6177</v>
      </c>
      <c r="E2027" t="s">
        <v>6192</v>
      </c>
      <c r="F2027">
        <v>27</v>
      </c>
      <c r="G2027" t="s">
        <v>5837</v>
      </c>
      <c r="H2027" t="s">
        <v>5747</v>
      </c>
      <c r="I2027" t="s">
        <v>5748</v>
      </c>
      <c r="J2027">
        <v>4092</v>
      </c>
      <c r="K2027">
        <v>1</v>
      </c>
      <c r="L2027">
        <v>5</v>
      </c>
      <c r="M2027" t="s">
        <v>5749</v>
      </c>
      <c r="N2027" t="s">
        <v>5750</v>
      </c>
      <c r="O2027" t="s">
        <v>5874</v>
      </c>
      <c r="P2027" t="s">
        <v>5875</v>
      </c>
      <c r="Q2027" t="s">
        <v>5876</v>
      </c>
      <c r="R2027">
        <v>42196</v>
      </c>
      <c r="S2027" t="s">
        <v>6188</v>
      </c>
      <c r="T2027" t="s">
        <v>6189</v>
      </c>
      <c r="U2027">
        <v>22.99</v>
      </c>
      <c r="V2027" t="s">
        <v>5755</v>
      </c>
      <c r="W2027" t="s">
        <v>5869</v>
      </c>
      <c r="X2027">
        <v>12</v>
      </c>
    </row>
    <row r="2028" spans="1:24" x14ac:dyDescent="0.25">
      <c r="A2028">
        <v>15782</v>
      </c>
      <c r="B2028" t="s">
        <v>1203</v>
      </c>
      <c r="C2028" t="s">
        <v>443</v>
      </c>
      <c r="D2028" t="s">
        <v>6177</v>
      </c>
      <c r="E2028" t="s">
        <v>6192</v>
      </c>
      <c r="F2028">
        <v>27</v>
      </c>
      <c r="G2028" t="s">
        <v>5837</v>
      </c>
      <c r="H2028" t="s">
        <v>5747</v>
      </c>
      <c r="I2028" t="s">
        <v>5748</v>
      </c>
      <c r="J2028">
        <v>4092</v>
      </c>
      <c r="K2028">
        <v>1</v>
      </c>
      <c r="L2028">
        <v>5</v>
      </c>
      <c r="M2028" t="s">
        <v>5749</v>
      </c>
      <c r="N2028" t="s">
        <v>5750</v>
      </c>
      <c r="O2028" t="s">
        <v>5874</v>
      </c>
      <c r="P2028" t="s">
        <v>5875</v>
      </c>
      <c r="Q2028" t="s">
        <v>5876</v>
      </c>
      <c r="R2028">
        <v>42196</v>
      </c>
      <c r="S2028" t="s">
        <v>6188</v>
      </c>
      <c r="T2028" t="s">
        <v>6189</v>
      </c>
      <c r="U2028">
        <v>22.99</v>
      </c>
      <c r="V2028" t="s">
        <v>5755</v>
      </c>
      <c r="W2028" t="s">
        <v>5869</v>
      </c>
      <c r="X2028">
        <v>12</v>
      </c>
    </row>
    <row r="2029" spans="1:24" x14ac:dyDescent="0.25">
      <c r="A2029">
        <v>13043</v>
      </c>
      <c r="B2029" t="s">
        <v>1024</v>
      </c>
      <c r="C2029" t="s">
        <v>441</v>
      </c>
      <c r="D2029" t="s">
        <v>5798</v>
      </c>
      <c r="E2029" t="s">
        <v>5799</v>
      </c>
      <c r="F2029">
        <v>20</v>
      </c>
      <c r="G2029" t="s">
        <v>5746</v>
      </c>
      <c r="H2029" t="s">
        <v>5747</v>
      </c>
      <c r="I2029" t="s">
        <v>5748</v>
      </c>
      <c r="J2029">
        <v>750</v>
      </c>
      <c r="K2029">
        <v>12</v>
      </c>
      <c r="L2029">
        <v>40</v>
      </c>
      <c r="M2029" t="s">
        <v>5759</v>
      </c>
      <c r="N2029" t="s">
        <v>5908</v>
      </c>
      <c r="O2029" t="s">
        <v>5790</v>
      </c>
      <c r="P2029" t="s">
        <v>5762</v>
      </c>
      <c r="Q2029" t="s">
        <v>5838</v>
      </c>
      <c r="R2029">
        <v>64071</v>
      </c>
      <c r="S2029" t="s">
        <v>6402</v>
      </c>
      <c r="T2029" t="s">
        <v>5899</v>
      </c>
      <c r="U2029">
        <v>29.99</v>
      </c>
      <c r="V2029" t="s">
        <v>5755</v>
      </c>
      <c r="W2029" t="s">
        <v>5765</v>
      </c>
      <c r="X2029">
        <v>1</v>
      </c>
    </row>
    <row r="2030" spans="1:24" x14ac:dyDescent="0.25">
      <c r="A2030">
        <v>15939</v>
      </c>
      <c r="B2030" t="s">
        <v>1210</v>
      </c>
      <c r="C2030" t="s">
        <v>442</v>
      </c>
      <c r="D2030" t="s">
        <v>5886</v>
      </c>
      <c r="E2030" t="s">
        <v>6070</v>
      </c>
      <c r="F2030">
        <v>20</v>
      </c>
      <c r="G2030" t="s">
        <v>5746</v>
      </c>
      <c r="H2030" t="s">
        <v>5747</v>
      </c>
      <c r="I2030" t="s">
        <v>5748</v>
      </c>
      <c r="J2030">
        <v>750</v>
      </c>
      <c r="K2030">
        <v>12</v>
      </c>
      <c r="L2030">
        <v>14</v>
      </c>
      <c r="M2030" t="s">
        <v>5759</v>
      </c>
      <c r="N2030" t="s">
        <v>6054</v>
      </c>
      <c r="O2030" t="s">
        <v>5761</v>
      </c>
      <c r="P2030" t="s">
        <v>5988</v>
      </c>
      <c r="Q2030" t="s">
        <v>6055</v>
      </c>
      <c r="R2030">
        <v>42180</v>
      </c>
      <c r="S2030" t="s">
        <v>6071</v>
      </c>
      <c r="T2030" t="s">
        <v>5999</v>
      </c>
      <c r="U2030">
        <v>19.989999999999998</v>
      </c>
      <c r="V2030" t="s">
        <v>5755</v>
      </c>
      <c r="W2030" t="s">
        <v>5765</v>
      </c>
      <c r="X2030">
        <v>1</v>
      </c>
    </row>
    <row r="2031" spans="1:24" x14ac:dyDescent="0.25">
      <c r="A2031">
        <v>16106</v>
      </c>
      <c r="B2031" t="s">
        <v>1230</v>
      </c>
      <c r="C2031" t="s">
        <v>442</v>
      </c>
      <c r="D2031" t="s">
        <v>6035</v>
      </c>
      <c r="E2031" t="s">
        <v>6321</v>
      </c>
      <c r="F2031">
        <v>20</v>
      </c>
      <c r="G2031" t="s">
        <v>5746</v>
      </c>
      <c r="H2031" t="s">
        <v>5747</v>
      </c>
      <c r="I2031" t="s">
        <v>5748</v>
      </c>
      <c r="J2031">
        <v>750</v>
      </c>
      <c r="K2031">
        <v>12</v>
      </c>
      <c r="L2031">
        <v>9</v>
      </c>
      <c r="M2031" t="s">
        <v>5759</v>
      </c>
      <c r="N2031" t="s">
        <v>5888</v>
      </c>
      <c r="O2031" t="s">
        <v>5761</v>
      </c>
      <c r="P2031" t="s">
        <v>6002</v>
      </c>
      <c r="Q2031" t="s">
        <v>5890</v>
      </c>
      <c r="R2031">
        <v>97229</v>
      </c>
      <c r="S2031" t="s">
        <v>6329</v>
      </c>
      <c r="T2031" t="s">
        <v>6329</v>
      </c>
      <c r="U2031">
        <v>12.49</v>
      </c>
      <c r="V2031" t="s">
        <v>5755</v>
      </c>
      <c r="W2031" t="s">
        <v>5765</v>
      </c>
      <c r="X2031">
        <v>1</v>
      </c>
    </row>
    <row r="2032" spans="1:24" x14ac:dyDescent="0.25">
      <c r="A2032">
        <v>15976</v>
      </c>
      <c r="B2032" t="s">
        <v>1217</v>
      </c>
      <c r="C2032" t="s">
        <v>442</v>
      </c>
      <c r="D2032" t="s">
        <v>5886</v>
      </c>
      <c r="E2032" t="s">
        <v>6058</v>
      </c>
      <c r="F2032">
        <v>22</v>
      </c>
      <c r="G2032" t="s">
        <v>5816</v>
      </c>
      <c r="H2032" t="s">
        <v>5747</v>
      </c>
      <c r="I2032" t="s">
        <v>5748</v>
      </c>
      <c r="J2032">
        <v>750</v>
      </c>
      <c r="K2032">
        <v>12</v>
      </c>
      <c r="L2032">
        <v>14</v>
      </c>
      <c r="M2032" t="s">
        <v>5759</v>
      </c>
      <c r="N2032" t="s">
        <v>5835</v>
      </c>
      <c r="O2032" t="s">
        <v>5761</v>
      </c>
      <c r="P2032" t="s">
        <v>5889</v>
      </c>
      <c r="Q2032" t="s">
        <v>5979</v>
      </c>
      <c r="R2032">
        <v>79378</v>
      </c>
      <c r="S2032" t="s">
        <v>6407</v>
      </c>
      <c r="T2032" t="s">
        <v>6081</v>
      </c>
      <c r="U2032">
        <v>26.93</v>
      </c>
      <c r="V2032" t="s">
        <v>5755</v>
      </c>
      <c r="W2032" t="s">
        <v>5765</v>
      </c>
      <c r="X2032">
        <v>1</v>
      </c>
    </row>
    <row r="2033" spans="1:24" x14ac:dyDescent="0.25">
      <c r="A2033">
        <v>16099</v>
      </c>
      <c r="B2033" t="s">
        <v>1228</v>
      </c>
      <c r="C2033" t="s">
        <v>442</v>
      </c>
      <c r="D2033" t="s">
        <v>5886</v>
      </c>
      <c r="E2033" t="s">
        <v>5966</v>
      </c>
      <c r="F2033">
        <v>22</v>
      </c>
      <c r="G2033" t="s">
        <v>5816</v>
      </c>
      <c r="H2033" t="s">
        <v>5747</v>
      </c>
      <c r="I2033" t="s">
        <v>5748</v>
      </c>
      <c r="J2033">
        <v>750</v>
      </c>
      <c r="K2033">
        <v>6</v>
      </c>
      <c r="L2033">
        <v>15</v>
      </c>
      <c r="M2033" t="s">
        <v>5759</v>
      </c>
      <c r="N2033" t="s">
        <v>5888</v>
      </c>
      <c r="O2033" t="s">
        <v>5761</v>
      </c>
      <c r="P2033" t="s">
        <v>5889</v>
      </c>
      <c r="Q2033" t="s">
        <v>5890</v>
      </c>
      <c r="R2033">
        <v>54575</v>
      </c>
      <c r="S2033" t="s">
        <v>6242</v>
      </c>
      <c r="T2033" t="s">
        <v>6081</v>
      </c>
      <c r="U2033">
        <v>34.99</v>
      </c>
      <c r="V2033" t="s">
        <v>5755</v>
      </c>
      <c r="W2033" t="s">
        <v>5765</v>
      </c>
      <c r="X2033">
        <v>1</v>
      </c>
    </row>
    <row r="2034" spans="1:24" x14ac:dyDescent="0.25">
      <c r="A2034">
        <v>14136</v>
      </c>
      <c r="B2034" t="s">
        <v>4627</v>
      </c>
      <c r="C2034" t="s">
        <v>443</v>
      </c>
      <c r="D2034" t="s">
        <v>6256</v>
      </c>
      <c r="E2034" t="s">
        <v>5872</v>
      </c>
      <c r="F2034">
        <v>27</v>
      </c>
      <c r="G2034" t="s">
        <v>5837</v>
      </c>
      <c r="H2034" t="s">
        <v>5747</v>
      </c>
      <c r="I2034" t="s">
        <v>5748</v>
      </c>
      <c r="J2034">
        <v>2046</v>
      </c>
      <c r="K2034">
        <v>4</v>
      </c>
      <c r="L2034">
        <v>6.2</v>
      </c>
      <c r="M2034" t="s">
        <v>5749</v>
      </c>
      <c r="N2034" t="s">
        <v>5750</v>
      </c>
      <c r="O2034" t="s">
        <v>5874</v>
      </c>
      <c r="P2034" t="s">
        <v>5875</v>
      </c>
      <c r="Q2034" t="s">
        <v>5876</v>
      </c>
      <c r="R2034">
        <v>95</v>
      </c>
      <c r="S2034" t="s">
        <v>6257</v>
      </c>
      <c r="T2034" t="s">
        <v>6257</v>
      </c>
      <c r="U2034">
        <v>14.51</v>
      </c>
      <c r="V2034" t="s">
        <v>5755</v>
      </c>
      <c r="W2034" t="s">
        <v>5869</v>
      </c>
      <c r="X2034">
        <v>6</v>
      </c>
    </row>
    <row r="2035" spans="1:24" x14ac:dyDescent="0.25">
      <c r="A2035">
        <v>14136</v>
      </c>
      <c r="B2035" t="s">
        <v>4627</v>
      </c>
      <c r="C2035" t="s">
        <v>443</v>
      </c>
      <c r="D2035" t="s">
        <v>6256</v>
      </c>
      <c r="E2035" t="s">
        <v>5872</v>
      </c>
      <c r="F2035">
        <v>27</v>
      </c>
      <c r="G2035" t="s">
        <v>5837</v>
      </c>
      <c r="H2035" t="s">
        <v>5747</v>
      </c>
      <c r="I2035" t="s">
        <v>5748</v>
      </c>
      <c r="J2035">
        <v>2046</v>
      </c>
      <c r="K2035">
        <v>4</v>
      </c>
      <c r="L2035">
        <v>6.2</v>
      </c>
      <c r="M2035" t="s">
        <v>5749</v>
      </c>
      <c r="N2035" t="s">
        <v>5750</v>
      </c>
      <c r="O2035" t="s">
        <v>5874</v>
      </c>
      <c r="P2035" t="s">
        <v>5875</v>
      </c>
      <c r="Q2035" t="s">
        <v>5876</v>
      </c>
      <c r="R2035">
        <v>95</v>
      </c>
      <c r="S2035" t="s">
        <v>6257</v>
      </c>
      <c r="T2035" t="s">
        <v>6257</v>
      </c>
      <c r="U2035">
        <v>14.51</v>
      </c>
      <c r="V2035" t="s">
        <v>5755</v>
      </c>
      <c r="W2035" t="s">
        <v>5869</v>
      </c>
      <c r="X2035">
        <v>6</v>
      </c>
    </row>
    <row r="2036" spans="1:24" x14ac:dyDescent="0.25">
      <c r="A2036">
        <v>13968</v>
      </c>
      <c r="B2036" t="s">
        <v>1079</v>
      </c>
      <c r="C2036" t="s">
        <v>442</v>
      </c>
      <c r="D2036" t="s">
        <v>6408</v>
      </c>
      <c r="E2036" t="s">
        <v>5887</v>
      </c>
      <c r="F2036">
        <v>10</v>
      </c>
      <c r="G2036" t="s">
        <v>5767</v>
      </c>
      <c r="H2036" t="s">
        <v>5747</v>
      </c>
      <c r="I2036" t="s">
        <v>5748</v>
      </c>
      <c r="J2036">
        <v>750</v>
      </c>
      <c r="K2036">
        <v>1600</v>
      </c>
      <c r="L2036">
        <v>13.5</v>
      </c>
      <c r="M2036" t="s">
        <v>5759</v>
      </c>
      <c r="N2036" t="s">
        <v>5888</v>
      </c>
      <c r="O2036" t="s">
        <v>5751</v>
      </c>
      <c r="P2036" t="s">
        <v>5959</v>
      </c>
      <c r="Q2036" t="s">
        <v>6409</v>
      </c>
      <c r="R2036">
        <v>76833</v>
      </c>
      <c r="S2036" t="s">
        <v>5956</v>
      </c>
      <c r="T2036" t="s">
        <v>5957</v>
      </c>
      <c r="U2036">
        <v>6.99</v>
      </c>
      <c r="V2036" t="s">
        <v>5755</v>
      </c>
      <c r="W2036" t="s">
        <v>5869</v>
      </c>
      <c r="X2036">
        <v>1</v>
      </c>
    </row>
    <row r="2037" spans="1:24" x14ac:dyDescent="0.25">
      <c r="A2037">
        <v>15956</v>
      </c>
      <c r="B2037" t="s">
        <v>1213</v>
      </c>
      <c r="C2037" t="s">
        <v>442</v>
      </c>
      <c r="D2037" t="s">
        <v>5886</v>
      </c>
      <c r="E2037" t="s">
        <v>5887</v>
      </c>
      <c r="F2037">
        <v>20</v>
      </c>
      <c r="G2037" t="s">
        <v>5746</v>
      </c>
      <c r="H2037" t="s">
        <v>5747</v>
      </c>
      <c r="I2037" t="s">
        <v>5748</v>
      </c>
      <c r="J2037">
        <v>750</v>
      </c>
      <c r="K2037">
        <v>12</v>
      </c>
      <c r="L2037">
        <v>14</v>
      </c>
      <c r="M2037" t="s">
        <v>5759</v>
      </c>
      <c r="N2037" t="s">
        <v>5915</v>
      </c>
      <c r="O2037" t="s">
        <v>5761</v>
      </c>
      <c r="P2037" t="s">
        <v>5916</v>
      </c>
      <c r="Q2037" t="s">
        <v>5917</v>
      </c>
      <c r="R2037">
        <v>42889</v>
      </c>
      <c r="S2037" t="s">
        <v>5918</v>
      </c>
      <c r="T2037" t="s">
        <v>5794</v>
      </c>
      <c r="U2037">
        <v>14.99</v>
      </c>
      <c r="V2037" t="s">
        <v>5755</v>
      </c>
      <c r="W2037" t="s">
        <v>5765</v>
      </c>
      <c r="X2037">
        <v>1</v>
      </c>
    </row>
    <row r="2038" spans="1:24" x14ac:dyDescent="0.25">
      <c r="A2038">
        <v>16124</v>
      </c>
      <c r="B2038" t="s">
        <v>1232</v>
      </c>
      <c r="C2038" t="s">
        <v>441</v>
      </c>
      <c r="D2038" t="s">
        <v>5798</v>
      </c>
      <c r="E2038" t="s">
        <v>5799</v>
      </c>
      <c r="F2038">
        <v>20</v>
      </c>
      <c r="G2038" t="s">
        <v>5746</v>
      </c>
      <c r="H2038" t="s">
        <v>5747</v>
      </c>
      <c r="I2038" t="s">
        <v>5748</v>
      </c>
      <c r="J2038">
        <v>1140</v>
      </c>
      <c r="K2038">
        <v>6</v>
      </c>
      <c r="L2038">
        <v>40</v>
      </c>
      <c r="M2038" t="s">
        <v>5759</v>
      </c>
      <c r="N2038" t="s">
        <v>5896</v>
      </c>
      <c r="O2038" t="s">
        <v>5761</v>
      </c>
      <c r="P2038" t="s">
        <v>5762</v>
      </c>
      <c r="Q2038" t="s">
        <v>5838</v>
      </c>
      <c r="R2038">
        <v>67697</v>
      </c>
      <c r="S2038" t="s">
        <v>5773</v>
      </c>
      <c r="T2038" t="s">
        <v>5773</v>
      </c>
      <c r="U2038">
        <v>47.99</v>
      </c>
      <c r="V2038" t="s">
        <v>5755</v>
      </c>
      <c r="W2038" t="s">
        <v>5765</v>
      </c>
      <c r="X2038">
        <v>1</v>
      </c>
    </row>
    <row r="2039" spans="1:24" x14ac:dyDescent="0.25">
      <c r="A2039">
        <v>15974</v>
      </c>
      <c r="B2039" t="s">
        <v>1216</v>
      </c>
      <c r="C2039" t="s">
        <v>442</v>
      </c>
      <c r="D2039" t="s">
        <v>5961</v>
      </c>
      <c r="E2039" t="s">
        <v>5973</v>
      </c>
      <c r="F2039">
        <v>20</v>
      </c>
      <c r="G2039" t="s">
        <v>5746</v>
      </c>
      <c r="H2039" t="s">
        <v>5747</v>
      </c>
      <c r="I2039" t="s">
        <v>5748</v>
      </c>
      <c r="J2039">
        <v>750</v>
      </c>
      <c r="K2039">
        <v>6</v>
      </c>
      <c r="L2039">
        <v>7</v>
      </c>
      <c r="M2039" t="s">
        <v>5759</v>
      </c>
      <c r="N2039" t="s">
        <v>5825</v>
      </c>
      <c r="O2039" t="s">
        <v>5761</v>
      </c>
      <c r="P2039" t="s">
        <v>5916</v>
      </c>
      <c r="Q2039" t="s">
        <v>5974</v>
      </c>
      <c r="R2039">
        <v>42962</v>
      </c>
      <c r="S2039" t="s">
        <v>5964</v>
      </c>
      <c r="T2039" t="s">
        <v>5965</v>
      </c>
      <c r="U2039">
        <v>14.99</v>
      </c>
      <c r="V2039" t="s">
        <v>5755</v>
      </c>
      <c r="W2039" t="s">
        <v>5765</v>
      </c>
      <c r="X2039">
        <v>1</v>
      </c>
    </row>
    <row r="2040" spans="1:24" x14ac:dyDescent="0.25">
      <c r="A2040">
        <v>15529</v>
      </c>
      <c r="B2040" t="s">
        <v>1190</v>
      </c>
      <c r="C2040" t="s">
        <v>441</v>
      </c>
      <c r="D2040" t="s">
        <v>5757</v>
      </c>
      <c r="E2040" t="s">
        <v>5800</v>
      </c>
      <c r="F2040">
        <v>20</v>
      </c>
      <c r="G2040" t="s">
        <v>5746</v>
      </c>
      <c r="H2040" t="s">
        <v>5747</v>
      </c>
      <c r="I2040" t="s">
        <v>5748</v>
      </c>
      <c r="J2040">
        <v>750</v>
      </c>
      <c r="K2040">
        <v>12</v>
      </c>
      <c r="L2040">
        <v>45</v>
      </c>
      <c r="M2040" t="s">
        <v>5759</v>
      </c>
      <c r="N2040" t="s">
        <v>5885</v>
      </c>
      <c r="O2040" t="s">
        <v>5790</v>
      </c>
      <c r="P2040" t="s">
        <v>5762</v>
      </c>
      <c r="Q2040" t="s">
        <v>5802</v>
      </c>
      <c r="R2040">
        <v>63255</v>
      </c>
      <c r="S2040" t="s">
        <v>5773</v>
      </c>
      <c r="T2040" t="s">
        <v>5773</v>
      </c>
      <c r="U2040">
        <v>39.99</v>
      </c>
      <c r="V2040" t="s">
        <v>5755</v>
      </c>
      <c r="W2040" t="s">
        <v>5765</v>
      </c>
      <c r="X2040">
        <v>1</v>
      </c>
    </row>
    <row r="2041" spans="1:24" x14ac:dyDescent="0.25">
      <c r="A2041">
        <v>15756</v>
      </c>
      <c r="B2041" t="s">
        <v>1200</v>
      </c>
      <c r="C2041" t="s">
        <v>443</v>
      </c>
      <c r="D2041" t="s">
        <v>6177</v>
      </c>
      <c r="E2041" t="s">
        <v>5872</v>
      </c>
      <c r="F2041">
        <v>27</v>
      </c>
      <c r="G2041" t="s">
        <v>5837</v>
      </c>
      <c r="H2041" t="s">
        <v>5747</v>
      </c>
      <c r="I2041" t="s">
        <v>5748</v>
      </c>
      <c r="J2041">
        <v>4260</v>
      </c>
      <c r="K2041">
        <v>1</v>
      </c>
      <c r="L2041">
        <v>6</v>
      </c>
      <c r="M2041" t="s">
        <v>5749</v>
      </c>
      <c r="N2041" t="s">
        <v>5750</v>
      </c>
      <c r="O2041" t="s">
        <v>5874</v>
      </c>
      <c r="P2041" t="s">
        <v>6178</v>
      </c>
      <c r="Q2041" t="s">
        <v>5876</v>
      </c>
      <c r="R2041">
        <v>42196</v>
      </c>
      <c r="S2041" t="s">
        <v>6188</v>
      </c>
      <c r="T2041" t="s">
        <v>6189</v>
      </c>
      <c r="U2041">
        <v>17.989999999999998</v>
      </c>
      <c r="V2041" t="s">
        <v>6172</v>
      </c>
      <c r="W2041" t="s">
        <v>5869</v>
      </c>
      <c r="X2041">
        <v>12</v>
      </c>
    </row>
    <row r="2042" spans="1:24" x14ac:dyDescent="0.25">
      <c r="A2042">
        <v>15756</v>
      </c>
      <c r="B2042" t="s">
        <v>1200</v>
      </c>
      <c r="C2042" t="s">
        <v>443</v>
      </c>
      <c r="D2042" t="s">
        <v>6177</v>
      </c>
      <c r="E2042" t="s">
        <v>5872</v>
      </c>
      <c r="F2042">
        <v>27</v>
      </c>
      <c r="G2042" t="s">
        <v>5837</v>
      </c>
      <c r="H2042" t="s">
        <v>5747</v>
      </c>
      <c r="I2042" t="s">
        <v>5748</v>
      </c>
      <c r="J2042">
        <v>4260</v>
      </c>
      <c r="K2042">
        <v>1</v>
      </c>
      <c r="L2042">
        <v>6</v>
      </c>
      <c r="M2042" t="s">
        <v>5749</v>
      </c>
      <c r="N2042" t="s">
        <v>5750</v>
      </c>
      <c r="O2042" t="s">
        <v>5874</v>
      </c>
      <c r="P2042" t="s">
        <v>6178</v>
      </c>
      <c r="Q2042" t="s">
        <v>5876</v>
      </c>
      <c r="R2042">
        <v>42196</v>
      </c>
      <c r="S2042" t="s">
        <v>6188</v>
      </c>
      <c r="T2042" t="s">
        <v>6189</v>
      </c>
      <c r="U2042">
        <v>17.989999999999998</v>
      </c>
      <c r="V2042" t="s">
        <v>6172</v>
      </c>
      <c r="W2042" t="s">
        <v>5869</v>
      </c>
      <c r="X2042">
        <v>12</v>
      </c>
    </row>
    <row r="2043" spans="1:24" x14ac:dyDescent="0.25">
      <c r="A2043">
        <v>360768</v>
      </c>
      <c r="B2043" t="s">
        <v>2873</v>
      </c>
      <c r="C2043" t="s">
        <v>441</v>
      </c>
      <c r="D2043" t="s">
        <v>5780</v>
      </c>
      <c r="E2043" t="s">
        <v>5795</v>
      </c>
      <c r="F2043">
        <v>22</v>
      </c>
      <c r="G2043" t="s">
        <v>5816</v>
      </c>
      <c r="H2043" t="s">
        <v>5747</v>
      </c>
      <c r="I2043" t="s">
        <v>5748</v>
      </c>
      <c r="J2043">
        <v>750</v>
      </c>
      <c r="K2043">
        <v>6</v>
      </c>
      <c r="L2043">
        <v>40</v>
      </c>
      <c r="M2043" t="s">
        <v>5759</v>
      </c>
      <c r="N2043" t="s">
        <v>5781</v>
      </c>
      <c r="O2043" t="s">
        <v>5790</v>
      </c>
      <c r="P2043" t="s">
        <v>5762</v>
      </c>
      <c r="Q2043" t="s">
        <v>5796</v>
      </c>
      <c r="R2043">
        <v>51913</v>
      </c>
      <c r="S2043" t="s">
        <v>5779</v>
      </c>
      <c r="T2043" t="s">
        <v>5779</v>
      </c>
      <c r="U2043">
        <v>99.99</v>
      </c>
      <c r="V2043" t="s">
        <v>5755</v>
      </c>
      <c r="W2043" t="s">
        <v>5756</v>
      </c>
      <c r="X2043">
        <v>1</v>
      </c>
    </row>
    <row r="2044" spans="1:24" x14ac:dyDescent="0.25">
      <c r="A2044">
        <v>723759</v>
      </c>
      <c r="B2044" t="s">
        <v>4357</v>
      </c>
      <c r="C2044" t="s">
        <v>442</v>
      </c>
      <c r="D2044" t="s">
        <v>5886</v>
      </c>
      <c r="E2044" t="s">
        <v>6078</v>
      </c>
      <c r="F2044">
        <v>20</v>
      </c>
      <c r="G2044" t="s">
        <v>5746</v>
      </c>
      <c r="H2044" t="s">
        <v>5747</v>
      </c>
      <c r="I2044" t="s">
        <v>5748</v>
      </c>
      <c r="J2044">
        <v>750</v>
      </c>
      <c r="K2044">
        <v>12</v>
      </c>
      <c r="L2044">
        <v>14.9</v>
      </c>
      <c r="M2044" t="s">
        <v>5749</v>
      </c>
      <c r="N2044" t="s">
        <v>5750</v>
      </c>
      <c r="O2044" t="s">
        <v>5790</v>
      </c>
      <c r="P2044" t="s">
        <v>5988</v>
      </c>
      <c r="Q2044" t="s">
        <v>5952</v>
      </c>
      <c r="R2044">
        <v>95645</v>
      </c>
      <c r="S2044" t="s">
        <v>6130</v>
      </c>
      <c r="T2044" t="s">
        <v>5965</v>
      </c>
      <c r="U2044">
        <v>19.989999999999998</v>
      </c>
      <c r="V2044" t="s">
        <v>5755</v>
      </c>
      <c r="W2044" t="s">
        <v>5869</v>
      </c>
      <c r="X2044">
        <v>1</v>
      </c>
    </row>
    <row r="2045" spans="1:24" x14ac:dyDescent="0.25">
      <c r="A2045">
        <v>16012</v>
      </c>
      <c r="B2045" t="s">
        <v>1220</v>
      </c>
      <c r="C2045" t="s">
        <v>442</v>
      </c>
      <c r="D2045" t="s">
        <v>6035</v>
      </c>
      <c r="E2045" t="s">
        <v>498</v>
      </c>
      <c r="F2045">
        <v>10</v>
      </c>
      <c r="G2045" t="s">
        <v>5767</v>
      </c>
      <c r="H2045" t="s">
        <v>5747</v>
      </c>
      <c r="I2045" t="s">
        <v>5748</v>
      </c>
      <c r="J2045">
        <v>750</v>
      </c>
      <c r="K2045">
        <v>12</v>
      </c>
      <c r="L2045">
        <v>12.5</v>
      </c>
      <c r="M2045" t="s">
        <v>5759</v>
      </c>
      <c r="N2045" t="s">
        <v>5781</v>
      </c>
      <c r="O2045" t="s">
        <v>5761</v>
      </c>
      <c r="P2045" t="s">
        <v>5916</v>
      </c>
      <c r="Q2045" t="s">
        <v>5986</v>
      </c>
      <c r="R2045">
        <v>77766</v>
      </c>
      <c r="S2045" t="s">
        <v>6410</v>
      </c>
      <c r="T2045" t="s">
        <v>6063</v>
      </c>
      <c r="U2045">
        <v>14.79</v>
      </c>
      <c r="V2045" t="s">
        <v>5755</v>
      </c>
      <c r="W2045" t="s">
        <v>5765</v>
      </c>
      <c r="X2045">
        <v>1</v>
      </c>
    </row>
    <row r="2046" spans="1:24" x14ac:dyDescent="0.25">
      <c r="A2046">
        <v>13034</v>
      </c>
      <c r="B2046" t="s">
        <v>1022</v>
      </c>
      <c r="C2046" t="s">
        <v>441</v>
      </c>
      <c r="D2046" t="s">
        <v>5757</v>
      </c>
      <c r="E2046" t="s">
        <v>5804</v>
      </c>
      <c r="F2046">
        <v>10</v>
      </c>
      <c r="G2046" t="s">
        <v>5767</v>
      </c>
      <c r="H2046" t="s">
        <v>5747</v>
      </c>
      <c r="I2046" t="s">
        <v>5748</v>
      </c>
      <c r="J2046">
        <v>750</v>
      </c>
      <c r="K2046">
        <v>12</v>
      </c>
      <c r="L2046">
        <v>40</v>
      </c>
      <c r="M2046" t="s">
        <v>5759</v>
      </c>
      <c r="N2046" t="s">
        <v>5760</v>
      </c>
      <c r="O2046" t="s">
        <v>5761</v>
      </c>
      <c r="P2046" t="s">
        <v>5752</v>
      </c>
      <c r="Q2046" t="s">
        <v>5805</v>
      </c>
      <c r="R2046">
        <v>42921</v>
      </c>
      <c r="S2046" t="s">
        <v>5785</v>
      </c>
      <c r="T2046" t="s">
        <v>5786</v>
      </c>
      <c r="U2046">
        <v>42.99</v>
      </c>
      <c r="V2046" t="s">
        <v>5755</v>
      </c>
      <c r="W2046" t="s">
        <v>5765</v>
      </c>
      <c r="X2046">
        <v>1</v>
      </c>
    </row>
    <row r="2047" spans="1:24" x14ac:dyDescent="0.25">
      <c r="A2047">
        <v>16205</v>
      </c>
      <c r="B2047" t="s">
        <v>1236</v>
      </c>
      <c r="C2047" t="s">
        <v>442</v>
      </c>
      <c r="D2047" t="s">
        <v>6035</v>
      </c>
      <c r="E2047" t="s">
        <v>498</v>
      </c>
      <c r="F2047">
        <v>20</v>
      </c>
      <c r="G2047" t="s">
        <v>5746</v>
      </c>
      <c r="H2047" t="s">
        <v>5747</v>
      </c>
      <c r="I2047" t="s">
        <v>5748</v>
      </c>
      <c r="J2047">
        <v>750</v>
      </c>
      <c r="K2047">
        <v>12</v>
      </c>
      <c r="L2047">
        <v>12</v>
      </c>
      <c r="M2047" t="s">
        <v>5759</v>
      </c>
      <c r="N2047" t="s">
        <v>5835</v>
      </c>
      <c r="O2047" t="s">
        <v>5761</v>
      </c>
      <c r="P2047" t="s">
        <v>6002</v>
      </c>
      <c r="Q2047" t="s">
        <v>5979</v>
      </c>
      <c r="R2047">
        <v>42657</v>
      </c>
      <c r="S2047" t="s">
        <v>6013</v>
      </c>
      <c r="T2047" t="s">
        <v>5999</v>
      </c>
      <c r="U2047">
        <v>13.49</v>
      </c>
      <c r="V2047" t="s">
        <v>5755</v>
      </c>
      <c r="W2047" t="s">
        <v>5765</v>
      </c>
      <c r="X2047">
        <v>1</v>
      </c>
    </row>
    <row r="2048" spans="1:24" x14ac:dyDescent="0.25">
      <c r="A2048">
        <v>15783</v>
      </c>
      <c r="B2048" t="s">
        <v>1204</v>
      </c>
      <c r="C2048" t="s">
        <v>442</v>
      </c>
      <c r="D2048" t="s">
        <v>5886</v>
      </c>
      <c r="E2048" t="s">
        <v>5887</v>
      </c>
      <c r="F2048">
        <v>22</v>
      </c>
      <c r="G2048" t="s">
        <v>5816</v>
      </c>
      <c r="H2048" t="s">
        <v>5747</v>
      </c>
      <c r="I2048" t="s">
        <v>5748</v>
      </c>
      <c r="J2048">
        <v>750</v>
      </c>
      <c r="K2048">
        <v>12</v>
      </c>
      <c r="L2048">
        <v>13.5</v>
      </c>
      <c r="M2048" t="s">
        <v>5759</v>
      </c>
      <c r="N2048" t="s">
        <v>5904</v>
      </c>
      <c r="O2048" t="s">
        <v>5790</v>
      </c>
      <c r="P2048" t="s">
        <v>5988</v>
      </c>
      <c r="Q2048" t="s">
        <v>5923</v>
      </c>
      <c r="R2048">
        <v>85629</v>
      </c>
      <c r="S2048" t="s">
        <v>6033</v>
      </c>
      <c r="T2048" t="s">
        <v>6034</v>
      </c>
      <c r="U2048">
        <v>17.989999999999998</v>
      </c>
      <c r="V2048" t="s">
        <v>5755</v>
      </c>
      <c r="W2048" t="s">
        <v>5765</v>
      </c>
      <c r="X2048">
        <v>1</v>
      </c>
    </row>
    <row r="2049" spans="1:24" x14ac:dyDescent="0.25">
      <c r="A2049">
        <v>16102</v>
      </c>
      <c r="B2049" t="s">
        <v>1229</v>
      </c>
      <c r="C2049" t="s">
        <v>442</v>
      </c>
      <c r="D2049" t="s">
        <v>5886</v>
      </c>
      <c r="E2049" t="s">
        <v>5887</v>
      </c>
      <c r="F2049">
        <v>10</v>
      </c>
      <c r="G2049" t="s">
        <v>5767</v>
      </c>
      <c r="H2049" t="s">
        <v>5747</v>
      </c>
      <c r="I2049" t="s">
        <v>5748</v>
      </c>
      <c r="J2049">
        <v>750</v>
      </c>
      <c r="K2049">
        <v>12</v>
      </c>
      <c r="L2049">
        <v>13.5</v>
      </c>
      <c r="M2049" t="s">
        <v>5759</v>
      </c>
      <c r="N2049" t="s">
        <v>5888</v>
      </c>
      <c r="O2049" t="s">
        <v>5761</v>
      </c>
      <c r="P2049" t="s">
        <v>6002</v>
      </c>
      <c r="Q2049" t="s">
        <v>5890</v>
      </c>
      <c r="R2049">
        <v>52230</v>
      </c>
      <c r="S2049" t="s">
        <v>6146</v>
      </c>
      <c r="T2049" t="s">
        <v>5999</v>
      </c>
      <c r="U2049">
        <v>13.99</v>
      </c>
      <c r="V2049" t="s">
        <v>5755</v>
      </c>
      <c r="W2049" t="s">
        <v>5765</v>
      </c>
      <c r="X2049">
        <v>1</v>
      </c>
    </row>
    <row r="2050" spans="1:24" x14ac:dyDescent="0.25">
      <c r="A2050">
        <v>757857</v>
      </c>
      <c r="B2050" t="s">
        <v>3223</v>
      </c>
      <c r="C2050" t="s">
        <v>442</v>
      </c>
      <c r="D2050" t="s">
        <v>6103</v>
      </c>
      <c r="E2050" t="s">
        <v>6104</v>
      </c>
      <c r="F2050">
        <v>10</v>
      </c>
      <c r="G2050" t="s">
        <v>5767</v>
      </c>
      <c r="H2050" t="s">
        <v>5747</v>
      </c>
      <c r="I2050" t="s">
        <v>5748</v>
      </c>
      <c r="J2050">
        <v>750</v>
      </c>
      <c r="K2050">
        <v>12</v>
      </c>
      <c r="L2050">
        <v>6.5</v>
      </c>
      <c r="M2050" t="s">
        <v>5759</v>
      </c>
      <c r="N2050" t="s">
        <v>5904</v>
      </c>
      <c r="O2050" t="s">
        <v>5790</v>
      </c>
      <c r="P2050" t="s">
        <v>5922</v>
      </c>
      <c r="Q2050" t="s">
        <v>6105</v>
      </c>
      <c r="R2050">
        <v>43054</v>
      </c>
      <c r="S2050" t="s">
        <v>5905</v>
      </c>
      <c r="T2050" t="s">
        <v>5906</v>
      </c>
      <c r="U2050">
        <v>9.99</v>
      </c>
      <c r="V2050" t="s">
        <v>5755</v>
      </c>
      <c r="W2050" t="s">
        <v>5765</v>
      </c>
      <c r="X2050">
        <v>1</v>
      </c>
    </row>
    <row r="2051" spans="1:24" x14ac:dyDescent="0.25">
      <c r="A2051">
        <v>13872</v>
      </c>
      <c r="B2051" t="s">
        <v>227</v>
      </c>
      <c r="C2051" t="s">
        <v>441</v>
      </c>
      <c r="D2051" t="s">
        <v>5744</v>
      </c>
      <c r="E2051" t="s">
        <v>5745</v>
      </c>
      <c r="F2051">
        <v>10</v>
      </c>
      <c r="G2051" t="s">
        <v>5767</v>
      </c>
      <c r="H2051" t="s">
        <v>5748</v>
      </c>
      <c r="I2051" t="s">
        <v>5748</v>
      </c>
      <c r="J2051">
        <v>750</v>
      </c>
      <c r="K2051">
        <v>12</v>
      </c>
      <c r="L2051">
        <v>40</v>
      </c>
      <c r="M2051" t="s">
        <v>5749</v>
      </c>
      <c r="N2051" t="s">
        <v>5750</v>
      </c>
      <c r="O2051" t="s">
        <v>5751</v>
      </c>
      <c r="P2051" t="s">
        <v>5752</v>
      </c>
      <c r="Q2051" t="s">
        <v>5753</v>
      </c>
      <c r="R2051">
        <v>43500</v>
      </c>
      <c r="S2051" t="s">
        <v>5773</v>
      </c>
      <c r="T2051" t="s">
        <v>5773</v>
      </c>
      <c r="U2051">
        <v>23.99</v>
      </c>
      <c r="V2051" t="s">
        <v>5755</v>
      </c>
      <c r="W2051" t="s">
        <v>5756</v>
      </c>
      <c r="X2051">
        <v>1</v>
      </c>
    </row>
    <row r="2052" spans="1:24" x14ac:dyDescent="0.25">
      <c r="A2052">
        <v>50823</v>
      </c>
      <c r="B2052" t="s">
        <v>226</v>
      </c>
      <c r="C2052" t="s">
        <v>443</v>
      </c>
      <c r="D2052" t="s">
        <v>6177</v>
      </c>
      <c r="E2052" t="s">
        <v>498</v>
      </c>
      <c r="F2052">
        <v>27</v>
      </c>
      <c r="G2052" t="s">
        <v>5837</v>
      </c>
      <c r="H2052" t="s">
        <v>5747</v>
      </c>
      <c r="I2052" t="s">
        <v>5748</v>
      </c>
      <c r="J2052">
        <v>4092</v>
      </c>
      <c r="K2052">
        <v>1</v>
      </c>
      <c r="L2052">
        <v>6</v>
      </c>
      <c r="M2052" t="s">
        <v>5749</v>
      </c>
      <c r="N2052" t="s">
        <v>5750</v>
      </c>
      <c r="O2052" t="s">
        <v>5874</v>
      </c>
      <c r="P2052" t="s">
        <v>5875</v>
      </c>
      <c r="Q2052" t="s">
        <v>5876</v>
      </c>
      <c r="R2052">
        <v>43364</v>
      </c>
      <c r="S2052" t="s">
        <v>6211</v>
      </c>
      <c r="T2052" t="s">
        <v>6212</v>
      </c>
      <c r="U2052">
        <v>26.42</v>
      </c>
      <c r="V2052" t="s">
        <v>5755</v>
      </c>
      <c r="W2052" t="s">
        <v>5869</v>
      </c>
      <c r="X2052">
        <v>12</v>
      </c>
    </row>
    <row r="2053" spans="1:24" x14ac:dyDescent="0.25">
      <c r="A2053">
        <v>50823</v>
      </c>
      <c r="B2053" t="s">
        <v>226</v>
      </c>
      <c r="C2053" t="s">
        <v>443</v>
      </c>
      <c r="D2053" t="s">
        <v>6177</v>
      </c>
      <c r="E2053" t="s">
        <v>498</v>
      </c>
      <c r="F2053">
        <v>27</v>
      </c>
      <c r="G2053" t="s">
        <v>5837</v>
      </c>
      <c r="H2053" t="s">
        <v>5747</v>
      </c>
      <c r="I2053" t="s">
        <v>5748</v>
      </c>
      <c r="J2053">
        <v>4092</v>
      </c>
      <c r="K2053">
        <v>1</v>
      </c>
      <c r="L2053">
        <v>6</v>
      </c>
      <c r="M2053" t="s">
        <v>5749</v>
      </c>
      <c r="N2053" t="s">
        <v>5750</v>
      </c>
      <c r="O2053" t="s">
        <v>5874</v>
      </c>
      <c r="P2053" t="s">
        <v>5875</v>
      </c>
      <c r="Q2053" t="s">
        <v>5876</v>
      </c>
      <c r="R2053">
        <v>43364</v>
      </c>
      <c r="S2053" t="s">
        <v>6211</v>
      </c>
      <c r="T2053" t="s">
        <v>6212</v>
      </c>
      <c r="U2053">
        <v>26.42</v>
      </c>
      <c r="V2053" t="s">
        <v>5755</v>
      </c>
      <c r="W2053" t="s">
        <v>5869</v>
      </c>
      <c r="X2053">
        <v>12</v>
      </c>
    </row>
    <row r="2054" spans="1:24" x14ac:dyDescent="0.25">
      <c r="A2054">
        <v>749482</v>
      </c>
      <c r="B2054" t="s">
        <v>3212</v>
      </c>
      <c r="C2054" t="s">
        <v>443</v>
      </c>
      <c r="D2054" t="s">
        <v>6411</v>
      </c>
      <c r="E2054" t="s">
        <v>6167</v>
      </c>
      <c r="F2054">
        <v>27</v>
      </c>
      <c r="G2054" t="s">
        <v>5837</v>
      </c>
      <c r="H2054" t="s">
        <v>5747</v>
      </c>
      <c r="I2054" t="s">
        <v>5748</v>
      </c>
      <c r="J2054">
        <v>375</v>
      </c>
      <c r="K2054">
        <v>12</v>
      </c>
      <c r="L2054">
        <v>6</v>
      </c>
      <c r="M2054" t="s">
        <v>5759</v>
      </c>
      <c r="N2054" t="s">
        <v>5873</v>
      </c>
      <c r="O2054" t="s">
        <v>5874</v>
      </c>
      <c r="P2054" t="s">
        <v>5875</v>
      </c>
      <c r="Q2054" t="s">
        <v>6030</v>
      </c>
      <c r="R2054">
        <v>79216</v>
      </c>
      <c r="S2054" t="s">
        <v>6412</v>
      </c>
      <c r="T2054" t="s">
        <v>6413</v>
      </c>
      <c r="U2054">
        <v>20.170000000000002</v>
      </c>
      <c r="V2054" t="s">
        <v>5755</v>
      </c>
      <c r="W2054" t="s">
        <v>5869</v>
      </c>
      <c r="X2054">
        <v>1</v>
      </c>
    </row>
    <row r="2055" spans="1:24" x14ac:dyDescent="0.25">
      <c r="A2055">
        <v>749482</v>
      </c>
      <c r="B2055" t="s">
        <v>3212</v>
      </c>
      <c r="C2055" t="s">
        <v>443</v>
      </c>
      <c r="D2055" t="s">
        <v>6411</v>
      </c>
      <c r="E2055" t="s">
        <v>6167</v>
      </c>
      <c r="F2055">
        <v>27</v>
      </c>
      <c r="G2055" t="s">
        <v>5837</v>
      </c>
      <c r="H2055" t="s">
        <v>5747</v>
      </c>
      <c r="I2055" t="s">
        <v>5748</v>
      </c>
      <c r="J2055">
        <v>375</v>
      </c>
      <c r="K2055">
        <v>12</v>
      </c>
      <c r="L2055">
        <v>6</v>
      </c>
      <c r="M2055" t="s">
        <v>5759</v>
      </c>
      <c r="N2055" t="s">
        <v>5873</v>
      </c>
      <c r="O2055" t="s">
        <v>5874</v>
      </c>
      <c r="P2055" t="s">
        <v>5875</v>
      </c>
      <c r="Q2055" t="s">
        <v>6030</v>
      </c>
      <c r="R2055">
        <v>79216</v>
      </c>
      <c r="S2055" t="s">
        <v>6412</v>
      </c>
      <c r="T2055" t="s">
        <v>6413</v>
      </c>
      <c r="U2055">
        <v>20.170000000000002</v>
      </c>
      <c r="V2055" t="s">
        <v>5755</v>
      </c>
      <c r="W2055" t="s">
        <v>5869</v>
      </c>
      <c r="X2055">
        <v>1</v>
      </c>
    </row>
    <row r="2056" spans="1:24" x14ac:dyDescent="0.25">
      <c r="A2056">
        <v>14783</v>
      </c>
      <c r="B2056" t="s">
        <v>1143</v>
      </c>
      <c r="C2056" t="s">
        <v>443</v>
      </c>
      <c r="D2056" t="s">
        <v>5871</v>
      </c>
      <c r="E2056" t="s">
        <v>6205</v>
      </c>
      <c r="F2056">
        <v>10</v>
      </c>
      <c r="G2056" t="s">
        <v>5767</v>
      </c>
      <c r="H2056" t="s">
        <v>5747</v>
      </c>
      <c r="I2056" t="s">
        <v>5748</v>
      </c>
      <c r="J2056">
        <v>355</v>
      </c>
      <c r="K2056">
        <v>24</v>
      </c>
      <c r="L2056">
        <v>5</v>
      </c>
      <c r="M2056" t="s">
        <v>5759</v>
      </c>
      <c r="N2056" t="s">
        <v>6351</v>
      </c>
      <c r="O2056" t="s">
        <v>5874</v>
      </c>
      <c r="P2056" t="s">
        <v>6168</v>
      </c>
      <c r="Q2056" t="s">
        <v>6206</v>
      </c>
      <c r="R2056">
        <v>42735</v>
      </c>
      <c r="S2056" t="s">
        <v>6181</v>
      </c>
      <c r="T2056" t="s">
        <v>6182</v>
      </c>
      <c r="U2056">
        <v>2.5099999999999998</v>
      </c>
      <c r="V2056" t="s">
        <v>5755</v>
      </c>
      <c r="W2056" t="s">
        <v>5869</v>
      </c>
      <c r="X2056">
        <v>1</v>
      </c>
    </row>
    <row r="2057" spans="1:24" x14ac:dyDescent="0.25">
      <c r="A2057">
        <v>14783</v>
      </c>
      <c r="B2057" t="s">
        <v>1143</v>
      </c>
      <c r="C2057" t="s">
        <v>443</v>
      </c>
      <c r="D2057" t="s">
        <v>5871</v>
      </c>
      <c r="E2057" t="s">
        <v>6205</v>
      </c>
      <c r="F2057">
        <v>10</v>
      </c>
      <c r="G2057" t="s">
        <v>5767</v>
      </c>
      <c r="H2057" t="s">
        <v>5747</v>
      </c>
      <c r="I2057" t="s">
        <v>5748</v>
      </c>
      <c r="J2057">
        <v>355</v>
      </c>
      <c r="K2057">
        <v>24</v>
      </c>
      <c r="L2057">
        <v>5</v>
      </c>
      <c r="M2057" t="s">
        <v>5759</v>
      </c>
      <c r="N2057" t="s">
        <v>6351</v>
      </c>
      <c r="O2057" t="s">
        <v>5874</v>
      </c>
      <c r="P2057" t="s">
        <v>6168</v>
      </c>
      <c r="Q2057" t="s">
        <v>6206</v>
      </c>
      <c r="R2057">
        <v>42735</v>
      </c>
      <c r="S2057" t="s">
        <v>6181</v>
      </c>
      <c r="T2057" t="s">
        <v>6182</v>
      </c>
      <c r="U2057">
        <v>2.5099999999999998</v>
      </c>
      <c r="V2057" t="s">
        <v>5755</v>
      </c>
      <c r="W2057" t="s">
        <v>5869</v>
      </c>
      <c r="X2057">
        <v>1</v>
      </c>
    </row>
    <row r="2058" spans="1:24" x14ac:dyDescent="0.25">
      <c r="A2058">
        <v>15899</v>
      </c>
      <c r="B2058" t="s">
        <v>1207</v>
      </c>
      <c r="C2058" t="s">
        <v>442</v>
      </c>
      <c r="D2058" t="s">
        <v>5886</v>
      </c>
      <c r="E2058" t="s">
        <v>5958</v>
      </c>
      <c r="F2058">
        <v>22</v>
      </c>
      <c r="G2058" t="s">
        <v>5816</v>
      </c>
      <c r="H2058" t="s">
        <v>5747</v>
      </c>
      <c r="I2058" t="s">
        <v>5748</v>
      </c>
      <c r="J2058">
        <v>750</v>
      </c>
      <c r="K2058">
        <v>12</v>
      </c>
      <c r="L2058">
        <v>13</v>
      </c>
      <c r="M2058" t="s">
        <v>5759</v>
      </c>
      <c r="N2058" t="s">
        <v>5903</v>
      </c>
      <c r="O2058" t="s">
        <v>5761</v>
      </c>
      <c r="P2058" t="s">
        <v>5916</v>
      </c>
      <c r="Q2058" t="s">
        <v>6046</v>
      </c>
      <c r="R2058">
        <v>79247</v>
      </c>
      <c r="S2058" t="s">
        <v>6414</v>
      </c>
      <c r="T2058" t="s">
        <v>6415</v>
      </c>
      <c r="U2058">
        <v>14.67</v>
      </c>
      <c r="V2058" t="s">
        <v>5755</v>
      </c>
      <c r="W2058" t="s">
        <v>5765</v>
      </c>
      <c r="X2058">
        <v>1</v>
      </c>
    </row>
    <row r="2059" spans="1:24" x14ac:dyDescent="0.25">
      <c r="A2059">
        <v>16061</v>
      </c>
      <c r="B2059" t="s">
        <v>1226</v>
      </c>
      <c r="C2059" t="s">
        <v>442</v>
      </c>
      <c r="D2059" t="s">
        <v>5886</v>
      </c>
      <c r="E2059" t="s">
        <v>5887</v>
      </c>
      <c r="F2059">
        <v>22</v>
      </c>
      <c r="G2059" t="s">
        <v>5816</v>
      </c>
      <c r="H2059" t="s">
        <v>5747</v>
      </c>
      <c r="I2059" t="s">
        <v>5748</v>
      </c>
      <c r="J2059">
        <v>750</v>
      </c>
      <c r="K2059">
        <v>12</v>
      </c>
      <c r="L2059">
        <v>14</v>
      </c>
      <c r="M2059" t="s">
        <v>5759</v>
      </c>
      <c r="N2059" t="s">
        <v>5781</v>
      </c>
      <c r="O2059" t="s">
        <v>5761</v>
      </c>
      <c r="P2059" t="s">
        <v>5889</v>
      </c>
      <c r="Q2059" t="s">
        <v>5986</v>
      </c>
      <c r="R2059">
        <v>79506</v>
      </c>
      <c r="S2059" t="s">
        <v>6416</v>
      </c>
      <c r="T2059" t="s">
        <v>6416</v>
      </c>
      <c r="U2059">
        <v>29.45</v>
      </c>
      <c r="V2059" t="s">
        <v>5755</v>
      </c>
      <c r="W2059" t="s">
        <v>5765</v>
      </c>
      <c r="X2059">
        <v>1</v>
      </c>
    </row>
    <row r="2060" spans="1:24" x14ac:dyDescent="0.25">
      <c r="A2060">
        <v>16002</v>
      </c>
      <c r="B2060" t="s">
        <v>1219</v>
      </c>
      <c r="C2060" t="s">
        <v>441</v>
      </c>
      <c r="D2060" t="s">
        <v>5798</v>
      </c>
      <c r="E2060" t="s">
        <v>5881</v>
      </c>
      <c r="F2060">
        <v>10</v>
      </c>
      <c r="G2060" t="s">
        <v>5767</v>
      </c>
      <c r="H2060" t="s">
        <v>5747</v>
      </c>
      <c r="I2060" t="s">
        <v>5748</v>
      </c>
      <c r="J2060">
        <v>750</v>
      </c>
      <c r="K2060">
        <v>12</v>
      </c>
      <c r="L2060">
        <v>35</v>
      </c>
      <c r="M2060" t="s">
        <v>5759</v>
      </c>
      <c r="N2060" t="s">
        <v>5781</v>
      </c>
      <c r="O2060" t="s">
        <v>5761</v>
      </c>
      <c r="P2060" t="s">
        <v>5762</v>
      </c>
      <c r="Q2060" t="s">
        <v>5883</v>
      </c>
      <c r="R2060">
        <v>79366</v>
      </c>
      <c r="S2060" t="s">
        <v>5773</v>
      </c>
      <c r="T2060" t="s">
        <v>5773</v>
      </c>
      <c r="U2060">
        <v>49.99</v>
      </c>
      <c r="V2060" t="s">
        <v>5755</v>
      </c>
      <c r="W2060" t="s">
        <v>5765</v>
      </c>
      <c r="X2060">
        <v>1</v>
      </c>
    </row>
    <row r="2061" spans="1:24" x14ac:dyDescent="0.25">
      <c r="A2061">
        <v>13500</v>
      </c>
      <c r="B2061" t="s">
        <v>1049</v>
      </c>
      <c r="C2061" t="s">
        <v>443</v>
      </c>
      <c r="D2061" t="s">
        <v>6201</v>
      </c>
      <c r="E2061" t="s">
        <v>6167</v>
      </c>
      <c r="F2061">
        <v>20</v>
      </c>
      <c r="G2061" t="s">
        <v>5746</v>
      </c>
      <c r="H2061" t="s">
        <v>5747</v>
      </c>
      <c r="I2061" t="s">
        <v>5748</v>
      </c>
      <c r="J2061">
        <v>473</v>
      </c>
      <c r="K2061">
        <v>24</v>
      </c>
      <c r="L2061">
        <v>5</v>
      </c>
      <c r="M2061" t="s">
        <v>5749</v>
      </c>
      <c r="N2061" t="s">
        <v>5750</v>
      </c>
      <c r="O2061" t="s">
        <v>5874</v>
      </c>
      <c r="P2061" t="s">
        <v>5875</v>
      </c>
      <c r="Q2061" t="s">
        <v>5876</v>
      </c>
      <c r="R2061">
        <v>93</v>
      </c>
      <c r="S2061" t="s">
        <v>6202</v>
      </c>
      <c r="T2061" t="s">
        <v>6203</v>
      </c>
      <c r="U2061">
        <v>3.59</v>
      </c>
      <c r="V2061" t="s">
        <v>6172</v>
      </c>
      <c r="W2061" t="s">
        <v>5869</v>
      </c>
      <c r="X2061">
        <v>1</v>
      </c>
    </row>
    <row r="2062" spans="1:24" x14ac:dyDescent="0.25">
      <c r="A2062">
        <v>13500</v>
      </c>
      <c r="B2062" t="s">
        <v>1049</v>
      </c>
      <c r="C2062" t="s">
        <v>443</v>
      </c>
      <c r="D2062" t="s">
        <v>6201</v>
      </c>
      <c r="E2062" t="s">
        <v>6167</v>
      </c>
      <c r="F2062">
        <v>20</v>
      </c>
      <c r="G2062" t="s">
        <v>5746</v>
      </c>
      <c r="H2062" t="s">
        <v>5747</v>
      </c>
      <c r="I2062" t="s">
        <v>5748</v>
      </c>
      <c r="J2062">
        <v>473</v>
      </c>
      <c r="K2062">
        <v>24</v>
      </c>
      <c r="L2062">
        <v>5</v>
      </c>
      <c r="M2062" t="s">
        <v>5749</v>
      </c>
      <c r="N2062" t="s">
        <v>5750</v>
      </c>
      <c r="O2062" t="s">
        <v>5874</v>
      </c>
      <c r="P2062" t="s">
        <v>5875</v>
      </c>
      <c r="Q2062" t="s">
        <v>5876</v>
      </c>
      <c r="R2062">
        <v>93</v>
      </c>
      <c r="S2062" t="s">
        <v>6202</v>
      </c>
      <c r="T2062" t="s">
        <v>6203</v>
      </c>
      <c r="U2062">
        <v>3.59</v>
      </c>
      <c r="V2062" t="s">
        <v>6172</v>
      </c>
      <c r="W2062" t="s">
        <v>5869</v>
      </c>
      <c r="X2062">
        <v>1</v>
      </c>
    </row>
    <row r="2063" spans="1:24" x14ac:dyDescent="0.25">
      <c r="A2063">
        <v>14141</v>
      </c>
      <c r="B2063" t="s">
        <v>1086</v>
      </c>
      <c r="C2063" t="s">
        <v>443</v>
      </c>
      <c r="D2063" t="s">
        <v>5871</v>
      </c>
      <c r="E2063" t="s">
        <v>6167</v>
      </c>
      <c r="F2063">
        <v>27</v>
      </c>
      <c r="G2063" t="s">
        <v>5837</v>
      </c>
      <c r="H2063" t="s">
        <v>5747</v>
      </c>
      <c r="I2063" t="s">
        <v>5748</v>
      </c>
      <c r="J2063">
        <v>2046</v>
      </c>
      <c r="K2063">
        <v>4</v>
      </c>
      <c r="L2063">
        <v>5</v>
      </c>
      <c r="M2063" t="s">
        <v>5749</v>
      </c>
      <c r="N2063" t="s">
        <v>5750</v>
      </c>
      <c r="O2063" t="s">
        <v>5874</v>
      </c>
      <c r="P2063" t="s">
        <v>6168</v>
      </c>
      <c r="Q2063" t="s">
        <v>5876</v>
      </c>
      <c r="R2063">
        <v>42735</v>
      </c>
      <c r="S2063" t="s">
        <v>6181</v>
      </c>
      <c r="T2063" t="s">
        <v>6182</v>
      </c>
      <c r="U2063">
        <v>12.62</v>
      </c>
      <c r="V2063" t="s">
        <v>5755</v>
      </c>
      <c r="W2063" t="s">
        <v>5869</v>
      </c>
      <c r="X2063">
        <v>6</v>
      </c>
    </row>
    <row r="2064" spans="1:24" x14ac:dyDescent="0.25">
      <c r="A2064">
        <v>14141</v>
      </c>
      <c r="B2064" t="s">
        <v>1086</v>
      </c>
      <c r="C2064" t="s">
        <v>443</v>
      </c>
      <c r="D2064" t="s">
        <v>5871</v>
      </c>
      <c r="E2064" t="s">
        <v>6167</v>
      </c>
      <c r="F2064">
        <v>27</v>
      </c>
      <c r="G2064" t="s">
        <v>5837</v>
      </c>
      <c r="H2064" t="s">
        <v>5747</v>
      </c>
      <c r="I2064" t="s">
        <v>5748</v>
      </c>
      <c r="J2064">
        <v>2046</v>
      </c>
      <c r="K2064">
        <v>4</v>
      </c>
      <c r="L2064">
        <v>5</v>
      </c>
      <c r="M2064" t="s">
        <v>5749</v>
      </c>
      <c r="N2064" t="s">
        <v>5750</v>
      </c>
      <c r="O2064" t="s">
        <v>5874</v>
      </c>
      <c r="P2064" t="s">
        <v>6168</v>
      </c>
      <c r="Q2064" t="s">
        <v>5876</v>
      </c>
      <c r="R2064">
        <v>42735</v>
      </c>
      <c r="S2064" t="s">
        <v>6181</v>
      </c>
      <c r="T2064" t="s">
        <v>6182</v>
      </c>
      <c r="U2064">
        <v>12.62</v>
      </c>
      <c r="V2064" t="s">
        <v>5755</v>
      </c>
      <c r="W2064" t="s">
        <v>5869</v>
      </c>
      <c r="X2064">
        <v>6</v>
      </c>
    </row>
    <row r="2065" spans="1:24" x14ac:dyDescent="0.25">
      <c r="A2065">
        <v>13856</v>
      </c>
      <c r="B2065" t="s">
        <v>1073</v>
      </c>
      <c r="C2065" t="s">
        <v>442</v>
      </c>
      <c r="D2065" t="s">
        <v>5886</v>
      </c>
      <c r="E2065" t="s">
        <v>6006</v>
      </c>
      <c r="F2065">
        <v>22</v>
      </c>
      <c r="G2065" t="s">
        <v>5816</v>
      </c>
      <c r="H2065" t="s">
        <v>5747</v>
      </c>
      <c r="I2065" t="s">
        <v>5748</v>
      </c>
      <c r="J2065">
        <v>750</v>
      </c>
      <c r="K2065">
        <v>6</v>
      </c>
      <c r="L2065">
        <v>14</v>
      </c>
      <c r="M2065" t="s">
        <v>5759</v>
      </c>
      <c r="N2065" t="s">
        <v>5835</v>
      </c>
      <c r="O2065" t="s">
        <v>5790</v>
      </c>
      <c r="P2065" t="s">
        <v>5889</v>
      </c>
      <c r="Q2065" t="s">
        <v>5979</v>
      </c>
      <c r="R2065">
        <v>75918</v>
      </c>
      <c r="S2065" t="s">
        <v>5999</v>
      </c>
      <c r="T2065" t="s">
        <v>5999</v>
      </c>
      <c r="U2065">
        <v>72.989999999999995</v>
      </c>
      <c r="V2065" t="s">
        <v>5755</v>
      </c>
      <c r="W2065" t="s">
        <v>5756</v>
      </c>
      <c r="X2065">
        <v>1</v>
      </c>
    </row>
    <row r="2066" spans="1:24" x14ac:dyDescent="0.25">
      <c r="A2066">
        <v>14143</v>
      </c>
      <c r="B2066" t="s">
        <v>1088</v>
      </c>
      <c r="C2066" t="s">
        <v>443</v>
      </c>
      <c r="D2066" t="s">
        <v>5871</v>
      </c>
      <c r="E2066" t="s">
        <v>6167</v>
      </c>
      <c r="F2066">
        <v>10</v>
      </c>
      <c r="G2066" t="s">
        <v>5767</v>
      </c>
      <c r="H2066" t="s">
        <v>5747</v>
      </c>
      <c r="I2066" t="s">
        <v>5748</v>
      </c>
      <c r="J2066">
        <v>473</v>
      </c>
      <c r="K2066">
        <v>24</v>
      </c>
      <c r="L2066">
        <v>5</v>
      </c>
      <c r="M2066" t="s">
        <v>5749</v>
      </c>
      <c r="N2066" t="s">
        <v>5750</v>
      </c>
      <c r="O2066" t="s">
        <v>5874</v>
      </c>
      <c r="P2066" t="s">
        <v>5875</v>
      </c>
      <c r="Q2066" t="s">
        <v>5876</v>
      </c>
      <c r="R2066">
        <v>42735</v>
      </c>
      <c r="S2066" t="s">
        <v>6181</v>
      </c>
      <c r="T2066" t="s">
        <v>6182</v>
      </c>
      <c r="U2066">
        <v>3.31</v>
      </c>
      <c r="V2066" t="s">
        <v>6172</v>
      </c>
      <c r="W2066" t="s">
        <v>5869</v>
      </c>
      <c r="X2066">
        <v>1</v>
      </c>
    </row>
    <row r="2067" spans="1:24" x14ac:dyDescent="0.25">
      <c r="A2067">
        <v>14143</v>
      </c>
      <c r="B2067" t="s">
        <v>1088</v>
      </c>
      <c r="C2067" t="s">
        <v>443</v>
      </c>
      <c r="D2067" t="s">
        <v>5871</v>
      </c>
      <c r="E2067" t="s">
        <v>6167</v>
      </c>
      <c r="F2067">
        <v>10</v>
      </c>
      <c r="G2067" t="s">
        <v>5767</v>
      </c>
      <c r="H2067" t="s">
        <v>5747</v>
      </c>
      <c r="I2067" t="s">
        <v>5748</v>
      </c>
      <c r="J2067">
        <v>473</v>
      </c>
      <c r="K2067">
        <v>24</v>
      </c>
      <c r="L2067">
        <v>5</v>
      </c>
      <c r="M2067" t="s">
        <v>5749</v>
      </c>
      <c r="N2067" t="s">
        <v>5750</v>
      </c>
      <c r="O2067" t="s">
        <v>5874</v>
      </c>
      <c r="P2067" t="s">
        <v>5875</v>
      </c>
      <c r="Q2067" t="s">
        <v>5876</v>
      </c>
      <c r="R2067">
        <v>42735</v>
      </c>
      <c r="S2067" t="s">
        <v>6181</v>
      </c>
      <c r="T2067" t="s">
        <v>6182</v>
      </c>
      <c r="U2067">
        <v>3.31</v>
      </c>
      <c r="V2067" t="s">
        <v>6172</v>
      </c>
      <c r="W2067" t="s">
        <v>5869</v>
      </c>
      <c r="X2067">
        <v>1</v>
      </c>
    </row>
    <row r="2068" spans="1:24" x14ac:dyDescent="0.25">
      <c r="A2068">
        <v>15748</v>
      </c>
      <c r="B2068" t="s">
        <v>1199</v>
      </c>
      <c r="C2068" t="s">
        <v>442</v>
      </c>
      <c r="D2068" t="s">
        <v>5961</v>
      </c>
      <c r="E2068" t="s">
        <v>6222</v>
      </c>
      <c r="F2068">
        <v>20</v>
      </c>
      <c r="G2068" t="s">
        <v>5746</v>
      </c>
      <c r="H2068" t="s">
        <v>5747</v>
      </c>
      <c r="I2068" t="s">
        <v>5748</v>
      </c>
      <c r="J2068">
        <v>750</v>
      </c>
      <c r="K2068">
        <v>6</v>
      </c>
      <c r="L2068">
        <v>11.5</v>
      </c>
      <c r="M2068" t="s">
        <v>5759</v>
      </c>
      <c r="N2068" t="s">
        <v>5835</v>
      </c>
      <c r="O2068" t="s">
        <v>5751</v>
      </c>
      <c r="P2068" t="s">
        <v>5916</v>
      </c>
      <c r="Q2068" t="s">
        <v>5974</v>
      </c>
      <c r="R2068">
        <v>42047</v>
      </c>
      <c r="S2068" t="s">
        <v>5788</v>
      </c>
      <c r="T2068" t="s">
        <v>5788</v>
      </c>
      <c r="U2068">
        <v>16.989999999999998</v>
      </c>
      <c r="V2068" t="s">
        <v>5755</v>
      </c>
      <c r="W2068" t="s">
        <v>5756</v>
      </c>
      <c r="X2068">
        <v>1</v>
      </c>
    </row>
    <row r="2069" spans="1:24" x14ac:dyDescent="0.25">
      <c r="A2069">
        <v>74591</v>
      </c>
      <c r="B2069" t="s">
        <v>2619</v>
      </c>
      <c r="C2069" t="s">
        <v>443</v>
      </c>
      <c r="D2069" t="s">
        <v>5871</v>
      </c>
      <c r="E2069" t="s">
        <v>6167</v>
      </c>
      <c r="F2069">
        <v>10</v>
      </c>
      <c r="G2069" t="s">
        <v>5767</v>
      </c>
      <c r="H2069" t="s">
        <v>5747</v>
      </c>
      <c r="I2069" t="s">
        <v>5748</v>
      </c>
      <c r="J2069">
        <v>500</v>
      </c>
      <c r="K2069">
        <v>24</v>
      </c>
      <c r="L2069">
        <v>5.5</v>
      </c>
      <c r="M2069" t="s">
        <v>5759</v>
      </c>
      <c r="N2069" t="s">
        <v>6228</v>
      </c>
      <c r="O2069" t="s">
        <v>5874</v>
      </c>
      <c r="P2069" t="s">
        <v>6168</v>
      </c>
      <c r="Q2069" t="s">
        <v>5876</v>
      </c>
      <c r="R2069">
        <v>49217</v>
      </c>
      <c r="S2069" t="s">
        <v>6280</v>
      </c>
      <c r="T2069" t="s">
        <v>6182</v>
      </c>
      <c r="U2069">
        <v>2.99</v>
      </c>
      <c r="V2069" t="s">
        <v>6172</v>
      </c>
      <c r="W2069" t="s">
        <v>5869</v>
      </c>
      <c r="X2069">
        <v>1</v>
      </c>
    </row>
    <row r="2070" spans="1:24" x14ac:dyDescent="0.25">
      <c r="A2070">
        <v>74591</v>
      </c>
      <c r="B2070" t="s">
        <v>2619</v>
      </c>
      <c r="C2070" t="s">
        <v>443</v>
      </c>
      <c r="D2070" t="s">
        <v>5871</v>
      </c>
      <c r="E2070" t="s">
        <v>6167</v>
      </c>
      <c r="F2070">
        <v>10</v>
      </c>
      <c r="G2070" t="s">
        <v>5767</v>
      </c>
      <c r="H2070" t="s">
        <v>5747</v>
      </c>
      <c r="I2070" t="s">
        <v>5748</v>
      </c>
      <c r="J2070">
        <v>500</v>
      </c>
      <c r="K2070">
        <v>24</v>
      </c>
      <c r="L2070">
        <v>5.5</v>
      </c>
      <c r="M2070" t="s">
        <v>5759</v>
      </c>
      <c r="N2070" t="s">
        <v>6228</v>
      </c>
      <c r="O2070" t="s">
        <v>5874</v>
      </c>
      <c r="P2070" t="s">
        <v>6168</v>
      </c>
      <c r="Q2070" t="s">
        <v>5876</v>
      </c>
      <c r="R2070">
        <v>49217</v>
      </c>
      <c r="S2070" t="s">
        <v>6280</v>
      </c>
      <c r="T2070" t="s">
        <v>6182</v>
      </c>
      <c r="U2070">
        <v>2.99</v>
      </c>
      <c r="V2070" t="s">
        <v>6172</v>
      </c>
      <c r="W2070" t="s">
        <v>5869</v>
      </c>
      <c r="X2070">
        <v>1</v>
      </c>
    </row>
    <row r="2071" spans="1:24" x14ac:dyDescent="0.25">
      <c r="A2071">
        <v>13970</v>
      </c>
      <c r="B2071" t="s">
        <v>1081</v>
      </c>
      <c r="C2071" t="s">
        <v>443</v>
      </c>
      <c r="D2071" t="s">
        <v>6177</v>
      </c>
      <c r="E2071" t="s">
        <v>6190</v>
      </c>
      <c r="F2071">
        <v>27</v>
      </c>
      <c r="G2071" t="s">
        <v>5837</v>
      </c>
      <c r="H2071" t="s">
        <v>5747</v>
      </c>
      <c r="I2071" t="s">
        <v>5748</v>
      </c>
      <c r="J2071">
        <v>2840</v>
      </c>
      <c r="K2071">
        <v>3</v>
      </c>
      <c r="L2071">
        <v>4</v>
      </c>
      <c r="M2071" t="s">
        <v>5749</v>
      </c>
      <c r="N2071" t="s">
        <v>5750</v>
      </c>
      <c r="O2071" t="s">
        <v>5874</v>
      </c>
      <c r="P2071" t="s">
        <v>6178</v>
      </c>
      <c r="Q2071" t="s">
        <v>5876</v>
      </c>
      <c r="R2071">
        <v>42099</v>
      </c>
      <c r="S2071" t="s">
        <v>6179</v>
      </c>
      <c r="T2071" t="s">
        <v>6179</v>
      </c>
      <c r="U2071">
        <v>13.69</v>
      </c>
      <c r="V2071" t="s">
        <v>6172</v>
      </c>
      <c r="W2071" t="s">
        <v>5869</v>
      </c>
      <c r="X2071">
        <v>8</v>
      </c>
    </row>
    <row r="2072" spans="1:24" x14ac:dyDescent="0.25">
      <c r="A2072">
        <v>13970</v>
      </c>
      <c r="B2072" t="s">
        <v>1081</v>
      </c>
      <c r="C2072" t="s">
        <v>443</v>
      </c>
      <c r="D2072" t="s">
        <v>6177</v>
      </c>
      <c r="E2072" t="s">
        <v>6190</v>
      </c>
      <c r="F2072">
        <v>27</v>
      </c>
      <c r="G2072" t="s">
        <v>5837</v>
      </c>
      <c r="H2072" t="s">
        <v>5747</v>
      </c>
      <c r="I2072" t="s">
        <v>5748</v>
      </c>
      <c r="J2072">
        <v>2840</v>
      </c>
      <c r="K2072">
        <v>3</v>
      </c>
      <c r="L2072">
        <v>4</v>
      </c>
      <c r="M2072" t="s">
        <v>5749</v>
      </c>
      <c r="N2072" t="s">
        <v>5750</v>
      </c>
      <c r="O2072" t="s">
        <v>5874</v>
      </c>
      <c r="P2072" t="s">
        <v>6178</v>
      </c>
      <c r="Q2072" t="s">
        <v>5876</v>
      </c>
      <c r="R2072">
        <v>42099</v>
      </c>
      <c r="S2072" t="s">
        <v>6179</v>
      </c>
      <c r="T2072" t="s">
        <v>6179</v>
      </c>
      <c r="U2072">
        <v>13.69</v>
      </c>
      <c r="V2072" t="s">
        <v>6172</v>
      </c>
      <c r="W2072" t="s">
        <v>5869</v>
      </c>
      <c r="X2072">
        <v>8</v>
      </c>
    </row>
    <row r="2073" spans="1:24" x14ac:dyDescent="0.25">
      <c r="A2073">
        <v>15928</v>
      </c>
      <c r="B2073" t="s">
        <v>1209</v>
      </c>
      <c r="C2073" t="s">
        <v>442</v>
      </c>
      <c r="D2073" t="s">
        <v>5886</v>
      </c>
      <c r="E2073" t="s">
        <v>5887</v>
      </c>
      <c r="F2073">
        <v>20</v>
      </c>
      <c r="G2073" t="s">
        <v>5746</v>
      </c>
      <c r="H2073" t="s">
        <v>5747</v>
      </c>
      <c r="I2073" t="s">
        <v>5748</v>
      </c>
      <c r="J2073">
        <v>750</v>
      </c>
      <c r="K2073">
        <v>12</v>
      </c>
      <c r="L2073">
        <v>13.5</v>
      </c>
      <c r="M2073" t="s">
        <v>5759</v>
      </c>
      <c r="N2073" t="s">
        <v>5781</v>
      </c>
      <c r="O2073" t="s">
        <v>5790</v>
      </c>
      <c r="P2073" t="s">
        <v>5988</v>
      </c>
      <c r="Q2073" t="s">
        <v>5986</v>
      </c>
      <c r="R2073">
        <v>51913</v>
      </c>
      <c r="S2073" t="s">
        <v>5779</v>
      </c>
      <c r="T2073" t="s">
        <v>5779</v>
      </c>
      <c r="U2073">
        <v>18.989999999999998</v>
      </c>
      <c r="V2073" t="s">
        <v>5755</v>
      </c>
      <c r="W2073" t="s">
        <v>5756</v>
      </c>
      <c r="X2073">
        <v>1</v>
      </c>
    </row>
    <row r="2074" spans="1:24" x14ac:dyDescent="0.25">
      <c r="A2074">
        <v>758118</v>
      </c>
      <c r="B2074" t="s">
        <v>3224</v>
      </c>
      <c r="C2074" t="s">
        <v>442</v>
      </c>
      <c r="D2074" t="s">
        <v>5886</v>
      </c>
      <c r="E2074" t="s">
        <v>5887</v>
      </c>
      <c r="F2074">
        <v>20</v>
      </c>
      <c r="G2074" t="s">
        <v>5746</v>
      </c>
      <c r="H2074" t="s">
        <v>5747</v>
      </c>
      <c r="I2074" t="s">
        <v>5748</v>
      </c>
      <c r="J2074">
        <v>750</v>
      </c>
      <c r="K2074">
        <v>12</v>
      </c>
      <c r="L2074">
        <v>14</v>
      </c>
      <c r="M2074" t="s">
        <v>5759</v>
      </c>
      <c r="N2074" t="s">
        <v>5888</v>
      </c>
      <c r="O2074" t="s">
        <v>5761</v>
      </c>
      <c r="P2074" t="s">
        <v>5916</v>
      </c>
      <c r="Q2074" t="s">
        <v>5890</v>
      </c>
      <c r="R2074">
        <v>50952</v>
      </c>
      <c r="S2074" t="s">
        <v>6237</v>
      </c>
      <c r="T2074" t="s">
        <v>5972</v>
      </c>
      <c r="U2074">
        <v>16.989999999999998</v>
      </c>
      <c r="V2074" t="s">
        <v>5755</v>
      </c>
      <c r="W2074" t="s">
        <v>5765</v>
      </c>
      <c r="X2074">
        <v>1</v>
      </c>
    </row>
    <row r="2075" spans="1:24" x14ac:dyDescent="0.25">
      <c r="A2075">
        <v>13969</v>
      </c>
      <c r="B2075" t="s">
        <v>1080</v>
      </c>
      <c r="C2075" t="s">
        <v>443</v>
      </c>
      <c r="D2075" t="s">
        <v>6177</v>
      </c>
      <c r="E2075" t="s">
        <v>6167</v>
      </c>
      <c r="F2075">
        <v>27</v>
      </c>
      <c r="G2075" t="s">
        <v>5837</v>
      </c>
      <c r="H2075" t="s">
        <v>5747</v>
      </c>
      <c r="I2075" t="s">
        <v>5748</v>
      </c>
      <c r="J2075">
        <v>2840</v>
      </c>
      <c r="K2075">
        <v>3</v>
      </c>
      <c r="L2075">
        <v>5</v>
      </c>
      <c r="M2075" t="s">
        <v>5749</v>
      </c>
      <c r="N2075" t="s">
        <v>5750</v>
      </c>
      <c r="O2075" t="s">
        <v>5874</v>
      </c>
      <c r="P2075" t="s">
        <v>6178</v>
      </c>
      <c r="Q2075" t="s">
        <v>5876</v>
      </c>
      <c r="R2075">
        <v>42099</v>
      </c>
      <c r="S2075" t="s">
        <v>6179</v>
      </c>
      <c r="T2075" t="s">
        <v>6179</v>
      </c>
      <c r="U2075">
        <v>13.69</v>
      </c>
      <c r="V2075" t="s">
        <v>6172</v>
      </c>
      <c r="W2075" t="s">
        <v>5869</v>
      </c>
      <c r="X2075">
        <v>8</v>
      </c>
    </row>
    <row r="2076" spans="1:24" x14ac:dyDescent="0.25">
      <c r="A2076">
        <v>13969</v>
      </c>
      <c r="B2076" t="s">
        <v>1080</v>
      </c>
      <c r="C2076" t="s">
        <v>443</v>
      </c>
      <c r="D2076" t="s">
        <v>6177</v>
      </c>
      <c r="E2076" t="s">
        <v>6167</v>
      </c>
      <c r="F2076">
        <v>27</v>
      </c>
      <c r="G2076" t="s">
        <v>5837</v>
      </c>
      <c r="H2076" t="s">
        <v>5747</v>
      </c>
      <c r="I2076" t="s">
        <v>5748</v>
      </c>
      <c r="J2076">
        <v>2840</v>
      </c>
      <c r="K2076">
        <v>3</v>
      </c>
      <c r="L2076">
        <v>5</v>
      </c>
      <c r="M2076" t="s">
        <v>5749</v>
      </c>
      <c r="N2076" t="s">
        <v>5750</v>
      </c>
      <c r="O2076" t="s">
        <v>5874</v>
      </c>
      <c r="P2076" t="s">
        <v>6178</v>
      </c>
      <c r="Q2076" t="s">
        <v>5876</v>
      </c>
      <c r="R2076">
        <v>42099</v>
      </c>
      <c r="S2076" t="s">
        <v>6179</v>
      </c>
      <c r="T2076" t="s">
        <v>6179</v>
      </c>
      <c r="U2076">
        <v>13.69</v>
      </c>
      <c r="V2076" t="s">
        <v>6172</v>
      </c>
      <c r="W2076" t="s">
        <v>5869</v>
      </c>
      <c r="X2076">
        <v>8</v>
      </c>
    </row>
    <row r="2077" spans="1:24" x14ac:dyDescent="0.25">
      <c r="A2077">
        <v>14600</v>
      </c>
      <c r="B2077" t="s">
        <v>1126</v>
      </c>
      <c r="C2077" t="s">
        <v>442</v>
      </c>
      <c r="D2077" t="s">
        <v>5886</v>
      </c>
      <c r="E2077" t="s">
        <v>5887</v>
      </c>
      <c r="F2077">
        <v>21</v>
      </c>
      <c r="G2077" t="s">
        <v>6127</v>
      </c>
      <c r="H2077" t="s">
        <v>5791</v>
      </c>
      <c r="I2077" t="s">
        <v>5792</v>
      </c>
      <c r="J2077">
        <v>750</v>
      </c>
      <c r="K2077">
        <v>12</v>
      </c>
      <c r="L2077">
        <v>14.5</v>
      </c>
      <c r="M2077" t="s">
        <v>5759</v>
      </c>
      <c r="N2077" t="s">
        <v>5781</v>
      </c>
      <c r="O2077" t="s">
        <v>5790</v>
      </c>
      <c r="P2077" t="s">
        <v>5889</v>
      </c>
      <c r="Q2077" t="s">
        <v>5986</v>
      </c>
      <c r="R2077">
        <v>51923</v>
      </c>
      <c r="S2077" t="s">
        <v>5965</v>
      </c>
      <c r="T2077" t="s">
        <v>5965</v>
      </c>
      <c r="U2077">
        <v>129.99</v>
      </c>
      <c r="V2077" t="s">
        <v>5755</v>
      </c>
      <c r="W2077" t="s">
        <v>5756</v>
      </c>
      <c r="X2077">
        <v>1</v>
      </c>
    </row>
    <row r="2078" spans="1:24" x14ac:dyDescent="0.25">
      <c r="A2078">
        <v>14712</v>
      </c>
      <c r="B2078" t="s">
        <v>1139</v>
      </c>
      <c r="C2078" t="s">
        <v>443</v>
      </c>
      <c r="D2078" t="s">
        <v>6256</v>
      </c>
      <c r="E2078" t="s">
        <v>5872</v>
      </c>
      <c r="F2078">
        <v>27</v>
      </c>
      <c r="G2078" t="s">
        <v>5837</v>
      </c>
      <c r="H2078" t="s">
        <v>5747</v>
      </c>
      <c r="I2078" t="s">
        <v>5748</v>
      </c>
      <c r="J2078">
        <v>650</v>
      </c>
      <c r="K2078">
        <v>12</v>
      </c>
      <c r="L2078">
        <v>9.6</v>
      </c>
      <c r="M2078" t="s">
        <v>5749</v>
      </c>
      <c r="N2078" t="s">
        <v>5750</v>
      </c>
      <c r="O2078" t="s">
        <v>5874</v>
      </c>
      <c r="P2078" t="s">
        <v>5875</v>
      </c>
      <c r="Q2078" t="s">
        <v>5876</v>
      </c>
      <c r="R2078">
        <v>95</v>
      </c>
      <c r="S2078" t="s">
        <v>6257</v>
      </c>
      <c r="T2078" t="s">
        <v>6257</v>
      </c>
      <c r="U2078">
        <v>13.49</v>
      </c>
      <c r="V2078" t="s">
        <v>5755</v>
      </c>
      <c r="W2078" t="s">
        <v>5869</v>
      </c>
      <c r="X2078">
        <v>1</v>
      </c>
    </row>
    <row r="2079" spans="1:24" x14ac:dyDescent="0.25">
      <c r="A2079">
        <v>14712</v>
      </c>
      <c r="B2079" t="s">
        <v>1139</v>
      </c>
      <c r="C2079" t="s">
        <v>443</v>
      </c>
      <c r="D2079" t="s">
        <v>6256</v>
      </c>
      <c r="E2079" t="s">
        <v>5872</v>
      </c>
      <c r="F2079">
        <v>27</v>
      </c>
      <c r="G2079" t="s">
        <v>5837</v>
      </c>
      <c r="H2079" t="s">
        <v>5747</v>
      </c>
      <c r="I2079" t="s">
        <v>5748</v>
      </c>
      <c r="J2079">
        <v>650</v>
      </c>
      <c r="K2079">
        <v>12</v>
      </c>
      <c r="L2079">
        <v>9.6</v>
      </c>
      <c r="M2079" t="s">
        <v>5749</v>
      </c>
      <c r="N2079" t="s">
        <v>5750</v>
      </c>
      <c r="O2079" t="s">
        <v>5874</v>
      </c>
      <c r="P2079" t="s">
        <v>5875</v>
      </c>
      <c r="Q2079" t="s">
        <v>5876</v>
      </c>
      <c r="R2079">
        <v>95</v>
      </c>
      <c r="S2079" t="s">
        <v>6257</v>
      </c>
      <c r="T2079" t="s">
        <v>6257</v>
      </c>
      <c r="U2079">
        <v>13.49</v>
      </c>
      <c r="V2079" t="s">
        <v>5755</v>
      </c>
      <c r="W2079" t="s">
        <v>5869</v>
      </c>
      <c r="X2079">
        <v>1</v>
      </c>
    </row>
    <row r="2080" spans="1:24" x14ac:dyDescent="0.25">
      <c r="A2080">
        <v>13992</v>
      </c>
      <c r="B2080" t="s">
        <v>1082</v>
      </c>
      <c r="C2080" t="s">
        <v>442</v>
      </c>
      <c r="D2080" t="s">
        <v>6408</v>
      </c>
      <c r="E2080" t="s">
        <v>5887</v>
      </c>
      <c r="F2080">
        <v>10</v>
      </c>
      <c r="G2080" t="s">
        <v>5767</v>
      </c>
      <c r="H2080" t="s">
        <v>5747</v>
      </c>
      <c r="I2080" t="s">
        <v>5748</v>
      </c>
      <c r="J2080">
        <v>750</v>
      </c>
      <c r="K2080">
        <v>1600</v>
      </c>
      <c r="L2080">
        <v>13.5</v>
      </c>
      <c r="M2080" t="s">
        <v>5759</v>
      </c>
      <c r="N2080" t="s">
        <v>5781</v>
      </c>
      <c r="O2080" t="s">
        <v>5751</v>
      </c>
      <c r="P2080" t="s">
        <v>5959</v>
      </c>
      <c r="Q2080" t="s">
        <v>6409</v>
      </c>
      <c r="R2080">
        <v>76833</v>
      </c>
      <c r="S2080" t="s">
        <v>5956</v>
      </c>
      <c r="T2080" t="s">
        <v>5957</v>
      </c>
      <c r="U2080">
        <v>6.99</v>
      </c>
      <c r="V2080" t="s">
        <v>5755</v>
      </c>
      <c r="W2080" t="s">
        <v>5869</v>
      </c>
      <c r="X2080">
        <v>1</v>
      </c>
    </row>
    <row r="2081" spans="1:24" x14ac:dyDescent="0.25">
      <c r="A2081">
        <v>16212</v>
      </c>
      <c r="B2081" t="s">
        <v>1237</v>
      </c>
      <c r="C2081" t="s">
        <v>443</v>
      </c>
      <c r="D2081" t="s">
        <v>6177</v>
      </c>
      <c r="E2081" t="s">
        <v>6192</v>
      </c>
      <c r="F2081">
        <v>10</v>
      </c>
      <c r="G2081" t="s">
        <v>5767</v>
      </c>
      <c r="H2081" t="s">
        <v>5747</v>
      </c>
      <c r="I2081" t="s">
        <v>5748</v>
      </c>
      <c r="J2081">
        <v>5325</v>
      </c>
      <c r="K2081">
        <v>1</v>
      </c>
      <c r="L2081">
        <v>5</v>
      </c>
      <c r="M2081" t="s">
        <v>5749</v>
      </c>
      <c r="N2081" t="s">
        <v>5750</v>
      </c>
      <c r="O2081" t="s">
        <v>5874</v>
      </c>
      <c r="P2081" t="s">
        <v>6168</v>
      </c>
      <c r="Q2081" t="s">
        <v>5876</v>
      </c>
      <c r="R2081">
        <v>42196</v>
      </c>
      <c r="S2081" t="s">
        <v>6188</v>
      </c>
      <c r="T2081" t="s">
        <v>6189</v>
      </c>
      <c r="U2081">
        <v>28.49</v>
      </c>
      <c r="V2081" t="s">
        <v>6172</v>
      </c>
      <c r="W2081" t="s">
        <v>5869</v>
      </c>
      <c r="X2081">
        <v>15</v>
      </c>
    </row>
    <row r="2082" spans="1:24" x14ac:dyDescent="0.25">
      <c r="A2082">
        <v>16212</v>
      </c>
      <c r="B2082" t="s">
        <v>1237</v>
      </c>
      <c r="C2082" t="s">
        <v>443</v>
      </c>
      <c r="D2082" t="s">
        <v>6177</v>
      </c>
      <c r="E2082" t="s">
        <v>6192</v>
      </c>
      <c r="F2082">
        <v>10</v>
      </c>
      <c r="G2082" t="s">
        <v>5767</v>
      </c>
      <c r="H2082" t="s">
        <v>5747</v>
      </c>
      <c r="I2082" t="s">
        <v>5748</v>
      </c>
      <c r="J2082">
        <v>5325</v>
      </c>
      <c r="K2082">
        <v>1</v>
      </c>
      <c r="L2082">
        <v>5</v>
      </c>
      <c r="M2082" t="s">
        <v>5749</v>
      </c>
      <c r="N2082" t="s">
        <v>5750</v>
      </c>
      <c r="O2082" t="s">
        <v>5874</v>
      </c>
      <c r="P2082" t="s">
        <v>6168</v>
      </c>
      <c r="Q2082" t="s">
        <v>5876</v>
      </c>
      <c r="R2082">
        <v>42196</v>
      </c>
      <c r="S2082" t="s">
        <v>6188</v>
      </c>
      <c r="T2082" t="s">
        <v>6189</v>
      </c>
      <c r="U2082">
        <v>28.49</v>
      </c>
      <c r="V2082" t="s">
        <v>6172</v>
      </c>
      <c r="W2082" t="s">
        <v>5869</v>
      </c>
      <c r="X2082">
        <v>15</v>
      </c>
    </row>
    <row r="2083" spans="1:24" x14ac:dyDescent="0.25">
      <c r="A2083">
        <v>15901</v>
      </c>
      <c r="B2083" t="s">
        <v>1208</v>
      </c>
      <c r="C2083" t="s">
        <v>442</v>
      </c>
      <c r="D2083" t="s">
        <v>5886</v>
      </c>
      <c r="E2083" t="s">
        <v>5887</v>
      </c>
      <c r="F2083">
        <v>10</v>
      </c>
      <c r="G2083" t="s">
        <v>5767</v>
      </c>
      <c r="H2083" t="s">
        <v>5747</v>
      </c>
      <c r="I2083" t="s">
        <v>5748</v>
      </c>
      <c r="J2083">
        <v>750</v>
      </c>
      <c r="K2083">
        <v>12</v>
      </c>
      <c r="L2083">
        <v>13.5</v>
      </c>
      <c r="M2083" t="s">
        <v>5759</v>
      </c>
      <c r="N2083" t="s">
        <v>6054</v>
      </c>
      <c r="O2083" t="s">
        <v>5761</v>
      </c>
      <c r="P2083" t="s">
        <v>5916</v>
      </c>
      <c r="Q2083" t="s">
        <v>6055</v>
      </c>
      <c r="R2083">
        <v>42263</v>
      </c>
      <c r="S2083" t="s">
        <v>6062</v>
      </c>
      <c r="T2083" t="s">
        <v>6063</v>
      </c>
      <c r="U2083">
        <v>15.99</v>
      </c>
      <c r="V2083" t="s">
        <v>5755</v>
      </c>
      <c r="W2083" t="s">
        <v>5765</v>
      </c>
      <c r="X2083">
        <v>1</v>
      </c>
    </row>
    <row r="2084" spans="1:24" x14ac:dyDescent="0.25">
      <c r="A2084">
        <v>121368</v>
      </c>
      <c r="B2084" t="s">
        <v>2665</v>
      </c>
      <c r="C2084" t="s">
        <v>442</v>
      </c>
      <c r="D2084" t="s">
        <v>5886</v>
      </c>
      <c r="E2084" t="s">
        <v>5914</v>
      </c>
      <c r="F2084">
        <v>20</v>
      </c>
      <c r="G2084" t="s">
        <v>5746</v>
      </c>
      <c r="H2084" t="s">
        <v>5747</v>
      </c>
      <c r="I2084" t="s">
        <v>5748</v>
      </c>
      <c r="J2084">
        <v>750</v>
      </c>
      <c r="K2084">
        <v>12</v>
      </c>
      <c r="L2084">
        <v>14.5</v>
      </c>
      <c r="M2084" t="s">
        <v>5759</v>
      </c>
      <c r="N2084" t="s">
        <v>5888</v>
      </c>
      <c r="O2084" t="s">
        <v>5790</v>
      </c>
      <c r="P2084" t="s">
        <v>5916</v>
      </c>
      <c r="Q2084" t="s">
        <v>5890</v>
      </c>
      <c r="R2084">
        <v>61500</v>
      </c>
      <c r="S2084" t="s">
        <v>6138</v>
      </c>
      <c r="T2084" t="s">
        <v>6139</v>
      </c>
      <c r="U2084">
        <v>14.99</v>
      </c>
      <c r="V2084" t="s">
        <v>5755</v>
      </c>
      <c r="W2084" t="s">
        <v>5756</v>
      </c>
      <c r="X2084">
        <v>1</v>
      </c>
    </row>
    <row r="2085" spans="1:24" x14ac:dyDescent="0.25">
      <c r="A2085">
        <v>14781</v>
      </c>
      <c r="B2085" t="s">
        <v>1142</v>
      </c>
      <c r="C2085" t="s">
        <v>443</v>
      </c>
      <c r="D2085" t="s">
        <v>5871</v>
      </c>
      <c r="E2085" t="s">
        <v>6205</v>
      </c>
      <c r="F2085">
        <v>10</v>
      </c>
      <c r="G2085" t="s">
        <v>5767</v>
      </c>
      <c r="H2085" t="s">
        <v>5747</v>
      </c>
      <c r="I2085" t="s">
        <v>5748</v>
      </c>
      <c r="J2085">
        <v>4260</v>
      </c>
      <c r="K2085">
        <v>2</v>
      </c>
      <c r="L2085">
        <v>5</v>
      </c>
      <c r="M2085" t="s">
        <v>5759</v>
      </c>
      <c r="N2085" t="s">
        <v>6351</v>
      </c>
      <c r="O2085" t="s">
        <v>5874</v>
      </c>
      <c r="P2085" t="s">
        <v>6168</v>
      </c>
      <c r="Q2085" t="s">
        <v>6206</v>
      </c>
      <c r="R2085">
        <v>42735</v>
      </c>
      <c r="S2085" t="s">
        <v>6181</v>
      </c>
      <c r="T2085" t="s">
        <v>6182</v>
      </c>
      <c r="U2085">
        <v>25.05</v>
      </c>
      <c r="V2085" t="s">
        <v>6172</v>
      </c>
      <c r="W2085" t="s">
        <v>5869</v>
      </c>
      <c r="X2085">
        <v>12</v>
      </c>
    </row>
    <row r="2086" spans="1:24" x14ac:dyDescent="0.25">
      <c r="A2086">
        <v>14781</v>
      </c>
      <c r="B2086" t="s">
        <v>1142</v>
      </c>
      <c r="C2086" t="s">
        <v>443</v>
      </c>
      <c r="D2086" t="s">
        <v>5871</v>
      </c>
      <c r="E2086" t="s">
        <v>6205</v>
      </c>
      <c r="F2086">
        <v>10</v>
      </c>
      <c r="G2086" t="s">
        <v>5767</v>
      </c>
      <c r="H2086" t="s">
        <v>5747</v>
      </c>
      <c r="I2086" t="s">
        <v>5748</v>
      </c>
      <c r="J2086">
        <v>4260</v>
      </c>
      <c r="K2086">
        <v>2</v>
      </c>
      <c r="L2086">
        <v>5</v>
      </c>
      <c r="M2086" t="s">
        <v>5759</v>
      </c>
      <c r="N2086" t="s">
        <v>6351</v>
      </c>
      <c r="O2086" t="s">
        <v>5874</v>
      </c>
      <c r="P2086" t="s">
        <v>6168</v>
      </c>
      <c r="Q2086" t="s">
        <v>6206</v>
      </c>
      <c r="R2086">
        <v>42735</v>
      </c>
      <c r="S2086" t="s">
        <v>6181</v>
      </c>
      <c r="T2086" t="s">
        <v>6182</v>
      </c>
      <c r="U2086">
        <v>25.05</v>
      </c>
      <c r="V2086" t="s">
        <v>6172</v>
      </c>
      <c r="W2086" t="s">
        <v>5869</v>
      </c>
      <c r="X2086">
        <v>12</v>
      </c>
    </row>
    <row r="2087" spans="1:24" x14ac:dyDescent="0.25">
      <c r="A2087">
        <v>16127</v>
      </c>
      <c r="B2087" t="s">
        <v>1234</v>
      </c>
      <c r="C2087" t="s">
        <v>441</v>
      </c>
      <c r="D2087" t="s">
        <v>5757</v>
      </c>
      <c r="E2087" t="s">
        <v>6417</v>
      </c>
      <c r="F2087">
        <v>20</v>
      </c>
      <c r="G2087" t="s">
        <v>5746</v>
      </c>
      <c r="H2087" t="s">
        <v>5791</v>
      </c>
      <c r="I2087" t="s">
        <v>5792</v>
      </c>
      <c r="J2087">
        <v>750</v>
      </c>
      <c r="K2087">
        <v>12</v>
      </c>
      <c r="L2087">
        <v>35</v>
      </c>
      <c r="M2087" t="s">
        <v>5759</v>
      </c>
      <c r="N2087" t="s">
        <v>5859</v>
      </c>
      <c r="O2087" t="s">
        <v>5790</v>
      </c>
      <c r="P2087" t="s">
        <v>5752</v>
      </c>
      <c r="Q2087" t="s">
        <v>5802</v>
      </c>
      <c r="R2087">
        <v>42666</v>
      </c>
      <c r="S2087" t="s">
        <v>5785</v>
      </c>
      <c r="T2087" t="s">
        <v>5786</v>
      </c>
      <c r="U2087">
        <v>28.49</v>
      </c>
      <c r="V2087" t="s">
        <v>5755</v>
      </c>
      <c r="W2087" t="s">
        <v>5756</v>
      </c>
      <c r="X2087">
        <v>1</v>
      </c>
    </row>
    <row r="2088" spans="1:24" x14ac:dyDescent="0.25">
      <c r="A2088">
        <v>13376</v>
      </c>
      <c r="B2088" t="s">
        <v>1045</v>
      </c>
      <c r="C2088" t="s">
        <v>441</v>
      </c>
      <c r="D2088" t="s">
        <v>5757</v>
      </c>
      <c r="E2088" t="s">
        <v>5867</v>
      </c>
      <c r="F2088">
        <v>10</v>
      </c>
      <c r="G2088" t="s">
        <v>5767</v>
      </c>
      <c r="H2088" t="s">
        <v>5747</v>
      </c>
      <c r="I2088" t="s">
        <v>5748</v>
      </c>
      <c r="J2088">
        <v>750</v>
      </c>
      <c r="K2088">
        <v>12</v>
      </c>
      <c r="L2088">
        <v>45</v>
      </c>
      <c r="M2088" t="s">
        <v>5759</v>
      </c>
      <c r="N2088" t="s">
        <v>5859</v>
      </c>
      <c r="O2088" t="s">
        <v>5790</v>
      </c>
      <c r="P2088" t="s">
        <v>5752</v>
      </c>
      <c r="Q2088" t="s">
        <v>5802</v>
      </c>
      <c r="R2088">
        <v>61241</v>
      </c>
      <c r="S2088" t="s">
        <v>5785</v>
      </c>
      <c r="T2088" t="s">
        <v>5786</v>
      </c>
      <c r="U2088">
        <v>28.49</v>
      </c>
      <c r="V2088" t="s">
        <v>5755</v>
      </c>
      <c r="W2088" t="s">
        <v>5765</v>
      </c>
      <c r="X2088">
        <v>1</v>
      </c>
    </row>
    <row r="2089" spans="1:24" x14ac:dyDescent="0.25">
      <c r="A2089">
        <v>21998</v>
      </c>
      <c r="B2089" t="s">
        <v>1747</v>
      </c>
      <c r="C2089" t="s">
        <v>442</v>
      </c>
      <c r="D2089" t="s">
        <v>5886</v>
      </c>
      <c r="E2089" t="s">
        <v>5958</v>
      </c>
      <c r="F2089">
        <v>10</v>
      </c>
      <c r="G2089" t="s">
        <v>5767</v>
      </c>
      <c r="H2089" t="s">
        <v>5747</v>
      </c>
      <c r="I2089" t="s">
        <v>5748</v>
      </c>
      <c r="J2089">
        <v>750</v>
      </c>
      <c r="K2089">
        <v>12</v>
      </c>
      <c r="L2089">
        <v>14.5</v>
      </c>
      <c r="M2089" t="s">
        <v>5759</v>
      </c>
      <c r="N2089" t="s">
        <v>5904</v>
      </c>
      <c r="O2089" t="s">
        <v>5790</v>
      </c>
      <c r="P2089" t="s">
        <v>5889</v>
      </c>
      <c r="Q2089" t="s">
        <v>5923</v>
      </c>
      <c r="R2089">
        <v>86893</v>
      </c>
      <c r="S2089" t="s">
        <v>6196</v>
      </c>
      <c r="T2089" t="s">
        <v>5965</v>
      </c>
      <c r="U2089">
        <v>24.99</v>
      </c>
      <c r="V2089" t="s">
        <v>5755</v>
      </c>
      <c r="W2089" t="s">
        <v>5765</v>
      </c>
      <c r="X2089">
        <v>1</v>
      </c>
    </row>
    <row r="2090" spans="1:24" x14ac:dyDescent="0.25">
      <c r="A2090">
        <v>14146</v>
      </c>
      <c r="B2090" t="s">
        <v>1089</v>
      </c>
      <c r="C2090" t="s">
        <v>442</v>
      </c>
      <c r="D2090" t="s">
        <v>5929</v>
      </c>
      <c r="E2090" t="s">
        <v>6031</v>
      </c>
      <c r="F2090">
        <v>20</v>
      </c>
      <c r="G2090" t="s">
        <v>5746</v>
      </c>
      <c r="H2090" t="s">
        <v>5747</v>
      </c>
      <c r="I2090" t="s">
        <v>5748</v>
      </c>
      <c r="J2090">
        <v>500</v>
      </c>
      <c r="K2090">
        <v>6</v>
      </c>
      <c r="L2090">
        <v>19</v>
      </c>
      <c r="M2090" t="s">
        <v>5759</v>
      </c>
      <c r="N2090" t="s">
        <v>5888</v>
      </c>
      <c r="O2090" t="s">
        <v>5761</v>
      </c>
      <c r="P2090" t="s">
        <v>5889</v>
      </c>
      <c r="Q2090" t="s">
        <v>5993</v>
      </c>
      <c r="R2090">
        <v>43196</v>
      </c>
      <c r="S2090" t="s">
        <v>6223</v>
      </c>
      <c r="T2090" t="s">
        <v>5928</v>
      </c>
      <c r="U2090">
        <v>43.99</v>
      </c>
      <c r="V2090" t="s">
        <v>5755</v>
      </c>
      <c r="W2090" t="s">
        <v>5765</v>
      </c>
      <c r="X2090">
        <v>1</v>
      </c>
    </row>
    <row r="2091" spans="1:24" x14ac:dyDescent="0.25">
      <c r="A2091">
        <v>13905</v>
      </c>
      <c r="B2091" t="s">
        <v>1075</v>
      </c>
      <c r="C2091" t="s">
        <v>442</v>
      </c>
      <c r="D2091" t="s">
        <v>5886</v>
      </c>
      <c r="E2091" t="s">
        <v>5958</v>
      </c>
      <c r="F2091">
        <v>10</v>
      </c>
      <c r="G2091" t="s">
        <v>5767</v>
      </c>
      <c r="H2091" t="s">
        <v>5791</v>
      </c>
      <c r="I2091" t="s">
        <v>5792</v>
      </c>
      <c r="J2091">
        <v>750</v>
      </c>
      <c r="K2091">
        <v>12</v>
      </c>
      <c r="L2091">
        <v>9</v>
      </c>
      <c r="M2091" t="s">
        <v>5759</v>
      </c>
      <c r="N2091" t="s">
        <v>5806</v>
      </c>
      <c r="O2091" t="s">
        <v>5761</v>
      </c>
      <c r="P2091" t="s">
        <v>5916</v>
      </c>
      <c r="Q2091" t="s">
        <v>6000</v>
      </c>
      <c r="R2091">
        <v>52746</v>
      </c>
      <c r="S2091" t="s">
        <v>5978</v>
      </c>
      <c r="T2091" t="s">
        <v>5899</v>
      </c>
      <c r="U2091">
        <v>14.99</v>
      </c>
      <c r="V2091" t="s">
        <v>5755</v>
      </c>
      <c r="W2091" t="s">
        <v>5765</v>
      </c>
      <c r="X2091">
        <v>1</v>
      </c>
    </row>
    <row r="2092" spans="1:24" x14ac:dyDescent="0.25">
      <c r="A2092">
        <v>697888</v>
      </c>
      <c r="B2092" t="s">
        <v>3120</v>
      </c>
      <c r="C2092" t="s">
        <v>443</v>
      </c>
      <c r="D2092" t="s">
        <v>6177</v>
      </c>
      <c r="E2092" t="s">
        <v>6167</v>
      </c>
      <c r="F2092">
        <v>10</v>
      </c>
      <c r="G2092" t="s">
        <v>5767</v>
      </c>
      <c r="H2092" t="s">
        <v>5747</v>
      </c>
      <c r="I2092" t="s">
        <v>5748</v>
      </c>
      <c r="J2092">
        <v>2840</v>
      </c>
      <c r="K2092">
        <v>3</v>
      </c>
      <c r="L2092">
        <v>5</v>
      </c>
      <c r="M2092" t="s">
        <v>5749</v>
      </c>
      <c r="N2092" t="s">
        <v>5750</v>
      </c>
      <c r="O2092" t="s">
        <v>5874</v>
      </c>
      <c r="P2092" t="s">
        <v>6178</v>
      </c>
      <c r="Q2092" t="s">
        <v>5876</v>
      </c>
      <c r="R2092">
        <v>42099</v>
      </c>
      <c r="S2092" t="s">
        <v>6179</v>
      </c>
      <c r="T2092" t="s">
        <v>6179</v>
      </c>
      <c r="U2092">
        <v>14.09</v>
      </c>
      <c r="V2092" t="s">
        <v>6172</v>
      </c>
      <c r="W2092" t="s">
        <v>5869</v>
      </c>
      <c r="X2092">
        <v>8</v>
      </c>
    </row>
    <row r="2093" spans="1:24" x14ac:dyDescent="0.25">
      <c r="A2093">
        <v>697888</v>
      </c>
      <c r="B2093" t="s">
        <v>3120</v>
      </c>
      <c r="C2093" t="s">
        <v>443</v>
      </c>
      <c r="D2093" t="s">
        <v>6177</v>
      </c>
      <c r="E2093" t="s">
        <v>6167</v>
      </c>
      <c r="F2093">
        <v>10</v>
      </c>
      <c r="G2093" t="s">
        <v>5767</v>
      </c>
      <c r="H2093" t="s">
        <v>5747</v>
      </c>
      <c r="I2093" t="s">
        <v>5748</v>
      </c>
      <c r="J2093">
        <v>2840</v>
      </c>
      <c r="K2093">
        <v>3</v>
      </c>
      <c r="L2093">
        <v>5</v>
      </c>
      <c r="M2093" t="s">
        <v>5749</v>
      </c>
      <c r="N2093" t="s">
        <v>5750</v>
      </c>
      <c r="O2093" t="s">
        <v>5874</v>
      </c>
      <c r="P2093" t="s">
        <v>6178</v>
      </c>
      <c r="Q2093" t="s">
        <v>5876</v>
      </c>
      <c r="R2093">
        <v>42099</v>
      </c>
      <c r="S2093" t="s">
        <v>6179</v>
      </c>
      <c r="T2093" t="s">
        <v>6179</v>
      </c>
      <c r="U2093">
        <v>14.09</v>
      </c>
      <c r="V2093" t="s">
        <v>6172</v>
      </c>
      <c r="W2093" t="s">
        <v>5869</v>
      </c>
      <c r="X2093">
        <v>8</v>
      </c>
    </row>
    <row r="2094" spans="1:24" x14ac:dyDescent="0.25">
      <c r="A2094">
        <v>13954</v>
      </c>
      <c r="B2094" t="s">
        <v>1078</v>
      </c>
      <c r="C2094" t="s">
        <v>442</v>
      </c>
      <c r="D2094" t="s">
        <v>5961</v>
      </c>
      <c r="E2094" t="s">
        <v>5973</v>
      </c>
      <c r="F2094">
        <v>20</v>
      </c>
      <c r="G2094" t="s">
        <v>5746</v>
      </c>
      <c r="H2094" t="s">
        <v>5747</v>
      </c>
      <c r="I2094" t="s">
        <v>5748</v>
      </c>
      <c r="J2094">
        <v>750</v>
      </c>
      <c r="K2094">
        <v>6</v>
      </c>
      <c r="L2094">
        <v>11.5</v>
      </c>
      <c r="M2094" t="s">
        <v>5759</v>
      </c>
      <c r="N2094" t="s">
        <v>5781</v>
      </c>
      <c r="O2094" t="s">
        <v>5761</v>
      </c>
      <c r="P2094" t="s">
        <v>5916</v>
      </c>
      <c r="Q2094" t="s">
        <v>5974</v>
      </c>
      <c r="R2094">
        <v>77878</v>
      </c>
      <c r="S2094" t="s">
        <v>6233</v>
      </c>
      <c r="T2094" t="s">
        <v>5937</v>
      </c>
      <c r="U2094">
        <v>15.99</v>
      </c>
      <c r="V2094" t="s">
        <v>5755</v>
      </c>
      <c r="W2094" t="s">
        <v>5765</v>
      </c>
      <c r="X2094">
        <v>1</v>
      </c>
    </row>
    <row r="2095" spans="1:24" x14ac:dyDescent="0.25">
      <c r="A2095">
        <v>14716</v>
      </c>
      <c r="B2095" t="s">
        <v>1140</v>
      </c>
      <c r="C2095" t="s">
        <v>442</v>
      </c>
      <c r="D2095" t="s">
        <v>6035</v>
      </c>
      <c r="E2095" t="s">
        <v>5887</v>
      </c>
      <c r="F2095">
        <v>20</v>
      </c>
      <c r="G2095" t="s">
        <v>5746</v>
      </c>
      <c r="H2095" t="s">
        <v>5791</v>
      </c>
      <c r="I2095" t="s">
        <v>5792</v>
      </c>
      <c r="J2095">
        <v>750</v>
      </c>
      <c r="K2095">
        <v>12</v>
      </c>
      <c r="L2095">
        <v>13.5</v>
      </c>
      <c r="M2095" t="s">
        <v>5759</v>
      </c>
      <c r="N2095" t="s">
        <v>5781</v>
      </c>
      <c r="O2095" t="s">
        <v>5790</v>
      </c>
      <c r="P2095" t="s">
        <v>6002</v>
      </c>
      <c r="Q2095" t="s">
        <v>5986</v>
      </c>
      <c r="R2095">
        <v>49204</v>
      </c>
      <c r="S2095" t="s">
        <v>6235</v>
      </c>
      <c r="T2095" t="s">
        <v>6235</v>
      </c>
      <c r="U2095">
        <v>12.26</v>
      </c>
      <c r="V2095" t="s">
        <v>5755</v>
      </c>
      <c r="W2095" t="s">
        <v>5756</v>
      </c>
      <c r="X2095">
        <v>1</v>
      </c>
    </row>
    <row r="2096" spans="1:24" x14ac:dyDescent="0.25">
      <c r="A2096">
        <v>13557</v>
      </c>
      <c r="B2096" t="s">
        <v>1051</v>
      </c>
      <c r="C2096" t="s">
        <v>442</v>
      </c>
      <c r="D2096" t="s">
        <v>5920</v>
      </c>
      <c r="E2096" t="s">
        <v>5921</v>
      </c>
      <c r="F2096">
        <v>20</v>
      </c>
      <c r="G2096" t="s">
        <v>5746</v>
      </c>
      <c r="H2096" t="s">
        <v>5747</v>
      </c>
      <c r="I2096" t="s">
        <v>5748</v>
      </c>
      <c r="J2096">
        <v>750</v>
      </c>
      <c r="K2096">
        <v>12</v>
      </c>
      <c r="L2096">
        <v>12.5</v>
      </c>
      <c r="M2096" t="s">
        <v>5749</v>
      </c>
      <c r="N2096" t="s">
        <v>5750</v>
      </c>
      <c r="O2096" t="s">
        <v>5790</v>
      </c>
      <c r="P2096" t="s">
        <v>5916</v>
      </c>
      <c r="Q2096" t="s">
        <v>5952</v>
      </c>
      <c r="R2096">
        <v>42638</v>
      </c>
      <c r="S2096" t="s">
        <v>6074</v>
      </c>
      <c r="T2096" t="s">
        <v>6075</v>
      </c>
      <c r="U2096">
        <v>14.99</v>
      </c>
      <c r="V2096" t="s">
        <v>5755</v>
      </c>
      <c r="W2096" t="s">
        <v>5869</v>
      </c>
      <c r="X2096">
        <v>1</v>
      </c>
    </row>
    <row r="2097" spans="1:24" x14ac:dyDescent="0.25">
      <c r="A2097">
        <v>13591</v>
      </c>
      <c r="B2097" t="s">
        <v>1055</v>
      </c>
      <c r="C2097" t="s">
        <v>442</v>
      </c>
      <c r="D2097" t="s">
        <v>5920</v>
      </c>
      <c r="E2097" t="s">
        <v>6005</v>
      </c>
      <c r="F2097">
        <v>10</v>
      </c>
      <c r="G2097" t="s">
        <v>5767</v>
      </c>
      <c r="H2097" t="s">
        <v>5747</v>
      </c>
      <c r="I2097" t="s">
        <v>5748</v>
      </c>
      <c r="J2097">
        <v>4000</v>
      </c>
      <c r="K2097">
        <v>4</v>
      </c>
      <c r="L2097">
        <v>12</v>
      </c>
      <c r="M2097" t="s">
        <v>5749</v>
      </c>
      <c r="N2097" t="s">
        <v>5750</v>
      </c>
      <c r="O2097" t="s">
        <v>5751</v>
      </c>
      <c r="P2097" t="s">
        <v>5922</v>
      </c>
      <c r="Q2097" t="s">
        <v>5947</v>
      </c>
      <c r="R2097">
        <v>42015</v>
      </c>
      <c r="S2097" t="s">
        <v>5956</v>
      </c>
      <c r="T2097" t="s">
        <v>5957</v>
      </c>
      <c r="U2097">
        <v>40.99</v>
      </c>
      <c r="V2097" t="s">
        <v>5960</v>
      </c>
      <c r="W2097" t="s">
        <v>5869</v>
      </c>
      <c r="X2097">
        <v>1</v>
      </c>
    </row>
    <row r="2098" spans="1:24" x14ac:dyDescent="0.25">
      <c r="A2098">
        <v>13850</v>
      </c>
      <c r="B2098" t="s">
        <v>1072</v>
      </c>
      <c r="C2098" t="s">
        <v>443</v>
      </c>
      <c r="D2098" t="s">
        <v>6177</v>
      </c>
      <c r="E2098" t="s">
        <v>6192</v>
      </c>
      <c r="F2098">
        <v>10</v>
      </c>
      <c r="G2098" t="s">
        <v>5767</v>
      </c>
      <c r="H2098" t="s">
        <v>5747</v>
      </c>
      <c r="I2098" t="s">
        <v>5748</v>
      </c>
      <c r="J2098">
        <v>2130</v>
      </c>
      <c r="K2098">
        <v>4</v>
      </c>
      <c r="L2098">
        <v>5</v>
      </c>
      <c r="M2098" t="s">
        <v>5749</v>
      </c>
      <c r="N2098" t="s">
        <v>5750</v>
      </c>
      <c r="O2098" t="s">
        <v>5874</v>
      </c>
      <c r="P2098" t="s">
        <v>6168</v>
      </c>
      <c r="Q2098" t="s">
        <v>5876</v>
      </c>
      <c r="R2098">
        <v>42196</v>
      </c>
      <c r="S2098" t="s">
        <v>6188</v>
      </c>
      <c r="T2098" t="s">
        <v>6189</v>
      </c>
      <c r="U2098">
        <v>12.99</v>
      </c>
      <c r="V2098" t="s">
        <v>6172</v>
      </c>
      <c r="W2098" t="s">
        <v>5869</v>
      </c>
      <c r="X2098">
        <v>6</v>
      </c>
    </row>
    <row r="2099" spans="1:24" x14ac:dyDescent="0.25">
      <c r="A2099">
        <v>13850</v>
      </c>
      <c r="B2099" t="s">
        <v>1072</v>
      </c>
      <c r="C2099" t="s">
        <v>443</v>
      </c>
      <c r="D2099" t="s">
        <v>6177</v>
      </c>
      <c r="E2099" t="s">
        <v>6192</v>
      </c>
      <c r="F2099">
        <v>10</v>
      </c>
      <c r="G2099" t="s">
        <v>5767</v>
      </c>
      <c r="H2099" t="s">
        <v>5747</v>
      </c>
      <c r="I2099" t="s">
        <v>5748</v>
      </c>
      <c r="J2099">
        <v>2130</v>
      </c>
      <c r="K2099">
        <v>4</v>
      </c>
      <c r="L2099">
        <v>5</v>
      </c>
      <c r="M2099" t="s">
        <v>5749</v>
      </c>
      <c r="N2099" t="s">
        <v>5750</v>
      </c>
      <c r="O2099" t="s">
        <v>5874</v>
      </c>
      <c r="P2099" t="s">
        <v>6168</v>
      </c>
      <c r="Q2099" t="s">
        <v>5876</v>
      </c>
      <c r="R2099">
        <v>42196</v>
      </c>
      <c r="S2099" t="s">
        <v>6188</v>
      </c>
      <c r="T2099" t="s">
        <v>6189</v>
      </c>
      <c r="U2099">
        <v>12.99</v>
      </c>
      <c r="V2099" t="s">
        <v>6172</v>
      </c>
      <c r="W2099" t="s">
        <v>5869</v>
      </c>
      <c r="X2099">
        <v>6</v>
      </c>
    </row>
    <row r="2100" spans="1:24" x14ac:dyDescent="0.25">
      <c r="A2100">
        <v>14060</v>
      </c>
      <c r="B2100" t="s">
        <v>1083</v>
      </c>
      <c r="C2100" t="s">
        <v>442</v>
      </c>
      <c r="D2100" t="s">
        <v>5886</v>
      </c>
      <c r="E2100" t="s">
        <v>5966</v>
      </c>
      <c r="F2100">
        <v>22</v>
      </c>
      <c r="G2100" t="s">
        <v>5816</v>
      </c>
      <c r="H2100" t="s">
        <v>5747</v>
      </c>
      <c r="I2100" t="s">
        <v>5748</v>
      </c>
      <c r="J2100">
        <v>750</v>
      </c>
      <c r="K2100">
        <v>6</v>
      </c>
      <c r="L2100">
        <v>14.4</v>
      </c>
      <c r="M2100" t="s">
        <v>5759</v>
      </c>
      <c r="N2100" t="s">
        <v>5904</v>
      </c>
      <c r="O2100" t="s">
        <v>5790</v>
      </c>
      <c r="P2100" t="s">
        <v>5889</v>
      </c>
      <c r="Q2100" t="s">
        <v>5923</v>
      </c>
      <c r="R2100">
        <v>42425</v>
      </c>
      <c r="S2100" t="s">
        <v>6001</v>
      </c>
      <c r="T2100" t="s">
        <v>5844</v>
      </c>
      <c r="U2100">
        <v>74.989999999999995</v>
      </c>
      <c r="V2100" t="s">
        <v>5755</v>
      </c>
      <c r="W2100" t="s">
        <v>5765</v>
      </c>
      <c r="X2100">
        <v>1</v>
      </c>
    </row>
    <row r="2101" spans="1:24" x14ac:dyDescent="0.25">
      <c r="A2101">
        <v>14179</v>
      </c>
      <c r="B2101" t="s">
        <v>1096</v>
      </c>
      <c r="C2101" t="s">
        <v>443</v>
      </c>
      <c r="D2101" t="s">
        <v>6177</v>
      </c>
      <c r="E2101" t="s">
        <v>6167</v>
      </c>
      <c r="F2101">
        <v>27</v>
      </c>
      <c r="G2101" t="s">
        <v>5837</v>
      </c>
      <c r="H2101" t="s">
        <v>5747</v>
      </c>
      <c r="I2101" t="s">
        <v>5748</v>
      </c>
      <c r="J2101">
        <v>5325</v>
      </c>
      <c r="K2101">
        <v>1</v>
      </c>
      <c r="L2101">
        <v>5.5</v>
      </c>
      <c r="M2101" t="s">
        <v>5749</v>
      </c>
      <c r="N2101" t="s">
        <v>5750</v>
      </c>
      <c r="O2101" t="s">
        <v>5874</v>
      </c>
      <c r="P2101" t="s">
        <v>6178</v>
      </c>
      <c r="Q2101" t="s">
        <v>5876</v>
      </c>
      <c r="R2101">
        <v>42099</v>
      </c>
      <c r="S2101" t="s">
        <v>6179</v>
      </c>
      <c r="T2101" t="s">
        <v>6179</v>
      </c>
      <c r="U2101">
        <v>24.75</v>
      </c>
      <c r="V2101" t="s">
        <v>6172</v>
      </c>
      <c r="W2101" t="s">
        <v>5869</v>
      </c>
      <c r="X2101">
        <v>15</v>
      </c>
    </row>
    <row r="2102" spans="1:24" x14ac:dyDescent="0.25">
      <c r="A2102">
        <v>14179</v>
      </c>
      <c r="B2102" t="s">
        <v>1096</v>
      </c>
      <c r="C2102" t="s">
        <v>443</v>
      </c>
      <c r="D2102" t="s">
        <v>6177</v>
      </c>
      <c r="E2102" t="s">
        <v>6167</v>
      </c>
      <c r="F2102">
        <v>27</v>
      </c>
      <c r="G2102" t="s">
        <v>5837</v>
      </c>
      <c r="H2102" t="s">
        <v>5747</v>
      </c>
      <c r="I2102" t="s">
        <v>5748</v>
      </c>
      <c r="J2102">
        <v>5325</v>
      </c>
      <c r="K2102">
        <v>1</v>
      </c>
      <c r="L2102">
        <v>5.5</v>
      </c>
      <c r="M2102" t="s">
        <v>5749</v>
      </c>
      <c r="N2102" t="s">
        <v>5750</v>
      </c>
      <c r="O2102" t="s">
        <v>5874</v>
      </c>
      <c r="P2102" t="s">
        <v>6178</v>
      </c>
      <c r="Q2102" t="s">
        <v>5876</v>
      </c>
      <c r="R2102">
        <v>42099</v>
      </c>
      <c r="S2102" t="s">
        <v>6179</v>
      </c>
      <c r="T2102" t="s">
        <v>6179</v>
      </c>
      <c r="U2102">
        <v>24.75</v>
      </c>
      <c r="V2102" t="s">
        <v>6172</v>
      </c>
      <c r="W2102" t="s">
        <v>5869</v>
      </c>
      <c r="X2102">
        <v>15</v>
      </c>
    </row>
    <row r="2103" spans="1:24" x14ac:dyDescent="0.25">
      <c r="A2103">
        <v>14635</v>
      </c>
      <c r="B2103" t="s">
        <v>1130</v>
      </c>
      <c r="C2103" t="s">
        <v>442</v>
      </c>
      <c r="D2103" t="s">
        <v>5886</v>
      </c>
      <c r="E2103" t="s">
        <v>5887</v>
      </c>
      <c r="F2103">
        <v>31</v>
      </c>
      <c r="G2103" t="s">
        <v>6295</v>
      </c>
      <c r="H2103" t="s">
        <v>5791</v>
      </c>
      <c r="I2103" t="s">
        <v>5792</v>
      </c>
      <c r="J2103">
        <v>750</v>
      </c>
      <c r="K2103">
        <v>12</v>
      </c>
      <c r="L2103">
        <v>12.5</v>
      </c>
      <c r="M2103" t="s">
        <v>5759</v>
      </c>
      <c r="N2103" t="s">
        <v>5781</v>
      </c>
      <c r="O2103" t="s">
        <v>5790</v>
      </c>
      <c r="P2103" t="s">
        <v>5889</v>
      </c>
      <c r="Q2103" t="s">
        <v>5986</v>
      </c>
      <c r="R2103">
        <v>42085</v>
      </c>
      <c r="S2103" t="s">
        <v>6418</v>
      </c>
      <c r="T2103" t="s">
        <v>6418</v>
      </c>
      <c r="U2103">
        <v>222.53</v>
      </c>
      <c r="V2103" t="s">
        <v>5755</v>
      </c>
      <c r="W2103" t="s">
        <v>5869</v>
      </c>
      <c r="X2103">
        <v>1</v>
      </c>
    </row>
    <row r="2104" spans="1:24" x14ac:dyDescent="0.25">
      <c r="A2104">
        <v>14637</v>
      </c>
      <c r="B2104" t="s">
        <v>998</v>
      </c>
      <c r="C2104" t="s">
        <v>442</v>
      </c>
      <c r="D2104" t="s">
        <v>5886</v>
      </c>
      <c r="E2104" t="s">
        <v>5887</v>
      </c>
      <c r="F2104">
        <v>31</v>
      </c>
      <c r="G2104" t="s">
        <v>6295</v>
      </c>
      <c r="H2104" t="s">
        <v>5791</v>
      </c>
      <c r="I2104" t="s">
        <v>5792</v>
      </c>
      <c r="J2104">
        <v>750</v>
      </c>
      <c r="K2104">
        <v>12</v>
      </c>
      <c r="L2104">
        <v>12.5</v>
      </c>
      <c r="M2104" t="s">
        <v>5759</v>
      </c>
      <c r="N2104" t="s">
        <v>5781</v>
      </c>
      <c r="O2104" t="s">
        <v>5790</v>
      </c>
      <c r="P2104" t="s">
        <v>5889</v>
      </c>
      <c r="Q2104" t="s">
        <v>5986</v>
      </c>
      <c r="R2104">
        <v>42085</v>
      </c>
      <c r="S2104" t="s">
        <v>6418</v>
      </c>
      <c r="T2104" t="s">
        <v>6418</v>
      </c>
      <c r="U2104">
        <v>106.24</v>
      </c>
      <c r="V2104" t="s">
        <v>5755</v>
      </c>
      <c r="W2104" t="s">
        <v>5869</v>
      </c>
      <c r="X2104">
        <v>1</v>
      </c>
    </row>
    <row r="2105" spans="1:24" x14ac:dyDescent="0.25">
      <c r="A2105">
        <v>14985</v>
      </c>
      <c r="B2105" t="s">
        <v>1154</v>
      </c>
      <c r="C2105" t="s">
        <v>443</v>
      </c>
      <c r="D2105" t="s">
        <v>5871</v>
      </c>
      <c r="E2105" t="s">
        <v>5872</v>
      </c>
      <c r="F2105">
        <v>27</v>
      </c>
      <c r="G2105" t="s">
        <v>5837</v>
      </c>
      <c r="H2105" t="s">
        <v>5747</v>
      </c>
      <c r="I2105" t="s">
        <v>5748</v>
      </c>
      <c r="J2105">
        <v>710</v>
      </c>
      <c r="K2105">
        <v>1</v>
      </c>
      <c r="L2105">
        <v>28</v>
      </c>
      <c r="M2105" t="s">
        <v>5759</v>
      </c>
      <c r="N2105" t="s">
        <v>6346</v>
      </c>
      <c r="O2105" t="s">
        <v>5874</v>
      </c>
      <c r="P2105" t="s">
        <v>5875</v>
      </c>
      <c r="Q2105" t="s">
        <v>5876</v>
      </c>
      <c r="R2105">
        <v>42735</v>
      </c>
      <c r="S2105" t="s">
        <v>6181</v>
      </c>
      <c r="T2105" t="s">
        <v>6182</v>
      </c>
      <c r="U2105">
        <v>167.73</v>
      </c>
      <c r="V2105" t="s">
        <v>5755</v>
      </c>
      <c r="W2105" t="s">
        <v>5869</v>
      </c>
      <c r="X2105">
        <v>1</v>
      </c>
    </row>
    <row r="2106" spans="1:24" x14ac:dyDescent="0.25">
      <c r="A2106">
        <v>14985</v>
      </c>
      <c r="B2106" t="s">
        <v>1154</v>
      </c>
      <c r="C2106" t="s">
        <v>443</v>
      </c>
      <c r="D2106" t="s">
        <v>5871</v>
      </c>
      <c r="E2106" t="s">
        <v>5872</v>
      </c>
      <c r="F2106">
        <v>27</v>
      </c>
      <c r="G2106" t="s">
        <v>5837</v>
      </c>
      <c r="H2106" t="s">
        <v>5747</v>
      </c>
      <c r="I2106" t="s">
        <v>5748</v>
      </c>
      <c r="J2106">
        <v>710</v>
      </c>
      <c r="K2106">
        <v>1</v>
      </c>
      <c r="L2106">
        <v>28</v>
      </c>
      <c r="M2106" t="s">
        <v>5759</v>
      </c>
      <c r="N2106" t="s">
        <v>6346</v>
      </c>
      <c r="O2106" t="s">
        <v>5874</v>
      </c>
      <c r="P2106" t="s">
        <v>5875</v>
      </c>
      <c r="Q2106" t="s">
        <v>5876</v>
      </c>
      <c r="R2106">
        <v>42735</v>
      </c>
      <c r="S2106" t="s">
        <v>6181</v>
      </c>
      <c r="T2106" t="s">
        <v>6182</v>
      </c>
      <c r="U2106">
        <v>167.73</v>
      </c>
      <c r="V2106" t="s">
        <v>5755</v>
      </c>
      <c r="W2106" t="s">
        <v>5869</v>
      </c>
      <c r="X2106">
        <v>1</v>
      </c>
    </row>
    <row r="2107" spans="1:24" x14ac:dyDescent="0.25">
      <c r="A2107">
        <v>103044</v>
      </c>
      <c r="B2107" t="s">
        <v>2639</v>
      </c>
      <c r="C2107" t="s">
        <v>442</v>
      </c>
      <c r="D2107" t="s">
        <v>5920</v>
      </c>
      <c r="E2107" t="s">
        <v>6419</v>
      </c>
      <c r="F2107">
        <v>20</v>
      </c>
      <c r="G2107" t="s">
        <v>5746</v>
      </c>
      <c r="H2107" t="s">
        <v>5747</v>
      </c>
      <c r="I2107" t="s">
        <v>5748</v>
      </c>
      <c r="J2107">
        <v>750</v>
      </c>
      <c r="K2107">
        <v>12</v>
      </c>
      <c r="L2107">
        <v>13.5</v>
      </c>
      <c r="M2107" t="s">
        <v>5749</v>
      </c>
      <c r="N2107" t="s">
        <v>5750</v>
      </c>
      <c r="O2107" t="s">
        <v>5751</v>
      </c>
      <c r="P2107" t="s">
        <v>5988</v>
      </c>
      <c r="Q2107" t="s">
        <v>5952</v>
      </c>
      <c r="R2107">
        <v>42006</v>
      </c>
      <c r="S2107" t="s">
        <v>5946</v>
      </c>
      <c r="T2107" t="s">
        <v>5946</v>
      </c>
      <c r="U2107">
        <v>19.989999999999998</v>
      </c>
      <c r="V2107" t="s">
        <v>5755</v>
      </c>
      <c r="W2107" t="s">
        <v>5869</v>
      </c>
      <c r="X2107">
        <v>1</v>
      </c>
    </row>
    <row r="2108" spans="1:24" x14ac:dyDescent="0.25">
      <c r="A2108">
        <v>14310</v>
      </c>
      <c r="B2108" t="s">
        <v>1103</v>
      </c>
      <c r="C2108" t="s">
        <v>442</v>
      </c>
      <c r="D2108" t="s">
        <v>5886</v>
      </c>
      <c r="E2108" t="s">
        <v>6090</v>
      </c>
      <c r="F2108">
        <v>10</v>
      </c>
      <c r="G2108" t="s">
        <v>5767</v>
      </c>
      <c r="H2108" t="s">
        <v>5747</v>
      </c>
      <c r="I2108" t="s">
        <v>5748</v>
      </c>
      <c r="J2108">
        <v>750</v>
      </c>
      <c r="K2108">
        <v>12</v>
      </c>
      <c r="L2108">
        <v>14.5</v>
      </c>
      <c r="M2108" t="s">
        <v>5759</v>
      </c>
      <c r="N2108" t="s">
        <v>5825</v>
      </c>
      <c r="O2108" t="s">
        <v>5761</v>
      </c>
      <c r="P2108" t="s">
        <v>5889</v>
      </c>
      <c r="Q2108" t="s">
        <v>5989</v>
      </c>
      <c r="R2108">
        <v>98662</v>
      </c>
      <c r="S2108" t="s">
        <v>6032</v>
      </c>
      <c r="T2108" t="s">
        <v>5999</v>
      </c>
      <c r="U2108">
        <v>23.99</v>
      </c>
      <c r="V2108" t="s">
        <v>5755</v>
      </c>
      <c r="W2108" t="s">
        <v>5765</v>
      </c>
      <c r="X2108">
        <v>1</v>
      </c>
    </row>
    <row r="2109" spans="1:24" x14ac:dyDescent="0.25">
      <c r="A2109">
        <v>182964</v>
      </c>
      <c r="B2109" t="s">
        <v>231</v>
      </c>
      <c r="C2109" t="s">
        <v>442</v>
      </c>
      <c r="D2109" t="s">
        <v>5961</v>
      </c>
      <c r="E2109" t="s">
        <v>5973</v>
      </c>
      <c r="F2109">
        <v>20</v>
      </c>
      <c r="G2109" t="s">
        <v>5746</v>
      </c>
      <c r="H2109" t="s">
        <v>5747</v>
      </c>
      <c r="I2109" t="s">
        <v>5748</v>
      </c>
      <c r="J2109">
        <v>600</v>
      </c>
      <c r="K2109">
        <v>8</v>
      </c>
      <c r="L2109">
        <v>12</v>
      </c>
      <c r="M2109" t="s">
        <v>5759</v>
      </c>
      <c r="N2109" t="s">
        <v>5806</v>
      </c>
      <c r="O2109" t="s">
        <v>5761</v>
      </c>
      <c r="P2109" t="s">
        <v>5916</v>
      </c>
      <c r="Q2109" t="s">
        <v>5974</v>
      </c>
      <c r="R2109">
        <v>42468</v>
      </c>
      <c r="S2109" t="s">
        <v>6043</v>
      </c>
      <c r="T2109" t="s">
        <v>5844</v>
      </c>
      <c r="U2109">
        <v>11.99</v>
      </c>
      <c r="V2109" t="s">
        <v>5755</v>
      </c>
      <c r="W2109" t="s">
        <v>5765</v>
      </c>
      <c r="X2109">
        <v>3</v>
      </c>
    </row>
    <row r="2110" spans="1:24" x14ac:dyDescent="0.25">
      <c r="A2110">
        <v>115774</v>
      </c>
      <c r="B2110" t="s">
        <v>2656</v>
      </c>
      <c r="C2110" t="s">
        <v>442</v>
      </c>
      <c r="D2110" t="s">
        <v>5920</v>
      </c>
      <c r="E2110" t="s">
        <v>5921</v>
      </c>
      <c r="F2110">
        <v>20</v>
      </c>
      <c r="G2110" t="s">
        <v>5746</v>
      </c>
      <c r="H2110" t="s">
        <v>5747</v>
      </c>
      <c r="I2110" t="s">
        <v>5748</v>
      </c>
      <c r="J2110">
        <v>3000</v>
      </c>
      <c r="K2110">
        <v>6</v>
      </c>
      <c r="L2110">
        <v>12.5</v>
      </c>
      <c r="M2110" t="s">
        <v>5759</v>
      </c>
      <c r="N2110" t="s">
        <v>5904</v>
      </c>
      <c r="O2110" t="s">
        <v>5790</v>
      </c>
      <c r="P2110" t="s">
        <v>6002</v>
      </c>
      <c r="Q2110" t="s">
        <v>5923</v>
      </c>
      <c r="R2110">
        <v>98936</v>
      </c>
      <c r="S2110" t="s">
        <v>5905</v>
      </c>
      <c r="T2110" t="s">
        <v>5906</v>
      </c>
      <c r="U2110">
        <v>40.99</v>
      </c>
      <c r="V2110" t="s">
        <v>5960</v>
      </c>
      <c r="W2110" t="s">
        <v>5765</v>
      </c>
      <c r="X2110">
        <v>1</v>
      </c>
    </row>
    <row r="2111" spans="1:24" x14ac:dyDescent="0.25">
      <c r="A2111">
        <v>13947</v>
      </c>
      <c r="B2111" t="s">
        <v>1077</v>
      </c>
      <c r="C2111" t="s">
        <v>442</v>
      </c>
      <c r="D2111" t="s">
        <v>5886</v>
      </c>
      <c r="E2111" t="s">
        <v>5887</v>
      </c>
      <c r="F2111">
        <v>10</v>
      </c>
      <c r="G2111" t="s">
        <v>5767</v>
      </c>
      <c r="H2111" t="s">
        <v>5747</v>
      </c>
      <c r="I2111" t="s">
        <v>5748</v>
      </c>
      <c r="J2111">
        <v>750</v>
      </c>
      <c r="K2111">
        <v>12</v>
      </c>
      <c r="L2111">
        <v>10.5</v>
      </c>
      <c r="M2111" t="s">
        <v>5759</v>
      </c>
      <c r="N2111" t="s">
        <v>5904</v>
      </c>
      <c r="O2111" t="s">
        <v>5790</v>
      </c>
      <c r="P2111" t="s">
        <v>5922</v>
      </c>
      <c r="Q2111" t="s">
        <v>5923</v>
      </c>
      <c r="R2111">
        <v>43054</v>
      </c>
      <c r="S2111" t="s">
        <v>5905</v>
      </c>
      <c r="T2111" t="s">
        <v>5906</v>
      </c>
      <c r="U2111">
        <v>9.99</v>
      </c>
      <c r="V2111" t="s">
        <v>5755</v>
      </c>
      <c r="W2111" t="s">
        <v>5765</v>
      </c>
      <c r="X2111">
        <v>1</v>
      </c>
    </row>
    <row r="2112" spans="1:24" x14ac:dyDescent="0.25">
      <c r="A2112">
        <v>14474</v>
      </c>
      <c r="B2112" t="s">
        <v>4270</v>
      </c>
      <c r="C2112" t="s">
        <v>442</v>
      </c>
      <c r="D2112" t="s">
        <v>5886</v>
      </c>
      <c r="E2112" t="s">
        <v>5887</v>
      </c>
      <c r="F2112">
        <v>20</v>
      </c>
      <c r="G2112" t="s">
        <v>5746</v>
      </c>
      <c r="H2112" t="s">
        <v>5747</v>
      </c>
      <c r="I2112" t="s">
        <v>5748</v>
      </c>
      <c r="J2112">
        <v>750</v>
      </c>
      <c r="K2112">
        <v>12</v>
      </c>
      <c r="L2112">
        <v>12</v>
      </c>
      <c r="M2112" t="s">
        <v>5759</v>
      </c>
      <c r="N2112" t="s">
        <v>5888</v>
      </c>
      <c r="O2112" t="s">
        <v>5761</v>
      </c>
      <c r="P2112" t="s">
        <v>6002</v>
      </c>
      <c r="Q2112" t="s">
        <v>5890</v>
      </c>
      <c r="R2112">
        <v>52230</v>
      </c>
      <c r="S2112" t="s">
        <v>6146</v>
      </c>
      <c r="T2112" t="s">
        <v>5999</v>
      </c>
      <c r="U2112">
        <v>12.99</v>
      </c>
      <c r="V2112" t="s">
        <v>5755</v>
      </c>
      <c r="W2112" t="s">
        <v>5765</v>
      </c>
      <c r="X2112">
        <v>1</v>
      </c>
    </row>
    <row r="2113" spans="1:24" x14ac:dyDescent="0.25">
      <c r="A2113">
        <v>14815</v>
      </c>
      <c r="B2113" t="s">
        <v>795</v>
      </c>
      <c r="C2113" t="s">
        <v>441</v>
      </c>
      <c r="D2113" t="s">
        <v>5780</v>
      </c>
      <c r="E2113" t="s">
        <v>5780</v>
      </c>
      <c r="F2113">
        <v>10</v>
      </c>
      <c r="G2113" t="s">
        <v>5767</v>
      </c>
      <c r="H2113" t="s">
        <v>5747</v>
      </c>
      <c r="I2113" t="s">
        <v>5748</v>
      </c>
      <c r="J2113">
        <v>1140</v>
      </c>
      <c r="K2113">
        <v>6</v>
      </c>
      <c r="L2113">
        <v>40</v>
      </c>
      <c r="M2113" t="s">
        <v>5759</v>
      </c>
      <c r="N2113" t="s">
        <v>5781</v>
      </c>
      <c r="O2113" t="s">
        <v>5761</v>
      </c>
      <c r="P2113" t="s">
        <v>5752</v>
      </c>
      <c r="Q2113" t="s">
        <v>5782</v>
      </c>
      <c r="R2113">
        <v>42412</v>
      </c>
      <c r="S2113" t="s">
        <v>5783</v>
      </c>
      <c r="T2113" t="s">
        <v>5784</v>
      </c>
      <c r="U2113">
        <v>37.49</v>
      </c>
      <c r="V2113" t="s">
        <v>5755</v>
      </c>
      <c r="W2113" t="s">
        <v>5765</v>
      </c>
      <c r="X2113">
        <v>1</v>
      </c>
    </row>
    <row r="2114" spans="1:24" x14ac:dyDescent="0.25">
      <c r="A2114">
        <v>14238</v>
      </c>
      <c r="B2114" t="s">
        <v>1097</v>
      </c>
      <c r="C2114" t="s">
        <v>442</v>
      </c>
      <c r="D2114" t="s">
        <v>5886</v>
      </c>
      <c r="E2114" t="s">
        <v>6078</v>
      </c>
      <c r="F2114">
        <v>20</v>
      </c>
      <c r="G2114" t="s">
        <v>5746</v>
      </c>
      <c r="H2114" t="s">
        <v>5747</v>
      </c>
      <c r="I2114" t="s">
        <v>5748</v>
      </c>
      <c r="J2114">
        <v>750</v>
      </c>
      <c r="K2114">
        <v>6</v>
      </c>
      <c r="L2114">
        <v>14.5</v>
      </c>
      <c r="M2114" t="s">
        <v>5749</v>
      </c>
      <c r="N2114" t="s">
        <v>5750</v>
      </c>
      <c r="O2114" t="s">
        <v>5751</v>
      </c>
      <c r="P2114" t="s">
        <v>5889</v>
      </c>
      <c r="Q2114" t="s">
        <v>5952</v>
      </c>
      <c r="R2114">
        <v>42015</v>
      </c>
      <c r="S2114" t="s">
        <v>5956</v>
      </c>
      <c r="T2114" t="s">
        <v>5957</v>
      </c>
      <c r="U2114">
        <v>23.99</v>
      </c>
      <c r="V2114" t="s">
        <v>5755</v>
      </c>
      <c r="W2114" t="s">
        <v>5869</v>
      </c>
      <c r="X2114">
        <v>1</v>
      </c>
    </row>
    <row r="2115" spans="1:24" x14ac:dyDescent="0.25">
      <c r="A2115">
        <v>14333</v>
      </c>
      <c r="B2115" t="s">
        <v>835</v>
      </c>
      <c r="C2115" t="s">
        <v>443</v>
      </c>
      <c r="D2115" t="s">
        <v>6201</v>
      </c>
      <c r="E2115" t="s">
        <v>6167</v>
      </c>
      <c r="F2115">
        <v>27</v>
      </c>
      <c r="G2115" t="s">
        <v>5837</v>
      </c>
      <c r="H2115" t="s">
        <v>5748</v>
      </c>
      <c r="I2115" t="s">
        <v>5748</v>
      </c>
      <c r="J2115">
        <v>4092</v>
      </c>
      <c r="K2115">
        <v>1</v>
      </c>
      <c r="L2115">
        <v>5</v>
      </c>
      <c r="M2115" t="s">
        <v>5749</v>
      </c>
      <c r="N2115" t="s">
        <v>5750</v>
      </c>
      <c r="O2115" t="s">
        <v>5874</v>
      </c>
      <c r="P2115" t="s">
        <v>5875</v>
      </c>
      <c r="Q2115" t="s">
        <v>5876</v>
      </c>
      <c r="R2115">
        <v>93</v>
      </c>
      <c r="S2115" t="s">
        <v>6202</v>
      </c>
      <c r="T2115" t="s">
        <v>6203</v>
      </c>
      <c r="U2115">
        <v>22.39</v>
      </c>
      <c r="V2115" t="s">
        <v>5755</v>
      </c>
      <c r="W2115" t="s">
        <v>5869</v>
      </c>
      <c r="X2115">
        <v>12</v>
      </c>
    </row>
    <row r="2116" spans="1:24" x14ac:dyDescent="0.25">
      <c r="A2116">
        <v>14333</v>
      </c>
      <c r="B2116" t="s">
        <v>835</v>
      </c>
      <c r="C2116" t="s">
        <v>443</v>
      </c>
      <c r="D2116" t="s">
        <v>6201</v>
      </c>
      <c r="E2116" t="s">
        <v>6167</v>
      </c>
      <c r="F2116">
        <v>27</v>
      </c>
      <c r="G2116" t="s">
        <v>5837</v>
      </c>
      <c r="H2116" t="s">
        <v>5748</v>
      </c>
      <c r="I2116" t="s">
        <v>5748</v>
      </c>
      <c r="J2116">
        <v>4092</v>
      </c>
      <c r="K2116">
        <v>1</v>
      </c>
      <c r="L2116">
        <v>5</v>
      </c>
      <c r="M2116" t="s">
        <v>5749</v>
      </c>
      <c r="N2116" t="s">
        <v>5750</v>
      </c>
      <c r="O2116" t="s">
        <v>5874</v>
      </c>
      <c r="P2116" t="s">
        <v>5875</v>
      </c>
      <c r="Q2116" t="s">
        <v>5876</v>
      </c>
      <c r="R2116">
        <v>93</v>
      </c>
      <c r="S2116" t="s">
        <v>6202</v>
      </c>
      <c r="T2116" t="s">
        <v>6203</v>
      </c>
      <c r="U2116">
        <v>22.39</v>
      </c>
      <c r="V2116" t="s">
        <v>5755</v>
      </c>
      <c r="W2116" t="s">
        <v>5869</v>
      </c>
      <c r="X2116">
        <v>12</v>
      </c>
    </row>
    <row r="2117" spans="1:24" x14ac:dyDescent="0.25">
      <c r="A2117">
        <v>14631</v>
      </c>
      <c r="B2117" t="s">
        <v>1127</v>
      </c>
      <c r="C2117" t="s">
        <v>442</v>
      </c>
      <c r="D2117" t="s">
        <v>5886</v>
      </c>
      <c r="E2117" t="s">
        <v>5887</v>
      </c>
      <c r="F2117">
        <v>31</v>
      </c>
      <c r="G2117" t="s">
        <v>6295</v>
      </c>
      <c r="H2117" t="s">
        <v>5791</v>
      </c>
      <c r="I2117" t="s">
        <v>5792</v>
      </c>
      <c r="J2117">
        <v>750</v>
      </c>
      <c r="K2117">
        <v>12</v>
      </c>
      <c r="L2117">
        <v>12.5</v>
      </c>
      <c r="M2117" t="s">
        <v>5759</v>
      </c>
      <c r="N2117" t="s">
        <v>5781</v>
      </c>
      <c r="O2117" t="s">
        <v>5790</v>
      </c>
      <c r="P2117" t="s">
        <v>5889</v>
      </c>
      <c r="Q2117" t="s">
        <v>5986</v>
      </c>
      <c r="R2117">
        <v>42085</v>
      </c>
      <c r="S2117" t="s">
        <v>6418</v>
      </c>
      <c r="T2117" t="s">
        <v>6418</v>
      </c>
      <c r="U2117">
        <v>1197.17</v>
      </c>
      <c r="V2117" t="s">
        <v>5755</v>
      </c>
      <c r="W2117" t="s">
        <v>5869</v>
      </c>
      <c r="X2117">
        <v>1</v>
      </c>
    </row>
    <row r="2118" spans="1:24" x14ac:dyDescent="0.25">
      <c r="A2118">
        <v>14639</v>
      </c>
      <c r="B2118" t="s">
        <v>1131</v>
      </c>
      <c r="C2118" t="s">
        <v>442</v>
      </c>
      <c r="D2118" t="s">
        <v>5886</v>
      </c>
      <c r="E2118" t="s">
        <v>5887</v>
      </c>
      <c r="F2118">
        <v>31</v>
      </c>
      <c r="G2118" t="s">
        <v>6295</v>
      </c>
      <c r="H2118" t="s">
        <v>5791</v>
      </c>
      <c r="I2118" t="s">
        <v>5792</v>
      </c>
      <c r="J2118">
        <v>750</v>
      </c>
      <c r="K2118">
        <v>12</v>
      </c>
      <c r="L2118">
        <v>12.5</v>
      </c>
      <c r="M2118" t="s">
        <v>5759</v>
      </c>
      <c r="N2118" t="s">
        <v>5781</v>
      </c>
      <c r="O2118" t="s">
        <v>5790</v>
      </c>
      <c r="P2118" t="s">
        <v>5889</v>
      </c>
      <c r="Q2118" t="s">
        <v>5986</v>
      </c>
      <c r="R2118">
        <v>42085</v>
      </c>
      <c r="S2118" t="s">
        <v>6418</v>
      </c>
      <c r="T2118" t="s">
        <v>6418</v>
      </c>
      <c r="U2118">
        <v>86.98</v>
      </c>
      <c r="V2118" t="s">
        <v>5755</v>
      </c>
      <c r="W2118" t="s">
        <v>5869</v>
      </c>
      <c r="X2118">
        <v>1</v>
      </c>
    </row>
    <row r="2119" spans="1:24" x14ac:dyDescent="0.25">
      <c r="A2119">
        <v>14642</v>
      </c>
      <c r="B2119" t="s">
        <v>1132</v>
      </c>
      <c r="C2119" t="s">
        <v>442</v>
      </c>
      <c r="D2119" t="s">
        <v>5886</v>
      </c>
      <c r="E2119" t="s">
        <v>5887</v>
      </c>
      <c r="F2119">
        <v>31</v>
      </c>
      <c r="G2119" t="s">
        <v>6295</v>
      </c>
      <c r="H2119" t="s">
        <v>5791</v>
      </c>
      <c r="I2119" t="s">
        <v>5792</v>
      </c>
      <c r="J2119">
        <v>750</v>
      </c>
      <c r="K2119">
        <v>12</v>
      </c>
      <c r="L2119">
        <v>12.5</v>
      </c>
      <c r="M2119" t="s">
        <v>5759</v>
      </c>
      <c r="N2119" t="s">
        <v>5781</v>
      </c>
      <c r="O2119" t="s">
        <v>5790</v>
      </c>
      <c r="P2119" t="s">
        <v>5889</v>
      </c>
      <c r="Q2119" t="s">
        <v>5986</v>
      </c>
      <c r="R2119">
        <v>42085</v>
      </c>
      <c r="S2119" t="s">
        <v>6418</v>
      </c>
      <c r="T2119" t="s">
        <v>6418</v>
      </c>
      <c r="U2119">
        <v>141.59</v>
      </c>
      <c r="V2119" t="s">
        <v>5755</v>
      </c>
      <c r="W2119" t="s">
        <v>5869</v>
      </c>
      <c r="X2119">
        <v>1</v>
      </c>
    </row>
    <row r="2120" spans="1:24" x14ac:dyDescent="0.25">
      <c r="A2120">
        <v>14741</v>
      </c>
      <c r="B2120" t="s">
        <v>4329</v>
      </c>
      <c r="C2120" t="s">
        <v>442</v>
      </c>
      <c r="D2120" t="s">
        <v>5920</v>
      </c>
      <c r="E2120" t="s">
        <v>6005</v>
      </c>
      <c r="F2120">
        <v>20</v>
      </c>
      <c r="G2120" t="s">
        <v>5746</v>
      </c>
      <c r="H2120" t="s">
        <v>5747</v>
      </c>
      <c r="I2120" t="s">
        <v>5748</v>
      </c>
      <c r="J2120">
        <v>750</v>
      </c>
      <c r="K2120">
        <v>12</v>
      </c>
      <c r="L2120">
        <v>12.5</v>
      </c>
      <c r="M2120" t="s">
        <v>5749</v>
      </c>
      <c r="N2120" t="s">
        <v>5750</v>
      </c>
      <c r="O2120" t="s">
        <v>5790</v>
      </c>
      <c r="P2120" t="s">
        <v>5916</v>
      </c>
      <c r="Q2120" t="s">
        <v>5952</v>
      </c>
      <c r="R2120">
        <v>74387</v>
      </c>
      <c r="S2120" t="s">
        <v>6420</v>
      </c>
      <c r="T2120" t="s">
        <v>6298</v>
      </c>
      <c r="U2120">
        <v>16.989999999999998</v>
      </c>
      <c r="V2120" t="s">
        <v>5755</v>
      </c>
      <c r="W2120" t="s">
        <v>5869</v>
      </c>
      <c r="X2120">
        <v>1</v>
      </c>
    </row>
    <row r="2121" spans="1:24" x14ac:dyDescent="0.25">
      <c r="A2121">
        <v>14157</v>
      </c>
      <c r="B2121" t="s">
        <v>1093</v>
      </c>
      <c r="C2121" t="s">
        <v>441</v>
      </c>
      <c r="D2121" t="s">
        <v>5811</v>
      </c>
      <c r="E2121" t="s">
        <v>6421</v>
      </c>
      <c r="F2121">
        <v>22</v>
      </c>
      <c r="G2121" t="s">
        <v>5816</v>
      </c>
      <c r="H2121" t="s">
        <v>5747</v>
      </c>
      <c r="I2121" t="s">
        <v>5748</v>
      </c>
      <c r="J2121">
        <v>750</v>
      </c>
      <c r="K2121">
        <v>12</v>
      </c>
      <c r="L2121">
        <v>15</v>
      </c>
      <c r="M2121" t="s">
        <v>5749</v>
      </c>
      <c r="N2121" t="s">
        <v>5750</v>
      </c>
      <c r="O2121" t="s">
        <v>5751</v>
      </c>
      <c r="P2121" t="s">
        <v>5768</v>
      </c>
      <c r="Q2121" t="s">
        <v>5814</v>
      </c>
      <c r="R2121">
        <v>42036</v>
      </c>
      <c r="S2121" t="s">
        <v>5754</v>
      </c>
      <c r="T2121" t="s">
        <v>5754</v>
      </c>
      <c r="U2121">
        <v>22.49</v>
      </c>
      <c r="V2121" t="s">
        <v>5755</v>
      </c>
      <c r="W2121" t="s">
        <v>5756</v>
      </c>
      <c r="X2121">
        <v>1</v>
      </c>
    </row>
    <row r="2122" spans="1:24" x14ac:dyDescent="0.25">
      <c r="A2122">
        <v>14540</v>
      </c>
      <c r="B2122" t="s">
        <v>5236</v>
      </c>
      <c r="C2122" t="s">
        <v>442</v>
      </c>
      <c r="D2122" t="s">
        <v>5886</v>
      </c>
      <c r="E2122" t="s">
        <v>5966</v>
      </c>
      <c r="F2122">
        <v>20</v>
      </c>
      <c r="G2122" t="s">
        <v>5746</v>
      </c>
      <c r="H2122" t="s">
        <v>5747</v>
      </c>
      <c r="I2122" t="s">
        <v>5748</v>
      </c>
      <c r="J2122">
        <v>750</v>
      </c>
      <c r="K2122">
        <v>12</v>
      </c>
      <c r="L2122">
        <v>13.5</v>
      </c>
      <c r="M2122" t="s">
        <v>5759</v>
      </c>
      <c r="N2122" t="s">
        <v>5904</v>
      </c>
      <c r="O2122" t="s">
        <v>5790</v>
      </c>
      <c r="P2122" t="s">
        <v>5916</v>
      </c>
      <c r="Q2122" t="s">
        <v>5923</v>
      </c>
      <c r="R2122">
        <v>42586</v>
      </c>
      <c r="S2122" t="s">
        <v>6129</v>
      </c>
      <c r="T2122" t="s">
        <v>5999</v>
      </c>
      <c r="U2122">
        <v>16.989999999999998</v>
      </c>
      <c r="V2122" t="s">
        <v>5755</v>
      </c>
      <c r="W2122" t="s">
        <v>5765</v>
      </c>
      <c r="X2122">
        <v>1</v>
      </c>
    </row>
    <row r="2123" spans="1:24" x14ac:dyDescent="0.25">
      <c r="A2123">
        <v>13802</v>
      </c>
      <c r="B2123" t="s">
        <v>849</v>
      </c>
      <c r="C2123" t="s">
        <v>441</v>
      </c>
      <c r="D2123" t="s">
        <v>5744</v>
      </c>
      <c r="E2123" t="s">
        <v>5913</v>
      </c>
      <c r="F2123">
        <v>20</v>
      </c>
      <c r="G2123" t="s">
        <v>5746</v>
      </c>
      <c r="H2123" t="s">
        <v>5747</v>
      </c>
      <c r="I2123" t="s">
        <v>5748</v>
      </c>
      <c r="J2123">
        <v>1140</v>
      </c>
      <c r="K2123">
        <v>6</v>
      </c>
      <c r="L2123">
        <v>47</v>
      </c>
      <c r="M2123" t="s">
        <v>5759</v>
      </c>
      <c r="N2123" t="s">
        <v>6270</v>
      </c>
      <c r="O2123" t="s">
        <v>5790</v>
      </c>
      <c r="P2123" t="s">
        <v>5752</v>
      </c>
      <c r="Q2123" t="s">
        <v>5925</v>
      </c>
      <c r="R2123">
        <v>98946</v>
      </c>
      <c r="S2123" t="s">
        <v>5845</v>
      </c>
      <c r="T2123" t="s">
        <v>5845</v>
      </c>
      <c r="U2123">
        <v>39.99</v>
      </c>
      <c r="V2123" t="s">
        <v>5755</v>
      </c>
      <c r="W2123" t="s">
        <v>5765</v>
      </c>
      <c r="X2123">
        <v>1</v>
      </c>
    </row>
    <row r="2124" spans="1:24" x14ac:dyDescent="0.25">
      <c r="A2124">
        <v>14473</v>
      </c>
      <c r="B2124" t="s">
        <v>1115</v>
      </c>
      <c r="C2124" t="s">
        <v>442</v>
      </c>
      <c r="D2124" t="s">
        <v>5920</v>
      </c>
      <c r="E2124" t="s">
        <v>6321</v>
      </c>
      <c r="F2124">
        <v>20</v>
      </c>
      <c r="G2124" t="s">
        <v>5746</v>
      </c>
      <c r="H2124" t="s">
        <v>5747</v>
      </c>
      <c r="I2124" t="s">
        <v>5748</v>
      </c>
      <c r="J2124">
        <v>750</v>
      </c>
      <c r="K2124">
        <v>12</v>
      </c>
      <c r="L2124">
        <v>7.5</v>
      </c>
      <c r="M2124" t="s">
        <v>5759</v>
      </c>
      <c r="N2124" t="s">
        <v>5888</v>
      </c>
      <c r="O2124" t="s">
        <v>5761</v>
      </c>
      <c r="P2124" t="s">
        <v>6002</v>
      </c>
      <c r="Q2124" t="s">
        <v>5890</v>
      </c>
      <c r="R2124">
        <v>52230</v>
      </c>
      <c r="S2124" t="s">
        <v>6146</v>
      </c>
      <c r="T2124" t="s">
        <v>5999</v>
      </c>
      <c r="U2124">
        <v>12.99</v>
      </c>
      <c r="V2124" t="s">
        <v>5755</v>
      </c>
      <c r="W2124" t="s">
        <v>5765</v>
      </c>
      <c r="X2124">
        <v>1</v>
      </c>
    </row>
    <row r="2125" spans="1:24" x14ac:dyDescent="0.25">
      <c r="A2125">
        <v>752376</v>
      </c>
      <c r="B2125" t="s">
        <v>3214</v>
      </c>
      <c r="C2125" t="s">
        <v>442</v>
      </c>
      <c r="D2125" t="s">
        <v>5920</v>
      </c>
      <c r="E2125" t="s">
        <v>5887</v>
      </c>
      <c r="F2125">
        <v>10</v>
      </c>
      <c r="G2125" t="s">
        <v>5767</v>
      </c>
      <c r="H2125" t="s">
        <v>5747</v>
      </c>
      <c r="I2125" t="s">
        <v>5748</v>
      </c>
      <c r="J2125">
        <v>750</v>
      </c>
      <c r="K2125">
        <v>12</v>
      </c>
      <c r="L2125">
        <v>12.5</v>
      </c>
      <c r="M2125" t="s">
        <v>5759</v>
      </c>
      <c r="N2125" t="s">
        <v>5904</v>
      </c>
      <c r="O2125" t="s">
        <v>5790</v>
      </c>
      <c r="P2125" t="s">
        <v>5916</v>
      </c>
      <c r="Q2125" t="s">
        <v>5923</v>
      </c>
      <c r="R2125">
        <v>43054</v>
      </c>
      <c r="S2125" t="s">
        <v>5905</v>
      </c>
      <c r="T2125" t="s">
        <v>5906</v>
      </c>
      <c r="U2125">
        <v>14.99</v>
      </c>
      <c r="V2125" t="s">
        <v>5755</v>
      </c>
      <c r="W2125" t="s">
        <v>5765</v>
      </c>
      <c r="X2125">
        <v>1</v>
      </c>
    </row>
    <row r="2126" spans="1:24" x14ac:dyDescent="0.25">
      <c r="A2126">
        <v>13780</v>
      </c>
      <c r="B2126" t="s">
        <v>1063</v>
      </c>
      <c r="C2126" t="s">
        <v>442</v>
      </c>
      <c r="D2126" t="s">
        <v>5886</v>
      </c>
      <c r="E2126" t="s">
        <v>5966</v>
      </c>
      <c r="F2126">
        <v>20</v>
      </c>
      <c r="G2126" t="s">
        <v>5746</v>
      </c>
      <c r="H2126" t="s">
        <v>5747</v>
      </c>
      <c r="I2126" t="s">
        <v>5748</v>
      </c>
      <c r="J2126">
        <v>750</v>
      </c>
      <c r="K2126">
        <v>12</v>
      </c>
      <c r="L2126">
        <v>13</v>
      </c>
      <c r="M2126" t="s">
        <v>5759</v>
      </c>
      <c r="N2126" t="s">
        <v>6054</v>
      </c>
      <c r="O2126" t="s">
        <v>5761</v>
      </c>
      <c r="P2126" t="s">
        <v>6002</v>
      </c>
      <c r="Q2126" t="s">
        <v>6055</v>
      </c>
      <c r="R2126">
        <v>76560</v>
      </c>
      <c r="S2126" t="s">
        <v>6422</v>
      </c>
      <c r="T2126" t="s">
        <v>5933</v>
      </c>
      <c r="U2126">
        <v>13.99</v>
      </c>
      <c r="V2126" t="s">
        <v>5755</v>
      </c>
      <c r="W2126" t="s">
        <v>5765</v>
      </c>
      <c r="X2126">
        <v>1</v>
      </c>
    </row>
    <row r="2127" spans="1:24" x14ac:dyDescent="0.25">
      <c r="A2127">
        <v>14172</v>
      </c>
      <c r="B2127" t="s">
        <v>1095</v>
      </c>
      <c r="C2127" t="s">
        <v>441</v>
      </c>
      <c r="D2127" t="s">
        <v>5798</v>
      </c>
      <c r="E2127" t="s">
        <v>5799</v>
      </c>
      <c r="F2127">
        <v>20</v>
      </c>
      <c r="G2127" t="s">
        <v>5746</v>
      </c>
      <c r="H2127" t="s">
        <v>5747</v>
      </c>
      <c r="I2127" t="s">
        <v>5748</v>
      </c>
      <c r="J2127">
        <v>1140</v>
      </c>
      <c r="K2127">
        <v>12</v>
      </c>
      <c r="L2127">
        <v>40</v>
      </c>
      <c r="M2127" t="s">
        <v>5749</v>
      </c>
      <c r="N2127" t="s">
        <v>5750</v>
      </c>
      <c r="O2127" t="s">
        <v>5751</v>
      </c>
      <c r="P2127" t="s">
        <v>5768</v>
      </c>
      <c r="Q2127" t="s">
        <v>5838</v>
      </c>
      <c r="R2127">
        <v>76261</v>
      </c>
      <c r="S2127" t="s">
        <v>5770</v>
      </c>
      <c r="T2127" t="s">
        <v>5771</v>
      </c>
      <c r="U2127">
        <v>31.83</v>
      </c>
      <c r="V2127" t="s">
        <v>5755</v>
      </c>
      <c r="W2127" t="s">
        <v>5756</v>
      </c>
      <c r="X2127">
        <v>1</v>
      </c>
    </row>
    <row r="2128" spans="1:24" x14ac:dyDescent="0.25">
      <c r="A2128">
        <v>14156</v>
      </c>
      <c r="B2128" t="s">
        <v>1092</v>
      </c>
      <c r="C2128" t="s">
        <v>441</v>
      </c>
      <c r="D2128" t="s">
        <v>5811</v>
      </c>
      <c r="E2128" t="s">
        <v>6356</v>
      </c>
      <c r="F2128">
        <v>20</v>
      </c>
      <c r="G2128" t="s">
        <v>5746</v>
      </c>
      <c r="H2128" t="s">
        <v>5747</v>
      </c>
      <c r="I2128" t="s">
        <v>5748</v>
      </c>
      <c r="J2128">
        <v>750</v>
      </c>
      <c r="K2128">
        <v>12</v>
      </c>
      <c r="L2128">
        <v>22</v>
      </c>
      <c r="M2128" t="s">
        <v>5749</v>
      </c>
      <c r="N2128" t="s">
        <v>5750</v>
      </c>
      <c r="O2128" t="s">
        <v>5751</v>
      </c>
      <c r="P2128" t="s">
        <v>5752</v>
      </c>
      <c r="Q2128" t="s">
        <v>5814</v>
      </c>
      <c r="R2128">
        <v>42036</v>
      </c>
      <c r="S2128" t="s">
        <v>5754</v>
      </c>
      <c r="T2128" t="s">
        <v>5754</v>
      </c>
      <c r="U2128">
        <v>24.99</v>
      </c>
      <c r="V2128" t="s">
        <v>5755</v>
      </c>
      <c r="W2128" t="s">
        <v>5756</v>
      </c>
      <c r="X2128">
        <v>1</v>
      </c>
    </row>
    <row r="2129" spans="1:24" x14ac:dyDescent="0.25">
      <c r="A2129">
        <v>14355</v>
      </c>
      <c r="B2129" t="s">
        <v>1105</v>
      </c>
      <c r="C2129" t="s">
        <v>442</v>
      </c>
      <c r="D2129" t="s">
        <v>5886</v>
      </c>
      <c r="E2129" t="s">
        <v>5958</v>
      </c>
      <c r="F2129">
        <v>20</v>
      </c>
      <c r="G2129" t="s">
        <v>5746</v>
      </c>
      <c r="H2129" t="s">
        <v>5747</v>
      </c>
      <c r="I2129" t="s">
        <v>5792</v>
      </c>
      <c r="J2129">
        <v>750</v>
      </c>
      <c r="K2129">
        <v>12</v>
      </c>
      <c r="L2129">
        <v>13.5</v>
      </c>
      <c r="M2129" t="s">
        <v>5759</v>
      </c>
      <c r="N2129" t="s">
        <v>6054</v>
      </c>
      <c r="O2129" t="s">
        <v>5761</v>
      </c>
      <c r="P2129" t="s">
        <v>5916</v>
      </c>
      <c r="Q2129" t="s">
        <v>6055</v>
      </c>
      <c r="R2129">
        <v>76981</v>
      </c>
      <c r="S2129" t="s">
        <v>6423</v>
      </c>
      <c r="T2129" t="s">
        <v>5928</v>
      </c>
      <c r="U2129">
        <v>15.99</v>
      </c>
      <c r="V2129" t="s">
        <v>5755</v>
      </c>
      <c r="W2129" t="s">
        <v>5765</v>
      </c>
      <c r="X2129">
        <v>1</v>
      </c>
    </row>
    <row r="2130" spans="1:24" x14ac:dyDescent="0.25">
      <c r="A2130">
        <v>14356</v>
      </c>
      <c r="B2130" t="s">
        <v>1106</v>
      </c>
      <c r="C2130" t="s">
        <v>442</v>
      </c>
      <c r="D2130" t="s">
        <v>5920</v>
      </c>
      <c r="E2130" t="s">
        <v>6144</v>
      </c>
      <c r="F2130">
        <v>20</v>
      </c>
      <c r="G2130" t="s">
        <v>5746</v>
      </c>
      <c r="H2130" t="s">
        <v>5747</v>
      </c>
      <c r="I2130" t="s">
        <v>5748</v>
      </c>
      <c r="J2130">
        <v>750</v>
      </c>
      <c r="K2130">
        <v>12</v>
      </c>
      <c r="L2130">
        <v>13.5</v>
      </c>
      <c r="M2130" t="s">
        <v>5759</v>
      </c>
      <c r="N2130" t="s">
        <v>6054</v>
      </c>
      <c r="O2130" t="s">
        <v>5761</v>
      </c>
      <c r="P2130" t="s">
        <v>5916</v>
      </c>
      <c r="Q2130" t="s">
        <v>6055</v>
      </c>
      <c r="R2130">
        <v>76981</v>
      </c>
      <c r="S2130" t="s">
        <v>6423</v>
      </c>
      <c r="T2130" t="s">
        <v>5928</v>
      </c>
      <c r="U2130">
        <v>14.99</v>
      </c>
      <c r="V2130" t="s">
        <v>5755</v>
      </c>
      <c r="W2130" t="s">
        <v>5765</v>
      </c>
      <c r="X2130">
        <v>1</v>
      </c>
    </row>
    <row r="2131" spans="1:24" x14ac:dyDescent="0.25">
      <c r="A2131">
        <v>95711</v>
      </c>
      <c r="B2131" t="s">
        <v>2632</v>
      </c>
      <c r="C2131" t="s">
        <v>442</v>
      </c>
      <c r="D2131" t="s">
        <v>5961</v>
      </c>
      <c r="E2131" t="s">
        <v>6222</v>
      </c>
      <c r="F2131">
        <v>20</v>
      </c>
      <c r="G2131" t="s">
        <v>5746</v>
      </c>
      <c r="H2131" t="s">
        <v>5747</v>
      </c>
      <c r="I2131" t="s">
        <v>5748</v>
      </c>
      <c r="J2131">
        <v>750</v>
      </c>
      <c r="K2131">
        <v>12</v>
      </c>
      <c r="L2131">
        <v>11</v>
      </c>
      <c r="M2131" t="s">
        <v>5759</v>
      </c>
      <c r="N2131" t="s">
        <v>5835</v>
      </c>
      <c r="O2131" t="s">
        <v>5761</v>
      </c>
      <c r="P2131" t="s">
        <v>5988</v>
      </c>
      <c r="Q2131" t="s">
        <v>5974</v>
      </c>
      <c r="R2131">
        <v>77717</v>
      </c>
      <c r="S2131" t="s">
        <v>6389</v>
      </c>
      <c r="T2131" t="s">
        <v>5928</v>
      </c>
      <c r="U2131">
        <v>19.989999999999998</v>
      </c>
      <c r="V2131" t="s">
        <v>5755</v>
      </c>
      <c r="W2131" t="s">
        <v>5765</v>
      </c>
      <c r="X2131">
        <v>1</v>
      </c>
    </row>
    <row r="2132" spans="1:24" x14ac:dyDescent="0.25">
      <c r="A2132">
        <v>14802</v>
      </c>
      <c r="B2132" t="s">
        <v>1144</v>
      </c>
      <c r="C2132" t="s">
        <v>442</v>
      </c>
      <c r="D2132" t="s">
        <v>5886</v>
      </c>
      <c r="E2132" t="s">
        <v>5975</v>
      </c>
      <c r="F2132">
        <v>20</v>
      </c>
      <c r="G2132" t="s">
        <v>5746</v>
      </c>
      <c r="H2132" t="s">
        <v>5747</v>
      </c>
      <c r="I2132" t="s">
        <v>5748</v>
      </c>
      <c r="J2132">
        <v>750</v>
      </c>
      <c r="K2132">
        <v>12</v>
      </c>
      <c r="L2132">
        <v>14.5</v>
      </c>
      <c r="M2132" t="s">
        <v>5759</v>
      </c>
      <c r="N2132" t="s">
        <v>5976</v>
      </c>
      <c r="O2132" t="s">
        <v>5790</v>
      </c>
      <c r="P2132" t="s">
        <v>5930</v>
      </c>
      <c r="Q2132" t="s">
        <v>5977</v>
      </c>
      <c r="R2132">
        <v>51923</v>
      </c>
      <c r="S2132" t="s">
        <v>5965</v>
      </c>
      <c r="T2132" t="s">
        <v>5965</v>
      </c>
      <c r="U2132">
        <v>22.99</v>
      </c>
      <c r="V2132" t="s">
        <v>5755</v>
      </c>
      <c r="W2132" t="s">
        <v>5756</v>
      </c>
      <c r="X2132">
        <v>1</v>
      </c>
    </row>
    <row r="2133" spans="1:24" x14ac:dyDescent="0.25">
      <c r="A2133">
        <v>14621</v>
      </c>
      <c r="B2133" t="s">
        <v>5238</v>
      </c>
      <c r="C2133" t="s">
        <v>442</v>
      </c>
      <c r="D2133" t="s">
        <v>5886</v>
      </c>
      <c r="E2133" t="s">
        <v>5966</v>
      </c>
      <c r="F2133">
        <v>20</v>
      </c>
      <c r="G2133" t="s">
        <v>5746</v>
      </c>
      <c r="H2133" t="s">
        <v>5747</v>
      </c>
      <c r="I2133" t="s">
        <v>5792</v>
      </c>
      <c r="J2133">
        <v>750</v>
      </c>
      <c r="K2133">
        <v>12</v>
      </c>
      <c r="L2133">
        <v>14</v>
      </c>
      <c r="M2133" t="s">
        <v>5759</v>
      </c>
      <c r="N2133" t="s">
        <v>5915</v>
      </c>
      <c r="O2133" t="s">
        <v>5761</v>
      </c>
      <c r="P2133" t="s">
        <v>6002</v>
      </c>
      <c r="Q2133" t="s">
        <v>5917</v>
      </c>
      <c r="R2133">
        <v>92038</v>
      </c>
      <c r="S2133" t="s">
        <v>6298</v>
      </c>
      <c r="T2133" t="s">
        <v>6298</v>
      </c>
      <c r="U2133">
        <v>13.99</v>
      </c>
      <c r="V2133" t="s">
        <v>5755</v>
      </c>
      <c r="W2133" t="s">
        <v>5765</v>
      </c>
      <c r="X2133">
        <v>1</v>
      </c>
    </row>
    <row r="2134" spans="1:24" x14ac:dyDescent="0.25">
      <c r="A2134">
        <v>14169</v>
      </c>
      <c r="B2134" t="s">
        <v>1095</v>
      </c>
      <c r="C2134" t="s">
        <v>441</v>
      </c>
      <c r="D2134" t="s">
        <v>5798</v>
      </c>
      <c r="E2134" t="s">
        <v>5799</v>
      </c>
      <c r="F2134">
        <v>10</v>
      </c>
      <c r="G2134" t="s">
        <v>5767</v>
      </c>
      <c r="H2134" t="s">
        <v>5747</v>
      </c>
      <c r="I2134" t="s">
        <v>5748</v>
      </c>
      <c r="J2134">
        <v>375</v>
      </c>
      <c r="K2134">
        <v>24</v>
      </c>
      <c r="L2134">
        <v>40</v>
      </c>
      <c r="M2134" t="s">
        <v>5749</v>
      </c>
      <c r="N2134" t="s">
        <v>5750</v>
      </c>
      <c r="O2134" t="s">
        <v>5751</v>
      </c>
      <c r="P2134" t="s">
        <v>5768</v>
      </c>
      <c r="Q2134" t="s">
        <v>5769</v>
      </c>
      <c r="R2134">
        <v>76261</v>
      </c>
      <c r="S2134" t="s">
        <v>5770</v>
      </c>
      <c r="T2134" t="s">
        <v>5771</v>
      </c>
      <c r="U2134">
        <v>11.89</v>
      </c>
      <c r="V2134" t="s">
        <v>5755</v>
      </c>
      <c r="W2134" t="s">
        <v>5756</v>
      </c>
      <c r="X2134">
        <v>1</v>
      </c>
    </row>
    <row r="2135" spans="1:24" x14ac:dyDescent="0.25">
      <c r="A2135">
        <v>14710</v>
      </c>
      <c r="B2135" t="s">
        <v>1137</v>
      </c>
      <c r="C2135" t="s">
        <v>443</v>
      </c>
      <c r="D2135" t="s">
        <v>6177</v>
      </c>
      <c r="E2135" t="s">
        <v>6167</v>
      </c>
      <c r="F2135">
        <v>27</v>
      </c>
      <c r="G2135" t="s">
        <v>5837</v>
      </c>
      <c r="H2135" t="s">
        <v>5747</v>
      </c>
      <c r="I2135" t="s">
        <v>5748</v>
      </c>
      <c r="J2135">
        <v>8520</v>
      </c>
      <c r="K2135">
        <v>1</v>
      </c>
      <c r="L2135">
        <v>4.9000000000000004</v>
      </c>
      <c r="M2135" t="s">
        <v>5749</v>
      </c>
      <c r="N2135" t="s">
        <v>5750</v>
      </c>
      <c r="O2135" t="s">
        <v>5874</v>
      </c>
      <c r="P2135" t="s">
        <v>6178</v>
      </c>
      <c r="Q2135" t="s">
        <v>5876</v>
      </c>
      <c r="R2135">
        <v>42099</v>
      </c>
      <c r="S2135" t="s">
        <v>6179</v>
      </c>
      <c r="T2135" t="s">
        <v>6179</v>
      </c>
      <c r="U2135">
        <v>38.49</v>
      </c>
      <c r="V2135" t="s">
        <v>6172</v>
      </c>
      <c r="W2135" t="s">
        <v>5869</v>
      </c>
      <c r="X2135">
        <v>24</v>
      </c>
    </row>
    <row r="2136" spans="1:24" x14ac:dyDescent="0.25">
      <c r="A2136">
        <v>14710</v>
      </c>
      <c r="B2136" t="s">
        <v>1137</v>
      </c>
      <c r="C2136" t="s">
        <v>443</v>
      </c>
      <c r="D2136" t="s">
        <v>6177</v>
      </c>
      <c r="E2136" t="s">
        <v>6167</v>
      </c>
      <c r="F2136">
        <v>27</v>
      </c>
      <c r="G2136" t="s">
        <v>5837</v>
      </c>
      <c r="H2136" t="s">
        <v>5747</v>
      </c>
      <c r="I2136" t="s">
        <v>5748</v>
      </c>
      <c r="J2136">
        <v>8520</v>
      </c>
      <c r="K2136">
        <v>1</v>
      </c>
      <c r="L2136">
        <v>4.9000000000000004</v>
      </c>
      <c r="M2136" t="s">
        <v>5749</v>
      </c>
      <c r="N2136" t="s">
        <v>5750</v>
      </c>
      <c r="O2136" t="s">
        <v>5874</v>
      </c>
      <c r="P2136" t="s">
        <v>6178</v>
      </c>
      <c r="Q2136" t="s">
        <v>5876</v>
      </c>
      <c r="R2136">
        <v>42099</v>
      </c>
      <c r="S2136" t="s">
        <v>6179</v>
      </c>
      <c r="T2136" t="s">
        <v>6179</v>
      </c>
      <c r="U2136">
        <v>38.49</v>
      </c>
      <c r="V2136" t="s">
        <v>6172</v>
      </c>
      <c r="W2136" t="s">
        <v>5869</v>
      </c>
      <c r="X2136">
        <v>24</v>
      </c>
    </row>
    <row r="2137" spans="1:24" x14ac:dyDescent="0.25">
      <c r="A2137">
        <v>14711</v>
      </c>
      <c r="B2137" t="s">
        <v>1138</v>
      </c>
      <c r="C2137" t="s">
        <v>443</v>
      </c>
      <c r="D2137" t="s">
        <v>6177</v>
      </c>
      <c r="E2137" t="s">
        <v>6190</v>
      </c>
      <c r="F2137">
        <v>27</v>
      </c>
      <c r="G2137" t="s">
        <v>5837</v>
      </c>
      <c r="H2137" t="s">
        <v>5747</v>
      </c>
      <c r="I2137" t="s">
        <v>5748</v>
      </c>
      <c r="J2137">
        <v>8520</v>
      </c>
      <c r="K2137">
        <v>1</v>
      </c>
      <c r="L2137">
        <v>4</v>
      </c>
      <c r="M2137" t="s">
        <v>5749</v>
      </c>
      <c r="N2137" t="s">
        <v>5750</v>
      </c>
      <c r="O2137" t="s">
        <v>5874</v>
      </c>
      <c r="P2137" t="s">
        <v>6178</v>
      </c>
      <c r="Q2137" t="s">
        <v>5876</v>
      </c>
      <c r="R2137">
        <v>42099</v>
      </c>
      <c r="S2137" t="s">
        <v>6179</v>
      </c>
      <c r="T2137" t="s">
        <v>6179</v>
      </c>
      <c r="U2137">
        <v>38.49</v>
      </c>
      <c r="V2137" t="s">
        <v>6172</v>
      </c>
      <c r="W2137" t="s">
        <v>5869</v>
      </c>
      <c r="X2137">
        <v>24</v>
      </c>
    </row>
    <row r="2138" spans="1:24" x14ac:dyDescent="0.25">
      <c r="A2138">
        <v>14711</v>
      </c>
      <c r="B2138" t="s">
        <v>1138</v>
      </c>
      <c r="C2138" t="s">
        <v>443</v>
      </c>
      <c r="D2138" t="s">
        <v>6177</v>
      </c>
      <c r="E2138" t="s">
        <v>6190</v>
      </c>
      <c r="F2138">
        <v>27</v>
      </c>
      <c r="G2138" t="s">
        <v>5837</v>
      </c>
      <c r="H2138" t="s">
        <v>5747</v>
      </c>
      <c r="I2138" t="s">
        <v>5748</v>
      </c>
      <c r="J2138">
        <v>8520</v>
      </c>
      <c r="K2138">
        <v>1</v>
      </c>
      <c r="L2138">
        <v>4</v>
      </c>
      <c r="M2138" t="s">
        <v>5749</v>
      </c>
      <c r="N2138" t="s">
        <v>5750</v>
      </c>
      <c r="O2138" t="s">
        <v>5874</v>
      </c>
      <c r="P2138" t="s">
        <v>6178</v>
      </c>
      <c r="Q2138" t="s">
        <v>5876</v>
      </c>
      <c r="R2138">
        <v>42099</v>
      </c>
      <c r="S2138" t="s">
        <v>6179</v>
      </c>
      <c r="T2138" t="s">
        <v>6179</v>
      </c>
      <c r="U2138">
        <v>38.49</v>
      </c>
      <c r="V2138" t="s">
        <v>6172</v>
      </c>
      <c r="W2138" t="s">
        <v>5869</v>
      </c>
      <c r="X2138">
        <v>24</v>
      </c>
    </row>
    <row r="2139" spans="1:24" x14ac:dyDescent="0.25">
      <c r="A2139">
        <v>15046</v>
      </c>
      <c r="B2139" t="s">
        <v>1158</v>
      </c>
      <c r="C2139" t="s">
        <v>442</v>
      </c>
      <c r="D2139" t="s">
        <v>5886</v>
      </c>
      <c r="E2139" t="s">
        <v>6058</v>
      </c>
      <c r="F2139">
        <v>22</v>
      </c>
      <c r="G2139" t="s">
        <v>5816</v>
      </c>
      <c r="H2139" t="s">
        <v>5791</v>
      </c>
      <c r="I2139" t="s">
        <v>5792</v>
      </c>
      <c r="J2139">
        <v>750</v>
      </c>
      <c r="K2139">
        <v>3</v>
      </c>
      <c r="L2139">
        <v>15</v>
      </c>
      <c r="M2139" t="s">
        <v>5759</v>
      </c>
      <c r="N2139" t="s">
        <v>5835</v>
      </c>
      <c r="O2139" t="s">
        <v>5790</v>
      </c>
      <c r="P2139" t="s">
        <v>5889</v>
      </c>
      <c r="Q2139" t="s">
        <v>5979</v>
      </c>
      <c r="R2139">
        <v>42155</v>
      </c>
      <c r="S2139" t="s">
        <v>5907</v>
      </c>
      <c r="T2139" t="s">
        <v>5844</v>
      </c>
      <c r="U2139">
        <v>149.99</v>
      </c>
      <c r="V2139" t="s">
        <v>5755</v>
      </c>
      <c r="W2139" t="s">
        <v>5756</v>
      </c>
      <c r="X2139">
        <v>1</v>
      </c>
    </row>
    <row r="2140" spans="1:24" x14ac:dyDescent="0.25">
      <c r="A2140">
        <v>14577</v>
      </c>
      <c r="B2140" t="s">
        <v>1125</v>
      </c>
      <c r="C2140" t="s">
        <v>442</v>
      </c>
      <c r="D2140" t="s">
        <v>5920</v>
      </c>
      <c r="E2140" t="s">
        <v>5887</v>
      </c>
      <c r="F2140">
        <v>22</v>
      </c>
      <c r="G2140" t="s">
        <v>5816</v>
      </c>
      <c r="H2140" t="s">
        <v>5747</v>
      </c>
      <c r="I2140" t="s">
        <v>5748</v>
      </c>
      <c r="J2140">
        <v>750</v>
      </c>
      <c r="K2140">
        <v>12</v>
      </c>
      <c r="L2140">
        <v>14</v>
      </c>
      <c r="M2140" t="s">
        <v>5759</v>
      </c>
      <c r="N2140" t="s">
        <v>5915</v>
      </c>
      <c r="O2140" t="s">
        <v>5761</v>
      </c>
      <c r="P2140" t="s">
        <v>5889</v>
      </c>
      <c r="Q2140" t="s">
        <v>5917</v>
      </c>
      <c r="R2140">
        <v>77724</v>
      </c>
      <c r="S2140" t="s">
        <v>6117</v>
      </c>
      <c r="T2140" t="s">
        <v>5968</v>
      </c>
      <c r="U2140">
        <v>33.49</v>
      </c>
      <c r="V2140" t="s">
        <v>5755</v>
      </c>
      <c r="W2140" t="s">
        <v>5765</v>
      </c>
      <c r="X2140">
        <v>1</v>
      </c>
    </row>
    <row r="2141" spans="1:24" x14ac:dyDescent="0.25">
      <c r="A2141">
        <v>14633</v>
      </c>
      <c r="B2141" t="s">
        <v>1128</v>
      </c>
      <c r="C2141" t="s">
        <v>442</v>
      </c>
      <c r="D2141" t="s">
        <v>5886</v>
      </c>
      <c r="E2141" t="s">
        <v>5887</v>
      </c>
      <c r="F2141">
        <v>31</v>
      </c>
      <c r="G2141" t="s">
        <v>6295</v>
      </c>
      <c r="H2141" t="s">
        <v>5791</v>
      </c>
      <c r="I2141" t="s">
        <v>5792</v>
      </c>
      <c r="J2141">
        <v>750</v>
      </c>
      <c r="K2141">
        <v>12</v>
      </c>
      <c r="L2141">
        <v>12.5</v>
      </c>
      <c r="M2141" t="s">
        <v>5759</v>
      </c>
      <c r="N2141" t="s">
        <v>5781</v>
      </c>
      <c r="O2141" t="s">
        <v>5790</v>
      </c>
      <c r="P2141" t="s">
        <v>5889</v>
      </c>
      <c r="Q2141" t="s">
        <v>5986</v>
      </c>
      <c r="R2141">
        <v>42085</v>
      </c>
      <c r="S2141" t="s">
        <v>6418</v>
      </c>
      <c r="T2141" t="s">
        <v>6418</v>
      </c>
      <c r="U2141">
        <v>182.75</v>
      </c>
      <c r="V2141" t="s">
        <v>5755</v>
      </c>
      <c r="W2141" t="s">
        <v>5869</v>
      </c>
      <c r="X2141">
        <v>1</v>
      </c>
    </row>
    <row r="2142" spans="1:24" x14ac:dyDescent="0.25">
      <c r="A2142">
        <v>14634</v>
      </c>
      <c r="B2142" t="s">
        <v>1129</v>
      </c>
      <c r="C2142" t="s">
        <v>442</v>
      </c>
      <c r="D2142" t="s">
        <v>5886</v>
      </c>
      <c r="E2142" t="s">
        <v>5887</v>
      </c>
      <c r="F2142">
        <v>31</v>
      </c>
      <c r="G2142" t="s">
        <v>6295</v>
      </c>
      <c r="H2142" t="s">
        <v>5791</v>
      </c>
      <c r="I2142" t="s">
        <v>5792</v>
      </c>
      <c r="J2142">
        <v>750</v>
      </c>
      <c r="K2142">
        <v>12</v>
      </c>
      <c r="L2142">
        <v>12.5</v>
      </c>
      <c r="M2142" t="s">
        <v>5759</v>
      </c>
      <c r="N2142" t="s">
        <v>5781</v>
      </c>
      <c r="O2142" t="s">
        <v>5790</v>
      </c>
      <c r="P2142" t="s">
        <v>5889</v>
      </c>
      <c r="Q2142" t="s">
        <v>5986</v>
      </c>
      <c r="R2142">
        <v>42085</v>
      </c>
      <c r="S2142" t="s">
        <v>6418</v>
      </c>
      <c r="T2142" t="s">
        <v>6418</v>
      </c>
      <c r="U2142">
        <v>152.91</v>
      </c>
      <c r="V2142" t="s">
        <v>5755</v>
      </c>
      <c r="W2142" t="s">
        <v>5869</v>
      </c>
      <c r="X2142">
        <v>1</v>
      </c>
    </row>
    <row r="2143" spans="1:24" x14ac:dyDescent="0.25">
      <c r="A2143">
        <v>14865</v>
      </c>
      <c r="B2143" t="s">
        <v>1148</v>
      </c>
      <c r="C2143" t="s">
        <v>444</v>
      </c>
      <c r="D2143" t="s">
        <v>6161</v>
      </c>
      <c r="E2143" t="s">
        <v>6186</v>
      </c>
      <c r="F2143">
        <v>10</v>
      </c>
      <c r="G2143" t="s">
        <v>5767</v>
      </c>
      <c r="H2143" t="s">
        <v>5747</v>
      </c>
      <c r="I2143" t="s">
        <v>5748</v>
      </c>
      <c r="J2143">
        <v>330</v>
      </c>
      <c r="K2143">
        <v>24</v>
      </c>
      <c r="L2143">
        <v>5</v>
      </c>
      <c r="M2143" t="s">
        <v>5749</v>
      </c>
      <c r="N2143" t="s">
        <v>5750</v>
      </c>
      <c r="O2143" t="s">
        <v>5751</v>
      </c>
      <c r="P2143" t="s">
        <v>6163</v>
      </c>
      <c r="Q2143" t="s">
        <v>6187</v>
      </c>
      <c r="R2143">
        <v>71051</v>
      </c>
      <c r="S2143" t="s">
        <v>5773</v>
      </c>
      <c r="T2143" t="s">
        <v>5773</v>
      </c>
      <c r="U2143">
        <v>2.79</v>
      </c>
      <c r="V2143" t="s">
        <v>5755</v>
      </c>
      <c r="W2143" t="s">
        <v>5756</v>
      </c>
      <c r="X2143">
        <v>1</v>
      </c>
    </row>
    <row r="2144" spans="1:24" x14ac:dyDescent="0.25">
      <c r="A2144">
        <v>13590</v>
      </c>
      <c r="B2144" t="s">
        <v>1054</v>
      </c>
      <c r="C2144" t="s">
        <v>442</v>
      </c>
      <c r="D2144" t="s">
        <v>5886</v>
      </c>
      <c r="E2144" t="s">
        <v>5966</v>
      </c>
      <c r="F2144">
        <v>10</v>
      </c>
      <c r="G2144" t="s">
        <v>5767</v>
      </c>
      <c r="H2144" t="s">
        <v>5747</v>
      </c>
      <c r="I2144" t="s">
        <v>5748</v>
      </c>
      <c r="J2144">
        <v>4000</v>
      </c>
      <c r="K2144">
        <v>4</v>
      </c>
      <c r="L2144">
        <v>12.5</v>
      </c>
      <c r="M2144" t="s">
        <v>5749</v>
      </c>
      <c r="N2144" t="s">
        <v>5750</v>
      </c>
      <c r="O2144" t="s">
        <v>5751</v>
      </c>
      <c r="P2144" t="s">
        <v>5922</v>
      </c>
      <c r="Q2144" t="s">
        <v>5947</v>
      </c>
      <c r="R2144">
        <v>42015</v>
      </c>
      <c r="S2144" t="s">
        <v>5956</v>
      </c>
      <c r="T2144" t="s">
        <v>5957</v>
      </c>
      <c r="U2144">
        <v>40.99</v>
      </c>
      <c r="V2144" t="s">
        <v>5960</v>
      </c>
      <c r="W2144" t="s">
        <v>5869</v>
      </c>
      <c r="X2144">
        <v>1</v>
      </c>
    </row>
    <row r="2145" spans="1:24" x14ac:dyDescent="0.25">
      <c r="A2145">
        <v>14170</v>
      </c>
      <c r="B2145" t="s">
        <v>1095</v>
      </c>
      <c r="C2145" t="s">
        <v>441</v>
      </c>
      <c r="D2145" t="s">
        <v>5798</v>
      </c>
      <c r="E2145" t="s">
        <v>5799</v>
      </c>
      <c r="F2145">
        <v>10</v>
      </c>
      <c r="G2145" t="s">
        <v>5767</v>
      </c>
      <c r="H2145" t="s">
        <v>5747</v>
      </c>
      <c r="I2145" t="s">
        <v>5748</v>
      </c>
      <c r="J2145">
        <v>750</v>
      </c>
      <c r="K2145">
        <v>12</v>
      </c>
      <c r="L2145">
        <v>40</v>
      </c>
      <c r="M2145" t="s">
        <v>5749</v>
      </c>
      <c r="N2145" t="s">
        <v>5750</v>
      </c>
      <c r="O2145" t="s">
        <v>5751</v>
      </c>
      <c r="P2145" t="s">
        <v>5768</v>
      </c>
      <c r="Q2145" t="s">
        <v>5838</v>
      </c>
      <c r="R2145">
        <v>76261</v>
      </c>
      <c r="S2145" t="s">
        <v>5770</v>
      </c>
      <c r="T2145" t="s">
        <v>5771</v>
      </c>
      <c r="U2145">
        <v>20.99</v>
      </c>
      <c r="V2145" t="s">
        <v>5755</v>
      </c>
      <c r="W2145" t="s">
        <v>5756</v>
      </c>
      <c r="X2145">
        <v>1</v>
      </c>
    </row>
    <row r="2146" spans="1:24" x14ac:dyDescent="0.25">
      <c r="A2146">
        <v>15214</v>
      </c>
      <c r="B2146" t="s">
        <v>1171</v>
      </c>
      <c r="C2146" t="s">
        <v>442</v>
      </c>
      <c r="D2146" t="s">
        <v>5886</v>
      </c>
      <c r="E2146" t="s">
        <v>5966</v>
      </c>
      <c r="F2146">
        <v>20</v>
      </c>
      <c r="G2146" t="s">
        <v>5746</v>
      </c>
      <c r="H2146" t="s">
        <v>5747</v>
      </c>
      <c r="I2146" t="s">
        <v>5748</v>
      </c>
      <c r="J2146">
        <v>750</v>
      </c>
      <c r="K2146">
        <v>12</v>
      </c>
      <c r="L2146">
        <v>14.5</v>
      </c>
      <c r="M2146" t="s">
        <v>5759</v>
      </c>
      <c r="N2146" t="s">
        <v>5888</v>
      </c>
      <c r="O2146" t="s">
        <v>5790</v>
      </c>
      <c r="P2146" t="s">
        <v>5889</v>
      </c>
      <c r="Q2146" t="s">
        <v>5890</v>
      </c>
      <c r="R2146">
        <v>44059</v>
      </c>
      <c r="S2146" t="s">
        <v>6117</v>
      </c>
      <c r="T2146" t="s">
        <v>5968</v>
      </c>
      <c r="U2146">
        <v>32.99</v>
      </c>
      <c r="V2146" t="s">
        <v>5755</v>
      </c>
      <c r="W2146" t="s">
        <v>5756</v>
      </c>
      <c r="X2146">
        <v>1</v>
      </c>
    </row>
    <row r="2147" spans="1:24" x14ac:dyDescent="0.25">
      <c r="A2147">
        <v>14387</v>
      </c>
      <c r="B2147" t="s">
        <v>1108</v>
      </c>
      <c r="C2147" t="s">
        <v>443</v>
      </c>
      <c r="D2147" t="s">
        <v>6177</v>
      </c>
      <c r="E2147" t="s">
        <v>6167</v>
      </c>
      <c r="F2147">
        <v>27</v>
      </c>
      <c r="G2147" t="s">
        <v>5837</v>
      </c>
      <c r="H2147" t="s">
        <v>5747</v>
      </c>
      <c r="I2147" t="s">
        <v>5748</v>
      </c>
      <c r="J2147">
        <v>8520</v>
      </c>
      <c r="K2147">
        <v>1</v>
      </c>
      <c r="L2147">
        <v>4.7</v>
      </c>
      <c r="M2147" t="s">
        <v>5749</v>
      </c>
      <c r="N2147" t="s">
        <v>5750</v>
      </c>
      <c r="O2147" t="s">
        <v>5874</v>
      </c>
      <c r="P2147" t="s">
        <v>6178</v>
      </c>
      <c r="Q2147" t="s">
        <v>5876</v>
      </c>
      <c r="R2147">
        <v>42090</v>
      </c>
      <c r="S2147" t="s">
        <v>6180</v>
      </c>
      <c r="T2147" t="s">
        <v>6180</v>
      </c>
      <c r="U2147">
        <v>38.49</v>
      </c>
      <c r="V2147" t="s">
        <v>6172</v>
      </c>
      <c r="W2147" t="s">
        <v>5869</v>
      </c>
      <c r="X2147">
        <v>24</v>
      </c>
    </row>
    <row r="2148" spans="1:24" x14ac:dyDescent="0.25">
      <c r="A2148">
        <v>14387</v>
      </c>
      <c r="B2148" t="s">
        <v>1108</v>
      </c>
      <c r="C2148" t="s">
        <v>443</v>
      </c>
      <c r="D2148" t="s">
        <v>6177</v>
      </c>
      <c r="E2148" t="s">
        <v>6167</v>
      </c>
      <c r="F2148">
        <v>27</v>
      </c>
      <c r="G2148" t="s">
        <v>5837</v>
      </c>
      <c r="H2148" t="s">
        <v>5747</v>
      </c>
      <c r="I2148" t="s">
        <v>5748</v>
      </c>
      <c r="J2148">
        <v>8520</v>
      </c>
      <c r="K2148">
        <v>1</v>
      </c>
      <c r="L2148">
        <v>4.7</v>
      </c>
      <c r="M2148" t="s">
        <v>5749</v>
      </c>
      <c r="N2148" t="s">
        <v>5750</v>
      </c>
      <c r="O2148" t="s">
        <v>5874</v>
      </c>
      <c r="P2148" t="s">
        <v>6178</v>
      </c>
      <c r="Q2148" t="s">
        <v>5876</v>
      </c>
      <c r="R2148">
        <v>42090</v>
      </c>
      <c r="S2148" t="s">
        <v>6180</v>
      </c>
      <c r="T2148" t="s">
        <v>6180</v>
      </c>
      <c r="U2148">
        <v>38.49</v>
      </c>
      <c r="V2148" t="s">
        <v>6172</v>
      </c>
      <c r="W2148" t="s">
        <v>5869</v>
      </c>
      <c r="X2148">
        <v>24</v>
      </c>
    </row>
    <row r="2149" spans="1:24" x14ac:dyDescent="0.25">
      <c r="A2149">
        <v>14988</v>
      </c>
      <c r="B2149" t="s">
        <v>5520</v>
      </c>
      <c r="C2149" t="s">
        <v>442</v>
      </c>
      <c r="D2149" t="s">
        <v>5920</v>
      </c>
      <c r="E2149" t="s">
        <v>5997</v>
      </c>
      <c r="F2149">
        <v>20</v>
      </c>
      <c r="G2149" t="s">
        <v>5746</v>
      </c>
      <c r="H2149" t="s">
        <v>5747</v>
      </c>
      <c r="I2149" t="s">
        <v>5748</v>
      </c>
      <c r="J2149">
        <v>750</v>
      </c>
      <c r="K2149">
        <v>12</v>
      </c>
      <c r="L2149">
        <v>12.2</v>
      </c>
      <c r="M2149" t="s">
        <v>5749</v>
      </c>
      <c r="N2149" t="s">
        <v>5750</v>
      </c>
      <c r="O2149" t="s">
        <v>5751</v>
      </c>
      <c r="P2149" t="s">
        <v>5916</v>
      </c>
      <c r="Q2149" t="s">
        <v>5952</v>
      </c>
      <c r="R2149">
        <v>42006</v>
      </c>
      <c r="S2149" t="s">
        <v>5946</v>
      </c>
      <c r="T2149" t="s">
        <v>5946</v>
      </c>
      <c r="U2149">
        <v>15.99</v>
      </c>
      <c r="V2149" t="s">
        <v>5755</v>
      </c>
      <c r="W2149" t="s">
        <v>5869</v>
      </c>
      <c r="X2149">
        <v>1</v>
      </c>
    </row>
    <row r="2150" spans="1:24" x14ac:dyDescent="0.25">
      <c r="A2150">
        <v>14731</v>
      </c>
      <c r="B2150" t="s">
        <v>1141</v>
      </c>
      <c r="C2150" t="s">
        <v>442</v>
      </c>
      <c r="D2150" t="s">
        <v>5886</v>
      </c>
      <c r="E2150" t="s">
        <v>6064</v>
      </c>
      <c r="F2150">
        <v>22</v>
      </c>
      <c r="G2150" t="s">
        <v>5816</v>
      </c>
      <c r="H2150" t="s">
        <v>5747</v>
      </c>
      <c r="I2150" t="s">
        <v>5748</v>
      </c>
      <c r="J2150">
        <v>750</v>
      </c>
      <c r="K2150">
        <v>12</v>
      </c>
      <c r="L2150">
        <v>15</v>
      </c>
      <c r="M2150" t="s">
        <v>5759</v>
      </c>
      <c r="N2150" t="s">
        <v>5904</v>
      </c>
      <c r="O2150" t="s">
        <v>5790</v>
      </c>
      <c r="P2150" t="s">
        <v>5889</v>
      </c>
      <c r="Q2150" t="s">
        <v>5923</v>
      </c>
      <c r="R2150">
        <v>42188</v>
      </c>
      <c r="S2150" t="s">
        <v>5971</v>
      </c>
      <c r="T2150" t="s">
        <v>5972</v>
      </c>
      <c r="U2150">
        <v>34.99</v>
      </c>
      <c r="V2150" t="s">
        <v>5755</v>
      </c>
      <c r="W2150" t="s">
        <v>5756</v>
      </c>
      <c r="X2150">
        <v>1</v>
      </c>
    </row>
    <row r="2151" spans="1:24" x14ac:dyDescent="0.25">
      <c r="A2151">
        <v>13877</v>
      </c>
      <c r="B2151" t="s">
        <v>18</v>
      </c>
      <c r="C2151" t="s">
        <v>441</v>
      </c>
      <c r="D2151" t="s">
        <v>5757</v>
      </c>
      <c r="E2151" t="s">
        <v>5766</v>
      </c>
      <c r="F2151">
        <v>10</v>
      </c>
      <c r="G2151" t="s">
        <v>5767</v>
      </c>
      <c r="H2151" t="s">
        <v>5747</v>
      </c>
      <c r="I2151" t="s">
        <v>5748</v>
      </c>
      <c r="J2151">
        <v>750</v>
      </c>
      <c r="K2151">
        <v>9</v>
      </c>
      <c r="L2151">
        <v>40</v>
      </c>
      <c r="M2151" t="s">
        <v>5749</v>
      </c>
      <c r="N2151" t="s">
        <v>5750</v>
      </c>
      <c r="O2151" t="s">
        <v>5751</v>
      </c>
      <c r="P2151" t="s">
        <v>5752</v>
      </c>
      <c r="Q2151" t="s">
        <v>5789</v>
      </c>
      <c r="R2151">
        <v>76261</v>
      </c>
      <c r="S2151" t="s">
        <v>5770</v>
      </c>
      <c r="T2151" t="s">
        <v>5771</v>
      </c>
      <c r="U2151">
        <v>23.49</v>
      </c>
      <c r="V2151" t="s">
        <v>5755</v>
      </c>
      <c r="W2151" t="s">
        <v>5756</v>
      </c>
      <c r="X2151">
        <v>1</v>
      </c>
    </row>
    <row r="2152" spans="1:24" x14ac:dyDescent="0.25">
      <c r="A2152">
        <v>13583</v>
      </c>
      <c r="B2152" t="s">
        <v>1053</v>
      </c>
      <c r="C2152" t="s">
        <v>442</v>
      </c>
      <c r="D2152" t="s">
        <v>5920</v>
      </c>
      <c r="E2152" t="s">
        <v>5997</v>
      </c>
      <c r="F2152">
        <v>22</v>
      </c>
      <c r="G2152" t="s">
        <v>5816</v>
      </c>
      <c r="H2152" t="s">
        <v>5747</v>
      </c>
      <c r="I2152" t="s">
        <v>5748</v>
      </c>
      <c r="J2152">
        <v>750</v>
      </c>
      <c r="K2152">
        <v>12</v>
      </c>
      <c r="L2152">
        <v>13.5</v>
      </c>
      <c r="M2152" t="s">
        <v>5759</v>
      </c>
      <c r="N2152" t="s">
        <v>6054</v>
      </c>
      <c r="O2152" t="s">
        <v>5761</v>
      </c>
      <c r="P2152" t="s">
        <v>5930</v>
      </c>
      <c r="Q2152" t="s">
        <v>6055</v>
      </c>
      <c r="R2152">
        <v>43713</v>
      </c>
      <c r="S2152" t="s">
        <v>6056</v>
      </c>
      <c r="T2152" t="s">
        <v>5999</v>
      </c>
      <c r="U2152">
        <v>22.99</v>
      </c>
      <c r="V2152" t="s">
        <v>5755</v>
      </c>
      <c r="W2152" t="s">
        <v>5765</v>
      </c>
      <c r="X2152">
        <v>1</v>
      </c>
    </row>
    <row r="2153" spans="1:24" x14ac:dyDescent="0.25">
      <c r="A2153">
        <v>14451</v>
      </c>
      <c r="B2153" t="s">
        <v>1114</v>
      </c>
      <c r="C2153" t="s">
        <v>442</v>
      </c>
      <c r="D2153" t="s">
        <v>5920</v>
      </c>
      <c r="E2153" t="s">
        <v>5951</v>
      </c>
      <c r="F2153">
        <v>22</v>
      </c>
      <c r="G2153" t="s">
        <v>5816</v>
      </c>
      <c r="H2153" t="s">
        <v>5747</v>
      </c>
      <c r="I2153" t="s">
        <v>5748</v>
      </c>
      <c r="J2153">
        <v>750</v>
      </c>
      <c r="K2153">
        <v>12</v>
      </c>
      <c r="L2153">
        <v>9</v>
      </c>
      <c r="M2153" t="s">
        <v>5759</v>
      </c>
      <c r="N2153" t="s">
        <v>5806</v>
      </c>
      <c r="O2153" t="s">
        <v>5761</v>
      </c>
      <c r="P2153" t="s">
        <v>5889</v>
      </c>
      <c r="Q2153" t="s">
        <v>6000</v>
      </c>
      <c r="R2153">
        <v>77411</v>
      </c>
      <c r="S2153" t="s">
        <v>6424</v>
      </c>
      <c r="T2153" t="s">
        <v>6141</v>
      </c>
      <c r="U2153">
        <v>34.97</v>
      </c>
      <c r="V2153" t="s">
        <v>5755</v>
      </c>
      <c r="W2153" t="s">
        <v>5765</v>
      </c>
      <c r="X2153">
        <v>1</v>
      </c>
    </row>
    <row r="2154" spans="1:24" x14ac:dyDescent="0.25">
      <c r="A2154">
        <v>14620</v>
      </c>
      <c r="B2154" t="s">
        <v>5237</v>
      </c>
      <c r="C2154" t="s">
        <v>442</v>
      </c>
      <c r="D2154" t="s">
        <v>5920</v>
      </c>
      <c r="E2154" t="s">
        <v>5997</v>
      </c>
      <c r="F2154">
        <v>22</v>
      </c>
      <c r="G2154" t="s">
        <v>5816</v>
      </c>
      <c r="H2154" t="s">
        <v>5747</v>
      </c>
      <c r="I2154" t="s">
        <v>5792</v>
      </c>
      <c r="J2154">
        <v>750</v>
      </c>
      <c r="K2154">
        <v>12</v>
      </c>
      <c r="L2154">
        <v>13.5</v>
      </c>
      <c r="M2154" t="s">
        <v>5759</v>
      </c>
      <c r="N2154" t="s">
        <v>5915</v>
      </c>
      <c r="O2154" t="s">
        <v>5761</v>
      </c>
      <c r="P2154" t="s">
        <v>6002</v>
      </c>
      <c r="Q2154" t="s">
        <v>5917</v>
      </c>
      <c r="R2154">
        <v>92038</v>
      </c>
      <c r="S2154" t="s">
        <v>6298</v>
      </c>
      <c r="T2154" t="s">
        <v>6298</v>
      </c>
      <c r="U2154">
        <v>13.99</v>
      </c>
      <c r="V2154" t="s">
        <v>5755</v>
      </c>
      <c r="W2154" t="s">
        <v>5765</v>
      </c>
      <c r="X2154">
        <v>1</v>
      </c>
    </row>
    <row r="2155" spans="1:24" x14ac:dyDescent="0.25">
      <c r="A2155">
        <v>14708</v>
      </c>
      <c r="B2155" t="s">
        <v>1136</v>
      </c>
      <c r="C2155" t="s">
        <v>441</v>
      </c>
      <c r="D2155" t="s">
        <v>5811</v>
      </c>
      <c r="E2155" t="s">
        <v>5831</v>
      </c>
      <c r="F2155">
        <v>20</v>
      </c>
      <c r="G2155" t="s">
        <v>5746</v>
      </c>
      <c r="H2155" t="s">
        <v>5747</v>
      </c>
      <c r="I2155" t="s">
        <v>5748</v>
      </c>
      <c r="J2155">
        <v>120</v>
      </c>
      <c r="K2155">
        <v>18</v>
      </c>
      <c r="L2155">
        <v>20</v>
      </c>
      <c r="M2155" t="s">
        <v>5759</v>
      </c>
      <c r="N2155" t="s">
        <v>6085</v>
      </c>
      <c r="O2155" t="s">
        <v>5790</v>
      </c>
      <c r="P2155" t="s">
        <v>5762</v>
      </c>
      <c r="Q2155" t="s">
        <v>5769</v>
      </c>
      <c r="R2155">
        <v>61807</v>
      </c>
      <c r="S2155" t="s">
        <v>6273</v>
      </c>
      <c r="T2155" t="s">
        <v>6075</v>
      </c>
      <c r="U2155">
        <v>10.5</v>
      </c>
      <c r="V2155" t="s">
        <v>6274</v>
      </c>
      <c r="W2155" t="s">
        <v>5756</v>
      </c>
      <c r="X2155">
        <v>4</v>
      </c>
    </row>
    <row r="2156" spans="1:24" x14ac:dyDescent="0.25">
      <c r="A2156">
        <v>14597</v>
      </c>
      <c r="B2156" t="s">
        <v>6425</v>
      </c>
      <c r="C2156" t="s">
        <v>442</v>
      </c>
      <c r="D2156" t="s">
        <v>5920</v>
      </c>
      <c r="E2156" t="s">
        <v>5958</v>
      </c>
      <c r="F2156">
        <v>22</v>
      </c>
      <c r="G2156" t="s">
        <v>5816</v>
      </c>
      <c r="H2156" t="s">
        <v>5868</v>
      </c>
      <c r="I2156" t="s">
        <v>5748</v>
      </c>
      <c r="J2156">
        <v>750</v>
      </c>
      <c r="K2156">
        <v>12</v>
      </c>
      <c r="L2156">
        <v>13.5</v>
      </c>
      <c r="M2156" t="s">
        <v>5759</v>
      </c>
      <c r="N2156" t="s">
        <v>5781</v>
      </c>
      <c r="O2156" t="s">
        <v>5790</v>
      </c>
      <c r="P2156" t="s">
        <v>5889</v>
      </c>
      <c r="Q2156" t="s">
        <v>5986</v>
      </c>
      <c r="R2156">
        <v>51923</v>
      </c>
      <c r="S2156" t="s">
        <v>5965</v>
      </c>
      <c r="T2156" t="s">
        <v>5965</v>
      </c>
      <c r="U2156">
        <v>64.989999999999995</v>
      </c>
      <c r="V2156" t="s">
        <v>5755</v>
      </c>
      <c r="W2156" t="s">
        <v>5756</v>
      </c>
      <c r="X2156">
        <v>1</v>
      </c>
    </row>
    <row r="2157" spans="1:24" x14ac:dyDescent="0.25">
      <c r="A2157">
        <v>14752</v>
      </c>
      <c r="B2157" t="s">
        <v>229</v>
      </c>
      <c r="C2157" t="s">
        <v>441</v>
      </c>
      <c r="D2157" t="s">
        <v>5757</v>
      </c>
      <c r="E2157" t="s">
        <v>5766</v>
      </c>
      <c r="F2157">
        <v>10</v>
      </c>
      <c r="G2157" t="s">
        <v>5767</v>
      </c>
      <c r="H2157" t="s">
        <v>5748</v>
      </c>
      <c r="I2157" t="s">
        <v>5748</v>
      </c>
      <c r="J2157">
        <v>1140</v>
      </c>
      <c r="K2157">
        <v>8</v>
      </c>
      <c r="L2157">
        <v>40</v>
      </c>
      <c r="M2157" t="s">
        <v>5749</v>
      </c>
      <c r="N2157" t="s">
        <v>5750</v>
      </c>
      <c r="O2157" t="s">
        <v>5751</v>
      </c>
      <c r="P2157" t="s">
        <v>5762</v>
      </c>
      <c r="Q2157" t="s">
        <v>5789</v>
      </c>
      <c r="R2157">
        <v>68442</v>
      </c>
      <c r="S2157" t="s">
        <v>5793</v>
      </c>
      <c r="T2157" t="s">
        <v>5794</v>
      </c>
      <c r="U2157">
        <v>45.53</v>
      </c>
      <c r="V2157" t="s">
        <v>5755</v>
      </c>
      <c r="W2157" t="s">
        <v>5756</v>
      </c>
      <c r="X2157">
        <v>1</v>
      </c>
    </row>
    <row r="2158" spans="1:24" x14ac:dyDescent="0.25">
      <c r="A2158">
        <v>14385</v>
      </c>
      <c r="B2158" t="s">
        <v>1107</v>
      </c>
      <c r="C2158" t="s">
        <v>442</v>
      </c>
      <c r="D2158" t="s">
        <v>5886</v>
      </c>
      <c r="E2158" t="s">
        <v>6048</v>
      </c>
      <c r="F2158">
        <v>22</v>
      </c>
      <c r="G2158" t="s">
        <v>5816</v>
      </c>
      <c r="H2158" t="s">
        <v>5747</v>
      </c>
      <c r="I2158" t="s">
        <v>5748</v>
      </c>
      <c r="J2158">
        <v>750</v>
      </c>
      <c r="K2158">
        <v>6</v>
      </c>
      <c r="L2158">
        <v>14</v>
      </c>
      <c r="M2158" t="s">
        <v>5759</v>
      </c>
      <c r="N2158" t="s">
        <v>5915</v>
      </c>
      <c r="O2158" t="s">
        <v>5790</v>
      </c>
      <c r="P2158" t="s">
        <v>5889</v>
      </c>
      <c r="Q2158" t="s">
        <v>5917</v>
      </c>
      <c r="R2158">
        <v>44059</v>
      </c>
      <c r="S2158" t="s">
        <v>6117</v>
      </c>
      <c r="T2158" t="s">
        <v>5968</v>
      </c>
      <c r="U2158">
        <v>68.09</v>
      </c>
      <c r="V2158" t="s">
        <v>5755</v>
      </c>
      <c r="W2158" t="s">
        <v>5756</v>
      </c>
      <c r="X2158">
        <v>1</v>
      </c>
    </row>
    <row r="2159" spans="1:24" x14ac:dyDescent="0.25">
      <c r="A2159">
        <v>14158</v>
      </c>
      <c r="B2159" t="s">
        <v>1094</v>
      </c>
      <c r="C2159" t="s">
        <v>442</v>
      </c>
      <c r="D2159" t="s">
        <v>5886</v>
      </c>
      <c r="E2159" t="s">
        <v>5887</v>
      </c>
      <c r="F2159">
        <v>20</v>
      </c>
      <c r="G2159" t="s">
        <v>5746</v>
      </c>
      <c r="H2159" t="s">
        <v>5747</v>
      </c>
      <c r="I2159" t="s">
        <v>5748</v>
      </c>
      <c r="J2159">
        <v>750</v>
      </c>
      <c r="K2159">
        <v>12</v>
      </c>
      <c r="L2159">
        <v>14</v>
      </c>
      <c r="M2159" t="s">
        <v>5759</v>
      </c>
      <c r="N2159" t="s">
        <v>5835</v>
      </c>
      <c r="O2159" t="s">
        <v>5790</v>
      </c>
      <c r="P2159" t="s">
        <v>5889</v>
      </c>
      <c r="Q2159" t="s">
        <v>5979</v>
      </c>
      <c r="R2159">
        <v>51913</v>
      </c>
      <c r="S2159" t="s">
        <v>5779</v>
      </c>
      <c r="T2159" t="s">
        <v>5779</v>
      </c>
      <c r="U2159">
        <v>29.99</v>
      </c>
      <c r="V2159" t="s">
        <v>5755</v>
      </c>
      <c r="W2159" t="s">
        <v>5756</v>
      </c>
      <c r="X2159">
        <v>1</v>
      </c>
    </row>
    <row r="2160" spans="1:24" x14ac:dyDescent="0.25">
      <c r="A2160">
        <v>14147</v>
      </c>
      <c r="B2160" t="s">
        <v>1090</v>
      </c>
      <c r="C2160" t="s">
        <v>442</v>
      </c>
      <c r="D2160" t="s">
        <v>5886</v>
      </c>
      <c r="E2160" t="s">
        <v>5966</v>
      </c>
      <c r="F2160">
        <v>20</v>
      </c>
      <c r="G2160" t="s">
        <v>5746</v>
      </c>
      <c r="H2160" t="s">
        <v>5747</v>
      </c>
      <c r="I2160" t="s">
        <v>5748</v>
      </c>
      <c r="J2160">
        <v>750</v>
      </c>
      <c r="K2160">
        <v>12</v>
      </c>
      <c r="L2160">
        <v>14</v>
      </c>
      <c r="M2160" t="s">
        <v>5759</v>
      </c>
      <c r="N2160" t="s">
        <v>5976</v>
      </c>
      <c r="O2160" t="s">
        <v>5761</v>
      </c>
      <c r="P2160" t="s">
        <v>5916</v>
      </c>
      <c r="Q2160" t="s">
        <v>5977</v>
      </c>
      <c r="R2160">
        <v>81854</v>
      </c>
      <c r="S2160" t="s">
        <v>6323</v>
      </c>
      <c r="T2160" t="s">
        <v>5933</v>
      </c>
      <c r="U2160">
        <v>16.989999999999998</v>
      </c>
      <c r="V2160" t="s">
        <v>5755</v>
      </c>
      <c r="W2160" t="s">
        <v>5765</v>
      </c>
      <c r="X2160">
        <v>1</v>
      </c>
    </row>
    <row r="2161" spans="1:24" x14ac:dyDescent="0.25">
      <c r="A2161">
        <v>15485</v>
      </c>
      <c r="B2161" t="s">
        <v>6426</v>
      </c>
      <c r="C2161" t="s">
        <v>443</v>
      </c>
      <c r="D2161" t="s">
        <v>6177</v>
      </c>
      <c r="E2161" t="s">
        <v>6167</v>
      </c>
      <c r="F2161">
        <v>10</v>
      </c>
      <c r="G2161" t="s">
        <v>5767</v>
      </c>
      <c r="H2161" t="s">
        <v>5747</v>
      </c>
      <c r="I2161" t="s">
        <v>5748</v>
      </c>
      <c r="J2161">
        <v>473</v>
      </c>
      <c r="K2161">
        <v>24</v>
      </c>
      <c r="L2161">
        <v>5</v>
      </c>
      <c r="M2161" t="s">
        <v>5749</v>
      </c>
      <c r="N2161" t="s">
        <v>5750</v>
      </c>
      <c r="O2161" t="s">
        <v>5874</v>
      </c>
      <c r="P2161" t="s">
        <v>6168</v>
      </c>
      <c r="Q2161" t="s">
        <v>5876</v>
      </c>
      <c r="R2161">
        <v>42099</v>
      </c>
      <c r="S2161" t="s">
        <v>6179</v>
      </c>
      <c r="T2161" t="s">
        <v>6179</v>
      </c>
      <c r="U2161">
        <v>3.19</v>
      </c>
      <c r="V2161" t="s">
        <v>6172</v>
      </c>
      <c r="W2161" t="s">
        <v>5869</v>
      </c>
      <c r="X2161">
        <v>1</v>
      </c>
    </row>
    <row r="2162" spans="1:24" x14ac:dyDescent="0.25">
      <c r="A2162">
        <v>15485</v>
      </c>
      <c r="B2162" t="s">
        <v>6426</v>
      </c>
      <c r="C2162" t="s">
        <v>443</v>
      </c>
      <c r="D2162" t="s">
        <v>6177</v>
      </c>
      <c r="E2162" t="s">
        <v>6167</v>
      </c>
      <c r="F2162">
        <v>10</v>
      </c>
      <c r="G2162" t="s">
        <v>5767</v>
      </c>
      <c r="H2162" t="s">
        <v>5747</v>
      </c>
      <c r="I2162" t="s">
        <v>5748</v>
      </c>
      <c r="J2162">
        <v>473</v>
      </c>
      <c r="K2162">
        <v>24</v>
      </c>
      <c r="L2162">
        <v>5</v>
      </c>
      <c r="M2162" t="s">
        <v>5749</v>
      </c>
      <c r="N2162" t="s">
        <v>5750</v>
      </c>
      <c r="O2162" t="s">
        <v>5874</v>
      </c>
      <c r="P2162" t="s">
        <v>6168</v>
      </c>
      <c r="Q2162" t="s">
        <v>5876</v>
      </c>
      <c r="R2162">
        <v>42099</v>
      </c>
      <c r="S2162" t="s">
        <v>6179</v>
      </c>
      <c r="T2162" t="s">
        <v>6179</v>
      </c>
      <c r="U2162">
        <v>3.19</v>
      </c>
      <c r="V2162" t="s">
        <v>6172</v>
      </c>
      <c r="W2162" t="s">
        <v>5869</v>
      </c>
      <c r="X2162">
        <v>1</v>
      </c>
    </row>
    <row r="2163" spans="1:24" x14ac:dyDescent="0.25">
      <c r="A2163">
        <v>13935</v>
      </c>
      <c r="B2163" t="s">
        <v>1076</v>
      </c>
      <c r="C2163" t="s">
        <v>441</v>
      </c>
      <c r="D2163" t="s">
        <v>5744</v>
      </c>
      <c r="E2163" t="s">
        <v>5775</v>
      </c>
      <c r="F2163">
        <v>20</v>
      </c>
      <c r="G2163" t="s">
        <v>5746</v>
      </c>
      <c r="H2163" t="s">
        <v>5747</v>
      </c>
      <c r="I2163" t="s">
        <v>5748</v>
      </c>
      <c r="J2163">
        <v>1140</v>
      </c>
      <c r="K2163">
        <v>10</v>
      </c>
      <c r="L2163">
        <v>40</v>
      </c>
      <c r="M2163" t="s">
        <v>5759</v>
      </c>
      <c r="N2163" t="s">
        <v>5926</v>
      </c>
      <c r="O2163" t="s">
        <v>5751</v>
      </c>
      <c r="P2163" t="s">
        <v>5752</v>
      </c>
      <c r="Q2163" t="s">
        <v>5777</v>
      </c>
      <c r="R2163">
        <v>76260</v>
      </c>
      <c r="S2163" t="s">
        <v>5927</v>
      </c>
      <c r="T2163" t="s">
        <v>5928</v>
      </c>
      <c r="U2163">
        <v>36.49</v>
      </c>
      <c r="V2163" t="s">
        <v>5755</v>
      </c>
      <c r="W2163" t="s">
        <v>5756</v>
      </c>
      <c r="X2163">
        <v>1</v>
      </c>
    </row>
    <row r="2164" spans="1:24" x14ac:dyDescent="0.25">
      <c r="A2164">
        <v>113241</v>
      </c>
      <c r="B2164" t="s">
        <v>2654</v>
      </c>
      <c r="C2164" t="s">
        <v>441</v>
      </c>
      <c r="D2164" t="s">
        <v>5850</v>
      </c>
      <c r="E2164" t="s">
        <v>6269</v>
      </c>
      <c r="F2164">
        <v>20</v>
      </c>
      <c r="G2164" t="s">
        <v>5746</v>
      </c>
      <c r="H2164" t="s">
        <v>5747</v>
      </c>
      <c r="I2164" t="s">
        <v>5748</v>
      </c>
      <c r="J2164">
        <v>750</v>
      </c>
      <c r="K2164">
        <v>6</v>
      </c>
      <c r="L2164">
        <v>40</v>
      </c>
      <c r="M2164" t="s">
        <v>5759</v>
      </c>
      <c r="N2164" t="s">
        <v>5852</v>
      </c>
      <c r="O2164" t="s">
        <v>5751</v>
      </c>
      <c r="P2164" t="s">
        <v>5762</v>
      </c>
      <c r="Q2164" t="s">
        <v>5853</v>
      </c>
      <c r="R2164">
        <v>42047</v>
      </c>
      <c r="S2164" t="s">
        <v>5788</v>
      </c>
      <c r="T2164" t="s">
        <v>5788</v>
      </c>
      <c r="U2164">
        <v>43.99</v>
      </c>
      <c r="V2164" t="s">
        <v>5755</v>
      </c>
      <c r="W2164" t="s">
        <v>5756</v>
      </c>
      <c r="X2164">
        <v>1</v>
      </c>
    </row>
    <row r="2165" spans="1:24" x14ac:dyDescent="0.25">
      <c r="A2165">
        <v>14653</v>
      </c>
      <c r="B2165" t="s">
        <v>1133</v>
      </c>
      <c r="C2165" t="s">
        <v>441</v>
      </c>
      <c r="D2165" t="s">
        <v>5811</v>
      </c>
      <c r="E2165" t="s">
        <v>5812</v>
      </c>
      <c r="F2165">
        <v>10</v>
      </c>
      <c r="G2165" t="s">
        <v>5767</v>
      </c>
      <c r="H2165" t="s">
        <v>5747</v>
      </c>
      <c r="I2165" t="s">
        <v>5748</v>
      </c>
      <c r="J2165">
        <v>750</v>
      </c>
      <c r="K2165">
        <v>12</v>
      </c>
      <c r="L2165">
        <v>15</v>
      </c>
      <c r="M2165" t="s">
        <v>5749</v>
      </c>
      <c r="N2165" t="s">
        <v>5750</v>
      </c>
      <c r="O2165" t="s">
        <v>5751</v>
      </c>
      <c r="P2165" t="s">
        <v>5752</v>
      </c>
      <c r="Q2165" t="s">
        <v>5814</v>
      </c>
      <c r="R2165">
        <v>76261</v>
      </c>
      <c r="S2165" t="s">
        <v>5770</v>
      </c>
      <c r="T2165" t="s">
        <v>5771</v>
      </c>
      <c r="U2165">
        <v>27.99</v>
      </c>
      <c r="V2165" t="s">
        <v>5755</v>
      </c>
      <c r="W2165" t="s">
        <v>5756</v>
      </c>
      <c r="X2165">
        <v>1</v>
      </c>
    </row>
    <row r="2166" spans="1:24" x14ac:dyDescent="0.25">
      <c r="A2166">
        <v>14435</v>
      </c>
      <c r="B2166" t="s">
        <v>1110</v>
      </c>
      <c r="C2166" t="s">
        <v>442</v>
      </c>
      <c r="D2166" t="s">
        <v>5961</v>
      </c>
      <c r="E2166" t="s">
        <v>5973</v>
      </c>
      <c r="F2166">
        <v>22</v>
      </c>
      <c r="G2166" t="s">
        <v>5816</v>
      </c>
      <c r="H2166" t="s">
        <v>5747</v>
      </c>
      <c r="I2166" t="s">
        <v>5748</v>
      </c>
      <c r="J2166">
        <v>750</v>
      </c>
      <c r="K2166">
        <v>6</v>
      </c>
      <c r="L2166">
        <v>6.5</v>
      </c>
      <c r="M2166" t="s">
        <v>5759</v>
      </c>
      <c r="N2166" t="s">
        <v>5835</v>
      </c>
      <c r="O2166" t="s">
        <v>5761</v>
      </c>
      <c r="P2166" t="s">
        <v>5916</v>
      </c>
      <c r="Q2166" t="s">
        <v>5974</v>
      </c>
      <c r="R2166">
        <v>76144</v>
      </c>
      <c r="S2166" t="s">
        <v>6298</v>
      </c>
      <c r="T2166" t="s">
        <v>6298</v>
      </c>
      <c r="U2166">
        <v>16.989999999999998</v>
      </c>
      <c r="V2166" t="s">
        <v>5755</v>
      </c>
      <c r="W2166" t="s">
        <v>5765</v>
      </c>
      <c r="X2166">
        <v>1</v>
      </c>
    </row>
    <row r="2167" spans="1:24" x14ac:dyDescent="0.25">
      <c r="A2167">
        <v>566174</v>
      </c>
      <c r="B2167" t="s">
        <v>3027</v>
      </c>
      <c r="C2167" t="s">
        <v>442</v>
      </c>
      <c r="D2167" t="s">
        <v>5929</v>
      </c>
      <c r="E2167" t="s">
        <v>5991</v>
      </c>
      <c r="F2167">
        <v>20</v>
      </c>
      <c r="G2167" t="s">
        <v>5746</v>
      </c>
      <c r="H2167" t="s">
        <v>5747</v>
      </c>
      <c r="I2167" t="s">
        <v>5748</v>
      </c>
      <c r="J2167">
        <v>500</v>
      </c>
      <c r="K2167">
        <v>12</v>
      </c>
      <c r="L2167">
        <v>20</v>
      </c>
      <c r="M2167" t="s">
        <v>5759</v>
      </c>
      <c r="N2167" t="s">
        <v>5992</v>
      </c>
      <c r="O2167" t="s">
        <v>5790</v>
      </c>
      <c r="P2167" t="s">
        <v>5889</v>
      </c>
      <c r="Q2167" t="s">
        <v>5993</v>
      </c>
      <c r="R2167">
        <v>51923</v>
      </c>
      <c r="S2167" t="s">
        <v>5965</v>
      </c>
      <c r="T2167" t="s">
        <v>5965</v>
      </c>
      <c r="U2167">
        <v>28.99</v>
      </c>
      <c r="V2167" t="s">
        <v>5755</v>
      </c>
      <c r="W2167" t="s">
        <v>5756</v>
      </c>
      <c r="X2167">
        <v>1</v>
      </c>
    </row>
    <row r="2168" spans="1:24" x14ac:dyDescent="0.25">
      <c r="A2168">
        <v>14171</v>
      </c>
      <c r="B2168" t="s">
        <v>1095</v>
      </c>
      <c r="C2168" t="s">
        <v>441</v>
      </c>
      <c r="D2168" t="s">
        <v>5798</v>
      </c>
      <c r="E2168" t="s">
        <v>5799</v>
      </c>
      <c r="F2168">
        <v>10</v>
      </c>
      <c r="G2168" t="s">
        <v>5767</v>
      </c>
      <c r="H2168" t="s">
        <v>5747</v>
      </c>
      <c r="I2168" t="s">
        <v>5748</v>
      </c>
      <c r="J2168">
        <v>1750</v>
      </c>
      <c r="K2168">
        <v>6</v>
      </c>
      <c r="L2168">
        <v>40</v>
      </c>
      <c r="M2168" t="s">
        <v>5749</v>
      </c>
      <c r="N2168" t="s">
        <v>5750</v>
      </c>
      <c r="O2168" t="s">
        <v>5751</v>
      </c>
      <c r="P2168" t="s">
        <v>5752</v>
      </c>
      <c r="Q2168" t="s">
        <v>5838</v>
      </c>
      <c r="R2168">
        <v>76261</v>
      </c>
      <c r="S2168" t="s">
        <v>5770</v>
      </c>
      <c r="T2168" t="s">
        <v>5771</v>
      </c>
      <c r="U2168">
        <v>48.87</v>
      </c>
      <c r="V2168" t="s">
        <v>5755</v>
      </c>
      <c r="W2168" t="s">
        <v>5756</v>
      </c>
      <c r="X2168">
        <v>1</v>
      </c>
    </row>
    <row r="2169" spans="1:24" x14ac:dyDescent="0.25">
      <c r="A2169">
        <v>14575</v>
      </c>
      <c r="B2169" t="s">
        <v>1124</v>
      </c>
      <c r="C2169" t="s">
        <v>444</v>
      </c>
      <c r="D2169" t="s">
        <v>6161</v>
      </c>
      <c r="E2169" t="s">
        <v>6162</v>
      </c>
      <c r="F2169">
        <v>20</v>
      </c>
      <c r="G2169" t="s">
        <v>5746</v>
      </c>
      <c r="H2169" t="s">
        <v>5747</v>
      </c>
      <c r="I2169" t="s">
        <v>5748</v>
      </c>
      <c r="J2169">
        <v>440</v>
      </c>
      <c r="K2169">
        <v>12</v>
      </c>
      <c r="L2169">
        <v>7</v>
      </c>
      <c r="M2169" t="s">
        <v>5759</v>
      </c>
      <c r="N2169" t="s">
        <v>6085</v>
      </c>
      <c r="O2169" t="s">
        <v>5790</v>
      </c>
      <c r="P2169" t="s">
        <v>6163</v>
      </c>
      <c r="Q2169" t="s">
        <v>6164</v>
      </c>
      <c r="R2169">
        <v>61807</v>
      </c>
      <c r="S2169" t="s">
        <v>6273</v>
      </c>
      <c r="T2169" t="s">
        <v>6075</v>
      </c>
      <c r="U2169">
        <v>3.79</v>
      </c>
      <c r="V2169" t="s">
        <v>6172</v>
      </c>
      <c r="W2169" t="s">
        <v>5756</v>
      </c>
      <c r="X2169">
        <v>1</v>
      </c>
    </row>
    <row r="2170" spans="1:24" x14ac:dyDescent="0.25">
      <c r="A2170">
        <v>14195</v>
      </c>
      <c r="B2170" t="s">
        <v>228</v>
      </c>
      <c r="C2170" t="s">
        <v>441</v>
      </c>
      <c r="D2170" t="s">
        <v>5757</v>
      </c>
      <c r="E2170" t="s">
        <v>6401</v>
      </c>
      <c r="F2170">
        <v>22</v>
      </c>
      <c r="G2170" t="s">
        <v>5816</v>
      </c>
      <c r="H2170" t="s">
        <v>5747</v>
      </c>
      <c r="I2170" t="s">
        <v>5748</v>
      </c>
      <c r="J2170">
        <v>750</v>
      </c>
      <c r="K2170">
        <v>12</v>
      </c>
      <c r="L2170">
        <v>40</v>
      </c>
      <c r="M2170" t="s">
        <v>5749</v>
      </c>
      <c r="N2170" t="s">
        <v>5750</v>
      </c>
      <c r="O2170" t="s">
        <v>5751</v>
      </c>
      <c r="P2170" t="s">
        <v>5752</v>
      </c>
      <c r="Q2170" t="s">
        <v>5789</v>
      </c>
      <c r="R2170">
        <v>43500</v>
      </c>
      <c r="S2170" t="s">
        <v>5773</v>
      </c>
      <c r="T2170" t="s">
        <v>5773</v>
      </c>
      <c r="U2170">
        <v>30.99</v>
      </c>
      <c r="V2170" t="s">
        <v>5755</v>
      </c>
      <c r="W2170" t="s">
        <v>5756</v>
      </c>
      <c r="X2170">
        <v>1</v>
      </c>
    </row>
    <row r="2171" spans="1:24" x14ac:dyDescent="0.25">
      <c r="A2171">
        <v>14131</v>
      </c>
      <c r="B2171" t="s">
        <v>1085</v>
      </c>
      <c r="C2171" t="s">
        <v>441</v>
      </c>
      <c r="D2171" t="s">
        <v>5757</v>
      </c>
      <c r="E2171" t="s">
        <v>5867</v>
      </c>
      <c r="F2171">
        <v>10</v>
      </c>
      <c r="G2171" t="s">
        <v>5767</v>
      </c>
      <c r="H2171" t="s">
        <v>5747</v>
      </c>
      <c r="I2171" t="s">
        <v>5748</v>
      </c>
      <c r="J2171">
        <v>750</v>
      </c>
      <c r="K2171">
        <v>12</v>
      </c>
      <c r="L2171">
        <v>40.5</v>
      </c>
      <c r="M2171" t="s">
        <v>5759</v>
      </c>
      <c r="N2171" t="s">
        <v>5859</v>
      </c>
      <c r="O2171" t="s">
        <v>5790</v>
      </c>
      <c r="P2171" t="s">
        <v>5762</v>
      </c>
      <c r="Q2171" t="s">
        <v>5802</v>
      </c>
      <c r="R2171">
        <v>81613</v>
      </c>
      <c r="S2171" t="s">
        <v>5820</v>
      </c>
      <c r="T2171" t="s">
        <v>5820</v>
      </c>
      <c r="U2171">
        <v>33.99</v>
      </c>
      <c r="V2171" t="s">
        <v>5755</v>
      </c>
      <c r="W2171" t="s">
        <v>5765</v>
      </c>
      <c r="X2171">
        <v>1</v>
      </c>
    </row>
    <row r="2172" spans="1:24" x14ac:dyDescent="0.25">
      <c r="A2172">
        <v>14440</v>
      </c>
      <c r="B2172" t="s">
        <v>1113</v>
      </c>
      <c r="C2172" t="s">
        <v>442</v>
      </c>
      <c r="D2172" t="s">
        <v>5886</v>
      </c>
      <c r="E2172" t="s">
        <v>5887</v>
      </c>
      <c r="F2172">
        <v>22</v>
      </c>
      <c r="G2172" t="s">
        <v>5816</v>
      </c>
      <c r="H2172" t="s">
        <v>5747</v>
      </c>
      <c r="I2172" t="s">
        <v>5748</v>
      </c>
      <c r="J2172">
        <v>750</v>
      </c>
      <c r="K2172">
        <v>6</v>
      </c>
      <c r="L2172">
        <v>14.5</v>
      </c>
      <c r="M2172" t="s">
        <v>5759</v>
      </c>
      <c r="N2172" t="s">
        <v>5992</v>
      </c>
      <c r="O2172" t="s">
        <v>5761</v>
      </c>
      <c r="P2172" t="s">
        <v>5889</v>
      </c>
      <c r="Q2172" t="s">
        <v>6036</v>
      </c>
      <c r="R2172">
        <v>77271</v>
      </c>
      <c r="S2172" t="s">
        <v>6427</v>
      </c>
      <c r="T2172" t="s">
        <v>5996</v>
      </c>
      <c r="U2172">
        <v>33.49</v>
      </c>
      <c r="V2172" t="s">
        <v>5755</v>
      </c>
      <c r="W2172" t="s">
        <v>5765</v>
      </c>
      <c r="X2172">
        <v>1</v>
      </c>
    </row>
    <row r="2173" spans="1:24" x14ac:dyDescent="0.25">
      <c r="A2173">
        <v>14569</v>
      </c>
      <c r="B2173" t="s">
        <v>1123</v>
      </c>
      <c r="C2173" t="s">
        <v>441</v>
      </c>
      <c r="D2173" t="s">
        <v>5757</v>
      </c>
      <c r="E2173" t="s">
        <v>5804</v>
      </c>
      <c r="F2173">
        <v>10</v>
      </c>
      <c r="G2173" t="s">
        <v>5767</v>
      </c>
      <c r="H2173" t="s">
        <v>5747</v>
      </c>
      <c r="I2173" t="s">
        <v>5748</v>
      </c>
      <c r="J2173">
        <v>750</v>
      </c>
      <c r="K2173">
        <v>6</v>
      </c>
      <c r="L2173">
        <v>40</v>
      </c>
      <c r="M2173" t="s">
        <v>5759</v>
      </c>
      <c r="N2173" t="s">
        <v>5760</v>
      </c>
      <c r="O2173" t="s">
        <v>5761</v>
      </c>
      <c r="P2173" t="s">
        <v>5762</v>
      </c>
      <c r="Q2173" t="s">
        <v>5805</v>
      </c>
      <c r="R2173">
        <v>71043</v>
      </c>
      <c r="S2173" t="s">
        <v>5919</v>
      </c>
      <c r="T2173" t="s">
        <v>5771</v>
      </c>
      <c r="U2173">
        <v>69.989999999999995</v>
      </c>
      <c r="V2173" t="s">
        <v>5755</v>
      </c>
      <c r="W2173" t="s">
        <v>5765</v>
      </c>
      <c r="X2173">
        <v>1</v>
      </c>
    </row>
    <row r="2174" spans="1:24" x14ac:dyDescent="0.25">
      <c r="A2174">
        <v>14244</v>
      </c>
      <c r="B2174" t="s">
        <v>1098</v>
      </c>
      <c r="C2174" t="s">
        <v>442</v>
      </c>
      <c r="D2174" t="s">
        <v>5920</v>
      </c>
      <c r="E2174" t="s">
        <v>5921</v>
      </c>
      <c r="F2174">
        <v>20</v>
      </c>
      <c r="G2174" t="s">
        <v>5746</v>
      </c>
      <c r="H2174" t="s">
        <v>5747</v>
      </c>
      <c r="I2174" t="s">
        <v>5748</v>
      </c>
      <c r="J2174">
        <v>750</v>
      </c>
      <c r="K2174">
        <v>12</v>
      </c>
      <c r="L2174">
        <v>14</v>
      </c>
      <c r="M2174" t="s">
        <v>5759</v>
      </c>
      <c r="N2174" t="s">
        <v>6085</v>
      </c>
      <c r="O2174" t="s">
        <v>5761</v>
      </c>
      <c r="P2174" t="s">
        <v>5988</v>
      </c>
      <c r="Q2174" t="s">
        <v>6086</v>
      </c>
      <c r="R2174">
        <v>63314</v>
      </c>
      <c r="S2174" t="s">
        <v>6091</v>
      </c>
      <c r="T2174" t="s">
        <v>5754</v>
      </c>
      <c r="U2174">
        <v>18.989999999999998</v>
      </c>
      <c r="V2174" t="s">
        <v>5755</v>
      </c>
      <c r="W2174" t="s">
        <v>5765</v>
      </c>
      <c r="X2174">
        <v>1</v>
      </c>
    </row>
    <row r="2175" spans="1:24" x14ac:dyDescent="0.25">
      <c r="A2175">
        <v>14555</v>
      </c>
      <c r="B2175" t="s">
        <v>1119</v>
      </c>
      <c r="C2175" t="s">
        <v>442</v>
      </c>
      <c r="D2175" t="s">
        <v>6035</v>
      </c>
      <c r="E2175" t="s">
        <v>6321</v>
      </c>
      <c r="F2175">
        <v>10</v>
      </c>
      <c r="G2175" t="s">
        <v>5767</v>
      </c>
      <c r="H2175" t="s">
        <v>5747</v>
      </c>
      <c r="I2175" t="s">
        <v>5748</v>
      </c>
      <c r="J2175">
        <v>750</v>
      </c>
      <c r="K2175">
        <v>6</v>
      </c>
      <c r="L2175">
        <v>5.5</v>
      </c>
      <c r="M2175" t="s">
        <v>5759</v>
      </c>
      <c r="N2175" t="s">
        <v>5835</v>
      </c>
      <c r="O2175" t="s">
        <v>5790</v>
      </c>
      <c r="P2175" t="s">
        <v>5988</v>
      </c>
      <c r="Q2175" t="s">
        <v>5979</v>
      </c>
      <c r="R2175">
        <v>62171</v>
      </c>
      <c r="S2175" t="s">
        <v>5978</v>
      </c>
      <c r="T2175" t="s">
        <v>5899</v>
      </c>
      <c r="U2175">
        <v>19.989999999999998</v>
      </c>
      <c r="V2175" t="s">
        <v>5755</v>
      </c>
      <c r="W2175" t="s">
        <v>5765</v>
      </c>
      <c r="X2175">
        <v>1</v>
      </c>
    </row>
    <row r="2176" spans="1:24" x14ac:dyDescent="0.25">
      <c r="A2176">
        <v>14556</v>
      </c>
      <c r="B2176" t="s">
        <v>1120</v>
      </c>
      <c r="C2176" t="s">
        <v>442</v>
      </c>
      <c r="D2176" t="s">
        <v>5920</v>
      </c>
      <c r="E2176" t="s">
        <v>6321</v>
      </c>
      <c r="F2176">
        <v>10</v>
      </c>
      <c r="G2176" t="s">
        <v>5767</v>
      </c>
      <c r="H2176" t="s">
        <v>5747</v>
      </c>
      <c r="I2176" t="s">
        <v>5748</v>
      </c>
      <c r="J2176">
        <v>750</v>
      </c>
      <c r="K2176">
        <v>6</v>
      </c>
      <c r="L2176">
        <v>5.5</v>
      </c>
      <c r="M2176" t="s">
        <v>5759</v>
      </c>
      <c r="N2176" t="s">
        <v>5835</v>
      </c>
      <c r="O2176" t="s">
        <v>5790</v>
      </c>
      <c r="P2176" t="s">
        <v>5988</v>
      </c>
      <c r="Q2176" t="s">
        <v>5979</v>
      </c>
      <c r="R2176">
        <v>62171</v>
      </c>
      <c r="S2176" t="s">
        <v>5978</v>
      </c>
      <c r="T2176" t="s">
        <v>5899</v>
      </c>
      <c r="U2176">
        <v>19.989999999999998</v>
      </c>
      <c r="V2176" t="s">
        <v>5755</v>
      </c>
      <c r="W2176" t="s">
        <v>5765</v>
      </c>
      <c r="X2176">
        <v>1</v>
      </c>
    </row>
    <row r="2177" spans="1:24" x14ac:dyDescent="0.25">
      <c r="A2177">
        <v>14148</v>
      </c>
      <c r="B2177" t="s">
        <v>1091</v>
      </c>
      <c r="C2177" t="s">
        <v>442</v>
      </c>
      <c r="D2177" t="s">
        <v>5920</v>
      </c>
      <c r="E2177" t="s">
        <v>5997</v>
      </c>
      <c r="F2177">
        <v>20</v>
      </c>
      <c r="G2177" t="s">
        <v>5746</v>
      </c>
      <c r="H2177" t="s">
        <v>5747</v>
      </c>
      <c r="I2177" t="s">
        <v>5748</v>
      </c>
      <c r="J2177">
        <v>750</v>
      </c>
      <c r="K2177">
        <v>12</v>
      </c>
      <c r="L2177">
        <v>12.5</v>
      </c>
      <c r="M2177" t="s">
        <v>5759</v>
      </c>
      <c r="N2177" t="s">
        <v>6085</v>
      </c>
      <c r="O2177" t="s">
        <v>5790</v>
      </c>
      <c r="P2177" t="s">
        <v>5988</v>
      </c>
      <c r="Q2177" t="s">
        <v>6086</v>
      </c>
      <c r="R2177">
        <v>72852</v>
      </c>
      <c r="S2177" t="s">
        <v>6330</v>
      </c>
      <c r="T2177" t="s">
        <v>6126</v>
      </c>
      <c r="U2177">
        <v>17.489999999999998</v>
      </c>
      <c r="V2177" t="s">
        <v>5755</v>
      </c>
      <c r="W2177" t="s">
        <v>5756</v>
      </c>
      <c r="X2177">
        <v>1</v>
      </c>
    </row>
    <row r="2178" spans="1:24" x14ac:dyDescent="0.25">
      <c r="A2178">
        <v>14564</v>
      </c>
      <c r="B2178" t="s">
        <v>1121</v>
      </c>
      <c r="C2178" t="s">
        <v>442</v>
      </c>
      <c r="D2178" t="s">
        <v>6035</v>
      </c>
      <c r="E2178" t="s">
        <v>6321</v>
      </c>
      <c r="F2178">
        <v>10</v>
      </c>
      <c r="G2178" t="s">
        <v>5767</v>
      </c>
      <c r="H2178" t="s">
        <v>5747</v>
      </c>
      <c r="I2178" t="s">
        <v>5748</v>
      </c>
      <c r="J2178">
        <v>750</v>
      </c>
      <c r="K2178">
        <v>12</v>
      </c>
      <c r="L2178">
        <v>7.7</v>
      </c>
      <c r="M2178" t="s">
        <v>5759</v>
      </c>
      <c r="N2178" t="s">
        <v>5888</v>
      </c>
      <c r="O2178" t="s">
        <v>5761</v>
      </c>
      <c r="P2178" t="s">
        <v>6002</v>
      </c>
      <c r="Q2178" t="s">
        <v>5890</v>
      </c>
      <c r="R2178">
        <v>42176</v>
      </c>
      <c r="S2178" t="s">
        <v>6018</v>
      </c>
      <c r="T2178" t="s">
        <v>5754</v>
      </c>
      <c r="U2178">
        <v>13.99</v>
      </c>
      <c r="V2178" t="s">
        <v>5755</v>
      </c>
      <c r="W2178" t="s">
        <v>5765</v>
      </c>
      <c r="X2178">
        <v>1</v>
      </c>
    </row>
    <row r="2179" spans="1:24" x14ac:dyDescent="0.25">
      <c r="A2179">
        <v>163311</v>
      </c>
      <c r="B2179" t="s">
        <v>2697</v>
      </c>
      <c r="C2179" t="s">
        <v>441</v>
      </c>
      <c r="D2179" t="s">
        <v>5821</v>
      </c>
      <c r="E2179" t="s">
        <v>5821</v>
      </c>
      <c r="F2179">
        <v>22</v>
      </c>
      <c r="G2179" t="s">
        <v>5816</v>
      </c>
      <c r="H2179" t="s">
        <v>5747</v>
      </c>
      <c r="I2179" t="s">
        <v>5748</v>
      </c>
      <c r="J2179">
        <v>700</v>
      </c>
      <c r="K2179">
        <v>6</v>
      </c>
      <c r="L2179">
        <v>38</v>
      </c>
      <c r="M2179" t="s">
        <v>5759</v>
      </c>
      <c r="N2179" t="s">
        <v>5806</v>
      </c>
      <c r="O2179" t="s">
        <v>5790</v>
      </c>
      <c r="P2179" t="s">
        <v>5752</v>
      </c>
      <c r="Q2179" t="s">
        <v>5823</v>
      </c>
      <c r="R2179">
        <v>44014</v>
      </c>
      <c r="S2179" t="s">
        <v>5878</v>
      </c>
      <c r="T2179" t="s">
        <v>5878</v>
      </c>
      <c r="U2179">
        <v>26.85</v>
      </c>
      <c r="V2179" t="s">
        <v>5755</v>
      </c>
      <c r="W2179" t="s">
        <v>5756</v>
      </c>
      <c r="X2179">
        <v>1</v>
      </c>
    </row>
    <row r="2180" spans="1:24" x14ac:dyDescent="0.25">
      <c r="A2180">
        <v>15244</v>
      </c>
      <c r="B2180" t="s">
        <v>233</v>
      </c>
      <c r="C2180" t="s">
        <v>441</v>
      </c>
      <c r="D2180" t="s">
        <v>5811</v>
      </c>
      <c r="E2180" t="s">
        <v>5894</v>
      </c>
      <c r="F2180">
        <v>10</v>
      </c>
      <c r="G2180" t="s">
        <v>5767</v>
      </c>
      <c r="H2180" t="s">
        <v>5748</v>
      </c>
      <c r="I2180" t="s">
        <v>5748</v>
      </c>
      <c r="J2180">
        <v>750</v>
      </c>
      <c r="K2180">
        <v>12</v>
      </c>
      <c r="L2180">
        <v>35</v>
      </c>
      <c r="M2180" t="s">
        <v>5749</v>
      </c>
      <c r="N2180" t="s">
        <v>5750</v>
      </c>
      <c r="O2180" t="s">
        <v>5751</v>
      </c>
      <c r="P2180" t="s">
        <v>5762</v>
      </c>
      <c r="Q2180" t="s">
        <v>5814</v>
      </c>
      <c r="R2180">
        <v>42144</v>
      </c>
      <c r="S2180" t="s">
        <v>5839</v>
      </c>
      <c r="T2180" t="s">
        <v>5754</v>
      </c>
      <c r="U2180">
        <v>25.7</v>
      </c>
      <c r="V2180" t="s">
        <v>5755</v>
      </c>
      <c r="W2180" t="s">
        <v>5756</v>
      </c>
      <c r="X2180">
        <v>1</v>
      </c>
    </row>
    <row r="2181" spans="1:24" x14ac:dyDescent="0.25">
      <c r="A2181">
        <v>14438</v>
      </c>
      <c r="B2181" t="s">
        <v>1111</v>
      </c>
      <c r="C2181" t="s">
        <v>442</v>
      </c>
      <c r="D2181" t="s">
        <v>5920</v>
      </c>
      <c r="E2181" t="s">
        <v>5887</v>
      </c>
      <c r="F2181">
        <v>20</v>
      </c>
      <c r="G2181" t="s">
        <v>5746</v>
      </c>
      <c r="H2181" t="s">
        <v>5747</v>
      </c>
      <c r="I2181" t="s">
        <v>5748</v>
      </c>
      <c r="J2181">
        <v>750</v>
      </c>
      <c r="K2181">
        <v>6</v>
      </c>
      <c r="L2181">
        <v>10.5</v>
      </c>
      <c r="M2181" t="s">
        <v>5759</v>
      </c>
      <c r="N2181" t="s">
        <v>5992</v>
      </c>
      <c r="O2181" t="s">
        <v>5761</v>
      </c>
      <c r="P2181" t="s">
        <v>6002</v>
      </c>
      <c r="Q2181" t="s">
        <v>6036</v>
      </c>
      <c r="R2181">
        <v>77271</v>
      </c>
      <c r="S2181" t="s">
        <v>6427</v>
      </c>
      <c r="T2181" t="s">
        <v>5996</v>
      </c>
      <c r="U2181">
        <v>13.99</v>
      </c>
      <c r="V2181" t="s">
        <v>5755</v>
      </c>
      <c r="W2181" t="s">
        <v>5765</v>
      </c>
      <c r="X2181">
        <v>1</v>
      </c>
    </row>
    <row r="2182" spans="1:24" x14ac:dyDescent="0.25">
      <c r="A2182">
        <v>14461</v>
      </c>
      <c r="B2182" t="s">
        <v>230</v>
      </c>
      <c r="C2182" t="s">
        <v>442</v>
      </c>
      <c r="D2182" t="s">
        <v>6035</v>
      </c>
      <c r="E2182" t="s">
        <v>5887</v>
      </c>
      <c r="F2182">
        <v>20</v>
      </c>
      <c r="G2182" t="s">
        <v>5746</v>
      </c>
      <c r="H2182" t="s">
        <v>5747</v>
      </c>
      <c r="I2182" t="s">
        <v>5748</v>
      </c>
      <c r="J2182">
        <v>4000</v>
      </c>
      <c r="K2182">
        <v>4</v>
      </c>
      <c r="L2182">
        <v>12</v>
      </c>
      <c r="M2182" t="s">
        <v>5749</v>
      </c>
      <c r="N2182" t="s">
        <v>5750</v>
      </c>
      <c r="O2182" t="s">
        <v>5751</v>
      </c>
      <c r="P2182" t="s">
        <v>5922</v>
      </c>
      <c r="Q2182" t="s">
        <v>5947</v>
      </c>
      <c r="R2182">
        <v>42006</v>
      </c>
      <c r="S2182" t="s">
        <v>5946</v>
      </c>
      <c r="T2182" t="s">
        <v>5946</v>
      </c>
      <c r="U2182">
        <v>39.79</v>
      </c>
      <c r="V2182" t="s">
        <v>5960</v>
      </c>
      <c r="W2182" t="s">
        <v>5869</v>
      </c>
      <c r="X2182">
        <v>1</v>
      </c>
    </row>
    <row r="2183" spans="1:24" x14ac:dyDescent="0.25">
      <c r="A2183">
        <v>14482</v>
      </c>
      <c r="B2183" t="s">
        <v>1116</v>
      </c>
      <c r="C2183" t="s">
        <v>442</v>
      </c>
      <c r="D2183" t="s">
        <v>5920</v>
      </c>
      <c r="E2183" t="s">
        <v>5921</v>
      </c>
      <c r="F2183">
        <v>20</v>
      </c>
      <c r="G2183" t="s">
        <v>5746</v>
      </c>
      <c r="H2183" t="s">
        <v>5747</v>
      </c>
      <c r="I2183" t="s">
        <v>5748</v>
      </c>
      <c r="J2183">
        <v>750</v>
      </c>
      <c r="K2183">
        <v>12</v>
      </c>
      <c r="L2183">
        <v>12</v>
      </c>
      <c r="M2183" t="s">
        <v>5759</v>
      </c>
      <c r="N2183" t="s">
        <v>5888</v>
      </c>
      <c r="O2183" t="s">
        <v>5790</v>
      </c>
      <c r="P2183" t="s">
        <v>6002</v>
      </c>
      <c r="Q2183" t="s">
        <v>5890</v>
      </c>
      <c r="R2183">
        <v>43202</v>
      </c>
      <c r="S2183" t="s">
        <v>5771</v>
      </c>
      <c r="T2183" t="s">
        <v>5771</v>
      </c>
      <c r="U2183">
        <v>12.99</v>
      </c>
      <c r="V2183" t="s">
        <v>5755</v>
      </c>
      <c r="W2183" t="s">
        <v>5756</v>
      </c>
      <c r="X2183">
        <v>1</v>
      </c>
    </row>
    <row r="2184" spans="1:24" x14ac:dyDescent="0.25">
      <c r="A2184">
        <v>732124</v>
      </c>
      <c r="B2184" t="s">
        <v>3168</v>
      </c>
      <c r="C2184" t="s">
        <v>441</v>
      </c>
      <c r="D2184" t="s">
        <v>5850</v>
      </c>
      <c r="E2184" t="s">
        <v>6098</v>
      </c>
      <c r="F2184">
        <v>10</v>
      </c>
      <c r="G2184" t="s">
        <v>5767</v>
      </c>
      <c r="H2184" t="s">
        <v>5747</v>
      </c>
      <c r="I2184" t="s">
        <v>5748</v>
      </c>
      <c r="J2184">
        <v>750</v>
      </c>
      <c r="K2184">
        <v>12</v>
      </c>
      <c r="L2184">
        <v>40</v>
      </c>
      <c r="M2184" t="s">
        <v>5759</v>
      </c>
      <c r="N2184" t="s">
        <v>5852</v>
      </c>
      <c r="O2184" t="s">
        <v>5790</v>
      </c>
      <c r="P2184" t="s">
        <v>5762</v>
      </c>
      <c r="Q2184" t="s">
        <v>5853</v>
      </c>
      <c r="R2184">
        <v>98946</v>
      </c>
      <c r="S2184" t="s">
        <v>5845</v>
      </c>
      <c r="T2184" t="s">
        <v>5845</v>
      </c>
      <c r="U2184">
        <v>37.49</v>
      </c>
      <c r="V2184" t="s">
        <v>5755</v>
      </c>
      <c r="W2184" t="s">
        <v>5765</v>
      </c>
      <c r="X2184">
        <v>1</v>
      </c>
    </row>
    <row r="2185" spans="1:24" x14ac:dyDescent="0.25">
      <c r="A2185">
        <v>14288</v>
      </c>
      <c r="B2185" t="s">
        <v>1102</v>
      </c>
      <c r="C2185" t="s">
        <v>442</v>
      </c>
      <c r="D2185" t="s">
        <v>5920</v>
      </c>
      <c r="E2185" t="s">
        <v>5997</v>
      </c>
      <c r="F2185">
        <v>20</v>
      </c>
      <c r="G2185" t="s">
        <v>5746</v>
      </c>
      <c r="H2185" t="s">
        <v>5747</v>
      </c>
      <c r="I2185" t="s">
        <v>5748</v>
      </c>
      <c r="J2185">
        <v>750</v>
      </c>
      <c r="K2185">
        <v>12</v>
      </c>
      <c r="L2185">
        <v>13</v>
      </c>
      <c r="M2185" t="s">
        <v>5759</v>
      </c>
      <c r="N2185" t="s">
        <v>6085</v>
      </c>
      <c r="O2185" t="s">
        <v>5761</v>
      </c>
      <c r="P2185" t="s">
        <v>5988</v>
      </c>
      <c r="Q2185" t="s">
        <v>6086</v>
      </c>
      <c r="R2185">
        <v>62422</v>
      </c>
      <c r="S2185" t="s">
        <v>6001</v>
      </c>
      <c r="T2185" t="s">
        <v>5844</v>
      </c>
      <c r="U2185">
        <v>17.989999999999998</v>
      </c>
      <c r="V2185" t="s">
        <v>5755</v>
      </c>
      <c r="W2185" t="s">
        <v>5765</v>
      </c>
      <c r="X2185">
        <v>1</v>
      </c>
    </row>
    <row r="2186" spans="1:24" x14ac:dyDescent="0.25">
      <c r="A2186">
        <v>14255</v>
      </c>
      <c r="B2186" t="s">
        <v>1101</v>
      </c>
      <c r="C2186" t="s">
        <v>442</v>
      </c>
      <c r="D2186" t="s">
        <v>5886</v>
      </c>
      <c r="E2186" t="s">
        <v>6048</v>
      </c>
      <c r="F2186">
        <v>22</v>
      </c>
      <c r="G2186" t="s">
        <v>5816</v>
      </c>
      <c r="H2186" t="s">
        <v>5747</v>
      </c>
      <c r="I2186" t="s">
        <v>5748</v>
      </c>
      <c r="J2186">
        <v>750</v>
      </c>
      <c r="K2186">
        <v>12</v>
      </c>
      <c r="L2186">
        <v>13.5</v>
      </c>
      <c r="M2186" t="s">
        <v>5759</v>
      </c>
      <c r="N2186" t="s">
        <v>6085</v>
      </c>
      <c r="O2186" t="s">
        <v>5761</v>
      </c>
      <c r="P2186" t="s">
        <v>5889</v>
      </c>
      <c r="Q2186" t="s">
        <v>6086</v>
      </c>
      <c r="R2186">
        <v>45084</v>
      </c>
      <c r="S2186" t="s">
        <v>6183</v>
      </c>
      <c r="T2186" t="s">
        <v>5999</v>
      </c>
      <c r="U2186">
        <v>34.99</v>
      </c>
      <c r="V2186" t="s">
        <v>5755</v>
      </c>
      <c r="W2186" t="s">
        <v>5765</v>
      </c>
      <c r="X2186">
        <v>1</v>
      </c>
    </row>
    <row r="2187" spans="1:24" x14ac:dyDescent="0.25">
      <c r="A2187">
        <v>14565</v>
      </c>
      <c r="B2187" t="s">
        <v>1122</v>
      </c>
      <c r="C2187" t="s">
        <v>441</v>
      </c>
      <c r="D2187" t="s">
        <v>5811</v>
      </c>
      <c r="E2187" t="s">
        <v>5831</v>
      </c>
      <c r="F2187">
        <v>10</v>
      </c>
      <c r="G2187" t="s">
        <v>5767</v>
      </c>
      <c r="H2187" t="s">
        <v>5747</v>
      </c>
      <c r="I2187" t="s">
        <v>5748</v>
      </c>
      <c r="J2187">
        <v>1140</v>
      </c>
      <c r="K2187">
        <v>12</v>
      </c>
      <c r="L2187">
        <v>33</v>
      </c>
      <c r="M2187" t="s">
        <v>5749</v>
      </c>
      <c r="N2187" t="s">
        <v>5750</v>
      </c>
      <c r="O2187" t="s">
        <v>5751</v>
      </c>
      <c r="P2187" t="s">
        <v>5752</v>
      </c>
      <c r="Q2187" t="s">
        <v>5814</v>
      </c>
      <c r="R2187">
        <v>76261</v>
      </c>
      <c r="S2187" t="s">
        <v>5770</v>
      </c>
      <c r="T2187" t="s">
        <v>5771</v>
      </c>
      <c r="U2187">
        <v>33.99</v>
      </c>
      <c r="V2187" t="s">
        <v>5755</v>
      </c>
      <c r="W2187" t="s">
        <v>5756</v>
      </c>
      <c r="X2187">
        <v>1</v>
      </c>
    </row>
    <row r="2188" spans="1:24" x14ac:dyDescent="0.25">
      <c r="A2188">
        <v>14960</v>
      </c>
      <c r="B2188" t="s">
        <v>1151</v>
      </c>
      <c r="C2188" t="s">
        <v>443</v>
      </c>
      <c r="D2188" t="s">
        <v>6177</v>
      </c>
      <c r="E2188" t="s">
        <v>6167</v>
      </c>
      <c r="F2188">
        <v>27</v>
      </c>
      <c r="G2188" t="s">
        <v>5837</v>
      </c>
      <c r="H2188" t="s">
        <v>5747</v>
      </c>
      <c r="I2188" t="s">
        <v>5748</v>
      </c>
      <c r="J2188">
        <v>2840</v>
      </c>
      <c r="K2188">
        <v>3</v>
      </c>
      <c r="L2188">
        <v>4.7</v>
      </c>
      <c r="M2188" t="s">
        <v>5749</v>
      </c>
      <c r="N2188" t="s">
        <v>5750</v>
      </c>
      <c r="O2188" t="s">
        <v>5874</v>
      </c>
      <c r="P2188" t="s">
        <v>6178</v>
      </c>
      <c r="Q2188" t="s">
        <v>5876</v>
      </c>
      <c r="R2188">
        <v>42090</v>
      </c>
      <c r="S2188" t="s">
        <v>6180</v>
      </c>
      <c r="T2188" t="s">
        <v>6180</v>
      </c>
      <c r="U2188">
        <v>13.69</v>
      </c>
      <c r="V2188" t="s">
        <v>6172</v>
      </c>
      <c r="W2188" t="s">
        <v>5869</v>
      </c>
      <c r="X2188">
        <v>8</v>
      </c>
    </row>
    <row r="2189" spans="1:24" x14ac:dyDescent="0.25">
      <c r="A2189">
        <v>14960</v>
      </c>
      <c r="B2189" t="s">
        <v>1151</v>
      </c>
      <c r="C2189" t="s">
        <v>443</v>
      </c>
      <c r="D2189" t="s">
        <v>6177</v>
      </c>
      <c r="E2189" t="s">
        <v>6167</v>
      </c>
      <c r="F2189">
        <v>27</v>
      </c>
      <c r="G2189" t="s">
        <v>5837</v>
      </c>
      <c r="H2189" t="s">
        <v>5747</v>
      </c>
      <c r="I2189" t="s">
        <v>5748</v>
      </c>
      <c r="J2189">
        <v>2840</v>
      </c>
      <c r="K2189">
        <v>3</v>
      </c>
      <c r="L2189">
        <v>4.7</v>
      </c>
      <c r="M2189" t="s">
        <v>5749</v>
      </c>
      <c r="N2189" t="s">
        <v>5750</v>
      </c>
      <c r="O2189" t="s">
        <v>5874</v>
      </c>
      <c r="P2189" t="s">
        <v>6178</v>
      </c>
      <c r="Q2189" t="s">
        <v>5876</v>
      </c>
      <c r="R2189">
        <v>42090</v>
      </c>
      <c r="S2189" t="s">
        <v>6180</v>
      </c>
      <c r="T2189" t="s">
        <v>6180</v>
      </c>
      <c r="U2189">
        <v>13.69</v>
      </c>
      <c r="V2189" t="s">
        <v>6172</v>
      </c>
      <c r="W2189" t="s">
        <v>5869</v>
      </c>
      <c r="X2189">
        <v>8</v>
      </c>
    </row>
    <row r="2190" spans="1:24" x14ac:dyDescent="0.25">
      <c r="A2190">
        <v>15324</v>
      </c>
      <c r="B2190" t="s">
        <v>1177</v>
      </c>
      <c r="C2190" t="s">
        <v>441</v>
      </c>
      <c r="D2190" t="s">
        <v>5757</v>
      </c>
      <c r="E2190" t="s">
        <v>5804</v>
      </c>
      <c r="F2190">
        <v>22</v>
      </c>
      <c r="G2190" t="s">
        <v>5816</v>
      </c>
      <c r="H2190" t="s">
        <v>5747</v>
      </c>
      <c r="I2190" t="s">
        <v>5792</v>
      </c>
      <c r="J2190">
        <v>750</v>
      </c>
      <c r="K2190">
        <v>3</v>
      </c>
      <c r="L2190">
        <v>43</v>
      </c>
      <c r="M2190" t="s">
        <v>5759</v>
      </c>
      <c r="N2190" t="s">
        <v>5760</v>
      </c>
      <c r="O2190" t="s">
        <v>5761</v>
      </c>
      <c r="P2190" t="s">
        <v>5762</v>
      </c>
      <c r="Q2190" t="s">
        <v>5805</v>
      </c>
      <c r="R2190">
        <v>78933</v>
      </c>
      <c r="S2190" t="s">
        <v>6428</v>
      </c>
      <c r="T2190" t="s">
        <v>6004</v>
      </c>
      <c r="U2190">
        <v>185.05</v>
      </c>
      <c r="V2190" t="s">
        <v>5755</v>
      </c>
      <c r="W2190" t="s">
        <v>5765</v>
      </c>
      <c r="X2190">
        <v>1</v>
      </c>
    </row>
    <row r="2191" spans="1:24" x14ac:dyDescent="0.25">
      <c r="A2191">
        <v>13664</v>
      </c>
      <c r="B2191" t="s">
        <v>1056</v>
      </c>
      <c r="C2191" t="s">
        <v>442</v>
      </c>
      <c r="D2191" t="s">
        <v>5920</v>
      </c>
      <c r="E2191" t="s">
        <v>6005</v>
      </c>
      <c r="F2191">
        <v>22</v>
      </c>
      <c r="G2191" t="s">
        <v>5816</v>
      </c>
      <c r="H2191" t="s">
        <v>5791</v>
      </c>
      <c r="I2191" t="s">
        <v>5792</v>
      </c>
      <c r="J2191">
        <v>750</v>
      </c>
      <c r="K2191">
        <v>6</v>
      </c>
      <c r="L2191">
        <v>14</v>
      </c>
      <c r="M2191" t="s">
        <v>5759</v>
      </c>
      <c r="N2191" t="s">
        <v>5915</v>
      </c>
      <c r="O2191" t="s">
        <v>5761</v>
      </c>
      <c r="P2191" t="s">
        <v>5916</v>
      </c>
      <c r="Q2191" t="s">
        <v>5917</v>
      </c>
      <c r="R2191">
        <v>68127</v>
      </c>
      <c r="S2191" t="s">
        <v>6429</v>
      </c>
      <c r="T2191" t="s">
        <v>6308</v>
      </c>
      <c r="U2191">
        <v>11.2</v>
      </c>
      <c r="V2191" t="s">
        <v>5755</v>
      </c>
      <c r="W2191" t="s">
        <v>5765</v>
      </c>
      <c r="X2191">
        <v>1</v>
      </c>
    </row>
    <row r="2192" spans="1:24" x14ac:dyDescent="0.25">
      <c r="A2192">
        <v>14439</v>
      </c>
      <c r="B2192" t="s">
        <v>1112</v>
      </c>
      <c r="C2192" t="s">
        <v>442</v>
      </c>
      <c r="D2192" t="s">
        <v>5929</v>
      </c>
      <c r="E2192" t="s">
        <v>5991</v>
      </c>
      <c r="F2192">
        <v>22</v>
      </c>
      <c r="G2192" t="s">
        <v>5816</v>
      </c>
      <c r="H2192" t="s">
        <v>5747</v>
      </c>
      <c r="I2192" t="s">
        <v>5748</v>
      </c>
      <c r="J2192">
        <v>750</v>
      </c>
      <c r="K2192">
        <v>6</v>
      </c>
      <c r="L2192">
        <v>19.5</v>
      </c>
      <c r="M2192" t="s">
        <v>5759</v>
      </c>
      <c r="N2192" t="s">
        <v>5992</v>
      </c>
      <c r="O2192" t="s">
        <v>5761</v>
      </c>
      <c r="P2192" t="s">
        <v>5889</v>
      </c>
      <c r="Q2192" t="s">
        <v>5993</v>
      </c>
      <c r="R2192">
        <v>77271</v>
      </c>
      <c r="S2192" t="s">
        <v>6427</v>
      </c>
      <c r="T2192" t="s">
        <v>5996</v>
      </c>
      <c r="U2192">
        <v>41.99</v>
      </c>
      <c r="V2192" t="s">
        <v>5755</v>
      </c>
      <c r="W2192" t="s">
        <v>5765</v>
      </c>
      <c r="X2192">
        <v>1</v>
      </c>
    </row>
    <row r="2193" spans="1:24" x14ac:dyDescent="0.25">
      <c r="A2193">
        <v>14316</v>
      </c>
      <c r="B2193" t="s">
        <v>1104</v>
      </c>
      <c r="C2193" t="s">
        <v>442</v>
      </c>
      <c r="D2193" t="s">
        <v>5886</v>
      </c>
      <c r="E2193" t="s">
        <v>5914</v>
      </c>
      <c r="F2193">
        <v>10</v>
      </c>
      <c r="G2193" t="s">
        <v>5767</v>
      </c>
      <c r="H2193" t="s">
        <v>5747</v>
      </c>
      <c r="I2193" t="s">
        <v>5748</v>
      </c>
      <c r="J2193">
        <v>750</v>
      </c>
      <c r="K2193">
        <v>12</v>
      </c>
      <c r="L2193">
        <v>14</v>
      </c>
      <c r="M2193" t="s">
        <v>5759</v>
      </c>
      <c r="N2193" t="s">
        <v>5888</v>
      </c>
      <c r="O2193" t="s">
        <v>5761</v>
      </c>
      <c r="P2193" t="s">
        <v>5988</v>
      </c>
      <c r="Q2193" t="s">
        <v>5890</v>
      </c>
      <c r="R2193">
        <v>42240</v>
      </c>
      <c r="S2193" t="s">
        <v>6001</v>
      </c>
      <c r="T2193" t="s">
        <v>5844</v>
      </c>
      <c r="U2193">
        <v>18.989999999999998</v>
      </c>
      <c r="V2193" t="s">
        <v>5755</v>
      </c>
      <c r="W2193" t="s">
        <v>5765</v>
      </c>
      <c r="X2193">
        <v>1</v>
      </c>
    </row>
    <row r="2194" spans="1:24" x14ac:dyDescent="0.25">
      <c r="A2194">
        <v>15128</v>
      </c>
      <c r="B2194" t="s">
        <v>1165</v>
      </c>
      <c r="C2194" t="s">
        <v>442</v>
      </c>
      <c r="D2194" t="s">
        <v>5886</v>
      </c>
      <c r="E2194" t="s">
        <v>498</v>
      </c>
      <c r="F2194">
        <v>22</v>
      </c>
      <c r="G2194" t="s">
        <v>5816</v>
      </c>
      <c r="H2194" t="s">
        <v>5747</v>
      </c>
      <c r="I2194" t="s">
        <v>5748</v>
      </c>
      <c r="J2194">
        <v>750</v>
      </c>
      <c r="K2194">
        <v>12</v>
      </c>
      <c r="L2194">
        <v>14</v>
      </c>
      <c r="M2194" t="s">
        <v>5759</v>
      </c>
      <c r="N2194" t="s">
        <v>5835</v>
      </c>
      <c r="O2194" t="s">
        <v>5790</v>
      </c>
      <c r="P2194" t="s">
        <v>5988</v>
      </c>
      <c r="Q2194" t="s">
        <v>5979</v>
      </c>
      <c r="R2194">
        <v>51923</v>
      </c>
      <c r="S2194" t="s">
        <v>5965</v>
      </c>
      <c r="T2194" t="s">
        <v>5965</v>
      </c>
      <c r="U2194">
        <v>19.989999999999998</v>
      </c>
      <c r="V2194" t="s">
        <v>5755</v>
      </c>
      <c r="W2194" t="s">
        <v>5756</v>
      </c>
      <c r="X2194">
        <v>1</v>
      </c>
    </row>
    <row r="2195" spans="1:24" x14ac:dyDescent="0.25">
      <c r="A2195">
        <v>14846</v>
      </c>
      <c r="B2195" t="s">
        <v>1147</v>
      </c>
      <c r="C2195" t="s">
        <v>442</v>
      </c>
      <c r="D2195" t="s">
        <v>5886</v>
      </c>
      <c r="E2195" t="s">
        <v>5887</v>
      </c>
      <c r="F2195">
        <v>22</v>
      </c>
      <c r="G2195" t="s">
        <v>5816</v>
      </c>
      <c r="H2195" t="s">
        <v>5791</v>
      </c>
      <c r="I2195" t="s">
        <v>5792</v>
      </c>
      <c r="J2195">
        <v>750</v>
      </c>
      <c r="K2195">
        <v>6</v>
      </c>
      <c r="L2195">
        <v>14.8</v>
      </c>
      <c r="M2195" t="s">
        <v>5759</v>
      </c>
      <c r="N2195" t="s">
        <v>5976</v>
      </c>
      <c r="O2195" t="s">
        <v>5790</v>
      </c>
      <c r="P2195" t="s">
        <v>5889</v>
      </c>
      <c r="Q2195" t="s">
        <v>5977</v>
      </c>
      <c r="R2195">
        <v>85957</v>
      </c>
      <c r="S2195" t="s">
        <v>6430</v>
      </c>
      <c r="T2195" t="s">
        <v>6210</v>
      </c>
      <c r="U2195">
        <v>28.99</v>
      </c>
      <c r="V2195" t="s">
        <v>5755</v>
      </c>
      <c r="W2195" t="s">
        <v>5756</v>
      </c>
      <c r="X2195">
        <v>1</v>
      </c>
    </row>
    <row r="2196" spans="1:24" x14ac:dyDescent="0.25">
      <c r="A2196">
        <v>15401</v>
      </c>
      <c r="B2196" t="s">
        <v>1182</v>
      </c>
      <c r="C2196" t="s">
        <v>442</v>
      </c>
      <c r="D2196" t="s">
        <v>5886</v>
      </c>
      <c r="E2196" t="s">
        <v>6058</v>
      </c>
      <c r="F2196">
        <v>22</v>
      </c>
      <c r="G2196" t="s">
        <v>5816</v>
      </c>
      <c r="H2196" t="s">
        <v>5747</v>
      </c>
      <c r="I2196" t="s">
        <v>5748</v>
      </c>
      <c r="J2196">
        <v>750</v>
      </c>
      <c r="K2196">
        <v>12</v>
      </c>
      <c r="L2196">
        <v>13.5</v>
      </c>
      <c r="M2196" t="s">
        <v>5759</v>
      </c>
      <c r="N2196" t="s">
        <v>5835</v>
      </c>
      <c r="O2196" t="s">
        <v>5790</v>
      </c>
      <c r="P2196" t="s">
        <v>5889</v>
      </c>
      <c r="Q2196" t="s">
        <v>5979</v>
      </c>
      <c r="R2196">
        <v>81714</v>
      </c>
      <c r="S2196" t="s">
        <v>5907</v>
      </c>
      <c r="T2196" t="s">
        <v>5844</v>
      </c>
      <c r="U2196">
        <v>59.99</v>
      </c>
      <c r="V2196" t="s">
        <v>5755</v>
      </c>
      <c r="W2196" t="s">
        <v>5756</v>
      </c>
      <c r="X2196">
        <v>1</v>
      </c>
    </row>
    <row r="2197" spans="1:24" x14ac:dyDescent="0.25">
      <c r="A2197">
        <v>663187</v>
      </c>
      <c r="B2197" t="s">
        <v>3097</v>
      </c>
      <c r="C2197" t="s">
        <v>442</v>
      </c>
      <c r="D2197" t="s">
        <v>5961</v>
      </c>
      <c r="E2197" t="s">
        <v>6222</v>
      </c>
      <c r="F2197">
        <v>10</v>
      </c>
      <c r="G2197" t="s">
        <v>5767</v>
      </c>
      <c r="H2197" t="s">
        <v>5747</v>
      </c>
      <c r="I2197" t="s">
        <v>5748</v>
      </c>
      <c r="J2197">
        <v>750</v>
      </c>
      <c r="K2197">
        <v>6</v>
      </c>
      <c r="L2197">
        <v>11</v>
      </c>
      <c r="M2197" t="s">
        <v>5759</v>
      </c>
      <c r="N2197" t="s">
        <v>5835</v>
      </c>
      <c r="O2197" t="s">
        <v>5761</v>
      </c>
      <c r="P2197" t="s">
        <v>5889</v>
      </c>
      <c r="Q2197" t="s">
        <v>5974</v>
      </c>
      <c r="R2197">
        <v>77717</v>
      </c>
      <c r="S2197" t="s">
        <v>6389</v>
      </c>
      <c r="T2197" t="s">
        <v>5928</v>
      </c>
      <c r="U2197">
        <v>29.99</v>
      </c>
      <c r="V2197" t="s">
        <v>5755</v>
      </c>
      <c r="W2197" t="s">
        <v>5765</v>
      </c>
      <c r="X2197">
        <v>1</v>
      </c>
    </row>
    <row r="2198" spans="1:24" x14ac:dyDescent="0.25">
      <c r="A2198">
        <v>15216</v>
      </c>
      <c r="B2198" t="s">
        <v>1172</v>
      </c>
      <c r="C2198" t="s">
        <v>442</v>
      </c>
      <c r="D2198" t="s">
        <v>5886</v>
      </c>
      <c r="E2198" t="s">
        <v>6078</v>
      </c>
      <c r="F2198">
        <v>20</v>
      </c>
      <c r="G2198" t="s">
        <v>5746</v>
      </c>
      <c r="H2198" t="s">
        <v>5747</v>
      </c>
      <c r="I2198" t="s">
        <v>5748</v>
      </c>
      <c r="J2198">
        <v>750</v>
      </c>
      <c r="K2198">
        <v>6</v>
      </c>
      <c r="L2198">
        <v>15</v>
      </c>
      <c r="M2198" t="s">
        <v>5759</v>
      </c>
      <c r="N2198" t="s">
        <v>5915</v>
      </c>
      <c r="O2198" t="s">
        <v>5761</v>
      </c>
      <c r="P2198" t="s">
        <v>5930</v>
      </c>
      <c r="Q2198" t="s">
        <v>5917</v>
      </c>
      <c r="R2198">
        <v>72381</v>
      </c>
      <c r="S2198" t="s">
        <v>6308</v>
      </c>
      <c r="T2198" t="s">
        <v>6308</v>
      </c>
      <c r="U2198">
        <v>21.99</v>
      </c>
      <c r="V2198" t="s">
        <v>5755</v>
      </c>
      <c r="W2198" t="s">
        <v>5765</v>
      </c>
      <c r="X2198">
        <v>1</v>
      </c>
    </row>
    <row r="2199" spans="1:24" x14ac:dyDescent="0.25">
      <c r="A2199">
        <v>15334</v>
      </c>
      <c r="B2199" t="s">
        <v>1180</v>
      </c>
      <c r="C2199" t="s">
        <v>443</v>
      </c>
      <c r="D2199" t="s">
        <v>5871</v>
      </c>
      <c r="E2199" t="s">
        <v>6167</v>
      </c>
      <c r="F2199">
        <v>10</v>
      </c>
      <c r="G2199" t="s">
        <v>5767</v>
      </c>
      <c r="H2199" t="s">
        <v>5747</v>
      </c>
      <c r="I2199" t="s">
        <v>5748</v>
      </c>
      <c r="J2199">
        <v>473</v>
      </c>
      <c r="K2199">
        <v>24</v>
      </c>
      <c r="L2199">
        <v>5</v>
      </c>
      <c r="M2199" t="s">
        <v>5749</v>
      </c>
      <c r="N2199" t="s">
        <v>5750</v>
      </c>
      <c r="O2199" t="s">
        <v>5874</v>
      </c>
      <c r="P2199" t="s">
        <v>5875</v>
      </c>
      <c r="Q2199" t="s">
        <v>5876</v>
      </c>
      <c r="R2199">
        <v>76989</v>
      </c>
      <c r="S2199" t="s">
        <v>6431</v>
      </c>
      <c r="T2199" t="s">
        <v>6431</v>
      </c>
      <c r="U2199">
        <v>3.48</v>
      </c>
      <c r="V2199" t="s">
        <v>6172</v>
      </c>
      <c r="W2199" t="s">
        <v>5869</v>
      </c>
      <c r="X2199">
        <v>1</v>
      </c>
    </row>
    <row r="2200" spans="1:24" x14ac:dyDescent="0.25">
      <c r="A2200">
        <v>15334</v>
      </c>
      <c r="B2200" t="s">
        <v>1180</v>
      </c>
      <c r="C2200" t="s">
        <v>443</v>
      </c>
      <c r="D2200" t="s">
        <v>5871</v>
      </c>
      <c r="E2200" t="s">
        <v>6167</v>
      </c>
      <c r="F2200">
        <v>10</v>
      </c>
      <c r="G2200" t="s">
        <v>5767</v>
      </c>
      <c r="H2200" t="s">
        <v>5747</v>
      </c>
      <c r="I2200" t="s">
        <v>5748</v>
      </c>
      <c r="J2200">
        <v>473</v>
      </c>
      <c r="K2200">
        <v>24</v>
      </c>
      <c r="L2200">
        <v>5</v>
      </c>
      <c r="M2200" t="s">
        <v>5749</v>
      </c>
      <c r="N2200" t="s">
        <v>5750</v>
      </c>
      <c r="O2200" t="s">
        <v>5874</v>
      </c>
      <c r="P2200" t="s">
        <v>5875</v>
      </c>
      <c r="Q2200" t="s">
        <v>5876</v>
      </c>
      <c r="R2200">
        <v>76989</v>
      </c>
      <c r="S2200" t="s">
        <v>6431</v>
      </c>
      <c r="T2200" t="s">
        <v>6431</v>
      </c>
      <c r="U2200">
        <v>3.48</v>
      </c>
      <c r="V2200" t="s">
        <v>6172</v>
      </c>
      <c r="W2200" t="s">
        <v>5869</v>
      </c>
      <c r="X2200">
        <v>1</v>
      </c>
    </row>
    <row r="2201" spans="1:24" x14ac:dyDescent="0.25">
      <c r="A2201">
        <v>15142</v>
      </c>
      <c r="B2201" t="s">
        <v>1167</v>
      </c>
      <c r="C2201" t="s">
        <v>443</v>
      </c>
      <c r="D2201" t="s">
        <v>6177</v>
      </c>
      <c r="E2201" t="s">
        <v>6167</v>
      </c>
      <c r="F2201">
        <v>27</v>
      </c>
      <c r="G2201" t="s">
        <v>5837</v>
      </c>
      <c r="H2201" t="s">
        <v>5747</v>
      </c>
      <c r="I2201" t="s">
        <v>5748</v>
      </c>
      <c r="J2201">
        <v>2840</v>
      </c>
      <c r="K2201">
        <v>3</v>
      </c>
      <c r="L2201">
        <v>4.7</v>
      </c>
      <c r="M2201" t="s">
        <v>5749</v>
      </c>
      <c r="N2201" t="s">
        <v>5750</v>
      </c>
      <c r="O2201" t="s">
        <v>5874</v>
      </c>
      <c r="P2201" t="s">
        <v>6168</v>
      </c>
      <c r="Q2201" t="s">
        <v>5876</v>
      </c>
      <c r="R2201">
        <v>42099</v>
      </c>
      <c r="S2201" t="s">
        <v>6179</v>
      </c>
      <c r="T2201" t="s">
        <v>6179</v>
      </c>
      <c r="U2201">
        <v>14.99</v>
      </c>
      <c r="V2201" t="s">
        <v>6172</v>
      </c>
      <c r="W2201" t="s">
        <v>5869</v>
      </c>
      <c r="X2201">
        <v>8</v>
      </c>
    </row>
    <row r="2202" spans="1:24" x14ac:dyDescent="0.25">
      <c r="A2202">
        <v>15142</v>
      </c>
      <c r="B2202" t="s">
        <v>1167</v>
      </c>
      <c r="C2202" t="s">
        <v>443</v>
      </c>
      <c r="D2202" t="s">
        <v>6177</v>
      </c>
      <c r="E2202" t="s">
        <v>6167</v>
      </c>
      <c r="F2202">
        <v>27</v>
      </c>
      <c r="G2202" t="s">
        <v>5837</v>
      </c>
      <c r="H2202" t="s">
        <v>5747</v>
      </c>
      <c r="I2202" t="s">
        <v>5748</v>
      </c>
      <c r="J2202">
        <v>2840</v>
      </c>
      <c r="K2202">
        <v>3</v>
      </c>
      <c r="L2202">
        <v>4.7</v>
      </c>
      <c r="M2202" t="s">
        <v>5749</v>
      </c>
      <c r="N2202" t="s">
        <v>5750</v>
      </c>
      <c r="O2202" t="s">
        <v>5874</v>
      </c>
      <c r="P2202" t="s">
        <v>6168</v>
      </c>
      <c r="Q2202" t="s">
        <v>5876</v>
      </c>
      <c r="R2202">
        <v>42099</v>
      </c>
      <c r="S2202" t="s">
        <v>6179</v>
      </c>
      <c r="T2202" t="s">
        <v>6179</v>
      </c>
      <c r="U2202">
        <v>14.99</v>
      </c>
      <c r="V2202" t="s">
        <v>6172</v>
      </c>
      <c r="W2202" t="s">
        <v>5869</v>
      </c>
      <c r="X2202">
        <v>8</v>
      </c>
    </row>
    <row r="2203" spans="1:24" x14ac:dyDescent="0.25">
      <c r="A2203">
        <v>14253</v>
      </c>
      <c r="B2203" t="s">
        <v>1100</v>
      </c>
      <c r="C2203" t="s">
        <v>442</v>
      </c>
      <c r="D2203" t="s">
        <v>5886</v>
      </c>
      <c r="E2203" t="s">
        <v>5887</v>
      </c>
      <c r="F2203">
        <v>20</v>
      </c>
      <c r="G2203" t="s">
        <v>5746</v>
      </c>
      <c r="H2203" t="s">
        <v>5747</v>
      </c>
      <c r="I2203" t="s">
        <v>5748</v>
      </c>
      <c r="J2203">
        <v>750</v>
      </c>
      <c r="K2203">
        <v>12</v>
      </c>
      <c r="L2203">
        <v>12.5</v>
      </c>
      <c r="M2203" t="s">
        <v>5759</v>
      </c>
      <c r="N2203" t="s">
        <v>5976</v>
      </c>
      <c r="O2203" t="s">
        <v>5790</v>
      </c>
      <c r="P2203" t="s">
        <v>5916</v>
      </c>
      <c r="Q2203" t="s">
        <v>5977</v>
      </c>
      <c r="R2203">
        <v>75918</v>
      </c>
      <c r="S2203" t="s">
        <v>5999</v>
      </c>
      <c r="T2203" t="s">
        <v>5999</v>
      </c>
      <c r="U2203">
        <v>15.99</v>
      </c>
      <c r="V2203" t="s">
        <v>5755</v>
      </c>
      <c r="W2203" t="s">
        <v>5756</v>
      </c>
      <c r="X2203">
        <v>1</v>
      </c>
    </row>
    <row r="2204" spans="1:24" x14ac:dyDescent="0.25">
      <c r="A2204">
        <v>14697</v>
      </c>
      <c r="B2204" t="s">
        <v>1135</v>
      </c>
      <c r="C2204" t="s">
        <v>444</v>
      </c>
      <c r="D2204" t="s">
        <v>6161</v>
      </c>
      <c r="E2204" t="s">
        <v>6186</v>
      </c>
      <c r="F2204">
        <v>10</v>
      </c>
      <c r="G2204" t="s">
        <v>5767</v>
      </c>
      <c r="H2204" t="s">
        <v>5747</v>
      </c>
      <c r="I2204" t="s">
        <v>5748</v>
      </c>
      <c r="J2204">
        <v>2130</v>
      </c>
      <c r="K2204">
        <v>4</v>
      </c>
      <c r="L2204">
        <v>5</v>
      </c>
      <c r="M2204" t="s">
        <v>5749</v>
      </c>
      <c r="N2204" t="s">
        <v>5750</v>
      </c>
      <c r="O2204" t="s">
        <v>5790</v>
      </c>
      <c r="P2204" t="s">
        <v>6163</v>
      </c>
      <c r="Q2204" t="s">
        <v>6187</v>
      </c>
      <c r="R2204">
        <v>84980</v>
      </c>
      <c r="S2204" t="s">
        <v>6155</v>
      </c>
      <c r="T2204" t="s">
        <v>6156</v>
      </c>
      <c r="U2204">
        <v>14.99</v>
      </c>
      <c r="V2204" t="s">
        <v>6172</v>
      </c>
      <c r="W2204" t="s">
        <v>5756</v>
      </c>
      <c r="X2204">
        <v>6</v>
      </c>
    </row>
    <row r="2205" spans="1:24" x14ac:dyDescent="0.25">
      <c r="A2205">
        <v>15405</v>
      </c>
      <c r="B2205" t="s">
        <v>1184</v>
      </c>
      <c r="C2205" t="s">
        <v>442</v>
      </c>
      <c r="D2205" t="s">
        <v>6035</v>
      </c>
      <c r="E2205" t="s">
        <v>5887</v>
      </c>
      <c r="F2205">
        <v>20</v>
      </c>
      <c r="G2205" t="s">
        <v>5746</v>
      </c>
      <c r="H2205" t="s">
        <v>5747</v>
      </c>
      <c r="I2205" t="s">
        <v>5748</v>
      </c>
      <c r="J2205">
        <v>750</v>
      </c>
      <c r="K2205">
        <v>12</v>
      </c>
      <c r="L2205">
        <v>13</v>
      </c>
      <c r="M2205" t="s">
        <v>5759</v>
      </c>
      <c r="N2205" t="s">
        <v>5781</v>
      </c>
      <c r="O2205" t="s">
        <v>5790</v>
      </c>
      <c r="P2205" t="s">
        <v>6002</v>
      </c>
      <c r="Q2205" t="s">
        <v>5986</v>
      </c>
      <c r="R2205">
        <v>43202</v>
      </c>
      <c r="S2205" t="s">
        <v>5771</v>
      </c>
      <c r="T2205" t="s">
        <v>5771</v>
      </c>
      <c r="U2205">
        <v>12.99</v>
      </c>
      <c r="V2205" t="s">
        <v>5755</v>
      </c>
      <c r="W2205" t="s">
        <v>5756</v>
      </c>
      <c r="X2205">
        <v>1</v>
      </c>
    </row>
    <row r="2206" spans="1:24" x14ac:dyDescent="0.25">
      <c r="A2206">
        <v>18326</v>
      </c>
      <c r="B2206" t="s">
        <v>1413</v>
      </c>
      <c r="C2206" t="s">
        <v>444</v>
      </c>
      <c r="D2206" t="s">
        <v>6151</v>
      </c>
      <c r="E2206" t="s">
        <v>6176</v>
      </c>
      <c r="F2206">
        <v>10</v>
      </c>
      <c r="G2206" t="s">
        <v>5767</v>
      </c>
      <c r="H2206" t="s">
        <v>5747</v>
      </c>
      <c r="I2206" t="s">
        <v>5748</v>
      </c>
      <c r="J2206">
        <v>2000</v>
      </c>
      <c r="K2206">
        <v>8</v>
      </c>
      <c r="L2206">
        <v>7</v>
      </c>
      <c r="M2206" t="s">
        <v>5749</v>
      </c>
      <c r="N2206" t="s">
        <v>5750</v>
      </c>
      <c r="O2206" t="s">
        <v>5751</v>
      </c>
      <c r="P2206" t="s">
        <v>6153</v>
      </c>
      <c r="Q2206" t="s">
        <v>6154</v>
      </c>
      <c r="R2206">
        <v>42015</v>
      </c>
      <c r="S2206" t="s">
        <v>5956</v>
      </c>
      <c r="T2206" t="s">
        <v>5957</v>
      </c>
      <c r="U2206">
        <v>9.99</v>
      </c>
      <c r="V2206" t="s">
        <v>5755</v>
      </c>
      <c r="W2206" t="s">
        <v>5869</v>
      </c>
      <c r="X2206">
        <v>1</v>
      </c>
    </row>
    <row r="2207" spans="1:24" x14ac:dyDescent="0.25">
      <c r="A2207">
        <v>15218</v>
      </c>
      <c r="B2207" t="s">
        <v>1173</v>
      </c>
      <c r="C2207" t="s">
        <v>442</v>
      </c>
      <c r="D2207" t="s">
        <v>5920</v>
      </c>
      <c r="E2207" t="s">
        <v>5921</v>
      </c>
      <c r="F2207">
        <v>10</v>
      </c>
      <c r="G2207" t="s">
        <v>5767</v>
      </c>
      <c r="H2207" t="s">
        <v>5747</v>
      </c>
      <c r="I2207" t="s">
        <v>5748</v>
      </c>
      <c r="J2207">
        <v>750</v>
      </c>
      <c r="K2207">
        <v>12</v>
      </c>
      <c r="L2207">
        <v>12</v>
      </c>
      <c r="M2207" t="s">
        <v>5759</v>
      </c>
      <c r="N2207" t="s">
        <v>6054</v>
      </c>
      <c r="O2207" t="s">
        <v>5761</v>
      </c>
      <c r="P2207" t="s">
        <v>5916</v>
      </c>
      <c r="Q2207" t="s">
        <v>6055</v>
      </c>
      <c r="R2207">
        <v>42263</v>
      </c>
      <c r="S2207" t="s">
        <v>6062</v>
      </c>
      <c r="T2207" t="s">
        <v>6063</v>
      </c>
      <c r="U2207">
        <v>14.99</v>
      </c>
      <c r="V2207" t="s">
        <v>5755</v>
      </c>
      <c r="W2207" t="s">
        <v>5765</v>
      </c>
      <c r="X2207">
        <v>1</v>
      </c>
    </row>
    <row r="2208" spans="1:24" x14ac:dyDescent="0.25">
      <c r="A2208">
        <v>14842</v>
      </c>
      <c r="B2208" t="s">
        <v>1146</v>
      </c>
      <c r="C2208" t="s">
        <v>442</v>
      </c>
      <c r="D2208" t="s">
        <v>5886</v>
      </c>
      <c r="E2208" t="s">
        <v>5966</v>
      </c>
      <c r="F2208">
        <v>10</v>
      </c>
      <c r="G2208" t="s">
        <v>5767</v>
      </c>
      <c r="H2208" t="s">
        <v>5747</v>
      </c>
      <c r="I2208" t="s">
        <v>5748</v>
      </c>
      <c r="J2208">
        <v>3000</v>
      </c>
      <c r="K2208">
        <v>6</v>
      </c>
      <c r="L2208">
        <v>13.2</v>
      </c>
      <c r="M2208" t="s">
        <v>5759</v>
      </c>
      <c r="N2208" t="s">
        <v>6054</v>
      </c>
      <c r="O2208" t="s">
        <v>5790</v>
      </c>
      <c r="P2208" t="s">
        <v>6002</v>
      </c>
      <c r="Q2208" t="s">
        <v>6055</v>
      </c>
      <c r="R2208">
        <v>98936</v>
      </c>
      <c r="S2208" t="s">
        <v>5905</v>
      </c>
      <c r="T2208" t="s">
        <v>5906</v>
      </c>
      <c r="U2208">
        <v>40.99</v>
      </c>
      <c r="V2208" t="s">
        <v>5960</v>
      </c>
      <c r="W2208" t="s">
        <v>5765</v>
      </c>
      <c r="X2208">
        <v>1</v>
      </c>
    </row>
    <row r="2209" spans="1:24" x14ac:dyDescent="0.25">
      <c r="A2209">
        <v>15486</v>
      </c>
      <c r="B2209" t="s">
        <v>1189</v>
      </c>
      <c r="C2209" t="s">
        <v>443</v>
      </c>
      <c r="D2209" t="s">
        <v>6177</v>
      </c>
      <c r="E2209" t="s">
        <v>6167</v>
      </c>
      <c r="F2209">
        <v>27</v>
      </c>
      <c r="G2209" t="s">
        <v>5837</v>
      </c>
      <c r="H2209" t="s">
        <v>5747</v>
      </c>
      <c r="I2209" t="s">
        <v>5748</v>
      </c>
      <c r="J2209">
        <v>4260</v>
      </c>
      <c r="K2209">
        <v>2</v>
      </c>
      <c r="L2209">
        <v>5</v>
      </c>
      <c r="M2209" t="s">
        <v>5749</v>
      </c>
      <c r="N2209" t="s">
        <v>5750</v>
      </c>
      <c r="O2209" t="s">
        <v>5874</v>
      </c>
      <c r="P2209" t="s">
        <v>6168</v>
      </c>
      <c r="Q2209" t="s">
        <v>5876</v>
      </c>
      <c r="R2209">
        <v>42099</v>
      </c>
      <c r="S2209" t="s">
        <v>6179</v>
      </c>
      <c r="T2209" t="s">
        <v>6179</v>
      </c>
      <c r="U2209">
        <v>22.99</v>
      </c>
      <c r="V2209" t="s">
        <v>6172</v>
      </c>
      <c r="W2209" t="s">
        <v>5869</v>
      </c>
      <c r="X2209">
        <v>12</v>
      </c>
    </row>
    <row r="2210" spans="1:24" x14ac:dyDescent="0.25">
      <c r="A2210">
        <v>15486</v>
      </c>
      <c r="B2210" t="s">
        <v>1189</v>
      </c>
      <c r="C2210" t="s">
        <v>443</v>
      </c>
      <c r="D2210" t="s">
        <v>6177</v>
      </c>
      <c r="E2210" t="s">
        <v>6167</v>
      </c>
      <c r="F2210">
        <v>27</v>
      </c>
      <c r="G2210" t="s">
        <v>5837</v>
      </c>
      <c r="H2210" t="s">
        <v>5747</v>
      </c>
      <c r="I2210" t="s">
        <v>5748</v>
      </c>
      <c r="J2210">
        <v>4260</v>
      </c>
      <c r="K2210">
        <v>2</v>
      </c>
      <c r="L2210">
        <v>5</v>
      </c>
      <c r="M2210" t="s">
        <v>5749</v>
      </c>
      <c r="N2210" t="s">
        <v>5750</v>
      </c>
      <c r="O2210" t="s">
        <v>5874</v>
      </c>
      <c r="P2210" t="s">
        <v>6168</v>
      </c>
      <c r="Q2210" t="s">
        <v>5876</v>
      </c>
      <c r="R2210">
        <v>42099</v>
      </c>
      <c r="S2210" t="s">
        <v>6179</v>
      </c>
      <c r="T2210" t="s">
        <v>6179</v>
      </c>
      <c r="U2210">
        <v>22.99</v>
      </c>
      <c r="V2210" t="s">
        <v>6172</v>
      </c>
      <c r="W2210" t="s">
        <v>5869</v>
      </c>
      <c r="X2210">
        <v>12</v>
      </c>
    </row>
    <row r="2211" spans="1:24" x14ac:dyDescent="0.25">
      <c r="A2211">
        <v>79046</v>
      </c>
      <c r="B2211" t="s">
        <v>2624</v>
      </c>
      <c r="C2211" t="s">
        <v>442</v>
      </c>
      <c r="D2211" t="s">
        <v>5920</v>
      </c>
      <c r="E2211" t="s">
        <v>5887</v>
      </c>
      <c r="F2211">
        <v>10</v>
      </c>
      <c r="G2211" t="s">
        <v>5767</v>
      </c>
      <c r="H2211" t="s">
        <v>5747</v>
      </c>
      <c r="I2211" t="s">
        <v>5748</v>
      </c>
      <c r="J2211">
        <v>750</v>
      </c>
      <c r="K2211">
        <v>12</v>
      </c>
      <c r="L2211">
        <v>13</v>
      </c>
      <c r="M2211" t="s">
        <v>5759</v>
      </c>
      <c r="N2211" t="s">
        <v>5825</v>
      </c>
      <c r="O2211" t="s">
        <v>5761</v>
      </c>
      <c r="P2211" t="s">
        <v>5916</v>
      </c>
      <c r="Q2211" t="s">
        <v>5989</v>
      </c>
      <c r="R2211">
        <v>81523</v>
      </c>
      <c r="S2211" t="s">
        <v>6033</v>
      </c>
      <c r="T2211" t="s">
        <v>6034</v>
      </c>
      <c r="U2211">
        <v>15.99</v>
      </c>
      <c r="V2211" t="s">
        <v>5755</v>
      </c>
      <c r="W2211" t="s">
        <v>5765</v>
      </c>
      <c r="X2211">
        <v>1</v>
      </c>
    </row>
    <row r="2212" spans="1:24" x14ac:dyDescent="0.25">
      <c r="A2212">
        <v>14999</v>
      </c>
      <c r="B2212" t="s">
        <v>237</v>
      </c>
      <c r="C2212" t="s">
        <v>441</v>
      </c>
      <c r="D2212" t="s">
        <v>5757</v>
      </c>
      <c r="E2212" t="s">
        <v>5766</v>
      </c>
      <c r="F2212">
        <v>10</v>
      </c>
      <c r="G2212" t="s">
        <v>5767</v>
      </c>
      <c r="H2212" t="s">
        <v>5748</v>
      </c>
      <c r="I2212" t="s">
        <v>5748</v>
      </c>
      <c r="J2212">
        <v>1140</v>
      </c>
      <c r="K2212">
        <v>8</v>
      </c>
      <c r="L2212">
        <v>40</v>
      </c>
      <c r="M2212" t="s">
        <v>5749</v>
      </c>
      <c r="N2212" t="s">
        <v>5750</v>
      </c>
      <c r="O2212" t="s">
        <v>5751</v>
      </c>
      <c r="P2212" t="s">
        <v>5752</v>
      </c>
      <c r="Q2212" t="s">
        <v>5789</v>
      </c>
      <c r="R2212">
        <v>42036</v>
      </c>
      <c r="S2212" t="s">
        <v>5754</v>
      </c>
      <c r="T2212" t="s">
        <v>5754</v>
      </c>
      <c r="U2212">
        <v>38.99</v>
      </c>
      <c r="V2212" t="s">
        <v>5755</v>
      </c>
      <c r="W2212" t="s">
        <v>5756</v>
      </c>
      <c r="X2212">
        <v>1</v>
      </c>
    </row>
    <row r="2213" spans="1:24" x14ac:dyDescent="0.25">
      <c r="A2213">
        <v>15443</v>
      </c>
      <c r="B2213" t="s">
        <v>1185</v>
      </c>
      <c r="C2213" t="s">
        <v>442</v>
      </c>
      <c r="D2213" t="s">
        <v>5886</v>
      </c>
      <c r="E2213" t="s">
        <v>6078</v>
      </c>
      <c r="F2213">
        <v>10</v>
      </c>
      <c r="G2213" t="s">
        <v>5767</v>
      </c>
      <c r="H2213" t="s">
        <v>5747</v>
      </c>
      <c r="I2213" t="s">
        <v>5748</v>
      </c>
      <c r="J2213">
        <v>750</v>
      </c>
      <c r="K2213">
        <v>12</v>
      </c>
      <c r="L2213">
        <v>14.2</v>
      </c>
      <c r="M2213" t="s">
        <v>5749</v>
      </c>
      <c r="N2213" t="s">
        <v>5750</v>
      </c>
      <c r="O2213" t="s">
        <v>5751</v>
      </c>
      <c r="P2213" t="s">
        <v>5988</v>
      </c>
      <c r="Q2213" t="s">
        <v>5952</v>
      </c>
      <c r="R2213">
        <v>42006</v>
      </c>
      <c r="S2213" t="s">
        <v>5946</v>
      </c>
      <c r="T2213" t="s">
        <v>5946</v>
      </c>
      <c r="U2213">
        <v>17.989999999999998</v>
      </c>
      <c r="V2213" t="s">
        <v>5755</v>
      </c>
      <c r="W2213" t="s">
        <v>5869</v>
      </c>
      <c r="X2213">
        <v>1</v>
      </c>
    </row>
    <row r="2214" spans="1:24" x14ac:dyDescent="0.25">
      <c r="A2214">
        <v>15765</v>
      </c>
      <c r="B2214" t="s">
        <v>1202</v>
      </c>
      <c r="C2214" t="s">
        <v>443</v>
      </c>
      <c r="D2214" t="s">
        <v>6177</v>
      </c>
      <c r="E2214" t="s">
        <v>6192</v>
      </c>
      <c r="F2214">
        <v>27</v>
      </c>
      <c r="G2214" t="s">
        <v>5837</v>
      </c>
      <c r="H2214" t="s">
        <v>5747</v>
      </c>
      <c r="I2214" t="s">
        <v>5748</v>
      </c>
      <c r="J2214">
        <v>2046</v>
      </c>
      <c r="K2214">
        <v>4</v>
      </c>
      <c r="L2214">
        <v>5</v>
      </c>
      <c r="M2214" t="s">
        <v>5749</v>
      </c>
      <c r="N2214" t="s">
        <v>5750</v>
      </c>
      <c r="O2214" t="s">
        <v>5874</v>
      </c>
      <c r="P2214" t="s">
        <v>5875</v>
      </c>
      <c r="Q2214" t="s">
        <v>5876</v>
      </c>
      <c r="R2214">
        <v>42196</v>
      </c>
      <c r="S2214" t="s">
        <v>6188</v>
      </c>
      <c r="T2214" t="s">
        <v>6189</v>
      </c>
      <c r="U2214">
        <v>12.58</v>
      </c>
      <c r="V2214" t="s">
        <v>5755</v>
      </c>
      <c r="W2214" t="s">
        <v>5869</v>
      </c>
      <c r="X2214">
        <v>6</v>
      </c>
    </row>
    <row r="2215" spans="1:24" x14ac:dyDescent="0.25">
      <c r="A2215">
        <v>15765</v>
      </c>
      <c r="B2215" t="s">
        <v>1202</v>
      </c>
      <c r="C2215" t="s">
        <v>443</v>
      </c>
      <c r="D2215" t="s">
        <v>6177</v>
      </c>
      <c r="E2215" t="s">
        <v>6192</v>
      </c>
      <c r="F2215">
        <v>27</v>
      </c>
      <c r="G2215" t="s">
        <v>5837</v>
      </c>
      <c r="H2215" t="s">
        <v>5747</v>
      </c>
      <c r="I2215" t="s">
        <v>5748</v>
      </c>
      <c r="J2215">
        <v>2046</v>
      </c>
      <c r="K2215">
        <v>4</v>
      </c>
      <c r="L2215">
        <v>5</v>
      </c>
      <c r="M2215" t="s">
        <v>5749</v>
      </c>
      <c r="N2215" t="s">
        <v>5750</v>
      </c>
      <c r="O2215" t="s">
        <v>5874</v>
      </c>
      <c r="P2215" t="s">
        <v>5875</v>
      </c>
      <c r="Q2215" t="s">
        <v>5876</v>
      </c>
      <c r="R2215">
        <v>42196</v>
      </c>
      <c r="S2215" t="s">
        <v>6188</v>
      </c>
      <c r="T2215" t="s">
        <v>6189</v>
      </c>
      <c r="U2215">
        <v>12.58</v>
      </c>
      <c r="V2215" t="s">
        <v>5755</v>
      </c>
      <c r="W2215" t="s">
        <v>5869</v>
      </c>
      <c r="X2215">
        <v>6</v>
      </c>
    </row>
    <row r="2216" spans="1:24" x14ac:dyDescent="0.25">
      <c r="A2216">
        <v>15451</v>
      </c>
      <c r="B2216" t="s">
        <v>1187</v>
      </c>
      <c r="C2216" t="s">
        <v>442</v>
      </c>
      <c r="D2216" t="s">
        <v>5886</v>
      </c>
      <c r="E2216" t="s">
        <v>5887</v>
      </c>
      <c r="F2216">
        <v>20</v>
      </c>
      <c r="G2216" t="s">
        <v>5746</v>
      </c>
      <c r="H2216" t="s">
        <v>5747</v>
      </c>
      <c r="I2216" t="s">
        <v>5748</v>
      </c>
      <c r="J2216">
        <v>750</v>
      </c>
      <c r="K2216">
        <v>12</v>
      </c>
      <c r="L2216">
        <v>13.5</v>
      </c>
      <c r="M2216" t="s">
        <v>5759</v>
      </c>
      <c r="N2216" t="s">
        <v>5781</v>
      </c>
      <c r="O2216" t="s">
        <v>5790</v>
      </c>
      <c r="P2216" t="s">
        <v>5988</v>
      </c>
      <c r="Q2216" t="s">
        <v>5986</v>
      </c>
      <c r="R2216">
        <v>81714</v>
      </c>
      <c r="S2216" t="s">
        <v>5907</v>
      </c>
      <c r="T2216" t="s">
        <v>5844</v>
      </c>
      <c r="U2216">
        <v>19.989999999999998</v>
      </c>
      <c r="V2216" t="s">
        <v>5755</v>
      </c>
      <c r="W2216" t="s">
        <v>5756</v>
      </c>
      <c r="X2216">
        <v>1</v>
      </c>
    </row>
    <row r="2217" spans="1:24" x14ac:dyDescent="0.25">
      <c r="A2217">
        <v>15448</v>
      </c>
      <c r="B2217" t="s">
        <v>1186</v>
      </c>
      <c r="C2217" t="s">
        <v>442</v>
      </c>
      <c r="D2217" t="s">
        <v>5961</v>
      </c>
      <c r="E2217" t="s">
        <v>6222</v>
      </c>
      <c r="F2217">
        <v>20</v>
      </c>
      <c r="G2217" t="s">
        <v>5746</v>
      </c>
      <c r="H2217" t="s">
        <v>5747</v>
      </c>
      <c r="I2217" t="s">
        <v>5748</v>
      </c>
      <c r="J2217">
        <v>750</v>
      </c>
      <c r="K2217">
        <v>6</v>
      </c>
      <c r="L2217">
        <v>11.5</v>
      </c>
      <c r="M2217" t="s">
        <v>5759</v>
      </c>
      <c r="N2217" t="s">
        <v>5835</v>
      </c>
      <c r="O2217" t="s">
        <v>5761</v>
      </c>
      <c r="P2217" t="s">
        <v>5930</v>
      </c>
      <c r="Q2217" t="s">
        <v>5974</v>
      </c>
      <c r="R2217">
        <v>61196</v>
      </c>
      <c r="S2217" t="s">
        <v>6033</v>
      </c>
      <c r="T2217" t="s">
        <v>6034</v>
      </c>
      <c r="U2217">
        <v>21.99</v>
      </c>
      <c r="V2217" t="s">
        <v>5755</v>
      </c>
      <c r="W2217" t="s">
        <v>5765</v>
      </c>
      <c r="X2217">
        <v>1</v>
      </c>
    </row>
    <row r="2218" spans="1:24" x14ac:dyDescent="0.25">
      <c r="A2218">
        <v>14536</v>
      </c>
      <c r="B2218" t="s">
        <v>1118</v>
      </c>
      <c r="C2218" t="s">
        <v>442</v>
      </c>
      <c r="D2218" t="s">
        <v>5886</v>
      </c>
      <c r="E2218" t="s">
        <v>5958</v>
      </c>
      <c r="F2218">
        <v>22</v>
      </c>
      <c r="G2218" t="s">
        <v>5816</v>
      </c>
      <c r="H2218" t="s">
        <v>5747</v>
      </c>
      <c r="I2218" t="s">
        <v>5748</v>
      </c>
      <c r="J2218">
        <v>750</v>
      </c>
      <c r="K2218">
        <v>12</v>
      </c>
      <c r="L2218">
        <v>13.5</v>
      </c>
      <c r="M2218" t="s">
        <v>5759</v>
      </c>
      <c r="N2218" t="s">
        <v>5904</v>
      </c>
      <c r="O2218" t="s">
        <v>5790</v>
      </c>
      <c r="P2218" t="s">
        <v>5889</v>
      </c>
      <c r="Q2218" t="s">
        <v>5923</v>
      </c>
      <c r="R2218">
        <v>86501</v>
      </c>
      <c r="S2218" t="s">
        <v>5967</v>
      </c>
      <c r="T2218" t="s">
        <v>5968</v>
      </c>
      <c r="U2218">
        <v>26.99</v>
      </c>
      <c r="V2218" t="s">
        <v>5755</v>
      </c>
      <c r="W2218" t="s">
        <v>5765</v>
      </c>
      <c r="X2218">
        <v>1</v>
      </c>
    </row>
    <row r="2219" spans="1:24" x14ac:dyDescent="0.25">
      <c r="A2219">
        <v>15490</v>
      </c>
      <c r="B2219" t="s">
        <v>238</v>
      </c>
      <c r="C2219" t="s">
        <v>442</v>
      </c>
      <c r="D2219" t="s">
        <v>5961</v>
      </c>
      <c r="E2219" t="s">
        <v>5962</v>
      </c>
      <c r="F2219">
        <v>10</v>
      </c>
      <c r="G2219" t="s">
        <v>5767</v>
      </c>
      <c r="H2219" t="s">
        <v>5747</v>
      </c>
      <c r="I2219" t="s">
        <v>5748</v>
      </c>
      <c r="J2219">
        <v>750</v>
      </c>
      <c r="K2219">
        <v>12</v>
      </c>
      <c r="L2219">
        <v>11.5</v>
      </c>
      <c r="M2219" t="s">
        <v>5759</v>
      </c>
      <c r="N2219" t="s">
        <v>5825</v>
      </c>
      <c r="O2219" t="s">
        <v>5761</v>
      </c>
      <c r="P2219" t="s">
        <v>5916</v>
      </c>
      <c r="Q2219" t="s">
        <v>5974</v>
      </c>
      <c r="R2219">
        <v>78750</v>
      </c>
      <c r="S2219" t="s">
        <v>6432</v>
      </c>
      <c r="T2219" t="s">
        <v>5999</v>
      </c>
      <c r="U2219">
        <v>16.989999999999998</v>
      </c>
      <c r="V2219" t="s">
        <v>5755</v>
      </c>
      <c r="W2219" t="s">
        <v>5765</v>
      </c>
      <c r="X2219">
        <v>1</v>
      </c>
    </row>
    <row r="2220" spans="1:24" x14ac:dyDescent="0.25">
      <c r="A2220">
        <v>15009</v>
      </c>
      <c r="B2220" t="s">
        <v>1155</v>
      </c>
      <c r="C2220" t="s">
        <v>442</v>
      </c>
      <c r="D2220" t="s">
        <v>5920</v>
      </c>
      <c r="E2220" t="s">
        <v>5997</v>
      </c>
      <c r="F2220">
        <v>10</v>
      </c>
      <c r="G2220" t="s">
        <v>5767</v>
      </c>
      <c r="H2220" t="s">
        <v>5747</v>
      </c>
      <c r="I2220" t="s">
        <v>5748</v>
      </c>
      <c r="J2220">
        <v>750</v>
      </c>
      <c r="K2220">
        <v>12</v>
      </c>
      <c r="L2220">
        <v>12</v>
      </c>
      <c r="M2220" t="s">
        <v>5759</v>
      </c>
      <c r="N2220" t="s">
        <v>5781</v>
      </c>
      <c r="O2220" t="s">
        <v>5761</v>
      </c>
      <c r="P2220" t="s">
        <v>5916</v>
      </c>
      <c r="Q2220" t="s">
        <v>5986</v>
      </c>
      <c r="R2220">
        <v>44038</v>
      </c>
      <c r="S2220" t="s">
        <v>6433</v>
      </c>
      <c r="T2220" t="s">
        <v>5937</v>
      </c>
      <c r="U2220">
        <v>14.99</v>
      </c>
      <c r="V2220" t="s">
        <v>5755</v>
      </c>
      <c r="W2220" t="s">
        <v>5765</v>
      </c>
      <c r="X2220">
        <v>1</v>
      </c>
    </row>
    <row r="2221" spans="1:24" x14ac:dyDescent="0.25">
      <c r="A2221">
        <v>15164</v>
      </c>
      <c r="B2221" t="s">
        <v>1168</v>
      </c>
      <c r="C2221" t="s">
        <v>441</v>
      </c>
      <c r="D2221" t="s">
        <v>5757</v>
      </c>
      <c r="E2221" t="s">
        <v>5804</v>
      </c>
      <c r="F2221">
        <v>10</v>
      </c>
      <c r="G2221" t="s">
        <v>5767</v>
      </c>
      <c r="H2221" t="s">
        <v>5747</v>
      </c>
      <c r="I2221" t="s">
        <v>5748</v>
      </c>
      <c r="J2221">
        <v>750</v>
      </c>
      <c r="K2221">
        <v>6</v>
      </c>
      <c r="L2221">
        <v>40</v>
      </c>
      <c r="M2221" t="s">
        <v>5759</v>
      </c>
      <c r="N2221" t="s">
        <v>5760</v>
      </c>
      <c r="O2221" t="s">
        <v>5761</v>
      </c>
      <c r="P2221" t="s">
        <v>5762</v>
      </c>
      <c r="Q2221" t="s">
        <v>5805</v>
      </c>
      <c r="R2221">
        <v>42286</v>
      </c>
      <c r="S2221" t="s">
        <v>5764</v>
      </c>
      <c r="T2221" t="s">
        <v>5754</v>
      </c>
      <c r="U2221">
        <v>74.989999999999995</v>
      </c>
      <c r="V2221" t="s">
        <v>5755</v>
      </c>
      <c r="W2221" t="s">
        <v>5765</v>
      </c>
      <c r="X2221">
        <v>1</v>
      </c>
    </row>
    <row r="2222" spans="1:24" x14ac:dyDescent="0.25">
      <c r="A2222">
        <v>15198</v>
      </c>
      <c r="B2222" t="s">
        <v>1169</v>
      </c>
      <c r="C2222" t="s">
        <v>442</v>
      </c>
      <c r="D2222" t="s">
        <v>5886</v>
      </c>
      <c r="E2222" t="s">
        <v>6090</v>
      </c>
      <c r="F2222">
        <v>10</v>
      </c>
      <c r="G2222" t="s">
        <v>5767</v>
      </c>
      <c r="H2222" t="s">
        <v>5747</v>
      </c>
      <c r="I2222" t="s">
        <v>5748</v>
      </c>
      <c r="J2222">
        <v>750</v>
      </c>
      <c r="K2222">
        <v>12</v>
      </c>
      <c r="L2222">
        <v>13.5</v>
      </c>
      <c r="M2222" t="s">
        <v>5759</v>
      </c>
      <c r="N2222" t="s">
        <v>5825</v>
      </c>
      <c r="O2222" t="s">
        <v>5761</v>
      </c>
      <c r="P2222" t="s">
        <v>5916</v>
      </c>
      <c r="Q2222" t="s">
        <v>5989</v>
      </c>
      <c r="R2222">
        <v>41304</v>
      </c>
      <c r="S2222" t="s">
        <v>6238</v>
      </c>
      <c r="T2222" t="s">
        <v>5754</v>
      </c>
      <c r="U2222">
        <v>15.99</v>
      </c>
      <c r="V2222" t="s">
        <v>5755</v>
      </c>
      <c r="W2222" t="s">
        <v>5765</v>
      </c>
      <c r="X2222">
        <v>1</v>
      </c>
    </row>
    <row r="2223" spans="1:24" x14ac:dyDescent="0.25">
      <c r="A2223">
        <v>15364</v>
      </c>
      <c r="B2223" t="s">
        <v>6434</v>
      </c>
      <c r="C2223" t="s">
        <v>441</v>
      </c>
      <c r="D2223" t="s">
        <v>5811</v>
      </c>
      <c r="E2223" t="s">
        <v>5831</v>
      </c>
      <c r="F2223">
        <v>11</v>
      </c>
      <c r="G2223" t="s">
        <v>5862</v>
      </c>
      <c r="H2223" t="s">
        <v>5868</v>
      </c>
      <c r="I2223" t="s">
        <v>5748</v>
      </c>
      <c r="J2223">
        <v>750</v>
      </c>
      <c r="K2223">
        <v>12</v>
      </c>
      <c r="L2223">
        <v>15</v>
      </c>
      <c r="M2223" t="s">
        <v>5759</v>
      </c>
      <c r="N2223" t="s">
        <v>5801</v>
      </c>
      <c r="O2223" t="s">
        <v>5863</v>
      </c>
      <c r="P2223" t="s">
        <v>5752</v>
      </c>
      <c r="Q2223" t="s">
        <v>5864</v>
      </c>
      <c r="R2223">
        <v>63260</v>
      </c>
      <c r="S2223" t="s">
        <v>5803</v>
      </c>
      <c r="T2223" t="s">
        <v>5794</v>
      </c>
      <c r="U2223">
        <v>24.99</v>
      </c>
      <c r="V2223" t="s">
        <v>5755</v>
      </c>
      <c r="W2223" t="s">
        <v>5765</v>
      </c>
      <c r="X2223">
        <v>1</v>
      </c>
    </row>
    <row r="2224" spans="1:24" x14ac:dyDescent="0.25">
      <c r="A2224">
        <v>15333</v>
      </c>
      <c r="B2224" t="s">
        <v>1179</v>
      </c>
      <c r="C2224" t="s">
        <v>443</v>
      </c>
      <c r="D2224" t="s">
        <v>5871</v>
      </c>
      <c r="E2224" t="s">
        <v>6167</v>
      </c>
      <c r="F2224">
        <v>10</v>
      </c>
      <c r="G2224" t="s">
        <v>5767</v>
      </c>
      <c r="H2224" t="s">
        <v>5747</v>
      </c>
      <c r="I2224" t="s">
        <v>5748</v>
      </c>
      <c r="J2224">
        <v>3784</v>
      </c>
      <c r="K2224">
        <v>3</v>
      </c>
      <c r="L2224">
        <v>5</v>
      </c>
      <c r="M2224" t="s">
        <v>5749</v>
      </c>
      <c r="N2224" t="s">
        <v>5750</v>
      </c>
      <c r="O2224" t="s">
        <v>5874</v>
      </c>
      <c r="P2224" t="s">
        <v>5875</v>
      </c>
      <c r="Q2224" t="s">
        <v>5876</v>
      </c>
      <c r="R2224">
        <v>76989</v>
      </c>
      <c r="S2224" t="s">
        <v>6431</v>
      </c>
      <c r="T2224" t="s">
        <v>6431</v>
      </c>
      <c r="U2224">
        <v>24.95</v>
      </c>
      <c r="V2224" t="s">
        <v>6172</v>
      </c>
      <c r="W2224" t="s">
        <v>5869</v>
      </c>
      <c r="X2224">
        <v>8</v>
      </c>
    </row>
    <row r="2225" spans="1:24" x14ac:dyDescent="0.25">
      <c r="A2225">
        <v>15333</v>
      </c>
      <c r="B2225" t="s">
        <v>1179</v>
      </c>
      <c r="C2225" t="s">
        <v>443</v>
      </c>
      <c r="D2225" t="s">
        <v>5871</v>
      </c>
      <c r="E2225" t="s">
        <v>6167</v>
      </c>
      <c r="F2225">
        <v>10</v>
      </c>
      <c r="G2225" t="s">
        <v>5767</v>
      </c>
      <c r="H2225" t="s">
        <v>5747</v>
      </c>
      <c r="I2225" t="s">
        <v>5748</v>
      </c>
      <c r="J2225">
        <v>3784</v>
      </c>
      <c r="K2225">
        <v>3</v>
      </c>
      <c r="L2225">
        <v>5</v>
      </c>
      <c r="M2225" t="s">
        <v>5749</v>
      </c>
      <c r="N2225" t="s">
        <v>5750</v>
      </c>
      <c r="O2225" t="s">
        <v>5874</v>
      </c>
      <c r="P2225" t="s">
        <v>5875</v>
      </c>
      <c r="Q2225" t="s">
        <v>5876</v>
      </c>
      <c r="R2225">
        <v>76989</v>
      </c>
      <c r="S2225" t="s">
        <v>6431</v>
      </c>
      <c r="T2225" t="s">
        <v>6431</v>
      </c>
      <c r="U2225">
        <v>24.95</v>
      </c>
      <c r="V2225" t="s">
        <v>6172</v>
      </c>
      <c r="W2225" t="s">
        <v>5869</v>
      </c>
      <c r="X2225">
        <v>8</v>
      </c>
    </row>
    <row r="2226" spans="1:24" x14ac:dyDescent="0.25">
      <c r="A2226">
        <v>14912</v>
      </c>
      <c r="B2226" t="s">
        <v>232</v>
      </c>
      <c r="C2226" t="s">
        <v>441</v>
      </c>
      <c r="D2226" t="s">
        <v>5757</v>
      </c>
      <c r="E2226" t="s">
        <v>5766</v>
      </c>
      <c r="F2226">
        <v>10</v>
      </c>
      <c r="G2226" t="s">
        <v>5767</v>
      </c>
      <c r="H2226" t="s">
        <v>5748</v>
      </c>
      <c r="I2226" t="s">
        <v>5748</v>
      </c>
      <c r="J2226">
        <v>1750</v>
      </c>
      <c r="K2226">
        <v>6</v>
      </c>
      <c r="L2226">
        <v>40</v>
      </c>
      <c r="M2226" t="s">
        <v>5749</v>
      </c>
      <c r="N2226" t="s">
        <v>5750</v>
      </c>
      <c r="O2226" t="s">
        <v>5751</v>
      </c>
      <c r="P2226" t="s">
        <v>5762</v>
      </c>
      <c r="Q2226" t="s">
        <v>5789</v>
      </c>
      <c r="R2226">
        <v>68442</v>
      </c>
      <c r="S2226" t="s">
        <v>5793</v>
      </c>
      <c r="T2226" t="s">
        <v>5794</v>
      </c>
      <c r="U2226">
        <v>68.819999999999993</v>
      </c>
      <c r="V2226" t="s">
        <v>5755</v>
      </c>
      <c r="W2226" t="s">
        <v>5756</v>
      </c>
      <c r="X2226">
        <v>1</v>
      </c>
    </row>
    <row r="2227" spans="1:24" x14ac:dyDescent="0.25">
      <c r="A2227">
        <v>14979</v>
      </c>
      <c r="B2227" t="s">
        <v>1153</v>
      </c>
      <c r="C2227" t="s">
        <v>443</v>
      </c>
      <c r="D2227" t="s">
        <v>6166</v>
      </c>
      <c r="E2227" t="s">
        <v>6342</v>
      </c>
      <c r="F2227">
        <v>10</v>
      </c>
      <c r="G2227" t="s">
        <v>5767</v>
      </c>
      <c r="H2227" t="s">
        <v>5747</v>
      </c>
      <c r="I2227" t="s">
        <v>5748</v>
      </c>
      <c r="J2227">
        <v>500</v>
      </c>
      <c r="K2227">
        <v>24</v>
      </c>
      <c r="L2227">
        <v>2.5</v>
      </c>
      <c r="M2227" t="s">
        <v>5759</v>
      </c>
      <c r="N2227" t="s">
        <v>5846</v>
      </c>
      <c r="O2227" t="s">
        <v>5751</v>
      </c>
      <c r="P2227" t="s">
        <v>5875</v>
      </c>
      <c r="Q2227" t="s">
        <v>6169</v>
      </c>
      <c r="R2227">
        <v>82019</v>
      </c>
      <c r="S2227" t="s">
        <v>5877</v>
      </c>
      <c r="T2227" t="s">
        <v>5877</v>
      </c>
      <c r="U2227">
        <v>3.69</v>
      </c>
      <c r="V2227" t="s">
        <v>6172</v>
      </c>
      <c r="W2227" t="s">
        <v>5869</v>
      </c>
      <c r="X2227">
        <v>1</v>
      </c>
    </row>
    <row r="2228" spans="1:24" x14ac:dyDescent="0.25">
      <c r="A2228">
        <v>757711</v>
      </c>
      <c r="B2228" t="s">
        <v>3221</v>
      </c>
      <c r="C2228" t="s">
        <v>443</v>
      </c>
      <c r="D2228" t="s">
        <v>6177</v>
      </c>
      <c r="E2228" t="s">
        <v>6342</v>
      </c>
      <c r="F2228">
        <v>27</v>
      </c>
      <c r="G2228" t="s">
        <v>5837</v>
      </c>
      <c r="H2228" t="s">
        <v>5747</v>
      </c>
      <c r="I2228" t="s">
        <v>5748</v>
      </c>
      <c r="J2228">
        <v>2130</v>
      </c>
      <c r="K2228">
        <v>4</v>
      </c>
      <c r="L2228">
        <v>5</v>
      </c>
      <c r="M2228" t="s">
        <v>5759</v>
      </c>
      <c r="N2228" t="s">
        <v>6009</v>
      </c>
      <c r="O2228" t="s">
        <v>5874</v>
      </c>
      <c r="P2228" t="s">
        <v>5875</v>
      </c>
      <c r="Q2228" t="s">
        <v>5876</v>
      </c>
      <c r="R2228">
        <v>43468</v>
      </c>
      <c r="S2228" t="s">
        <v>6180</v>
      </c>
      <c r="T2228" t="s">
        <v>6180</v>
      </c>
      <c r="U2228">
        <v>14.99</v>
      </c>
      <c r="V2228" t="s">
        <v>6172</v>
      </c>
      <c r="W2228" t="s">
        <v>5869</v>
      </c>
      <c r="X2228">
        <v>6</v>
      </c>
    </row>
    <row r="2229" spans="1:24" x14ac:dyDescent="0.25">
      <c r="A2229">
        <v>757711</v>
      </c>
      <c r="B2229" t="s">
        <v>3221</v>
      </c>
      <c r="C2229" t="s">
        <v>443</v>
      </c>
      <c r="D2229" t="s">
        <v>6177</v>
      </c>
      <c r="E2229" t="s">
        <v>6342</v>
      </c>
      <c r="F2229">
        <v>27</v>
      </c>
      <c r="G2229" t="s">
        <v>5837</v>
      </c>
      <c r="H2229" t="s">
        <v>5747</v>
      </c>
      <c r="I2229" t="s">
        <v>5748</v>
      </c>
      <c r="J2229">
        <v>2130</v>
      </c>
      <c r="K2229">
        <v>4</v>
      </c>
      <c r="L2229">
        <v>5</v>
      </c>
      <c r="M2229" t="s">
        <v>5759</v>
      </c>
      <c r="N2229" t="s">
        <v>6009</v>
      </c>
      <c r="O2229" t="s">
        <v>5874</v>
      </c>
      <c r="P2229" t="s">
        <v>5875</v>
      </c>
      <c r="Q2229" t="s">
        <v>5876</v>
      </c>
      <c r="R2229">
        <v>43468</v>
      </c>
      <c r="S2229" t="s">
        <v>6180</v>
      </c>
      <c r="T2229" t="s">
        <v>6180</v>
      </c>
      <c r="U2229">
        <v>14.99</v>
      </c>
      <c r="V2229" t="s">
        <v>6172</v>
      </c>
      <c r="W2229" t="s">
        <v>5869</v>
      </c>
      <c r="X2229">
        <v>6</v>
      </c>
    </row>
    <row r="2230" spans="1:24" x14ac:dyDescent="0.25">
      <c r="A2230">
        <v>15147</v>
      </c>
      <c r="B2230" t="s">
        <v>68</v>
      </c>
      <c r="C2230" t="s">
        <v>441</v>
      </c>
      <c r="D2230" t="s">
        <v>5744</v>
      </c>
      <c r="E2230" t="s">
        <v>5787</v>
      </c>
      <c r="F2230">
        <v>10</v>
      </c>
      <c r="G2230" t="s">
        <v>5767</v>
      </c>
      <c r="H2230" t="s">
        <v>5748</v>
      </c>
      <c r="I2230" t="s">
        <v>5748</v>
      </c>
      <c r="J2230">
        <v>750</v>
      </c>
      <c r="K2230">
        <v>12</v>
      </c>
      <c r="L2230">
        <v>40</v>
      </c>
      <c r="M2230" t="s">
        <v>5749</v>
      </c>
      <c r="N2230" t="s">
        <v>5750</v>
      </c>
      <c r="O2230" t="s">
        <v>5751</v>
      </c>
      <c r="P2230" t="s">
        <v>5768</v>
      </c>
      <c r="Q2230" t="s">
        <v>5808</v>
      </c>
      <c r="R2230">
        <v>43500</v>
      </c>
      <c r="S2230" t="s">
        <v>5773</v>
      </c>
      <c r="T2230" t="s">
        <v>5773</v>
      </c>
      <c r="U2230">
        <v>24.07</v>
      </c>
      <c r="V2230" t="s">
        <v>5755</v>
      </c>
      <c r="W2230" t="s">
        <v>5756</v>
      </c>
      <c r="X2230">
        <v>1</v>
      </c>
    </row>
    <row r="2231" spans="1:24" x14ac:dyDescent="0.25">
      <c r="A2231">
        <v>15101</v>
      </c>
      <c r="B2231" t="s">
        <v>1163</v>
      </c>
      <c r="C2231" t="s">
        <v>442</v>
      </c>
      <c r="D2231" t="s">
        <v>5920</v>
      </c>
      <c r="E2231" t="s">
        <v>5887</v>
      </c>
      <c r="F2231">
        <v>10</v>
      </c>
      <c r="G2231" t="s">
        <v>5767</v>
      </c>
      <c r="H2231" t="s">
        <v>5747</v>
      </c>
      <c r="I2231" t="s">
        <v>5748</v>
      </c>
      <c r="J2231">
        <v>750</v>
      </c>
      <c r="K2231">
        <v>12</v>
      </c>
      <c r="L2231">
        <v>12.5</v>
      </c>
      <c r="M2231" t="s">
        <v>5749</v>
      </c>
      <c r="N2231" t="s">
        <v>5750</v>
      </c>
      <c r="O2231" t="s">
        <v>5790</v>
      </c>
      <c r="P2231" t="s">
        <v>5988</v>
      </c>
      <c r="Q2231" t="s">
        <v>5952</v>
      </c>
      <c r="R2231">
        <v>76273</v>
      </c>
      <c r="S2231" t="s">
        <v>6084</v>
      </c>
      <c r="T2231" t="s">
        <v>6075</v>
      </c>
      <c r="U2231">
        <v>19.989999999999998</v>
      </c>
      <c r="V2231" t="s">
        <v>5755</v>
      </c>
      <c r="W2231" t="s">
        <v>5869</v>
      </c>
      <c r="X2231">
        <v>1</v>
      </c>
    </row>
    <row r="2232" spans="1:24" x14ac:dyDescent="0.25">
      <c r="A2232">
        <v>18522</v>
      </c>
      <c r="B2232" t="s">
        <v>1432</v>
      </c>
      <c r="C2232" t="s">
        <v>443</v>
      </c>
      <c r="D2232" t="s">
        <v>5871</v>
      </c>
      <c r="E2232" t="s">
        <v>6192</v>
      </c>
      <c r="F2232">
        <v>27</v>
      </c>
      <c r="G2232" t="s">
        <v>5837</v>
      </c>
      <c r="H2232" t="s">
        <v>5747</v>
      </c>
      <c r="I2232" t="s">
        <v>5748</v>
      </c>
      <c r="J2232">
        <v>473</v>
      </c>
      <c r="K2232">
        <v>24</v>
      </c>
      <c r="L2232">
        <v>5</v>
      </c>
      <c r="M2232" t="s">
        <v>5749</v>
      </c>
      <c r="N2232" t="s">
        <v>5750</v>
      </c>
      <c r="O2232" t="s">
        <v>5874</v>
      </c>
      <c r="P2232" t="s">
        <v>6178</v>
      </c>
      <c r="Q2232" t="s">
        <v>5876</v>
      </c>
      <c r="R2232">
        <v>42735</v>
      </c>
      <c r="S2232" t="s">
        <v>6181</v>
      </c>
      <c r="T2232" t="s">
        <v>6182</v>
      </c>
      <c r="U2232">
        <v>2.38</v>
      </c>
      <c r="V2232" t="s">
        <v>6172</v>
      </c>
      <c r="W2232" t="s">
        <v>5869</v>
      </c>
      <c r="X2232">
        <v>1</v>
      </c>
    </row>
    <row r="2233" spans="1:24" x14ac:dyDescent="0.25">
      <c r="A2233">
        <v>18522</v>
      </c>
      <c r="B2233" t="s">
        <v>1432</v>
      </c>
      <c r="C2233" t="s">
        <v>443</v>
      </c>
      <c r="D2233" t="s">
        <v>5871</v>
      </c>
      <c r="E2233" t="s">
        <v>6192</v>
      </c>
      <c r="F2233">
        <v>27</v>
      </c>
      <c r="G2233" t="s">
        <v>5837</v>
      </c>
      <c r="H2233" t="s">
        <v>5747</v>
      </c>
      <c r="I2233" t="s">
        <v>5748</v>
      </c>
      <c r="J2233">
        <v>473</v>
      </c>
      <c r="K2233">
        <v>24</v>
      </c>
      <c r="L2233">
        <v>5</v>
      </c>
      <c r="M2233" t="s">
        <v>5749</v>
      </c>
      <c r="N2233" t="s">
        <v>5750</v>
      </c>
      <c r="O2233" t="s">
        <v>5874</v>
      </c>
      <c r="P2233" t="s">
        <v>6178</v>
      </c>
      <c r="Q2233" t="s">
        <v>5876</v>
      </c>
      <c r="R2233">
        <v>42735</v>
      </c>
      <c r="S2233" t="s">
        <v>6181</v>
      </c>
      <c r="T2233" t="s">
        <v>6182</v>
      </c>
      <c r="U2233">
        <v>2.38</v>
      </c>
      <c r="V2233" t="s">
        <v>6172</v>
      </c>
      <c r="W2233" t="s">
        <v>5869</v>
      </c>
      <c r="X2233">
        <v>1</v>
      </c>
    </row>
    <row r="2234" spans="1:24" x14ac:dyDescent="0.25">
      <c r="A2234">
        <v>18195</v>
      </c>
      <c r="B2234" t="s">
        <v>1402</v>
      </c>
      <c r="C2234" t="s">
        <v>444</v>
      </c>
      <c r="D2234" t="s">
        <v>6161</v>
      </c>
      <c r="E2234" t="s">
        <v>6186</v>
      </c>
      <c r="F2234">
        <v>20</v>
      </c>
      <c r="G2234" t="s">
        <v>5746</v>
      </c>
      <c r="H2234" t="s">
        <v>5747</v>
      </c>
      <c r="I2234" t="s">
        <v>5748</v>
      </c>
      <c r="J2234">
        <v>473</v>
      </c>
      <c r="K2234">
        <v>24</v>
      </c>
      <c r="L2234">
        <v>6.9</v>
      </c>
      <c r="M2234" t="s">
        <v>5749</v>
      </c>
      <c r="N2234" t="s">
        <v>5750</v>
      </c>
      <c r="O2234" t="s">
        <v>5751</v>
      </c>
      <c r="P2234" t="s">
        <v>6163</v>
      </c>
      <c r="Q2234" t="s">
        <v>6187</v>
      </c>
      <c r="R2234">
        <v>84101</v>
      </c>
      <c r="S2234" t="s">
        <v>6155</v>
      </c>
      <c r="T2234" t="s">
        <v>6156</v>
      </c>
      <c r="U2234">
        <v>3.69</v>
      </c>
      <c r="V2234" t="s">
        <v>6172</v>
      </c>
      <c r="W2234" t="s">
        <v>5756</v>
      </c>
      <c r="X2234">
        <v>1</v>
      </c>
    </row>
    <row r="2235" spans="1:24" x14ac:dyDescent="0.25">
      <c r="A2235">
        <v>14245</v>
      </c>
      <c r="B2235" t="s">
        <v>1099</v>
      </c>
      <c r="C2235" t="s">
        <v>442</v>
      </c>
      <c r="D2235" t="s">
        <v>5886</v>
      </c>
      <c r="E2235" t="s">
        <v>5975</v>
      </c>
      <c r="F2235">
        <v>20</v>
      </c>
      <c r="G2235" t="s">
        <v>5746</v>
      </c>
      <c r="H2235" t="s">
        <v>5747</v>
      </c>
      <c r="I2235" t="s">
        <v>5748</v>
      </c>
      <c r="J2235">
        <v>750</v>
      </c>
      <c r="K2235">
        <v>12</v>
      </c>
      <c r="L2235">
        <v>13.5</v>
      </c>
      <c r="M2235" t="s">
        <v>5759</v>
      </c>
      <c r="N2235" t="s">
        <v>5976</v>
      </c>
      <c r="O2235" t="s">
        <v>5790</v>
      </c>
      <c r="P2235" t="s">
        <v>5916</v>
      </c>
      <c r="Q2235" t="s">
        <v>5977</v>
      </c>
      <c r="R2235">
        <v>75048</v>
      </c>
      <c r="S2235" t="s">
        <v>6345</v>
      </c>
      <c r="T2235" t="s">
        <v>6126</v>
      </c>
      <c r="U2235">
        <v>16.989999999999998</v>
      </c>
      <c r="V2235" t="s">
        <v>5755</v>
      </c>
      <c r="W2235" t="s">
        <v>5765</v>
      </c>
      <c r="X2235">
        <v>1</v>
      </c>
    </row>
    <row r="2236" spans="1:24" x14ac:dyDescent="0.25">
      <c r="A2236">
        <v>15252</v>
      </c>
      <c r="B2236" t="s">
        <v>234</v>
      </c>
      <c r="C2236" t="s">
        <v>442</v>
      </c>
      <c r="D2236" t="s">
        <v>5886</v>
      </c>
      <c r="E2236" t="s">
        <v>5958</v>
      </c>
      <c r="F2236">
        <v>10</v>
      </c>
      <c r="G2236" t="s">
        <v>5767</v>
      </c>
      <c r="H2236" t="s">
        <v>5747</v>
      </c>
      <c r="I2236" t="s">
        <v>5748</v>
      </c>
      <c r="J2236">
        <v>750</v>
      </c>
      <c r="K2236">
        <v>12</v>
      </c>
      <c r="L2236">
        <v>12.5</v>
      </c>
      <c r="M2236" t="s">
        <v>5749</v>
      </c>
      <c r="N2236" t="s">
        <v>5750</v>
      </c>
      <c r="O2236" t="s">
        <v>5751</v>
      </c>
      <c r="P2236" t="s">
        <v>5922</v>
      </c>
      <c r="Q2236" t="s">
        <v>5947</v>
      </c>
      <c r="R2236">
        <v>42015</v>
      </c>
      <c r="S2236" t="s">
        <v>5956</v>
      </c>
      <c r="T2236" t="s">
        <v>5957</v>
      </c>
      <c r="U2236">
        <v>9.99</v>
      </c>
      <c r="V2236" t="s">
        <v>5755</v>
      </c>
      <c r="W2236" t="s">
        <v>5869</v>
      </c>
      <c r="X2236">
        <v>1</v>
      </c>
    </row>
    <row r="2237" spans="1:24" x14ac:dyDescent="0.25">
      <c r="A2237">
        <v>15316</v>
      </c>
      <c r="B2237" t="s">
        <v>4628</v>
      </c>
      <c r="C2237" t="s">
        <v>442</v>
      </c>
      <c r="D2237" t="s">
        <v>5886</v>
      </c>
      <c r="E2237" t="s">
        <v>5887</v>
      </c>
      <c r="F2237">
        <v>10</v>
      </c>
      <c r="G2237" t="s">
        <v>5767</v>
      </c>
      <c r="H2237" t="s">
        <v>5747</v>
      </c>
      <c r="I2237" t="s">
        <v>5748</v>
      </c>
      <c r="J2237">
        <v>750</v>
      </c>
      <c r="K2237">
        <v>12</v>
      </c>
      <c r="L2237">
        <v>12.9</v>
      </c>
      <c r="M2237" t="s">
        <v>5749</v>
      </c>
      <c r="N2237" t="s">
        <v>5750</v>
      </c>
      <c r="O2237" t="s">
        <v>5751</v>
      </c>
      <c r="P2237" t="s">
        <v>5988</v>
      </c>
      <c r="Q2237" t="s">
        <v>5952</v>
      </c>
      <c r="R2237">
        <v>42006</v>
      </c>
      <c r="S2237" t="s">
        <v>5946</v>
      </c>
      <c r="T2237" t="s">
        <v>5946</v>
      </c>
      <c r="U2237">
        <v>17.989999999999998</v>
      </c>
      <c r="V2237" t="s">
        <v>5755</v>
      </c>
      <c r="W2237" t="s">
        <v>5869</v>
      </c>
      <c r="X2237">
        <v>1</v>
      </c>
    </row>
    <row r="2238" spans="1:24" x14ac:dyDescent="0.25">
      <c r="A2238">
        <v>15325</v>
      </c>
      <c r="B2238" t="s">
        <v>1178</v>
      </c>
      <c r="C2238" t="s">
        <v>442</v>
      </c>
      <c r="D2238" t="s">
        <v>5920</v>
      </c>
      <c r="E2238" t="s">
        <v>5921</v>
      </c>
      <c r="F2238">
        <v>10</v>
      </c>
      <c r="G2238" t="s">
        <v>5767</v>
      </c>
      <c r="H2238" t="s">
        <v>5747</v>
      </c>
      <c r="I2238" t="s">
        <v>5748</v>
      </c>
      <c r="J2238">
        <v>750</v>
      </c>
      <c r="K2238">
        <v>12</v>
      </c>
      <c r="L2238">
        <v>12.5</v>
      </c>
      <c r="M2238" t="s">
        <v>5749</v>
      </c>
      <c r="N2238" t="s">
        <v>5750</v>
      </c>
      <c r="O2238" t="s">
        <v>5751</v>
      </c>
      <c r="P2238" t="s">
        <v>5988</v>
      </c>
      <c r="Q2238" t="s">
        <v>5952</v>
      </c>
      <c r="R2238">
        <v>42006</v>
      </c>
      <c r="S2238" t="s">
        <v>5946</v>
      </c>
      <c r="T2238" t="s">
        <v>5946</v>
      </c>
      <c r="U2238">
        <v>17.989999999999998</v>
      </c>
      <c r="V2238" t="s">
        <v>5755</v>
      </c>
      <c r="W2238" t="s">
        <v>5869</v>
      </c>
      <c r="X2238">
        <v>1</v>
      </c>
    </row>
    <row r="2239" spans="1:24" x14ac:dyDescent="0.25">
      <c r="A2239">
        <v>15262</v>
      </c>
      <c r="B2239" t="s">
        <v>1174</v>
      </c>
      <c r="C2239" t="s">
        <v>442</v>
      </c>
      <c r="D2239" t="s">
        <v>5920</v>
      </c>
      <c r="E2239" t="s">
        <v>5921</v>
      </c>
      <c r="F2239">
        <v>10</v>
      </c>
      <c r="G2239" t="s">
        <v>5767</v>
      </c>
      <c r="H2239" t="s">
        <v>5747</v>
      </c>
      <c r="I2239" t="s">
        <v>5748</v>
      </c>
      <c r="J2239">
        <v>750</v>
      </c>
      <c r="K2239">
        <v>12</v>
      </c>
      <c r="L2239">
        <v>12</v>
      </c>
      <c r="M2239" t="s">
        <v>5759</v>
      </c>
      <c r="N2239" t="s">
        <v>6085</v>
      </c>
      <c r="O2239" t="s">
        <v>5790</v>
      </c>
      <c r="P2239" t="s">
        <v>5988</v>
      </c>
      <c r="Q2239" t="s">
        <v>6086</v>
      </c>
      <c r="R2239">
        <v>69892</v>
      </c>
      <c r="S2239" t="s">
        <v>6087</v>
      </c>
      <c r="T2239" t="s">
        <v>6075</v>
      </c>
      <c r="U2239">
        <v>19.989999999999998</v>
      </c>
      <c r="V2239" t="s">
        <v>5755</v>
      </c>
      <c r="W2239" t="s">
        <v>5756</v>
      </c>
      <c r="X2239">
        <v>1</v>
      </c>
    </row>
    <row r="2240" spans="1:24" x14ac:dyDescent="0.25">
      <c r="A2240">
        <v>757016</v>
      </c>
      <c r="B2240" t="s">
        <v>3220</v>
      </c>
      <c r="C2240" t="s">
        <v>441</v>
      </c>
      <c r="D2240" t="s">
        <v>5850</v>
      </c>
      <c r="E2240" t="s">
        <v>6098</v>
      </c>
      <c r="F2240">
        <v>10</v>
      </c>
      <c r="G2240" t="s">
        <v>5767</v>
      </c>
      <c r="H2240" t="s">
        <v>5747</v>
      </c>
      <c r="I2240" t="s">
        <v>5748</v>
      </c>
      <c r="J2240">
        <v>750</v>
      </c>
      <c r="K2240">
        <v>6</v>
      </c>
      <c r="L2240">
        <v>40</v>
      </c>
      <c r="M2240" t="s">
        <v>5759</v>
      </c>
      <c r="N2240" t="s">
        <v>5852</v>
      </c>
      <c r="O2240" t="s">
        <v>5790</v>
      </c>
      <c r="P2240" t="s">
        <v>5762</v>
      </c>
      <c r="Q2240" t="s">
        <v>5853</v>
      </c>
      <c r="R2240">
        <v>94559</v>
      </c>
      <c r="S2240" t="s">
        <v>6435</v>
      </c>
      <c r="T2240" t="s">
        <v>5794</v>
      </c>
      <c r="U2240">
        <v>47</v>
      </c>
      <c r="V2240" t="s">
        <v>5755</v>
      </c>
      <c r="W2240" t="s">
        <v>5765</v>
      </c>
      <c r="X2240">
        <v>1</v>
      </c>
    </row>
    <row r="2241" spans="1:24" x14ac:dyDescent="0.25">
      <c r="A2241">
        <v>15028</v>
      </c>
      <c r="B2241" t="s">
        <v>1157</v>
      </c>
      <c r="C2241" t="s">
        <v>443</v>
      </c>
      <c r="D2241" t="s">
        <v>6166</v>
      </c>
      <c r="E2241" t="s">
        <v>6192</v>
      </c>
      <c r="F2241">
        <v>20</v>
      </c>
      <c r="G2241" t="s">
        <v>5746</v>
      </c>
      <c r="H2241" t="s">
        <v>5791</v>
      </c>
      <c r="I2241" t="s">
        <v>5792</v>
      </c>
      <c r="J2241">
        <v>473</v>
      </c>
      <c r="K2241">
        <v>24</v>
      </c>
      <c r="L2241">
        <v>5</v>
      </c>
      <c r="M2241" t="s">
        <v>5749</v>
      </c>
      <c r="N2241" t="s">
        <v>5750</v>
      </c>
      <c r="O2241" t="s">
        <v>5751</v>
      </c>
      <c r="P2241" t="s">
        <v>5875</v>
      </c>
      <c r="Q2241" t="s">
        <v>6169</v>
      </c>
      <c r="R2241">
        <v>78228</v>
      </c>
      <c r="S2241" t="s">
        <v>6436</v>
      </c>
      <c r="T2241" t="s">
        <v>5928</v>
      </c>
      <c r="U2241">
        <v>3.25</v>
      </c>
      <c r="V2241" t="s">
        <v>6172</v>
      </c>
      <c r="W2241" t="s">
        <v>5869</v>
      </c>
      <c r="X2241">
        <v>1</v>
      </c>
    </row>
    <row r="2242" spans="1:24" x14ac:dyDescent="0.25">
      <c r="A2242">
        <v>18903</v>
      </c>
      <c r="B2242" t="s">
        <v>258</v>
      </c>
      <c r="C2242" t="s">
        <v>443</v>
      </c>
      <c r="D2242" t="s">
        <v>6177</v>
      </c>
      <c r="E2242" t="s">
        <v>5872</v>
      </c>
      <c r="F2242">
        <v>27</v>
      </c>
      <c r="G2242" t="s">
        <v>5837</v>
      </c>
      <c r="H2242" t="s">
        <v>5747</v>
      </c>
      <c r="I2242" t="s">
        <v>5748</v>
      </c>
      <c r="J2242">
        <v>740</v>
      </c>
      <c r="K2242">
        <v>12</v>
      </c>
      <c r="L2242">
        <v>8.1</v>
      </c>
      <c r="M2242" t="s">
        <v>5749</v>
      </c>
      <c r="N2242" t="s">
        <v>5750</v>
      </c>
      <c r="O2242" t="s">
        <v>5874</v>
      </c>
      <c r="P2242" t="s">
        <v>6168</v>
      </c>
      <c r="Q2242" t="s">
        <v>5876</v>
      </c>
      <c r="R2242">
        <v>42090</v>
      </c>
      <c r="S2242" t="s">
        <v>6180</v>
      </c>
      <c r="T2242" t="s">
        <v>6180</v>
      </c>
      <c r="U2242">
        <v>4.49</v>
      </c>
      <c r="V2242" t="s">
        <v>6172</v>
      </c>
      <c r="W2242" t="s">
        <v>5869</v>
      </c>
      <c r="X2242">
        <v>1</v>
      </c>
    </row>
    <row r="2243" spans="1:24" x14ac:dyDescent="0.25">
      <c r="A2243">
        <v>18903</v>
      </c>
      <c r="B2243" t="s">
        <v>258</v>
      </c>
      <c r="C2243" t="s">
        <v>443</v>
      </c>
      <c r="D2243" t="s">
        <v>6177</v>
      </c>
      <c r="E2243" t="s">
        <v>5872</v>
      </c>
      <c r="F2243">
        <v>27</v>
      </c>
      <c r="G2243" t="s">
        <v>5837</v>
      </c>
      <c r="H2243" t="s">
        <v>5747</v>
      </c>
      <c r="I2243" t="s">
        <v>5748</v>
      </c>
      <c r="J2243">
        <v>740</v>
      </c>
      <c r="K2243">
        <v>12</v>
      </c>
      <c r="L2243">
        <v>8.1</v>
      </c>
      <c r="M2243" t="s">
        <v>5749</v>
      </c>
      <c r="N2243" t="s">
        <v>5750</v>
      </c>
      <c r="O2243" t="s">
        <v>5874</v>
      </c>
      <c r="P2243" t="s">
        <v>6168</v>
      </c>
      <c r="Q2243" t="s">
        <v>5876</v>
      </c>
      <c r="R2243">
        <v>42090</v>
      </c>
      <c r="S2243" t="s">
        <v>6180</v>
      </c>
      <c r="T2243" t="s">
        <v>6180</v>
      </c>
      <c r="U2243">
        <v>4.49</v>
      </c>
      <c r="V2243" t="s">
        <v>6172</v>
      </c>
      <c r="W2243" t="s">
        <v>5869</v>
      </c>
      <c r="X2243">
        <v>1</v>
      </c>
    </row>
    <row r="2244" spans="1:24" x14ac:dyDescent="0.25">
      <c r="A2244">
        <v>757715</v>
      </c>
      <c r="B2244" t="s">
        <v>3222</v>
      </c>
      <c r="C2244" t="s">
        <v>443</v>
      </c>
      <c r="D2244" t="s">
        <v>6177</v>
      </c>
      <c r="E2244" t="s">
        <v>6205</v>
      </c>
      <c r="F2244">
        <v>10</v>
      </c>
      <c r="G2244" t="s">
        <v>5767</v>
      </c>
      <c r="H2244" t="s">
        <v>5747</v>
      </c>
      <c r="I2244" t="s">
        <v>5748</v>
      </c>
      <c r="J2244">
        <v>2130</v>
      </c>
      <c r="K2244">
        <v>4</v>
      </c>
      <c r="L2244">
        <v>4</v>
      </c>
      <c r="M2244" t="s">
        <v>5759</v>
      </c>
      <c r="N2244" t="s">
        <v>6437</v>
      </c>
      <c r="O2244" t="s">
        <v>5874</v>
      </c>
      <c r="P2244" t="s">
        <v>5875</v>
      </c>
      <c r="Q2244" t="s">
        <v>6206</v>
      </c>
      <c r="R2244">
        <v>43468</v>
      </c>
      <c r="S2244" t="s">
        <v>6180</v>
      </c>
      <c r="T2244" t="s">
        <v>6180</v>
      </c>
      <c r="U2244">
        <v>14.99</v>
      </c>
      <c r="V2244" t="s">
        <v>6172</v>
      </c>
      <c r="W2244" t="s">
        <v>5869</v>
      </c>
      <c r="X2244">
        <v>6</v>
      </c>
    </row>
    <row r="2245" spans="1:24" x14ac:dyDescent="0.25">
      <c r="A2245">
        <v>757715</v>
      </c>
      <c r="B2245" t="s">
        <v>3222</v>
      </c>
      <c r="C2245" t="s">
        <v>443</v>
      </c>
      <c r="D2245" t="s">
        <v>6177</v>
      </c>
      <c r="E2245" t="s">
        <v>6205</v>
      </c>
      <c r="F2245">
        <v>10</v>
      </c>
      <c r="G2245" t="s">
        <v>5767</v>
      </c>
      <c r="H2245" t="s">
        <v>5747</v>
      </c>
      <c r="I2245" t="s">
        <v>5748</v>
      </c>
      <c r="J2245">
        <v>2130</v>
      </c>
      <c r="K2245">
        <v>4</v>
      </c>
      <c r="L2245">
        <v>4</v>
      </c>
      <c r="M2245" t="s">
        <v>5759</v>
      </c>
      <c r="N2245" t="s">
        <v>6437</v>
      </c>
      <c r="O2245" t="s">
        <v>5874</v>
      </c>
      <c r="P2245" t="s">
        <v>5875</v>
      </c>
      <c r="Q2245" t="s">
        <v>6206</v>
      </c>
      <c r="R2245">
        <v>43468</v>
      </c>
      <c r="S2245" t="s">
        <v>6180</v>
      </c>
      <c r="T2245" t="s">
        <v>6180</v>
      </c>
      <c r="U2245">
        <v>14.99</v>
      </c>
      <c r="V2245" t="s">
        <v>6172</v>
      </c>
      <c r="W2245" t="s">
        <v>5869</v>
      </c>
      <c r="X2245">
        <v>6</v>
      </c>
    </row>
    <row r="2246" spans="1:24" x14ac:dyDescent="0.25">
      <c r="A2246">
        <v>537399</v>
      </c>
      <c r="B2246" t="s">
        <v>2994</v>
      </c>
      <c r="C2246" t="s">
        <v>442</v>
      </c>
      <c r="D2246" t="s">
        <v>5886</v>
      </c>
      <c r="E2246" t="s">
        <v>6090</v>
      </c>
      <c r="F2246">
        <v>20</v>
      </c>
      <c r="G2246" t="s">
        <v>5746</v>
      </c>
      <c r="H2246" t="s">
        <v>5747</v>
      </c>
      <c r="I2246" t="s">
        <v>5748</v>
      </c>
      <c r="J2246">
        <v>750</v>
      </c>
      <c r="K2246">
        <v>12</v>
      </c>
      <c r="L2246">
        <v>14.5</v>
      </c>
      <c r="M2246" t="s">
        <v>5759</v>
      </c>
      <c r="N2246" t="s">
        <v>5825</v>
      </c>
      <c r="O2246" t="s">
        <v>5790</v>
      </c>
      <c r="P2246" t="s">
        <v>5916</v>
      </c>
      <c r="Q2246" t="s">
        <v>5989</v>
      </c>
      <c r="R2246">
        <v>64293</v>
      </c>
      <c r="S2246" t="s">
        <v>5971</v>
      </c>
      <c r="T2246" t="s">
        <v>5972</v>
      </c>
      <c r="U2246">
        <v>15.99</v>
      </c>
      <c r="V2246" t="s">
        <v>5755</v>
      </c>
      <c r="W2246" t="s">
        <v>5756</v>
      </c>
      <c r="X2246">
        <v>1</v>
      </c>
    </row>
    <row r="2247" spans="1:24" x14ac:dyDescent="0.25">
      <c r="A2247">
        <v>15015</v>
      </c>
      <c r="B2247" t="s">
        <v>433</v>
      </c>
      <c r="C2247" t="s">
        <v>441</v>
      </c>
      <c r="D2247" t="s">
        <v>5811</v>
      </c>
      <c r="E2247" t="s">
        <v>5812</v>
      </c>
      <c r="F2247">
        <v>10</v>
      </c>
      <c r="G2247" t="s">
        <v>5767</v>
      </c>
      <c r="H2247" t="s">
        <v>5747</v>
      </c>
      <c r="I2247" t="s">
        <v>5748</v>
      </c>
      <c r="J2247">
        <v>750</v>
      </c>
      <c r="K2247">
        <v>12</v>
      </c>
      <c r="L2247">
        <v>17</v>
      </c>
      <c r="M2247" t="s">
        <v>5749</v>
      </c>
      <c r="N2247" t="s">
        <v>5750</v>
      </c>
      <c r="O2247" t="s">
        <v>5751</v>
      </c>
      <c r="P2247" t="s">
        <v>5762</v>
      </c>
      <c r="Q2247" t="s">
        <v>5814</v>
      </c>
      <c r="R2247">
        <v>42127</v>
      </c>
      <c r="S2247" t="s">
        <v>5820</v>
      </c>
      <c r="T2247" t="s">
        <v>5820</v>
      </c>
      <c r="U2247">
        <v>30.99</v>
      </c>
      <c r="V2247" t="s">
        <v>5755</v>
      </c>
      <c r="W2247" t="s">
        <v>5756</v>
      </c>
      <c r="X2247">
        <v>1</v>
      </c>
    </row>
    <row r="2248" spans="1:24" x14ac:dyDescent="0.25">
      <c r="A2248">
        <v>14868</v>
      </c>
      <c r="B2248" t="s">
        <v>1149</v>
      </c>
      <c r="C2248" t="s">
        <v>444</v>
      </c>
      <c r="D2248" t="s">
        <v>6161</v>
      </c>
      <c r="E2248" t="s">
        <v>6186</v>
      </c>
      <c r="F2248">
        <v>10</v>
      </c>
      <c r="G2248" t="s">
        <v>5767</v>
      </c>
      <c r="H2248" t="s">
        <v>5747</v>
      </c>
      <c r="I2248" t="s">
        <v>5748</v>
      </c>
      <c r="J2248">
        <v>2130</v>
      </c>
      <c r="K2248">
        <v>4</v>
      </c>
      <c r="L2248">
        <v>5</v>
      </c>
      <c r="M2248" t="s">
        <v>5749</v>
      </c>
      <c r="N2248" t="s">
        <v>5750</v>
      </c>
      <c r="O2248" t="s">
        <v>5751</v>
      </c>
      <c r="P2248" t="s">
        <v>6163</v>
      </c>
      <c r="Q2248" t="s">
        <v>6187</v>
      </c>
      <c r="R2248">
        <v>43500</v>
      </c>
      <c r="S2248" t="s">
        <v>5773</v>
      </c>
      <c r="T2248" t="s">
        <v>5773</v>
      </c>
      <c r="U2248">
        <v>14.99</v>
      </c>
      <c r="V2248" t="s">
        <v>6172</v>
      </c>
      <c r="W2248" t="s">
        <v>5756</v>
      </c>
      <c r="X2248">
        <v>6</v>
      </c>
    </row>
    <row r="2249" spans="1:24" x14ac:dyDescent="0.25">
      <c r="A2249">
        <v>15331</v>
      </c>
      <c r="B2249" t="s">
        <v>62</v>
      </c>
      <c r="C2249" t="s">
        <v>441</v>
      </c>
      <c r="D2249" t="s">
        <v>5757</v>
      </c>
      <c r="E2249" t="s">
        <v>5766</v>
      </c>
      <c r="F2249">
        <v>10</v>
      </c>
      <c r="G2249" t="s">
        <v>5767</v>
      </c>
      <c r="H2249" t="s">
        <v>5747</v>
      </c>
      <c r="I2249" t="s">
        <v>5748</v>
      </c>
      <c r="J2249">
        <v>1140</v>
      </c>
      <c r="K2249">
        <v>8</v>
      </c>
      <c r="L2249">
        <v>40</v>
      </c>
      <c r="M2249" t="s">
        <v>5749</v>
      </c>
      <c r="N2249" t="s">
        <v>5750</v>
      </c>
      <c r="O2249" t="s">
        <v>5751</v>
      </c>
      <c r="P2249" t="s">
        <v>5752</v>
      </c>
      <c r="Q2249" t="s">
        <v>5789</v>
      </c>
      <c r="R2249">
        <v>42127</v>
      </c>
      <c r="S2249" t="s">
        <v>5820</v>
      </c>
      <c r="T2249" t="s">
        <v>5820</v>
      </c>
      <c r="U2249">
        <v>36.99</v>
      </c>
      <c r="V2249" t="s">
        <v>5755</v>
      </c>
      <c r="W2249" t="s">
        <v>5756</v>
      </c>
      <c r="X2249">
        <v>1</v>
      </c>
    </row>
    <row r="2250" spans="1:24" x14ac:dyDescent="0.25">
      <c r="A2250">
        <v>956896</v>
      </c>
      <c r="B2250" t="s">
        <v>3404</v>
      </c>
      <c r="C2250" t="s">
        <v>442</v>
      </c>
      <c r="D2250" t="s">
        <v>5886</v>
      </c>
      <c r="E2250" t="s">
        <v>5975</v>
      </c>
      <c r="F2250">
        <v>22</v>
      </c>
      <c r="G2250" t="s">
        <v>5816</v>
      </c>
      <c r="H2250" t="s">
        <v>5747</v>
      </c>
      <c r="I2250" t="s">
        <v>5748</v>
      </c>
      <c r="J2250">
        <v>750</v>
      </c>
      <c r="K2250">
        <v>6</v>
      </c>
      <c r="L2250">
        <v>14.5</v>
      </c>
      <c r="M2250" t="s">
        <v>5759</v>
      </c>
      <c r="N2250" t="s">
        <v>5976</v>
      </c>
      <c r="O2250" t="s">
        <v>5790</v>
      </c>
      <c r="P2250" t="s">
        <v>5889</v>
      </c>
      <c r="Q2250" t="s">
        <v>5977</v>
      </c>
      <c r="R2250">
        <v>43140</v>
      </c>
      <c r="S2250" t="s">
        <v>6033</v>
      </c>
      <c r="T2250" t="s">
        <v>6034</v>
      </c>
      <c r="U2250">
        <v>33.99</v>
      </c>
      <c r="V2250" t="s">
        <v>5755</v>
      </c>
      <c r="W2250" t="s">
        <v>5756</v>
      </c>
      <c r="X2250">
        <v>1</v>
      </c>
    </row>
    <row r="2251" spans="1:24" x14ac:dyDescent="0.25">
      <c r="A2251">
        <v>15299</v>
      </c>
      <c r="B2251" t="s">
        <v>1175</v>
      </c>
      <c r="C2251" t="s">
        <v>443</v>
      </c>
      <c r="D2251" t="s">
        <v>6166</v>
      </c>
      <c r="E2251" t="s">
        <v>5872</v>
      </c>
      <c r="F2251">
        <v>20</v>
      </c>
      <c r="G2251" t="s">
        <v>5746</v>
      </c>
      <c r="H2251" t="s">
        <v>5747</v>
      </c>
      <c r="I2251" t="s">
        <v>5748</v>
      </c>
      <c r="J2251">
        <v>473</v>
      </c>
      <c r="K2251">
        <v>24</v>
      </c>
      <c r="L2251">
        <v>7.1</v>
      </c>
      <c r="M2251" t="s">
        <v>5749</v>
      </c>
      <c r="N2251" t="s">
        <v>5750</v>
      </c>
      <c r="O2251" t="s">
        <v>5751</v>
      </c>
      <c r="P2251" t="s">
        <v>5875</v>
      </c>
      <c r="Q2251" t="s">
        <v>6169</v>
      </c>
      <c r="R2251">
        <v>78228</v>
      </c>
      <c r="S2251" t="s">
        <v>6436</v>
      </c>
      <c r="T2251" t="s">
        <v>5928</v>
      </c>
      <c r="U2251">
        <v>4.25</v>
      </c>
      <c r="V2251" t="s">
        <v>6172</v>
      </c>
      <c r="W2251" t="s">
        <v>5869</v>
      </c>
      <c r="X2251">
        <v>1</v>
      </c>
    </row>
    <row r="2252" spans="1:24" x14ac:dyDescent="0.25">
      <c r="A2252">
        <v>15308</v>
      </c>
      <c r="B2252" t="s">
        <v>1176</v>
      </c>
      <c r="C2252" t="s">
        <v>441</v>
      </c>
      <c r="D2252" t="s">
        <v>5811</v>
      </c>
      <c r="E2252" t="s">
        <v>5815</v>
      </c>
      <c r="F2252">
        <v>22</v>
      </c>
      <c r="G2252" t="s">
        <v>5816</v>
      </c>
      <c r="H2252" t="s">
        <v>5747</v>
      </c>
      <c r="I2252" t="s">
        <v>5748</v>
      </c>
      <c r="J2252">
        <v>700</v>
      </c>
      <c r="K2252">
        <v>6</v>
      </c>
      <c r="L2252">
        <v>30</v>
      </c>
      <c r="M2252" t="s">
        <v>5759</v>
      </c>
      <c r="N2252" t="s">
        <v>5835</v>
      </c>
      <c r="O2252" t="s">
        <v>5761</v>
      </c>
      <c r="P2252" t="s">
        <v>5762</v>
      </c>
      <c r="Q2252" t="s">
        <v>5814</v>
      </c>
      <c r="R2252">
        <v>43018</v>
      </c>
      <c r="S2252" t="s">
        <v>6438</v>
      </c>
      <c r="T2252" t="s">
        <v>5928</v>
      </c>
      <c r="U2252">
        <v>30.99</v>
      </c>
      <c r="V2252" t="s">
        <v>5755</v>
      </c>
      <c r="W2252" t="s">
        <v>5765</v>
      </c>
      <c r="X2252">
        <v>1</v>
      </c>
    </row>
    <row r="2253" spans="1:24" x14ac:dyDescent="0.25">
      <c r="A2253">
        <v>15110</v>
      </c>
      <c r="B2253" t="s">
        <v>1164</v>
      </c>
      <c r="C2253" t="s">
        <v>443</v>
      </c>
      <c r="D2253" t="s">
        <v>6166</v>
      </c>
      <c r="E2253" t="s">
        <v>6167</v>
      </c>
      <c r="F2253">
        <v>27</v>
      </c>
      <c r="G2253" t="s">
        <v>5837</v>
      </c>
      <c r="H2253" t="s">
        <v>5747</v>
      </c>
      <c r="I2253" t="s">
        <v>5748</v>
      </c>
      <c r="J2253">
        <v>2130</v>
      </c>
      <c r="K2253">
        <v>4</v>
      </c>
      <c r="L2253">
        <v>5</v>
      </c>
      <c r="M2253" t="s">
        <v>5749</v>
      </c>
      <c r="N2253" t="s">
        <v>5750</v>
      </c>
      <c r="O2253" t="s">
        <v>5751</v>
      </c>
      <c r="P2253" t="s">
        <v>6178</v>
      </c>
      <c r="Q2253" t="s">
        <v>6169</v>
      </c>
      <c r="R2253">
        <v>42945</v>
      </c>
      <c r="S2253" t="s">
        <v>6214</v>
      </c>
      <c r="T2253" t="s">
        <v>6203</v>
      </c>
      <c r="U2253">
        <v>10.96</v>
      </c>
      <c r="V2253" t="s">
        <v>6172</v>
      </c>
      <c r="W2253" t="s">
        <v>5869</v>
      </c>
      <c r="X2253">
        <v>6</v>
      </c>
    </row>
    <row r="2254" spans="1:24" x14ac:dyDescent="0.25">
      <c r="A2254">
        <v>15111</v>
      </c>
      <c r="B2254" t="s">
        <v>1164</v>
      </c>
      <c r="C2254" t="s">
        <v>443</v>
      </c>
      <c r="D2254" t="s">
        <v>6201</v>
      </c>
      <c r="E2254" t="s">
        <v>6167</v>
      </c>
      <c r="F2254">
        <v>27</v>
      </c>
      <c r="G2254" t="s">
        <v>5837</v>
      </c>
      <c r="H2254" t="s">
        <v>5748</v>
      </c>
      <c r="I2254" t="s">
        <v>5748</v>
      </c>
      <c r="J2254">
        <v>2130</v>
      </c>
      <c r="K2254">
        <v>4</v>
      </c>
      <c r="L2254">
        <v>5</v>
      </c>
      <c r="M2254" t="s">
        <v>5749</v>
      </c>
      <c r="N2254" t="s">
        <v>5750</v>
      </c>
      <c r="O2254" t="s">
        <v>5874</v>
      </c>
      <c r="P2254" t="s">
        <v>6178</v>
      </c>
      <c r="Q2254" t="s">
        <v>5876</v>
      </c>
      <c r="R2254">
        <v>93</v>
      </c>
      <c r="S2254" t="s">
        <v>6202</v>
      </c>
      <c r="T2254" t="s">
        <v>6203</v>
      </c>
      <c r="U2254">
        <v>10.96</v>
      </c>
      <c r="V2254" t="s">
        <v>6172</v>
      </c>
      <c r="W2254" t="s">
        <v>5869</v>
      </c>
      <c r="X2254">
        <v>6</v>
      </c>
    </row>
    <row r="2255" spans="1:24" x14ac:dyDescent="0.25">
      <c r="A2255">
        <v>15111</v>
      </c>
      <c r="B2255" t="s">
        <v>1164</v>
      </c>
      <c r="C2255" t="s">
        <v>443</v>
      </c>
      <c r="D2255" t="s">
        <v>6201</v>
      </c>
      <c r="E2255" t="s">
        <v>6167</v>
      </c>
      <c r="F2255">
        <v>27</v>
      </c>
      <c r="G2255" t="s">
        <v>5837</v>
      </c>
      <c r="H2255" t="s">
        <v>5748</v>
      </c>
      <c r="I2255" t="s">
        <v>5748</v>
      </c>
      <c r="J2255">
        <v>2130</v>
      </c>
      <c r="K2255">
        <v>4</v>
      </c>
      <c r="L2255">
        <v>5</v>
      </c>
      <c r="M2255" t="s">
        <v>5749</v>
      </c>
      <c r="N2255" t="s">
        <v>5750</v>
      </c>
      <c r="O2255" t="s">
        <v>5874</v>
      </c>
      <c r="P2255" t="s">
        <v>6178</v>
      </c>
      <c r="Q2255" t="s">
        <v>5876</v>
      </c>
      <c r="R2255">
        <v>93</v>
      </c>
      <c r="S2255" t="s">
        <v>6202</v>
      </c>
      <c r="T2255" t="s">
        <v>6203</v>
      </c>
      <c r="U2255">
        <v>10.96</v>
      </c>
      <c r="V2255" t="s">
        <v>6172</v>
      </c>
      <c r="W2255" t="s">
        <v>5869</v>
      </c>
      <c r="X2255">
        <v>6</v>
      </c>
    </row>
    <row r="2256" spans="1:24" x14ac:dyDescent="0.25">
      <c r="A2256">
        <v>18173</v>
      </c>
      <c r="B2256" t="s">
        <v>1401</v>
      </c>
      <c r="C2256" t="s">
        <v>444</v>
      </c>
      <c r="D2256" t="s">
        <v>6151</v>
      </c>
      <c r="E2256" t="s">
        <v>6176</v>
      </c>
      <c r="F2256">
        <v>10</v>
      </c>
      <c r="G2256" t="s">
        <v>5767</v>
      </c>
      <c r="H2256" t="s">
        <v>5747</v>
      </c>
      <c r="I2256" t="s">
        <v>5748</v>
      </c>
      <c r="J2256">
        <v>4260</v>
      </c>
      <c r="K2256">
        <v>2</v>
      </c>
      <c r="L2256">
        <v>5</v>
      </c>
      <c r="M2256" t="s">
        <v>5749</v>
      </c>
      <c r="N2256" t="s">
        <v>5750</v>
      </c>
      <c r="O2256" t="s">
        <v>5751</v>
      </c>
      <c r="P2256" t="s">
        <v>6153</v>
      </c>
      <c r="Q2256" t="s">
        <v>6154</v>
      </c>
      <c r="R2256">
        <v>84100</v>
      </c>
      <c r="S2256" t="s">
        <v>6155</v>
      </c>
      <c r="T2256" t="s">
        <v>6156</v>
      </c>
      <c r="U2256">
        <v>26.99</v>
      </c>
      <c r="V2256" t="s">
        <v>6172</v>
      </c>
      <c r="W2256" t="s">
        <v>5869</v>
      </c>
      <c r="X2256">
        <v>12</v>
      </c>
    </row>
    <row r="2257" spans="1:24" x14ac:dyDescent="0.25">
      <c r="A2257">
        <v>18276</v>
      </c>
      <c r="B2257" t="s">
        <v>256</v>
      </c>
      <c r="C2257" t="s">
        <v>443</v>
      </c>
      <c r="D2257" t="s">
        <v>6177</v>
      </c>
      <c r="E2257" t="s">
        <v>6167</v>
      </c>
      <c r="F2257">
        <v>27</v>
      </c>
      <c r="G2257" t="s">
        <v>5837</v>
      </c>
      <c r="H2257" t="s">
        <v>5747</v>
      </c>
      <c r="I2257" t="s">
        <v>5748</v>
      </c>
      <c r="J2257">
        <v>473</v>
      </c>
      <c r="K2257">
        <v>24</v>
      </c>
      <c r="L2257">
        <v>5</v>
      </c>
      <c r="M2257" t="s">
        <v>5749</v>
      </c>
      <c r="N2257" t="s">
        <v>5750</v>
      </c>
      <c r="O2257" t="s">
        <v>5874</v>
      </c>
      <c r="P2257" t="s">
        <v>5875</v>
      </c>
      <c r="Q2257" t="s">
        <v>5876</v>
      </c>
      <c r="R2257">
        <v>42090</v>
      </c>
      <c r="S2257" t="s">
        <v>6180</v>
      </c>
      <c r="T2257" t="s">
        <v>6180</v>
      </c>
      <c r="U2257">
        <v>2.99</v>
      </c>
      <c r="V2257" t="s">
        <v>6172</v>
      </c>
      <c r="W2257" t="s">
        <v>5869</v>
      </c>
      <c r="X2257">
        <v>1</v>
      </c>
    </row>
    <row r="2258" spans="1:24" x14ac:dyDescent="0.25">
      <c r="A2258">
        <v>18276</v>
      </c>
      <c r="B2258" t="s">
        <v>256</v>
      </c>
      <c r="C2258" t="s">
        <v>443</v>
      </c>
      <c r="D2258" t="s">
        <v>6177</v>
      </c>
      <c r="E2258" t="s">
        <v>6167</v>
      </c>
      <c r="F2258">
        <v>27</v>
      </c>
      <c r="G2258" t="s">
        <v>5837</v>
      </c>
      <c r="H2258" t="s">
        <v>5747</v>
      </c>
      <c r="I2258" t="s">
        <v>5748</v>
      </c>
      <c r="J2258">
        <v>473</v>
      </c>
      <c r="K2258">
        <v>24</v>
      </c>
      <c r="L2258">
        <v>5</v>
      </c>
      <c r="M2258" t="s">
        <v>5749</v>
      </c>
      <c r="N2258" t="s">
        <v>5750</v>
      </c>
      <c r="O2258" t="s">
        <v>5874</v>
      </c>
      <c r="P2258" t="s">
        <v>5875</v>
      </c>
      <c r="Q2258" t="s">
        <v>5876</v>
      </c>
      <c r="R2258">
        <v>42090</v>
      </c>
      <c r="S2258" t="s">
        <v>6180</v>
      </c>
      <c r="T2258" t="s">
        <v>6180</v>
      </c>
      <c r="U2258">
        <v>2.99</v>
      </c>
      <c r="V2258" t="s">
        <v>6172</v>
      </c>
      <c r="W2258" t="s">
        <v>5869</v>
      </c>
      <c r="X2258">
        <v>1</v>
      </c>
    </row>
    <row r="2259" spans="1:24" x14ac:dyDescent="0.25">
      <c r="A2259">
        <v>18306</v>
      </c>
      <c r="B2259" t="s">
        <v>4334</v>
      </c>
      <c r="C2259" t="s">
        <v>442</v>
      </c>
      <c r="D2259" t="s">
        <v>5920</v>
      </c>
      <c r="E2259" t="s">
        <v>5921</v>
      </c>
      <c r="F2259">
        <v>20</v>
      </c>
      <c r="G2259" t="s">
        <v>5746</v>
      </c>
      <c r="H2259" t="s">
        <v>5747</v>
      </c>
      <c r="I2259" t="s">
        <v>5748</v>
      </c>
      <c r="J2259">
        <v>750</v>
      </c>
      <c r="K2259">
        <v>12</v>
      </c>
      <c r="L2259">
        <v>12</v>
      </c>
      <c r="M2259" t="s">
        <v>5749</v>
      </c>
      <c r="N2259" t="s">
        <v>5750</v>
      </c>
      <c r="O2259" t="s">
        <v>5790</v>
      </c>
      <c r="P2259" t="s">
        <v>5988</v>
      </c>
      <c r="Q2259" t="s">
        <v>5952</v>
      </c>
      <c r="R2259">
        <v>81820</v>
      </c>
      <c r="S2259" t="s">
        <v>6439</v>
      </c>
      <c r="T2259" t="s">
        <v>5984</v>
      </c>
      <c r="U2259">
        <v>17.989999999999998</v>
      </c>
      <c r="V2259" t="s">
        <v>5755</v>
      </c>
      <c r="W2259" t="s">
        <v>5869</v>
      </c>
      <c r="X2259">
        <v>1</v>
      </c>
    </row>
    <row r="2260" spans="1:24" x14ac:dyDescent="0.25">
      <c r="A2260">
        <v>18931</v>
      </c>
      <c r="B2260" t="s">
        <v>1471</v>
      </c>
      <c r="C2260" t="s">
        <v>443</v>
      </c>
      <c r="D2260" t="s">
        <v>5871</v>
      </c>
      <c r="E2260" t="s">
        <v>5872</v>
      </c>
      <c r="F2260">
        <v>27</v>
      </c>
      <c r="G2260" t="s">
        <v>5837</v>
      </c>
      <c r="H2260" t="s">
        <v>5747</v>
      </c>
      <c r="I2260" t="s">
        <v>5748</v>
      </c>
      <c r="J2260">
        <v>1892</v>
      </c>
      <c r="K2260">
        <v>6</v>
      </c>
      <c r="L2260">
        <v>6</v>
      </c>
      <c r="M2260" t="s">
        <v>5749</v>
      </c>
      <c r="N2260" t="s">
        <v>5750</v>
      </c>
      <c r="O2260" t="s">
        <v>5874</v>
      </c>
      <c r="P2260" t="s">
        <v>5875</v>
      </c>
      <c r="Q2260" t="s">
        <v>5876</v>
      </c>
      <c r="R2260">
        <v>78920</v>
      </c>
      <c r="S2260" t="s">
        <v>6440</v>
      </c>
      <c r="T2260" t="s">
        <v>6413</v>
      </c>
      <c r="U2260">
        <v>11.37</v>
      </c>
      <c r="V2260" t="s">
        <v>6172</v>
      </c>
      <c r="W2260" t="s">
        <v>5869</v>
      </c>
      <c r="X2260">
        <v>4</v>
      </c>
    </row>
    <row r="2261" spans="1:24" x14ac:dyDescent="0.25">
      <c r="A2261">
        <v>18931</v>
      </c>
      <c r="B2261" t="s">
        <v>1471</v>
      </c>
      <c r="C2261" t="s">
        <v>443</v>
      </c>
      <c r="D2261" t="s">
        <v>5871</v>
      </c>
      <c r="E2261" t="s">
        <v>5872</v>
      </c>
      <c r="F2261">
        <v>27</v>
      </c>
      <c r="G2261" t="s">
        <v>5837</v>
      </c>
      <c r="H2261" t="s">
        <v>5747</v>
      </c>
      <c r="I2261" t="s">
        <v>5748</v>
      </c>
      <c r="J2261">
        <v>1892</v>
      </c>
      <c r="K2261">
        <v>6</v>
      </c>
      <c r="L2261">
        <v>6</v>
      </c>
      <c r="M2261" t="s">
        <v>5749</v>
      </c>
      <c r="N2261" t="s">
        <v>5750</v>
      </c>
      <c r="O2261" t="s">
        <v>5874</v>
      </c>
      <c r="P2261" t="s">
        <v>5875</v>
      </c>
      <c r="Q2261" t="s">
        <v>5876</v>
      </c>
      <c r="R2261">
        <v>78920</v>
      </c>
      <c r="S2261" t="s">
        <v>6440</v>
      </c>
      <c r="T2261" t="s">
        <v>6413</v>
      </c>
      <c r="U2261">
        <v>11.37</v>
      </c>
      <c r="V2261" t="s">
        <v>6172</v>
      </c>
      <c r="W2261" t="s">
        <v>5869</v>
      </c>
      <c r="X2261">
        <v>4</v>
      </c>
    </row>
    <row r="2262" spans="1:24" x14ac:dyDescent="0.25">
      <c r="A2262">
        <v>18121</v>
      </c>
      <c r="B2262" t="s">
        <v>1393</v>
      </c>
      <c r="C2262" t="s">
        <v>442</v>
      </c>
      <c r="D2262" t="s">
        <v>5886</v>
      </c>
      <c r="E2262" t="s">
        <v>5887</v>
      </c>
      <c r="F2262">
        <v>10</v>
      </c>
      <c r="G2262" t="s">
        <v>5767</v>
      </c>
      <c r="H2262" t="s">
        <v>5791</v>
      </c>
      <c r="I2262" t="s">
        <v>5792</v>
      </c>
      <c r="J2262">
        <v>750</v>
      </c>
      <c r="K2262">
        <v>12</v>
      </c>
      <c r="L2262">
        <v>14</v>
      </c>
      <c r="M2262" t="s">
        <v>5749</v>
      </c>
      <c r="N2262" t="s">
        <v>5750</v>
      </c>
      <c r="O2262" t="s">
        <v>5751</v>
      </c>
      <c r="P2262" t="s">
        <v>5988</v>
      </c>
      <c r="Q2262" t="s">
        <v>5952</v>
      </c>
      <c r="R2262">
        <v>42006</v>
      </c>
      <c r="S2262" t="s">
        <v>5946</v>
      </c>
      <c r="T2262" t="s">
        <v>5946</v>
      </c>
      <c r="U2262">
        <v>17</v>
      </c>
      <c r="V2262" t="s">
        <v>5755</v>
      </c>
      <c r="W2262" t="s">
        <v>5869</v>
      </c>
      <c r="X2262">
        <v>1</v>
      </c>
    </row>
    <row r="2263" spans="1:24" x14ac:dyDescent="0.25">
      <c r="A2263">
        <v>15141</v>
      </c>
      <c r="B2263" t="s">
        <v>1166</v>
      </c>
      <c r="C2263" t="s">
        <v>441</v>
      </c>
      <c r="D2263" t="s">
        <v>5798</v>
      </c>
      <c r="E2263" t="s">
        <v>5881</v>
      </c>
      <c r="F2263">
        <v>10</v>
      </c>
      <c r="G2263" t="s">
        <v>5767</v>
      </c>
      <c r="H2263" t="s">
        <v>5747</v>
      </c>
      <c r="I2263" t="s">
        <v>5748</v>
      </c>
      <c r="J2263">
        <v>750</v>
      </c>
      <c r="K2263">
        <v>12</v>
      </c>
      <c r="L2263">
        <v>35</v>
      </c>
      <c r="M2263" t="s">
        <v>5759</v>
      </c>
      <c r="N2263" t="s">
        <v>5781</v>
      </c>
      <c r="O2263" t="s">
        <v>5761</v>
      </c>
      <c r="P2263" t="s">
        <v>5762</v>
      </c>
      <c r="Q2263" t="s">
        <v>5883</v>
      </c>
      <c r="R2263">
        <v>79366</v>
      </c>
      <c r="S2263" t="s">
        <v>5773</v>
      </c>
      <c r="T2263" t="s">
        <v>5773</v>
      </c>
      <c r="U2263">
        <v>49.99</v>
      </c>
      <c r="V2263" t="s">
        <v>5755</v>
      </c>
      <c r="W2263" t="s">
        <v>5765</v>
      </c>
      <c r="X2263">
        <v>1</v>
      </c>
    </row>
    <row r="2264" spans="1:24" x14ac:dyDescent="0.25">
      <c r="A2264">
        <v>15136</v>
      </c>
      <c r="B2264" t="s">
        <v>185</v>
      </c>
      <c r="C2264" t="s">
        <v>441</v>
      </c>
      <c r="D2264" t="s">
        <v>5744</v>
      </c>
      <c r="E2264" t="s">
        <v>5913</v>
      </c>
      <c r="F2264">
        <v>10</v>
      </c>
      <c r="G2264" t="s">
        <v>5767</v>
      </c>
      <c r="H2264" t="s">
        <v>5747</v>
      </c>
      <c r="I2264" t="s">
        <v>5748</v>
      </c>
      <c r="J2264">
        <v>750</v>
      </c>
      <c r="K2264">
        <v>12</v>
      </c>
      <c r="L2264">
        <v>35</v>
      </c>
      <c r="M2264" t="s">
        <v>5749</v>
      </c>
      <c r="N2264" t="s">
        <v>5750</v>
      </c>
      <c r="O2264" t="s">
        <v>5751</v>
      </c>
      <c r="P2264" t="s">
        <v>5752</v>
      </c>
      <c r="Q2264" t="s">
        <v>5925</v>
      </c>
      <c r="R2264">
        <v>43500</v>
      </c>
      <c r="S2264" t="s">
        <v>5773</v>
      </c>
      <c r="T2264" t="s">
        <v>5773</v>
      </c>
      <c r="U2264">
        <v>27.99</v>
      </c>
      <c r="V2264" t="s">
        <v>5755</v>
      </c>
      <c r="W2264" t="s">
        <v>5756</v>
      </c>
      <c r="X2264">
        <v>1</v>
      </c>
    </row>
    <row r="2265" spans="1:24" x14ac:dyDescent="0.25">
      <c r="A2265">
        <v>15051</v>
      </c>
      <c r="B2265" t="s">
        <v>1159</v>
      </c>
      <c r="C2265" t="s">
        <v>442</v>
      </c>
      <c r="D2265" t="s">
        <v>5886</v>
      </c>
      <c r="E2265" t="s">
        <v>5887</v>
      </c>
      <c r="F2265">
        <v>20</v>
      </c>
      <c r="G2265" t="s">
        <v>5746</v>
      </c>
      <c r="H2265" t="s">
        <v>5747</v>
      </c>
      <c r="I2265" t="s">
        <v>5748</v>
      </c>
      <c r="J2265">
        <v>750</v>
      </c>
      <c r="K2265">
        <v>12</v>
      </c>
      <c r="L2265">
        <v>13.8</v>
      </c>
      <c r="M2265" t="s">
        <v>5759</v>
      </c>
      <c r="N2265" t="s">
        <v>5904</v>
      </c>
      <c r="O2265" t="s">
        <v>5790</v>
      </c>
      <c r="P2265" t="s">
        <v>5988</v>
      </c>
      <c r="Q2265" t="s">
        <v>5923</v>
      </c>
      <c r="R2265">
        <v>99786</v>
      </c>
      <c r="S2265" t="s">
        <v>5924</v>
      </c>
      <c r="T2265" t="s">
        <v>5844</v>
      </c>
      <c r="U2265">
        <v>17.989999999999998</v>
      </c>
      <c r="V2265" t="s">
        <v>5755</v>
      </c>
      <c r="W2265" t="s">
        <v>5765</v>
      </c>
      <c r="X2265">
        <v>1</v>
      </c>
    </row>
    <row r="2266" spans="1:24" x14ac:dyDescent="0.25">
      <c r="A2266">
        <v>15251</v>
      </c>
      <c r="B2266" t="s">
        <v>239</v>
      </c>
      <c r="C2266" t="s">
        <v>442</v>
      </c>
      <c r="D2266" t="s">
        <v>5920</v>
      </c>
      <c r="E2266" t="s">
        <v>5958</v>
      </c>
      <c r="F2266">
        <v>10</v>
      </c>
      <c r="G2266" t="s">
        <v>5767</v>
      </c>
      <c r="H2266" t="s">
        <v>5747</v>
      </c>
      <c r="I2266" t="s">
        <v>5748</v>
      </c>
      <c r="J2266">
        <v>750</v>
      </c>
      <c r="K2266">
        <v>12</v>
      </c>
      <c r="L2266">
        <v>12</v>
      </c>
      <c r="M2266" t="s">
        <v>5749</v>
      </c>
      <c r="N2266" t="s">
        <v>5750</v>
      </c>
      <c r="O2266" t="s">
        <v>5751</v>
      </c>
      <c r="P2266" t="s">
        <v>5922</v>
      </c>
      <c r="Q2266" t="s">
        <v>5947</v>
      </c>
      <c r="R2266">
        <v>42015</v>
      </c>
      <c r="S2266" t="s">
        <v>5956</v>
      </c>
      <c r="T2266" t="s">
        <v>5957</v>
      </c>
      <c r="U2266">
        <v>9.99</v>
      </c>
      <c r="V2266" t="s">
        <v>5755</v>
      </c>
      <c r="W2266" t="s">
        <v>5869</v>
      </c>
      <c r="X2266">
        <v>1</v>
      </c>
    </row>
    <row r="2267" spans="1:24" x14ac:dyDescent="0.25">
      <c r="A2267">
        <v>15210</v>
      </c>
      <c r="B2267" t="s">
        <v>1170</v>
      </c>
      <c r="C2267" t="s">
        <v>441</v>
      </c>
      <c r="D2267" t="s">
        <v>5757</v>
      </c>
      <c r="E2267" t="s">
        <v>5804</v>
      </c>
      <c r="F2267">
        <v>10</v>
      </c>
      <c r="G2267" t="s">
        <v>5767</v>
      </c>
      <c r="H2267" t="s">
        <v>5747</v>
      </c>
      <c r="I2267" t="s">
        <v>5748</v>
      </c>
      <c r="J2267">
        <v>750</v>
      </c>
      <c r="K2267">
        <v>12</v>
      </c>
      <c r="L2267">
        <v>40</v>
      </c>
      <c r="M2267" t="s">
        <v>5759</v>
      </c>
      <c r="N2267" t="s">
        <v>5760</v>
      </c>
      <c r="O2267" t="s">
        <v>5761</v>
      </c>
      <c r="P2267" t="s">
        <v>5762</v>
      </c>
      <c r="Q2267" t="s">
        <v>5805</v>
      </c>
      <c r="R2267">
        <v>81745</v>
      </c>
      <c r="S2267" t="s">
        <v>6441</v>
      </c>
      <c r="T2267" t="s">
        <v>5786</v>
      </c>
      <c r="U2267">
        <v>82.99</v>
      </c>
      <c r="V2267" t="s">
        <v>5755</v>
      </c>
      <c r="W2267" t="s">
        <v>5765</v>
      </c>
      <c r="X2267">
        <v>1</v>
      </c>
    </row>
    <row r="2268" spans="1:24" x14ac:dyDescent="0.25">
      <c r="A2268">
        <v>15100</v>
      </c>
      <c r="B2268" t="s">
        <v>235</v>
      </c>
      <c r="C2268" t="s">
        <v>442</v>
      </c>
      <c r="D2268" t="s">
        <v>6103</v>
      </c>
      <c r="E2268" t="s">
        <v>6104</v>
      </c>
      <c r="F2268">
        <v>20</v>
      </c>
      <c r="G2268" t="s">
        <v>5746</v>
      </c>
      <c r="H2268" t="s">
        <v>5747</v>
      </c>
      <c r="I2268" t="s">
        <v>5748</v>
      </c>
      <c r="J2268">
        <v>750</v>
      </c>
      <c r="K2268">
        <v>12</v>
      </c>
      <c r="L2268">
        <v>6</v>
      </c>
      <c r="M2268" t="s">
        <v>5759</v>
      </c>
      <c r="N2268" t="s">
        <v>6009</v>
      </c>
      <c r="O2268" t="s">
        <v>5790</v>
      </c>
      <c r="P2268" t="s">
        <v>5922</v>
      </c>
      <c r="Q2268" t="s">
        <v>6105</v>
      </c>
      <c r="R2268">
        <v>98936</v>
      </c>
      <c r="S2268" t="s">
        <v>5905</v>
      </c>
      <c r="T2268" t="s">
        <v>5906</v>
      </c>
      <c r="U2268">
        <v>8.49</v>
      </c>
      <c r="V2268" t="s">
        <v>5755</v>
      </c>
      <c r="W2268" t="s">
        <v>5765</v>
      </c>
      <c r="X2268">
        <v>1</v>
      </c>
    </row>
    <row r="2269" spans="1:24" x14ac:dyDescent="0.25">
      <c r="A2269">
        <v>15095</v>
      </c>
      <c r="B2269" t="s">
        <v>1161</v>
      </c>
      <c r="C2269" t="s">
        <v>442</v>
      </c>
      <c r="D2269" t="s">
        <v>5961</v>
      </c>
      <c r="E2269" t="s">
        <v>6222</v>
      </c>
      <c r="F2269">
        <v>20</v>
      </c>
      <c r="G2269" t="s">
        <v>5746</v>
      </c>
      <c r="H2269" t="s">
        <v>5747</v>
      </c>
      <c r="I2269" t="s">
        <v>5748</v>
      </c>
      <c r="J2269">
        <v>750</v>
      </c>
      <c r="K2269">
        <v>12</v>
      </c>
      <c r="L2269">
        <v>11</v>
      </c>
      <c r="M2269" t="s">
        <v>5759</v>
      </c>
      <c r="N2269" t="s">
        <v>5835</v>
      </c>
      <c r="O2269" t="s">
        <v>5761</v>
      </c>
      <c r="P2269" t="s">
        <v>5916</v>
      </c>
      <c r="Q2269" t="s">
        <v>5974</v>
      </c>
      <c r="R2269">
        <v>77871</v>
      </c>
      <c r="S2269" t="s">
        <v>6442</v>
      </c>
      <c r="T2269" t="s">
        <v>5784</v>
      </c>
      <c r="U2269">
        <v>14.99</v>
      </c>
      <c r="V2269" t="s">
        <v>5755</v>
      </c>
      <c r="W2269" t="s">
        <v>5765</v>
      </c>
      <c r="X2269">
        <v>1</v>
      </c>
    </row>
    <row r="2270" spans="1:24" x14ac:dyDescent="0.25">
      <c r="A2270">
        <v>15508</v>
      </c>
      <c r="B2270" t="s">
        <v>275</v>
      </c>
      <c r="C2270" t="s">
        <v>441</v>
      </c>
      <c r="D2270" t="s">
        <v>5757</v>
      </c>
      <c r="E2270" t="s">
        <v>6401</v>
      </c>
      <c r="F2270">
        <v>20</v>
      </c>
      <c r="G2270" t="s">
        <v>5746</v>
      </c>
      <c r="H2270" t="s">
        <v>5748</v>
      </c>
      <c r="I2270" t="s">
        <v>5748</v>
      </c>
      <c r="J2270">
        <v>750</v>
      </c>
      <c r="K2270">
        <v>12</v>
      </c>
      <c r="L2270">
        <v>35</v>
      </c>
      <c r="M2270" t="s">
        <v>5749</v>
      </c>
      <c r="N2270" t="s">
        <v>5750</v>
      </c>
      <c r="O2270" t="s">
        <v>5751</v>
      </c>
      <c r="P2270" t="s">
        <v>5752</v>
      </c>
      <c r="Q2270" t="s">
        <v>5789</v>
      </c>
      <c r="R2270">
        <v>42036</v>
      </c>
      <c r="S2270" t="s">
        <v>5754</v>
      </c>
      <c r="T2270" t="s">
        <v>5754</v>
      </c>
      <c r="U2270">
        <v>28.79</v>
      </c>
      <c r="V2270" t="s">
        <v>5755</v>
      </c>
      <c r="W2270" t="s">
        <v>5756</v>
      </c>
      <c r="X2270">
        <v>1</v>
      </c>
    </row>
    <row r="2271" spans="1:24" x14ac:dyDescent="0.25">
      <c r="A2271">
        <v>243725</v>
      </c>
      <c r="B2271" t="s">
        <v>2756</v>
      </c>
      <c r="C2271" t="s">
        <v>443</v>
      </c>
      <c r="D2271" t="s">
        <v>6166</v>
      </c>
      <c r="E2271" t="s">
        <v>6167</v>
      </c>
      <c r="F2271">
        <v>20</v>
      </c>
      <c r="G2271" t="s">
        <v>5746</v>
      </c>
      <c r="H2271" t="s">
        <v>5747</v>
      </c>
      <c r="I2271" t="s">
        <v>5748</v>
      </c>
      <c r="J2271">
        <v>500</v>
      </c>
      <c r="K2271">
        <v>24</v>
      </c>
      <c r="L2271">
        <v>5</v>
      </c>
      <c r="M2271" t="s">
        <v>5759</v>
      </c>
      <c r="N2271" t="s">
        <v>5822</v>
      </c>
      <c r="O2271" t="s">
        <v>5790</v>
      </c>
      <c r="P2271" t="s">
        <v>6168</v>
      </c>
      <c r="Q2271" t="s">
        <v>6169</v>
      </c>
      <c r="R2271">
        <v>42845</v>
      </c>
      <c r="S2271" t="s">
        <v>6443</v>
      </c>
      <c r="T2271" t="s">
        <v>5928</v>
      </c>
      <c r="U2271">
        <v>2.89</v>
      </c>
      <c r="V2271" t="s">
        <v>6172</v>
      </c>
      <c r="W2271" t="s">
        <v>5869</v>
      </c>
      <c r="X2271">
        <v>1</v>
      </c>
    </row>
    <row r="2272" spans="1:24" x14ac:dyDescent="0.25">
      <c r="A2272">
        <v>732352</v>
      </c>
      <c r="B2272" t="s">
        <v>3169</v>
      </c>
      <c r="C2272" t="s">
        <v>442</v>
      </c>
      <c r="D2272" t="s">
        <v>5920</v>
      </c>
      <c r="E2272" t="s">
        <v>5921</v>
      </c>
      <c r="F2272">
        <v>22</v>
      </c>
      <c r="G2272" t="s">
        <v>5816</v>
      </c>
      <c r="H2272" t="s">
        <v>5791</v>
      </c>
      <c r="I2272" t="s">
        <v>5792</v>
      </c>
      <c r="J2272">
        <v>750</v>
      </c>
      <c r="K2272">
        <v>12</v>
      </c>
      <c r="L2272">
        <v>12.5</v>
      </c>
      <c r="M2272" t="s">
        <v>5759</v>
      </c>
      <c r="N2272" t="s">
        <v>6085</v>
      </c>
      <c r="O2272" t="s">
        <v>5790</v>
      </c>
      <c r="P2272" t="s">
        <v>5916</v>
      </c>
      <c r="Q2272" t="s">
        <v>6086</v>
      </c>
      <c r="R2272">
        <v>67102</v>
      </c>
      <c r="S2272" t="s">
        <v>5956</v>
      </c>
      <c r="T2272" t="s">
        <v>5957</v>
      </c>
      <c r="U2272">
        <v>14.99</v>
      </c>
      <c r="V2272" t="s">
        <v>5755</v>
      </c>
      <c r="W2272" t="s">
        <v>5869</v>
      </c>
      <c r="X2272">
        <v>1</v>
      </c>
    </row>
    <row r="2273" spans="1:24" x14ac:dyDescent="0.25">
      <c r="A2273">
        <v>18292</v>
      </c>
      <c r="B2273" t="s">
        <v>1409</v>
      </c>
      <c r="C2273" t="s">
        <v>443</v>
      </c>
      <c r="D2273" t="s">
        <v>6166</v>
      </c>
      <c r="E2273" t="s">
        <v>5872</v>
      </c>
      <c r="F2273">
        <v>20</v>
      </c>
      <c r="G2273" t="s">
        <v>5746</v>
      </c>
      <c r="H2273" t="s">
        <v>5747</v>
      </c>
      <c r="I2273" t="s">
        <v>5748</v>
      </c>
      <c r="J2273">
        <v>330</v>
      </c>
      <c r="K2273">
        <v>24</v>
      </c>
      <c r="L2273">
        <v>11.5</v>
      </c>
      <c r="M2273" t="s">
        <v>5759</v>
      </c>
      <c r="N2273" t="s">
        <v>6311</v>
      </c>
      <c r="O2273" t="s">
        <v>5790</v>
      </c>
      <c r="P2273" t="s">
        <v>5875</v>
      </c>
      <c r="Q2273" t="s">
        <v>6169</v>
      </c>
      <c r="R2273">
        <v>95636</v>
      </c>
      <c r="S2273" t="s">
        <v>6138</v>
      </c>
      <c r="T2273" t="s">
        <v>6139</v>
      </c>
      <c r="U2273">
        <v>4.99</v>
      </c>
      <c r="V2273" t="s">
        <v>5755</v>
      </c>
      <c r="W2273" t="s">
        <v>5869</v>
      </c>
      <c r="X2273">
        <v>1</v>
      </c>
    </row>
    <row r="2274" spans="1:24" x14ac:dyDescent="0.25">
      <c r="A2274">
        <v>192518</v>
      </c>
      <c r="B2274" t="s">
        <v>2715</v>
      </c>
      <c r="C2274" t="s">
        <v>442</v>
      </c>
      <c r="D2274" t="s">
        <v>5886</v>
      </c>
      <c r="E2274" t="s">
        <v>6048</v>
      </c>
      <c r="F2274">
        <v>10</v>
      </c>
      <c r="G2274" t="s">
        <v>5767</v>
      </c>
      <c r="H2274" t="s">
        <v>5747</v>
      </c>
      <c r="I2274" t="s">
        <v>5748</v>
      </c>
      <c r="J2274">
        <v>750</v>
      </c>
      <c r="K2274">
        <v>12</v>
      </c>
      <c r="L2274">
        <v>13</v>
      </c>
      <c r="M2274" t="s">
        <v>5759</v>
      </c>
      <c r="N2274" t="s">
        <v>6135</v>
      </c>
      <c r="O2274" t="s">
        <v>5790</v>
      </c>
      <c r="P2274" t="s">
        <v>6002</v>
      </c>
      <c r="Q2274" t="s">
        <v>6046</v>
      </c>
      <c r="R2274">
        <v>51923</v>
      </c>
      <c r="S2274" t="s">
        <v>5965</v>
      </c>
      <c r="T2274" t="s">
        <v>5965</v>
      </c>
      <c r="U2274">
        <v>12.99</v>
      </c>
      <c r="V2274" t="s">
        <v>5755</v>
      </c>
      <c r="W2274" t="s">
        <v>5756</v>
      </c>
      <c r="X2274">
        <v>1</v>
      </c>
    </row>
    <row r="2275" spans="1:24" x14ac:dyDescent="0.25">
      <c r="A2275">
        <v>690062</v>
      </c>
      <c r="B2275" t="s">
        <v>3108</v>
      </c>
      <c r="C2275" t="s">
        <v>441</v>
      </c>
      <c r="D2275" t="s">
        <v>5757</v>
      </c>
      <c r="E2275" t="s">
        <v>5804</v>
      </c>
      <c r="F2275">
        <v>20</v>
      </c>
      <c r="G2275" t="s">
        <v>5746</v>
      </c>
      <c r="H2275" t="s">
        <v>5747</v>
      </c>
      <c r="I2275" t="s">
        <v>5748</v>
      </c>
      <c r="J2275">
        <v>750</v>
      </c>
      <c r="K2275">
        <v>6</v>
      </c>
      <c r="L2275">
        <v>45.8</v>
      </c>
      <c r="M2275" t="s">
        <v>5759</v>
      </c>
      <c r="N2275" t="s">
        <v>5760</v>
      </c>
      <c r="O2275" t="s">
        <v>5761</v>
      </c>
      <c r="P2275" t="s">
        <v>5762</v>
      </c>
      <c r="Q2275" t="s">
        <v>5805</v>
      </c>
      <c r="R2275">
        <v>42341</v>
      </c>
      <c r="S2275" t="s">
        <v>5772</v>
      </c>
      <c r="T2275" t="s">
        <v>5773</v>
      </c>
      <c r="U2275">
        <v>94.99</v>
      </c>
      <c r="V2275" t="s">
        <v>5755</v>
      </c>
      <c r="W2275" t="s">
        <v>5765</v>
      </c>
      <c r="X2275">
        <v>1</v>
      </c>
    </row>
    <row r="2276" spans="1:24" x14ac:dyDescent="0.25">
      <c r="A2276">
        <v>18303</v>
      </c>
      <c r="B2276" t="s">
        <v>1412</v>
      </c>
      <c r="C2276" t="s">
        <v>442</v>
      </c>
      <c r="D2276" t="s">
        <v>5943</v>
      </c>
      <c r="E2276" t="s">
        <v>5944</v>
      </c>
      <c r="F2276">
        <v>20</v>
      </c>
      <c r="G2276" t="s">
        <v>5746</v>
      </c>
      <c r="H2276" t="s">
        <v>5747</v>
      </c>
      <c r="I2276" t="s">
        <v>5748</v>
      </c>
      <c r="J2276">
        <v>200</v>
      </c>
      <c r="K2276">
        <v>12</v>
      </c>
      <c r="L2276">
        <v>10.5</v>
      </c>
      <c r="M2276" t="s">
        <v>5749</v>
      </c>
      <c r="N2276" t="s">
        <v>5750</v>
      </c>
      <c r="O2276" t="s">
        <v>5790</v>
      </c>
      <c r="P2276" t="s">
        <v>5889</v>
      </c>
      <c r="Q2276" t="s">
        <v>5945</v>
      </c>
      <c r="R2276">
        <v>81820</v>
      </c>
      <c r="S2276" t="s">
        <v>6439</v>
      </c>
      <c r="T2276" t="s">
        <v>5984</v>
      </c>
      <c r="U2276">
        <v>24.99</v>
      </c>
      <c r="V2276" t="s">
        <v>5755</v>
      </c>
      <c r="W2276" t="s">
        <v>5869</v>
      </c>
      <c r="X2276">
        <v>1</v>
      </c>
    </row>
    <row r="2277" spans="1:24" x14ac:dyDescent="0.25">
      <c r="A2277">
        <v>18341</v>
      </c>
      <c r="B2277" t="s">
        <v>1418</v>
      </c>
      <c r="C2277" t="s">
        <v>442</v>
      </c>
      <c r="D2277" t="s">
        <v>6408</v>
      </c>
      <c r="E2277" t="s">
        <v>5887</v>
      </c>
      <c r="F2277">
        <v>22</v>
      </c>
      <c r="G2277" t="s">
        <v>5816</v>
      </c>
      <c r="H2277" t="s">
        <v>5747</v>
      </c>
      <c r="I2277" t="s">
        <v>5748</v>
      </c>
      <c r="J2277">
        <v>750</v>
      </c>
      <c r="K2277">
        <v>1600</v>
      </c>
      <c r="L2277">
        <v>13.5</v>
      </c>
      <c r="M2277" t="s">
        <v>5759</v>
      </c>
      <c r="N2277" t="s">
        <v>5904</v>
      </c>
      <c r="O2277" t="s">
        <v>5751</v>
      </c>
      <c r="P2277" t="s">
        <v>5959</v>
      </c>
      <c r="Q2277" t="s">
        <v>6409</v>
      </c>
      <c r="R2277">
        <v>76833</v>
      </c>
      <c r="S2277" t="s">
        <v>5956</v>
      </c>
      <c r="T2277" t="s">
        <v>5957</v>
      </c>
      <c r="U2277">
        <v>6.99</v>
      </c>
      <c r="V2277" t="s">
        <v>5755</v>
      </c>
      <c r="W2277" t="s">
        <v>5869</v>
      </c>
      <c r="X2277">
        <v>1</v>
      </c>
    </row>
    <row r="2278" spans="1:24" x14ac:dyDescent="0.25">
      <c r="A2278">
        <v>749725</v>
      </c>
      <c r="B2278" t="s">
        <v>3213</v>
      </c>
      <c r="C2278" t="s">
        <v>441</v>
      </c>
      <c r="D2278" t="s">
        <v>5757</v>
      </c>
      <c r="E2278" t="s">
        <v>5804</v>
      </c>
      <c r="F2278">
        <v>22</v>
      </c>
      <c r="G2278" t="s">
        <v>5816</v>
      </c>
      <c r="H2278" t="s">
        <v>5747</v>
      </c>
      <c r="I2278" t="s">
        <v>5748</v>
      </c>
      <c r="J2278">
        <v>700</v>
      </c>
      <c r="K2278">
        <v>6</v>
      </c>
      <c r="L2278">
        <v>46</v>
      </c>
      <c r="M2278" t="s">
        <v>5759</v>
      </c>
      <c r="N2278" t="s">
        <v>5760</v>
      </c>
      <c r="O2278" t="s">
        <v>5790</v>
      </c>
      <c r="P2278" t="s">
        <v>5762</v>
      </c>
      <c r="Q2278" t="s">
        <v>5805</v>
      </c>
      <c r="R2278">
        <v>79013</v>
      </c>
      <c r="S2278" t="s">
        <v>6444</v>
      </c>
      <c r="T2278" t="s">
        <v>5984</v>
      </c>
      <c r="U2278">
        <v>121.49</v>
      </c>
      <c r="V2278" t="s">
        <v>5755</v>
      </c>
      <c r="W2278" t="s">
        <v>5756</v>
      </c>
      <c r="X2278">
        <v>1</v>
      </c>
    </row>
    <row r="2279" spans="1:24" x14ac:dyDescent="0.25">
      <c r="A2279">
        <v>15096</v>
      </c>
      <c r="B2279" t="s">
        <v>1162</v>
      </c>
      <c r="C2279" t="s">
        <v>442</v>
      </c>
      <c r="D2279" t="s">
        <v>5886</v>
      </c>
      <c r="E2279" t="s">
        <v>5975</v>
      </c>
      <c r="F2279">
        <v>20</v>
      </c>
      <c r="G2279" t="s">
        <v>5746</v>
      </c>
      <c r="H2279" t="s">
        <v>5747</v>
      </c>
      <c r="I2279" t="s">
        <v>5792</v>
      </c>
      <c r="J2279">
        <v>750</v>
      </c>
      <c r="K2279">
        <v>12</v>
      </c>
      <c r="L2279">
        <v>13.5</v>
      </c>
      <c r="M2279" t="s">
        <v>5759</v>
      </c>
      <c r="N2279" t="s">
        <v>5976</v>
      </c>
      <c r="O2279" t="s">
        <v>5761</v>
      </c>
      <c r="P2279" t="s">
        <v>5916</v>
      </c>
      <c r="Q2279" t="s">
        <v>5977</v>
      </c>
      <c r="R2279">
        <v>66110</v>
      </c>
      <c r="S2279" t="s">
        <v>6096</v>
      </c>
      <c r="T2279" t="s">
        <v>5999</v>
      </c>
      <c r="U2279">
        <v>16.989999999999998</v>
      </c>
      <c r="V2279" t="s">
        <v>5755</v>
      </c>
      <c r="W2279" t="s">
        <v>5765</v>
      </c>
      <c r="X2279">
        <v>1</v>
      </c>
    </row>
    <row r="2280" spans="1:24" x14ac:dyDescent="0.25">
      <c r="A2280">
        <v>18818</v>
      </c>
      <c r="B2280" t="s">
        <v>1461</v>
      </c>
      <c r="C2280" t="s">
        <v>441</v>
      </c>
      <c r="D2280" t="s">
        <v>5811</v>
      </c>
      <c r="E2280" t="s">
        <v>5812</v>
      </c>
      <c r="F2280">
        <v>10</v>
      </c>
      <c r="G2280" t="s">
        <v>5767</v>
      </c>
      <c r="H2280" t="s">
        <v>5747</v>
      </c>
      <c r="I2280" t="s">
        <v>5748</v>
      </c>
      <c r="J2280">
        <v>750</v>
      </c>
      <c r="K2280">
        <v>12</v>
      </c>
      <c r="L2280">
        <v>13.7</v>
      </c>
      <c r="M2280" t="s">
        <v>5759</v>
      </c>
      <c r="N2280" t="s">
        <v>6219</v>
      </c>
      <c r="O2280" t="s">
        <v>5790</v>
      </c>
      <c r="P2280" t="s">
        <v>5762</v>
      </c>
      <c r="Q2280" t="s">
        <v>5814</v>
      </c>
      <c r="R2280">
        <v>83324</v>
      </c>
      <c r="S2280" t="s">
        <v>6445</v>
      </c>
      <c r="T2280" t="s">
        <v>5784</v>
      </c>
      <c r="U2280">
        <v>33.99</v>
      </c>
      <c r="V2280" t="s">
        <v>5755</v>
      </c>
      <c r="W2280" t="s">
        <v>5765</v>
      </c>
      <c r="X2280">
        <v>1</v>
      </c>
    </row>
    <row r="2281" spans="1:24" x14ac:dyDescent="0.25">
      <c r="A2281">
        <v>15478</v>
      </c>
      <c r="B2281" t="s">
        <v>1188</v>
      </c>
      <c r="C2281" t="s">
        <v>443</v>
      </c>
      <c r="D2281" t="s">
        <v>6166</v>
      </c>
      <c r="E2281" t="s">
        <v>5872</v>
      </c>
      <c r="F2281">
        <v>10</v>
      </c>
      <c r="G2281" t="s">
        <v>5767</v>
      </c>
      <c r="H2281" t="s">
        <v>5747</v>
      </c>
      <c r="I2281" t="s">
        <v>5748</v>
      </c>
      <c r="J2281">
        <v>500</v>
      </c>
      <c r="K2281">
        <v>24</v>
      </c>
      <c r="L2281">
        <v>7</v>
      </c>
      <c r="M2281" t="s">
        <v>5759</v>
      </c>
      <c r="N2281" t="s">
        <v>5806</v>
      </c>
      <c r="O2281" t="s">
        <v>5761</v>
      </c>
      <c r="P2281" t="s">
        <v>6168</v>
      </c>
      <c r="Q2281" t="s">
        <v>6169</v>
      </c>
      <c r="R2281">
        <v>77317</v>
      </c>
      <c r="S2281" t="s">
        <v>6170</v>
      </c>
      <c r="T2281" t="s">
        <v>6171</v>
      </c>
      <c r="U2281">
        <v>2.92</v>
      </c>
      <c r="V2281" t="s">
        <v>6172</v>
      </c>
      <c r="W2281" t="s">
        <v>6173</v>
      </c>
      <c r="X2281">
        <v>1</v>
      </c>
    </row>
    <row r="2282" spans="1:24" x14ac:dyDescent="0.25">
      <c r="A2282">
        <v>15403</v>
      </c>
      <c r="B2282" t="s">
        <v>1183</v>
      </c>
      <c r="C2282" t="s">
        <v>441</v>
      </c>
      <c r="D2282" t="s">
        <v>5744</v>
      </c>
      <c r="E2282" t="s">
        <v>5787</v>
      </c>
      <c r="F2282">
        <v>20</v>
      </c>
      <c r="G2282" t="s">
        <v>5746</v>
      </c>
      <c r="H2282" t="s">
        <v>5747</v>
      </c>
      <c r="I2282" t="s">
        <v>5748</v>
      </c>
      <c r="J2282">
        <v>750</v>
      </c>
      <c r="K2282">
        <v>12</v>
      </c>
      <c r="L2282">
        <v>40</v>
      </c>
      <c r="M2282" t="s">
        <v>5759</v>
      </c>
      <c r="N2282" t="s">
        <v>6124</v>
      </c>
      <c r="O2282" t="s">
        <v>5790</v>
      </c>
      <c r="P2282" t="s">
        <v>5752</v>
      </c>
      <c r="Q2282" t="s">
        <v>5808</v>
      </c>
      <c r="R2282">
        <v>78651</v>
      </c>
      <c r="S2282" t="s">
        <v>6446</v>
      </c>
      <c r="T2282" t="s">
        <v>5786</v>
      </c>
      <c r="U2282">
        <v>24.99</v>
      </c>
      <c r="V2282" t="s">
        <v>5755</v>
      </c>
      <c r="W2282" t="s">
        <v>5765</v>
      </c>
      <c r="X2282">
        <v>1</v>
      </c>
    </row>
    <row r="2283" spans="1:24" x14ac:dyDescent="0.25">
      <c r="A2283">
        <v>15014</v>
      </c>
      <c r="B2283" t="s">
        <v>1156</v>
      </c>
      <c r="C2283" t="s">
        <v>441</v>
      </c>
      <c r="D2283" t="s">
        <v>5757</v>
      </c>
      <c r="E2283" t="s">
        <v>5766</v>
      </c>
      <c r="F2283">
        <v>20</v>
      </c>
      <c r="G2283" t="s">
        <v>5746</v>
      </c>
      <c r="H2283" t="s">
        <v>5747</v>
      </c>
      <c r="I2283" t="s">
        <v>5748</v>
      </c>
      <c r="J2283">
        <v>750</v>
      </c>
      <c r="K2283">
        <v>12</v>
      </c>
      <c r="L2283">
        <v>43</v>
      </c>
      <c r="M2283" t="s">
        <v>5749</v>
      </c>
      <c r="N2283" t="s">
        <v>5750</v>
      </c>
      <c r="O2283" t="s">
        <v>5751</v>
      </c>
      <c r="P2283" t="s">
        <v>5762</v>
      </c>
      <c r="Q2283" t="s">
        <v>5789</v>
      </c>
      <c r="R2283">
        <v>42127</v>
      </c>
      <c r="S2283" t="s">
        <v>5820</v>
      </c>
      <c r="T2283" t="s">
        <v>5820</v>
      </c>
      <c r="U2283">
        <v>29.99</v>
      </c>
      <c r="V2283" t="s">
        <v>5755</v>
      </c>
      <c r="W2283" t="s">
        <v>5756</v>
      </c>
      <c r="X2283">
        <v>1</v>
      </c>
    </row>
    <row r="2284" spans="1:24" x14ac:dyDescent="0.25">
      <c r="A2284">
        <v>18521</v>
      </c>
      <c r="B2284" t="s">
        <v>1431</v>
      </c>
      <c r="C2284" t="s">
        <v>442</v>
      </c>
      <c r="D2284" t="s">
        <v>5886</v>
      </c>
      <c r="E2284" t="s">
        <v>5914</v>
      </c>
      <c r="F2284">
        <v>22</v>
      </c>
      <c r="G2284" t="s">
        <v>5816</v>
      </c>
      <c r="H2284" t="s">
        <v>5791</v>
      </c>
      <c r="I2284" t="s">
        <v>5792</v>
      </c>
      <c r="J2284">
        <v>750</v>
      </c>
      <c r="K2284">
        <v>6</v>
      </c>
      <c r="L2284">
        <v>13</v>
      </c>
      <c r="M2284" t="s">
        <v>5759</v>
      </c>
      <c r="N2284" t="s">
        <v>5781</v>
      </c>
      <c r="O2284" t="s">
        <v>5761</v>
      </c>
      <c r="P2284" t="s">
        <v>5889</v>
      </c>
      <c r="Q2284" t="s">
        <v>5986</v>
      </c>
      <c r="R2284">
        <v>42317</v>
      </c>
      <c r="S2284" t="s">
        <v>6110</v>
      </c>
      <c r="T2284" t="s">
        <v>5999</v>
      </c>
      <c r="U2284">
        <v>75.989999999999995</v>
      </c>
      <c r="V2284" t="s">
        <v>5755</v>
      </c>
      <c r="W2284" t="s">
        <v>5765</v>
      </c>
      <c r="X2284">
        <v>1</v>
      </c>
    </row>
    <row r="2285" spans="1:24" x14ac:dyDescent="0.25">
      <c r="A2285">
        <v>18202</v>
      </c>
      <c r="B2285" t="s">
        <v>1404</v>
      </c>
      <c r="C2285" t="s">
        <v>444</v>
      </c>
      <c r="D2285" t="s">
        <v>6161</v>
      </c>
      <c r="E2285" t="s">
        <v>6395</v>
      </c>
      <c r="F2285">
        <v>20</v>
      </c>
      <c r="G2285" t="s">
        <v>5746</v>
      </c>
      <c r="H2285" t="s">
        <v>5747</v>
      </c>
      <c r="I2285" t="s">
        <v>5748</v>
      </c>
      <c r="J2285">
        <v>1420</v>
      </c>
      <c r="K2285">
        <v>6</v>
      </c>
      <c r="L2285">
        <v>4</v>
      </c>
      <c r="M2285" t="s">
        <v>5749</v>
      </c>
      <c r="N2285" t="s">
        <v>5750</v>
      </c>
      <c r="O2285" t="s">
        <v>5751</v>
      </c>
      <c r="P2285" t="s">
        <v>6163</v>
      </c>
      <c r="Q2285" t="s">
        <v>6396</v>
      </c>
      <c r="R2285">
        <v>43500</v>
      </c>
      <c r="S2285" t="s">
        <v>5773</v>
      </c>
      <c r="T2285" t="s">
        <v>5773</v>
      </c>
      <c r="U2285">
        <v>10.99</v>
      </c>
      <c r="V2285" t="s">
        <v>6172</v>
      </c>
      <c r="W2285" t="s">
        <v>5756</v>
      </c>
      <c r="X2285">
        <v>4</v>
      </c>
    </row>
    <row r="2286" spans="1:24" x14ac:dyDescent="0.25">
      <c r="A2286">
        <v>18229</v>
      </c>
      <c r="B2286" t="s">
        <v>1406</v>
      </c>
      <c r="C2286" t="s">
        <v>442</v>
      </c>
      <c r="D2286" t="s">
        <v>5886</v>
      </c>
      <c r="E2286" t="s">
        <v>5887</v>
      </c>
      <c r="F2286">
        <v>20</v>
      </c>
      <c r="G2286" t="s">
        <v>5746</v>
      </c>
      <c r="H2286" t="s">
        <v>5747</v>
      </c>
      <c r="I2286" t="s">
        <v>5748</v>
      </c>
      <c r="J2286">
        <v>750</v>
      </c>
      <c r="K2286">
        <v>12</v>
      </c>
      <c r="L2286">
        <v>12.5</v>
      </c>
      <c r="M2286" t="s">
        <v>5759</v>
      </c>
      <c r="N2286" t="s">
        <v>5976</v>
      </c>
      <c r="O2286" t="s">
        <v>5761</v>
      </c>
      <c r="P2286" t="s">
        <v>6002</v>
      </c>
      <c r="Q2286" t="s">
        <v>5977</v>
      </c>
      <c r="R2286">
        <v>81496</v>
      </c>
      <c r="S2286" t="s">
        <v>6447</v>
      </c>
      <c r="T2286" t="s">
        <v>6182</v>
      </c>
      <c r="U2286">
        <v>12.75</v>
      </c>
      <c r="V2286" t="s">
        <v>5755</v>
      </c>
      <c r="W2286" t="s">
        <v>5765</v>
      </c>
      <c r="X2286">
        <v>1</v>
      </c>
    </row>
    <row r="2287" spans="1:24" x14ac:dyDescent="0.25">
      <c r="A2287">
        <v>18329</v>
      </c>
      <c r="B2287" t="s">
        <v>1414</v>
      </c>
      <c r="C2287" t="s">
        <v>443</v>
      </c>
      <c r="D2287" t="s">
        <v>6166</v>
      </c>
      <c r="E2287" t="s">
        <v>6167</v>
      </c>
      <c r="F2287">
        <v>20</v>
      </c>
      <c r="G2287" t="s">
        <v>5746</v>
      </c>
      <c r="H2287" t="s">
        <v>5747</v>
      </c>
      <c r="I2287" t="s">
        <v>5748</v>
      </c>
      <c r="J2287">
        <v>500</v>
      </c>
      <c r="K2287">
        <v>24</v>
      </c>
      <c r="L2287">
        <v>5.5</v>
      </c>
      <c r="M2287" t="s">
        <v>5759</v>
      </c>
      <c r="N2287" t="s">
        <v>5806</v>
      </c>
      <c r="O2287" t="s">
        <v>5790</v>
      </c>
      <c r="P2287" t="s">
        <v>6168</v>
      </c>
      <c r="Q2287" t="s">
        <v>6169</v>
      </c>
      <c r="R2287">
        <v>73958</v>
      </c>
      <c r="S2287" t="s">
        <v>6448</v>
      </c>
      <c r="T2287" t="s">
        <v>6171</v>
      </c>
      <c r="U2287">
        <v>2.99</v>
      </c>
      <c r="V2287" t="s">
        <v>6172</v>
      </c>
      <c r="W2287" t="s">
        <v>5869</v>
      </c>
      <c r="X2287">
        <v>1</v>
      </c>
    </row>
    <row r="2288" spans="1:24" x14ac:dyDescent="0.25">
      <c r="A2288">
        <v>17718</v>
      </c>
      <c r="B2288" t="s">
        <v>1358</v>
      </c>
      <c r="C2288" t="s">
        <v>443</v>
      </c>
      <c r="D2288" t="s">
        <v>6166</v>
      </c>
      <c r="E2288" t="s">
        <v>6192</v>
      </c>
      <c r="F2288">
        <v>20</v>
      </c>
      <c r="G2288" t="s">
        <v>5746</v>
      </c>
      <c r="H2288" t="s">
        <v>5747</v>
      </c>
      <c r="I2288" t="s">
        <v>5748</v>
      </c>
      <c r="J2288">
        <v>473</v>
      </c>
      <c r="K2288">
        <v>24</v>
      </c>
      <c r="L2288">
        <v>5.5</v>
      </c>
      <c r="M2288" t="s">
        <v>5749</v>
      </c>
      <c r="N2288" t="s">
        <v>5750</v>
      </c>
      <c r="O2288" t="s">
        <v>5751</v>
      </c>
      <c r="P2288" t="s">
        <v>5875</v>
      </c>
      <c r="Q2288" t="s">
        <v>6169</v>
      </c>
      <c r="R2288">
        <v>100936</v>
      </c>
      <c r="S2288" t="s">
        <v>6449</v>
      </c>
      <c r="T2288" t="s">
        <v>6449</v>
      </c>
      <c r="U2288">
        <v>3.99</v>
      </c>
      <c r="V2288" t="s">
        <v>6172</v>
      </c>
      <c r="W2288" t="s">
        <v>5869</v>
      </c>
      <c r="X2288">
        <v>1</v>
      </c>
    </row>
    <row r="2289" spans="1:24" x14ac:dyDescent="0.25">
      <c r="A2289">
        <v>17992</v>
      </c>
      <c r="B2289" t="s">
        <v>1384</v>
      </c>
      <c r="C2289" t="s">
        <v>443</v>
      </c>
      <c r="D2289" t="s">
        <v>6177</v>
      </c>
      <c r="E2289" t="s">
        <v>6192</v>
      </c>
      <c r="F2289">
        <v>27</v>
      </c>
      <c r="G2289" t="s">
        <v>5837</v>
      </c>
      <c r="H2289" t="s">
        <v>5747</v>
      </c>
      <c r="I2289" t="s">
        <v>5748</v>
      </c>
      <c r="J2289">
        <v>473</v>
      </c>
      <c r="K2289">
        <v>24</v>
      </c>
      <c r="L2289">
        <v>5</v>
      </c>
      <c r="M2289" t="s">
        <v>5749</v>
      </c>
      <c r="N2289" t="s">
        <v>5750</v>
      </c>
      <c r="O2289" t="s">
        <v>5874</v>
      </c>
      <c r="P2289" t="s">
        <v>5875</v>
      </c>
      <c r="Q2289" t="s">
        <v>5876</v>
      </c>
      <c r="R2289">
        <v>75233</v>
      </c>
      <c r="S2289" t="s">
        <v>6179</v>
      </c>
      <c r="T2289" t="s">
        <v>6179</v>
      </c>
      <c r="U2289">
        <v>3.15</v>
      </c>
      <c r="V2289" t="s">
        <v>6172</v>
      </c>
      <c r="W2289" t="s">
        <v>5869</v>
      </c>
      <c r="X2289">
        <v>1</v>
      </c>
    </row>
    <row r="2290" spans="1:24" x14ac:dyDescent="0.25">
      <c r="A2290">
        <v>17992</v>
      </c>
      <c r="B2290" t="s">
        <v>1384</v>
      </c>
      <c r="C2290" t="s">
        <v>443</v>
      </c>
      <c r="D2290" t="s">
        <v>6177</v>
      </c>
      <c r="E2290" t="s">
        <v>6192</v>
      </c>
      <c r="F2290">
        <v>27</v>
      </c>
      <c r="G2290" t="s">
        <v>5837</v>
      </c>
      <c r="H2290" t="s">
        <v>5747</v>
      </c>
      <c r="I2290" t="s">
        <v>5748</v>
      </c>
      <c r="J2290">
        <v>473</v>
      </c>
      <c r="K2290">
        <v>24</v>
      </c>
      <c r="L2290">
        <v>5</v>
      </c>
      <c r="M2290" t="s">
        <v>5749</v>
      </c>
      <c r="N2290" t="s">
        <v>5750</v>
      </c>
      <c r="O2290" t="s">
        <v>5874</v>
      </c>
      <c r="P2290" t="s">
        <v>5875</v>
      </c>
      <c r="Q2290" t="s">
        <v>5876</v>
      </c>
      <c r="R2290">
        <v>42099</v>
      </c>
      <c r="S2290" t="s">
        <v>6179</v>
      </c>
      <c r="T2290" t="s">
        <v>6179</v>
      </c>
      <c r="U2290">
        <v>3.15</v>
      </c>
      <c r="V2290" t="s">
        <v>6172</v>
      </c>
      <c r="W2290" t="s">
        <v>5869</v>
      </c>
      <c r="X2290">
        <v>1</v>
      </c>
    </row>
    <row r="2291" spans="1:24" x14ac:dyDescent="0.25">
      <c r="A2291">
        <v>17992</v>
      </c>
      <c r="B2291" t="s">
        <v>1384</v>
      </c>
      <c r="C2291" t="s">
        <v>443</v>
      </c>
      <c r="D2291" t="s">
        <v>6177</v>
      </c>
      <c r="E2291" t="s">
        <v>6192</v>
      </c>
      <c r="F2291">
        <v>27</v>
      </c>
      <c r="G2291" t="s">
        <v>5837</v>
      </c>
      <c r="H2291" t="s">
        <v>5747</v>
      </c>
      <c r="I2291" t="s">
        <v>5748</v>
      </c>
      <c r="J2291">
        <v>473</v>
      </c>
      <c r="K2291">
        <v>24</v>
      </c>
      <c r="L2291">
        <v>5</v>
      </c>
      <c r="M2291" t="s">
        <v>5749</v>
      </c>
      <c r="N2291" t="s">
        <v>5750</v>
      </c>
      <c r="O2291" t="s">
        <v>5874</v>
      </c>
      <c r="P2291" t="s">
        <v>5875</v>
      </c>
      <c r="Q2291" t="s">
        <v>5876</v>
      </c>
      <c r="R2291">
        <v>42099</v>
      </c>
      <c r="S2291" t="s">
        <v>6179</v>
      </c>
      <c r="T2291" t="s">
        <v>6179</v>
      </c>
      <c r="U2291">
        <v>3.15</v>
      </c>
      <c r="V2291" t="s">
        <v>6172</v>
      </c>
      <c r="W2291" t="s">
        <v>5869</v>
      </c>
      <c r="X2291">
        <v>1</v>
      </c>
    </row>
    <row r="2292" spans="1:24" x14ac:dyDescent="0.25">
      <c r="A2292">
        <v>18200</v>
      </c>
      <c r="B2292" t="s">
        <v>1403</v>
      </c>
      <c r="C2292" t="s">
        <v>442</v>
      </c>
      <c r="D2292" t="s">
        <v>5929</v>
      </c>
      <c r="E2292" t="s">
        <v>5969</v>
      </c>
      <c r="F2292">
        <v>22</v>
      </c>
      <c r="G2292" t="s">
        <v>5816</v>
      </c>
      <c r="H2292" t="s">
        <v>5747</v>
      </c>
      <c r="I2292" t="s">
        <v>5748</v>
      </c>
      <c r="J2292">
        <v>500</v>
      </c>
      <c r="K2292">
        <v>4</v>
      </c>
      <c r="L2292">
        <v>20</v>
      </c>
      <c r="M2292" t="s">
        <v>5759</v>
      </c>
      <c r="N2292" t="s">
        <v>5825</v>
      </c>
      <c r="O2292" t="s">
        <v>5761</v>
      </c>
      <c r="P2292" t="s">
        <v>5889</v>
      </c>
      <c r="Q2292" t="s">
        <v>5970</v>
      </c>
      <c r="R2292">
        <v>43012</v>
      </c>
      <c r="S2292" t="s">
        <v>6073</v>
      </c>
      <c r="T2292" t="s">
        <v>5999</v>
      </c>
      <c r="U2292">
        <v>35.99</v>
      </c>
      <c r="V2292" t="s">
        <v>5755</v>
      </c>
      <c r="W2292" t="s">
        <v>5765</v>
      </c>
      <c r="X2292">
        <v>1</v>
      </c>
    </row>
    <row r="2293" spans="1:24" x14ac:dyDescent="0.25">
      <c r="A2293">
        <v>759220</v>
      </c>
      <c r="B2293" t="s">
        <v>3225</v>
      </c>
      <c r="C2293" t="s">
        <v>442</v>
      </c>
      <c r="D2293" t="s">
        <v>6038</v>
      </c>
      <c r="E2293" t="s">
        <v>498</v>
      </c>
      <c r="F2293">
        <v>20</v>
      </c>
      <c r="G2293" t="s">
        <v>5746</v>
      </c>
      <c r="H2293" t="s">
        <v>5791</v>
      </c>
      <c r="I2293" t="s">
        <v>5792</v>
      </c>
      <c r="J2293">
        <v>300</v>
      </c>
      <c r="K2293">
        <v>12</v>
      </c>
      <c r="L2293">
        <v>15.5</v>
      </c>
      <c r="M2293" t="s">
        <v>5759</v>
      </c>
      <c r="N2293" t="s">
        <v>6023</v>
      </c>
      <c r="O2293" t="s">
        <v>5790</v>
      </c>
      <c r="P2293" t="s">
        <v>5889</v>
      </c>
      <c r="Q2293" t="s">
        <v>6039</v>
      </c>
      <c r="R2293">
        <v>61500</v>
      </c>
      <c r="S2293" t="s">
        <v>6138</v>
      </c>
      <c r="T2293" t="s">
        <v>6139</v>
      </c>
      <c r="U2293">
        <v>15.99</v>
      </c>
      <c r="V2293" t="s">
        <v>5755</v>
      </c>
      <c r="W2293" t="s">
        <v>5756</v>
      </c>
      <c r="X2293">
        <v>1</v>
      </c>
    </row>
    <row r="2294" spans="1:24" x14ac:dyDescent="0.25">
      <c r="A2294">
        <v>18932</v>
      </c>
      <c r="B2294" t="s">
        <v>1472</v>
      </c>
      <c r="C2294" t="s">
        <v>443</v>
      </c>
      <c r="D2294" t="s">
        <v>6177</v>
      </c>
      <c r="E2294" t="s">
        <v>6192</v>
      </c>
      <c r="F2294">
        <v>27</v>
      </c>
      <c r="G2294" t="s">
        <v>5837</v>
      </c>
      <c r="H2294" t="s">
        <v>5747</v>
      </c>
      <c r="I2294" t="s">
        <v>5748</v>
      </c>
      <c r="J2294">
        <v>473</v>
      </c>
      <c r="K2294">
        <v>24</v>
      </c>
      <c r="L2294">
        <v>5.2</v>
      </c>
      <c r="M2294" t="s">
        <v>5749</v>
      </c>
      <c r="N2294" t="s">
        <v>5750</v>
      </c>
      <c r="O2294" t="s">
        <v>5874</v>
      </c>
      <c r="P2294" t="s">
        <v>5875</v>
      </c>
      <c r="Q2294" t="s">
        <v>5876</v>
      </c>
      <c r="R2294">
        <v>42196</v>
      </c>
      <c r="S2294" t="s">
        <v>6188</v>
      </c>
      <c r="T2294" t="s">
        <v>6189</v>
      </c>
      <c r="U2294">
        <v>3.19</v>
      </c>
      <c r="V2294" t="s">
        <v>6172</v>
      </c>
      <c r="W2294" t="s">
        <v>5869</v>
      </c>
      <c r="X2294">
        <v>1</v>
      </c>
    </row>
    <row r="2295" spans="1:24" x14ac:dyDescent="0.25">
      <c r="A2295">
        <v>18932</v>
      </c>
      <c r="B2295" t="s">
        <v>1472</v>
      </c>
      <c r="C2295" t="s">
        <v>443</v>
      </c>
      <c r="D2295" t="s">
        <v>6177</v>
      </c>
      <c r="E2295" t="s">
        <v>6192</v>
      </c>
      <c r="F2295">
        <v>27</v>
      </c>
      <c r="G2295" t="s">
        <v>5837</v>
      </c>
      <c r="H2295" t="s">
        <v>5747</v>
      </c>
      <c r="I2295" t="s">
        <v>5748</v>
      </c>
      <c r="J2295">
        <v>473</v>
      </c>
      <c r="K2295">
        <v>24</v>
      </c>
      <c r="L2295">
        <v>5.2</v>
      </c>
      <c r="M2295" t="s">
        <v>5749</v>
      </c>
      <c r="N2295" t="s">
        <v>5750</v>
      </c>
      <c r="O2295" t="s">
        <v>5874</v>
      </c>
      <c r="P2295" t="s">
        <v>5875</v>
      </c>
      <c r="Q2295" t="s">
        <v>5876</v>
      </c>
      <c r="R2295">
        <v>42196</v>
      </c>
      <c r="S2295" t="s">
        <v>6188</v>
      </c>
      <c r="T2295" t="s">
        <v>6189</v>
      </c>
      <c r="U2295">
        <v>3.19</v>
      </c>
      <c r="V2295" t="s">
        <v>6172</v>
      </c>
      <c r="W2295" t="s">
        <v>5869</v>
      </c>
      <c r="X2295">
        <v>1</v>
      </c>
    </row>
    <row r="2296" spans="1:24" x14ac:dyDescent="0.25">
      <c r="A2296">
        <v>15361</v>
      </c>
      <c r="B2296" t="s">
        <v>1181</v>
      </c>
      <c r="C2296" t="s">
        <v>441</v>
      </c>
      <c r="D2296" t="s">
        <v>5811</v>
      </c>
      <c r="E2296" t="s">
        <v>5858</v>
      </c>
      <c r="F2296">
        <v>20</v>
      </c>
      <c r="G2296" t="s">
        <v>5746</v>
      </c>
      <c r="H2296" t="s">
        <v>5747</v>
      </c>
      <c r="I2296" t="s">
        <v>5748</v>
      </c>
      <c r="J2296">
        <v>750</v>
      </c>
      <c r="K2296">
        <v>6</v>
      </c>
      <c r="L2296">
        <v>17</v>
      </c>
      <c r="M2296" t="s">
        <v>5759</v>
      </c>
      <c r="N2296" t="s">
        <v>5908</v>
      </c>
      <c r="O2296" t="s">
        <v>5790</v>
      </c>
      <c r="P2296" t="s">
        <v>5762</v>
      </c>
      <c r="Q2296" t="s">
        <v>5814</v>
      </c>
      <c r="R2296">
        <v>64071</v>
      </c>
      <c r="S2296" t="s">
        <v>6402</v>
      </c>
      <c r="T2296" t="s">
        <v>5899</v>
      </c>
      <c r="U2296">
        <v>29.99</v>
      </c>
      <c r="V2296" t="s">
        <v>5755</v>
      </c>
      <c r="W2296" t="s">
        <v>5765</v>
      </c>
      <c r="X2296">
        <v>1</v>
      </c>
    </row>
    <row r="2297" spans="1:24" x14ac:dyDescent="0.25">
      <c r="A2297">
        <v>18230</v>
      </c>
      <c r="B2297" t="s">
        <v>1407</v>
      </c>
      <c r="C2297" t="s">
        <v>442</v>
      </c>
      <c r="D2297" t="s">
        <v>5920</v>
      </c>
      <c r="E2297" t="s">
        <v>6069</v>
      </c>
      <c r="F2297">
        <v>20</v>
      </c>
      <c r="G2297" t="s">
        <v>5746</v>
      </c>
      <c r="H2297" t="s">
        <v>5747</v>
      </c>
      <c r="I2297" t="s">
        <v>5748</v>
      </c>
      <c r="J2297">
        <v>750</v>
      </c>
      <c r="K2297">
        <v>12</v>
      </c>
      <c r="L2297">
        <v>12.5</v>
      </c>
      <c r="M2297" t="s">
        <v>5759</v>
      </c>
      <c r="N2297" t="s">
        <v>5976</v>
      </c>
      <c r="O2297" t="s">
        <v>5761</v>
      </c>
      <c r="P2297" t="s">
        <v>6002</v>
      </c>
      <c r="Q2297" t="s">
        <v>5977</v>
      </c>
      <c r="R2297">
        <v>81496</v>
      </c>
      <c r="S2297" t="s">
        <v>6447</v>
      </c>
      <c r="T2297" t="s">
        <v>6182</v>
      </c>
      <c r="U2297">
        <v>12.75</v>
      </c>
      <c r="V2297" t="s">
        <v>5755</v>
      </c>
      <c r="W2297" t="s">
        <v>5765</v>
      </c>
      <c r="X2297">
        <v>1</v>
      </c>
    </row>
    <row r="2298" spans="1:24" x14ac:dyDescent="0.25">
      <c r="A2298">
        <v>18299</v>
      </c>
      <c r="B2298" t="s">
        <v>1411</v>
      </c>
      <c r="C2298" t="s">
        <v>442</v>
      </c>
      <c r="D2298" t="s">
        <v>6021</v>
      </c>
      <c r="E2298" t="s">
        <v>6022</v>
      </c>
      <c r="F2298">
        <v>20</v>
      </c>
      <c r="G2298" t="s">
        <v>5746</v>
      </c>
      <c r="H2298" t="s">
        <v>5747</v>
      </c>
      <c r="I2298" t="s">
        <v>5748</v>
      </c>
      <c r="J2298">
        <v>750</v>
      </c>
      <c r="K2298">
        <v>12</v>
      </c>
      <c r="L2298">
        <v>9</v>
      </c>
      <c r="M2298" t="s">
        <v>5749</v>
      </c>
      <c r="N2298" t="s">
        <v>5750</v>
      </c>
      <c r="O2298" t="s">
        <v>5790</v>
      </c>
      <c r="P2298" t="s">
        <v>5889</v>
      </c>
      <c r="Q2298" t="s">
        <v>6024</v>
      </c>
      <c r="R2298">
        <v>43677</v>
      </c>
      <c r="S2298" t="s">
        <v>6299</v>
      </c>
      <c r="T2298" t="s">
        <v>6300</v>
      </c>
      <c r="U2298">
        <v>25</v>
      </c>
      <c r="V2298" t="s">
        <v>5755</v>
      </c>
      <c r="W2298" t="s">
        <v>5869</v>
      </c>
      <c r="X2298">
        <v>1</v>
      </c>
    </row>
    <row r="2299" spans="1:24" x14ac:dyDescent="0.25">
      <c r="A2299">
        <v>771124</v>
      </c>
      <c r="B2299" t="s">
        <v>3263</v>
      </c>
      <c r="C2299" t="s">
        <v>443</v>
      </c>
      <c r="D2299" t="s">
        <v>6177</v>
      </c>
      <c r="E2299" t="s">
        <v>6192</v>
      </c>
      <c r="F2299">
        <v>27</v>
      </c>
      <c r="G2299" t="s">
        <v>5837</v>
      </c>
      <c r="H2299" t="s">
        <v>5747</v>
      </c>
      <c r="I2299" t="s">
        <v>5748</v>
      </c>
      <c r="J2299">
        <v>2130</v>
      </c>
      <c r="K2299">
        <v>4</v>
      </c>
      <c r="L2299">
        <v>4.5999999999999996</v>
      </c>
      <c r="M2299" t="s">
        <v>5749</v>
      </c>
      <c r="N2299" t="s">
        <v>5750</v>
      </c>
      <c r="O2299" t="s">
        <v>5874</v>
      </c>
      <c r="P2299" t="s">
        <v>6168</v>
      </c>
      <c r="Q2299" t="s">
        <v>5876</v>
      </c>
      <c r="R2299">
        <v>42339</v>
      </c>
      <c r="S2299" t="s">
        <v>6194</v>
      </c>
      <c r="T2299" t="s">
        <v>6195</v>
      </c>
      <c r="U2299">
        <v>12.88</v>
      </c>
      <c r="V2299" t="s">
        <v>6172</v>
      </c>
      <c r="W2299" t="s">
        <v>5869</v>
      </c>
      <c r="X2299">
        <v>6</v>
      </c>
    </row>
    <row r="2300" spans="1:24" x14ac:dyDescent="0.25">
      <c r="A2300">
        <v>771124</v>
      </c>
      <c r="B2300" t="s">
        <v>3263</v>
      </c>
      <c r="C2300" t="s">
        <v>443</v>
      </c>
      <c r="D2300" t="s">
        <v>6177</v>
      </c>
      <c r="E2300" t="s">
        <v>6192</v>
      </c>
      <c r="F2300">
        <v>27</v>
      </c>
      <c r="G2300" t="s">
        <v>5837</v>
      </c>
      <c r="H2300" t="s">
        <v>5747</v>
      </c>
      <c r="I2300" t="s">
        <v>5748</v>
      </c>
      <c r="J2300">
        <v>2130</v>
      </c>
      <c r="K2300">
        <v>4</v>
      </c>
      <c r="L2300">
        <v>4.5999999999999996</v>
      </c>
      <c r="M2300" t="s">
        <v>5749</v>
      </c>
      <c r="N2300" t="s">
        <v>5750</v>
      </c>
      <c r="O2300" t="s">
        <v>5874</v>
      </c>
      <c r="P2300" t="s">
        <v>6168</v>
      </c>
      <c r="Q2300" t="s">
        <v>5876</v>
      </c>
      <c r="R2300">
        <v>42339</v>
      </c>
      <c r="S2300" t="s">
        <v>6194</v>
      </c>
      <c r="T2300" t="s">
        <v>6195</v>
      </c>
      <c r="U2300">
        <v>12.88</v>
      </c>
      <c r="V2300" t="s">
        <v>6172</v>
      </c>
      <c r="W2300" t="s">
        <v>5869</v>
      </c>
      <c r="X2300">
        <v>6</v>
      </c>
    </row>
    <row r="2301" spans="1:24" x14ac:dyDescent="0.25">
      <c r="A2301">
        <v>14837</v>
      </c>
      <c r="B2301" t="s">
        <v>1145</v>
      </c>
      <c r="C2301" t="s">
        <v>442</v>
      </c>
      <c r="D2301" t="s">
        <v>5886</v>
      </c>
      <c r="E2301" t="s">
        <v>5887</v>
      </c>
      <c r="F2301">
        <v>20</v>
      </c>
      <c r="G2301" t="s">
        <v>5746</v>
      </c>
      <c r="H2301" t="s">
        <v>5747</v>
      </c>
      <c r="I2301" t="s">
        <v>5748</v>
      </c>
      <c r="J2301">
        <v>750</v>
      </c>
      <c r="K2301">
        <v>12</v>
      </c>
      <c r="L2301">
        <v>13.5</v>
      </c>
      <c r="M2301" t="s">
        <v>5759</v>
      </c>
      <c r="N2301" t="s">
        <v>6054</v>
      </c>
      <c r="O2301" t="s">
        <v>5761</v>
      </c>
      <c r="P2301" t="s">
        <v>5916</v>
      </c>
      <c r="Q2301" t="s">
        <v>6055</v>
      </c>
      <c r="R2301">
        <v>42180</v>
      </c>
      <c r="S2301" t="s">
        <v>6071</v>
      </c>
      <c r="T2301" t="s">
        <v>5999</v>
      </c>
      <c r="U2301">
        <v>14.99</v>
      </c>
      <c r="V2301" t="s">
        <v>5755</v>
      </c>
      <c r="W2301" t="s">
        <v>5765</v>
      </c>
      <c r="X2301">
        <v>1</v>
      </c>
    </row>
    <row r="2302" spans="1:24" x14ac:dyDescent="0.25">
      <c r="A2302">
        <v>684074</v>
      </c>
      <c r="B2302" t="s">
        <v>3106</v>
      </c>
      <c r="C2302" t="s">
        <v>443</v>
      </c>
      <c r="D2302" t="s">
        <v>6177</v>
      </c>
      <c r="E2302" t="s">
        <v>6167</v>
      </c>
      <c r="F2302">
        <v>10</v>
      </c>
      <c r="G2302" t="s">
        <v>5767</v>
      </c>
      <c r="H2302" t="s">
        <v>5747</v>
      </c>
      <c r="I2302" t="s">
        <v>5748</v>
      </c>
      <c r="J2302">
        <v>473</v>
      </c>
      <c r="K2302">
        <v>24</v>
      </c>
      <c r="L2302">
        <v>5</v>
      </c>
      <c r="M2302" t="s">
        <v>5759</v>
      </c>
      <c r="N2302" t="s">
        <v>6351</v>
      </c>
      <c r="O2302" t="s">
        <v>5874</v>
      </c>
      <c r="P2302" t="s">
        <v>5875</v>
      </c>
      <c r="Q2302" t="s">
        <v>5876</v>
      </c>
      <c r="R2302">
        <v>40771</v>
      </c>
      <c r="S2302" t="s">
        <v>5773</v>
      </c>
      <c r="T2302" t="s">
        <v>5773</v>
      </c>
      <c r="U2302">
        <v>2.99</v>
      </c>
      <c r="V2302" t="s">
        <v>6172</v>
      </c>
      <c r="W2302" t="s">
        <v>5869</v>
      </c>
      <c r="X2302">
        <v>1</v>
      </c>
    </row>
    <row r="2303" spans="1:24" x14ac:dyDescent="0.25">
      <c r="A2303">
        <v>684074</v>
      </c>
      <c r="B2303" t="s">
        <v>3106</v>
      </c>
      <c r="C2303" t="s">
        <v>443</v>
      </c>
      <c r="D2303" t="s">
        <v>6177</v>
      </c>
      <c r="E2303" t="s">
        <v>6167</v>
      </c>
      <c r="F2303">
        <v>10</v>
      </c>
      <c r="G2303" t="s">
        <v>5767</v>
      </c>
      <c r="H2303" t="s">
        <v>5747</v>
      </c>
      <c r="I2303" t="s">
        <v>5748</v>
      </c>
      <c r="J2303">
        <v>473</v>
      </c>
      <c r="K2303">
        <v>24</v>
      </c>
      <c r="L2303">
        <v>5</v>
      </c>
      <c r="M2303" t="s">
        <v>5759</v>
      </c>
      <c r="N2303" t="s">
        <v>6351</v>
      </c>
      <c r="O2303" t="s">
        <v>5874</v>
      </c>
      <c r="P2303" t="s">
        <v>5875</v>
      </c>
      <c r="Q2303" t="s">
        <v>5876</v>
      </c>
      <c r="R2303">
        <v>40771</v>
      </c>
      <c r="S2303" t="s">
        <v>5773</v>
      </c>
      <c r="T2303" t="s">
        <v>5773</v>
      </c>
      <c r="U2303">
        <v>2.99</v>
      </c>
      <c r="V2303" t="s">
        <v>6172</v>
      </c>
      <c r="W2303" t="s">
        <v>5869</v>
      </c>
      <c r="X2303">
        <v>1</v>
      </c>
    </row>
    <row r="2304" spans="1:24" x14ac:dyDescent="0.25">
      <c r="A2304">
        <v>742769</v>
      </c>
      <c r="B2304" t="s">
        <v>3197</v>
      </c>
      <c r="C2304" t="s">
        <v>441</v>
      </c>
      <c r="D2304" t="s">
        <v>5757</v>
      </c>
      <c r="E2304" t="s">
        <v>5867</v>
      </c>
      <c r="F2304">
        <v>22</v>
      </c>
      <c r="G2304" t="s">
        <v>5816</v>
      </c>
      <c r="H2304" t="s">
        <v>5747</v>
      </c>
      <c r="I2304" t="s">
        <v>5748</v>
      </c>
      <c r="J2304">
        <v>750</v>
      </c>
      <c r="K2304">
        <v>6</v>
      </c>
      <c r="L2304">
        <v>45</v>
      </c>
      <c r="M2304" t="s">
        <v>5759</v>
      </c>
      <c r="N2304" t="s">
        <v>5859</v>
      </c>
      <c r="O2304" t="s">
        <v>5790</v>
      </c>
      <c r="P2304" t="s">
        <v>5762</v>
      </c>
      <c r="Q2304" t="s">
        <v>5802</v>
      </c>
      <c r="R2304">
        <v>81613</v>
      </c>
      <c r="S2304" t="s">
        <v>5820</v>
      </c>
      <c r="T2304" t="s">
        <v>5820</v>
      </c>
      <c r="U2304">
        <v>59.99</v>
      </c>
      <c r="V2304" t="s">
        <v>5755</v>
      </c>
      <c r="W2304" t="s">
        <v>5765</v>
      </c>
      <c r="X2304">
        <v>1</v>
      </c>
    </row>
    <row r="2305" spans="1:24" x14ac:dyDescent="0.25">
      <c r="A2305">
        <v>15094</v>
      </c>
      <c r="B2305" t="s">
        <v>1160</v>
      </c>
      <c r="C2305" t="s">
        <v>441</v>
      </c>
      <c r="D2305" t="s">
        <v>5780</v>
      </c>
      <c r="E2305" t="s">
        <v>5795</v>
      </c>
      <c r="F2305">
        <v>22</v>
      </c>
      <c r="G2305" t="s">
        <v>5816</v>
      </c>
      <c r="H2305" t="s">
        <v>5747</v>
      </c>
      <c r="I2305" t="s">
        <v>5748</v>
      </c>
      <c r="J2305">
        <v>750</v>
      </c>
      <c r="K2305">
        <v>6</v>
      </c>
      <c r="L2305">
        <v>40</v>
      </c>
      <c r="M2305" t="s">
        <v>5759</v>
      </c>
      <c r="N2305" t="s">
        <v>5781</v>
      </c>
      <c r="O2305" t="s">
        <v>5761</v>
      </c>
      <c r="P2305" t="s">
        <v>5762</v>
      </c>
      <c r="Q2305" t="s">
        <v>5796</v>
      </c>
      <c r="R2305">
        <v>42277</v>
      </c>
      <c r="S2305" t="s">
        <v>6292</v>
      </c>
      <c r="T2305" t="s">
        <v>6081</v>
      </c>
      <c r="U2305">
        <v>79.989999999999995</v>
      </c>
      <c r="V2305" t="s">
        <v>5755</v>
      </c>
      <c r="W2305" t="s">
        <v>5765</v>
      </c>
      <c r="X2305">
        <v>1</v>
      </c>
    </row>
    <row r="2306" spans="1:24" x14ac:dyDescent="0.25">
      <c r="A2306">
        <v>18802</v>
      </c>
      <c r="B2306" t="s">
        <v>1455</v>
      </c>
      <c r="C2306" t="s">
        <v>442</v>
      </c>
      <c r="D2306" t="s">
        <v>5886</v>
      </c>
      <c r="E2306" t="s">
        <v>5914</v>
      </c>
      <c r="F2306">
        <v>10</v>
      </c>
      <c r="G2306" t="s">
        <v>5767</v>
      </c>
      <c r="H2306" t="s">
        <v>5747</v>
      </c>
      <c r="I2306" t="s">
        <v>5748</v>
      </c>
      <c r="J2306">
        <v>4000</v>
      </c>
      <c r="K2306">
        <v>4</v>
      </c>
      <c r="L2306">
        <v>13</v>
      </c>
      <c r="M2306" t="s">
        <v>5749</v>
      </c>
      <c r="N2306" t="s">
        <v>5750</v>
      </c>
      <c r="O2306" t="s">
        <v>5751</v>
      </c>
      <c r="P2306" t="s">
        <v>5922</v>
      </c>
      <c r="Q2306" t="s">
        <v>5947</v>
      </c>
      <c r="R2306">
        <v>42006</v>
      </c>
      <c r="S2306" t="s">
        <v>5946</v>
      </c>
      <c r="T2306" t="s">
        <v>5946</v>
      </c>
      <c r="U2306">
        <v>39.99</v>
      </c>
      <c r="V2306" t="s">
        <v>5960</v>
      </c>
      <c r="W2306" t="s">
        <v>5869</v>
      </c>
      <c r="X2306">
        <v>1</v>
      </c>
    </row>
    <row r="2307" spans="1:24" x14ac:dyDescent="0.25">
      <c r="A2307">
        <v>18803</v>
      </c>
      <c r="B2307" t="s">
        <v>1456</v>
      </c>
      <c r="C2307" t="s">
        <v>442</v>
      </c>
      <c r="D2307" t="s">
        <v>5886</v>
      </c>
      <c r="E2307" t="s">
        <v>5966</v>
      </c>
      <c r="F2307">
        <v>10</v>
      </c>
      <c r="G2307" t="s">
        <v>5767</v>
      </c>
      <c r="H2307" t="s">
        <v>5747</v>
      </c>
      <c r="I2307" t="s">
        <v>5748</v>
      </c>
      <c r="J2307">
        <v>4000</v>
      </c>
      <c r="K2307">
        <v>4</v>
      </c>
      <c r="L2307">
        <v>12.5</v>
      </c>
      <c r="M2307" t="s">
        <v>5749</v>
      </c>
      <c r="N2307" t="s">
        <v>5750</v>
      </c>
      <c r="O2307" t="s">
        <v>5751</v>
      </c>
      <c r="P2307" t="s">
        <v>5922</v>
      </c>
      <c r="Q2307" t="s">
        <v>5947</v>
      </c>
      <c r="R2307">
        <v>42006</v>
      </c>
      <c r="S2307" t="s">
        <v>5946</v>
      </c>
      <c r="T2307" t="s">
        <v>5946</v>
      </c>
      <c r="U2307">
        <v>39.99</v>
      </c>
      <c r="V2307" t="s">
        <v>5960</v>
      </c>
      <c r="W2307" t="s">
        <v>5869</v>
      </c>
      <c r="X2307">
        <v>1</v>
      </c>
    </row>
    <row r="2308" spans="1:24" x14ac:dyDescent="0.25">
      <c r="A2308">
        <v>17927</v>
      </c>
      <c r="B2308" t="s">
        <v>1376</v>
      </c>
      <c r="C2308" t="s">
        <v>442</v>
      </c>
      <c r="D2308" t="s">
        <v>6035</v>
      </c>
      <c r="E2308" t="s">
        <v>498</v>
      </c>
      <c r="F2308">
        <v>10</v>
      </c>
      <c r="G2308" t="s">
        <v>5767</v>
      </c>
      <c r="H2308" t="s">
        <v>5747</v>
      </c>
      <c r="I2308" t="s">
        <v>5792</v>
      </c>
      <c r="J2308">
        <v>750</v>
      </c>
      <c r="K2308">
        <v>12</v>
      </c>
      <c r="L2308">
        <v>13</v>
      </c>
      <c r="M2308" t="s">
        <v>5759</v>
      </c>
      <c r="N2308" t="s">
        <v>5825</v>
      </c>
      <c r="O2308" t="s">
        <v>5761</v>
      </c>
      <c r="P2308" t="s">
        <v>6002</v>
      </c>
      <c r="Q2308" t="s">
        <v>5989</v>
      </c>
      <c r="R2308">
        <v>82120</v>
      </c>
      <c r="S2308" t="s">
        <v>6368</v>
      </c>
      <c r="T2308" t="s">
        <v>5965</v>
      </c>
      <c r="U2308">
        <v>13.99</v>
      </c>
      <c r="V2308" t="s">
        <v>5755</v>
      </c>
      <c r="W2308" t="s">
        <v>5765</v>
      </c>
      <c r="X2308">
        <v>1</v>
      </c>
    </row>
    <row r="2309" spans="1:24" x14ac:dyDescent="0.25">
      <c r="A2309">
        <v>171371</v>
      </c>
      <c r="B2309" t="s">
        <v>2702</v>
      </c>
      <c r="C2309" t="s">
        <v>442</v>
      </c>
      <c r="D2309" t="s">
        <v>5886</v>
      </c>
      <c r="E2309" t="s">
        <v>5887</v>
      </c>
      <c r="F2309">
        <v>22</v>
      </c>
      <c r="G2309" t="s">
        <v>5816</v>
      </c>
      <c r="H2309" t="s">
        <v>5747</v>
      </c>
      <c r="I2309" t="s">
        <v>5748</v>
      </c>
      <c r="J2309">
        <v>750</v>
      </c>
      <c r="K2309">
        <v>12</v>
      </c>
      <c r="L2309">
        <v>14</v>
      </c>
      <c r="M2309" t="s">
        <v>5759</v>
      </c>
      <c r="N2309" t="s">
        <v>5781</v>
      </c>
      <c r="O2309" t="s">
        <v>5761</v>
      </c>
      <c r="P2309" t="s">
        <v>5889</v>
      </c>
      <c r="Q2309" t="s">
        <v>5986</v>
      </c>
      <c r="R2309">
        <v>81967</v>
      </c>
      <c r="S2309" t="s">
        <v>6450</v>
      </c>
      <c r="T2309" t="s">
        <v>5996</v>
      </c>
      <c r="U2309">
        <v>23.99</v>
      </c>
      <c r="V2309" t="s">
        <v>5755</v>
      </c>
      <c r="W2309" t="s">
        <v>5765</v>
      </c>
      <c r="X2309">
        <v>1</v>
      </c>
    </row>
    <row r="2310" spans="1:24" x14ac:dyDescent="0.25">
      <c r="A2310">
        <v>18490</v>
      </c>
      <c r="B2310" t="s">
        <v>1426</v>
      </c>
      <c r="C2310" t="s">
        <v>441</v>
      </c>
      <c r="D2310" t="s">
        <v>5780</v>
      </c>
      <c r="E2310" t="s">
        <v>5795</v>
      </c>
      <c r="F2310">
        <v>20</v>
      </c>
      <c r="G2310" t="s">
        <v>5746</v>
      </c>
      <c r="H2310" t="s">
        <v>5747</v>
      </c>
      <c r="I2310" t="s">
        <v>5748</v>
      </c>
      <c r="J2310">
        <v>750</v>
      </c>
      <c r="K2310">
        <v>12</v>
      </c>
      <c r="L2310">
        <v>40</v>
      </c>
      <c r="M2310" t="s">
        <v>5759</v>
      </c>
      <c r="N2310" t="s">
        <v>5781</v>
      </c>
      <c r="O2310" t="s">
        <v>5761</v>
      </c>
      <c r="P2310" t="s">
        <v>5762</v>
      </c>
      <c r="Q2310" t="s">
        <v>5796</v>
      </c>
      <c r="R2310">
        <v>49157</v>
      </c>
      <c r="S2310" t="s">
        <v>6451</v>
      </c>
      <c r="T2310" t="s">
        <v>5754</v>
      </c>
      <c r="U2310">
        <v>93.99</v>
      </c>
      <c r="V2310" t="s">
        <v>5755</v>
      </c>
      <c r="W2310" t="s">
        <v>5765</v>
      </c>
      <c r="X2310">
        <v>1</v>
      </c>
    </row>
    <row r="2311" spans="1:24" x14ac:dyDescent="0.25">
      <c r="A2311">
        <v>17919</v>
      </c>
      <c r="B2311" t="s">
        <v>1374</v>
      </c>
      <c r="C2311" t="s">
        <v>441</v>
      </c>
      <c r="D2311" t="s">
        <v>5757</v>
      </c>
      <c r="E2311" t="s">
        <v>5804</v>
      </c>
      <c r="F2311">
        <v>20</v>
      </c>
      <c r="G2311" t="s">
        <v>5746</v>
      </c>
      <c r="H2311" t="s">
        <v>5747</v>
      </c>
      <c r="I2311" t="s">
        <v>5748</v>
      </c>
      <c r="J2311">
        <v>750</v>
      </c>
      <c r="K2311">
        <v>6</v>
      </c>
      <c r="L2311">
        <v>40</v>
      </c>
      <c r="M2311" t="s">
        <v>5759</v>
      </c>
      <c r="N2311" t="s">
        <v>5760</v>
      </c>
      <c r="O2311" t="s">
        <v>5761</v>
      </c>
      <c r="P2311" t="s">
        <v>5762</v>
      </c>
      <c r="Q2311" t="s">
        <v>5805</v>
      </c>
      <c r="R2311">
        <v>42341</v>
      </c>
      <c r="S2311" t="s">
        <v>5772</v>
      </c>
      <c r="T2311" t="s">
        <v>5773</v>
      </c>
      <c r="U2311">
        <v>57.99</v>
      </c>
      <c r="V2311" t="s">
        <v>5755</v>
      </c>
      <c r="W2311" t="s">
        <v>5765</v>
      </c>
      <c r="X2311">
        <v>1</v>
      </c>
    </row>
    <row r="2312" spans="1:24" x14ac:dyDescent="0.25">
      <c r="A2312">
        <v>18507</v>
      </c>
      <c r="B2312" t="s">
        <v>4335</v>
      </c>
      <c r="C2312" t="s">
        <v>441</v>
      </c>
      <c r="D2312" t="s">
        <v>5811</v>
      </c>
      <c r="E2312" t="s">
        <v>5949</v>
      </c>
      <c r="F2312">
        <v>20</v>
      </c>
      <c r="G2312" t="s">
        <v>5746</v>
      </c>
      <c r="H2312" t="s">
        <v>5747</v>
      </c>
      <c r="I2312" t="s">
        <v>5748</v>
      </c>
      <c r="J2312">
        <v>750</v>
      </c>
      <c r="K2312">
        <v>12</v>
      </c>
      <c r="L2312">
        <v>32.5</v>
      </c>
      <c r="M2312" t="s">
        <v>5759</v>
      </c>
      <c r="N2312" t="s">
        <v>5859</v>
      </c>
      <c r="O2312" t="s">
        <v>5790</v>
      </c>
      <c r="P2312" t="s">
        <v>5762</v>
      </c>
      <c r="Q2312" t="s">
        <v>5802</v>
      </c>
      <c r="R2312">
        <v>61241</v>
      </c>
      <c r="S2312" t="s">
        <v>5785</v>
      </c>
      <c r="T2312" t="s">
        <v>5786</v>
      </c>
      <c r="U2312">
        <v>28.49</v>
      </c>
      <c r="V2312" t="s">
        <v>5755</v>
      </c>
      <c r="W2312" t="s">
        <v>5765</v>
      </c>
      <c r="X2312">
        <v>1</v>
      </c>
    </row>
    <row r="2313" spans="1:24" x14ac:dyDescent="0.25">
      <c r="A2313">
        <v>17993</v>
      </c>
      <c r="B2313" t="s">
        <v>5031</v>
      </c>
      <c r="C2313" t="s">
        <v>443</v>
      </c>
      <c r="D2313" t="s">
        <v>6177</v>
      </c>
      <c r="E2313" t="s">
        <v>6192</v>
      </c>
      <c r="F2313">
        <v>27</v>
      </c>
      <c r="G2313" t="s">
        <v>5837</v>
      </c>
      <c r="H2313" t="s">
        <v>5747</v>
      </c>
      <c r="I2313" t="s">
        <v>5748</v>
      </c>
      <c r="J2313">
        <v>473</v>
      </c>
      <c r="K2313">
        <v>24</v>
      </c>
      <c r="L2313">
        <v>5.5</v>
      </c>
      <c r="M2313" t="s">
        <v>5749</v>
      </c>
      <c r="N2313" t="s">
        <v>5750</v>
      </c>
      <c r="O2313" t="s">
        <v>5874</v>
      </c>
      <c r="P2313" t="s">
        <v>5875</v>
      </c>
      <c r="Q2313" t="s">
        <v>5876</v>
      </c>
      <c r="R2313">
        <v>75233</v>
      </c>
      <c r="S2313" t="s">
        <v>6179</v>
      </c>
      <c r="T2313" t="s">
        <v>6179</v>
      </c>
      <c r="U2313">
        <v>3.15</v>
      </c>
      <c r="V2313" t="s">
        <v>6172</v>
      </c>
      <c r="W2313" t="s">
        <v>5869</v>
      </c>
      <c r="X2313">
        <v>1</v>
      </c>
    </row>
    <row r="2314" spans="1:24" x14ac:dyDescent="0.25">
      <c r="A2314">
        <v>17993</v>
      </c>
      <c r="B2314" t="s">
        <v>5031</v>
      </c>
      <c r="C2314" t="s">
        <v>443</v>
      </c>
      <c r="D2314" t="s">
        <v>6177</v>
      </c>
      <c r="E2314" t="s">
        <v>6192</v>
      </c>
      <c r="F2314">
        <v>27</v>
      </c>
      <c r="G2314" t="s">
        <v>5837</v>
      </c>
      <c r="H2314" t="s">
        <v>5747</v>
      </c>
      <c r="I2314" t="s">
        <v>5748</v>
      </c>
      <c r="J2314">
        <v>473</v>
      </c>
      <c r="K2314">
        <v>24</v>
      </c>
      <c r="L2314">
        <v>5.5</v>
      </c>
      <c r="M2314" t="s">
        <v>5749</v>
      </c>
      <c r="N2314" t="s">
        <v>5750</v>
      </c>
      <c r="O2314" t="s">
        <v>5874</v>
      </c>
      <c r="P2314" t="s">
        <v>5875</v>
      </c>
      <c r="Q2314" t="s">
        <v>5876</v>
      </c>
      <c r="R2314">
        <v>42099</v>
      </c>
      <c r="S2314" t="s">
        <v>6179</v>
      </c>
      <c r="T2314" t="s">
        <v>6179</v>
      </c>
      <c r="U2314">
        <v>3.15</v>
      </c>
      <c r="V2314" t="s">
        <v>6172</v>
      </c>
      <c r="W2314" t="s">
        <v>5869</v>
      </c>
      <c r="X2314">
        <v>1</v>
      </c>
    </row>
    <row r="2315" spans="1:24" x14ac:dyDescent="0.25">
      <c r="A2315">
        <v>17993</v>
      </c>
      <c r="B2315" t="s">
        <v>5031</v>
      </c>
      <c r="C2315" t="s">
        <v>443</v>
      </c>
      <c r="D2315" t="s">
        <v>6177</v>
      </c>
      <c r="E2315" t="s">
        <v>6192</v>
      </c>
      <c r="F2315">
        <v>27</v>
      </c>
      <c r="G2315" t="s">
        <v>5837</v>
      </c>
      <c r="H2315" t="s">
        <v>5747</v>
      </c>
      <c r="I2315" t="s">
        <v>5748</v>
      </c>
      <c r="J2315">
        <v>473</v>
      </c>
      <c r="K2315">
        <v>24</v>
      </c>
      <c r="L2315">
        <v>5.5</v>
      </c>
      <c r="M2315" t="s">
        <v>5749</v>
      </c>
      <c r="N2315" t="s">
        <v>5750</v>
      </c>
      <c r="O2315" t="s">
        <v>5874</v>
      </c>
      <c r="P2315" t="s">
        <v>5875</v>
      </c>
      <c r="Q2315" t="s">
        <v>5876</v>
      </c>
      <c r="R2315">
        <v>42099</v>
      </c>
      <c r="S2315" t="s">
        <v>6179</v>
      </c>
      <c r="T2315" t="s">
        <v>6179</v>
      </c>
      <c r="U2315">
        <v>3.15</v>
      </c>
      <c r="V2315" t="s">
        <v>6172</v>
      </c>
      <c r="W2315" t="s">
        <v>5869</v>
      </c>
      <c r="X2315">
        <v>1</v>
      </c>
    </row>
    <row r="2316" spans="1:24" x14ac:dyDescent="0.25">
      <c r="A2316">
        <v>17702</v>
      </c>
      <c r="B2316" t="s">
        <v>4332</v>
      </c>
      <c r="C2316" t="s">
        <v>443</v>
      </c>
      <c r="D2316" t="s">
        <v>6177</v>
      </c>
      <c r="E2316" t="s">
        <v>6452</v>
      </c>
      <c r="F2316">
        <v>10</v>
      </c>
      <c r="G2316" t="s">
        <v>5767</v>
      </c>
      <c r="H2316" t="s">
        <v>5747</v>
      </c>
      <c r="I2316" t="s">
        <v>5748</v>
      </c>
      <c r="J2316">
        <v>440</v>
      </c>
      <c r="K2316">
        <v>12</v>
      </c>
      <c r="L2316">
        <v>5</v>
      </c>
      <c r="M2316" t="s">
        <v>5749</v>
      </c>
      <c r="N2316" t="s">
        <v>5750</v>
      </c>
      <c r="O2316" t="s">
        <v>5874</v>
      </c>
      <c r="P2316" t="s">
        <v>5875</v>
      </c>
      <c r="Q2316" t="s">
        <v>5876</v>
      </c>
      <c r="R2316">
        <v>62673</v>
      </c>
      <c r="S2316" t="s">
        <v>6180</v>
      </c>
      <c r="T2316" t="s">
        <v>6180</v>
      </c>
      <c r="U2316">
        <v>3.45</v>
      </c>
      <c r="V2316" t="s">
        <v>6172</v>
      </c>
      <c r="W2316" t="s">
        <v>5869</v>
      </c>
      <c r="X2316">
        <v>1</v>
      </c>
    </row>
    <row r="2317" spans="1:24" x14ac:dyDescent="0.25">
      <c r="A2317">
        <v>17702</v>
      </c>
      <c r="B2317" t="s">
        <v>4332</v>
      </c>
      <c r="C2317" t="s">
        <v>443</v>
      </c>
      <c r="D2317" t="s">
        <v>6177</v>
      </c>
      <c r="E2317" t="s">
        <v>6452</v>
      </c>
      <c r="F2317">
        <v>10</v>
      </c>
      <c r="G2317" t="s">
        <v>5767</v>
      </c>
      <c r="H2317" t="s">
        <v>5747</v>
      </c>
      <c r="I2317" t="s">
        <v>5748</v>
      </c>
      <c r="J2317">
        <v>440</v>
      </c>
      <c r="K2317">
        <v>12</v>
      </c>
      <c r="L2317">
        <v>5</v>
      </c>
      <c r="M2317" t="s">
        <v>5749</v>
      </c>
      <c r="N2317" t="s">
        <v>5750</v>
      </c>
      <c r="O2317" t="s">
        <v>5874</v>
      </c>
      <c r="P2317" t="s">
        <v>5875</v>
      </c>
      <c r="Q2317" t="s">
        <v>5876</v>
      </c>
      <c r="R2317">
        <v>42090</v>
      </c>
      <c r="S2317" t="s">
        <v>6180</v>
      </c>
      <c r="T2317" t="s">
        <v>6180</v>
      </c>
      <c r="U2317">
        <v>3.45</v>
      </c>
      <c r="V2317" t="s">
        <v>6172</v>
      </c>
      <c r="W2317" t="s">
        <v>5869</v>
      </c>
      <c r="X2317">
        <v>1</v>
      </c>
    </row>
    <row r="2318" spans="1:24" x14ac:dyDescent="0.25">
      <c r="A2318">
        <v>17702</v>
      </c>
      <c r="B2318" t="s">
        <v>4332</v>
      </c>
      <c r="C2318" t="s">
        <v>443</v>
      </c>
      <c r="D2318" t="s">
        <v>6177</v>
      </c>
      <c r="E2318" t="s">
        <v>6452</v>
      </c>
      <c r="F2318">
        <v>10</v>
      </c>
      <c r="G2318" t="s">
        <v>5767</v>
      </c>
      <c r="H2318" t="s">
        <v>5747</v>
      </c>
      <c r="I2318" t="s">
        <v>5748</v>
      </c>
      <c r="J2318">
        <v>440</v>
      </c>
      <c r="K2318">
        <v>12</v>
      </c>
      <c r="L2318">
        <v>5</v>
      </c>
      <c r="M2318" t="s">
        <v>5749</v>
      </c>
      <c r="N2318" t="s">
        <v>5750</v>
      </c>
      <c r="O2318" t="s">
        <v>5874</v>
      </c>
      <c r="P2318" t="s">
        <v>5875</v>
      </c>
      <c r="Q2318" t="s">
        <v>5876</v>
      </c>
      <c r="R2318">
        <v>42090</v>
      </c>
      <c r="S2318" t="s">
        <v>6180</v>
      </c>
      <c r="T2318" t="s">
        <v>6180</v>
      </c>
      <c r="U2318">
        <v>3.45</v>
      </c>
      <c r="V2318" t="s">
        <v>6172</v>
      </c>
      <c r="W2318" t="s">
        <v>5869</v>
      </c>
      <c r="X2318">
        <v>1</v>
      </c>
    </row>
    <row r="2319" spans="1:24" x14ac:dyDescent="0.25">
      <c r="A2319">
        <v>17756</v>
      </c>
      <c r="B2319" t="s">
        <v>1362</v>
      </c>
      <c r="C2319" t="s">
        <v>442</v>
      </c>
      <c r="D2319" t="s">
        <v>5886</v>
      </c>
      <c r="E2319" t="s">
        <v>6058</v>
      </c>
      <c r="F2319">
        <v>22</v>
      </c>
      <c r="G2319" t="s">
        <v>5816</v>
      </c>
      <c r="H2319" t="s">
        <v>5747</v>
      </c>
      <c r="I2319" t="s">
        <v>5748</v>
      </c>
      <c r="J2319">
        <v>750</v>
      </c>
      <c r="K2319">
        <v>6</v>
      </c>
      <c r="L2319">
        <v>13.5</v>
      </c>
      <c r="M2319" t="s">
        <v>5759</v>
      </c>
      <c r="N2319" t="s">
        <v>5835</v>
      </c>
      <c r="O2319" t="s">
        <v>5761</v>
      </c>
      <c r="P2319" t="s">
        <v>5889</v>
      </c>
      <c r="Q2319" t="s">
        <v>5979</v>
      </c>
      <c r="R2319">
        <v>42635</v>
      </c>
      <c r="S2319" t="s">
        <v>6059</v>
      </c>
      <c r="T2319" t="s">
        <v>5999</v>
      </c>
      <c r="U2319">
        <v>34.99</v>
      </c>
      <c r="V2319" t="s">
        <v>5755</v>
      </c>
      <c r="W2319" t="s">
        <v>5765</v>
      </c>
      <c r="X2319">
        <v>1</v>
      </c>
    </row>
    <row r="2320" spans="1:24" x14ac:dyDescent="0.25">
      <c r="A2320">
        <v>18916</v>
      </c>
      <c r="B2320" t="s">
        <v>1467</v>
      </c>
      <c r="C2320" t="s">
        <v>442</v>
      </c>
      <c r="D2320" t="s">
        <v>5920</v>
      </c>
      <c r="E2320" t="s">
        <v>5951</v>
      </c>
      <c r="F2320">
        <v>20</v>
      </c>
      <c r="G2320" t="s">
        <v>5746</v>
      </c>
      <c r="H2320" t="s">
        <v>5747</v>
      </c>
      <c r="I2320" t="s">
        <v>5792</v>
      </c>
      <c r="J2320">
        <v>3000</v>
      </c>
      <c r="K2320">
        <v>4</v>
      </c>
      <c r="L2320">
        <v>8</v>
      </c>
      <c r="M2320" t="s">
        <v>5759</v>
      </c>
      <c r="N2320" t="s">
        <v>5806</v>
      </c>
      <c r="O2320" t="s">
        <v>5761</v>
      </c>
      <c r="P2320" t="s">
        <v>6002</v>
      </c>
      <c r="Q2320" t="s">
        <v>6000</v>
      </c>
      <c r="R2320">
        <v>53021</v>
      </c>
      <c r="S2320" t="s">
        <v>6137</v>
      </c>
      <c r="T2320" t="s">
        <v>6034</v>
      </c>
      <c r="U2320">
        <v>43.99</v>
      </c>
      <c r="V2320" t="s">
        <v>5960</v>
      </c>
      <c r="W2320" t="s">
        <v>5765</v>
      </c>
      <c r="X2320">
        <v>1</v>
      </c>
    </row>
    <row r="2321" spans="1:24" x14ac:dyDescent="0.25">
      <c r="A2321">
        <v>18153</v>
      </c>
      <c r="B2321" t="s">
        <v>1398</v>
      </c>
      <c r="C2321" t="s">
        <v>444</v>
      </c>
      <c r="D2321" t="s">
        <v>6151</v>
      </c>
      <c r="E2321" t="s">
        <v>6152</v>
      </c>
      <c r="F2321">
        <v>10</v>
      </c>
      <c r="G2321" t="s">
        <v>5767</v>
      </c>
      <c r="H2321" t="s">
        <v>5747</v>
      </c>
      <c r="I2321" t="s">
        <v>5748</v>
      </c>
      <c r="J2321">
        <v>473</v>
      </c>
      <c r="K2321">
        <v>24</v>
      </c>
      <c r="L2321">
        <v>5</v>
      </c>
      <c r="M2321" t="s">
        <v>5759</v>
      </c>
      <c r="N2321" t="s">
        <v>6351</v>
      </c>
      <c r="O2321" t="s">
        <v>5874</v>
      </c>
      <c r="P2321" t="s">
        <v>6163</v>
      </c>
      <c r="Q2321" t="s">
        <v>6154</v>
      </c>
      <c r="R2321">
        <v>42735</v>
      </c>
      <c r="S2321" t="s">
        <v>6181</v>
      </c>
      <c r="T2321" t="s">
        <v>6182</v>
      </c>
      <c r="U2321">
        <v>3.81</v>
      </c>
      <c r="V2321" t="s">
        <v>6172</v>
      </c>
      <c r="W2321" t="s">
        <v>5869</v>
      </c>
      <c r="X2321">
        <v>1</v>
      </c>
    </row>
    <row r="2322" spans="1:24" x14ac:dyDescent="0.25">
      <c r="A2322">
        <v>18153</v>
      </c>
      <c r="B2322" t="s">
        <v>1398</v>
      </c>
      <c r="C2322" t="s">
        <v>444</v>
      </c>
      <c r="D2322" t="s">
        <v>6151</v>
      </c>
      <c r="E2322" t="s">
        <v>6152</v>
      </c>
      <c r="F2322">
        <v>10</v>
      </c>
      <c r="G2322" t="s">
        <v>5767</v>
      </c>
      <c r="H2322" t="s">
        <v>5747</v>
      </c>
      <c r="I2322" t="s">
        <v>5748</v>
      </c>
      <c r="J2322">
        <v>473</v>
      </c>
      <c r="K2322">
        <v>24</v>
      </c>
      <c r="L2322">
        <v>5</v>
      </c>
      <c r="M2322" t="s">
        <v>5759</v>
      </c>
      <c r="N2322" t="s">
        <v>6351</v>
      </c>
      <c r="O2322" t="s">
        <v>5874</v>
      </c>
      <c r="P2322" t="s">
        <v>6163</v>
      </c>
      <c r="Q2322" t="s">
        <v>6154</v>
      </c>
      <c r="R2322">
        <v>42735</v>
      </c>
      <c r="S2322" t="s">
        <v>6181</v>
      </c>
      <c r="T2322" t="s">
        <v>6182</v>
      </c>
      <c r="U2322">
        <v>3.81</v>
      </c>
      <c r="V2322" t="s">
        <v>6172</v>
      </c>
      <c r="W2322" t="s">
        <v>5869</v>
      </c>
      <c r="X2322">
        <v>1</v>
      </c>
    </row>
    <row r="2323" spans="1:24" x14ac:dyDescent="0.25">
      <c r="A2323">
        <v>18933</v>
      </c>
      <c r="B2323" t="s">
        <v>1473</v>
      </c>
      <c r="C2323" t="s">
        <v>443</v>
      </c>
      <c r="D2323" t="s">
        <v>6177</v>
      </c>
      <c r="E2323" t="s">
        <v>6192</v>
      </c>
      <c r="F2323">
        <v>10</v>
      </c>
      <c r="G2323" t="s">
        <v>5767</v>
      </c>
      <c r="H2323" t="s">
        <v>5747</v>
      </c>
      <c r="I2323" t="s">
        <v>5748</v>
      </c>
      <c r="J2323">
        <v>473</v>
      </c>
      <c r="K2323">
        <v>24</v>
      </c>
      <c r="L2323">
        <v>5</v>
      </c>
      <c r="M2323" t="s">
        <v>5749</v>
      </c>
      <c r="N2323" t="s">
        <v>5750</v>
      </c>
      <c r="O2323" t="s">
        <v>5874</v>
      </c>
      <c r="P2323" t="s">
        <v>5875</v>
      </c>
      <c r="Q2323" t="s">
        <v>5876</v>
      </c>
      <c r="R2323">
        <v>42196</v>
      </c>
      <c r="S2323" t="s">
        <v>6188</v>
      </c>
      <c r="T2323" t="s">
        <v>6189</v>
      </c>
      <c r="U2323">
        <v>3.19</v>
      </c>
      <c r="V2323" t="s">
        <v>6172</v>
      </c>
      <c r="W2323" t="s">
        <v>5869</v>
      </c>
      <c r="X2323">
        <v>1</v>
      </c>
    </row>
    <row r="2324" spans="1:24" x14ac:dyDescent="0.25">
      <c r="A2324">
        <v>18933</v>
      </c>
      <c r="B2324" t="s">
        <v>1473</v>
      </c>
      <c r="C2324" t="s">
        <v>443</v>
      </c>
      <c r="D2324" t="s">
        <v>6177</v>
      </c>
      <c r="E2324" t="s">
        <v>6192</v>
      </c>
      <c r="F2324">
        <v>10</v>
      </c>
      <c r="G2324" t="s">
        <v>5767</v>
      </c>
      <c r="H2324" t="s">
        <v>5747</v>
      </c>
      <c r="I2324" t="s">
        <v>5748</v>
      </c>
      <c r="J2324">
        <v>473</v>
      </c>
      <c r="K2324">
        <v>24</v>
      </c>
      <c r="L2324">
        <v>5</v>
      </c>
      <c r="M2324" t="s">
        <v>5749</v>
      </c>
      <c r="N2324" t="s">
        <v>5750</v>
      </c>
      <c r="O2324" t="s">
        <v>5874</v>
      </c>
      <c r="P2324" t="s">
        <v>5875</v>
      </c>
      <c r="Q2324" t="s">
        <v>5876</v>
      </c>
      <c r="R2324">
        <v>42196</v>
      </c>
      <c r="S2324" t="s">
        <v>6188</v>
      </c>
      <c r="T2324" t="s">
        <v>6189</v>
      </c>
      <c r="U2324">
        <v>3.19</v>
      </c>
      <c r="V2324" t="s">
        <v>6172</v>
      </c>
      <c r="W2324" t="s">
        <v>5869</v>
      </c>
      <c r="X2324">
        <v>1</v>
      </c>
    </row>
    <row r="2325" spans="1:24" x14ac:dyDescent="0.25">
      <c r="A2325">
        <v>17721</v>
      </c>
      <c r="B2325" t="s">
        <v>1359</v>
      </c>
      <c r="C2325" t="s">
        <v>443</v>
      </c>
      <c r="D2325" t="s">
        <v>6166</v>
      </c>
      <c r="E2325" t="s">
        <v>6192</v>
      </c>
      <c r="F2325">
        <v>20</v>
      </c>
      <c r="G2325" t="s">
        <v>5746</v>
      </c>
      <c r="H2325" t="s">
        <v>5747</v>
      </c>
      <c r="I2325" t="s">
        <v>5748</v>
      </c>
      <c r="J2325">
        <v>473</v>
      </c>
      <c r="K2325">
        <v>24</v>
      </c>
      <c r="L2325">
        <v>4.5</v>
      </c>
      <c r="M2325" t="s">
        <v>5749</v>
      </c>
      <c r="N2325" t="s">
        <v>5750</v>
      </c>
      <c r="O2325" t="s">
        <v>5751</v>
      </c>
      <c r="P2325" t="s">
        <v>5875</v>
      </c>
      <c r="Q2325" t="s">
        <v>6169</v>
      </c>
      <c r="R2325">
        <v>100936</v>
      </c>
      <c r="S2325" t="s">
        <v>6449</v>
      </c>
      <c r="T2325" t="s">
        <v>6449</v>
      </c>
      <c r="U2325">
        <v>3.99</v>
      </c>
      <c r="V2325" t="s">
        <v>6172</v>
      </c>
      <c r="W2325" t="s">
        <v>5869</v>
      </c>
      <c r="X2325">
        <v>1</v>
      </c>
    </row>
    <row r="2326" spans="1:24" x14ac:dyDescent="0.25">
      <c r="A2326">
        <v>18333</v>
      </c>
      <c r="B2326" t="s">
        <v>1415</v>
      </c>
      <c r="C2326" t="s">
        <v>443</v>
      </c>
      <c r="D2326" t="s">
        <v>6166</v>
      </c>
      <c r="E2326" t="s">
        <v>6342</v>
      </c>
      <c r="F2326">
        <v>20</v>
      </c>
      <c r="G2326" t="s">
        <v>5746</v>
      </c>
      <c r="H2326" t="s">
        <v>5747</v>
      </c>
      <c r="I2326" t="s">
        <v>5748</v>
      </c>
      <c r="J2326">
        <v>500</v>
      </c>
      <c r="K2326">
        <v>24</v>
      </c>
      <c r="L2326">
        <v>2.5</v>
      </c>
      <c r="M2326" t="s">
        <v>5759</v>
      </c>
      <c r="N2326" t="s">
        <v>5806</v>
      </c>
      <c r="O2326" t="s">
        <v>5761</v>
      </c>
      <c r="P2326" t="s">
        <v>5875</v>
      </c>
      <c r="Q2326" t="s">
        <v>6169</v>
      </c>
      <c r="R2326">
        <v>77317</v>
      </c>
      <c r="S2326" t="s">
        <v>6170</v>
      </c>
      <c r="T2326" t="s">
        <v>6171</v>
      </c>
      <c r="U2326">
        <v>2.99</v>
      </c>
      <c r="V2326" t="s">
        <v>6172</v>
      </c>
      <c r="W2326" t="s">
        <v>6173</v>
      </c>
      <c r="X2326">
        <v>1</v>
      </c>
    </row>
    <row r="2327" spans="1:24" x14ac:dyDescent="0.25">
      <c r="A2327">
        <v>16766</v>
      </c>
      <c r="B2327" t="s">
        <v>246</v>
      </c>
      <c r="C2327" t="s">
        <v>443</v>
      </c>
      <c r="D2327" t="s">
        <v>6177</v>
      </c>
      <c r="E2327" t="s">
        <v>6167</v>
      </c>
      <c r="F2327">
        <v>27</v>
      </c>
      <c r="G2327" t="s">
        <v>5837</v>
      </c>
      <c r="H2327" t="s">
        <v>5747</v>
      </c>
      <c r="I2327" t="s">
        <v>5748</v>
      </c>
      <c r="J2327">
        <v>2840</v>
      </c>
      <c r="K2327">
        <v>3</v>
      </c>
      <c r="L2327">
        <v>5</v>
      </c>
      <c r="M2327" t="s">
        <v>5749</v>
      </c>
      <c r="N2327" t="s">
        <v>5750</v>
      </c>
      <c r="O2327" t="s">
        <v>5874</v>
      </c>
      <c r="P2327" t="s">
        <v>6178</v>
      </c>
      <c r="Q2327" t="s">
        <v>5876</v>
      </c>
      <c r="R2327">
        <v>43364</v>
      </c>
      <c r="S2327" t="s">
        <v>6211</v>
      </c>
      <c r="T2327" t="s">
        <v>6212</v>
      </c>
      <c r="U2327">
        <v>13.79</v>
      </c>
      <c r="V2327" t="s">
        <v>6172</v>
      </c>
      <c r="W2327" t="s">
        <v>5869</v>
      </c>
      <c r="X2327">
        <v>8</v>
      </c>
    </row>
    <row r="2328" spans="1:24" x14ac:dyDescent="0.25">
      <c r="A2328">
        <v>16766</v>
      </c>
      <c r="B2328" t="s">
        <v>246</v>
      </c>
      <c r="C2328" t="s">
        <v>443</v>
      </c>
      <c r="D2328" t="s">
        <v>6177</v>
      </c>
      <c r="E2328" t="s">
        <v>6167</v>
      </c>
      <c r="F2328">
        <v>27</v>
      </c>
      <c r="G2328" t="s">
        <v>5837</v>
      </c>
      <c r="H2328" t="s">
        <v>5747</v>
      </c>
      <c r="I2328" t="s">
        <v>5748</v>
      </c>
      <c r="J2328">
        <v>2840</v>
      </c>
      <c r="K2328">
        <v>3</v>
      </c>
      <c r="L2328">
        <v>5</v>
      </c>
      <c r="M2328" t="s">
        <v>5749</v>
      </c>
      <c r="N2328" t="s">
        <v>5750</v>
      </c>
      <c r="O2328" t="s">
        <v>5874</v>
      </c>
      <c r="P2328" t="s">
        <v>6178</v>
      </c>
      <c r="Q2328" t="s">
        <v>5876</v>
      </c>
      <c r="R2328">
        <v>43364</v>
      </c>
      <c r="S2328" t="s">
        <v>6211</v>
      </c>
      <c r="T2328" t="s">
        <v>6212</v>
      </c>
      <c r="U2328">
        <v>13.79</v>
      </c>
      <c r="V2328" t="s">
        <v>6172</v>
      </c>
      <c r="W2328" t="s">
        <v>5869</v>
      </c>
      <c r="X2328">
        <v>8</v>
      </c>
    </row>
    <row r="2329" spans="1:24" x14ac:dyDescent="0.25">
      <c r="A2329">
        <v>18590</v>
      </c>
      <c r="B2329" t="s">
        <v>1444</v>
      </c>
      <c r="C2329" t="s">
        <v>441</v>
      </c>
      <c r="D2329" t="s">
        <v>5757</v>
      </c>
      <c r="E2329" t="s">
        <v>5804</v>
      </c>
      <c r="F2329">
        <v>10</v>
      </c>
      <c r="G2329" t="s">
        <v>5767</v>
      </c>
      <c r="H2329" t="s">
        <v>5747</v>
      </c>
      <c r="I2329" t="s">
        <v>5748</v>
      </c>
      <c r="J2329">
        <v>750</v>
      </c>
      <c r="K2329">
        <v>12</v>
      </c>
      <c r="L2329">
        <v>40</v>
      </c>
      <c r="M2329" t="s">
        <v>5759</v>
      </c>
      <c r="N2329" t="s">
        <v>5760</v>
      </c>
      <c r="O2329" t="s">
        <v>5761</v>
      </c>
      <c r="P2329" t="s">
        <v>5762</v>
      </c>
      <c r="Q2329" t="s">
        <v>5805</v>
      </c>
      <c r="R2329">
        <v>42286</v>
      </c>
      <c r="S2329" t="s">
        <v>5764</v>
      </c>
      <c r="T2329" t="s">
        <v>5754</v>
      </c>
      <c r="U2329">
        <v>62.99</v>
      </c>
      <c r="V2329" t="s">
        <v>5755</v>
      </c>
      <c r="W2329" t="s">
        <v>5765</v>
      </c>
      <c r="X2329">
        <v>1</v>
      </c>
    </row>
    <row r="2330" spans="1:24" x14ac:dyDescent="0.25">
      <c r="A2330">
        <v>18514</v>
      </c>
      <c r="B2330" t="s">
        <v>1430</v>
      </c>
      <c r="C2330" t="s">
        <v>441</v>
      </c>
      <c r="D2330" t="s">
        <v>5744</v>
      </c>
      <c r="E2330" t="s">
        <v>5913</v>
      </c>
      <c r="F2330">
        <v>22</v>
      </c>
      <c r="G2330" t="s">
        <v>5816</v>
      </c>
      <c r="H2330" t="s">
        <v>5747</v>
      </c>
      <c r="I2330" t="s">
        <v>5748</v>
      </c>
      <c r="J2330">
        <v>750</v>
      </c>
      <c r="K2330">
        <v>6</v>
      </c>
      <c r="L2330">
        <v>35</v>
      </c>
      <c r="M2330" t="s">
        <v>5759</v>
      </c>
      <c r="N2330" t="s">
        <v>5908</v>
      </c>
      <c r="O2330" t="s">
        <v>5790</v>
      </c>
      <c r="P2330" t="s">
        <v>5762</v>
      </c>
      <c r="Q2330" t="s">
        <v>5925</v>
      </c>
      <c r="R2330">
        <v>64071</v>
      </c>
      <c r="S2330" t="s">
        <v>6402</v>
      </c>
      <c r="T2330" t="s">
        <v>5899</v>
      </c>
      <c r="U2330">
        <v>39.99</v>
      </c>
      <c r="V2330" t="s">
        <v>5755</v>
      </c>
      <c r="W2330" t="s">
        <v>5765</v>
      </c>
      <c r="X2330">
        <v>1</v>
      </c>
    </row>
    <row r="2331" spans="1:24" x14ac:dyDescent="0.25">
      <c r="A2331">
        <v>18118</v>
      </c>
      <c r="B2331" t="s">
        <v>1392</v>
      </c>
      <c r="C2331" t="s">
        <v>442</v>
      </c>
      <c r="D2331" t="s">
        <v>6035</v>
      </c>
      <c r="E2331" t="s">
        <v>6284</v>
      </c>
      <c r="F2331">
        <v>20</v>
      </c>
      <c r="G2331" t="s">
        <v>5746</v>
      </c>
      <c r="H2331" t="s">
        <v>5747</v>
      </c>
      <c r="I2331" t="s">
        <v>5748</v>
      </c>
      <c r="J2331">
        <v>750</v>
      </c>
      <c r="K2331">
        <v>12</v>
      </c>
      <c r="L2331">
        <v>12.5</v>
      </c>
      <c r="M2331" t="s">
        <v>5759</v>
      </c>
      <c r="N2331" t="s">
        <v>5915</v>
      </c>
      <c r="O2331" t="s">
        <v>5761</v>
      </c>
      <c r="P2331" t="s">
        <v>6002</v>
      </c>
      <c r="Q2331" t="s">
        <v>5917</v>
      </c>
      <c r="R2331">
        <v>44135</v>
      </c>
      <c r="S2331" t="s">
        <v>6357</v>
      </c>
      <c r="T2331" t="s">
        <v>5972</v>
      </c>
      <c r="U2331">
        <v>11.99</v>
      </c>
      <c r="V2331" t="s">
        <v>5755</v>
      </c>
      <c r="W2331" t="s">
        <v>5765</v>
      </c>
      <c r="X2331">
        <v>1</v>
      </c>
    </row>
    <row r="2332" spans="1:24" x14ac:dyDescent="0.25">
      <c r="A2332">
        <v>18405</v>
      </c>
      <c r="B2332" t="s">
        <v>1423</v>
      </c>
      <c r="C2332" t="s">
        <v>442</v>
      </c>
      <c r="D2332" t="s">
        <v>5886</v>
      </c>
      <c r="E2332" t="s">
        <v>5975</v>
      </c>
      <c r="F2332">
        <v>10</v>
      </c>
      <c r="G2332" t="s">
        <v>5767</v>
      </c>
      <c r="H2332" t="s">
        <v>5747</v>
      </c>
      <c r="I2332" t="s">
        <v>5748</v>
      </c>
      <c r="J2332">
        <v>750</v>
      </c>
      <c r="K2332">
        <v>12</v>
      </c>
      <c r="L2332">
        <v>13</v>
      </c>
      <c r="M2332" t="s">
        <v>5759</v>
      </c>
      <c r="N2332" t="s">
        <v>5976</v>
      </c>
      <c r="O2332" t="s">
        <v>5790</v>
      </c>
      <c r="P2332" t="s">
        <v>6002</v>
      </c>
      <c r="Q2332" t="s">
        <v>5977</v>
      </c>
      <c r="R2332">
        <v>51923</v>
      </c>
      <c r="S2332" t="s">
        <v>5965</v>
      </c>
      <c r="T2332" t="s">
        <v>5965</v>
      </c>
      <c r="U2332">
        <v>13.99</v>
      </c>
      <c r="V2332" t="s">
        <v>5755</v>
      </c>
      <c r="W2332" t="s">
        <v>5756</v>
      </c>
      <c r="X2332">
        <v>1</v>
      </c>
    </row>
    <row r="2333" spans="1:24" x14ac:dyDescent="0.25">
      <c r="A2333">
        <v>18807</v>
      </c>
      <c r="B2333" t="s">
        <v>1459</v>
      </c>
      <c r="C2333" t="s">
        <v>442</v>
      </c>
      <c r="D2333" t="s">
        <v>5920</v>
      </c>
      <c r="E2333" t="s">
        <v>5997</v>
      </c>
      <c r="F2333">
        <v>10</v>
      </c>
      <c r="G2333" t="s">
        <v>5767</v>
      </c>
      <c r="H2333" t="s">
        <v>5747</v>
      </c>
      <c r="I2333" t="s">
        <v>5748</v>
      </c>
      <c r="J2333">
        <v>4000</v>
      </c>
      <c r="K2333">
        <v>4</v>
      </c>
      <c r="L2333">
        <v>12.5</v>
      </c>
      <c r="M2333" t="s">
        <v>5749</v>
      </c>
      <c r="N2333" t="s">
        <v>5750</v>
      </c>
      <c r="O2333" t="s">
        <v>5751</v>
      </c>
      <c r="P2333" t="s">
        <v>5922</v>
      </c>
      <c r="Q2333" t="s">
        <v>5947</v>
      </c>
      <c r="R2333">
        <v>42006</v>
      </c>
      <c r="S2333" t="s">
        <v>5946</v>
      </c>
      <c r="T2333" t="s">
        <v>5946</v>
      </c>
      <c r="U2333">
        <v>39.99</v>
      </c>
      <c r="V2333" t="s">
        <v>5960</v>
      </c>
      <c r="W2333" t="s">
        <v>5869</v>
      </c>
      <c r="X2333">
        <v>1</v>
      </c>
    </row>
    <row r="2334" spans="1:24" x14ac:dyDescent="0.25">
      <c r="A2334">
        <v>18511</v>
      </c>
      <c r="B2334" t="s">
        <v>1428</v>
      </c>
      <c r="C2334" t="s">
        <v>441</v>
      </c>
      <c r="D2334" t="s">
        <v>5757</v>
      </c>
      <c r="E2334" t="s">
        <v>5804</v>
      </c>
      <c r="F2334">
        <v>20</v>
      </c>
      <c r="G2334" t="s">
        <v>5746</v>
      </c>
      <c r="H2334" t="s">
        <v>5747</v>
      </c>
      <c r="I2334" t="s">
        <v>5748</v>
      </c>
      <c r="J2334">
        <v>750</v>
      </c>
      <c r="K2334">
        <v>6</v>
      </c>
      <c r="L2334">
        <v>46</v>
      </c>
      <c r="M2334" t="s">
        <v>5759</v>
      </c>
      <c r="N2334" t="s">
        <v>5760</v>
      </c>
      <c r="O2334" t="s">
        <v>5790</v>
      </c>
      <c r="P2334" t="s">
        <v>5762</v>
      </c>
      <c r="Q2334" t="s">
        <v>5805</v>
      </c>
      <c r="R2334">
        <v>78466</v>
      </c>
      <c r="S2334" t="s">
        <v>6325</v>
      </c>
      <c r="T2334" t="s">
        <v>5784</v>
      </c>
      <c r="U2334">
        <v>110.22</v>
      </c>
      <c r="V2334" t="s">
        <v>5755</v>
      </c>
      <c r="W2334" t="s">
        <v>5765</v>
      </c>
      <c r="X2334">
        <v>1</v>
      </c>
    </row>
    <row r="2335" spans="1:24" x14ac:dyDescent="0.25">
      <c r="A2335">
        <v>18420</v>
      </c>
      <c r="B2335" t="s">
        <v>1425</v>
      </c>
      <c r="C2335" t="s">
        <v>443</v>
      </c>
      <c r="D2335" t="s">
        <v>6177</v>
      </c>
      <c r="E2335" t="s">
        <v>6342</v>
      </c>
      <c r="F2335">
        <v>10</v>
      </c>
      <c r="G2335" t="s">
        <v>5767</v>
      </c>
      <c r="H2335" t="s">
        <v>5747</v>
      </c>
      <c r="I2335" t="s">
        <v>5748</v>
      </c>
      <c r="J2335">
        <v>473</v>
      </c>
      <c r="K2335">
        <v>24</v>
      </c>
      <c r="L2335">
        <v>4</v>
      </c>
      <c r="M2335" t="s">
        <v>5749</v>
      </c>
      <c r="N2335" t="s">
        <v>5750</v>
      </c>
      <c r="O2335" t="s">
        <v>5874</v>
      </c>
      <c r="P2335" t="s">
        <v>5875</v>
      </c>
      <c r="Q2335" t="s">
        <v>5876</v>
      </c>
      <c r="R2335">
        <v>42090</v>
      </c>
      <c r="S2335" t="s">
        <v>6180</v>
      </c>
      <c r="T2335" t="s">
        <v>6180</v>
      </c>
      <c r="U2335">
        <v>3.48</v>
      </c>
      <c r="V2335" t="s">
        <v>6172</v>
      </c>
      <c r="W2335" t="s">
        <v>5869</v>
      </c>
      <c r="X2335">
        <v>1</v>
      </c>
    </row>
    <row r="2336" spans="1:24" x14ac:dyDescent="0.25">
      <c r="A2336">
        <v>18420</v>
      </c>
      <c r="B2336" t="s">
        <v>1425</v>
      </c>
      <c r="C2336" t="s">
        <v>443</v>
      </c>
      <c r="D2336" t="s">
        <v>6177</v>
      </c>
      <c r="E2336" t="s">
        <v>6342</v>
      </c>
      <c r="F2336">
        <v>10</v>
      </c>
      <c r="G2336" t="s">
        <v>5767</v>
      </c>
      <c r="H2336" t="s">
        <v>5747</v>
      </c>
      <c r="I2336" t="s">
        <v>5748</v>
      </c>
      <c r="J2336">
        <v>473</v>
      </c>
      <c r="K2336">
        <v>24</v>
      </c>
      <c r="L2336">
        <v>4</v>
      </c>
      <c r="M2336" t="s">
        <v>5749</v>
      </c>
      <c r="N2336" t="s">
        <v>5750</v>
      </c>
      <c r="O2336" t="s">
        <v>5874</v>
      </c>
      <c r="P2336" t="s">
        <v>5875</v>
      </c>
      <c r="Q2336" t="s">
        <v>5876</v>
      </c>
      <c r="R2336">
        <v>42090</v>
      </c>
      <c r="S2336" t="s">
        <v>6180</v>
      </c>
      <c r="T2336" t="s">
        <v>6180</v>
      </c>
      <c r="U2336">
        <v>3.48</v>
      </c>
      <c r="V2336" t="s">
        <v>6172</v>
      </c>
      <c r="W2336" t="s">
        <v>5869</v>
      </c>
      <c r="X2336">
        <v>1</v>
      </c>
    </row>
    <row r="2337" spans="1:24" x14ac:dyDescent="0.25">
      <c r="A2337">
        <v>17825</v>
      </c>
      <c r="B2337" t="s">
        <v>1369</v>
      </c>
      <c r="C2337" t="s">
        <v>443</v>
      </c>
      <c r="D2337" t="s">
        <v>6218</v>
      </c>
      <c r="E2337" t="s">
        <v>6167</v>
      </c>
      <c r="F2337">
        <v>27</v>
      </c>
      <c r="G2337" t="s">
        <v>5837</v>
      </c>
      <c r="H2337" t="s">
        <v>5747</v>
      </c>
      <c r="I2337" t="s">
        <v>5748</v>
      </c>
      <c r="J2337">
        <v>2130</v>
      </c>
      <c r="K2337">
        <v>10</v>
      </c>
      <c r="L2337">
        <v>5</v>
      </c>
      <c r="M2337" t="s">
        <v>5759</v>
      </c>
      <c r="N2337" t="s">
        <v>6219</v>
      </c>
      <c r="O2337" t="s">
        <v>5874</v>
      </c>
      <c r="P2337" t="s">
        <v>6178</v>
      </c>
      <c r="Q2337" t="s">
        <v>5876</v>
      </c>
      <c r="R2337">
        <v>94</v>
      </c>
      <c r="S2337" t="s">
        <v>6220</v>
      </c>
      <c r="T2337" t="s">
        <v>6220</v>
      </c>
      <c r="U2337">
        <v>8.5399999999999991</v>
      </c>
      <c r="V2337" t="s">
        <v>6172</v>
      </c>
      <c r="W2337" t="s">
        <v>5869</v>
      </c>
      <c r="X2337">
        <v>6</v>
      </c>
    </row>
    <row r="2338" spans="1:24" x14ac:dyDescent="0.25">
      <c r="A2338">
        <v>17825</v>
      </c>
      <c r="B2338" t="s">
        <v>1369</v>
      </c>
      <c r="C2338" t="s">
        <v>443</v>
      </c>
      <c r="D2338" t="s">
        <v>6218</v>
      </c>
      <c r="E2338" t="s">
        <v>6167</v>
      </c>
      <c r="F2338">
        <v>27</v>
      </c>
      <c r="G2338" t="s">
        <v>5837</v>
      </c>
      <c r="H2338" t="s">
        <v>5747</v>
      </c>
      <c r="I2338" t="s">
        <v>5748</v>
      </c>
      <c r="J2338">
        <v>2130</v>
      </c>
      <c r="K2338">
        <v>10</v>
      </c>
      <c r="L2338">
        <v>5</v>
      </c>
      <c r="M2338" t="s">
        <v>5759</v>
      </c>
      <c r="N2338" t="s">
        <v>6219</v>
      </c>
      <c r="O2338" t="s">
        <v>5874</v>
      </c>
      <c r="P2338" t="s">
        <v>6178</v>
      </c>
      <c r="Q2338" t="s">
        <v>5876</v>
      </c>
      <c r="R2338">
        <v>94</v>
      </c>
      <c r="S2338" t="s">
        <v>6220</v>
      </c>
      <c r="T2338" t="s">
        <v>6220</v>
      </c>
      <c r="U2338">
        <v>8.5399999999999991</v>
      </c>
      <c r="V2338" t="s">
        <v>6172</v>
      </c>
      <c r="W2338" t="s">
        <v>5869</v>
      </c>
      <c r="X2338">
        <v>6</v>
      </c>
    </row>
    <row r="2339" spans="1:24" x14ac:dyDescent="0.25">
      <c r="A2339">
        <v>546366</v>
      </c>
      <c r="B2339" t="s">
        <v>3006</v>
      </c>
      <c r="C2339" t="s">
        <v>441</v>
      </c>
      <c r="D2339" t="s">
        <v>5757</v>
      </c>
      <c r="E2339" t="s">
        <v>5800</v>
      </c>
      <c r="F2339">
        <v>20</v>
      </c>
      <c r="G2339" t="s">
        <v>5746</v>
      </c>
      <c r="H2339" t="s">
        <v>5747</v>
      </c>
      <c r="I2339" t="s">
        <v>5748</v>
      </c>
      <c r="J2339">
        <v>500</v>
      </c>
      <c r="K2339">
        <v>6</v>
      </c>
      <c r="L2339">
        <v>51.4</v>
      </c>
      <c r="M2339" t="s">
        <v>5759</v>
      </c>
      <c r="N2339" t="s">
        <v>6023</v>
      </c>
      <c r="O2339" t="s">
        <v>5790</v>
      </c>
      <c r="P2339" t="s">
        <v>5762</v>
      </c>
      <c r="Q2339" t="s">
        <v>5985</v>
      </c>
      <c r="R2339">
        <v>82657</v>
      </c>
      <c r="S2339" t="s">
        <v>6453</v>
      </c>
      <c r="T2339" t="s">
        <v>6453</v>
      </c>
      <c r="U2339">
        <v>72.989999999999995</v>
      </c>
      <c r="V2339" t="s">
        <v>5755</v>
      </c>
      <c r="W2339" t="s">
        <v>5756</v>
      </c>
      <c r="X2339">
        <v>1</v>
      </c>
    </row>
    <row r="2340" spans="1:24" x14ac:dyDescent="0.25">
      <c r="A2340">
        <v>16791</v>
      </c>
      <c r="B2340" t="s">
        <v>57</v>
      </c>
      <c r="C2340" t="s">
        <v>441</v>
      </c>
      <c r="D2340" t="s">
        <v>5744</v>
      </c>
      <c r="E2340" t="s">
        <v>5913</v>
      </c>
      <c r="F2340">
        <v>22</v>
      </c>
      <c r="G2340" t="s">
        <v>5816</v>
      </c>
      <c r="H2340" t="s">
        <v>5747</v>
      </c>
      <c r="I2340" t="s">
        <v>5748</v>
      </c>
      <c r="J2340">
        <v>50</v>
      </c>
      <c r="K2340">
        <v>120</v>
      </c>
      <c r="L2340">
        <v>35</v>
      </c>
      <c r="M2340" t="s">
        <v>5759</v>
      </c>
      <c r="N2340" t="s">
        <v>5885</v>
      </c>
      <c r="O2340" t="s">
        <v>5790</v>
      </c>
      <c r="P2340" t="s">
        <v>5752</v>
      </c>
      <c r="Q2340" t="s">
        <v>5769</v>
      </c>
      <c r="R2340">
        <v>63255</v>
      </c>
      <c r="S2340" t="s">
        <v>5773</v>
      </c>
      <c r="T2340" t="s">
        <v>5773</v>
      </c>
      <c r="U2340">
        <v>3.59</v>
      </c>
      <c r="V2340" t="s">
        <v>5755</v>
      </c>
      <c r="W2340" t="s">
        <v>5765</v>
      </c>
      <c r="X2340">
        <v>1</v>
      </c>
    </row>
    <row r="2341" spans="1:24" x14ac:dyDescent="0.25">
      <c r="A2341">
        <v>16559</v>
      </c>
      <c r="B2341" t="s">
        <v>4330</v>
      </c>
      <c r="C2341" t="s">
        <v>443</v>
      </c>
      <c r="D2341" t="s">
        <v>5871</v>
      </c>
      <c r="E2341" t="s">
        <v>6192</v>
      </c>
      <c r="F2341">
        <v>27</v>
      </c>
      <c r="G2341" t="s">
        <v>5837</v>
      </c>
      <c r="H2341" t="s">
        <v>5747</v>
      </c>
      <c r="I2341" t="s">
        <v>5748</v>
      </c>
      <c r="J2341">
        <v>2500</v>
      </c>
      <c r="K2341">
        <v>5</v>
      </c>
      <c r="L2341">
        <v>4.9000000000000004</v>
      </c>
      <c r="M2341" t="s">
        <v>5759</v>
      </c>
      <c r="N2341" t="s">
        <v>5806</v>
      </c>
      <c r="O2341" t="s">
        <v>5874</v>
      </c>
      <c r="P2341" t="s">
        <v>5875</v>
      </c>
      <c r="Q2341" t="s">
        <v>5876</v>
      </c>
      <c r="R2341">
        <v>79213</v>
      </c>
      <c r="S2341" t="s">
        <v>5877</v>
      </c>
      <c r="T2341" t="s">
        <v>5877</v>
      </c>
      <c r="U2341">
        <v>17.95</v>
      </c>
      <c r="V2341" t="s">
        <v>5755</v>
      </c>
      <c r="W2341" t="s">
        <v>5869</v>
      </c>
      <c r="X2341">
        <v>5</v>
      </c>
    </row>
    <row r="2342" spans="1:24" x14ac:dyDescent="0.25">
      <c r="A2342">
        <v>16559</v>
      </c>
      <c r="B2342" t="s">
        <v>4330</v>
      </c>
      <c r="C2342" t="s">
        <v>443</v>
      </c>
      <c r="D2342" t="s">
        <v>5871</v>
      </c>
      <c r="E2342" t="s">
        <v>6192</v>
      </c>
      <c r="F2342">
        <v>27</v>
      </c>
      <c r="G2342" t="s">
        <v>5837</v>
      </c>
      <c r="H2342" t="s">
        <v>5747</v>
      </c>
      <c r="I2342" t="s">
        <v>5748</v>
      </c>
      <c r="J2342">
        <v>2500</v>
      </c>
      <c r="K2342">
        <v>5</v>
      </c>
      <c r="L2342">
        <v>4.9000000000000004</v>
      </c>
      <c r="M2342" t="s">
        <v>5759</v>
      </c>
      <c r="N2342" t="s">
        <v>5806</v>
      </c>
      <c r="O2342" t="s">
        <v>5874</v>
      </c>
      <c r="P2342" t="s">
        <v>5875</v>
      </c>
      <c r="Q2342" t="s">
        <v>5876</v>
      </c>
      <c r="R2342">
        <v>79213</v>
      </c>
      <c r="S2342" t="s">
        <v>5877</v>
      </c>
      <c r="T2342" t="s">
        <v>5877</v>
      </c>
      <c r="U2342">
        <v>17.95</v>
      </c>
      <c r="V2342" t="s">
        <v>5755</v>
      </c>
      <c r="W2342" t="s">
        <v>5869</v>
      </c>
      <c r="X2342">
        <v>5</v>
      </c>
    </row>
    <row r="2343" spans="1:24" x14ac:dyDescent="0.25">
      <c r="A2343">
        <v>16559</v>
      </c>
      <c r="B2343" t="s">
        <v>4330</v>
      </c>
      <c r="C2343" t="s">
        <v>443</v>
      </c>
      <c r="D2343" t="s">
        <v>5871</v>
      </c>
      <c r="E2343" t="s">
        <v>6192</v>
      </c>
      <c r="F2343">
        <v>27</v>
      </c>
      <c r="G2343" t="s">
        <v>5837</v>
      </c>
      <c r="H2343" t="s">
        <v>5747</v>
      </c>
      <c r="I2343" t="s">
        <v>5748</v>
      </c>
      <c r="J2343">
        <v>2500</v>
      </c>
      <c r="K2343">
        <v>5</v>
      </c>
      <c r="L2343">
        <v>4.9000000000000004</v>
      </c>
      <c r="M2343" t="s">
        <v>5759</v>
      </c>
      <c r="N2343" t="s">
        <v>5806</v>
      </c>
      <c r="O2343" t="s">
        <v>5874</v>
      </c>
      <c r="P2343" t="s">
        <v>5875</v>
      </c>
      <c r="Q2343" t="s">
        <v>5876</v>
      </c>
      <c r="R2343">
        <v>79213</v>
      </c>
      <c r="S2343" t="s">
        <v>5877</v>
      </c>
      <c r="T2343" t="s">
        <v>5877</v>
      </c>
      <c r="U2343">
        <v>17.95</v>
      </c>
      <c r="V2343" t="s">
        <v>5755</v>
      </c>
      <c r="W2343" t="s">
        <v>5869</v>
      </c>
      <c r="X2343">
        <v>5</v>
      </c>
    </row>
    <row r="2344" spans="1:24" x14ac:dyDescent="0.25">
      <c r="A2344">
        <v>18805</v>
      </c>
      <c r="B2344" t="s">
        <v>1457</v>
      </c>
      <c r="C2344" t="s">
        <v>442</v>
      </c>
      <c r="D2344" t="s">
        <v>5920</v>
      </c>
      <c r="E2344" t="s">
        <v>5921</v>
      </c>
      <c r="F2344">
        <v>10</v>
      </c>
      <c r="G2344" t="s">
        <v>5767</v>
      </c>
      <c r="H2344" t="s">
        <v>5747</v>
      </c>
      <c r="I2344" t="s">
        <v>5748</v>
      </c>
      <c r="J2344">
        <v>4000</v>
      </c>
      <c r="K2344">
        <v>4</v>
      </c>
      <c r="L2344">
        <v>12</v>
      </c>
      <c r="M2344" t="s">
        <v>5749</v>
      </c>
      <c r="N2344" t="s">
        <v>5750</v>
      </c>
      <c r="O2344" t="s">
        <v>5751</v>
      </c>
      <c r="P2344" t="s">
        <v>5922</v>
      </c>
      <c r="Q2344" t="s">
        <v>5947</v>
      </c>
      <c r="R2344">
        <v>42006</v>
      </c>
      <c r="S2344" t="s">
        <v>5946</v>
      </c>
      <c r="T2344" t="s">
        <v>5946</v>
      </c>
      <c r="U2344">
        <v>39.99</v>
      </c>
      <c r="V2344" t="s">
        <v>5960</v>
      </c>
      <c r="W2344" t="s">
        <v>5869</v>
      </c>
      <c r="X2344">
        <v>1</v>
      </c>
    </row>
    <row r="2345" spans="1:24" x14ac:dyDescent="0.25">
      <c r="A2345">
        <v>17965</v>
      </c>
      <c r="B2345" t="s">
        <v>1382</v>
      </c>
      <c r="C2345" t="s">
        <v>441</v>
      </c>
      <c r="D2345" t="s">
        <v>5811</v>
      </c>
      <c r="E2345" t="s">
        <v>5812</v>
      </c>
      <c r="F2345">
        <v>10</v>
      </c>
      <c r="G2345" t="s">
        <v>5767</v>
      </c>
      <c r="H2345" t="s">
        <v>5747</v>
      </c>
      <c r="I2345" t="s">
        <v>5748</v>
      </c>
      <c r="J2345">
        <v>750</v>
      </c>
      <c r="K2345">
        <v>12</v>
      </c>
      <c r="L2345">
        <v>17</v>
      </c>
      <c r="M2345" t="s">
        <v>5759</v>
      </c>
      <c r="N2345" t="s">
        <v>5813</v>
      </c>
      <c r="O2345" t="s">
        <v>5761</v>
      </c>
      <c r="P2345" t="s">
        <v>5762</v>
      </c>
      <c r="Q2345" t="s">
        <v>5814</v>
      </c>
      <c r="R2345">
        <v>42594</v>
      </c>
      <c r="S2345" t="s">
        <v>5773</v>
      </c>
      <c r="T2345" t="s">
        <v>5773</v>
      </c>
      <c r="U2345">
        <v>32.99</v>
      </c>
      <c r="V2345" t="s">
        <v>5755</v>
      </c>
      <c r="W2345" t="s">
        <v>5765</v>
      </c>
      <c r="X2345">
        <v>1</v>
      </c>
    </row>
    <row r="2346" spans="1:24" x14ac:dyDescent="0.25">
      <c r="A2346">
        <v>18928</v>
      </c>
      <c r="B2346" t="s">
        <v>1470</v>
      </c>
      <c r="C2346" t="s">
        <v>442</v>
      </c>
      <c r="D2346" t="s">
        <v>5920</v>
      </c>
      <c r="E2346" t="s">
        <v>5921</v>
      </c>
      <c r="F2346">
        <v>20</v>
      </c>
      <c r="G2346" t="s">
        <v>5746</v>
      </c>
      <c r="H2346" t="s">
        <v>5791</v>
      </c>
      <c r="I2346" t="s">
        <v>5792</v>
      </c>
      <c r="J2346">
        <v>750</v>
      </c>
      <c r="K2346">
        <v>12</v>
      </c>
      <c r="L2346">
        <v>12.5</v>
      </c>
      <c r="M2346" t="s">
        <v>5759</v>
      </c>
      <c r="N2346" t="s">
        <v>5915</v>
      </c>
      <c r="O2346" t="s">
        <v>5761</v>
      </c>
      <c r="P2346" t="s">
        <v>5916</v>
      </c>
      <c r="Q2346" t="s">
        <v>5917</v>
      </c>
      <c r="R2346">
        <v>42889</v>
      </c>
      <c r="S2346" t="s">
        <v>5918</v>
      </c>
      <c r="T2346" t="s">
        <v>5794</v>
      </c>
      <c r="U2346">
        <v>11.25</v>
      </c>
      <c r="V2346" t="s">
        <v>5755</v>
      </c>
      <c r="W2346" t="s">
        <v>5765</v>
      </c>
      <c r="X2346">
        <v>1</v>
      </c>
    </row>
    <row r="2347" spans="1:24" x14ac:dyDescent="0.25">
      <c r="A2347">
        <v>18513</v>
      </c>
      <c r="B2347" t="s">
        <v>1429</v>
      </c>
      <c r="C2347" t="s">
        <v>441</v>
      </c>
      <c r="D2347" t="s">
        <v>5811</v>
      </c>
      <c r="E2347" t="s">
        <v>5831</v>
      </c>
      <c r="F2347">
        <v>20</v>
      </c>
      <c r="G2347" t="s">
        <v>5746</v>
      </c>
      <c r="H2347" t="s">
        <v>5747</v>
      </c>
      <c r="I2347" t="s">
        <v>5748</v>
      </c>
      <c r="J2347">
        <v>750</v>
      </c>
      <c r="K2347">
        <v>12</v>
      </c>
      <c r="L2347">
        <v>35</v>
      </c>
      <c r="M2347" t="s">
        <v>5759</v>
      </c>
      <c r="N2347" t="s">
        <v>5859</v>
      </c>
      <c r="O2347" t="s">
        <v>5790</v>
      </c>
      <c r="P2347" t="s">
        <v>5762</v>
      </c>
      <c r="Q2347" t="s">
        <v>5814</v>
      </c>
      <c r="R2347">
        <v>43032</v>
      </c>
      <c r="S2347" t="s">
        <v>6454</v>
      </c>
      <c r="T2347" t="s">
        <v>5794</v>
      </c>
      <c r="U2347">
        <v>35.99</v>
      </c>
      <c r="V2347" t="s">
        <v>5755</v>
      </c>
      <c r="W2347" t="s">
        <v>5765</v>
      </c>
      <c r="X2347">
        <v>1</v>
      </c>
    </row>
    <row r="2348" spans="1:24" x14ac:dyDescent="0.25">
      <c r="A2348">
        <v>17860</v>
      </c>
      <c r="B2348" t="s">
        <v>257</v>
      </c>
      <c r="C2348" t="s">
        <v>441</v>
      </c>
      <c r="D2348" t="s">
        <v>5757</v>
      </c>
      <c r="E2348" t="s">
        <v>6401</v>
      </c>
      <c r="F2348">
        <v>20</v>
      </c>
      <c r="G2348" t="s">
        <v>5746</v>
      </c>
      <c r="H2348" t="s">
        <v>5747</v>
      </c>
      <c r="I2348" t="s">
        <v>5748</v>
      </c>
      <c r="J2348">
        <v>750</v>
      </c>
      <c r="K2348">
        <v>12</v>
      </c>
      <c r="L2348">
        <v>35</v>
      </c>
      <c r="M2348" t="s">
        <v>5749</v>
      </c>
      <c r="N2348" t="s">
        <v>5750</v>
      </c>
      <c r="O2348" t="s">
        <v>5751</v>
      </c>
      <c r="P2348" t="s">
        <v>5752</v>
      </c>
      <c r="Q2348" t="s">
        <v>5789</v>
      </c>
      <c r="R2348">
        <v>43500</v>
      </c>
      <c r="S2348" t="s">
        <v>5773</v>
      </c>
      <c r="T2348" t="s">
        <v>5773</v>
      </c>
      <c r="U2348">
        <v>29.99</v>
      </c>
      <c r="V2348" t="s">
        <v>5755</v>
      </c>
      <c r="W2348" t="s">
        <v>5756</v>
      </c>
      <c r="X2348">
        <v>1</v>
      </c>
    </row>
    <row r="2349" spans="1:24" x14ac:dyDescent="0.25">
      <c r="A2349">
        <v>18123</v>
      </c>
      <c r="B2349" t="s">
        <v>1394</v>
      </c>
      <c r="C2349" t="s">
        <v>442</v>
      </c>
      <c r="D2349" t="s">
        <v>5886</v>
      </c>
      <c r="E2349" t="s">
        <v>5966</v>
      </c>
      <c r="F2349">
        <v>10</v>
      </c>
      <c r="G2349" t="s">
        <v>5767</v>
      </c>
      <c r="H2349" t="s">
        <v>5747</v>
      </c>
      <c r="I2349" t="s">
        <v>5748</v>
      </c>
      <c r="J2349">
        <v>750</v>
      </c>
      <c r="K2349">
        <v>12</v>
      </c>
      <c r="L2349">
        <v>14</v>
      </c>
      <c r="M2349" t="s">
        <v>5759</v>
      </c>
      <c r="N2349" t="s">
        <v>5915</v>
      </c>
      <c r="O2349" t="s">
        <v>5761</v>
      </c>
      <c r="P2349" t="s">
        <v>6002</v>
      </c>
      <c r="Q2349" t="s">
        <v>5917</v>
      </c>
      <c r="R2349">
        <v>42931</v>
      </c>
      <c r="S2349" t="s">
        <v>6077</v>
      </c>
      <c r="T2349" t="s">
        <v>5999</v>
      </c>
      <c r="U2349">
        <v>12.99</v>
      </c>
      <c r="V2349" t="s">
        <v>5755</v>
      </c>
      <c r="W2349" t="s">
        <v>5765</v>
      </c>
      <c r="X2349">
        <v>1</v>
      </c>
    </row>
    <row r="2350" spans="1:24" x14ac:dyDescent="0.25">
      <c r="A2350">
        <v>18294</v>
      </c>
      <c r="B2350" t="s">
        <v>1410</v>
      </c>
      <c r="C2350" t="s">
        <v>442</v>
      </c>
      <c r="D2350" t="s">
        <v>5886</v>
      </c>
      <c r="E2350" t="s">
        <v>498</v>
      </c>
      <c r="F2350">
        <v>22</v>
      </c>
      <c r="G2350" t="s">
        <v>5816</v>
      </c>
      <c r="H2350" t="s">
        <v>5747</v>
      </c>
      <c r="I2350" t="s">
        <v>5748</v>
      </c>
      <c r="J2350">
        <v>750</v>
      </c>
      <c r="K2350">
        <v>6</v>
      </c>
      <c r="L2350">
        <v>13</v>
      </c>
      <c r="M2350" t="s">
        <v>5759</v>
      </c>
      <c r="N2350" t="s">
        <v>5835</v>
      </c>
      <c r="O2350" t="s">
        <v>5761</v>
      </c>
      <c r="P2350" t="s">
        <v>5889</v>
      </c>
      <c r="Q2350" t="s">
        <v>5979</v>
      </c>
      <c r="R2350">
        <v>81580</v>
      </c>
      <c r="S2350" t="s">
        <v>6455</v>
      </c>
      <c r="T2350" t="s">
        <v>6415</v>
      </c>
      <c r="U2350">
        <v>23.26</v>
      </c>
      <c r="V2350" t="s">
        <v>5755</v>
      </c>
      <c r="W2350" t="s">
        <v>5765</v>
      </c>
      <c r="X2350">
        <v>1</v>
      </c>
    </row>
    <row r="2351" spans="1:24" x14ac:dyDescent="0.25">
      <c r="A2351">
        <v>18142</v>
      </c>
      <c r="B2351" t="s">
        <v>1395</v>
      </c>
      <c r="C2351" t="s">
        <v>441</v>
      </c>
      <c r="D2351" t="s">
        <v>5827</v>
      </c>
      <c r="E2351" t="s">
        <v>5828</v>
      </c>
      <c r="F2351">
        <v>27</v>
      </c>
      <c r="G2351" t="s">
        <v>5837</v>
      </c>
      <c r="H2351" t="s">
        <v>5747</v>
      </c>
      <c r="I2351" t="s">
        <v>5748</v>
      </c>
      <c r="J2351">
        <v>750</v>
      </c>
      <c r="K2351">
        <v>12</v>
      </c>
      <c r="L2351">
        <v>44</v>
      </c>
      <c r="M2351" t="s">
        <v>5759</v>
      </c>
      <c r="N2351" t="s">
        <v>5879</v>
      </c>
      <c r="O2351" t="s">
        <v>6029</v>
      </c>
      <c r="P2351" t="s">
        <v>5762</v>
      </c>
      <c r="Q2351" t="s">
        <v>5830</v>
      </c>
      <c r="R2351">
        <v>81583</v>
      </c>
      <c r="S2351" t="s">
        <v>6456</v>
      </c>
      <c r="T2351" t="s">
        <v>5996</v>
      </c>
      <c r="U2351">
        <v>76.5</v>
      </c>
      <c r="V2351" t="s">
        <v>5755</v>
      </c>
      <c r="W2351" t="s">
        <v>5765</v>
      </c>
      <c r="X2351">
        <v>1</v>
      </c>
    </row>
    <row r="2352" spans="1:24" x14ac:dyDescent="0.25">
      <c r="A2352">
        <v>18917</v>
      </c>
      <c r="B2352" t="s">
        <v>1033</v>
      </c>
      <c r="C2352" t="s">
        <v>442</v>
      </c>
      <c r="D2352" t="s">
        <v>5920</v>
      </c>
      <c r="E2352" t="s">
        <v>6321</v>
      </c>
      <c r="F2352">
        <v>10</v>
      </c>
      <c r="G2352" t="s">
        <v>5767</v>
      </c>
      <c r="H2352" t="s">
        <v>5747</v>
      </c>
      <c r="I2352" t="s">
        <v>5748</v>
      </c>
      <c r="J2352">
        <v>1500</v>
      </c>
      <c r="K2352">
        <v>6</v>
      </c>
      <c r="L2352">
        <v>7.7</v>
      </c>
      <c r="M2352" t="s">
        <v>5759</v>
      </c>
      <c r="N2352" t="s">
        <v>5888</v>
      </c>
      <c r="O2352" t="s">
        <v>5761</v>
      </c>
      <c r="P2352" t="s">
        <v>6002</v>
      </c>
      <c r="Q2352" t="s">
        <v>5890</v>
      </c>
      <c r="R2352">
        <v>42176</v>
      </c>
      <c r="S2352" t="s">
        <v>6018</v>
      </c>
      <c r="T2352" t="s">
        <v>5754</v>
      </c>
      <c r="U2352">
        <v>24.99</v>
      </c>
      <c r="V2352" t="s">
        <v>5755</v>
      </c>
      <c r="W2352" t="s">
        <v>5765</v>
      </c>
      <c r="X2352">
        <v>1</v>
      </c>
    </row>
    <row r="2353" spans="1:24" x14ac:dyDescent="0.25">
      <c r="A2353">
        <v>708132</v>
      </c>
      <c r="B2353" t="s">
        <v>3125</v>
      </c>
      <c r="C2353" t="s">
        <v>443</v>
      </c>
      <c r="D2353" t="s">
        <v>6177</v>
      </c>
      <c r="E2353" t="s">
        <v>6167</v>
      </c>
      <c r="F2353">
        <v>27</v>
      </c>
      <c r="G2353" t="s">
        <v>5837</v>
      </c>
      <c r="H2353" t="s">
        <v>5747</v>
      </c>
      <c r="I2353" t="s">
        <v>5748</v>
      </c>
      <c r="J2353">
        <v>355</v>
      </c>
      <c r="K2353">
        <v>24</v>
      </c>
      <c r="L2353">
        <v>5</v>
      </c>
      <c r="M2353" t="s">
        <v>5759</v>
      </c>
      <c r="N2353" t="s">
        <v>5885</v>
      </c>
      <c r="O2353" t="s">
        <v>5874</v>
      </c>
      <c r="P2353" t="s">
        <v>5875</v>
      </c>
      <c r="Q2353" t="s">
        <v>5876</v>
      </c>
      <c r="R2353">
        <v>40771</v>
      </c>
      <c r="S2353" t="s">
        <v>5773</v>
      </c>
      <c r="T2353" t="s">
        <v>5773</v>
      </c>
      <c r="U2353">
        <v>2.29</v>
      </c>
      <c r="V2353" t="s">
        <v>5755</v>
      </c>
      <c r="W2353" t="s">
        <v>5869</v>
      </c>
      <c r="X2353">
        <v>1</v>
      </c>
    </row>
    <row r="2354" spans="1:24" x14ac:dyDescent="0.25">
      <c r="A2354">
        <v>708132</v>
      </c>
      <c r="B2354" t="s">
        <v>3125</v>
      </c>
      <c r="C2354" t="s">
        <v>443</v>
      </c>
      <c r="D2354" t="s">
        <v>6177</v>
      </c>
      <c r="E2354" t="s">
        <v>6167</v>
      </c>
      <c r="F2354">
        <v>27</v>
      </c>
      <c r="G2354" t="s">
        <v>5837</v>
      </c>
      <c r="H2354" t="s">
        <v>5747</v>
      </c>
      <c r="I2354" t="s">
        <v>5748</v>
      </c>
      <c r="J2354">
        <v>355</v>
      </c>
      <c r="K2354">
        <v>24</v>
      </c>
      <c r="L2354">
        <v>5</v>
      </c>
      <c r="M2354" t="s">
        <v>5759</v>
      </c>
      <c r="N2354" t="s">
        <v>5885</v>
      </c>
      <c r="O2354" t="s">
        <v>5874</v>
      </c>
      <c r="P2354" t="s">
        <v>5875</v>
      </c>
      <c r="Q2354" t="s">
        <v>5876</v>
      </c>
      <c r="R2354">
        <v>40771</v>
      </c>
      <c r="S2354" t="s">
        <v>5773</v>
      </c>
      <c r="T2354" t="s">
        <v>5773</v>
      </c>
      <c r="U2354">
        <v>2.29</v>
      </c>
      <c r="V2354" t="s">
        <v>5755</v>
      </c>
      <c r="W2354" t="s">
        <v>5869</v>
      </c>
      <c r="X2354">
        <v>1</v>
      </c>
    </row>
    <row r="2355" spans="1:24" x14ac:dyDescent="0.25">
      <c r="A2355">
        <v>17761</v>
      </c>
      <c r="B2355" t="s">
        <v>1362</v>
      </c>
      <c r="C2355" t="s">
        <v>442</v>
      </c>
      <c r="D2355" t="s">
        <v>5886</v>
      </c>
      <c r="E2355" t="s">
        <v>6058</v>
      </c>
      <c r="F2355">
        <v>22</v>
      </c>
      <c r="G2355" t="s">
        <v>5816</v>
      </c>
      <c r="H2355" t="s">
        <v>5747</v>
      </c>
      <c r="I2355" t="s">
        <v>5748</v>
      </c>
      <c r="J2355">
        <v>1500</v>
      </c>
      <c r="K2355">
        <v>3</v>
      </c>
      <c r="L2355">
        <v>14</v>
      </c>
      <c r="M2355" t="s">
        <v>5759</v>
      </c>
      <c r="N2355" t="s">
        <v>5835</v>
      </c>
      <c r="O2355" t="s">
        <v>5761</v>
      </c>
      <c r="P2355" t="s">
        <v>5889</v>
      </c>
      <c r="Q2355" t="s">
        <v>5979</v>
      </c>
      <c r="R2355">
        <v>42635</v>
      </c>
      <c r="S2355" t="s">
        <v>6059</v>
      </c>
      <c r="T2355" t="s">
        <v>5999</v>
      </c>
      <c r="U2355">
        <v>72.989999999999995</v>
      </c>
      <c r="V2355" t="s">
        <v>5755</v>
      </c>
      <c r="W2355" t="s">
        <v>5765</v>
      </c>
      <c r="X2355">
        <v>1</v>
      </c>
    </row>
    <row r="2356" spans="1:24" x14ac:dyDescent="0.25">
      <c r="A2356">
        <v>16689</v>
      </c>
      <c r="B2356" t="s">
        <v>849</v>
      </c>
      <c r="C2356" t="s">
        <v>441</v>
      </c>
      <c r="D2356" t="s">
        <v>5744</v>
      </c>
      <c r="E2356" t="s">
        <v>5913</v>
      </c>
      <c r="F2356">
        <v>10</v>
      </c>
      <c r="G2356" t="s">
        <v>5767</v>
      </c>
      <c r="H2356" t="s">
        <v>5747</v>
      </c>
      <c r="I2356" t="s">
        <v>5748</v>
      </c>
      <c r="J2356">
        <v>375</v>
      </c>
      <c r="K2356">
        <v>12</v>
      </c>
      <c r="L2356">
        <v>47</v>
      </c>
      <c r="M2356" t="s">
        <v>5759</v>
      </c>
      <c r="N2356" t="s">
        <v>6270</v>
      </c>
      <c r="O2356" t="s">
        <v>5790</v>
      </c>
      <c r="P2356" t="s">
        <v>5762</v>
      </c>
      <c r="Q2356" t="s">
        <v>5769</v>
      </c>
      <c r="R2356">
        <v>98946</v>
      </c>
      <c r="S2356" t="s">
        <v>5845</v>
      </c>
      <c r="T2356" t="s">
        <v>5845</v>
      </c>
      <c r="U2356">
        <v>16.989999999999998</v>
      </c>
      <c r="V2356" t="s">
        <v>5755</v>
      </c>
      <c r="W2356" t="s">
        <v>5765</v>
      </c>
      <c r="X2356">
        <v>1</v>
      </c>
    </row>
    <row r="2357" spans="1:24" x14ac:dyDescent="0.25">
      <c r="A2357">
        <v>16544</v>
      </c>
      <c r="B2357" t="s">
        <v>52</v>
      </c>
      <c r="C2357" t="s">
        <v>441</v>
      </c>
      <c r="D2357" t="s">
        <v>5757</v>
      </c>
      <c r="E2357" t="s">
        <v>5766</v>
      </c>
      <c r="F2357">
        <v>10</v>
      </c>
      <c r="G2357" t="s">
        <v>5767</v>
      </c>
      <c r="H2357" t="s">
        <v>5748</v>
      </c>
      <c r="I2357" t="s">
        <v>5748</v>
      </c>
      <c r="J2357">
        <v>1750</v>
      </c>
      <c r="K2357">
        <v>6</v>
      </c>
      <c r="L2357">
        <v>40</v>
      </c>
      <c r="M2357" t="s">
        <v>5749</v>
      </c>
      <c r="N2357" t="s">
        <v>5750</v>
      </c>
      <c r="O2357" t="s">
        <v>5751</v>
      </c>
      <c r="P2357" t="s">
        <v>5752</v>
      </c>
      <c r="Q2357" t="s">
        <v>5789</v>
      </c>
      <c r="R2357">
        <v>43500</v>
      </c>
      <c r="S2357" t="s">
        <v>5773</v>
      </c>
      <c r="T2357" t="s">
        <v>5773</v>
      </c>
      <c r="U2357">
        <v>51.06</v>
      </c>
      <c r="V2357" t="s">
        <v>5755</v>
      </c>
      <c r="W2357" t="s">
        <v>5756</v>
      </c>
      <c r="X2357">
        <v>1</v>
      </c>
    </row>
    <row r="2358" spans="1:24" x14ac:dyDescent="0.25">
      <c r="A2358">
        <v>16611</v>
      </c>
      <c r="B2358" t="s">
        <v>1265</v>
      </c>
      <c r="C2358" t="s">
        <v>443</v>
      </c>
      <c r="D2358" t="s">
        <v>6177</v>
      </c>
      <c r="E2358" t="s">
        <v>6190</v>
      </c>
      <c r="F2358">
        <v>27</v>
      </c>
      <c r="G2358" t="s">
        <v>5837</v>
      </c>
      <c r="H2358" t="s">
        <v>5747</v>
      </c>
      <c r="I2358" t="s">
        <v>5748</v>
      </c>
      <c r="J2358">
        <v>2046</v>
      </c>
      <c r="K2358">
        <v>4</v>
      </c>
      <c r="L2358">
        <v>4</v>
      </c>
      <c r="M2358" t="s">
        <v>5749</v>
      </c>
      <c r="N2358" t="s">
        <v>5750</v>
      </c>
      <c r="O2358" t="s">
        <v>5874</v>
      </c>
      <c r="P2358" t="s">
        <v>5875</v>
      </c>
      <c r="Q2358" t="s">
        <v>5876</v>
      </c>
      <c r="R2358">
        <v>42090</v>
      </c>
      <c r="S2358" t="s">
        <v>6180</v>
      </c>
      <c r="T2358" t="s">
        <v>6180</v>
      </c>
      <c r="U2358">
        <v>13.48</v>
      </c>
      <c r="V2358" t="s">
        <v>5755</v>
      </c>
      <c r="W2358" t="s">
        <v>5869</v>
      </c>
      <c r="X2358">
        <v>6</v>
      </c>
    </row>
    <row r="2359" spans="1:24" x14ac:dyDescent="0.25">
      <c r="A2359">
        <v>16611</v>
      </c>
      <c r="B2359" t="s">
        <v>1265</v>
      </c>
      <c r="C2359" t="s">
        <v>443</v>
      </c>
      <c r="D2359" t="s">
        <v>6177</v>
      </c>
      <c r="E2359" t="s">
        <v>6190</v>
      </c>
      <c r="F2359">
        <v>27</v>
      </c>
      <c r="G2359" t="s">
        <v>5837</v>
      </c>
      <c r="H2359" t="s">
        <v>5747</v>
      </c>
      <c r="I2359" t="s">
        <v>5748</v>
      </c>
      <c r="J2359">
        <v>2046</v>
      </c>
      <c r="K2359">
        <v>4</v>
      </c>
      <c r="L2359">
        <v>4</v>
      </c>
      <c r="M2359" t="s">
        <v>5749</v>
      </c>
      <c r="N2359" t="s">
        <v>5750</v>
      </c>
      <c r="O2359" t="s">
        <v>5874</v>
      </c>
      <c r="P2359" t="s">
        <v>5875</v>
      </c>
      <c r="Q2359" t="s">
        <v>5876</v>
      </c>
      <c r="R2359">
        <v>42090</v>
      </c>
      <c r="S2359" t="s">
        <v>6180</v>
      </c>
      <c r="T2359" t="s">
        <v>6180</v>
      </c>
      <c r="U2359">
        <v>13.48</v>
      </c>
      <c r="V2359" t="s">
        <v>5755</v>
      </c>
      <c r="W2359" t="s">
        <v>5869</v>
      </c>
      <c r="X2359">
        <v>6</v>
      </c>
    </row>
    <row r="2360" spans="1:24" x14ac:dyDescent="0.25">
      <c r="A2360">
        <v>16759</v>
      </c>
      <c r="B2360" t="s">
        <v>200</v>
      </c>
      <c r="C2360" t="s">
        <v>441</v>
      </c>
      <c r="D2360" t="s">
        <v>5811</v>
      </c>
      <c r="E2360" t="s">
        <v>5894</v>
      </c>
      <c r="F2360">
        <v>10</v>
      </c>
      <c r="G2360" t="s">
        <v>5767</v>
      </c>
      <c r="H2360" t="s">
        <v>5748</v>
      </c>
      <c r="I2360" t="s">
        <v>5748</v>
      </c>
      <c r="J2360">
        <v>1140</v>
      </c>
      <c r="K2360">
        <v>8</v>
      </c>
      <c r="L2360">
        <v>21</v>
      </c>
      <c r="M2360" t="s">
        <v>5749</v>
      </c>
      <c r="N2360" t="s">
        <v>5750</v>
      </c>
      <c r="O2360" t="s">
        <v>5751</v>
      </c>
      <c r="P2360" t="s">
        <v>5762</v>
      </c>
      <c r="Q2360" t="s">
        <v>5814</v>
      </c>
      <c r="R2360">
        <v>42144</v>
      </c>
      <c r="S2360" t="s">
        <v>5839</v>
      </c>
      <c r="T2360" t="s">
        <v>5754</v>
      </c>
      <c r="U2360">
        <v>35.479999999999997</v>
      </c>
      <c r="V2360" t="s">
        <v>5755</v>
      </c>
      <c r="W2360" t="s">
        <v>5756</v>
      </c>
      <c r="X2360">
        <v>1</v>
      </c>
    </row>
    <row r="2361" spans="1:24" x14ac:dyDescent="0.25">
      <c r="A2361">
        <v>16574</v>
      </c>
      <c r="B2361" t="s">
        <v>1260</v>
      </c>
      <c r="C2361" t="s">
        <v>442</v>
      </c>
      <c r="D2361" t="s">
        <v>6035</v>
      </c>
      <c r="E2361" t="s">
        <v>5958</v>
      </c>
      <c r="F2361">
        <v>20</v>
      </c>
      <c r="G2361" t="s">
        <v>5746</v>
      </c>
      <c r="H2361" t="s">
        <v>5747</v>
      </c>
      <c r="I2361" t="s">
        <v>5748</v>
      </c>
      <c r="J2361">
        <v>750</v>
      </c>
      <c r="K2361">
        <v>12</v>
      </c>
      <c r="L2361">
        <v>12.5</v>
      </c>
      <c r="M2361" t="s">
        <v>5759</v>
      </c>
      <c r="N2361" t="s">
        <v>5904</v>
      </c>
      <c r="O2361" t="s">
        <v>5790</v>
      </c>
      <c r="P2361" t="s">
        <v>5916</v>
      </c>
      <c r="Q2361" t="s">
        <v>5923</v>
      </c>
      <c r="R2361">
        <v>43127</v>
      </c>
      <c r="S2361" t="s">
        <v>5905</v>
      </c>
      <c r="T2361" t="s">
        <v>5906</v>
      </c>
      <c r="U2361">
        <v>14.99</v>
      </c>
      <c r="V2361" t="s">
        <v>5755</v>
      </c>
      <c r="W2361" t="s">
        <v>5756</v>
      </c>
      <c r="X2361">
        <v>1</v>
      </c>
    </row>
    <row r="2362" spans="1:24" x14ac:dyDescent="0.25">
      <c r="A2362">
        <v>16368</v>
      </c>
      <c r="B2362" t="s">
        <v>1246</v>
      </c>
      <c r="C2362" t="s">
        <v>442</v>
      </c>
      <c r="D2362" t="s">
        <v>6035</v>
      </c>
      <c r="E2362" t="s">
        <v>5887</v>
      </c>
      <c r="F2362">
        <v>22</v>
      </c>
      <c r="G2362" t="s">
        <v>5816</v>
      </c>
      <c r="H2362" t="s">
        <v>5791</v>
      </c>
      <c r="I2362" t="s">
        <v>5792</v>
      </c>
      <c r="J2362">
        <v>750</v>
      </c>
      <c r="K2362">
        <v>12</v>
      </c>
      <c r="L2362">
        <v>12.5</v>
      </c>
      <c r="M2362" t="s">
        <v>5749</v>
      </c>
      <c r="N2362" t="s">
        <v>5750</v>
      </c>
      <c r="O2362" t="s">
        <v>5790</v>
      </c>
      <c r="P2362" t="s">
        <v>5916</v>
      </c>
      <c r="Q2362" t="s">
        <v>5952</v>
      </c>
      <c r="R2362">
        <v>43782</v>
      </c>
      <c r="S2362" t="s">
        <v>6457</v>
      </c>
      <c r="T2362" t="s">
        <v>5937</v>
      </c>
      <c r="U2362">
        <v>15.99</v>
      </c>
      <c r="V2362" t="s">
        <v>5755</v>
      </c>
      <c r="W2362" t="s">
        <v>5869</v>
      </c>
      <c r="X2362">
        <v>1</v>
      </c>
    </row>
    <row r="2363" spans="1:24" x14ac:dyDescent="0.25">
      <c r="A2363">
        <v>16557</v>
      </c>
      <c r="B2363" t="s">
        <v>1258</v>
      </c>
      <c r="C2363" t="s">
        <v>441</v>
      </c>
      <c r="D2363" t="s">
        <v>5757</v>
      </c>
      <c r="E2363" t="s">
        <v>5804</v>
      </c>
      <c r="F2363">
        <v>20</v>
      </c>
      <c r="G2363" t="s">
        <v>5746</v>
      </c>
      <c r="H2363" t="s">
        <v>5747</v>
      </c>
      <c r="I2363" t="s">
        <v>5748</v>
      </c>
      <c r="J2363">
        <v>750</v>
      </c>
      <c r="K2363">
        <v>6</v>
      </c>
      <c r="L2363">
        <v>43</v>
      </c>
      <c r="M2363" t="s">
        <v>5759</v>
      </c>
      <c r="N2363" t="s">
        <v>5760</v>
      </c>
      <c r="O2363" t="s">
        <v>5761</v>
      </c>
      <c r="P2363" t="s">
        <v>5762</v>
      </c>
      <c r="Q2363" t="s">
        <v>5805</v>
      </c>
      <c r="R2363">
        <v>71043</v>
      </c>
      <c r="S2363" t="s">
        <v>5919</v>
      </c>
      <c r="T2363" t="s">
        <v>5771</v>
      </c>
      <c r="U2363">
        <v>195.52</v>
      </c>
      <c r="V2363" t="s">
        <v>5755</v>
      </c>
      <c r="W2363" t="s">
        <v>5765</v>
      </c>
      <c r="X2363">
        <v>1</v>
      </c>
    </row>
    <row r="2364" spans="1:24" x14ac:dyDescent="0.25">
      <c r="A2364">
        <v>16753</v>
      </c>
      <c r="B2364" t="s">
        <v>1270</v>
      </c>
      <c r="C2364" t="s">
        <v>442</v>
      </c>
      <c r="D2364" t="s">
        <v>5961</v>
      </c>
      <c r="E2364" t="s">
        <v>6222</v>
      </c>
      <c r="F2364">
        <v>22</v>
      </c>
      <c r="G2364" t="s">
        <v>5816</v>
      </c>
      <c r="H2364" t="s">
        <v>5747</v>
      </c>
      <c r="I2364" t="s">
        <v>5748</v>
      </c>
      <c r="J2364">
        <v>1500</v>
      </c>
      <c r="K2364">
        <v>4</v>
      </c>
      <c r="L2364">
        <v>11</v>
      </c>
      <c r="M2364" t="s">
        <v>5759</v>
      </c>
      <c r="N2364" t="s">
        <v>5835</v>
      </c>
      <c r="O2364" t="s">
        <v>5761</v>
      </c>
      <c r="P2364" t="s">
        <v>5889</v>
      </c>
      <c r="Q2364" t="s">
        <v>5974</v>
      </c>
      <c r="R2364">
        <v>77717</v>
      </c>
      <c r="S2364" t="s">
        <v>6389</v>
      </c>
      <c r="T2364" t="s">
        <v>5928</v>
      </c>
      <c r="U2364">
        <v>64.989999999999995</v>
      </c>
      <c r="V2364" t="s">
        <v>5755</v>
      </c>
      <c r="W2364" t="s">
        <v>5765</v>
      </c>
      <c r="X2364">
        <v>1</v>
      </c>
    </row>
    <row r="2365" spans="1:24" x14ac:dyDescent="0.25">
      <c r="A2365">
        <v>18806</v>
      </c>
      <c r="B2365" t="s">
        <v>1458</v>
      </c>
      <c r="C2365" t="s">
        <v>442</v>
      </c>
      <c r="D2365" t="s">
        <v>5886</v>
      </c>
      <c r="E2365" t="s">
        <v>6078</v>
      </c>
      <c r="F2365">
        <v>10</v>
      </c>
      <c r="G2365" t="s">
        <v>5767</v>
      </c>
      <c r="H2365" t="s">
        <v>5747</v>
      </c>
      <c r="I2365" t="s">
        <v>5748</v>
      </c>
      <c r="J2365">
        <v>4000</v>
      </c>
      <c r="K2365">
        <v>4</v>
      </c>
      <c r="L2365">
        <v>12.5</v>
      </c>
      <c r="M2365" t="s">
        <v>5749</v>
      </c>
      <c r="N2365" t="s">
        <v>5750</v>
      </c>
      <c r="O2365" t="s">
        <v>5751</v>
      </c>
      <c r="P2365" t="s">
        <v>5922</v>
      </c>
      <c r="Q2365" t="s">
        <v>5947</v>
      </c>
      <c r="R2365">
        <v>42006</v>
      </c>
      <c r="S2365" t="s">
        <v>5946</v>
      </c>
      <c r="T2365" t="s">
        <v>5946</v>
      </c>
      <c r="U2365">
        <v>39.99</v>
      </c>
      <c r="V2365" t="s">
        <v>5960</v>
      </c>
      <c r="W2365" t="s">
        <v>5869</v>
      </c>
      <c r="X2365">
        <v>1</v>
      </c>
    </row>
    <row r="2366" spans="1:24" x14ac:dyDescent="0.25">
      <c r="A2366">
        <v>18808</v>
      </c>
      <c r="B2366" t="s">
        <v>1460</v>
      </c>
      <c r="C2366" t="s">
        <v>442</v>
      </c>
      <c r="D2366" t="s">
        <v>5886</v>
      </c>
      <c r="E2366" t="s">
        <v>5975</v>
      </c>
      <c r="F2366">
        <v>10</v>
      </c>
      <c r="G2366" t="s">
        <v>5767</v>
      </c>
      <c r="H2366" t="s">
        <v>5747</v>
      </c>
      <c r="I2366" t="s">
        <v>5748</v>
      </c>
      <c r="J2366">
        <v>4000</v>
      </c>
      <c r="K2366">
        <v>4</v>
      </c>
      <c r="L2366">
        <v>14</v>
      </c>
      <c r="M2366" t="s">
        <v>5749</v>
      </c>
      <c r="N2366" t="s">
        <v>5750</v>
      </c>
      <c r="O2366" t="s">
        <v>5751</v>
      </c>
      <c r="P2366" t="s">
        <v>5922</v>
      </c>
      <c r="Q2366" t="s">
        <v>5947</v>
      </c>
      <c r="R2366">
        <v>42006</v>
      </c>
      <c r="S2366" t="s">
        <v>5946</v>
      </c>
      <c r="T2366" t="s">
        <v>5946</v>
      </c>
      <c r="U2366">
        <v>39.99</v>
      </c>
      <c r="V2366" t="s">
        <v>5960</v>
      </c>
      <c r="W2366" t="s">
        <v>5869</v>
      </c>
      <c r="X2366">
        <v>1</v>
      </c>
    </row>
    <row r="2367" spans="1:24" x14ac:dyDescent="0.25">
      <c r="A2367">
        <v>18419</v>
      </c>
      <c r="B2367" t="s">
        <v>1424</v>
      </c>
      <c r="C2367" t="s">
        <v>443</v>
      </c>
      <c r="D2367" t="s">
        <v>6177</v>
      </c>
      <c r="E2367" t="s">
        <v>6342</v>
      </c>
      <c r="F2367">
        <v>10</v>
      </c>
      <c r="G2367" t="s">
        <v>5767</v>
      </c>
      <c r="H2367" t="s">
        <v>5747</v>
      </c>
      <c r="I2367" t="s">
        <v>5748</v>
      </c>
      <c r="J2367">
        <v>4260</v>
      </c>
      <c r="K2367">
        <v>2</v>
      </c>
      <c r="L2367">
        <v>4</v>
      </c>
      <c r="M2367" t="s">
        <v>5749</v>
      </c>
      <c r="N2367" t="s">
        <v>5750</v>
      </c>
      <c r="O2367" t="s">
        <v>5874</v>
      </c>
      <c r="P2367" t="s">
        <v>5875</v>
      </c>
      <c r="Q2367" t="s">
        <v>5876</v>
      </c>
      <c r="R2367">
        <v>42090</v>
      </c>
      <c r="S2367" t="s">
        <v>6180</v>
      </c>
      <c r="T2367" t="s">
        <v>6180</v>
      </c>
      <c r="U2367">
        <v>24.99</v>
      </c>
      <c r="V2367" t="s">
        <v>6172</v>
      </c>
      <c r="W2367" t="s">
        <v>5869</v>
      </c>
      <c r="X2367">
        <v>12</v>
      </c>
    </row>
    <row r="2368" spans="1:24" x14ac:dyDescent="0.25">
      <c r="A2368">
        <v>18419</v>
      </c>
      <c r="B2368" t="s">
        <v>1424</v>
      </c>
      <c r="C2368" t="s">
        <v>443</v>
      </c>
      <c r="D2368" t="s">
        <v>6177</v>
      </c>
      <c r="E2368" t="s">
        <v>6342</v>
      </c>
      <c r="F2368">
        <v>10</v>
      </c>
      <c r="G2368" t="s">
        <v>5767</v>
      </c>
      <c r="H2368" t="s">
        <v>5747</v>
      </c>
      <c r="I2368" t="s">
        <v>5748</v>
      </c>
      <c r="J2368">
        <v>4260</v>
      </c>
      <c r="K2368">
        <v>2</v>
      </c>
      <c r="L2368">
        <v>4</v>
      </c>
      <c r="M2368" t="s">
        <v>5749</v>
      </c>
      <c r="N2368" t="s">
        <v>5750</v>
      </c>
      <c r="O2368" t="s">
        <v>5874</v>
      </c>
      <c r="P2368" t="s">
        <v>5875</v>
      </c>
      <c r="Q2368" t="s">
        <v>5876</v>
      </c>
      <c r="R2368">
        <v>42090</v>
      </c>
      <c r="S2368" t="s">
        <v>6180</v>
      </c>
      <c r="T2368" t="s">
        <v>6180</v>
      </c>
      <c r="U2368">
        <v>24.99</v>
      </c>
      <c r="V2368" t="s">
        <v>6172</v>
      </c>
      <c r="W2368" t="s">
        <v>5869</v>
      </c>
      <c r="X2368">
        <v>12</v>
      </c>
    </row>
    <row r="2369" spans="1:24" x14ac:dyDescent="0.25">
      <c r="A2369">
        <v>58032</v>
      </c>
      <c r="B2369" t="s">
        <v>2605</v>
      </c>
      <c r="C2369" t="s">
        <v>442</v>
      </c>
      <c r="D2369" t="s">
        <v>5920</v>
      </c>
      <c r="E2369" t="s">
        <v>5997</v>
      </c>
      <c r="F2369">
        <v>10</v>
      </c>
      <c r="G2369" t="s">
        <v>5767</v>
      </c>
      <c r="H2369" t="s">
        <v>5747</v>
      </c>
      <c r="I2369" t="s">
        <v>5748</v>
      </c>
      <c r="J2369">
        <v>750</v>
      </c>
      <c r="K2369">
        <v>12</v>
      </c>
      <c r="L2369">
        <v>12.5</v>
      </c>
      <c r="M2369" t="s">
        <v>5759</v>
      </c>
      <c r="N2369" t="s">
        <v>6085</v>
      </c>
      <c r="O2369" t="s">
        <v>5761</v>
      </c>
      <c r="P2369" t="s">
        <v>5988</v>
      </c>
      <c r="Q2369" t="s">
        <v>6086</v>
      </c>
      <c r="R2369">
        <v>81387</v>
      </c>
      <c r="S2369" t="s">
        <v>6363</v>
      </c>
      <c r="T2369" t="s">
        <v>5928</v>
      </c>
      <c r="U2369">
        <v>17.989999999999998</v>
      </c>
      <c r="V2369" t="s">
        <v>5755</v>
      </c>
      <c r="W2369" t="s">
        <v>5765</v>
      </c>
      <c r="X2369">
        <v>1</v>
      </c>
    </row>
    <row r="2370" spans="1:24" x14ac:dyDescent="0.25">
      <c r="A2370">
        <v>16883</v>
      </c>
      <c r="B2370" t="s">
        <v>4271</v>
      </c>
      <c r="C2370" t="s">
        <v>442</v>
      </c>
      <c r="D2370" t="s">
        <v>5920</v>
      </c>
      <c r="E2370" t="s">
        <v>5997</v>
      </c>
      <c r="F2370">
        <v>20</v>
      </c>
      <c r="G2370" t="s">
        <v>5746</v>
      </c>
      <c r="H2370" t="s">
        <v>5747</v>
      </c>
      <c r="I2370" t="s">
        <v>5748</v>
      </c>
      <c r="J2370">
        <v>750</v>
      </c>
      <c r="K2370">
        <v>12</v>
      </c>
      <c r="L2370">
        <v>12.5</v>
      </c>
      <c r="M2370" t="s">
        <v>5759</v>
      </c>
      <c r="N2370" t="s">
        <v>6054</v>
      </c>
      <c r="O2370" t="s">
        <v>5761</v>
      </c>
      <c r="P2370" t="s">
        <v>5916</v>
      </c>
      <c r="Q2370" t="s">
        <v>6055</v>
      </c>
      <c r="R2370">
        <v>86672</v>
      </c>
      <c r="S2370" t="s">
        <v>6033</v>
      </c>
      <c r="T2370" t="s">
        <v>6034</v>
      </c>
      <c r="U2370">
        <v>14.99</v>
      </c>
      <c r="V2370" t="s">
        <v>5755</v>
      </c>
      <c r="W2370" t="s">
        <v>5765</v>
      </c>
      <c r="X2370">
        <v>1</v>
      </c>
    </row>
    <row r="2371" spans="1:24" x14ac:dyDescent="0.25">
      <c r="A2371">
        <v>16245</v>
      </c>
      <c r="B2371" t="s">
        <v>1241</v>
      </c>
      <c r="C2371" t="s">
        <v>442</v>
      </c>
      <c r="D2371" t="s">
        <v>5886</v>
      </c>
      <c r="E2371" t="s">
        <v>6090</v>
      </c>
      <c r="F2371">
        <v>10</v>
      </c>
      <c r="G2371" t="s">
        <v>5767</v>
      </c>
      <c r="H2371" t="s">
        <v>5747</v>
      </c>
      <c r="I2371" t="s">
        <v>5748</v>
      </c>
      <c r="J2371">
        <v>3000</v>
      </c>
      <c r="K2371">
        <v>4</v>
      </c>
      <c r="L2371">
        <v>13</v>
      </c>
      <c r="M2371" t="s">
        <v>5759</v>
      </c>
      <c r="N2371" t="s">
        <v>5825</v>
      </c>
      <c r="O2371" t="s">
        <v>5761</v>
      </c>
      <c r="P2371" t="s">
        <v>6002</v>
      </c>
      <c r="Q2371" t="s">
        <v>5989</v>
      </c>
      <c r="R2371">
        <v>82120</v>
      </c>
      <c r="S2371" t="s">
        <v>6368</v>
      </c>
      <c r="T2371" t="s">
        <v>5965</v>
      </c>
      <c r="U2371">
        <v>38.99</v>
      </c>
      <c r="V2371" t="s">
        <v>5960</v>
      </c>
      <c r="W2371" t="s">
        <v>5765</v>
      </c>
      <c r="X2371">
        <v>1</v>
      </c>
    </row>
    <row r="2372" spans="1:24" x14ac:dyDescent="0.25">
      <c r="A2372">
        <v>225615</v>
      </c>
      <c r="B2372" t="s">
        <v>2747</v>
      </c>
      <c r="C2372" t="s">
        <v>444</v>
      </c>
      <c r="D2372" t="s">
        <v>6151</v>
      </c>
      <c r="E2372" t="s">
        <v>6176</v>
      </c>
      <c r="F2372">
        <v>20</v>
      </c>
      <c r="G2372" t="s">
        <v>5746</v>
      </c>
      <c r="H2372" t="s">
        <v>5747</v>
      </c>
      <c r="I2372" t="s">
        <v>5748</v>
      </c>
      <c r="J2372">
        <v>2130</v>
      </c>
      <c r="K2372">
        <v>4</v>
      </c>
      <c r="L2372">
        <v>5</v>
      </c>
      <c r="M2372" t="s">
        <v>5749</v>
      </c>
      <c r="N2372" t="s">
        <v>5750</v>
      </c>
      <c r="O2372" t="s">
        <v>5751</v>
      </c>
      <c r="P2372" t="s">
        <v>6163</v>
      </c>
      <c r="Q2372" t="s">
        <v>6154</v>
      </c>
      <c r="R2372">
        <v>84100</v>
      </c>
      <c r="S2372" t="s">
        <v>6155</v>
      </c>
      <c r="T2372" t="s">
        <v>6156</v>
      </c>
      <c r="U2372">
        <v>14.09</v>
      </c>
      <c r="V2372" t="s">
        <v>6172</v>
      </c>
      <c r="W2372" t="s">
        <v>5869</v>
      </c>
      <c r="X2372">
        <v>6</v>
      </c>
    </row>
    <row r="2373" spans="1:24" x14ac:dyDescent="0.25">
      <c r="A2373">
        <v>168773</v>
      </c>
      <c r="B2373" t="s">
        <v>2701</v>
      </c>
      <c r="C2373" t="s">
        <v>444</v>
      </c>
      <c r="D2373" t="s">
        <v>6151</v>
      </c>
      <c r="E2373" t="s">
        <v>6152</v>
      </c>
      <c r="F2373">
        <v>10</v>
      </c>
      <c r="G2373" t="s">
        <v>5767</v>
      </c>
      <c r="H2373" t="s">
        <v>5747</v>
      </c>
      <c r="I2373" t="s">
        <v>5792</v>
      </c>
      <c r="J2373">
        <v>2130</v>
      </c>
      <c r="K2373">
        <v>4</v>
      </c>
      <c r="L2373">
        <v>5.5</v>
      </c>
      <c r="M2373" t="s">
        <v>5749</v>
      </c>
      <c r="N2373" t="s">
        <v>5750</v>
      </c>
      <c r="O2373" t="s">
        <v>5751</v>
      </c>
      <c r="P2373" t="s">
        <v>6163</v>
      </c>
      <c r="Q2373" t="s">
        <v>6154</v>
      </c>
      <c r="R2373">
        <v>83360</v>
      </c>
      <c r="S2373" t="s">
        <v>6406</v>
      </c>
      <c r="T2373" t="s">
        <v>5984</v>
      </c>
      <c r="U2373">
        <v>14.79</v>
      </c>
      <c r="V2373" t="s">
        <v>6172</v>
      </c>
      <c r="W2373" t="s">
        <v>5869</v>
      </c>
      <c r="X2373">
        <v>6</v>
      </c>
    </row>
    <row r="2374" spans="1:24" x14ac:dyDescent="0.25">
      <c r="A2374">
        <v>16600</v>
      </c>
      <c r="B2374" t="s">
        <v>1263</v>
      </c>
      <c r="C2374" t="s">
        <v>443</v>
      </c>
      <c r="D2374" t="s">
        <v>5871</v>
      </c>
      <c r="E2374" t="s">
        <v>6192</v>
      </c>
      <c r="F2374">
        <v>10</v>
      </c>
      <c r="G2374" t="s">
        <v>5767</v>
      </c>
      <c r="H2374" t="s">
        <v>5747</v>
      </c>
      <c r="I2374" t="s">
        <v>5748</v>
      </c>
      <c r="J2374">
        <v>500</v>
      </c>
      <c r="K2374">
        <v>12</v>
      </c>
      <c r="L2374">
        <v>5.3</v>
      </c>
      <c r="M2374" t="s">
        <v>5759</v>
      </c>
      <c r="N2374" t="s">
        <v>5806</v>
      </c>
      <c r="O2374" t="s">
        <v>5874</v>
      </c>
      <c r="P2374" t="s">
        <v>5875</v>
      </c>
      <c r="Q2374" t="s">
        <v>5876</v>
      </c>
      <c r="R2374">
        <v>79213</v>
      </c>
      <c r="S2374" t="s">
        <v>5877</v>
      </c>
      <c r="T2374" t="s">
        <v>5877</v>
      </c>
      <c r="U2374">
        <v>3.69</v>
      </c>
      <c r="V2374" t="s">
        <v>5755</v>
      </c>
      <c r="W2374" t="s">
        <v>5869</v>
      </c>
      <c r="X2374">
        <v>1</v>
      </c>
    </row>
    <row r="2375" spans="1:24" x14ac:dyDescent="0.25">
      <c r="A2375">
        <v>16600</v>
      </c>
      <c r="B2375" t="s">
        <v>1263</v>
      </c>
      <c r="C2375" t="s">
        <v>443</v>
      </c>
      <c r="D2375" t="s">
        <v>5871</v>
      </c>
      <c r="E2375" t="s">
        <v>6192</v>
      </c>
      <c r="F2375">
        <v>10</v>
      </c>
      <c r="G2375" t="s">
        <v>5767</v>
      </c>
      <c r="H2375" t="s">
        <v>5747</v>
      </c>
      <c r="I2375" t="s">
        <v>5748</v>
      </c>
      <c r="J2375">
        <v>500</v>
      </c>
      <c r="K2375">
        <v>12</v>
      </c>
      <c r="L2375">
        <v>5.3</v>
      </c>
      <c r="M2375" t="s">
        <v>5759</v>
      </c>
      <c r="N2375" t="s">
        <v>5806</v>
      </c>
      <c r="O2375" t="s">
        <v>5874</v>
      </c>
      <c r="P2375" t="s">
        <v>5875</v>
      </c>
      <c r="Q2375" t="s">
        <v>5876</v>
      </c>
      <c r="R2375">
        <v>79213</v>
      </c>
      <c r="S2375" t="s">
        <v>5877</v>
      </c>
      <c r="T2375" t="s">
        <v>5877</v>
      </c>
      <c r="U2375">
        <v>3.69</v>
      </c>
      <c r="V2375" t="s">
        <v>5755</v>
      </c>
      <c r="W2375" t="s">
        <v>5869</v>
      </c>
      <c r="X2375">
        <v>1</v>
      </c>
    </row>
    <row r="2376" spans="1:24" x14ac:dyDescent="0.25">
      <c r="A2376">
        <v>16600</v>
      </c>
      <c r="B2376" t="s">
        <v>1263</v>
      </c>
      <c r="C2376" t="s">
        <v>443</v>
      </c>
      <c r="D2376" t="s">
        <v>5871</v>
      </c>
      <c r="E2376" t="s">
        <v>6192</v>
      </c>
      <c r="F2376">
        <v>10</v>
      </c>
      <c r="G2376" t="s">
        <v>5767</v>
      </c>
      <c r="H2376" t="s">
        <v>5747</v>
      </c>
      <c r="I2376" t="s">
        <v>5748</v>
      </c>
      <c r="J2376">
        <v>500</v>
      </c>
      <c r="K2376">
        <v>12</v>
      </c>
      <c r="L2376">
        <v>5.3</v>
      </c>
      <c r="M2376" t="s">
        <v>5759</v>
      </c>
      <c r="N2376" t="s">
        <v>5806</v>
      </c>
      <c r="O2376" t="s">
        <v>5874</v>
      </c>
      <c r="P2376" t="s">
        <v>5875</v>
      </c>
      <c r="Q2376" t="s">
        <v>5876</v>
      </c>
      <c r="R2376">
        <v>79213</v>
      </c>
      <c r="S2376" t="s">
        <v>5877</v>
      </c>
      <c r="T2376" t="s">
        <v>5877</v>
      </c>
      <c r="U2376">
        <v>3.69</v>
      </c>
      <c r="V2376" t="s">
        <v>5755</v>
      </c>
      <c r="W2376" t="s">
        <v>5869</v>
      </c>
      <c r="X2376">
        <v>1</v>
      </c>
    </row>
    <row r="2377" spans="1:24" x14ac:dyDescent="0.25">
      <c r="A2377">
        <v>200782</v>
      </c>
      <c r="B2377" t="s">
        <v>2724</v>
      </c>
      <c r="C2377" t="s">
        <v>442</v>
      </c>
      <c r="D2377" t="s">
        <v>5886</v>
      </c>
      <c r="E2377" t="s">
        <v>6090</v>
      </c>
      <c r="F2377">
        <v>22</v>
      </c>
      <c r="G2377" t="s">
        <v>5816</v>
      </c>
      <c r="H2377" t="s">
        <v>5747</v>
      </c>
      <c r="I2377" t="s">
        <v>5748</v>
      </c>
      <c r="J2377">
        <v>750</v>
      </c>
      <c r="K2377">
        <v>6</v>
      </c>
      <c r="L2377">
        <v>14</v>
      </c>
      <c r="M2377" t="s">
        <v>5759</v>
      </c>
      <c r="N2377" t="s">
        <v>5825</v>
      </c>
      <c r="O2377" t="s">
        <v>5790</v>
      </c>
      <c r="P2377" t="s">
        <v>5889</v>
      </c>
      <c r="Q2377" t="s">
        <v>5989</v>
      </c>
      <c r="R2377">
        <v>64293</v>
      </c>
      <c r="S2377" t="s">
        <v>5971</v>
      </c>
      <c r="T2377" t="s">
        <v>5972</v>
      </c>
      <c r="U2377">
        <v>39.99</v>
      </c>
      <c r="V2377" t="s">
        <v>5755</v>
      </c>
      <c r="W2377" t="s">
        <v>5756</v>
      </c>
      <c r="X2377">
        <v>1</v>
      </c>
    </row>
    <row r="2378" spans="1:24" x14ac:dyDescent="0.25">
      <c r="A2378">
        <v>751350</v>
      </c>
      <c r="B2378" t="s">
        <v>793</v>
      </c>
      <c r="C2378" t="s">
        <v>441</v>
      </c>
      <c r="D2378" t="s">
        <v>5798</v>
      </c>
      <c r="E2378" t="s">
        <v>5799</v>
      </c>
      <c r="F2378">
        <v>23</v>
      </c>
      <c r="G2378" t="s">
        <v>6246</v>
      </c>
      <c r="H2378" t="s">
        <v>5791</v>
      </c>
      <c r="I2378" t="s">
        <v>5792</v>
      </c>
      <c r="J2378">
        <v>50</v>
      </c>
      <c r="K2378">
        <v>48</v>
      </c>
      <c r="L2378">
        <v>40</v>
      </c>
      <c r="M2378" t="s">
        <v>5749</v>
      </c>
      <c r="N2378" t="s">
        <v>5750</v>
      </c>
      <c r="O2378" t="s">
        <v>5751</v>
      </c>
      <c r="P2378" t="s">
        <v>5762</v>
      </c>
      <c r="Q2378" t="s">
        <v>5769</v>
      </c>
      <c r="R2378">
        <v>68842</v>
      </c>
      <c r="S2378" t="s">
        <v>6315</v>
      </c>
      <c r="T2378" t="s">
        <v>6316</v>
      </c>
      <c r="U2378">
        <v>7.99</v>
      </c>
      <c r="V2378" t="s">
        <v>5755</v>
      </c>
      <c r="W2378" t="s">
        <v>5756</v>
      </c>
      <c r="X2378">
        <v>1</v>
      </c>
    </row>
    <row r="2379" spans="1:24" x14ac:dyDescent="0.25">
      <c r="A2379">
        <v>16839</v>
      </c>
      <c r="B2379" t="s">
        <v>1276</v>
      </c>
      <c r="C2379" t="s">
        <v>441</v>
      </c>
      <c r="D2379" t="s">
        <v>5850</v>
      </c>
      <c r="E2379" t="s">
        <v>6098</v>
      </c>
      <c r="F2379">
        <v>20</v>
      </c>
      <c r="G2379" t="s">
        <v>5746</v>
      </c>
      <c r="H2379" t="s">
        <v>5747</v>
      </c>
      <c r="I2379" t="s">
        <v>5748</v>
      </c>
      <c r="J2379">
        <v>750</v>
      </c>
      <c r="K2379">
        <v>6</v>
      </c>
      <c r="L2379">
        <v>40</v>
      </c>
      <c r="M2379" t="s">
        <v>5759</v>
      </c>
      <c r="N2379" t="s">
        <v>5852</v>
      </c>
      <c r="O2379" t="s">
        <v>5790</v>
      </c>
      <c r="P2379" t="s">
        <v>5762</v>
      </c>
      <c r="Q2379" t="s">
        <v>5853</v>
      </c>
      <c r="R2379">
        <v>81615</v>
      </c>
      <c r="S2379" t="s">
        <v>5820</v>
      </c>
      <c r="T2379" t="s">
        <v>5820</v>
      </c>
      <c r="U2379">
        <v>38.99</v>
      </c>
      <c r="V2379" t="s">
        <v>5755</v>
      </c>
      <c r="W2379" t="s">
        <v>5765</v>
      </c>
      <c r="X2379">
        <v>1</v>
      </c>
    </row>
    <row r="2380" spans="1:24" x14ac:dyDescent="0.25">
      <c r="A2380">
        <v>17922</v>
      </c>
      <c r="B2380" t="s">
        <v>1375</v>
      </c>
      <c r="C2380" t="s">
        <v>442</v>
      </c>
      <c r="D2380" t="s">
        <v>5920</v>
      </c>
      <c r="E2380" t="s">
        <v>5921</v>
      </c>
      <c r="F2380">
        <v>22</v>
      </c>
      <c r="G2380" t="s">
        <v>5816</v>
      </c>
      <c r="H2380" t="s">
        <v>5747</v>
      </c>
      <c r="I2380" t="s">
        <v>5748</v>
      </c>
      <c r="J2380">
        <v>750</v>
      </c>
      <c r="K2380">
        <v>12</v>
      </c>
      <c r="L2380">
        <v>13</v>
      </c>
      <c r="M2380" t="s">
        <v>5759</v>
      </c>
      <c r="N2380" t="s">
        <v>6085</v>
      </c>
      <c r="O2380" t="s">
        <v>5761</v>
      </c>
      <c r="P2380" t="s">
        <v>5988</v>
      </c>
      <c r="Q2380" t="s">
        <v>6086</v>
      </c>
      <c r="R2380">
        <v>45084</v>
      </c>
      <c r="S2380" t="s">
        <v>6183</v>
      </c>
      <c r="T2380" t="s">
        <v>5999</v>
      </c>
      <c r="U2380">
        <v>19.989999999999998</v>
      </c>
      <c r="V2380" t="s">
        <v>5755</v>
      </c>
      <c r="W2380" t="s">
        <v>5765</v>
      </c>
      <c r="X2380">
        <v>1</v>
      </c>
    </row>
    <row r="2381" spans="1:24" x14ac:dyDescent="0.25">
      <c r="A2381">
        <v>16573</v>
      </c>
      <c r="B2381" t="s">
        <v>1259</v>
      </c>
      <c r="C2381" t="s">
        <v>442</v>
      </c>
      <c r="D2381" t="s">
        <v>5886</v>
      </c>
      <c r="E2381" t="s">
        <v>5887</v>
      </c>
      <c r="F2381">
        <v>20</v>
      </c>
      <c r="G2381" t="s">
        <v>5746</v>
      </c>
      <c r="H2381" t="s">
        <v>5747</v>
      </c>
      <c r="I2381" t="s">
        <v>5748</v>
      </c>
      <c r="J2381">
        <v>750</v>
      </c>
      <c r="K2381">
        <v>12</v>
      </c>
      <c r="L2381">
        <v>14</v>
      </c>
      <c r="M2381" t="s">
        <v>5759</v>
      </c>
      <c r="N2381" t="s">
        <v>5904</v>
      </c>
      <c r="O2381" t="s">
        <v>5790</v>
      </c>
      <c r="P2381" t="s">
        <v>5916</v>
      </c>
      <c r="Q2381" t="s">
        <v>5923</v>
      </c>
      <c r="R2381">
        <v>43054</v>
      </c>
      <c r="S2381" t="s">
        <v>5905</v>
      </c>
      <c r="T2381" t="s">
        <v>5906</v>
      </c>
      <c r="U2381">
        <v>14.99</v>
      </c>
      <c r="V2381" t="s">
        <v>5755</v>
      </c>
      <c r="W2381" t="s">
        <v>5765</v>
      </c>
      <c r="X2381">
        <v>1</v>
      </c>
    </row>
    <row r="2382" spans="1:24" x14ac:dyDescent="0.25">
      <c r="A2382">
        <v>762818</v>
      </c>
      <c r="B2382" t="s">
        <v>3239</v>
      </c>
      <c r="C2382" t="s">
        <v>443</v>
      </c>
      <c r="D2382" t="s">
        <v>6177</v>
      </c>
      <c r="E2382" t="s">
        <v>6190</v>
      </c>
      <c r="F2382">
        <v>27</v>
      </c>
      <c r="G2382" t="s">
        <v>5837</v>
      </c>
      <c r="H2382" t="s">
        <v>5747</v>
      </c>
      <c r="I2382" t="s">
        <v>5748</v>
      </c>
      <c r="J2382">
        <v>2046</v>
      </c>
      <c r="K2382">
        <v>4</v>
      </c>
      <c r="L2382">
        <v>4</v>
      </c>
      <c r="M2382" t="s">
        <v>5749</v>
      </c>
      <c r="N2382" t="s">
        <v>5750</v>
      </c>
      <c r="O2382" t="s">
        <v>5874</v>
      </c>
      <c r="P2382" t="s">
        <v>6168</v>
      </c>
      <c r="Q2382" t="s">
        <v>5876</v>
      </c>
      <c r="R2382">
        <v>42090</v>
      </c>
      <c r="S2382" t="s">
        <v>6180</v>
      </c>
      <c r="T2382" t="s">
        <v>6180</v>
      </c>
      <c r="U2382">
        <v>11.99</v>
      </c>
      <c r="V2382" t="s">
        <v>5755</v>
      </c>
      <c r="W2382" t="s">
        <v>5869</v>
      </c>
      <c r="X2382">
        <v>6</v>
      </c>
    </row>
    <row r="2383" spans="1:24" x14ac:dyDescent="0.25">
      <c r="A2383">
        <v>762818</v>
      </c>
      <c r="B2383" t="s">
        <v>3239</v>
      </c>
      <c r="C2383" t="s">
        <v>443</v>
      </c>
      <c r="D2383" t="s">
        <v>6177</v>
      </c>
      <c r="E2383" t="s">
        <v>6190</v>
      </c>
      <c r="F2383">
        <v>27</v>
      </c>
      <c r="G2383" t="s">
        <v>5837</v>
      </c>
      <c r="H2383" t="s">
        <v>5747</v>
      </c>
      <c r="I2383" t="s">
        <v>5748</v>
      </c>
      <c r="J2383">
        <v>2046</v>
      </c>
      <c r="K2383">
        <v>4</v>
      </c>
      <c r="L2383">
        <v>4</v>
      </c>
      <c r="M2383" t="s">
        <v>5749</v>
      </c>
      <c r="N2383" t="s">
        <v>5750</v>
      </c>
      <c r="O2383" t="s">
        <v>5874</v>
      </c>
      <c r="P2383" t="s">
        <v>6168</v>
      </c>
      <c r="Q2383" t="s">
        <v>5876</v>
      </c>
      <c r="R2383">
        <v>42090</v>
      </c>
      <c r="S2383" t="s">
        <v>6180</v>
      </c>
      <c r="T2383" t="s">
        <v>6180</v>
      </c>
      <c r="U2383">
        <v>11.99</v>
      </c>
      <c r="V2383" t="s">
        <v>5755</v>
      </c>
      <c r="W2383" t="s">
        <v>5869</v>
      </c>
      <c r="X2383">
        <v>6</v>
      </c>
    </row>
    <row r="2384" spans="1:24" x14ac:dyDescent="0.25">
      <c r="A2384">
        <v>16761</v>
      </c>
      <c r="B2384" t="s">
        <v>1271</v>
      </c>
      <c r="C2384" t="s">
        <v>442</v>
      </c>
      <c r="D2384" t="s">
        <v>5929</v>
      </c>
      <c r="E2384" t="s">
        <v>5991</v>
      </c>
      <c r="F2384">
        <v>20</v>
      </c>
      <c r="G2384" t="s">
        <v>5746</v>
      </c>
      <c r="H2384" t="s">
        <v>5747</v>
      </c>
      <c r="I2384" t="s">
        <v>5748</v>
      </c>
      <c r="J2384">
        <v>750</v>
      </c>
      <c r="K2384">
        <v>6</v>
      </c>
      <c r="L2384">
        <v>20</v>
      </c>
      <c r="M2384" t="s">
        <v>5759</v>
      </c>
      <c r="N2384" t="s">
        <v>5992</v>
      </c>
      <c r="O2384" t="s">
        <v>5790</v>
      </c>
      <c r="P2384" t="s">
        <v>5889</v>
      </c>
      <c r="Q2384" t="s">
        <v>5993</v>
      </c>
      <c r="R2384">
        <v>81714</v>
      </c>
      <c r="S2384" t="s">
        <v>5907</v>
      </c>
      <c r="T2384" t="s">
        <v>5844</v>
      </c>
      <c r="U2384">
        <v>69.989999999999995</v>
      </c>
      <c r="V2384" t="s">
        <v>5755</v>
      </c>
      <c r="W2384" t="s">
        <v>5756</v>
      </c>
      <c r="X2384">
        <v>1</v>
      </c>
    </row>
    <row r="2385" spans="1:24" x14ac:dyDescent="0.25">
      <c r="A2385">
        <v>15798</v>
      </c>
      <c r="B2385" t="s">
        <v>1206</v>
      </c>
      <c r="C2385" t="s">
        <v>441</v>
      </c>
      <c r="D2385" t="s">
        <v>5757</v>
      </c>
      <c r="E2385" t="s">
        <v>5804</v>
      </c>
      <c r="F2385">
        <v>20</v>
      </c>
      <c r="G2385" t="s">
        <v>5746</v>
      </c>
      <c r="H2385" t="s">
        <v>5747</v>
      </c>
      <c r="I2385" t="s">
        <v>5748</v>
      </c>
      <c r="J2385">
        <v>750</v>
      </c>
      <c r="K2385">
        <v>6</v>
      </c>
      <c r="L2385">
        <v>46</v>
      </c>
      <c r="M2385" t="s">
        <v>5759</v>
      </c>
      <c r="N2385" t="s">
        <v>5760</v>
      </c>
      <c r="O2385" t="s">
        <v>5790</v>
      </c>
      <c r="P2385" t="s">
        <v>5762</v>
      </c>
      <c r="Q2385" t="s">
        <v>5805</v>
      </c>
      <c r="R2385">
        <v>78466</v>
      </c>
      <c r="S2385" t="s">
        <v>6325</v>
      </c>
      <c r="T2385" t="s">
        <v>5784</v>
      </c>
      <c r="U2385">
        <v>86.25</v>
      </c>
      <c r="V2385" t="s">
        <v>5755</v>
      </c>
      <c r="W2385" t="s">
        <v>5765</v>
      </c>
      <c r="X2385">
        <v>1</v>
      </c>
    </row>
    <row r="2386" spans="1:24" x14ac:dyDescent="0.25">
      <c r="A2386">
        <v>16369</v>
      </c>
      <c r="B2386" t="s">
        <v>1247</v>
      </c>
      <c r="C2386" t="s">
        <v>442</v>
      </c>
      <c r="D2386" t="s">
        <v>5886</v>
      </c>
      <c r="E2386" t="s">
        <v>6067</v>
      </c>
      <c r="F2386">
        <v>20</v>
      </c>
      <c r="G2386" t="s">
        <v>5746</v>
      </c>
      <c r="H2386" t="s">
        <v>5791</v>
      </c>
      <c r="I2386" t="s">
        <v>5792</v>
      </c>
      <c r="J2386">
        <v>750</v>
      </c>
      <c r="K2386">
        <v>12</v>
      </c>
      <c r="L2386">
        <v>13</v>
      </c>
      <c r="M2386" t="s">
        <v>5749</v>
      </c>
      <c r="N2386" t="s">
        <v>5750</v>
      </c>
      <c r="O2386" t="s">
        <v>5790</v>
      </c>
      <c r="P2386" t="s">
        <v>5916</v>
      </c>
      <c r="Q2386" t="s">
        <v>5952</v>
      </c>
      <c r="R2386">
        <v>43782</v>
      </c>
      <c r="S2386" t="s">
        <v>6457</v>
      </c>
      <c r="T2386" t="s">
        <v>5937</v>
      </c>
      <c r="U2386">
        <v>15.99</v>
      </c>
      <c r="V2386" t="s">
        <v>5755</v>
      </c>
      <c r="W2386" t="s">
        <v>5869</v>
      </c>
      <c r="X2386">
        <v>1</v>
      </c>
    </row>
    <row r="2387" spans="1:24" x14ac:dyDescent="0.25">
      <c r="A2387">
        <v>16671</v>
      </c>
      <c r="B2387" t="s">
        <v>1267</v>
      </c>
      <c r="C2387" t="s">
        <v>442</v>
      </c>
      <c r="D2387" t="s">
        <v>5886</v>
      </c>
      <c r="E2387" t="s">
        <v>5966</v>
      </c>
      <c r="F2387">
        <v>22</v>
      </c>
      <c r="G2387" t="s">
        <v>5816</v>
      </c>
      <c r="H2387" t="s">
        <v>5791</v>
      </c>
      <c r="I2387" t="s">
        <v>5792</v>
      </c>
      <c r="J2387">
        <v>750</v>
      </c>
      <c r="K2387">
        <v>6</v>
      </c>
      <c r="L2387">
        <v>14</v>
      </c>
      <c r="M2387" t="s">
        <v>5749</v>
      </c>
      <c r="N2387" t="s">
        <v>5750</v>
      </c>
      <c r="O2387" t="s">
        <v>5751</v>
      </c>
      <c r="P2387" t="s">
        <v>5889</v>
      </c>
      <c r="Q2387" t="s">
        <v>5952</v>
      </c>
      <c r="R2387">
        <v>42015</v>
      </c>
      <c r="S2387" t="s">
        <v>5956</v>
      </c>
      <c r="T2387" t="s">
        <v>5957</v>
      </c>
      <c r="U2387">
        <v>29.99</v>
      </c>
      <c r="V2387" t="s">
        <v>5755</v>
      </c>
      <c r="W2387" t="s">
        <v>5869</v>
      </c>
      <c r="X2387">
        <v>1</v>
      </c>
    </row>
    <row r="2388" spans="1:24" x14ac:dyDescent="0.25">
      <c r="A2388">
        <v>736593</v>
      </c>
      <c r="B2388" t="s">
        <v>3182</v>
      </c>
      <c r="C2388" t="s">
        <v>442</v>
      </c>
      <c r="D2388" t="s">
        <v>5886</v>
      </c>
      <c r="E2388" t="s">
        <v>5887</v>
      </c>
      <c r="F2388">
        <v>11</v>
      </c>
      <c r="G2388" t="s">
        <v>5862</v>
      </c>
      <c r="H2388" t="s">
        <v>5791</v>
      </c>
      <c r="I2388" t="s">
        <v>5792</v>
      </c>
      <c r="J2388">
        <v>1000</v>
      </c>
      <c r="K2388">
        <v>6</v>
      </c>
      <c r="L2388">
        <v>13.5</v>
      </c>
      <c r="M2388" t="s">
        <v>5759</v>
      </c>
      <c r="N2388" t="s">
        <v>5888</v>
      </c>
      <c r="O2388" t="s">
        <v>5761</v>
      </c>
      <c r="P2388" t="s">
        <v>6002</v>
      </c>
      <c r="Q2388" t="s">
        <v>6458</v>
      </c>
      <c r="R2388">
        <v>42172</v>
      </c>
      <c r="S2388" t="s">
        <v>6001</v>
      </c>
      <c r="T2388" t="s">
        <v>5844</v>
      </c>
      <c r="U2388">
        <v>14.99</v>
      </c>
      <c r="V2388" t="s">
        <v>5755</v>
      </c>
      <c r="W2388" t="s">
        <v>5765</v>
      </c>
      <c r="X2388">
        <v>1</v>
      </c>
    </row>
    <row r="2389" spans="1:24" x14ac:dyDescent="0.25">
      <c r="A2389">
        <v>741637</v>
      </c>
      <c r="B2389" t="s">
        <v>3196</v>
      </c>
      <c r="C2389" t="s">
        <v>443</v>
      </c>
      <c r="D2389" t="s">
        <v>5871</v>
      </c>
      <c r="E2389" t="s">
        <v>5872</v>
      </c>
      <c r="F2389">
        <v>27</v>
      </c>
      <c r="G2389" t="s">
        <v>5837</v>
      </c>
      <c r="H2389" t="s">
        <v>5747</v>
      </c>
      <c r="I2389" t="s">
        <v>5748</v>
      </c>
      <c r="J2389">
        <v>330</v>
      </c>
      <c r="K2389">
        <v>24</v>
      </c>
      <c r="L2389">
        <v>8.5</v>
      </c>
      <c r="M2389" t="s">
        <v>5759</v>
      </c>
      <c r="N2389" t="s">
        <v>5873</v>
      </c>
      <c r="O2389" t="s">
        <v>5874</v>
      </c>
      <c r="P2389" t="s">
        <v>5875</v>
      </c>
      <c r="Q2389" t="s">
        <v>5876</v>
      </c>
      <c r="R2389">
        <v>79213</v>
      </c>
      <c r="S2389" t="s">
        <v>5877</v>
      </c>
      <c r="T2389" t="s">
        <v>5877</v>
      </c>
      <c r="U2389">
        <v>4.49</v>
      </c>
      <c r="V2389" t="s">
        <v>5755</v>
      </c>
      <c r="W2389" t="s">
        <v>5869</v>
      </c>
      <c r="X2389">
        <v>1</v>
      </c>
    </row>
    <row r="2390" spans="1:24" x14ac:dyDescent="0.25">
      <c r="A2390">
        <v>741637</v>
      </c>
      <c r="B2390" t="s">
        <v>3196</v>
      </c>
      <c r="C2390" t="s">
        <v>443</v>
      </c>
      <c r="D2390" t="s">
        <v>5871</v>
      </c>
      <c r="E2390" t="s">
        <v>5872</v>
      </c>
      <c r="F2390">
        <v>27</v>
      </c>
      <c r="G2390" t="s">
        <v>5837</v>
      </c>
      <c r="H2390" t="s">
        <v>5747</v>
      </c>
      <c r="I2390" t="s">
        <v>5748</v>
      </c>
      <c r="J2390">
        <v>330</v>
      </c>
      <c r="K2390">
        <v>24</v>
      </c>
      <c r="L2390">
        <v>8.5</v>
      </c>
      <c r="M2390" t="s">
        <v>5759</v>
      </c>
      <c r="N2390" t="s">
        <v>5873</v>
      </c>
      <c r="O2390" t="s">
        <v>5874</v>
      </c>
      <c r="P2390" t="s">
        <v>5875</v>
      </c>
      <c r="Q2390" t="s">
        <v>5876</v>
      </c>
      <c r="R2390">
        <v>79213</v>
      </c>
      <c r="S2390" t="s">
        <v>5877</v>
      </c>
      <c r="T2390" t="s">
        <v>5877</v>
      </c>
      <c r="U2390">
        <v>4.49</v>
      </c>
      <c r="V2390" t="s">
        <v>5755</v>
      </c>
      <c r="W2390" t="s">
        <v>5869</v>
      </c>
      <c r="X2390">
        <v>1</v>
      </c>
    </row>
    <row r="2391" spans="1:24" x14ac:dyDescent="0.25">
      <c r="A2391">
        <v>16769</v>
      </c>
      <c r="B2391" t="s">
        <v>1273</v>
      </c>
      <c r="C2391" t="s">
        <v>442</v>
      </c>
      <c r="D2391" t="s">
        <v>6103</v>
      </c>
      <c r="E2391" t="s">
        <v>6104</v>
      </c>
      <c r="F2391">
        <v>10</v>
      </c>
      <c r="G2391" t="s">
        <v>5767</v>
      </c>
      <c r="H2391" t="s">
        <v>5747</v>
      </c>
      <c r="I2391" t="s">
        <v>5748</v>
      </c>
      <c r="J2391">
        <v>750</v>
      </c>
      <c r="K2391">
        <v>12</v>
      </c>
      <c r="L2391">
        <v>11.5</v>
      </c>
      <c r="M2391" t="s">
        <v>5759</v>
      </c>
      <c r="N2391" t="s">
        <v>5888</v>
      </c>
      <c r="O2391" t="s">
        <v>5761</v>
      </c>
      <c r="P2391" t="s">
        <v>6002</v>
      </c>
      <c r="Q2391" t="s">
        <v>6105</v>
      </c>
      <c r="R2391">
        <v>52230</v>
      </c>
      <c r="S2391" t="s">
        <v>6146</v>
      </c>
      <c r="T2391" t="s">
        <v>5999</v>
      </c>
      <c r="U2391">
        <v>12.99</v>
      </c>
      <c r="V2391" t="s">
        <v>5755</v>
      </c>
      <c r="W2391" t="s">
        <v>5765</v>
      </c>
      <c r="X2391">
        <v>1</v>
      </c>
    </row>
    <row r="2392" spans="1:24" x14ac:dyDescent="0.25">
      <c r="A2392">
        <v>16877</v>
      </c>
      <c r="B2392" t="s">
        <v>1281</v>
      </c>
      <c r="C2392" t="s">
        <v>443</v>
      </c>
      <c r="D2392" t="s">
        <v>6166</v>
      </c>
      <c r="E2392" t="s">
        <v>6342</v>
      </c>
      <c r="F2392">
        <v>10</v>
      </c>
      <c r="G2392" t="s">
        <v>5767</v>
      </c>
      <c r="H2392" t="s">
        <v>5747</v>
      </c>
      <c r="I2392" t="s">
        <v>5748</v>
      </c>
      <c r="J2392">
        <v>473</v>
      </c>
      <c r="K2392">
        <v>24</v>
      </c>
      <c r="L2392">
        <v>2.5</v>
      </c>
      <c r="M2392" t="s">
        <v>5749</v>
      </c>
      <c r="N2392" t="s">
        <v>5750</v>
      </c>
      <c r="O2392" t="s">
        <v>5751</v>
      </c>
      <c r="P2392" t="s">
        <v>5875</v>
      </c>
      <c r="Q2392" t="s">
        <v>6169</v>
      </c>
      <c r="R2392">
        <v>75478</v>
      </c>
      <c r="S2392" t="s">
        <v>6459</v>
      </c>
      <c r="T2392" t="s">
        <v>5937</v>
      </c>
      <c r="U2392">
        <v>3.28</v>
      </c>
      <c r="V2392" t="s">
        <v>6172</v>
      </c>
      <c r="W2392" t="s">
        <v>5869</v>
      </c>
      <c r="X2392">
        <v>1</v>
      </c>
    </row>
    <row r="2393" spans="1:24" x14ac:dyDescent="0.25">
      <c r="A2393">
        <v>761576</v>
      </c>
      <c r="B2393" t="s">
        <v>3238</v>
      </c>
      <c r="C2393" t="s">
        <v>442</v>
      </c>
      <c r="D2393" t="s">
        <v>6035</v>
      </c>
      <c r="E2393" t="s">
        <v>6321</v>
      </c>
      <c r="F2393">
        <v>10</v>
      </c>
      <c r="G2393" t="s">
        <v>5767</v>
      </c>
      <c r="H2393" t="s">
        <v>5747</v>
      </c>
      <c r="I2393" t="s">
        <v>5748</v>
      </c>
      <c r="J2393">
        <v>750</v>
      </c>
      <c r="K2393">
        <v>12</v>
      </c>
      <c r="L2393">
        <v>9</v>
      </c>
      <c r="M2393" t="s">
        <v>5759</v>
      </c>
      <c r="N2393" t="s">
        <v>5904</v>
      </c>
      <c r="O2393" t="s">
        <v>5790</v>
      </c>
      <c r="P2393" t="s">
        <v>5922</v>
      </c>
      <c r="Q2393" t="s">
        <v>5923</v>
      </c>
      <c r="R2393">
        <v>43054</v>
      </c>
      <c r="S2393" t="s">
        <v>5905</v>
      </c>
      <c r="T2393" t="s">
        <v>5906</v>
      </c>
      <c r="U2393">
        <v>9.99</v>
      </c>
      <c r="V2393" t="s">
        <v>5755</v>
      </c>
      <c r="W2393" t="s">
        <v>5765</v>
      </c>
      <c r="X2393">
        <v>1</v>
      </c>
    </row>
    <row r="2394" spans="1:24" x14ac:dyDescent="0.25">
      <c r="A2394">
        <v>16902</v>
      </c>
      <c r="B2394" t="s">
        <v>1283</v>
      </c>
      <c r="C2394" t="s">
        <v>443</v>
      </c>
      <c r="D2394" t="s">
        <v>6201</v>
      </c>
      <c r="E2394" t="s">
        <v>6190</v>
      </c>
      <c r="F2394">
        <v>27</v>
      </c>
      <c r="G2394" t="s">
        <v>5837</v>
      </c>
      <c r="H2394" t="s">
        <v>5748</v>
      </c>
      <c r="I2394" t="s">
        <v>5748</v>
      </c>
      <c r="J2394">
        <v>2130</v>
      </c>
      <c r="K2394">
        <v>4</v>
      </c>
      <c r="L2394">
        <v>4</v>
      </c>
      <c r="M2394" t="s">
        <v>5749</v>
      </c>
      <c r="N2394" t="s">
        <v>5750</v>
      </c>
      <c r="O2394" t="s">
        <v>5874</v>
      </c>
      <c r="P2394" t="s">
        <v>6168</v>
      </c>
      <c r="Q2394" t="s">
        <v>5876</v>
      </c>
      <c r="R2394">
        <v>93</v>
      </c>
      <c r="S2394" t="s">
        <v>6202</v>
      </c>
      <c r="T2394" t="s">
        <v>6203</v>
      </c>
      <c r="U2394">
        <v>11.85</v>
      </c>
      <c r="V2394" t="s">
        <v>6172</v>
      </c>
      <c r="W2394" t="s">
        <v>5869</v>
      </c>
      <c r="X2394">
        <v>6</v>
      </c>
    </row>
    <row r="2395" spans="1:24" x14ac:dyDescent="0.25">
      <c r="A2395">
        <v>16902</v>
      </c>
      <c r="B2395" t="s">
        <v>1283</v>
      </c>
      <c r="C2395" t="s">
        <v>443</v>
      </c>
      <c r="D2395" t="s">
        <v>6201</v>
      </c>
      <c r="E2395" t="s">
        <v>6190</v>
      </c>
      <c r="F2395">
        <v>27</v>
      </c>
      <c r="G2395" t="s">
        <v>5837</v>
      </c>
      <c r="H2395" t="s">
        <v>5748</v>
      </c>
      <c r="I2395" t="s">
        <v>5748</v>
      </c>
      <c r="J2395">
        <v>2130</v>
      </c>
      <c r="K2395">
        <v>4</v>
      </c>
      <c r="L2395">
        <v>4</v>
      </c>
      <c r="M2395" t="s">
        <v>5749</v>
      </c>
      <c r="N2395" t="s">
        <v>5750</v>
      </c>
      <c r="O2395" t="s">
        <v>5874</v>
      </c>
      <c r="P2395" t="s">
        <v>6168</v>
      </c>
      <c r="Q2395" t="s">
        <v>5876</v>
      </c>
      <c r="R2395">
        <v>93</v>
      </c>
      <c r="S2395" t="s">
        <v>6202</v>
      </c>
      <c r="T2395" t="s">
        <v>6203</v>
      </c>
      <c r="U2395">
        <v>11.85</v>
      </c>
      <c r="V2395" t="s">
        <v>6172</v>
      </c>
      <c r="W2395" t="s">
        <v>5869</v>
      </c>
      <c r="X2395">
        <v>6</v>
      </c>
    </row>
    <row r="2396" spans="1:24" x14ac:dyDescent="0.25">
      <c r="A2396">
        <v>295287</v>
      </c>
      <c r="B2396" t="s">
        <v>2809</v>
      </c>
      <c r="C2396" t="s">
        <v>442</v>
      </c>
      <c r="D2396" t="s">
        <v>5886</v>
      </c>
      <c r="E2396" t="s">
        <v>498</v>
      </c>
      <c r="F2396">
        <v>10</v>
      </c>
      <c r="G2396" t="s">
        <v>5767</v>
      </c>
      <c r="H2396" t="s">
        <v>5747</v>
      </c>
      <c r="I2396" t="s">
        <v>5748</v>
      </c>
      <c r="J2396">
        <v>750</v>
      </c>
      <c r="K2396">
        <v>12</v>
      </c>
      <c r="L2396">
        <v>13.5</v>
      </c>
      <c r="M2396" t="s">
        <v>5759</v>
      </c>
      <c r="N2396" t="s">
        <v>5835</v>
      </c>
      <c r="O2396" t="s">
        <v>5761</v>
      </c>
      <c r="P2396" t="s">
        <v>5916</v>
      </c>
      <c r="Q2396" t="s">
        <v>5979</v>
      </c>
      <c r="R2396">
        <v>81717</v>
      </c>
      <c r="S2396" t="s">
        <v>6363</v>
      </c>
      <c r="T2396" t="s">
        <v>5928</v>
      </c>
      <c r="U2396">
        <v>15.99</v>
      </c>
      <c r="V2396" t="s">
        <v>5755</v>
      </c>
      <c r="W2396" t="s">
        <v>5765</v>
      </c>
      <c r="X2396">
        <v>1</v>
      </c>
    </row>
    <row r="2397" spans="1:24" x14ac:dyDescent="0.25">
      <c r="A2397">
        <v>16356</v>
      </c>
      <c r="B2397" t="s">
        <v>1245</v>
      </c>
      <c r="C2397" t="s">
        <v>444</v>
      </c>
      <c r="D2397" t="s">
        <v>6161</v>
      </c>
      <c r="E2397" t="s">
        <v>6395</v>
      </c>
      <c r="F2397">
        <v>10</v>
      </c>
      <c r="G2397" t="s">
        <v>5767</v>
      </c>
      <c r="H2397" t="s">
        <v>5747</v>
      </c>
      <c r="I2397" t="s">
        <v>5748</v>
      </c>
      <c r="J2397">
        <v>1420</v>
      </c>
      <c r="K2397">
        <v>6</v>
      </c>
      <c r="L2397">
        <v>4</v>
      </c>
      <c r="M2397" t="s">
        <v>5749</v>
      </c>
      <c r="N2397" t="s">
        <v>5750</v>
      </c>
      <c r="O2397" t="s">
        <v>5751</v>
      </c>
      <c r="P2397" t="s">
        <v>6163</v>
      </c>
      <c r="Q2397" t="s">
        <v>6396</v>
      </c>
      <c r="R2397">
        <v>43500</v>
      </c>
      <c r="S2397" t="s">
        <v>5773</v>
      </c>
      <c r="T2397" t="s">
        <v>5773</v>
      </c>
      <c r="U2397">
        <v>10.99</v>
      </c>
      <c r="V2397" t="s">
        <v>6172</v>
      </c>
      <c r="W2397" t="s">
        <v>5756</v>
      </c>
      <c r="X2397">
        <v>4</v>
      </c>
    </row>
    <row r="2398" spans="1:24" x14ac:dyDescent="0.25">
      <c r="A2398">
        <v>16457</v>
      </c>
      <c r="B2398" t="s">
        <v>1253</v>
      </c>
      <c r="C2398" t="s">
        <v>442</v>
      </c>
      <c r="D2398" t="s">
        <v>5886</v>
      </c>
      <c r="E2398" t="s">
        <v>5887</v>
      </c>
      <c r="F2398">
        <v>22</v>
      </c>
      <c r="G2398" t="s">
        <v>5816</v>
      </c>
      <c r="H2398" t="s">
        <v>5747</v>
      </c>
      <c r="I2398" t="s">
        <v>5748</v>
      </c>
      <c r="J2398">
        <v>750</v>
      </c>
      <c r="K2398">
        <v>12</v>
      </c>
      <c r="L2398">
        <v>13</v>
      </c>
      <c r="M2398" t="s">
        <v>5759</v>
      </c>
      <c r="N2398" t="s">
        <v>5781</v>
      </c>
      <c r="O2398" t="s">
        <v>5761</v>
      </c>
      <c r="P2398" t="s">
        <v>5889</v>
      </c>
      <c r="Q2398" t="s">
        <v>5986</v>
      </c>
      <c r="R2398">
        <v>79506</v>
      </c>
      <c r="S2398" t="s">
        <v>6416</v>
      </c>
      <c r="T2398" t="s">
        <v>6416</v>
      </c>
      <c r="U2398">
        <v>64.45</v>
      </c>
      <c r="V2398" t="s">
        <v>5755</v>
      </c>
      <c r="W2398" t="s">
        <v>5765</v>
      </c>
      <c r="X2398">
        <v>1</v>
      </c>
    </row>
    <row r="2399" spans="1:24" x14ac:dyDescent="0.25">
      <c r="A2399">
        <v>16712</v>
      </c>
      <c r="B2399" t="s">
        <v>6460</v>
      </c>
      <c r="C2399" t="s">
        <v>444</v>
      </c>
      <c r="D2399" t="s">
        <v>6161</v>
      </c>
      <c r="E2399" t="s">
        <v>6395</v>
      </c>
      <c r="F2399">
        <v>11</v>
      </c>
      <c r="G2399" t="s">
        <v>5862</v>
      </c>
      <c r="H2399" t="s">
        <v>5868</v>
      </c>
      <c r="I2399" t="s">
        <v>5748</v>
      </c>
      <c r="J2399">
        <v>270</v>
      </c>
      <c r="K2399">
        <v>24</v>
      </c>
      <c r="L2399">
        <v>5</v>
      </c>
      <c r="M2399" t="s">
        <v>5759</v>
      </c>
      <c r="N2399" t="s">
        <v>6085</v>
      </c>
      <c r="O2399" t="s">
        <v>5863</v>
      </c>
      <c r="P2399" t="s">
        <v>6283</v>
      </c>
      <c r="Q2399" t="s">
        <v>5864</v>
      </c>
      <c r="R2399">
        <v>61807</v>
      </c>
      <c r="S2399" t="s">
        <v>6273</v>
      </c>
      <c r="T2399" t="s">
        <v>6075</v>
      </c>
      <c r="U2399">
        <v>3.49</v>
      </c>
      <c r="V2399" t="s">
        <v>5755</v>
      </c>
      <c r="W2399" t="s">
        <v>5756</v>
      </c>
      <c r="X2399">
        <v>1</v>
      </c>
    </row>
    <row r="2400" spans="1:24" x14ac:dyDescent="0.25">
      <c r="A2400">
        <v>16595</v>
      </c>
      <c r="B2400" t="s">
        <v>1262</v>
      </c>
      <c r="C2400" t="s">
        <v>442</v>
      </c>
      <c r="D2400" t="s">
        <v>5886</v>
      </c>
      <c r="E2400" t="s">
        <v>5887</v>
      </c>
      <c r="F2400">
        <v>31</v>
      </c>
      <c r="G2400" t="s">
        <v>6295</v>
      </c>
      <c r="H2400" t="s">
        <v>5791</v>
      </c>
      <c r="I2400" t="s">
        <v>5792</v>
      </c>
      <c r="J2400">
        <v>750</v>
      </c>
      <c r="K2400">
        <v>12</v>
      </c>
      <c r="L2400">
        <v>13.5</v>
      </c>
      <c r="M2400" t="s">
        <v>5759</v>
      </c>
      <c r="N2400" t="s">
        <v>5781</v>
      </c>
      <c r="O2400" t="s">
        <v>5761</v>
      </c>
      <c r="P2400" t="s">
        <v>5889</v>
      </c>
      <c r="Q2400" t="s">
        <v>5986</v>
      </c>
      <c r="R2400">
        <v>79506</v>
      </c>
      <c r="S2400" t="s">
        <v>6416</v>
      </c>
      <c r="T2400" t="s">
        <v>6416</v>
      </c>
      <c r="U2400">
        <v>120.04</v>
      </c>
      <c r="V2400" t="s">
        <v>5755</v>
      </c>
      <c r="W2400" t="s">
        <v>5765</v>
      </c>
      <c r="X2400">
        <v>1</v>
      </c>
    </row>
    <row r="2401" spans="1:24" x14ac:dyDescent="0.25">
      <c r="A2401">
        <v>16502</v>
      </c>
      <c r="B2401" t="s">
        <v>1255</v>
      </c>
      <c r="C2401" t="s">
        <v>442</v>
      </c>
      <c r="D2401" t="s">
        <v>5886</v>
      </c>
      <c r="E2401" t="s">
        <v>5887</v>
      </c>
      <c r="F2401">
        <v>10</v>
      </c>
      <c r="G2401" t="s">
        <v>5767</v>
      </c>
      <c r="H2401" t="s">
        <v>5747</v>
      </c>
      <c r="I2401" t="s">
        <v>5748</v>
      </c>
      <c r="J2401">
        <v>750</v>
      </c>
      <c r="K2401">
        <v>12</v>
      </c>
      <c r="L2401">
        <v>13</v>
      </c>
      <c r="M2401" t="s">
        <v>5749</v>
      </c>
      <c r="N2401" t="s">
        <v>5750</v>
      </c>
      <c r="O2401" t="s">
        <v>5751</v>
      </c>
      <c r="P2401" t="s">
        <v>5988</v>
      </c>
      <c r="Q2401" t="s">
        <v>5952</v>
      </c>
      <c r="R2401">
        <v>42006</v>
      </c>
      <c r="S2401" t="s">
        <v>5946</v>
      </c>
      <c r="T2401" t="s">
        <v>5946</v>
      </c>
      <c r="U2401">
        <v>17.989999999999998</v>
      </c>
      <c r="V2401" t="s">
        <v>5755</v>
      </c>
      <c r="W2401" t="s">
        <v>5869</v>
      </c>
      <c r="X2401">
        <v>1</v>
      </c>
    </row>
    <row r="2402" spans="1:24" x14ac:dyDescent="0.25">
      <c r="A2402">
        <v>16601</v>
      </c>
      <c r="B2402" t="s">
        <v>1264</v>
      </c>
      <c r="C2402" t="s">
        <v>443</v>
      </c>
      <c r="D2402" t="s">
        <v>5871</v>
      </c>
      <c r="E2402" t="s">
        <v>6192</v>
      </c>
      <c r="F2402">
        <v>10</v>
      </c>
      <c r="G2402" t="s">
        <v>5767</v>
      </c>
      <c r="H2402" t="s">
        <v>5747</v>
      </c>
      <c r="I2402" t="s">
        <v>5748</v>
      </c>
      <c r="J2402">
        <v>500</v>
      </c>
      <c r="K2402">
        <v>12</v>
      </c>
      <c r="L2402">
        <v>5.3</v>
      </c>
      <c r="M2402" t="s">
        <v>5759</v>
      </c>
      <c r="N2402" t="s">
        <v>5806</v>
      </c>
      <c r="O2402" t="s">
        <v>5874</v>
      </c>
      <c r="P2402" t="s">
        <v>5875</v>
      </c>
      <c r="Q2402" t="s">
        <v>5876</v>
      </c>
      <c r="R2402">
        <v>79213</v>
      </c>
      <c r="S2402" t="s">
        <v>5877</v>
      </c>
      <c r="T2402" t="s">
        <v>5877</v>
      </c>
      <c r="U2402">
        <v>3.59</v>
      </c>
      <c r="V2402" t="s">
        <v>5755</v>
      </c>
      <c r="W2402" t="s">
        <v>5869</v>
      </c>
      <c r="X2402">
        <v>1</v>
      </c>
    </row>
    <row r="2403" spans="1:24" x14ac:dyDescent="0.25">
      <c r="A2403">
        <v>16601</v>
      </c>
      <c r="B2403" t="s">
        <v>1264</v>
      </c>
      <c r="C2403" t="s">
        <v>443</v>
      </c>
      <c r="D2403" t="s">
        <v>5871</v>
      </c>
      <c r="E2403" t="s">
        <v>6192</v>
      </c>
      <c r="F2403">
        <v>10</v>
      </c>
      <c r="G2403" t="s">
        <v>5767</v>
      </c>
      <c r="H2403" t="s">
        <v>5747</v>
      </c>
      <c r="I2403" t="s">
        <v>5748</v>
      </c>
      <c r="J2403">
        <v>500</v>
      </c>
      <c r="K2403">
        <v>12</v>
      </c>
      <c r="L2403">
        <v>5.3</v>
      </c>
      <c r="M2403" t="s">
        <v>5759</v>
      </c>
      <c r="N2403" t="s">
        <v>5806</v>
      </c>
      <c r="O2403" t="s">
        <v>5874</v>
      </c>
      <c r="P2403" t="s">
        <v>5875</v>
      </c>
      <c r="Q2403" t="s">
        <v>5876</v>
      </c>
      <c r="R2403">
        <v>79213</v>
      </c>
      <c r="S2403" t="s">
        <v>5877</v>
      </c>
      <c r="T2403" t="s">
        <v>5877</v>
      </c>
      <c r="U2403">
        <v>3.59</v>
      </c>
      <c r="V2403" t="s">
        <v>5755</v>
      </c>
      <c r="W2403" t="s">
        <v>5869</v>
      </c>
      <c r="X2403">
        <v>1</v>
      </c>
    </row>
    <row r="2404" spans="1:24" x14ac:dyDescent="0.25">
      <c r="A2404">
        <v>16601</v>
      </c>
      <c r="B2404" t="s">
        <v>1264</v>
      </c>
      <c r="C2404" t="s">
        <v>443</v>
      </c>
      <c r="D2404" t="s">
        <v>5871</v>
      </c>
      <c r="E2404" t="s">
        <v>6192</v>
      </c>
      <c r="F2404">
        <v>10</v>
      </c>
      <c r="G2404" t="s">
        <v>5767</v>
      </c>
      <c r="H2404" t="s">
        <v>5747</v>
      </c>
      <c r="I2404" t="s">
        <v>5748</v>
      </c>
      <c r="J2404">
        <v>500</v>
      </c>
      <c r="K2404">
        <v>12</v>
      </c>
      <c r="L2404">
        <v>5.3</v>
      </c>
      <c r="M2404" t="s">
        <v>5759</v>
      </c>
      <c r="N2404" t="s">
        <v>5806</v>
      </c>
      <c r="O2404" t="s">
        <v>5874</v>
      </c>
      <c r="P2404" t="s">
        <v>5875</v>
      </c>
      <c r="Q2404" t="s">
        <v>5876</v>
      </c>
      <c r="R2404">
        <v>79213</v>
      </c>
      <c r="S2404" t="s">
        <v>5877</v>
      </c>
      <c r="T2404" t="s">
        <v>5877</v>
      </c>
      <c r="U2404">
        <v>3.59</v>
      </c>
      <c r="V2404" t="s">
        <v>5755</v>
      </c>
      <c r="W2404" t="s">
        <v>5869</v>
      </c>
      <c r="X2404">
        <v>1</v>
      </c>
    </row>
    <row r="2405" spans="1:24" x14ac:dyDescent="0.25">
      <c r="A2405">
        <v>16901</v>
      </c>
      <c r="B2405" t="s">
        <v>1283</v>
      </c>
      <c r="C2405" t="s">
        <v>443</v>
      </c>
      <c r="D2405" t="s">
        <v>6166</v>
      </c>
      <c r="E2405" t="s">
        <v>6190</v>
      </c>
      <c r="F2405">
        <v>27</v>
      </c>
      <c r="G2405" t="s">
        <v>5837</v>
      </c>
      <c r="H2405" t="s">
        <v>5747</v>
      </c>
      <c r="I2405" t="s">
        <v>5748</v>
      </c>
      <c r="J2405">
        <v>2130</v>
      </c>
      <c r="K2405">
        <v>4</v>
      </c>
      <c r="L2405">
        <v>4</v>
      </c>
      <c r="M2405" t="s">
        <v>5749</v>
      </c>
      <c r="N2405" t="s">
        <v>5750</v>
      </c>
      <c r="O2405" t="s">
        <v>5751</v>
      </c>
      <c r="P2405" t="s">
        <v>6168</v>
      </c>
      <c r="Q2405" t="s">
        <v>6169</v>
      </c>
      <c r="R2405">
        <v>42945</v>
      </c>
      <c r="S2405" t="s">
        <v>6214</v>
      </c>
      <c r="T2405" t="s">
        <v>6203</v>
      </c>
      <c r="U2405">
        <v>11.85</v>
      </c>
      <c r="V2405" t="s">
        <v>6172</v>
      </c>
      <c r="W2405" t="s">
        <v>5869</v>
      </c>
      <c r="X2405">
        <v>6</v>
      </c>
    </row>
    <row r="2406" spans="1:24" x14ac:dyDescent="0.25">
      <c r="A2406">
        <v>764603</v>
      </c>
      <c r="B2406" t="s">
        <v>3243</v>
      </c>
      <c r="C2406" t="s">
        <v>443</v>
      </c>
      <c r="D2406" t="s">
        <v>6177</v>
      </c>
      <c r="E2406" t="s">
        <v>6192</v>
      </c>
      <c r="F2406">
        <v>10</v>
      </c>
      <c r="G2406" t="s">
        <v>5767</v>
      </c>
      <c r="H2406" t="s">
        <v>5747</v>
      </c>
      <c r="I2406" t="s">
        <v>5748</v>
      </c>
      <c r="J2406">
        <v>473</v>
      </c>
      <c r="K2406">
        <v>24</v>
      </c>
      <c r="L2406">
        <v>5</v>
      </c>
      <c r="M2406" t="s">
        <v>5749</v>
      </c>
      <c r="N2406" t="s">
        <v>5750</v>
      </c>
      <c r="O2406" t="s">
        <v>5874</v>
      </c>
      <c r="P2406" t="s">
        <v>5875</v>
      </c>
      <c r="Q2406" t="s">
        <v>5876</v>
      </c>
      <c r="R2406">
        <v>42090</v>
      </c>
      <c r="S2406" t="s">
        <v>6180</v>
      </c>
      <c r="T2406" t="s">
        <v>6180</v>
      </c>
      <c r="U2406">
        <v>3.49</v>
      </c>
      <c r="V2406" t="s">
        <v>6172</v>
      </c>
      <c r="W2406" t="s">
        <v>5869</v>
      </c>
      <c r="X2406">
        <v>1</v>
      </c>
    </row>
    <row r="2407" spans="1:24" x14ac:dyDescent="0.25">
      <c r="A2407">
        <v>764603</v>
      </c>
      <c r="B2407" t="s">
        <v>3243</v>
      </c>
      <c r="C2407" t="s">
        <v>443</v>
      </c>
      <c r="D2407" t="s">
        <v>6177</v>
      </c>
      <c r="E2407" t="s">
        <v>6192</v>
      </c>
      <c r="F2407">
        <v>10</v>
      </c>
      <c r="G2407" t="s">
        <v>5767</v>
      </c>
      <c r="H2407" t="s">
        <v>5747</v>
      </c>
      <c r="I2407" t="s">
        <v>5748</v>
      </c>
      <c r="J2407">
        <v>473</v>
      </c>
      <c r="K2407">
        <v>24</v>
      </c>
      <c r="L2407">
        <v>5</v>
      </c>
      <c r="M2407" t="s">
        <v>5749</v>
      </c>
      <c r="N2407" t="s">
        <v>5750</v>
      </c>
      <c r="O2407" t="s">
        <v>5874</v>
      </c>
      <c r="P2407" t="s">
        <v>5875</v>
      </c>
      <c r="Q2407" t="s">
        <v>5876</v>
      </c>
      <c r="R2407">
        <v>42090</v>
      </c>
      <c r="S2407" t="s">
        <v>6180</v>
      </c>
      <c r="T2407" t="s">
        <v>6180</v>
      </c>
      <c r="U2407">
        <v>3.49</v>
      </c>
      <c r="V2407" t="s">
        <v>6172</v>
      </c>
      <c r="W2407" t="s">
        <v>5869</v>
      </c>
      <c r="X2407">
        <v>1</v>
      </c>
    </row>
    <row r="2408" spans="1:24" x14ac:dyDescent="0.25">
      <c r="A2408">
        <v>16865</v>
      </c>
      <c r="B2408" t="s">
        <v>1279</v>
      </c>
      <c r="C2408" t="s">
        <v>442</v>
      </c>
      <c r="D2408" t="s">
        <v>5886</v>
      </c>
      <c r="E2408" t="s">
        <v>5887</v>
      </c>
      <c r="F2408">
        <v>20</v>
      </c>
      <c r="G2408" t="s">
        <v>5746</v>
      </c>
      <c r="H2408" t="s">
        <v>5747</v>
      </c>
      <c r="I2408" t="s">
        <v>5748</v>
      </c>
      <c r="J2408">
        <v>750</v>
      </c>
      <c r="K2408">
        <v>12</v>
      </c>
      <c r="L2408">
        <v>14</v>
      </c>
      <c r="M2408" t="s">
        <v>5759</v>
      </c>
      <c r="N2408" t="s">
        <v>5992</v>
      </c>
      <c r="O2408" t="s">
        <v>5790</v>
      </c>
      <c r="P2408" t="s">
        <v>6002</v>
      </c>
      <c r="Q2408" t="s">
        <v>6036</v>
      </c>
      <c r="R2408">
        <v>51923</v>
      </c>
      <c r="S2408" t="s">
        <v>5965</v>
      </c>
      <c r="T2408" t="s">
        <v>5965</v>
      </c>
      <c r="U2408">
        <v>12.99</v>
      </c>
      <c r="V2408" t="s">
        <v>5755</v>
      </c>
      <c r="W2408" t="s">
        <v>5756</v>
      </c>
      <c r="X2408">
        <v>1</v>
      </c>
    </row>
    <row r="2409" spans="1:24" x14ac:dyDescent="0.25">
      <c r="A2409">
        <v>16545</v>
      </c>
      <c r="B2409" t="s">
        <v>1256</v>
      </c>
      <c r="C2409" t="s">
        <v>441</v>
      </c>
      <c r="D2409" t="s">
        <v>5757</v>
      </c>
      <c r="E2409" t="s">
        <v>5766</v>
      </c>
      <c r="F2409">
        <v>22</v>
      </c>
      <c r="G2409" t="s">
        <v>5816</v>
      </c>
      <c r="H2409" t="s">
        <v>5747</v>
      </c>
      <c r="I2409" t="s">
        <v>5748</v>
      </c>
      <c r="J2409">
        <v>750</v>
      </c>
      <c r="K2409">
        <v>6</v>
      </c>
      <c r="L2409">
        <v>43</v>
      </c>
      <c r="M2409" t="s">
        <v>5749</v>
      </c>
      <c r="N2409" t="s">
        <v>5750</v>
      </c>
      <c r="O2409" t="s">
        <v>5751</v>
      </c>
      <c r="P2409" t="s">
        <v>5762</v>
      </c>
      <c r="Q2409" t="s">
        <v>5789</v>
      </c>
      <c r="R2409">
        <v>42036</v>
      </c>
      <c r="S2409" t="s">
        <v>5754</v>
      </c>
      <c r="T2409" t="s">
        <v>5754</v>
      </c>
      <c r="U2409">
        <v>39.99</v>
      </c>
      <c r="V2409" t="s">
        <v>5755</v>
      </c>
      <c r="W2409" t="s">
        <v>5756</v>
      </c>
      <c r="X2409">
        <v>1</v>
      </c>
    </row>
    <row r="2410" spans="1:24" x14ac:dyDescent="0.25">
      <c r="A2410">
        <v>16869</v>
      </c>
      <c r="B2410" t="s">
        <v>247</v>
      </c>
      <c r="C2410" t="s">
        <v>442</v>
      </c>
      <c r="D2410" t="s">
        <v>6103</v>
      </c>
      <c r="E2410" t="s">
        <v>6104</v>
      </c>
      <c r="F2410">
        <v>10</v>
      </c>
      <c r="G2410" t="s">
        <v>5767</v>
      </c>
      <c r="H2410" t="s">
        <v>5747</v>
      </c>
      <c r="I2410" t="s">
        <v>5748</v>
      </c>
      <c r="J2410">
        <v>750</v>
      </c>
      <c r="K2410">
        <v>12</v>
      </c>
      <c r="L2410">
        <v>6</v>
      </c>
      <c r="M2410" t="s">
        <v>5759</v>
      </c>
      <c r="N2410" t="s">
        <v>6009</v>
      </c>
      <c r="O2410" t="s">
        <v>5790</v>
      </c>
      <c r="P2410" t="s">
        <v>5922</v>
      </c>
      <c r="Q2410" t="s">
        <v>6105</v>
      </c>
      <c r="R2410">
        <v>98936</v>
      </c>
      <c r="S2410" t="s">
        <v>5905</v>
      </c>
      <c r="T2410" t="s">
        <v>5906</v>
      </c>
      <c r="U2410">
        <v>8.49</v>
      </c>
      <c r="V2410" t="s">
        <v>5755</v>
      </c>
      <c r="W2410" t="s">
        <v>5765</v>
      </c>
      <c r="X2410">
        <v>1</v>
      </c>
    </row>
    <row r="2411" spans="1:24" x14ac:dyDescent="0.25">
      <c r="A2411">
        <v>16874</v>
      </c>
      <c r="B2411" t="s">
        <v>1280</v>
      </c>
      <c r="C2411" t="s">
        <v>442</v>
      </c>
      <c r="D2411" t="s">
        <v>5920</v>
      </c>
      <c r="E2411" t="s">
        <v>6144</v>
      </c>
      <c r="F2411">
        <v>22</v>
      </c>
      <c r="G2411" t="s">
        <v>5816</v>
      </c>
      <c r="H2411" t="s">
        <v>5747</v>
      </c>
      <c r="I2411" t="s">
        <v>5748</v>
      </c>
      <c r="J2411">
        <v>750</v>
      </c>
      <c r="K2411">
        <v>12</v>
      </c>
      <c r="L2411">
        <v>14.3</v>
      </c>
      <c r="M2411" t="s">
        <v>5759</v>
      </c>
      <c r="N2411" t="s">
        <v>5904</v>
      </c>
      <c r="O2411" t="s">
        <v>5790</v>
      </c>
      <c r="P2411" t="s">
        <v>5889</v>
      </c>
      <c r="Q2411" t="s">
        <v>5923</v>
      </c>
      <c r="R2411">
        <v>42155</v>
      </c>
      <c r="S2411" t="s">
        <v>5907</v>
      </c>
      <c r="T2411" t="s">
        <v>5844</v>
      </c>
      <c r="U2411">
        <v>38.99</v>
      </c>
      <c r="V2411" t="s">
        <v>5755</v>
      </c>
      <c r="W2411" t="s">
        <v>5756</v>
      </c>
      <c r="X2411">
        <v>1</v>
      </c>
    </row>
    <row r="2412" spans="1:24" x14ac:dyDescent="0.25">
      <c r="A2412">
        <v>17220</v>
      </c>
      <c r="B2412" t="s">
        <v>1319</v>
      </c>
      <c r="C2412" t="s">
        <v>442</v>
      </c>
      <c r="D2412" t="s">
        <v>5920</v>
      </c>
      <c r="E2412" t="s">
        <v>5921</v>
      </c>
      <c r="F2412">
        <v>20</v>
      </c>
      <c r="G2412" t="s">
        <v>5746</v>
      </c>
      <c r="H2412" t="s">
        <v>5747</v>
      </c>
      <c r="I2412" t="s">
        <v>5748</v>
      </c>
      <c r="J2412">
        <v>750</v>
      </c>
      <c r="K2412">
        <v>12</v>
      </c>
      <c r="L2412">
        <v>13</v>
      </c>
      <c r="M2412" t="s">
        <v>5759</v>
      </c>
      <c r="N2412" t="s">
        <v>6085</v>
      </c>
      <c r="O2412" t="s">
        <v>5790</v>
      </c>
      <c r="P2412" t="s">
        <v>5988</v>
      </c>
      <c r="Q2412" t="s">
        <v>6086</v>
      </c>
      <c r="R2412">
        <v>67102</v>
      </c>
      <c r="S2412" t="s">
        <v>5956</v>
      </c>
      <c r="T2412" t="s">
        <v>5957</v>
      </c>
      <c r="U2412">
        <v>19.989999999999998</v>
      </c>
      <c r="V2412" t="s">
        <v>5755</v>
      </c>
      <c r="W2412" t="s">
        <v>5869</v>
      </c>
      <c r="X2412">
        <v>1</v>
      </c>
    </row>
    <row r="2413" spans="1:24" x14ac:dyDescent="0.25">
      <c r="A2413">
        <v>763661</v>
      </c>
      <c r="B2413" t="s">
        <v>3240</v>
      </c>
      <c r="C2413" t="s">
        <v>443</v>
      </c>
      <c r="D2413" t="s">
        <v>6177</v>
      </c>
      <c r="E2413" t="s">
        <v>6192</v>
      </c>
      <c r="F2413">
        <v>27</v>
      </c>
      <c r="G2413" t="s">
        <v>5837</v>
      </c>
      <c r="H2413" t="s">
        <v>5747</v>
      </c>
      <c r="I2413" t="s">
        <v>5748</v>
      </c>
      <c r="J2413">
        <v>473</v>
      </c>
      <c r="K2413">
        <v>24</v>
      </c>
      <c r="L2413">
        <v>4.5</v>
      </c>
      <c r="M2413" t="s">
        <v>5749</v>
      </c>
      <c r="N2413" t="s">
        <v>5750</v>
      </c>
      <c r="O2413" t="s">
        <v>5874</v>
      </c>
      <c r="P2413" t="s">
        <v>5875</v>
      </c>
      <c r="Q2413" t="s">
        <v>5876</v>
      </c>
      <c r="R2413">
        <v>42339</v>
      </c>
      <c r="S2413" t="s">
        <v>6194</v>
      </c>
      <c r="T2413" t="s">
        <v>6195</v>
      </c>
      <c r="U2413">
        <v>3.31</v>
      </c>
      <c r="V2413" t="s">
        <v>6172</v>
      </c>
      <c r="W2413" t="s">
        <v>5869</v>
      </c>
      <c r="X2413">
        <v>1</v>
      </c>
    </row>
    <row r="2414" spans="1:24" x14ac:dyDescent="0.25">
      <c r="A2414">
        <v>763661</v>
      </c>
      <c r="B2414" t="s">
        <v>3240</v>
      </c>
      <c r="C2414" t="s">
        <v>443</v>
      </c>
      <c r="D2414" t="s">
        <v>6177</v>
      </c>
      <c r="E2414" t="s">
        <v>6192</v>
      </c>
      <c r="F2414">
        <v>27</v>
      </c>
      <c r="G2414" t="s">
        <v>5837</v>
      </c>
      <c r="H2414" t="s">
        <v>5747</v>
      </c>
      <c r="I2414" t="s">
        <v>5748</v>
      </c>
      <c r="J2414">
        <v>473</v>
      </c>
      <c r="K2414">
        <v>24</v>
      </c>
      <c r="L2414">
        <v>4.5</v>
      </c>
      <c r="M2414" t="s">
        <v>5749</v>
      </c>
      <c r="N2414" t="s">
        <v>5750</v>
      </c>
      <c r="O2414" t="s">
        <v>5874</v>
      </c>
      <c r="P2414" t="s">
        <v>5875</v>
      </c>
      <c r="Q2414" t="s">
        <v>5876</v>
      </c>
      <c r="R2414">
        <v>42339</v>
      </c>
      <c r="S2414" t="s">
        <v>6194</v>
      </c>
      <c r="T2414" t="s">
        <v>6195</v>
      </c>
      <c r="U2414">
        <v>3.31</v>
      </c>
      <c r="V2414" t="s">
        <v>6172</v>
      </c>
      <c r="W2414" t="s">
        <v>5869</v>
      </c>
      <c r="X2414">
        <v>1</v>
      </c>
    </row>
    <row r="2415" spans="1:24" x14ac:dyDescent="0.25">
      <c r="A2415">
        <v>17091</v>
      </c>
      <c r="B2415" t="s">
        <v>1295</v>
      </c>
      <c r="C2415" t="s">
        <v>442</v>
      </c>
      <c r="D2415" t="s">
        <v>5886</v>
      </c>
      <c r="E2415" t="s">
        <v>5887</v>
      </c>
      <c r="F2415">
        <v>20</v>
      </c>
      <c r="G2415" t="s">
        <v>5746</v>
      </c>
      <c r="H2415" t="s">
        <v>5747</v>
      </c>
      <c r="I2415" t="s">
        <v>5748</v>
      </c>
      <c r="J2415">
        <v>750</v>
      </c>
      <c r="K2415">
        <v>12</v>
      </c>
      <c r="L2415">
        <v>12</v>
      </c>
      <c r="M2415" t="s">
        <v>5749</v>
      </c>
      <c r="N2415" t="s">
        <v>5750</v>
      </c>
      <c r="O2415" t="s">
        <v>5790</v>
      </c>
      <c r="P2415" t="s">
        <v>5916</v>
      </c>
      <c r="Q2415" t="s">
        <v>5952</v>
      </c>
      <c r="R2415">
        <v>74387</v>
      </c>
      <c r="S2415" t="s">
        <v>6420</v>
      </c>
      <c r="T2415" t="s">
        <v>6298</v>
      </c>
      <c r="U2415">
        <v>14.99</v>
      </c>
      <c r="V2415" t="s">
        <v>5755</v>
      </c>
      <c r="W2415" t="s">
        <v>5869</v>
      </c>
      <c r="X2415">
        <v>1</v>
      </c>
    </row>
    <row r="2416" spans="1:24" x14ac:dyDescent="0.25">
      <c r="A2416">
        <v>17093</v>
      </c>
      <c r="B2416" t="s">
        <v>1296</v>
      </c>
      <c r="C2416" t="s">
        <v>442</v>
      </c>
      <c r="D2416" t="s">
        <v>5886</v>
      </c>
      <c r="E2416" t="s">
        <v>5966</v>
      </c>
      <c r="F2416">
        <v>20</v>
      </c>
      <c r="G2416" t="s">
        <v>5746</v>
      </c>
      <c r="H2416" t="s">
        <v>5747</v>
      </c>
      <c r="I2416" t="s">
        <v>5748</v>
      </c>
      <c r="J2416">
        <v>750</v>
      </c>
      <c r="K2416">
        <v>12</v>
      </c>
      <c r="L2416">
        <v>13</v>
      </c>
      <c r="M2416" t="s">
        <v>5749</v>
      </c>
      <c r="N2416" t="s">
        <v>5750</v>
      </c>
      <c r="O2416" t="s">
        <v>5790</v>
      </c>
      <c r="P2416" t="s">
        <v>5988</v>
      </c>
      <c r="Q2416" t="s">
        <v>5952</v>
      </c>
      <c r="R2416">
        <v>74387</v>
      </c>
      <c r="S2416" t="s">
        <v>6420</v>
      </c>
      <c r="T2416" t="s">
        <v>6298</v>
      </c>
      <c r="U2416">
        <v>18.989999999999998</v>
      </c>
      <c r="V2416" t="s">
        <v>5755</v>
      </c>
      <c r="W2416" t="s">
        <v>5869</v>
      </c>
      <c r="X2416">
        <v>1</v>
      </c>
    </row>
    <row r="2417" spans="1:24" x14ac:dyDescent="0.25">
      <c r="A2417">
        <v>18656</v>
      </c>
      <c r="B2417" t="s">
        <v>1448</v>
      </c>
      <c r="C2417" t="s">
        <v>443</v>
      </c>
      <c r="D2417" t="s">
        <v>6177</v>
      </c>
      <c r="E2417" t="s">
        <v>6167</v>
      </c>
      <c r="F2417">
        <v>10</v>
      </c>
      <c r="G2417" t="s">
        <v>5767</v>
      </c>
      <c r="H2417" t="s">
        <v>5747</v>
      </c>
      <c r="I2417" t="s">
        <v>5748</v>
      </c>
      <c r="J2417">
        <v>5940</v>
      </c>
      <c r="K2417">
        <v>1</v>
      </c>
      <c r="L2417">
        <v>4.5999999999999996</v>
      </c>
      <c r="M2417" t="s">
        <v>5749</v>
      </c>
      <c r="N2417" t="s">
        <v>5750</v>
      </c>
      <c r="O2417" t="s">
        <v>5874</v>
      </c>
      <c r="P2417" t="s">
        <v>5875</v>
      </c>
      <c r="Q2417" t="s">
        <v>5876</v>
      </c>
      <c r="R2417">
        <v>43468</v>
      </c>
      <c r="S2417" t="s">
        <v>6180</v>
      </c>
      <c r="T2417" t="s">
        <v>6180</v>
      </c>
      <c r="U2417">
        <v>38.99</v>
      </c>
      <c r="V2417" t="s">
        <v>5755</v>
      </c>
      <c r="W2417" t="s">
        <v>5869</v>
      </c>
      <c r="X2417">
        <v>18</v>
      </c>
    </row>
    <row r="2418" spans="1:24" x14ac:dyDescent="0.25">
      <c r="A2418">
        <v>18656</v>
      </c>
      <c r="B2418" t="s">
        <v>1448</v>
      </c>
      <c r="C2418" t="s">
        <v>443</v>
      </c>
      <c r="D2418" t="s">
        <v>6177</v>
      </c>
      <c r="E2418" t="s">
        <v>6167</v>
      </c>
      <c r="F2418">
        <v>10</v>
      </c>
      <c r="G2418" t="s">
        <v>5767</v>
      </c>
      <c r="H2418" t="s">
        <v>5747</v>
      </c>
      <c r="I2418" t="s">
        <v>5748</v>
      </c>
      <c r="J2418">
        <v>5940</v>
      </c>
      <c r="K2418">
        <v>1</v>
      </c>
      <c r="L2418">
        <v>4.5999999999999996</v>
      </c>
      <c r="M2418" t="s">
        <v>5749</v>
      </c>
      <c r="N2418" t="s">
        <v>5750</v>
      </c>
      <c r="O2418" t="s">
        <v>5874</v>
      </c>
      <c r="P2418" t="s">
        <v>5875</v>
      </c>
      <c r="Q2418" t="s">
        <v>5876</v>
      </c>
      <c r="R2418">
        <v>43468</v>
      </c>
      <c r="S2418" t="s">
        <v>6180</v>
      </c>
      <c r="T2418" t="s">
        <v>6180</v>
      </c>
      <c r="U2418">
        <v>38.99</v>
      </c>
      <c r="V2418" t="s">
        <v>5755</v>
      </c>
      <c r="W2418" t="s">
        <v>5869</v>
      </c>
      <c r="X2418">
        <v>18</v>
      </c>
    </row>
    <row r="2419" spans="1:24" x14ac:dyDescent="0.25">
      <c r="A2419">
        <v>18641</v>
      </c>
      <c r="B2419" t="s">
        <v>1446</v>
      </c>
      <c r="C2419" t="s">
        <v>441</v>
      </c>
      <c r="D2419" t="s">
        <v>5757</v>
      </c>
      <c r="E2419" t="s">
        <v>5804</v>
      </c>
      <c r="F2419">
        <v>10</v>
      </c>
      <c r="G2419" t="s">
        <v>5767</v>
      </c>
      <c r="H2419" t="s">
        <v>5747</v>
      </c>
      <c r="I2419" t="s">
        <v>5748</v>
      </c>
      <c r="J2419">
        <v>750</v>
      </c>
      <c r="K2419">
        <v>6</v>
      </c>
      <c r="L2419">
        <v>40</v>
      </c>
      <c r="M2419" t="s">
        <v>5759</v>
      </c>
      <c r="N2419" t="s">
        <v>5760</v>
      </c>
      <c r="O2419" t="s">
        <v>5761</v>
      </c>
      <c r="P2419" t="s">
        <v>5752</v>
      </c>
      <c r="Q2419" t="s">
        <v>5805</v>
      </c>
      <c r="R2419">
        <v>42921</v>
      </c>
      <c r="S2419" t="s">
        <v>5785</v>
      </c>
      <c r="T2419" t="s">
        <v>5786</v>
      </c>
      <c r="U2419">
        <v>44.99</v>
      </c>
      <c r="V2419" t="s">
        <v>5755</v>
      </c>
      <c r="W2419" t="s">
        <v>5765</v>
      </c>
      <c r="X2419">
        <v>1</v>
      </c>
    </row>
    <row r="2420" spans="1:24" x14ac:dyDescent="0.25">
      <c r="A2420">
        <v>16579</v>
      </c>
      <c r="B2420" t="s">
        <v>1261</v>
      </c>
      <c r="C2420" t="s">
        <v>442</v>
      </c>
      <c r="D2420" t="s">
        <v>5920</v>
      </c>
      <c r="E2420" t="s">
        <v>5921</v>
      </c>
      <c r="F2420">
        <v>20</v>
      </c>
      <c r="G2420" t="s">
        <v>5746</v>
      </c>
      <c r="H2420" t="s">
        <v>5747</v>
      </c>
      <c r="I2420" t="s">
        <v>5748</v>
      </c>
      <c r="J2420">
        <v>750</v>
      </c>
      <c r="K2420">
        <v>12</v>
      </c>
      <c r="L2420">
        <v>13.5</v>
      </c>
      <c r="M2420" t="s">
        <v>5759</v>
      </c>
      <c r="N2420" t="s">
        <v>5904</v>
      </c>
      <c r="O2420" t="s">
        <v>5790</v>
      </c>
      <c r="P2420" t="s">
        <v>5916</v>
      </c>
      <c r="Q2420" t="s">
        <v>5923</v>
      </c>
      <c r="R2420">
        <v>42586</v>
      </c>
      <c r="S2420" t="s">
        <v>6129</v>
      </c>
      <c r="T2420" t="s">
        <v>5999</v>
      </c>
      <c r="U2420">
        <v>16.989999999999998</v>
      </c>
      <c r="V2420" t="s">
        <v>5755</v>
      </c>
      <c r="W2420" t="s">
        <v>5765</v>
      </c>
      <c r="X2420">
        <v>1</v>
      </c>
    </row>
    <row r="2421" spans="1:24" x14ac:dyDescent="0.25">
      <c r="A2421">
        <v>16842</v>
      </c>
      <c r="B2421" t="s">
        <v>1278</v>
      </c>
      <c r="C2421" t="s">
        <v>441</v>
      </c>
      <c r="D2421" t="s">
        <v>5850</v>
      </c>
      <c r="E2421" t="s">
        <v>5898</v>
      </c>
      <c r="F2421">
        <v>10</v>
      </c>
      <c r="G2421" t="s">
        <v>5767</v>
      </c>
      <c r="H2421" t="s">
        <v>5747</v>
      </c>
      <c r="I2421" t="s">
        <v>5748</v>
      </c>
      <c r="J2421">
        <v>750</v>
      </c>
      <c r="K2421">
        <v>6</v>
      </c>
      <c r="L2421">
        <v>40</v>
      </c>
      <c r="M2421" t="s">
        <v>5759</v>
      </c>
      <c r="N2421" t="s">
        <v>5852</v>
      </c>
      <c r="O2421" t="s">
        <v>5790</v>
      </c>
      <c r="P2421" t="s">
        <v>5762</v>
      </c>
      <c r="Q2421" t="s">
        <v>5853</v>
      </c>
      <c r="R2421">
        <v>81615</v>
      </c>
      <c r="S2421" t="s">
        <v>5820</v>
      </c>
      <c r="T2421" t="s">
        <v>5820</v>
      </c>
      <c r="U2421">
        <v>39.99</v>
      </c>
      <c r="V2421" t="s">
        <v>5755</v>
      </c>
      <c r="W2421" t="s">
        <v>5765</v>
      </c>
      <c r="X2421">
        <v>1</v>
      </c>
    </row>
    <row r="2422" spans="1:24" x14ac:dyDescent="0.25">
      <c r="A2422">
        <v>16644</v>
      </c>
      <c r="B2422" t="s">
        <v>1266</v>
      </c>
      <c r="C2422" t="s">
        <v>444</v>
      </c>
      <c r="D2422" t="s">
        <v>6161</v>
      </c>
      <c r="E2422" t="s">
        <v>6186</v>
      </c>
      <c r="F2422">
        <v>20</v>
      </c>
      <c r="G2422" t="s">
        <v>5746</v>
      </c>
      <c r="H2422" t="s">
        <v>5747</v>
      </c>
      <c r="I2422" t="s">
        <v>5748</v>
      </c>
      <c r="J2422">
        <v>2130</v>
      </c>
      <c r="K2422">
        <v>4</v>
      </c>
      <c r="L2422">
        <v>5</v>
      </c>
      <c r="M2422" t="s">
        <v>5749</v>
      </c>
      <c r="N2422" t="s">
        <v>5750</v>
      </c>
      <c r="O2422" t="s">
        <v>5790</v>
      </c>
      <c r="P2422" t="s">
        <v>6163</v>
      </c>
      <c r="Q2422" t="s">
        <v>6187</v>
      </c>
      <c r="R2422">
        <v>84980</v>
      </c>
      <c r="S2422" t="s">
        <v>6155</v>
      </c>
      <c r="T2422" t="s">
        <v>6156</v>
      </c>
      <c r="U2422">
        <v>14.99</v>
      </c>
      <c r="V2422" t="s">
        <v>6172</v>
      </c>
      <c r="W2422" t="s">
        <v>5756</v>
      </c>
      <c r="X2422">
        <v>6</v>
      </c>
    </row>
    <row r="2423" spans="1:24" x14ac:dyDescent="0.25">
      <c r="A2423">
        <v>17098</v>
      </c>
      <c r="B2423" t="s">
        <v>1299</v>
      </c>
      <c r="C2423" t="s">
        <v>441</v>
      </c>
      <c r="D2423" t="s">
        <v>5811</v>
      </c>
      <c r="E2423" t="s">
        <v>5831</v>
      </c>
      <c r="F2423">
        <v>10</v>
      </c>
      <c r="G2423" t="s">
        <v>5767</v>
      </c>
      <c r="H2423" t="s">
        <v>5747</v>
      </c>
      <c r="I2423" t="s">
        <v>5748</v>
      </c>
      <c r="J2423">
        <v>375</v>
      </c>
      <c r="K2423">
        <v>24</v>
      </c>
      <c r="L2423">
        <v>33</v>
      </c>
      <c r="M2423" t="s">
        <v>5749</v>
      </c>
      <c r="N2423" t="s">
        <v>5750</v>
      </c>
      <c r="O2423" t="s">
        <v>5751</v>
      </c>
      <c r="P2423" t="s">
        <v>5752</v>
      </c>
      <c r="Q2423" t="s">
        <v>5814</v>
      </c>
      <c r="R2423">
        <v>76261</v>
      </c>
      <c r="S2423" t="s">
        <v>5770</v>
      </c>
      <c r="T2423" t="s">
        <v>5771</v>
      </c>
      <c r="U2423">
        <v>13.99</v>
      </c>
      <c r="V2423" t="s">
        <v>5755</v>
      </c>
      <c r="W2423" t="s">
        <v>5756</v>
      </c>
      <c r="X2423">
        <v>1</v>
      </c>
    </row>
    <row r="2424" spans="1:24" x14ac:dyDescent="0.25">
      <c r="A2424">
        <v>17090</v>
      </c>
      <c r="B2424" t="s">
        <v>1294</v>
      </c>
      <c r="C2424" t="s">
        <v>442</v>
      </c>
      <c r="D2424" t="s">
        <v>5920</v>
      </c>
      <c r="E2424" t="s">
        <v>5887</v>
      </c>
      <c r="F2424">
        <v>20</v>
      </c>
      <c r="G2424" t="s">
        <v>5746</v>
      </c>
      <c r="H2424" t="s">
        <v>5747</v>
      </c>
      <c r="I2424" t="s">
        <v>5748</v>
      </c>
      <c r="J2424">
        <v>750</v>
      </c>
      <c r="K2424">
        <v>12</v>
      </c>
      <c r="L2424">
        <v>12</v>
      </c>
      <c r="M2424" t="s">
        <v>5749</v>
      </c>
      <c r="N2424" t="s">
        <v>5750</v>
      </c>
      <c r="O2424" t="s">
        <v>5790</v>
      </c>
      <c r="P2424" t="s">
        <v>5916</v>
      </c>
      <c r="Q2424" t="s">
        <v>5952</v>
      </c>
      <c r="R2424">
        <v>74387</v>
      </c>
      <c r="S2424" t="s">
        <v>6420</v>
      </c>
      <c r="T2424" t="s">
        <v>6298</v>
      </c>
      <c r="U2424">
        <v>14.99</v>
      </c>
      <c r="V2424" t="s">
        <v>5755</v>
      </c>
      <c r="W2424" t="s">
        <v>5869</v>
      </c>
      <c r="X2424">
        <v>1</v>
      </c>
    </row>
    <row r="2425" spans="1:24" x14ac:dyDescent="0.25">
      <c r="A2425">
        <v>767036</v>
      </c>
      <c r="B2425" t="s">
        <v>3248</v>
      </c>
      <c r="C2425" t="s">
        <v>443</v>
      </c>
      <c r="D2425" t="s">
        <v>6177</v>
      </c>
      <c r="E2425" t="s">
        <v>5872</v>
      </c>
      <c r="F2425">
        <v>27</v>
      </c>
      <c r="G2425" t="s">
        <v>5837</v>
      </c>
      <c r="H2425" t="s">
        <v>5747</v>
      </c>
      <c r="I2425" t="s">
        <v>5748</v>
      </c>
      <c r="J2425">
        <v>3960</v>
      </c>
      <c r="K2425">
        <v>2</v>
      </c>
      <c r="L2425">
        <v>7</v>
      </c>
      <c r="M2425" t="s">
        <v>5749</v>
      </c>
      <c r="N2425" t="s">
        <v>5750</v>
      </c>
      <c r="O2425" t="s">
        <v>5874</v>
      </c>
      <c r="P2425" t="s">
        <v>5875</v>
      </c>
      <c r="Q2425" t="s">
        <v>5876</v>
      </c>
      <c r="R2425">
        <v>42339</v>
      </c>
      <c r="S2425" t="s">
        <v>6194</v>
      </c>
      <c r="T2425" t="s">
        <v>6195</v>
      </c>
      <c r="U2425">
        <v>24.15</v>
      </c>
      <c r="V2425" t="s">
        <v>5755</v>
      </c>
      <c r="W2425" t="s">
        <v>5869</v>
      </c>
      <c r="X2425">
        <v>12</v>
      </c>
    </row>
    <row r="2426" spans="1:24" x14ac:dyDescent="0.25">
      <c r="A2426">
        <v>767036</v>
      </c>
      <c r="B2426" t="s">
        <v>3248</v>
      </c>
      <c r="C2426" t="s">
        <v>443</v>
      </c>
      <c r="D2426" t="s">
        <v>6177</v>
      </c>
      <c r="E2426" t="s">
        <v>5872</v>
      </c>
      <c r="F2426">
        <v>27</v>
      </c>
      <c r="G2426" t="s">
        <v>5837</v>
      </c>
      <c r="H2426" t="s">
        <v>5747</v>
      </c>
      <c r="I2426" t="s">
        <v>5748</v>
      </c>
      <c r="J2426">
        <v>3960</v>
      </c>
      <c r="K2426">
        <v>2</v>
      </c>
      <c r="L2426">
        <v>7</v>
      </c>
      <c r="M2426" t="s">
        <v>5749</v>
      </c>
      <c r="N2426" t="s">
        <v>5750</v>
      </c>
      <c r="O2426" t="s">
        <v>5874</v>
      </c>
      <c r="P2426" t="s">
        <v>5875</v>
      </c>
      <c r="Q2426" t="s">
        <v>5876</v>
      </c>
      <c r="R2426">
        <v>42339</v>
      </c>
      <c r="S2426" t="s">
        <v>6194</v>
      </c>
      <c r="T2426" t="s">
        <v>6195</v>
      </c>
      <c r="U2426">
        <v>24.15</v>
      </c>
      <c r="V2426" t="s">
        <v>5755</v>
      </c>
      <c r="W2426" t="s">
        <v>5869</v>
      </c>
      <c r="X2426">
        <v>12</v>
      </c>
    </row>
    <row r="2427" spans="1:24" x14ac:dyDescent="0.25">
      <c r="A2427">
        <v>16455</v>
      </c>
      <c r="B2427" t="s">
        <v>5058</v>
      </c>
      <c r="C2427" t="s">
        <v>444</v>
      </c>
      <c r="D2427" t="s">
        <v>6161</v>
      </c>
      <c r="E2427" t="s">
        <v>6186</v>
      </c>
      <c r="F2427">
        <v>23</v>
      </c>
      <c r="G2427" t="s">
        <v>6246</v>
      </c>
      <c r="H2427" t="s">
        <v>5791</v>
      </c>
      <c r="I2427" t="s">
        <v>5792</v>
      </c>
      <c r="J2427">
        <v>296</v>
      </c>
      <c r="K2427">
        <v>24</v>
      </c>
      <c r="L2427">
        <v>5</v>
      </c>
      <c r="M2427" t="s">
        <v>5749</v>
      </c>
      <c r="N2427" t="s">
        <v>5750</v>
      </c>
      <c r="O2427" t="s">
        <v>5751</v>
      </c>
      <c r="P2427" t="s">
        <v>6283</v>
      </c>
      <c r="Q2427" t="s">
        <v>6187</v>
      </c>
      <c r="R2427">
        <v>84098</v>
      </c>
      <c r="S2427" t="s">
        <v>6155</v>
      </c>
      <c r="T2427" t="s">
        <v>6156</v>
      </c>
      <c r="U2427">
        <v>3.59</v>
      </c>
      <c r="V2427" t="s">
        <v>6386</v>
      </c>
      <c r="W2427" t="s">
        <v>5756</v>
      </c>
      <c r="X2427">
        <v>1</v>
      </c>
    </row>
    <row r="2428" spans="1:24" x14ac:dyDescent="0.25">
      <c r="A2428">
        <v>16381</v>
      </c>
      <c r="B2428" t="s">
        <v>1248</v>
      </c>
      <c r="C2428" t="s">
        <v>442</v>
      </c>
      <c r="D2428" t="s">
        <v>5886</v>
      </c>
      <c r="E2428" t="s">
        <v>5966</v>
      </c>
      <c r="F2428">
        <v>10</v>
      </c>
      <c r="G2428" t="s">
        <v>5767</v>
      </c>
      <c r="H2428" t="s">
        <v>5747</v>
      </c>
      <c r="I2428" t="s">
        <v>5748</v>
      </c>
      <c r="J2428">
        <v>750</v>
      </c>
      <c r="K2428">
        <v>12</v>
      </c>
      <c r="L2428">
        <v>14</v>
      </c>
      <c r="M2428" t="s">
        <v>5759</v>
      </c>
      <c r="N2428" t="s">
        <v>5904</v>
      </c>
      <c r="O2428" t="s">
        <v>5790</v>
      </c>
      <c r="P2428" t="s">
        <v>5916</v>
      </c>
      <c r="Q2428" t="s">
        <v>5923</v>
      </c>
      <c r="R2428">
        <v>43054</v>
      </c>
      <c r="S2428" t="s">
        <v>5905</v>
      </c>
      <c r="T2428" t="s">
        <v>5906</v>
      </c>
      <c r="U2428">
        <v>15.99</v>
      </c>
      <c r="V2428" t="s">
        <v>5755</v>
      </c>
      <c r="W2428" t="s">
        <v>5765</v>
      </c>
      <c r="X2428">
        <v>1</v>
      </c>
    </row>
    <row r="2429" spans="1:24" x14ac:dyDescent="0.25">
      <c r="A2429">
        <v>16888</v>
      </c>
      <c r="B2429" t="s">
        <v>1282</v>
      </c>
      <c r="C2429" t="s">
        <v>442</v>
      </c>
      <c r="D2429" t="s">
        <v>5920</v>
      </c>
      <c r="E2429" t="s">
        <v>5887</v>
      </c>
      <c r="F2429">
        <v>10</v>
      </c>
      <c r="G2429" t="s">
        <v>5767</v>
      </c>
      <c r="H2429" t="s">
        <v>5747</v>
      </c>
      <c r="I2429" t="s">
        <v>5748</v>
      </c>
      <c r="J2429">
        <v>750</v>
      </c>
      <c r="K2429">
        <v>12</v>
      </c>
      <c r="L2429">
        <v>13</v>
      </c>
      <c r="M2429" t="s">
        <v>5749</v>
      </c>
      <c r="N2429" t="s">
        <v>5750</v>
      </c>
      <c r="O2429" t="s">
        <v>5751</v>
      </c>
      <c r="P2429" t="s">
        <v>5916</v>
      </c>
      <c r="Q2429" t="s">
        <v>5952</v>
      </c>
      <c r="R2429">
        <v>42015</v>
      </c>
      <c r="S2429" t="s">
        <v>5956</v>
      </c>
      <c r="T2429" t="s">
        <v>5957</v>
      </c>
      <c r="U2429">
        <v>15.99</v>
      </c>
      <c r="V2429" t="s">
        <v>5755</v>
      </c>
      <c r="W2429" t="s">
        <v>5869</v>
      </c>
      <c r="X2429">
        <v>1</v>
      </c>
    </row>
    <row r="2430" spans="1:24" x14ac:dyDescent="0.25">
      <c r="A2430">
        <v>16222</v>
      </c>
      <c r="B2430" t="s">
        <v>242</v>
      </c>
      <c r="C2430" t="s">
        <v>442</v>
      </c>
      <c r="D2430" t="s">
        <v>5886</v>
      </c>
      <c r="E2430" t="s">
        <v>5966</v>
      </c>
      <c r="F2430">
        <v>22</v>
      </c>
      <c r="G2430" t="s">
        <v>5816</v>
      </c>
      <c r="H2430" t="s">
        <v>5747</v>
      </c>
      <c r="I2430" t="s">
        <v>5748</v>
      </c>
      <c r="J2430">
        <v>750</v>
      </c>
      <c r="K2430">
        <v>12</v>
      </c>
      <c r="L2430">
        <v>14.5</v>
      </c>
      <c r="M2430" t="s">
        <v>5759</v>
      </c>
      <c r="N2430" t="s">
        <v>5904</v>
      </c>
      <c r="O2430" t="s">
        <v>5790</v>
      </c>
      <c r="P2430" t="s">
        <v>5889</v>
      </c>
      <c r="Q2430" t="s">
        <v>5923</v>
      </c>
      <c r="R2430">
        <v>82569</v>
      </c>
      <c r="S2430" t="s">
        <v>6461</v>
      </c>
      <c r="T2430" t="s">
        <v>6075</v>
      </c>
      <c r="U2430">
        <v>29.99</v>
      </c>
      <c r="V2430" t="s">
        <v>5755</v>
      </c>
      <c r="W2430" t="s">
        <v>5765</v>
      </c>
      <c r="X2430">
        <v>1</v>
      </c>
    </row>
    <row r="2431" spans="1:24" x14ac:dyDescent="0.25">
      <c r="A2431">
        <v>17280</v>
      </c>
      <c r="B2431" t="s">
        <v>1325</v>
      </c>
      <c r="C2431" t="s">
        <v>441</v>
      </c>
      <c r="D2431" t="s">
        <v>5744</v>
      </c>
      <c r="E2431" t="s">
        <v>5913</v>
      </c>
      <c r="F2431">
        <v>10</v>
      </c>
      <c r="G2431" t="s">
        <v>5767</v>
      </c>
      <c r="H2431" t="s">
        <v>5748</v>
      </c>
      <c r="I2431" t="s">
        <v>5748</v>
      </c>
      <c r="J2431">
        <v>750</v>
      </c>
      <c r="K2431">
        <v>12</v>
      </c>
      <c r="L2431">
        <v>46</v>
      </c>
      <c r="M2431" t="s">
        <v>5759</v>
      </c>
      <c r="N2431" t="s">
        <v>6318</v>
      </c>
      <c r="O2431" t="s">
        <v>5790</v>
      </c>
      <c r="P2431" t="s">
        <v>5752</v>
      </c>
      <c r="Q2431" t="s">
        <v>5925</v>
      </c>
      <c r="R2431">
        <v>67086</v>
      </c>
      <c r="S2431" t="s">
        <v>6319</v>
      </c>
      <c r="T2431" t="s">
        <v>5794</v>
      </c>
      <c r="U2431">
        <v>28.7</v>
      </c>
      <c r="V2431" t="s">
        <v>5755</v>
      </c>
      <c r="W2431" t="s">
        <v>5765</v>
      </c>
      <c r="X2431">
        <v>1</v>
      </c>
    </row>
    <row r="2432" spans="1:24" x14ac:dyDescent="0.25">
      <c r="A2432">
        <v>17219</v>
      </c>
      <c r="B2432" t="s">
        <v>1318</v>
      </c>
      <c r="C2432" t="s">
        <v>442</v>
      </c>
      <c r="D2432" t="s">
        <v>5886</v>
      </c>
      <c r="E2432" t="s">
        <v>6058</v>
      </c>
      <c r="F2432">
        <v>20</v>
      </c>
      <c r="G2432" t="s">
        <v>5746</v>
      </c>
      <c r="H2432" t="s">
        <v>5747</v>
      </c>
      <c r="I2432" t="s">
        <v>5748</v>
      </c>
      <c r="J2432">
        <v>750</v>
      </c>
      <c r="K2432">
        <v>12</v>
      </c>
      <c r="L2432">
        <v>13</v>
      </c>
      <c r="M2432" t="s">
        <v>5759</v>
      </c>
      <c r="N2432" t="s">
        <v>5835</v>
      </c>
      <c r="O2432" t="s">
        <v>5790</v>
      </c>
      <c r="P2432" t="s">
        <v>5889</v>
      </c>
      <c r="Q2432" t="s">
        <v>5979</v>
      </c>
      <c r="R2432">
        <v>67102</v>
      </c>
      <c r="S2432" t="s">
        <v>5956</v>
      </c>
      <c r="T2432" t="s">
        <v>5957</v>
      </c>
      <c r="U2432">
        <v>28.99</v>
      </c>
      <c r="V2432" t="s">
        <v>5755</v>
      </c>
      <c r="W2432" t="s">
        <v>5869</v>
      </c>
      <c r="X2432">
        <v>1</v>
      </c>
    </row>
    <row r="2433" spans="1:24" x14ac:dyDescent="0.25">
      <c r="A2433">
        <v>17391</v>
      </c>
      <c r="B2433" t="s">
        <v>1337</v>
      </c>
      <c r="C2433" t="s">
        <v>443</v>
      </c>
      <c r="D2433" t="s">
        <v>6177</v>
      </c>
      <c r="E2433" t="s">
        <v>6192</v>
      </c>
      <c r="F2433">
        <v>10</v>
      </c>
      <c r="G2433" t="s">
        <v>5767</v>
      </c>
      <c r="H2433" t="s">
        <v>5747</v>
      </c>
      <c r="I2433" t="s">
        <v>5748</v>
      </c>
      <c r="J2433">
        <v>500</v>
      </c>
      <c r="K2433">
        <v>24</v>
      </c>
      <c r="L2433">
        <v>4.7</v>
      </c>
      <c r="M2433" t="s">
        <v>5759</v>
      </c>
      <c r="N2433" t="s">
        <v>5760</v>
      </c>
      <c r="O2433" t="s">
        <v>5874</v>
      </c>
      <c r="P2433" t="s">
        <v>5875</v>
      </c>
      <c r="Q2433" t="s">
        <v>5876</v>
      </c>
      <c r="R2433">
        <v>40772</v>
      </c>
      <c r="S2433" t="s">
        <v>6179</v>
      </c>
      <c r="T2433" t="s">
        <v>6179</v>
      </c>
      <c r="U2433">
        <v>3.49</v>
      </c>
      <c r="V2433" t="s">
        <v>6172</v>
      </c>
      <c r="W2433" t="s">
        <v>5869</v>
      </c>
      <c r="X2433">
        <v>1</v>
      </c>
    </row>
    <row r="2434" spans="1:24" x14ac:dyDescent="0.25">
      <c r="A2434">
        <v>17391</v>
      </c>
      <c r="B2434" t="s">
        <v>1337</v>
      </c>
      <c r="C2434" t="s">
        <v>443</v>
      </c>
      <c r="D2434" t="s">
        <v>6177</v>
      </c>
      <c r="E2434" t="s">
        <v>6192</v>
      </c>
      <c r="F2434">
        <v>10</v>
      </c>
      <c r="G2434" t="s">
        <v>5767</v>
      </c>
      <c r="H2434" t="s">
        <v>5747</v>
      </c>
      <c r="I2434" t="s">
        <v>5748</v>
      </c>
      <c r="J2434">
        <v>500</v>
      </c>
      <c r="K2434">
        <v>24</v>
      </c>
      <c r="L2434">
        <v>4.7</v>
      </c>
      <c r="M2434" t="s">
        <v>5759</v>
      </c>
      <c r="N2434" t="s">
        <v>5760</v>
      </c>
      <c r="O2434" t="s">
        <v>5874</v>
      </c>
      <c r="P2434" t="s">
        <v>5875</v>
      </c>
      <c r="Q2434" t="s">
        <v>5876</v>
      </c>
      <c r="R2434">
        <v>40772</v>
      </c>
      <c r="S2434" t="s">
        <v>6179</v>
      </c>
      <c r="T2434" t="s">
        <v>6179</v>
      </c>
      <c r="U2434">
        <v>3.49</v>
      </c>
      <c r="V2434" t="s">
        <v>6172</v>
      </c>
      <c r="W2434" t="s">
        <v>5869</v>
      </c>
      <c r="X2434">
        <v>1</v>
      </c>
    </row>
    <row r="2435" spans="1:24" x14ac:dyDescent="0.25">
      <c r="A2435">
        <v>17545</v>
      </c>
      <c r="B2435" t="s">
        <v>1352</v>
      </c>
      <c r="C2435" t="s">
        <v>443</v>
      </c>
      <c r="D2435" t="s">
        <v>6177</v>
      </c>
      <c r="E2435" t="s">
        <v>6167</v>
      </c>
      <c r="F2435">
        <v>10</v>
      </c>
      <c r="G2435" t="s">
        <v>5767</v>
      </c>
      <c r="H2435" t="s">
        <v>5747</v>
      </c>
      <c r="I2435" t="s">
        <v>5748</v>
      </c>
      <c r="J2435">
        <v>473</v>
      </c>
      <c r="K2435">
        <v>24</v>
      </c>
      <c r="L2435">
        <v>5</v>
      </c>
      <c r="M2435" t="s">
        <v>5749</v>
      </c>
      <c r="N2435" t="s">
        <v>5750</v>
      </c>
      <c r="O2435" t="s">
        <v>5874</v>
      </c>
      <c r="P2435" t="s">
        <v>5875</v>
      </c>
      <c r="Q2435" t="s">
        <v>5876</v>
      </c>
      <c r="R2435">
        <v>42090</v>
      </c>
      <c r="S2435" t="s">
        <v>6180</v>
      </c>
      <c r="T2435" t="s">
        <v>6180</v>
      </c>
      <c r="U2435">
        <v>3.09</v>
      </c>
      <c r="V2435" t="s">
        <v>6172</v>
      </c>
      <c r="W2435" t="s">
        <v>5869</v>
      </c>
      <c r="X2435">
        <v>1</v>
      </c>
    </row>
    <row r="2436" spans="1:24" x14ac:dyDescent="0.25">
      <c r="A2436">
        <v>17545</v>
      </c>
      <c r="B2436" t="s">
        <v>1352</v>
      </c>
      <c r="C2436" t="s">
        <v>443</v>
      </c>
      <c r="D2436" t="s">
        <v>6177</v>
      </c>
      <c r="E2436" t="s">
        <v>6167</v>
      </c>
      <c r="F2436">
        <v>10</v>
      </c>
      <c r="G2436" t="s">
        <v>5767</v>
      </c>
      <c r="H2436" t="s">
        <v>5747</v>
      </c>
      <c r="I2436" t="s">
        <v>5748</v>
      </c>
      <c r="J2436">
        <v>473</v>
      </c>
      <c r="K2436">
        <v>24</v>
      </c>
      <c r="L2436">
        <v>5</v>
      </c>
      <c r="M2436" t="s">
        <v>5749</v>
      </c>
      <c r="N2436" t="s">
        <v>5750</v>
      </c>
      <c r="O2436" t="s">
        <v>5874</v>
      </c>
      <c r="P2436" t="s">
        <v>5875</v>
      </c>
      <c r="Q2436" t="s">
        <v>5876</v>
      </c>
      <c r="R2436">
        <v>42090</v>
      </c>
      <c r="S2436" t="s">
        <v>6180</v>
      </c>
      <c r="T2436" t="s">
        <v>6180</v>
      </c>
      <c r="U2436">
        <v>3.09</v>
      </c>
      <c r="V2436" t="s">
        <v>6172</v>
      </c>
      <c r="W2436" t="s">
        <v>5869</v>
      </c>
      <c r="X2436">
        <v>1</v>
      </c>
    </row>
    <row r="2437" spans="1:24" x14ac:dyDescent="0.25">
      <c r="A2437">
        <v>988093</v>
      </c>
      <c r="B2437" t="s">
        <v>5034</v>
      </c>
      <c r="C2437" t="s">
        <v>442</v>
      </c>
      <c r="D2437" t="s">
        <v>5886</v>
      </c>
      <c r="E2437" t="s">
        <v>6078</v>
      </c>
      <c r="F2437">
        <v>10</v>
      </c>
      <c r="G2437" t="s">
        <v>5767</v>
      </c>
      <c r="H2437" t="s">
        <v>5748</v>
      </c>
      <c r="I2437" t="s">
        <v>5792</v>
      </c>
      <c r="J2437">
        <v>750</v>
      </c>
      <c r="K2437">
        <v>12</v>
      </c>
      <c r="L2437">
        <v>13</v>
      </c>
      <c r="M2437" t="s">
        <v>5749</v>
      </c>
      <c r="N2437" t="s">
        <v>5750</v>
      </c>
      <c r="O2437" t="s">
        <v>5751</v>
      </c>
      <c r="P2437" t="s">
        <v>6002</v>
      </c>
      <c r="Q2437" t="s">
        <v>5952</v>
      </c>
      <c r="R2437">
        <v>42016</v>
      </c>
      <c r="S2437" t="s">
        <v>5956</v>
      </c>
      <c r="T2437" t="s">
        <v>5957</v>
      </c>
      <c r="U2437">
        <v>13.99</v>
      </c>
      <c r="V2437" t="s">
        <v>5755</v>
      </c>
      <c r="W2437" t="s">
        <v>5869</v>
      </c>
      <c r="X2437">
        <v>1</v>
      </c>
    </row>
    <row r="2438" spans="1:24" x14ac:dyDescent="0.25">
      <c r="A2438">
        <v>755570</v>
      </c>
      <c r="B2438" t="s">
        <v>3218</v>
      </c>
      <c r="C2438" t="s">
        <v>443</v>
      </c>
      <c r="D2438" t="s">
        <v>6177</v>
      </c>
      <c r="E2438" t="s">
        <v>6192</v>
      </c>
      <c r="F2438">
        <v>27</v>
      </c>
      <c r="G2438" t="s">
        <v>5837</v>
      </c>
      <c r="H2438" t="s">
        <v>5747</v>
      </c>
      <c r="I2438" t="s">
        <v>5748</v>
      </c>
      <c r="J2438">
        <v>2130</v>
      </c>
      <c r="K2438">
        <v>4</v>
      </c>
      <c r="L2438">
        <v>5.2</v>
      </c>
      <c r="M2438" t="s">
        <v>5749</v>
      </c>
      <c r="N2438" t="s">
        <v>5750</v>
      </c>
      <c r="O2438" t="s">
        <v>5874</v>
      </c>
      <c r="P2438" t="s">
        <v>5875</v>
      </c>
      <c r="Q2438" t="s">
        <v>5876</v>
      </c>
      <c r="R2438">
        <v>42339</v>
      </c>
      <c r="S2438" t="s">
        <v>6194</v>
      </c>
      <c r="T2438" t="s">
        <v>6195</v>
      </c>
      <c r="U2438">
        <v>12.88</v>
      </c>
      <c r="V2438" t="s">
        <v>6172</v>
      </c>
      <c r="W2438" t="s">
        <v>5869</v>
      </c>
      <c r="X2438">
        <v>6</v>
      </c>
    </row>
    <row r="2439" spans="1:24" x14ac:dyDescent="0.25">
      <c r="A2439">
        <v>755570</v>
      </c>
      <c r="B2439" t="s">
        <v>3218</v>
      </c>
      <c r="C2439" t="s">
        <v>443</v>
      </c>
      <c r="D2439" t="s">
        <v>6177</v>
      </c>
      <c r="E2439" t="s">
        <v>6192</v>
      </c>
      <c r="F2439">
        <v>27</v>
      </c>
      <c r="G2439" t="s">
        <v>5837</v>
      </c>
      <c r="H2439" t="s">
        <v>5747</v>
      </c>
      <c r="I2439" t="s">
        <v>5748</v>
      </c>
      <c r="J2439">
        <v>2130</v>
      </c>
      <c r="K2439">
        <v>4</v>
      </c>
      <c r="L2439">
        <v>5.2</v>
      </c>
      <c r="M2439" t="s">
        <v>5749</v>
      </c>
      <c r="N2439" t="s">
        <v>5750</v>
      </c>
      <c r="O2439" t="s">
        <v>5874</v>
      </c>
      <c r="P2439" t="s">
        <v>5875</v>
      </c>
      <c r="Q2439" t="s">
        <v>5876</v>
      </c>
      <c r="R2439">
        <v>42339</v>
      </c>
      <c r="S2439" t="s">
        <v>6194</v>
      </c>
      <c r="T2439" t="s">
        <v>6195</v>
      </c>
      <c r="U2439">
        <v>12.88</v>
      </c>
      <c r="V2439" t="s">
        <v>6172</v>
      </c>
      <c r="W2439" t="s">
        <v>5869</v>
      </c>
      <c r="X2439">
        <v>6</v>
      </c>
    </row>
    <row r="2440" spans="1:24" x14ac:dyDescent="0.25">
      <c r="A2440">
        <v>16292</v>
      </c>
      <c r="B2440" t="s">
        <v>1243</v>
      </c>
      <c r="C2440" t="s">
        <v>443</v>
      </c>
      <c r="D2440" t="s">
        <v>6166</v>
      </c>
      <c r="E2440" t="s">
        <v>6167</v>
      </c>
      <c r="F2440">
        <v>20</v>
      </c>
      <c r="G2440" t="s">
        <v>5746</v>
      </c>
      <c r="H2440" t="s">
        <v>5747</v>
      </c>
      <c r="I2440" t="s">
        <v>5748</v>
      </c>
      <c r="J2440">
        <v>500</v>
      </c>
      <c r="K2440">
        <v>24</v>
      </c>
      <c r="L2440">
        <v>4.5999999999999996</v>
      </c>
      <c r="M2440" t="s">
        <v>5759</v>
      </c>
      <c r="N2440" t="s">
        <v>5760</v>
      </c>
      <c r="O2440" t="s">
        <v>5761</v>
      </c>
      <c r="P2440" t="s">
        <v>5875</v>
      </c>
      <c r="Q2440" t="s">
        <v>6169</v>
      </c>
      <c r="R2440">
        <v>66229</v>
      </c>
      <c r="S2440" t="s">
        <v>6313</v>
      </c>
      <c r="T2440" t="s">
        <v>5794</v>
      </c>
      <c r="U2440">
        <v>3.3</v>
      </c>
      <c r="V2440" t="s">
        <v>6172</v>
      </c>
      <c r="W2440" t="s">
        <v>6173</v>
      </c>
      <c r="X2440">
        <v>1</v>
      </c>
    </row>
    <row r="2441" spans="1:24" x14ac:dyDescent="0.25">
      <c r="A2441">
        <v>16903</v>
      </c>
      <c r="B2441" t="s">
        <v>1284</v>
      </c>
      <c r="C2441" t="s">
        <v>443</v>
      </c>
      <c r="D2441" t="s">
        <v>6177</v>
      </c>
      <c r="E2441" t="s">
        <v>6167</v>
      </c>
      <c r="F2441">
        <v>27</v>
      </c>
      <c r="G2441" t="s">
        <v>5837</v>
      </c>
      <c r="H2441" t="s">
        <v>5747</v>
      </c>
      <c r="I2441" t="s">
        <v>5748</v>
      </c>
      <c r="J2441">
        <v>4260</v>
      </c>
      <c r="K2441">
        <v>2</v>
      </c>
      <c r="L2441">
        <v>4.5</v>
      </c>
      <c r="M2441" t="s">
        <v>5759</v>
      </c>
      <c r="N2441" t="s">
        <v>5852</v>
      </c>
      <c r="O2441" t="s">
        <v>5874</v>
      </c>
      <c r="P2441" t="s">
        <v>5875</v>
      </c>
      <c r="Q2441" t="s">
        <v>5876</v>
      </c>
      <c r="R2441">
        <v>40772</v>
      </c>
      <c r="S2441" t="s">
        <v>6179</v>
      </c>
      <c r="T2441" t="s">
        <v>6179</v>
      </c>
      <c r="U2441">
        <v>26.79</v>
      </c>
      <c r="V2441" t="s">
        <v>5755</v>
      </c>
      <c r="W2441" t="s">
        <v>5869</v>
      </c>
      <c r="X2441">
        <v>12</v>
      </c>
    </row>
    <row r="2442" spans="1:24" x14ac:dyDescent="0.25">
      <c r="A2442">
        <v>16903</v>
      </c>
      <c r="B2442" t="s">
        <v>1284</v>
      </c>
      <c r="C2442" t="s">
        <v>443</v>
      </c>
      <c r="D2442" t="s">
        <v>6177</v>
      </c>
      <c r="E2442" t="s">
        <v>6167</v>
      </c>
      <c r="F2442">
        <v>27</v>
      </c>
      <c r="G2442" t="s">
        <v>5837</v>
      </c>
      <c r="H2442" t="s">
        <v>5747</v>
      </c>
      <c r="I2442" t="s">
        <v>5748</v>
      </c>
      <c r="J2442">
        <v>4260</v>
      </c>
      <c r="K2442">
        <v>2</v>
      </c>
      <c r="L2442">
        <v>4.5</v>
      </c>
      <c r="M2442" t="s">
        <v>5759</v>
      </c>
      <c r="N2442" t="s">
        <v>5852</v>
      </c>
      <c r="O2442" t="s">
        <v>5874</v>
      </c>
      <c r="P2442" t="s">
        <v>5875</v>
      </c>
      <c r="Q2442" t="s">
        <v>5876</v>
      </c>
      <c r="R2442">
        <v>40772</v>
      </c>
      <c r="S2442" t="s">
        <v>6179</v>
      </c>
      <c r="T2442" t="s">
        <v>6179</v>
      </c>
      <c r="U2442">
        <v>26.79</v>
      </c>
      <c r="V2442" t="s">
        <v>5755</v>
      </c>
      <c r="W2442" t="s">
        <v>5869</v>
      </c>
      <c r="X2442">
        <v>12</v>
      </c>
    </row>
    <row r="2443" spans="1:24" x14ac:dyDescent="0.25">
      <c r="A2443">
        <v>17546</v>
      </c>
      <c r="B2443" t="s">
        <v>1353</v>
      </c>
      <c r="C2443" t="s">
        <v>443</v>
      </c>
      <c r="D2443" t="s">
        <v>6177</v>
      </c>
      <c r="E2443" t="s">
        <v>6190</v>
      </c>
      <c r="F2443">
        <v>10</v>
      </c>
      <c r="G2443" t="s">
        <v>5767</v>
      </c>
      <c r="H2443" t="s">
        <v>5747</v>
      </c>
      <c r="I2443" t="s">
        <v>5748</v>
      </c>
      <c r="J2443">
        <v>473</v>
      </c>
      <c r="K2443">
        <v>24</v>
      </c>
      <c r="L2443">
        <v>4</v>
      </c>
      <c r="M2443" t="s">
        <v>5749</v>
      </c>
      <c r="N2443" t="s">
        <v>5750</v>
      </c>
      <c r="O2443" t="s">
        <v>5874</v>
      </c>
      <c r="P2443" t="s">
        <v>5875</v>
      </c>
      <c r="Q2443" t="s">
        <v>5876</v>
      </c>
      <c r="R2443">
        <v>42090</v>
      </c>
      <c r="S2443" t="s">
        <v>6180</v>
      </c>
      <c r="T2443" t="s">
        <v>6180</v>
      </c>
      <c r="U2443">
        <v>3.09</v>
      </c>
      <c r="V2443" t="s">
        <v>6172</v>
      </c>
      <c r="W2443" t="s">
        <v>5869</v>
      </c>
      <c r="X2443">
        <v>1</v>
      </c>
    </row>
    <row r="2444" spans="1:24" x14ac:dyDescent="0.25">
      <c r="A2444">
        <v>17546</v>
      </c>
      <c r="B2444" t="s">
        <v>1353</v>
      </c>
      <c r="C2444" t="s">
        <v>443</v>
      </c>
      <c r="D2444" t="s">
        <v>6177</v>
      </c>
      <c r="E2444" t="s">
        <v>6190</v>
      </c>
      <c r="F2444">
        <v>10</v>
      </c>
      <c r="G2444" t="s">
        <v>5767</v>
      </c>
      <c r="H2444" t="s">
        <v>5747</v>
      </c>
      <c r="I2444" t="s">
        <v>5748</v>
      </c>
      <c r="J2444">
        <v>473</v>
      </c>
      <c r="K2444">
        <v>24</v>
      </c>
      <c r="L2444">
        <v>4</v>
      </c>
      <c r="M2444" t="s">
        <v>5749</v>
      </c>
      <c r="N2444" t="s">
        <v>5750</v>
      </c>
      <c r="O2444" t="s">
        <v>5874</v>
      </c>
      <c r="P2444" t="s">
        <v>5875</v>
      </c>
      <c r="Q2444" t="s">
        <v>5876</v>
      </c>
      <c r="R2444">
        <v>42090</v>
      </c>
      <c r="S2444" t="s">
        <v>6180</v>
      </c>
      <c r="T2444" t="s">
        <v>6180</v>
      </c>
      <c r="U2444">
        <v>3.09</v>
      </c>
      <c r="V2444" t="s">
        <v>6172</v>
      </c>
      <c r="W2444" t="s">
        <v>5869</v>
      </c>
      <c r="X2444">
        <v>1</v>
      </c>
    </row>
    <row r="2445" spans="1:24" x14ac:dyDescent="0.25">
      <c r="A2445">
        <v>17027</v>
      </c>
      <c r="B2445" t="s">
        <v>1290</v>
      </c>
      <c r="C2445" t="s">
        <v>442</v>
      </c>
      <c r="D2445" t="s">
        <v>5886</v>
      </c>
      <c r="E2445" t="s">
        <v>5914</v>
      </c>
      <c r="F2445">
        <v>20</v>
      </c>
      <c r="G2445" t="s">
        <v>5746</v>
      </c>
      <c r="H2445" t="s">
        <v>5747</v>
      </c>
      <c r="I2445" t="s">
        <v>5748</v>
      </c>
      <c r="J2445">
        <v>750</v>
      </c>
      <c r="K2445">
        <v>12</v>
      </c>
      <c r="L2445">
        <v>14.2</v>
      </c>
      <c r="M2445" t="s">
        <v>5749</v>
      </c>
      <c r="N2445" t="s">
        <v>5750</v>
      </c>
      <c r="O2445" t="s">
        <v>5751</v>
      </c>
      <c r="P2445" t="s">
        <v>5930</v>
      </c>
      <c r="Q2445" t="s">
        <v>5952</v>
      </c>
      <c r="R2445">
        <v>42006</v>
      </c>
      <c r="S2445" t="s">
        <v>5946</v>
      </c>
      <c r="T2445" t="s">
        <v>5946</v>
      </c>
      <c r="U2445">
        <v>21.99</v>
      </c>
      <c r="V2445" t="s">
        <v>5755</v>
      </c>
      <c r="W2445" t="s">
        <v>5869</v>
      </c>
      <c r="X2445">
        <v>1</v>
      </c>
    </row>
    <row r="2446" spans="1:24" x14ac:dyDescent="0.25">
      <c r="A2446">
        <v>17547</v>
      </c>
      <c r="B2446" t="s">
        <v>1354</v>
      </c>
      <c r="C2446" t="s">
        <v>442</v>
      </c>
      <c r="D2446" t="s">
        <v>5886</v>
      </c>
      <c r="E2446" t="s">
        <v>6064</v>
      </c>
      <c r="F2446">
        <v>20</v>
      </c>
      <c r="G2446" t="s">
        <v>5746</v>
      </c>
      <c r="H2446" t="s">
        <v>5747</v>
      </c>
      <c r="I2446" t="s">
        <v>5792</v>
      </c>
      <c r="J2446">
        <v>750</v>
      </c>
      <c r="K2446">
        <v>12</v>
      </c>
      <c r="L2446">
        <v>13.9</v>
      </c>
      <c r="M2446" t="s">
        <v>5759</v>
      </c>
      <c r="N2446" t="s">
        <v>5835</v>
      </c>
      <c r="O2446" t="s">
        <v>5761</v>
      </c>
      <c r="P2446" t="s">
        <v>5916</v>
      </c>
      <c r="Q2446" t="s">
        <v>5979</v>
      </c>
      <c r="R2446">
        <v>80951</v>
      </c>
      <c r="S2446" t="s">
        <v>5978</v>
      </c>
      <c r="T2446" t="s">
        <v>5899</v>
      </c>
      <c r="U2446">
        <v>15.99</v>
      </c>
      <c r="V2446" t="s">
        <v>5755</v>
      </c>
      <c r="W2446" t="s">
        <v>5765</v>
      </c>
      <c r="X2446">
        <v>1</v>
      </c>
    </row>
    <row r="2447" spans="1:24" x14ac:dyDescent="0.25">
      <c r="A2447">
        <v>16548</v>
      </c>
      <c r="B2447" t="s">
        <v>1257</v>
      </c>
      <c r="C2447" t="s">
        <v>442</v>
      </c>
      <c r="D2447" t="s">
        <v>5886</v>
      </c>
      <c r="E2447" t="s">
        <v>5975</v>
      </c>
      <c r="F2447">
        <v>22</v>
      </c>
      <c r="G2447" t="s">
        <v>5816</v>
      </c>
      <c r="H2447" t="s">
        <v>5747</v>
      </c>
      <c r="I2447" t="s">
        <v>5748</v>
      </c>
      <c r="J2447">
        <v>750</v>
      </c>
      <c r="K2447">
        <v>12</v>
      </c>
      <c r="L2447">
        <v>14</v>
      </c>
      <c r="M2447" t="s">
        <v>5759</v>
      </c>
      <c r="N2447" t="s">
        <v>5976</v>
      </c>
      <c r="O2447" t="s">
        <v>5761</v>
      </c>
      <c r="P2447" t="s">
        <v>5988</v>
      </c>
      <c r="Q2447" t="s">
        <v>5977</v>
      </c>
      <c r="R2447">
        <v>80101</v>
      </c>
      <c r="S2447" t="s">
        <v>6462</v>
      </c>
      <c r="T2447" t="s">
        <v>5996</v>
      </c>
      <c r="U2447">
        <v>19.989999999999998</v>
      </c>
      <c r="V2447" t="s">
        <v>5755</v>
      </c>
      <c r="W2447" t="s">
        <v>5765</v>
      </c>
      <c r="X2447">
        <v>1</v>
      </c>
    </row>
    <row r="2448" spans="1:24" x14ac:dyDescent="0.25">
      <c r="A2448">
        <v>16456</v>
      </c>
      <c r="B2448" t="s">
        <v>1252</v>
      </c>
      <c r="C2448" t="s">
        <v>442</v>
      </c>
      <c r="D2448" t="s">
        <v>5886</v>
      </c>
      <c r="E2448" t="s">
        <v>5887</v>
      </c>
      <c r="F2448">
        <v>10</v>
      </c>
      <c r="G2448" t="s">
        <v>5767</v>
      </c>
      <c r="H2448" t="s">
        <v>5747</v>
      </c>
      <c r="I2448" t="s">
        <v>5748</v>
      </c>
      <c r="J2448">
        <v>750</v>
      </c>
      <c r="K2448">
        <v>12</v>
      </c>
      <c r="L2448">
        <v>14.5</v>
      </c>
      <c r="M2448" t="s">
        <v>5759</v>
      </c>
      <c r="N2448" t="s">
        <v>5781</v>
      </c>
      <c r="O2448" t="s">
        <v>5761</v>
      </c>
      <c r="P2448" t="s">
        <v>5988</v>
      </c>
      <c r="Q2448" t="s">
        <v>5986</v>
      </c>
      <c r="R2448">
        <v>79506</v>
      </c>
      <c r="S2448" t="s">
        <v>6416</v>
      </c>
      <c r="T2448" t="s">
        <v>6416</v>
      </c>
      <c r="U2448">
        <v>17.850000000000001</v>
      </c>
      <c r="V2448" t="s">
        <v>5755</v>
      </c>
      <c r="W2448" t="s">
        <v>5765</v>
      </c>
      <c r="X2448">
        <v>1</v>
      </c>
    </row>
    <row r="2449" spans="1:24" x14ac:dyDescent="0.25">
      <c r="A2449">
        <v>634121</v>
      </c>
      <c r="B2449" t="s">
        <v>3083</v>
      </c>
      <c r="C2449" t="s">
        <v>441</v>
      </c>
      <c r="D2449" t="s">
        <v>5821</v>
      </c>
      <c r="E2449" t="s">
        <v>5821</v>
      </c>
      <c r="F2449">
        <v>10</v>
      </c>
      <c r="G2449" t="s">
        <v>5767</v>
      </c>
      <c r="H2449" t="s">
        <v>5747</v>
      </c>
      <c r="I2449" t="s">
        <v>5748</v>
      </c>
      <c r="J2449">
        <v>360</v>
      </c>
      <c r="K2449">
        <v>20</v>
      </c>
      <c r="L2449">
        <v>20</v>
      </c>
      <c r="M2449" t="s">
        <v>5759</v>
      </c>
      <c r="N2449" t="s">
        <v>6463</v>
      </c>
      <c r="O2449" t="s">
        <v>5790</v>
      </c>
      <c r="P2449" t="s">
        <v>5752</v>
      </c>
      <c r="Q2449" t="s">
        <v>5823</v>
      </c>
      <c r="R2449">
        <v>78889</v>
      </c>
      <c r="S2449" t="s">
        <v>6464</v>
      </c>
      <c r="T2449" t="s">
        <v>6464</v>
      </c>
      <c r="U2449">
        <v>10.35</v>
      </c>
      <c r="V2449" t="s">
        <v>5755</v>
      </c>
      <c r="W2449" t="s">
        <v>5756</v>
      </c>
      <c r="X2449">
        <v>1</v>
      </c>
    </row>
    <row r="2450" spans="1:24" x14ac:dyDescent="0.25">
      <c r="A2450">
        <v>17224</v>
      </c>
      <c r="B2450" t="s">
        <v>1321</v>
      </c>
      <c r="C2450" t="s">
        <v>441</v>
      </c>
      <c r="D2450" t="s">
        <v>5757</v>
      </c>
      <c r="E2450" t="s">
        <v>5804</v>
      </c>
      <c r="F2450">
        <v>22</v>
      </c>
      <c r="G2450" t="s">
        <v>5816</v>
      </c>
      <c r="H2450" t="s">
        <v>5747</v>
      </c>
      <c r="I2450" t="s">
        <v>5748</v>
      </c>
      <c r="J2450">
        <v>750</v>
      </c>
      <c r="K2450">
        <v>6</v>
      </c>
      <c r="L2450">
        <v>43</v>
      </c>
      <c r="M2450" t="s">
        <v>5759</v>
      </c>
      <c r="N2450" t="s">
        <v>5760</v>
      </c>
      <c r="O2450" t="s">
        <v>5761</v>
      </c>
      <c r="P2450" t="s">
        <v>5762</v>
      </c>
      <c r="Q2450" t="s">
        <v>5805</v>
      </c>
      <c r="R2450">
        <v>42869</v>
      </c>
      <c r="S2450" t="s">
        <v>5793</v>
      </c>
      <c r="T2450" t="s">
        <v>5794</v>
      </c>
      <c r="U2450">
        <v>299.99</v>
      </c>
      <c r="V2450" t="s">
        <v>5755</v>
      </c>
      <c r="W2450" t="s">
        <v>5765</v>
      </c>
      <c r="X2450">
        <v>1</v>
      </c>
    </row>
    <row r="2451" spans="1:24" x14ac:dyDescent="0.25">
      <c r="A2451">
        <v>766833</v>
      </c>
      <c r="B2451" t="s">
        <v>3247</v>
      </c>
      <c r="C2451" t="s">
        <v>443</v>
      </c>
      <c r="D2451" t="s">
        <v>6177</v>
      </c>
      <c r="E2451" t="s">
        <v>6167</v>
      </c>
      <c r="F2451">
        <v>27</v>
      </c>
      <c r="G2451" t="s">
        <v>5837</v>
      </c>
      <c r="H2451" t="s">
        <v>5747</v>
      </c>
      <c r="I2451" t="s">
        <v>5748</v>
      </c>
      <c r="J2451">
        <v>4092</v>
      </c>
      <c r="K2451">
        <v>1</v>
      </c>
      <c r="L2451">
        <v>4.5</v>
      </c>
      <c r="M2451" t="s">
        <v>5749</v>
      </c>
      <c r="N2451" t="s">
        <v>5750</v>
      </c>
      <c r="O2451" t="s">
        <v>5874</v>
      </c>
      <c r="P2451" t="s">
        <v>5875</v>
      </c>
      <c r="Q2451" t="s">
        <v>5876</v>
      </c>
      <c r="R2451">
        <v>42090</v>
      </c>
      <c r="S2451" t="s">
        <v>6180</v>
      </c>
      <c r="T2451" t="s">
        <v>6180</v>
      </c>
      <c r="U2451">
        <v>22.49</v>
      </c>
      <c r="V2451" t="s">
        <v>5755</v>
      </c>
      <c r="W2451" t="s">
        <v>5869</v>
      </c>
      <c r="X2451">
        <v>12</v>
      </c>
    </row>
    <row r="2452" spans="1:24" x14ac:dyDescent="0.25">
      <c r="A2452">
        <v>766833</v>
      </c>
      <c r="B2452" t="s">
        <v>3247</v>
      </c>
      <c r="C2452" t="s">
        <v>443</v>
      </c>
      <c r="D2452" t="s">
        <v>6177</v>
      </c>
      <c r="E2452" t="s">
        <v>6167</v>
      </c>
      <c r="F2452">
        <v>27</v>
      </c>
      <c r="G2452" t="s">
        <v>5837</v>
      </c>
      <c r="H2452" t="s">
        <v>5747</v>
      </c>
      <c r="I2452" t="s">
        <v>5748</v>
      </c>
      <c r="J2452">
        <v>4092</v>
      </c>
      <c r="K2452">
        <v>1</v>
      </c>
      <c r="L2452">
        <v>4.5</v>
      </c>
      <c r="M2452" t="s">
        <v>5749</v>
      </c>
      <c r="N2452" t="s">
        <v>5750</v>
      </c>
      <c r="O2452" t="s">
        <v>5874</v>
      </c>
      <c r="P2452" t="s">
        <v>5875</v>
      </c>
      <c r="Q2452" t="s">
        <v>5876</v>
      </c>
      <c r="R2452">
        <v>42090</v>
      </c>
      <c r="S2452" t="s">
        <v>6180</v>
      </c>
      <c r="T2452" t="s">
        <v>6180</v>
      </c>
      <c r="U2452">
        <v>22.49</v>
      </c>
      <c r="V2452" t="s">
        <v>5755</v>
      </c>
      <c r="W2452" t="s">
        <v>5869</v>
      </c>
      <c r="X2452">
        <v>12</v>
      </c>
    </row>
    <row r="2453" spans="1:24" x14ac:dyDescent="0.25">
      <c r="A2453">
        <v>981837</v>
      </c>
      <c r="B2453" t="s">
        <v>197</v>
      </c>
      <c r="C2453" t="s">
        <v>442</v>
      </c>
      <c r="D2453" t="s">
        <v>5886</v>
      </c>
      <c r="E2453" t="s">
        <v>5914</v>
      </c>
      <c r="F2453">
        <v>27</v>
      </c>
      <c r="G2453" t="s">
        <v>5837</v>
      </c>
      <c r="H2453" t="s">
        <v>5747</v>
      </c>
      <c r="I2453" t="s">
        <v>5748</v>
      </c>
      <c r="J2453">
        <v>16000</v>
      </c>
      <c r="K2453">
        <v>1</v>
      </c>
      <c r="L2453">
        <v>12.5</v>
      </c>
      <c r="M2453" t="s">
        <v>5749</v>
      </c>
      <c r="N2453" t="s">
        <v>5750</v>
      </c>
      <c r="O2453" t="s">
        <v>5751</v>
      </c>
      <c r="P2453" t="s">
        <v>5922</v>
      </c>
      <c r="Q2453" t="s">
        <v>5947</v>
      </c>
      <c r="R2453">
        <v>42015</v>
      </c>
      <c r="S2453" t="s">
        <v>5956</v>
      </c>
      <c r="T2453" t="s">
        <v>5957</v>
      </c>
      <c r="U2453">
        <v>133.62</v>
      </c>
      <c r="V2453" t="s">
        <v>5960</v>
      </c>
      <c r="W2453" t="s">
        <v>5869</v>
      </c>
      <c r="X2453">
        <v>1</v>
      </c>
    </row>
    <row r="2454" spans="1:24" x14ac:dyDescent="0.25">
      <c r="A2454">
        <v>17175</v>
      </c>
      <c r="B2454" t="s">
        <v>1311</v>
      </c>
      <c r="C2454" t="s">
        <v>441</v>
      </c>
      <c r="D2454" t="s">
        <v>5757</v>
      </c>
      <c r="E2454" t="s">
        <v>5804</v>
      </c>
      <c r="F2454">
        <v>22</v>
      </c>
      <c r="G2454" t="s">
        <v>5816</v>
      </c>
      <c r="H2454" t="s">
        <v>5747</v>
      </c>
      <c r="I2454" t="s">
        <v>5748</v>
      </c>
      <c r="J2454">
        <v>750</v>
      </c>
      <c r="K2454">
        <v>6</v>
      </c>
      <c r="L2454">
        <v>48</v>
      </c>
      <c r="M2454" t="s">
        <v>5759</v>
      </c>
      <c r="N2454" t="s">
        <v>5760</v>
      </c>
      <c r="O2454" t="s">
        <v>5761</v>
      </c>
      <c r="P2454" t="s">
        <v>5762</v>
      </c>
      <c r="Q2454" t="s">
        <v>5805</v>
      </c>
      <c r="R2454">
        <v>42921</v>
      </c>
      <c r="S2454" t="s">
        <v>5785</v>
      </c>
      <c r="T2454" t="s">
        <v>5786</v>
      </c>
      <c r="U2454">
        <v>89.99</v>
      </c>
      <c r="V2454" t="s">
        <v>5755</v>
      </c>
      <c r="W2454" t="s">
        <v>5765</v>
      </c>
      <c r="X2454">
        <v>1</v>
      </c>
    </row>
    <row r="2455" spans="1:24" x14ac:dyDescent="0.25">
      <c r="A2455">
        <v>16765</v>
      </c>
      <c r="B2455" t="s">
        <v>1272</v>
      </c>
      <c r="C2455" t="s">
        <v>441</v>
      </c>
      <c r="D2455" t="s">
        <v>5811</v>
      </c>
      <c r="E2455" t="s">
        <v>5831</v>
      </c>
      <c r="F2455">
        <v>20</v>
      </c>
      <c r="G2455" t="s">
        <v>5746</v>
      </c>
      <c r="H2455" t="s">
        <v>5747</v>
      </c>
      <c r="I2455" t="s">
        <v>5748</v>
      </c>
      <c r="J2455">
        <v>360</v>
      </c>
      <c r="K2455">
        <v>6</v>
      </c>
      <c r="L2455">
        <v>20</v>
      </c>
      <c r="M2455" t="s">
        <v>5759</v>
      </c>
      <c r="N2455" t="s">
        <v>6085</v>
      </c>
      <c r="O2455" t="s">
        <v>5790</v>
      </c>
      <c r="P2455" t="s">
        <v>5762</v>
      </c>
      <c r="Q2455" t="s">
        <v>5769</v>
      </c>
      <c r="R2455">
        <v>61807</v>
      </c>
      <c r="S2455" t="s">
        <v>6273</v>
      </c>
      <c r="T2455" t="s">
        <v>6075</v>
      </c>
      <c r="U2455">
        <v>24.99</v>
      </c>
      <c r="V2455" t="s">
        <v>6274</v>
      </c>
      <c r="W2455" t="s">
        <v>5756</v>
      </c>
      <c r="X2455">
        <v>12</v>
      </c>
    </row>
    <row r="2456" spans="1:24" x14ac:dyDescent="0.25">
      <c r="A2456">
        <v>927574</v>
      </c>
      <c r="B2456" t="s">
        <v>3394</v>
      </c>
      <c r="C2456" t="s">
        <v>443</v>
      </c>
      <c r="D2456" t="s">
        <v>6177</v>
      </c>
      <c r="E2456" t="s">
        <v>6192</v>
      </c>
      <c r="F2456">
        <v>27</v>
      </c>
      <c r="G2456" t="s">
        <v>5837</v>
      </c>
      <c r="H2456" t="s">
        <v>5747</v>
      </c>
      <c r="I2456" t="s">
        <v>5748</v>
      </c>
      <c r="J2456">
        <v>2130</v>
      </c>
      <c r="K2456">
        <v>4</v>
      </c>
      <c r="L2456">
        <v>5</v>
      </c>
      <c r="M2456" t="s">
        <v>5749</v>
      </c>
      <c r="N2456" t="s">
        <v>5750</v>
      </c>
      <c r="O2456" t="s">
        <v>5874</v>
      </c>
      <c r="P2456" t="s">
        <v>5875</v>
      </c>
      <c r="Q2456" t="s">
        <v>5876</v>
      </c>
      <c r="R2456">
        <v>43364</v>
      </c>
      <c r="S2456" t="s">
        <v>6211</v>
      </c>
      <c r="T2456" t="s">
        <v>6212</v>
      </c>
      <c r="U2456">
        <v>12.98</v>
      </c>
      <c r="V2456" t="s">
        <v>6172</v>
      </c>
      <c r="W2456" t="s">
        <v>5869</v>
      </c>
      <c r="X2456">
        <v>6</v>
      </c>
    </row>
    <row r="2457" spans="1:24" x14ac:dyDescent="0.25">
      <c r="A2457">
        <v>927574</v>
      </c>
      <c r="B2457" t="s">
        <v>3394</v>
      </c>
      <c r="C2457" t="s">
        <v>443</v>
      </c>
      <c r="D2457" t="s">
        <v>6177</v>
      </c>
      <c r="E2457" t="s">
        <v>6192</v>
      </c>
      <c r="F2457">
        <v>27</v>
      </c>
      <c r="G2457" t="s">
        <v>5837</v>
      </c>
      <c r="H2457" t="s">
        <v>5747</v>
      </c>
      <c r="I2457" t="s">
        <v>5748</v>
      </c>
      <c r="J2457">
        <v>2130</v>
      </c>
      <c r="K2457">
        <v>4</v>
      </c>
      <c r="L2457">
        <v>5</v>
      </c>
      <c r="M2457" t="s">
        <v>5749</v>
      </c>
      <c r="N2457" t="s">
        <v>5750</v>
      </c>
      <c r="O2457" t="s">
        <v>5874</v>
      </c>
      <c r="P2457" t="s">
        <v>5875</v>
      </c>
      <c r="Q2457" t="s">
        <v>5876</v>
      </c>
      <c r="R2457">
        <v>43364</v>
      </c>
      <c r="S2457" t="s">
        <v>6211</v>
      </c>
      <c r="T2457" t="s">
        <v>6212</v>
      </c>
      <c r="U2457">
        <v>12.98</v>
      </c>
      <c r="V2457" t="s">
        <v>6172</v>
      </c>
      <c r="W2457" t="s">
        <v>5869</v>
      </c>
      <c r="X2457">
        <v>6</v>
      </c>
    </row>
    <row r="2458" spans="1:24" x14ac:dyDescent="0.25">
      <c r="A2458">
        <v>632083</v>
      </c>
      <c r="B2458" t="s">
        <v>3080</v>
      </c>
      <c r="C2458" t="s">
        <v>443</v>
      </c>
      <c r="D2458" t="s">
        <v>6177</v>
      </c>
      <c r="E2458" t="s">
        <v>6167</v>
      </c>
      <c r="F2458">
        <v>27</v>
      </c>
      <c r="G2458" t="s">
        <v>5837</v>
      </c>
      <c r="H2458" t="s">
        <v>5747</v>
      </c>
      <c r="I2458" t="s">
        <v>5748</v>
      </c>
      <c r="J2458">
        <v>2130</v>
      </c>
      <c r="K2458">
        <v>4</v>
      </c>
      <c r="L2458">
        <v>5</v>
      </c>
      <c r="M2458" t="s">
        <v>5749</v>
      </c>
      <c r="N2458" t="s">
        <v>5750</v>
      </c>
      <c r="O2458" t="s">
        <v>5874</v>
      </c>
      <c r="P2458" t="s">
        <v>6178</v>
      </c>
      <c r="Q2458" t="s">
        <v>5876</v>
      </c>
      <c r="R2458">
        <v>43364</v>
      </c>
      <c r="S2458" t="s">
        <v>6211</v>
      </c>
      <c r="T2458" t="s">
        <v>6212</v>
      </c>
      <c r="U2458">
        <v>12.98</v>
      </c>
      <c r="V2458" t="s">
        <v>6172</v>
      </c>
      <c r="W2458" t="s">
        <v>5869</v>
      </c>
      <c r="X2458">
        <v>6</v>
      </c>
    </row>
    <row r="2459" spans="1:24" x14ac:dyDescent="0.25">
      <c r="A2459">
        <v>632083</v>
      </c>
      <c r="B2459" t="s">
        <v>3080</v>
      </c>
      <c r="C2459" t="s">
        <v>443</v>
      </c>
      <c r="D2459" t="s">
        <v>6177</v>
      </c>
      <c r="E2459" t="s">
        <v>6167</v>
      </c>
      <c r="F2459">
        <v>27</v>
      </c>
      <c r="G2459" t="s">
        <v>5837</v>
      </c>
      <c r="H2459" t="s">
        <v>5747</v>
      </c>
      <c r="I2459" t="s">
        <v>5748</v>
      </c>
      <c r="J2459">
        <v>2130</v>
      </c>
      <c r="K2459">
        <v>4</v>
      </c>
      <c r="L2459">
        <v>5</v>
      </c>
      <c r="M2459" t="s">
        <v>5749</v>
      </c>
      <c r="N2459" t="s">
        <v>5750</v>
      </c>
      <c r="O2459" t="s">
        <v>5874</v>
      </c>
      <c r="P2459" t="s">
        <v>6178</v>
      </c>
      <c r="Q2459" t="s">
        <v>5876</v>
      </c>
      <c r="R2459">
        <v>43364</v>
      </c>
      <c r="S2459" t="s">
        <v>6211</v>
      </c>
      <c r="T2459" t="s">
        <v>6212</v>
      </c>
      <c r="U2459">
        <v>12.98</v>
      </c>
      <c r="V2459" t="s">
        <v>6172</v>
      </c>
      <c r="W2459" t="s">
        <v>5869</v>
      </c>
      <c r="X2459">
        <v>6</v>
      </c>
    </row>
    <row r="2460" spans="1:24" x14ac:dyDescent="0.25">
      <c r="A2460">
        <v>312660</v>
      </c>
      <c r="B2460" t="s">
        <v>2824</v>
      </c>
      <c r="C2460" t="s">
        <v>443</v>
      </c>
      <c r="D2460" t="s">
        <v>6177</v>
      </c>
      <c r="E2460" t="s">
        <v>6192</v>
      </c>
      <c r="F2460">
        <v>27</v>
      </c>
      <c r="G2460" t="s">
        <v>5837</v>
      </c>
      <c r="H2460" t="s">
        <v>5748</v>
      </c>
      <c r="I2460" t="s">
        <v>5748</v>
      </c>
      <c r="J2460">
        <v>2130</v>
      </c>
      <c r="K2460">
        <v>4</v>
      </c>
      <c r="L2460">
        <v>5</v>
      </c>
      <c r="M2460" t="s">
        <v>5749</v>
      </c>
      <c r="N2460" t="s">
        <v>5750</v>
      </c>
      <c r="O2460" t="s">
        <v>5874</v>
      </c>
      <c r="P2460" t="s">
        <v>6178</v>
      </c>
      <c r="Q2460" t="s">
        <v>5876</v>
      </c>
      <c r="R2460">
        <v>43364</v>
      </c>
      <c r="S2460" t="s">
        <v>6211</v>
      </c>
      <c r="T2460" t="s">
        <v>6212</v>
      </c>
      <c r="U2460">
        <v>12.98</v>
      </c>
      <c r="V2460" t="s">
        <v>6172</v>
      </c>
      <c r="W2460" t="s">
        <v>5869</v>
      </c>
      <c r="X2460">
        <v>6</v>
      </c>
    </row>
    <row r="2461" spans="1:24" x14ac:dyDescent="0.25">
      <c r="A2461">
        <v>312660</v>
      </c>
      <c r="B2461" t="s">
        <v>2824</v>
      </c>
      <c r="C2461" t="s">
        <v>443</v>
      </c>
      <c r="D2461" t="s">
        <v>6177</v>
      </c>
      <c r="E2461" t="s">
        <v>6192</v>
      </c>
      <c r="F2461">
        <v>27</v>
      </c>
      <c r="G2461" t="s">
        <v>5837</v>
      </c>
      <c r="H2461" t="s">
        <v>5748</v>
      </c>
      <c r="I2461" t="s">
        <v>5748</v>
      </c>
      <c r="J2461">
        <v>2130</v>
      </c>
      <c r="K2461">
        <v>4</v>
      </c>
      <c r="L2461">
        <v>5</v>
      </c>
      <c r="M2461" t="s">
        <v>5749</v>
      </c>
      <c r="N2461" t="s">
        <v>5750</v>
      </c>
      <c r="O2461" t="s">
        <v>5874</v>
      </c>
      <c r="P2461" t="s">
        <v>6178</v>
      </c>
      <c r="Q2461" t="s">
        <v>5876</v>
      </c>
      <c r="R2461">
        <v>43364</v>
      </c>
      <c r="S2461" t="s">
        <v>6211</v>
      </c>
      <c r="T2461" t="s">
        <v>6212</v>
      </c>
      <c r="U2461">
        <v>12.98</v>
      </c>
      <c r="V2461" t="s">
        <v>6172</v>
      </c>
      <c r="W2461" t="s">
        <v>5869</v>
      </c>
      <c r="X2461">
        <v>6</v>
      </c>
    </row>
    <row r="2462" spans="1:24" x14ac:dyDescent="0.25">
      <c r="A2462">
        <v>760124</v>
      </c>
      <c r="B2462" t="s">
        <v>3227</v>
      </c>
      <c r="C2462" t="s">
        <v>441</v>
      </c>
      <c r="D2462" t="s">
        <v>5757</v>
      </c>
      <c r="E2462" t="s">
        <v>6417</v>
      </c>
      <c r="F2462">
        <v>20</v>
      </c>
      <c r="G2462" t="s">
        <v>5746</v>
      </c>
      <c r="H2462" t="s">
        <v>5747</v>
      </c>
      <c r="I2462" t="s">
        <v>5792</v>
      </c>
      <c r="J2462">
        <v>1750</v>
      </c>
      <c r="K2462">
        <v>6</v>
      </c>
      <c r="L2462">
        <v>43</v>
      </c>
      <c r="M2462" t="s">
        <v>5759</v>
      </c>
      <c r="N2462" t="s">
        <v>6219</v>
      </c>
      <c r="O2462" t="s">
        <v>5790</v>
      </c>
      <c r="P2462" t="s">
        <v>5762</v>
      </c>
      <c r="Q2462" t="s">
        <v>5985</v>
      </c>
      <c r="R2462">
        <v>94214</v>
      </c>
      <c r="S2462" t="s">
        <v>6465</v>
      </c>
      <c r="T2462" t="s">
        <v>6220</v>
      </c>
      <c r="U2462">
        <v>64.989999999999995</v>
      </c>
      <c r="V2462" t="s">
        <v>5755</v>
      </c>
      <c r="W2462" t="s">
        <v>5765</v>
      </c>
      <c r="X2462">
        <v>1</v>
      </c>
    </row>
    <row r="2463" spans="1:24" x14ac:dyDescent="0.25">
      <c r="A2463">
        <v>16797</v>
      </c>
      <c r="B2463" t="s">
        <v>1274</v>
      </c>
      <c r="C2463" t="s">
        <v>441</v>
      </c>
      <c r="D2463" t="s">
        <v>5757</v>
      </c>
      <c r="E2463" t="s">
        <v>5867</v>
      </c>
      <c r="F2463">
        <v>20</v>
      </c>
      <c r="G2463" t="s">
        <v>5746</v>
      </c>
      <c r="H2463" t="s">
        <v>5747</v>
      </c>
      <c r="I2463" t="s">
        <v>5748</v>
      </c>
      <c r="J2463">
        <v>750</v>
      </c>
      <c r="K2463">
        <v>12</v>
      </c>
      <c r="L2463">
        <v>43</v>
      </c>
      <c r="M2463" t="s">
        <v>5759</v>
      </c>
      <c r="N2463" t="s">
        <v>5859</v>
      </c>
      <c r="O2463" t="s">
        <v>5790</v>
      </c>
      <c r="P2463" t="s">
        <v>5752</v>
      </c>
      <c r="Q2463" t="s">
        <v>5802</v>
      </c>
      <c r="R2463">
        <v>80242</v>
      </c>
      <c r="S2463" t="s">
        <v>6466</v>
      </c>
      <c r="T2463" t="s">
        <v>5784</v>
      </c>
      <c r="U2463">
        <v>27.49</v>
      </c>
      <c r="V2463" t="s">
        <v>5755</v>
      </c>
      <c r="W2463" t="s">
        <v>5765</v>
      </c>
      <c r="X2463">
        <v>1</v>
      </c>
    </row>
    <row r="2464" spans="1:24" x14ac:dyDescent="0.25">
      <c r="A2464">
        <v>16225</v>
      </c>
      <c r="B2464" t="s">
        <v>245</v>
      </c>
      <c r="C2464" t="s">
        <v>442</v>
      </c>
      <c r="D2464" t="s">
        <v>5920</v>
      </c>
      <c r="E2464" t="s">
        <v>5921</v>
      </c>
      <c r="F2464">
        <v>20</v>
      </c>
      <c r="G2464" t="s">
        <v>5746</v>
      </c>
      <c r="H2464" t="s">
        <v>5747</v>
      </c>
      <c r="I2464" t="s">
        <v>5748</v>
      </c>
      <c r="J2464">
        <v>750</v>
      </c>
      <c r="K2464">
        <v>12</v>
      </c>
      <c r="L2464">
        <v>12</v>
      </c>
      <c r="M2464" t="s">
        <v>5749</v>
      </c>
      <c r="N2464" t="s">
        <v>5750</v>
      </c>
      <c r="O2464" t="s">
        <v>5751</v>
      </c>
      <c r="P2464" t="s">
        <v>5922</v>
      </c>
      <c r="Q2464" t="s">
        <v>5947</v>
      </c>
      <c r="R2464">
        <v>42006</v>
      </c>
      <c r="S2464" t="s">
        <v>5946</v>
      </c>
      <c r="T2464" t="s">
        <v>5946</v>
      </c>
      <c r="U2464">
        <v>10.99</v>
      </c>
      <c r="V2464" t="s">
        <v>5755</v>
      </c>
      <c r="W2464" t="s">
        <v>5869</v>
      </c>
      <c r="X2464">
        <v>1</v>
      </c>
    </row>
    <row r="2465" spans="1:24" x14ac:dyDescent="0.25">
      <c r="A2465">
        <v>16824</v>
      </c>
      <c r="B2465" t="s">
        <v>1275</v>
      </c>
      <c r="C2465" t="s">
        <v>442</v>
      </c>
      <c r="D2465" t="s">
        <v>5886</v>
      </c>
      <c r="E2465" t="s">
        <v>5958</v>
      </c>
      <c r="F2465">
        <v>20</v>
      </c>
      <c r="G2465" t="s">
        <v>5746</v>
      </c>
      <c r="H2465" t="s">
        <v>5747</v>
      </c>
      <c r="I2465" t="s">
        <v>5748</v>
      </c>
      <c r="J2465">
        <v>750</v>
      </c>
      <c r="K2465">
        <v>12</v>
      </c>
      <c r="L2465">
        <v>12.5</v>
      </c>
      <c r="M2465" t="s">
        <v>5759</v>
      </c>
      <c r="N2465" t="s">
        <v>6135</v>
      </c>
      <c r="O2465" t="s">
        <v>5761</v>
      </c>
      <c r="P2465" t="s">
        <v>5922</v>
      </c>
      <c r="Q2465" t="s">
        <v>6046</v>
      </c>
      <c r="R2465">
        <v>85860</v>
      </c>
      <c r="S2465" t="s">
        <v>6043</v>
      </c>
      <c r="T2465" t="s">
        <v>5844</v>
      </c>
      <c r="U2465">
        <v>9.99</v>
      </c>
      <c r="V2465" t="s">
        <v>5755</v>
      </c>
      <c r="W2465" t="s">
        <v>5765</v>
      </c>
      <c r="X2465">
        <v>1</v>
      </c>
    </row>
    <row r="2466" spans="1:24" x14ac:dyDescent="0.25">
      <c r="A2466">
        <v>17092</v>
      </c>
      <c r="B2466" t="s">
        <v>6467</v>
      </c>
      <c r="C2466" t="s">
        <v>442</v>
      </c>
      <c r="D2466" t="s">
        <v>5886</v>
      </c>
      <c r="E2466" t="s">
        <v>5914</v>
      </c>
      <c r="F2466">
        <v>22</v>
      </c>
      <c r="G2466" t="s">
        <v>5816</v>
      </c>
      <c r="H2466" t="s">
        <v>5747</v>
      </c>
      <c r="I2466" t="s">
        <v>5748</v>
      </c>
      <c r="J2466">
        <v>750</v>
      </c>
      <c r="K2466">
        <v>12</v>
      </c>
      <c r="L2466">
        <v>14.5</v>
      </c>
      <c r="M2466" t="s">
        <v>5759</v>
      </c>
      <c r="N2466" t="s">
        <v>5888</v>
      </c>
      <c r="O2466" t="s">
        <v>5790</v>
      </c>
      <c r="P2466" t="s">
        <v>5889</v>
      </c>
      <c r="Q2466" t="s">
        <v>5890</v>
      </c>
      <c r="R2466">
        <v>44059</v>
      </c>
      <c r="S2466" t="s">
        <v>6117</v>
      </c>
      <c r="T2466" t="s">
        <v>5968</v>
      </c>
      <c r="U2466">
        <v>25.99</v>
      </c>
      <c r="V2466" t="s">
        <v>5755</v>
      </c>
      <c r="W2466" t="s">
        <v>5756</v>
      </c>
      <c r="X2466">
        <v>1</v>
      </c>
    </row>
    <row r="2467" spans="1:24" x14ac:dyDescent="0.25">
      <c r="A2467">
        <v>17189</v>
      </c>
      <c r="B2467" t="s">
        <v>1312</v>
      </c>
      <c r="C2467" t="s">
        <v>441</v>
      </c>
      <c r="D2467" t="s">
        <v>5827</v>
      </c>
      <c r="E2467" t="s">
        <v>5828</v>
      </c>
      <c r="F2467">
        <v>20</v>
      </c>
      <c r="G2467" t="s">
        <v>5746</v>
      </c>
      <c r="H2467" t="s">
        <v>5747</v>
      </c>
      <c r="I2467" t="s">
        <v>5748</v>
      </c>
      <c r="J2467">
        <v>750</v>
      </c>
      <c r="K2467">
        <v>6</v>
      </c>
      <c r="L2467">
        <v>46</v>
      </c>
      <c r="M2467" t="s">
        <v>5759</v>
      </c>
      <c r="N2467" t="s">
        <v>5760</v>
      </c>
      <c r="O2467" t="s">
        <v>5761</v>
      </c>
      <c r="P2467" t="s">
        <v>5762</v>
      </c>
      <c r="Q2467" t="s">
        <v>5830</v>
      </c>
      <c r="R2467">
        <v>42321</v>
      </c>
      <c r="S2467" t="s">
        <v>5783</v>
      </c>
      <c r="T2467" t="s">
        <v>5784</v>
      </c>
      <c r="U2467">
        <v>52.99</v>
      </c>
      <c r="V2467" t="s">
        <v>5755</v>
      </c>
      <c r="W2467" t="s">
        <v>5765</v>
      </c>
      <c r="X2467">
        <v>1</v>
      </c>
    </row>
    <row r="2468" spans="1:24" x14ac:dyDescent="0.25">
      <c r="A2468">
        <v>17452</v>
      </c>
      <c r="B2468" t="s">
        <v>1346</v>
      </c>
      <c r="C2468" t="s">
        <v>442</v>
      </c>
      <c r="D2468" t="s">
        <v>5886</v>
      </c>
      <c r="E2468" t="s">
        <v>5887</v>
      </c>
      <c r="F2468">
        <v>22</v>
      </c>
      <c r="G2468" t="s">
        <v>5816</v>
      </c>
      <c r="H2468" t="s">
        <v>5747</v>
      </c>
      <c r="I2468" t="s">
        <v>5748</v>
      </c>
      <c r="J2468">
        <v>750</v>
      </c>
      <c r="K2468">
        <v>6</v>
      </c>
      <c r="L2468">
        <v>14.9</v>
      </c>
      <c r="M2468" t="s">
        <v>5759</v>
      </c>
      <c r="N2468" t="s">
        <v>5904</v>
      </c>
      <c r="O2468" t="s">
        <v>5790</v>
      </c>
      <c r="P2468" t="s">
        <v>5889</v>
      </c>
      <c r="Q2468" t="s">
        <v>5923</v>
      </c>
      <c r="R2468">
        <v>42425</v>
      </c>
      <c r="S2468" t="s">
        <v>6001</v>
      </c>
      <c r="T2468" t="s">
        <v>5844</v>
      </c>
      <c r="U2468">
        <v>69.989999999999995</v>
      </c>
      <c r="V2468" t="s">
        <v>5755</v>
      </c>
      <c r="W2468" t="s">
        <v>5765</v>
      </c>
      <c r="X2468">
        <v>1</v>
      </c>
    </row>
    <row r="2469" spans="1:24" x14ac:dyDescent="0.25">
      <c r="A2469">
        <v>17171</v>
      </c>
      <c r="B2469" t="s">
        <v>1309</v>
      </c>
      <c r="C2469" t="s">
        <v>443</v>
      </c>
      <c r="D2469" t="s">
        <v>6177</v>
      </c>
      <c r="E2469" t="s">
        <v>6167</v>
      </c>
      <c r="F2469">
        <v>10</v>
      </c>
      <c r="G2469" t="s">
        <v>5767</v>
      </c>
      <c r="H2469" t="s">
        <v>5747</v>
      </c>
      <c r="I2469" t="s">
        <v>5748</v>
      </c>
      <c r="J2469">
        <v>500</v>
      </c>
      <c r="K2469">
        <v>24</v>
      </c>
      <c r="L2469">
        <v>5</v>
      </c>
      <c r="M2469" t="s">
        <v>5759</v>
      </c>
      <c r="N2469" t="s">
        <v>5835</v>
      </c>
      <c r="O2469" t="s">
        <v>5874</v>
      </c>
      <c r="P2469" t="s">
        <v>5875</v>
      </c>
      <c r="Q2469" t="s">
        <v>5876</v>
      </c>
      <c r="R2469">
        <v>95640</v>
      </c>
      <c r="S2469" t="s">
        <v>6198</v>
      </c>
      <c r="T2469" t="s">
        <v>6199</v>
      </c>
      <c r="U2469">
        <v>3.79</v>
      </c>
      <c r="V2469" t="s">
        <v>6172</v>
      </c>
      <c r="W2469" t="s">
        <v>5869</v>
      </c>
      <c r="X2469">
        <v>1</v>
      </c>
    </row>
    <row r="2470" spans="1:24" x14ac:dyDescent="0.25">
      <c r="A2470">
        <v>17171</v>
      </c>
      <c r="B2470" t="s">
        <v>1309</v>
      </c>
      <c r="C2470" t="s">
        <v>443</v>
      </c>
      <c r="D2470" t="s">
        <v>6177</v>
      </c>
      <c r="E2470" t="s">
        <v>6167</v>
      </c>
      <c r="F2470">
        <v>10</v>
      </c>
      <c r="G2470" t="s">
        <v>5767</v>
      </c>
      <c r="H2470" t="s">
        <v>5747</v>
      </c>
      <c r="I2470" t="s">
        <v>5748</v>
      </c>
      <c r="J2470">
        <v>500</v>
      </c>
      <c r="K2470">
        <v>24</v>
      </c>
      <c r="L2470">
        <v>5</v>
      </c>
      <c r="M2470" t="s">
        <v>5759</v>
      </c>
      <c r="N2470" t="s">
        <v>5835</v>
      </c>
      <c r="O2470" t="s">
        <v>5874</v>
      </c>
      <c r="P2470" t="s">
        <v>5875</v>
      </c>
      <c r="Q2470" t="s">
        <v>5876</v>
      </c>
      <c r="R2470">
        <v>95640</v>
      </c>
      <c r="S2470" t="s">
        <v>6198</v>
      </c>
      <c r="T2470" t="s">
        <v>6199</v>
      </c>
      <c r="U2470">
        <v>3.79</v>
      </c>
      <c r="V2470" t="s">
        <v>6172</v>
      </c>
      <c r="W2470" t="s">
        <v>5869</v>
      </c>
      <c r="X2470">
        <v>1</v>
      </c>
    </row>
    <row r="2471" spans="1:24" x14ac:dyDescent="0.25">
      <c r="A2471">
        <v>17305</v>
      </c>
      <c r="B2471" t="s">
        <v>1327</v>
      </c>
      <c r="C2471" t="s">
        <v>443</v>
      </c>
      <c r="D2471" t="s">
        <v>6177</v>
      </c>
      <c r="E2471" t="s">
        <v>6192</v>
      </c>
      <c r="F2471">
        <v>10</v>
      </c>
      <c r="G2471" t="s">
        <v>5767</v>
      </c>
      <c r="H2471" t="s">
        <v>5747</v>
      </c>
      <c r="I2471" t="s">
        <v>5748</v>
      </c>
      <c r="J2471">
        <v>473</v>
      </c>
      <c r="K2471">
        <v>24</v>
      </c>
      <c r="L2471">
        <v>5</v>
      </c>
      <c r="M2471" t="s">
        <v>5749</v>
      </c>
      <c r="N2471" t="s">
        <v>5750</v>
      </c>
      <c r="O2471" t="s">
        <v>5874</v>
      </c>
      <c r="P2471" t="s">
        <v>5875</v>
      </c>
      <c r="Q2471" t="s">
        <v>5876</v>
      </c>
      <c r="R2471">
        <v>42090</v>
      </c>
      <c r="S2471" t="s">
        <v>6180</v>
      </c>
      <c r="T2471" t="s">
        <v>6180</v>
      </c>
      <c r="U2471">
        <v>3.49</v>
      </c>
      <c r="V2471" t="s">
        <v>6172</v>
      </c>
      <c r="W2471" t="s">
        <v>5869</v>
      </c>
      <c r="X2471">
        <v>1</v>
      </c>
    </row>
    <row r="2472" spans="1:24" x14ac:dyDescent="0.25">
      <c r="A2472">
        <v>17305</v>
      </c>
      <c r="B2472" t="s">
        <v>1327</v>
      </c>
      <c r="C2472" t="s">
        <v>443</v>
      </c>
      <c r="D2472" t="s">
        <v>6177</v>
      </c>
      <c r="E2472" t="s">
        <v>6192</v>
      </c>
      <c r="F2472">
        <v>10</v>
      </c>
      <c r="G2472" t="s">
        <v>5767</v>
      </c>
      <c r="H2472" t="s">
        <v>5747</v>
      </c>
      <c r="I2472" t="s">
        <v>5748</v>
      </c>
      <c r="J2472">
        <v>473</v>
      </c>
      <c r="K2472">
        <v>24</v>
      </c>
      <c r="L2472">
        <v>5</v>
      </c>
      <c r="M2472" t="s">
        <v>5749</v>
      </c>
      <c r="N2472" t="s">
        <v>5750</v>
      </c>
      <c r="O2472" t="s">
        <v>5874</v>
      </c>
      <c r="P2472" t="s">
        <v>5875</v>
      </c>
      <c r="Q2472" t="s">
        <v>5876</v>
      </c>
      <c r="R2472">
        <v>42090</v>
      </c>
      <c r="S2472" t="s">
        <v>6180</v>
      </c>
      <c r="T2472" t="s">
        <v>6180</v>
      </c>
      <c r="U2472">
        <v>3.49</v>
      </c>
      <c r="V2472" t="s">
        <v>6172</v>
      </c>
      <c r="W2472" t="s">
        <v>5869</v>
      </c>
      <c r="X2472">
        <v>1</v>
      </c>
    </row>
    <row r="2473" spans="1:24" x14ac:dyDescent="0.25">
      <c r="A2473">
        <v>16988</v>
      </c>
      <c r="B2473" t="s">
        <v>1286</v>
      </c>
      <c r="C2473" t="s">
        <v>441</v>
      </c>
      <c r="D2473" t="s">
        <v>5850</v>
      </c>
      <c r="E2473" t="s">
        <v>5898</v>
      </c>
      <c r="F2473">
        <v>10</v>
      </c>
      <c r="G2473" t="s">
        <v>5767</v>
      </c>
      <c r="H2473" t="s">
        <v>5747</v>
      </c>
      <c r="I2473" t="s">
        <v>5748</v>
      </c>
      <c r="J2473">
        <v>750</v>
      </c>
      <c r="K2473">
        <v>6</v>
      </c>
      <c r="L2473">
        <v>40</v>
      </c>
      <c r="M2473" t="s">
        <v>5759</v>
      </c>
      <c r="N2473" t="s">
        <v>5852</v>
      </c>
      <c r="O2473" t="s">
        <v>5790</v>
      </c>
      <c r="P2473" t="s">
        <v>5762</v>
      </c>
      <c r="Q2473" t="s">
        <v>5853</v>
      </c>
      <c r="R2473">
        <v>81110</v>
      </c>
      <c r="S2473" t="s">
        <v>5784</v>
      </c>
      <c r="T2473" t="s">
        <v>5784</v>
      </c>
      <c r="U2473">
        <v>89.99</v>
      </c>
      <c r="V2473" t="s">
        <v>5755</v>
      </c>
      <c r="W2473" t="s">
        <v>5756</v>
      </c>
      <c r="X2473">
        <v>1</v>
      </c>
    </row>
    <row r="2474" spans="1:24" x14ac:dyDescent="0.25">
      <c r="A2474">
        <v>16675</v>
      </c>
      <c r="B2474" t="s">
        <v>1269</v>
      </c>
      <c r="C2474" t="s">
        <v>441</v>
      </c>
      <c r="D2474" t="s">
        <v>5757</v>
      </c>
      <c r="E2474" t="s">
        <v>5804</v>
      </c>
      <c r="F2474">
        <v>10</v>
      </c>
      <c r="G2474" t="s">
        <v>5767</v>
      </c>
      <c r="H2474" t="s">
        <v>5747</v>
      </c>
      <c r="I2474" t="s">
        <v>5748</v>
      </c>
      <c r="J2474">
        <v>750</v>
      </c>
      <c r="K2474">
        <v>6</v>
      </c>
      <c r="L2474">
        <v>40</v>
      </c>
      <c r="M2474" t="s">
        <v>5759</v>
      </c>
      <c r="N2474" t="s">
        <v>5760</v>
      </c>
      <c r="O2474" t="s">
        <v>5761</v>
      </c>
      <c r="P2474" t="s">
        <v>5762</v>
      </c>
      <c r="Q2474" t="s">
        <v>5805</v>
      </c>
      <c r="R2474">
        <v>42921</v>
      </c>
      <c r="S2474" t="s">
        <v>5785</v>
      </c>
      <c r="T2474" t="s">
        <v>5786</v>
      </c>
      <c r="U2474">
        <v>54.99</v>
      </c>
      <c r="V2474" t="s">
        <v>5755</v>
      </c>
      <c r="W2474" t="s">
        <v>5765</v>
      </c>
      <c r="X2474">
        <v>1</v>
      </c>
    </row>
    <row r="2475" spans="1:24" x14ac:dyDescent="0.25">
      <c r="A2475">
        <v>16674</v>
      </c>
      <c r="B2475" t="s">
        <v>1268</v>
      </c>
      <c r="C2475" t="s">
        <v>441</v>
      </c>
      <c r="D2475" t="s">
        <v>5757</v>
      </c>
      <c r="E2475" t="s">
        <v>5766</v>
      </c>
      <c r="F2475">
        <v>20</v>
      </c>
      <c r="G2475" t="s">
        <v>5746</v>
      </c>
      <c r="H2475" t="s">
        <v>5747</v>
      </c>
      <c r="I2475" t="s">
        <v>5748</v>
      </c>
      <c r="J2475">
        <v>750</v>
      </c>
      <c r="K2475">
        <v>6</v>
      </c>
      <c r="L2475">
        <v>45</v>
      </c>
      <c r="M2475" t="s">
        <v>5749</v>
      </c>
      <c r="N2475" t="s">
        <v>5750</v>
      </c>
      <c r="O2475" t="s">
        <v>5751</v>
      </c>
      <c r="P2475" t="s">
        <v>5752</v>
      </c>
      <c r="Q2475" t="s">
        <v>5789</v>
      </c>
      <c r="R2475">
        <v>42350</v>
      </c>
      <c r="S2475" t="s">
        <v>5809</v>
      </c>
      <c r="T2475" t="s">
        <v>5810</v>
      </c>
      <c r="U2475">
        <v>25.95</v>
      </c>
      <c r="V2475" t="s">
        <v>5755</v>
      </c>
      <c r="W2475" t="s">
        <v>5756</v>
      </c>
      <c r="X2475">
        <v>1</v>
      </c>
    </row>
    <row r="2476" spans="1:24" x14ac:dyDescent="0.25">
      <c r="A2476">
        <v>16163</v>
      </c>
      <c r="B2476" t="s">
        <v>1235</v>
      </c>
      <c r="C2476" t="s">
        <v>442</v>
      </c>
      <c r="D2476" t="s">
        <v>5886</v>
      </c>
      <c r="E2476" t="s">
        <v>6064</v>
      </c>
      <c r="F2476">
        <v>20</v>
      </c>
      <c r="G2476" t="s">
        <v>5746</v>
      </c>
      <c r="H2476" t="s">
        <v>5747</v>
      </c>
      <c r="I2476" t="s">
        <v>5748</v>
      </c>
      <c r="J2476">
        <v>750</v>
      </c>
      <c r="K2476">
        <v>12</v>
      </c>
      <c r="L2476">
        <v>14.9</v>
      </c>
      <c r="M2476" t="s">
        <v>5759</v>
      </c>
      <c r="N2476" t="s">
        <v>5904</v>
      </c>
      <c r="O2476" t="s">
        <v>5790</v>
      </c>
      <c r="P2476" t="s">
        <v>5889</v>
      </c>
      <c r="Q2476" t="s">
        <v>5923</v>
      </c>
      <c r="R2476">
        <v>42586</v>
      </c>
      <c r="S2476" t="s">
        <v>6129</v>
      </c>
      <c r="T2476" t="s">
        <v>5999</v>
      </c>
      <c r="U2476">
        <v>37.99</v>
      </c>
      <c r="V2476" t="s">
        <v>5755</v>
      </c>
      <c r="W2476" t="s">
        <v>5765</v>
      </c>
      <c r="X2476">
        <v>1</v>
      </c>
    </row>
    <row r="2477" spans="1:24" x14ac:dyDescent="0.25">
      <c r="A2477">
        <v>16306</v>
      </c>
      <c r="B2477" t="s">
        <v>1244</v>
      </c>
      <c r="C2477" t="s">
        <v>441</v>
      </c>
      <c r="D2477" t="s">
        <v>5757</v>
      </c>
      <c r="E2477" t="s">
        <v>6417</v>
      </c>
      <c r="F2477">
        <v>20</v>
      </c>
      <c r="G2477" t="s">
        <v>5746</v>
      </c>
      <c r="H2477" t="s">
        <v>5747</v>
      </c>
      <c r="I2477" t="s">
        <v>5748</v>
      </c>
      <c r="J2477">
        <v>750</v>
      </c>
      <c r="K2477">
        <v>6</v>
      </c>
      <c r="L2477">
        <v>45</v>
      </c>
      <c r="M2477" t="s">
        <v>5759</v>
      </c>
      <c r="N2477" t="s">
        <v>5859</v>
      </c>
      <c r="O2477" t="s">
        <v>5790</v>
      </c>
      <c r="P2477" t="s">
        <v>5762</v>
      </c>
      <c r="Q2477" t="s">
        <v>5802</v>
      </c>
      <c r="R2477">
        <v>42666</v>
      </c>
      <c r="S2477" t="s">
        <v>5785</v>
      </c>
      <c r="T2477" t="s">
        <v>5786</v>
      </c>
      <c r="U2477">
        <v>47.99</v>
      </c>
      <c r="V2477" t="s">
        <v>5755</v>
      </c>
      <c r="W2477" t="s">
        <v>5756</v>
      </c>
      <c r="X2477">
        <v>1</v>
      </c>
    </row>
    <row r="2478" spans="1:24" x14ac:dyDescent="0.25">
      <c r="A2478">
        <v>16223</v>
      </c>
      <c r="B2478" t="s">
        <v>243</v>
      </c>
      <c r="C2478" t="s">
        <v>442</v>
      </c>
      <c r="D2478" t="s">
        <v>5886</v>
      </c>
      <c r="E2478" t="s">
        <v>5887</v>
      </c>
      <c r="F2478">
        <v>20</v>
      </c>
      <c r="G2478" t="s">
        <v>5746</v>
      </c>
      <c r="H2478" t="s">
        <v>5747</v>
      </c>
      <c r="I2478" t="s">
        <v>5748</v>
      </c>
      <c r="J2478">
        <v>750</v>
      </c>
      <c r="K2478">
        <v>12</v>
      </c>
      <c r="L2478">
        <v>13</v>
      </c>
      <c r="M2478" t="s">
        <v>5749</v>
      </c>
      <c r="N2478" t="s">
        <v>5750</v>
      </c>
      <c r="O2478" t="s">
        <v>5751</v>
      </c>
      <c r="P2478" t="s">
        <v>5922</v>
      </c>
      <c r="Q2478" t="s">
        <v>5947</v>
      </c>
      <c r="R2478">
        <v>42006</v>
      </c>
      <c r="S2478" t="s">
        <v>5946</v>
      </c>
      <c r="T2478" t="s">
        <v>5946</v>
      </c>
      <c r="U2478">
        <v>10.99</v>
      </c>
      <c r="V2478" t="s">
        <v>5755</v>
      </c>
      <c r="W2478" t="s">
        <v>5869</v>
      </c>
      <c r="X2478">
        <v>1</v>
      </c>
    </row>
    <row r="2479" spans="1:24" x14ac:dyDescent="0.25">
      <c r="A2479">
        <v>16224</v>
      </c>
      <c r="B2479" t="s">
        <v>244</v>
      </c>
      <c r="C2479" t="s">
        <v>442</v>
      </c>
      <c r="D2479" t="s">
        <v>5886</v>
      </c>
      <c r="E2479" t="s">
        <v>5887</v>
      </c>
      <c r="F2479">
        <v>20</v>
      </c>
      <c r="G2479" t="s">
        <v>5746</v>
      </c>
      <c r="H2479" t="s">
        <v>5747</v>
      </c>
      <c r="I2479" t="s">
        <v>5748</v>
      </c>
      <c r="J2479">
        <v>750</v>
      </c>
      <c r="K2479">
        <v>12</v>
      </c>
      <c r="L2479">
        <v>13</v>
      </c>
      <c r="M2479" t="s">
        <v>5749</v>
      </c>
      <c r="N2479" t="s">
        <v>5750</v>
      </c>
      <c r="O2479" t="s">
        <v>5751</v>
      </c>
      <c r="P2479" t="s">
        <v>5922</v>
      </c>
      <c r="Q2479" t="s">
        <v>5947</v>
      </c>
      <c r="R2479">
        <v>42006</v>
      </c>
      <c r="S2479" t="s">
        <v>5946</v>
      </c>
      <c r="T2479" t="s">
        <v>5946</v>
      </c>
      <c r="U2479">
        <v>10.99</v>
      </c>
      <c r="V2479" t="s">
        <v>5755</v>
      </c>
      <c r="W2479" t="s">
        <v>5869</v>
      </c>
      <c r="X2479">
        <v>1</v>
      </c>
    </row>
    <row r="2480" spans="1:24" x14ac:dyDescent="0.25">
      <c r="A2480">
        <v>722757</v>
      </c>
      <c r="B2480" t="s">
        <v>3158</v>
      </c>
      <c r="C2480" t="s">
        <v>443</v>
      </c>
      <c r="D2480" t="s">
        <v>6166</v>
      </c>
      <c r="E2480" t="s">
        <v>6167</v>
      </c>
      <c r="F2480">
        <v>10</v>
      </c>
      <c r="G2480" t="s">
        <v>5767</v>
      </c>
      <c r="H2480" t="s">
        <v>5747</v>
      </c>
      <c r="I2480" t="s">
        <v>5748</v>
      </c>
      <c r="J2480">
        <v>500</v>
      </c>
      <c r="K2480">
        <v>24</v>
      </c>
      <c r="L2480">
        <v>4.8</v>
      </c>
      <c r="M2480" t="s">
        <v>5759</v>
      </c>
      <c r="N2480" t="s">
        <v>5806</v>
      </c>
      <c r="O2480" t="s">
        <v>5790</v>
      </c>
      <c r="P2480" t="s">
        <v>6168</v>
      </c>
      <c r="Q2480" t="s">
        <v>6169</v>
      </c>
      <c r="R2480">
        <v>85958</v>
      </c>
      <c r="S2480" t="s">
        <v>6363</v>
      </c>
      <c r="T2480" t="s">
        <v>5928</v>
      </c>
      <c r="U2480">
        <v>2.89</v>
      </c>
      <c r="V2480" t="s">
        <v>6172</v>
      </c>
      <c r="W2480" t="s">
        <v>5869</v>
      </c>
      <c r="X2480">
        <v>1</v>
      </c>
    </row>
    <row r="2481" spans="1:24" x14ac:dyDescent="0.25">
      <c r="A2481">
        <v>16991</v>
      </c>
      <c r="B2481" t="s">
        <v>1287</v>
      </c>
      <c r="C2481" t="s">
        <v>441</v>
      </c>
      <c r="D2481" t="s">
        <v>5850</v>
      </c>
      <c r="E2481" t="s">
        <v>6098</v>
      </c>
      <c r="F2481">
        <v>20</v>
      </c>
      <c r="G2481" t="s">
        <v>5746</v>
      </c>
      <c r="H2481" t="s">
        <v>5747</v>
      </c>
      <c r="I2481" t="s">
        <v>5748</v>
      </c>
      <c r="J2481">
        <v>750</v>
      </c>
      <c r="K2481">
        <v>6</v>
      </c>
      <c r="L2481">
        <v>40</v>
      </c>
      <c r="M2481" t="s">
        <v>5759</v>
      </c>
      <c r="N2481" t="s">
        <v>5852</v>
      </c>
      <c r="O2481" t="s">
        <v>5790</v>
      </c>
      <c r="P2481" t="s">
        <v>5762</v>
      </c>
      <c r="Q2481" t="s">
        <v>5853</v>
      </c>
      <c r="R2481">
        <v>81110</v>
      </c>
      <c r="S2481" t="s">
        <v>5784</v>
      </c>
      <c r="T2481" t="s">
        <v>5784</v>
      </c>
      <c r="U2481">
        <v>79.989999999999995</v>
      </c>
      <c r="V2481" t="s">
        <v>5755</v>
      </c>
      <c r="W2481" t="s">
        <v>5756</v>
      </c>
      <c r="X2481">
        <v>1</v>
      </c>
    </row>
    <row r="2482" spans="1:24" x14ac:dyDescent="0.25">
      <c r="A2482">
        <v>17278</v>
      </c>
      <c r="B2482" t="s">
        <v>1323</v>
      </c>
      <c r="C2482" t="s">
        <v>442</v>
      </c>
      <c r="D2482" t="s">
        <v>5886</v>
      </c>
      <c r="E2482" t="s">
        <v>6048</v>
      </c>
      <c r="F2482">
        <v>20</v>
      </c>
      <c r="G2482" t="s">
        <v>5746</v>
      </c>
      <c r="H2482" t="s">
        <v>5747</v>
      </c>
      <c r="I2482" t="s">
        <v>5748</v>
      </c>
      <c r="J2482">
        <v>750</v>
      </c>
      <c r="K2482">
        <v>12</v>
      </c>
      <c r="L2482">
        <v>14.1</v>
      </c>
      <c r="M2482" t="s">
        <v>5759</v>
      </c>
      <c r="N2482" t="s">
        <v>5879</v>
      </c>
      <c r="O2482" t="s">
        <v>5790</v>
      </c>
      <c r="P2482" t="s">
        <v>5889</v>
      </c>
      <c r="Q2482" t="s">
        <v>5923</v>
      </c>
      <c r="R2482">
        <v>42586</v>
      </c>
      <c r="S2482" t="s">
        <v>6129</v>
      </c>
      <c r="T2482" t="s">
        <v>5999</v>
      </c>
      <c r="U2482">
        <v>39.99</v>
      </c>
      <c r="V2482" t="s">
        <v>5755</v>
      </c>
      <c r="W2482" t="s">
        <v>5765</v>
      </c>
      <c r="X2482">
        <v>1</v>
      </c>
    </row>
    <row r="2483" spans="1:24" x14ac:dyDescent="0.25">
      <c r="A2483">
        <v>988241</v>
      </c>
      <c r="B2483" t="s">
        <v>3408</v>
      </c>
      <c r="C2483" t="s">
        <v>442</v>
      </c>
      <c r="D2483" t="s">
        <v>5920</v>
      </c>
      <c r="E2483" t="s">
        <v>5997</v>
      </c>
      <c r="F2483">
        <v>10</v>
      </c>
      <c r="G2483" t="s">
        <v>5767</v>
      </c>
      <c r="H2483" t="s">
        <v>5747</v>
      </c>
      <c r="I2483" t="s">
        <v>5748</v>
      </c>
      <c r="J2483">
        <v>750</v>
      </c>
      <c r="K2483">
        <v>12</v>
      </c>
      <c r="L2483">
        <v>12.5</v>
      </c>
      <c r="M2483" t="s">
        <v>5749</v>
      </c>
      <c r="N2483" t="s">
        <v>5750</v>
      </c>
      <c r="O2483" t="s">
        <v>5751</v>
      </c>
      <c r="P2483" t="s">
        <v>6002</v>
      </c>
      <c r="Q2483" t="s">
        <v>5952</v>
      </c>
      <c r="R2483">
        <v>42016</v>
      </c>
      <c r="S2483" t="s">
        <v>5956</v>
      </c>
      <c r="T2483" t="s">
        <v>5957</v>
      </c>
      <c r="U2483">
        <v>13.99</v>
      </c>
      <c r="V2483" t="s">
        <v>5755</v>
      </c>
      <c r="W2483" t="s">
        <v>5869</v>
      </c>
      <c r="X2483">
        <v>1</v>
      </c>
    </row>
    <row r="2484" spans="1:24" x14ac:dyDescent="0.25">
      <c r="A2484">
        <v>16695</v>
      </c>
      <c r="B2484" t="s">
        <v>759</v>
      </c>
      <c r="C2484" t="s">
        <v>441</v>
      </c>
      <c r="D2484" t="s">
        <v>5744</v>
      </c>
      <c r="E2484" t="s">
        <v>5913</v>
      </c>
      <c r="F2484">
        <v>10</v>
      </c>
      <c r="G2484" t="s">
        <v>5767</v>
      </c>
      <c r="H2484" t="s">
        <v>5747</v>
      </c>
      <c r="I2484" t="s">
        <v>5748</v>
      </c>
      <c r="J2484">
        <v>375</v>
      </c>
      <c r="K2484">
        <v>24</v>
      </c>
      <c r="L2484">
        <v>46</v>
      </c>
      <c r="M2484" t="s">
        <v>5759</v>
      </c>
      <c r="N2484" t="s">
        <v>6318</v>
      </c>
      <c r="O2484" t="s">
        <v>5790</v>
      </c>
      <c r="P2484" t="s">
        <v>5762</v>
      </c>
      <c r="Q2484" t="s">
        <v>5769</v>
      </c>
      <c r="R2484">
        <v>67086</v>
      </c>
      <c r="S2484" t="s">
        <v>6319</v>
      </c>
      <c r="T2484" t="s">
        <v>5794</v>
      </c>
      <c r="U2484">
        <v>16.989999999999998</v>
      </c>
      <c r="V2484" t="s">
        <v>5755</v>
      </c>
      <c r="W2484" t="s">
        <v>5765</v>
      </c>
      <c r="X2484">
        <v>1</v>
      </c>
    </row>
    <row r="2485" spans="1:24" x14ac:dyDescent="0.25">
      <c r="A2485">
        <v>17399</v>
      </c>
      <c r="B2485" t="s">
        <v>1340</v>
      </c>
      <c r="C2485" t="s">
        <v>442</v>
      </c>
      <c r="D2485" t="s">
        <v>5886</v>
      </c>
      <c r="E2485" t="s">
        <v>5887</v>
      </c>
      <c r="F2485">
        <v>22</v>
      </c>
      <c r="G2485" t="s">
        <v>5816</v>
      </c>
      <c r="H2485" t="s">
        <v>5747</v>
      </c>
      <c r="I2485" t="s">
        <v>5748</v>
      </c>
      <c r="J2485">
        <v>750</v>
      </c>
      <c r="K2485">
        <v>6</v>
      </c>
      <c r="L2485">
        <v>14</v>
      </c>
      <c r="M2485" t="s">
        <v>5759</v>
      </c>
      <c r="N2485" t="s">
        <v>5835</v>
      </c>
      <c r="O2485" t="s">
        <v>5761</v>
      </c>
      <c r="P2485" t="s">
        <v>5889</v>
      </c>
      <c r="Q2485" t="s">
        <v>5979</v>
      </c>
      <c r="R2485">
        <v>80708</v>
      </c>
      <c r="S2485" t="s">
        <v>6468</v>
      </c>
      <c r="T2485" t="s">
        <v>5928</v>
      </c>
      <c r="U2485">
        <v>29.71</v>
      </c>
      <c r="V2485" t="s">
        <v>5755</v>
      </c>
      <c r="W2485" t="s">
        <v>5765</v>
      </c>
      <c r="X2485">
        <v>1</v>
      </c>
    </row>
    <row r="2486" spans="1:24" x14ac:dyDescent="0.25">
      <c r="A2486">
        <v>744269</v>
      </c>
      <c r="B2486" t="s">
        <v>3202</v>
      </c>
      <c r="C2486" t="s">
        <v>442</v>
      </c>
      <c r="D2486" t="s">
        <v>5886</v>
      </c>
      <c r="E2486" t="s">
        <v>5887</v>
      </c>
      <c r="F2486">
        <v>22</v>
      </c>
      <c r="G2486" t="s">
        <v>5816</v>
      </c>
      <c r="H2486" t="s">
        <v>5747</v>
      </c>
      <c r="I2486" t="s">
        <v>5748</v>
      </c>
      <c r="J2486">
        <v>750</v>
      </c>
      <c r="K2486">
        <v>12</v>
      </c>
      <c r="L2486">
        <v>15.2</v>
      </c>
      <c r="M2486" t="s">
        <v>5759</v>
      </c>
      <c r="N2486" t="s">
        <v>5904</v>
      </c>
      <c r="O2486" t="s">
        <v>5790</v>
      </c>
      <c r="P2486" t="s">
        <v>5889</v>
      </c>
      <c r="Q2486" t="s">
        <v>5923</v>
      </c>
      <c r="R2486">
        <v>43127</v>
      </c>
      <c r="S2486" t="s">
        <v>5905</v>
      </c>
      <c r="T2486" t="s">
        <v>5906</v>
      </c>
      <c r="U2486">
        <v>79.989999999999995</v>
      </c>
      <c r="V2486" t="s">
        <v>5755</v>
      </c>
      <c r="W2486" t="s">
        <v>5756</v>
      </c>
      <c r="X2486">
        <v>1</v>
      </c>
    </row>
    <row r="2487" spans="1:24" x14ac:dyDescent="0.25">
      <c r="A2487">
        <v>507319</v>
      </c>
      <c r="B2487" t="s">
        <v>2978</v>
      </c>
      <c r="C2487" t="s">
        <v>442</v>
      </c>
      <c r="D2487" t="s">
        <v>5886</v>
      </c>
      <c r="E2487" t="s">
        <v>5966</v>
      </c>
      <c r="F2487">
        <v>20</v>
      </c>
      <c r="G2487" t="s">
        <v>5746</v>
      </c>
      <c r="H2487" t="s">
        <v>5747</v>
      </c>
      <c r="I2487" t="s">
        <v>5748</v>
      </c>
      <c r="J2487">
        <v>750</v>
      </c>
      <c r="K2487">
        <v>12</v>
      </c>
      <c r="L2487">
        <v>14.5</v>
      </c>
      <c r="M2487" t="s">
        <v>5759</v>
      </c>
      <c r="N2487" t="s">
        <v>5888</v>
      </c>
      <c r="O2487" t="s">
        <v>5790</v>
      </c>
      <c r="P2487" t="s">
        <v>5916</v>
      </c>
      <c r="Q2487" t="s">
        <v>5890</v>
      </c>
      <c r="R2487">
        <v>51923</v>
      </c>
      <c r="S2487" t="s">
        <v>5965</v>
      </c>
      <c r="T2487" t="s">
        <v>5965</v>
      </c>
      <c r="U2487">
        <v>14.99</v>
      </c>
      <c r="V2487" t="s">
        <v>5755</v>
      </c>
      <c r="W2487" t="s">
        <v>5756</v>
      </c>
      <c r="X2487">
        <v>1</v>
      </c>
    </row>
    <row r="2488" spans="1:24" x14ac:dyDescent="0.25">
      <c r="A2488">
        <v>17116</v>
      </c>
      <c r="B2488" t="s">
        <v>1304</v>
      </c>
      <c r="C2488" t="s">
        <v>441</v>
      </c>
      <c r="D2488" t="s">
        <v>5780</v>
      </c>
      <c r="E2488" t="s">
        <v>5795</v>
      </c>
      <c r="F2488">
        <v>20</v>
      </c>
      <c r="G2488" t="s">
        <v>5746</v>
      </c>
      <c r="H2488" t="s">
        <v>5747</v>
      </c>
      <c r="I2488" t="s">
        <v>5748</v>
      </c>
      <c r="J2488">
        <v>750</v>
      </c>
      <c r="K2488">
        <v>6</v>
      </c>
      <c r="L2488">
        <v>40</v>
      </c>
      <c r="M2488" t="s">
        <v>5759</v>
      </c>
      <c r="N2488" t="s">
        <v>5781</v>
      </c>
      <c r="O2488" t="s">
        <v>5761</v>
      </c>
      <c r="P2488" t="s">
        <v>5762</v>
      </c>
      <c r="Q2488" t="s">
        <v>5796</v>
      </c>
      <c r="R2488">
        <v>42380</v>
      </c>
      <c r="S2488" t="s">
        <v>5783</v>
      </c>
      <c r="T2488" t="s">
        <v>5784</v>
      </c>
      <c r="U2488">
        <v>125.99</v>
      </c>
      <c r="V2488" t="s">
        <v>5755</v>
      </c>
      <c r="W2488" t="s">
        <v>5765</v>
      </c>
      <c r="X2488">
        <v>1</v>
      </c>
    </row>
    <row r="2489" spans="1:24" x14ac:dyDescent="0.25">
      <c r="A2489">
        <v>16394</v>
      </c>
      <c r="B2489" t="s">
        <v>1250</v>
      </c>
      <c r="C2489" t="s">
        <v>441</v>
      </c>
      <c r="D2489" t="s">
        <v>5757</v>
      </c>
      <c r="E2489" t="s">
        <v>6401</v>
      </c>
      <c r="F2489">
        <v>22</v>
      </c>
      <c r="G2489" t="s">
        <v>5816</v>
      </c>
      <c r="H2489" t="s">
        <v>5747</v>
      </c>
      <c r="I2489" t="s">
        <v>5748</v>
      </c>
      <c r="J2489">
        <v>750</v>
      </c>
      <c r="K2489">
        <v>12</v>
      </c>
      <c r="L2489">
        <v>31.7</v>
      </c>
      <c r="M2489" t="s">
        <v>5749</v>
      </c>
      <c r="N2489" t="s">
        <v>5750</v>
      </c>
      <c r="O2489" t="s">
        <v>5751</v>
      </c>
      <c r="P2489" t="s">
        <v>5762</v>
      </c>
      <c r="Q2489" t="s">
        <v>5789</v>
      </c>
      <c r="R2489">
        <v>84398</v>
      </c>
      <c r="S2489" t="s">
        <v>6388</v>
      </c>
      <c r="T2489" t="s">
        <v>5754</v>
      </c>
      <c r="U2489">
        <v>34.99</v>
      </c>
      <c r="V2489" t="s">
        <v>5755</v>
      </c>
      <c r="W2489" t="s">
        <v>5756</v>
      </c>
      <c r="X2489">
        <v>1</v>
      </c>
    </row>
    <row r="2490" spans="1:24" x14ac:dyDescent="0.25">
      <c r="A2490">
        <v>17327</v>
      </c>
      <c r="B2490" t="s">
        <v>1333</v>
      </c>
      <c r="C2490" t="s">
        <v>442</v>
      </c>
      <c r="D2490" t="s">
        <v>5961</v>
      </c>
      <c r="E2490" t="s">
        <v>5973</v>
      </c>
      <c r="F2490">
        <v>22</v>
      </c>
      <c r="G2490" t="s">
        <v>5816</v>
      </c>
      <c r="H2490" t="s">
        <v>5747</v>
      </c>
      <c r="I2490" t="s">
        <v>5748</v>
      </c>
      <c r="J2490">
        <v>750</v>
      </c>
      <c r="K2490">
        <v>6</v>
      </c>
      <c r="L2490">
        <v>12</v>
      </c>
      <c r="M2490" t="s">
        <v>5749</v>
      </c>
      <c r="N2490" t="s">
        <v>5750</v>
      </c>
      <c r="O2490" t="s">
        <v>5790</v>
      </c>
      <c r="P2490" t="s">
        <v>5889</v>
      </c>
      <c r="Q2490" t="s">
        <v>5974</v>
      </c>
      <c r="R2490">
        <v>42638</v>
      </c>
      <c r="S2490" t="s">
        <v>6074</v>
      </c>
      <c r="T2490" t="s">
        <v>6075</v>
      </c>
      <c r="U2490">
        <v>32.99</v>
      </c>
      <c r="V2490" t="s">
        <v>5755</v>
      </c>
      <c r="W2490" t="s">
        <v>5869</v>
      </c>
      <c r="X2490">
        <v>1</v>
      </c>
    </row>
    <row r="2491" spans="1:24" x14ac:dyDescent="0.25">
      <c r="A2491">
        <v>17170</v>
      </c>
      <c r="B2491" t="s">
        <v>1308</v>
      </c>
      <c r="C2491" t="s">
        <v>443</v>
      </c>
      <c r="D2491" t="s">
        <v>6177</v>
      </c>
      <c r="E2491" t="s">
        <v>6167</v>
      </c>
      <c r="F2491">
        <v>10</v>
      </c>
      <c r="G2491" t="s">
        <v>5767</v>
      </c>
      <c r="H2491" t="s">
        <v>5747</v>
      </c>
      <c r="I2491" t="s">
        <v>5748</v>
      </c>
      <c r="J2491">
        <v>500</v>
      </c>
      <c r="K2491">
        <v>24</v>
      </c>
      <c r="L2491">
        <v>4.5999999999999996</v>
      </c>
      <c r="M2491" t="s">
        <v>5759</v>
      </c>
      <c r="N2491" t="s">
        <v>6200</v>
      </c>
      <c r="O2491" t="s">
        <v>5874</v>
      </c>
      <c r="P2491" t="s">
        <v>6168</v>
      </c>
      <c r="Q2491" t="s">
        <v>5876</v>
      </c>
      <c r="R2491">
        <v>95640</v>
      </c>
      <c r="S2491" t="s">
        <v>6198</v>
      </c>
      <c r="T2491" t="s">
        <v>6199</v>
      </c>
      <c r="U2491">
        <v>2.79</v>
      </c>
      <c r="V2491" t="s">
        <v>6172</v>
      </c>
      <c r="W2491" t="s">
        <v>5869</v>
      </c>
      <c r="X2491">
        <v>1</v>
      </c>
    </row>
    <row r="2492" spans="1:24" x14ac:dyDescent="0.25">
      <c r="A2492">
        <v>17170</v>
      </c>
      <c r="B2492" t="s">
        <v>1308</v>
      </c>
      <c r="C2492" t="s">
        <v>443</v>
      </c>
      <c r="D2492" t="s">
        <v>6177</v>
      </c>
      <c r="E2492" t="s">
        <v>6167</v>
      </c>
      <c r="F2492">
        <v>10</v>
      </c>
      <c r="G2492" t="s">
        <v>5767</v>
      </c>
      <c r="H2492" t="s">
        <v>5747</v>
      </c>
      <c r="I2492" t="s">
        <v>5748</v>
      </c>
      <c r="J2492">
        <v>500</v>
      </c>
      <c r="K2492">
        <v>24</v>
      </c>
      <c r="L2492">
        <v>4.5999999999999996</v>
      </c>
      <c r="M2492" t="s">
        <v>5759</v>
      </c>
      <c r="N2492" t="s">
        <v>6200</v>
      </c>
      <c r="O2492" t="s">
        <v>5874</v>
      </c>
      <c r="P2492" t="s">
        <v>6168</v>
      </c>
      <c r="Q2492" t="s">
        <v>5876</v>
      </c>
      <c r="R2492">
        <v>95640</v>
      </c>
      <c r="S2492" t="s">
        <v>6198</v>
      </c>
      <c r="T2492" t="s">
        <v>6199</v>
      </c>
      <c r="U2492">
        <v>2.79</v>
      </c>
      <c r="V2492" t="s">
        <v>6172</v>
      </c>
      <c r="W2492" t="s">
        <v>5869</v>
      </c>
      <c r="X2492">
        <v>1</v>
      </c>
    </row>
    <row r="2493" spans="1:24" x14ac:dyDescent="0.25">
      <c r="A2493">
        <v>17507</v>
      </c>
      <c r="B2493" t="s">
        <v>1350</v>
      </c>
      <c r="C2493" t="s">
        <v>443</v>
      </c>
      <c r="D2493" t="s">
        <v>6218</v>
      </c>
      <c r="E2493" t="s">
        <v>5872</v>
      </c>
      <c r="F2493">
        <v>27</v>
      </c>
      <c r="G2493" t="s">
        <v>5837</v>
      </c>
      <c r="H2493" t="s">
        <v>5747</v>
      </c>
      <c r="I2493" t="s">
        <v>5748</v>
      </c>
      <c r="J2493">
        <v>2000</v>
      </c>
      <c r="K2493">
        <v>8</v>
      </c>
      <c r="L2493">
        <v>6.2</v>
      </c>
      <c r="M2493" t="s">
        <v>5759</v>
      </c>
      <c r="N2493" t="s">
        <v>6219</v>
      </c>
      <c r="O2493" t="s">
        <v>5874</v>
      </c>
      <c r="P2493" t="s">
        <v>6178</v>
      </c>
      <c r="Q2493" t="s">
        <v>5876</v>
      </c>
      <c r="R2493">
        <v>94</v>
      </c>
      <c r="S2493" t="s">
        <v>6220</v>
      </c>
      <c r="T2493" t="s">
        <v>6220</v>
      </c>
      <c r="U2493">
        <v>8.66</v>
      </c>
      <c r="V2493" t="s">
        <v>5755</v>
      </c>
      <c r="W2493" t="s">
        <v>5869</v>
      </c>
      <c r="X2493">
        <v>1</v>
      </c>
    </row>
    <row r="2494" spans="1:24" x14ac:dyDescent="0.25">
      <c r="A2494">
        <v>17507</v>
      </c>
      <c r="B2494" t="s">
        <v>1350</v>
      </c>
      <c r="C2494" t="s">
        <v>443</v>
      </c>
      <c r="D2494" t="s">
        <v>6218</v>
      </c>
      <c r="E2494" t="s">
        <v>5872</v>
      </c>
      <c r="F2494">
        <v>27</v>
      </c>
      <c r="G2494" t="s">
        <v>5837</v>
      </c>
      <c r="H2494" t="s">
        <v>5747</v>
      </c>
      <c r="I2494" t="s">
        <v>5748</v>
      </c>
      <c r="J2494">
        <v>2000</v>
      </c>
      <c r="K2494">
        <v>8</v>
      </c>
      <c r="L2494">
        <v>6.2</v>
      </c>
      <c r="M2494" t="s">
        <v>5759</v>
      </c>
      <c r="N2494" t="s">
        <v>6219</v>
      </c>
      <c r="O2494" t="s">
        <v>5874</v>
      </c>
      <c r="P2494" t="s">
        <v>6178</v>
      </c>
      <c r="Q2494" t="s">
        <v>5876</v>
      </c>
      <c r="R2494">
        <v>94</v>
      </c>
      <c r="S2494" t="s">
        <v>6220</v>
      </c>
      <c r="T2494" t="s">
        <v>6220</v>
      </c>
      <c r="U2494">
        <v>8.66</v>
      </c>
      <c r="V2494" t="s">
        <v>5755</v>
      </c>
      <c r="W2494" t="s">
        <v>5869</v>
      </c>
      <c r="X2494">
        <v>1</v>
      </c>
    </row>
    <row r="2495" spans="1:24" x14ac:dyDescent="0.25">
      <c r="A2495">
        <v>18236</v>
      </c>
      <c r="B2495" t="s">
        <v>1408</v>
      </c>
      <c r="C2495" t="s">
        <v>442</v>
      </c>
      <c r="D2495" t="s">
        <v>5943</v>
      </c>
      <c r="E2495" t="s">
        <v>5966</v>
      </c>
      <c r="F2495">
        <v>20</v>
      </c>
      <c r="G2495" t="s">
        <v>5746</v>
      </c>
      <c r="H2495" t="s">
        <v>5791</v>
      </c>
      <c r="I2495" t="s">
        <v>5792</v>
      </c>
      <c r="J2495">
        <v>200</v>
      </c>
      <c r="K2495">
        <v>12</v>
      </c>
      <c r="L2495">
        <v>10</v>
      </c>
      <c r="M2495" t="s">
        <v>5749</v>
      </c>
      <c r="N2495" t="s">
        <v>5750</v>
      </c>
      <c r="O2495" t="s">
        <v>5790</v>
      </c>
      <c r="P2495" t="s">
        <v>5889</v>
      </c>
      <c r="Q2495" t="s">
        <v>5945</v>
      </c>
      <c r="R2495">
        <v>43063</v>
      </c>
      <c r="S2495" t="s">
        <v>6125</v>
      </c>
      <c r="T2495" t="s">
        <v>6126</v>
      </c>
      <c r="U2495">
        <v>38.950000000000003</v>
      </c>
      <c r="V2495" t="s">
        <v>5755</v>
      </c>
      <c r="W2495" t="s">
        <v>5869</v>
      </c>
      <c r="X2495">
        <v>1</v>
      </c>
    </row>
    <row r="2496" spans="1:24" x14ac:dyDescent="0.25">
      <c r="A2496">
        <v>16693</v>
      </c>
      <c r="B2496" t="s">
        <v>5059</v>
      </c>
      <c r="C2496" t="s">
        <v>444</v>
      </c>
      <c r="D2496" t="s">
        <v>6161</v>
      </c>
      <c r="E2496" t="s">
        <v>6186</v>
      </c>
      <c r="F2496">
        <v>23</v>
      </c>
      <c r="G2496" t="s">
        <v>6246</v>
      </c>
      <c r="H2496" t="s">
        <v>5791</v>
      </c>
      <c r="I2496" t="s">
        <v>5792</v>
      </c>
      <c r="J2496">
        <v>296</v>
      </c>
      <c r="K2496">
        <v>24</v>
      </c>
      <c r="L2496">
        <v>5</v>
      </c>
      <c r="M2496" t="s">
        <v>5749</v>
      </c>
      <c r="N2496" t="s">
        <v>5750</v>
      </c>
      <c r="O2496" t="s">
        <v>5751</v>
      </c>
      <c r="P2496" t="s">
        <v>6163</v>
      </c>
      <c r="Q2496" t="s">
        <v>6187</v>
      </c>
      <c r="R2496">
        <v>84098</v>
      </c>
      <c r="S2496" t="s">
        <v>6155</v>
      </c>
      <c r="T2496" t="s">
        <v>6156</v>
      </c>
      <c r="U2496">
        <v>3.59</v>
      </c>
      <c r="V2496" t="s">
        <v>6386</v>
      </c>
      <c r="W2496" t="s">
        <v>5756</v>
      </c>
      <c r="X2496">
        <v>1</v>
      </c>
    </row>
    <row r="2497" spans="1:24" x14ac:dyDescent="0.25">
      <c r="A2497">
        <v>17213</v>
      </c>
      <c r="B2497" t="s">
        <v>249</v>
      </c>
      <c r="C2497" t="s">
        <v>442</v>
      </c>
      <c r="D2497" t="s">
        <v>5886</v>
      </c>
      <c r="E2497" t="s">
        <v>6048</v>
      </c>
      <c r="F2497">
        <v>20</v>
      </c>
      <c r="G2497" t="s">
        <v>5746</v>
      </c>
      <c r="H2497" t="s">
        <v>5747</v>
      </c>
      <c r="I2497" t="s">
        <v>5748</v>
      </c>
      <c r="J2497">
        <v>750</v>
      </c>
      <c r="K2497">
        <v>12</v>
      </c>
      <c r="L2497">
        <v>13.5</v>
      </c>
      <c r="M2497" t="s">
        <v>5759</v>
      </c>
      <c r="N2497" t="s">
        <v>6085</v>
      </c>
      <c r="O2497" t="s">
        <v>5790</v>
      </c>
      <c r="P2497" t="s">
        <v>5930</v>
      </c>
      <c r="Q2497" t="s">
        <v>6086</v>
      </c>
      <c r="R2497">
        <v>67102</v>
      </c>
      <c r="S2497" t="s">
        <v>5956</v>
      </c>
      <c r="T2497" t="s">
        <v>5957</v>
      </c>
      <c r="U2497">
        <v>21.99</v>
      </c>
      <c r="V2497" t="s">
        <v>5755</v>
      </c>
      <c r="W2497" t="s">
        <v>5869</v>
      </c>
      <c r="X2497">
        <v>1</v>
      </c>
    </row>
    <row r="2498" spans="1:24" x14ac:dyDescent="0.25">
      <c r="A2498">
        <v>667394</v>
      </c>
      <c r="B2498" t="s">
        <v>3098</v>
      </c>
      <c r="C2498" t="s">
        <v>442</v>
      </c>
      <c r="D2498" t="s">
        <v>5886</v>
      </c>
      <c r="E2498" t="s">
        <v>6090</v>
      </c>
      <c r="F2498">
        <v>20</v>
      </c>
      <c r="G2498" t="s">
        <v>5746</v>
      </c>
      <c r="H2498" t="s">
        <v>5747</v>
      </c>
      <c r="I2498" t="s">
        <v>5748</v>
      </c>
      <c r="J2498">
        <v>750</v>
      </c>
      <c r="K2498">
        <v>6</v>
      </c>
      <c r="L2498">
        <v>15.5</v>
      </c>
      <c r="M2498" t="s">
        <v>5759</v>
      </c>
      <c r="N2498" t="s">
        <v>5825</v>
      </c>
      <c r="O2498" t="s">
        <v>5761</v>
      </c>
      <c r="P2498" t="s">
        <v>5889</v>
      </c>
      <c r="Q2498" t="s">
        <v>5989</v>
      </c>
      <c r="R2498">
        <v>81523</v>
      </c>
      <c r="S2498" t="s">
        <v>6033</v>
      </c>
      <c r="T2498" t="s">
        <v>6034</v>
      </c>
      <c r="U2498">
        <v>34.99</v>
      </c>
      <c r="V2498" t="s">
        <v>5755</v>
      </c>
      <c r="W2498" t="s">
        <v>5765</v>
      </c>
      <c r="X2498">
        <v>1</v>
      </c>
    </row>
    <row r="2499" spans="1:24" x14ac:dyDescent="0.25">
      <c r="A2499">
        <v>767062</v>
      </c>
      <c r="B2499" t="s">
        <v>3249</v>
      </c>
      <c r="C2499" t="s">
        <v>443</v>
      </c>
      <c r="D2499" t="s">
        <v>6177</v>
      </c>
      <c r="E2499" t="s">
        <v>6167</v>
      </c>
      <c r="F2499">
        <v>27</v>
      </c>
      <c r="G2499" t="s">
        <v>5837</v>
      </c>
      <c r="H2499" t="s">
        <v>5747</v>
      </c>
      <c r="I2499" t="s">
        <v>5748</v>
      </c>
      <c r="J2499">
        <v>740</v>
      </c>
      <c r="K2499">
        <v>12</v>
      </c>
      <c r="L2499">
        <v>5</v>
      </c>
      <c r="M2499" t="s">
        <v>5749</v>
      </c>
      <c r="N2499" t="s">
        <v>5750</v>
      </c>
      <c r="O2499" t="s">
        <v>5874</v>
      </c>
      <c r="P2499" t="s">
        <v>6168</v>
      </c>
      <c r="Q2499" t="s">
        <v>5876</v>
      </c>
      <c r="R2499">
        <v>42090</v>
      </c>
      <c r="S2499" t="s">
        <v>6180</v>
      </c>
      <c r="T2499" t="s">
        <v>6180</v>
      </c>
      <c r="U2499">
        <v>4.49</v>
      </c>
      <c r="V2499" t="s">
        <v>6172</v>
      </c>
      <c r="W2499" t="s">
        <v>5869</v>
      </c>
      <c r="X2499">
        <v>1</v>
      </c>
    </row>
    <row r="2500" spans="1:24" x14ac:dyDescent="0.25">
      <c r="A2500">
        <v>767062</v>
      </c>
      <c r="B2500" t="s">
        <v>3249</v>
      </c>
      <c r="C2500" t="s">
        <v>443</v>
      </c>
      <c r="D2500" t="s">
        <v>6177</v>
      </c>
      <c r="E2500" t="s">
        <v>6167</v>
      </c>
      <c r="F2500">
        <v>27</v>
      </c>
      <c r="G2500" t="s">
        <v>5837</v>
      </c>
      <c r="H2500" t="s">
        <v>5747</v>
      </c>
      <c r="I2500" t="s">
        <v>5748</v>
      </c>
      <c r="J2500">
        <v>740</v>
      </c>
      <c r="K2500">
        <v>12</v>
      </c>
      <c r="L2500">
        <v>5</v>
      </c>
      <c r="M2500" t="s">
        <v>5749</v>
      </c>
      <c r="N2500" t="s">
        <v>5750</v>
      </c>
      <c r="O2500" t="s">
        <v>5874</v>
      </c>
      <c r="P2500" t="s">
        <v>6168</v>
      </c>
      <c r="Q2500" t="s">
        <v>5876</v>
      </c>
      <c r="R2500">
        <v>42090</v>
      </c>
      <c r="S2500" t="s">
        <v>6180</v>
      </c>
      <c r="T2500" t="s">
        <v>6180</v>
      </c>
      <c r="U2500">
        <v>4.49</v>
      </c>
      <c r="V2500" t="s">
        <v>6172</v>
      </c>
      <c r="W2500" t="s">
        <v>5869</v>
      </c>
      <c r="X2500">
        <v>1</v>
      </c>
    </row>
    <row r="2501" spans="1:24" x14ac:dyDescent="0.25">
      <c r="A2501">
        <v>17329</v>
      </c>
      <c r="B2501" t="s">
        <v>253</v>
      </c>
      <c r="C2501" t="s">
        <v>443</v>
      </c>
      <c r="D2501" t="s">
        <v>6177</v>
      </c>
      <c r="E2501" t="s">
        <v>6167</v>
      </c>
      <c r="F2501">
        <v>27</v>
      </c>
      <c r="G2501" t="s">
        <v>5837</v>
      </c>
      <c r="H2501" t="s">
        <v>5747</v>
      </c>
      <c r="I2501" t="s">
        <v>5748</v>
      </c>
      <c r="J2501">
        <v>740</v>
      </c>
      <c r="K2501">
        <v>12</v>
      </c>
      <c r="L2501">
        <v>5</v>
      </c>
      <c r="M2501" t="s">
        <v>5749</v>
      </c>
      <c r="N2501" t="s">
        <v>5750</v>
      </c>
      <c r="O2501" t="s">
        <v>5874</v>
      </c>
      <c r="P2501" t="s">
        <v>6168</v>
      </c>
      <c r="Q2501" t="s">
        <v>5876</v>
      </c>
      <c r="R2501">
        <v>42090</v>
      </c>
      <c r="S2501" t="s">
        <v>6180</v>
      </c>
      <c r="T2501" t="s">
        <v>6180</v>
      </c>
      <c r="U2501">
        <v>4.49</v>
      </c>
      <c r="V2501" t="s">
        <v>6172</v>
      </c>
      <c r="W2501" t="s">
        <v>5869</v>
      </c>
      <c r="X2501">
        <v>1</v>
      </c>
    </row>
    <row r="2502" spans="1:24" x14ac:dyDescent="0.25">
      <c r="A2502">
        <v>17329</v>
      </c>
      <c r="B2502" t="s">
        <v>253</v>
      </c>
      <c r="C2502" t="s">
        <v>443</v>
      </c>
      <c r="D2502" t="s">
        <v>6177</v>
      </c>
      <c r="E2502" t="s">
        <v>6167</v>
      </c>
      <c r="F2502">
        <v>27</v>
      </c>
      <c r="G2502" t="s">
        <v>5837</v>
      </c>
      <c r="H2502" t="s">
        <v>5747</v>
      </c>
      <c r="I2502" t="s">
        <v>5748</v>
      </c>
      <c r="J2502">
        <v>740</v>
      </c>
      <c r="K2502">
        <v>12</v>
      </c>
      <c r="L2502">
        <v>5</v>
      </c>
      <c r="M2502" t="s">
        <v>5749</v>
      </c>
      <c r="N2502" t="s">
        <v>5750</v>
      </c>
      <c r="O2502" t="s">
        <v>5874</v>
      </c>
      <c r="P2502" t="s">
        <v>6168</v>
      </c>
      <c r="Q2502" t="s">
        <v>5876</v>
      </c>
      <c r="R2502">
        <v>42090</v>
      </c>
      <c r="S2502" t="s">
        <v>6180</v>
      </c>
      <c r="T2502" t="s">
        <v>6180</v>
      </c>
      <c r="U2502">
        <v>4.49</v>
      </c>
      <c r="V2502" t="s">
        <v>6172</v>
      </c>
      <c r="W2502" t="s">
        <v>5869</v>
      </c>
      <c r="X2502">
        <v>1</v>
      </c>
    </row>
    <row r="2503" spans="1:24" x14ac:dyDescent="0.25">
      <c r="A2503">
        <v>17330</v>
      </c>
      <c r="B2503" t="s">
        <v>254</v>
      </c>
      <c r="C2503" t="s">
        <v>443</v>
      </c>
      <c r="D2503" t="s">
        <v>6177</v>
      </c>
      <c r="E2503" t="s">
        <v>6167</v>
      </c>
      <c r="F2503">
        <v>27</v>
      </c>
      <c r="G2503" t="s">
        <v>5837</v>
      </c>
      <c r="H2503" t="s">
        <v>5747</v>
      </c>
      <c r="I2503" t="s">
        <v>5748</v>
      </c>
      <c r="J2503">
        <v>740</v>
      </c>
      <c r="K2503">
        <v>12</v>
      </c>
      <c r="L2503">
        <v>5.5</v>
      </c>
      <c r="M2503" t="s">
        <v>5749</v>
      </c>
      <c r="N2503" t="s">
        <v>5750</v>
      </c>
      <c r="O2503" t="s">
        <v>5874</v>
      </c>
      <c r="P2503" t="s">
        <v>6178</v>
      </c>
      <c r="Q2503" t="s">
        <v>5876</v>
      </c>
      <c r="R2503">
        <v>42090</v>
      </c>
      <c r="S2503" t="s">
        <v>6180</v>
      </c>
      <c r="T2503" t="s">
        <v>6180</v>
      </c>
      <c r="U2503">
        <v>3.59</v>
      </c>
      <c r="V2503" t="s">
        <v>6172</v>
      </c>
      <c r="W2503" t="s">
        <v>5869</v>
      </c>
      <c r="X2503">
        <v>1</v>
      </c>
    </row>
    <row r="2504" spans="1:24" x14ac:dyDescent="0.25">
      <c r="A2504">
        <v>17330</v>
      </c>
      <c r="B2504" t="s">
        <v>254</v>
      </c>
      <c r="C2504" t="s">
        <v>443</v>
      </c>
      <c r="D2504" t="s">
        <v>6177</v>
      </c>
      <c r="E2504" t="s">
        <v>6167</v>
      </c>
      <c r="F2504">
        <v>27</v>
      </c>
      <c r="G2504" t="s">
        <v>5837</v>
      </c>
      <c r="H2504" t="s">
        <v>5747</v>
      </c>
      <c r="I2504" t="s">
        <v>5748</v>
      </c>
      <c r="J2504">
        <v>740</v>
      </c>
      <c r="K2504">
        <v>12</v>
      </c>
      <c r="L2504">
        <v>5.5</v>
      </c>
      <c r="M2504" t="s">
        <v>5749</v>
      </c>
      <c r="N2504" t="s">
        <v>5750</v>
      </c>
      <c r="O2504" t="s">
        <v>5874</v>
      </c>
      <c r="P2504" t="s">
        <v>6178</v>
      </c>
      <c r="Q2504" t="s">
        <v>5876</v>
      </c>
      <c r="R2504">
        <v>42090</v>
      </c>
      <c r="S2504" t="s">
        <v>6180</v>
      </c>
      <c r="T2504" t="s">
        <v>6180</v>
      </c>
      <c r="U2504">
        <v>3.59</v>
      </c>
      <c r="V2504" t="s">
        <v>6172</v>
      </c>
      <c r="W2504" t="s">
        <v>5869</v>
      </c>
      <c r="X2504">
        <v>1</v>
      </c>
    </row>
    <row r="2505" spans="1:24" x14ac:dyDescent="0.25">
      <c r="A2505">
        <v>929661</v>
      </c>
      <c r="B2505" t="s">
        <v>3398</v>
      </c>
      <c r="C2505" t="s">
        <v>443</v>
      </c>
      <c r="D2505" t="s">
        <v>6177</v>
      </c>
      <c r="E2505" t="s">
        <v>6167</v>
      </c>
      <c r="F2505">
        <v>10</v>
      </c>
      <c r="G2505" t="s">
        <v>5767</v>
      </c>
      <c r="H2505" t="s">
        <v>5747</v>
      </c>
      <c r="I2505" t="s">
        <v>5748</v>
      </c>
      <c r="J2505">
        <v>5325</v>
      </c>
      <c r="K2505">
        <v>1</v>
      </c>
      <c r="L2505">
        <v>5</v>
      </c>
      <c r="M2505" t="s">
        <v>5749</v>
      </c>
      <c r="N2505" t="s">
        <v>5750</v>
      </c>
      <c r="O2505" t="s">
        <v>5874</v>
      </c>
      <c r="P2505" t="s">
        <v>6178</v>
      </c>
      <c r="Q2505" t="s">
        <v>5876</v>
      </c>
      <c r="R2505">
        <v>42099</v>
      </c>
      <c r="S2505" t="s">
        <v>6179</v>
      </c>
      <c r="T2505" t="s">
        <v>6179</v>
      </c>
      <c r="U2505">
        <v>25.99</v>
      </c>
      <c r="V2505" t="s">
        <v>6172</v>
      </c>
      <c r="W2505" t="s">
        <v>5869</v>
      </c>
      <c r="X2505">
        <v>15</v>
      </c>
    </row>
    <row r="2506" spans="1:24" x14ac:dyDescent="0.25">
      <c r="A2506">
        <v>929661</v>
      </c>
      <c r="B2506" t="s">
        <v>3398</v>
      </c>
      <c r="C2506" t="s">
        <v>443</v>
      </c>
      <c r="D2506" t="s">
        <v>6177</v>
      </c>
      <c r="E2506" t="s">
        <v>6167</v>
      </c>
      <c r="F2506">
        <v>10</v>
      </c>
      <c r="G2506" t="s">
        <v>5767</v>
      </c>
      <c r="H2506" t="s">
        <v>5747</v>
      </c>
      <c r="I2506" t="s">
        <v>5748</v>
      </c>
      <c r="J2506">
        <v>5325</v>
      </c>
      <c r="K2506">
        <v>1</v>
      </c>
      <c r="L2506">
        <v>5</v>
      </c>
      <c r="M2506" t="s">
        <v>5749</v>
      </c>
      <c r="N2506" t="s">
        <v>5750</v>
      </c>
      <c r="O2506" t="s">
        <v>5874</v>
      </c>
      <c r="P2506" t="s">
        <v>6178</v>
      </c>
      <c r="Q2506" t="s">
        <v>5876</v>
      </c>
      <c r="R2506">
        <v>42099</v>
      </c>
      <c r="S2506" t="s">
        <v>6179</v>
      </c>
      <c r="T2506" t="s">
        <v>6179</v>
      </c>
      <c r="U2506">
        <v>25.99</v>
      </c>
      <c r="V2506" t="s">
        <v>6172</v>
      </c>
      <c r="W2506" t="s">
        <v>5869</v>
      </c>
      <c r="X2506">
        <v>15</v>
      </c>
    </row>
    <row r="2507" spans="1:24" x14ac:dyDescent="0.25">
      <c r="A2507">
        <v>288829</v>
      </c>
      <c r="B2507" t="s">
        <v>2802</v>
      </c>
      <c r="C2507" t="s">
        <v>443</v>
      </c>
      <c r="D2507" t="s">
        <v>6166</v>
      </c>
      <c r="E2507" t="s">
        <v>6342</v>
      </c>
      <c r="F2507">
        <v>23</v>
      </c>
      <c r="G2507" t="s">
        <v>6246</v>
      </c>
      <c r="H2507" t="s">
        <v>5791</v>
      </c>
      <c r="I2507" t="s">
        <v>5792</v>
      </c>
      <c r="J2507">
        <v>2000</v>
      </c>
      <c r="K2507">
        <v>6</v>
      </c>
      <c r="L2507">
        <v>5</v>
      </c>
      <c r="M2507" t="s">
        <v>5759</v>
      </c>
      <c r="N2507" t="s">
        <v>5846</v>
      </c>
      <c r="O2507" t="s">
        <v>5751</v>
      </c>
      <c r="P2507" t="s">
        <v>5875</v>
      </c>
      <c r="Q2507" t="s">
        <v>5864</v>
      </c>
      <c r="R2507">
        <v>82019</v>
      </c>
      <c r="S2507" t="s">
        <v>5877</v>
      </c>
      <c r="T2507" t="s">
        <v>5877</v>
      </c>
      <c r="U2507">
        <v>13.89</v>
      </c>
      <c r="V2507" t="s">
        <v>6172</v>
      </c>
      <c r="W2507" t="s">
        <v>5869</v>
      </c>
      <c r="X2507">
        <v>4</v>
      </c>
    </row>
    <row r="2508" spans="1:24" x14ac:dyDescent="0.25">
      <c r="A2508">
        <v>16426</v>
      </c>
      <c r="B2508" t="s">
        <v>1251</v>
      </c>
      <c r="C2508" t="s">
        <v>442</v>
      </c>
      <c r="D2508" t="s">
        <v>5886</v>
      </c>
      <c r="E2508" t="s">
        <v>5966</v>
      </c>
      <c r="F2508">
        <v>10</v>
      </c>
      <c r="G2508" t="s">
        <v>5767</v>
      </c>
      <c r="H2508" t="s">
        <v>5747</v>
      </c>
      <c r="I2508" t="s">
        <v>5748</v>
      </c>
      <c r="J2508">
        <v>750</v>
      </c>
      <c r="K2508">
        <v>12</v>
      </c>
      <c r="L2508">
        <v>13.5</v>
      </c>
      <c r="M2508" t="s">
        <v>5759</v>
      </c>
      <c r="N2508" t="s">
        <v>5904</v>
      </c>
      <c r="O2508" t="s">
        <v>5790</v>
      </c>
      <c r="P2508" t="s">
        <v>5988</v>
      </c>
      <c r="Q2508" t="s">
        <v>5923</v>
      </c>
      <c r="R2508">
        <v>80232</v>
      </c>
      <c r="S2508" t="s">
        <v>6469</v>
      </c>
      <c r="T2508" t="s">
        <v>5937</v>
      </c>
      <c r="U2508">
        <v>19.989999999999998</v>
      </c>
      <c r="V2508" t="s">
        <v>5755</v>
      </c>
      <c r="W2508" t="s">
        <v>5765</v>
      </c>
      <c r="X2508">
        <v>1</v>
      </c>
    </row>
    <row r="2509" spans="1:24" x14ac:dyDescent="0.25">
      <c r="A2509">
        <v>17311</v>
      </c>
      <c r="B2509" t="s">
        <v>1330</v>
      </c>
      <c r="C2509" t="s">
        <v>442</v>
      </c>
      <c r="D2509" t="s">
        <v>5886</v>
      </c>
      <c r="E2509" t="s">
        <v>5887</v>
      </c>
      <c r="F2509">
        <v>31</v>
      </c>
      <c r="G2509" t="s">
        <v>6295</v>
      </c>
      <c r="H2509" t="s">
        <v>5791</v>
      </c>
      <c r="I2509" t="s">
        <v>5792</v>
      </c>
      <c r="J2509">
        <v>750</v>
      </c>
      <c r="K2509">
        <v>12</v>
      </c>
      <c r="L2509">
        <v>13</v>
      </c>
      <c r="M2509" t="s">
        <v>5759</v>
      </c>
      <c r="N2509" t="s">
        <v>5781</v>
      </c>
      <c r="O2509" t="s">
        <v>5761</v>
      </c>
      <c r="P2509" t="s">
        <v>5889</v>
      </c>
      <c r="Q2509" t="s">
        <v>5986</v>
      </c>
      <c r="R2509">
        <v>79506</v>
      </c>
      <c r="S2509" t="s">
        <v>6416</v>
      </c>
      <c r="T2509" t="s">
        <v>6416</v>
      </c>
      <c r="U2509">
        <v>42.82</v>
      </c>
      <c r="V2509" t="s">
        <v>5755</v>
      </c>
      <c r="W2509" t="s">
        <v>5765</v>
      </c>
      <c r="X2509">
        <v>1</v>
      </c>
    </row>
    <row r="2510" spans="1:24" x14ac:dyDescent="0.25">
      <c r="A2510">
        <v>17314</v>
      </c>
      <c r="B2510" t="s">
        <v>1331</v>
      </c>
      <c r="C2510" t="s">
        <v>442</v>
      </c>
      <c r="D2510" t="s">
        <v>5886</v>
      </c>
      <c r="E2510" t="s">
        <v>5887</v>
      </c>
      <c r="F2510">
        <v>31</v>
      </c>
      <c r="G2510" t="s">
        <v>6295</v>
      </c>
      <c r="H2510" t="s">
        <v>5791</v>
      </c>
      <c r="I2510" t="s">
        <v>5792</v>
      </c>
      <c r="J2510">
        <v>750</v>
      </c>
      <c r="K2510">
        <v>6</v>
      </c>
      <c r="L2510">
        <v>13</v>
      </c>
      <c r="M2510" t="s">
        <v>5759</v>
      </c>
      <c r="N2510" t="s">
        <v>5781</v>
      </c>
      <c r="O2510" t="s">
        <v>5761</v>
      </c>
      <c r="P2510" t="s">
        <v>5889</v>
      </c>
      <c r="Q2510" t="s">
        <v>5986</v>
      </c>
      <c r="R2510">
        <v>79506</v>
      </c>
      <c r="S2510" t="s">
        <v>6416</v>
      </c>
      <c r="T2510" t="s">
        <v>6416</v>
      </c>
      <c r="U2510">
        <v>197.26</v>
      </c>
      <c r="V2510" t="s">
        <v>5755</v>
      </c>
      <c r="W2510" t="s">
        <v>5765</v>
      </c>
      <c r="X2510">
        <v>1</v>
      </c>
    </row>
    <row r="2511" spans="1:24" x14ac:dyDescent="0.25">
      <c r="A2511">
        <v>17264</v>
      </c>
      <c r="B2511" t="s">
        <v>248</v>
      </c>
      <c r="C2511" t="s">
        <v>442</v>
      </c>
      <c r="D2511" t="s">
        <v>5961</v>
      </c>
      <c r="E2511" t="s">
        <v>6041</v>
      </c>
      <c r="F2511">
        <v>20</v>
      </c>
      <c r="G2511" t="s">
        <v>5746</v>
      </c>
      <c r="H2511" t="s">
        <v>5747</v>
      </c>
      <c r="I2511" t="s">
        <v>5748</v>
      </c>
      <c r="J2511">
        <v>750</v>
      </c>
      <c r="K2511">
        <v>6</v>
      </c>
      <c r="L2511">
        <v>12</v>
      </c>
      <c r="M2511" t="s">
        <v>5759</v>
      </c>
      <c r="N2511" t="s">
        <v>5781</v>
      </c>
      <c r="O2511" t="s">
        <v>5761</v>
      </c>
      <c r="P2511" t="s">
        <v>5889</v>
      </c>
      <c r="Q2511" t="s">
        <v>5974</v>
      </c>
      <c r="R2511">
        <v>71043</v>
      </c>
      <c r="S2511" t="s">
        <v>5919</v>
      </c>
      <c r="T2511" t="s">
        <v>5771</v>
      </c>
      <c r="U2511">
        <v>107.28</v>
      </c>
      <c r="V2511" t="s">
        <v>5755</v>
      </c>
      <c r="W2511" t="s">
        <v>5765</v>
      </c>
      <c r="X2511">
        <v>1</v>
      </c>
    </row>
    <row r="2512" spans="1:24" x14ac:dyDescent="0.25">
      <c r="A2512">
        <v>17233</v>
      </c>
      <c r="B2512" t="s">
        <v>1322</v>
      </c>
      <c r="C2512" t="s">
        <v>441</v>
      </c>
      <c r="D2512" t="s">
        <v>5798</v>
      </c>
      <c r="E2512" t="s">
        <v>5799</v>
      </c>
      <c r="F2512">
        <v>20</v>
      </c>
      <c r="G2512" t="s">
        <v>5746</v>
      </c>
      <c r="H2512" t="s">
        <v>5747</v>
      </c>
      <c r="I2512" t="s">
        <v>5748</v>
      </c>
      <c r="J2512">
        <v>1140</v>
      </c>
      <c r="K2512">
        <v>6</v>
      </c>
      <c r="L2512">
        <v>40</v>
      </c>
      <c r="M2512" t="s">
        <v>5759</v>
      </c>
      <c r="N2512" t="s">
        <v>5855</v>
      </c>
      <c r="O2512" t="s">
        <v>5761</v>
      </c>
      <c r="P2512" t="s">
        <v>5752</v>
      </c>
      <c r="Q2512" t="s">
        <v>5838</v>
      </c>
      <c r="R2512">
        <v>43107</v>
      </c>
      <c r="S2512" t="s">
        <v>5856</v>
      </c>
      <c r="T2512" t="s">
        <v>5844</v>
      </c>
      <c r="U2512">
        <v>37.49</v>
      </c>
      <c r="V2512" t="s">
        <v>5755</v>
      </c>
      <c r="W2512" t="s">
        <v>5765</v>
      </c>
      <c r="X2512">
        <v>1</v>
      </c>
    </row>
    <row r="2513" spans="1:24" x14ac:dyDescent="0.25">
      <c r="A2513">
        <v>17354</v>
      </c>
      <c r="B2513" t="s">
        <v>1334</v>
      </c>
      <c r="C2513" t="s">
        <v>441</v>
      </c>
      <c r="D2513" t="s">
        <v>5811</v>
      </c>
      <c r="E2513" t="s">
        <v>6421</v>
      </c>
      <c r="F2513">
        <v>20</v>
      </c>
      <c r="G2513" t="s">
        <v>5746</v>
      </c>
      <c r="H2513" t="s">
        <v>5747</v>
      </c>
      <c r="I2513" t="s">
        <v>5748</v>
      </c>
      <c r="J2513">
        <v>375</v>
      </c>
      <c r="K2513">
        <v>24</v>
      </c>
      <c r="L2513">
        <v>21</v>
      </c>
      <c r="M2513" t="s">
        <v>5749</v>
      </c>
      <c r="N2513" t="s">
        <v>5750</v>
      </c>
      <c r="O2513" t="s">
        <v>5751</v>
      </c>
      <c r="P2513" t="s">
        <v>5752</v>
      </c>
      <c r="Q2513" t="s">
        <v>5814</v>
      </c>
      <c r="R2513">
        <v>76261</v>
      </c>
      <c r="S2513" t="s">
        <v>5770</v>
      </c>
      <c r="T2513" t="s">
        <v>5771</v>
      </c>
      <c r="U2513">
        <v>12.99</v>
      </c>
      <c r="V2513" t="s">
        <v>5755</v>
      </c>
      <c r="W2513" t="s">
        <v>5756</v>
      </c>
      <c r="X2513">
        <v>1</v>
      </c>
    </row>
    <row r="2514" spans="1:24" x14ac:dyDescent="0.25">
      <c r="A2514">
        <v>302679</v>
      </c>
      <c r="B2514" t="s">
        <v>2816</v>
      </c>
      <c r="C2514" t="s">
        <v>441</v>
      </c>
      <c r="D2514" t="s">
        <v>5811</v>
      </c>
      <c r="E2514" t="s">
        <v>5858</v>
      </c>
      <c r="F2514">
        <v>22</v>
      </c>
      <c r="G2514" t="s">
        <v>5816</v>
      </c>
      <c r="H2514" t="s">
        <v>5747</v>
      </c>
      <c r="I2514" t="s">
        <v>5748</v>
      </c>
      <c r="J2514">
        <v>700</v>
      </c>
      <c r="K2514">
        <v>6</v>
      </c>
      <c r="L2514">
        <v>26</v>
      </c>
      <c r="M2514" t="s">
        <v>5759</v>
      </c>
      <c r="N2514" t="s">
        <v>5760</v>
      </c>
      <c r="O2514" t="s">
        <v>5790</v>
      </c>
      <c r="P2514" t="s">
        <v>5762</v>
      </c>
      <c r="Q2514" t="s">
        <v>5814</v>
      </c>
      <c r="R2514">
        <v>81714</v>
      </c>
      <c r="S2514" t="s">
        <v>5907</v>
      </c>
      <c r="T2514" t="s">
        <v>5844</v>
      </c>
      <c r="U2514">
        <v>33.99</v>
      </c>
      <c r="V2514" t="s">
        <v>5755</v>
      </c>
      <c r="W2514" t="s">
        <v>5756</v>
      </c>
      <c r="X2514">
        <v>1</v>
      </c>
    </row>
    <row r="2515" spans="1:24" x14ac:dyDescent="0.25">
      <c r="A2515">
        <v>119529</v>
      </c>
      <c r="B2515" t="s">
        <v>2660</v>
      </c>
      <c r="C2515" t="s">
        <v>442</v>
      </c>
      <c r="D2515" t="s">
        <v>5886</v>
      </c>
      <c r="E2515" t="s">
        <v>5887</v>
      </c>
      <c r="F2515">
        <v>10</v>
      </c>
      <c r="G2515" t="s">
        <v>5767</v>
      </c>
      <c r="H2515" t="s">
        <v>5747</v>
      </c>
      <c r="I2515" t="s">
        <v>5748</v>
      </c>
      <c r="J2515">
        <v>750</v>
      </c>
      <c r="K2515">
        <v>12</v>
      </c>
      <c r="L2515">
        <v>14</v>
      </c>
      <c r="M2515" t="s">
        <v>5759</v>
      </c>
      <c r="N2515" t="s">
        <v>5888</v>
      </c>
      <c r="O2515" t="s">
        <v>5790</v>
      </c>
      <c r="P2515" t="s">
        <v>6002</v>
      </c>
      <c r="Q2515" t="s">
        <v>5890</v>
      </c>
      <c r="R2515">
        <v>42914</v>
      </c>
      <c r="S2515" t="s">
        <v>6348</v>
      </c>
      <c r="T2515" t="s">
        <v>6081</v>
      </c>
      <c r="U2515">
        <v>12.99</v>
      </c>
      <c r="V2515" t="s">
        <v>5755</v>
      </c>
      <c r="W2515" t="s">
        <v>5756</v>
      </c>
      <c r="X2515">
        <v>1</v>
      </c>
    </row>
    <row r="2516" spans="1:24" x14ac:dyDescent="0.25">
      <c r="A2516">
        <v>17214</v>
      </c>
      <c r="B2516" t="s">
        <v>1315</v>
      </c>
      <c r="C2516" t="s">
        <v>442</v>
      </c>
      <c r="D2516" t="s">
        <v>5920</v>
      </c>
      <c r="E2516" t="s">
        <v>6005</v>
      </c>
      <c r="F2516">
        <v>20</v>
      </c>
      <c r="G2516" t="s">
        <v>5746</v>
      </c>
      <c r="H2516" t="s">
        <v>5747</v>
      </c>
      <c r="I2516" t="s">
        <v>5748</v>
      </c>
      <c r="J2516">
        <v>750</v>
      </c>
      <c r="K2516">
        <v>12</v>
      </c>
      <c r="L2516">
        <v>13</v>
      </c>
      <c r="M2516" t="s">
        <v>5759</v>
      </c>
      <c r="N2516" t="s">
        <v>6085</v>
      </c>
      <c r="O2516" t="s">
        <v>5790</v>
      </c>
      <c r="P2516" t="s">
        <v>5988</v>
      </c>
      <c r="Q2516" t="s">
        <v>6086</v>
      </c>
      <c r="R2516">
        <v>67102</v>
      </c>
      <c r="S2516" t="s">
        <v>5956</v>
      </c>
      <c r="T2516" t="s">
        <v>5957</v>
      </c>
      <c r="U2516">
        <v>19.989999999999998</v>
      </c>
      <c r="V2516" t="s">
        <v>5755</v>
      </c>
      <c r="W2516" t="s">
        <v>5869</v>
      </c>
      <c r="X2516">
        <v>1</v>
      </c>
    </row>
    <row r="2517" spans="1:24" x14ac:dyDescent="0.25">
      <c r="A2517">
        <v>981845</v>
      </c>
      <c r="B2517" t="s">
        <v>198</v>
      </c>
      <c r="C2517" t="s">
        <v>442</v>
      </c>
      <c r="D2517" t="s">
        <v>5920</v>
      </c>
      <c r="E2517" t="s">
        <v>5921</v>
      </c>
      <c r="F2517">
        <v>27</v>
      </c>
      <c r="G2517" t="s">
        <v>5837</v>
      </c>
      <c r="H2517" t="s">
        <v>5747</v>
      </c>
      <c r="I2517" t="s">
        <v>5748</v>
      </c>
      <c r="J2517">
        <v>16000</v>
      </c>
      <c r="K2517">
        <v>1</v>
      </c>
      <c r="L2517">
        <v>12.5</v>
      </c>
      <c r="M2517" t="s">
        <v>5749</v>
      </c>
      <c r="N2517" t="s">
        <v>5750</v>
      </c>
      <c r="O2517" t="s">
        <v>5751</v>
      </c>
      <c r="P2517" t="s">
        <v>5922</v>
      </c>
      <c r="Q2517" t="s">
        <v>5947</v>
      </c>
      <c r="R2517">
        <v>42015</v>
      </c>
      <c r="S2517" t="s">
        <v>5956</v>
      </c>
      <c r="T2517" t="s">
        <v>5957</v>
      </c>
      <c r="U2517">
        <v>133.62</v>
      </c>
      <c r="V2517" t="s">
        <v>5960</v>
      </c>
      <c r="W2517" t="s">
        <v>5869</v>
      </c>
      <c r="X2517">
        <v>1</v>
      </c>
    </row>
    <row r="2518" spans="1:24" x14ac:dyDescent="0.25">
      <c r="A2518">
        <v>223669</v>
      </c>
      <c r="B2518" t="s">
        <v>2745</v>
      </c>
      <c r="C2518" t="s">
        <v>442</v>
      </c>
      <c r="D2518" t="s">
        <v>5961</v>
      </c>
      <c r="E2518" t="s">
        <v>5973</v>
      </c>
      <c r="F2518">
        <v>10</v>
      </c>
      <c r="G2518" t="s">
        <v>5767</v>
      </c>
      <c r="H2518" t="s">
        <v>5747</v>
      </c>
      <c r="I2518" t="s">
        <v>5748</v>
      </c>
      <c r="J2518">
        <v>750</v>
      </c>
      <c r="K2518">
        <v>6</v>
      </c>
      <c r="L2518">
        <v>11.5</v>
      </c>
      <c r="M2518" t="s">
        <v>5759</v>
      </c>
      <c r="N2518" t="s">
        <v>5835</v>
      </c>
      <c r="O2518" t="s">
        <v>5761</v>
      </c>
      <c r="P2518" t="s">
        <v>5889</v>
      </c>
      <c r="Q2518" t="s">
        <v>5974</v>
      </c>
      <c r="R2518">
        <v>77717</v>
      </c>
      <c r="S2518" t="s">
        <v>6389</v>
      </c>
      <c r="T2518" t="s">
        <v>5928</v>
      </c>
      <c r="U2518">
        <v>29.99</v>
      </c>
      <c r="V2518" t="s">
        <v>5755</v>
      </c>
      <c r="W2518" t="s">
        <v>5765</v>
      </c>
      <c r="X2518">
        <v>1</v>
      </c>
    </row>
    <row r="2519" spans="1:24" x14ac:dyDescent="0.25">
      <c r="A2519">
        <v>18003</v>
      </c>
      <c r="B2519" t="s">
        <v>1386</v>
      </c>
      <c r="C2519" t="s">
        <v>441</v>
      </c>
      <c r="D2519" t="s">
        <v>5757</v>
      </c>
      <c r="E2519" t="s">
        <v>5800</v>
      </c>
      <c r="F2519">
        <v>20</v>
      </c>
      <c r="G2519" t="s">
        <v>5746</v>
      </c>
      <c r="H2519" t="s">
        <v>5747</v>
      </c>
      <c r="I2519" t="s">
        <v>5748</v>
      </c>
      <c r="J2519">
        <v>750</v>
      </c>
      <c r="K2519">
        <v>12</v>
      </c>
      <c r="L2519">
        <v>42</v>
      </c>
      <c r="M2519" t="s">
        <v>5759</v>
      </c>
      <c r="N2519" t="s">
        <v>6470</v>
      </c>
      <c r="O2519" t="s">
        <v>5790</v>
      </c>
      <c r="P2519" t="s">
        <v>5762</v>
      </c>
      <c r="Q2519" t="s">
        <v>5802</v>
      </c>
      <c r="R2519">
        <v>81019</v>
      </c>
      <c r="S2519" t="s">
        <v>6471</v>
      </c>
      <c r="T2519" t="s">
        <v>5845</v>
      </c>
      <c r="U2519">
        <v>39.99</v>
      </c>
      <c r="V2519" t="s">
        <v>5755</v>
      </c>
      <c r="W2519" t="s">
        <v>5756</v>
      </c>
      <c r="X2519">
        <v>1</v>
      </c>
    </row>
    <row r="2520" spans="1:24" x14ac:dyDescent="0.25">
      <c r="A2520">
        <v>17253</v>
      </c>
      <c r="B2520" t="s">
        <v>4331</v>
      </c>
      <c r="C2520" t="s">
        <v>443</v>
      </c>
      <c r="D2520" t="s">
        <v>6201</v>
      </c>
      <c r="E2520" t="s">
        <v>6167</v>
      </c>
      <c r="F2520">
        <v>20</v>
      </c>
      <c r="G2520" t="s">
        <v>5746</v>
      </c>
      <c r="H2520" t="s">
        <v>5747</v>
      </c>
      <c r="I2520" t="s">
        <v>5748</v>
      </c>
      <c r="J2520">
        <v>473</v>
      </c>
      <c r="K2520">
        <v>24</v>
      </c>
      <c r="L2520">
        <v>5</v>
      </c>
      <c r="M2520" t="s">
        <v>5749</v>
      </c>
      <c r="N2520" t="s">
        <v>5750</v>
      </c>
      <c r="O2520" t="s">
        <v>5874</v>
      </c>
      <c r="P2520" t="s">
        <v>5875</v>
      </c>
      <c r="Q2520" t="s">
        <v>5876</v>
      </c>
      <c r="R2520">
        <v>93</v>
      </c>
      <c r="S2520" t="s">
        <v>6202</v>
      </c>
      <c r="T2520" t="s">
        <v>6203</v>
      </c>
      <c r="U2520">
        <v>3.79</v>
      </c>
      <c r="V2520" t="s">
        <v>6172</v>
      </c>
      <c r="W2520" t="s">
        <v>5869</v>
      </c>
      <c r="X2520">
        <v>1</v>
      </c>
    </row>
    <row r="2521" spans="1:24" x14ac:dyDescent="0.25">
      <c r="A2521">
        <v>17253</v>
      </c>
      <c r="B2521" t="s">
        <v>4331</v>
      </c>
      <c r="C2521" t="s">
        <v>443</v>
      </c>
      <c r="D2521" t="s">
        <v>6201</v>
      </c>
      <c r="E2521" t="s">
        <v>6167</v>
      </c>
      <c r="F2521">
        <v>20</v>
      </c>
      <c r="G2521" t="s">
        <v>5746</v>
      </c>
      <c r="H2521" t="s">
        <v>5747</v>
      </c>
      <c r="I2521" t="s">
        <v>5748</v>
      </c>
      <c r="J2521">
        <v>473</v>
      </c>
      <c r="K2521">
        <v>24</v>
      </c>
      <c r="L2521">
        <v>5</v>
      </c>
      <c r="M2521" t="s">
        <v>5749</v>
      </c>
      <c r="N2521" t="s">
        <v>5750</v>
      </c>
      <c r="O2521" t="s">
        <v>5874</v>
      </c>
      <c r="P2521" t="s">
        <v>5875</v>
      </c>
      <c r="Q2521" t="s">
        <v>5876</v>
      </c>
      <c r="R2521">
        <v>93</v>
      </c>
      <c r="S2521" t="s">
        <v>6202</v>
      </c>
      <c r="T2521" t="s">
        <v>6203</v>
      </c>
      <c r="U2521">
        <v>3.79</v>
      </c>
      <c r="V2521" t="s">
        <v>6172</v>
      </c>
      <c r="W2521" t="s">
        <v>5869</v>
      </c>
      <c r="X2521">
        <v>1</v>
      </c>
    </row>
    <row r="2522" spans="1:24" x14ac:dyDescent="0.25">
      <c r="A2522">
        <v>16290</v>
      </c>
      <c r="B2522" t="s">
        <v>1242</v>
      </c>
      <c r="C2522" t="s">
        <v>443</v>
      </c>
      <c r="D2522" t="s">
        <v>6166</v>
      </c>
      <c r="E2522" t="s">
        <v>5872</v>
      </c>
      <c r="F2522">
        <v>10</v>
      </c>
      <c r="G2522" t="s">
        <v>5767</v>
      </c>
      <c r="H2522" t="s">
        <v>5747</v>
      </c>
      <c r="I2522" t="s">
        <v>5748</v>
      </c>
      <c r="J2522">
        <v>500</v>
      </c>
      <c r="K2522">
        <v>24</v>
      </c>
      <c r="L2522">
        <v>6.6</v>
      </c>
      <c r="M2522" t="s">
        <v>5759</v>
      </c>
      <c r="N2522" t="s">
        <v>5760</v>
      </c>
      <c r="O2522" t="s">
        <v>5761</v>
      </c>
      <c r="P2522" t="s">
        <v>5875</v>
      </c>
      <c r="Q2522" t="s">
        <v>6169</v>
      </c>
      <c r="R2522">
        <v>66229</v>
      </c>
      <c r="S2522" t="s">
        <v>6313</v>
      </c>
      <c r="T2522" t="s">
        <v>5794</v>
      </c>
      <c r="U2522">
        <v>3.81</v>
      </c>
      <c r="V2522" t="s">
        <v>6172</v>
      </c>
      <c r="W2522" t="s">
        <v>6173</v>
      </c>
      <c r="X2522">
        <v>1</v>
      </c>
    </row>
    <row r="2523" spans="1:24" x14ac:dyDescent="0.25">
      <c r="A2523">
        <v>17097</v>
      </c>
      <c r="B2523" t="s">
        <v>1298</v>
      </c>
      <c r="C2523" t="s">
        <v>441</v>
      </c>
      <c r="D2523" t="s">
        <v>5850</v>
      </c>
      <c r="E2523" t="s">
        <v>5898</v>
      </c>
      <c r="F2523">
        <v>20</v>
      </c>
      <c r="G2523" t="s">
        <v>5746</v>
      </c>
      <c r="H2523" t="s">
        <v>5747</v>
      </c>
      <c r="I2523" t="s">
        <v>5748</v>
      </c>
      <c r="J2523">
        <v>750</v>
      </c>
      <c r="K2523">
        <v>6</v>
      </c>
      <c r="L2523">
        <v>40</v>
      </c>
      <c r="M2523" t="s">
        <v>5759</v>
      </c>
      <c r="N2523" t="s">
        <v>5852</v>
      </c>
      <c r="O2523" t="s">
        <v>5790</v>
      </c>
      <c r="P2523" t="s">
        <v>5762</v>
      </c>
      <c r="Q2523" t="s">
        <v>5853</v>
      </c>
      <c r="R2523">
        <v>43882</v>
      </c>
      <c r="S2523" t="s">
        <v>6472</v>
      </c>
      <c r="T2523" t="s">
        <v>5999</v>
      </c>
      <c r="U2523">
        <v>64.989999999999995</v>
      </c>
      <c r="V2523" t="s">
        <v>5755</v>
      </c>
      <c r="W2523" t="s">
        <v>5765</v>
      </c>
      <c r="X2523">
        <v>1</v>
      </c>
    </row>
    <row r="2524" spans="1:24" x14ac:dyDescent="0.25">
      <c r="A2524">
        <v>16382</v>
      </c>
      <c r="B2524" t="s">
        <v>1249</v>
      </c>
      <c r="C2524" t="s">
        <v>444</v>
      </c>
      <c r="D2524" t="s">
        <v>6161</v>
      </c>
      <c r="E2524" t="s">
        <v>6186</v>
      </c>
      <c r="F2524">
        <v>20</v>
      </c>
      <c r="G2524" t="s">
        <v>5746</v>
      </c>
      <c r="H2524" t="s">
        <v>5747</v>
      </c>
      <c r="I2524" t="s">
        <v>5748</v>
      </c>
      <c r="J2524">
        <v>1600</v>
      </c>
      <c r="K2524">
        <v>8</v>
      </c>
      <c r="L2524">
        <v>7</v>
      </c>
      <c r="M2524" t="s">
        <v>5749</v>
      </c>
      <c r="N2524" t="s">
        <v>5750</v>
      </c>
      <c r="O2524" t="s">
        <v>5751</v>
      </c>
      <c r="P2524" t="s">
        <v>6163</v>
      </c>
      <c r="Q2524" t="s">
        <v>6473</v>
      </c>
      <c r="R2524">
        <v>79853</v>
      </c>
      <c r="S2524" t="s">
        <v>6400</v>
      </c>
      <c r="T2524" t="s">
        <v>5996</v>
      </c>
      <c r="U2524">
        <v>11.99</v>
      </c>
      <c r="V2524" t="s">
        <v>5755</v>
      </c>
      <c r="W2524" t="s">
        <v>5756</v>
      </c>
      <c r="X2524">
        <v>4</v>
      </c>
    </row>
    <row r="2525" spans="1:24" x14ac:dyDescent="0.25">
      <c r="A2525">
        <v>17215</v>
      </c>
      <c r="B2525" t="s">
        <v>1316</v>
      </c>
      <c r="C2525" t="s">
        <v>442</v>
      </c>
      <c r="D2525" t="s">
        <v>5886</v>
      </c>
      <c r="E2525" t="s">
        <v>6058</v>
      </c>
      <c r="F2525">
        <v>10</v>
      </c>
      <c r="G2525" t="s">
        <v>5767</v>
      </c>
      <c r="H2525" t="s">
        <v>5747</v>
      </c>
      <c r="I2525" t="s">
        <v>5748</v>
      </c>
      <c r="J2525">
        <v>750</v>
      </c>
      <c r="K2525">
        <v>12</v>
      </c>
      <c r="L2525">
        <v>13</v>
      </c>
      <c r="M2525" t="s">
        <v>5759</v>
      </c>
      <c r="N2525" t="s">
        <v>5835</v>
      </c>
      <c r="O2525" t="s">
        <v>5790</v>
      </c>
      <c r="P2525" t="s">
        <v>5916</v>
      </c>
      <c r="Q2525" t="s">
        <v>5979</v>
      </c>
      <c r="R2525">
        <v>67102</v>
      </c>
      <c r="S2525" t="s">
        <v>5956</v>
      </c>
      <c r="T2525" t="s">
        <v>5957</v>
      </c>
      <c r="U2525">
        <v>14.99</v>
      </c>
      <c r="V2525" t="s">
        <v>5755</v>
      </c>
      <c r="W2525" t="s">
        <v>5869</v>
      </c>
      <c r="X2525">
        <v>1</v>
      </c>
    </row>
    <row r="2526" spans="1:24" x14ac:dyDescent="0.25">
      <c r="A2526">
        <v>17393</v>
      </c>
      <c r="B2526" t="s">
        <v>1338</v>
      </c>
      <c r="C2526" t="s">
        <v>441</v>
      </c>
      <c r="D2526" t="s">
        <v>5850</v>
      </c>
      <c r="E2526" t="s">
        <v>6098</v>
      </c>
      <c r="F2526">
        <v>10</v>
      </c>
      <c r="G2526" t="s">
        <v>5767</v>
      </c>
      <c r="H2526" t="s">
        <v>5747</v>
      </c>
      <c r="I2526" t="s">
        <v>5748</v>
      </c>
      <c r="J2526">
        <v>750</v>
      </c>
      <c r="K2526">
        <v>12</v>
      </c>
      <c r="L2526">
        <v>40</v>
      </c>
      <c r="M2526" t="s">
        <v>5759</v>
      </c>
      <c r="N2526" t="s">
        <v>5852</v>
      </c>
      <c r="O2526" t="s">
        <v>5790</v>
      </c>
      <c r="P2526" t="s">
        <v>5752</v>
      </c>
      <c r="Q2526" t="s">
        <v>5853</v>
      </c>
      <c r="R2526">
        <v>61241</v>
      </c>
      <c r="S2526" t="s">
        <v>5785</v>
      </c>
      <c r="T2526" t="s">
        <v>5786</v>
      </c>
      <c r="U2526">
        <v>34.99</v>
      </c>
      <c r="V2526" t="s">
        <v>5755</v>
      </c>
      <c r="W2526" t="s">
        <v>5765</v>
      </c>
      <c r="X2526">
        <v>1</v>
      </c>
    </row>
    <row r="2527" spans="1:24" x14ac:dyDescent="0.25">
      <c r="A2527">
        <v>988094</v>
      </c>
      <c r="B2527" t="s">
        <v>3407</v>
      </c>
      <c r="C2527" t="s">
        <v>442</v>
      </c>
      <c r="D2527" t="s">
        <v>5886</v>
      </c>
      <c r="E2527" t="s">
        <v>5887</v>
      </c>
      <c r="F2527">
        <v>10</v>
      </c>
      <c r="G2527" t="s">
        <v>5767</v>
      </c>
      <c r="H2527" t="s">
        <v>5747</v>
      </c>
      <c r="I2527" t="s">
        <v>5748</v>
      </c>
      <c r="J2527">
        <v>750</v>
      </c>
      <c r="K2527">
        <v>12</v>
      </c>
      <c r="L2527">
        <v>13</v>
      </c>
      <c r="M2527" t="s">
        <v>5749</v>
      </c>
      <c r="N2527" t="s">
        <v>5750</v>
      </c>
      <c r="O2527" t="s">
        <v>5751</v>
      </c>
      <c r="P2527" t="s">
        <v>6002</v>
      </c>
      <c r="Q2527" t="s">
        <v>5952</v>
      </c>
      <c r="R2527">
        <v>42016</v>
      </c>
      <c r="S2527" t="s">
        <v>5956</v>
      </c>
      <c r="T2527" t="s">
        <v>5957</v>
      </c>
      <c r="U2527">
        <v>13.99</v>
      </c>
      <c r="V2527" t="s">
        <v>5755</v>
      </c>
      <c r="W2527" t="s">
        <v>5869</v>
      </c>
      <c r="X2527">
        <v>1</v>
      </c>
    </row>
    <row r="2528" spans="1:24" x14ac:dyDescent="0.25">
      <c r="A2528">
        <v>17281</v>
      </c>
      <c r="B2528" t="s">
        <v>1326</v>
      </c>
      <c r="C2528" t="s">
        <v>442</v>
      </c>
      <c r="D2528" t="s">
        <v>5886</v>
      </c>
      <c r="E2528" t="s">
        <v>5887</v>
      </c>
      <c r="F2528">
        <v>10</v>
      </c>
      <c r="G2528" t="s">
        <v>5767</v>
      </c>
      <c r="H2528" t="s">
        <v>5747</v>
      </c>
      <c r="I2528" t="s">
        <v>5748</v>
      </c>
      <c r="J2528">
        <v>750</v>
      </c>
      <c r="K2528">
        <v>12</v>
      </c>
      <c r="L2528">
        <v>14.5</v>
      </c>
      <c r="M2528" t="s">
        <v>5759</v>
      </c>
      <c r="N2528" t="s">
        <v>5825</v>
      </c>
      <c r="O2528" t="s">
        <v>5790</v>
      </c>
      <c r="P2528" t="s">
        <v>5916</v>
      </c>
      <c r="Q2528" t="s">
        <v>5989</v>
      </c>
      <c r="R2528">
        <v>72852</v>
      </c>
      <c r="S2528" t="s">
        <v>6330</v>
      </c>
      <c r="T2528" t="s">
        <v>6126</v>
      </c>
      <c r="U2528">
        <v>15.99</v>
      </c>
      <c r="V2528" t="s">
        <v>5755</v>
      </c>
      <c r="W2528" t="s">
        <v>5756</v>
      </c>
      <c r="X2528">
        <v>1</v>
      </c>
    </row>
    <row r="2529" spans="1:24" x14ac:dyDescent="0.25">
      <c r="A2529">
        <v>17323</v>
      </c>
      <c r="B2529" t="s">
        <v>1332</v>
      </c>
      <c r="C2529" t="s">
        <v>442</v>
      </c>
      <c r="D2529" t="s">
        <v>5886</v>
      </c>
      <c r="E2529" t="s">
        <v>5887</v>
      </c>
      <c r="F2529">
        <v>31</v>
      </c>
      <c r="G2529" t="s">
        <v>6295</v>
      </c>
      <c r="H2529" t="s">
        <v>5791</v>
      </c>
      <c r="I2529" t="s">
        <v>5792</v>
      </c>
      <c r="J2529">
        <v>750</v>
      </c>
      <c r="K2529">
        <v>12</v>
      </c>
      <c r="L2529">
        <v>13</v>
      </c>
      <c r="M2529" t="s">
        <v>5759</v>
      </c>
      <c r="N2529" t="s">
        <v>5781</v>
      </c>
      <c r="O2529" t="s">
        <v>5761</v>
      </c>
      <c r="P2529" t="s">
        <v>5889</v>
      </c>
      <c r="Q2529" t="s">
        <v>5986</v>
      </c>
      <c r="R2529">
        <v>79506</v>
      </c>
      <c r="S2529" t="s">
        <v>6416</v>
      </c>
      <c r="T2529" t="s">
        <v>6416</v>
      </c>
      <c r="U2529">
        <v>110.91</v>
      </c>
      <c r="V2529" t="s">
        <v>5755</v>
      </c>
      <c r="W2529" t="s">
        <v>5765</v>
      </c>
      <c r="X2529">
        <v>1</v>
      </c>
    </row>
    <row r="2530" spans="1:24" x14ac:dyDescent="0.25">
      <c r="A2530">
        <v>17372</v>
      </c>
      <c r="B2530" t="s">
        <v>1335</v>
      </c>
      <c r="C2530" t="s">
        <v>441</v>
      </c>
      <c r="D2530" t="s">
        <v>5757</v>
      </c>
      <c r="E2530" t="s">
        <v>5804</v>
      </c>
      <c r="F2530">
        <v>20</v>
      </c>
      <c r="G2530" t="s">
        <v>5746</v>
      </c>
      <c r="H2530" t="s">
        <v>5747</v>
      </c>
      <c r="I2530" t="s">
        <v>5748</v>
      </c>
      <c r="J2530">
        <v>750</v>
      </c>
      <c r="K2530">
        <v>6</v>
      </c>
      <c r="L2530">
        <v>43</v>
      </c>
      <c r="M2530" t="s">
        <v>5759</v>
      </c>
      <c r="N2530" t="s">
        <v>5760</v>
      </c>
      <c r="O2530" t="s">
        <v>5761</v>
      </c>
      <c r="P2530" t="s">
        <v>5762</v>
      </c>
      <c r="Q2530" t="s">
        <v>5805</v>
      </c>
      <c r="R2530">
        <v>71043</v>
      </c>
      <c r="S2530" t="s">
        <v>5919</v>
      </c>
      <c r="T2530" t="s">
        <v>5771</v>
      </c>
      <c r="U2530">
        <v>88.52</v>
      </c>
      <c r="V2530" t="s">
        <v>5755</v>
      </c>
      <c r="W2530" t="s">
        <v>5765</v>
      </c>
      <c r="X2530">
        <v>1</v>
      </c>
    </row>
    <row r="2531" spans="1:24" x14ac:dyDescent="0.25">
      <c r="A2531">
        <v>17118</v>
      </c>
      <c r="B2531" t="s">
        <v>1305</v>
      </c>
      <c r="C2531" t="s">
        <v>441</v>
      </c>
      <c r="D2531" t="s">
        <v>5744</v>
      </c>
      <c r="E2531" t="s">
        <v>5787</v>
      </c>
      <c r="F2531">
        <v>10</v>
      </c>
      <c r="G2531" t="s">
        <v>5767</v>
      </c>
      <c r="H2531" t="s">
        <v>5747</v>
      </c>
      <c r="I2531" t="s">
        <v>5748</v>
      </c>
      <c r="J2531">
        <v>750</v>
      </c>
      <c r="K2531">
        <v>12</v>
      </c>
      <c r="L2531">
        <v>40</v>
      </c>
      <c r="M2531" t="s">
        <v>5759</v>
      </c>
      <c r="N2531" t="s">
        <v>6384</v>
      </c>
      <c r="O2531" t="s">
        <v>5790</v>
      </c>
      <c r="P2531" t="s">
        <v>5762</v>
      </c>
      <c r="Q2531" t="s">
        <v>5808</v>
      </c>
      <c r="R2531">
        <v>81110</v>
      </c>
      <c r="S2531" t="s">
        <v>5784</v>
      </c>
      <c r="T2531" t="s">
        <v>5784</v>
      </c>
      <c r="U2531">
        <v>31.49</v>
      </c>
      <c r="V2531" t="s">
        <v>5755</v>
      </c>
      <c r="W2531" t="s">
        <v>5756</v>
      </c>
      <c r="X2531">
        <v>1</v>
      </c>
    </row>
    <row r="2532" spans="1:24" x14ac:dyDescent="0.25">
      <c r="A2532">
        <v>17309</v>
      </c>
      <c r="B2532" t="s">
        <v>1329</v>
      </c>
      <c r="C2532" t="s">
        <v>442</v>
      </c>
      <c r="D2532" t="s">
        <v>5886</v>
      </c>
      <c r="E2532" t="s">
        <v>5887</v>
      </c>
      <c r="F2532">
        <v>31</v>
      </c>
      <c r="G2532" t="s">
        <v>6295</v>
      </c>
      <c r="H2532" t="s">
        <v>5791</v>
      </c>
      <c r="I2532" t="s">
        <v>5792</v>
      </c>
      <c r="J2532">
        <v>750</v>
      </c>
      <c r="K2532">
        <v>12</v>
      </c>
      <c r="L2532">
        <v>13</v>
      </c>
      <c r="M2532" t="s">
        <v>5759</v>
      </c>
      <c r="N2532" t="s">
        <v>5781</v>
      </c>
      <c r="O2532" t="s">
        <v>5761</v>
      </c>
      <c r="P2532" t="s">
        <v>5889</v>
      </c>
      <c r="Q2532" t="s">
        <v>5986</v>
      </c>
      <c r="R2532">
        <v>79506</v>
      </c>
      <c r="S2532" t="s">
        <v>6416</v>
      </c>
      <c r="T2532" t="s">
        <v>6416</v>
      </c>
      <c r="U2532">
        <v>122.32</v>
      </c>
      <c r="V2532" t="s">
        <v>5755</v>
      </c>
      <c r="W2532" t="s">
        <v>5765</v>
      </c>
      <c r="X2532">
        <v>1</v>
      </c>
    </row>
    <row r="2533" spans="1:24" x14ac:dyDescent="0.25">
      <c r="A2533">
        <v>17099</v>
      </c>
      <c r="B2533" t="s">
        <v>1300</v>
      </c>
      <c r="C2533" t="s">
        <v>441</v>
      </c>
      <c r="D2533" t="s">
        <v>5811</v>
      </c>
      <c r="E2533" t="s">
        <v>5812</v>
      </c>
      <c r="F2533">
        <v>20</v>
      </c>
      <c r="G2533" t="s">
        <v>5746</v>
      </c>
      <c r="H2533" t="s">
        <v>5791</v>
      </c>
      <c r="I2533" t="s">
        <v>5792</v>
      </c>
      <c r="J2533">
        <v>750</v>
      </c>
      <c r="K2533">
        <v>12</v>
      </c>
      <c r="L2533">
        <v>17</v>
      </c>
      <c r="M2533" t="s">
        <v>5759</v>
      </c>
      <c r="N2533" t="s">
        <v>5813</v>
      </c>
      <c r="O2533" t="s">
        <v>5761</v>
      </c>
      <c r="P2533" t="s">
        <v>5762</v>
      </c>
      <c r="Q2533" t="s">
        <v>5814</v>
      </c>
      <c r="R2533">
        <v>42594</v>
      </c>
      <c r="S2533" t="s">
        <v>5773</v>
      </c>
      <c r="T2533" t="s">
        <v>5773</v>
      </c>
      <c r="U2533">
        <v>32.99</v>
      </c>
      <c r="V2533" t="s">
        <v>5755</v>
      </c>
      <c r="W2533" t="s">
        <v>5765</v>
      </c>
      <c r="X2533">
        <v>1</v>
      </c>
    </row>
    <row r="2534" spans="1:24" x14ac:dyDescent="0.25">
      <c r="A2534">
        <v>17211</v>
      </c>
      <c r="B2534" t="s">
        <v>1313</v>
      </c>
      <c r="C2534" t="s">
        <v>442</v>
      </c>
      <c r="D2534" t="s">
        <v>5920</v>
      </c>
      <c r="E2534" t="s">
        <v>5997</v>
      </c>
      <c r="F2534">
        <v>10</v>
      </c>
      <c r="G2534" t="s">
        <v>5767</v>
      </c>
      <c r="H2534" t="s">
        <v>5747</v>
      </c>
      <c r="I2534" t="s">
        <v>5748</v>
      </c>
      <c r="J2534">
        <v>750</v>
      </c>
      <c r="K2534">
        <v>12</v>
      </c>
      <c r="L2534">
        <v>12.5</v>
      </c>
      <c r="M2534" t="s">
        <v>5759</v>
      </c>
      <c r="N2534" t="s">
        <v>6085</v>
      </c>
      <c r="O2534" t="s">
        <v>5790</v>
      </c>
      <c r="P2534" t="s">
        <v>5916</v>
      </c>
      <c r="Q2534" t="s">
        <v>6086</v>
      </c>
      <c r="R2534">
        <v>67102</v>
      </c>
      <c r="S2534" t="s">
        <v>5956</v>
      </c>
      <c r="T2534" t="s">
        <v>5957</v>
      </c>
      <c r="U2534">
        <v>14.99</v>
      </c>
      <c r="V2534" t="s">
        <v>5755</v>
      </c>
      <c r="W2534" t="s">
        <v>5869</v>
      </c>
      <c r="X2534">
        <v>1</v>
      </c>
    </row>
    <row r="2535" spans="1:24" x14ac:dyDescent="0.25">
      <c r="A2535">
        <v>17018</v>
      </c>
      <c r="B2535" t="s">
        <v>1288</v>
      </c>
      <c r="C2535" t="s">
        <v>442</v>
      </c>
      <c r="D2535" t="s">
        <v>6103</v>
      </c>
      <c r="E2535" t="s">
        <v>6104</v>
      </c>
      <c r="F2535">
        <v>20</v>
      </c>
      <c r="G2535" t="s">
        <v>5746</v>
      </c>
      <c r="H2535" t="s">
        <v>5747</v>
      </c>
      <c r="I2535" t="s">
        <v>5748</v>
      </c>
      <c r="J2535">
        <v>750</v>
      </c>
      <c r="K2535">
        <v>12</v>
      </c>
      <c r="L2535">
        <v>6.5</v>
      </c>
      <c r="M2535" t="s">
        <v>5749</v>
      </c>
      <c r="N2535" t="s">
        <v>5750</v>
      </c>
      <c r="O2535" t="s">
        <v>5790</v>
      </c>
      <c r="P2535" t="s">
        <v>5922</v>
      </c>
      <c r="Q2535" t="s">
        <v>6105</v>
      </c>
      <c r="R2535">
        <v>42035</v>
      </c>
      <c r="S2535" t="s">
        <v>6328</v>
      </c>
      <c r="T2535" t="s">
        <v>5965</v>
      </c>
      <c r="U2535">
        <v>10.99</v>
      </c>
      <c r="V2535" t="s">
        <v>5755</v>
      </c>
      <c r="W2535" t="s">
        <v>5869</v>
      </c>
      <c r="X2535">
        <v>1</v>
      </c>
    </row>
    <row r="2536" spans="1:24" x14ac:dyDescent="0.25">
      <c r="A2536">
        <v>17218</v>
      </c>
      <c r="B2536" t="s">
        <v>1317</v>
      </c>
      <c r="C2536" t="s">
        <v>442</v>
      </c>
      <c r="D2536" t="s">
        <v>5920</v>
      </c>
      <c r="E2536" t="s">
        <v>5887</v>
      </c>
      <c r="F2536">
        <v>20</v>
      </c>
      <c r="G2536" t="s">
        <v>5746</v>
      </c>
      <c r="H2536" t="s">
        <v>5747</v>
      </c>
      <c r="I2536" t="s">
        <v>5748</v>
      </c>
      <c r="J2536">
        <v>750</v>
      </c>
      <c r="K2536">
        <v>12</v>
      </c>
      <c r="L2536">
        <v>12.5</v>
      </c>
      <c r="M2536" t="s">
        <v>5759</v>
      </c>
      <c r="N2536" t="s">
        <v>5835</v>
      </c>
      <c r="O2536" t="s">
        <v>5790</v>
      </c>
      <c r="P2536" t="s">
        <v>5916</v>
      </c>
      <c r="Q2536" t="s">
        <v>5979</v>
      </c>
      <c r="R2536">
        <v>67102</v>
      </c>
      <c r="S2536" t="s">
        <v>5956</v>
      </c>
      <c r="T2536" t="s">
        <v>5957</v>
      </c>
      <c r="U2536">
        <v>14.99</v>
      </c>
      <c r="V2536" t="s">
        <v>5755</v>
      </c>
      <c r="W2536" t="s">
        <v>5869</v>
      </c>
      <c r="X2536">
        <v>1</v>
      </c>
    </row>
    <row r="2537" spans="1:24" x14ac:dyDescent="0.25">
      <c r="A2537">
        <v>17815</v>
      </c>
      <c r="B2537" t="s">
        <v>1366</v>
      </c>
      <c r="C2537" t="s">
        <v>442</v>
      </c>
      <c r="D2537" t="s">
        <v>5920</v>
      </c>
      <c r="E2537" t="s">
        <v>5997</v>
      </c>
      <c r="F2537">
        <v>20</v>
      </c>
      <c r="G2537" t="s">
        <v>5746</v>
      </c>
      <c r="H2537" t="s">
        <v>5747</v>
      </c>
      <c r="I2537" t="s">
        <v>5748</v>
      </c>
      <c r="J2537">
        <v>750</v>
      </c>
      <c r="K2537">
        <v>12</v>
      </c>
      <c r="L2537">
        <v>12.5</v>
      </c>
      <c r="M2537" t="s">
        <v>5759</v>
      </c>
      <c r="N2537" t="s">
        <v>6054</v>
      </c>
      <c r="O2537" t="s">
        <v>5761</v>
      </c>
      <c r="P2537" t="s">
        <v>6002</v>
      </c>
      <c r="Q2537" t="s">
        <v>6055</v>
      </c>
      <c r="R2537">
        <v>76560</v>
      </c>
      <c r="S2537" t="s">
        <v>6422</v>
      </c>
      <c r="T2537" t="s">
        <v>5933</v>
      </c>
      <c r="U2537">
        <v>13.99</v>
      </c>
      <c r="V2537" t="s">
        <v>5755</v>
      </c>
      <c r="W2537" t="s">
        <v>5765</v>
      </c>
      <c r="X2537">
        <v>1</v>
      </c>
    </row>
    <row r="2538" spans="1:24" x14ac:dyDescent="0.25">
      <c r="A2538">
        <v>17564</v>
      </c>
      <c r="B2538" t="s">
        <v>1355</v>
      </c>
      <c r="C2538" t="s">
        <v>442</v>
      </c>
      <c r="D2538" t="s">
        <v>5886</v>
      </c>
      <c r="E2538" t="s">
        <v>6048</v>
      </c>
      <c r="F2538">
        <v>22</v>
      </c>
      <c r="G2538" t="s">
        <v>5816</v>
      </c>
      <c r="H2538" t="s">
        <v>5747</v>
      </c>
      <c r="I2538" t="s">
        <v>5748</v>
      </c>
      <c r="J2538">
        <v>750</v>
      </c>
      <c r="K2538">
        <v>6</v>
      </c>
      <c r="L2538">
        <v>13</v>
      </c>
      <c r="M2538" t="s">
        <v>5759</v>
      </c>
      <c r="N2538" t="s">
        <v>6085</v>
      </c>
      <c r="O2538" t="s">
        <v>5761</v>
      </c>
      <c r="P2538" t="s">
        <v>5889</v>
      </c>
      <c r="Q2538" t="s">
        <v>6086</v>
      </c>
      <c r="R2538">
        <v>80413</v>
      </c>
      <c r="S2538" t="s">
        <v>6227</v>
      </c>
      <c r="T2538" t="s">
        <v>5996</v>
      </c>
      <c r="U2538">
        <v>26.99</v>
      </c>
      <c r="V2538" t="s">
        <v>5755</v>
      </c>
      <c r="W2538" t="s">
        <v>5765</v>
      </c>
      <c r="X2538">
        <v>1</v>
      </c>
    </row>
    <row r="2539" spans="1:24" x14ac:dyDescent="0.25">
      <c r="A2539">
        <v>17908</v>
      </c>
      <c r="B2539" t="s">
        <v>1372</v>
      </c>
      <c r="C2539" t="s">
        <v>443</v>
      </c>
      <c r="D2539" t="s">
        <v>6201</v>
      </c>
      <c r="E2539" t="s">
        <v>6167</v>
      </c>
      <c r="F2539">
        <v>10</v>
      </c>
      <c r="G2539" t="s">
        <v>5767</v>
      </c>
      <c r="H2539" t="s">
        <v>5747</v>
      </c>
      <c r="I2539" t="s">
        <v>5748</v>
      </c>
      <c r="J2539">
        <v>473</v>
      </c>
      <c r="K2539">
        <v>24</v>
      </c>
      <c r="L2539">
        <v>5</v>
      </c>
      <c r="M2539" t="s">
        <v>5749</v>
      </c>
      <c r="N2539" t="s">
        <v>5750</v>
      </c>
      <c r="O2539" t="s">
        <v>5874</v>
      </c>
      <c r="P2539" t="s">
        <v>5875</v>
      </c>
      <c r="Q2539" t="s">
        <v>5876</v>
      </c>
      <c r="R2539">
        <v>93</v>
      </c>
      <c r="S2539" t="s">
        <v>6202</v>
      </c>
      <c r="T2539" t="s">
        <v>6203</v>
      </c>
      <c r="U2539">
        <v>3.59</v>
      </c>
      <c r="V2539" t="s">
        <v>6172</v>
      </c>
      <c r="W2539" t="s">
        <v>5869</v>
      </c>
      <c r="X2539">
        <v>1</v>
      </c>
    </row>
    <row r="2540" spans="1:24" x14ac:dyDescent="0.25">
      <c r="A2540">
        <v>17908</v>
      </c>
      <c r="B2540" t="s">
        <v>1372</v>
      </c>
      <c r="C2540" t="s">
        <v>443</v>
      </c>
      <c r="D2540" t="s">
        <v>6201</v>
      </c>
      <c r="E2540" t="s">
        <v>6167</v>
      </c>
      <c r="F2540">
        <v>10</v>
      </c>
      <c r="G2540" t="s">
        <v>5767</v>
      </c>
      <c r="H2540" t="s">
        <v>5747</v>
      </c>
      <c r="I2540" t="s">
        <v>5748</v>
      </c>
      <c r="J2540">
        <v>473</v>
      </c>
      <c r="K2540">
        <v>24</v>
      </c>
      <c r="L2540">
        <v>5</v>
      </c>
      <c r="M2540" t="s">
        <v>5749</v>
      </c>
      <c r="N2540" t="s">
        <v>5750</v>
      </c>
      <c r="O2540" t="s">
        <v>5874</v>
      </c>
      <c r="P2540" t="s">
        <v>5875</v>
      </c>
      <c r="Q2540" t="s">
        <v>5876</v>
      </c>
      <c r="R2540">
        <v>93</v>
      </c>
      <c r="S2540" t="s">
        <v>6202</v>
      </c>
      <c r="T2540" t="s">
        <v>6203</v>
      </c>
      <c r="U2540">
        <v>3.59</v>
      </c>
      <c r="V2540" t="s">
        <v>6172</v>
      </c>
      <c r="W2540" t="s">
        <v>5869</v>
      </c>
      <c r="X2540">
        <v>1</v>
      </c>
    </row>
    <row r="2541" spans="1:24" x14ac:dyDescent="0.25">
      <c r="A2541">
        <v>17948</v>
      </c>
      <c r="B2541" t="s">
        <v>1378</v>
      </c>
      <c r="C2541" t="s">
        <v>441</v>
      </c>
      <c r="D2541" t="s">
        <v>5757</v>
      </c>
      <c r="E2541" t="s">
        <v>5804</v>
      </c>
      <c r="F2541">
        <v>22</v>
      </c>
      <c r="G2541" t="s">
        <v>5816</v>
      </c>
      <c r="H2541" t="s">
        <v>5747</v>
      </c>
      <c r="I2541" t="s">
        <v>5748</v>
      </c>
      <c r="J2541">
        <v>750</v>
      </c>
      <c r="K2541">
        <v>4</v>
      </c>
      <c r="L2541">
        <v>40</v>
      </c>
      <c r="M2541" t="s">
        <v>5759</v>
      </c>
      <c r="N2541" t="s">
        <v>5760</v>
      </c>
      <c r="O2541" t="s">
        <v>5751</v>
      </c>
      <c r="P2541" t="s">
        <v>5762</v>
      </c>
      <c r="Q2541" t="s">
        <v>5805</v>
      </c>
      <c r="R2541">
        <v>42047</v>
      </c>
      <c r="S2541" t="s">
        <v>5788</v>
      </c>
      <c r="T2541" t="s">
        <v>5788</v>
      </c>
      <c r="U2541">
        <v>219.99</v>
      </c>
      <c r="V2541" t="s">
        <v>5755</v>
      </c>
      <c r="W2541" t="s">
        <v>5756</v>
      </c>
      <c r="X2541">
        <v>1</v>
      </c>
    </row>
    <row r="2542" spans="1:24" x14ac:dyDescent="0.25">
      <c r="A2542">
        <v>615698</v>
      </c>
      <c r="B2542" t="s">
        <v>3067</v>
      </c>
      <c r="C2542" t="s">
        <v>441</v>
      </c>
      <c r="D2542" t="s">
        <v>5757</v>
      </c>
      <c r="E2542" t="s">
        <v>5804</v>
      </c>
      <c r="F2542">
        <v>22</v>
      </c>
      <c r="G2542" t="s">
        <v>5816</v>
      </c>
      <c r="H2542" t="s">
        <v>5747</v>
      </c>
      <c r="I2542" t="s">
        <v>5748</v>
      </c>
      <c r="J2542">
        <v>700</v>
      </c>
      <c r="K2542">
        <v>6</v>
      </c>
      <c r="L2542">
        <v>40</v>
      </c>
      <c r="M2542" t="s">
        <v>5759</v>
      </c>
      <c r="N2542" t="s">
        <v>5760</v>
      </c>
      <c r="O2542" t="s">
        <v>5761</v>
      </c>
      <c r="P2542" t="s">
        <v>5762</v>
      </c>
      <c r="Q2542" t="s">
        <v>5805</v>
      </c>
      <c r="R2542">
        <v>42341</v>
      </c>
      <c r="S2542" t="s">
        <v>5772</v>
      </c>
      <c r="T2542" t="s">
        <v>5773</v>
      </c>
      <c r="U2542">
        <v>90.55</v>
      </c>
      <c r="V2542" t="s">
        <v>5755</v>
      </c>
      <c r="W2542" t="s">
        <v>5765</v>
      </c>
      <c r="X2542">
        <v>1</v>
      </c>
    </row>
    <row r="2543" spans="1:24" x14ac:dyDescent="0.25">
      <c r="A2543">
        <v>768071</v>
      </c>
      <c r="B2543" t="s">
        <v>3256</v>
      </c>
      <c r="C2543" t="s">
        <v>443</v>
      </c>
      <c r="D2543" t="s">
        <v>6177</v>
      </c>
      <c r="E2543" t="s">
        <v>5872</v>
      </c>
      <c r="F2543">
        <v>27</v>
      </c>
      <c r="G2543" t="s">
        <v>5837</v>
      </c>
      <c r="H2543" t="s">
        <v>5747</v>
      </c>
      <c r="I2543" t="s">
        <v>5748</v>
      </c>
      <c r="J2543">
        <v>1980</v>
      </c>
      <c r="K2543">
        <v>4</v>
      </c>
      <c r="L2543">
        <v>6</v>
      </c>
      <c r="M2543" t="s">
        <v>5749</v>
      </c>
      <c r="N2543" t="s">
        <v>5750</v>
      </c>
      <c r="O2543" t="s">
        <v>5874</v>
      </c>
      <c r="P2543" t="s">
        <v>5875</v>
      </c>
      <c r="Q2543" t="s">
        <v>5876</v>
      </c>
      <c r="R2543">
        <v>42339</v>
      </c>
      <c r="S2543" t="s">
        <v>6194</v>
      </c>
      <c r="T2543" t="s">
        <v>6195</v>
      </c>
      <c r="U2543">
        <v>12.88</v>
      </c>
      <c r="V2543" t="s">
        <v>5755</v>
      </c>
      <c r="W2543" t="s">
        <v>5869</v>
      </c>
      <c r="X2543">
        <v>6</v>
      </c>
    </row>
    <row r="2544" spans="1:24" x14ac:dyDescent="0.25">
      <c r="A2544">
        <v>768071</v>
      </c>
      <c r="B2544" t="s">
        <v>3256</v>
      </c>
      <c r="C2544" t="s">
        <v>443</v>
      </c>
      <c r="D2544" t="s">
        <v>6177</v>
      </c>
      <c r="E2544" t="s">
        <v>5872</v>
      </c>
      <c r="F2544">
        <v>27</v>
      </c>
      <c r="G2544" t="s">
        <v>5837</v>
      </c>
      <c r="H2544" t="s">
        <v>5747</v>
      </c>
      <c r="I2544" t="s">
        <v>5748</v>
      </c>
      <c r="J2544">
        <v>1980</v>
      </c>
      <c r="K2544">
        <v>4</v>
      </c>
      <c r="L2544">
        <v>6</v>
      </c>
      <c r="M2544" t="s">
        <v>5749</v>
      </c>
      <c r="N2544" t="s">
        <v>5750</v>
      </c>
      <c r="O2544" t="s">
        <v>5874</v>
      </c>
      <c r="P2544" t="s">
        <v>5875</v>
      </c>
      <c r="Q2544" t="s">
        <v>5876</v>
      </c>
      <c r="R2544">
        <v>42339</v>
      </c>
      <c r="S2544" t="s">
        <v>6194</v>
      </c>
      <c r="T2544" t="s">
        <v>6195</v>
      </c>
      <c r="U2544">
        <v>12.88</v>
      </c>
      <c r="V2544" t="s">
        <v>5755</v>
      </c>
      <c r="W2544" t="s">
        <v>5869</v>
      </c>
      <c r="X2544">
        <v>6</v>
      </c>
    </row>
    <row r="2545" spans="1:24" x14ac:dyDescent="0.25">
      <c r="A2545">
        <v>17279</v>
      </c>
      <c r="B2545" t="s">
        <v>1324</v>
      </c>
      <c r="C2545" t="s">
        <v>442</v>
      </c>
      <c r="D2545" t="s">
        <v>5886</v>
      </c>
      <c r="E2545" t="s">
        <v>5887</v>
      </c>
      <c r="F2545">
        <v>20</v>
      </c>
      <c r="G2545" t="s">
        <v>5746</v>
      </c>
      <c r="H2545" t="s">
        <v>5747</v>
      </c>
      <c r="I2545" t="s">
        <v>5748</v>
      </c>
      <c r="J2545">
        <v>750</v>
      </c>
      <c r="K2545">
        <v>12</v>
      </c>
      <c r="L2545">
        <v>13.5</v>
      </c>
      <c r="M2545" t="s">
        <v>5759</v>
      </c>
      <c r="N2545" t="s">
        <v>5904</v>
      </c>
      <c r="O2545" t="s">
        <v>5790</v>
      </c>
      <c r="P2545" t="s">
        <v>5916</v>
      </c>
      <c r="Q2545" t="s">
        <v>5923</v>
      </c>
      <c r="R2545">
        <v>42586</v>
      </c>
      <c r="S2545" t="s">
        <v>6129</v>
      </c>
      <c r="T2545" t="s">
        <v>5999</v>
      </c>
      <c r="U2545">
        <v>16.989999999999998</v>
      </c>
      <c r="V2545" t="s">
        <v>5755</v>
      </c>
      <c r="W2545" t="s">
        <v>5765</v>
      </c>
      <c r="X2545">
        <v>1</v>
      </c>
    </row>
    <row r="2546" spans="1:24" x14ac:dyDescent="0.25">
      <c r="A2546">
        <v>17096</v>
      </c>
      <c r="B2546" t="s">
        <v>1297</v>
      </c>
      <c r="C2546" t="s">
        <v>441</v>
      </c>
      <c r="D2546" t="s">
        <v>5811</v>
      </c>
      <c r="E2546" t="s">
        <v>5812</v>
      </c>
      <c r="F2546">
        <v>20</v>
      </c>
      <c r="G2546" t="s">
        <v>5746</v>
      </c>
      <c r="H2546" t="s">
        <v>5747</v>
      </c>
      <c r="I2546" t="s">
        <v>5748</v>
      </c>
      <c r="J2546">
        <v>750</v>
      </c>
      <c r="K2546">
        <v>12</v>
      </c>
      <c r="L2546">
        <v>17</v>
      </c>
      <c r="M2546" t="s">
        <v>5759</v>
      </c>
      <c r="N2546" t="s">
        <v>5813</v>
      </c>
      <c r="O2546" t="s">
        <v>5761</v>
      </c>
      <c r="P2546" t="s">
        <v>5762</v>
      </c>
      <c r="Q2546" t="s">
        <v>5814</v>
      </c>
      <c r="R2546">
        <v>42594</v>
      </c>
      <c r="S2546" t="s">
        <v>5773</v>
      </c>
      <c r="T2546" t="s">
        <v>5773</v>
      </c>
      <c r="U2546">
        <v>32.99</v>
      </c>
      <c r="V2546" t="s">
        <v>5755</v>
      </c>
      <c r="W2546" t="s">
        <v>5765</v>
      </c>
      <c r="X2546">
        <v>1</v>
      </c>
    </row>
    <row r="2547" spans="1:24" x14ac:dyDescent="0.25">
      <c r="A2547">
        <v>17212</v>
      </c>
      <c r="B2547" t="s">
        <v>1314</v>
      </c>
      <c r="C2547" t="s">
        <v>442</v>
      </c>
      <c r="D2547" t="s">
        <v>5920</v>
      </c>
      <c r="E2547" t="s">
        <v>5997</v>
      </c>
      <c r="F2547">
        <v>20</v>
      </c>
      <c r="G2547" t="s">
        <v>5746</v>
      </c>
      <c r="H2547" t="s">
        <v>5747</v>
      </c>
      <c r="I2547" t="s">
        <v>5748</v>
      </c>
      <c r="J2547">
        <v>750</v>
      </c>
      <c r="K2547">
        <v>12</v>
      </c>
      <c r="L2547">
        <v>12.5</v>
      </c>
      <c r="M2547" t="s">
        <v>5759</v>
      </c>
      <c r="N2547" t="s">
        <v>6085</v>
      </c>
      <c r="O2547" t="s">
        <v>5790</v>
      </c>
      <c r="P2547" t="s">
        <v>5988</v>
      </c>
      <c r="Q2547" t="s">
        <v>6086</v>
      </c>
      <c r="R2547">
        <v>68150</v>
      </c>
      <c r="S2547" t="s">
        <v>5905</v>
      </c>
      <c r="T2547" t="s">
        <v>5906</v>
      </c>
      <c r="U2547">
        <v>17.989999999999998</v>
      </c>
      <c r="V2547" t="s">
        <v>5755</v>
      </c>
      <c r="W2547" t="s">
        <v>5869</v>
      </c>
      <c r="X2547">
        <v>1</v>
      </c>
    </row>
    <row r="2548" spans="1:24" x14ac:dyDescent="0.25">
      <c r="A2548">
        <v>18144</v>
      </c>
      <c r="B2548" t="s">
        <v>1396</v>
      </c>
      <c r="C2548" t="s">
        <v>442</v>
      </c>
      <c r="D2548" t="s">
        <v>6035</v>
      </c>
      <c r="E2548" t="s">
        <v>5887</v>
      </c>
      <c r="F2548">
        <v>10</v>
      </c>
      <c r="G2548" t="s">
        <v>5767</v>
      </c>
      <c r="H2548" t="s">
        <v>5747</v>
      </c>
      <c r="I2548" t="s">
        <v>5748</v>
      </c>
      <c r="J2548">
        <v>750</v>
      </c>
      <c r="K2548">
        <v>12</v>
      </c>
      <c r="L2548">
        <v>13.5</v>
      </c>
      <c r="M2548" t="s">
        <v>5759</v>
      </c>
      <c r="N2548" t="s">
        <v>5781</v>
      </c>
      <c r="O2548" t="s">
        <v>5761</v>
      </c>
      <c r="P2548" t="s">
        <v>5988</v>
      </c>
      <c r="Q2548" t="s">
        <v>5986</v>
      </c>
      <c r="R2548">
        <v>42317</v>
      </c>
      <c r="S2548" t="s">
        <v>6110</v>
      </c>
      <c r="T2548" t="s">
        <v>5999</v>
      </c>
      <c r="U2548">
        <v>17.989999999999998</v>
      </c>
      <c r="V2548" t="s">
        <v>5755</v>
      </c>
      <c r="W2548" t="s">
        <v>5765</v>
      </c>
      <c r="X2548">
        <v>1</v>
      </c>
    </row>
    <row r="2549" spans="1:24" x14ac:dyDescent="0.25">
      <c r="A2549">
        <v>755777</v>
      </c>
      <c r="B2549" t="s">
        <v>3219</v>
      </c>
      <c r="C2549" t="s">
        <v>441</v>
      </c>
      <c r="D2549" t="s">
        <v>5850</v>
      </c>
      <c r="E2549" t="s">
        <v>6474</v>
      </c>
      <c r="F2549">
        <v>20</v>
      </c>
      <c r="G2549" t="s">
        <v>5746</v>
      </c>
      <c r="H2549" t="s">
        <v>5747</v>
      </c>
      <c r="I2549" t="s">
        <v>5748</v>
      </c>
      <c r="J2549">
        <v>750</v>
      </c>
      <c r="K2549">
        <v>12</v>
      </c>
      <c r="L2549">
        <v>35</v>
      </c>
      <c r="M2549" t="s">
        <v>5759</v>
      </c>
      <c r="N2549" t="s">
        <v>5852</v>
      </c>
      <c r="O2549" t="s">
        <v>5790</v>
      </c>
      <c r="P2549" t="s">
        <v>5762</v>
      </c>
      <c r="Q2549" t="s">
        <v>5853</v>
      </c>
      <c r="R2549">
        <v>98946</v>
      </c>
      <c r="S2549" t="s">
        <v>5845</v>
      </c>
      <c r="T2549" t="s">
        <v>5845</v>
      </c>
      <c r="U2549">
        <v>37.49</v>
      </c>
      <c r="V2549" t="s">
        <v>5755</v>
      </c>
      <c r="W2549" t="s">
        <v>5765</v>
      </c>
      <c r="X2549">
        <v>1</v>
      </c>
    </row>
    <row r="2550" spans="1:24" x14ac:dyDescent="0.25">
      <c r="A2550">
        <v>18022</v>
      </c>
      <c r="B2550" t="s">
        <v>4333</v>
      </c>
      <c r="C2550" t="s">
        <v>443</v>
      </c>
      <c r="D2550" t="s">
        <v>6177</v>
      </c>
      <c r="E2550" t="s">
        <v>6213</v>
      </c>
      <c r="F2550">
        <v>27</v>
      </c>
      <c r="G2550" t="s">
        <v>5837</v>
      </c>
      <c r="H2550" t="s">
        <v>5747</v>
      </c>
      <c r="I2550" t="s">
        <v>5748</v>
      </c>
      <c r="J2550">
        <v>440</v>
      </c>
      <c r="K2550">
        <v>12</v>
      </c>
      <c r="L2550">
        <v>4.2</v>
      </c>
      <c r="M2550" t="s">
        <v>5749</v>
      </c>
      <c r="N2550" t="s">
        <v>5750</v>
      </c>
      <c r="O2550" t="s">
        <v>5874</v>
      </c>
      <c r="P2550" t="s">
        <v>5875</v>
      </c>
      <c r="Q2550" t="s">
        <v>5876</v>
      </c>
      <c r="R2550">
        <v>62673</v>
      </c>
      <c r="S2550" t="s">
        <v>6180</v>
      </c>
      <c r="T2550" t="s">
        <v>6180</v>
      </c>
      <c r="U2550">
        <v>3.45</v>
      </c>
      <c r="V2550" t="s">
        <v>6172</v>
      </c>
      <c r="W2550" t="s">
        <v>5869</v>
      </c>
      <c r="X2550">
        <v>1</v>
      </c>
    </row>
    <row r="2551" spans="1:24" x14ac:dyDescent="0.25">
      <c r="A2551">
        <v>18022</v>
      </c>
      <c r="B2551" t="s">
        <v>4333</v>
      </c>
      <c r="C2551" t="s">
        <v>443</v>
      </c>
      <c r="D2551" t="s">
        <v>6177</v>
      </c>
      <c r="E2551" t="s">
        <v>6213</v>
      </c>
      <c r="F2551">
        <v>27</v>
      </c>
      <c r="G2551" t="s">
        <v>5837</v>
      </c>
      <c r="H2551" t="s">
        <v>5747</v>
      </c>
      <c r="I2551" t="s">
        <v>5748</v>
      </c>
      <c r="J2551">
        <v>440</v>
      </c>
      <c r="K2551">
        <v>12</v>
      </c>
      <c r="L2551">
        <v>4.2</v>
      </c>
      <c r="M2551" t="s">
        <v>5749</v>
      </c>
      <c r="N2551" t="s">
        <v>5750</v>
      </c>
      <c r="O2551" t="s">
        <v>5874</v>
      </c>
      <c r="P2551" t="s">
        <v>5875</v>
      </c>
      <c r="Q2551" t="s">
        <v>5876</v>
      </c>
      <c r="R2551">
        <v>42090</v>
      </c>
      <c r="S2551" t="s">
        <v>6180</v>
      </c>
      <c r="T2551" t="s">
        <v>6180</v>
      </c>
      <c r="U2551">
        <v>3.45</v>
      </c>
      <c r="V2551" t="s">
        <v>6172</v>
      </c>
      <c r="W2551" t="s">
        <v>5869</v>
      </c>
      <c r="X2551">
        <v>1</v>
      </c>
    </row>
    <row r="2552" spans="1:24" x14ac:dyDescent="0.25">
      <c r="A2552">
        <v>18022</v>
      </c>
      <c r="B2552" t="s">
        <v>4333</v>
      </c>
      <c r="C2552" t="s">
        <v>443</v>
      </c>
      <c r="D2552" t="s">
        <v>6177</v>
      </c>
      <c r="E2552" t="s">
        <v>6213</v>
      </c>
      <c r="F2552">
        <v>27</v>
      </c>
      <c r="G2552" t="s">
        <v>5837</v>
      </c>
      <c r="H2552" t="s">
        <v>5747</v>
      </c>
      <c r="I2552" t="s">
        <v>5748</v>
      </c>
      <c r="J2552">
        <v>440</v>
      </c>
      <c r="K2552">
        <v>12</v>
      </c>
      <c r="L2552">
        <v>4.2</v>
      </c>
      <c r="M2552" t="s">
        <v>5749</v>
      </c>
      <c r="N2552" t="s">
        <v>5750</v>
      </c>
      <c r="O2552" t="s">
        <v>5874</v>
      </c>
      <c r="P2552" t="s">
        <v>5875</v>
      </c>
      <c r="Q2552" t="s">
        <v>5876</v>
      </c>
      <c r="R2552">
        <v>42090</v>
      </c>
      <c r="S2552" t="s">
        <v>6180</v>
      </c>
      <c r="T2552" t="s">
        <v>6180</v>
      </c>
      <c r="U2552">
        <v>3.45</v>
      </c>
      <c r="V2552" t="s">
        <v>6172</v>
      </c>
      <c r="W2552" t="s">
        <v>5869</v>
      </c>
      <c r="X2552">
        <v>1</v>
      </c>
    </row>
    <row r="2553" spans="1:24" x14ac:dyDescent="0.25">
      <c r="A2553">
        <v>17474</v>
      </c>
      <c r="B2553" t="s">
        <v>1347</v>
      </c>
      <c r="C2553" t="s">
        <v>442</v>
      </c>
      <c r="D2553" t="s">
        <v>5886</v>
      </c>
      <c r="E2553" t="s">
        <v>5887</v>
      </c>
      <c r="F2553">
        <v>22</v>
      </c>
      <c r="G2553" t="s">
        <v>5816</v>
      </c>
      <c r="H2553" t="s">
        <v>5747</v>
      </c>
      <c r="I2553" t="s">
        <v>5748</v>
      </c>
      <c r="J2553">
        <v>750</v>
      </c>
      <c r="K2553">
        <v>12</v>
      </c>
      <c r="L2553">
        <v>13</v>
      </c>
      <c r="M2553" t="s">
        <v>5759</v>
      </c>
      <c r="N2553" t="s">
        <v>5781</v>
      </c>
      <c r="O2553" t="s">
        <v>5761</v>
      </c>
      <c r="P2553" t="s">
        <v>5889</v>
      </c>
      <c r="Q2553" t="s">
        <v>5986</v>
      </c>
      <c r="R2553">
        <v>61758</v>
      </c>
      <c r="S2553" t="s">
        <v>6296</v>
      </c>
      <c r="T2553" t="s">
        <v>6210</v>
      </c>
      <c r="U2553">
        <v>32.340000000000003</v>
      </c>
      <c r="V2553" t="s">
        <v>5755</v>
      </c>
      <c r="W2553" t="s">
        <v>5765</v>
      </c>
      <c r="X2553">
        <v>1</v>
      </c>
    </row>
    <row r="2554" spans="1:24" x14ac:dyDescent="0.25">
      <c r="A2554">
        <v>17157</v>
      </c>
      <c r="B2554" t="s">
        <v>1306</v>
      </c>
      <c r="C2554" t="s">
        <v>441</v>
      </c>
      <c r="D2554" t="s">
        <v>5757</v>
      </c>
      <c r="E2554" t="s">
        <v>5804</v>
      </c>
      <c r="F2554">
        <v>20</v>
      </c>
      <c r="G2554" t="s">
        <v>5746</v>
      </c>
      <c r="H2554" t="s">
        <v>5747</v>
      </c>
      <c r="I2554" t="s">
        <v>5748</v>
      </c>
      <c r="J2554">
        <v>750</v>
      </c>
      <c r="K2554">
        <v>6</v>
      </c>
      <c r="L2554">
        <v>50</v>
      </c>
      <c r="M2554" t="s">
        <v>5759</v>
      </c>
      <c r="N2554" t="s">
        <v>5760</v>
      </c>
      <c r="O2554" t="s">
        <v>5761</v>
      </c>
      <c r="P2554" t="s">
        <v>5762</v>
      </c>
      <c r="Q2554" t="s">
        <v>5805</v>
      </c>
      <c r="R2554">
        <v>42380</v>
      </c>
      <c r="S2554" t="s">
        <v>5783</v>
      </c>
      <c r="T2554" t="s">
        <v>5784</v>
      </c>
      <c r="U2554">
        <v>74.989999999999995</v>
      </c>
      <c r="V2554" t="s">
        <v>5755</v>
      </c>
      <c r="W2554" t="s">
        <v>5765</v>
      </c>
      <c r="X2554">
        <v>1</v>
      </c>
    </row>
    <row r="2555" spans="1:24" x14ac:dyDescent="0.25">
      <c r="A2555">
        <v>17306</v>
      </c>
      <c r="B2555" t="s">
        <v>1328</v>
      </c>
      <c r="C2555" t="s">
        <v>442</v>
      </c>
      <c r="D2555" t="s">
        <v>5886</v>
      </c>
      <c r="E2555" t="s">
        <v>5887</v>
      </c>
      <c r="F2555">
        <v>31</v>
      </c>
      <c r="G2555" t="s">
        <v>6295</v>
      </c>
      <c r="H2555" t="s">
        <v>5791</v>
      </c>
      <c r="I2555" t="s">
        <v>5792</v>
      </c>
      <c r="J2555">
        <v>750</v>
      </c>
      <c r="K2555">
        <v>12</v>
      </c>
      <c r="L2555">
        <v>13</v>
      </c>
      <c r="M2555" t="s">
        <v>5759</v>
      </c>
      <c r="N2555" t="s">
        <v>5781</v>
      </c>
      <c r="O2555" t="s">
        <v>5761</v>
      </c>
      <c r="P2555" t="s">
        <v>5889</v>
      </c>
      <c r="Q2555" t="s">
        <v>5986</v>
      </c>
      <c r="R2555">
        <v>79506</v>
      </c>
      <c r="S2555" t="s">
        <v>6416</v>
      </c>
      <c r="T2555" t="s">
        <v>6416</v>
      </c>
      <c r="U2555">
        <v>88.45</v>
      </c>
      <c r="V2555" t="s">
        <v>5755</v>
      </c>
      <c r="W2555" t="s">
        <v>5765</v>
      </c>
      <c r="X2555">
        <v>1</v>
      </c>
    </row>
    <row r="2556" spans="1:24" x14ac:dyDescent="0.25">
      <c r="A2556">
        <v>17874</v>
      </c>
      <c r="B2556" t="s">
        <v>1371</v>
      </c>
      <c r="C2556" t="s">
        <v>442</v>
      </c>
      <c r="D2556" t="s">
        <v>6035</v>
      </c>
      <c r="E2556" t="s">
        <v>5887</v>
      </c>
      <c r="F2556">
        <v>10</v>
      </c>
      <c r="G2556" t="s">
        <v>5767</v>
      </c>
      <c r="H2556" t="s">
        <v>5747</v>
      </c>
      <c r="I2556" t="s">
        <v>5748</v>
      </c>
      <c r="J2556">
        <v>750</v>
      </c>
      <c r="K2556">
        <v>12</v>
      </c>
      <c r="L2556">
        <v>13</v>
      </c>
      <c r="M2556" t="s">
        <v>5759</v>
      </c>
      <c r="N2556" t="s">
        <v>5781</v>
      </c>
      <c r="O2556" t="s">
        <v>5790</v>
      </c>
      <c r="P2556" t="s">
        <v>5988</v>
      </c>
      <c r="Q2556" t="s">
        <v>5986</v>
      </c>
      <c r="R2556">
        <v>42731</v>
      </c>
      <c r="S2556" t="s">
        <v>6025</v>
      </c>
      <c r="T2556" t="s">
        <v>6026</v>
      </c>
      <c r="U2556">
        <v>17.989999999999998</v>
      </c>
      <c r="V2556" t="s">
        <v>5755</v>
      </c>
      <c r="W2556" t="s">
        <v>5756</v>
      </c>
      <c r="X2556">
        <v>1</v>
      </c>
    </row>
    <row r="2557" spans="1:24" x14ac:dyDescent="0.25">
      <c r="A2557">
        <v>17132</v>
      </c>
      <c r="B2557" t="s">
        <v>4256</v>
      </c>
      <c r="C2557" t="s">
        <v>442</v>
      </c>
      <c r="D2557" t="s">
        <v>5920</v>
      </c>
      <c r="E2557" t="s">
        <v>5951</v>
      </c>
      <c r="F2557">
        <v>22</v>
      </c>
      <c r="G2557" t="s">
        <v>5816</v>
      </c>
      <c r="H2557" t="s">
        <v>5791</v>
      </c>
      <c r="I2557" t="s">
        <v>5792</v>
      </c>
      <c r="J2557">
        <v>500</v>
      </c>
      <c r="K2557">
        <v>12</v>
      </c>
      <c r="L2557">
        <v>10</v>
      </c>
      <c r="M2557" t="s">
        <v>5759</v>
      </c>
      <c r="N2557" t="s">
        <v>5806</v>
      </c>
      <c r="O2557" t="s">
        <v>5761</v>
      </c>
      <c r="P2557" t="s">
        <v>5930</v>
      </c>
      <c r="Q2557" t="s">
        <v>6000</v>
      </c>
      <c r="R2557">
        <v>77749</v>
      </c>
      <c r="S2557" t="s">
        <v>6033</v>
      </c>
      <c r="T2557" t="s">
        <v>6034</v>
      </c>
      <c r="U2557">
        <v>15.99</v>
      </c>
      <c r="V2557" t="s">
        <v>5755</v>
      </c>
      <c r="W2557" t="s">
        <v>5765</v>
      </c>
      <c r="X2557">
        <v>1</v>
      </c>
    </row>
    <row r="2558" spans="1:24" x14ac:dyDescent="0.25">
      <c r="A2558">
        <v>18167</v>
      </c>
      <c r="B2558" t="s">
        <v>1400</v>
      </c>
      <c r="C2558" t="s">
        <v>444</v>
      </c>
      <c r="D2558" t="s">
        <v>6161</v>
      </c>
      <c r="E2558" t="s">
        <v>6475</v>
      </c>
      <c r="F2558">
        <v>10</v>
      </c>
      <c r="G2558" t="s">
        <v>5767</v>
      </c>
      <c r="H2558" t="s">
        <v>5747</v>
      </c>
      <c r="I2558" t="s">
        <v>5748</v>
      </c>
      <c r="J2558">
        <v>458</v>
      </c>
      <c r="K2558">
        <v>24</v>
      </c>
      <c r="L2558">
        <v>5.5</v>
      </c>
      <c r="M2558" t="s">
        <v>5749</v>
      </c>
      <c r="N2558" t="s">
        <v>5750</v>
      </c>
      <c r="O2558" t="s">
        <v>5751</v>
      </c>
      <c r="P2558" t="s">
        <v>6163</v>
      </c>
      <c r="Q2558" t="s">
        <v>6473</v>
      </c>
      <c r="R2558">
        <v>65513</v>
      </c>
      <c r="S2558" t="s">
        <v>6165</v>
      </c>
      <c r="T2558" t="s">
        <v>5844</v>
      </c>
      <c r="U2558">
        <v>3.39</v>
      </c>
      <c r="V2558" t="s">
        <v>6172</v>
      </c>
      <c r="W2558" t="s">
        <v>5756</v>
      </c>
      <c r="X2558">
        <v>1</v>
      </c>
    </row>
    <row r="2559" spans="1:24" x14ac:dyDescent="0.25">
      <c r="A2559">
        <v>767774</v>
      </c>
      <c r="B2559" t="s">
        <v>3254</v>
      </c>
      <c r="C2559" t="s">
        <v>443</v>
      </c>
      <c r="D2559" t="s">
        <v>6177</v>
      </c>
      <c r="E2559" t="s">
        <v>6192</v>
      </c>
      <c r="F2559">
        <v>27</v>
      </c>
      <c r="G2559" t="s">
        <v>5837</v>
      </c>
      <c r="H2559" t="s">
        <v>5747</v>
      </c>
      <c r="I2559" t="s">
        <v>5748</v>
      </c>
      <c r="J2559">
        <v>473</v>
      </c>
      <c r="K2559">
        <v>24</v>
      </c>
      <c r="L2559">
        <v>5</v>
      </c>
      <c r="M2559" t="s">
        <v>5749</v>
      </c>
      <c r="N2559" t="s">
        <v>5750</v>
      </c>
      <c r="O2559" t="s">
        <v>5874</v>
      </c>
      <c r="P2559" t="s">
        <v>5875</v>
      </c>
      <c r="Q2559" t="s">
        <v>5876</v>
      </c>
      <c r="R2559">
        <v>42339</v>
      </c>
      <c r="S2559" t="s">
        <v>6194</v>
      </c>
      <c r="T2559" t="s">
        <v>6195</v>
      </c>
      <c r="U2559">
        <v>3.31</v>
      </c>
      <c r="V2559" t="s">
        <v>6172</v>
      </c>
      <c r="W2559" t="s">
        <v>5869</v>
      </c>
      <c r="X2559">
        <v>1</v>
      </c>
    </row>
    <row r="2560" spans="1:24" x14ac:dyDescent="0.25">
      <c r="A2560">
        <v>767774</v>
      </c>
      <c r="B2560" t="s">
        <v>3254</v>
      </c>
      <c r="C2560" t="s">
        <v>443</v>
      </c>
      <c r="D2560" t="s">
        <v>6177</v>
      </c>
      <c r="E2560" t="s">
        <v>6192</v>
      </c>
      <c r="F2560">
        <v>27</v>
      </c>
      <c r="G2560" t="s">
        <v>5837</v>
      </c>
      <c r="H2560" t="s">
        <v>5747</v>
      </c>
      <c r="I2560" t="s">
        <v>5748</v>
      </c>
      <c r="J2560">
        <v>473</v>
      </c>
      <c r="K2560">
        <v>24</v>
      </c>
      <c r="L2560">
        <v>5</v>
      </c>
      <c r="M2560" t="s">
        <v>5749</v>
      </c>
      <c r="N2560" t="s">
        <v>5750</v>
      </c>
      <c r="O2560" t="s">
        <v>5874</v>
      </c>
      <c r="P2560" t="s">
        <v>5875</v>
      </c>
      <c r="Q2560" t="s">
        <v>5876</v>
      </c>
      <c r="R2560">
        <v>42339</v>
      </c>
      <c r="S2560" t="s">
        <v>6194</v>
      </c>
      <c r="T2560" t="s">
        <v>6195</v>
      </c>
      <c r="U2560">
        <v>3.31</v>
      </c>
      <c r="V2560" t="s">
        <v>6172</v>
      </c>
      <c r="W2560" t="s">
        <v>5869</v>
      </c>
      <c r="X2560">
        <v>1</v>
      </c>
    </row>
    <row r="2561" spans="1:24" x14ac:dyDescent="0.25">
      <c r="A2561">
        <v>17911</v>
      </c>
      <c r="B2561" t="s">
        <v>1373</v>
      </c>
      <c r="C2561" t="s">
        <v>443</v>
      </c>
      <c r="D2561" t="s">
        <v>5871</v>
      </c>
      <c r="E2561" t="s">
        <v>6192</v>
      </c>
      <c r="F2561">
        <v>27</v>
      </c>
      <c r="G2561" t="s">
        <v>5837</v>
      </c>
      <c r="H2561" t="s">
        <v>5747</v>
      </c>
      <c r="I2561" t="s">
        <v>5748</v>
      </c>
      <c r="J2561">
        <v>473</v>
      </c>
      <c r="K2561">
        <v>24</v>
      </c>
      <c r="L2561">
        <v>5</v>
      </c>
      <c r="M2561" t="s">
        <v>5749</v>
      </c>
      <c r="N2561" t="s">
        <v>5750</v>
      </c>
      <c r="O2561" t="s">
        <v>5874</v>
      </c>
      <c r="P2561" t="s">
        <v>5875</v>
      </c>
      <c r="Q2561" t="s">
        <v>5876</v>
      </c>
      <c r="R2561">
        <v>78920</v>
      </c>
      <c r="S2561" t="s">
        <v>6440</v>
      </c>
      <c r="T2561" t="s">
        <v>6413</v>
      </c>
      <c r="U2561">
        <v>3.4</v>
      </c>
      <c r="V2561" t="s">
        <v>6172</v>
      </c>
      <c r="W2561" t="s">
        <v>5869</v>
      </c>
      <c r="X2561">
        <v>1</v>
      </c>
    </row>
    <row r="2562" spans="1:24" x14ac:dyDescent="0.25">
      <c r="A2562">
        <v>17911</v>
      </c>
      <c r="B2562" t="s">
        <v>1373</v>
      </c>
      <c r="C2562" t="s">
        <v>443</v>
      </c>
      <c r="D2562" t="s">
        <v>5871</v>
      </c>
      <c r="E2562" t="s">
        <v>6192</v>
      </c>
      <c r="F2562">
        <v>27</v>
      </c>
      <c r="G2562" t="s">
        <v>5837</v>
      </c>
      <c r="H2562" t="s">
        <v>5747</v>
      </c>
      <c r="I2562" t="s">
        <v>5748</v>
      </c>
      <c r="J2562">
        <v>473</v>
      </c>
      <c r="K2562">
        <v>24</v>
      </c>
      <c r="L2562">
        <v>5</v>
      </c>
      <c r="M2562" t="s">
        <v>5749</v>
      </c>
      <c r="N2562" t="s">
        <v>5750</v>
      </c>
      <c r="O2562" t="s">
        <v>5874</v>
      </c>
      <c r="P2562" t="s">
        <v>5875</v>
      </c>
      <c r="Q2562" t="s">
        <v>5876</v>
      </c>
      <c r="R2562">
        <v>78920</v>
      </c>
      <c r="S2562" t="s">
        <v>6440</v>
      </c>
      <c r="T2562" t="s">
        <v>6413</v>
      </c>
      <c r="U2562">
        <v>3.4</v>
      </c>
      <c r="V2562" t="s">
        <v>6172</v>
      </c>
      <c r="W2562" t="s">
        <v>5869</v>
      </c>
      <c r="X2562">
        <v>1</v>
      </c>
    </row>
    <row r="2563" spans="1:24" x14ac:dyDescent="0.25">
      <c r="A2563">
        <v>17021</v>
      </c>
      <c r="B2563" t="s">
        <v>1289</v>
      </c>
      <c r="C2563" t="s">
        <v>443</v>
      </c>
      <c r="D2563" t="s">
        <v>6177</v>
      </c>
      <c r="E2563" t="s">
        <v>5872</v>
      </c>
      <c r="F2563">
        <v>27</v>
      </c>
      <c r="G2563" t="s">
        <v>5837</v>
      </c>
      <c r="H2563" t="s">
        <v>5747</v>
      </c>
      <c r="I2563" t="s">
        <v>5748</v>
      </c>
      <c r="J2563">
        <v>4260</v>
      </c>
      <c r="K2563">
        <v>1</v>
      </c>
      <c r="L2563">
        <v>6</v>
      </c>
      <c r="M2563" t="s">
        <v>5749</v>
      </c>
      <c r="N2563" t="s">
        <v>5750</v>
      </c>
      <c r="O2563" t="s">
        <v>5874</v>
      </c>
      <c r="P2563" t="s">
        <v>6168</v>
      </c>
      <c r="Q2563" t="s">
        <v>5876</v>
      </c>
      <c r="R2563">
        <v>42196</v>
      </c>
      <c r="S2563" t="s">
        <v>6188</v>
      </c>
      <c r="T2563" t="s">
        <v>6189</v>
      </c>
      <c r="U2563">
        <v>23.49</v>
      </c>
      <c r="V2563" t="s">
        <v>6172</v>
      </c>
      <c r="W2563" t="s">
        <v>5869</v>
      </c>
      <c r="X2563">
        <v>12</v>
      </c>
    </row>
    <row r="2564" spans="1:24" x14ac:dyDescent="0.25">
      <c r="A2564">
        <v>17021</v>
      </c>
      <c r="B2564" t="s">
        <v>1289</v>
      </c>
      <c r="C2564" t="s">
        <v>443</v>
      </c>
      <c r="D2564" t="s">
        <v>6177</v>
      </c>
      <c r="E2564" t="s">
        <v>5872</v>
      </c>
      <c r="F2564">
        <v>27</v>
      </c>
      <c r="G2564" t="s">
        <v>5837</v>
      </c>
      <c r="H2564" t="s">
        <v>5747</v>
      </c>
      <c r="I2564" t="s">
        <v>5748</v>
      </c>
      <c r="J2564">
        <v>4260</v>
      </c>
      <c r="K2564">
        <v>1</v>
      </c>
      <c r="L2564">
        <v>6</v>
      </c>
      <c r="M2564" t="s">
        <v>5749</v>
      </c>
      <c r="N2564" t="s">
        <v>5750</v>
      </c>
      <c r="O2564" t="s">
        <v>5874</v>
      </c>
      <c r="P2564" t="s">
        <v>6168</v>
      </c>
      <c r="Q2564" t="s">
        <v>5876</v>
      </c>
      <c r="R2564">
        <v>42196</v>
      </c>
      <c r="S2564" t="s">
        <v>6188</v>
      </c>
      <c r="T2564" t="s">
        <v>6189</v>
      </c>
      <c r="U2564">
        <v>23.49</v>
      </c>
      <c r="V2564" t="s">
        <v>6172</v>
      </c>
      <c r="W2564" t="s">
        <v>5869</v>
      </c>
      <c r="X2564">
        <v>12</v>
      </c>
    </row>
    <row r="2565" spans="1:24" x14ac:dyDescent="0.25">
      <c r="A2565">
        <v>767389</v>
      </c>
      <c r="B2565" t="s">
        <v>3252</v>
      </c>
      <c r="C2565" t="s">
        <v>443</v>
      </c>
      <c r="D2565" t="s">
        <v>6177</v>
      </c>
      <c r="E2565" t="s">
        <v>5872</v>
      </c>
      <c r="F2565">
        <v>27</v>
      </c>
      <c r="G2565" t="s">
        <v>5837</v>
      </c>
      <c r="H2565" t="s">
        <v>5747</v>
      </c>
      <c r="I2565" t="s">
        <v>5748</v>
      </c>
      <c r="J2565">
        <v>750</v>
      </c>
      <c r="K2565">
        <v>12</v>
      </c>
      <c r="L2565">
        <v>10</v>
      </c>
      <c r="M2565" t="s">
        <v>5749</v>
      </c>
      <c r="N2565" t="s">
        <v>5750</v>
      </c>
      <c r="O2565" t="s">
        <v>5874</v>
      </c>
      <c r="P2565" t="s">
        <v>5875</v>
      </c>
      <c r="Q2565" t="s">
        <v>5876</v>
      </c>
      <c r="R2565">
        <v>43364</v>
      </c>
      <c r="S2565" t="s">
        <v>6211</v>
      </c>
      <c r="T2565" t="s">
        <v>6212</v>
      </c>
      <c r="U2565">
        <v>8.75</v>
      </c>
      <c r="V2565" t="s">
        <v>5755</v>
      </c>
      <c r="W2565" t="s">
        <v>5869</v>
      </c>
      <c r="X2565">
        <v>1</v>
      </c>
    </row>
    <row r="2566" spans="1:24" x14ac:dyDescent="0.25">
      <c r="A2566">
        <v>767389</v>
      </c>
      <c r="B2566" t="s">
        <v>3252</v>
      </c>
      <c r="C2566" t="s">
        <v>443</v>
      </c>
      <c r="D2566" t="s">
        <v>6177</v>
      </c>
      <c r="E2566" t="s">
        <v>5872</v>
      </c>
      <c r="F2566">
        <v>27</v>
      </c>
      <c r="G2566" t="s">
        <v>5837</v>
      </c>
      <c r="H2566" t="s">
        <v>5747</v>
      </c>
      <c r="I2566" t="s">
        <v>5748</v>
      </c>
      <c r="J2566">
        <v>750</v>
      </c>
      <c r="K2566">
        <v>12</v>
      </c>
      <c r="L2566">
        <v>10</v>
      </c>
      <c r="M2566" t="s">
        <v>5749</v>
      </c>
      <c r="N2566" t="s">
        <v>5750</v>
      </c>
      <c r="O2566" t="s">
        <v>5874</v>
      </c>
      <c r="P2566" t="s">
        <v>5875</v>
      </c>
      <c r="Q2566" t="s">
        <v>5876</v>
      </c>
      <c r="R2566">
        <v>43364</v>
      </c>
      <c r="S2566" t="s">
        <v>6211</v>
      </c>
      <c r="T2566" t="s">
        <v>6212</v>
      </c>
      <c r="U2566">
        <v>8.75</v>
      </c>
      <c r="V2566" t="s">
        <v>5755</v>
      </c>
      <c r="W2566" t="s">
        <v>5869</v>
      </c>
      <c r="X2566">
        <v>1</v>
      </c>
    </row>
    <row r="2567" spans="1:24" x14ac:dyDescent="0.25">
      <c r="A2567">
        <v>17036</v>
      </c>
      <c r="B2567" t="s">
        <v>1291</v>
      </c>
      <c r="C2567" t="s">
        <v>442</v>
      </c>
      <c r="D2567" t="s">
        <v>5929</v>
      </c>
      <c r="E2567" t="s">
        <v>5991</v>
      </c>
      <c r="F2567">
        <v>22</v>
      </c>
      <c r="G2567" t="s">
        <v>5816</v>
      </c>
      <c r="H2567" t="s">
        <v>5747</v>
      </c>
      <c r="I2567" t="s">
        <v>5748</v>
      </c>
      <c r="J2567">
        <v>375</v>
      </c>
      <c r="K2567">
        <v>12</v>
      </c>
      <c r="L2567">
        <v>20</v>
      </c>
      <c r="M2567" t="s">
        <v>5759</v>
      </c>
      <c r="N2567" t="s">
        <v>5992</v>
      </c>
      <c r="O2567" t="s">
        <v>5761</v>
      </c>
      <c r="P2567" t="s">
        <v>5889</v>
      </c>
      <c r="Q2567" t="s">
        <v>5993</v>
      </c>
      <c r="R2567">
        <v>63238</v>
      </c>
      <c r="S2567" t="s">
        <v>6143</v>
      </c>
      <c r="T2567" t="s">
        <v>6143</v>
      </c>
      <c r="U2567">
        <v>30.99</v>
      </c>
      <c r="V2567" t="s">
        <v>5755</v>
      </c>
      <c r="W2567" t="s">
        <v>5765</v>
      </c>
      <c r="X2567">
        <v>1</v>
      </c>
    </row>
    <row r="2568" spans="1:24" x14ac:dyDescent="0.25">
      <c r="A2568">
        <v>17390</v>
      </c>
      <c r="B2568" t="s">
        <v>1336</v>
      </c>
      <c r="C2568" t="s">
        <v>443</v>
      </c>
      <c r="D2568" t="s">
        <v>6177</v>
      </c>
      <c r="E2568" t="s">
        <v>6190</v>
      </c>
      <c r="F2568">
        <v>27</v>
      </c>
      <c r="G2568" t="s">
        <v>5837</v>
      </c>
      <c r="H2568" t="s">
        <v>5747</v>
      </c>
      <c r="I2568" t="s">
        <v>5748</v>
      </c>
      <c r="J2568">
        <v>8520</v>
      </c>
      <c r="K2568">
        <v>1</v>
      </c>
      <c r="L2568">
        <v>4</v>
      </c>
      <c r="M2568" t="s">
        <v>5749</v>
      </c>
      <c r="N2568" t="s">
        <v>5750</v>
      </c>
      <c r="O2568" t="s">
        <v>5874</v>
      </c>
      <c r="P2568" t="s">
        <v>5875</v>
      </c>
      <c r="Q2568" t="s">
        <v>5876</v>
      </c>
      <c r="R2568">
        <v>42196</v>
      </c>
      <c r="S2568" t="s">
        <v>6188</v>
      </c>
      <c r="T2568" t="s">
        <v>6189</v>
      </c>
      <c r="U2568">
        <v>47.42</v>
      </c>
      <c r="V2568" t="s">
        <v>6172</v>
      </c>
      <c r="W2568" t="s">
        <v>5869</v>
      </c>
      <c r="X2568">
        <v>24</v>
      </c>
    </row>
    <row r="2569" spans="1:24" x14ac:dyDescent="0.25">
      <c r="A2569">
        <v>17390</v>
      </c>
      <c r="B2569" t="s">
        <v>1336</v>
      </c>
      <c r="C2569" t="s">
        <v>443</v>
      </c>
      <c r="D2569" t="s">
        <v>6177</v>
      </c>
      <c r="E2569" t="s">
        <v>6190</v>
      </c>
      <c r="F2569">
        <v>27</v>
      </c>
      <c r="G2569" t="s">
        <v>5837</v>
      </c>
      <c r="H2569" t="s">
        <v>5747</v>
      </c>
      <c r="I2569" t="s">
        <v>5748</v>
      </c>
      <c r="J2569">
        <v>8520</v>
      </c>
      <c r="K2569">
        <v>1</v>
      </c>
      <c r="L2569">
        <v>4</v>
      </c>
      <c r="M2569" t="s">
        <v>5749</v>
      </c>
      <c r="N2569" t="s">
        <v>5750</v>
      </c>
      <c r="O2569" t="s">
        <v>5874</v>
      </c>
      <c r="P2569" t="s">
        <v>5875</v>
      </c>
      <c r="Q2569" t="s">
        <v>5876</v>
      </c>
      <c r="R2569">
        <v>42196</v>
      </c>
      <c r="S2569" t="s">
        <v>6188</v>
      </c>
      <c r="T2569" t="s">
        <v>6189</v>
      </c>
      <c r="U2569">
        <v>47.42</v>
      </c>
      <c r="V2569" t="s">
        <v>6172</v>
      </c>
      <c r="W2569" t="s">
        <v>5869</v>
      </c>
      <c r="X2569">
        <v>24</v>
      </c>
    </row>
    <row r="2570" spans="1:24" x14ac:dyDescent="0.25">
      <c r="A2570">
        <v>17436</v>
      </c>
      <c r="B2570" t="s">
        <v>1344</v>
      </c>
      <c r="C2570" t="s">
        <v>442</v>
      </c>
      <c r="D2570" t="s">
        <v>5886</v>
      </c>
      <c r="E2570" t="s">
        <v>5887</v>
      </c>
      <c r="F2570">
        <v>22</v>
      </c>
      <c r="G2570" t="s">
        <v>5816</v>
      </c>
      <c r="H2570" t="s">
        <v>5747</v>
      </c>
      <c r="I2570" t="s">
        <v>5748</v>
      </c>
      <c r="J2570">
        <v>750</v>
      </c>
      <c r="K2570">
        <v>12</v>
      </c>
      <c r="L2570">
        <v>13.9</v>
      </c>
      <c r="M2570" t="s">
        <v>5749</v>
      </c>
      <c r="N2570" t="s">
        <v>5750</v>
      </c>
      <c r="O2570" t="s">
        <v>5790</v>
      </c>
      <c r="P2570" t="s">
        <v>5889</v>
      </c>
      <c r="Q2570" t="s">
        <v>5952</v>
      </c>
      <c r="R2570">
        <v>43186</v>
      </c>
      <c r="S2570" t="s">
        <v>6121</v>
      </c>
      <c r="T2570" t="s">
        <v>5965</v>
      </c>
      <c r="U2570">
        <v>28.99</v>
      </c>
      <c r="V2570" t="s">
        <v>5755</v>
      </c>
      <c r="W2570" t="s">
        <v>5869</v>
      </c>
      <c r="X2570">
        <v>1</v>
      </c>
    </row>
    <row r="2571" spans="1:24" x14ac:dyDescent="0.25">
      <c r="A2571">
        <v>17413</v>
      </c>
      <c r="B2571" t="s">
        <v>1341</v>
      </c>
      <c r="C2571" t="s">
        <v>442</v>
      </c>
      <c r="D2571" t="s">
        <v>5886</v>
      </c>
      <c r="E2571" t="s">
        <v>5887</v>
      </c>
      <c r="F2571">
        <v>22</v>
      </c>
      <c r="G2571" t="s">
        <v>5816</v>
      </c>
      <c r="H2571" t="s">
        <v>5747</v>
      </c>
      <c r="I2571" t="s">
        <v>5748</v>
      </c>
      <c r="J2571">
        <v>750</v>
      </c>
      <c r="K2571">
        <v>12</v>
      </c>
      <c r="L2571">
        <v>14</v>
      </c>
      <c r="M2571" t="s">
        <v>5759</v>
      </c>
      <c r="N2571" t="s">
        <v>5835</v>
      </c>
      <c r="O2571" t="s">
        <v>5761</v>
      </c>
      <c r="P2571" t="s">
        <v>5889</v>
      </c>
      <c r="Q2571" t="s">
        <v>5979</v>
      </c>
      <c r="R2571">
        <v>80710</v>
      </c>
      <c r="S2571" t="s">
        <v>6298</v>
      </c>
      <c r="T2571" t="s">
        <v>6298</v>
      </c>
      <c r="U2571">
        <v>27.99</v>
      </c>
      <c r="V2571" t="s">
        <v>5755</v>
      </c>
      <c r="W2571" t="s">
        <v>5765</v>
      </c>
      <c r="X2571">
        <v>1</v>
      </c>
    </row>
    <row r="2572" spans="1:24" x14ac:dyDescent="0.25">
      <c r="A2572">
        <v>18092</v>
      </c>
      <c r="B2572" t="s">
        <v>1390</v>
      </c>
      <c r="C2572" t="s">
        <v>441</v>
      </c>
      <c r="D2572" t="s">
        <v>5757</v>
      </c>
      <c r="E2572" t="s">
        <v>5800</v>
      </c>
      <c r="F2572">
        <v>22</v>
      </c>
      <c r="G2572" t="s">
        <v>5816</v>
      </c>
      <c r="H2572" t="s">
        <v>5791</v>
      </c>
      <c r="I2572" t="s">
        <v>5792</v>
      </c>
      <c r="J2572">
        <v>750</v>
      </c>
      <c r="K2572">
        <v>6</v>
      </c>
      <c r="L2572">
        <v>41.7</v>
      </c>
      <c r="M2572" t="s">
        <v>5759</v>
      </c>
      <c r="N2572" t="s">
        <v>5859</v>
      </c>
      <c r="O2572" t="s">
        <v>5790</v>
      </c>
      <c r="P2572" t="s">
        <v>5762</v>
      </c>
      <c r="Q2572" t="s">
        <v>5802</v>
      </c>
      <c r="R2572">
        <v>81495</v>
      </c>
      <c r="S2572" t="s">
        <v>6476</v>
      </c>
      <c r="T2572" t="s">
        <v>5779</v>
      </c>
      <c r="U2572">
        <v>89.99</v>
      </c>
      <c r="V2572" t="s">
        <v>5755</v>
      </c>
      <c r="W2572" t="s">
        <v>5765</v>
      </c>
      <c r="X2572">
        <v>1</v>
      </c>
    </row>
    <row r="2573" spans="1:24" x14ac:dyDescent="0.25">
      <c r="A2573">
        <v>17085</v>
      </c>
      <c r="B2573" t="s">
        <v>1293</v>
      </c>
      <c r="C2573" t="s">
        <v>442</v>
      </c>
      <c r="D2573" t="s">
        <v>5920</v>
      </c>
      <c r="E2573" t="s">
        <v>6321</v>
      </c>
      <c r="F2573">
        <v>20</v>
      </c>
      <c r="G2573" t="s">
        <v>5746</v>
      </c>
      <c r="H2573" t="s">
        <v>5747</v>
      </c>
      <c r="I2573" t="s">
        <v>5748</v>
      </c>
      <c r="J2573">
        <v>750</v>
      </c>
      <c r="K2573">
        <v>12</v>
      </c>
      <c r="L2573">
        <v>8</v>
      </c>
      <c r="M2573" t="s">
        <v>5759</v>
      </c>
      <c r="N2573" t="s">
        <v>5888</v>
      </c>
      <c r="O2573" t="s">
        <v>5761</v>
      </c>
      <c r="P2573" t="s">
        <v>6002</v>
      </c>
      <c r="Q2573" t="s">
        <v>5890</v>
      </c>
      <c r="R2573">
        <v>83191</v>
      </c>
      <c r="S2573" t="s">
        <v>6477</v>
      </c>
      <c r="T2573" t="s">
        <v>5937</v>
      </c>
      <c r="U2573">
        <v>12.99</v>
      </c>
      <c r="V2573" t="s">
        <v>5755</v>
      </c>
      <c r="W2573" t="s">
        <v>5765</v>
      </c>
      <c r="X2573">
        <v>1</v>
      </c>
    </row>
    <row r="2574" spans="1:24" x14ac:dyDescent="0.25">
      <c r="A2574">
        <v>17994</v>
      </c>
      <c r="B2574" t="s">
        <v>1385</v>
      </c>
      <c r="C2574" t="s">
        <v>441</v>
      </c>
      <c r="D2574" t="s">
        <v>5757</v>
      </c>
      <c r="E2574" t="s">
        <v>5867</v>
      </c>
      <c r="F2574">
        <v>20</v>
      </c>
      <c r="G2574" t="s">
        <v>5746</v>
      </c>
      <c r="H2574" t="s">
        <v>5747</v>
      </c>
      <c r="I2574" t="s">
        <v>5748</v>
      </c>
      <c r="J2574">
        <v>750</v>
      </c>
      <c r="K2574">
        <v>12</v>
      </c>
      <c r="L2574">
        <v>47</v>
      </c>
      <c r="M2574" t="s">
        <v>5759</v>
      </c>
      <c r="N2574" t="s">
        <v>5859</v>
      </c>
      <c r="O2574" t="s">
        <v>5790</v>
      </c>
      <c r="P2574" t="s">
        <v>5762</v>
      </c>
      <c r="Q2574" t="s">
        <v>5802</v>
      </c>
      <c r="R2574">
        <v>80242</v>
      </c>
      <c r="S2574" t="s">
        <v>6466</v>
      </c>
      <c r="T2574" t="s">
        <v>5784</v>
      </c>
      <c r="U2574">
        <v>49.99</v>
      </c>
      <c r="V2574" t="s">
        <v>5755</v>
      </c>
      <c r="W2574" t="s">
        <v>5765</v>
      </c>
      <c r="X2574">
        <v>1</v>
      </c>
    </row>
    <row r="2575" spans="1:24" x14ac:dyDescent="0.25">
      <c r="A2575">
        <v>18094</v>
      </c>
      <c r="B2575" t="s">
        <v>4272</v>
      </c>
      <c r="C2575" t="s">
        <v>442</v>
      </c>
      <c r="D2575" t="s">
        <v>5886</v>
      </c>
      <c r="E2575" t="s">
        <v>5958</v>
      </c>
      <c r="F2575">
        <v>20</v>
      </c>
      <c r="G2575" t="s">
        <v>5746</v>
      </c>
      <c r="H2575" t="s">
        <v>5747</v>
      </c>
      <c r="I2575" t="s">
        <v>5748</v>
      </c>
      <c r="J2575">
        <v>750</v>
      </c>
      <c r="K2575">
        <v>12</v>
      </c>
      <c r="L2575">
        <v>14.5</v>
      </c>
      <c r="M2575" t="s">
        <v>5759</v>
      </c>
      <c r="N2575" t="s">
        <v>5904</v>
      </c>
      <c r="O2575" t="s">
        <v>5790</v>
      </c>
      <c r="P2575" t="s">
        <v>5988</v>
      </c>
      <c r="Q2575" t="s">
        <v>5923</v>
      </c>
      <c r="R2575">
        <v>81116</v>
      </c>
      <c r="S2575" t="s">
        <v>6478</v>
      </c>
      <c r="T2575" t="s">
        <v>6075</v>
      </c>
      <c r="U2575">
        <v>18.989999999999998</v>
      </c>
      <c r="V2575" t="s">
        <v>5755</v>
      </c>
      <c r="W2575" t="s">
        <v>5765</v>
      </c>
      <c r="X2575">
        <v>1</v>
      </c>
    </row>
    <row r="2576" spans="1:24" x14ac:dyDescent="0.25">
      <c r="A2576">
        <v>18060</v>
      </c>
      <c r="B2576" t="s">
        <v>1388</v>
      </c>
      <c r="C2576" t="s">
        <v>442</v>
      </c>
      <c r="D2576" t="s">
        <v>5920</v>
      </c>
      <c r="E2576" t="s">
        <v>5887</v>
      </c>
      <c r="F2576">
        <v>20</v>
      </c>
      <c r="G2576" t="s">
        <v>5746</v>
      </c>
      <c r="H2576" t="s">
        <v>5747</v>
      </c>
      <c r="I2576" t="s">
        <v>5748</v>
      </c>
      <c r="J2576">
        <v>750</v>
      </c>
      <c r="K2576">
        <v>12</v>
      </c>
      <c r="L2576">
        <v>13.5</v>
      </c>
      <c r="M2576" t="s">
        <v>5749</v>
      </c>
      <c r="N2576" t="s">
        <v>5750</v>
      </c>
      <c r="O2576" t="s">
        <v>5751</v>
      </c>
      <c r="P2576" t="s">
        <v>5916</v>
      </c>
      <c r="Q2576" t="s">
        <v>5952</v>
      </c>
      <c r="R2576">
        <v>42015</v>
      </c>
      <c r="S2576" t="s">
        <v>5956</v>
      </c>
      <c r="T2576" t="s">
        <v>5957</v>
      </c>
      <c r="U2576">
        <v>16.989999999999998</v>
      </c>
      <c r="V2576" t="s">
        <v>5755</v>
      </c>
      <c r="W2576" t="s">
        <v>5869</v>
      </c>
      <c r="X2576">
        <v>1</v>
      </c>
    </row>
    <row r="2577" spans="1:24" x14ac:dyDescent="0.25">
      <c r="A2577">
        <v>17174</v>
      </c>
      <c r="B2577" t="s">
        <v>1310</v>
      </c>
      <c r="C2577" t="s">
        <v>441</v>
      </c>
      <c r="D2577" t="s">
        <v>5757</v>
      </c>
      <c r="E2577" t="s">
        <v>5766</v>
      </c>
      <c r="F2577">
        <v>20</v>
      </c>
      <c r="G2577" t="s">
        <v>5746</v>
      </c>
      <c r="H2577" t="s">
        <v>5747</v>
      </c>
      <c r="I2577" t="s">
        <v>5748</v>
      </c>
      <c r="J2577">
        <v>750</v>
      </c>
      <c r="K2577">
        <v>12</v>
      </c>
      <c r="L2577">
        <v>40</v>
      </c>
      <c r="M2577" t="s">
        <v>5749</v>
      </c>
      <c r="N2577" t="s">
        <v>5750</v>
      </c>
      <c r="O2577" t="s">
        <v>5751</v>
      </c>
      <c r="P2577" t="s">
        <v>5752</v>
      </c>
      <c r="Q2577" t="s">
        <v>5789</v>
      </c>
      <c r="R2577">
        <v>78426</v>
      </c>
      <c r="S2577" t="s">
        <v>5785</v>
      </c>
      <c r="T2577" t="s">
        <v>5786</v>
      </c>
      <c r="U2577">
        <v>25.49</v>
      </c>
      <c r="V2577" t="s">
        <v>5755</v>
      </c>
      <c r="W2577" t="s">
        <v>5756</v>
      </c>
      <c r="X2577">
        <v>1</v>
      </c>
    </row>
    <row r="2578" spans="1:24" x14ac:dyDescent="0.25">
      <c r="A2578">
        <v>17104</v>
      </c>
      <c r="B2578" t="s">
        <v>1303</v>
      </c>
      <c r="C2578" t="s">
        <v>441</v>
      </c>
      <c r="D2578" t="s">
        <v>5757</v>
      </c>
      <c r="E2578" t="s">
        <v>5867</v>
      </c>
      <c r="F2578">
        <v>10</v>
      </c>
      <c r="G2578" t="s">
        <v>5767</v>
      </c>
      <c r="H2578" t="s">
        <v>5747</v>
      </c>
      <c r="I2578" t="s">
        <v>5748</v>
      </c>
      <c r="J2578">
        <v>1140</v>
      </c>
      <c r="K2578">
        <v>8</v>
      </c>
      <c r="L2578">
        <v>40</v>
      </c>
      <c r="M2578" t="s">
        <v>5759</v>
      </c>
      <c r="N2578" t="s">
        <v>5859</v>
      </c>
      <c r="O2578" t="s">
        <v>5790</v>
      </c>
      <c r="P2578" t="s">
        <v>5752</v>
      </c>
      <c r="Q2578" t="s">
        <v>5802</v>
      </c>
      <c r="R2578">
        <v>61241</v>
      </c>
      <c r="S2578" t="s">
        <v>5785</v>
      </c>
      <c r="T2578" t="s">
        <v>5786</v>
      </c>
      <c r="U2578">
        <v>39.49</v>
      </c>
      <c r="V2578" t="s">
        <v>5755</v>
      </c>
      <c r="W2578" t="s">
        <v>5765</v>
      </c>
      <c r="X2578">
        <v>1</v>
      </c>
    </row>
    <row r="2579" spans="1:24" x14ac:dyDescent="0.25">
      <c r="A2579">
        <v>16462</v>
      </c>
      <c r="B2579" t="s">
        <v>1254</v>
      </c>
      <c r="C2579" t="s">
        <v>444</v>
      </c>
      <c r="D2579" t="s">
        <v>6161</v>
      </c>
      <c r="E2579" t="s">
        <v>6186</v>
      </c>
      <c r="F2579">
        <v>20</v>
      </c>
      <c r="G2579" t="s">
        <v>5746</v>
      </c>
      <c r="H2579" t="s">
        <v>5747</v>
      </c>
      <c r="I2579" t="s">
        <v>5748</v>
      </c>
      <c r="J2579">
        <v>296</v>
      </c>
      <c r="K2579">
        <v>24</v>
      </c>
      <c r="L2579">
        <v>5</v>
      </c>
      <c r="M2579" t="s">
        <v>5759</v>
      </c>
      <c r="N2579" t="s">
        <v>5859</v>
      </c>
      <c r="O2579" t="s">
        <v>5790</v>
      </c>
      <c r="P2579" t="s">
        <v>6163</v>
      </c>
      <c r="Q2579" t="s">
        <v>6187</v>
      </c>
      <c r="R2579">
        <v>43032</v>
      </c>
      <c r="S2579" t="s">
        <v>6454</v>
      </c>
      <c r="T2579" t="s">
        <v>5794</v>
      </c>
      <c r="U2579">
        <v>2.5</v>
      </c>
      <c r="V2579" t="s">
        <v>5755</v>
      </c>
      <c r="W2579" t="s">
        <v>5765</v>
      </c>
      <c r="X2579">
        <v>1</v>
      </c>
    </row>
    <row r="2580" spans="1:24" x14ac:dyDescent="0.25">
      <c r="A2580">
        <v>17949</v>
      </c>
      <c r="B2580" t="s">
        <v>1379</v>
      </c>
      <c r="C2580" t="s">
        <v>441</v>
      </c>
      <c r="D2580" t="s">
        <v>5798</v>
      </c>
      <c r="E2580" t="s">
        <v>5799</v>
      </c>
      <c r="F2580">
        <v>20</v>
      </c>
      <c r="G2580" t="s">
        <v>5746</v>
      </c>
      <c r="H2580" t="s">
        <v>5747</v>
      </c>
      <c r="I2580" t="s">
        <v>5748</v>
      </c>
      <c r="J2580">
        <v>1140</v>
      </c>
      <c r="K2580">
        <v>6</v>
      </c>
      <c r="L2580">
        <v>40</v>
      </c>
      <c r="M2580" t="s">
        <v>5759</v>
      </c>
      <c r="N2580" t="s">
        <v>5781</v>
      </c>
      <c r="O2580" t="s">
        <v>5751</v>
      </c>
      <c r="P2580" t="s">
        <v>5762</v>
      </c>
      <c r="Q2580" t="s">
        <v>5838</v>
      </c>
      <c r="R2580">
        <v>42047</v>
      </c>
      <c r="S2580" t="s">
        <v>5788</v>
      </c>
      <c r="T2580" t="s">
        <v>5788</v>
      </c>
      <c r="U2580">
        <v>72.989999999999995</v>
      </c>
      <c r="V2580" t="s">
        <v>5755</v>
      </c>
      <c r="W2580" t="s">
        <v>5756</v>
      </c>
      <c r="X2580">
        <v>1</v>
      </c>
    </row>
    <row r="2581" spans="1:24" x14ac:dyDescent="0.25">
      <c r="A2581">
        <v>17493</v>
      </c>
      <c r="B2581" t="s">
        <v>250</v>
      </c>
      <c r="C2581" t="s">
        <v>442</v>
      </c>
      <c r="D2581" t="s">
        <v>5886</v>
      </c>
      <c r="E2581" t="s">
        <v>5966</v>
      </c>
      <c r="F2581">
        <v>20</v>
      </c>
      <c r="G2581" t="s">
        <v>5746</v>
      </c>
      <c r="H2581" t="s">
        <v>5747</v>
      </c>
      <c r="I2581" t="s">
        <v>5748</v>
      </c>
      <c r="J2581">
        <v>750</v>
      </c>
      <c r="K2581">
        <v>12</v>
      </c>
      <c r="L2581">
        <v>13</v>
      </c>
      <c r="M2581" t="s">
        <v>5749</v>
      </c>
      <c r="N2581" t="s">
        <v>5750</v>
      </c>
      <c r="O2581" t="s">
        <v>5751</v>
      </c>
      <c r="P2581" t="s">
        <v>5922</v>
      </c>
      <c r="Q2581" t="s">
        <v>5947</v>
      </c>
      <c r="R2581">
        <v>42006</v>
      </c>
      <c r="S2581" t="s">
        <v>5946</v>
      </c>
      <c r="T2581" t="s">
        <v>5946</v>
      </c>
      <c r="U2581">
        <v>10.99</v>
      </c>
      <c r="V2581" t="s">
        <v>5755</v>
      </c>
      <c r="W2581" t="s">
        <v>5869</v>
      </c>
      <c r="X2581">
        <v>1</v>
      </c>
    </row>
    <row r="2582" spans="1:24" x14ac:dyDescent="0.25">
      <c r="A2582">
        <v>17485</v>
      </c>
      <c r="B2582" t="s">
        <v>1349</v>
      </c>
      <c r="C2582" t="s">
        <v>442</v>
      </c>
      <c r="D2582" t="s">
        <v>5886</v>
      </c>
      <c r="E2582" t="s">
        <v>5887</v>
      </c>
      <c r="F2582">
        <v>10</v>
      </c>
      <c r="G2582" t="s">
        <v>5767</v>
      </c>
      <c r="H2582" t="s">
        <v>5747</v>
      </c>
      <c r="I2582" t="s">
        <v>5748</v>
      </c>
      <c r="J2582">
        <v>750</v>
      </c>
      <c r="K2582">
        <v>12</v>
      </c>
      <c r="L2582">
        <v>13.5</v>
      </c>
      <c r="M2582" t="s">
        <v>5749</v>
      </c>
      <c r="N2582" t="s">
        <v>5750</v>
      </c>
      <c r="O2582" t="s">
        <v>5751</v>
      </c>
      <c r="P2582" t="s">
        <v>5916</v>
      </c>
      <c r="Q2582" t="s">
        <v>5952</v>
      </c>
      <c r="R2582">
        <v>42015</v>
      </c>
      <c r="S2582" t="s">
        <v>5956</v>
      </c>
      <c r="T2582" t="s">
        <v>5957</v>
      </c>
      <c r="U2582">
        <v>16.989999999999998</v>
      </c>
      <c r="V2582" t="s">
        <v>5755</v>
      </c>
      <c r="W2582" t="s">
        <v>5869</v>
      </c>
      <c r="X2582">
        <v>1</v>
      </c>
    </row>
    <row r="2583" spans="1:24" x14ac:dyDescent="0.25">
      <c r="A2583">
        <v>374769</v>
      </c>
      <c r="B2583" t="s">
        <v>2880</v>
      </c>
      <c r="C2583" t="s">
        <v>442</v>
      </c>
      <c r="D2583" t="s">
        <v>5961</v>
      </c>
      <c r="E2583" t="s">
        <v>6222</v>
      </c>
      <c r="F2583">
        <v>20</v>
      </c>
      <c r="G2583" t="s">
        <v>5746</v>
      </c>
      <c r="H2583" t="s">
        <v>5747</v>
      </c>
      <c r="I2583" t="s">
        <v>5748</v>
      </c>
      <c r="J2583">
        <v>750</v>
      </c>
      <c r="K2583">
        <v>12</v>
      </c>
      <c r="L2583">
        <v>11</v>
      </c>
      <c r="M2583" t="s">
        <v>5759</v>
      </c>
      <c r="N2583" t="s">
        <v>5835</v>
      </c>
      <c r="O2583" t="s">
        <v>5790</v>
      </c>
      <c r="P2583" t="s">
        <v>5988</v>
      </c>
      <c r="Q2583" t="s">
        <v>5974</v>
      </c>
      <c r="R2583">
        <v>83387</v>
      </c>
      <c r="S2583" t="s">
        <v>6363</v>
      </c>
      <c r="T2583" t="s">
        <v>5928</v>
      </c>
      <c r="U2583">
        <v>17.989999999999998</v>
      </c>
      <c r="V2583" t="s">
        <v>5755</v>
      </c>
      <c r="W2583" t="s">
        <v>5756</v>
      </c>
      <c r="X2583">
        <v>1</v>
      </c>
    </row>
    <row r="2584" spans="1:24" x14ac:dyDescent="0.25">
      <c r="A2584">
        <v>18224</v>
      </c>
      <c r="B2584" t="s">
        <v>255</v>
      </c>
      <c r="C2584" t="s">
        <v>441</v>
      </c>
      <c r="D2584" t="s">
        <v>5757</v>
      </c>
      <c r="E2584" t="s">
        <v>6401</v>
      </c>
      <c r="F2584">
        <v>22</v>
      </c>
      <c r="G2584" t="s">
        <v>5816</v>
      </c>
      <c r="H2584" t="s">
        <v>5747</v>
      </c>
      <c r="I2584" t="s">
        <v>5748</v>
      </c>
      <c r="J2584">
        <v>750</v>
      </c>
      <c r="K2584">
        <v>12</v>
      </c>
      <c r="L2584">
        <v>40</v>
      </c>
      <c r="M2584" t="s">
        <v>5749</v>
      </c>
      <c r="N2584" t="s">
        <v>5750</v>
      </c>
      <c r="O2584" t="s">
        <v>5751</v>
      </c>
      <c r="P2584" t="s">
        <v>5752</v>
      </c>
      <c r="Q2584" t="s">
        <v>5789</v>
      </c>
      <c r="R2584">
        <v>42127</v>
      </c>
      <c r="S2584" t="s">
        <v>5820</v>
      </c>
      <c r="T2584" t="s">
        <v>5820</v>
      </c>
      <c r="U2584">
        <v>27.49</v>
      </c>
      <c r="V2584" t="s">
        <v>5755</v>
      </c>
      <c r="W2584" t="s">
        <v>5756</v>
      </c>
      <c r="X2584">
        <v>1</v>
      </c>
    </row>
    <row r="2585" spans="1:24" x14ac:dyDescent="0.25">
      <c r="A2585">
        <v>17084</v>
      </c>
      <c r="B2585" t="s">
        <v>1292</v>
      </c>
      <c r="C2585" t="s">
        <v>442</v>
      </c>
      <c r="D2585" t="s">
        <v>6035</v>
      </c>
      <c r="E2585" t="s">
        <v>5958</v>
      </c>
      <c r="F2585">
        <v>10</v>
      </c>
      <c r="G2585" t="s">
        <v>5767</v>
      </c>
      <c r="H2585" t="s">
        <v>5747</v>
      </c>
      <c r="I2585" t="s">
        <v>5748</v>
      </c>
      <c r="J2585">
        <v>750</v>
      </c>
      <c r="K2585">
        <v>12</v>
      </c>
      <c r="L2585">
        <v>8</v>
      </c>
      <c r="M2585" t="s">
        <v>5759</v>
      </c>
      <c r="N2585" t="s">
        <v>5888</v>
      </c>
      <c r="O2585" t="s">
        <v>5761</v>
      </c>
      <c r="P2585" t="s">
        <v>6002</v>
      </c>
      <c r="Q2585" t="s">
        <v>5890</v>
      </c>
      <c r="R2585">
        <v>83191</v>
      </c>
      <c r="S2585" t="s">
        <v>6477</v>
      </c>
      <c r="T2585" t="s">
        <v>5937</v>
      </c>
      <c r="U2585">
        <v>12.99</v>
      </c>
      <c r="V2585" t="s">
        <v>5755</v>
      </c>
      <c r="W2585" t="s">
        <v>5765</v>
      </c>
      <c r="X2585">
        <v>1</v>
      </c>
    </row>
    <row r="2586" spans="1:24" x14ac:dyDescent="0.25">
      <c r="A2586">
        <v>17522</v>
      </c>
      <c r="B2586" t="s">
        <v>1351</v>
      </c>
      <c r="C2586" t="s">
        <v>442</v>
      </c>
      <c r="D2586" t="s">
        <v>5886</v>
      </c>
      <c r="E2586" t="s">
        <v>5887</v>
      </c>
      <c r="F2586">
        <v>10</v>
      </c>
      <c r="G2586" t="s">
        <v>5767</v>
      </c>
      <c r="H2586" t="s">
        <v>5747</v>
      </c>
      <c r="I2586" t="s">
        <v>5748</v>
      </c>
      <c r="J2586">
        <v>750</v>
      </c>
      <c r="K2586">
        <v>12</v>
      </c>
      <c r="L2586">
        <v>14</v>
      </c>
      <c r="M2586" t="s">
        <v>5749</v>
      </c>
      <c r="N2586" t="s">
        <v>5750</v>
      </c>
      <c r="O2586" t="s">
        <v>5751</v>
      </c>
      <c r="P2586" t="s">
        <v>5916</v>
      </c>
      <c r="Q2586" t="s">
        <v>5952</v>
      </c>
      <c r="R2586">
        <v>42015</v>
      </c>
      <c r="S2586" t="s">
        <v>5956</v>
      </c>
      <c r="T2586" t="s">
        <v>5957</v>
      </c>
      <c r="U2586">
        <v>14.99</v>
      </c>
      <c r="V2586" t="s">
        <v>5755</v>
      </c>
      <c r="W2586" t="s">
        <v>5869</v>
      </c>
      <c r="X2586">
        <v>1</v>
      </c>
    </row>
    <row r="2587" spans="1:24" x14ac:dyDescent="0.25">
      <c r="A2587">
        <v>17395</v>
      </c>
      <c r="B2587" t="s">
        <v>1339</v>
      </c>
      <c r="C2587" t="s">
        <v>442</v>
      </c>
      <c r="D2587" t="s">
        <v>5886</v>
      </c>
      <c r="E2587" t="s">
        <v>498</v>
      </c>
      <c r="F2587">
        <v>22</v>
      </c>
      <c r="G2587" t="s">
        <v>5816</v>
      </c>
      <c r="H2587" t="s">
        <v>5747</v>
      </c>
      <c r="I2587" t="s">
        <v>5748</v>
      </c>
      <c r="J2587">
        <v>750</v>
      </c>
      <c r="K2587">
        <v>6</v>
      </c>
      <c r="L2587">
        <v>16.5</v>
      </c>
      <c r="M2587" t="s">
        <v>5759</v>
      </c>
      <c r="N2587" t="s">
        <v>5835</v>
      </c>
      <c r="O2587" t="s">
        <v>5761</v>
      </c>
      <c r="P2587" t="s">
        <v>5889</v>
      </c>
      <c r="Q2587" t="s">
        <v>5979</v>
      </c>
      <c r="R2587">
        <v>42657</v>
      </c>
      <c r="S2587" t="s">
        <v>6013</v>
      </c>
      <c r="T2587" t="s">
        <v>5999</v>
      </c>
      <c r="U2587">
        <v>34.99</v>
      </c>
      <c r="V2587" t="s">
        <v>5755</v>
      </c>
      <c r="W2587" t="s">
        <v>5765</v>
      </c>
      <c r="X2587">
        <v>1</v>
      </c>
    </row>
    <row r="2588" spans="1:24" x14ac:dyDescent="0.25">
      <c r="A2588">
        <v>767374</v>
      </c>
      <c r="B2588" t="s">
        <v>3251</v>
      </c>
      <c r="C2588" t="s">
        <v>441</v>
      </c>
      <c r="D2588" t="s">
        <v>5821</v>
      </c>
      <c r="E2588" t="s">
        <v>5821</v>
      </c>
      <c r="F2588">
        <v>20</v>
      </c>
      <c r="G2588" t="s">
        <v>5746</v>
      </c>
      <c r="H2588" t="s">
        <v>5747</v>
      </c>
      <c r="I2588" t="s">
        <v>5748</v>
      </c>
      <c r="J2588">
        <v>700</v>
      </c>
      <c r="K2588">
        <v>12</v>
      </c>
      <c r="L2588">
        <v>40</v>
      </c>
      <c r="M2588" t="s">
        <v>5759</v>
      </c>
      <c r="N2588" t="s">
        <v>6311</v>
      </c>
      <c r="O2588" t="s">
        <v>5790</v>
      </c>
      <c r="P2588" t="s">
        <v>5762</v>
      </c>
      <c r="Q2588" t="s">
        <v>5823</v>
      </c>
      <c r="R2588">
        <v>61500</v>
      </c>
      <c r="S2588" t="s">
        <v>6138</v>
      </c>
      <c r="T2588" t="s">
        <v>6139</v>
      </c>
      <c r="U2588">
        <v>34.99</v>
      </c>
      <c r="V2588" t="s">
        <v>5755</v>
      </c>
      <c r="W2588" t="s">
        <v>5756</v>
      </c>
      <c r="X2588">
        <v>1</v>
      </c>
    </row>
    <row r="2589" spans="1:24" x14ac:dyDescent="0.25">
      <c r="A2589">
        <v>17437</v>
      </c>
      <c r="B2589" t="s">
        <v>1345</v>
      </c>
      <c r="C2589" t="s">
        <v>442</v>
      </c>
      <c r="D2589" t="s">
        <v>5943</v>
      </c>
      <c r="E2589" t="s">
        <v>5944</v>
      </c>
      <c r="F2589">
        <v>10</v>
      </c>
      <c r="G2589" t="s">
        <v>5767</v>
      </c>
      <c r="H2589" t="s">
        <v>5747</v>
      </c>
      <c r="I2589" t="s">
        <v>5748</v>
      </c>
      <c r="J2589">
        <v>200</v>
      </c>
      <c r="K2589">
        <v>12</v>
      </c>
      <c r="L2589">
        <v>10</v>
      </c>
      <c r="M2589" t="s">
        <v>5749</v>
      </c>
      <c r="N2589" t="s">
        <v>5750</v>
      </c>
      <c r="O2589" t="s">
        <v>5790</v>
      </c>
      <c r="P2589" t="s">
        <v>5889</v>
      </c>
      <c r="Q2589" t="s">
        <v>5945</v>
      </c>
      <c r="R2589">
        <v>74552</v>
      </c>
      <c r="S2589" t="s">
        <v>6479</v>
      </c>
      <c r="T2589" t="s">
        <v>6210</v>
      </c>
      <c r="U2589">
        <v>27.95</v>
      </c>
      <c r="V2589" t="s">
        <v>5755</v>
      </c>
      <c r="W2589" t="s">
        <v>5869</v>
      </c>
      <c r="X2589">
        <v>1</v>
      </c>
    </row>
    <row r="2590" spans="1:24" x14ac:dyDescent="0.25">
      <c r="A2590">
        <v>20481</v>
      </c>
      <c r="B2590" t="s">
        <v>1618</v>
      </c>
      <c r="C2590" t="s">
        <v>443</v>
      </c>
      <c r="D2590" t="s">
        <v>5871</v>
      </c>
      <c r="E2590" t="s">
        <v>6342</v>
      </c>
      <c r="F2590">
        <v>27</v>
      </c>
      <c r="G2590" t="s">
        <v>5837</v>
      </c>
      <c r="H2590" t="s">
        <v>5747</v>
      </c>
      <c r="I2590" t="s">
        <v>5748</v>
      </c>
      <c r="J2590">
        <v>473</v>
      </c>
      <c r="K2590">
        <v>24</v>
      </c>
      <c r="L2590">
        <v>6</v>
      </c>
      <c r="M2590" t="s">
        <v>5749</v>
      </c>
      <c r="N2590" t="s">
        <v>5750</v>
      </c>
      <c r="O2590" t="s">
        <v>5874</v>
      </c>
      <c r="P2590" t="s">
        <v>5875</v>
      </c>
      <c r="Q2590" t="s">
        <v>5876</v>
      </c>
      <c r="R2590">
        <v>79259</v>
      </c>
      <c r="S2590" t="s">
        <v>6480</v>
      </c>
      <c r="T2590" t="s">
        <v>6481</v>
      </c>
      <c r="U2590">
        <v>3.84</v>
      </c>
      <c r="V2590" t="s">
        <v>6172</v>
      </c>
      <c r="W2590" t="s">
        <v>5869</v>
      </c>
      <c r="X2590">
        <v>1</v>
      </c>
    </row>
    <row r="2591" spans="1:24" x14ac:dyDescent="0.25">
      <c r="A2591">
        <v>20481</v>
      </c>
      <c r="B2591" t="s">
        <v>1618</v>
      </c>
      <c r="C2591" t="s">
        <v>443</v>
      </c>
      <c r="D2591" t="s">
        <v>5871</v>
      </c>
      <c r="E2591" t="s">
        <v>6342</v>
      </c>
      <c r="F2591">
        <v>27</v>
      </c>
      <c r="G2591" t="s">
        <v>5837</v>
      </c>
      <c r="H2591" t="s">
        <v>5747</v>
      </c>
      <c r="I2591" t="s">
        <v>5748</v>
      </c>
      <c r="J2591">
        <v>473</v>
      </c>
      <c r="K2591">
        <v>24</v>
      </c>
      <c r="L2591">
        <v>6</v>
      </c>
      <c r="M2591" t="s">
        <v>5749</v>
      </c>
      <c r="N2591" t="s">
        <v>5750</v>
      </c>
      <c r="O2591" t="s">
        <v>5874</v>
      </c>
      <c r="P2591" t="s">
        <v>5875</v>
      </c>
      <c r="Q2591" t="s">
        <v>5876</v>
      </c>
      <c r="R2591">
        <v>79259</v>
      </c>
      <c r="S2591" t="s">
        <v>6480</v>
      </c>
      <c r="T2591" t="s">
        <v>6481</v>
      </c>
      <c r="U2591">
        <v>3.84</v>
      </c>
      <c r="V2591" t="s">
        <v>6172</v>
      </c>
      <c r="W2591" t="s">
        <v>5869</v>
      </c>
      <c r="X2591">
        <v>1</v>
      </c>
    </row>
    <row r="2592" spans="1:24" x14ac:dyDescent="0.25">
      <c r="A2592">
        <v>732126</v>
      </c>
      <c r="B2592" t="s">
        <v>5038</v>
      </c>
      <c r="C2592" t="s">
        <v>441</v>
      </c>
      <c r="D2592" t="s">
        <v>5850</v>
      </c>
      <c r="E2592" t="s">
        <v>6269</v>
      </c>
      <c r="F2592">
        <v>20</v>
      </c>
      <c r="G2592" t="s">
        <v>5746</v>
      </c>
      <c r="H2592" t="s">
        <v>5747</v>
      </c>
      <c r="I2592" t="s">
        <v>5748</v>
      </c>
      <c r="J2592">
        <v>750</v>
      </c>
      <c r="K2592">
        <v>6</v>
      </c>
      <c r="L2592">
        <v>40</v>
      </c>
      <c r="M2592" t="s">
        <v>5759</v>
      </c>
      <c r="N2592" t="s">
        <v>5852</v>
      </c>
      <c r="O2592" t="s">
        <v>5790</v>
      </c>
      <c r="P2592" t="s">
        <v>5762</v>
      </c>
      <c r="Q2592" t="s">
        <v>5853</v>
      </c>
      <c r="R2592">
        <v>98946</v>
      </c>
      <c r="S2592" t="s">
        <v>5845</v>
      </c>
      <c r="T2592" t="s">
        <v>5845</v>
      </c>
      <c r="U2592">
        <v>49.99</v>
      </c>
      <c r="V2592" t="s">
        <v>5755</v>
      </c>
      <c r="W2592" t="s">
        <v>5765</v>
      </c>
      <c r="X2592">
        <v>1</v>
      </c>
    </row>
    <row r="2593" spans="1:24" x14ac:dyDescent="0.25">
      <c r="A2593">
        <v>18223</v>
      </c>
      <c r="B2593" t="s">
        <v>1405</v>
      </c>
      <c r="C2593" t="s">
        <v>444</v>
      </c>
      <c r="D2593" t="s">
        <v>6161</v>
      </c>
      <c r="E2593" t="s">
        <v>6475</v>
      </c>
      <c r="F2593">
        <v>10</v>
      </c>
      <c r="G2593" t="s">
        <v>5767</v>
      </c>
      <c r="H2593" t="s">
        <v>5747</v>
      </c>
      <c r="I2593" t="s">
        <v>5748</v>
      </c>
      <c r="J2593">
        <v>4260</v>
      </c>
      <c r="K2593">
        <v>2</v>
      </c>
      <c r="L2593">
        <v>5</v>
      </c>
      <c r="M2593" t="s">
        <v>5749</v>
      </c>
      <c r="N2593" t="s">
        <v>5750</v>
      </c>
      <c r="O2593" t="s">
        <v>5751</v>
      </c>
      <c r="P2593" t="s">
        <v>6163</v>
      </c>
      <c r="Q2593" t="s">
        <v>6473</v>
      </c>
      <c r="R2593">
        <v>84101</v>
      </c>
      <c r="S2593" t="s">
        <v>6155</v>
      </c>
      <c r="T2593" t="s">
        <v>6156</v>
      </c>
      <c r="U2593">
        <v>23.56</v>
      </c>
      <c r="V2593" t="s">
        <v>6172</v>
      </c>
      <c r="W2593" t="s">
        <v>5756</v>
      </c>
      <c r="X2593">
        <v>12</v>
      </c>
    </row>
    <row r="2594" spans="1:24" x14ac:dyDescent="0.25">
      <c r="A2594">
        <v>17475</v>
      </c>
      <c r="B2594" t="s">
        <v>1348</v>
      </c>
      <c r="C2594" t="s">
        <v>443</v>
      </c>
      <c r="D2594" t="s">
        <v>6166</v>
      </c>
      <c r="E2594" t="s">
        <v>6342</v>
      </c>
      <c r="F2594">
        <v>20</v>
      </c>
      <c r="G2594" t="s">
        <v>5746</v>
      </c>
      <c r="H2594" t="s">
        <v>5747</v>
      </c>
      <c r="I2594" t="s">
        <v>5748</v>
      </c>
      <c r="J2594">
        <v>330</v>
      </c>
      <c r="K2594">
        <v>24</v>
      </c>
      <c r="L2594">
        <v>4.0999999999999996</v>
      </c>
      <c r="M2594" t="s">
        <v>5759</v>
      </c>
      <c r="N2594" t="s">
        <v>5873</v>
      </c>
      <c r="O2594" t="s">
        <v>5751</v>
      </c>
      <c r="P2594" t="s">
        <v>5875</v>
      </c>
      <c r="Q2594" t="s">
        <v>6169</v>
      </c>
      <c r="R2594">
        <v>82019</v>
      </c>
      <c r="S2594" t="s">
        <v>5877</v>
      </c>
      <c r="T2594" t="s">
        <v>5877</v>
      </c>
      <c r="U2594">
        <v>3.69</v>
      </c>
      <c r="V2594" t="s">
        <v>5755</v>
      </c>
      <c r="W2594" t="s">
        <v>5869</v>
      </c>
      <c r="X2594">
        <v>1</v>
      </c>
    </row>
    <row r="2595" spans="1:24" x14ac:dyDescent="0.25">
      <c r="A2595">
        <v>17416</v>
      </c>
      <c r="B2595" t="s">
        <v>1342</v>
      </c>
      <c r="C2595" t="s">
        <v>442</v>
      </c>
      <c r="D2595" t="s">
        <v>5886</v>
      </c>
      <c r="E2595" t="s">
        <v>6070</v>
      </c>
      <c r="F2595">
        <v>20</v>
      </c>
      <c r="G2595" t="s">
        <v>5746</v>
      </c>
      <c r="H2595" t="s">
        <v>5747</v>
      </c>
      <c r="I2595" t="s">
        <v>5748</v>
      </c>
      <c r="J2595">
        <v>750</v>
      </c>
      <c r="K2595">
        <v>12</v>
      </c>
      <c r="L2595">
        <v>13</v>
      </c>
      <c r="M2595" t="s">
        <v>5759</v>
      </c>
      <c r="N2595" t="s">
        <v>6054</v>
      </c>
      <c r="O2595" t="s">
        <v>5761</v>
      </c>
      <c r="P2595" t="s">
        <v>6002</v>
      </c>
      <c r="Q2595" t="s">
        <v>6055</v>
      </c>
      <c r="R2595">
        <v>76560</v>
      </c>
      <c r="S2595" t="s">
        <v>6422</v>
      </c>
      <c r="T2595" t="s">
        <v>5933</v>
      </c>
      <c r="U2595">
        <v>13.99</v>
      </c>
      <c r="V2595" t="s">
        <v>5755</v>
      </c>
      <c r="W2595" t="s">
        <v>5765</v>
      </c>
      <c r="X2595">
        <v>1</v>
      </c>
    </row>
    <row r="2596" spans="1:24" x14ac:dyDescent="0.25">
      <c r="A2596">
        <v>17819</v>
      </c>
      <c r="B2596" t="s">
        <v>1368</v>
      </c>
      <c r="C2596" t="s">
        <v>442</v>
      </c>
      <c r="D2596" t="s">
        <v>5886</v>
      </c>
      <c r="E2596" t="s">
        <v>498</v>
      </c>
      <c r="F2596">
        <v>20</v>
      </c>
      <c r="G2596" t="s">
        <v>5746</v>
      </c>
      <c r="H2596" t="s">
        <v>5747</v>
      </c>
      <c r="I2596" t="s">
        <v>5748</v>
      </c>
      <c r="J2596">
        <v>750</v>
      </c>
      <c r="K2596">
        <v>12</v>
      </c>
      <c r="L2596">
        <v>12.5</v>
      </c>
      <c r="M2596" t="s">
        <v>5759</v>
      </c>
      <c r="N2596" t="s">
        <v>5835</v>
      </c>
      <c r="O2596" t="s">
        <v>5790</v>
      </c>
      <c r="P2596" t="s">
        <v>5988</v>
      </c>
      <c r="Q2596" t="s">
        <v>5979</v>
      </c>
      <c r="R2596">
        <v>42188</v>
      </c>
      <c r="S2596" t="s">
        <v>5971</v>
      </c>
      <c r="T2596" t="s">
        <v>5972</v>
      </c>
      <c r="U2596">
        <v>19.989999999999998</v>
      </c>
      <c r="V2596" t="s">
        <v>5755</v>
      </c>
      <c r="W2596" t="s">
        <v>5756</v>
      </c>
      <c r="X2596">
        <v>1</v>
      </c>
    </row>
    <row r="2597" spans="1:24" x14ac:dyDescent="0.25">
      <c r="A2597">
        <v>17101</v>
      </c>
      <c r="B2597" t="s">
        <v>1301</v>
      </c>
      <c r="C2597" t="s">
        <v>441</v>
      </c>
      <c r="D2597" t="s">
        <v>5757</v>
      </c>
      <c r="E2597" t="s">
        <v>6401</v>
      </c>
      <c r="F2597">
        <v>22</v>
      </c>
      <c r="G2597" t="s">
        <v>5816</v>
      </c>
      <c r="H2597" t="s">
        <v>5747</v>
      </c>
      <c r="I2597" t="s">
        <v>5748</v>
      </c>
      <c r="J2597">
        <v>750</v>
      </c>
      <c r="K2597">
        <v>12</v>
      </c>
      <c r="L2597">
        <v>35</v>
      </c>
      <c r="M2597" t="s">
        <v>5759</v>
      </c>
      <c r="N2597" t="s">
        <v>5908</v>
      </c>
      <c r="O2597" t="s">
        <v>5790</v>
      </c>
      <c r="P2597" t="s">
        <v>5752</v>
      </c>
      <c r="Q2597" t="s">
        <v>5789</v>
      </c>
      <c r="R2597">
        <v>42498</v>
      </c>
      <c r="S2597" t="s">
        <v>5880</v>
      </c>
      <c r="T2597" t="s">
        <v>5784</v>
      </c>
      <c r="U2597">
        <v>28.17</v>
      </c>
      <c r="V2597" t="s">
        <v>5755</v>
      </c>
      <c r="W2597" t="s">
        <v>5765</v>
      </c>
      <c r="X2597">
        <v>1</v>
      </c>
    </row>
    <row r="2598" spans="1:24" x14ac:dyDescent="0.25">
      <c r="A2598">
        <v>17108</v>
      </c>
      <c r="B2598" t="s">
        <v>433</v>
      </c>
      <c r="C2598" t="s">
        <v>441</v>
      </c>
      <c r="D2598" t="s">
        <v>5811</v>
      </c>
      <c r="E2598" t="s">
        <v>5812</v>
      </c>
      <c r="F2598">
        <v>10</v>
      </c>
      <c r="G2598" t="s">
        <v>5767</v>
      </c>
      <c r="H2598" t="s">
        <v>5747</v>
      </c>
      <c r="I2598" t="s">
        <v>5748</v>
      </c>
      <c r="J2598">
        <v>1140</v>
      </c>
      <c r="K2598">
        <v>8</v>
      </c>
      <c r="L2598">
        <v>17</v>
      </c>
      <c r="M2598" t="s">
        <v>5749</v>
      </c>
      <c r="N2598" t="s">
        <v>5750</v>
      </c>
      <c r="O2598" t="s">
        <v>5751</v>
      </c>
      <c r="P2598" t="s">
        <v>5752</v>
      </c>
      <c r="Q2598" t="s">
        <v>5814</v>
      </c>
      <c r="R2598">
        <v>42127</v>
      </c>
      <c r="S2598" t="s">
        <v>5820</v>
      </c>
      <c r="T2598" t="s">
        <v>5820</v>
      </c>
      <c r="U2598">
        <v>41.49</v>
      </c>
      <c r="V2598" t="s">
        <v>5755</v>
      </c>
      <c r="W2598" t="s">
        <v>5756</v>
      </c>
      <c r="X2598">
        <v>1</v>
      </c>
    </row>
    <row r="2599" spans="1:24" x14ac:dyDescent="0.25">
      <c r="A2599">
        <v>17110</v>
      </c>
      <c r="B2599" t="s">
        <v>1156</v>
      </c>
      <c r="C2599" t="s">
        <v>441</v>
      </c>
      <c r="D2599" t="s">
        <v>5757</v>
      </c>
      <c r="E2599" t="s">
        <v>5766</v>
      </c>
      <c r="F2599">
        <v>22</v>
      </c>
      <c r="G2599" t="s">
        <v>5816</v>
      </c>
      <c r="H2599" t="s">
        <v>5747</v>
      </c>
      <c r="I2599" t="s">
        <v>5748</v>
      </c>
      <c r="J2599">
        <v>1140</v>
      </c>
      <c r="K2599">
        <v>8</v>
      </c>
      <c r="L2599">
        <v>43</v>
      </c>
      <c r="M2599" t="s">
        <v>5749</v>
      </c>
      <c r="N2599" t="s">
        <v>5750</v>
      </c>
      <c r="O2599" t="s">
        <v>5751</v>
      </c>
      <c r="P2599" t="s">
        <v>5762</v>
      </c>
      <c r="Q2599" t="s">
        <v>5789</v>
      </c>
      <c r="R2599">
        <v>42127</v>
      </c>
      <c r="S2599" t="s">
        <v>5820</v>
      </c>
      <c r="T2599" t="s">
        <v>5820</v>
      </c>
      <c r="U2599">
        <v>41.99</v>
      </c>
      <c r="V2599" t="s">
        <v>5755</v>
      </c>
      <c r="W2599" t="s">
        <v>5756</v>
      </c>
      <c r="X2599">
        <v>1</v>
      </c>
    </row>
    <row r="2600" spans="1:24" x14ac:dyDescent="0.25">
      <c r="A2600">
        <v>17978</v>
      </c>
      <c r="B2600" t="s">
        <v>1383</v>
      </c>
      <c r="C2600" t="s">
        <v>442</v>
      </c>
      <c r="D2600" t="s">
        <v>5961</v>
      </c>
      <c r="E2600" t="s">
        <v>6222</v>
      </c>
      <c r="F2600">
        <v>20</v>
      </c>
      <c r="G2600" t="s">
        <v>5746</v>
      </c>
      <c r="H2600" t="s">
        <v>5747</v>
      </c>
      <c r="I2600" t="s">
        <v>5748</v>
      </c>
      <c r="J2600">
        <v>750</v>
      </c>
      <c r="K2600">
        <v>12</v>
      </c>
      <c r="L2600">
        <v>11</v>
      </c>
      <c r="M2600" t="s">
        <v>5759</v>
      </c>
      <c r="N2600" t="s">
        <v>5835</v>
      </c>
      <c r="O2600" t="s">
        <v>5790</v>
      </c>
      <c r="P2600" t="s">
        <v>5988</v>
      </c>
      <c r="Q2600" t="s">
        <v>5974</v>
      </c>
      <c r="R2600">
        <v>81714</v>
      </c>
      <c r="S2600" t="s">
        <v>5907</v>
      </c>
      <c r="T2600" t="s">
        <v>5844</v>
      </c>
      <c r="U2600">
        <v>18.989999999999998</v>
      </c>
      <c r="V2600" t="s">
        <v>5755</v>
      </c>
      <c r="W2600" t="s">
        <v>5756</v>
      </c>
      <c r="X2600">
        <v>1</v>
      </c>
    </row>
    <row r="2601" spans="1:24" x14ac:dyDescent="0.25">
      <c r="A2601">
        <v>18161</v>
      </c>
      <c r="B2601" t="s">
        <v>1399</v>
      </c>
      <c r="C2601" t="s">
        <v>444</v>
      </c>
      <c r="D2601" t="s">
        <v>6161</v>
      </c>
      <c r="E2601" t="s">
        <v>6186</v>
      </c>
      <c r="F2601">
        <v>20</v>
      </c>
      <c r="G2601" t="s">
        <v>5746</v>
      </c>
      <c r="H2601" t="s">
        <v>5747</v>
      </c>
      <c r="I2601" t="s">
        <v>5748</v>
      </c>
      <c r="J2601">
        <v>296</v>
      </c>
      <c r="K2601">
        <v>24</v>
      </c>
      <c r="L2601">
        <v>5</v>
      </c>
      <c r="M2601" t="s">
        <v>5759</v>
      </c>
      <c r="N2601" t="s">
        <v>5859</v>
      </c>
      <c r="O2601" t="s">
        <v>5790</v>
      </c>
      <c r="P2601" t="s">
        <v>6163</v>
      </c>
      <c r="Q2601" t="s">
        <v>6187</v>
      </c>
      <c r="R2601">
        <v>43032</v>
      </c>
      <c r="S2601" t="s">
        <v>6454</v>
      </c>
      <c r="T2601" t="s">
        <v>5794</v>
      </c>
      <c r="U2601">
        <v>2.5</v>
      </c>
      <c r="V2601" t="s">
        <v>5755</v>
      </c>
      <c r="W2601" t="s">
        <v>5765</v>
      </c>
      <c r="X2601">
        <v>1</v>
      </c>
    </row>
    <row r="2602" spans="1:24" x14ac:dyDescent="0.25">
      <c r="A2602">
        <v>17753</v>
      </c>
      <c r="B2602" t="s">
        <v>1361</v>
      </c>
      <c r="C2602" t="s">
        <v>442</v>
      </c>
      <c r="D2602" t="s">
        <v>5886</v>
      </c>
      <c r="E2602" t="s">
        <v>5887</v>
      </c>
      <c r="F2602">
        <v>20</v>
      </c>
      <c r="G2602" t="s">
        <v>5746</v>
      </c>
      <c r="H2602" t="s">
        <v>5747</v>
      </c>
      <c r="I2602" t="s">
        <v>5748</v>
      </c>
      <c r="J2602">
        <v>750</v>
      </c>
      <c r="K2602">
        <v>12</v>
      </c>
      <c r="L2602">
        <v>12.5</v>
      </c>
      <c r="M2602" t="s">
        <v>5759</v>
      </c>
      <c r="N2602" t="s">
        <v>5835</v>
      </c>
      <c r="O2602" t="s">
        <v>5761</v>
      </c>
      <c r="P2602" t="s">
        <v>5889</v>
      </c>
      <c r="Q2602" t="s">
        <v>5979</v>
      </c>
      <c r="R2602">
        <v>61196</v>
      </c>
      <c r="S2602" t="s">
        <v>6033</v>
      </c>
      <c r="T2602" t="s">
        <v>6034</v>
      </c>
      <c r="U2602">
        <v>23.99</v>
      </c>
      <c r="V2602" t="s">
        <v>5755</v>
      </c>
      <c r="W2602" t="s">
        <v>5765</v>
      </c>
      <c r="X2602">
        <v>1</v>
      </c>
    </row>
    <row r="2603" spans="1:24" x14ac:dyDescent="0.25">
      <c r="A2603">
        <v>846766</v>
      </c>
      <c r="B2603" t="s">
        <v>3308</v>
      </c>
      <c r="C2603" t="s">
        <v>442</v>
      </c>
      <c r="D2603" t="s">
        <v>5920</v>
      </c>
      <c r="E2603" t="s">
        <v>5997</v>
      </c>
      <c r="F2603">
        <v>20</v>
      </c>
      <c r="G2603" t="s">
        <v>5746</v>
      </c>
      <c r="H2603" t="s">
        <v>5747</v>
      </c>
      <c r="I2603" t="s">
        <v>5748</v>
      </c>
      <c r="J2603">
        <v>750</v>
      </c>
      <c r="K2603">
        <v>12</v>
      </c>
      <c r="L2603">
        <v>13</v>
      </c>
      <c r="M2603" t="s">
        <v>5759</v>
      </c>
      <c r="N2603" t="s">
        <v>6085</v>
      </c>
      <c r="O2603" t="s">
        <v>5790</v>
      </c>
      <c r="P2603" t="s">
        <v>5916</v>
      </c>
      <c r="Q2603" t="s">
        <v>6086</v>
      </c>
      <c r="R2603">
        <v>74591</v>
      </c>
      <c r="S2603" t="s">
        <v>5924</v>
      </c>
      <c r="T2603" t="s">
        <v>5754</v>
      </c>
      <c r="U2603">
        <v>16.09</v>
      </c>
      <c r="V2603" t="s">
        <v>5755</v>
      </c>
      <c r="W2603" t="s">
        <v>5756</v>
      </c>
      <c r="X2603">
        <v>1</v>
      </c>
    </row>
    <row r="2604" spans="1:24" x14ac:dyDescent="0.25">
      <c r="A2604">
        <v>17818</v>
      </c>
      <c r="B2604" t="s">
        <v>1367</v>
      </c>
      <c r="C2604" t="s">
        <v>443</v>
      </c>
      <c r="D2604" t="s">
        <v>6177</v>
      </c>
      <c r="E2604" t="s">
        <v>6192</v>
      </c>
      <c r="F2604">
        <v>27</v>
      </c>
      <c r="G2604" t="s">
        <v>5837</v>
      </c>
      <c r="H2604" t="s">
        <v>5747</v>
      </c>
      <c r="I2604" t="s">
        <v>5748</v>
      </c>
      <c r="J2604">
        <v>473</v>
      </c>
      <c r="K2604">
        <v>24</v>
      </c>
      <c r="L2604">
        <v>5.2</v>
      </c>
      <c r="M2604" t="s">
        <v>5749</v>
      </c>
      <c r="N2604" t="s">
        <v>5750</v>
      </c>
      <c r="O2604" t="s">
        <v>5874</v>
      </c>
      <c r="P2604" t="s">
        <v>5875</v>
      </c>
      <c r="Q2604" t="s">
        <v>5876</v>
      </c>
      <c r="R2604">
        <v>42090</v>
      </c>
      <c r="S2604" t="s">
        <v>6180</v>
      </c>
      <c r="T2604" t="s">
        <v>6180</v>
      </c>
      <c r="U2604">
        <v>2.99</v>
      </c>
      <c r="V2604" t="s">
        <v>6172</v>
      </c>
      <c r="W2604" t="s">
        <v>5869</v>
      </c>
      <c r="X2604">
        <v>1</v>
      </c>
    </row>
    <row r="2605" spans="1:24" x14ac:dyDescent="0.25">
      <c r="A2605">
        <v>17818</v>
      </c>
      <c r="B2605" t="s">
        <v>1367</v>
      </c>
      <c r="C2605" t="s">
        <v>443</v>
      </c>
      <c r="D2605" t="s">
        <v>6177</v>
      </c>
      <c r="E2605" t="s">
        <v>6192</v>
      </c>
      <c r="F2605">
        <v>27</v>
      </c>
      <c r="G2605" t="s">
        <v>5837</v>
      </c>
      <c r="H2605" t="s">
        <v>5747</v>
      </c>
      <c r="I2605" t="s">
        <v>5748</v>
      </c>
      <c r="J2605">
        <v>473</v>
      </c>
      <c r="K2605">
        <v>24</v>
      </c>
      <c r="L2605">
        <v>5.2</v>
      </c>
      <c r="M2605" t="s">
        <v>5749</v>
      </c>
      <c r="N2605" t="s">
        <v>5750</v>
      </c>
      <c r="O2605" t="s">
        <v>5874</v>
      </c>
      <c r="P2605" t="s">
        <v>5875</v>
      </c>
      <c r="Q2605" t="s">
        <v>5876</v>
      </c>
      <c r="R2605">
        <v>42090</v>
      </c>
      <c r="S2605" t="s">
        <v>6180</v>
      </c>
      <c r="T2605" t="s">
        <v>6180</v>
      </c>
      <c r="U2605">
        <v>2.99</v>
      </c>
      <c r="V2605" t="s">
        <v>6172</v>
      </c>
      <c r="W2605" t="s">
        <v>5869</v>
      </c>
      <c r="X2605">
        <v>1</v>
      </c>
    </row>
    <row r="2606" spans="1:24" x14ac:dyDescent="0.25">
      <c r="A2606">
        <v>465609</v>
      </c>
      <c r="B2606" t="s">
        <v>2935</v>
      </c>
      <c r="C2606" t="s">
        <v>442</v>
      </c>
      <c r="D2606" t="s">
        <v>6132</v>
      </c>
      <c r="E2606" t="s">
        <v>6008</v>
      </c>
      <c r="F2606">
        <v>27</v>
      </c>
      <c r="G2606" t="s">
        <v>5837</v>
      </c>
      <c r="H2606" t="s">
        <v>5747</v>
      </c>
      <c r="I2606" t="s">
        <v>5748</v>
      </c>
      <c r="J2606">
        <v>750</v>
      </c>
      <c r="K2606">
        <v>20</v>
      </c>
      <c r="L2606">
        <v>6</v>
      </c>
      <c r="M2606" t="s">
        <v>5759</v>
      </c>
      <c r="N2606" t="s">
        <v>6463</v>
      </c>
      <c r="O2606" t="s">
        <v>5790</v>
      </c>
      <c r="P2606" t="s">
        <v>5959</v>
      </c>
      <c r="Q2606" t="s">
        <v>6039</v>
      </c>
      <c r="R2606">
        <v>78889</v>
      </c>
      <c r="S2606" t="s">
        <v>6464</v>
      </c>
      <c r="T2606" t="s">
        <v>6464</v>
      </c>
      <c r="U2606">
        <v>7.36</v>
      </c>
      <c r="V2606" t="s">
        <v>5755</v>
      </c>
      <c r="W2606" t="s">
        <v>5756</v>
      </c>
      <c r="X2606">
        <v>1</v>
      </c>
    </row>
    <row r="2607" spans="1:24" x14ac:dyDescent="0.25">
      <c r="A2607">
        <v>18023</v>
      </c>
      <c r="B2607" t="s">
        <v>186</v>
      </c>
      <c r="C2607" t="s">
        <v>441</v>
      </c>
      <c r="D2607" t="s">
        <v>5757</v>
      </c>
      <c r="E2607" t="s">
        <v>5766</v>
      </c>
      <c r="F2607">
        <v>10</v>
      </c>
      <c r="G2607" t="s">
        <v>5767</v>
      </c>
      <c r="H2607" t="s">
        <v>5747</v>
      </c>
      <c r="I2607" t="s">
        <v>5748</v>
      </c>
      <c r="J2607">
        <v>200</v>
      </c>
      <c r="K2607">
        <v>44</v>
      </c>
      <c r="L2607">
        <v>40</v>
      </c>
      <c r="M2607" t="s">
        <v>5749</v>
      </c>
      <c r="N2607" t="s">
        <v>5750</v>
      </c>
      <c r="O2607" t="s">
        <v>5790</v>
      </c>
      <c r="P2607" t="s">
        <v>5762</v>
      </c>
      <c r="Q2607" t="s">
        <v>5769</v>
      </c>
      <c r="R2607">
        <v>63255</v>
      </c>
      <c r="S2607" t="s">
        <v>5773</v>
      </c>
      <c r="T2607" t="s">
        <v>5773</v>
      </c>
      <c r="U2607">
        <v>11.49</v>
      </c>
      <c r="V2607" t="s">
        <v>5755</v>
      </c>
      <c r="W2607" t="s">
        <v>5765</v>
      </c>
      <c r="X2607">
        <v>1</v>
      </c>
    </row>
    <row r="2608" spans="1:24" x14ac:dyDescent="0.25">
      <c r="A2608">
        <v>17704</v>
      </c>
      <c r="B2608" t="s">
        <v>1357</v>
      </c>
      <c r="C2608" t="s">
        <v>443</v>
      </c>
      <c r="D2608" t="s">
        <v>5871</v>
      </c>
      <c r="E2608" t="s">
        <v>6192</v>
      </c>
      <c r="F2608">
        <v>10</v>
      </c>
      <c r="G2608" t="s">
        <v>5767</v>
      </c>
      <c r="H2608" t="s">
        <v>5747</v>
      </c>
      <c r="I2608" t="s">
        <v>5748</v>
      </c>
      <c r="J2608">
        <v>500</v>
      </c>
      <c r="K2608">
        <v>24</v>
      </c>
      <c r="L2608">
        <v>5</v>
      </c>
      <c r="M2608" t="s">
        <v>5759</v>
      </c>
      <c r="N2608" t="s">
        <v>5781</v>
      </c>
      <c r="O2608" t="s">
        <v>5874</v>
      </c>
      <c r="P2608" t="s">
        <v>5875</v>
      </c>
      <c r="Q2608" t="s">
        <v>5876</v>
      </c>
      <c r="R2608">
        <v>49217</v>
      </c>
      <c r="S2608" t="s">
        <v>6280</v>
      </c>
      <c r="T2608" t="s">
        <v>6182</v>
      </c>
      <c r="U2608">
        <v>3.59</v>
      </c>
      <c r="V2608" t="s">
        <v>6172</v>
      </c>
      <c r="W2608" t="s">
        <v>5869</v>
      </c>
      <c r="X2608">
        <v>1</v>
      </c>
    </row>
    <row r="2609" spans="1:24" x14ac:dyDescent="0.25">
      <c r="A2609">
        <v>17704</v>
      </c>
      <c r="B2609" t="s">
        <v>1357</v>
      </c>
      <c r="C2609" t="s">
        <v>443</v>
      </c>
      <c r="D2609" t="s">
        <v>5871</v>
      </c>
      <c r="E2609" t="s">
        <v>6192</v>
      </c>
      <c r="F2609">
        <v>10</v>
      </c>
      <c r="G2609" t="s">
        <v>5767</v>
      </c>
      <c r="H2609" t="s">
        <v>5747</v>
      </c>
      <c r="I2609" t="s">
        <v>5748</v>
      </c>
      <c r="J2609">
        <v>500</v>
      </c>
      <c r="K2609">
        <v>24</v>
      </c>
      <c r="L2609">
        <v>5</v>
      </c>
      <c r="M2609" t="s">
        <v>5759</v>
      </c>
      <c r="N2609" t="s">
        <v>5781</v>
      </c>
      <c r="O2609" t="s">
        <v>5874</v>
      </c>
      <c r="P2609" t="s">
        <v>5875</v>
      </c>
      <c r="Q2609" t="s">
        <v>5876</v>
      </c>
      <c r="R2609">
        <v>49217</v>
      </c>
      <c r="S2609" t="s">
        <v>6280</v>
      </c>
      <c r="T2609" t="s">
        <v>6182</v>
      </c>
      <c r="U2609">
        <v>3.59</v>
      </c>
      <c r="V2609" t="s">
        <v>6172</v>
      </c>
      <c r="W2609" t="s">
        <v>5869</v>
      </c>
      <c r="X2609">
        <v>1</v>
      </c>
    </row>
    <row r="2610" spans="1:24" x14ac:dyDescent="0.25">
      <c r="A2610">
        <v>900533</v>
      </c>
      <c r="B2610" t="s">
        <v>3350</v>
      </c>
      <c r="C2610" t="s">
        <v>443</v>
      </c>
      <c r="D2610" t="s">
        <v>6177</v>
      </c>
      <c r="E2610" t="s">
        <v>6379</v>
      </c>
      <c r="F2610">
        <v>27</v>
      </c>
      <c r="G2610" t="s">
        <v>5837</v>
      </c>
      <c r="H2610" t="s">
        <v>5747</v>
      </c>
      <c r="I2610" t="s">
        <v>5748</v>
      </c>
      <c r="J2610">
        <v>2046</v>
      </c>
      <c r="K2610">
        <v>4</v>
      </c>
      <c r="L2610">
        <v>0.5</v>
      </c>
      <c r="M2610" t="s">
        <v>5749</v>
      </c>
      <c r="N2610" t="s">
        <v>5750</v>
      </c>
      <c r="O2610" t="s">
        <v>5874</v>
      </c>
      <c r="P2610" t="s">
        <v>6178</v>
      </c>
      <c r="Q2610" t="s">
        <v>6380</v>
      </c>
      <c r="R2610">
        <v>42090</v>
      </c>
      <c r="S2610" t="s">
        <v>6180</v>
      </c>
      <c r="T2610" t="s">
        <v>6180</v>
      </c>
      <c r="U2610">
        <v>6.99</v>
      </c>
      <c r="V2610" t="s">
        <v>5755</v>
      </c>
      <c r="W2610" t="s">
        <v>5869</v>
      </c>
      <c r="X2610">
        <v>6</v>
      </c>
    </row>
    <row r="2611" spans="1:24" x14ac:dyDescent="0.25">
      <c r="A2611">
        <v>900533</v>
      </c>
      <c r="B2611" t="s">
        <v>3350</v>
      </c>
      <c r="C2611" t="s">
        <v>443</v>
      </c>
      <c r="D2611" t="s">
        <v>6177</v>
      </c>
      <c r="E2611" t="s">
        <v>6379</v>
      </c>
      <c r="F2611">
        <v>27</v>
      </c>
      <c r="G2611" t="s">
        <v>5837</v>
      </c>
      <c r="H2611" t="s">
        <v>5747</v>
      </c>
      <c r="I2611" t="s">
        <v>5748</v>
      </c>
      <c r="J2611">
        <v>2046</v>
      </c>
      <c r="K2611">
        <v>4</v>
      </c>
      <c r="L2611">
        <v>0.5</v>
      </c>
      <c r="M2611" t="s">
        <v>5749</v>
      </c>
      <c r="N2611" t="s">
        <v>5750</v>
      </c>
      <c r="O2611" t="s">
        <v>5874</v>
      </c>
      <c r="P2611" t="s">
        <v>6178</v>
      </c>
      <c r="Q2611" t="s">
        <v>6380</v>
      </c>
      <c r="R2611">
        <v>42090</v>
      </c>
      <c r="S2611" t="s">
        <v>6180</v>
      </c>
      <c r="T2611" t="s">
        <v>6180</v>
      </c>
      <c r="U2611">
        <v>6.99</v>
      </c>
      <c r="V2611" t="s">
        <v>5755</v>
      </c>
      <c r="W2611" t="s">
        <v>5869</v>
      </c>
      <c r="X2611">
        <v>6</v>
      </c>
    </row>
    <row r="2612" spans="1:24" x14ac:dyDescent="0.25">
      <c r="A2612">
        <v>17791</v>
      </c>
      <c r="B2612" t="s">
        <v>1365</v>
      </c>
      <c r="C2612" t="s">
        <v>442</v>
      </c>
      <c r="D2612" t="s">
        <v>5886</v>
      </c>
      <c r="E2612" t="s">
        <v>5975</v>
      </c>
      <c r="F2612">
        <v>10</v>
      </c>
      <c r="G2612" t="s">
        <v>5767</v>
      </c>
      <c r="H2612" t="s">
        <v>5747</v>
      </c>
      <c r="I2612" t="s">
        <v>5792</v>
      </c>
      <c r="J2612">
        <v>3000</v>
      </c>
      <c r="K2612">
        <v>4</v>
      </c>
      <c r="L2612">
        <v>13.5</v>
      </c>
      <c r="M2612" t="s">
        <v>5759</v>
      </c>
      <c r="N2612" t="s">
        <v>5976</v>
      </c>
      <c r="O2612" t="s">
        <v>5761</v>
      </c>
      <c r="P2612" t="s">
        <v>6002</v>
      </c>
      <c r="Q2612" t="s">
        <v>5977</v>
      </c>
      <c r="R2612">
        <v>66110</v>
      </c>
      <c r="S2612" t="s">
        <v>6096</v>
      </c>
      <c r="T2612" t="s">
        <v>5999</v>
      </c>
      <c r="U2612">
        <v>40.99</v>
      </c>
      <c r="V2612" t="s">
        <v>5960</v>
      </c>
      <c r="W2612" t="s">
        <v>5765</v>
      </c>
      <c r="X2612">
        <v>1</v>
      </c>
    </row>
    <row r="2613" spans="1:24" x14ac:dyDescent="0.25">
      <c r="A2613">
        <v>17572</v>
      </c>
      <c r="B2613" t="s">
        <v>1356</v>
      </c>
      <c r="C2613" t="s">
        <v>441</v>
      </c>
      <c r="D2613" t="s">
        <v>5811</v>
      </c>
      <c r="E2613" t="s">
        <v>6421</v>
      </c>
      <c r="F2613">
        <v>10</v>
      </c>
      <c r="G2613" t="s">
        <v>5767</v>
      </c>
      <c r="H2613" t="s">
        <v>5747</v>
      </c>
      <c r="I2613" t="s">
        <v>5748</v>
      </c>
      <c r="J2613">
        <v>750</v>
      </c>
      <c r="K2613">
        <v>12</v>
      </c>
      <c r="L2613">
        <v>21</v>
      </c>
      <c r="M2613" t="s">
        <v>5749</v>
      </c>
      <c r="N2613" t="s">
        <v>5750</v>
      </c>
      <c r="O2613" t="s">
        <v>5751</v>
      </c>
      <c r="P2613" t="s">
        <v>5768</v>
      </c>
      <c r="Q2613" t="s">
        <v>5814</v>
      </c>
      <c r="R2613">
        <v>76261</v>
      </c>
      <c r="S2613" t="s">
        <v>5770</v>
      </c>
      <c r="T2613" t="s">
        <v>5771</v>
      </c>
      <c r="U2613">
        <v>22.49</v>
      </c>
      <c r="V2613" t="s">
        <v>5755</v>
      </c>
      <c r="W2613" t="s">
        <v>5756</v>
      </c>
      <c r="X2613">
        <v>1</v>
      </c>
    </row>
    <row r="2614" spans="1:24" x14ac:dyDescent="0.25">
      <c r="A2614">
        <v>17872</v>
      </c>
      <c r="B2614" t="s">
        <v>1370</v>
      </c>
      <c r="C2614" t="s">
        <v>442</v>
      </c>
      <c r="D2614" t="s">
        <v>5886</v>
      </c>
      <c r="E2614" t="s">
        <v>6158</v>
      </c>
      <c r="F2614">
        <v>20</v>
      </c>
      <c r="G2614" t="s">
        <v>5746</v>
      </c>
      <c r="H2614" t="s">
        <v>5747</v>
      </c>
      <c r="I2614" t="s">
        <v>5792</v>
      </c>
      <c r="J2614">
        <v>750</v>
      </c>
      <c r="K2614">
        <v>12</v>
      </c>
      <c r="L2614">
        <v>14</v>
      </c>
      <c r="M2614" t="s">
        <v>5759</v>
      </c>
      <c r="N2614" t="s">
        <v>5781</v>
      </c>
      <c r="O2614" t="s">
        <v>5761</v>
      </c>
      <c r="P2614" t="s">
        <v>5988</v>
      </c>
      <c r="Q2614" t="s">
        <v>5986</v>
      </c>
      <c r="R2614">
        <v>77878</v>
      </c>
      <c r="S2614" t="s">
        <v>6233</v>
      </c>
      <c r="T2614" t="s">
        <v>5937</v>
      </c>
      <c r="U2614">
        <v>18.989999999999998</v>
      </c>
      <c r="V2614" t="s">
        <v>5755</v>
      </c>
      <c r="W2614" t="s">
        <v>5765</v>
      </c>
      <c r="X2614">
        <v>1</v>
      </c>
    </row>
    <row r="2615" spans="1:24" x14ac:dyDescent="0.25">
      <c r="A2615">
        <v>18097</v>
      </c>
      <c r="B2615" t="s">
        <v>1391</v>
      </c>
      <c r="C2615" t="s">
        <v>442</v>
      </c>
      <c r="D2615" t="s">
        <v>5886</v>
      </c>
      <c r="E2615" t="s">
        <v>5966</v>
      </c>
      <c r="F2615">
        <v>20</v>
      </c>
      <c r="G2615" t="s">
        <v>5746</v>
      </c>
      <c r="H2615" t="s">
        <v>5747</v>
      </c>
      <c r="I2615" t="s">
        <v>5748</v>
      </c>
      <c r="J2615">
        <v>750</v>
      </c>
      <c r="K2615">
        <v>12</v>
      </c>
      <c r="L2615">
        <v>14.5</v>
      </c>
      <c r="M2615" t="s">
        <v>5759</v>
      </c>
      <c r="N2615" t="s">
        <v>5904</v>
      </c>
      <c r="O2615" t="s">
        <v>5790</v>
      </c>
      <c r="P2615" t="s">
        <v>5889</v>
      </c>
      <c r="Q2615" t="s">
        <v>5923</v>
      </c>
      <c r="R2615">
        <v>48030</v>
      </c>
      <c r="S2615" t="s">
        <v>6258</v>
      </c>
      <c r="T2615" t="s">
        <v>6026</v>
      </c>
      <c r="U2615">
        <v>42.99</v>
      </c>
      <c r="V2615" t="s">
        <v>5755</v>
      </c>
      <c r="W2615" t="s">
        <v>5765</v>
      </c>
      <c r="X2615">
        <v>1</v>
      </c>
    </row>
    <row r="2616" spans="1:24" x14ac:dyDescent="0.25">
      <c r="A2616">
        <v>17790</v>
      </c>
      <c r="B2616" t="s">
        <v>1364</v>
      </c>
      <c r="C2616" t="s">
        <v>442</v>
      </c>
      <c r="D2616" t="s">
        <v>5920</v>
      </c>
      <c r="E2616" t="s">
        <v>5921</v>
      </c>
      <c r="F2616">
        <v>20</v>
      </c>
      <c r="G2616" t="s">
        <v>5746</v>
      </c>
      <c r="H2616" t="s">
        <v>5747</v>
      </c>
      <c r="I2616" t="s">
        <v>5748</v>
      </c>
      <c r="J2616">
        <v>750</v>
      </c>
      <c r="K2616">
        <v>12</v>
      </c>
      <c r="L2616">
        <v>13</v>
      </c>
      <c r="M2616" t="s">
        <v>5759</v>
      </c>
      <c r="N2616" t="s">
        <v>5976</v>
      </c>
      <c r="O2616" t="s">
        <v>5790</v>
      </c>
      <c r="P2616" t="s">
        <v>6002</v>
      </c>
      <c r="Q2616" t="s">
        <v>5977</v>
      </c>
      <c r="R2616">
        <v>75918</v>
      </c>
      <c r="S2616" t="s">
        <v>5999</v>
      </c>
      <c r="T2616" t="s">
        <v>5999</v>
      </c>
      <c r="U2616">
        <v>13.49</v>
      </c>
      <c r="V2616" t="s">
        <v>5755</v>
      </c>
      <c r="W2616" t="s">
        <v>5756</v>
      </c>
      <c r="X2616">
        <v>1</v>
      </c>
    </row>
    <row r="2617" spans="1:24" x14ac:dyDescent="0.25">
      <c r="A2617">
        <v>20652</v>
      </c>
      <c r="B2617" t="s">
        <v>1637</v>
      </c>
      <c r="C2617" t="s">
        <v>442</v>
      </c>
      <c r="D2617" t="s">
        <v>5886</v>
      </c>
      <c r="E2617" t="s">
        <v>5966</v>
      </c>
      <c r="F2617">
        <v>22</v>
      </c>
      <c r="G2617" t="s">
        <v>5816</v>
      </c>
      <c r="H2617" t="s">
        <v>5747</v>
      </c>
      <c r="I2617" t="s">
        <v>5748</v>
      </c>
      <c r="J2617">
        <v>750</v>
      </c>
      <c r="K2617">
        <v>12</v>
      </c>
      <c r="L2617">
        <v>14</v>
      </c>
      <c r="M2617" t="s">
        <v>5759</v>
      </c>
      <c r="N2617" t="s">
        <v>5904</v>
      </c>
      <c r="O2617" t="s">
        <v>5790</v>
      </c>
      <c r="P2617" t="s">
        <v>5930</v>
      </c>
      <c r="Q2617" t="s">
        <v>5923</v>
      </c>
      <c r="R2617">
        <v>48030</v>
      </c>
      <c r="S2617" t="s">
        <v>6258</v>
      </c>
      <c r="T2617" t="s">
        <v>6026</v>
      </c>
      <c r="U2617">
        <v>21.99</v>
      </c>
      <c r="V2617" t="s">
        <v>5755</v>
      </c>
      <c r="W2617" t="s">
        <v>5765</v>
      </c>
      <c r="X2617">
        <v>1</v>
      </c>
    </row>
    <row r="2618" spans="1:24" x14ac:dyDescent="0.25">
      <c r="A2618">
        <v>17955</v>
      </c>
      <c r="B2618" t="s">
        <v>1381</v>
      </c>
      <c r="C2618" t="s">
        <v>442</v>
      </c>
      <c r="D2618" t="s">
        <v>5961</v>
      </c>
      <c r="E2618" t="s">
        <v>6222</v>
      </c>
      <c r="F2618">
        <v>20</v>
      </c>
      <c r="G2618" t="s">
        <v>5746</v>
      </c>
      <c r="H2618" t="s">
        <v>5747</v>
      </c>
      <c r="I2618" t="s">
        <v>5748</v>
      </c>
      <c r="J2618">
        <v>750</v>
      </c>
      <c r="K2618">
        <v>12</v>
      </c>
      <c r="L2618">
        <v>11</v>
      </c>
      <c r="M2618" t="s">
        <v>5759</v>
      </c>
      <c r="N2618" t="s">
        <v>5835</v>
      </c>
      <c r="O2618" t="s">
        <v>5790</v>
      </c>
      <c r="P2618" t="s">
        <v>5930</v>
      </c>
      <c r="Q2618" t="s">
        <v>5974</v>
      </c>
      <c r="R2618">
        <v>42586</v>
      </c>
      <c r="S2618" t="s">
        <v>6129</v>
      </c>
      <c r="T2618" t="s">
        <v>5999</v>
      </c>
      <c r="U2618">
        <v>21.99</v>
      </c>
      <c r="V2618" t="s">
        <v>5755</v>
      </c>
      <c r="W2618" t="s">
        <v>5765</v>
      </c>
      <c r="X2618">
        <v>1</v>
      </c>
    </row>
    <row r="2619" spans="1:24" x14ac:dyDescent="0.25">
      <c r="A2619">
        <v>17931</v>
      </c>
      <c r="B2619" t="s">
        <v>1377</v>
      </c>
      <c r="C2619" t="s">
        <v>442</v>
      </c>
      <c r="D2619" t="s">
        <v>5886</v>
      </c>
      <c r="E2619" t="s">
        <v>6058</v>
      </c>
      <c r="F2619">
        <v>22</v>
      </c>
      <c r="G2619" t="s">
        <v>5816</v>
      </c>
      <c r="H2619" t="s">
        <v>5747</v>
      </c>
      <c r="I2619" t="s">
        <v>5748</v>
      </c>
      <c r="J2619">
        <v>750</v>
      </c>
      <c r="K2619">
        <v>6</v>
      </c>
      <c r="L2619">
        <v>14.5</v>
      </c>
      <c r="M2619" t="s">
        <v>5759</v>
      </c>
      <c r="N2619" t="s">
        <v>5835</v>
      </c>
      <c r="O2619" t="s">
        <v>5761</v>
      </c>
      <c r="P2619" t="s">
        <v>5889</v>
      </c>
      <c r="Q2619" t="s">
        <v>5979</v>
      </c>
      <c r="R2619">
        <v>66000</v>
      </c>
      <c r="S2619" t="s">
        <v>6352</v>
      </c>
      <c r="T2619" t="s">
        <v>6352</v>
      </c>
      <c r="U2619">
        <v>97.91</v>
      </c>
      <c r="V2619" t="s">
        <v>5755</v>
      </c>
      <c r="W2619" t="s">
        <v>5765</v>
      </c>
      <c r="X2619">
        <v>1</v>
      </c>
    </row>
    <row r="2620" spans="1:24" x14ac:dyDescent="0.25">
      <c r="A2620">
        <v>20722</v>
      </c>
      <c r="B2620" t="s">
        <v>1644</v>
      </c>
      <c r="C2620" t="s">
        <v>441</v>
      </c>
      <c r="D2620" t="s">
        <v>5757</v>
      </c>
      <c r="E2620" t="s">
        <v>5804</v>
      </c>
      <c r="F2620">
        <v>22</v>
      </c>
      <c r="G2620" t="s">
        <v>5816</v>
      </c>
      <c r="H2620" t="s">
        <v>5747</v>
      </c>
      <c r="I2620" t="s">
        <v>5748</v>
      </c>
      <c r="J2620">
        <v>375</v>
      </c>
      <c r="K2620">
        <v>12</v>
      </c>
      <c r="L2620">
        <v>40</v>
      </c>
      <c r="M2620" t="s">
        <v>5759</v>
      </c>
      <c r="N2620" t="s">
        <v>5760</v>
      </c>
      <c r="O2620" t="s">
        <v>5761</v>
      </c>
      <c r="P2620" t="s">
        <v>5762</v>
      </c>
      <c r="Q2620" t="s">
        <v>5769</v>
      </c>
      <c r="R2620">
        <v>42286</v>
      </c>
      <c r="S2620" t="s">
        <v>5764</v>
      </c>
      <c r="T2620" t="s">
        <v>5754</v>
      </c>
      <c r="U2620">
        <v>34.49</v>
      </c>
      <c r="V2620" t="s">
        <v>5755</v>
      </c>
      <c r="W2620" t="s">
        <v>5765</v>
      </c>
      <c r="X2620">
        <v>1</v>
      </c>
    </row>
    <row r="2621" spans="1:24" x14ac:dyDescent="0.25">
      <c r="A2621">
        <v>900532</v>
      </c>
      <c r="B2621" t="s">
        <v>3349</v>
      </c>
      <c r="C2621" t="s">
        <v>443</v>
      </c>
      <c r="D2621" t="s">
        <v>6177</v>
      </c>
      <c r="E2621" t="s">
        <v>6482</v>
      </c>
      <c r="F2621">
        <v>27</v>
      </c>
      <c r="G2621" t="s">
        <v>5837</v>
      </c>
      <c r="H2621" t="s">
        <v>5747</v>
      </c>
      <c r="I2621" t="s">
        <v>5748</v>
      </c>
      <c r="J2621">
        <v>4260</v>
      </c>
      <c r="K2621">
        <v>1</v>
      </c>
      <c r="L2621">
        <v>0.5</v>
      </c>
      <c r="M2621" t="s">
        <v>5749</v>
      </c>
      <c r="N2621" t="s">
        <v>5750</v>
      </c>
      <c r="O2621" t="s">
        <v>5874</v>
      </c>
      <c r="P2621" t="s">
        <v>6178</v>
      </c>
      <c r="Q2621" t="s">
        <v>6380</v>
      </c>
      <c r="R2621">
        <v>42090</v>
      </c>
      <c r="S2621" t="s">
        <v>6180</v>
      </c>
      <c r="T2621" t="s">
        <v>6180</v>
      </c>
      <c r="U2621">
        <v>11.98</v>
      </c>
      <c r="V2621" t="s">
        <v>6172</v>
      </c>
      <c r="W2621" t="s">
        <v>5869</v>
      </c>
      <c r="X2621">
        <v>12</v>
      </c>
    </row>
    <row r="2622" spans="1:24" x14ac:dyDescent="0.25">
      <c r="A2622">
        <v>900532</v>
      </c>
      <c r="B2622" t="s">
        <v>3349</v>
      </c>
      <c r="C2622" t="s">
        <v>443</v>
      </c>
      <c r="D2622" t="s">
        <v>6177</v>
      </c>
      <c r="E2622" t="s">
        <v>6482</v>
      </c>
      <c r="F2622">
        <v>27</v>
      </c>
      <c r="G2622" t="s">
        <v>5837</v>
      </c>
      <c r="H2622" t="s">
        <v>5747</v>
      </c>
      <c r="I2622" t="s">
        <v>5748</v>
      </c>
      <c r="J2622">
        <v>4260</v>
      </c>
      <c r="K2622">
        <v>1</v>
      </c>
      <c r="L2622">
        <v>0.5</v>
      </c>
      <c r="M2622" t="s">
        <v>5749</v>
      </c>
      <c r="N2622" t="s">
        <v>5750</v>
      </c>
      <c r="O2622" t="s">
        <v>5874</v>
      </c>
      <c r="P2622" t="s">
        <v>6178</v>
      </c>
      <c r="Q2622" t="s">
        <v>6380</v>
      </c>
      <c r="R2622">
        <v>42090</v>
      </c>
      <c r="S2622" t="s">
        <v>6180</v>
      </c>
      <c r="T2622" t="s">
        <v>6180</v>
      </c>
      <c r="U2622">
        <v>11.98</v>
      </c>
      <c r="V2622" t="s">
        <v>6172</v>
      </c>
      <c r="W2622" t="s">
        <v>5869</v>
      </c>
      <c r="X2622">
        <v>12</v>
      </c>
    </row>
    <row r="2623" spans="1:24" x14ac:dyDescent="0.25">
      <c r="A2623">
        <v>900529</v>
      </c>
      <c r="B2623" t="s">
        <v>3347</v>
      </c>
      <c r="C2623" t="s">
        <v>443</v>
      </c>
      <c r="D2623" t="s">
        <v>6177</v>
      </c>
      <c r="E2623" t="s">
        <v>6482</v>
      </c>
      <c r="F2623">
        <v>10</v>
      </c>
      <c r="G2623" t="s">
        <v>5767</v>
      </c>
      <c r="H2623" t="s">
        <v>5747</v>
      </c>
      <c r="I2623" t="s">
        <v>5748</v>
      </c>
      <c r="J2623">
        <v>4260</v>
      </c>
      <c r="K2623">
        <v>1</v>
      </c>
      <c r="L2623">
        <v>0.5</v>
      </c>
      <c r="M2623" t="s">
        <v>5749</v>
      </c>
      <c r="N2623" t="s">
        <v>5750</v>
      </c>
      <c r="O2623" t="s">
        <v>5874</v>
      </c>
      <c r="P2623" t="s">
        <v>6178</v>
      </c>
      <c r="Q2623" t="s">
        <v>6380</v>
      </c>
      <c r="R2623">
        <v>42090</v>
      </c>
      <c r="S2623" t="s">
        <v>6180</v>
      </c>
      <c r="T2623" t="s">
        <v>6180</v>
      </c>
      <c r="U2623">
        <v>14.48</v>
      </c>
      <c r="V2623" t="s">
        <v>6172</v>
      </c>
      <c r="W2623" t="s">
        <v>5869</v>
      </c>
      <c r="X2623">
        <v>12</v>
      </c>
    </row>
    <row r="2624" spans="1:24" x14ac:dyDescent="0.25">
      <c r="A2624">
        <v>900529</v>
      </c>
      <c r="B2624" t="s">
        <v>3347</v>
      </c>
      <c r="C2624" t="s">
        <v>443</v>
      </c>
      <c r="D2624" t="s">
        <v>6177</v>
      </c>
      <c r="E2624" t="s">
        <v>6482</v>
      </c>
      <c r="F2624">
        <v>10</v>
      </c>
      <c r="G2624" t="s">
        <v>5767</v>
      </c>
      <c r="H2624" t="s">
        <v>5747</v>
      </c>
      <c r="I2624" t="s">
        <v>5748</v>
      </c>
      <c r="J2624">
        <v>4260</v>
      </c>
      <c r="K2624">
        <v>1</v>
      </c>
      <c r="L2624">
        <v>0.5</v>
      </c>
      <c r="M2624" t="s">
        <v>5749</v>
      </c>
      <c r="N2624" t="s">
        <v>5750</v>
      </c>
      <c r="O2624" t="s">
        <v>5874</v>
      </c>
      <c r="P2624" t="s">
        <v>6178</v>
      </c>
      <c r="Q2624" t="s">
        <v>6380</v>
      </c>
      <c r="R2624">
        <v>42090</v>
      </c>
      <c r="S2624" t="s">
        <v>6180</v>
      </c>
      <c r="T2624" t="s">
        <v>6180</v>
      </c>
      <c r="U2624">
        <v>14.48</v>
      </c>
      <c r="V2624" t="s">
        <v>6172</v>
      </c>
      <c r="W2624" t="s">
        <v>5869</v>
      </c>
      <c r="X2624">
        <v>12</v>
      </c>
    </row>
    <row r="2625" spans="1:24" x14ac:dyDescent="0.25">
      <c r="A2625">
        <v>900531</v>
      </c>
      <c r="B2625" t="s">
        <v>3348</v>
      </c>
      <c r="C2625" t="s">
        <v>443</v>
      </c>
      <c r="D2625" t="s">
        <v>6177</v>
      </c>
      <c r="E2625" t="s">
        <v>6379</v>
      </c>
      <c r="F2625">
        <v>27</v>
      </c>
      <c r="G2625" t="s">
        <v>5837</v>
      </c>
      <c r="H2625" t="s">
        <v>5747</v>
      </c>
      <c r="I2625" t="s">
        <v>5748</v>
      </c>
      <c r="J2625">
        <v>2046</v>
      </c>
      <c r="K2625">
        <v>4</v>
      </c>
      <c r="L2625">
        <v>0.5</v>
      </c>
      <c r="M2625" t="s">
        <v>5749</v>
      </c>
      <c r="N2625" t="s">
        <v>5750</v>
      </c>
      <c r="O2625" t="s">
        <v>5874</v>
      </c>
      <c r="P2625" t="s">
        <v>6178</v>
      </c>
      <c r="Q2625" t="s">
        <v>6380</v>
      </c>
      <c r="R2625">
        <v>42090</v>
      </c>
      <c r="S2625" t="s">
        <v>6180</v>
      </c>
      <c r="T2625" t="s">
        <v>6180</v>
      </c>
      <c r="U2625">
        <v>6.99</v>
      </c>
      <c r="V2625" t="s">
        <v>5755</v>
      </c>
      <c r="W2625" t="s">
        <v>5869</v>
      </c>
      <c r="X2625">
        <v>6</v>
      </c>
    </row>
    <row r="2626" spans="1:24" x14ac:dyDescent="0.25">
      <c r="A2626">
        <v>900531</v>
      </c>
      <c r="B2626" t="s">
        <v>3348</v>
      </c>
      <c r="C2626" t="s">
        <v>443</v>
      </c>
      <c r="D2626" t="s">
        <v>6177</v>
      </c>
      <c r="E2626" t="s">
        <v>6379</v>
      </c>
      <c r="F2626">
        <v>27</v>
      </c>
      <c r="G2626" t="s">
        <v>5837</v>
      </c>
      <c r="H2626" t="s">
        <v>5747</v>
      </c>
      <c r="I2626" t="s">
        <v>5748</v>
      </c>
      <c r="J2626">
        <v>2046</v>
      </c>
      <c r="K2626">
        <v>4</v>
      </c>
      <c r="L2626">
        <v>0.5</v>
      </c>
      <c r="M2626" t="s">
        <v>5749</v>
      </c>
      <c r="N2626" t="s">
        <v>5750</v>
      </c>
      <c r="O2626" t="s">
        <v>5874</v>
      </c>
      <c r="P2626" t="s">
        <v>6178</v>
      </c>
      <c r="Q2626" t="s">
        <v>6380</v>
      </c>
      <c r="R2626">
        <v>42090</v>
      </c>
      <c r="S2626" t="s">
        <v>6180</v>
      </c>
      <c r="T2626" t="s">
        <v>6180</v>
      </c>
      <c r="U2626">
        <v>6.99</v>
      </c>
      <c r="V2626" t="s">
        <v>5755</v>
      </c>
      <c r="W2626" t="s">
        <v>5869</v>
      </c>
      <c r="X2626">
        <v>6</v>
      </c>
    </row>
    <row r="2627" spans="1:24" x14ac:dyDescent="0.25">
      <c r="A2627">
        <v>747556</v>
      </c>
      <c r="B2627" t="s">
        <v>3210</v>
      </c>
      <c r="C2627" t="s">
        <v>441</v>
      </c>
      <c r="D2627" t="s">
        <v>5798</v>
      </c>
      <c r="E2627" t="s">
        <v>5799</v>
      </c>
      <c r="F2627">
        <v>20</v>
      </c>
      <c r="G2627" t="s">
        <v>5746</v>
      </c>
      <c r="H2627" t="s">
        <v>5747</v>
      </c>
      <c r="I2627" t="s">
        <v>5748</v>
      </c>
      <c r="J2627">
        <v>750</v>
      </c>
      <c r="K2627">
        <v>12</v>
      </c>
      <c r="L2627">
        <v>40</v>
      </c>
      <c r="M2627" t="s">
        <v>5759</v>
      </c>
      <c r="N2627" t="s">
        <v>5904</v>
      </c>
      <c r="O2627" t="s">
        <v>5790</v>
      </c>
      <c r="P2627" t="s">
        <v>5752</v>
      </c>
      <c r="Q2627" t="s">
        <v>5838</v>
      </c>
      <c r="R2627">
        <v>43054</v>
      </c>
      <c r="S2627" t="s">
        <v>5905</v>
      </c>
      <c r="T2627" t="s">
        <v>5906</v>
      </c>
      <c r="U2627">
        <v>24.99</v>
      </c>
      <c r="V2627" t="s">
        <v>5755</v>
      </c>
      <c r="W2627" t="s">
        <v>5765</v>
      </c>
      <c r="X2627">
        <v>1</v>
      </c>
    </row>
    <row r="2628" spans="1:24" x14ac:dyDescent="0.25">
      <c r="A2628">
        <v>17725</v>
      </c>
      <c r="B2628" t="s">
        <v>1360</v>
      </c>
      <c r="C2628" t="s">
        <v>442</v>
      </c>
      <c r="D2628" t="s">
        <v>5886</v>
      </c>
      <c r="E2628" t="s">
        <v>5966</v>
      </c>
      <c r="F2628">
        <v>22</v>
      </c>
      <c r="G2628" t="s">
        <v>5816</v>
      </c>
      <c r="H2628" t="s">
        <v>5747</v>
      </c>
      <c r="I2628" t="s">
        <v>5748</v>
      </c>
      <c r="J2628">
        <v>750</v>
      </c>
      <c r="K2628">
        <v>12</v>
      </c>
      <c r="L2628">
        <v>14</v>
      </c>
      <c r="M2628" t="s">
        <v>5759</v>
      </c>
      <c r="N2628" t="s">
        <v>5888</v>
      </c>
      <c r="O2628" t="s">
        <v>5790</v>
      </c>
      <c r="P2628" t="s">
        <v>5988</v>
      </c>
      <c r="Q2628" t="s">
        <v>5890</v>
      </c>
      <c r="R2628">
        <v>69892</v>
      </c>
      <c r="S2628" t="s">
        <v>6087</v>
      </c>
      <c r="T2628" t="s">
        <v>6075</v>
      </c>
      <c r="U2628">
        <v>19.989999999999998</v>
      </c>
      <c r="V2628" t="s">
        <v>5755</v>
      </c>
      <c r="W2628" t="s">
        <v>5756</v>
      </c>
      <c r="X2628">
        <v>1</v>
      </c>
    </row>
    <row r="2629" spans="1:24" x14ac:dyDescent="0.25">
      <c r="A2629">
        <v>20479</v>
      </c>
      <c r="B2629" t="s">
        <v>1616</v>
      </c>
      <c r="C2629" t="s">
        <v>442</v>
      </c>
      <c r="D2629" t="s">
        <v>5886</v>
      </c>
      <c r="E2629" t="s">
        <v>5887</v>
      </c>
      <c r="F2629">
        <v>20</v>
      </c>
      <c r="G2629" t="s">
        <v>5746</v>
      </c>
      <c r="H2629" t="s">
        <v>5747</v>
      </c>
      <c r="I2629" t="s">
        <v>5792</v>
      </c>
      <c r="J2629">
        <v>750</v>
      </c>
      <c r="K2629">
        <v>12</v>
      </c>
      <c r="L2629">
        <v>13.5</v>
      </c>
      <c r="M2629" t="s">
        <v>5759</v>
      </c>
      <c r="N2629" t="s">
        <v>5992</v>
      </c>
      <c r="O2629" t="s">
        <v>5790</v>
      </c>
      <c r="P2629" t="s">
        <v>6002</v>
      </c>
      <c r="Q2629" t="s">
        <v>6036</v>
      </c>
      <c r="R2629">
        <v>42914</v>
      </c>
      <c r="S2629" t="s">
        <v>6348</v>
      </c>
      <c r="T2629" t="s">
        <v>6081</v>
      </c>
      <c r="U2629">
        <v>12.99</v>
      </c>
      <c r="V2629" t="s">
        <v>5755</v>
      </c>
      <c r="W2629" t="s">
        <v>5756</v>
      </c>
      <c r="X2629">
        <v>1</v>
      </c>
    </row>
    <row r="2630" spans="1:24" x14ac:dyDescent="0.25">
      <c r="A2630">
        <v>17950</v>
      </c>
      <c r="B2630" t="s">
        <v>1380</v>
      </c>
      <c r="C2630" t="s">
        <v>441</v>
      </c>
      <c r="D2630" t="s">
        <v>5827</v>
      </c>
      <c r="E2630" t="s">
        <v>5828</v>
      </c>
      <c r="F2630">
        <v>20</v>
      </c>
      <c r="G2630" t="s">
        <v>5746</v>
      </c>
      <c r="H2630" t="s">
        <v>5747</v>
      </c>
      <c r="I2630" t="s">
        <v>5748</v>
      </c>
      <c r="J2630">
        <v>750</v>
      </c>
      <c r="K2630">
        <v>12</v>
      </c>
      <c r="L2630">
        <v>45.2</v>
      </c>
      <c r="M2630" t="s">
        <v>5759</v>
      </c>
      <c r="N2630" t="s">
        <v>5760</v>
      </c>
      <c r="O2630" t="s">
        <v>5790</v>
      </c>
      <c r="P2630" t="s">
        <v>5752</v>
      </c>
      <c r="Q2630" t="s">
        <v>5830</v>
      </c>
      <c r="R2630">
        <v>98946</v>
      </c>
      <c r="S2630" t="s">
        <v>5845</v>
      </c>
      <c r="T2630" t="s">
        <v>5845</v>
      </c>
      <c r="U2630">
        <v>27.99</v>
      </c>
      <c r="V2630" t="s">
        <v>5755</v>
      </c>
      <c r="W2630" t="s">
        <v>5765</v>
      </c>
      <c r="X2630">
        <v>1</v>
      </c>
    </row>
    <row r="2631" spans="1:24" x14ac:dyDescent="0.25">
      <c r="A2631">
        <v>17767</v>
      </c>
      <c r="B2631" t="s">
        <v>1363</v>
      </c>
      <c r="C2631" t="s">
        <v>442</v>
      </c>
      <c r="D2631" t="s">
        <v>5920</v>
      </c>
      <c r="E2631" t="s">
        <v>5997</v>
      </c>
      <c r="F2631">
        <v>22</v>
      </c>
      <c r="G2631" t="s">
        <v>5816</v>
      </c>
      <c r="H2631" t="s">
        <v>5747</v>
      </c>
      <c r="I2631" t="s">
        <v>5748</v>
      </c>
      <c r="J2631">
        <v>750</v>
      </c>
      <c r="K2631">
        <v>12</v>
      </c>
      <c r="L2631">
        <v>13</v>
      </c>
      <c r="M2631" t="s">
        <v>5759</v>
      </c>
      <c r="N2631" t="s">
        <v>6085</v>
      </c>
      <c r="O2631" t="s">
        <v>5761</v>
      </c>
      <c r="P2631" t="s">
        <v>5889</v>
      </c>
      <c r="Q2631" t="s">
        <v>6086</v>
      </c>
      <c r="R2631">
        <v>76167</v>
      </c>
      <c r="S2631" t="s">
        <v>6359</v>
      </c>
      <c r="T2631" t="s">
        <v>6026</v>
      </c>
      <c r="U2631">
        <v>28.99</v>
      </c>
      <c r="V2631" t="s">
        <v>5755</v>
      </c>
      <c r="W2631" t="s">
        <v>5765</v>
      </c>
      <c r="X2631">
        <v>1</v>
      </c>
    </row>
    <row r="2632" spans="1:24" x14ac:dyDescent="0.25">
      <c r="A2632">
        <v>18058</v>
      </c>
      <c r="B2632" t="s">
        <v>1387</v>
      </c>
      <c r="C2632" t="s">
        <v>442</v>
      </c>
      <c r="D2632" t="s">
        <v>5920</v>
      </c>
      <c r="E2632" t="s">
        <v>5887</v>
      </c>
      <c r="F2632">
        <v>10</v>
      </c>
      <c r="G2632" t="s">
        <v>5767</v>
      </c>
      <c r="H2632" t="s">
        <v>5791</v>
      </c>
      <c r="I2632" t="s">
        <v>5792</v>
      </c>
      <c r="J2632">
        <v>750</v>
      </c>
      <c r="K2632">
        <v>12</v>
      </c>
      <c r="L2632">
        <v>12.6</v>
      </c>
      <c r="M2632" t="s">
        <v>5749</v>
      </c>
      <c r="N2632" t="s">
        <v>5750</v>
      </c>
      <c r="O2632" t="s">
        <v>5790</v>
      </c>
      <c r="P2632" t="s">
        <v>5916</v>
      </c>
      <c r="Q2632" t="s">
        <v>5952</v>
      </c>
      <c r="R2632">
        <v>63952</v>
      </c>
      <c r="S2632" t="s">
        <v>5907</v>
      </c>
      <c r="T2632" t="s">
        <v>5844</v>
      </c>
      <c r="U2632">
        <v>16.989999999999998</v>
      </c>
      <c r="V2632" t="s">
        <v>5755</v>
      </c>
      <c r="W2632" t="s">
        <v>5869</v>
      </c>
      <c r="X2632">
        <v>1</v>
      </c>
    </row>
    <row r="2633" spans="1:24" x14ac:dyDescent="0.25">
      <c r="A2633">
        <v>20480</v>
      </c>
      <c r="B2633" t="s">
        <v>1617</v>
      </c>
      <c r="C2633" t="s">
        <v>442</v>
      </c>
      <c r="D2633" t="s">
        <v>5886</v>
      </c>
      <c r="E2633" t="s">
        <v>5887</v>
      </c>
      <c r="F2633">
        <v>22</v>
      </c>
      <c r="G2633" t="s">
        <v>5816</v>
      </c>
      <c r="H2633" t="s">
        <v>5747</v>
      </c>
      <c r="I2633" t="s">
        <v>5748</v>
      </c>
      <c r="J2633">
        <v>750</v>
      </c>
      <c r="K2633">
        <v>6</v>
      </c>
      <c r="L2633">
        <v>15</v>
      </c>
      <c r="M2633" t="s">
        <v>5759</v>
      </c>
      <c r="N2633" t="s">
        <v>5992</v>
      </c>
      <c r="O2633" t="s">
        <v>5761</v>
      </c>
      <c r="P2633" t="s">
        <v>5889</v>
      </c>
      <c r="Q2633" t="s">
        <v>6036</v>
      </c>
      <c r="R2633">
        <v>77271</v>
      </c>
      <c r="S2633" t="s">
        <v>6427</v>
      </c>
      <c r="T2633" t="s">
        <v>5996</v>
      </c>
      <c r="U2633">
        <v>55.99</v>
      </c>
      <c r="V2633" t="s">
        <v>5755</v>
      </c>
      <c r="W2633" t="s">
        <v>5765</v>
      </c>
      <c r="X2633">
        <v>1</v>
      </c>
    </row>
    <row r="2634" spans="1:24" x14ac:dyDescent="0.25">
      <c r="A2634">
        <v>20694</v>
      </c>
      <c r="B2634" t="s">
        <v>1639</v>
      </c>
      <c r="C2634" t="s">
        <v>443</v>
      </c>
      <c r="D2634" t="s">
        <v>6177</v>
      </c>
      <c r="E2634" t="s">
        <v>6167</v>
      </c>
      <c r="F2634">
        <v>10</v>
      </c>
      <c r="G2634" t="s">
        <v>5767</v>
      </c>
      <c r="H2634" t="s">
        <v>5747</v>
      </c>
      <c r="I2634" t="s">
        <v>5748</v>
      </c>
      <c r="J2634">
        <v>5325</v>
      </c>
      <c r="K2634">
        <v>1</v>
      </c>
      <c r="L2634">
        <v>5</v>
      </c>
      <c r="M2634" t="s">
        <v>5749</v>
      </c>
      <c r="N2634" t="s">
        <v>5750</v>
      </c>
      <c r="O2634" t="s">
        <v>5874</v>
      </c>
      <c r="P2634" t="s">
        <v>6168</v>
      </c>
      <c r="Q2634" t="s">
        <v>5876</v>
      </c>
      <c r="R2634">
        <v>42099</v>
      </c>
      <c r="S2634" t="s">
        <v>6179</v>
      </c>
      <c r="T2634" t="s">
        <v>6179</v>
      </c>
      <c r="U2634">
        <v>26.99</v>
      </c>
      <c r="V2634" t="s">
        <v>6172</v>
      </c>
      <c r="W2634" t="s">
        <v>5869</v>
      </c>
      <c r="X2634">
        <v>15</v>
      </c>
    </row>
    <row r="2635" spans="1:24" x14ac:dyDescent="0.25">
      <c r="A2635">
        <v>20694</v>
      </c>
      <c r="B2635" t="s">
        <v>1639</v>
      </c>
      <c r="C2635" t="s">
        <v>443</v>
      </c>
      <c r="D2635" t="s">
        <v>6177</v>
      </c>
      <c r="E2635" t="s">
        <v>6167</v>
      </c>
      <c r="F2635">
        <v>10</v>
      </c>
      <c r="G2635" t="s">
        <v>5767</v>
      </c>
      <c r="H2635" t="s">
        <v>5747</v>
      </c>
      <c r="I2635" t="s">
        <v>5748</v>
      </c>
      <c r="J2635">
        <v>5325</v>
      </c>
      <c r="K2635">
        <v>1</v>
      </c>
      <c r="L2635">
        <v>5</v>
      </c>
      <c r="M2635" t="s">
        <v>5749</v>
      </c>
      <c r="N2635" t="s">
        <v>5750</v>
      </c>
      <c r="O2635" t="s">
        <v>5874</v>
      </c>
      <c r="P2635" t="s">
        <v>6168</v>
      </c>
      <c r="Q2635" t="s">
        <v>5876</v>
      </c>
      <c r="R2635">
        <v>42099</v>
      </c>
      <c r="S2635" t="s">
        <v>6179</v>
      </c>
      <c r="T2635" t="s">
        <v>6179</v>
      </c>
      <c r="U2635">
        <v>26.99</v>
      </c>
      <c r="V2635" t="s">
        <v>6172</v>
      </c>
      <c r="W2635" t="s">
        <v>5869</v>
      </c>
      <c r="X2635">
        <v>15</v>
      </c>
    </row>
    <row r="2636" spans="1:24" x14ac:dyDescent="0.25">
      <c r="A2636">
        <v>20610</v>
      </c>
      <c r="B2636" t="s">
        <v>1629</v>
      </c>
      <c r="C2636" t="s">
        <v>441</v>
      </c>
      <c r="D2636" t="s">
        <v>5757</v>
      </c>
      <c r="E2636" t="s">
        <v>5804</v>
      </c>
      <c r="F2636">
        <v>20</v>
      </c>
      <c r="G2636" t="s">
        <v>5746</v>
      </c>
      <c r="H2636" t="s">
        <v>5747</v>
      </c>
      <c r="I2636" t="s">
        <v>5748</v>
      </c>
      <c r="J2636">
        <v>750</v>
      </c>
      <c r="K2636">
        <v>6</v>
      </c>
      <c r="L2636">
        <v>40</v>
      </c>
      <c r="M2636" t="s">
        <v>5759</v>
      </c>
      <c r="N2636" t="s">
        <v>5760</v>
      </c>
      <c r="O2636" t="s">
        <v>5761</v>
      </c>
      <c r="P2636" t="s">
        <v>5762</v>
      </c>
      <c r="Q2636" t="s">
        <v>5805</v>
      </c>
      <c r="R2636">
        <v>74773</v>
      </c>
      <c r="S2636" t="s">
        <v>5978</v>
      </c>
      <c r="T2636" t="s">
        <v>5899</v>
      </c>
      <c r="U2636">
        <v>49.99</v>
      </c>
      <c r="V2636" t="s">
        <v>5755</v>
      </c>
      <c r="W2636" t="s">
        <v>5765</v>
      </c>
      <c r="X2636">
        <v>1</v>
      </c>
    </row>
    <row r="2637" spans="1:24" x14ac:dyDescent="0.25">
      <c r="A2637">
        <v>20866</v>
      </c>
      <c r="B2637" t="s">
        <v>1648</v>
      </c>
      <c r="C2637" t="s">
        <v>442</v>
      </c>
      <c r="D2637" t="s">
        <v>5886</v>
      </c>
      <c r="E2637" t="s">
        <v>6070</v>
      </c>
      <c r="F2637">
        <v>22</v>
      </c>
      <c r="G2637" t="s">
        <v>5816</v>
      </c>
      <c r="H2637" t="s">
        <v>5747</v>
      </c>
      <c r="I2637" t="s">
        <v>5748</v>
      </c>
      <c r="J2637">
        <v>750</v>
      </c>
      <c r="K2637">
        <v>6</v>
      </c>
      <c r="L2637">
        <v>14.5</v>
      </c>
      <c r="M2637" t="s">
        <v>5759</v>
      </c>
      <c r="N2637" t="s">
        <v>6054</v>
      </c>
      <c r="O2637" t="s">
        <v>5761</v>
      </c>
      <c r="P2637" t="s">
        <v>5889</v>
      </c>
      <c r="Q2637" t="s">
        <v>6055</v>
      </c>
      <c r="R2637">
        <v>61613</v>
      </c>
      <c r="S2637" t="s">
        <v>6275</v>
      </c>
      <c r="T2637" t="s">
        <v>5996</v>
      </c>
      <c r="U2637">
        <v>24.99</v>
      </c>
      <c r="V2637" t="s">
        <v>5755</v>
      </c>
      <c r="W2637" t="s">
        <v>5765</v>
      </c>
      <c r="X2637">
        <v>1</v>
      </c>
    </row>
    <row r="2638" spans="1:24" x14ac:dyDescent="0.25">
      <c r="A2638">
        <v>21238</v>
      </c>
      <c r="B2638" t="s">
        <v>1677</v>
      </c>
      <c r="C2638" t="s">
        <v>441</v>
      </c>
      <c r="D2638" t="s">
        <v>5757</v>
      </c>
      <c r="E2638" t="s">
        <v>5804</v>
      </c>
      <c r="F2638">
        <v>22</v>
      </c>
      <c r="G2638" t="s">
        <v>5816</v>
      </c>
      <c r="H2638" t="s">
        <v>5747</v>
      </c>
      <c r="I2638" t="s">
        <v>5748</v>
      </c>
      <c r="J2638">
        <v>750</v>
      </c>
      <c r="K2638">
        <v>3</v>
      </c>
      <c r="L2638">
        <v>43</v>
      </c>
      <c r="M2638" t="s">
        <v>5759</v>
      </c>
      <c r="N2638" t="s">
        <v>5760</v>
      </c>
      <c r="O2638" t="s">
        <v>5761</v>
      </c>
      <c r="P2638" t="s">
        <v>5762</v>
      </c>
      <c r="Q2638" t="s">
        <v>5805</v>
      </c>
      <c r="R2638">
        <v>42286</v>
      </c>
      <c r="S2638" t="s">
        <v>5764</v>
      </c>
      <c r="T2638" t="s">
        <v>5754</v>
      </c>
      <c r="U2638">
        <v>399.99</v>
      </c>
      <c r="V2638" t="s">
        <v>5755</v>
      </c>
      <c r="W2638" t="s">
        <v>5765</v>
      </c>
      <c r="X2638">
        <v>1</v>
      </c>
    </row>
    <row r="2639" spans="1:24" x14ac:dyDescent="0.25">
      <c r="A2639">
        <v>900528</v>
      </c>
      <c r="B2639" t="s">
        <v>3346</v>
      </c>
      <c r="C2639" t="s">
        <v>443</v>
      </c>
      <c r="D2639" t="s">
        <v>6177</v>
      </c>
      <c r="E2639" t="s">
        <v>6482</v>
      </c>
      <c r="F2639">
        <v>10</v>
      </c>
      <c r="G2639" t="s">
        <v>5767</v>
      </c>
      <c r="H2639" t="s">
        <v>5747</v>
      </c>
      <c r="I2639" t="s">
        <v>5748</v>
      </c>
      <c r="J2639">
        <v>2046</v>
      </c>
      <c r="K2639">
        <v>4</v>
      </c>
      <c r="L2639">
        <v>0.5</v>
      </c>
      <c r="M2639" t="s">
        <v>5749</v>
      </c>
      <c r="N2639" t="s">
        <v>5750</v>
      </c>
      <c r="O2639" t="s">
        <v>5874</v>
      </c>
      <c r="P2639" t="s">
        <v>6178</v>
      </c>
      <c r="Q2639" t="s">
        <v>6380</v>
      </c>
      <c r="R2639">
        <v>42090</v>
      </c>
      <c r="S2639" t="s">
        <v>6180</v>
      </c>
      <c r="T2639" t="s">
        <v>6180</v>
      </c>
      <c r="U2639">
        <v>8.39</v>
      </c>
      <c r="V2639" t="s">
        <v>5755</v>
      </c>
      <c r="W2639" t="s">
        <v>5869</v>
      </c>
      <c r="X2639">
        <v>6</v>
      </c>
    </row>
    <row r="2640" spans="1:24" x14ac:dyDescent="0.25">
      <c r="A2640">
        <v>900528</v>
      </c>
      <c r="B2640" t="s">
        <v>3346</v>
      </c>
      <c r="C2640" t="s">
        <v>443</v>
      </c>
      <c r="D2640" t="s">
        <v>6177</v>
      </c>
      <c r="E2640" t="s">
        <v>6482</v>
      </c>
      <c r="F2640">
        <v>10</v>
      </c>
      <c r="G2640" t="s">
        <v>5767</v>
      </c>
      <c r="H2640" t="s">
        <v>5747</v>
      </c>
      <c r="I2640" t="s">
        <v>5748</v>
      </c>
      <c r="J2640">
        <v>2046</v>
      </c>
      <c r="K2640">
        <v>4</v>
      </c>
      <c r="L2640">
        <v>0.5</v>
      </c>
      <c r="M2640" t="s">
        <v>5749</v>
      </c>
      <c r="N2640" t="s">
        <v>5750</v>
      </c>
      <c r="O2640" t="s">
        <v>5874</v>
      </c>
      <c r="P2640" t="s">
        <v>6178</v>
      </c>
      <c r="Q2640" t="s">
        <v>6380</v>
      </c>
      <c r="R2640">
        <v>42090</v>
      </c>
      <c r="S2640" t="s">
        <v>6180</v>
      </c>
      <c r="T2640" t="s">
        <v>6180</v>
      </c>
      <c r="U2640">
        <v>8.39</v>
      </c>
      <c r="V2640" t="s">
        <v>5755</v>
      </c>
      <c r="W2640" t="s">
        <v>5869</v>
      </c>
      <c r="X2640">
        <v>6</v>
      </c>
    </row>
    <row r="2641" spans="1:24" x14ac:dyDescent="0.25">
      <c r="A2641">
        <v>20537</v>
      </c>
      <c r="B2641" t="s">
        <v>1620</v>
      </c>
      <c r="C2641" t="s">
        <v>443</v>
      </c>
      <c r="D2641" t="s">
        <v>6218</v>
      </c>
      <c r="E2641" t="s">
        <v>6205</v>
      </c>
      <c r="F2641">
        <v>27</v>
      </c>
      <c r="G2641" t="s">
        <v>5837</v>
      </c>
      <c r="H2641" t="s">
        <v>5747</v>
      </c>
      <c r="I2641" t="s">
        <v>5748</v>
      </c>
      <c r="J2641">
        <v>3960</v>
      </c>
      <c r="K2641">
        <v>1</v>
      </c>
      <c r="L2641">
        <v>5.5</v>
      </c>
      <c r="M2641" t="s">
        <v>5759</v>
      </c>
      <c r="N2641" t="s">
        <v>6219</v>
      </c>
      <c r="O2641" t="s">
        <v>5874</v>
      </c>
      <c r="P2641" t="s">
        <v>5875</v>
      </c>
      <c r="Q2641" t="s">
        <v>6206</v>
      </c>
      <c r="R2641">
        <v>94</v>
      </c>
      <c r="S2641" t="s">
        <v>6220</v>
      </c>
      <c r="T2641" t="s">
        <v>6220</v>
      </c>
      <c r="U2641">
        <v>21.89</v>
      </c>
      <c r="V2641" t="s">
        <v>5755</v>
      </c>
      <c r="W2641" t="s">
        <v>5869</v>
      </c>
      <c r="X2641">
        <v>12</v>
      </c>
    </row>
    <row r="2642" spans="1:24" x14ac:dyDescent="0.25">
      <c r="A2642">
        <v>20537</v>
      </c>
      <c r="B2642" t="s">
        <v>1620</v>
      </c>
      <c r="C2642" t="s">
        <v>443</v>
      </c>
      <c r="D2642" t="s">
        <v>6218</v>
      </c>
      <c r="E2642" t="s">
        <v>6205</v>
      </c>
      <c r="F2642">
        <v>27</v>
      </c>
      <c r="G2642" t="s">
        <v>5837</v>
      </c>
      <c r="H2642" t="s">
        <v>5747</v>
      </c>
      <c r="I2642" t="s">
        <v>5748</v>
      </c>
      <c r="J2642">
        <v>3960</v>
      </c>
      <c r="K2642">
        <v>1</v>
      </c>
      <c r="L2642">
        <v>5.5</v>
      </c>
      <c r="M2642" t="s">
        <v>5759</v>
      </c>
      <c r="N2642" t="s">
        <v>6219</v>
      </c>
      <c r="O2642" t="s">
        <v>5874</v>
      </c>
      <c r="P2642" t="s">
        <v>5875</v>
      </c>
      <c r="Q2642" t="s">
        <v>6206</v>
      </c>
      <c r="R2642">
        <v>94</v>
      </c>
      <c r="S2642" t="s">
        <v>6220</v>
      </c>
      <c r="T2642" t="s">
        <v>6220</v>
      </c>
      <c r="U2642">
        <v>21.89</v>
      </c>
      <c r="V2642" t="s">
        <v>5755</v>
      </c>
      <c r="W2642" t="s">
        <v>5869</v>
      </c>
      <c r="X2642">
        <v>12</v>
      </c>
    </row>
    <row r="2643" spans="1:24" x14ac:dyDescent="0.25">
      <c r="A2643">
        <v>20538</v>
      </c>
      <c r="B2643" t="s">
        <v>1621</v>
      </c>
      <c r="C2643" t="s">
        <v>443</v>
      </c>
      <c r="D2643" t="s">
        <v>6218</v>
      </c>
      <c r="E2643" t="s">
        <v>6205</v>
      </c>
      <c r="F2643">
        <v>27</v>
      </c>
      <c r="G2643" t="s">
        <v>5837</v>
      </c>
      <c r="H2643" t="s">
        <v>5747</v>
      </c>
      <c r="I2643" t="s">
        <v>5748</v>
      </c>
      <c r="J2643">
        <v>3960</v>
      </c>
      <c r="K2643">
        <v>1</v>
      </c>
      <c r="L2643">
        <v>5.5</v>
      </c>
      <c r="M2643" t="s">
        <v>5759</v>
      </c>
      <c r="N2643" t="s">
        <v>6219</v>
      </c>
      <c r="O2643" t="s">
        <v>5874</v>
      </c>
      <c r="P2643" t="s">
        <v>5875</v>
      </c>
      <c r="Q2643" t="s">
        <v>6206</v>
      </c>
      <c r="R2643">
        <v>94</v>
      </c>
      <c r="S2643" t="s">
        <v>6220</v>
      </c>
      <c r="T2643" t="s">
        <v>6220</v>
      </c>
      <c r="U2643">
        <v>21.89</v>
      </c>
      <c r="V2643" t="s">
        <v>5755</v>
      </c>
      <c r="W2643" t="s">
        <v>5869</v>
      </c>
      <c r="X2643">
        <v>12</v>
      </c>
    </row>
    <row r="2644" spans="1:24" x14ac:dyDescent="0.25">
      <c r="A2644">
        <v>20538</v>
      </c>
      <c r="B2644" t="s">
        <v>1621</v>
      </c>
      <c r="C2644" t="s">
        <v>443</v>
      </c>
      <c r="D2644" t="s">
        <v>6218</v>
      </c>
      <c r="E2644" t="s">
        <v>6205</v>
      </c>
      <c r="F2644">
        <v>27</v>
      </c>
      <c r="G2644" t="s">
        <v>5837</v>
      </c>
      <c r="H2644" t="s">
        <v>5747</v>
      </c>
      <c r="I2644" t="s">
        <v>5748</v>
      </c>
      <c r="J2644">
        <v>3960</v>
      </c>
      <c r="K2644">
        <v>1</v>
      </c>
      <c r="L2644">
        <v>5.5</v>
      </c>
      <c r="M2644" t="s">
        <v>5759</v>
      </c>
      <c r="N2644" t="s">
        <v>6219</v>
      </c>
      <c r="O2644" t="s">
        <v>5874</v>
      </c>
      <c r="P2644" t="s">
        <v>5875</v>
      </c>
      <c r="Q2644" t="s">
        <v>6206</v>
      </c>
      <c r="R2644">
        <v>94</v>
      </c>
      <c r="S2644" t="s">
        <v>6220</v>
      </c>
      <c r="T2644" t="s">
        <v>6220</v>
      </c>
      <c r="U2644">
        <v>21.89</v>
      </c>
      <c r="V2644" t="s">
        <v>5755</v>
      </c>
      <c r="W2644" t="s">
        <v>5869</v>
      </c>
      <c r="X2644">
        <v>12</v>
      </c>
    </row>
    <row r="2645" spans="1:24" x14ac:dyDescent="0.25">
      <c r="A2645">
        <v>21224</v>
      </c>
      <c r="B2645" t="s">
        <v>1676</v>
      </c>
      <c r="C2645" t="s">
        <v>443</v>
      </c>
      <c r="D2645" t="s">
        <v>6177</v>
      </c>
      <c r="E2645" t="s">
        <v>6192</v>
      </c>
      <c r="F2645">
        <v>27</v>
      </c>
      <c r="G2645" t="s">
        <v>5837</v>
      </c>
      <c r="H2645" t="s">
        <v>5747</v>
      </c>
      <c r="I2645" t="s">
        <v>5748</v>
      </c>
      <c r="J2645">
        <v>650</v>
      </c>
      <c r="K2645">
        <v>12</v>
      </c>
      <c r="L2645">
        <v>5</v>
      </c>
      <c r="M2645" t="s">
        <v>5749</v>
      </c>
      <c r="N2645" t="s">
        <v>5750</v>
      </c>
      <c r="O2645" t="s">
        <v>5874</v>
      </c>
      <c r="P2645" t="s">
        <v>5875</v>
      </c>
      <c r="Q2645" t="s">
        <v>5876</v>
      </c>
      <c r="R2645">
        <v>42099</v>
      </c>
      <c r="S2645" t="s">
        <v>6179</v>
      </c>
      <c r="T2645" t="s">
        <v>6179</v>
      </c>
      <c r="U2645">
        <v>6.45</v>
      </c>
      <c r="V2645" t="s">
        <v>5755</v>
      </c>
      <c r="W2645" t="s">
        <v>5869</v>
      </c>
      <c r="X2645">
        <v>1</v>
      </c>
    </row>
    <row r="2646" spans="1:24" x14ac:dyDescent="0.25">
      <c r="A2646">
        <v>21224</v>
      </c>
      <c r="B2646" t="s">
        <v>1676</v>
      </c>
      <c r="C2646" t="s">
        <v>443</v>
      </c>
      <c r="D2646" t="s">
        <v>6177</v>
      </c>
      <c r="E2646" t="s">
        <v>6192</v>
      </c>
      <c r="F2646">
        <v>27</v>
      </c>
      <c r="G2646" t="s">
        <v>5837</v>
      </c>
      <c r="H2646" t="s">
        <v>5747</v>
      </c>
      <c r="I2646" t="s">
        <v>5748</v>
      </c>
      <c r="J2646">
        <v>650</v>
      </c>
      <c r="K2646">
        <v>12</v>
      </c>
      <c r="L2646">
        <v>5</v>
      </c>
      <c r="M2646" t="s">
        <v>5749</v>
      </c>
      <c r="N2646" t="s">
        <v>5750</v>
      </c>
      <c r="O2646" t="s">
        <v>5874</v>
      </c>
      <c r="P2646" t="s">
        <v>5875</v>
      </c>
      <c r="Q2646" t="s">
        <v>5876</v>
      </c>
      <c r="R2646">
        <v>42099</v>
      </c>
      <c r="S2646" t="s">
        <v>6179</v>
      </c>
      <c r="T2646" t="s">
        <v>6179</v>
      </c>
      <c r="U2646">
        <v>6.45</v>
      </c>
      <c r="V2646" t="s">
        <v>5755</v>
      </c>
      <c r="W2646" t="s">
        <v>5869</v>
      </c>
      <c r="X2646">
        <v>1</v>
      </c>
    </row>
    <row r="2647" spans="1:24" x14ac:dyDescent="0.25">
      <c r="A2647">
        <v>21210</v>
      </c>
      <c r="B2647" t="s">
        <v>1673</v>
      </c>
      <c r="C2647" t="s">
        <v>443</v>
      </c>
      <c r="D2647" t="s">
        <v>6177</v>
      </c>
      <c r="E2647" t="s">
        <v>6167</v>
      </c>
      <c r="F2647">
        <v>27</v>
      </c>
      <c r="G2647" t="s">
        <v>5837</v>
      </c>
      <c r="H2647" t="s">
        <v>5747</v>
      </c>
      <c r="I2647" t="s">
        <v>5748</v>
      </c>
      <c r="J2647">
        <v>740</v>
      </c>
      <c r="K2647">
        <v>12</v>
      </c>
      <c r="L2647">
        <v>5</v>
      </c>
      <c r="M2647" t="s">
        <v>5749</v>
      </c>
      <c r="N2647" t="s">
        <v>5750</v>
      </c>
      <c r="O2647" t="s">
        <v>5874</v>
      </c>
      <c r="P2647" t="s">
        <v>6168</v>
      </c>
      <c r="Q2647" t="s">
        <v>5876</v>
      </c>
      <c r="R2647">
        <v>42090</v>
      </c>
      <c r="S2647" t="s">
        <v>6180</v>
      </c>
      <c r="T2647" t="s">
        <v>6180</v>
      </c>
      <c r="U2647">
        <v>4.49</v>
      </c>
      <c r="V2647" t="s">
        <v>6172</v>
      </c>
      <c r="W2647" t="s">
        <v>5869</v>
      </c>
      <c r="X2647">
        <v>1</v>
      </c>
    </row>
    <row r="2648" spans="1:24" x14ac:dyDescent="0.25">
      <c r="A2648">
        <v>21210</v>
      </c>
      <c r="B2648" t="s">
        <v>1673</v>
      </c>
      <c r="C2648" t="s">
        <v>443</v>
      </c>
      <c r="D2648" t="s">
        <v>6177</v>
      </c>
      <c r="E2648" t="s">
        <v>6167</v>
      </c>
      <c r="F2648">
        <v>27</v>
      </c>
      <c r="G2648" t="s">
        <v>5837</v>
      </c>
      <c r="H2648" t="s">
        <v>5747</v>
      </c>
      <c r="I2648" t="s">
        <v>5748</v>
      </c>
      <c r="J2648">
        <v>740</v>
      </c>
      <c r="K2648">
        <v>12</v>
      </c>
      <c r="L2648">
        <v>5</v>
      </c>
      <c r="M2648" t="s">
        <v>5749</v>
      </c>
      <c r="N2648" t="s">
        <v>5750</v>
      </c>
      <c r="O2648" t="s">
        <v>5874</v>
      </c>
      <c r="P2648" t="s">
        <v>6168</v>
      </c>
      <c r="Q2648" t="s">
        <v>5876</v>
      </c>
      <c r="R2648">
        <v>42090</v>
      </c>
      <c r="S2648" t="s">
        <v>6180</v>
      </c>
      <c r="T2648" t="s">
        <v>6180</v>
      </c>
      <c r="U2648">
        <v>4.49</v>
      </c>
      <c r="V2648" t="s">
        <v>6172</v>
      </c>
      <c r="W2648" t="s">
        <v>5869</v>
      </c>
      <c r="X2648">
        <v>1</v>
      </c>
    </row>
    <row r="2649" spans="1:24" x14ac:dyDescent="0.25">
      <c r="A2649">
        <v>20921</v>
      </c>
      <c r="B2649" t="s">
        <v>1652</v>
      </c>
      <c r="C2649" t="s">
        <v>443</v>
      </c>
      <c r="D2649" t="s">
        <v>6177</v>
      </c>
      <c r="E2649" t="s">
        <v>6482</v>
      </c>
      <c r="F2649">
        <v>10</v>
      </c>
      <c r="G2649" t="s">
        <v>5767</v>
      </c>
      <c r="H2649" t="s">
        <v>5747</v>
      </c>
      <c r="I2649" t="s">
        <v>5748</v>
      </c>
      <c r="J2649">
        <v>330</v>
      </c>
      <c r="K2649">
        <v>24</v>
      </c>
      <c r="M2649" t="s">
        <v>5759</v>
      </c>
      <c r="N2649" t="s">
        <v>5806</v>
      </c>
      <c r="O2649" t="s">
        <v>5874</v>
      </c>
      <c r="P2649" t="s">
        <v>6178</v>
      </c>
      <c r="Q2649" t="s">
        <v>6380</v>
      </c>
      <c r="R2649">
        <v>43468</v>
      </c>
      <c r="S2649" t="s">
        <v>6180</v>
      </c>
      <c r="T2649" t="s">
        <v>6180</v>
      </c>
      <c r="U2649">
        <v>1.83</v>
      </c>
      <c r="V2649" t="s">
        <v>5755</v>
      </c>
      <c r="W2649" t="s">
        <v>5869</v>
      </c>
      <c r="X2649">
        <v>1</v>
      </c>
    </row>
    <row r="2650" spans="1:24" x14ac:dyDescent="0.25">
      <c r="A2650">
        <v>20921</v>
      </c>
      <c r="B2650" t="s">
        <v>1652</v>
      </c>
      <c r="C2650" t="s">
        <v>443</v>
      </c>
      <c r="D2650" t="s">
        <v>6177</v>
      </c>
      <c r="E2650" t="s">
        <v>6482</v>
      </c>
      <c r="F2650">
        <v>10</v>
      </c>
      <c r="G2650" t="s">
        <v>5767</v>
      </c>
      <c r="H2650" t="s">
        <v>5747</v>
      </c>
      <c r="I2650" t="s">
        <v>5748</v>
      </c>
      <c r="J2650">
        <v>330</v>
      </c>
      <c r="K2650">
        <v>24</v>
      </c>
      <c r="M2650" t="s">
        <v>5759</v>
      </c>
      <c r="N2650" t="s">
        <v>5806</v>
      </c>
      <c r="O2650" t="s">
        <v>5874</v>
      </c>
      <c r="P2650" t="s">
        <v>6178</v>
      </c>
      <c r="Q2650" t="s">
        <v>6380</v>
      </c>
      <c r="R2650">
        <v>43468</v>
      </c>
      <c r="S2650" t="s">
        <v>6180</v>
      </c>
      <c r="T2650" t="s">
        <v>6180</v>
      </c>
      <c r="U2650">
        <v>1.83</v>
      </c>
      <c r="V2650" t="s">
        <v>5755</v>
      </c>
      <c r="W2650" t="s">
        <v>5869</v>
      </c>
      <c r="X2650">
        <v>1</v>
      </c>
    </row>
    <row r="2651" spans="1:24" x14ac:dyDescent="0.25">
      <c r="A2651">
        <v>20897</v>
      </c>
      <c r="B2651" t="s">
        <v>273</v>
      </c>
      <c r="C2651" t="s">
        <v>443</v>
      </c>
      <c r="D2651" t="s">
        <v>6177</v>
      </c>
      <c r="E2651" t="s">
        <v>6167</v>
      </c>
      <c r="F2651">
        <v>27</v>
      </c>
      <c r="G2651" t="s">
        <v>5837</v>
      </c>
      <c r="H2651" t="s">
        <v>5747</v>
      </c>
      <c r="I2651" t="s">
        <v>5748</v>
      </c>
      <c r="J2651">
        <v>8520</v>
      </c>
      <c r="K2651">
        <v>1</v>
      </c>
      <c r="L2651">
        <v>5</v>
      </c>
      <c r="M2651" t="s">
        <v>5749</v>
      </c>
      <c r="N2651" t="s">
        <v>5750</v>
      </c>
      <c r="O2651" t="s">
        <v>5874</v>
      </c>
      <c r="P2651" t="s">
        <v>6178</v>
      </c>
      <c r="Q2651" t="s">
        <v>5876</v>
      </c>
      <c r="R2651">
        <v>43364</v>
      </c>
      <c r="S2651" t="s">
        <v>6211</v>
      </c>
      <c r="T2651" t="s">
        <v>6212</v>
      </c>
      <c r="U2651">
        <v>39.99</v>
      </c>
      <c r="V2651" t="s">
        <v>6172</v>
      </c>
      <c r="W2651" t="s">
        <v>5869</v>
      </c>
      <c r="X2651">
        <v>24</v>
      </c>
    </row>
    <row r="2652" spans="1:24" x14ac:dyDescent="0.25">
      <c r="A2652">
        <v>20897</v>
      </c>
      <c r="B2652" t="s">
        <v>273</v>
      </c>
      <c r="C2652" t="s">
        <v>443</v>
      </c>
      <c r="D2652" t="s">
        <v>6177</v>
      </c>
      <c r="E2652" t="s">
        <v>6167</v>
      </c>
      <c r="F2652">
        <v>27</v>
      </c>
      <c r="G2652" t="s">
        <v>5837</v>
      </c>
      <c r="H2652" t="s">
        <v>5747</v>
      </c>
      <c r="I2652" t="s">
        <v>5748</v>
      </c>
      <c r="J2652">
        <v>8520</v>
      </c>
      <c r="K2652">
        <v>1</v>
      </c>
      <c r="L2652">
        <v>5</v>
      </c>
      <c r="M2652" t="s">
        <v>5749</v>
      </c>
      <c r="N2652" t="s">
        <v>5750</v>
      </c>
      <c r="O2652" t="s">
        <v>5874</v>
      </c>
      <c r="P2652" t="s">
        <v>6178</v>
      </c>
      <c r="Q2652" t="s">
        <v>5876</v>
      </c>
      <c r="R2652">
        <v>43364</v>
      </c>
      <c r="S2652" t="s">
        <v>6211</v>
      </c>
      <c r="T2652" t="s">
        <v>6212</v>
      </c>
      <c r="U2652">
        <v>39.99</v>
      </c>
      <c r="V2652" t="s">
        <v>6172</v>
      </c>
      <c r="W2652" t="s">
        <v>5869</v>
      </c>
      <c r="X2652">
        <v>24</v>
      </c>
    </row>
    <row r="2653" spans="1:24" x14ac:dyDescent="0.25">
      <c r="A2653">
        <v>20622</v>
      </c>
      <c r="B2653" t="s">
        <v>1631</v>
      </c>
      <c r="C2653" t="s">
        <v>441</v>
      </c>
      <c r="D2653" t="s">
        <v>5850</v>
      </c>
      <c r="E2653" t="s">
        <v>6098</v>
      </c>
      <c r="F2653">
        <v>10</v>
      </c>
      <c r="G2653" t="s">
        <v>5767</v>
      </c>
      <c r="H2653" t="s">
        <v>5747</v>
      </c>
      <c r="I2653" t="s">
        <v>5748</v>
      </c>
      <c r="J2653">
        <v>750</v>
      </c>
      <c r="K2653">
        <v>12</v>
      </c>
      <c r="L2653">
        <v>40</v>
      </c>
      <c r="M2653" t="s">
        <v>5759</v>
      </c>
      <c r="N2653" t="s">
        <v>5852</v>
      </c>
      <c r="O2653" t="s">
        <v>5790</v>
      </c>
      <c r="P2653" t="s">
        <v>5752</v>
      </c>
      <c r="Q2653" t="s">
        <v>5853</v>
      </c>
      <c r="R2653">
        <v>98946</v>
      </c>
      <c r="S2653" t="s">
        <v>5845</v>
      </c>
      <c r="T2653" t="s">
        <v>5845</v>
      </c>
      <c r="U2653">
        <v>33.99</v>
      </c>
      <c r="V2653" t="s">
        <v>5755</v>
      </c>
      <c r="W2653" t="s">
        <v>5765</v>
      </c>
      <c r="X2653">
        <v>1</v>
      </c>
    </row>
    <row r="2654" spans="1:24" x14ac:dyDescent="0.25">
      <c r="A2654">
        <v>20723</v>
      </c>
      <c r="B2654" t="s">
        <v>1644</v>
      </c>
      <c r="C2654" t="s">
        <v>441</v>
      </c>
      <c r="D2654" t="s">
        <v>5757</v>
      </c>
      <c r="E2654" t="s">
        <v>5804</v>
      </c>
      <c r="F2654">
        <v>10</v>
      </c>
      <c r="G2654" t="s">
        <v>5767</v>
      </c>
      <c r="H2654" t="s">
        <v>5747</v>
      </c>
      <c r="I2654" t="s">
        <v>5748</v>
      </c>
      <c r="J2654">
        <v>1140</v>
      </c>
      <c r="K2654">
        <v>6</v>
      </c>
      <c r="L2654">
        <v>40</v>
      </c>
      <c r="M2654" t="s">
        <v>5759</v>
      </c>
      <c r="N2654" t="s">
        <v>5760</v>
      </c>
      <c r="O2654" t="s">
        <v>5761</v>
      </c>
      <c r="P2654" t="s">
        <v>5762</v>
      </c>
      <c r="Q2654" t="s">
        <v>5805</v>
      </c>
      <c r="R2654">
        <v>42286</v>
      </c>
      <c r="S2654" t="s">
        <v>5764</v>
      </c>
      <c r="T2654" t="s">
        <v>5754</v>
      </c>
      <c r="U2654">
        <v>86.99</v>
      </c>
      <c r="V2654" t="s">
        <v>5755</v>
      </c>
      <c r="W2654" t="s">
        <v>5765</v>
      </c>
      <c r="X2654">
        <v>1</v>
      </c>
    </row>
    <row r="2655" spans="1:24" x14ac:dyDescent="0.25">
      <c r="A2655">
        <v>16965</v>
      </c>
      <c r="B2655" t="s">
        <v>1285</v>
      </c>
      <c r="C2655" t="s">
        <v>442</v>
      </c>
      <c r="D2655" t="s">
        <v>5920</v>
      </c>
      <c r="E2655" t="s">
        <v>5997</v>
      </c>
      <c r="F2655">
        <v>20</v>
      </c>
      <c r="G2655" t="s">
        <v>5746</v>
      </c>
      <c r="H2655" t="s">
        <v>5747</v>
      </c>
      <c r="I2655" t="s">
        <v>5748</v>
      </c>
      <c r="J2655">
        <v>3000</v>
      </c>
      <c r="K2655">
        <v>6</v>
      </c>
      <c r="L2655">
        <v>12.5</v>
      </c>
      <c r="M2655" t="s">
        <v>5759</v>
      </c>
      <c r="N2655" t="s">
        <v>6054</v>
      </c>
      <c r="O2655" t="s">
        <v>5790</v>
      </c>
      <c r="P2655" t="s">
        <v>6002</v>
      </c>
      <c r="Q2655" t="s">
        <v>6055</v>
      </c>
      <c r="R2655">
        <v>98936</v>
      </c>
      <c r="S2655" t="s">
        <v>5905</v>
      </c>
      <c r="T2655" t="s">
        <v>5906</v>
      </c>
      <c r="U2655">
        <v>40.99</v>
      </c>
      <c r="V2655" t="s">
        <v>5960</v>
      </c>
      <c r="W2655" t="s">
        <v>5765</v>
      </c>
      <c r="X2655">
        <v>1</v>
      </c>
    </row>
    <row r="2656" spans="1:24" x14ac:dyDescent="0.25">
      <c r="A2656">
        <v>21021</v>
      </c>
      <c r="B2656" t="s">
        <v>1659</v>
      </c>
      <c r="C2656" t="s">
        <v>442</v>
      </c>
      <c r="D2656" t="s">
        <v>5920</v>
      </c>
      <c r="E2656" t="s">
        <v>5921</v>
      </c>
      <c r="F2656">
        <v>10</v>
      </c>
      <c r="G2656" t="s">
        <v>5767</v>
      </c>
      <c r="H2656" t="s">
        <v>5747</v>
      </c>
      <c r="I2656" t="s">
        <v>5792</v>
      </c>
      <c r="J2656">
        <v>250</v>
      </c>
      <c r="K2656">
        <v>24</v>
      </c>
      <c r="L2656">
        <v>12.5</v>
      </c>
      <c r="M2656" t="s">
        <v>5759</v>
      </c>
      <c r="N2656" t="s">
        <v>5904</v>
      </c>
      <c r="O2656" t="s">
        <v>5790</v>
      </c>
      <c r="P2656" t="s">
        <v>6002</v>
      </c>
      <c r="Q2656" t="s">
        <v>5963</v>
      </c>
      <c r="R2656">
        <v>42260</v>
      </c>
      <c r="S2656" t="s">
        <v>5924</v>
      </c>
      <c r="T2656" t="s">
        <v>5754</v>
      </c>
      <c r="U2656">
        <v>4.49</v>
      </c>
      <c r="V2656" t="s">
        <v>6172</v>
      </c>
      <c r="W2656" t="s">
        <v>5765</v>
      </c>
      <c r="X2656">
        <v>1</v>
      </c>
    </row>
    <row r="2657" spans="1:24" x14ac:dyDescent="0.25">
      <c r="A2657">
        <v>721344</v>
      </c>
      <c r="B2657" t="s">
        <v>3152</v>
      </c>
      <c r="C2657" t="s">
        <v>441</v>
      </c>
      <c r="D2657" t="s">
        <v>5798</v>
      </c>
      <c r="E2657" t="s">
        <v>5881</v>
      </c>
      <c r="F2657">
        <v>20</v>
      </c>
      <c r="G2657" t="s">
        <v>5746</v>
      </c>
      <c r="H2657" t="s">
        <v>5747</v>
      </c>
      <c r="I2657" t="s">
        <v>5748</v>
      </c>
      <c r="J2657">
        <v>750</v>
      </c>
      <c r="K2657">
        <v>12</v>
      </c>
      <c r="L2657">
        <v>35</v>
      </c>
      <c r="M2657" t="s">
        <v>5759</v>
      </c>
      <c r="N2657" t="s">
        <v>5781</v>
      </c>
      <c r="O2657" t="s">
        <v>5761</v>
      </c>
      <c r="P2657" t="s">
        <v>5762</v>
      </c>
      <c r="Q2657" t="s">
        <v>5883</v>
      </c>
      <c r="R2657">
        <v>79366</v>
      </c>
      <c r="S2657" t="s">
        <v>5773</v>
      </c>
      <c r="T2657" t="s">
        <v>5773</v>
      </c>
      <c r="U2657">
        <v>49.99</v>
      </c>
      <c r="V2657" t="s">
        <v>5755</v>
      </c>
      <c r="W2657" t="s">
        <v>5765</v>
      </c>
      <c r="X2657">
        <v>1</v>
      </c>
    </row>
    <row r="2658" spans="1:24" x14ac:dyDescent="0.25">
      <c r="A2658">
        <v>20648</v>
      </c>
      <c r="B2658" t="s">
        <v>1635</v>
      </c>
      <c r="C2658" t="s">
        <v>442</v>
      </c>
      <c r="D2658" t="s">
        <v>5886</v>
      </c>
      <c r="E2658" t="s">
        <v>6064</v>
      </c>
      <c r="F2658">
        <v>10</v>
      </c>
      <c r="G2658" t="s">
        <v>5767</v>
      </c>
      <c r="H2658" t="s">
        <v>5747</v>
      </c>
      <c r="I2658" t="s">
        <v>5748</v>
      </c>
      <c r="J2658">
        <v>3000</v>
      </c>
      <c r="K2658">
        <v>3</v>
      </c>
      <c r="L2658">
        <v>13.5</v>
      </c>
      <c r="M2658" t="s">
        <v>5759</v>
      </c>
      <c r="N2658" t="s">
        <v>5904</v>
      </c>
      <c r="O2658" t="s">
        <v>5790</v>
      </c>
      <c r="P2658" t="s">
        <v>6002</v>
      </c>
      <c r="Q2658" t="s">
        <v>5923</v>
      </c>
      <c r="R2658">
        <v>48030</v>
      </c>
      <c r="S2658" t="s">
        <v>6258</v>
      </c>
      <c r="T2658" t="s">
        <v>6026</v>
      </c>
      <c r="U2658">
        <v>39.99</v>
      </c>
      <c r="V2658" t="s">
        <v>5960</v>
      </c>
      <c r="W2658" t="s">
        <v>5765</v>
      </c>
      <c r="X2658">
        <v>1</v>
      </c>
    </row>
    <row r="2659" spans="1:24" x14ac:dyDescent="0.25">
      <c r="A2659">
        <v>20650</v>
      </c>
      <c r="B2659" t="s">
        <v>1636</v>
      </c>
      <c r="C2659" t="s">
        <v>442</v>
      </c>
      <c r="D2659" t="s">
        <v>5920</v>
      </c>
      <c r="E2659" t="s">
        <v>5921</v>
      </c>
      <c r="F2659">
        <v>20</v>
      </c>
      <c r="G2659" t="s">
        <v>5746</v>
      </c>
      <c r="H2659" t="s">
        <v>5747</v>
      </c>
      <c r="I2659" t="s">
        <v>5748</v>
      </c>
      <c r="J2659">
        <v>3000</v>
      </c>
      <c r="K2659">
        <v>3</v>
      </c>
      <c r="L2659">
        <v>12</v>
      </c>
      <c r="M2659" t="s">
        <v>5759</v>
      </c>
      <c r="N2659" t="s">
        <v>5904</v>
      </c>
      <c r="O2659" t="s">
        <v>5790</v>
      </c>
      <c r="P2659" t="s">
        <v>6002</v>
      </c>
      <c r="Q2659" t="s">
        <v>5923</v>
      </c>
      <c r="R2659">
        <v>42731</v>
      </c>
      <c r="S2659" t="s">
        <v>6025</v>
      </c>
      <c r="T2659" t="s">
        <v>6026</v>
      </c>
      <c r="U2659">
        <v>39.99</v>
      </c>
      <c r="V2659" t="s">
        <v>5960</v>
      </c>
      <c r="W2659" t="s">
        <v>5756</v>
      </c>
      <c r="X2659">
        <v>1</v>
      </c>
    </row>
    <row r="2660" spans="1:24" x14ac:dyDescent="0.25">
      <c r="A2660">
        <v>20590</v>
      </c>
      <c r="B2660" t="s">
        <v>1624</v>
      </c>
      <c r="C2660" t="s">
        <v>443</v>
      </c>
      <c r="D2660" t="s">
        <v>6166</v>
      </c>
      <c r="E2660" t="s">
        <v>6192</v>
      </c>
      <c r="F2660">
        <v>20</v>
      </c>
      <c r="G2660" t="s">
        <v>5746</v>
      </c>
      <c r="H2660" t="s">
        <v>5747</v>
      </c>
      <c r="I2660" t="s">
        <v>5748</v>
      </c>
      <c r="J2660">
        <v>473</v>
      </c>
      <c r="K2660">
        <v>24</v>
      </c>
      <c r="L2660">
        <v>5</v>
      </c>
      <c r="M2660" t="s">
        <v>5749</v>
      </c>
      <c r="N2660" t="s">
        <v>5750</v>
      </c>
      <c r="O2660" t="s">
        <v>5751</v>
      </c>
      <c r="P2660" t="s">
        <v>5875</v>
      </c>
      <c r="Q2660" t="s">
        <v>6169</v>
      </c>
      <c r="R2660">
        <v>83489</v>
      </c>
      <c r="S2660" t="s">
        <v>6483</v>
      </c>
      <c r="T2660" t="s">
        <v>6484</v>
      </c>
      <c r="U2660">
        <v>3.27</v>
      </c>
      <c r="V2660" t="s">
        <v>6172</v>
      </c>
      <c r="W2660" t="s">
        <v>5869</v>
      </c>
      <c r="X2660">
        <v>1</v>
      </c>
    </row>
    <row r="2661" spans="1:24" x14ac:dyDescent="0.25">
      <c r="A2661">
        <v>20598</v>
      </c>
      <c r="B2661" t="s">
        <v>1625</v>
      </c>
      <c r="C2661" t="s">
        <v>443</v>
      </c>
      <c r="D2661" t="s">
        <v>6411</v>
      </c>
      <c r="E2661" t="s">
        <v>6167</v>
      </c>
      <c r="F2661">
        <v>27</v>
      </c>
      <c r="G2661" t="s">
        <v>5837</v>
      </c>
      <c r="H2661" t="s">
        <v>5747</v>
      </c>
      <c r="I2661" t="s">
        <v>5748</v>
      </c>
      <c r="J2661">
        <v>473</v>
      </c>
      <c r="K2661">
        <v>24</v>
      </c>
      <c r="L2661">
        <v>4.5</v>
      </c>
      <c r="M2661" t="s">
        <v>5749</v>
      </c>
      <c r="N2661" t="s">
        <v>5750</v>
      </c>
      <c r="O2661" t="s">
        <v>5874</v>
      </c>
      <c r="P2661" t="s">
        <v>5875</v>
      </c>
      <c r="Q2661" t="s">
        <v>5876</v>
      </c>
      <c r="R2661">
        <v>84814</v>
      </c>
      <c r="S2661" t="s">
        <v>6485</v>
      </c>
      <c r="T2661" t="s">
        <v>6484</v>
      </c>
      <c r="U2661">
        <v>3.26</v>
      </c>
      <c r="V2661" t="s">
        <v>6172</v>
      </c>
      <c r="W2661" t="s">
        <v>5869</v>
      </c>
      <c r="X2661">
        <v>1</v>
      </c>
    </row>
    <row r="2662" spans="1:24" x14ac:dyDescent="0.25">
      <c r="A2662">
        <v>20598</v>
      </c>
      <c r="B2662" t="s">
        <v>1625</v>
      </c>
      <c r="C2662" t="s">
        <v>443</v>
      </c>
      <c r="D2662" t="s">
        <v>6411</v>
      </c>
      <c r="E2662" t="s">
        <v>6167</v>
      </c>
      <c r="F2662">
        <v>27</v>
      </c>
      <c r="G2662" t="s">
        <v>5837</v>
      </c>
      <c r="H2662" t="s">
        <v>5747</v>
      </c>
      <c r="I2662" t="s">
        <v>5748</v>
      </c>
      <c r="J2662">
        <v>473</v>
      </c>
      <c r="K2662">
        <v>24</v>
      </c>
      <c r="L2662">
        <v>4.5</v>
      </c>
      <c r="M2662" t="s">
        <v>5749</v>
      </c>
      <c r="N2662" t="s">
        <v>5750</v>
      </c>
      <c r="O2662" t="s">
        <v>5874</v>
      </c>
      <c r="P2662" t="s">
        <v>5875</v>
      </c>
      <c r="Q2662" t="s">
        <v>5876</v>
      </c>
      <c r="R2662">
        <v>84814</v>
      </c>
      <c r="S2662" t="s">
        <v>6485</v>
      </c>
      <c r="T2662" t="s">
        <v>6484</v>
      </c>
      <c r="U2662">
        <v>3.26</v>
      </c>
      <c r="V2662" t="s">
        <v>6172</v>
      </c>
      <c r="W2662" t="s">
        <v>5869</v>
      </c>
      <c r="X2662">
        <v>1</v>
      </c>
    </row>
    <row r="2663" spans="1:24" x14ac:dyDescent="0.25">
      <c r="A2663">
        <v>20700</v>
      </c>
      <c r="B2663" t="s">
        <v>1640</v>
      </c>
      <c r="C2663" t="s">
        <v>441</v>
      </c>
      <c r="D2663" t="s">
        <v>5757</v>
      </c>
      <c r="E2663" t="s">
        <v>5800</v>
      </c>
      <c r="F2663">
        <v>11</v>
      </c>
      <c r="G2663" t="s">
        <v>5862</v>
      </c>
      <c r="H2663" t="s">
        <v>5868</v>
      </c>
      <c r="I2663" t="s">
        <v>5748</v>
      </c>
      <c r="J2663">
        <v>250</v>
      </c>
      <c r="K2663">
        <v>12</v>
      </c>
      <c r="L2663">
        <v>47</v>
      </c>
      <c r="M2663" t="s">
        <v>5759</v>
      </c>
      <c r="N2663" t="s">
        <v>5859</v>
      </c>
      <c r="O2663" t="s">
        <v>5863</v>
      </c>
      <c r="P2663" t="s">
        <v>5752</v>
      </c>
      <c r="Q2663" t="s">
        <v>5864</v>
      </c>
      <c r="R2663">
        <v>43032</v>
      </c>
      <c r="S2663" t="s">
        <v>6454</v>
      </c>
      <c r="T2663" t="s">
        <v>5794</v>
      </c>
      <c r="U2663">
        <v>22.99</v>
      </c>
      <c r="V2663" t="s">
        <v>5755</v>
      </c>
      <c r="W2663" t="s">
        <v>5765</v>
      </c>
      <c r="X2663">
        <v>5</v>
      </c>
    </row>
    <row r="2664" spans="1:24" x14ac:dyDescent="0.25">
      <c r="A2664">
        <v>20631</v>
      </c>
      <c r="B2664" t="s">
        <v>6486</v>
      </c>
      <c r="C2664" t="s">
        <v>441</v>
      </c>
      <c r="D2664" t="s">
        <v>5757</v>
      </c>
      <c r="E2664" t="s">
        <v>6401</v>
      </c>
      <c r="F2664">
        <v>11</v>
      </c>
      <c r="G2664" t="s">
        <v>5862</v>
      </c>
      <c r="H2664" t="s">
        <v>5868</v>
      </c>
      <c r="I2664" t="s">
        <v>5748</v>
      </c>
      <c r="J2664">
        <v>375</v>
      </c>
      <c r="K2664">
        <v>12</v>
      </c>
      <c r="L2664">
        <v>35</v>
      </c>
      <c r="M2664" t="s">
        <v>5749</v>
      </c>
      <c r="N2664" t="s">
        <v>5750</v>
      </c>
      <c r="O2664" t="s">
        <v>5863</v>
      </c>
      <c r="P2664" t="s">
        <v>5752</v>
      </c>
      <c r="Q2664" t="s">
        <v>5864</v>
      </c>
      <c r="R2664">
        <v>67726</v>
      </c>
      <c r="S2664" t="s">
        <v>5932</v>
      </c>
      <c r="T2664" t="s">
        <v>5933</v>
      </c>
      <c r="U2664">
        <v>15.99</v>
      </c>
      <c r="V2664" t="s">
        <v>5755</v>
      </c>
      <c r="W2664" t="s">
        <v>5756</v>
      </c>
      <c r="X2664">
        <v>1</v>
      </c>
    </row>
    <row r="2665" spans="1:24" x14ac:dyDescent="0.25">
      <c r="A2665">
        <v>20887</v>
      </c>
      <c r="B2665" t="s">
        <v>1651</v>
      </c>
      <c r="C2665" t="s">
        <v>443</v>
      </c>
      <c r="D2665" t="s">
        <v>6166</v>
      </c>
      <c r="E2665" t="s">
        <v>5872</v>
      </c>
      <c r="F2665">
        <v>20</v>
      </c>
      <c r="G2665" t="s">
        <v>5746</v>
      </c>
      <c r="H2665" t="s">
        <v>5747</v>
      </c>
      <c r="I2665" t="s">
        <v>5748</v>
      </c>
      <c r="J2665">
        <v>473</v>
      </c>
      <c r="K2665">
        <v>24</v>
      </c>
      <c r="L2665">
        <v>6.8</v>
      </c>
      <c r="M2665" t="s">
        <v>5749</v>
      </c>
      <c r="N2665" t="s">
        <v>5750</v>
      </c>
      <c r="O2665" t="s">
        <v>5751</v>
      </c>
      <c r="P2665" t="s">
        <v>5875</v>
      </c>
      <c r="Q2665" t="s">
        <v>6169</v>
      </c>
      <c r="R2665">
        <v>84498</v>
      </c>
      <c r="S2665" t="s">
        <v>6487</v>
      </c>
      <c r="T2665" t="s">
        <v>6449</v>
      </c>
      <c r="U2665">
        <v>4.25</v>
      </c>
      <c r="V2665" t="s">
        <v>6172</v>
      </c>
      <c r="W2665" t="s">
        <v>5869</v>
      </c>
      <c r="X2665">
        <v>1</v>
      </c>
    </row>
    <row r="2666" spans="1:24" x14ac:dyDescent="0.25">
      <c r="A2666">
        <v>21199</v>
      </c>
      <c r="B2666" t="s">
        <v>1672</v>
      </c>
      <c r="C2666" t="s">
        <v>442</v>
      </c>
      <c r="D2666" t="s">
        <v>5886</v>
      </c>
      <c r="E2666" t="s">
        <v>5966</v>
      </c>
      <c r="F2666">
        <v>22</v>
      </c>
      <c r="G2666" t="s">
        <v>5816</v>
      </c>
      <c r="H2666" t="s">
        <v>5747</v>
      </c>
      <c r="I2666" t="s">
        <v>5748</v>
      </c>
      <c r="J2666">
        <v>750</v>
      </c>
      <c r="K2666">
        <v>12</v>
      </c>
      <c r="L2666">
        <v>13.7</v>
      </c>
      <c r="M2666" t="s">
        <v>5759</v>
      </c>
      <c r="N2666" t="s">
        <v>5976</v>
      </c>
      <c r="O2666" t="s">
        <v>5761</v>
      </c>
      <c r="P2666" t="s">
        <v>5930</v>
      </c>
      <c r="Q2666" t="s">
        <v>5977</v>
      </c>
      <c r="R2666">
        <v>83840</v>
      </c>
      <c r="S2666" t="s">
        <v>6488</v>
      </c>
      <c r="T2666" t="s">
        <v>5928</v>
      </c>
      <c r="U2666">
        <v>20.04</v>
      </c>
      <c r="V2666" t="s">
        <v>5755</v>
      </c>
      <c r="W2666" t="s">
        <v>5765</v>
      </c>
      <c r="X2666">
        <v>1</v>
      </c>
    </row>
    <row r="2667" spans="1:24" x14ac:dyDescent="0.25">
      <c r="A2667">
        <v>21002</v>
      </c>
      <c r="B2667" t="s">
        <v>1656</v>
      </c>
      <c r="C2667" t="s">
        <v>443</v>
      </c>
      <c r="D2667" t="s">
        <v>5871</v>
      </c>
      <c r="E2667" t="s">
        <v>6342</v>
      </c>
      <c r="F2667">
        <v>27</v>
      </c>
      <c r="G2667" t="s">
        <v>5837</v>
      </c>
      <c r="H2667" t="s">
        <v>5747</v>
      </c>
      <c r="I2667" t="s">
        <v>5748</v>
      </c>
      <c r="J2667">
        <v>330</v>
      </c>
      <c r="K2667">
        <v>24</v>
      </c>
      <c r="L2667">
        <v>2.5</v>
      </c>
      <c r="M2667" t="s">
        <v>5759</v>
      </c>
      <c r="N2667" t="s">
        <v>5846</v>
      </c>
      <c r="O2667" t="s">
        <v>5874</v>
      </c>
      <c r="P2667" t="s">
        <v>5875</v>
      </c>
      <c r="Q2667" t="s">
        <v>5876</v>
      </c>
      <c r="R2667">
        <v>79213</v>
      </c>
      <c r="S2667" t="s">
        <v>5877</v>
      </c>
      <c r="T2667" t="s">
        <v>5877</v>
      </c>
      <c r="U2667">
        <v>2.56</v>
      </c>
      <c r="V2667" t="s">
        <v>5755</v>
      </c>
      <c r="W2667" t="s">
        <v>5869</v>
      </c>
      <c r="X2667">
        <v>1</v>
      </c>
    </row>
    <row r="2668" spans="1:24" x14ac:dyDescent="0.25">
      <c r="A2668">
        <v>21002</v>
      </c>
      <c r="B2668" t="s">
        <v>1656</v>
      </c>
      <c r="C2668" t="s">
        <v>443</v>
      </c>
      <c r="D2668" t="s">
        <v>5871</v>
      </c>
      <c r="E2668" t="s">
        <v>6342</v>
      </c>
      <c r="F2668">
        <v>27</v>
      </c>
      <c r="G2668" t="s">
        <v>5837</v>
      </c>
      <c r="H2668" t="s">
        <v>5747</v>
      </c>
      <c r="I2668" t="s">
        <v>5748</v>
      </c>
      <c r="J2668">
        <v>330</v>
      </c>
      <c r="K2668">
        <v>24</v>
      </c>
      <c r="L2668">
        <v>2.5</v>
      </c>
      <c r="M2668" t="s">
        <v>5759</v>
      </c>
      <c r="N2668" t="s">
        <v>5846</v>
      </c>
      <c r="O2668" t="s">
        <v>5874</v>
      </c>
      <c r="P2668" t="s">
        <v>5875</v>
      </c>
      <c r="Q2668" t="s">
        <v>5876</v>
      </c>
      <c r="R2668">
        <v>79213</v>
      </c>
      <c r="S2668" t="s">
        <v>5877</v>
      </c>
      <c r="T2668" t="s">
        <v>5877</v>
      </c>
      <c r="U2668">
        <v>2.56</v>
      </c>
      <c r="V2668" t="s">
        <v>5755</v>
      </c>
      <c r="W2668" t="s">
        <v>5869</v>
      </c>
      <c r="X2668">
        <v>1</v>
      </c>
    </row>
    <row r="2669" spans="1:24" x14ac:dyDescent="0.25">
      <c r="A2669">
        <v>20868</v>
      </c>
      <c r="B2669" t="s">
        <v>1649</v>
      </c>
      <c r="C2669" t="s">
        <v>443</v>
      </c>
      <c r="D2669" t="s">
        <v>6166</v>
      </c>
      <c r="E2669" t="s">
        <v>6192</v>
      </c>
      <c r="F2669">
        <v>20</v>
      </c>
      <c r="G2669" t="s">
        <v>5746</v>
      </c>
      <c r="H2669" t="s">
        <v>5791</v>
      </c>
      <c r="I2669" t="s">
        <v>5792</v>
      </c>
      <c r="J2669">
        <v>473</v>
      </c>
      <c r="K2669">
        <v>24</v>
      </c>
      <c r="L2669">
        <v>5</v>
      </c>
      <c r="M2669" t="s">
        <v>5749</v>
      </c>
      <c r="N2669" t="s">
        <v>5750</v>
      </c>
      <c r="O2669" t="s">
        <v>5751</v>
      </c>
      <c r="P2669" t="s">
        <v>5875</v>
      </c>
      <c r="Q2669" t="s">
        <v>6169</v>
      </c>
      <c r="R2669">
        <v>78013</v>
      </c>
      <c r="S2669" t="s">
        <v>6489</v>
      </c>
      <c r="T2669" t="s">
        <v>5984</v>
      </c>
      <c r="U2669">
        <v>3.59</v>
      </c>
      <c r="V2669" t="s">
        <v>6172</v>
      </c>
      <c r="W2669" t="s">
        <v>5869</v>
      </c>
      <c r="X2669">
        <v>1</v>
      </c>
    </row>
    <row r="2670" spans="1:24" x14ac:dyDescent="0.25">
      <c r="A2670">
        <v>21156</v>
      </c>
      <c r="B2670" t="s">
        <v>1668</v>
      </c>
      <c r="C2670" t="s">
        <v>441</v>
      </c>
      <c r="D2670" t="s">
        <v>5798</v>
      </c>
      <c r="E2670" t="s">
        <v>5799</v>
      </c>
      <c r="F2670">
        <v>10</v>
      </c>
      <c r="G2670" t="s">
        <v>5767</v>
      </c>
      <c r="H2670" t="s">
        <v>5748</v>
      </c>
      <c r="I2670" t="s">
        <v>5748</v>
      </c>
      <c r="J2670">
        <v>750</v>
      </c>
      <c r="K2670">
        <v>6</v>
      </c>
      <c r="L2670">
        <v>40</v>
      </c>
      <c r="M2670" t="s">
        <v>5749</v>
      </c>
      <c r="N2670" t="s">
        <v>5750</v>
      </c>
      <c r="O2670" t="s">
        <v>5751</v>
      </c>
      <c r="P2670" t="s">
        <v>5762</v>
      </c>
      <c r="Q2670" t="s">
        <v>5838</v>
      </c>
      <c r="R2670">
        <v>68842</v>
      </c>
      <c r="S2670" t="s">
        <v>6315</v>
      </c>
      <c r="T2670" t="s">
        <v>6316</v>
      </c>
      <c r="U2670">
        <v>50.99</v>
      </c>
      <c r="V2670" t="s">
        <v>5755</v>
      </c>
      <c r="W2670" t="s">
        <v>5756</v>
      </c>
      <c r="X2670">
        <v>1</v>
      </c>
    </row>
    <row r="2671" spans="1:24" x14ac:dyDescent="0.25">
      <c r="A2671">
        <v>20212</v>
      </c>
      <c r="B2671" t="s">
        <v>1591</v>
      </c>
      <c r="C2671" t="s">
        <v>443</v>
      </c>
      <c r="D2671" t="s">
        <v>6177</v>
      </c>
      <c r="E2671" t="s">
        <v>5872</v>
      </c>
      <c r="F2671">
        <v>27</v>
      </c>
      <c r="G2671" t="s">
        <v>5837</v>
      </c>
      <c r="H2671" t="s">
        <v>5747</v>
      </c>
      <c r="I2671" t="s">
        <v>5748</v>
      </c>
      <c r="J2671">
        <v>355</v>
      </c>
      <c r="K2671">
        <v>24</v>
      </c>
      <c r="L2671">
        <v>6.2</v>
      </c>
      <c r="M2671" t="s">
        <v>5759</v>
      </c>
      <c r="N2671" t="s">
        <v>5904</v>
      </c>
      <c r="O2671" t="s">
        <v>5874</v>
      </c>
      <c r="P2671" t="s">
        <v>5875</v>
      </c>
      <c r="Q2671" t="s">
        <v>5876</v>
      </c>
      <c r="R2671">
        <v>40772</v>
      </c>
      <c r="S2671" t="s">
        <v>6179</v>
      </c>
      <c r="T2671" t="s">
        <v>6179</v>
      </c>
      <c r="U2671">
        <v>3.51</v>
      </c>
      <c r="V2671" t="s">
        <v>5755</v>
      </c>
      <c r="W2671" t="s">
        <v>5869</v>
      </c>
      <c r="X2671">
        <v>1</v>
      </c>
    </row>
    <row r="2672" spans="1:24" x14ac:dyDescent="0.25">
      <c r="A2672">
        <v>20212</v>
      </c>
      <c r="B2672" t="s">
        <v>1591</v>
      </c>
      <c r="C2672" t="s">
        <v>443</v>
      </c>
      <c r="D2672" t="s">
        <v>6177</v>
      </c>
      <c r="E2672" t="s">
        <v>5872</v>
      </c>
      <c r="F2672">
        <v>27</v>
      </c>
      <c r="G2672" t="s">
        <v>5837</v>
      </c>
      <c r="H2672" t="s">
        <v>5747</v>
      </c>
      <c r="I2672" t="s">
        <v>5748</v>
      </c>
      <c r="J2672">
        <v>355</v>
      </c>
      <c r="K2672">
        <v>24</v>
      </c>
      <c r="L2672">
        <v>6.2</v>
      </c>
      <c r="M2672" t="s">
        <v>5759</v>
      </c>
      <c r="N2672" t="s">
        <v>5904</v>
      </c>
      <c r="O2672" t="s">
        <v>5874</v>
      </c>
      <c r="P2672" t="s">
        <v>5875</v>
      </c>
      <c r="Q2672" t="s">
        <v>5876</v>
      </c>
      <c r="R2672">
        <v>40772</v>
      </c>
      <c r="S2672" t="s">
        <v>6179</v>
      </c>
      <c r="T2672" t="s">
        <v>6179</v>
      </c>
      <c r="U2672">
        <v>3.51</v>
      </c>
      <c r="V2672" t="s">
        <v>5755</v>
      </c>
      <c r="W2672" t="s">
        <v>5869</v>
      </c>
      <c r="X2672">
        <v>1</v>
      </c>
    </row>
    <row r="2673" spans="1:24" x14ac:dyDescent="0.25">
      <c r="A2673">
        <v>541003</v>
      </c>
      <c r="B2673" t="s">
        <v>2999</v>
      </c>
      <c r="C2673" t="s">
        <v>442</v>
      </c>
      <c r="D2673" t="s">
        <v>5920</v>
      </c>
      <c r="E2673" t="s">
        <v>6321</v>
      </c>
      <c r="F2673">
        <v>20</v>
      </c>
      <c r="G2673" t="s">
        <v>5746</v>
      </c>
      <c r="H2673" t="s">
        <v>5747</v>
      </c>
      <c r="I2673" t="s">
        <v>5748</v>
      </c>
      <c r="J2673">
        <v>750</v>
      </c>
      <c r="K2673">
        <v>12</v>
      </c>
      <c r="L2673">
        <v>10</v>
      </c>
      <c r="M2673" t="s">
        <v>5759</v>
      </c>
      <c r="N2673" t="s">
        <v>5915</v>
      </c>
      <c r="O2673" t="s">
        <v>5790</v>
      </c>
      <c r="P2673" t="s">
        <v>5916</v>
      </c>
      <c r="Q2673" t="s">
        <v>5917</v>
      </c>
      <c r="R2673">
        <v>51913</v>
      </c>
      <c r="S2673" t="s">
        <v>5779</v>
      </c>
      <c r="T2673" t="s">
        <v>5779</v>
      </c>
      <c r="U2673">
        <v>15.99</v>
      </c>
      <c r="V2673" t="s">
        <v>5755</v>
      </c>
      <c r="W2673" t="s">
        <v>5756</v>
      </c>
      <c r="X2673">
        <v>1</v>
      </c>
    </row>
    <row r="2674" spans="1:24" x14ac:dyDescent="0.25">
      <c r="A2674">
        <v>21220</v>
      </c>
      <c r="B2674" t="s">
        <v>1675</v>
      </c>
      <c r="C2674" t="s">
        <v>443</v>
      </c>
      <c r="D2674" t="s">
        <v>6177</v>
      </c>
      <c r="E2674" t="s">
        <v>6167</v>
      </c>
      <c r="F2674">
        <v>27</v>
      </c>
      <c r="G2674" t="s">
        <v>5837</v>
      </c>
      <c r="H2674" t="s">
        <v>5747</v>
      </c>
      <c r="I2674" t="s">
        <v>5748</v>
      </c>
      <c r="J2674">
        <v>2840</v>
      </c>
      <c r="K2674">
        <v>3</v>
      </c>
      <c r="L2674">
        <v>4.9000000000000004</v>
      </c>
      <c r="M2674" t="s">
        <v>5749</v>
      </c>
      <c r="N2674" t="s">
        <v>5750</v>
      </c>
      <c r="O2674" t="s">
        <v>5874</v>
      </c>
      <c r="P2674" t="s">
        <v>6178</v>
      </c>
      <c r="Q2674" t="s">
        <v>5876</v>
      </c>
      <c r="R2674">
        <v>43364</v>
      </c>
      <c r="S2674" t="s">
        <v>6211</v>
      </c>
      <c r="T2674" t="s">
        <v>6212</v>
      </c>
      <c r="U2674">
        <v>13.4</v>
      </c>
      <c r="V2674" t="s">
        <v>6172</v>
      </c>
      <c r="W2674" t="s">
        <v>5869</v>
      </c>
      <c r="X2674">
        <v>8</v>
      </c>
    </row>
    <row r="2675" spans="1:24" x14ac:dyDescent="0.25">
      <c r="A2675">
        <v>21220</v>
      </c>
      <c r="B2675" t="s">
        <v>1675</v>
      </c>
      <c r="C2675" t="s">
        <v>443</v>
      </c>
      <c r="D2675" t="s">
        <v>6177</v>
      </c>
      <c r="E2675" t="s">
        <v>6167</v>
      </c>
      <c r="F2675">
        <v>27</v>
      </c>
      <c r="G2675" t="s">
        <v>5837</v>
      </c>
      <c r="H2675" t="s">
        <v>5747</v>
      </c>
      <c r="I2675" t="s">
        <v>5748</v>
      </c>
      <c r="J2675">
        <v>2840</v>
      </c>
      <c r="K2675">
        <v>3</v>
      </c>
      <c r="L2675">
        <v>4.9000000000000004</v>
      </c>
      <c r="M2675" t="s">
        <v>5749</v>
      </c>
      <c r="N2675" t="s">
        <v>5750</v>
      </c>
      <c r="O2675" t="s">
        <v>5874</v>
      </c>
      <c r="P2675" t="s">
        <v>6178</v>
      </c>
      <c r="Q2675" t="s">
        <v>5876</v>
      </c>
      <c r="R2675">
        <v>43364</v>
      </c>
      <c r="S2675" t="s">
        <v>6211</v>
      </c>
      <c r="T2675" t="s">
        <v>6212</v>
      </c>
      <c r="U2675">
        <v>13.4</v>
      </c>
      <c r="V2675" t="s">
        <v>6172</v>
      </c>
      <c r="W2675" t="s">
        <v>5869</v>
      </c>
      <c r="X2675">
        <v>8</v>
      </c>
    </row>
    <row r="2676" spans="1:24" x14ac:dyDescent="0.25">
      <c r="A2676">
        <v>20601</v>
      </c>
      <c r="B2676" t="s">
        <v>1626</v>
      </c>
      <c r="C2676" t="s">
        <v>443</v>
      </c>
      <c r="D2676" t="s">
        <v>6411</v>
      </c>
      <c r="E2676" t="s">
        <v>6192</v>
      </c>
      <c r="F2676">
        <v>10</v>
      </c>
      <c r="G2676" t="s">
        <v>5767</v>
      </c>
      <c r="H2676" t="s">
        <v>5747</v>
      </c>
      <c r="I2676" t="s">
        <v>5748</v>
      </c>
      <c r="J2676">
        <v>473</v>
      </c>
      <c r="K2676">
        <v>24</v>
      </c>
      <c r="L2676">
        <v>4.5</v>
      </c>
      <c r="M2676" t="s">
        <v>5749</v>
      </c>
      <c r="N2676" t="s">
        <v>5750</v>
      </c>
      <c r="O2676" t="s">
        <v>5874</v>
      </c>
      <c r="P2676" t="s">
        <v>5875</v>
      </c>
      <c r="Q2676" t="s">
        <v>5876</v>
      </c>
      <c r="R2676">
        <v>84814</v>
      </c>
      <c r="S2676" t="s">
        <v>6485</v>
      </c>
      <c r="T2676" t="s">
        <v>6484</v>
      </c>
      <c r="U2676">
        <v>3.26</v>
      </c>
      <c r="V2676" t="s">
        <v>6172</v>
      </c>
      <c r="W2676" t="s">
        <v>5869</v>
      </c>
      <c r="X2676">
        <v>1</v>
      </c>
    </row>
    <row r="2677" spans="1:24" x14ac:dyDescent="0.25">
      <c r="A2677">
        <v>20601</v>
      </c>
      <c r="B2677" t="s">
        <v>1626</v>
      </c>
      <c r="C2677" t="s">
        <v>443</v>
      </c>
      <c r="D2677" t="s">
        <v>6411</v>
      </c>
      <c r="E2677" t="s">
        <v>6192</v>
      </c>
      <c r="F2677">
        <v>10</v>
      </c>
      <c r="G2677" t="s">
        <v>5767</v>
      </c>
      <c r="H2677" t="s">
        <v>5747</v>
      </c>
      <c r="I2677" t="s">
        <v>5748</v>
      </c>
      <c r="J2677">
        <v>473</v>
      </c>
      <c r="K2677">
        <v>24</v>
      </c>
      <c r="L2677">
        <v>4.5</v>
      </c>
      <c r="M2677" t="s">
        <v>5749</v>
      </c>
      <c r="N2677" t="s">
        <v>5750</v>
      </c>
      <c r="O2677" t="s">
        <v>5874</v>
      </c>
      <c r="P2677" t="s">
        <v>5875</v>
      </c>
      <c r="Q2677" t="s">
        <v>5876</v>
      </c>
      <c r="R2677">
        <v>84814</v>
      </c>
      <c r="S2677" t="s">
        <v>6485</v>
      </c>
      <c r="T2677" t="s">
        <v>6484</v>
      </c>
      <c r="U2677">
        <v>3.26</v>
      </c>
      <c r="V2677" t="s">
        <v>6172</v>
      </c>
      <c r="W2677" t="s">
        <v>5869</v>
      </c>
      <c r="X2677">
        <v>1</v>
      </c>
    </row>
    <row r="2678" spans="1:24" x14ac:dyDescent="0.25">
      <c r="A2678">
        <v>21022</v>
      </c>
      <c r="B2678" t="s">
        <v>1660</v>
      </c>
      <c r="C2678" t="s">
        <v>442</v>
      </c>
      <c r="D2678" t="s">
        <v>5886</v>
      </c>
      <c r="E2678" t="s">
        <v>6064</v>
      </c>
      <c r="F2678">
        <v>10</v>
      </c>
      <c r="G2678" t="s">
        <v>5767</v>
      </c>
      <c r="H2678" t="s">
        <v>5747</v>
      </c>
      <c r="I2678" t="s">
        <v>5792</v>
      </c>
      <c r="J2678">
        <v>250</v>
      </c>
      <c r="K2678">
        <v>24</v>
      </c>
      <c r="L2678">
        <v>13.5</v>
      </c>
      <c r="M2678" t="s">
        <v>5759</v>
      </c>
      <c r="N2678" t="s">
        <v>5904</v>
      </c>
      <c r="O2678" t="s">
        <v>5790</v>
      </c>
      <c r="P2678" t="s">
        <v>6002</v>
      </c>
      <c r="Q2678" t="s">
        <v>5963</v>
      </c>
      <c r="R2678">
        <v>42260</v>
      </c>
      <c r="S2678" t="s">
        <v>5924</v>
      </c>
      <c r="T2678" t="s">
        <v>5754</v>
      </c>
      <c r="U2678">
        <v>4.49</v>
      </c>
      <c r="V2678" t="s">
        <v>6172</v>
      </c>
      <c r="W2678" t="s">
        <v>5765</v>
      </c>
      <c r="X2678">
        <v>1</v>
      </c>
    </row>
    <row r="2679" spans="1:24" x14ac:dyDescent="0.25">
      <c r="A2679">
        <v>714199</v>
      </c>
      <c r="B2679" t="s">
        <v>274</v>
      </c>
      <c r="C2679" t="s">
        <v>441</v>
      </c>
      <c r="D2679" t="s">
        <v>5757</v>
      </c>
      <c r="E2679" t="s">
        <v>6401</v>
      </c>
      <c r="F2679">
        <v>20</v>
      </c>
      <c r="G2679" t="s">
        <v>5746</v>
      </c>
      <c r="H2679" t="s">
        <v>5747</v>
      </c>
      <c r="I2679" t="s">
        <v>5748</v>
      </c>
      <c r="J2679">
        <v>750</v>
      </c>
      <c r="K2679">
        <v>12</v>
      </c>
      <c r="L2679">
        <v>35</v>
      </c>
      <c r="M2679" t="s">
        <v>5749</v>
      </c>
      <c r="N2679" t="s">
        <v>5750</v>
      </c>
      <c r="O2679" t="s">
        <v>5751</v>
      </c>
      <c r="P2679" t="s">
        <v>5752</v>
      </c>
      <c r="Q2679" t="s">
        <v>5789</v>
      </c>
      <c r="R2679">
        <v>43500</v>
      </c>
      <c r="S2679" t="s">
        <v>5773</v>
      </c>
      <c r="T2679" t="s">
        <v>5773</v>
      </c>
      <c r="U2679">
        <v>30.99</v>
      </c>
      <c r="V2679" t="s">
        <v>5755</v>
      </c>
      <c r="W2679" t="s">
        <v>5756</v>
      </c>
      <c r="X2679">
        <v>1</v>
      </c>
    </row>
    <row r="2680" spans="1:24" x14ac:dyDescent="0.25">
      <c r="A2680">
        <v>745953</v>
      </c>
      <c r="B2680" t="s">
        <v>3206</v>
      </c>
      <c r="C2680" t="s">
        <v>441</v>
      </c>
      <c r="D2680" t="s">
        <v>5757</v>
      </c>
      <c r="E2680" t="s">
        <v>5758</v>
      </c>
      <c r="F2680">
        <v>20</v>
      </c>
      <c r="G2680" t="s">
        <v>5746</v>
      </c>
      <c r="H2680" t="s">
        <v>5747</v>
      </c>
      <c r="I2680" t="s">
        <v>5748</v>
      </c>
      <c r="J2680">
        <v>1140</v>
      </c>
      <c r="K2680">
        <v>6</v>
      </c>
      <c r="L2680">
        <v>40</v>
      </c>
      <c r="M2680" t="s">
        <v>5759</v>
      </c>
      <c r="N2680" t="s">
        <v>5760</v>
      </c>
      <c r="O2680" t="s">
        <v>5790</v>
      </c>
      <c r="P2680" t="s">
        <v>5768</v>
      </c>
      <c r="Q2680" t="s">
        <v>5763</v>
      </c>
      <c r="R2680">
        <v>51923</v>
      </c>
      <c r="S2680" t="s">
        <v>5965</v>
      </c>
      <c r="T2680" t="s">
        <v>5965</v>
      </c>
      <c r="U2680">
        <v>37.99</v>
      </c>
      <c r="V2680" t="s">
        <v>5755</v>
      </c>
      <c r="W2680" t="s">
        <v>5756</v>
      </c>
      <c r="X2680">
        <v>1</v>
      </c>
    </row>
    <row r="2681" spans="1:24" x14ac:dyDescent="0.25">
      <c r="A2681">
        <v>21214</v>
      </c>
      <c r="B2681" t="s">
        <v>1674</v>
      </c>
      <c r="C2681" t="s">
        <v>442</v>
      </c>
      <c r="D2681" t="s">
        <v>5929</v>
      </c>
      <c r="E2681" t="s">
        <v>5991</v>
      </c>
      <c r="F2681">
        <v>22</v>
      </c>
      <c r="G2681" t="s">
        <v>5816</v>
      </c>
      <c r="H2681" t="s">
        <v>5747</v>
      </c>
      <c r="I2681" t="s">
        <v>5748</v>
      </c>
      <c r="J2681">
        <v>750</v>
      </c>
      <c r="K2681">
        <v>12</v>
      </c>
      <c r="L2681">
        <v>20</v>
      </c>
      <c r="M2681" t="s">
        <v>5759</v>
      </c>
      <c r="N2681" t="s">
        <v>5992</v>
      </c>
      <c r="O2681" t="s">
        <v>5761</v>
      </c>
      <c r="P2681" t="s">
        <v>5889</v>
      </c>
      <c r="Q2681" t="s">
        <v>5993</v>
      </c>
      <c r="R2681">
        <v>63238</v>
      </c>
      <c r="S2681" t="s">
        <v>6143</v>
      </c>
      <c r="T2681" t="s">
        <v>6143</v>
      </c>
      <c r="U2681">
        <v>34.01</v>
      </c>
      <c r="V2681" t="s">
        <v>5755</v>
      </c>
      <c r="W2681" t="s">
        <v>5765</v>
      </c>
      <c r="X2681">
        <v>1</v>
      </c>
    </row>
    <row r="2682" spans="1:24" x14ac:dyDescent="0.25">
      <c r="A2682">
        <v>20929</v>
      </c>
      <c r="B2682" t="s">
        <v>276</v>
      </c>
      <c r="C2682" t="s">
        <v>443</v>
      </c>
      <c r="D2682" t="s">
        <v>6177</v>
      </c>
      <c r="E2682" t="s">
        <v>6342</v>
      </c>
      <c r="F2682">
        <v>27</v>
      </c>
      <c r="G2682" t="s">
        <v>5837</v>
      </c>
      <c r="H2682" t="s">
        <v>5747</v>
      </c>
      <c r="I2682" t="s">
        <v>5748</v>
      </c>
      <c r="J2682">
        <v>4260</v>
      </c>
      <c r="K2682">
        <v>1</v>
      </c>
      <c r="L2682">
        <v>2.8</v>
      </c>
      <c r="M2682" t="s">
        <v>5749</v>
      </c>
      <c r="N2682" t="s">
        <v>5750</v>
      </c>
      <c r="O2682" t="s">
        <v>5874</v>
      </c>
      <c r="P2682" t="s">
        <v>6168</v>
      </c>
      <c r="Q2682" t="s">
        <v>5876</v>
      </c>
      <c r="R2682">
        <v>42196</v>
      </c>
      <c r="S2682" t="s">
        <v>6188</v>
      </c>
      <c r="T2682" t="s">
        <v>6189</v>
      </c>
      <c r="U2682">
        <v>24.78</v>
      </c>
      <c r="V2682" t="s">
        <v>6172</v>
      </c>
      <c r="W2682" t="s">
        <v>5869</v>
      </c>
      <c r="X2682">
        <v>12</v>
      </c>
    </row>
    <row r="2683" spans="1:24" x14ac:dyDescent="0.25">
      <c r="A2683">
        <v>20929</v>
      </c>
      <c r="B2683" t="s">
        <v>276</v>
      </c>
      <c r="C2683" t="s">
        <v>443</v>
      </c>
      <c r="D2683" t="s">
        <v>6177</v>
      </c>
      <c r="E2683" t="s">
        <v>6342</v>
      </c>
      <c r="F2683">
        <v>27</v>
      </c>
      <c r="G2683" t="s">
        <v>5837</v>
      </c>
      <c r="H2683" t="s">
        <v>5747</v>
      </c>
      <c r="I2683" t="s">
        <v>5748</v>
      </c>
      <c r="J2683">
        <v>4260</v>
      </c>
      <c r="K2683">
        <v>1</v>
      </c>
      <c r="L2683">
        <v>2.8</v>
      </c>
      <c r="M2683" t="s">
        <v>5749</v>
      </c>
      <c r="N2683" t="s">
        <v>5750</v>
      </c>
      <c r="O2683" t="s">
        <v>5874</v>
      </c>
      <c r="P2683" t="s">
        <v>6168</v>
      </c>
      <c r="Q2683" t="s">
        <v>5876</v>
      </c>
      <c r="R2683">
        <v>42196</v>
      </c>
      <c r="S2683" t="s">
        <v>6188</v>
      </c>
      <c r="T2683" t="s">
        <v>6189</v>
      </c>
      <c r="U2683">
        <v>24.78</v>
      </c>
      <c r="V2683" t="s">
        <v>6172</v>
      </c>
      <c r="W2683" t="s">
        <v>5869</v>
      </c>
      <c r="X2683">
        <v>12</v>
      </c>
    </row>
    <row r="2684" spans="1:24" x14ac:dyDescent="0.25">
      <c r="A2684">
        <v>21146</v>
      </c>
      <c r="B2684" t="s">
        <v>1667</v>
      </c>
      <c r="C2684" t="s">
        <v>442</v>
      </c>
      <c r="D2684" t="s">
        <v>5886</v>
      </c>
      <c r="E2684" t="s">
        <v>5914</v>
      </c>
      <c r="F2684">
        <v>22</v>
      </c>
      <c r="G2684" t="s">
        <v>5816</v>
      </c>
      <c r="H2684" t="s">
        <v>5747</v>
      </c>
      <c r="I2684" t="s">
        <v>5748</v>
      </c>
      <c r="J2684">
        <v>750</v>
      </c>
      <c r="K2684">
        <v>12</v>
      </c>
      <c r="L2684">
        <v>14.5</v>
      </c>
      <c r="M2684" t="s">
        <v>5759</v>
      </c>
      <c r="N2684" t="s">
        <v>5888</v>
      </c>
      <c r="O2684" t="s">
        <v>5761</v>
      </c>
      <c r="P2684" t="s">
        <v>5889</v>
      </c>
      <c r="Q2684" t="s">
        <v>5890</v>
      </c>
      <c r="R2684">
        <v>77423</v>
      </c>
      <c r="S2684" t="s">
        <v>6403</v>
      </c>
      <c r="T2684" t="s">
        <v>5996</v>
      </c>
      <c r="U2684">
        <v>29.99</v>
      </c>
      <c r="V2684" t="s">
        <v>5755</v>
      </c>
      <c r="W2684" t="s">
        <v>5765</v>
      </c>
      <c r="X2684">
        <v>1</v>
      </c>
    </row>
    <row r="2685" spans="1:24" x14ac:dyDescent="0.25">
      <c r="A2685">
        <v>21017</v>
      </c>
      <c r="B2685" t="s">
        <v>1658</v>
      </c>
      <c r="C2685" t="s">
        <v>443</v>
      </c>
      <c r="D2685" t="s">
        <v>5871</v>
      </c>
      <c r="E2685" t="s">
        <v>6167</v>
      </c>
      <c r="F2685">
        <v>10</v>
      </c>
      <c r="G2685" t="s">
        <v>5767</v>
      </c>
      <c r="H2685" t="s">
        <v>5747</v>
      </c>
      <c r="I2685" t="s">
        <v>5748</v>
      </c>
      <c r="J2685">
        <v>500</v>
      </c>
      <c r="K2685">
        <v>24</v>
      </c>
      <c r="L2685">
        <v>5</v>
      </c>
      <c r="M2685" t="s">
        <v>5759</v>
      </c>
      <c r="N2685" t="s">
        <v>5781</v>
      </c>
      <c r="O2685" t="s">
        <v>5874</v>
      </c>
      <c r="P2685" t="s">
        <v>5875</v>
      </c>
      <c r="Q2685" t="s">
        <v>5876</v>
      </c>
      <c r="R2685">
        <v>49217</v>
      </c>
      <c r="S2685" t="s">
        <v>6280</v>
      </c>
      <c r="T2685" t="s">
        <v>6182</v>
      </c>
      <c r="U2685">
        <v>3.59</v>
      </c>
      <c r="V2685" t="s">
        <v>6172</v>
      </c>
      <c r="W2685" t="s">
        <v>5869</v>
      </c>
      <c r="X2685">
        <v>1</v>
      </c>
    </row>
    <row r="2686" spans="1:24" x14ac:dyDescent="0.25">
      <c r="A2686">
        <v>21017</v>
      </c>
      <c r="B2686" t="s">
        <v>1658</v>
      </c>
      <c r="C2686" t="s">
        <v>443</v>
      </c>
      <c r="D2686" t="s">
        <v>5871</v>
      </c>
      <c r="E2686" t="s">
        <v>6167</v>
      </c>
      <c r="F2686">
        <v>10</v>
      </c>
      <c r="G2686" t="s">
        <v>5767</v>
      </c>
      <c r="H2686" t="s">
        <v>5747</v>
      </c>
      <c r="I2686" t="s">
        <v>5748</v>
      </c>
      <c r="J2686">
        <v>500</v>
      </c>
      <c r="K2686">
        <v>24</v>
      </c>
      <c r="L2686">
        <v>5</v>
      </c>
      <c r="M2686" t="s">
        <v>5759</v>
      </c>
      <c r="N2686" t="s">
        <v>5781</v>
      </c>
      <c r="O2686" t="s">
        <v>5874</v>
      </c>
      <c r="P2686" t="s">
        <v>5875</v>
      </c>
      <c r="Q2686" t="s">
        <v>5876</v>
      </c>
      <c r="R2686">
        <v>49217</v>
      </c>
      <c r="S2686" t="s">
        <v>6280</v>
      </c>
      <c r="T2686" t="s">
        <v>6182</v>
      </c>
      <c r="U2686">
        <v>3.59</v>
      </c>
      <c r="V2686" t="s">
        <v>6172</v>
      </c>
      <c r="W2686" t="s">
        <v>5869</v>
      </c>
      <c r="X2686">
        <v>1</v>
      </c>
    </row>
    <row r="2687" spans="1:24" x14ac:dyDescent="0.25">
      <c r="A2687">
        <v>20546</v>
      </c>
      <c r="B2687" t="s">
        <v>1623</v>
      </c>
      <c r="C2687" t="s">
        <v>442</v>
      </c>
      <c r="D2687" t="s">
        <v>5886</v>
      </c>
      <c r="E2687" t="s">
        <v>6048</v>
      </c>
      <c r="F2687">
        <v>22</v>
      </c>
      <c r="G2687" t="s">
        <v>5816</v>
      </c>
      <c r="H2687" t="s">
        <v>5747</v>
      </c>
      <c r="I2687" t="s">
        <v>5748</v>
      </c>
      <c r="J2687">
        <v>750</v>
      </c>
      <c r="K2687">
        <v>12</v>
      </c>
      <c r="L2687">
        <v>13</v>
      </c>
      <c r="M2687" t="s">
        <v>5759</v>
      </c>
      <c r="N2687" t="s">
        <v>6085</v>
      </c>
      <c r="O2687" t="s">
        <v>5761</v>
      </c>
      <c r="P2687" t="s">
        <v>5889</v>
      </c>
      <c r="Q2687" t="s">
        <v>6086</v>
      </c>
      <c r="R2687">
        <v>83454</v>
      </c>
      <c r="S2687" t="s">
        <v>6490</v>
      </c>
      <c r="T2687" t="s">
        <v>6182</v>
      </c>
      <c r="U2687">
        <v>37.700000000000003</v>
      </c>
      <c r="V2687" t="s">
        <v>5755</v>
      </c>
      <c r="W2687" t="s">
        <v>5765</v>
      </c>
      <c r="X2687">
        <v>1</v>
      </c>
    </row>
    <row r="2688" spans="1:24" x14ac:dyDescent="0.25">
      <c r="A2688">
        <v>20737</v>
      </c>
      <c r="B2688" t="s">
        <v>4337</v>
      </c>
      <c r="C2688" t="s">
        <v>441</v>
      </c>
      <c r="D2688" t="s">
        <v>5850</v>
      </c>
      <c r="E2688" t="s">
        <v>6491</v>
      </c>
      <c r="F2688">
        <v>27</v>
      </c>
      <c r="G2688" t="s">
        <v>5837</v>
      </c>
      <c r="H2688" t="s">
        <v>5747</v>
      </c>
      <c r="I2688" t="s">
        <v>5748</v>
      </c>
      <c r="J2688">
        <v>750</v>
      </c>
      <c r="K2688">
        <v>6</v>
      </c>
      <c r="L2688">
        <v>45</v>
      </c>
      <c r="M2688" t="s">
        <v>5759</v>
      </c>
      <c r="N2688" t="s">
        <v>5852</v>
      </c>
      <c r="O2688" t="s">
        <v>6029</v>
      </c>
      <c r="P2688" t="s">
        <v>5762</v>
      </c>
      <c r="Q2688" t="s">
        <v>6030</v>
      </c>
      <c r="R2688">
        <v>83507</v>
      </c>
      <c r="S2688" t="s">
        <v>6492</v>
      </c>
      <c r="T2688" t="s">
        <v>6492</v>
      </c>
      <c r="U2688">
        <v>64.989999999999995</v>
      </c>
      <c r="V2688" t="s">
        <v>5755</v>
      </c>
      <c r="W2688" t="s">
        <v>5756</v>
      </c>
      <c r="X2688">
        <v>1</v>
      </c>
    </row>
    <row r="2689" spans="1:24" x14ac:dyDescent="0.25">
      <c r="A2689">
        <v>20539</v>
      </c>
      <c r="B2689" t="s">
        <v>1622</v>
      </c>
      <c r="C2689" t="s">
        <v>441</v>
      </c>
      <c r="D2689" t="s">
        <v>5757</v>
      </c>
      <c r="E2689" t="s">
        <v>5804</v>
      </c>
      <c r="F2689">
        <v>20</v>
      </c>
      <c r="G2689" t="s">
        <v>5746</v>
      </c>
      <c r="H2689" t="s">
        <v>5747</v>
      </c>
      <c r="I2689" t="s">
        <v>5748</v>
      </c>
      <c r="J2689">
        <v>750</v>
      </c>
      <c r="K2689">
        <v>6</v>
      </c>
      <c r="L2689">
        <v>48</v>
      </c>
      <c r="M2689" t="s">
        <v>5759</v>
      </c>
      <c r="N2689" t="s">
        <v>5760</v>
      </c>
      <c r="O2689" t="s">
        <v>5761</v>
      </c>
      <c r="P2689" t="s">
        <v>5762</v>
      </c>
      <c r="Q2689" t="s">
        <v>5805</v>
      </c>
      <c r="R2689">
        <v>42341</v>
      </c>
      <c r="S2689" t="s">
        <v>5772</v>
      </c>
      <c r="T2689" t="s">
        <v>5773</v>
      </c>
      <c r="U2689">
        <v>94.99</v>
      </c>
      <c r="V2689" t="s">
        <v>5755</v>
      </c>
      <c r="W2689" t="s">
        <v>5765</v>
      </c>
      <c r="X2689">
        <v>1</v>
      </c>
    </row>
    <row r="2690" spans="1:24" x14ac:dyDescent="0.25">
      <c r="A2690">
        <v>21166</v>
      </c>
      <c r="B2690" t="s">
        <v>1670</v>
      </c>
      <c r="C2690" t="s">
        <v>442</v>
      </c>
      <c r="D2690" t="s">
        <v>5961</v>
      </c>
      <c r="E2690" t="s">
        <v>5962</v>
      </c>
      <c r="F2690">
        <v>20</v>
      </c>
      <c r="G2690" t="s">
        <v>5746</v>
      </c>
      <c r="H2690" t="s">
        <v>5747</v>
      </c>
      <c r="I2690" t="s">
        <v>5748</v>
      </c>
      <c r="J2690">
        <v>750</v>
      </c>
      <c r="K2690">
        <v>12</v>
      </c>
      <c r="L2690">
        <v>11.5</v>
      </c>
      <c r="M2690" t="s">
        <v>5759</v>
      </c>
      <c r="N2690" t="s">
        <v>5825</v>
      </c>
      <c r="O2690" t="s">
        <v>5790</v>
      </c>
      <c r="P2690" t="s">
        <v>5916</v>
      </c>
      <c r="Q2690" t="s">
        <v>5974</v>
      </c>
      <c r="R2690">
        <v>43202</v>
      </c>
      <c r="S2690" t="s">
        <v>5771</v>
      </c>
      <c r="T2690" t="s">
        <v>5771</v>
      </c>
      <c r="U2690">
        <v>16.989999999999998</v>
      </c>
      <c r="V2690" t="s">
        <v>5755</v>
      </c>
      <c r="W2690" t="s">
        <v>5756</v>
      </c>
      <c r="X2690">
        <v>1</v>
      </c>
    </row>
    <row r="2691" spans="1:24" x14ac:dyDescent="0.25">
      <c r="A2691">
        <v>20845</v>
      </c>
      <c r="B2691" t="s">
        <v>5523</v>
      </c>
      <c r="C2691" t="s">
        <v>442</v>
      </c>
      <c r="D2691" t="s">
        <v>5886</v>
      </c>
      <c r="E2691" t="s">
        <v>6058</v>
      </c>
      <c r="F2691">
        <v>11</v>
      </c>
      <c r="G2691" t="s">
        <v>5862</v>
      </c>
      <c r="H2691" t="s">
        <v>5748</v>
      </c>
      <c r="I2691" t="s">
        <v>5792</v>
      </c>
      <c r="J2691">
        <v>1500</v>
      </c>
      <c r="K2691">
        <v>3</v>
      </c>
      <c r="L2691">
        <v>13</v>
      </c>
      <c r="M2691" t="s">
        <v>5759</v>
      </c>
      <c r="N2691" t="s">
        <v>5835</v>
      </c>
      <c r="O2691" t="s">
        <v>5863</v>
      </c>
      <c r="P2691" t="s">
        <v>5889</v>
      </c>
      <c r="Q2691" t="s">
        <v>5864</v>
      </c>
      <c r="R2691">
        <v>42635</v>
      </c>
      <c r="S2691" t="s">
        <v>6059</v>
      </c>
      <c r="T2691" t="s">
        <v>5999</v>
      </c>
      <c r="U2691">
        <v>59.99</v>
      </c>
      <c r="V2691" t="s">
        <v>5755</v>
      </c>
      <c r="W2691" t="s">
        <v>5765</v>
      </c>
      <c r="X2691">
        <v>2</v>
      </c>
    </row>
    <row r="2692" spans="1:24" x14ac:dyDescent="0.25">
      <c r="A2692">
        <v>21225</v>
      </c>
      <c r="B2692" t="s">
        <v>257</v>
      </c>
      <c r="C2692" t="s">
        <v>441</v>
      </c>
      <c r="D2692" t="s">
        <v>5757</v>
      </c>
      <c r="E2692" t="s">
        <v>6401</v>
      </c>
      <c r="F2692">
        <v>20</v>
      </c>
      <c r="G2692" t="s">
        <v>5746</v>
      </c>
      <c r="H2692" t="s">
        <v>5747</v>
      </c>
      <c r="I2692" t="s">
        <v>5748</v>
      </c>
      <c r="J2692">
        <v>375</v>
      </c>
      <c r="K2692">
        <v>20</v>
      </c>
      <c r="L2692">
        <v>35</v>
      </c>
      <c r="M2692" t="s">
        <v>5749</v>
      </c>
      <c r="N2692" t="s">
        <v>5750</v>
      </c>
      <c r="O2692" t="s">
        <v>5751</v>
      </c>
      <c r="P2692" t="s">
        <v>5752</v>
      </c>
      <c r="Q2692" t="s">
        <v>5769</v>
      </c>
      <c r="R2692">
        <v>43500</v>
      </c>
      <c r="S2692" t="s">
        <v>5773</v>
      </c>
      <c r="T2692" t="s">
        <v>5773</v>
      </c>
      <c r="U2692">
        <v>16.489999999999998</v>
      </c>
      <c r="V2692" t="s">
        <v>5755</v>
      </c>
      <c r="W2692" t="s">
        <v>5756</v>
      </c>
      <c r="X2692">
        <v>1</v>
      </c>
    </row>
    <row r="2693" spans="1:24" x14ac:dyDescent="0.25">
      <c r="A2693">
        <v>21080</v>
      </c>
      <c r="B2693" t="s">
        <v>1665</v>
      </c>
      <c r="C2693" t="s">
        <v>443</v>
      </c>
      <c r="D2693" t="s">
        <v>6177</v>
      </c>
      <c r="E2693" t="s">
        <v>6192</v>
      </c>
      <c r="F2693">
        <v>27</v>
      </c>
      <c r="G2693" t="s">
        <v>5837</v>
      </c>
      <c r="H2693" t="s">
        <v>5747</v>
      </c>
      <c r="I2693" t="s">
        <v>5748</v>
      </c>
      <c r="J2693">
        <v>4092</v>
      </c>
      <c r="K2693">
        <v>1</v>
      </c>
      <c r="L2693">
        <v>5.4</v>
      </c>
      <c r="M2693" t="s">
        <v>5749</v>
      </c>
      <c r="N2693" t="s">
        <v>5750</v>
      </c>
      <c r="O2693" t="s">
        <v>5874</v>
      </c>
      <c r="P2693" t="s">
        <v>5875</v>
      </c>
      <c r="Q2693" t="s">
        <v>5876</v>
      </c>
      <c r="R2693">
        <v>42099</v>
      </c>
      <c r="S2693" t="s">
        <v>6179</v>
      </c>
      <c r="T2693" t="s">
        <v>6179</v>
      </c>
      <c r="U2693">
        <v>24.99</v>
      </c>
      <c r="V2693" t="s">
        <v>5755</v>
      </c>
      <c r="W2693" t="s">
        <v>5869</v>
      </c>
      <c r="X2693">
        <v>12</v>
      </c>
    </row>
    <row r="2694" spans="1:24" x14ac:dyDescent="0.25">
      <c r="A2694">
        <v>21080</v>
      </c>
      <c r="B2694" t="s">
        <v>1665</v>
      </c>
      <c r="C2694" t="s">
        <v>443</v>
      </c>
      <c r="D2694" t="s">
        <v>6177</v>
      </c>
      <c r="E2694" t="s">
        <v>6192</v>
      </c>
      <c r="F2694">
        <v>27</v>
      </c>
      <c r="G2694" t="s">
        <v>5837</v>
      </c>
      <c r="H2694" t="s">
        <v>5747</v>
      </c>
      <c r="I2694" t="s">
        <v>5748</v>
      </c>
      <c r="J2694">
        <v>4092</v>
      </c>
      <c r="K2694">
        <v>1</v>
      </c>
      <c r="L2694">
        <v>5.4</v>
      </c>
      <c r="M2694" t="s">
        <v>5749</v>
      </c>
      <c r="N2694" t="s">
        <v>5750</v>
      </c>
      <c r="O2694" t="s">
        <v>5874</v>
      </c>
      <c r="P2694" t="s">
        <v>5875</v>
      </c>
      <c r="Q2694" t="s">
        <v>5876</v>
      </c>
      <c r="R2694">
        <v>42099</v>
      </c>
      <c r="S2694" t="s">
        <v>6179</v>
      </c>
      <c r="T2694" t="s">
        <v>6179</v>
      </c>
      <c r="U2694">
        <v>24.99</v>
      </c>
      <c r="V2694" t="s">
        <v>5755</v>
      </c>
      <c r="W2694" t="s">
        <v>5869</v>
      </c>
      <c r="X2694">
        <v>12</v>
      </c>
    </row>
    <row r="2695" spans="1:24" x14ac:dyDescent="0.25">
      <c r="A2695">
        <v>20881</v>
      </c>
      <c r="B2695" t="s">
        <v>1650</v>
      </c>
      <c r="C2695" t="s">
        <v>442</v>
      </c>
      <c r="D2695" t="s">
        <v>5886</v>
      </c>
      <c r="E2695" t="s">
        <v>5966</v>
      </c>
      <c r="F2695">
        <v>22</v>
      </c>
      <c r="G2695" t="s">
        <v>5816</v>
      </c>
      <c r="H2695" t="s">
        <v>5747</v>
      </c>
      <c r="I2695" t="s">
        <v>5748</v>
      </c>
      <c r="J2695">
        <v>750</v>
      </c>
      <c r="K2695">
        <v>12</v>
      </c>
      <c r="L2695">
        <v>14.5</v>
      </c>
      <c r="M2695" t="s">
        <v>5759</v>
      </c>
      <c r="N2695" t="s">
        <v>6107</v>
      </c>
      <c r="O2695" t="s">
        <v>5790</v>
      </c>
      <c r="P2695" t="s">
        <v>5889</v>
      </c>
      <c r="Q2695" t="s">
        <v>5923</v>
      </c>
      <c r="R2695">
        <v>83510</v>
      </c>
      <c r="S2695" t="s">
        <v>6493</v>
      </c>
      <c r="T2695" t="s">
        <v>5972</v>
      </c>
      <c r="U2695">
        <v>54.99</v>
      </c>
      <c r="V2695" t="s">
        <v>5755</v>
      </c>
      <c r="W2695" t="s">
        <v>5765</v>
      </c>
      <c r="X2695">
        <v>1</v>
      </c>
    </row>
    <row r="2696" spans="1:24" x14ac:dyDescent="0.25">
      <c r="A2696">
        <v>20619</v>
      </c>
      <c r="B2696" t="s">
        <v>1630</v>
      </c>
      <c r="C2696" t="s">
        <v>441</v>
      </c>
      <c r="D2696" t="s">
        <v>5757</v>
      </c>
      <c r="E2696" t="s">
        <v>5766</v>
      </c>
      <c r="F2696">
        <v>10</v>
      </c>
      <c r="G2696" t="s">
        <v>5767</v>
      </c>
      <c r="H2696" t="s">
        <v>5748</v>
      </c>
      <c r="I2696" t="s">
        <v>5748</v>
      </c>
      <c r="J2696">
        <v>750</v>
      </c>
      <c r="K2696">
        <v>12</v>
      </c>
      <c r="L2696">
        <v>40</v>
      </c>
      <c r="M2696" t="s">
        <v>5749</v>
      </c>
      <c r="N2696" t="s">
        <v>5750</v>
      </c>
      <c r="O2696" t="s">
        <v>5751</v>
      </c>
      <c r="P2696" t="s">
        <v>5752</v>
      </c>
      <c r="Q2696" t="s">
        <v>5789</v>
      </c>
      <c r="R2696">
        <v>42036</v>
      </c>
      <c r="S2696" t="s">
        <v>5754</v>
      </c>
      <c r="T2696" t="s">
        <v>5754</v>
      </c>
      <c r="U2696">
        <v>24.76</v>
      </c>
      <c r="V2696" t="s">
        <v>5755</v>
      </c>
      <c r="W2696" t="s">
        <v>5756</v>
      </c>
      <c r="X2696">
        <v>1</v>
      </c>
    </row>
    <row r="2697" spans="1:24" x14ac:dyDescent="0.25">
      <c r="A2697">
        <v>20629</v>
      </c>
      <c r="B2697" t="s">
        <v>1632</v>
      </c>
      <c r="C2697" t="s">
        <v>443</v>
      </c>
      <c r="D2697" t="s">
        <v>6177</v>
      </c>
      <c r="E2697" t="s">
        <v>6167</v>
      </c>
      <c r="F2697">
        <v>10</v>
      </c>
      <c r="G2697" t="s">
        <v>5767</v>
      </c>
      <c r="H2697" t="s">
        <v>5747</v>
      </c>
      <c r="I2697" t="s">
        <v>5748</v>
      </c>
      <c r="J2697">
        <v>355</v>
      </c>
      <c r="K2697">
        <v>24</v>
      </c>
      <c r="L2697">
        <v>4.5</v>
      </c>
      <c r="M2697" t="s">
        <v>5759</v>
      </c>
      <c r="N2697" t="s">
        <v>5852</v>
      </c>
      <c r="O2697" t="s">
        <v>5874</v>
      </c>
      <c r="P2697" t="s">
        <v>5875</v>
      </c>
      <c r="Q2697" t="s">
        <v>5876</v>
      </c>
      <c r="R2697">
        <v>43468</v>
      </c>
      <c r="S2697" t="s">
        <v>6180</v>
      </c>
      <c r="T2697" t="s">
        <v>6180</v>
      </c>
      <c r="U2697">
        <v>2.4900000000000002</v>
      </c>
      <c r="V2697" t="s">
        <v>5755</v>
      </c>
      <c r="W2697" t="s">
        <v>5869</v>
      </c>
      <c r="X2697">
        <v>1</v>
      </c>
    </row>
    <row r="2698" spans="1:24" x14ac:dyDescent="0.25">
      <c r="A2698">
        <v>20629</v>
      </c>
      <c r="B2698" t="s">
        <v>1632</v>
      </c>
      <c r="C2698" t="s">
        <v>443</v>
      </c>
      <c r="D2698" t="s">
        <v>6177</v>
      </c>
      <c r="E2698" t="s">
        <v>6167</v>
      </c>
      <c r="F2698">
        <v>10</v>
      </c>
      <c r="G2698" t="s">
        <v>5767</v>
      </c>
      <c r="H2698" t="s">
        <v>5747</v>
      </c>
      <c r="I2698" t="s">
        <v>5748</v>
      </c>
      <c r="J2698">
        <v>355</v>
      </c>
      <c r="K2698">
        <v>24</v>
      </c>
      <c r="L2698">
        <v>4.5</v>
      </c>
      <c r="M2698" t="s">
        <v>5759</v>
      </c>
      <c r="N2698" t="s">
        <v>5852</v>
      </c>
      <c r="O2698" t="s">
        <v>5874</v>
      </c>
      <c r="P2698" t="s">
        <v>5875</v>
      </c>
      <c r="Q2698" t="s">
        <v>5876</v>
      </c>
      <c r="R2698">
        <v>43468</v>
      </c>
      <c r="S2698" t="s">
        <v>6180</v>
      </c>
      <c r="T2698" t="s">
        <v>6180</v>
      </c>
      <c r="U2698">
        <v>2.4900000000000002</v>
      </c>
      <c r="V2698" t="s">
        <v>5755</v>
      </c>
      <c r="W2698" t="s">
        <v>5869</v>
      </c>
      <c r="X2698">
        <v>1</v>
      </c>
    </row>
    <row r="2699" spans="1:24" x14ac:dyDescent="0.25">
      <c r="A2699">
        <v>20711</v>
      </c>
      <c r="B2699" t="s">
        <v>1642</v>
      </c>
      <c r="C2699" t="s">
        <v>442</v>
      </c>
      <c r="D2699" t="s">
        <v>5886</v>
      </c>
      <c r="E2699" t="s">
        <v>6048</v>
      </c>
      <c r="F2699">
        <v>22</v>
      </c>
      <c r="G2699" t="s">
        <v>5816</v>
      </c>
      <c r="H2699" t="s">
        <v>5791</v>
      </c>
      <c r="I2699" t="s">
        <v>5792</v>
      </c>
      <c r="J2699">
        <v>750</v>
      </c>
      <c r="K2699">
        <v>12</v>
      </c>
      <c r="L2699">
        <v>13.5</v>
      </c>
      <c r="M2699" t="s">
        <v>5759</v>
      </c>
      <c r="N2699" t="s">
        <v>5781</v>
      </c>
      <c r="O2699" t="s">
        <v>5761</v>
      </c>
      <c r="P2699" t="s">
        <v>5889</v>
      </c>
      <c r="Q2699" t="s">
        <v>5986</v>
      </c>
      <c r="R2699">
        <v>42372</v>
      </c>
      <c r="S2699" t="s">
        <v>6262</v>
      </c>
      <c r="T2699" t="s">
        <v>5844</v>
      </c>
      <c r="U2699">
        <v>66.45</v>
      </c>
      <c r="V2699" t="s">
        <v>5755</v>
      </c>
      <c r="W2699" t="s">
        <v>5765</v>
      </c>
      <c r="X2699">
        <v>1</v>
      </c>
    </row>
    <row r="2700" spans="1:24" x14ac:dyDescent="0.25">
      <c r="A2700">
        <v>20638</v>
      </c>
      <c r="B2700" t="s">
        <v>6494</v>
      </c>
      <c r="C2700" t="s">
        <v>441</v>
      </c>
      <c r="D2700" t="s">
        <v>5798</v>
      </c>
      <c r="E2700" t="s">
        <v>5881</v>
      </c>
      <c r="F2700">
        <v>11</v>
      </c>
      <c r="G2700" t="s">
        <v>5862</v>
      </c>
      <c r="H2700" t="s">
        <v>5868</v>
      </c>
      <c r="I2700" t="s">
        <v>5748</v>
      </c>
      <c r="J2700">
        <v>750</v>
      </c>
      <c r="K2700">
        <v>12</v>
      </c>
      <c r="L2700">
        <v>30</v>
      </c>
      <c r="M2700" t="s">
        <v>5759</v>
      </c>
      <c r="N2700" t="s">
        <v>5885</v>
      </c>
      <c r="O2700" t="s">
        <v>5863</v>
      </c>
      <c r="P2700" t="s">
        <v>5752</v>
      </c>
      <c r="Q2700" t="s">
        <v>5864</v>
      </c>
      <c r="R2700">
        <v>63255</v>
      </c>
      <c r="S2700" t="s">
        <v>5773</v>
      </c>
      <c r="T2700" t="s">
        <v>5773</v>
      </c>
      <c r="U2700">
        <v>25.99</v>
      </c>
      <c r="V2700" t="s">
        <v>5755</v>
      </c>
      <c r="W2700" t="s">
        <v>5765</v>
      </c>
      <c r="X2700">
        <v>1</v>
      </c>
    </row>
    <row r="2701" spans="1:24" x14ac:dyDescent="0.25">
      <c r="A2701">
        <v>20704</v>
      </c>
      <c r="B2701" t="s">
        <v>1641</v>
      </c>
      <c r="C2701" t="s">
        <v>443</v>
      </c>
      <c r="D2701" t="s">
        <v>6411</v>
      </c>
      <c r="E2701" t="s">
        <v>6167</v>
      </c>
      <c r="F2701">
        <v>27</v>
      </c>
      <c r="G2701" t="s">
        <v>5837</v>
      </c>
      <c r="H2701" t="s">
        <v>5747</v>
      </c>
      <c r="I2701" t="s">
        <v>5748</v>
      </c>
      <c r="J2701">
        <v>473</v>
      </c>
      <c r="K2701">
        <v>24</v>
      </c>
      <c r="L2701">
        <v>5</v>
      </c>
      <c r="M2701" t="s">
        <v>5749</v>
      </c>
      <c r="N2701" t="s">
        <v>5750</v>
      </c>
      <c r="O2701" t="s">
        <v>5874</v>
      </c>
      <c r="P2701" t="s">
        <v>6168</v>
      </c>
      <c r="Q2701" t="s">
        <v>5876</v>
      </c>
      <c r="R2701">
        <v>86378</v>
      </c>
      <c r="S2701" t="s">
        <v>6495</v>
      </c>
      <c r="T2701" t="s">
        <v>6413</v>
      </c>
      <c r="U2701">
        <v>2.99</v>
      </c>
      <c r="V2701" t="s">
        <v>6172</v>
      </c>
      <c r="W2701" t="s">
        <v>5869</v>
      </c>
      <c r="X2701">
        <v>1</v>
      </c>
    </row>
    <row r="2702" spans="1:24" x14ac:dyDescent="0.25">
      <c r="A2702">
        <v>20704</v>
      </c>
      <c r="B2702" t="s">
        <v>1641</v>
      </c>
      <c r="C2702" t="s">
        <v>443</v>
      </c>
      <c r="D2702" t="s">
        <v>6411</v>
      </c>
      <c r="E2702" t="s">
        <v>6167</v>
      </c>
      <c r="F2702">
        <v>27</v>
      </c>
      <c r="G2702" t="s">
        <v>5837</v>
      </c>
      <c r="H2702" t="s">
        <v>5747</v>
      </c>
      <c r="I2702" t="s">
        <v>5748</v>
      </c>
      <c r="J2702">
        <v>473</v>
      </c>
      <c r="K2702">
        <v>24</v>
      </c>
      <c r="L2702">
        <v>5</v>
      </c>
      <c r="M2702" t="s">
        <v>5749</v>
      </c>
      <c r="N2702" t="s">
        <v>5750</v>
      </c>
      <c r="O2702" t="s">
        <v>5874</v>
      </c>
      <c r="P2702" t="s">
        <v>6168</v>
      </c>
      <c r="Q2702" t="s">
        <v>5876</v>
      </c>
      <c r="R2702">
        <v>93</v>
      </c>
      <c r="S2702" t="s">
        <v>6495</v>
      </c>
      <c r="T2702" t="s">
        <v>6413</v>
      </c>
      <c r="U2702">
        <v>2.99</v>
      </c>
      <c r="V2702" t="s">
        <v>6172</v>
      </c>
      <c r="W2702" t="s">
        <v>5869</v>
      </c>
      <c r="X2702">
        <v>1</v>
      </c>
    </row>
    <row r="2703" spans="1:24" x14ac:dyDescent="0.25">
      <c r="A2703">
        <v>20704</v>
      </c>
      <c r="B2703" t="s">
        <v>1641</v>
      </c>
      <c r="C2703" t="s">
        <v>443</v>
      </c>
      <c r="D2703" t="s">
        <v>6411</v>
      </c>
      <c r="E2703" t="s">
        <v>6167</v>
      </c>
      <c r="F2703">
        <v>27</v>
      </c>
      <c r="G2703" t="s">
        <v>5837</v>
      </c>
      <c r="H2703" t="s">
        <v>5747</v>
      </c>
      <c r="I2703" t="s">
        <v>5748</v>
      </c>
      <c r="J2703">
        <v>473</v>
      </c>
      <c r="K2703">
        <v>24</v>
      </c>
      <c r="L2703">
        <v>5</v>
      </c>
      <c r="M2703" t="s">
        <v>5749</v>
      </c>
      <c r="N2703" t="s">
        <v>5750</v>
      </c>
      <c r="O2703" t="s">
        <v>5874</v>
      </c>
      <c r="P2703" t="s">
        <v>6168</v>
      </c>
      <c r="Q2703" t="s">
        <v>5876</v>
      </c>
      <c r="R2703">
        <v>86378</v>
      </c>
      <c r="S2703" t="s">
        <v>6495</v>
      </c>
      <c r="T2703" t="s">
        <v>6413</v>
      </c>
      <c r="U2703">
        <v>2.99</v>
      </c>
      <c r="V2703" t="s">
        <v>6172</v>
      </c>
      <c r="W2703" t="s">
        <v>5869</v>
      </c>
      <c r="X2703">
        <v>1</v>
      </c>
    </row>
    <row r="2704" spans="1:24" x14ac:dyDescent="0.25">
      <c r="A2704">
        <v>20647</v>
      </c>
      <c r="B2704" t="s">
        <v>1634</v>
      </c>
      <c r="C2704" t="s">
        <v>443</v>
      </c>
      <c r="D2704" t="s">
        <v>6411</v>
      </c>
      <c r="E2704" t="s">
        <v>6192</v>
      </c>
      <c r="F2704">
        <v>27</v>
      </c>
      <c r="G2704" t="s">
        <v>5837</v>
      </c>
      <c r="H2704" t="s">
        <v>5747</v>
      </c>
      <c r="I2704" t="s">
        <v>5748</v>
      </c>
      <c r="J2704">
        <v>473</v>
      </c>
      <c r="K2704">
        <v>24</v>
      </c>
      <c r="L2704">
        <v>5</v>
      </c>
      <c r="M2704" t="s">
        <v>5749</v>
      </c>
      <c r="N2704" t="s">
        <v>5750</v>
      </c>
      <c r="O2704" t="s">
        <v>5874</v>
      </c>
      <c r="P2704" t="s">
        <v>5875</v>
      </c>
      <c r="Q2704" t="s">
        <v>5876</v>
      </c>
      <c r="R2704">
        <v>85440</v>
      </c>
      <c r="S2704" t="s">
        <v>6496</v>
      </c>
      <c r="T2704" t="s">
        <v>6484</v>
      </c>
      <c r="U2704">
        <v>2.99</v>
      </c>
      <c r="V2704" t="s">
        <v>6172</v>
      </c>
      <c r="W2704" t="s">
        <v>5869</v>
      </c>
      <c r="X2704">
        <v>1</v>
      </c>
    </row>
    <row r="2705" spans="1:24" x14ac:dyDescent="0.25">
      <c r="A2705">
        <v>20647</v>
      </c>
      <c r="B2705" t="s">
        <v>1634</v>
      </c>
      <c r="C2705" t="s">
        <v>443</v>
      </c>
      <c r="D2705" t="s">
        <v>6411</v>
      </c>
      <c r="E2705" t="s">
        <v>6192</v>
      </c>
      <c r="F2705">
        <v>27</v>
      </c>
      <c r="G2705" t="s">
        <v>5837</v>
      </c>
      <c r="H2705" t="s">
        <v>5747</v>
      </c>
      <c r="I2705" t="s">
        <v>5748</v>
      </c>
      <c r="J2705">
        <v>473</v>
      </c>
      <c r="K2705">
        <v>24</v>
      </c>
      <c r="L2705">
        <v>5</v>
      </c>
      <c r="M2705" t="s">
        <v>5749</v>
      </c>
      <c r="N2705" t="s">
        <v>5750</v>
      </c>
      <c r="O2705" t="s">
        <v>5874</v>
      </c>
      <c r="P2705" t="s">
        <v>5875</v>
      </c>
      <c r="Q2705" t="s">
        <v>5876</v>
      </c>
      <c r="R2705">
        <v>85440</v>
      </c>
      <c r="S2705" t="s">
        <v>6496</v>
      </c>
      <c r="T2705" t="s">
        <v>6484</v>
      </c>
      <c r="U2705">
        <v>2.99</v>
      </c>
      <c r="V2705" t="s">
        <v>6172</v>
      </c>
      <c r="W2705" t="s">
        <v>5869</v>
      </c>
      <c r="X2705">
        <v>1</v>
      </c>
    </row>
    <row r="2706" spans="1:24" x14ac:dyDescent="0.25">
      <c r="A2706">
        <v>20606</v>
      </c>
      <c r="B2706" t="s">
        <v>1628</v>
      </c>
      <c r="C2706" t="s">
        <v>442</v>
      </c>
      <c r="D2706" t="s">
        <v>5886</v>
      </c>
      <c r="E2706" t="s">
        <v>5887</v>
      </c>
      <c r="F2706">
        <v>21</v>
      </c>
      <c r="G2706" t="s">
        <v>6127</v>
      </c>
      <c r="H2706" t="s">
        <v>5791</v>
      </c>
      <c r="I2706" t="s">
        <v>5792</v>
      </c>
      <c r="J2706">
        <v>750</v>
      </c>
      <c r="K2706">
        <v>6</v>
      </c>
      <c r="L2706">
        <v>14.5</v>
      </c>
      <c r="M2706" t="s">
        <v>5759</v>
      </c>
      <c r="N2706" t="s">
        <v>6054</v>
      </c>
      <c r="O2706" t="s">
        <v>5761</v>
      </c>
      <c r="P2706" t="s">
        <v>5889</v>
      </c>
      <c r="Q2706" t="s">
        <v>6055</v>
      </c>
      <c r="R2706">
        <v>42743</v>
      </c>
      <c r="S2706" t="s">
        <v>6080</v>
      </c>
      <c r="T2706" t="s">
        <v>6081</v>
      </c>
      <c r="U2706">
        <v>88.3</v>
      </c>
      <c r="V2706" t="s">
        <v>5755</v>
      </c>
      <c r="W2706" t="s">
        <v>5765</v>
      </c>
      <c r="X2706">
        <v>1</v>
      </c>
    </row>
    <row r="2707" spans="1:24" x14ac:dyDescent="0.25">
      <c r="A2707">
        <v>761574</v>
      </c>
      <c r="B2707" t="s">
        <v>3237</v>
      </c>
      <c r="C2707" t="s">
        <v>442</v>
      </c>
      <c r="D2707" t="s">
        <v>5886</v>
      </c>
      <c r="E2707" t="s">
        <v>6321</v>
      </c>
      <c r="F2707">
        <v>20</v>
      </c>
      <c r="G2707" t="s">
        <v>5746</v>
      </c>
      <c r="H2707" t="s">
        <v>5747</v>
      </c>
      <c r="I2707" t="s">
        <v>5748</v>
      </c>
      <c r="J2707">
        <v>750</v>
      </c>
      <c r="K2707">
        <v>12</v>
      </c>
      <c r="L2707">
        <v>9</v>
      </c>
      <c r="M2707" t="s">
        <v>5759</v>
      </c>
      <c r="N2707" t="s">
        <v>5904</v>
      </c>
      <c r="O2707" t="s">
        <v>5790</v>
      </c>
      <c r="P2707" t="s">
        <v>5922</v>
      </c>
      <c r="Q2707" t="s">
        <v>5923</v>
      </c>
      <c r="R2707">
        <v>43054</v>
      </c>
      <c r="S2707" t="s">
        <v>5905</v>
      </c>
      <c r="T2707" t="s">
        <v>5906</v>
      </c>
      <c r="U2707">
        <v>9.99</v>
      </c>
      <c r="V2707" t="s">
        <v>5755</v>
      </c>
      <c r="W2707" t="s">
        <v>5765</v>
      </c>
      <c r="X2707">
        <v>1</v>
      </c>
    </row>
    <row r="2708" spans="1:24" x14ac:dyDescent="0.25">
      <c r="A2708">
        <v>20478</v>
      </c>
      <c r="B2708" t="s">
        <v>1615</v>
      </c>
      <c r="C2708" t="s">
        <v>442</v>
      </c>
      <c r="D2708" t="s">
        <v>5929</v>
      </c>
      <c r="E2708" t="s">
        <v>6321</v>
      </c>
      <c r="F2708">
        <v>22</v>
      </c>
      <c r="G2708" t="s">
        <v>5816</v>
      </c>
      <c r="H2708" t="s">
        <v>5747</v>
      </c>
      <c r="I2708" t="s">
        <v>5748</v>
      </c>
      <c r="J2708">
        <v>500</v>
      </c>
      <c r="K2708">
        <v>6</v>
      </c>
      <c r="L2708">
        <v>18</v>
      </c>
      <c r="M2708" t="s">
        <v>5759</v>
      </c>
      <c r="N2708" t="s">
        <v>5992</v>
      </c>
      <c r="O2708" t="s">
        <v>5761</v>
      </c>
      <c r="P2708" t="s">
        <v>5889</v>
      </c>
      <c r="Q2708" t="s">
        <v>5931</v>
      </c>
      <c r="R2708">
        <v>42011</v>
      </c>
      <c r="S2708" t="s">
        <v>6335</v>
      </c>
      <c r="T2708" t="s">
        <v>5999</v>
      </c>
      <c r="U2708">
        <v>26.99</v>
      </c>
      <c r="V2708" t="s">
        <v>5755</v>
      </c>
      <c r="W2708" t="s">
        <v>5765</v>
      </c>
      <c r="X2708">
        <v>1</v>
      </c>
    </row>
    <row r="2709" spans="1:24" x14ac:dyDescent="0.25">
      <c r="A2709">
        <v>20604</v>
      </c>
      <c r="B2709" t="s">
        <v>1627</v>
      </c>
      <c r="C2709" t="s">
        <v>443</v>
      </c>
      <c r="D2709" t="s">
        <v>6166</v>
      </c>
      <c r="E2709" t="s">
        <v>6167</v>
      </c>
      <c r="F2709">
        <v>10</v>
      </c>
      <c r="G2709" t="s">
        <v>5767</v>
      </c>
      <c r="H2709" t="s">
        <v>5747</v>
      </c>
      <c r="I2709" t="s">
        <v>5748</v>
      </c>
      <c r="J2709">
        <v>473</v>
      </c>
      <c r="K2709">
        <v>24</v>
      </c>
      <c r="L2709">
        <v>4.5999999999999996</v>
      </c>
      <c r="M2709" t="s">
        <v>5749</v>
      </c>
      <c r="N2709" t="s">
        <v>5750</v>
      </c>
      <c r="O2709" t="s">
        <v>5751</v>
      </c>
      <c r="P2709" t="s">
        <v>6168</v>
      </c>
      <c r="Q2709" t="s">
        <v>6169</v>
      </c>
      <c r="R2709">
        <v>75478</v>
      </c>
      <c r="S2709" t="s">
        <v>6459</v>
      </c>
      <c r="T2709" t="s">
        <v>5937</v>
      </c>
      <c r="U2709">
        <v>2.78</v>
      </c>
      <c r="V2709" t="s">
        <v>6172</v>
      </c>
      <c r="W2709" t="s">
        <v>5869</v>
      </c>
      <c r="X2709">
        <v>1</v>
      </c>
    </row>
    <row r="2710" spans="1:24" x14ac:dyDescent="0.25">
      <c r="A2710">
        <v>18584</v>
      </c>
      <c r="B2710" t="s">
        <v>1443</v>
      </c>
      <c r="C2710" t="s">
        <v>443</v>
      </c>
      <c r="D2710" t="s">
        <v>6177</v>
      </c>
      <c r="E2710" t="s">
        <v>6190</v>
      </c>
      <c r="F2710">
        <v>10</v>
      </c>
      <c r="G2710" t="s">
        <v>5767</v>
      </c>
      <c r="H2710" t="s">
        <v>5747</v>
      </c>
      <c r="I2710" t="s">
        <v>5748</v>
      </c>
      <c r="J2710">
        <v>473</v>
      </c>
      <c r="K2710">
        <v>24</v>
      </c>
      <c r="L2710">
        <v>4</v>
      </c>
      <c r="M2710" t="s">
        <v>5749</v>
      </c>
      <c r="N2710" t="s">
        <v>5750</v>
      </c>
      <c r="O2710" t="s">
        <v>5874</v>
      </c>
      <c r="P2710" t="s">
        <v>5875</v>
      </c>
      <c r="Q2710" t="s">
        <v>5876</v>
      </c>
      <c r="R2710">
        <v>42099</v>
      </c>
      <c r="S2710" t="s">
        <v>6179</v>
      </c>
      <c r="T2710" t="s">
        <v>6179</v>
      </c>
      <c r="U2710">
        <v>3.25</v>
      </c>
      <c r="V2710" t="s">
        <v>6172</v>
      </c>
      <c r="W2710" t="s">
        <v>5869</v>
      </c>
      <c r="X2710">
        <v>1</v>
      </c>
    </row>
    <row r="2711" spans="1:24" x14ac:dyDescent="0.25">
      <c r="A2711">
        <v>18584</v>
      </c>
      <c r="B2711" t="s">
        <v>1443</v>
      </c>
      <c r="C2711" t="s">
        <v>443</v>
      </c>
      <c r="D2711" t="s">
        <v>6177</v>
      </c>
      <c r="E2711" t="s">
        <v>6190</v>
      </c>
      <c r="F2711">
        <v>10</v>
      </c>
      <c r="G2711" t="s">
        <v>5767</v>
      </c>
      <c r="H2711" t="s">
        <v>5747</v>
      </c>
      <c r="I2711" t="s">
        <v>5748</v>
      </c>
      <c r="J2711">
        <v>473</v>
      </c>
      <c r="K2711">
        <v>24</v>
      </c>
      <c r="L2711">
        <v>4</v>
      </c>
      <c r="M2711" t="s">
        <v>5749</v>
      </c>
      <c r="N2711" t="s">
        <v>5750</v>
      </c>
      <c r="O2711" t="s">
        <v>5874</v>
      </c>
      <c r="P2711" t="s">
        <v>5875</v>
      </c>
      <c r="Q2711" t="s">
        <v>5876</v>
      </c>
      <c r="R2711">
        <v>42099</v>
      </c>
      <c r="S2711" t="s">
        <v>6179</v>
      </c>
      <c r="T2711" t="s">
        <v>6179</v>
      </c>
      <c r="U2711">
        <v>3.25</v>
      </c>
      <c r="V2711" t="s">
        <v>6172</v>
      </c>
      <c r="W2711" t="s">
        <v>5869</v>
      </c>
      <c r="X2711">
        <v>1</v>
      </c>
    </row>
    <row r="2712" spans="1:24" x14ac:dyDescent="0.25">
      <c r="A2712">
        <v>745448</v>
      </c>
      <c r="B2712" t="s">
        <v>3204</v>
      </c>
      <c r="C2712" t="s">
        <v>442</v>
      </c>
      <c r="D2712" t="s">
        <v>5929</v>
      </c>
      <c r="E2712" t="s">
        <v>5969</v>
      </c>
      <c r="F2712">
        <v>22</v>
      </c>
      <c r="G2712" t="s">
        <v>5816</v>
      </c>
      <c r="H2712" t="s">
        <v>5747</v>
      </c>
      <c r="I2712" t="s">
        <v>5748</v>
      </c>
      <c r="J2712">
        <v>750</v>
      </c>
      <c r="K2712">
        <v>6</v>
      </c>
      <c r="L2712">
        <v>15</v>
      </c>
      <c r="M2712" t="s">
        <v>5759</v>
      </c>
      <c r="N2712" t="s">
        <v>5825</v>
      </c>
      <c r="O2712" t="s">
        <v>5761</v>
      </c>
      <c r="P2712" t="s">
        <v>5930</v>
      </c>
      <c r="Q2712" t="s">
        <v>5970</v>
      </c>
      <c r="R2712">
        <v>83414</v>
      </c>
      <c r="S2712" t="s">
        <v>6497</v>
      </c>
      <c r="T2712" t="s">
        <v>5996</v>
      </c>
      <c r="U2712">
        <v>20.99</v>
      </c>
      <c r="V2712" t="s">
        <v>5755</v>
      </c>
      <c r="W2712" t="s">
        <v>5765</v>
      </c>
      <c r="X2712">
        <v>1</v>
      </c>
    </row>
    <row r="2713" spans="1:24" x14ac:dyDescent="0.25">
      <c r="A2713">
        <v>21177</v>
      </c>
      <c r="B2713" t="s">
        <v>1671</v>
      </c>
      <c r="C2713" t="s">
        <v>441</v>
      </c>
      <c r="D2713" t="s">
        <v>5798</v>
      </c>
      <c r="E2713" t="s">
        <v>5881</v>
      </c>
      <c r="F2713">
        <v>20</v>
      </c>
      <c r="G2713" t="s">
        <v>5746</v>
      </c>
      <c r="H2713" t="s">
        <v>5747</v>
      </c>
      <c r="I2713" t="s">
        <v>5748</v>
      </c>
      <c r="J2713">
        <v>750</v>
      </c>
      <c r="K2713">
        <v>12</v>
      </c>
      <c r="L2713">
        <v>35</v>
      </c>
      <c r="M2713" t="s">
        <v>5759</v>
      </c>
      <c r="N2713" t="s">
        <v>5859</v>
      </c>
      <c r="O2713" t="s">
        <v>5790</v>
      </c>
      <c r="P2713" t="s">
        <v>5752</v>
      </c>
      <c r="Q2713" t="s">
        <v>5883</v>
      </c>
      <c r="R2713">
        <v>81613</v>
      </c>
      <c r="S2713" t="s">
        <v>5820</v>
      </c>
      <c r="T2713" t="s">
        <v>5820</v>
      </c>
      <c r="U2713">
        <v>27.49</v>
      </c>
      <c r="V2713" t="s">
        <v>5755</v>
      </c>
      <c r="W2713" t="s">
        <v>5765</v>
      </c>
      <c r="X2713">
        <v>1</v>
      </c>
    </row>
    <row r="2714" spans="1:24" x14ac:dyDescent="0.25">
      <c r="A2714">
        <v>779001</v>
      </c>
      <c r="B2714" t="s">
        <v>3276</v>
      </c>
      <c r="C2714" t="s">
        <v>442</v>
      </c>
      <c r="D2714" t="s">
        <v>5886</v>
      </c>
      <c r="E2714" t="s">
        <v>5966</v>
      </c>
      <c r="F2714">
        <v>10</v>
      </c>
      <c r="G2714" t="s">
        <v>5767</v>
      </c>
      <c r="H2714" t="s">
        <v>5747</v>
      </c>
      <c r="I2714" t="s">
        <v>5748</v>
      </c>
      <c r="J2714">
        <v>750</v>
      </c>
      <c r="K2714">
        <v>12</v>
      </c>
      <c r="L2714">
        <v>13.5</v>
      </c>
      <c r="M2714" t="s">
        <v>5759</v>
      </c>
      <c r="N2714" t="s">
        <v>5888</v>
      </c>
      <c r="O2714" t="s">
        <v>5761</v>
      </c>
      <c r="P2714" t="s">
        <v>5988</v>
      </c>
      <c r="Q2714" t="s">
        <v>5890</v>
      </c>
      <c r="R2714">
        <v>42240</v>
      </c>
      <c r="S2714" t="s">
        <v>6001</v>
      </c>
      <c r="T2714" t="s">
        <v>5844</v>
      </c>
      <c r="U2714">
        <v>18.989999999999998</v>
      </c>
      <c r="V2714" t="s">
        <v>5755</v>
      </c>
      <c r="W2714" t="s">
        <v>5765</v>
      </c>
      <c r="X2714">
        <v>1</v>
      </c>
    </row>
    <row r="2715" spans="1:24" x14ac:dyDescent="0.25">
      <c r="A2715">
        <v>20865</v>
      </c>
      <c r="B2715" t="s">
        <v>5521</v>
      </c>
      <c r="C2715" t="s">
        <v>442</v>
      </c>
      <c r="D2715" t="s">
        <v>5920</v>
      </c>
      <c r="E2715" t="s">
        <v>498</v>
      </c>
      <c r="F2715">
        <v>22</v>
      </c>
      <c r="G2715" t="s">
        <v>5816</v>
      </c>
      <c r="H2715" t="s">
        <v>5747</v>
      </c>
      <c r="I2715" t="s">
        <v>5748</v>
      </c>
      <c r="J2715">
        <v>750</v>
      </c>
      <c r="K2715">
        <v>12</v>
      </c>
      <c r="L2715">
        <v>12.5</v>
      </c>
      <c r="M2715" t="s">
        <v>5759</v>
      </c>
      <c r="N2715" t="s">
        <v>5822</v>
      </c>
      <c r="O2715" t="s">
        <v>5761</v>
      </c>
      <c r="P2715" t="s">
        <v>5988</v>
      </c>
      <c r="Q2715" t="s">
        <v>6046</v>
      </c>
      <c r="R2715">
        <v>83584</v>
      </c>
      <c r="S2715" t="s">
        <v>6498</v>
      </c>
      <c r="T2715" t="s">
        <v>6298</v>
      </c>
      <c r="U2715">
        <v>17.989999999999998</v>
      </c>
      <c r="V2715" t="s">
        <v>5755</v>
      </c>
      <c r="W2715" t="s">
        <v>5765</v>
      </c>
      <c r="X2715">
        <v>1</v>
      </c>
    </row>
    <row r="2716" spans="1:24" x14ac:dyDescent="0.25">
      <c r="A2716">
        <v>20867</v>
      </c>
      <c r="B2716" t="s">
        <v>5522</v>
      </c>
      <c r="C2716" t="s">
        <v>442</v>
      </c>
      <c r="D2716" t="s">
        <v>5886</v>
      </c>
      <c r="E2716" t="s">
        <v>5887</v>
      </c>
      <c r="F2716">
        <v>20</v>
      </c>
      <c r="G2716" t="s">
        <v>5746</v>
      </c>
      <c r="H2716" t="s">
        <v>5747</v>
      </c>
      <c r="I2716" t="s">
        <v>5748</v>
      </c>
      <c r="J2716">
        <v>750</v>
      </c>
      <c r="K2716">
        <v>12</v>
      </c>
      <c r="L2716">
        <v>13</v>
      </c>
      <c r="M2716" t="s">
        <v>5759</v>
      </c>
      <c r="N2716" t="s">
        <v>5822</v>
      </c>
      <c r="O2716" t="s">
        <v>5761</v>
      </c>
      <c r="P2716" t="s">
        <v>5988</v>
      </c>
      <c r="Q2716" t="s">
        <v>6046</v>
      </c>
      <c r="R2716">
        <v>83584</v>
      </c>
      <c r="S2716" t="s">
        <v>6498</v>
      </c>
      <c r="T2716" t="s">
        <v>6298</v>
      </c>
      <c r="U2716">
        <v>17.989999999999998</v>
      </c>
      <c r="V2716" t="s">
        <v>5755</v>
      </c>
      <c r="W2716" t="s">
        <v>5765</v>
      </c>
      <c r="X2716">
        <v>1</v>
      </c>
    </row>
    <row r="2717" spans="1:24" x14ac:dyDescent="0.25">
      <c r="A2717">
        <v>20749</v>
      </c>
      <c r="B2717" t="s">
        <v>1645</v>
      </c>
      <c r="C2717" t="s">
        <v>441</v>
      </c>
      <c r="D2717" t="s">
        <v>5757</v>
      </c>
      <c r="E2717" t="s">
        <v>5804</v>
      </c>
      <c r="F2717">
        <v>20</v>
      </c>
      <c r="G2717" t="s">
        <v>5746</v>
      </c>
      <c r="H2717" t="s">
        <v>5747</v>
      </c>
      <c r="I2717" t="s">
        <v>5748</v>
      </c>
      <c r="J2717">
        <v>750</v>
      </c>
      <c r="K2717">
        <v>6</v>
      </c>
      <c r="L2717">
        <v>40</v>
      </c>
      <c r="M2717" t="s">
        <v>5759</v>
      </c>
      <c r="N2717" t="s">
        <v>5760</v>
      </c>
      <c r="O2717" t="s">
        <v>5751</v>
      </c>
      <c r="P2717" t="s">
        <v>5762</v>
      </c>
      <c r="Q2717" t="s">
        <v>5805</v>
      </c>
      <c r="R2717">
        <v>42047</v>
      </c>
      <c r="S2717" t="s">
        <v>5788</v>
      </c>
      <c r="T2717" t="s">
        <v>5788</v>
      </c>
      <c r="U2717">
        <v>99.99</v>
      </c>
      <c r="V2717" t="s">
        <v>5755</v>
      </c>
      <c r="W2717" t="s">
        <v>5756</v>
      </c>
      <c r="X2717">
        <v>1</v>
      </c>
    </row>
    <row r="2718" spans="1:24" x14ac:dyDescent="0.25">
      <c r="A2718">
        <v>21239</v>
      </c>
      <c r="B2718" t="s">
        <v>1678</v>
      </c>
      <c r="C2718" t="s">
        <v>442</v>
      </c>
      <c r="D2718" t="s">
        <v>5886</v>
      </c>
      <c r="E2718" t="s">
        <v>6048</v>
      </c>
      <c r="F2718">
        <v>22</v>
      </c>
      <c r="G2718" t="s">
        <v>5816</v>
      </c>
      <c r="H2718" t="s">
        <v>5747</v>
      </c>
      <c r="I2718" t="s">
        <v>5748</v>
      </c>
      <c r="J2718">
        <v>750</v>
      </c>
      <c r="K2718">
        <v>12</v>
      </c>
      <c r="L2718">
        <v>13.5</v>
      </c>
      <c r="M2718" t="s">
        <v>5759</v>
      </c>
      <c r="N2718" t="s">
        <v>5904</v>
      </c>
      <c r="O2718" t="s">
        <v>5790</v>
      </c>
      <c r="P2718" t="s">
        <v>5988</v>
      </c>
      <c r="Q2718" t="s">
        <v>5923</v>
      </c>
      <c r="R2718">
        <v>98936</v>
      </c>
      <c r="S2718" t="s">
        <v>5905</v>
      </c>
      <c r="T2718" t="s">
        <v>5906</v>
      </c>
      <c r="U2718">
        <v>19.989999999999998</v>
      </c>
      <c r="V2718" t="s">
        <v>5755</v>
      </c>
      <c r="W2718" t="s">
        <v>5765</v>
      </c>
      <c r="X2718">
        <v>1</v>
      </c>
    </row>
    <row r="2719" spans="1:24" x14ac:dyDescent="0.25">
      <c r="A2719">
        <v>21229</v>
      </c>
      <c r="B2719" t="s">
        <v>275</v>
      </c>
      <c r="C2719" t="s">
        <v>441</v>
      </c>
      <c r="D2719" t="s">
        <v>5757</v>
      </c>
      <c r="E2719" t="s">
        <v>6401</v>
      </c>
      <c r="F2719">
        <v>20</v>
      </c>
      <c r="G2719" t="s">
        <v>5746</v>
      </c>
      <c r="H2719" t="s">
        <v>5747</v>
      </c>
      <c r="I2719" t="s">
        <v>5748</v>
      </c>
      <c r="J2719">
        <v>750</v>
      </c>
      <c r="K2719">
        <v>12</v>
      </c>
      <c r="L2719">
        <v>35</v>
      </c>
      <c r="M2719" t="s">
        <v>5749</v>
      </c>
      <c r="N2719" t="s">
        <v>5750</v>
      </c>
      <c r="O2719" t="s">
        <v>5751</v>
      </c>
      <c r="P2719" t="s">
        <v>5752</v>
      </c>
      <c r="Q2719" t="s">
        <v>5789</v>
      </c>
      <c r="R2719">
        <v>42036</v>
      </c>
      <c r="S2719" t="s">
        <v>5754</v>
      </c>
      <c r="T2719" t="s">
        <v>5754</v>
      </c>
      <c r="U2719">
        <v>28.79</v>
      </c>
      <c r="V2719" t="s">
        <v>5755</v>
      </c>
      <c r="W2719" t="s">
        <v>5756</v>
      </c>
      <c r="X2719">
        <v>1</v>
      </c>
    </row>
    <row r="2720" spans="1:24" x14ac:dyDescent="0.25">
      <c r="A2720">
        <v>20643</v>
      </c>
      <c r="B2720" t="s">
        <v>1633</v>
      </c>
      <c r="C2720" t="s">
        <v>443</v>
      </c>
      <c r="D2720" t="s">
        <v>6177</v>
      </c>
      <c r="E2720" t="s">
        <v>498</v>
      </c>
      <c r="F2720">
        <v>27</v>
      </c>
      <c r="G2720" t="s">
        <v>5837</v>
      </c>
      <c r="H2720" t="s">
        <v>5747</v>
      </c>
      <c r="I2720" t="s">
        <v>5748</v>
      </c>
      <c r="J2720">
        <v>5325</v>
      </c>
      <c r="K2720">
        <v>1</v>
      </c>
      <c r="L2720">
        <v>5</v>
      </c>
      <c r="M2720" t="s">
        <v>5749</v>
      </c>
      <c r="N2720" t="s">
        <v>5750</v>
      </c>
      <c r="O2720" t="s">
        <v>5874</v>
      </c>
      <c r="P2720" t="s">
        <v>5875</v>
      </c>
      <c r="Q2720" t="s">
        <v>5876</v>
      </c>
      <c r="R2720">
        <v>43364</v>
      </c>
      <c r="S2720" t="s">
        <v>6211</v>
      </c>
      <c r="T2720" t="s">
        <v>6212</v>
      </c>
      <c r="U2720">
        <v>28.76</v>
      </c>
      <c r="V2720" t="s">
        <v>6172</v>
      </c>
      <c r="W2720" t="s">
        <v>5869</v>
      </c>
      <c r="X2720">
        <v>15</v>
      </c>
    </row>
    <row r="2721" spans="1:24" x14ac:dyDescent="0.25">
      <c r="A2721">
        <v>20643</v>
      </c>
      <c r="B2721" t="s">
        <v>1633</v>
      </c>
      <c r="C2721" t="s">
        <v>443</v>
      </c>
      <c r="D2721" t="s">
        <v>6177</v>
      </c>
      <c r="E2721" t="s">
        <v>498</v>
      </c>
      <c r="F2721">
        <v>27</v>
      </c>
      <c r="G2721" t="s">
        <v>5837</v>
      </c>
      <c r="H2721" t="s">
        <v>5747</v>
      </c>
      <c r="I2721" t="s">
        <v>5748</v>
      </c>
      <c r="J2721">
        <v>5325</v>
      </c>
      <c r="K2721">
        <v>1</v>
      </c>
      <c r="L2721">
        <v>5</v>
      </c>
      <c r="M2721" t="s">
        <v>5749</v>
      </c>
      <c r="N2721" t="s">
        <v>5750</v>
      </c>
      <c r="O2721" t="s">
        <v>5874</v>
      </c>
      <c r="P2721" t="s">
        <v>5875</v>
      </c>
      <c r="Q2721" t="s">
        <v>5876</v>
      </c>
      <c r="R2721">
        <v>43364</v>
      </c>
      <c r="S2721" t="s">
        <v>6211</v>
      </c>
      <c r="T2721" t="s">
        <v>6212</v>
      </c>
      <c r="U2721">
        <v>28.76</v>
      </c>
      <c r="V2721" t="s">
        <v>6172</v>
      </c>
      <c r="W2721" t="s">
        <v>5869</v>
      </c>
      <c r="X2721">
        <v>15</v>
      </c>
    </row>
    <row r="2722" spans="1:24" x14ac:dyDescent="0.25">
      <c r="A2722">
        <v>760593</v>
      </c>
      <c r="B2722" t="s">
        <v>3210</v>
      </c>
      <c r="C2722" t="s">
        <v>441</v>
      </c>
      <c r="D2722" t="s">
        <v>5798</v>
      </c>
      <c r="E2722" t="s">
        <v>5799</v>
      </c>
      <c r="F2722">
        <v>20</v>
      </c>
      <c r="G2722" t="s">
        <v>5746</v>
      </c>
      <c r="H2722" t="s">
        <v>5747</v>
      </c>
      <c r="I2722" t="s">
        <v>5748</v>
      </c>
      <c r="J2722">
        <v>375</v>
      </c>
      <c r="K2722">
        <v>24</v>
      </c>
      <c r="L2722">
        <v>40</v>
      </c>
      <c r="M2722" t="s">
        <v>5759</v>
      </c>
      <c r="N2722" t="s">
        <v>5904</v>
      </c>
      <c r="O2722" t="s">
        <v>5790</v>
      </c>
      <c r="P2722" t="s">
        <v>5752</v>
      </c>
      <c r="Q2722" t="s">
        <v>5769</v>
      </c>
      <c r="R2722">
        <v>43054</v>
      </c>
      <c r="S2722" t="s">
        <v>5905</v>
      </c>
      <c r="T2722" t="s">
        <v>5906</v>
      </c>
      <c r="U2722">
        <v>12.99</v>
      </c>
      <c r="V2722" t="s">
        <v>5755</v>
      </c>
      <c r="W2722" t="s">
        <v>5765</v>
      </c>
      <c r="X2722">
        <v>1</v>
      </c>
    </row>
    <row r="2723" spans="1:24" x14ac:dyDescent="0.25">
      <c r="A2723">
        <v>20720</v>
      </c>
      <c r="B2723" t="s">
        <v>1643</v>
      </c>
      <c r="C2723" t="s">
        <v>442</v>
      </c>
      <c r="D2723" t="s">
        <v>5886</v>
      </c>
      <c r="E2723" t="s">
        <v>6064</v>
      </c>
      <c r="F2723">
        <v>22</v>
      </c>
      <c r="G2723" t="s">
        <v>5816</v>
      </c>
      <c r="H2723" t="s">
        <v>5791</v>
      </c>
      <c r="I2723" t="s">
        <v>5792</v>
      </c>
      <c r="J2723">
        <v>750</v>
      </c>
      <c r="K2723">
        <v>12</v>
      </c>
      <c r="L2723">
        <v>14.5</v>
      </c>
      <c r="M2723" t="s">
        <v>5759</v>
      </c>
      <c r="N2723" t="s">
        <v>5904</v>
      </c>
      <c r="O2723" t="s">
        <v>5790</v>
      </c>
      <c r="P2723" t="s">
        <v>5889</v>
      </c>
      <c r="Q2723" t="s">
        <v>5923</v>
      </c>
      <c r="R2723">
        <v>98936</v>
      </c>
      <c r="S2723" t="s">
        <v>5905</v>
      </c>
      <c r="T2723" t="s">
        <v>5906</v>
      </c>
      <c r="U2723">
        <v>26.04</v>
      </c>
      <c r="V2723" t="s">
        <v>5755</v>
      </c>
      <c r="W2723" t="s">
        <v>5765</v>
      </c>
      <c r="X2723">
        <v>1</v>
      </c>
    </row>
    <row r="2724" spans="1:24" x14ac:dyDescent="0.25">
      <c r="A2724">
        <v>767874</v>
      </c>
      <c r="B2724" t="s">
        <v>3255</v>
      </c>
      <c r="C2724" t="s">
        <v>442</v>
      </c>
      <c r="D2724" t="s">
        <v>5920</v>
      </c>
      <c r="E2724" t="s">
        <v>6321</v>
      </c>
      <c r="F2724">
        <v>20</v>
      </c>
      <c r="G2724" t="s">
        <v>5746</v>
      </c>
      <c r="H2724" t="s">
        <v>5747</v>
      </c>
      <c r="I2724" t="s">
        <v>5748</v>
      </c>
      <c r="J2724">
        <v>750</v>
      </c>
      <c r="K2724">
        <v>12</v>
      </c>
      <c r="L2724">
        <v>9</v>
      </c>
      <c r="M2724" t="s">
        <v>5759</v>
      </c>
      <c r="N2724" t="s">
        <v>5904</v>
      </c>
      <c r="O2724" t="s">
        <v>5790</v>
      </c>
      <c r="P2724" t="s">
        <v>5922</v>
      </c>
      <c r="Q2724" t="s">
        <v>5923</v>
      </c>
      <c r="R2724">
        <v>43054</v>
      </c>
      <c r="S2724" t="s">
        <v>5905</v>
      </c>
      <c r="T2724" t="s">
        <v>5906</v>
      </c>
      <c r="U2724">
        <v>8.99</v>
      </c>
      <c r="V2724" t="s">
        <v>5755</v>
      </c>
      <c r="W2724" t="s">
        <v>5765</v>
      </c>
      <c r="X2724">
        <v>1</v>
      </c>
    </row>
    <row r="2725" spans="1:24" x14ac:dyDescent="0.25">
      <c r="A2725">
        <v>21066</v>
      </c>
      <c r="B2725" t="s">
        <v>1664</v>
      </c>
      <c r="C2725" t="s">
        <v>442</v>
      </c>
      <c r="D2725" t="s">
        <v>5920</v>
      </c>
      <c r="E2725" t="s">
        <v>6321</v>
      </c>
      <c r="F2725">
        <v>10</v>
      </c>
      <c r="G2725" t="s">
        <v>5767</v>
      </c>
      <c r="H2725" t="s">
        <v>5747</v>
      </c>
      <c r="I2725" t="s">
        <v>5748</v>
      </c>
      <c r="J2725">
        <v>200</v>
      </c>
      <c r="K2725">
        <v>24</v>
      </c>
      <c r="L2725">
        <v>8</v>
      </c>
      <c r="M2725" t="s">
        <v>5759</v>
      </c>
      <c r="N2725" t="s">
        <v>5835</v>
      </c>
      <c r="O2725" t="s">
        <v>5761</v>
      </c>
      <c r="P2725" t="s">
        <v>5922</v>
      </c>
      <c r="Q2725" t="s">
        <v>5963</v>
      </c>
      <c r="R2725">
        <v>68266</v>
      </c>
      <c r="S2725" t="s">
        <v>6326</v>
      </c>
      <c r="T2725" t="s">
        <v>6327</v>
      </c>
      <c r="U2725">
        <v>2.99</v>
      </c>
      <c r="V2725" t="s">
        <v>6172</v>
      </c>
      <c r="W2725" t="s">
        <v>5765</v>
      </c>
      <c r="X2725">
        <v>1</v>
      </c>
    </row>
    <row r="2726" spans="1:24" x14ac:dyDescent="0.25">
      <c r="A2726">
        <v>18744</v>
      </c>
      <c r="B2726" t="s">
        <v>1451</v>
      </c>
      <c r="C2726" t="s">
        <v>441</v>
      </c>
      <c r="D2726" t="s">
        <v>5798</v>
      </c>
      <c r="E2726" t="s">
        <v>5799</v>
      </c>
      <c r="F2726">
        <v>10</v>
      </c>
      <c r="G2726" t="s">
        <v>5767</v>
      </c>
      <c r="H2726" t="s">
        <v>5748</v>
      </c>
      <c r="I2726" t="s">
        <v>5748</v>
      </c>
      <c r="J2726">
        <v>750</v>
      </c>
      <c r="K2726">
        <v>6</v>
      </c>
      <c r="L2726">
        <v>40</v>
      </c>
      <c r="M2726" t="s">
        <v>5759</v>
      </c>
      <c r="N2726" t="s">
        <v>5781</v>
      </c>
      <c r="O2726" t="s">
        <v>5751</v>
      </c>
      <c r="P2726" t="s">
        <v>5762</v>
      </c>
      <c r="Q2726" t="s">
        <v>5838</v>
      </c>
      <c r="R2726">
        <v>42047</v>
      </c>
      <c r="S2726" t="s">
        <v>5788</v>
      </c>
      <c r="T2726" t="s">
        <v>5788</v>
      </c>
      <c r="U2726">
        <v>46.64</v>
      </c>
      <c r="V2726" t="s">
        <v>5755</v>
      </c>
      <c r="W2726" t="s">
        <v>5756</v>
      </c>
      <c r="X2726">
        <v>1</v>
      </c>
    </row>
    <row r="2727" spans="1:24" x14ac:dyDescent="0.25">
      <c r="A2727">
        <v>18649</v>
      </c>
      <c r="B2727" t="s">
        <v>1447</v>
      </c>
      <c r="C2727" t="s">
        <v>442</v>
      </c>
      <c r="D2727" t="s">
        <v>5943</v>
      </c>
      <c r="E2727" t="s">
        <v>5944</v>
      </c>
      <c r="F2727">
        <v>22</v>
      </c>
      <c r="G2727" t="s">
        <v>5816</v>
      </c>
      <c r="H2727" t="s">
        <v>5747</v>
      </c>
      <c r="I2727" t="s">
        <v>5748</v>
      </c>
      <c r="J2727">
        <v>200</v>
      </c>
      <c r="K2727">
        <v>12</v>
      </c>
      <c r="L2727">
        <v>11</v>
      </c>
      <c r="M2727" t="s">
        <v>5749</v>
      </c>
      <c r="N2727" t="s">
        <v>5750</v>
      </c>
      <c r="O2727" t="s">
        <v>5790</v>
      </c>
      <c r="P2727" t="s">
        <v>5889</v>
      </c>
      <c r="Q2727" t="s">
        <v>5945</v>
      </c>
      <c r="R2727">
        <v>43063</v>
      </c>
      <c r="S2727" t="s">
        <v>6125</v>
      </c>
      <c r="T2727" t="s">
        <v>6126</v>
      </c>
      <c r="U2727">
        <v>28</v>
      </c>
      <c r="V2727" t="s">
        <v>5755</v>
      </c>
      <c r="W2727" t="s">
        <v>5869</v>
      </c>
      <c r="X2727">
        <v>1</v>
      </c>
    </row>
    <row r="2728" spans="1:24" x14ac:dyDescent="0.25">
      <c r="A2728">
        <v>18921</v>
      </c>
      <c r="B2728" t="s">
        <v>1468</v>
      </c>
      <c r="C2728" t="s">
        <v>442</v>
      </c>
      <c r="D2728" t="s">
        <v>5886</v>
      </c>
      <c r="E2728" t="s">
        <v>6090</v>
      </c>
      <c r="F2728">
        <v>22</v>
      </c>
      <c r="G2728" t="s">
        <v>5816</v>
      </c>
      <c r="H2728" t="s">
        <v>5747</v>
      </c>
      <c r="I2728" t="s">
        <v>5748</v>
      </c>
      <c r="J2728">
        <v>750</v>
      </c>
      <c r="K2728">
        <v>6</v>
      </c>
      <c r="L2728">
        <v>14.5</v>
      </c>
      <c r="M2728" t="s">
        <v>5759</v>
      </c>
      <c r="N2728" t="s">
        <v>5825</v>
      </c>
      <c r="O2728" t="s">
        <v>5761</v>
      </c>
      <c r="P2728" t="s">
        <v>5889</v>
      </c>
      <c r="Q2728" t="s">
        <v>5989</v>
      </c>
      <c r="R2728">
        <v>82120</v>
      </c>
      <c r="S2728" t="s">
        <v>6368</v>
      </c>
      <c r="T2728" t="s">
        <v>5965</v>
      </c>
      <c r="U2728">
        <v>67.489999999999995</v>
      </c>
      <c r="V2728" t="s">
        <v>5755</v>
      </c>
      <c r="W2728" t="s">
        <v>5765</v>
      </c>
      <c r="X2728">
        <v>1</v>
      </c>
    </row>
    <row r="2729" spans="1:24" x14ac:dyDescent="0.25">
      <c r="A2729">
        <v>641522</v>
      </c>
      <c r="B2729" t="s">
        <v>3087</v>
      </c>
      <c r="C2729" t="s">
        <v>443</v>
      </c>
      <c r="D2729" t="s">
        <v>6166</v>
      </c>
      <c r="E2729" t="s">
        <v>6192</v>
      </c>
      <c r="F2729">
        <v>10</v>
      </c>
      <c r="G2729" t="s">
        <v>5767</v>
      </c>
      <c r="H2729" t="s">
        <v>5747</v>
      </c>
      <c r="I2729" t="s">
        <v>5748</v>
      </c>
      <c r="J2729">
        <v>355</v>
      </c>
      <c r="K2729">
        <v>24</v>
      </c>
      <c r="L2729">
        <v>4.4000000000000004</v>
      </c>
      <c r="M2729" t="s">
        <v>5759</v>
      </c>
      <c r="N2729" t="s">
        <v>5879</v>
      </c>
      <c r="O2729" t="s">
        <v>5790</v>
      </c>
      <c r="P2729" t="s">
        <v>5875</v>
      </c>
      <c r="Q2729" t="s">
        <v>6169</v>
      </c>
      <c r="R2729">
        <v>82115</v>
      </c>
      <c r="S2729" t="s">
        <v>6499</v>
      </c>
      <c r="T2729" t="s">
        <v>236</v>
      </c>
      <c r="U2729">
        <v>3.43</v>
      </c>
      <c r="V2729" t="s">
        <v>5755</v>
      </c>
      <c r="W2729" t="s">
        <v>5869</v>
      </c>
      <c r="X2729">
        <v>1</v>
      </c>
    </row>
    <row r="2730" spans="1:24" x14ac:dyDescent="0.25">
      <c r="A2730">
        <v>19896</v>
      </c>
      <c r="B2730" t="s">
        <v>1565</v>
      </c>
      <c r="C2730" t="s">
        <v>442</v>
      </c>
      <c r="D2730" t="s">
        <v>5920</v>
      </c>
      <c r="E2730" t="s">
        <v>5887</v>
      </c>
      <c r="F2730">
        <v>20</v>
      </c>
      <c r="G2730" t="s">
        <v>5746</v>
      </c>
      <c r="H2730" t="s">
        <v>5747</v>
      </c>
      <c r="I2730" t="s">
        <v>5748</v>
      </c>
      <c r="J2730">
        <v>4000</v>
      </c>
      <c r="K2730">
        <v>4</v>
      </c>
      <c r="L2730">
        <v>12.5</v>
      </c>
      <c r="M2730" t="s">
        <v>5749</v>
      </c>
      <c r="N2730" t="s">
        <v>5750</v>
      </c>
      <c r="O2730" t="s">
        <v>5751</v>
      </c>
      <c r="P2730" t="s">
        <v>5922</v>
      </c>
      <c r="Q2730" t="s">
        <v>5947</v>
      </c>
      <c r="R2730">
        <v>42015</v>
      </c>
      <c r="S2730" t="s">
        <v>5956</v>
      </c>
      <c r="T2730" t="s">
        <v>5957</v>
      </c>
      <c r="U2730">
        <v>40.99</v>
      </c>
      <c r="V2730" t="s">
        <v>5960</v>
      </c>
      <c r="W2730" t="s">
        <v>5869</v>
      </c>
      <c r="X2730">
        <v>1</v>
      </c>
    </row>
    <row r="2731" spans="1:24" x14ac:dyDescent="0.25">
      <c r="A2731">
        <v>783785</v>
      </c>
      <c r="B2731" t="s">
        <v>3281</v>
      </c>
      <c r="C2731" t="s">
        <v>442</v>
      </c>
      <c r="D2731" t="s">
        <v>6103</v>
      </c>
      <c r="E2731" t="s">
        <v>6104</v>
      </c>
      <c r="F2731">
        <v>20</v>
      </c>
      <c r="G2731" t="s">
        <v>5746</v>
      </c>
      <c r="H2731" t="s">
        <v>5747</v>
      </c>
      <c r="I2731" t="s">
        <v>5748</v>
      </c>
      <c r="J2731">
        <v>750</v>
      </c>
      <c r="K2731">
        <v>12</v>
      </c>
      <c r="L2731">
        <v>14</v>
      </c>
      <c r="M2731" t="s">
        <v>5759</v>
      </c>
      <c r="N2731" t="s">
        <v>5806</v>
      </c>
      <c r="O2731" t="s">
        <v>5790</v>
      </c>
      <c r="P2731" t="s">
        <v>5916</v>
      </c>
      <c r="Q2731" t="s">
        <v>6105</v>
      </c>
      <c r="R2731">
        <v>72852</v>
      </c>
      <c r="S2731" t="s">
        <v>6330</v>
      </c>
      <c r="T2731" t="s">
        <v>6126</v>
      </c>
      <c r="U2731">
        <v>14.5</v>
      </c>
      <c r="V2731" t="s">
        <v>5755</v>
      </c>
      <c r="W2731" t="s">
        <v>5756</v>
      </c>
      <c r="X2731">
        <v>1</v>
      </c>
    </row>
    <row r="2732" spans="1:24" x14ac:dyDescent="0.25">
      <c r="A2732">
        <v>392845</v>
      </c>
      <c r="B2732" t="s">
        <v>2894</v>
      </c>
      <c r="C2732" t="s">
        <v>442</v>
      </c>
      <c r="D2732" t="s">
        <v>5886</v>
      </c>
      <c r="E2732" t="s">
        <v>5914</v>
      </c>
      <c r="F2732">
        <v>10</v>
      </c>
      <c r="G2732" t="s">
        <v>5767</v>
      </c>
      <c r="H2732" t="s">
        <v>5747</v>
      </c>
      <c r="I2732" t="s">
        <v>5748</v>
      </c>
      <c r="J2732">
        <v>750</v>
      </c>
      <c r="K2732">
        <v>12</v>
      </c>
      <c r="L2732">
        <v>12.5</v>
      </c>
      <c r="M2732" t="s">
        <v>5759</v>
      </c>
      <c r="N2732" t="s">
        <v>5915</v>
      </c>
      <c r="O2732" t="s">
        <v>5790</v>
      </c>
      <c r="P2732" t="s">
        <v>5916</v>
      </c>
      <c r="Q2732" t="s">
        <v>5917</v>
      </c>
      <c r="R2732">
        <v>51913</v>
      </c>
      <c r="S2732" t="s">
        <v>5779</v>
      </c>
      <c r="T2732" t="s">
        <v>5779</v>
      </c>
      <c r="U2732">
        <v>15.99</v>
      </c>
      <c r="V2732" t="s">
        <v>5755</v>
      </c>
      <c r="W2732" t="s">
        <v>5756</v>
      </c>
      <c r="X2732">
        <v>1</v>
      </c>
    </row>
    <row r="2733" spans="1:24" x14ac:dyDescent="0.25">
      <c r="A2733">
        <v>18874</v>
      </c>
      <c r="B2733" t="s">
        <v>1465</v>
      </c>
      <c r="C2733" t="s">
        <v>442</v>
      </c>
      <c r="D2733" t="s">
        <v>5886</v>
      </c>
      <c r="E2733" t="s">
        <v>5966</v>
      </c>
      <c r="F2733">
        <v>20</v>
      </c>
      <c r="G2733" t="s">
        <v>5746</v>
      </c>
      <c r="H2733" t="s">
        <v>5747</v>
      </c>
      <c r="I2733" t="s">
        <v>5748</v>
      </c>
      <c r="J2733">
        <v>750</v>
      </c>
      <c r="K2733">
        <v>12</v>
      </c>
      <c r="L2733">
        <v>13</v>
      </c>
      <c r="M2733" t="s">
        <v>5759</v>
      </c>
      <c r="N2733" t="s">
        <v>5976</v>
      </c>
      <c r="O2733" t="s">
        <v>5790</v>
      </c>
      <c r="P2733" t="s">
        <v>5916</v>
      </c>
      <c r="Q2733" t="s">
        <v>5977</v>
      </c>
      <c r="R2733">
        <v>75918</v>
      </c>
      <c r="S2733" t="s">
        <v>5999</v>
      </c>
      <c r="T2733" t="s">
        <v>5999</v>
      </c>
      <c r="U2733">
        <v>14.99</v>
      </c>
      <c r="V2733" t="s">
        <v>5755</v>
      </c>
      <c r="W2733" t="s">
        <v>5756</v>
      </c>
      <c r="X2733">
        <v>1</v>
      </c>
    </row>
    <row r="2734" spans="1:24" x14ac:dyDescent="0.25">
      <c r="A2734">
        <v>19216</v>
      </c>
      <c r="B2734" t="s">
        <v>1500</v>
      </c>
      <c r="C2734" t="s">
        <v>443</v>
      </c>
      <c r="D2734" t="s">
        <v>6177</v>
      </c>
      <c r="E2734" t="s">
        <v>6190</v>
      </c>
      <c r="F2734">
        <v>27</v>
      </c>
      <c r="G2734" t="s">
        <v>5837</v>
      </c>
      <c r="H2734" t="s">
        <v>5747</v>
      </c>
      <c r="I2734" t="s">
        <v>5748</v>
      </c>
      <c r="J2734">
        <v>710</v>
      </c>
      <c r="K2734">
        <v>12</v>
      </c>
      <c r="L2734">
        <v>4</v>
      </c>
      <c r="M2734" t="s">
        <v>5749</v>
      </c>
      <c r="N2734" t="s">
        <v>5750</v>
      </c>
      <c r="O2734" t="s">
        <v>5874</v>
      </c>
      <c r="P2734" t="s">
        <v>6168</v>
      </c>
      <c r="Q2734" t="s">
        <v>5876</v>
      </c>
      <c r="R2734">
        <v>42099</v>
      </c>
      <c r="S2734" t="s">
        <v>6179</v>
      </c>
      <c r="T2734" t="s">
        <v>6179</v>
      </c>
      <c r="U2734">
        <v>4.09</v>
      </c>
      <c r="V2734" t="s">
        <v>6172</v>
      </c>
      <c r="W2734" t="s">
        <v>5869</v>
      </c>
      <c r="X2734">
        <v>1</v>
      </c>
    </row>
    <row r="2735" spans="1:24" x14ac:dyDescent="0.25">
      <c r="A2735">
        <v>19216</v>
      </c>
      <c r="B2735" t="s">
        <v>1500</v>
      </c>
      <c r="C2735" t="s">
        <v>443</v>
      </c>
      <c r="D2735" t="s">
        <v>6177</v>
      </c>
      <c r="E2735" t="s">
        <v>6190</v>
      </c>
      <c r="F2735">
        <v>27</v>
      </c>
      <c r="G2735" t="s">
        <v>5837</v>
      </c>
      <c r="H2735" t="s">
        <v>5747</v>
      </c>
      <c r="I2735" t="s">
        <v>5748</v>
      </c>
      <c r="J2735">
        <v>710</v>
      </c>
      <c r="K2735">
        <v>12</v>
      </c>
      <c r="L2735">
        <v>4</v>
      </c>
      <c r="M2735" t="s">
        <v>5749</v>
      </c>
      <c r="N2735" t="s">
        <v>5750</v>
      </c>
      <c r="O2735" t="s">
        <v>5874</v>
      </c>
      <c r="P2735" t="s">
        <v>6168</v>
      </c>
      <c r="Q2735" t="s">
        <v>5876</v>
      </c>
      <c r="R2735">
        <v>42099</v>
      </c>
      <c r="S2735" t="s">
        <v>6179</v>
      </c>
      <c r="T2735" t="s">
        <v>6179</v>
      </c>
      <c r="U2735">
        <v>4.09</v>
      </c>
      <c r="V2735" t="s">
        <v>6172</v>
      </c>
      <c r="W2735" t="s">
        <v>5869</v>
      </c>
      <c r="X2735">
        <v>1</v>
      </c>
    </row>
    <row r="2736" spans="1:24" x14ac:dyDescent="0.25">
      <c r="A2736">
        <v>18799</v>
      </c>
      <c r="B2736" t="s">
        <v>1454</v>
      </c>
      <c r="C2736" t="s">
        <v>443</v>
      </c>
      <c r="D2736" t="s">
        <v>6177</v>
      </c>
      <c r="E2736" t="s">
        <v>6167</v>
      </c>
      <c r="F2736">
        <v>27</v>
      </c>
      <c r="G2736" t="s">
        <v>5837</v>
      </c>
      <c r="H2736" t="s">
        <v>5747</v>
      </c>
      <c r="I2736" t="s">
        <v>5748</v>
      </c>
      <c r="J2736">
        <v>4260</v>
      </c>
      <c r="K2736">
        <v>1</v>
      </c>
      <c r="L2736">
        <v>5</v>
      </c>
      <c r="M2736" t="s">
        <v>5749</v>
      </c>
      <c r="N2736" t="s">
        <v>5750</v>
      </c>
      <c r="O2736" t="s">
        <v>5874</v>
      </c>
      <c r="P2736" t="s">
        <v>5875</v>
      </c>
      <c r="Q2736" t="s">
        <v>5876</v>
      </c>
      <c r="R2736">
        <v>43364</v>
      </c>
      <c r="S2736" t="s">
        <v>6211</v>
      </c>
      <c r="T2736" t="s">
        <v>6212</v>
      </c>
      <c r="U2736">
        <v>27.21</v>
      </c>
      <c r="V2736" t="s">
        <v>6172</v>
      </c>
      <c r="W2736" t="s">
        <v>5869</v>
      </c>
      <c r="X2736">
        <v>12</v>
      </c>
    </row>
    <row r="2737" spans="1:24" x14ac:dyDescent="0.25">
      <c r="A2737">
        <v>18799</v>
      </c>
      <c r="B2737" t="s">
        <v>1454</v>
      </c>
      <c r="C2737" t="s">
        <v>443</v>
      </c>
      <c r="D2737" t="s">
        <v>6177</v>
      </c>
      <c r="E2737" t="s">
        <v>6167</v>
      </c>
      <c r="F2737">
        <v>27</v>
      </c>
      <c r="G2737" t="s">
        <v>5837</v>
      </c>
      <c r="H2737" t="s">
        <v>5747</v>
      </c>
      <c r="I2737" t="s">
        <v>5748</v>
      </c>
      <c r="J2737">
        <v>4260</v>
      </c>
      <c r="K2737">
        <v>1</v>
      </c>
      <c r="L2737">
        <v>5</v>
      </c>
      <c r="M2737" t="s">
        <v>5749</v>
      </c>
      <c r="N2737" t="s">
        <v>5750</v>
      </c>
      <c r="O2737" t="s">
        <v>5874</v>
      </c>
      <c r="P2737" t="s">
        <v>5875</v>
      </c>
      <c r="Q2737" t="s">
        <v>5876</v>
      </c>
      <c r="R2737">
        <v>43364</v>
      </c>
      <c r="S2737" t="s">
        <v>6211</v>
      </c>
      <c r="T2737" t="s">
        <v>6212</v>
      </c>
      <c r="U2737">
        <v>27.21</v>
      </c>
      <c r="V2737" t="s">
        <v>6172</v>
      </c>
      <c r="W2737" t="s">
        <v>5869</v>
      </c>
      <c r="X2737">
        <v>12</v>
      </c>
    </row>
    <row r="2738" spans="1:24" x14ac:dyDescent="0.25">
      <c r="A2738">
        <v>20184</v>
      </c>
      <c r="B2738" t="s">
        <v>272</v>
      </c>
      <c r="C2738" t="s">
        <v>441</v>
      </c>
      <c r="D2738" t="s">
        <v>5744</v>
      </c>
      <c r="E2738" t="s">
        <v>5913</v>
      </c>
      <c r="F2738">
        <v>20</v>
      </c>
      <c r="G2738" t="s">
        <v>5746</v>
      </c>
      <c r="H2738" t="s">
        <v>5747</v>
      </c>
      <c r="I2738" t="s">
        <v>5748</v>
      </c>
      <c r="J2738">
        <v>750</v>
      </c>
      <c r="K2738">
        <v>12</v>
      </c>
      <c r="L2738">
        <v>40</v>
      </c>
      <c r="M2738" t="s">
        <v>5749</v>
      </c>
      <c r="N2738" t="s">
        <v>5750</v>
      </c>
      <c r="O2738" t="s">
        <v>5751</v>
      </c>
      <c r="P2738" t="s">
        <v>5752</v>
      </c>
      <c r="Q2738" t="s">
        <v>5925</v>
      </c>
      <c r="R2738">
        <v>42036</v>
      </c>
      <c r="S2738" t="s">
        <v>5754</v>
      </c>
      <c r="T2738" t="s">
        <v>5754</v>
      </c>
      <c r="U2738">
        <v>27.79</v>
      </c>
      <c r="V2738" t="s">
        <v>5755</v>
      </c>
      <c r="W2738" t="s">
        <v>5756</v>
      </c>
      <c r="X2738">
        <v>1</v>
      </c>
    </row>
    <row r="2739" spans="1:24" x14ac:dyDescent="0.25">
      <c r="A2739">
        <v>19768</v>
      </c>
      <c r="B2739" t="s">
        <v>1543</v>
      </c>
      <c r="C2739" t="s">
        <v>442</v>
      </c>
      <c r="D2739" t="s">
        <v>5920</v>
      </c>
      <c r="E2739" t="s">
        <v>5997</v>
      </c>
      <c r="F2739">
        <v>11</v>
      </c>
      <c r="G2739" t="s">
        <v>5862</v>
      </c>
      <c r="H2739" t="s">
        <v>5748</v>
      </c>
      <c r="I2739" t="s">
        <v>5792</v>
      </c>
      <c r="J2739">
        <v>750</v>
      </c>
      <c r="K2739">
        <v>12</v>
      </c>
      <c r="L2739">
        <v>13.5</v>
      </c>
      <c r="M2739" t="s">
        <v>5759</v>
      </c>
      <c r="N2739" t="s">
        <v>5915</v>
      </c>
      <c r="O2739" t="s">
        <v>5761</v>
      </c>
      <c r="P2739" t="s">
        <v>6002</v>
      </c>
      <c r="Q2739" t="s">
        <v>5917</v>
      </c>
      <c r="R2739">
        <v>42931</v>
      </c>
      <c r="S2739" t="s">
        <v>6077</v>
      </c>
      <c r="T2739" t="s">
        <v>5999</v>
      </c>
      <c r="U2739">
        <v>16.989999999999998</v>
      </c>
      <c r="V2739" t="s">
        <v>5755</v>
      </c>
      <c r="W2739" t="s">
        <v>5765</v>
      </c>
      <c r="X2739">
        <v>1</v>
      </c>
    </row>
    <row r="2740" spans="1:24" x14ac:dyDescent="0.25">
      <c r="A2740">
        <v>20956</v>
      </c>
      <c r="B2740" t="s">
        <v>1653</v>
      </c>
      <c r="C2740" t="s">
        <v>442</v>
      </c>
      <c r="D2740" t="s">
        <v>5886</v>
      </c>
      <c r="E2740" t="s">
        <v>5887</v>
      </c>
      <c r="F2740">
        <v>20</v>
      </c>
      <c r="G2740" t="s">
        <v>5746</v>
      </c>
      <c r="H2740" t="s">
        <v>5747</v>
      </c>
      <c r="I2740" t="s">
        <v>5748</v>
      </c>
      <c r="J2740">
        <v>750</v>
      </c>
      <c r="K2740">
        <v>12</v>
      </c>
      <c r="L2740">
        <v>14</v>
      </c>
      <c r="M2740" t="s">
        <v>5759</v>
      </c>
      <c r="N2740" t="s">
        <v>5825</v>
      </c>
      <c r="O2740" t="s">
        <v>5761</v>
      </c>
      <c r="P2740" t="s">
        <v>5916</v>
      </c>
      <c r="Q2740" t="s">
        <v>5989</v>
      </c>
      <c r="R2740">
        <v>83645</v>
      </c>
      <c r="S2740" t="s">
        <v>6500</v>
      </c>
      <c r="T2740" t="s">
        <v>5999</v>
      </c>
      <c r="U2740">
        <v>16.989999999999998</v>
      </c>
      <c r="V2740" t="s">
        <v>5755</v>
      </c>
      <c r="W2740" t="s">
        <v>5765</v>
      </c>
      <c r="X2740">
        <v>1</v>
      </c>
    </row>
    <row r="2741" spans="1:24" x14ac:dyDescent="0.25">
      <c r="A2741">
        <v>655613</v>
      </c>
      <c r="B2741" t="s">
        <v>3093</v>
      </c>
      <c r="C2741" t="s">
        <v>442</v>
      </c>
      <c r="D2741" t="s">
        <v>5886</v>
      </c>
      <c r="E2741" t="s">
        <v>5887</v>
      </c>
      <c r="F2741">
        <v>10</v>
      </c>
      <c r="G2741" t="s">
        <v>5767</v>
      </c>
      <c r="H2741" t="s">
        <v>5747</v>
      </c>
      <c r="I2741" t="s">
        <v>5748</v>
      </c>
      <c r="J2741">
        <v>1000</v>
      </c>
      <c r="K2741">
        <v>12</v>
      </c>
      <c r="L2741">
        <v>13</v>
      </c>
      <c r="M2741" t="s">
        <v>5759</v>
      </c>
      <c r="N2741" t="s">
        <v>6054</v>
      </c>
      <c r="O2741" t="s">
        <v>5790</v>
      </c>
      <c r="P2741" t="s">
        <v>5922</v>
      </c>
      <c r="Q2741" t="s">
        <v>6055</v>
      </c>
      <c r="R2741">
        <v>43202</v>
      </c>
      <c r="S2741" t="s">
        <v>5771</v>
      </c>
      <c r="T2741" t="s">
        <v>5771</v>
      </c>
      <c r="U2741">
        <v>11.99</v>
      </c>
      <c r="V2741" t="s">
        <v>5755</v>
      </c>
      <c r="W2741" t="s">
        <v>5756</v>
      </c>
      <c r="X2741">
        <v>1</v>
      </c>
    </row>
    <row r="2742" spans="1:24" x14ac:dyDescent="0.25">
      <c r="A2742">
        <v>783783</v>
      </c>
      <c r="B2742" t="s">
        <v>3280</v>
      </c>
      <c r="C2742" t="s">
        <v>442</v>
      </c>
      <c r="D2742" t="s">
        <v>6103</v>
      </c>
      <c r="E2742" t="s">
        <v>6104</v>
      </c>
      <c r="F2742">
        <v>20</v>
      </c>
      <c r="G2742" t="s">
        <v>5746</v>
      </c>
      <c r="H2742" t="s">
        <v>5747</v>
      </c>
      <c r="I2742" t="s">
        <v>5748</v>
      </c>
      <c r="J2742">
        <v>750</v>
      </c>
      <c r="K2742">
        <v>12</v>
      </c>
      <c r="L2742">
        <v>10</v>
      </c>
      <c r="M2742" t="s">
        <v>5759</v>
      </c>
      <c r="N2742" t="s">
        <v>5806</v>
      </c>
      <c r="O2742" t="s">
        <v>5790</v>
      </c>
      <c r="P2742" t="s">
        <v>5916</v>
      </c>
      <c r="Q2742" t="s">
        <v>6105</v>
      </c>
      <c r="R2742">
        <v>72852</v>
      </c>
      <c r="S2742" t="s">
        <v>6330</v>
      </c>
      <c r="T2742" t="s">
        <v>6126</v>
      </c>
      <c r="U2742">
        <v>14.5</v>
      </c>
      <c r="V2742" t="s">
        <v>5755</v>
      </c>
      <c r="W2742" t="s">
        <v>5756</v>
      </c>
      <c r="X2742">
        <v>1</v>
      </c>
    </row>
    <row r="2743" spans="1:24" x14ac:dyDescent="0.25">
      <c r="A2743">
        <v>20796</v>
      </c>
      <c r="B2743" t="s">
        <v>1646</v>
      </c>
      <c r="C2743" t="s">
        <v>442</v>
      </c>
      <c r="D2743" t="s">
        <v>5886</v>
      </c>
      <c r="E2743" t="s">
        <v>5887</v>
      </c>
      <c r="F2743">
        <v>11</v>
      </c>
      <c r="G2743" t="s">
        <v>5862</v>
      </c>
      <c r="H2743" t="s">
        <v>5791</v>
      </c>
      <c r="I2743" t="s">
        <v>5792</v>
      </c>
      <c r="J2743">
        <v>750</v>
      </c>
      <c r="K2743">
        <v>12</v>
      </c>
      <c r="L2743">
        <v>14</v>
      </c>
      <c r="M2743" t="s">
        <v>5759</v>
      </c>
      <c r="N2743" t="s">
        <v>5781</v>
      </c>
      <c r="O2743" t="s">
        <v>5761</v>
      </c>
      <c r="P2743" t="s">
        <v>6002</v>
      </c>
      <c r="Q2743" t="s">
        <v>5986</v>
      </c>
      <c r="R2743">
        <v>42065</v>
      </c>
      <c r="S2743" t="s">
        <v>6068</v>
      </c>
      <c r="T2743" t="s">
        <v>5999</v>
      </c>
      <c r="U2743">
        <v>13.99</v>
      </c>
      <c r="V2743" t="s">
        <v>5755</v>
      </c>
      <c r="W2743" t="s">
        <v>5765</v>
      </c>
      <c r="X2743">
        <v>1</v>
      </c>
    </row>
    <row r="2744" spans="1:24" x14ac:dyDescent="0.25">
      <c r="A2744">
        <v>20797</v>
      </c>
      <c r="B2744" t="s">
        <v>1647</v>
      </c>
      <c r="C2744" t="s">
        <v>442</v>
      </c>
      <c r="D2744" t="s">
        <v>5886</v>
      </c>
      <c r="E2744" t="s">
        <v>5966</v>
      </c>
      <c r="F2744">
        <v>20</v>
      </c>
      <c r="G2744" t="s">
        <v>5746</v>
      </c>
      <c r="H2744" t="s">
        <v>5747</v>
      </c>
      <c r="I2744" t="s">
        <v>5748</v>
      </c>
      <c r="J2744">
        <v>3000</v>
      </c>
      <c r="K2744">
        <v>4</v>
      </c>
      <c r="L2744">
        <v>13.5</v>
      </c>
      <c r="M2744" t="s">
        <v>5759</v>
      </c>
      <c r="N2744" t="s">
        <v>5904</v>
      </c>
      <c r="O2744" t="s">
        <v>5751</v>
      </c>
      <c r="P2744" t="s">
        <v>6002</v>
      </c>
      <c r="Q2744" t="s">
        <v>5923</v>
      </c>
      <c r="R2744">
        <v>85334</v>
      </c>
      <c r="S2744" t="s">
        <v>5956</v>
      </c>
      <c r="T2744" t="s">
        <v>5957</v>
      </c>
      <c r="U2744">
        <v>40.99</v>
      </c>
      <c r="V2744" t="s">
        <v>5960</v>
      </c>
      <c r="W2744" t="s">
        <v>5869</v>
      </c>
      <c r="X2744">
        <v>1</v>
      </c>
    </row>
    <row r="2745" spans="1:24" x14ac:dyDescent="0.25">
      <c r="A2745">
        <v>768423</v>
      </c>
      <c r="B2745" t="s">
        <v>3259</v>
      </c>
      <c r="C2745" t="s">
        <v>443</v>
      </c>
      <c r="D2745" t="s">
        <v>5871</v>
      </c>
      <c r="E2745" t="s">
        <v>6167</v>
      </c>
      <c r="F2745">
        <v>27</v>
      </c>
      <c r="G2745" t="s">
        <v>5837</v>
      </c>
      <c r="H2745" t="s">
        <v>5747</v>
      </c>
      <c r="I2745" t="s">
        <v>5748</v>
      </c>
      <c r="J2745">
        <v>330</v>
      </c>
      <c r="K2745">
        <v>24</v>
      </c>
      <c r="L2745">
        <v>4.9000000000000004</v>
      </c>
      <c r="M2745" t="s">
        <v>5759</v>
      </c>
      <c r="N2745" t="s">
        <v>5846</v>
      </c>
      <c r="O2745" t="s">
        <v>5874</v>
      </c>
      <c r="P2745" t="s">
        <v>5875</v>
      </c>
      <c r="Q2745" t="s">
        <v>5876</v>
      </c>
      <c r="R2745">
        <v>79213</v>
      </c>
      <c r="S2745" t="s">
        <v>5877</v>
      </c>
      <c r="T2745" t="s">
        <v>5877</v>
      </c>
      <c r="U2745">
        <v>2.4</v>
      </c>
      <c r="V2745" t="s">
        <v>5755</v>
      </c>
      <c r="W2745" t="s">
        <v>5869</v>
      </c>
      <c r="X2745">
        <v>1</v>
      </c>
    </row>
    <row r="2746" spans="1:24" x14ac:dyDescent="0.25">
      <c r="A2746">
        <v>768423</v>
      </c>
      <c r="B2746" t="s">
        <v>3259</v>
      </c>
      <c r="C2746" t="s">
        <v>443</v>
      </c>
      <c r="D2746" t="s">
        <v>5871</v>
      </c>
      <c r="E2746" t="s">
        <v>6167</v>
      </c>
      <c r="F2746">
        <v>27</v>
      </c>
      <c r="G2746" t="s">
        <v>5837</v>
      </c>
      <c r="H2746" t="s">
        <v>5747</v>
      </c>
      <c r="I2746" t="s">
        <v>5748</v>
      </c>
      <c r="J2746">
        <v>330</v>
      </c>
      <c r="K2746">
        <v>24</v>
      </c>
      <c r="L2746">
        <v>4.9000000000000004</v>
      </c>
      <c r="M2746" t="s">
        <v>5759</v>
      </c>
      <c r="N2746" t="s">
        <v>5846</v>
      </c>
      <c r="O2746" t="s">
        <v>5874</v>
      </c>
      <c r="P2746" t="s">
        <v>5875</v>
      </c>
      <c r="Q2746" t="s">
        <v>5876</v>
      </c>
      <c r="R2746">
        <v>79213</v>
      </c>
      <c r="S2746" t="s">
        <v>5877</v>
      </c>
      <c r="T2746" t="s">
        <v>5877</v>
      </c>
      <c r="U2746">
        <v>2.4</v>
      </c>
      <c r="V2746" t="s">
        <v>5755</v>
      </c>
      <c r="W2746" t="s">
        <v>5869</v>
      </c>
      <c r="X2746">
        <v>1</v>
      </c>
    </row>
    <row r="2747" spans="1:24" x14ac:dyDescent="0.25">
      <c r="A2747">
        <v>18578</v>
      </c>
      <c r="B2747" t="s">
        <v>1439</v>
      </c>
      <c r="C2747" t="s">
        <v>443</v>
      </c>
      <c r="D2747" t="s">
        <v>6177</v>
      </c>
      <c r="E2747" t="s">
        <v>6190</v>
      </c>
      <c r="F2747">
        <v>27</v>
      </c>
      <c r="G2747" t="s">
        <v>5837</v>
      </c>
      <c r="H2747" t="s">
        <v>5747</v>
      </c>
      <c r="I2747" t="s">
        <v>5748</v>
      </c>
      <c r="J2747">
        <v>4260</v>
      </c>
      <c r="K2747">
        <v>2</v>
      </c>
      <c r="L2747">
        <v>4</v>
      </c>
      <c r="M2747" t="s">
        <v>5759</v>
      </c>
      <c r="N2747" t="s">
        <v>6501</v>
      </c>
      <c r="O2747" t="s">
        <v>5874</v>
      </c>
      <c r="P2747" t="s">
        <v>6168</v>
      </c>
      <c r="Q2747" t="s">
        <v>5876</v>
      </c>
      <c r="R2747">
        <v>40772</v>
      </c>
      <c r="S2747" t="s">
        <v>6179</v>
      </c>
      <c r="T2747" t="s">
        <v>6179</v>
      </c>
      <c r="U2747">
        <v>22.99</v>
      </c>
      <c r="V2747" t="s">
        <v>5755</v>
      </c>
      <c r="W2747" t="s">
        <v>5869</v>
      </c>
      <c r="X2747">
        <v>12</v>
      </c>
    </row>
    <row r="2748" spans="1:24" x14ac:dyDescent="0.25">
      <c r="A2748">
        <v>18578</v>
      </c>
      <c r="B2748" t="s">
        <v>1439</v>
      </c>
      <c r="C2748" t="s">
        <v>443</v>
      </c>
      <c r="D2748" t="s">
        <v>6177</v>
      </c>
      <c r="E2748" t="s">
        <v>6190</v>
      </c>
      <c r="F2748">
        <v>27</v>
      </c>
      <c r="G2748" t="s">
        <v>5837</v>
      </c>
      <c r="H2748" t="s">
        <v>5747</v>
      </c>
      <c r="I2748" t="s">
        <v>5748</v>
      </c>
      <c r="J2748">
        <v>4260</v>
      </c>
      <c r="K2748">
        <v>2</v>
      </c>
      <c r="L2748">
        <v>4</v>
      </c>
      <c r="M2748" t="s">
        <v>5759</v>
      </c>
      <c r="N2748" t="s">
        <v>6501</v>
      </c>
      <c r="O2748" t="s">
        <v>5874</v>
      </c>
      <c r="P2748" t="s">
        <v>6168</v>
      </c>
      <c r="Q2748" t="s">
        <v>5876</v>
      </c>
      <c r="R2748">
        <v>40772</v>
      </c>
      <c r="S2748" t="s">
        <v>6179</v>
      </c>
      <c r="T2748" t="s">
        <v>6179</v>
      </c>
      <c r="U2748">
        <v>22.99</v>
      </c>
      <c r="V2748" t="s">
        <v>5755</v>
      </c>
      <c r="W2748" t="s">
        <v>5869</v>
      </c>
      <c r="X2748">
        <v>12</v>
      </c>
    </row>
    <row r="2749" spans="1:24" x14ac:dyDescent="0.25">
      <c r="A2749">
        <v>18922</v>
      </c>
      <c r="B2749" t="s">
        <v>1469</v>
      </c>
      <c r="C2749" t="s">
        <v>442</v>
      </c>
      <c r="D2749" t="s">
        <v>5886</v>
      </c>
      <c r="E2749" t="s">
        <v>5914</v>
      </c>
      <c r="F2749">
        <v>20</v>
      </c>
      <c r="G2749" t="s">
        <v>5746</v>
      </c>
      <c r="H2749" t="s">
        <v>5747</v>
      </c>
      <c r="I2749" t="s">
        <v>5748</v>
      </c>
      <c r="J2749">
        <v>750</v>
      </c>
      <c r="K2749">
        <v>6</v>
      </c>
      <c r="L2749">
        <v>15</v>
      </c>
      <c r="M2749" t="s">
        <v>5759</v>
      </c>
      <c r="N2749" t="s">
        <v>5915</v>
      </c>
      <c r="O2749" t="s">
        <v>5761</v>
      </c>
      <c r="P2749" t="s">
        <v>5930</v>
      </c>
      <c r="Q2749" t="s">
        <v>5917</v>
      </c>
      <c r="R2749">
        <v>72381</v>
      </c>
      <c r="S2749" t="s">
        <v>6308</v>
      </c>
      <c r="T2749" t="s">
        <v>6308</v>
      </c>
      <c r="U2749">
        <v>21.99</v>
      </c>
      <c r="V2749" t="s">
        <v>5755</v>
      </c>
      <c r="W2749" t="s">
        <v>5765</v>
      </c>
      <c r="X2749">
        <v>1</v>
      </c>
    </row>
    <row r="2750" spans="1:24" x14ac:dyDescent="0.25">
      <c r="A2750">
        <v>18380</v>
      </c>
      <c r="B2750" t="s">
        <v>1420</v>
      </c>
      <c r="C2750" t="s">
        <v>443</v>
      </c>
      <c r="D2750" t="s">
        <v>5871</v>
      </c>
      <c r="E2750" t="s">
        <v>6192</v>
      </c>
      <c r="F2750">
        <v>10</v>
      </c>
      <c r="G2750" t="s">
        <v>5767</v>
      </c>
      <c r="H2750" t="s">
        <v>5747</v>
      </c>
      <c r="I2750" t="s">
        <v>5748</v>
      </c>
      <c r="J2750">
        <v>473</v>
      </c>
      <c r="K2750">
        <v>24</v>
      </c>
      <c r="L2750">
        <v>4.8</v>
      </c>
      <c r="M2750" t="s">
        <v>5759</v>
      </c>
      <c r="N2750" t="s">
        <v>6351</v>
      </c>
      <c r="O2750" t="s">
        <v>5874</v>
      </c>
      <c r="P2750" t="s">
        <v>5875</v>
      </c>
      <c r="Q2750" t="s">
        <v>5876</v>
      </c>
      <c r="R2750">
        <v>42735</v>
      </c>
      <c r="S2750" t="s">
        <v>6181</v>
      </c>
      <c r="T2750" t="s">
        <v>6182</v>
      </c>
      <c r="U2750">
        <v>3.14</v>
      </c>
      <c r="V2750" t="s">
        <v>6172</v>
      </c>
      <c r="W2750" t="s">
        <v>5869</v>
      </c>
      <c r="X2750">
        <v>1</v>
      </c>
    </row>
    <row r="2751" spans="1:24" x14ac:dyDescent="0.25">
      <c r="A2751">
        <v>18380</v>
      </c>
      <c r="B2751" t="s">
        <v>1420</v>
      </c>
      <c r="C2751" t="s">
        <v>443</v>
      </c>
      <c r="D2751" t="s">
        <v>5871</v>
      </c>
      <c r="E2751" t="s">
        <v>6192</v>
      </c>
      <c r="F2751">
        <v>10</v>
      </c>
      <c r="G2751" t="s">
        <v>5767</v>
      </c>
      <c r="H2751" t="s">
        <v>5747</v>
      </c>
      <c r="I2751" t="s">
        <v>5748</v>
      </c>
      <c r="J2751">
        <v>473</v>
      </c>
      <c r="K2751">
        <v>24</v>
      </c>
      <c r="L2751">
        <v>4.8</v>
      </c>
      <c r="M2751" t="s">
        <v>5759</v>
      </c>
      <c r="N2751" t="s">
        <v>6351</v>
      </c>
      <c r="O2751" t="s">
        <v>5874</v>
      </c>
      <c r="P2751" t="s">
        <v>5875</v>
      </c>
      <c r="Q2751" t="s">
        <v>5876</v>
      </c>
      <c r="R2751">
        <v>42735</v>
      </c>
      <c r="S2751" t="s">
        <v>6181</v>
      </c>
      <c r="T2751" t="s">
        <v>6182</v>
      </c>
      <c r="U2751">
        <v>3.14</v>
      </c>
      <c r="V2751" t="s">
        <v>6172</v>
      </c>
      <c r="W2751" t="s">
        <v>5869</v>
      </c>
      <c r="X2751">
        <v>1</v>
      </c>
    </row>
    <row r="2752" spans="1:24" x14ac:dyDescent="0.25">
      <c r="A2752">
        <v>19013</v>
      </c>
      <c r="B2752" t="s">
        <v>1479</v>
      </c>
      <c r="C2752" t="s">
        <v>442</v>
      </c>
      <c r="D2752" t="s">
        <v>6038</v>
      </c>
      <c r="E2752" t="s">
        <v>498</v>
      </c>
      <c r="F2752">
        <v>20</v>
      </c>
      <c r="G2752" t="s">
        <v>5746</v>
      </c>
      <c r="H2752" t="s">
        <v>5747</v>
      </c>
      <c r="I2752" t="s">
        <v>5748</v>
      </c>
      <c r="J2752">
        <v>300</v>
      </c>
      <c r="K2752">
        <v>12</v>
      </c>
      <c r="L2752">
        <v>15.5</v>
      </c>
      <c r="M2752" t="s">
        <v>5759</v>
      </c>
      <c r="N2752" t="s">
        <v>6023</v>
      </c>
      <c r="O2752" t="s">
        <v>5790</v>
      </c>
      <c r="P2752" t="s">
        <v>5889</v>
      </c>
      <c r="Q2752" t="s">
        <v>6039</v>
      </c>
      <c r="R2752">
        <v>66104</v>
      </c>
      <c r="S2752" t="s">
        <v>6112</v>
      </c>
      <c r="T2752" t="s">
        <v>6113</v>
      </c>
      <c r="U2752">
        <v>10.95</v>
      </c>
      <c r="V2752" t="s">
        <v>5755</v>
      </c>
      <c r="W2752" t="s">
        <v>5756</v>
      </c>
      <c r="X2752">
        <v>1</v>
      </c>
    </row>
    <row r="2753" spans="1:24" x14ac:dyDescent="0.25">
      <c r="A2753">
        <v>19014</v>
      </c>
      <c r="B2753" t="s">
        <v>1480</v>
      </c>
      <c r="C2753" t="s">
        <v>441</v>
      </c>
      <c r="D2753" t="s">
        <v>5811</v>
      </c>
      <c r="E2753" t="s">
        <v>5819</v>
      </c>
      <c r="F2753">
        <v>22</v>
      </c>
      <c r="G2753" t="s">
        <v>5816</v>
      </c>
      <c r="H2753" t="s">
        <v>5747</v>
      </c>
      <c r="I2753" t="s">
        <v>5792</v>
      </c>
      <c r="J2753">
        <v>750</v>
      </c>
      <c r="K2753">
        <v>6</v>
      </c>
      <c r="L2753">
        <v>40</v>
      </c>
      <c r="M2753" t="s">
        <v>5759</v>
      </c>
      <c r="N2753" t="s">
        <v>5781</v>
      </c>
      <c r="O2753" t="s">
        <v>5761</v>
      </c>
      <c r="P2753" t="s">
        <v>5762</v>
      </c>
      <c r="Q2753" t="s">
        <v>5814</v>
      </c>
      <c r="R2753">
        <v>83919</v>
      </c>
      <c r="S2753" t="s">
        <v>5820</v>
      </c>
      <c r="T2753" t="s">
        <v>5820</v>
      </c>
      <c r="U2753">
        <v>399.99</v>
      </c>
      <c r="V2753" t="s">
        <v>5755</v>
      </c>
      <c r="W2753" t="s">
        <v>5765</v>
      </c>
      <c r="X2753">
        <v>1</v>
      </c>
    </row>
    <row r="2754" spans="1:24" x14ac:dyDescent="0.25">
      <c r="A2754">
        <v>379818</v>
      </c>
      <c r="B2754" t="s">
        <v>2885</v>
      </c>
      <c r="C2754" t="s">
        <v>444</v>
      </c>
      <c r="D2754" t="s">
        <v>6151</v>
      </c>
      <c r="E2754" t="s">
        <v>6152</v>
      </c>
      <c r="F2754">
        <v>10</v>
      </c>
      <c r="G2754" t="s">
        <v>5767</v>
      </c>
      <c r="H2754" t="s">
        <v>5791</v>
      </c>
      <c r="I2754" t="s">
        <v>5792</v>
      </c>
      <c r="J2754">
        <v>330</v>
      </c>
      <c r="K2754">
        <v>24</v>
      </c>
      <c r="L2754">
        <v>5</v>
      </c>
      <c r="M2754" t="s">
        <v>5759</v>
      </c>
      <c r="N2754" t="s">
        <v>5915</v>
      </c>
      <c r="O2754" t="s">
        <v>5761</v>
      </c>
      <c r="P2754" t="s">
        <v>6163</v>
      </c>
      <c r="Q2754" t="s">
        <v>6154</v>
      </c>
      <c r="R2754">
        <v>82618</v>
      </c>
      <c r="S2754" t="s">
        <v>5939</v>
      </c>
      <c r="T2754" t="s">
        <v>5794</v>
      </c>
      <c r="U2754">
        <v>3.03</v>
      </c>
      <c r="V2754" t="s">
        <v>5755</v>
      </c>
      <c r="W2754" t="s">
        <v>5765</v>
      </c>
      <c r="X2754">
        <v>1</v>
      </c>
    </row>
    <row r="2755" spans="1:24" x14ac:dyDescent="0.25">
      <c r="A2755">
        <v>18547</v>
      </c>
      <c r="B2755" t="s">
        <v>1437</v>
      </c>
      <c r="C2755" t="s">
        <v>442</v>
      </c>
      <c r="D2755" t="s">
        <v>5929</v>
      </c>
      <c r="E2755" t="s">
        <v>5991</v>
      </c>
      <c r="F2755">
        <v>22</v>
      </c>
      <c r="G2755" t="s">
        <v>5816</v>
      </c>
      <c r="H2755" t="s">
        <v>5791</v>
      </c>
      <c r="I2755" t="s">
        <v>5792</v>
      </c>
      <c r="J2755">
        <v>750</v>
      </c>
      <c r="K2755">
        <v>12</v>
      </c>
      <c r="L2755">
        <v>20</v>
      </c>
      <c r="M2755" t="s">
        <v>5759</v>
      </c>
      <c r="N2755" t="s">
        <v>5992</v>
      </c>
      <c r="O2755" t="s">
        <v>5761</v>
      </c>
      <c r="P2755" t="s">
        <v>5889</v>
      </c>
      <c r="Q2755" t="s">
        <v>5993</v>
      </c>
      <c r="R2755">
        <v>60872</v>
      </c>
      <c r="S2755" t="s">
        <v>6143</v>
      </c>
      <c r="T2755" t="s">
        <v>5965</v>
      </c>
      <c r="U2755">
        <v>38.99</v>
      </c>
      <c r="V2755" t="s">
        <v>5755</v>
      </c>
      <c r="W2755" t="s">
        <v>5765</v>
      </c>
      <c r="X2755">
        <v>1</v>
      </c>
    </row>
    <row r="2756" spans="1:24" x14ac:dyDescent="0.25">
      <c r="A2756">
        <v>18979</v>
      </c>
      <c r="B2756" t="s">
        <v>1476</v>
      </c>
      <c r="C2756" t="s">
        <v>443</v>
      </c>
      <c r="D2756" t="s">
        <v>6218</v>
      </c>
      <c r="E2756" t="s">
        <v>6167</v>
      </c>
      <c r="F2756">
        <v>27</v>
      </c>
      <c r="G2756" t="s">
        <v>5837</v>
      </c>
      <c r="H2756" t="s">
        <v>5747</v>
      </c>
      <c r="I2756" t="s">
        <v>5748</v>
      </c>
      <c r="J2756">
        <v>8520</v>
      </c>
      <c r="K2756">
        <v>2</v>
      </c>
      <c r="L2756">
        <v>5</v>
      </c>
      <c r="M2756" t="s">
        <v>5759</v>
      </c>
      <c r="N2756" t="s">
        <v>6219</v>
      </c>
      <c r="O2756" t="s">
        <v>5874</v>
      </c>
      <c r="P2756" t="s">
        <v>6178</v>
      </c>
      <c r="Q2756" t="s">
        <v>5876</v>
      </c>
      <c r="R2756">
        <v>94</v>
      </c>
      <c r="S2756" t="s">
        <v>6220</v>
      </c>
      <c r="T2756" t="s">
        <v>6220</v>
      </c>
      <c r="U2756">
        <v>30.57</v>
      </c>
      <c r="V2756" t="s">
        <v>6172</v>
      </c>
      <c r="W2756" t="s">
        <v>5869</v>
      </c>
      <c r="X2756">
        <v>24</v>
      </c>
    </row>
    <row r="2757" spans="1:24" x14ac:dyDescent="0.25">
      <c r="A2757">
        <v>18979</v>
      </c>
      <c r="B2757" t="s">
        <v>1476</v>
      </c>
      <c r="C2757" t="s">
        <v>443</v>
      </c>
      <c r="D2757" t="s">
        <v>6218</v>
      </c>
      <c r="E2757" t="s">
        <v>6167</v>
      </c>
      <c r="F2757">
        <v>27</v>
      </c>
      <c r="G2757" t="s">
        <v>5837</v>
      </c>
      <c r="H2757" t="s">
        <v>5747</v>
      </c>
      <c r="I2757" t="s">
        <v>5748</v>
      </c>
      <c r="J2757">
        <v>8520</v>
      </c>
      <c r="K2757">
        <v>2</v>
      </c>
      <c r="L2757">
        <v>5</v>
      </c>
      <c r="M2757" t="s">
        <v>5759</v>
      </c>
      <c r="N2757" t="s">
        <v>6219</v>
      </c>
      <c r="O2757" t="s">
        <v>5874</v>
      </c>
      <c r="P2757" t="s">
        <v>6178</v>
      </c>
      <c r="Q2757" t="s">
        <v>5876</v>
      </c>
      <c r="R2757">
        <v>94</v>
      </c>
      <c r="S2757" t="s">
        <v>6220</v>
      </c>
      <c r="T2757" t="s">
        <v>6220</v>
      </c>
      <c r="U2757">
        <v>30.57</v>
      </c>
      <c r="V2757" t="s">
        <v>6172</v>
      </c>
      <c r="W2757" t="s">
        <v>5869</v>
      </c>
      <c r="X2757">
        <v>24</v>
      </c>
    </row>
    <row r="2758" spans="1:24" x14ac:dyDescent="0.25">
      <c r="A2758">
        <v>19331</v>
      </c>
      <c r="B2758" t="s">
        <v>4274</v>
      </c>
      <c r="C2758" t="s">
        <v>442</v>
      </c>
      <c r="D2758" t="s">
        <v>5886</v>
      </c>
      <c r="E2758" t="s">
        <v>5966</v>
      </c>
      <c r="F2758">
        <v>20</v>
      </c>
      <c r="G2758" t="s">
        <v>5746</v>
      </c>
      <c r="H2758" t="s">
        <v>5747</v>
      </c>
      <c r="I2758" t="s">
        <v>5748</v>
      </c>
      <c r="J2758">
        <v>750</v>
      </c>
      <c r="K2758">
        <v>12</v>
      </c>
      <c r="L2758">
        <v>13</v>
      </c>
      <c r="M2758" t="s">
        <v>5759</v>
      </c>
      <c r="N2758" t="s">
        <v>6054</v>
      </c>
      <c r="O2758" t="s">
        <v>5761</v>
      </c>
      <c r="P2758" t="s">
        <v>5916</v>
      </c>
      <c r="Q2758" t="s">
        <v>6055</v>
      </c>
      <c r="R2758">
        <v>86672</v>
      </c>
      <c r="S2758" t="s">
        <v>6033</v>
      </c>
      <c r="T2758" t="s">
        <v>6034</v>
      </c>
      <c r="U2758">
        <v>14.99</v>
      </c>
      <c r="V2758" t="s">
        <v>5755</v>
      </c>
      <c r="W2758" t="s">
        <v>5765</v>
      </c>
      <c r="X2758">
        <v>1</v>
      </c>
    </row>
    <row r="2759" spans="1:24" x14ac:dyDescent="0.25">
      <c r="A2759">
        <v>18542</v>
      </c>
      <c r="B2759" t="s">
        <v>1434</v>
      </c>
      <c r="C2759" t="s">
        <v>443</v>
      </c>
      <c r="D2759" t="s">
        <v>6177</v>
      </c>
      <c r="E2759" t="s">
        <v>6342</v>
      </c>
      <c r="F2759">
        <v>10</v>
      </c>
      <c r="G2759" t="s">
        <v>5767</v>
      </c>
      <c r="H2759" t="s">
        <v>5747</v>
      </c>
      <c r="I2759" t="s">
        <v>5748</v>
      </c>
      <c r="J2759">
        <v>473</v>
      </c>
      <c r="K2759">
        <v>24</v>
      </c>
      <c r="L2759">
        <v>3.2</v>
      </c>
      <c r="M2759" t="s">
        <v>5749</v>
      </c>
      <c r="N2759" t="s">
        <v>5750</v>
      </c>
      <c r="O2759" t="s">
        <v>5874</v>
      </c>
      <c r="P2759" t="s">
        <v>5875</v>
      </c>
      <c r="Q2759" t="s">
        <v>5876</v>
      </c>
      <c r="R2759">
        <v>42099</v>
      </c>
      <c r="S2759" t="s">
        <v>6179</v>
      </c>
      <c r="T2759" t="s">
        <v>6179</v>
      </c>
      <c r="U2759">
        <v>3.29</v>
      </c>
      <c r="V2759" t="s">
        <v>6172</v>
      </c>
      <c r="W2759" t="s">
        <v>5869</v>
      </c>
      <c r="X2759">
        <v>1</v>
      </c>
    </row>
    <row r="2760" spans="1:24" x14ac:dyDescent="0.25">
      <c r="A2760">
        <v>18542</v>
      </c>
      <c r="B2760" t="s">
        <v>1434</v>
      </c>
      <c r="C2760" t="s">
        <v>443</v>
      </c>
      <c r="D2760" t="s">
        <v>6177</v>
      </c>
      <c r="E2760" t="s">
        <v>6342</v>
      </c>
      <c r="F2760">
        <v>10</v>
      </c>
      <c r="G2760" t="s">
        <v>5767</v>
      </c>
      <c r="H2760" t="s">
        <v>5747</v>
      </c>
      <c r="I2760" t="s">
        <v>5748</v>
      </c>
      <c r="J2760">
        <v>473</v>
      </c>
      <c r="K2760">
        <v>24</v>
      </c>
      <c r="L2760">
        <v>3.2</v>
      </c>
      <c r="M2760" t="s">
        <v>5749</v>
      </c>
      <c r="N2760" t="s">
        <v>5750</v>
      </c>
      <c r="O2760" t="s">
        <v>5874</v>
      </c>
      <c r="P2760" t="s">
        <v>5875</v>
      </c>
      <c r="Q2760" t="s">
        <v>5876</v>
      </c>
      <c r="R2760">
        <v>42099</v>
      </c>
      <c r="S2760" t="s">
        <v>6179</v>
      </c>
      <c r="T2760" t="s">
        <v>6179</v>
      </c>
      <c r="U2760">
        <v>3.29</v>
      </c>
      <c r="V2760" t="s">
        <v>6172</v>
      </c>
      <c r="W2760" t="s">
        <v>5869</v>
      </c>
      <c r="X2760">
        <v>1</v>
      </c>
    </row>
    <row r="2761" spans="1:24" x14ac:dyDescent="0.25">
      <c r="A2761">
        <v>18909</v>
      </c>
      <c r="B2761" t="s">
        <v>1466</v>
      </c>
      <c r="C2761" t="s">
        <v>443</v>
      </c>
      <c r="D2761" t="s">
        <v>6177</v>
      </c>
      <c r="E2761" t="s">
        <v>6167</v>
      </c>
      <c r="F2761">
        <v>27</v>
      </c>
      <c r="G2761" t="s">
        <v>5837</v>
      </c>
      <c r="H2761" t="s">
        <v>5747</v>
      </c>
      <c r="I2761" t="s">
        <v>5748</v>
      </c>
      <c r="J2761">
        <v>473</v>
      </c>
      <c r="K2761">
        <v>24</v>
      </c>
      <c r="L2761">
        <v>4.5</v>
      </c>
      <c r="M2761" t="s">
        <v>5759</v>
      </c>
      <c r="N2761" t="s">
        <v>5852</v>
      </c>
      <c r="O2761" t="s">
        <v>5874</v>
      </c>
      <c r="P2761" t="s">
        <v>6168</v>
      </c>
      <c r="Q2761" t="s">
        <v>5876</v>
      </c>
      <c r="R2761">
        <v>40772</v>
      </c>
      <c r="S2761" t="s">
        <v>6179</v>
      </c>
      <c r="T2761" t="s">
        <v>6179</v>
      </c>
      <c r="U2761">
        <v>3.19</v>
      </c>
      <c r="V2761" t="s">
        <v>6172</v>
      </c>
      <c r="W2761" t="s">
        <v>5869</v>
      </c>
      <c r="X2761">
        <v>1</v>
      </c>
    </row>
    <row r="2762" spans="1:24" x14ac:dyDescent="0.25">
      <c r="A2762">
        <v>18909</v>
      </c>
      <c r="B2762" t="s">
        <v>1466</v>
      </c>
      <c r="C2762" t="s">
        <v>443</v>
      </c>
      <c r="D2762" t="s">
        <v>6177</v>
      </c>
      <c r="E2762" t="s">
        <v>6167</v>
      </c>
      <c r="F2762">
        <v>27</v>
      </c>
      <c r="G2762" t="s">
        <v>5837</v>
      </c>
      <c r="H2762" t="s">
        <v>5747</v>
      </c>
      <c r="I2762" t="s">
        <v>5748</v>
      </c>
      <c r="J2762">
        <v>473</v>
      </c>
      <c r="K2762">
        <v>24</v>
      </c>
      <c r="L2762">
        <v>4.5</v>
      </c>
      <c r="M2762" t="s">
        <v>5759</v>
      </c>
      <c r="N2762" t="s">
        <v>5852</v>
      </c>
      <c r="O2762" t="s">
        <v>5874</v>
      </c>
      <c r="P2762" t="s">
        <v>6168</v>
      </c>
      <c r="Q2762" t="s">
        <v>5876</v>
      </c>
      <c r="R2762">
        <v>40772</v>
      </c>
      <c r="S2762" t="s">
        <v>6179</v>
      </c>
      <c r="T2762" t="s">
        <v>6179</v>
      </c>
      <c r="U2762">
        <v>3.19</v>
      </c>
      <c r="V2762" t="s">
        <v>6172</v>
      </c>
      <c r="W2762" t="s">
        <v>5869</v>
      </c>
      <c r="X2762">
        <v>1</v>
      </c>
    </row>
    <row r="2763" spans="1:24" x14ac:dyDescent="0.25">
      <c r="A2763">
        <v>18981</v>
      </c>
      <c r="B2763" t="s">
        <v>1477</v>
      </c>
      <c r="C2763" t="s">
        <v>443</v>
      </c>
      <c r="D2763" t="s">
        <v>5871</v>
      </c>
      <c r="E2763" t="s">
        <v>5872</v>
      </c>
      <c r="F2763">
        <v>27</v>
      </c>
      <c r="G2763" t="s">
        <v>5837</v>
      </c>
      <c r="H2763" t="s">
        <v>5747</v>
      </c>
      <c r="I2763" t="s">
        <v>5748</v>
      </c>
      <c r="J2763">
        <v>2500</v>
      </c>
      <c r="K2763">
        <v>5</v>
      </c>
      <c r="L2763">
        <v>5.7</v>
      </c>
      <c r="M2763" t="s">
        <v>5759</v>
      </c>
      <c r="N2763" t="s">
        <v>5806</v>
      </c>
      <c r="O2763" t="s">
        <v>5874</v>
      </c>
      <c r="P2763" t="s">
        <v>5875</v>
      </c>
      <c r="Q2763" t="s">
        <v>5876</v>
      </c>
      <c r="R2763">
        <v>79213</v>
      </c>
      <c r="S2763" t="s">
        <v>5877</v>
      </c>
      <c r="T2763" t="s">
        <v>5877</v>
      </c>
      <c r="U2763">
        <v>19.489999999999998</v>
      </c>
      <c r="V2763" t="s">
        <v>5755</v>
      </c>
      <c r="W2763" t="s">
        <v>5869</v>
      </c>
      <c r="X2763">
        <v>5</v>
      </c>
    </row>
    <row r="2764" spans="1:24" x14ac:dyDescent="0.25">
      <c r="A2764">
        <v>18981</v>
      </c>
      <c r="B2764" t="s">
        <v>1477</v>
      </c>
      <c r="C2764" t="s">
        <v>443</v>
      </c>
      <c r="D2764" t="s">
        <v>5871</v>
      </c>
      <c r="E2764" t="s">
        <v>5872</v>
      </c>
      <c r="F2764">
        <v>27</v>
      </c>
      <c r="G2764" t="s">
        <v>5837</v>
      </c>
      <c r="H2764" t="s">
        <v>5747</v>
      </c>
      <c r="I2764" t="s">
        <v>5748</v>
      </c>
      <c r="J2764">
        <v>2500</v>
      </c>
      <c r="K2764">
        <v>5</v>
      </c>
      <c r="L2764">
        <v>5.7</v>
      </c>
      <c r="M2764" t="s">
        <v>5759</v>
      </c>
      <c r="N2764" t="s">
        <v>5806</v>
      </c>
      <c r="O2764" t="s">
        <v>5874</v>
      </c>
      <c r="P2764" t="s">
        <v>5875</v>
      </c>
      <c r="Q2764" t="s">
        <v>5876</v>
      </c>
      <c r="R2764">
        <v>79213</v>
      </c>
      <c r="S2764" t="s">
        <v>5877</v>
      </c>
      <c r="T2764" t="s">
        <v>5877</v>
      </c>
      <c r="U2764">
        <v>19.489999999999998</v>
      </c>
      <c r="V2764" t="s">
        <v>5755</v>
      </c>
      <c r="W2764" t="s">
        <v>5869</v>
      </c>
      <c r="X2764">
        <v>5</v>
      </c>
    </row>
    <row r="2765" spans="1:24" x14ac:dyDescent="0.25">
      <c r="A2765">
        <v>21159</v>
      </c>
      <c r="B2765" t="s">
        <v>1669</v>
      </c>
      <c r="C2765" t="s">
        <v>442</v>
      </c>
      <c r="D2765" t="s">
        <v>5920</v>
      </c>
      <c r="E2765" t="s">
        <v>5887</v>
      </c>
      <c r="F2765">
        <v>20</v>
      </c>
      <c r="G2765" t="s">
        <v>5746</v>
      </c>
      <c r="H2765" t="s">
        <v>5791</v>
      </c>
      <c r="I2765" t="s">
        <v>5792</v>
      </c>
      <c r="J2765">
        <v>750</v>
      </c>
      <c r="K2765">
        <v>12</v>
      </c>
      <c r="L2765">
        <v>13.5</v>
      </c>
      <c r="M2765" t="s">
        <v>5759</v>
      </c>
      <c r="N2765" t="s">
        <v>5781</v>
      </c>
      <c r="O2765" t="s">
        <v>5790</v>
      </c>
      <c r="P2765" t="s">
        <v>5988</v>
      </c>
      <c r="Q2765" t="s">
        <v>5986</v>
      </c>
      <c r="R2765">
        <v>51923</v>
      </c>
      <c r="S2765" t="s">
        <v>5965</v>
      </c>
      <c r="T2765" t="s">
        <v>5965</v>
      </c>
      <c r="U2765">
        <v>18.989999999999998</v>
      </c>
      <c r="V2765" t="s">
        <v>5755</v>
      </c>
      <c r="W2765" t="s">
        <v>5756</v>
      </c>
      <c r="X2765">
        <v>1</v>
      </c>
    </row>
    <row r="2766" spans="1:24" x14ac:dyDescent="0.25">
      <c r="A2766">
        <v>21008</v>
      </c>
      <c r="B2766" t="s">
        <v>24</v>
      </c>
      <c r="C2766" t="s">
        <v>441</v>
      </c>
      <c r="D2766" t="s">
        <v>5757</v>
      </c>
      <c r="E2766" t="s">
        <v>5766</v>
      </c>
      <c r="F2766">
        <v>20</v>
      </c>
      <c r="G2766" t="s">
        <v>5746</v>
      </c>
      <c r="H2766" t="s">
        <v>5747</v>
      </c>
      <c r="I2766" t="s">
        <v>5748</v>
      </c>
      <c r="J2766">
        <v>750</v>
      </c>
      <c r="K2766">
        <v>12</v>
      </c>
      <c r="L2766">
        <v>40</v>
      </c>
      <c r="M2766" t="s">
        <v>5749</v>
      </c>
      <c r="N2766" t="s">
        <v>5750</v>
      </c>
      <c r="O2766" t="s">
        <v>5751</v>
      </c>
      <c r="P2766" t="s">
        <v>5752</v>
      </c>
      <c r="Q2766" t="s">
        <v>5789</v>
      </c>
      <c r="R2766">
        <v>42000</v>
      </c>
      <c r="S2766" t="s">
        <v>5785</v>
      </c>
      <c r="T2766" t="s">
        <v>5786</v>
      </c>
      <c r="U2766">
        <v>23.49</v>
      </c>
      <c r="V2766" t="s">
        <v>5755</v>
      </c>
      <c r="W2766" t="s">
        <v>5756</v>
      </c>
      <c r="X2766">
        <v>1</v>
      </c>
    </row>
    <row r="2767" spans="1:24" x14ac:dyDescent="0.25">
      <c r="A2767">
        <v>19419</v>
      </c>
      <c r="B2767" t="s">
        <v>1510</v>
      </c>
      <c r="C2767" t="s">
        <v>442</v>
      </c>
      <c r="D2767" t="s">
        <v>5886</v>
      </c>
      <c r="E2767" t="s">
        <v>6078</v>
      </c>
      <c r="F2767">
        <v>10</v>
      </c>
      <c r="G2767" t="s">
        <v>5767</v>
      </c>
      <c r="H2767" t="s">
        <v>5791</v>
      </c>
      <c r="I2767" t="s">
        <v>5792</v>
      </c>
      <c r="J2767">
        <v>750</v>
      </c>
      <c r="K2767">
        <v>12</v>
      </c>
      <c r="L2767">
        <v>13.5</v>
      </c>
      <c r="M2767" t="s">
        <v>5759</v>
      </c>
      <c r="N2767" t="s">
        <v>5915</v>
      </c>
      <c r="O2767" t="s">
        <v>5761</v>
      </c>
      <c r="P2767" t="s">
        <v>6002</v>
      </c>
      <c r="Q2767" t="s">
        <v>5917</v>
      </c>
      <c r="R2767">
        <v>44135</v>
      </c>
      <c r="S2767" t="s">
        <v>6357</v>
      </c>
      <c r="T2767" t="s">
        <v>5972</v>
      </c>
      <c r="U2767">
        <v>12.99</v>
      </c>
      <c r="V2767" t="s">
        <v>5755</v>
      </c>
      <c r="W2767" t="s">
        <v>5765</v>
      </c>
      <c r="X2767">
        <v>1</v>
      </c>
    </row>
    <row r="2768" spans="1:24" x14ac:dyDescent="0.25">
      <c r="A2768">
        <v>776656</v>
      </c>
      <c r="B2768" t="s">
        <v>3273</v>
      </c>
      <c r="C2768" t="s">
        <v>441</v>
      </c>
      <c r="D2768" t="s">
        <v>5811</v>
      </c>
      <c r="E2768" t="s">
        <v>5858</v>
      </c>
      <c r="F2768">
        <v>20</v>
      </c>
      <c r="G2768" t="s">
        <v>5746</v>
      </c>
      <c r="H2768" t="s">
        <v>5791</v>
      </c>
      <c r="I2768" t="s">
        <v>5792</v>
      </c>
      <c r="J2768">
        <v>750</v>
      </c>
      <c r="K2768">
        <v>12</v>
      </c>
      <c r="L2768">
        <v>20</v>
      </c>
      <c r="M2768" t="s">
        <v>5759</v>
      </c>
      <c r="N2768" t="s">
        <v>5904</v>
      </c>
      <c r="O2768" t="s">
        <v>5790</v>
      </c>
      <c r="P2768" t="s">
        <v>5762</v>
      </c>
      <c r="Q2768" t="s">
        <v>5814</v>
      </c>
      <c r="R2768">
        <v>43127</v>
      </c>
      <c r="S2768" t="s">
        <v>5905</v>
      </c>
      <c r="T2768" t="s">
        <v>5906</v>
      </c>
      <c r="U2768">
        <v>37.28</v>
      </c>
      <c r="V2768" t="s">
        <v>5755</v>
      </c>
      <c r="W2768" t="s">
        <v>5756</v>
      </c>
      <c r="X2768">
        <v>1</v>
      </c>
    </row>
    <row r="2769" spans="1:24" x14ac:dyDescent="0.25">
      <c r="A2769">
        <v>18387</v>
      </c>
      <c r="B2769" t="s">
        <v>1421</v>
      </c>
      <c r="C2769" t="s">
        <v>442</v>
      </c>
      <c r="D2769" t="s">
        <v>5920</v>
      </c>
      <c r="E2769" t="s">
        <v>5921</v>
      </c>
      <c r="F2769">
        <v>20</v>
      </c>
      <c r="G2769" t="s">
        <v>5746</v>
      </c>
      <c r="H2769" t="s">
        <v>5791</v>
      </c>
      <c r="I2769" t="s">
        <v>5792</v>
      </c>
      <c r="J2769">
        <v>750</v>
      </c>
      <c r="K2769">
        <v>12</v>
      </c>
      <c r="L2769">
        <v>12.5</v>
      </c>
      <c r="M2769" t="s">
        <v>5759</v>
      </c>
      <c r="N2769" t="s">
        <v>5888</v>
      </c>
      <c r="O2769" t="s">
        <v>5790</v>
      </c>
      <c r="P2769" t="s">
        <v>5916</v>
      </c>
      <c r="Q2769" t="s">
        <v>5890</v>
      </c>
      <c r="R2769">
        <v>67102</v>
      </c>
      <c r="S2769" t="s">
        <v>5956</v>
      </c>
      <c r="T2769" t="s">
        <v>5957</v>
      </c>
      <c r="U2769">
        <v>14.99</v>
      </c>
      <c r="V2769" t="s">
        <v>5755</v>
      </c>
      <c r="W2769" t="s">
        <v>5869</v>
      </c>
      <c r="X2769">
        <v>1</v>
      </c>
    </row>
    <row r="2770" spans="1:24" x14ac:dyDescent="0.25">
      <c r="A2770">
        <v>479634</v>
      </c>
      <c r="B2770" t="s">
        <v>2948</v>
      </c>
      <c r="C2770" t="s">
        <v>442</v>
      </c>
      <c r="D2770" t="s">
        <v>5920</v>
      </c>
      <c r="E2770" t="s">
        <v>6106</v>
      </c>
      <c r="F2770">
        <v>20</v>
      </c>
      <c r="G2770" t="s">
        <v>5746</v>
      </c>
      <c r="H2770" t="s">
        <v>5747</v>
      </c>
      <c r="I2770" t="s">
        <v>5748</v>
      </c>
      <c r="J2770">
        <v>750</v>
      </c>
      <c r="K2770">
        <v>12</v>
      </c>
      <c r="L2770">
        <v>12.5</v>
      </c>
      <c r="M2770" t="s">
        <v>5759</v>
      </c>
      <c r="N2770" t="s">
        <v>5781</v>
      </c>
      <c r="O2770" t="s">
        <v>5761</v>
      </c>
      <c r="P2770" t="s">
        <v>5889</v>
      </c>
      <c r="Q2770" t="s">
        <v>5986</v>
      </c>
      <c r="R2770">
        <v>82488</v>
      </c>
      <c r="S2770" t="s">
        <v>5891</v>
      </c>
      <c r="T2770" t="s">
        <v>5892</v>
      </c>
      <c r="U2770">
        <v>27.43</v>
      </c>
      <c r="V2770" t="s">
        <v>5755</v>
      </c>
      <c r="W2770" t="s">
        <v>5765</v>
      </c>
      <c r="X2770">
        <v>1</v>
      </c>
    </row>
    <row r="2771" spans="1:24" x14ac:dyDescent="0.25">
      <c r="A2771">
        <v>18869</v>
      </c>
      <c r="B2771" t="s">
        <v>1464</v>
      </c>
      <c r="C2771" t="s">
        <v>443</v>
      </c>
      <c r="D2771" t="s">
        <v>5871</v>
      </c>
      <c r="E2771" t="s">
        <v>6192</v>
      </c>
      <c r="F2771">
        <v>10</v>
      </c>
      <c r="G2771" t="s">
        <v>5767</v>
      </c>
      <c r="H2771" t="s">
        <v>5747</v>
      </c>
      <c r="I2771" t="s">
        <v>5748</v>
      </c>
      <c r="J2771">
        <v>473</v>
      </c>
      <c r="K2771">
        <v>24</v>
      </c>
      <c r="L2771">
        <v>5</v>
      </c>
      <c r="M2771" t="s">
        <v>5749</v>
      </c>
      <c r="N2771" t="s">
        <v>5750</v>
      </c>
      <c r="O2771" t="s">
        <v>5874</v>
      </c>
      <c r="P2771" t="s">
        <v>5875</v>
      </c>
      <c r="Q2771" t="s">
        <v>5876</v>
      </c>
      <c r="R2771">
        <v>79259</v>
      </c>
      <c r="S2771" t="s">
        <v>6480</v>
      </c>
      <c r="T2771" t="s">
        <v>6481</v>
      </c>
      <c r="U2771">
        <v>3.59</v>
      </c>
      <c r="V2771" t="s">
        <v>6172</v>
      </c>
      <c r="W2771" t="s">
        <v>5869</v>
      </c>
      <c r="X2771">
        <v>1</v>
      </c>
    </row>
    <row r="2772" spans="1:24" x14ac:dyDescent="0.25">
      <c r="A2772">
        <v>18869</v>
      </c>
      <c r="B2772" t="s">
        <v>1464</v>
      </c>
      <c r="C2772" t="s">
        <v>443</v>
      </c>
      <c r="D2772" t="s">
        <v>5871</v>
      </c>
      <c r="E2772" t="s">
        <v>6192</v>
      </c>
      <c r="F2772">
        <v>10</v>
      </c>
      <c r="G2772" t="s">
        <v>5767</v>
      </c>
      <c r="H2772" t="s">
        <v>5747</v>
      </c>
      <c r="I2772" t="s">
        <v>5748</v>
      </c>
      <c r="J2772">
        <v>473</v>
      </c>
      <c r="K2772">
        <v>24</v>
      </c>
      <c r="L2772">
        <v>5</v>
      </c>
      <c r="M2772" t="s">
        <v>5749</v>
      </c>
      <c r="N2772" t="s">
        <v>5750</v>
      </c>
      <c r="O2772" t="s">
        <v>5874</v>
      </c>
      <c r="P2772" t="s">
        <v>5875</v>
      </c>
      <c r="Q2772" t="s">
        <v>5876</v>
      </c>
      <c r="R2772">
        <v>79259</v>
      </c>
      <c r="S2772" t="s">
        <v>6480</v>
      </c>
      <c r="T2772" t="s">
        <v>6481</v>
      </c>
      <c r="U2772">
        <v>3.59</v>
      </c>
      <c r="V2772" t="s">
        <v>6172</v>
      </c>
      <c r="W2772" t="s">
        <v>5869</v>
      </c>
      <c r="X2772">
        <v>1</v>
      </c>
    </row>
    <row r="2773" spans="1:24" x14ac:dyDescent="0.25">
      <c r="A2773">
        <v>18581</v>
      </c>
      <c r="B2773" t="s">
        <v>1440</v>
      </c>
      <c r="C2773" t="s">
        <v>443</v>
      </c>
      <c r="D2773" t="s">
        <v>6177</v>
      </c>
      <c r="E2773" t="s">
        <v>6190</v>
      </c>
      <c r="F2773">
        <v>27</v>
      </c>
      <c r="G2773" t="s">
        <v>5837</v>
      </c>
      <c r="H2773" t="s">
        <v>5747</v>
      </c>
      <c r="I2773" t="s">
        <v>5748</v>
      </c>
      <c r="J2773">
        <v>8520</v>
      </c>
      <c r="K2773">
        <v>1</v>
      </c>
      <c r="L2773">
        <v>4</v>
      </c>
      <c r="M2773" t="s">
        <v>5759</v>
      </c>
      <c r="N2773" t="s">
        <v>6501</v>
      </c>
      <c r="O2773" t="s">
        <v>5874</v>
      </c>
      <c r="P2773" t="s">
        <v>6168</v>
      </c>
      <c r="Q2773" t="s">
        <v>5876</v>
      </c>
      <c r="R2773">
        <v>40772</v>
      </c>
      <c r="S2773" t="s">
        <v>6179</v>
      </c>
      <c r="T2773" t="s">
        <v>6179</v>
      </c>
      <c r="U2773">
        <v>45.99</v>
      </c>
      <c r="V2773" t="s">
        <v>5755</v>
      </c>
      <c r="W2773" t="s">
        <v>5869</v>
      </c>
      <c r="X2773">
        <v>24</v>
      </c>
    </row>
    <row r="2774" spans="1:24" x14ac:dyDescent="0.25">
      <c r="A2774">
        <v>18581</v>
      </c>
      <c r="B2774" t="s">
        <v>1440</v>
      </c>
      <c r="C2774" t="s">
        <v>443</v>
      </c>
      <c r="D2774" t="s">
        <v>6177</v>
      </c>
      <c r="E2774" t="s">
        <v>6190</v>
      </c>
      <c r="F2774">
        <v>27</v>
      </c>
      <c r="G2774" t="s">
        <v>5837</v>
      </c>
      <c r="H2774" t="s">
        <v>5747</v>
      </c>
      <c r="I2774" t="s">
        <v>5748</v>
      </c>
      <c r="J2774">
        <v>8520</v>
      </c>
      <c r="K2774">
        <v>1</v>
      </c>
      <c r="L2774">
        <v>4</v>
      </c>
      <c r="M2774" t="s">
        <v>5759</v>
      </c>
      <c r="N2774" t="s">
        <v>6501</v>
      </c>
      <c r="O2774" t="s">
        <v>5874</v>
      </c>
      <c r="P2774" t="s">
        <v>6168</v>
      </c>
      <c r="Q2774" t="s">
        <v>5876</v>
      </c>
      <c r="R2774">
        <v>40772</v>
      </c>
      <c r="S2774" t="s">
        <v>6179</v>
      </c>
      <c r="T2774" t="s">
        <v>6179</v>
      </c>
      <c r="U2774">
        <v>45.99</v>
      </c>
      <c r="V2774" t="s">
        <v>5755</v>
      </c>
      <c r="W2774" t="s">
        <v>5869</v>
      </c>
      <c r="X2774">
        <v>24</v>
      </c>
    </row>
    <row r="2775" spans="1:24" x14ac:dyDescent="0.25">
      <c r="A2775">
        <v>18544</v>
      </c>
      <c r="B2775" t="s">
        <v>1435</v>
      </c>
      <c r="C2775" t="s">
        <v>442</v>
      </c>
      <c r="D2775" t="s">
        <v>5886</v>
      </c>
      <c r="E2775" t="s">
        <v>5887</v>
      </c>
      <c r="F2775">
        <v>20</v>
      </c>
      <c r="G2775" t="s">
        <v>5746</v>
      </c>
      <c r="H2775" t="s">
        <v>5747</v>
      </c>
      <c r="I2775" t="s">
        <v>5792</v>
      </c>
      <c r="J2775">
        <v>750</v>
      </c>
      <c r="K2775">
        <v>12</v>
      </c>
      <c r="L2775">
        <v>13</v>
      </c>
      <c r="M2775" t="s">
        <v>5759</v>
      </c>
      <c r="N2775" t="s">
        <v>5781</v>
      </c>
      <c r="O2775" t="s">
        <v>5790</v>
      </c>
      <c r="P2775" t="s">
        <v>5930</v>
      </c>
      <c r="Q2775" t="s">
        <v>5986</v>
      </c>
      <c r="R2775">
        <v>49204</v>
      </c>
      <c r="S2775" t="s">
        <v>6235</v>
      </c>
      <c r="T2775" t="s">
        <v>6235</v>
      </c>
      <c r="U2775">
        <v>20.07</v>
      </c>
      <c r="V2775" t="s">
        <v>5755</v>
      </c>
      <c r="W2775" t="s">
        <v>5756</v>
      </c>
      <c r="X2775">
        <v>1</v>
      </c>
    </row>
    <row r="2776" spans="1:24" x14ac:dyDescent="0.25">
      <c r="A2776">
        <v>19011</v>
      </c>
      <c r="B2776" t="s">
        <v>1478</v>
      </c>
      <c r="C2776" t="s">
        <v>442</v>
      </c>
      <c r="D2776" t="s">
        <v>5886</v>
      </c>
      <c r="E2776" t="s">
        <v>498</v>
      </c>
      <c r="F2776">
        <v>22</v>
      </c>
      <c r="G2776" t="s">
        <v>5816</v>
      </c>
      <c r="H2776" t="s">
        <v>5747</v>
      </c>
      <c r="I2776" t="s">
        <v>5792</v>
      </c>
      <c r="J2776">
        <v>750</v>
      </c>
      <c r="K2776">
        <v>6</v>
      </c>
      <c r="L2776">
        <v>14.5</v>
      </c>
      <c r="M2776" t="s">
        <v>5759</v>
      </c>
      <c r="N2776" t="s">
        <v>6054</v>
      </c>
      <c r="O2776" t="s">
        <v>5761</v>
      </c>
      <c r="P2776" t="s">
        <v>5889</v>
      </c>
      <c r="Q2776" t="s">
        <v>6055</v>
      </c>
      <c r="R2776">
        <v>76091</v>
      </c>
      <c r="S2776" t="s">
        <v>6033</v>
      </c>
      <c r="T2776" t="s">
        <v>6034</v>
      </c>
      <c r="U2776">
        <v>37.99</v>
      </c>
      <c r="V2776" t="s">
        <v>5755</v>
      </c>
      <c r="W2776" t="s">
        <v>5765</v>
      </c>
      <c r="X2776">
        <v>1</v>
      </c>
    </row>
    <row r="2777" spans="1:24" x14ac:dyDescent="0.25">
      <c r="A2777">
        <v>18860</v>
      </c>
      <c r="B2777" t="s">
        <v>304</v>
      </c>
      <c r="C2777" t="s">
        <v>441</v>
      </c>
      <c r="D2777" t="s">
        <v>5757</v>
      </c>
      <c r="E2777" t="s">
        <v>5766</v>
      </c>
      <c r="F2777">
        <v>10</v>
      </c>
      <c r="G2777" t="s">
        <v>5767</v>
      </c>
      <c r="H2777" t="s">
        <v>5748</v>
      </c>
      <c r="I2777" t="s">
        <v>5748</v>
      </c>
      <c r="J2777">
        <v>750</v>
      </c>
      <c r="K2777">
        <v>12</v>
      </c>
      <c r="L2777">
        <v>43</v>
      </c>
      <c r="M2777" t="s">
        <v>5749</v>
      </c>
      <c r="N2777" t="s">
        <v>5750</v>
      </c>
      <c r="O2777" t="s">
        <v>5751</v>
      </c>
      <c r="P2777" t="s">
        <v>5762</v>
      </c>
      <c r="Q2777" t="s">
        <v>5789</v>
      </c>
      <c r="R2777">
        <v>42127</v>
      </c>
      <c r="S2777" t="s">
        <v>5820</v>
      </c>
      <c r="T2777" t="s">
        <v>5820</v>
      </c>
      <c r="U2777">
        <v>29.99</v>
      </c>
      <c r="V2777" t="s">
        <v>5755</v>
      </c>
      <c r="W2777" t="s">
        <v>5756</v>
      </c>
      <c r="X2777">
        <v>1</v>
      </c>
    </row>
    <row r="2778" spans="1:24" x14ac:dyDescent="0.25">
      <c r="A2778">
        <v>19416</v>
      </c>
      <c r="B2778" t="s">
        <v>1509</v>
      </c>
      <c r="C2778" t="s">
        <v>442</v>
      </c>
      <c r="D2778" t="s">
        <v>6021</v>
      </c>
      <c r="E2778" t="s">
        <v>6022</v>
      </c>
      <c r="F2778">
        <v>22</v>
      </c>
      <c r="G2778" t="s">
        <v>5816</v>
      </c>
      <c r="H2778" t="s">
        <v>5747</v>
      </c>
      <c r="I2778" t="s">
        <v>5748</v>
      </c>
      <c r="J2778">
        <v>500</v>
      </c>
      <c r="K2778">
        <v>6</v>
      </c>
      <c r="L2778">
        <v>9.1999999999999993</v>
      </c>
      <c r="M2778" t="s">
        <v>5749</v>
      </c>
      <c r="N2778" t="s">
        <v>5750</v>
      </c>
      <c r="O2778" t="s">
        <v>5790</v>
      </c>
      <c r="P2778" t="s">
        <v>5889</v>
      </c>
      <c r="Q2778" t="s">
        <v>6024</v>
      </c>
      <c r="R2778">
        <v>43186</v>
      </c>
      <c r="S2778" t="s">
        <v>6121</v>
      </c>
      <c r="T2778" t="s">
        <v>5965</v>
      </c>
      <c r="U2778">
        <v>49.99</v>
      </c>
      <c r="V2778" t="s">
        <v>5755</v>
      </c>
      <c r="W2778" t="s">
        <v>5869</v>
      </c>
      <c r="X2778">
        <v>1</v>
      </c>
    </row>
    <row r="2779" spans="1:24" x14ac:dyDescent="0.25">
      <c r="A2779">
        <v>478776</v>
      </c>
      <c r="B2779" t="s">
        <v>2946</v>
      </c>
      <c r="C2779" t="s">
        <v>442</v>
      </c>
      <c r="D2779" t="s">
        <v>5929</v>
      </c>
      <c r="E2779" t="s">
        <v>5969</v>
      </c>
      <c r="F2779">
        <v>22</v>
      </c>
      <c r="G2779" t="s">
        <v>5816</v>
      </c>
      <c r="H2779" t="s">
        <v>5747</v>
      </c>
      <c r="I2779" t="s">
        <v>5748</v>
      </c>
      <c r="J2779">
        <v>375</v>
      </c>
      <c r="K2779">
        <v>6</v>
      </c>
      <c r="L2779">
        <v>15.5</v>
      </c>
      <c r="M2779" t="s">
        <v>5759</v>
      </c>
      <c r="N2779" t="s">
        <v>5825</v>
      </c>
      <c r="O2779" t="s">
        <v>5790</v>
      </c>
      <c r="P2779" t="s">
        <v>5889</v>
      </c>
      <c r="Q2779" t="s">
        <v>5970</v>
      </c>
      <c r="R2779">
        <v>64293</v>
      </c>
      <c r="S2779" t="s">
        <v>5971</v>
      </c>
      <c r="T2779" t="s">
        <v>5972</v>
      </c>
      <c r="U2779">
        <v>44.99</v>
      </c>
      <c r="V2779" t="s">
        <v>5755</v>
      </c>
      <c r="W2779" t="s">
        <v>5756</v>
      </c>
      <c r="X2779">
        <v>1</v>
      </c>
    </row>
    <row r="2780" spans="1:24" x14ac:dyDescent="0.25">
      <c r="A2780">
        <v>18582</v>
      </c>
      <c r="B2780" t="s">
        <v>1441</v>
      </c>
      <c r="C2780" t="s">
        <v>443</v>
      </c>
      <c r="D2780" t="s">
        <v>6177</v>
      </c>
      <c r="E2780" t="s">
        <v>6190</v>
      </c>
      <c r="F2780">
        <v>27</v>
      </c>
      <c r="G2780" t="s">
        <v>5837</v>
      </c>
      <c r="H2780" t="s">
        <v>5747</v>
      </c>
      <c r="I2780" t="s">
        <v>5748</v>
      </c>
      <c r="J2780">
        <v>8520</v>
      </c>
      <c r="K2780">
        <v>1</v>
      </c>
      <c r="L2780">
        <v>4</v>
      </c>
      <c r="M2780" t="s">
        <v>5749</v>
      </c>
      <c r="N2780" t="s">
        <v>5750</v>
      </c>
      <c r="O2780" t="s">
        <v>5874</v>
      </c>
      <c r="P2780" t="s">
        <v>6168</v>
      </c>
      <c r="Q2780" t="s">
        <v>5876</v>
      </c>
      <c r="R2780">
        <v>42099</v>
      </c>
      <c r="S2780" t="s">
        <v>6179</v>
      </c>
      <c r="T2780" t="s">
        <v>6179</v>
      </c>
      <c r="U2780">
        <v>43.49</v>
      </c>
      <c r="V2780" t="s">
        <v>6172</v>
      </c>
      <c r="W2780" t="s">
        <v>5869</v>
      </c>
      <c r="X2780">
        <v>24</v>
      </c>
    </row>
    <row r="2781" spans="1:24" x14ac:dyDescent="0.25">
      <c r="A2781">
        <v>18582</v>
      </c>
      <c r="B2781" t="s">
        <v>1441</v>
      </c>
      <c r="C2781" t="s">
        <v>443</v>
      </c>
      <c r="D2781" t="s">
        <v>6177</v>
      </c>
      <c r="E2781" t="s">
        <v>6190</v>
      </c>
      <c r="F2781">
        <v>27</v>
      </c>
      <c r="G2781" t="s">
        <v>5837</v>
      </c>
      <c r="H2781" t="s">
        <v>5747</v>
      </c>
      <c r="I2781" t="s">
        <v>5748</v>
      </c>
      <c r="J2781">
        <v>8520</v>
      </c>
      <c r="K2781">
        <v>1</v>
      </c>
      <c r="L2781">
        <v>4</v>
      </c>
      <c r="M2781" t="s">
        <v>5749</v>
      </c>
      <c r="N2781" t="s">
        <v>5750</v>
      </c>
      <c r="O2781" t="s">
        <v>5874</v>
      </c>
      <c r="P2781" t="s">
        <v>6168</v>
      </c>
      <c r="Q2781" t="s">
        <v>5876</v>
      </c>
      <c r="R2781">
        <v>42099</v>
      </c>
      <c r="S2781" t="s">
        <v>6179</v>
      </c>
      <c r="T2781" t="s">
        <v>6179</v>
      </c>
      <c r="U2781">
        <v>43.49</v>
      </c>
      <c r="V2781" t="s">
        <v>6172</v>
      </c>
      <c r="W2781" t="s">
        <v>5869</v>
      </c>
      <c r="X2781">
        <v>24</v>
      </c>
    </row>
    <row r="2782" spans="1:24" x14ac:dyDescent="0.25">
      <c r="A2782">
        <v>18617</v>
      </c>
      <c r="B2782" t="s">
        <v>1445</v>
      </c>
      <c r="C2782" t="s">
        <v>443</v>
      </c>
      <c r="D2782" t="s">
        <v>6177</v>
      </c>
      <c r="E2782" t="s">
        <v>6167</v>
      </c>
      <c r="F2782">
        <v>10</v>
      </c>
      <c r="G2782" t="s">
        <v>5767</v>
      </c>
      <c r="H2782" t="s">
        <v>5747</v>
      </c>
      <c r="I2782" t="s">
        <v>5748</v>
      </c>
      <c r="J2782">
        <v>4260</v>
      </c>
      <c r="K2782">
        <v>2</v>
      </c>
      <c r="L2782">
        <v>4.5</v>
      </c>
      <c r="M2782" t="s">
        <v>5759</v>
      </c>
      <c r="N2782" t="s">
        <v>5852</v>
      </c>
      <c r="O2782" t="s">
        <v>5874</v>
      </c>
      <c r="P2782" t="s">
        <v>5875</v>
      </c>
      <c r="Q2782" t="s">
        <v>5876</v>
      </c>
      <c r="R2782">
        <v>43468</v>
      </c>
      <c r="S2782" t="s">
        <v>6180</v>
      </c>
      <c r="T2782" t="s">
        <v>6180</v>
      </c>
      <c r="U2782">
        <v>25.79</v>
      </c>
      <c r="V2782" t="s">
        <v>6172</v>
      </c>
      <c r="W2782" t="s">
        <v>5869</v>
      </c>
      <c r="X2782">
        <v>12</v>
      </c>
    </row>
    <row r="2783" spans="1:24" x14ac:dyDescent="0.25">
      <c r="A2783">
        <v>18617</v>
      </c>
      <c r="B2783" t="s">
        <v>1445</v>
      </c>
      <c r="C2783" t="s">
        <v>443</v>
      </c>
      <c r="D2783" t="s">
        <v>6177</v>
      </c>
      <c r="E2783" t="s">
        <v>6167</v>
      </c>
      <c r="F2783">
        <v>10</v>
      </c>
      <c r="G2783" t="s">
        <v>5767</v>
      </c>
      <c r="H2783" t="s">
        <v>5747</v>
      </c>
      <c r="I2783" t="s">
        <v>5748</v>
      </c>
      <c r="J2783">
        <v>4260</v>
      </c>
      <c r="K2783">
        <v>2</v>
      </c>
      <c r="L2783">
        <v>4.5</v>
      </c>
      <c r="M2783" t="s">
        <v>5759</v>
      </c>
      <c r="N2783" t="s">
        <v>5852</v>
      </c>
      <c r="O2783" t="s">
        <v>5874</v>
      </c>
      <c r="P2783" t="s">
        <v>5875</v>
      </c>
      <c r="Q2783" t="s">
        <v>5876</v>
      </c>
      <c r="R2783">
        <v>43468</v>
      </c>
      <c r="S2783" t="s">
        <v>6180</v>
      </c>
      <c r="T2783" t="s">
        <v>6180</v>
      </c>
      <c r="U2783">
        <v>25.79</v>
      </c>
      <c r="V2783" t="s">
        <v>6172</v>
      </c>
      <c r="W2783" t="s">
        <v>5869</v>
      </c>
      <c r="X2783">
        <v>12</v>
      </c>
    </row>
    <row r="2784" spans="1:24" x14ac:dyDescent="0.25">
      <c r="A2784">
        <v>18644</v>
      </c>
      <c r="B2784" t="s">
        <v>32</v>
      </c>
      <c r="C2784" t="s">
        <v>441</v>
      </c>
      <c r="D2784" t="s">
        <v>5757</v>
      </c>
      <c r="E2784" t="s">
        <v>5766</v>
      </c>
      <c r="F2784">
        <v>10</v>
      </c>
      <c r="G2784" t="s">
        <v>5767</v>
      </c>
      <c r="H2784" t="s">
        <v>5747</v>
      </c>
      <c r="I2784" t="s">
        <v>5748</v>
      </c>
      <c r="J2784">
        <v>375</v>
      </c>
      <c r="K2784">
        <v>24</v>
      </c>
      <c r="L2784">
        <v>40</v>
      </c>
      <c r="M2784" t="s">
        <v>5749</v>
      </c>
      <c r="N2784" t="s">
        <v>5750</v>
      </c>
      <c r="O2784" t="s">
        <v>5751</v>
      </c>
      <c r="P2784" t="s">
        <v>5752</v>
      </c>
      <c r="Q2784" t="s">
        <v>5769</v>
      </c>
      <c r="R2784">
        <v>42036</v>
      </c>
      <c r="S2784" t="s">
        <v>5754</v>
      </c>
      <c r="T2784" t="s">
        <v>5754</v>
      </c>
      <c r="U2784">
        <v>13.29</v>
      </c>
      <c r="V2784" t="s">
        <v>5755</v>
      </c>
      <c r="W2784" t="s">
        <v>5756</v>
      </c>
      <c r="X2784">
        <v>1</v>
      </c>
    </row>
    <row r="2785" spans="1:24" x14ac:dyDescent="0.25">
      <c r="A2785">
        <v>19643</v>
      </c>
      <c r="B2785" t="s">
        <v>1532</v>
      </c>
      <c r="C2785" t="s">
        <v>442</v>
      </c>
      <c r="D2785" t="s">
        <v>5886</v>
      </c>
      <c r="E2785" t="s">
        <v>6048</v>
      </c>
      <c r="F2785">
        <v>22</v>
      </c>
      <c r="G2785" t="s">
        <v>5816</v>
      </c>
      <c r="H2785" t="s">
        <v>5747</v>
      </c>
      <c r="I2785" t="s">
        <v>5748</v>
      </c>
      <c r="J2785">
        <v>750</v>
      </c>
      <c r="K2785">
        <v>12</v>
      </c>
      <c r="L2785">
        <v>13.5</v>
      </c>
      <c r="M2785" t="s">
        <v>5759</v>
      </c>
      <c r="N2785" t="s">
        <v>6085</v>
      </c>
      <c r="O2785" t="s">
        <v>5790</v>
      </c>
      <c r="P2785" t="s">
        <v>5889</v>
      </c>
      <c r="Q2785" t="s">
        <v>6086</v>
      </c>
      <c r="R2785">
        <v>43140</v>
      </c>
      <c r="S2785" t="s">
        <v>6033</v>
      </c>
      <c r="T2785" t="s">
        <v>6034</v>
      </c>
      <c r="U2785">
        <v>26.99</v>
      </c>
      <c r="V2785" t="s">
        <v>5755</v>
      </c>
      <c r="W2785" t="s">
        <v>5756</v>
      </c>
      <c r="X2785">
        <v>1</v>
      </c>
    </row>
    <row r="2786" spans="1:24" x14ac:dyDescent="0.25">
      <c r="A2786">
        <v>20692</v>
      </c>
      <c r="B2786" t="s">
        <v>1638</v>
      </c>
      <c r="C2786" t="s">
        <v>441</v>
      </c>
      <c r="D2786" t="s">
        <v>5744</v>
      </c>
      <c r="E2786" t="s">
        <v>5913</v>
      </c>
      <c r="F2786">
        <v>20</v>
      </c>
      <c r="G2786" t="s">
        <v>5746</v>
      </c>
      <c r="H2786" t="s">
        <v>5747</v>
      </c>
      <c r="I2786" t="s">
        <v>5748</v>
      </c>
      <c r="J2786">
        <v>750</v>
      </c>
      <c r="K2786">
        <v>12</v>
      </c>
      <c r="L2786">
        <v>45</v>
      </c>
      <c r="M2786" t="s">
        <v>5749</v>
      </c>
      <c r="N2786" t="s">
        <v>5750</v>
      </c>
      <c r="O2786" t="s">
        <v>5751</v>
      </c>
      <c r="P2786" t="s">
        <v>5752</v>
      </c>
      <c r="Q2786" t="s">
        <v>5925</v>
      </c>
      <c r="R2786">
        <v>42127</v>
      </c>
      <c r="S2786" t="s">
        <v>5820</v>
      </c>
      <c r="T2786" t="s">
        <v>5820</v>
      </c>
      <c r="U2786">
        <v>27.99</v>
      </c>
      <c r="V2786" t="s">
        <v>5755</v>
      </c>
      <c r="W2786" t="s">
        <v>5756</v>
      </c>
      <c r="X2786">
        <v>1</v>
      </c>
    </row>
    <row r="2787" spans="1:24" x14ac:dyDescent="0.25">
      <c r="A2787">
        <v>19421</v>
      </c>
      <c r="B2787" t="s">
        <v>1511</v>
      </c>
      <c r="C2787" t="s">
        <v>442</v>
      </c>
      <c r="D2787" t="s">
        <v>5920</v>
      </c>
      <c r="E2787" t="s">
        <v>5997</v>
      </c>
      <c r="F2787">
        <v>10</v>
      </c>
      <c r="G2787" t="s">
        <v>5767</v>
      </c>
      <c r="H2787" t="s">
        <v>5791</v>
      </c>
      <c r="I2787" t="s">
        <v>5792</v>
      </c>
      <c r="J2787">
        <v>750</v>
      </c>
      <c r="K2787">
        <v>12</v>
      </c>
      <c r="L2787">
        <v>13</v>
      </c>
      <c r="M2787" t="s">
        <v>5759</v>
      </c>
      <c r="N2787" t="s">
        <v>5915</v>
      </c>
      <c r="O2787" t="s">
        <v>5761</v>
      </c>
      <c r="P2787" t="s">
        <v>6002</v>
      </c>
      <c r="Q2787" t="s">
        <v>5917</v>
      </c>
      <c r="R2787">
        <v>44135</v>
      </c>
      <c r="S2787" t="s">
        <v>6357</v>
      </c>
      <c r="T2787" t="s">
        <v>5972</v>
      </c>
      <c r="U2787">
        <v>12.99</v>
      </c>
      <c r="V2787" t="s">
        <v>5755</v>
      </c>
      <c r="W2787" t="s">
        <v>5765</v>
      </c>
      <c r="X2787">
        <v>1</v>
      </c>
    </row>
    <row r="2788" spans="1:24" x14ac:dyDescent="0.25">
      <c r="A2788">
        <v>18828</v>
      </c>
      <c r="B2788" t="s">
        <v>1462</v>
      </c>
      <c r="C2788" t="s">
        <v>442</v>
      </c>
      <c r="D2788" t="s">
        <v>5886</v>
      </c>
      <c r="E2788" t="s">
        <v>5887</v>
      </c>
      <c r="F2788">
        <v>22</v>
      </c>
      <c r="G2788" t="s">
        <v>5816</v>
      </c>
      <c r="H2788" t="s">
        <v>5747</v>
      </c>
      <c r="I2788" t="s">
        <v>5748</v>
      </c>
      <c r="J2788">
        <v>750</v>
      </c>
      <c r="K2788">
        <v>12</v>
      </c>
      <c r="L2788">
        <v>14</v>
      </c>
      <c r="M2788" t="s">
        <v>5759</v>
      </c>
      <c r="N2788" t="s">
        <v>5825</v>
      </c>
      <c r="O2788" t="s">
        <v>5790</v>
      </c>
      <c r="P2788" t="s">
        <v>5889</v>
      </c>
      <c r="Q2788" t="s">
        <v>5989</v>
      </c>
      <c r="R2788">
        <v>51923</v>
      </c>
      <c r="S2788" t="s">
        <v>5965</v>
      </c>
      <c r="T2788" t="s">
        <v>5965</v>
      </c>
      <c r="U2788">
        <v>59.99</v>
      </c>
      <c r="V2788" t="s">
        <v>5755</v>
      </c>
      <c r="W2788" t="s">
        <v>5756</v>
      </c>
      <c r="X2788">
        <v>1</v>
      </c>
    </row>
    <row r="2789" spans="1:24" x14ac:dyDescent="0.25">
      <c r="A2789">
        <v>18338</v>
      </c>
      <c r="B2789" t="s">
        <v>1417</v>
      </c>
      <c r="C2789" t="s">
        <v>442</v>
      </c>
      <c r="D2789" t="s">
        <v>5920</v>
      </c>
      <c r="E2789" t="s">
        <v>5887</v>
      </c>
      <c r="F2789">
        <v>20</v>
      </c>
      <c r="G2789" t="s">
        <v>5746</v>
      </c>
      <c r="H2789" t="s">
        <v>5791</v>
      </c>
      <c r="I2789" t="s">
        <v>5792</v>
      </c>
      <c r="J2789">
        <v>750</v>
      </c>
      <c r="K2789">
        <v>12</v>
      </c>
      <c r="L2789">
        <v>10.5</v>
      </c>
      <c r="M2789" t="s">
        <v>5759</v>
      </c>
      <c r="N2789" t="s">
        <v>5806</v>
      </c>
      <c r="O2789" t="s">
        <v>5761</v>
      </c>
      <c r="P2789" t="s">
        <v>6002</v>
      </c>
      <c r="Q2789" t="s">
        <v>6000</v>
      </c>
      <c r="R2789">
        <v>42468</v>
      </c>
      <c r="S2789" t="s">
        <v>6043</v>
      </c>
      <c r="T2789" t="s">
        <v>5844</v>
      </c>
      <c r="U2789">
        <v>10.5</v>
      </c>
      <c r="V2789" t="s">
        <v>5755</v>
      </c>
      <c r="W2789" t="s">
        <v>5765</v>
      </c>
      <c r="X2789">
        <v>1</v>
      </c>
    </row>
    <row r="2790" spans="1:24" x14ac:dyDescent="0.25">
      <c r="A2790">
        <v>848705</v>
      </c>
      <c r="B2790" t="s">
        <v>3310</v>
      </c>
      <c r="C2790" t="s">
        <v>442</v>
      </c>
      <c r="D2790" t="s">
        <v>5886</v>
      </c>
      <c r="E2790" t="s">
        <v>5887</v>
      </c>
      <c r="F2790">
        <v>22</v>
      </c>
      <c r="G2790" t="s">
        <v>5816</v>
      </c>
      <c r="H2790" t="s">
        <v>5747</v>
      </c>
      <c r="I2790" t="s">
        <v>5748</v>
      </c>
      <c r="J2790">
        <v>750</v>
      </c>
      <c r="K2790">
        <v>6</v>
      </c>
      <c r="L2790">
        <v>14.5</v>
      </c>
      <c r="M2790" t="s">
        <v>5759</v>
      </c>
      <c r="N2790" t="s">
        <v>5976</v>
      </c>
      <c r="O2790" t="s">
        <v>5790</v>
      </c>
      <c r="P2790" t="s">
        <v>5889</v>
      </c>
      <c r="Q2790" t="s">
        <v>5977</v>
      </c>
      <c r="R2790">
        <v>51923</v>
      </c>
      <c r="S2790" t="s">
        <v>5965</v>
      </c>
      <c r="T2790" t="s">
        <v>5965</v>
      </c>
      <c r="U2790">
        <v>44.99</v>
      </c>
      <c r="V2790" t="s">
        <v>5755</v>
      </c>
      <c r="W2790" t="s">
        <v>5756</v>
      </c>
      <c r="X2790">
        <v>1</v>
      </c>
    </row>
    <row r="2791" spans="1:24" x14ac:dyDescent="0.25">
      <c r="A2791">
        <v>19238</v>
      </c>
      <c r="B2791" t="s">
        <v>4336</v>
      </c>
      <c r="C2791" t="s">
        <v>443</v>
      </c>
      <c r="D2791" t="s">
        <v>6201</v>
      </c>
      <c r="E2791" t="s">
        <v>6342</v>
      </c>
      <c r="F2791">
        <v>20</v>
      </c>
      <c r="G2791" t="s">
        <v>5746</v>
      </c>
      <c r="H2791" t="s">
        <v>5747</v>
      </c>
      <c r="I2791" t="s">
        <v>5748</v>
      </c>
      <c r="J2791">
        <v>473</v>
      </c>
      <c r="K2791">
        <v>24</v>
      </c>
      <c r="L2791">
        <v>5.5</v>
      </c>
      <c r="M2791" t="s">
        <v>5749</v>
      </c>
      <c r="N2791" t="s">
        <v>5750</v>
      </c>
      <c r="O2791" t="s">
        <v>5874</v>
      </c>
      <c r="P2791" t="s">
        <v>5875</v>
      </c>
      <c r="Q2791" t="s">
        <v>5876</v>
      </c>
      <c r="R2791">
        <v>93</v>
      </c>
      <c r="S2791" t="s">
        <v>6202</v>
      </c>
      <c r="T2791" t="s">
        <v>6203</v>
      </c>
      <c r="U2791">
        <v>3.99</v>
      </c>
      <c r="V2791" t="s">
        <v>6172</v>
      </c>
      <c r="W2791" t="s">
        <v>5869</v>
      </c>
      <c r="X2791">
        <v>1</v>
      </c>
    </row>
    <row r="2792" spans="1:24" x14ac:dyDescent="0.25">
      <c r="A2792">
        <v>19238</v>
      </c>
      <c r="B2792" t="s">
        <v>4336</v>
      </c>
      <c r="C2792" t="s">
        <v>443</v>
      </c>
      <c r="D2792" t="s">
        <v>6201</v>
      </c>
      <c r="E2792" t="s">
        <v>6342</v>
      </c>
      <c r="F2792">
        <v>20</v>
      </c>
      <c r="G2792" t="s">
        <v>5746</v>
      </c>
      <c r="H2792" t="s">
        <v>5747</v>
      </c>
      <c r="I2792" t="s">
        <v>5748</v>
      </c>
      <c r="J2792">
        <v>473</v>
      </c>
      <c r="K2792">
        <v>24</v>
      </c>
      <c r="L2792">
        <v>5.5</v>
      </c>
      <c r="M2792" t="s">
        <v>5749</v>
      </c>
      <c r="N2792" t="s">
        <v>5750</v>
      </c>
      <c r="O2792" t="s">
        <v>5874</v>
      </c>
      <c r="P2792" t="s">
        <v>5875</v>
      </c>
      <c r="Q2792" t="s">
        <v>5876</v>
      </c>
      <c r="R2792">
        <v>93</v>
      </c>
      <c r="S2792" t="s">
        <v>6202</v>
      </c>
      <c r="T2792" t="s">
        <v>6203</v>
      </c>
      <c r="U2792">
        <v>3.99</v>
      </c>
      <c r="V2792" t="s">
        <v>6172</v>
      </c>
      <c r="W2792" t="s">
        <v>5869</v>
      </c>
      <c r="X2792">
        <v>1</v>
      </c>
    </row>
    <row r="2793" spans="1:24" x14ac:dyDescent="0.25">
      <c r="A2793">
        <v>714996</v>
      </c>
      <c r="B2793" t="s">
        <v>3141</v>
      </c>
      <c r="C2793" t="s">
        <v>443</v>
      </c>
      <c r="D2793" t="s">
        <v>6177</v>
      </c>
      <c r="E2793" t="s">
        <v>6192</v>
      </c>
      <c r="F2793">
        <v>10</v>
      </c>
      <c r="G2793" t="s">
        <v>5767</v>
      </c>
      <c r="H2793" t="s">
        <v>5747</v>
      </c>
      <c r="I2793" t="s">
        <v>5748</v>
      </c>
      <c r="J2793">
        <v>4000</v>
      </c>
      <c r="K2793">
        <v>3</v>
      </c>
      <c r="L2793">
        <v>4.5</v>
      </c>
      <c r="M2793" t="s">
        <v>5759</v>
      </c>
      <c r="N2793" t="s">
        <v>5813</v>
      </c>
      <c r="O2793" t="s">
        <v>5874</v>
      </c>
      <c r="P2793" t="s">
        <v>5875</v>
      </c>
      <c r="Q2793" t="s">
        <v>5876</v>
      </c>
      <c r="R2793">
        <v>40771</v>
      </c>
      <c r="S2793" t="s">
        <v>5773</v>
      </c>
      <c r="T2793" t="s">
        <v>5773</v>
      </c>
      <c r="U2793">
        <v>27.49</v>
      </c>
      <c r="V2793" t="s">
        <v>6172</v>
      </c>
      <c r="W2793" t="s">
        <v>5869</v>
      </c>
      <c r="X2793">
        <v>8</v>
      </c>
    </row>
    <row r="2794" spans="1:24" x14ac:dyDescent="0.25">
      <c r="A2794">
        <v>714996</v>
      </c>
      <c r="B2794" t="s">
        <v>3141</v>
      </c>
      <c r="C2794" t="s">
        <v>443</v>
      </c>
      <c r="D2794" t="s">
        <v>6177</v>
      </c>
      <c r="E2794" t="s">
        <v>6192</v>
      </c>
      <c r="F2794">
        <v>10</v>
      </c>
      <c r="G2794" t="s">
        <v>5767</v>
      </c>
      <c r="H2794" t="s">
        <v>5747</v>
      </c>
      <c r="I2794" t="s">
        <v>5748</v>
      </c>
      <c r="J2794">
        <v>4000</v>
      </c>
      <c r="K2794">
        <v>3</v>
      </c>
      <c r="L2794">
        <v>4.5</v>
      </c>
      <c r="M2794" t="s">
        <v>5759</v>
      </c>
      <c r="N2794" t="s">
        <v>5813</v>
      </c>
      <c r="O2794" t="s">
        <v>5874</v>
      </c>
      <c r="P2794" t="s">
        <v>5875</v>
      </c>
      <c r="Q2794" t="s">
        <v>5876</v>
      </c>
      <c r="R2794">
        <v>40771</v>
      </c>
      <c r="S2794" t="s">
        <v>5773</v>
      </c>
      <c r="T2794" t="s">
        <v>5773</v>
      </c>
      <c r="U2794">
        <v>27.49</v>
      </c>
      <c r="V2794" t="s">
        <v>6172</v>
      </c>
      <c r="W2794" t="s">
        <v>5869</v>
      </c>
      <c r="X2794">
        <v>8</v>
      </c>
    </row>
    <row r="2795" spans="1:24" x14ac:dyDescent="0.25">
      <c r="A2795">
        <v>192153</v>
      </c>
      <c r="B2795" t="s">
        <v>261</v>
      </c>
      <c r="C2795" t="s">
        <v>442</v>
      </c>
      <c r="D2795" t="s">
        <v>5961</v>
      </c>
      <c r="E2795" t="s">
        <v>6222</v>
      </c>
      <c r="F2795">
        <v>10</v>
      </c>
      <c r="G2795" t="s">
        <v>5767</v>
      </c>
      <c r="H2795" t="s">
        <v>5747</v>
      </c>
      <c r="I2795" t="s">
        <v>5748</v>
      </c>
      <c r="J2795">
        <v>750</v>
      </c>
      <c r="K2795">
        <v>6</v>
      </c>
      <c r="L2795">
        <v>11</v>
      </c>
      <c r="M2795" t="s">
        <v>5759</v>
      </c>
      <c r="N2795" t="s">
        <v>5835</v>
      </c>
      <c r="O2795" t="s">
        <v>5790</v>
      </c>
      <c r="P2795" t="s">
        <v>5988</v>
      </c>
      <c r="Q2795" t="s">
        <v>5974</v>
      </c>
      <c r="R2795">
        <v>67102</v>
      </c>
      <c r="S2795" t="s">
        <v>5956</v>
      </c>
      <c r="T2795" t="s">
        <v>5957</v>
      </c>
      <c r="U2795">
        <v>17.989999999999998</v>
      </c>
      <c r="V2795" t="s">
        <v>5755</v>
      </c>
      <c r="W2795" t="s">
        <v>5869</v>
      </c>
      <c r="X2795">
        <v>1</v>
      </c>
    </row>
    <row r="2796" spans="1:24" x14ac:dyDescent="0.25">
      <c r="A2796">
        <v>19339</v>
      </c>
      <c r="B2796" t="s">
        <v>1503</v>
      </c>
      <c r="C2796" t="s">
        <v>442</v>
      </c>
      <c r="D2796" t="s">
        <v>5886</v>
      </c>
      <c r="E2796" t="s">
        <v>5966</v>
      </c>
      <c r="F2796">
        <v>22</v>
      </c>
      <c r="G2796" t="s">
        <v>5816</v>
      </c>
      <c r="H2796" t="s">
        <v>5791</v>
      </c>
      <c r="I2796" t="s">
        <v>5792</v>
      </c>
      <c r="J2796">
        <v>750</v>
      </c>
      <c r="K2796">
        <v>6</v>
      </c>
      <c r="L2796">
        <v>13.5</v>
      </c>
      <c r="M2796" t="s">
        <v>5759</v>
      </c>
      <c r="N2796" t="s">
        <v>5888</v>
      </c>
      <c r="O2796" t="s">
        <v>5761</v>
      </c>
      <c r="P2796" t="s">
        <v>5889</v>
      </c>
      <c r="Q2796" t="s">
        <v>5890</v>
      </c>
      <c r="R2796">
        <v>42271</v>
      </c>
      <c r="S2796" t="s">
        <v>6079</v>
      </c>
      <c r="T2796" t="s">
        <v>5965</v>
      </c>
      <c r="U2796">
        <v>31.49</v>
      </c>
      <c r="V2796" t="s">
        <v>5755</v>
      </c>
      <c r="W2796" t="s">
        <v>5765</v>
      </c>
      <c r="X2796">
        <v>1</v>
      </c>
    </row>
    <row r="2797" spans="1:24" x14ac:dyDescent="0.25">
      <c r="A2797">
        <v>19096</v>
      </c>
      <c r="B2797" t="s">
        <v>1490</v>
      </c>
      <c r="C2797" t="s">
        <v>443</v>
      </c>
      <c r="D2797" t="s">
        <v>6177</v>
      </c>
      <c r="E2797" t="s">
        <v>6167</v>
      </c>
      <c r="F2797">
        <v>27</v>
      </c>
      <c r="G2797" t="s">
        <v>5837</v>
      </c>
      <c r="H2797" t="s">
        <v>5747</v>
      </c>
      <c r="I2797" t="s">
        <v>5748</v>
      </c>
      <c r="J2797">
        <v>2840</v>
      </c>
      <c r="K2797">
        <v>3</v>
      </c>
      <c r="L2797">
        <v>5</v>
      </c>
      <c r="M2797" t="s">
        <v>5749</v>
      </c>
      <c r="N2797" t="s">
        <v>5750</v>
      </c>
      <c r="O2797" t="s">
        <v>5874</v>
      </c>
      <c r="P2797" t="s">
        <v>6178</v>
      </c>
      <c r="Q2797" t="s">
        <v>5876</v>
      </c>
      <c r="R2797">
        <v>43102</v>
      </c>
      <c r="S2797" t="s">
        <v>6216</v>
      </c>
      <c r="T2797" t="s">
        <v>6212</v>
      </c>
      <c r="U2797">
        <v>12.39</v>
      </c>
      <c r="V2797" t="s">
        <v>6172</v>
      </c>
      <c r="W2797" t="s">
        <v>5869</v>
      </c>
      <c r="X2797">
        <v>8</v>
      </c>
    </row>
    <row r="2798" spans="1:24" x14ac:dyDescent="0.25">
      <c r="A2798">
        <v>19096</v>
      </c>
      <c r="B2798" t="s">
        <v>1490</v>
      </c>
      <c r="C2798" t="s">
        <v>443</v>
      </c>
      <c r="D2798" t="s">
        <v>6177</v>
      </c>
      <c r="E2798" t="s">
        <v>6167</v>
      </c>
      <c r="F2798">
        <v>27</v>
      </c>
      <c r="G2798" t="s">
        <v>5837</v>
      </c>
      <c r="H2798" t="s">
        <v>5747</v>
      </c>
      <c r="I2798" t="s">
        <v>5748</v>
      </c>
      <c r="J2798">
        <v>2840</v>
      </c>
      <c r="K2798">
        <v>3</v>
      </c>
      <c r="L2798">
        <v>5</v>
      </c>
      <c r="M2798" t="s">
        <v>5749</v>
      </c>
      <c r="N2798" t="s">
        <v>5750</v>
      </c>
      <c r="O2798" t="s">
        <v>5874</v>
      </c>
      <c r="P2798" t="s">
        <v>6178</v>
      </c>
      <c r="Q2798" t="s">
        <v>5876</v>
      </c>
      <c r="R2798">
        <v>43102</v>
      </c>
      <c r="S2798" t="s">
        <v>6216</v>
      </c>
      <c r="T2798" t="s">
        <v>6212</v>
      </c>
      <c r="U2798">
        <v>12.39</v>
      </c>
      <c r="V2798" t="s">
        <v>6172</v>
      </c>
      <c r="W2798" t="s">
        <v>5869</v>
      </c>
      <c r="X2798">
        <v>8</v>
      </c>
    </row>
    <row r="2799" spans="1:24" x14ac:dyDescent="0.25">
      <c r="A2799">
        <v>19382</v>
      </c>
      <c r="B2799" t="s">
        <v>1505</v>
      </c>
      <c r="C2799" t="s">
        <v>443</v>
      </c>
      <c r="D2799" t="s">
        <v>6177</v>
      </c>
      <c r="E2799" t="s">
        <v>6190</v>
      </c>
      <c r="F2799">
        <v>27</v>
      </c>
      <c r="G2799" t="s">
        <v>5837</v>
      </c>
      <c r="H2799" t="s">
        <v>5747</v>
      </c>
      <c r="I2799" t="s">
        <v>5748</v>
      </c>
      <c r="J2799">
        <v>2130</v>
      </c>
      <c r="K2799">
        <v>4</v>
      </c>
      <c r="L2799">
        <v>4</v>
      </c>
      <c r="M2799" t="s">
        <v>5749</v>
      </c>
      <c r="N2799" t="s">
        <v>5750</v>
      </c>
      <c r="O2799" t="s">
        <v>5874</v>
      </c>
      <c r="P2799" t="s">
        <v>6168</v>
      </c>
      <c r="Q2799" t="s">
        <v>5876</v>
      </c>
      <c r="R2799">
        <v>42099</v>
      </c>
      <c r="S2799" t="s">
        <v>6179</v>
      </c>
      <c r="T2799" t="s">
        <v>6179</v>
      </c>
      <c r="U2799">
        <v>13.19</v>
      </c>
      <c r="V2799" t="s">
        <v>6172</v>
      </c>
      <c r="W2799" t="s">
        <v>5869</v>
      </c>
      <c r="X2799">
        <v>6</v>
      </c>
    </row>
    <row r="2800" spans="1:24" x14ac:dyDescent="0.25">
      <c r="A2800">
        <v>19382</v>
      </c>
      <c r="B2800" t="s">
        <v>1505</v>
      </c>
      <c r="C2800" t="s">
        <v>443</v>
      </c>
      <c r="D2800" t="s">
        <v>6177</v>
      </c>
      <c r="E2800" t="s">
        <v>6190</v>
      </c>
      <c r="F2800">
        <v>27</v>
      </c>
      <c r="G2800" t="s">
        <v>5837</v>
      </c>
      <c r="H2800" t="s">
        <v>5747</v>
      </c>
      <c r="I2800" t="s">
        <v>5748</v>
      </c>
      <c r="J2800">
        <v>2130</v>
      </c>
      <c r="K2800">
        <v>4</v>
      </c>
      <c r="L2800">
        <v>4</v>
      </c>
      <c r="M2800" t="s">
        <v>5749</v>
      </c>
      <c r="N2800" t="s">
        <v>5750</v>
      </c>
      <c r="O2800" t="s">
        <v>5874</v>
      </c>
      <c r="P2800" t="s">
        <v>6168</v>
      </c>
      <c r="Q2800" t="s">
        <v>5876</v>
      </c>
      <c r="R2800">
        <v>42099</v>
      </c>
      <c r="S2800" t="s">
        <v>6179</v>
      </c>
      <c r="T2800" t="s">
        <v>6179</v>
      </c>
      <c r="U2800">
        <v>13.19</v>
      </c>
      <c r="V2800" t="s">
        <v>6172</v>
      </c>
      <c r="W2800" t="s">
        <v>5869</v>
      </c>
      <c r="X2800">
        <v>6</v>
      </c>
    </row>
    <row r="2801" spans="1:24" x14ac:dyDescent="0.25">
      <c r="A2801">
        <v>18541</v>
      </c>
      <c r="B2801" t="s">
        <v>1433</v>
      </c>
      <c r="C2801" t="s">
        <v>442</v>
      </c>
      <c r="D2801" t="s">
        <v>5886</v>
      </c>
      <c r="E2801" t="s">
        <v>5887</v>
      </c>
      <c r="F2801">
        <v>10</v>
      </c>
      <c r="G2801" t="s">
        <v>5767</v>
      </c>
      <c r="H2801" t="s">
        <v>5747</v>
      </c>
      <c r="I2801" t="s">
        <v>5748</v>
      </c>
      <c r="J2801">
        <v>750</v>
      </c>
      <c r="K2801">
        <v>12</v>
      </c>
      <c r="L2801">
        <v>14</v>
      </c>
      <c r="M2801" t="s">
        <v>5759</v>
      </c>
      <c r="N2801" t="s">
        <v>5825</v>
      </c>
      <c r="O2801" t="s">
        <v>5761</v>
      </c>
      <c r="P2801" t="s">
        <v>5916</v>
      </c>
      <c r="Q2801" t="s">
        <v>5989</v>
      </c>
      <c r="R2801">
        <v>78750</v>
      </c>
      <c r="S2801" t="s">
        <v>6432</v>
      </c>
      <c r="T2801" t="s">
        <v>5999</v>
      </c>
      <c r="U2801">
        <v>14.99</v>
      </c>
      <c r="V2801" t="s">
        <v>5755</v>
      </c>
      <c r="W2801" t="s">
        <v>5765</v>
      </c>
      <c r="X2801">
        <v>1</v>
      </c>
    </row>
    <row r="2802" spans="1:24" x14ac:dyDescent="0.25">
      <c r="A2802">
        <v>765188</v>
      </c>
      <c r="B2802" t="s">
        <v>3245</v>
      </c>
      <c r="C2802" t="s">
        <v>442</v>
      </c>
      <c r="D2802" t="s">
        <v>6103</v>
      </c>
      <c r="E2802" t="s">
        <v>6104</v>
      </c>
      <c r="F2802">
        <v>20</v>
      </c>
      <c r="G2802" t="s">
        <v>5746</v>
      </c>
      <c r="H2802" t="s">
        <v>5747</v>
      </c>
      <c r="I2802" t="s">
        <v>5748</v>
      </c>
      <c r="J2802">
        <v>750</v>
      </c>
      <c r="K2802">
        <v>12</v>
      </c>
      <c r="L2802">
        <v>7</v>
      </c>
      <c r="M2802" t="s">
        <v>5759</v>
      </c>
      <c r="N2802" t="s">
        <v>5825</v>
      </c>
      <c r="O2802" t="s">
        <v>5790</v>
      </c>
      <c r="P2802" t="s">
        <v>5988</v>
      </c>
      <c r="Q2802" t="s">
        <v>6105</v>
      </c>
      <c r="R2802">
        <v>61500</v>
      </c>
      <c r="S2802" t="s">
        <v>6138</v>
      </c>
      <c r="T2802" t="s">
        <v>6139</v>
      </c>
      <c r="U2802">
        <v>17.989999999999998</v>
      </c>
      <c r="V2802" t="s">
        <v>5755</v>
      </c>
      <c r="W2802" t="s">
        <v>5756</v>
      </c>
      <c r="X2802">
        <v>1</v>
      </c>
    </row>
    <row r="2803" spans="1:24" x14ac:dyDescent="0.25">
      <c r="A2803">
        <v>18390</v>
      </c>
      <c r="B2803" t="s">
        <v>1422</v>
      </c>
      <c r="C2803" t="s">
        <v>442</v>
      </c>
      <c r="D2803" t="s">
        <v>5886</v>
      </c>
      <c r="E2803" t="s">
        <v>5887</v>
      </c>
      <c r="F2803">
        <v>20</v>
      </c>
      <c r="G2803" t="s">
        <v>5746</v>
      </c>
      <c r="H2803" t="s">
        <v>5791</v>
      </c>
      <c r="I2803" t="s">
        <v>5792</v>
      </c>
      <c r="J2803">
        <v>750</v>
      </c>
      <c r="K2803">
        <v>12</v>
      </c>
      <c r="L2803">
        <v>14.5</v>
      </c>
      <c r="M2803" t="s">
        <v>5759</v>
      </c>
      <c r="N2803" t="s">
        <v>5888</v>
      </c>
      <c r="O2803" t="s">
        <v>5790</v>
      </c>
      <c r="P2803" t="s">
        <v>5916</v>
      </c>
      <c r="Q2803" t="s">
        <v>5890</v>
      </c>
      <c r="R2803">
        <v>67102</v>
      </c>
      <c r="S2803" t="s">
        <v>5956</v>
      </c>
      <c r="T2803" t="s">
        <v>5957</v>
      </c>
      <c r="U2803">
        <v>15.99</v>
      </c>
      <c r="V2803" t="s">
        <v>5755</v>
      </c>
      <c r="W2803" t="s">
        <v>5869</v>
      </c>
      <c r="X2803">
        <v>1</v>
      </c>
    </row>
    <row r="2804" spans="1:24" x14ac:dyDescent="0.25">
      <c r="A2804">
        <v>18858</v>
      </c>
      <c r="B2804" t="s">
        <v>259</v>
      </c>
      <c r="C2804" t="s">
        <v>441</v>
      </c>
      <c r="D2804" t="s">
        <v>5798</v>
      </c>
      <c r="E2804" t="s">
        <v>5799</v>
      </c>
      <c r="F2804">
        <v>10</v>
      </c>
      <c r="G2804" t="s">
        <v>5767</v>
      </c>
      <c r="H2804" t="s">
        <v>5748</v>
      </c>
      <c r="I2804" t="s">
        <v>5748</v>
      </c>
      <c r="J2804">
        <v>750</v>
      </c>
      <c r="K2804">
        <v>12</v>
      </c>
      <c r="L2804">
        <v>45</v>
      </c>
      <c r="M2804" t="s">
        <v>5749</v>
      </c>
      <c r="N2804" t="s">
        <v>5750</v>
      </c>
      <c r="O2804" t="s">
        <v>5751</v>
      </c>
      <c r="P2804" t="s">
        <v>5752</v>
      </c>
      <c r="Q2804" t="s">
        <v>5838</v>
      </c>
      <c r="R2804">
        <v>42036</v>
      </c>
      <c r="S2804" t="s">
        <v>5754</v>
      </c>
      <c r="T2804" t="s">
        <v>5754</v>
      </c>
      <c r="U2804">
        <v>25.8</v>
      </c>
      <c r="V2804" t="s">
        <v>5755</v>
      </c>
      <c r="W2804" t="s">
        <v>5756</v>
      </c>
      <c r="X2804">
        <v>1</v>
      </c>
    </row>
    <row r="2805" spans="1:24" x14ac:dyDescent="0.25">
      <c r="A2805">
        <v>19498</v>
      </c>
      <c r="B2805" t="s">
        <v>1516</v>
      </c>
      <c r="C2805" t="s">
        <v>442</v>
      </c>
      <c r="D2805" t="s">
        <v>5886</v>
      </c>
      <c r="E2805" t="s">
        <v>5975</v>
      </c>
      <c r="F2805">
        <v>20</v>
      </c>
      <c r="G2805" t="s">
        <v>5746</v>
      </c>
      <c r="H2805" t="s">
        <v>5747</v>
      </c>
      <c r="I2805" t="s">
        <v>5792</v>
      </c>
      <c r="J2805">
        <v>375</v>
      </c>
      <c r="K2805">
        <v>12</v>
      </c>
      <c r="L2805">
        <v>13.5</v>
      </c>
      <c r="M2805" t="s">
        <v>5759</v>
      </c>
      <c r="N2805" t="s">
        <v>5976</v>
      </c>
      <c r="O2805" t="s">
        <v>5761</v>
      </c>
      <c r="P2805" t="s">
        <v>6002</v>
      </c>
      <c r="Q2805" t="s">
        <v>5963</v>
      </c>
      <c r="R2805">
        <v>66110</v>
      </c>
      <c r="S2805" t="s">
        <v>6096</v>
      </c>
      <c r="T2805" t="s">
        <v>5999</v>
      </c>
      <c r="U2805">
        <v>7.49</v>
      </c>
      <c r="V2805" t="s">
        <v>5755</v>
      </c>
      <c r="W2805" t="s">
        <v>5765</v>
      </c>
      <c r="X2805">
        <v>1</v>
      </c>
    </row>
    <row r="2806" spans="1:24" x14ac:dyDescent="0.25">
      <c r="A2806">
        <v>768113</v>
      </c>
      <c r="B2806" t="s">
        <v>3257</v>
      </c>
      <c r="C2806" t="s">
        <v>442</v>
      </c>
      <c r="D2806" t="s">
        <v>5886</v>
      </c>
      <c r="E2806" t="s">
        <v>5887</v>
      </c>
      <c r="F2806">
        <v>20</v>
      </c>
      <c r="G2806" t="s">
        <v>5746</v>
      </c>
      <c r="H2806" t="s">
        <v>5747</v>
      </c>
      <c r="I2806" t="s">
        <v>5748</v>
      </c>
      <c r="J2806">
        <v>750</v>
      </c>
      <c r="K2806">
        <v>12</v>
      </c>
      <c r="L2806">
        <v>14.5</v>
      </c>
      <c r="M2806" t="s">
        <v>5759</v>
      </c>
      <c r="N2806" t="s">
        <v>5976</v>
      </c>
      <c r="O2806" t="s">
        <v>5790</v>
      </c>
      <c r="P2806" t="s">
        <v>5889</v>
      </c>
      <c r="Q2806" t="s">
        <v>5977</v>
      </c>
      <c r="R2806">
        <v>51913</v>
      </c>
      <c r="S2806" t="s">
        <v>5779</v>
      </c>
      <c r="T2806" t="s">
        <v>5779</v>
      </c>
      <c r="U2806">
        <v>28.99</v>
      </c>
      <c r="V2806" t="s">
        <v>5755</v>
      </c>
      <c r="W2806" t="s">
        <v>5756</v>
      </c>
      <c r="X2806">
        <v>1</v>
      </c>
    </row>
    <row r="2807" spans="1:24" x14ac:dyDescent="0.25">
      <c r="A2807">
        <v>19501</v>
      </c>
      <c r="B2807" t="s">
        <v>1518</v>
      </c>
      <c r="C2807" t="s">
        <v>442</v>
      </c>
      <c r="D2807" t="s">
        <v>5920</v>
      </c>
      <c r="E2807" t="s">
        <v>5887</v>
      </c>
      <c r="F2807">
        <v>20</v>
      </c>
      <c r="G2807" t="s">
        <v>5746</v>
      </c>
      <c r="H2807" t="s">
        <v>5747</v>
      </c>
      <c r="I2807" t="s">
        <v>5748</v>
      </c>
      <c r="J2807">
        <v>375</v>
      </c>
      <c r="K2807">
        <v>12</v>
      </c>
      <c r="L2807">
        <v>13</v>
      </c>
      <c r="M2807" t="s">
        <v>5759</v>
      </c>
      <c r="N2807" t="s">
        <v>5835</v>
      </c>
      <c r="O2807" t="s">
        <v>5790</v>
      </c>
      <c r="P2807" t="s">
        <v>5988</v>
      </c>
      <c r="Q2807" t="s">
        <v>5963</v>
      </c>
      <c r="R2807">
        <v>51913</v>
      </c>
      <c r="S2807" t="s">
        <v>5779</v>
      </c>
      <c r="T2807" t="s">
        <v>5779</v>
      </c>
      <c r="U2807">
        <v>9.99</v>
      </c>
      <c r="V2807" t="s">
        <v>5755</v>
      </c>
      <c r="W2807" t="s">
        <v>5756</v>
      </c>
      <c r="X2807">
        <v>1</v>
      </c>
    </row>
    <row r="2808" spans="1:24" x14ac:dyDescent="0.25">
      <c r="A2808">
        <v>18762</v>
      </c>
      <c r="B2808" t="s">
        <v>5239</v>
      </c>
      <c r="C2808" t="s">
        <v>443</v>
      </c>
      <c r="D2808" t="s">
        <v>6177</v>
      </c>
      <c r="E2808" t="s">
        <v>6167</v>
      </c>
      <c r="F2808">
        <v>10</v>
      </c>
      <c r="G2808" t="s">
        <v>5767</v>
      </c>
      <c r="H2808" t="s">
        <v>5747</v>
      </c>
      <c r="I2808" t="s">
        <v>5748</v>
      </c>
      <c r="J2808">
        <v>3960</v>
      </c>
      <c r="K2808">
        <v>2</v>
      </c>
      <c r="L2808">
        <v>4.5</v>
      </c>
      <c r="M2808" t="s">
        <v>5749</v>
      </c>
      <c r="N2808" t="s">
        <v>5750</v>
      </c>
      <c r="O2808" t="s">
        <v>5874</v>
      </c>
      <c r="P2808" t="s">
        <v>5875</v>
      </c>
      <c r="Q2808" t="s">
        <v>5876</v>
      </c>
      <c r="R2808">
        <v>42099</v>
      </c>
      <c r="S2808" t="s">
        <v>6179</v>
      </c>
      <c r="T2808" t="s">
        <v>6179</v>
      </c>
      <c r="U2808">
        <v>25.5</v>
      </c>
      <c r="V2808" t="s">
        <v>5755</v>
      </c>
      <c r="W2808" t="s">
        <v>5869</v>
      </c>
      <c r="X2808">
        <v>12</v>
      </c>
    </row>
    <row r="2809" spans="1:24" x14ac:dyDescent="0.25">
      <c r="A2809">
        <v>18762</v>
      </c>
      <c r="B2809" t="s">
        <v>5239</v>
      </c>
      <c r="C2809" t="s">
        <v>443</v>
      </c>
      <c r="D2809" t="s">
        <v>6177</v>
      </c>
      <c r="E2809" t="s">
        <v>6167</v>
      </c>
      <c r="F2809">
        <v>10</v>
      </c>
      <c r="G2809" t="s">
        <v>5767</v>
      </c>
      <c r="H2809" t="s">
        <v>5747</v>
      </c>
      <c r="I2809" t="s">
        <v>5748</v>
      </c>
      <c r="J2809">
        <v>3960</v>
      </c>
      <c r="K2809">
        <v>2</v>
      </c>
      <c r="L2809">
        <v>4.5</v>
      </c>
      <c r="M2809" t="s">
        <v>5749</v>
      </c>
      <c r="N2809" t="s">
        <v>5750</v>
      </c>
      <c r="O2809" t="s">
        <v>5874</v>
      </c>
      <c r="P2809" t="s">
        <v>5875</v>
      </c>
      <c r="Q2809" t="s">
        <v>5876</v>
      </c>
      <c r="R2809">
        <v>42099</v>
      </c>
      <c r="S2809" t="s">
        <v>6179</v>
      </c>
      <c r="T2809" t="s">
        <v>6179</v>
      </c>
      <c r="U2809">
        <v>25.5</v>
      </c>
      <c r="V2809" t="s">
        <v>5755</v>
      </c>
      <c r="W2809" t="s">
        <v>5869</v>
      </c>
      <c r="X2809">
        <v>12</v>
      </c>
    </row>
    <row r="2810" spans="1:24" x14ac:dyDescent="0.25">
      <c r="A2810">
        <v>18559</v>
      </c>
      <c r="B2810" t="s">
        <v>1438</v>
      </c>
      <c r="C2810" t="s">
        <v>442</v>
      </c>
      <c r="D2810" t="s">
        <v>5886</v>
      </c>
      <c r="E2810" t="s">
        <v>5887</v>
      </c>
      <c r="F2810">
        <v>20</v>
      </c>
      <c r="G2810" t="s">
        <v>5746</v>
      </c>
      <c r="H2810" t="s">
        <v>5747</v>
      </c>
      <c r="I2810" t="s">
        <v>5748</v>
      </c>
      <c r="J2810">
        <v>750</v>
      </c>
      <c r="K2810">
        <v>12</v>
      </c>
      <c r="L2810">
        <v>13</v>
      </c>
      <c r="M2810" t="s">
        <v>5759</v>
      </c>
      <c r="N2810" t="s">
        <v>5992</v>
      </c>
      <c r="O2810" t="s">
        <v>5761</v>
      </c>
      <c r="P2810" t="s">
        <v>5930</v>
      </c>
      <c r="Q2810" t="s">
        <v>6036</v>
      </c>
      <c r="R2810">
        <v>77271</v>
      </c>
      <c r="S2810" t="s">
        <v>6427</v>
      </c>
      <c r="T2810" t="s">
        <v>5996</v>
      </c>
      <c r="U2810">
        <v>21.49</v>
      </c>
      <c r="V2810" t="s">
        <v>5755</v>
      </c>
      <c r="W2810" t="s">
        <v>5765</v>
      </c>
      <c r="X2810">
        <v>1</v>
      </c>
    </row>
    <row r="2811" spans="1:24" x14ac:dyDescent="0.25">
      <c r="A2811">
        <v>18377</v>
      </c>
      <c r="B2811" t="s">
        <v>1419</v>
      </c>
      <c r="C2811" t="s">
        <v>442</v>
      </c>
      <c r="D2811" t="s">
        <v>5920</v>
      </c>
      <c r="E2811" t="s">
        <v>5997</v>
      </c>
      <c r="F2811">
        <v>20</v>
      </c>
      <c r="G2811" t="s">
        <v>5746</v>
      </c>
      <c r="H2811" t="s">
        <v>5747</v>
      </c>
      <c r="I2811" t="s">
        <v>5748</v>
      </c>
      <c r="J2811">
        <v>750</v>
      </c>
      <c r="K2811">
        <v>12</v>
      </c>
      <c r="L2811">
        <v>12.5</v>
      </c>
      <c r="M2811" t="s">
        <v>5759</v>
      </c>
      <c r="N2811" t="s">
        <v>6085</v>
      </c>
      <c r="O2811" t="s">
        <v>5790</v>
      </c>
      <c r="P2811" t="s">
        <v>5916</v>
      </c>
      <c r="Q2811" t="s">
        <v>6086</v>
      </c>
      <c r="R2811">
        <v>43202</v>
      </c>
      <c r="S2811" t="s">
        <v>5771</v>
      </c>
      <c r="T2811" t="s">
        <v>5771</v>
      </c>
      <c r="U2811">
        <v>16.989999999999998</v>
      </c>
      <c r="V2811" t="s">
        <v>5755</v>
      </c>
      <c r="W2811" t="s">
        <v>5756</v>
      </c>
      <c r="X2811">
        <v>1</v>
      </c>
    </row>
    <row r="2812" spans="1:24" x14ac:dyDescent="0.25">
      <c r="A2812">
        <v>18834</v>
      </c>
      <c r="B2812" t="s">
        <v>1463</v>
      </c>
      <c r="C2812" t="s">
        <v>442</v>
      </c>
      <c r="D2812" t="s">
        <v>5886</v>
      </c>
      <c r="E2812" t="s">
        <v>6048</v>
      </c>
      <c r="F2812">
        <v>10</v>
      </c>
      <c r="G2812" t="s">
        <v>5767</v>
      </c>
      <c r="H2812" t="s">
        <v>5747</v>
      </c>
      <c r="I2812" t="s">
        <v>5748</v>
      </c>
      <c r="J2812">
        <v>750</v>
      </c>
      <c r="K2812">
        <v>12</v>
      </c>
      <c r="L2812">
        <v>12.5</v>
      </c>
      <c r="M2812" t="s">
        <v>5759</v>
      </c>
      <c r="N2812" t="s">
        <v>5781</v>
      </c>
      <c r="O2812" t="s">
        <v>5761</v>
      </c>
      <c r="P2812" t="s">
        <v>5916</v>
      </c>
      <c r="Q2812" t="s">
        <v>5986</v>
      </c>
      <c r="R2812">
        <v>79421</v>
      </c>
      <c r="S2812" t="s">
        <v>6502</v>
      </c>
      <c r="T2812" t="s">
        <v>5999</v>
      </c>
      <c r="U2812">
        <v>15.99</v>
      </c>
      <c r="V2812" t="s">
        <v>5755</v>
      </c>
      <c r="W2812" t="s">
        <v>5765</v>
      </c>
      <c r="X2812">
        <v>1</v>
      </c>
    </row>
    <row r="2813" spans="1:24" x14ac:dyDescent="0.25">
      <c r="A2813">
        <v>697236</v>
      </c>
      <c r="B2813" t="s">
        <v>5473</v>
      </c>
      <c r="C2813" t="s">
        <v>441</v>
      </c>
      <c r="D2813" t="s">
        <v>5798</v>
      </c>
      <c r="E2813" t="s">
        <v>5799</v>
      </c>
      <c r="F2813">
        <v>22</v>
      </c>
      <c r="G2813" t="s">
        <v>5816</v>
      </c>
      <c r="H2813" t="s">
        <v>5747</v>
      </c>
      <c r="I2813" t="s">
        <v>5748</v>
      </c>
      <c r="J2813">
        <v>750</v>
      </c>
      <c r="K2813">
        <v>12</v>
      </c>
      <c r="L2813">
        <v>40</v>
      </c>
      <c r="M2813" t="s">
        <v>5759</v>
      </c>
      <c r="N2813" t="s">
        <v>5781</v>
      </c>
      <c r="O2813" t="s">
        <v>5761</v>
      </c>
      <c r="P2813" t="s">
        <v>5762</v>
      </c>
      <c r="Q2813" t="s">
        <v>5838</v>
      </c>
      <c r="R2813">
        <v>79366</v>
      </c>
      <c r="S2813" t="s">
        <v>5773</v>
      </c>
      <c r="T2813" t="s">
        <v>5773</v>
      </c>
      <c r="U2813">
        <v>46.99</v>
      </c>
      <c r="V2813" t="s">
        <v>5755</v>
      </c>
      <c r="W2813" t="s">
        <v>5765</v>
      </c>
      <c r="X2813">
        <v>1</v>
      </c>
    </row>
    <row r="2814" spans="1:24" x14ac:dyDescent="0.25">
      <c r="A2814">
        <v>18785</v>
      </c>
      <c r="B2814" t="s">
        <v>1453</v>
      </c>
      <c r="C2814" t="s">
        <v>442</v>
      </c>
      <c r="D2814" t="s">
        <v>5886</v>
      </c>
      <c r="E2814" t="s">
        <v>5966</v>
      </c>
      <c r="F2814">
        <v>20</v>
      </c>
      <c r="G2814" t="s">
        <v>5746</v>
      </c>
      <c r="H2814" t="s">
        <v>5747</v>
      </c>
      <c r="I2814" t="s">
        <v>5748</v>
      </c>
      <c r="J2814">
        <v>750</v>
      </c>
      <c r="K2814">
        <v>12</v>
      </c>
      <c r="L2814">
        <v>14.5</v>
      </c>
      <c r="M2814" t="s">
        <v>5759</v>
      </c>
      <c r="N2814" t="s">
        <v>5888</v>
      </c>
      <c r="O2814" t="s">
        <v>5761</v>
      </c>
      <c r="P2814" t="s">
        <v>5889</v>
      </c>
      <c r="Q2814" t="s">
        <v>5890</v>
      </c>
      <c r="R2814">
        <v>81951</v>
      </c>
      <c r="S2814" t="s">
        <v>6503</v>
      </c>
      <c r="T2814" t="s">
        <v>6016</v>
      </c>
      <c r="U2814">
        <v>24.65</v>
      </c>
      <c r="V2814" t="s">
        <v>5755</v>
      </c>
      <c r="W2814" t="s">
        <v>5765</v>
      </c>
      <c r="X2814">
        <v>1</v>
      </c>
    </row>
    <row r="2815" spans="1:24" x14ac:dyDescent="0.25">
      <c r="A2815">
        <v>18495</v>
      </c>
      <c r="B2815" t="s">
        <v>1427</v>
      </c>
      <c r="C2815" t="s">
        <v>441</v>
      </c>
      <c r="D2815" t="s">
        <v>5757</v>
      </c>
      <c r="E2815" t="s">
        <v>5804</v>
      </c>
      <c r="F2815">
        <v>22</v>
      </c>
      <c r="G2815" t="s">
        <v>5816</v>
      </c>
      <c r="H2815" t="s">
        <v>5747</v>
      </c>
      <c r="I2815" t="s">
        <v>5792</v>
      </c>
      <c r="J2815">
        <v>700</v>
      </c>
      <c r="K2815">
        <v>6</v>
      </c>
      <c r="L2815">
        <v>46</v>
      </c>
      <c r="M2815" t="s">
        <v>5759</v>
      </c>
      <c r="N2815" t="s">
        <v>5760</v>
      </c>
      <c r="O2815" t="s">
        <v>5761</v>
      </c>
      <c r="P2815" t="s">
        <v>5762</v>
      </c>
      <c r="Q2815" t="s">
        <v>5805</v>
      </c>
      <c r="R2815">
        <v>86747</v>
      </c>
      <c r="S2815" t="s">
        <v>6102</v>
      </c>
      <c r="T2815" t="s">
        <v>5794</v>
      </c>
      <c r="U2815">
        <v>84.99</v>
      </c>
      <c r="V2815" t="s">
        <v>5755</v>
      </c>
      <c r="W2815" t="s">
        <v>5765</v>
      </c>
      <c r="X2815">
        <v>1</v>
      </c>
    </row>
    <row r="2816" spans="1:24" x14ac:dyDescent="0.25">
      <c r="A2816">
        <v>19477</v>
      </c>
      <c r="B2816" t="s">
        <v>5240</v>
      </c>
      <c r="C2816" t="s">
        <v>442</v>
      </c>
      <c r="D2816" t="s">
        <v>5886</v>
      </c>
      <c r="E2816" t="s">
        <v>5914</v>
      </c>
      <c r="F2816">
        <v>22</v>
      </c>
      <c r="G2816" t="s">
        <v>5816</v>
      </c>
      <c r="H2816" t="s">
        <v>5747</v>
      </c>
      <c r="I2816" t="s">
        <v>5792</v>
      </c>
      <c r="J2816">
        <v>750</v>
      </c>
      <c r="K2816">
        <v>12</v>
      </c>
      <c r="L2816">
        <v>14</v>
      </c>
      <c r="M2816" t="s">
        <v>5759</v>
      </c>
      <c r="N2816" t="s">
        <v>5915</v>
      </c>
      <c r="O2816" t="s">
        <v>5761</v>
      </c>
      <c r="P2816" t="s">
        <v>6002</v>
      </c>
      <c r="Q2816" t="s">
        <v>5917</v>
      </c>
      <c r="R2816">
        <v>92038</v>
      </c>
      <c r="S2816" t="s">
        <v>6298</v>
      </c>
      <c r="T2816" t="s">
        <v>6298</v>
      </c>
      <c r="U2816">
        <v>13.99</v>
      </c>
      <c r="V2816" t="s">
        <v>5755</v>
      </c>
      <c r="W2816" t="s">
        <v>5765</v>
      </c>
      <c r="X2816">
        <v>1</v>
      </c>
    </row>
    <row r="2817" spans="1:24" x14ac:dyDescent="0.25">
      <c r="A2817">
        <v>18664</v>
      </c>
      <c r="B2817" t="s">
        <v>1449</v>
      </c>
      <c r="C2817" t="s">
        <v>442</v>
      </c>
      <c r="D2817" t="s">
        <v>5886</v>
      </c>
      <c r="E2817" t="s">
        <v>6090</v>
      </c>
      <c r="F2817">
        <v>22</v>
      </c>
      <c r="G2817" t="s">
        <v>5816</v>
      </c>
      <c r="H2817" t="s">
        <v>5747</v>
      </c>
      <c r="I2817" t="s">
        <v>5748</v>
      </c>
      <c r="J2817">
        <v>750</v>
      </c>
      <c r="K2817">
        <v>6</v>
      </c>
      <c r="L2817">
        <v>14.5</v>
      </c>
      <c r="M2817" t="s">
        <v>5759</v>
      </c>
      <c r="N2817" t="s">
        <v>5825</v>
      </c>
      <c r="O2817" t="s">
        <v>5761</v>
      </c>
      <c r="P2817" t="s">
        <v>5889</v>
      </c>
      <c r="Q2817" t="s">
        <v>5989</v>
      </c>
      <c r="R2817">
        <v>78750</v>
      </c>
      <c r="S2817" t="s">
        <v>6432</v>
      </c>
      <c r="T2817" t="s">
        <v>5999</v>
      </c>
      <c r="U2817">
        <v>44.99</v>
      </c>
      <c r="V2817" t="s">
        <v>5755</v>
      </c>
      <c r="W2817" t="s">
        <v>5765</v>
      </c>
      <c r="X2817">
        <v>1</v>
      </c>
    </row>
    <row r="2818" spans="1:24" x14ac:dyDescent="0.25">
      <c r="A2818">
        <v>19447</v>
      </c>
      <c r="B2818" t="s">
        <v>1513</v>
      </c>
      <c r="C2818" t="s">
        <v>442</v>
      </c>
      <c r="D2818" t="s">
        <v>5961</v>
      </c>
      <c r="E2818" t="s">
        <v>6041</v>
      </c>
      <c r="F2818">
        <v>22</v>
      </c>
      <c r="G2818" t="s">
        <v>5816</v>
      </c>
      <c r="H2818" t="s">
        <v>5747</v>
      </c>
      <c r="I2818" t="s">
        <v>5748</v>
      </c>
      <c r="J2818">
        <v>750</v>
      </c>
      <c r="K2818">
        <v>6</v>
      </c>
      <c r="L2818">
        <v>12</v>
      </c>
      <c r="M2818" t="s">
        <v>5759</v>
      </c>
      <c r="N2818" t="s">
        <v>5781</v>
      </c>
      <c r="O2818" t="s">
        <v>5761</v>
      </c>
      <c r="P2818" t="s">
        <v>5889</v>
      </c>
      <c r="Q2818" t="s">
        <v>5974</v>
      </c>
      <c r="R2818">
        <v>71043</v>
      </c>
      <c r="S2818" t="s">
        <v>5919</v>
      </c>
      <c r="T2818" t="s">
        <v>5771</v>
      </c>
      <c r="U2818">
        <v>92.41</v>
      </c>
      <c r="V2818" t="s">
        <v>5755</v>
      </c>
      <c r="W2818" t="s">
        <v>5765</v>
      </c>
      <c r="X2818">
        <v>1</v>
      </c>
    </row>
    <row r="2819" spans="1:24" x14ac:dyDescent="0.25">
      <c r="A2819">
        <v>18337</v>
      </c>
      <c r="B2819" t="s">
        <v>1416</v>
      </c>
      <c r="C2819" t="s">
        <v>442</v>
      </c>
      <c r="D2819" t="s">
        <v>5886</v>
      </c>
      <c r="E2819" t="s">
        <v>5966</v>
      </c>
      <c r="F2819">
        <v>20</v>
      </c>
      <c r="G2819" t="s">
        <v>5746</v>
      </c>
      <c r="H2819" t="s">
        <v>5747</v>
      </c>
      <c r="I2819" t="s">
        <v>5748</v>
      </c>
      <c r="J2819">
        <v>750</v>
      </c>
      <c r="K2819">
        <v>12</v>
      </c>
      <c r="L2819">
        <v>14</v>
      </c>
      <c r="M2819" t="s">
        <v>5759</v>
      </c>
      <c r="N2819" t="s">
        <v>6054</v>
      </c>
      <c r="O2819" t="s">
        <v>5761</v>
      </c>
      <c r="P2819" t="s">
        <v>5889</v>
      </c>
      <c r="Q2819" t="s">
        <v>6055</v>
      </c>
      <c r="R2819">
        <v>43713</v>
      </c>
      <c r="S2819" t="s">
        <v>6056</v>
      </c>
      <c r="T2819" t="s">
        <v>5999</v>
      </c>
      <c r="U2819">
        <v>26.99</v>
      </c>
      <c r="V2819" t="s">
        <v>5755</v>
      </c>
      <c r="W2819" t="s">
        <v>5765</v>
      </c>
      <c r="X2819">
        <v>1</v>
      </c>
    </row>
    <row r="2820" spans="1:24" x14ac:dyDescent="0.25">
      <c r="A2820">
        <v>19632</v>
      </c>
      <c r="B2820" t="s">
        <v>1530</v>
      </c>
      <c r="C2820" t="s">
        <v>442</v>
      </c>
      <c r="D2820" t="s">
        <v>5886</v>
      </c>
      <c r="E2820" t="s">
        <v>5966</v>
      </c>
      <c r="F2820">
        <v>20</v>
      </c>
      <c r="G2820" t="s">
        <v>5746</v>
      </c>
      <c r="H2820" t="s">
        <v>5747</v>
      </c>
      <c r="I2820" t="s">
        <v>5748</v>
      </c>
      <c r="J2820">
        <v>750</v>
      </c>
      <c r="K2820">
        <v>12</v>
      </c>
      <c r="L2820">
        <v>14</v>
      </c>
      <c r="M2820" t="s">
        <v>5759</v>
      </c>
      <c r="N2820" t="s">
        <v>5888</v>
      </c>
      <c r="O2820" t="s">
        <v>5761</v>
      </c>
      <c r="P2820" t="s">
        <v>5988</v>
      </c>
      <c r="Q2820" t="s">
        <v>5890</v>
      </c>
      <c r="R2820">
        <v>42240</v>
      </c>
      <c r="S2820" t="s">
        <v>6001</v>
      </c>
      <c r="T2820" t="s">
        <v>5844</v>
      </c>
      <c r="U2820">
        <v>18.989999999999998</v>
      </c>
      <c r="V2820" t="s">
        <v>5755</v>
      </c>
      <c r="W2820" t="s">
        <v>5765</v>
      </c>
      <c r="X2820">
        <v>1</v>
      </c>
    </row>
    <row r="2821" spans="1:24" x14ac:dyDescent="0.25">
      <c r="A2821">
        <v>19637</v>
      </c>
      <c r="B2821" t="s">
        <v>1531</v>
      </c>
      <c r="C2821" t="s">
        <v>442</v>
      </c>
      <c r="D2821" t="s">
        <v>5961</v>
      </c>
      <c r="E2821" t="s">
        <v>5973</v>
      </c>
      <c r="F2821">
        <v>20</v>
      </c>
      <c r="G2821" t="s">
        <v>5746</v>
      </c>
      <c r="H2821" t="s">
        <v>5791</v>
      </c>
      <c r="I2821" t="s">
        <v>5748</v>
      </c>
      <c r="J2821">
        <v>750</v>
      </c>
      <c r="K2821">
        <v>6</v>
      </c>
      <c r="L2821">
        <v>12</v>
      </c>
      <c r="M2821" t="s">
        <v>5759</v>
      </c>
      <c r="N2821" t="s">
        <v>5976</v>
      </c>
      <c r="O2821" t="s">
        <v>5761</v>
      </c>
      <c r="P2821" t="s">
        <v>6002</v>
      </c>
      <c r="Q2821" t="s">
        <v>5974</v>
      </c>
      <c r="R2821">
        <v>98791</v>
      </c>
      <c r="S2821" t="s">
        <v>6291</v>
      </c>
      <c r="T2821" t="s">
        <v>6291</v>
      </c>
      <c r="U2821">
        <v>11.2</v>
      </c>
      <c r="V2821" t="s">
        <v>5755</v>
      </c>
      <c r="W2821" t="s">
        <v>5765</v>
      </c>
      <c r="X2821">
        <v>1</v>
      </c>
    </row>
    <row r="2822" spans="1:24" x14ac:dyDescent="0.25">
      <c r="A2822">
        <v>19859</v>
      </c>
      <c r="B2822" t="s">
        <v>1558</v>
      </c>
      <c r="C2822" t="s">
        <v>442</v>
      </c>
      <c r="D2822" t="s">
        <v>6035</v>
      </c>
      <c r="E2822" t="s">
        <v>5887</v>
      </c>
      <c r="F2822">
        <v>20</v>
      </c>
      <c r="G2822" t="s">
        <v>5746</v>
      </c>
      <c r="H2822" t="s">
        <v>5747</v>
      </c>
      <c r="I2822" t="s">
        <v>5748</v>
      </c>
      <c r="J2822">
        <v>750</v>
      </c>
      <c r="K2822">
        <v>12</v>
      </c>
      <c r="L2822">
        <v>12.5</v>
      </c>
      <c r="M2822" t="s">
        <v>5759</v>
      </c>
      <c r="N2822" t="s">
        <v>5781</v>
      </c>
      <c r="O2822" t="s">
        <v>5761</v>
      </c>
      <c r="P2822" t="s">
        <v>5916</v>
      </c>
      <c r="Q2822" t="s">
        <v>5986</v>
      </c>
      <c r="R2822">
        <v>77878</v>
      </c>
      <c r="S2822" t="s">
        <v>6233</v>
      </c>
      <c r="T2822" t="s">
        <v>5937</v>
      </c>
      <c r="U2822">
        <v>14.99</v>
      </c>
      <c r="V2822" t="s">
        <v>5755</v>
      </c>
      <c r="W2822" t="s">
        <v>5765</v>
      </c>
      <c r="X2822">
        <v>1</v>
      </c>
    </row>
    <row r="2823" spans="1:24" x14ac:dyDescent="0.25">
      <c r="A2823">
        <v>19084</v>
      </c>
      <c r="B2823" t="s">
        <v>759</v>
      </c>
      <c r="C2823" t="s">
        <v>441</v>
      </c>
      <c r="D2823" t="s">
        <v>5744</v>
      </c>
      <c r="E2823" t="s">
        <v>5913</v>
      </c>
      <c r="F2823">
        <v>20</v>
      </c>
      <c r="G2823" t="s">
        <v>5746</v>
      </c>
      <c r="H2823" t="s">
        <v>5747</v>
      </c>
      <c r="I2823" t="s">
        <v>5748</v>
      </c>
      <c r="J2823">
        <v>1750</v>
      </c>
      <c r="K2823">
        <v>6</v>
      </c>
      <c r="L2823">
        <v>46</v>
      </c>
      <c r="M2823" t="s">
        <v>5759</v>
      </c>
      <c r="N2823" t="s">
        <v>6318</v>
      </c>
      <c r="O2823" t="s">
        <v>5790</v>
      </c>
      <c r="P2823" t="s">
        <v>5752</v>
      </c>
      <c r="Q2823" t="s">
        <v>5925</v>
      </c>
      <c r="R2823">
        <v>67086</v>
      </c>
      <c r="S2823" t="s">
        <v>6319</v>
      </c>
      <c r="T2823" t="s">
        <v>5794</v>
      </c>
      <c r="U2823">
        <v>59.99</v>
      </c>
      <c r="V2823" t="s">
        <v>5755</v>
      </c>
      <c r="W2823" t="s">
        <v>5765</v>
      </c>
      <c r="X2823">
        <v>1</v>
      </c>
    </row>
    <row r="2824" spans="1:24" x14ac:dyDescent="0.25">
      <c r="A2824">
        <v>19649</v>
      </c>
      <c r="B2824" t="s">
        <v>1534</v>
      </c>
      <c r="C2824" t="s">
        <v>443</v>
      </c>
      <c r="D2824" t="s">
        <v>6166</v>
      </c>
      <c r="E2824" t="s">
        <v>6167</v>
      </c>
      <c r="F2824">
        <v>22</v>
      </c>
      <c r="G2824" t="s">
        <v>5816</v>
      </c>
      <c r="H2824" t="s">
        <v>5747</v>
      </c>
      <c r="I2824" t="s">
        <v>5748</v>
      </c>
      <c r="J2824">
        <v>330</v>
      </c>
      <c r="K2824">
        <v>24</v>
      </c>
      <c r="L2824">
        <v>5.2</v>
      </c>
      <c r="M2824" t="s">
        <v>5759</v>
      </c>
      <c r="N2824" t="s">
        <v>6344</v>
      </c>
      <c r="O2824" t="s">
        <v>5790</v>
      </c>
      <c r="P2824" t="s">
        <v>5875</v>
      </c>
      <c r="Q2824" t="s">
        <v>6169</v>
      </c>
      <c r="R2824">
        <v>42842</v>
      </c>
      <c r="S2824" t="s">
        <v>6443</v>
      </c>
      <c r="T2824" t="s">
        <v>5928</v>
      </c>
      <c r="U2824">
        <v>2.77</v>
      </c>
      <c r="V2824" t="s">
        <v>5755</v>
      </c>
      <c r="W2824" t="s">
        <v>5869</v>
      </c>
      <c r="X2824">
        <v>1</v>
      </c>
    </row>
    <row r="2825" spans="1:24" x14ac:dyDescent="0.25">
      <c r="A2825">
        <v>19165</v>
      </c>
      <c r="B2825" t="s">
        <v>1492</v>
      </c>
      <c r="C2825" t="s">
        <v>443</v>
      </c>
      <c r="D2825" t="s">
        <v>6177</v>
      </c>
      <c r="E2825" t="s">
        <v>6167</v>
      </c>
      <c r="F2825">
        <v>27</v>
      </c>
      <c r="G2825" t="s">
        <v>5837</v>
      </c>
      <c r="H2825" t="s">
        <v>5747</v>
      </c>
      <c r="I2825" t="s">
        <v>5748</v>
      </c>
      <c r="J2825">
        <v>473</v>
      </c>
      <c r="K2825">
        <v>24</v>
      </c>
      <c r="L2825">
        <v>5</v>
      </c>
      <c r="M2825" t="s">
        <v>5749</v>
      </c>
      <c r="N2825" t="s">
        <v>5750</v>
      </c>
      <c r="O2825" t="s">
        <v>5874</v>
      </c>
      <c r="P2825" t="s">
        <v>6168</v>
      </c>
      <c r="Q2825" t="s">
        <v>5876</v>
      </c>
      <c r="R2825">
        <v>42099</v>
      </c>
      <c r="S2825" t="s">
        <v>6179</v>
      </c>
      <c r="T2825" t="s">
        <v>6179</v>
      </c>
      <c r="U2825">
        <v>2.56</v>
      </c>
      <c r="V2825" t="s">
        <v>6172</v>
      </c>
      <c r="W2825" t="s">
        <v>5869</v>
      </c>
      <c r="X2825">
        <v>1</v>
      </c>
    </row>
    <row r="2826" spans="1:24" x14ac:dyDescent="0.25">
      <c r="A2826">
        <v>19165</v>
      </c>
      <c r="B2826" t="s">
        <v>1492</v>
      </c>
      <c r="C2826" t="s">
        <v>443</v>
      </c>
      <c r="D2826" t="s">
        <v>6177</v>
      </c>
      <c r="E2826" t="s">
        <v>6167</v>
      </c>
      <c r="F2826">
        <v>27</v>
      </c>
      <c r="G2826" t="s">
        <v>5837</v>
      </c>
      <c r="H2826" t="s">
        <v>5747</v>
      </c>
      <c r="I2826" t="s">
        <v>5748</v>
      </c>
      <c r="J2826">
        <v>473</v>
      </c>
      <c r="K2826">
        <v>24</v>
      </c>
      <c r="L2826">
        <v>5</v>
      </c>
      <c r="M2826" t="s">
        <v>5749</v>
      </c>
      <c r="N2826" t="s">
        <v>5750</v>
      </c>
      <c r="O2826" t="s">
        <v>5874</v>
      </c>
      <c r="P2826" t="s">
        <v>6168</v>
      </c>
      <c r="Q2826" t="s">
        <v>5876</v>
      </c>
      <c r="R2826">
        <v>42099</v>
      </c>
      <c r="S2826" t="s">
        <v>6179</v>
      </c>
      <c r="T2826" t="s">
        <v>6179</v>
      </c>
      <c r="U2826">
        <v>2.56</v>
      </c>
      <c r="V2826" t="s">
        <v>6172</v>
      </c>
      <c r="W2826" t="s">
        <v>5869</v>
      </c>
      <c r="X2826">
        <v>1</v>
      </c>
    </row>
    <row r="2827" spans="1:24" x14ac:dyDescent="0.25">
      <c r="A2827">
        <v>19455</v>
      </c>
      <c r="B2827" t="s">
        <v>263</v>
      </c>
      <c r="C2827" t="s">
        <v>441</v>
      </c>
      <c r="D2827" t="s">
        <v>5757</v>
      </c>
      <c r="E2827" t="s">
        <v>5766</v>
      </c>
      <c r="F2827">
        <v>22</v>
      </c>
      <c r="G2827" t="s">
        <v>5816</v>
      </c>
      <c r="H2827" t="s">
        <v>5747</v>
      </c>
      <c r="I2827" t="s">
        <v>5748</v>
      </c>
      <c r="J2827">
        <v>750</v>
      </c>
      <c r="K2827">
        <v>9</v>
      </c>
      <c r="L2827">
        <v>40</v>
      </c>
      <c r="M2827" t="s">
        <v>5749</v>
      </c>
      <c r="N2827" t="s">
        <v>5750</v>
      </c>
      <c r="O2827" t="s">
        <v>5751</v>
      </c>
      <c r="P2827" t="s">
        <v>5762</v>
      </c>
      <c r="Q2827" t="s">
        <v>5789</v>
      </c>
      <c r="R2827">
        <v>43500</v>
      </c>
      <c r="S2827" t="s">
        <v>5773</v>
      </c>
      <c r="T2827" t="s">
        <v>5773</v>
      </c>
      <c r="U2827">
        <v>69.989999999999995</v>
      </c>
      <c r="V2827" t="s">
        <v>5755</v>
      </c>
      <c r="W2827" t="s">
        <v>5756</v>
      </c>
      <c r="X2827">
        <v>1</v>
      </c>
    </row>
    <row r="2828" spans="1:24" x14ac:dyDescent="0.25">
      <c r="A2828">
        <v>710649</v>
      </c>
      <c r="B2828" t="s">
        <v>3129</v>
      </c>
      <c r="C2828" t="s">
        <v>443</v>
      </c>
      <c r="D2828" t="s">
        <v>6177</v>
      </c>
      <c r="E2828" t="s">
        <v>6192</v>
      </c>
      <c r="F2828">
        <v>10</v>
      </c>
      <c r="G2828" t="s">
        <v>5767</v>
      </c>
      <c r="H2828" t="s">
        <v>5747</v>
      </c>
      <c r="I2828" t="s">
        <v>5748</v>
      </c>
      <c r="J2828">
        <v>500</v>
      </c>
      <c r="K2828">
        <v>24</v>
      </c>
      <c r="L2828">
        <v>4.3</v>
      </c>
      <c r="M2828" t="s">
        <v>5759</v>
      </c>
      <c r="N2828" t="s">
        <v>5813</v>
      </c>
      <c r="O2828" t="s">
        <v>5874</v>
      </c>
      <c r="P2828" t="s">
        <v>5875</v>
      </c>
      <c r="Q2828" t="s">
        <v>5876</v>
      </c>
      <c r="R2828">
        <v>40771</v>
      </c>
      <c r="S2828" t="s">
        <v>5773</v>
      </c>
      <c r="T2828" t="s">
        <v>5773</v>
      </c>
      <c r="U2828">
        <v>3.39</v>
      </c>
      <c r="V2828" t="s">
        <v>6172</v>
      </c>
      <c r="W2828" t="s">
        <v>5869</v>
      </c>
      <c r="X2828">
        <v>1</v>
      </c>
    </row>
    <row r="2829" spans="1:24" x14ac:dyDescent="0.25">
      <c r="A2829">
        <v>710649</v>
      </c>
      <c r="B2829" t="s">
        <v>3129</v>
      </c>
      <c r="C2829" t="s">
        <v>443</v>
      </c>
      <c r="D2829" t="s">
        <v>6177</v>
      </c>
      <c r="E2829" t="s">
        <v>6192</v>
      </c>
      <c r="F2829">
        <v>10</v>
      </c>
      <c r="G2829" t="s">
        <v>5767</v>
      </c>
      <c r="H2829" t="s">
        <v>5747</v>
      </c>
      <c r="I2829" t="s">
        <v>5748</v>
      </c>
      <c r="J2829">
        <v>500</v>
      </c>
      <c r="K2829">
        <v>24</v>
      </c>
      <c r="L2829">
        <v>4.3</v>
      </c>
      <c r="M2829" t="s">
        <v>5759</v>
      </c>
      <c r="N2829" t="s">
        <v>5813</v>
      </c>
      <c r="O2829" t="s">
        <v>5874</v>
      </c>
      <c r="P2829" t="s">
        <v>5875</v>
      </c>
      <c r="Q2829" t="s">
        <v>5876</v>
      </c>
      <c r="R2829">
        <v>40771</v>
      </c>
      <c r="S2829" t="s">
        <v>5773</v>
      </c>
      <c r="T2829" t="s">
        <v>5773</v>
      </c>
      <c r="U2829">
        <v>3.39</v>
      </c>
      <c r="V2829" t="s">
        <v>6172</v>
      </c>
      <c r="W2829" t="s">
        <v>5869</v>
      </c>
      <c r="X2829">
        <v>1</v>
      </c>
    </row>
    <row r="2830" spans="1:24" x14ac:dyDescent="0.25">
      <c r="A2830">
        <v>18583</v>
      </c>
      <c r="B2830" t="s">
        <v>1442</v>
      </c>
      <c r="C2830" t="s">
        <v>443</v>
      </c>
      <c r="D2830" t="s">
        <v>6177</v>
      </c>
      <c r="E2830" t="s">
        <v>6190</v>
      </c>
      <c r="F2830">
        <v>10</v>
      </c>
      <c r="G2830" t="s">
        <v>5767</v>
      </c>
      <c r="H2830" t="s">
        <v>5747</v>
      </c>
      <c r="I2830" t="s">
        <v>5748</v>
      </c>
      <c r="J2830">
        <v>5325</v>
      </c>
      <c r="K2830">
        <v>1</v>
      </c>
      <c r="L2830">
        <v>4</v>
      </c>
      <c r="M2830" t="s">
        <v>5749</v>
      </c>
      <c r="N2830" t="s">
        <v>5750</v>
      </c>
      <c r="O2830" t="s">
        <v>5874</v>
      </c>
      <c r="P2830" t="s">
        <v>6168</v>
      </c>
      <c r="Q2830" t="s">
        <v>5876</v>
      </c>
      <c r="R2830">
        <v>42099</v>
      </c>
      <c r="S2830" t="s">
        <v>6179</v>
      </c>
      <c r="T2830" t="s">
        <v>6179</v>
      </c>
      <c r="U2830">
        <v>28.98</v>
      </c>
      <c r="V2830" t="s">
        <v>6172</v>
      </c>
      <c r="W2830" t="s">
        <v>5869</v>
      </c>
      <c r="X2830">
        <v>15</v>
      </c>
    </row>
    <row r="2831" spans="1:24" x14ac:dyDescent="0.25">
      <c r="A2831">
        <v>18583</v>
      </c>
      <c r="B2831" t="s">
        <v>1442</v>
      </c>
      <c r="C2831" t="s">
        <v>443</v>
      </c>
      <c r="D2831" t="s">
        <v>6177</v>
      </c>
      <c r="E2831" t="s">
        <v>6190</v>
      </c>
      <c r="F2831">
        <v>10</v>
      </c>
      <c r="G2831" t="s">
        <v>5767</v>
      </c>
      <c r="H2831" t="s">
        <v>5747</v>
      </c>
      <c r="I2831" t="s">
        <v>5748</v>
      </c>
      <c r="J2831">
        <v>5325</v>
      </c>
      <c r="K2831">
        <v>1</v>
      </c>
      <c r="L2831">
        <v>4</v>
      </c>
      <c r="M2831" t="s">
        <v>5749</v>
      </c>
      <c r="N2831" t="s">
        <v>5750</v>
      </c>
      <c r="O2831" t="s">
        <v>5874</v>
      </c>
      <c r="P2831" t="s">
        <v>6168</v>
      </c>
      <c r="Q2831" t="s">
        <v>5876</v>
      </c>
      <c r="R2831">
        <v>42099</v>
      </c>
      <c r="S2831" t="s">
        <v>6179</v>
      </c>
      <c r="T2831" t="s">
        <v>6179</v>
      </c>
      <c r="U2831">
        <v>28.98</v>
      </c>
      <c r="V2831" t="s">
        <v>6172</v>
      </c>
      <c r="W2831" t="s">
        <v>5869</v>
      </c>
      <c r="X2831">
        <v>15</v>
      </c>
    </row>
    <row r="2832" spans="1:24" x14ac:dyDescent="0.25">
      <c r="A2832">
        <v>19031</v>
      </c>
      <c r="B2832" t="s">
        <v>1482</v>
      </c>
      <c r="C2832" t="s">
        <v>443</v>
      </c>
      <c r="D2832" t="s">
        <v>6177</v>
      </c>
      <c r="E2832" t="s">
        <v>6167</v>
      </c>
      <c r="F2832">
        <v>10</v>
      </c>
      <c r="G2832" t="s">
        <v>5767</v>
      </c>
      <c r="H2832" t="s">
        <v>5747</v>
      </c>
      <c r="I2832" t="s">
        <v>5748</v>
      </c>
      <c r="J2832">
        <v>4260</v>
      </c>
      <c r="K2832">
        <v>2</v>
      </c>
      <c r="L2832">
        <v>4.5999999999999996</v>
      </c>
      <c r="M2832" t="s">
        <v>5749</v>
      </c>
      <c r="N2832" t="s">
        <v>5750</v>
      </c>
      <c r="O2832" t="s">
        <v>5874</v>
      </c>
      <c r="P2832" t="s">
        <v>5875</v>
      </c>
      <c r="Q2832" t="s">
        <v>5876</v>
      </c>
      <c r="R2832">
        <v>43468</v>
      </c>
      <c r="S2832" t="s">
        <v>6180</v>
      </c>
      <c r="T2832" t="s">
        <v>6180</v>
      </c>
      <c r="U2832">
        <v>27.98</v>
      </c>
      <c r="V2832" t="s">
        <v>6172</v>
      </c>
      <c r="W2832" t="s">
        <v>5869</v>
      </c>
      <c r="X2832">
        <v>12</v>
      </c>
    </row>
    <row r="2833" spans="1:24" x14ac:dyDescent="0.25">
      <c r="A2833">
        <v>19031</v>
      </c>
      <c r="B2833" t="s">
        <v>1482</v>
      </c>
      <c r="C2833" t="s">
        <v>443</v>
      </c>
      <c r="D2833" t="s">
        <v>6177</v>
      </c>
      <c r="E2833" t="s">
        <v>6167</v>
      </c>
      <c r="F2833">
        <v>10</v>
      </c>
      <c r="G2833" t="s">
        <v>5767</v>
      </c>
      <c r="H2833" t="s">
        <v>5747</v>
      </c>
      <c r="I2833" t="s">
        <v>5748</v>
      </c>
      <c r="J2833">
        <v>4260</v>
      </c>
      <c r="K2833">
        <v>2</v>
      </c>
      <c r="L2833">
        <v>4.5999999999999996</v>
      </c>
      <c r="M2833" t="s">
        <v>5749</v>
      </c>
      <c r="N2833" t="s">
        <v>5750</v>
      </c>
      <c r="O2833" t="s">
        <v>5874</v>
      </c>
      <c r="P2833" t="s">
        <v>5875</v>
      </c>
      <c r="Q2833" t="s">
        <v>5876</v>
      </c>
      <c r="R2833">
        <v>43468</v>
      </c>
      <c r="S2833" t="s">
        <v>6180</v>
      </c>
      <c r="T2833" t="s">
        <v>6180</v>
      </c>
      <c r="U2833">
        <v>27.98</v>
      </c>
      <c r="V2833" t="s">
        <v>6172</v>
      </c>
      <c r="W2833" t="s">
        <v>5869</v>
      </c>
      <c r="X2833">
        <v>12</v>
      </c>
    </row>
    <row r="2834" spans="1:24" x14ac:dyDescent="0.25">
      <c r="A2834">
        <v>18953</v>
      </c>
      <c r="B2834" t="s">
        <v>1474</v>
      </c>
      <c r="C2834" t="s">
        <v>442</v>
      </c>
      <c r="D2834" t="s">
        <v>5886</v>
      </c>
      <c r="E2834" t="s">
        <v>5887</v>
      </c>
      <c r="F2834">
        <v>20</v>
      </c>
      <c r="G2834" t="s">
        <v>5746</v>
      </c>
      <c r="H2834" t="s">
        <v>5747</v>
      </c>
      <c r="I2834" t="s">
        <v>5748</v>
      </c>
      <c r="J2834">
        <v>750</v>
      </c>
      <c r="K2834">
        <v>6</v>
      </c>
      <c r="L2834">
        <v>14</v>
      </c>
      <c r="M2834" t="s">
        <v>5759</v>
      </c>
      <c r="N2834" t="s">
        <v>5976</v>
      </c>
      <c r="O2834" t="s">
        <v>5761</v>
      </c>
      <c r="P2834" t="s">
        <v>5889</v>
      </c>
      <c r="Q2834" t="s">
        <v>5977</v>
      </c>
      <c r="R2834">
        <v>75141</v>
      </c>
      <c r="S2834" t="s">
        <v>6376</v>
      </c>
      <c r="T2834" t="s">
        <v>5794</v>
      </c>
      <c r="U2834">
        <v>24.99</v>
      </c>
      <c r="V2834" t="s">
        <v>5755</v>
      </c>
      <c r="W2834" t="s">
        <v>5765</v>
      </c>
      <c r="X2834">
        <v>1</v>
      </c>
    </row>
    <row r="2835" spans="1:24" x14ac:dyDescent="0.25">
      <c r="A2835">
        <v>18546</v>
      </c>
      <c r="B2835" t="s">
        <v>1436</v>
      </c>
      <c r="C2835" t="s">
        <v>442</v>
      </c>
      <c r="D2835" t="s">
        <v>5886</v>
      </c>
      <c r="E2835" t="s">
        <v>5887</v>
      </c>
      <c r="F2835">
        <v>20</v>
      </c>
      <c r="G2835" t="s">
        <v>5746</v>
      </c>
      <c r="H2835" t="s">
        <v>5747</v>
      </c>
      <c r="I2835" t="s">
        <v>5748</v>
      </c>
      <c r="J2835">
        <v>750</v>
      </c>
      <c r="K2835">
        <v>12</v>
      </c>
      <c r="L2835">
        <v>14</v>
      </c>
      <c r="M2835" t="s">
        <v>5759</v>
      </c>
      <c r="N2835" t="s">
        <v>5992</v>
      </c>
      <c r="O2835" t="s">
        <v>5761</v>
      </c>
      <c r="P2835" t="s">
        <v>5916</v>
      </c>
      <c r="Q2835" t="s">
        <v>6036</v>
      </c>
      <c r="R2835">
        <v>42011</v>
      </c>
      <c r="S2835" t="s">
        <v>6335</v>
      </c>
      <c r="T2835" t="s">
        <v>5999</v>
      </c>
      <c r="U2835">
        <v>15.99</v>
      </c>
      <c r="V2835" t="s">
        <v>5755</v>
      </c>
      <c r="W2835" t="s">
        <v>5765</v>
      </c>
      <c r="X2835">
        <v>1</v>
      </c>
    </row>
    <row r="2836" spans="1:24" x14ac:dyDescent="0.25">
      <c r="A2836">
        <v>101351</v>
      </c>
      <c r="B2836" t="s">
        <v>2636</v>
      </c>
      <c r="C2836" t="s">
        <v>442</v>
      </c>
      <c r="D2836" t="s">
        <v>5920</v>
      </c>
      <c r="E2836" t="s">
        <v>6005</v>
      </c>
      <c r="F2836">
        <v>20</v>
      </c>
      <c r="G2836" t="s">
        <v>5746</v>
      </c>
      <c r="H2836" t="s">
        <v>5747</v>
      </c>
      <c r="I2836" t="s">
        <v>5748</v>
      </c>
      <c r="J2836">
        <v>750</v>
      </c>
      <c r="K2836">
        <v>12</v>
      </c>
      <c r="L2836">
        <v>13.5</v>
      </c>
      <c r="M2836" t="s">
        <v>5759</v>
      </c>
      <c r="N2836" t="s">
        <v>5904</v>
      </c>
      <c r="O2836" t="s">
        <v>5790</v>
      </c>
      <c r="P2836" t="s">
        <v>5889</v>
      </c>
      <c r="Q2836" t="s">
        <v>5923</v>
      </c>
      <c r="R2836">
        <v>79015</v>
      </c>
      <c r="S2836" t="s">
        <v>6116</v>
      </c>
      <c r="T2836" t="s">
        <v>6116</v>
      </c>
      <c r="U2836">
        <v>28.99</v>
      </c>
      <c r="V2836" t="s">
        <v>5755</v>
      </c>
      <c r="W2836" t="s">
        <v>5756</v>
      </c>
      <c r="X2836">
        <v>1</v>
      </c>
    </row>
    <row r="2837" spans="1:24" x14ac:dyDescent="0.25">
      <c r="A2837">
        <v>19496</v>
      </c>
      <c r="B2837" t="s">
        <v>1515</v>
      </c>
      <c r="C2837" t="s">
        <v>442</v>
      </c>
      <c r="D2837" t="s">
        <v>5920</v>
      </c>
      <c r="E2837" t="s">
        <v>5997</v>
      </c>
      <c r="F2837">
        <v>10</v>
      </c>
      <c r="G2837" t="s">
        <v>5767</v>
      </c>
      <c r="H2837" t="s">
        <v>5791</v>
      </c>
      <c r="I2837" t="s">
        <v>5792</v>
      </c>
      <c r="J2837">
        <v>375</v>
      </c>
      <c r="K2837">
        <v>12</v>
      </c>
      <c r="L2837">
        <v>13</v>
      </c>
      <c r="M2837" t="s">
        <v>5759</v>
      </c>
      <c r="N2837" t="s">
        <v>6085</v>
      </c>
      <c r="O2837" t="s">
        <v>5761</v>
      </c>
      <c r="P2837" t="s">
        <v>5988</v>
      </c>
      <c r="Q2837" t="s">
        <v>5963</v>
      </c>
      <c r="R2837">
        <v>45084</v>
      </c>
      <c r="S2837" t="s">
        <v>6183</v>
      </c>
      <c r="T2837" t="s">
        <v>5999</v>
      </c>
      <c r="U2837">
        <v>9.99</v>
      </c>
      <c r="V2837" t="s">
        <v>5755</v>
      </c>
      <c r="W2837" t="s">
        <v>5765</v>
      </c>
      <c r="X2837">
        <v>1</v>
      </c>
    </row>
    <row r="2838" spans="1:24" x14ac:dyDescent="0.25">
      <c r="A2838">
        <v>19393</v>
      </c>
      <c r="B2838" t="s">
        <v>1506</v>
      </c>
      <c r="C2838" t="s">
        <v>442</v>
      </c>
      <c r="D2838" t="s">
        <v>5886</v>
      </c>
      <c r="E2838" t="s">
        <v>5975</v>
      </c>
      <c r="F2838">
        <v>10</v>
      </c>
      <c r="G2838" t="s">
        <v>5767</v>
      </c>
      <c r="H2838" t="s">
        <v>5747</v>
      </c>
      <c r="I2838" t="s">
        <v>5748</v>
      </c>
      <c r="J2838">
        <v>750</v>
      </c>
      <c r="K2838">
        <v>12</v>
      </c>
      <c r="L2838">
        <v>14.5</v>
      </c>
      <c r="M2838" t="s">
        <v>5759</v>
      </c>
      <c r="N2838" t="s">
        <v>5976</v>
      </c>
      <c r="O2838" t="s">
        <v>5761</v>
      </c>
      <c r="P2838" t="s">
        <v>5930</v>
      </c>
      <c r="Q2838" t="s">
        <v>5977</v>
      </c>
      <c r="R2838">
        <v>62578</v>
      </c>
      <c r="S2838" t="s">
        <v>6120</v>
      </c>
      <c r="T2838" t="s">
        <v>6063</v>
      </c>
      <c r="U2838">
        <v>22.99</v>
      </c>
      <c r="V2838" t="s">
        <v>5755</v>
      </c>
      <c r="W2838" t="s">
        <v>5765</v>
      </c>
      <c r="X2838">
        <v>1</v>
      </c>
    </row>
    <row r="2839" spans="1:24" x14ac:dyDescent="0.25">
      <c r="A2839">
        <v>19500</v>
      </c>
      <c r="B2839" t="s">
        <v>1517</v>
      </c>
      <c r="C2839" t="s">
        <v>441</v>
      </c>
      <c r="D2839" t="s">
        <v>5757</v>
      </c>
      <c r="E2839" t="s">
        <v>5800</v>
      </c>
      <c r="F2839">
        <v>10</v>
      </c>
      <c r="G2839" t="s">
        <v>5767</v>
      </c>
      <c r="H2839" t="s">
        <v>5747</v>
      </c>
      <c r="I2839" t="s">
        <v>5748</v>
      </c>
      <c r="J2839">
        <v>750</v>
      </c>
      <c r="K2839">
        <v>6</v>
      </c>
      <c r="L2839">
        <v>43</v>
      </c>
      <c r="M2839" t="s">
        <v>5759</v>
      </c>
      <c r="N2839" t="s">
        <v>6023</v>
      </c>
      <c r="O2839" t="s">
        <v>5790</v>
      </c>
      <c r="P2839" t="s">
        <v>5762</v>
      </c>
      <c r="Q2839" t="s">
        <v>5985</v>
      </c>
      <c r="R2839">
        <v>42665</v>
      </c>
      <c r="S2839" t="s">
        <v>5785</v>
      </c>
      <c r="T2839" t="s">
        <v>5786</v>
      </c>
      <c r="U2839">
        <v>119.99</v>
      </c>
      <c r="V2839" t="s">
        <v>5755</v>
      </c>
      <c r="W2839" t="s">
        <v>5756</v>
      </c>
      <c r="X2839">
        <v>1</v>
      </c>
    </row>
    <row r="2840" spans="1:24" x14ac:dyDescent="0.25">
      <c r="A2840">
        <v>767065</v>
      </c>
      <c r="B2840" t="s">
        <v>3250</v>
      </c>
      <c r="C2840" t="s">
        <v>443</v>
      </c>
      <c r="D2840" t="s">
        <v>6177</v>
      </c>
      <c r="E2840" t="s">
        <v>6190</v>
      </c>
      <c r="F2840">
        <v>27</v>
      </c>
      <c r="G2840" t="s">
        <v>5837</v>
      </c>
      <c r="H2840" t="s">
        <v>5747</v>
      </c>
      <c r="I2840" t="s">
        <v>5748</v>
      </c>
      <c r="J2840">
        <v>740</v>
      </c>
      <c r="K2840">
        <v>12</v>
      </c>
      <c r="L2840">
        <v>4</v>
      </c>
      <c r="M2840" t="s">
        <v>5749</v>
      </c>
      <c r="N2840" t="s">
        <v>5750</v>
      </c>
      <c r="O2840" t="s">
        <v>5874</v>
      </c>
      <c r="P2840" t="s">
        <v>6168</v>
      </c>
      <c r="Q2840" t="s">
        <v>5876</v>
      </c>
      <c r="R2840">
        <v>42090</v>
      </c>
      <c r="S2840" t="s">
        <v>6180</v>
      </c>
      <c r="T2840" t="s">
        <v>6180</v>
      </c>
      <c r="U2840">
        <v>4.49</v>
      </c>
      <c r="V2840" t="s">
        <v>6172</v>
      </c>
      <c r="W2840" t="s">
        <v>5869</v>
      </c>
      <c r="X2840">
        <v>1</v>
      </c>
    </row>
    <row r="2841" spans="1:24" x14ac:dyDescent="0.25">
      <c r="A2841">
        <v>767065</v>
      </c>
      <c r="B2841" t="s">
        <v>3250</v>
      </c>
      <c r="C2841" t="s">
        <v>443</v>
      </c>
      <c r="D2841" t="s">
        <v>6177</v>
      </c>
      <c r="E2841" t="s">
        <v>6190</v>
      </c>
      <c r="F2841">
        <v>27</v>
      </c>
      <c r="G2841" t="s">
        <v>5837</v>
      </c>
      <c r="H2841" t="s">
        <v>5747</v>
      </c>
      <c r="I2841" t="s">
        <v>5748</v>
      </c>
      <c r="J2841">
        <v>740</v>
      </c>
      <c r="K2841">
        <v>12</v>
      </c>
      <c r="L2841">
        <v>4</v>
      </c>
      <c r="M2841" t="s">
        <v>5749</v>
      </c>
      <c r="N2841" t="s">
        <v>5750</v>
      </c>
      <c r="O2841" t="s">
        <v>5874</v>
      </c>
      <c r="P2841" t="s">
        <v>6168</v>
      </c>
      <c r="Q2841" t="s">
        <v>5876</v>
      </c>
      <c r="R2841">
        <v>42090</v>
      </c>
      <c r="S2841" t="s">
        <v>6180</v>
      </c>
      <c r="T2841" t="s">
        <v>6180</v>
      </c>
      <c r="U2841">
        <v>4.49</v>
      </c>
      <c r="V2841" t="s">
        <v>6172</v>
      </c>
      <c r="W2841" t="s">
        <v>5869</v>
      </c>
      <c r="X2841">
        <v>1</v>
      </c>
    </row>
    <row r="2842" spans="1:24" x14ac:dyDescent="0.25">
      <c r="A2842">
        <v>19026</v>
      </c>
      <c r="B2842" t="s">
        <v>1481</v>
      </c>
      <c r="C2842" t="s">
        <v>441</v>
      </c>
      <c r="D2842" t="s">
        <v>5811</v>
      </c>
      <c r="E2842" t="s">
        <v>5831</v>
      </c>
      <c r="F2842">
        <v>20</v>
      </c>
      <c r="G2842" t="s">
        <v>5746</v>
      </c>
      <c r="H2842" t="s">
        <v>5747</v>
      </c>
      <c r="I2842" t="s">
        <v>5748</v>
      </c>
      <c r="J2842">
        <v>750</v>
      </c>
      <c r="K2842">
        <v>12</v>
      </c>
      <c r="L2842">
        <v>21</v>
      </c>
      <c r="M2842" t="s">
        <v>5749</v>
      </c>
      <c r="N2842" t="s">
        <v>5750</v>
      </c>
      <c r="O2842" t="s">
        <v>5751</v>
      </c>
      <c r="P2842" t="s">
        <v>5768</v>
      </c>
      <c r="Q2842" t="s">
        <v>5814</v>
      </c>
      <c r="R2842">
        <v>76261</v>
      </c>
      <c r="S2842" t="s">
        <v>5770</v>
      </c>
      <c r="T2842" t="s">
        <v>5771</v>
      </c>
      <c r="U2842">
        <v>20.95</v>
      </c>
      <c r="V2842" t="s">
        <v>5755</v>
      </c>
      <c r="W2842" t="s">
        <v>5756</v>
      </c>
      <c r="X2842">
        <v>1</v>
      </c>
    </row>
    <row r="2843" spans="1:24" x14ac:dyDescent="0.25">
      <c r="A2843">
        <v>19272</v>
      </c>
      <c r="B2843" t="s">
        <v>1502</v>
      </c>
      <c r="C2843" t="s">
        <v>442</v>
      </c>
      <c r="D2843" t="s">
        <v>5920</v>
      </c>
      <c r="E2843" t="s">
        <v>6321</v>
      </c>
      <c r="F2843">
        <v>20</v>
      </c>
      <c r="G2843" t="s">
        <v>5746</v>
      </c>
      <c r="H2843" t="s">
        <v>5747</v>
      </c>
      <c r="I2843" t="s">
        <v>5748</v>
      </c>
      <c r="J2843">
        <v>750</v>
      </c>
      <c r="K2843">
        <v>12</v>
      </c>
      <c r="L2843">
        <v>5</v>
      </c>
      <c r="M2843" t="s">
        <v>5759</v>
      </c>
      <c r="N2843" t="s">
        <v>5835</v>
      </c>
      <c r="O2843" t="s">
        <v>5761</v>
      </c>
      <c r="P2843" t="s">
        <v>5988</v>
      </c>
      <c r="Q2843" t="s">
        <v>5979</v>
      </c>
      <c r="R2843">
        <v>77871</v>
      </c>
      <c r="S2843" t="s">
        <v>6442</v>
      </c>
      <c r="T2843" t="s">
        <v>5784</v>
      </c>
      <c r="U2843">
        <v>18.989999999999998</v>
      </c>
      <c r="V2843" t="s">
        <v>5755</v>
      </c>
      <c r="W2843" t="s">
        <v>5765</v>
      </c>
      <c r="X2843">
        <v>1</v>
      </c>
    </row>
    <row r="2844" spans="1:24" x14ac:dyDescent="0.25">
      <c r="A2844">
        <v>19404</v>
      </c>
      <c r="B2844" t="s">
        <v>1507</v>
      </c>
      <c r="C2844" t="s">
        <v>442</v>
      </c>
      <c r="D2844" t="s">
        <v>5886</v>
      </c>
      <c r="E2844" t="s">
        <v>6048</v>
      </c>
      <c r="F2844">
        <v>22</v>
      </c>
      <c r="G2844" t="s">
        <v>5816</v>
      </c>
      <c r="H2844" t="s">
        <v>5747</v>
      </c>
      <c r="I2844" t="s">
        <v>5748</v>
      </c>
      <c r="J2844">
        <v>750</v>
      </c>
      <c r="K2844">
        <v>12</v>
      </c>
      <c r="L2844">
        <v>14.7</v>
      </c>
      <c r="M2844" t="s">
        <v>5759</v>
      </c>
      <c r="N2844" t="s">
        <v>5904</v>
      </c>
      <c r="O2844" t="s">
        <v>5790</v>
      </c>
      <c r="P2844" t="s">
        <v>5889</v>
      </c>
      <c r="Q2844" t="s">
        <v>5923</v>
      </c>
      <c r="R2844">
        <v>83122</v>
      </c>
      <c r="S2844" t="s">
        <v>6174</v>
      </c>
      <c r="T2844" t="s">
        <v>5972</v>
      </c>
      <c r="U2844">
        <v>59.99</v>
      </c>
      <c r="V2844" t="s">
        <v>5755</v>
      </c>
      <c r="W2844" t="s">
        <v>5765</v>
      </c>
      <c r="X2844">
        <v>1</v>
      </c>
    </row>
    <row r="2845" spans="1:24" x14ac:dyDescent="0.25">
      <c r="A2845">
        <v>19405</v>
      </c>
      <c r="B2845" t="s">
        <v>1508</v>
      </c>
      <c r="C2845" t="s">
        <v>442</v>
      </c>
      <c r="D2845" t="s">
        <v>5886</v>
      </c>
      <c r="E2845" t="s">
        <v>6048</v>
      </c>
      <c r="F2845">
        <v>20</v>
      </c>
      <c r="G2845" t="s">
        <v>5746</v>
      </c>
      <c r="H2845" t="s">
        <v>5747</v>
      </c>
      <c r="I2845" t="s">
        <v>5748</v>
      </c>
      <c r="J2845">
        <v>750</v>
      </c>
      <c r="K2845">
        <v>12</v>
      </c>
      <c r="L2845">
        <v>14.7</v>
      </c>
      <c r="M2845" t="s">
        <v>5759</v>
      </c>
      <c r="N2845" t="s">
        <v>5904</v>
      </c>
      <c r="O2845" t="s">
        <v>5790</v>
      </c>
      <c r="P2845" t="s">
        <v>5889</v>
      </c>
      <c r="Q2845" t="s">
        <v>5923</v>
      </c>
      <c r="R2845">
        <v>83122</v>
      </c>
      <c r="S2845" t="s">
        <v>6174</v>
      </c>
      <c r="T2845" t="s">
        <v>5972</v>
      </c>
      <c r="U2845">
        <v>59.99</v>
      </c>
      <c r="V2845" t="s">
        <v>5755</v>
      </c>
      <c r="W2845" t="s">
        <v>5765</v>
      </c>
      <c r="X2845">
        <v>1</v>
      </c>
    </row>
    <row r="2846" spans="1:24" x14ac:dyDescent="0.25">
      <c r="A2846">
        <v>775193</v>
      </c>
      <c r="B2846" t="s">
        <v>3268</v>
      </c>
      <c r="C2846" t="s">
        <v>442</v>
      </c>
      <c r="D2846" t="s">
        <v>5886</v>
      </c>
      <c r="E2846" t="s">
        <v>5966</v>
      </c>
      <c r="F2846">
        <v>20</v>
      </c>
      <c r="G2846" t="s">
        <v>5746</v>
      </c>
      <c r="H2846" t="s">
        <v>5747</v>
      </c>
      <c r="I2846" t="s">
        <v>5748</v>
      </c>
      <c r="J2846">
        <v>750</v>
      </c>
      <c r="K2846">
        <v>12</v>
      </c>
      <c r="L2846">
        <v>13.7</v>
      </c>
      <c r="M2846" t="s">
        <v>5759</v>
      </c>
      <c r="N2846" t="s">
        <v>6107</v>
      </c>
      <c r="O2846" t="s">
        <v>5790</v>
      </c>
      <c r="P2846" t="s">
        <v>5988</v>
      </c>
      <c r="Q2846" t="s">
        <v>5923</v>
      </c>
      <c r="R2846">
        <v>43127</v>
      </c>
      <c r="S2846" t="s">
        <v>5905</v>
      </c>
      <c r="T2846" t="s">
        <v>5906</v>
      </c>
      <c r="U2846">
        <v>19.989999999999998</v>
      </c>
      <c r="V2846" t="s">
        <v>5755</v>
      </c>
      <c r="W2846" t="s">
        <v>5756</v>
      </c>
      <c r="X2846">
        <v>1</v>
      </c>
    </row>
    <row r="2847" spans="1:24" x14ac:dyDescent="0.25">
      <c r="A2847">
        <v>761030</v>
      </c>
      <c r="B2847" t="s">
        <v>3228</v>
      </c>
      <c r="C2847" t="s">
        <v>442</v>
      </c>
      <c r="D2847" t="s">
        <v>5886</v>
      </c>
      <c r="E2847" t="s">
        <v>6064</v>
      </c>
      <c r="F2847">
        <v>20</v>
      </c>
      <c r="G2847" t="s">
        <v>5746</v>
      </c>
      <c r="H2847" t="s">
        <v>5747</v>
      </c>
      <c r="I2847" t="s">
        <v>5748</v>
      </c>
      <c r="J2847">
        <v>750</v>
      </c>
      <c r="K2847">
        <v>12</v>
      </c>
      <c r="L2847">
        <v>14.2</v>
      </c>
      <c r="M2847" t="s">
        <v>5759</v>
      </c>
      <c r="N2847" t="s">
        <v>5904</v>
      </c>
      <c r="O2847" t="s">
        <v>5790</v>
      </c>
      <c r="P2847" t="s">
        <v>5988</v>
      </c>
      <c r="Q2847" t="s">
        <v>5923</v>
      </c>
      <c r="R2847">
        <v>91916</v>
      </c>
      <c r="S2847" t="s">
        <v>6504</v>
      </c>
      <c r="T2847" t="s">
        <v>6016</v>
      </c>
      <c r="U2847">
        <v>17.989999999999998</v>
      </c>
      <c r="V2847" t="s">
        <v>5755</v>
      </c>
      <c r="W2847" t="s">
        <v>5765</v>
      </c>
      <c r="X2847">
        <v>1</v>
      </c>
    </row>
    <row r="2848" spans="1:24" x14ac:dyDescent="0.25">
      <c r="A2848">
        <v>19481</v>
      </c>
      <c r="B2848" t="s">
        <v>1514</v>
      </c>
      <c r="C2848" t="s">
        <v>441</v>
      </c>
      <c r="D2848" t="s">
        <v>5757</v>
      </c>
      <c r="E2848" t="s">
        <v>5804</v>
      </c>
      <c r="F2848">
        <v>22</v>
      </c>
      <c r="G2848" t="s">
        <v>5816</v>
      </c>
      <c r="H2848" t="s">
        <v>5747</v>
      </c>
      <c r="I2848" t="s">
        <v>5748</v>
      </c>
      <c r="J2848">
        <v>750</v>
      </c>
      <c r="K2848">
        <v>6</v>
      </c>
      <c r="L2848">
        <v>47.8</v>
      </c>
      <c r="M2848" t="s">
        <v>5759</v>
      </c>
      <c r="N2848" t="s">
        <v>5760</v>
      </c>
      <c r="O2848" t="s">
        <v>5761</v>
      </c>
      <c r="P2848" t="s">
        <v>5762</v>
      </c>
      <c r="Q2848" t="s">
        <v>5805</v>
      </c>
      <c r="R2848">
        <v>42869</v>
      </c>
      <c r="S2848" t="s">
        <v>5793</v>
      </c>
      <c r="T2848" t="s">
        <v>5794</v>
      </c>
      <c r="U2848">
        <v>149.99</v>
      </c>
      <c r="V2848" t="s">
        <v>5755</v>
      </c>
      <c r="W2848" t="s">
        <v>5765</v>
      </c>
      <c r="X2848">
        <v>1</v>
      </c>
    </row>
    <row r="2849" spans="1:24" x14ac:dyDescent="0.25">
      <c r="A2849">
        <v>19503</v>
      </c>
      <c r="B2849" t="s">
        <v>110</v>
      </c>
      <c r="C2849" t="s">
        <v>442</v>
      </c>
      <c r="D2849" t="s">
        <v>5886</v>
      </c>
      <c r="E2849" t="s">
        <v>5887</v>
      </c>
      <c r="F2849">
        <v>20</v>
      </c>
      <c r="G2849" t="s">
        <v>5746</v>
      </c>
      <c r="H2849" t="s">
        <v>5747</v>
      </c>
      <c r="I2849" t="s">
        <v>5748</v>
      </c>
      <c r="J2849">
        <v>375</v>
      </c>
      <c r="K2849">
        <v>12</v>
      </c>
      <c r="L2849">
        <v>12</v>
      </c>
      <c r="M2849" t="s">
        <v>5759</v>
      </c>
      <c r="N2849" t="s">
        <v>5835</v>
      </c>
      <c r="O2849" t="s">
        <v>5790</v>
      </c>
      <c r="P2849" t="s">
        <v>5988</v>
      </c>
      <c r="Q2849" t="s">
        <v>5963</v>
      </c>
      <c r="R2849">
        <v>51913</v>
      </c>
      <c r="S2849" t="s">
        <v>5779</v>
      </c>
      <c r="T2849" t="s">
        <v>5779</v>
      </c>
      <c r="U2849">
        <v>9.99</v>
      </c>
      <c r="V2849" t="s">
        <v>5755</v>
      </c>
      <c r="W2849" t="s">
        <v>5756</v>
      </c>
      <c r="X2849">
        <v>1</v>
      </c>
    </row>
    <row r="2850" spans="1:24" x14ac:dyDescent="0.25">
      <c r="A2850">
        <v>19507</v>
      </c>
      <c r="B2850" t="s">
        <v>1519</v>
      </c>
      <c r="C2850" t="s">
        <v>442</v>
      </c>
      <c r="D2850" t="s">
        <v>5920</v>
      </c>
      <c r="E2850" t="s">
        <v>5997</v>
      </c>
      <c r="F2850">
        <v>22</v>
      </c>
      <c r="G2850" t="s">
        <v>5816</v>
      </c>
      <c r="H2850" t="s">
        <v>5791</v>
      </c>
      <c r="I2850" t="s">
        <v>5792</v>
      </c>
      <c r="J2850">
        <v>375</v>
      </c>
      <c r="K2850">
        <v>24</v>
      </c>
      <c r="L2850">
        <v>13</v>
      </c>
      <c r="M2850" t="s">
        <v>5759</v>
      </c>
      <c r="N2850" t="s">
        <v>6054</v>
      </c>
      <c r="O2850" t="s">
        <v>5790</v>
      </c>
      <c r="P2850" t="s">
        <v>6002</v>
      </c>
      <c r="Q2850" t="s">
        <v>5963</v>
      </c>
      <c r="R2850">
        <v>86125</v>
      </c>
      <c r="S2850" t="s">
        <v>6083</v>
      </c>
      <c r="T2850" t="s">
        <v>5906</v>
      </c>
      <c r="U2850">
        <v>6.49</v>
      </c>
      <c r="V2850" t="s">
        <v>5755</v>
      </c>
      <c r="W2850" t="s">
        <v>5756</v>
      </c>
      <c r="X2850">
        <v>1</v>
      </c>
    </row>
    <row r="2851" spans="1:24" x14ac:dyDescent="0.25">
      <c r="A2851">
        <v>317560</v>
      </c>
      <c r="B2851" t="s">
        <v>2829</v>
      </c>
      <c r="C2851" t="s">
        <v>442</v>
      </c>
      <c r="D2851" t="s">
        <v>5920</v>
      </c>
      <c r="E2851" t="s">
        <v>5997</v>
      </c>
      <c r="F2851">
        <v>20</v>
      </c>
      <c r="G2851" t="s">
        <v>5746</v>
      </c>
      <c r="H2851" t="s">
        <v>5747</v>
      </c>
      <c r="I2851" t="s">
        <v>5748</v>
      </c>
      <c r="J2851">
        <v>750</v>
      </c>
      <c r="K2851">
        <v>6</v>
      </c>
      <c r="L2851">
        <v>12</v>
      </c>
      <c r="M2851" t="s">
        <v>5759</v>
      </c>
      <c r="N2851" t="s">
        <v>6085</v>
      </c>
      <c r="O2851" t="s">
        <v>5790</v>
      </c>
      <c r="P2851" t="s">
        <v>5889</v>
      </c>
      <c r="Q2851" t="s">
        <v>6086</v>
      </c>
      <c r="R2851">
        <v>67102</v>
      </c>
      <c r="S2851" t="s">
        <v>5956</v>
      </c>
      <c r="T2851" t="s">
        <v>5957</v>
      </c>
      <c r="U2851">
        <v>25.99</v>
      </c>
      <c r="V2851" t="s">
        <v>5755</v>
      </c>
      <c r="W2851" t="s">
        <v>5869</v>
      </c>
      <c r="X2851">
        <v>1</v>
      </c>
    </row>
    <row r="2852" spans="1:24" x14ac:dyDescent="0.25">
      <c r="A2852">
        <v>19434</v>
      </c>
      <c r="B2852" t="s">
        <v>1512</v>
      </c>
      <c r="C2852" t="s">
        <v>443</v>
      </c>
      <c r="D2852" t="s">
        <v>6177</v>
      </c>
      <c r="E2852" t="s">
        <v>5872</v>
      </c>
      <c r="F2852">
        <v>27</v>
      </c>
      <c r="G2852" t="s">
        <v>5837</v>
      </c>
      <c r="H2852" t="s">
        <v>5747</v>
      </c>
      <c r="I2852" t="s">
        <v>5748</v>
      </c>
      <c r="J2852">
        <v>355</v>
      </c>
      <c r="K2852">
        <v>24</v>
      </c>
      <c r="L2852">
        <v>7.5</v>
      </c>
      <c r="M2852" t="s">
        <v>5759</v>
      </c>
      <c r="N2852" t="s">
        <v>5904</v>
      </c>
      <c r="O2852" t="s">
        <v>5874</v>
      </c>
      <c r="P2852" t="s">
        <v>5875</v>
      </c>
      <c r="Q2852" t="s">
        <v>5876</v>
      </c>
      <c r="R2852">
        <v>40772</v>
      </c>
      <c r="S2852" t="s">
        <v>6179</v>
      </c>
      <c r="T2852" t="s">
        <v>6179</v>
      </c>
      <c r="U2852">
        <v>3.8</v>
      </c>
      <c r="V2852" t="s">
        <v>5755</v>
      </c>
      <c r="W2852" t="s">
        <v>5869</v>
      </c>
      <c r="X2852">
        <v>1</v>
      </c>
    </row>
    <row r="2853" spans="1:24" x14ac:dyDescent="0.25">
      <c r="A2853">
        <v>19434</v>
      </c>
      <c r="B2853" t="s">
        <v>1512</v>
      </c>
      <c r="C2853" t="s">
        <v>443</v>
      </c>
      <c r="D2853" t="s">
        <v>6177</v>
      </c>
      <c r="E2853" t="s">
        <v>5872</v>
      </c>
      <c r="F2853">
        <v>27</v>
      </c>
      <c r="G2853" t="s">
        <v>5837</v>
      </c>
      <c r="H2853" t="s">
        <v>5747</v>
      </c>
      <c r="I2853" t="s">
        <v>5748</v>
      </c>
      <c r="J2853">
        <v>355</v>
      </c>
      <c r="K2853">
        <v>24</v>
      </c>
      <c r="L2853">
        <v>7.5</v>
      </c>
      <c r="M2853" t="s">
        <v>5759</v>
      </c>
      <c r="N2853" t="s">
        <v>5904</v>
      </c>
      <c r="O2853" t="s">
        <v>5874</v>
      </c>
      <c r="P2853" t="s">
        <v>5875</v>
      </c>
      <c r="Q2853" t="s">
        <v>5876</v>
      </c>
      <c r="R2853">
        <v>40772</v>
      </c>
      <c r="S2853" t="s">
        <v>6179</v>
      </c>
      <c r="T2853" t="s">
        <v>6179</v>
      </c>
      <c r="U2853">
        <v>3.8</v>
      </c>
      <c r="V2853" t="s">
        <v>5755</v>
      </c>
      <c r="W2853" t="s">
        <v>5869</v>
      </c>
      <c r="X2853">
        <v>1</v>
      </c>
    </row>
    <row r="2854" spans="1:24" x14ac:dyDescent="0.25">
      <c r="A2854">
        <v>19592</v>
      </c>
      <c r="B2854" t="s">
        <v>1524</v>
      </c>
      <c r="C2854" t="s">
        <v>442</v>
      </c>
      <c r="D2854" t="s">
        <v>5886</v>
      </c>
      <c r="E2854" t="s">
        <v>5887</v>
      </c>
      <c r="F2854">
        <v>22</v>
      </c>
      <c r="G2854" t="s">
        <v>5816</v>
      </c>
      <c r="H2854" t="s">
        <v>5747</v>
      </c>
      <c r="I2854" t="s">
        <v>5748</v>
      </c>
      <c r="J2854">
        <v>750</v>
      </c>
      <c r="K2854">
        <v>6</v>
      </c>
      <c r="L2854">
        <v>14.5</v>
      </c>
      <c r="M2854" t="s">
        <v>5759</v>
      </c>
      <c r="N2854" t="s">
        <v>5835</v>
      </c>
      <c r="O2854" t="s">
        <v>5761</v>
      </c>
      <c r="P2854" t="s">
        <v>5889</v>
      </c>
      <c r="Q2854" t="s">
        <v>5979</v>
      </c>
      <c r="R2854">
        <v>42657</v>
      </c>
      <c r="S2854" t="s">
        <v>6013</v>
      </c>
      <c r="T2854" t="s">
        <v>5999</v>
      </c>
      <c r="U2854">
        <v>37.99</v>
      </c>
      <c r="V2854" t="s">
        <v>5755</v>
      </c>
      <c r="W2854" t="s">
        <v>5765</v>
      </c>
      <c r="X2854">
        <v>1</v>
      </c>
    </row>
    <row r="2855" spans="1:24" x14ac:dyDescent="0.25">
      <c r="A2855">
        <v>19051</v>
      </c>
      <c r="B2855" t="s">
        <v>1486</v>
      </c>
      <c r="C2855" t="s">
        <v>443</v>
      </c>
      <c r="D2855" t="s">
        <v>6177</v>
      </c>
      <c r="E2855" t="s">
        <v>6167</v>
      </c>
      <c r="F2855">
        <v>27</v>
      </c>
      <c r="G2855" t="s">
        <v>5837</v>
      </c>
      <c r="H2855" t="s">
        <v>5747</v>
      </c>
      <c r="I2855" t="s">
        <v>5748</v>
      </c>
      <c r="J2855">
        <v>2046</v>
      </c>
      <c r="K2855">
        <v>4</v>
      </c>
      <c r="L2855">
        <v>4.7</v>
      </c>
      <c r="M2855" t="s">
        <v>5749</v>
      </c>
      <c r="N2855" t="s">
        <v>5750</v>
      </c>
      <c r="O2855" t="s">
        <v>5874</v>
      </c>
      <c r="P2855" t="s">
        <v>5875</v>
      </c>
      <c r="Q2855" t="s">
        <v>5876</v>
      </c>
      <c r="R2855">
        <v>75233</v>
      </c>
      <c r="S2855" t="s">
        <v>6179</v>
      </c>
      <c r="T2855" t="s">
        <v>6179</v>
      </c>
      <c r="U2855">
        <v>12.98</v>
      </c>
      <c r="V2855" t="s">
        <v>5755</v>
      </c>
      <c r="W2855" t="s">
        <v>5869</v>
      </c>
      <c r="X2855">
        <v>6</v>
      </c>
    </row>
    <row r="2856" spans="1:24" x14ac:dyDescent="0.25">
      <c r="A2856">
        <v>19051</v>
      </c>
      <c r="B2856" t="s">
        <v>1486</v>
      </c>
      <c r="C2856" t="s">
        <v>443</v>
      </c>
      <c r="D2856" t="s">
        <v>6177</v>
      </c>
      <c r="E2856" t="s">
        <v>6167</v>
      </c>
      <c r="F2856">
        <v>27</v>
      </c>
      <c r="G2856" t="s">
        <v>5837</v>
      </c>
      <c r="H2856" t="s">
        <v>5747</v>
      </c>
      <c r="I2856" t="s">
        <v>5748</v>
      </c>
      <c r="J2856">
        <v>2046</v>
      </c>
      <c r="K2856">
        <v>4</v>
      </c>
      <c r="L2856">
        <v>4.7</v>
      </c>
      <c r="M2856" t="s">
        <v>5749</v>
      </c>
      <c r="N2856" t="s">
        <v>5750</v>
      </c>
      <c r="O2856" t="s">
        <v>5874</v>
      </c>
      <c r="P2856" t="s">
        <v>5875</v>
      </c>
      <c r="Q2856" t="s">
        <v>5876</v>
      </c>
      <c r="R2856">
        <v>42099</v>
      </c>
      <c r="S2856" t="s">
        <v>6179</v>
      </c>
      <c r="T2856" t="s">
        <v>6179</v>
      </c>
      <c r="U2856">
        <v>12.98</v>
      </c>
      <c r="V2856" t="s">
        <v>5755</v>
      </c>
      <c r="W2856" t="s">
        <v>5869</v>
      </c>
      <c r="X2856">
        <v>6</v>
      </c>
    </row>
    <row r="2857" spans="1:24" x14ac:dyDescent="0.25">
      <c r="A2857">
        <v>19051</v>
      </c>
      <c r="B2857" t="s">
        <v>1486</v>
      </c>
      <c r="C2857" t="s">
        <v>443</v>
      </c>
      <c r="D2857" t="s">
        <v>6177</v>
      </c>
      <c r="E2857" t="s">
        <v>6167</v>
      </c>
      <c r="F2857">
        <v>27</v>
      </c>
      <c r="G2857" t="s">
        <v>5837</v>
      </c>
      <c r="H2857" t="s">
        <v>5747</v>
      </c>
      <c r="I2857" t="s">
        <v>5748</v>
      </c>
      <c r="J2857">
        <v>2046</v>
      </c>
      <c r="K2857">
        <v>4</v>
      </c>
      <c r="L2857">
        <v>4.7</v>
      </c>
      <c r="M2857" t="s">
        <v>5749</v>
      </c>
      <c r="N2857" t="s">
        <v>5750</v>
      </c>
      <c r="O2857" t="s">
        <v>5874</v>
      </c>
      <c r="P2857" t="s">
        <v>5875</v>
      </c>
      <c r="Q2857" t="s">
        <v>5876</v>
      </c>
      <c r="R2857">
        <v>42099</v>
      </c>
      <c r="S2857" t="s">
        <v>6179</v>
      </c>
      <c r="T2857" t="s">
        <v>6179</v>
      </c>
      <c r="U2857">
        <v>12.98</v>
      </c>
      <c r="V2857" t="s">
        <v>5755</v>
      </c>
      <c r="W2857" t="s">
        <v>5869</v>
      </c>
      <c r="X2857">
        <v>6</v>
      </c>
    </row>
    <row r="2858" spans="1:24" x14ac:dyDescent="0.25">
      <c r="A2858">
        <v>19060</v>
      </c>
      <c r="B2858" t="s">
        <v>1487</v>
      </c>
      <c r="C2858" t="s">
        <v>443</v>
      </c>
      <c r="D2858" t="s">
        <v>6201</v>
      </c>
      <c r="E2858" t="s">
        <v>5872</v>
      </c>
      <c r="F2858">
        <v>27</v>
      </c>
      <c r="G2858" t="s">
        <v>5837</v>
      </c>
      <c r="H2858" t="s">
        <v>5747</v>
      </c>
      <c r="I2858" t="s">
        <v>5748</v>
      </c>
      <c r="J2858">
        <v>500</v>
      </c>
      <c r="K2858">
        <v>12</v>
      </c>
      <c r="L2858">
        <v>7.6</v>
      </c>
      <c r="M2858" t="s">
        <v>5749</v>
      </c>
      <c r="N2858" t="s">
        <v>5750</v>
      </c>
      <c r="O2858" t="s">
        <v>5874</v>
      </c>
      <c r="P2858" t="s">
        <v>5875</v>
      </c>
      <c r="Q2858" t="s">
        <v>5876</v>
      </c>
      <c r="R2858">
        <v>83018</v>
      </c>
      <c r="S2858" t="s">
        <v>6303</v>
      </c>
      <c r="T2858" t="s">
        <v>5928</v>
      </c>
      <c r="U2858">
        <v>4.78</v>
      </c>
      <c r="V2858" t="s">
        <v>5755</v>
      </c>
      <c r="W2858" t="s">
        <v>5869</v>
      </c>
      <c r="X2858">
        <v>1</v>
      </c>
    </row>
    <row r="2859" spans="1:24" x14ac:dyDescent="0.25">
      <c r="A2859">
        <v>19060</v>
      </c>
      <c r="B2859" t="s">
        <v>1487</v>
      </c>
      <c r="C2859" t="s">
        <v>443</v>
      </c>
      <c r="D2859" t="s">
        <v>6201</v>
      </c>
      <c r="E2859" t="s">
        <v>5872</v>
      </c>
      <c r="F2859">
        <v>27</v>
      </c>
      <c r="G2859" t="s">
        <v>5837</v>
      </c>
      <c r="H2859" t="s">
        <v>5747</v>
      </c>
      <c r="I2859" t="s">
        <v>5748</v>
      </c>
      <c r="J2859">
        <v>500</v>
      </c>
      <c r="K2859">
        <v>12</v>
      </c>
      <c r="L2859">
        <v>7.6</v>
      </c>
      <c r="M2859" t="s">
        <v>5749</v>
      </c>
      <c r="N2859" t="s">
        <v>5750</v>
      </c>
      <c r="O2859" t="s">
        <v>5874</v>
      </c>
      <c r="P2859" t="s">
        <v>5875</v>
      </c>
      <c r="Q2859" t="s">
        <v>5876</v>
      </c>
      <c r="R2859">
        <v>83018</v>
      </c>
      <c r="S2859" t="s">
        <v>6303</v>
      </c>
      <c r="T2859" t="s">
        <v>5928</v>
      </c>
      <c r="U2859">
        <v>4.78</v>
      </c>
      <c r="V2859" t="s">
        <v>5755</v>
      </c>
      <c r="W2859" t="s">
        <v>5869</v>
      </c>
      <c r="X2859">
        <v>1</v>
      </c>
    </row>
    <row r="2860" spans="1:24" x14ac:dyDescent="0.25">
      <c r="A2860">
        <v>19032</v>
      </c>
      <c r="B2860" t="s">
        <v>1483</v>
      </c>
      <c r="C2860" t="s">
        <v>441</v>
      </c>
      <c r="D2860" t="s">
        <v>5757</v>
      </c>
      <c r="E2860" t="s">
        <v>5840</v>
      </c>
      <c r="F2860">
        <v>20</v>
      </c>
      <c r="G2860" t="s">
        <v>5746</v>
      </c>
      <c r="H2860" t="s">
        <v>5747</v>
      </c>
      <c r="I2860" t="s">
        <v>5748</v>
      </c>
      <c r="J2860">
        <v>750</v>
      </c>
      <c r="K2860">
        <v>12</v>
      </c>
      <c r="L2860">
        <v>40</v>
      </c>
      <c r="M2860" t="s">
        <v>5759</v>
      </c>
      <c r="N2860" t="s">
        <v>5813</v>
      </c>
      <c r="O2860" t="s">
        <v>5790</v>
      </c>
      <c r="P2860" t="s">
        <v>5752</v>
      </c>
      <c r="Q2860" t="s">
        <v>5841</v>
      </c>
      <c r="R2860">
        <v>42498</v>
      </c>
      <c r="S2860" t="s">
        <v>5880</v>
      </c>
      <c r="T2860" t="s">
        <v>5784</v>
      </c>
      <c r="U2860">
        <v>35.19</v>
      </c>
      <c r="V2860" t="s">
        <v>5755</v>
      </c>
      <c r="W2860" t="s">
        <v>5765</v>
      </c>
      <c r="X2860">
        <v>1</v>
      </c>
    </row>
    <row r="2861" spans="1:24" x14ac:dyDescent="0.25">
      <c r="A2861">
        <v>18669</v>
      </c>
      <c r="B2861" t="s">
        <v>1450</v>
      </c>
      <c r="C2861" t="s">
        <v>443</v>
      </c>
      <c r="D2861" t="s">
        <v>6177</v>
      </c>
      <c r="E2861" t="s">
        <v>6167</v>
      </c>
      <c r="F2861">
        <v>10</v>
      </c>
      <c r="G2861" t="s">
        <v>5767</v>
      </c>
      <c r="H2861" t="s">
        <v>5747</v>
      </c>
      <c r="I2861" t="s">
        <v>5748</v>
      </c>
      <c r="J2861">
        <v>8520</v>
      </c>
      <c r="K2861">
        <v>1</v>
      </c>
      <c r="L2861">
        <v>5</v>
      </c>
      <c r="M2861" t="s">
        <v>5749</v>
      </c>
      <c r="N2861" t="s">
        <v>5750</v>
      </c>
      <c r="O2861" t="s">
        <v>5874</v>
      </c>
      <c r="P2861" t="s">
        <v>6168</v>
      </c>
      <c r="Q2861" t="s">
        <v>5876</v>
      </c>
      <c r="R2861">
        <v>42099</v>
      </c>
      <c r="S2861" t="s">
        <v>6179</v>
      </c>
      <c r="T2861" t="s">
        <v>6179</v>
      </c>
      <c r="U2861">
        <v>44.49</v>
      </c>
      <c r="V2861" t="s">
        <v>6172</v>
      </c>
      <c r="W2861" t="s">
        <v>5869</v>
      </c>
      <c r="X2861">
        <v>24</v>
      </c>
    </row>
    <row r="2862" spans="1:24" x14ac:dyDescent="0.25">
      <c r="A2862">
        <v>18669</v>
      </c>
      <c r="B2862" t="s">
        <v>1450</v>
      </c>
      <c r="C2862" t="s">
        <v>443</v>
      </c>
      <c r="D2862" t="s">
        <v>6177</v>
      </c>
      <c r="E2862" t="s">
        <v>6167</v>
      </c>
      <c r="F2862">
        <v>10</v>
      </c>
      <c r="G2862" t="s">
        <v>5767</v>
      </c>
      <c r="H2862" t="s">
        <v>5747</v>
      </c>
      <c r="I2862" t="s">
        <v>5748</v>
      </c>
      <c r="J2862">
        <v>8520</v>
      </c>
      <c r="K2862">
        <v>1</v>
      </c>
      <c r="L2862">
        <v>5</v>
      </c>
      <c r="M2862" t="s">
        <v>5749</v>
      </c>
      <c r="N2862" t="s">
        <v>5750</v>
      </c>
      <c r="O2862" t="s">
        <v>5874</v>
      </c>
      <c r="P2862" t="s">
        <v>6168</v>
      </c>
      <c r="Q2862" t="s">
        <v>5876</v>
      </c>
      <c r="R2862">
        <v>42099</v>
      </c>
      <c r="S2862" t="s">
        <v>6179</v>
      </c>
      <c r="T2862" t="s">
        <v>6179</v>
      </c>
      <c r="U2862">
        <v>44.49</v>
      </c>
      <c r="V2862" t="s">
        <v>6172</v>
      </c>
      <c r="W2862" t="s">
        <v>5869</v>
      </c>
      <c r="X2862">
        <v>24</v>
      </c>
    </row>
    <row r="2863" spans="1:24" x14ac:dyDescent="0.25">
      <c r="A2863">
        <v>19044</v>
      </c>
      <c r="B2863" t="s">
        <v>1484</v>
      </c>
      <c r="C2863" t="s">
        <v>442</v>
      </c>
      <c r="D2863" t="s">
        <v>5920</v>
      </c>
      <c r="E2863" t="s">
        <v>5951</v>
      </c>
      <c r="F2863">
        <v>22</v>
      </c>
      <c r="G2863" t="s">
        <v>5816</v>
      </c>
      <c r="H2863" t="s">
        <v>5747</v>
      </c>
      <c r="I2863" t="s">
        <v>5748</v>
      </c>
      <c r="J2863">
        <v>750</v>
      </c>
      <c r="K2863">
        <v>12</v>
      </c>
      <c r="L2863">
        <v>9</v>
      </c>
      <c r="M2863" t="s">
        <v>5759</v>
      </c>
      <c r="N2863" t="s">
        <v>5806</v>
      </c>
      <c r="O2863" t="s">
        <v>5761</v>
      </c>
      <c r="P2863" t="s">
        <v>5889</v>
      </c>
      <c r="Q2863" t="s">
        <v>6000</v>
      </c>
      <c r="R2863">
        <v>43873</v>
      </c>
      <c r="S2863" t="s">
        <v>6148</v>
      </c>
      <c r="T2863" t="s">
        <v>6026</v>
      </c>
      <c r="U2863">
        <v>26.99</v>
      </c>
      <c r="V2863" t="s">
        <v>5755</v>
      </c>
      <c r="W2863" t="s">
        <v>5765</v>
      </c>
      <c r="X2863">
        <v>1</v>
      </c>
    </row>
    <row r="2864" spans="1:24" x14ac:dyDescent="0.25">
      <c r="A2864">
        <v>19528</v>
      </c>
      <c r="B2864" t="s">
        <v>1520</v>
      </c>
      <c r="C2864" t="s">
        <v>442</v>
      </c>
      <c r="D2864" t="s">
        <v>5961</v>
      </c>
      <c r="E2864" t="s">
        <v>5973</v>
      </c>
      <c r="F2864">
        <v>10</v>
      </c>
      <c r="G2864" t="s">
        <v>5767</v>
      </c>
      <c r="H2864" t="s">
        <v>5747</v>
      </c>
      <c r="I2864" t="s">
        <v>5748</v>
      </c>
      <c r="J2864">
        <v>750</v>
      </c>
      <c r="K2864">
        <v>12</v>
      </c>
      <c r="L2864">
        <v>8</v>
      </c>
      <c r="M2864" t="s">
        <v>5759</v>
      </c>
      <c r="N2864" t="s">
        <v>5904</v>
      </c>
      <c r="O2864" t="s">
        <v>5790</v>
      </c>
      <c r="P2864" t="s">
        <v>6002</v>
      </c>
      <c r="Q2864" t="s">
        <v>5974</v>
      </c>
      <c r="R2864">
        <v>43054</v>
      </c>
      <c r="S2864" t="s">
        <v>5905</v>
      </c>
      <c r="T2864" t="s">
        <v>5906</v>
      </c>
      <c r="U2864">
        <v>12.99</v>
      </c>
      <c r="V2864" t="s">
        <v>5755</v>
      </c>
      <c r="W2864" t="s">
        <v>5765</v>
      </c>
      <c r="X2864">
        <v>1</v>
      </c>
    </row>
    <row r="2865" spans="1:24" x14ac:dyDescent="0.25">
      <c r="A2865">
        <v>19369</v>
      </c>
      <c r="B2865" t="s">
        <v>265</v>
      </c>
      <c r="C2865" t="s">
        <v>442</v>
      </c>
      <c r="D2865" t="s">
        <v>5886</v>
      </c>
      <c r="E2865" t="s">
        <v>5914</v>
      </c>
      <c r="F2865">
        <v>22</v>
      </c>
      <c r="G2865" t="s">
        <v>5816</v>
      </c>
      <c r="H2865" t="s">
        <v>5747</v>
      </c>
      <c r="I2865" t="s">
        <v>5748</v>
      </c>
      <c r="J2865">
        <v>750</v>
      </c>
      <c r="K2865">
        <v>12</v>
      </c>
      <c r="L2865">
        <v>12.5</v>
      </c>
      <c r="M2865" t="s">
        <v>5749</v>
      </c>
      <c r="N2865" t="s">
        <v>5750</v>
      </c>
      <c r="O2865" t="s">
        <v>5751</v>
      </c>
      <c r="P2865" t="s">
        <v>5922</v>
      </c>
      <c r="Q2865" t="s">
        <v>5947</v>
      </c>
      <c r="R2865">
        <v>42015</v>
      </c>
      <c r="S2865" t="s">
        <v>5956</v>
      </c>
      <c r="T2865" t="s">
        <v>5957</v>
      </c>
      <c r="U2865">
        <v>9.99</v>
      </c>
      <c r="V2865" t="s">
        <v>5755</v>
      </c>
      <c r="W2865" t="s">
        <v>5869</v>
      </c>
      <c r="X2865">
        <v>1</v>
      </c>
    </row>
    <row r="2866" spans="1:24" x14ac:dyDescent="0.25">
      <c r="A2866">
        <v>19370</v>
      </c>
      <c r="B2866" t="s">
        <v>266</v>
      </c>
      <c r="C2866" t="s">
        <v>442</v>
      </c>
      <c r="D2866" t="s">
        <v>5920</v>
      </c>
      <c r="E2866" t="s">
        <v>5921</v>
      </c>
      <c r="F2866">
        <v>20</v>
      </c>
      <c r="G2866" t="s">
        <v>5746</v>
      </c>
      <c r="H2866" t="s">
        <v>5747</v>
      </c>
      <c r="I2866" t="s">
        <v>5748</v>
      </c>
      <c r="J2866">
        <v>750</v>
      </c>
      <c r="K2866">
        <v>12</v>
      </c>
      <c r="L2866">
        <v>12</v>
      </c>
      <c r="M2866" t="s">
        <v>5749</v>
      </c>
      <c r="N2866" t="s">
        <v>5750</v>
      </c>
      <c r="O2866" t="s">
        <v>5751</v>
      </c>
      <c r="P2866" t="s">
        <v>5922</v>
      </c>
      <c r="Q2866" t="s">
        <v>5947</v>
      </c>
      <c r="R2866">
        <v>42015</v>
      </c>
      <c r="S2866" t="s">
        <v>5956</v>
      </c>
      <c r="T2866" t="s">
        <v>5957</v>
      </c>
      <c r="U2866">
        <v>9.99</v>
      </c>
      <c r="V2866" t="s">
        <v>5755</v>
      </c>
      <c r="W2866" t="s">
        <v>5869</v>
      </c>
      <c r="X2866">
        <v>1</v>
      </c>
    </row>
    <row r="2867" spans="1:24" x14ac:dyDescent="0.25">
      <c r="A2867">
        <v>19646</v>
      </c>
      <c r="B2867" t="s">
        <v>1533</v>
      </c>
      <c r="C2867" t="s">
        <v>442</v>
      </c>
      <c r="D2867" t="s">
        <v>5886</v>
      </c>
      <c r="E2867" t="s">
        <v>6078</v>
      </c>
      <c r="F2867">
        <v>20</v>
      </c>
      <c r="G2867" t="s">
        <v>5746</v>
      </c>
      <c r="H2867" t="s">
        <v>5747</v>
      </c>
      <c r="I2867" t="s">
        <v>5748</v>
      </c>
      <c r="J2867">
        <v>750</v>
      </c>
      <c r="K2867">
        <v>12</v>
      </c>
      <c r="L2867">
        <v>13</v>
      </c>
      <c r="M2867" t="s">
        <v>5759</v>
      </c>
      <c r="N2867" t="s">
        <v>5781</v>
      </c>
      <c r="O2867" t="s">
        <v>5761</v>
      </c>
      <c r="P2867" t="s">
        <v>5916</v>
      </c>
      <c r="Q2867" t="s">
        <v>5986</v>
      </c>
      <c r="R2867">
        <v>44038</v>
      </c>
      <c r="S2867" t="s">
        <v>6433</v>
      </c>
      <c r="T2867" t="s">
        <v>5937</v>
      </c>
      <c r="U2867">
        <v>15.99</v>
      </c>
      <c r="V2867" t="s">
        <v>5755</v>
      </c>
      <c r="W2867" t="s">
        <v>5765</v>
      </c>
      <c r="X2867">
        <v>1</v>
      </c>
    </row>
    <row r="2868" spans="1:24" x14ac:dyDescent="0.25">
      <c r="A2868">
        <v>765190</v>
      </c>
      <c r="B2868" t="s">
        <v>260</v>
      </c>
      <c r="C2868" t="s">
        <v>442</v>
      </c>
      <c r="D2868" t="s">
        <v>6103</v>
      </c>
      <c r="E2868" t="s">
        <v>6104</v>
      </c>
      <c r="F2868">
        <v>10</v>
      </c>
      <c r="G2868" t="s">
        <v>5767</v>
      </c>
      <c r="H2868" t="s">
        <v>5747</v>
      </c>
      <c r="I2868" t="s">
        <v>5748</v>
      </c>
      <c r="J2868">
        <v>750</v>
      </c>
      <c r="K2868">
        <v>12</v>
      </c>
      <c r="L2868">
        <v>7</v>
      </c>
      <c r="M2868" t="s">
        <v>5759</v>
      </c>
      <c r="N2868" t="s">
        <v>5825</v>
      </c>
      <c r="O2868" t="s">
        <v>5790</v>
      </c>
      <c r="P2868" t="s">
        <v>5988</v>
      </c>
      <c r="Q2868" t="s">
        <v>6105</v>
      </c>
      <c r="R2868">
        <v>61500</v>
      </c>
      <c r="S2868" t="s">
        <v>6138</v>
      </c>
      <c r="T2868" t="s">
        <v>6139</v>
      </c>
      <c r="U2868">
        <v>17.989999999999998</v>
      </c>
      <c r="V2868" t="s">
        <v>5755</v>
      </c>
      <c r="W2868" t="s">
        <v>5756</v>
      </c>
      <c r="X2868">
        <v>1</v>
      </c>
    </row>
    <row r="2869" spans="1:24" x14ac:dyDescent="0.25">
      <c r="A2869">
        <v>19110</v>
      </c>
      <c r="B2869" t="s">
        <v>28</v>
      </c>
      <c r="C2869" t="s">
        <v>441</v>
      </c>
      <c r="D2869" t="s">
        <v>5798</v>
      </c>
      <c r="E2869" t="s">
        <v>5799</v>
      </c>
      <c r="F2869">
        <v>10</v>
      </c>
      <c r="G2869" t="s">
        <v>5767</v>
      </c>
      <c r="H2869" t="s">
        <v>5747</v>
      </c>
      <c r="I2869" t="s">
        <v>5748</v>
      </c>
      <c r="J2869">
        <v>1140</v>
      </c>
      <c r="K2869">
        <v>12</v>
      </c>
      <c r="L2869">
        <v>40</v>
      </c>
      <c r="M2869" t="s">
        <v>5749</v>
      </c>
      <c r="N2869" t="s">
        <v>5750</v>
      </c>
      <c r="O2869" t="s">
        <v>5751</v>
      </c>
      <c r="P2869" t="s">
        <v>5752</v>
      </c>
      <c r="Q2869" t="s">
        <v>5838</v>
      </c>
      <c r="R2869">
        <v>43500</v>
      </c>
      <c r="S2869" t="s">
        <v>5773</v>
      </c>
      <c r="T2869" t="s">
        <v>5773</v>
      </c>
      <c r="U2869">
        <v>33.99</v>
      </c>
      <c r="V2869" t="s">
        <v>5755</v>
      </c>
      <c r="W2869" t="s">
        <v>5756</v>
      </c>
      <c r="X2869">
        <v>1</v>
      </c>
    </row>
    <row r="2870" spans="1:24" x14ac:dyDescent="0.25">
      <c r="A2870">
        <v>775809</v>
      </c>
      <c r="B2870" t="s">
        <v>3271</v>
      </c>
      <c r="C2870" t="s">
        <v>442</v>
      </c>
      <c r="D2870" t="s">
        <v>5920</v>
      </c>
      <c r="E2870" t="s">
        <v>6005</v>
      </c>
      <c r="F2870">
        <v>20</v>
      </c>
      <c r="G2870" t="s">
        <v>5746</v>
      </c>
      <c r="H2870" t="s">
        <v>5747</v>
      </c>
      <c r="I2870" t="s">
        <v>5748</v>
      </c>
      <c r="J2870">
        <v>750</v>
      </c>
      <c r="K2870">
        <v>12</v>
      </c>
      <c r="L2870">
        <v>13.8</v>
      </c>
      <c r="M2870" t="s">
        <v>5759</v>
      </c>
      <c r="N2870" t="s">
        <v>5904</v>
      </c>
      <c r="O2870" t="s">
        <v>5790</v>
      </c>
      <c r="P2870" t="s">
        <v>5988</v>
      </c>
      <c r="Q2870" t="s">
        <v>5923</v>
      </c>
      <c r="R2870">
        <v>43127</v>
      </c>
      <c r="S2870" t="s">
        <v>5905</v>
      </c>
      <c r="T2870" t="s">
        <v>5906</v>
      </c>
      <c r="U2870">
        <v>19.989999999999998</v>
      </c>
      <c r="V2870" t="s">
        <v>5755</v>
      </c>
      <c r="W2870" t="s">
        <v>5756</v>
      </c>
      <c r="X2870">
        <v>1</v>
      </c>
    </row>
    <row r="2871" spans="1:24" x14ac:dyDescent="0.25">
      <c r="A2871">
        <v>19185</v>
      </c>
      <c r="B2871" t="s">
        <v>1498</v>
      </c>
      <c r="C2871" t="s">
        <v>442</v>
      </c>
      <c r="D2871" t="s">
        <v>5886</v>
      </c>
      <c r="E2871" t="s">
        <v>5887</v>
      </c>
      <c r="F2871">
        <v>31</v>
      </c>
      <c r="G2871" t="s">
        <v>6295</v>
      </c>
      <c r="H2871" t="s">
        <v>5791</v>
      </c>
      <c r="I2871" t="s">
        <v>5792</v>
      </c>
      <c r="J2871">
        <v>750</v>
      </c>
      <c r="K2871">
        <v>12</v>
      </c>
      <c r="L2871">
        <v>13.5</v>
      </c>
      <c r="M2871" t="s">
        <v>5759</v>
      </c>
      <c r="N2871" t="s">
        <v>5781</v>
      </c>
      <c r="O2871" t="s">
        <v>5761</v>
      </c>
      <c r="P2871" t="s">
        <v>5889</v>
      </c>
      <c r="Q2871" t="s">
        <v>5986</v>
      </c>
      <c r="R2871">
        <v>79506</v>
      </c>
      <c r="S2871" t="s">
        <v>6416</v>
      </c>
      <c r="T2871" t="s">
        <v>6416</v>
      </c>
      <c r="U2871">
        <v>89.37</v>
      </c>
      <c r="V2871" t="s">
        <v>5755</v>
      </c>
      <c r="W2871" t="s">
        <v>5765</v>
      </c>
      <c r="X2871">
        <v>1</v>
      </c>
    </row>
    <row r="2872" spans="1:24" x14ac:dyDescent="0.25">
      <c r="A2872">
        <v>19172</v>
      </c>
      <c r="B2872" t="s">
        <v>1493</v>
      </c>
      <c r="C2872" t="s">
        <v>442</v>
      </c>
      <c r="D2872" t="s">
        <v>5886</v>
      </c>
      <c r="E2872" t="s">
        <v>5887</v>
      </c>
      <c r="F2872">
        <v>31</v>
      </c>
      <c r="G2872" t="s">
        <v>6295</v>
      </c>
      <c r="H2872" t="s">
        <v>5791</v>
      </c>
      <c r="I2872" t="s">
        <v>5792</v>
      </c>
      <c r="J2872">
        <v>750</v>
      </c>
      <c r="K2872">
        <v>12</v>
      </c>
      <c r="L2872">
        <v>13.5</v>
      </c>
      <c r="M2872" t="s">
        <v>5759</v>
      </c>
      <c r="N2872" t="s">
        <v>5781</v>
      </c>
      <c r="O2872" t="s">
        <v>5761</v>
      </c>
      <c r="P2872" t="s">
        <v>5889</v>
      </c>
      <c r="Q2872" t="s">
        <v>5986</v>
      </c>
      <c r="R2872">
        <v>79506</v>
      </c>
      <c r="S2872" t="s">
        <v>6416</v>
      </c>
      <c r="T2872" t="s">
        <v>6416</v>
      </c>
      <c r="U2872">
        <v>30.21</v>
      </c>
      <c r="V2872" t="s">
        <v>5755</v>
      </c>
      <c r="W2872" t="s">
        <v>5765</v>
      </c>
      <c r="X2872">
        <v>1</v>
      </c>
    </row>
    <row r="2873" spans="1:24" x14ac:dyDescent="0.25">
      <c r="A2873">
        <v>19173</v>
      </c>
      <c r="B2873" t="s">
        <v>1494</v>
      </c>
      <c r="C2873" t="s">
        <v>442</v>
      </c>
      <c r="D2873" t="s">
        <v>5886</v>
      </c>
      <c r="E2873" t="s">
        <v>5887</v>
      </c>
      <c r="F2873">
        <v>31</v>
      </c>
      <c r="G2873" t="s">
        <v>6295</v>
      </c>
      <c r="H2873" t="s">
        <v>5791</v>
      </c>
      <c r="I2873" t="s">
        <v>5792</v>
      </c>
      <c r="J2873">
        <v>750</v>
      </c>
      <c r="K2873">
        <v>12</v>
      </c>
      <c r="L2873">
        <v>14</v>
      </c>
      <c r="M2873" t="s">
        <v>5759</v>
      </c>
      <c r="N2873" t="s">
        <v>5781</v>
      </c>
      <c r="O2873" t="s">
        <v>5761</v>
      </c>
      <c r="P2873" t="s">
        <v>5889</v>
      </c>
      <c r="Q2873" t="s">
        <v>5986</v>
      </c>
      <c r="R2873">
        <v>79506</v>
      </c>
      <c r="S2873" t="s">
        <v>6416</v>
      </c>
      <c r="T2873" t="s">
        <v>6416</v>
      </c>
      <c r="U2873">
        <v>128.91</v>
      </c>
      <c r="V2873" t="s">
        <v>5755</v>
      </c>
      <c r="W2873" t="s">
        <v>5765</v>
      </c>
      <c r="X2873">
        <v>1</v>
      </c>
    </row>
    <row r="2874" spans="1:24" x14ac:dyDescent="0.25">
      <c r="A2874">
        <v>712072</v>
      </c>
      <c r="B2874" t="s">
        <v>3134</v>
      </c>
      <c r="C2874" t="s">
        <v>441</v>
      </c>
      <c r="D2874" t="s">
        <v>5757</v>
      </c>
      <c r="E2874" t="s">
        <v>5867</v>
      </c>
      <c r="F2874">
        <v>20</v>
      </c>
      <c r="G2874" t="s">
        <v>5746</v>
      </c>
      <c r="H2874" t="s">
        <v>5747</v>
      </c>
      <c r="I2874" t="s">
        <v>5748</v>
      </c>
      <c r="J2874">
        <v>750</v>
      </c>
      <c r="K2874">
        <v>12</v>
      </c>
      <c r="L2874">
        <v>45.6</v>
      </c>
      <c r="M2874" t="s">
        <v>5759</v>
      </c>
      <c r="N2874" t="s">
        <v>5885</v>
      </c>
      <c r="O2874" t="s">
        <v>5790</v>
      </c>
      <c r="P2874" t="s">
        <v>5762</v>
      </c>
      <c r="Q2874" t="s">
        <v>5802</v>
      </c>
      <c r="R2874">
        <v>63255</v>
      </c>
      <c r="S2874" t="s">
        <v>5773</v>
      </c>
      <c r="T2874" t="s">
        <v>5773</v>
      </c>
      <c r="U2874">
        <v>54.99</v>
      </c>
      <c r="V2874" t="s">
        <v>5755</v>
      </c>
      <c r="W2874" t="s">
        <v>5765</v>
      </c>
      <c r="X2874">
        <v>1</v>
      </c>
    </row>
    <row r="2875" spans="1:24" x14ac:dyDescent="0.25">
      <c r="A2875">
        <v>19070</v>
      </c>
      <c r="B2875" t="s">
        <v>264</v>
      </c>
      <c r="C2875" t="s">
        <v>441</v>
      </c>
      <c r="D2875" t="s">
        <v>5811</v>
      </c>
      <c r="E2875" t="s">
        <v>5812</v>
      </c>
      <c r="F2875">
        <v>10</v>
      </c>
      <c r="G2875" t="s">
        <v>5767</v>
      </c>
      <c r="H2875" t="s">
        <v>5748</v>
      </c>
      <c r="I2875" t="s">
        <v>5748</v>
      </c>
      <c r="J2875">
        <v>750</v>
      </c>
      <c r="K2875">
        <v>12</v>
      </c>
      <c r="L2875">
        <v>17</v>
      </c>
      <c r="M2875" t="s">
        <v>5749</v>
      </c>
      <c r="N2875" t="s">
        <v>5750</v>
      </c>
      <c r="O2875" t="s">
        <v>5751</v>
      </c>
      <c r="P2875" t="s">
        <v>5762</v>
      </c>
      <c r="Q2875" t="s">
        <v>5814</v>
      </c>
      <c r="R2875">
        <v>42127</v>
      </c>
      <c r="S2875" t="s">
        <v>5820</v>
      </c>
      <c r="T2875" t="s">
        <v>5820</v>
      </c>
      <c r="U2875">
        <v>30.99</v>
      </c>
      <c r="V2875" t="s">
        <v>5755</v>
      </c>
      <c r="W2875" t="s">
        <v>5756</v>
      </c>
      <c r="X2875">
        <v>1</v>
      </c>
    </row>
    <row r="2876" spans="1:24" x14ac:dyDescent="0.25">
      <c r="A2876">
        <v>712160</v>
      </c>
      <c r="B2876" t="s">
        <v>262</v>
      </c>
      <c r="C2876" t="s">
        <v>441</v>
      </c>
      <c r="D2876" t="s">
        <v>5757</v>
      </c>
      <c r="E2876" t="s">
        <v>5766</v>
      </c>
      <c r="F2876">
        <v>20</v>
      </c>
      <c r="G2876" t="s">
        <v>5746</v>
      </c>
      <c r="H2876" t="s">
        <v>5747</v>
      </c>
      <c r="I2876" t="s">
        <v>5748</v>
      </c>
      <c r="J2876">
        <v>750</v>
      </c>
      <c r="K2876">
        <v>12</v>
      </c>
      <c r="L2876">
        <v>45</v>
      </c>
      <c r="M2876" t="s">
        <v>5749</v>
      </c>
      <c r="N2876" t="s">
        <v>5750</v>
      </c>
      <c r="O2876" t="s">
        <v>5751</v>
      </c>
      <c r="P2876" t="s">
        <v>5762</v>
      </c>
      <c r="Q2876" t="s">
        <v>5789</v>
      </c>
      <c r="R2876">
        <v>43500</v>
      </c>
      <c r="S2876" t="s">
        <v>5773</v>
      </c>
      <c r="T2876" t="s">
        <v>5773</v>
      </c>
      <c r="U2876">
        <v>34.99</v>
      </c>
      <c r="V2876" t="s">
        <v>5755</v>
      </c>
      <c r="W2876" t="s">
        <v>5756</v>
      </c>
      <c r="X2876">
        <v>1</v>
      </c>
    </row>
    <row r="2877" spans="1:24" x14ac:dyDescent="0.25">
      <c r="A2877">
        <v>19176</v>
      </c>
      <c r="B2877" t="s">
        <v>1495</v>
      </c>
      <c r="C2877" t="s">
        <v>442</v>
      </c>
      <c r="D2877" t="s">
        <v>5886</v>
      </c>
      <c r="E2877" t="s">
        <v>5887</v>
      </c>
      <c r="F2877">
        <v>31</v>
      </c>
      <c r="G2877" t="s">
        <v>6295</v>
      </c>
      <c r="H2877" t="s">
        <v>5791</v>
      </c>
      <c r="I2877" t="s">
        <v>5792</v>
      </c>
      <c r="J2877">
        <v>750</v>
      </c>
      <c r="K2877">
        <v>12</v>
      </c>
      <c r="L2877">
        <v>13.5</v>
      </c>
      <c r="M2877" t="s">
        <v>5759</v>
      </c>
      <c r="N2877" t="s">
        <v>5781</v>
      </c>
      <c r="O2877" t="s">
        <v>5761</v>
      </c>
      <c r="P2877" t="s">
        <v>5889</v>
      </c>
      <c r="Q2877" t="s">
        <v>5986</v>
      </c>
      <c r="R2877">
        <v>79506</v>
      </c>
      <c r="S2877" t="s">
        <v>6416</v>
      </c>
      <c r="T2877" t="s">
        <v>6416</v>
      </c>
      <c r="U2877">
        <v>131.22</v>
      </c>
      <c r="V2877" t="s">
        <v>5755</v>
      </c>
      <c r="W2877" t="s">
        <v>5765</v>
      </c>
      <c r="X2877">
        <v>1</v>
      </c>
    </row>
    <row r="2878" spans="1:24" x14ac:dyDescent="0.25">
      <c r="A2878">
        <v>19177</v>
      </c>
      <c r="B2878" t="s">
        <v>1496</v>
      </c>
      <c r="C2878" t="s">
        <v>442</v>
      </c>
      <c r="D2878" t="s">
        <v>5886</v>
      </c>
      <c r="E2878" t="s">
        <v>5887</v>
      </c>
      <c r="F2878">
        <v>31</v>
      </c>
      <c r="G2878" t="s">
        <v>6295</v>
      </c>
      <c r="H2878" t="s">
        <v>5791</v>
      </c>
      <c r="I2878" t="s">
        <v>5792</v>
      </c>
      <c r="J2878">
        <v>750</v>
      </c>
      <c r="K2878">
        <v>12</v>
      </c>
      <c r="L2878">
        <v>13.5</v>
      </c>
      <c r="M2878" t="s">
        <v>5759</v>
      </c>
      <c r="N2878" t="s">
        <v>5781</v>
      </c>
      <c r="O2878" t="s">
        <v>5761</v>
      </c>
      <c r="P2878" t="s">
        <v>5889</v>
      </c>
      <c r="Q2878" t="s">
        <v>5986</v>
      </c>
      <c r="R2878">
        <v>79506</v>
      </c>
      <c r="S2878" t="s">
        <v>6416</v>
      </c>
      <c r="T2878" t="s">
        <v>6416</v>
      </c>
      <c r="U2878">
        <v>44.93</v>
      </c>
      <c r="V2878" t="s">
        <v>5755</v>
      </c>
      <c r="W2878" t="s">
        <v>5765</v>
      </c>
      <c r="X2878">
        <v>1</v>
      </c>
    </row>
    <row r="2879" spans="1:24" x14ac:dyDescent="0.25">
      <c r="A2879">
        <v>768323</v>
      </c>
      <c r="B2879" t="s">
        <v>3258</v>
      </c>
      <c r="C2879" t="s">
        <v>442</v>
      </c>
      <c r="D2879" t="s">
        <v>5886</v>
      </c>
      <c r="E2879" t="s">
        <v>5966</v>
      </c>
      <c r="F2879">
        <v>20</v>
      </c>
      <c r="G2879" t="s">
        <v>5746</v>
      </c>
      <c r="H2879" t="s">
        <v>5791</v>
      </c>
      <c r="I2879" t="s">
        <v>5792</v>
      </c>
      <c r="J2879">
        <v>750</v>
      </c>
      <c r="K2879">
        <v>12</v>
      </c>
      <c r="L2879">
        <v>13.5</v>
      </c>
      <c r="M2879" t="s">
        <v>5759</v>
      </c>
      <c r="N2879" t="s">
        <v>5904</v>
      </c>
      <c r="O2879" t="s">
        <v>5790</v>
      </c>
      <c r="P2879" t="s">
        <v>6002</v>
      </c>
      <c r="Q2879" t="s">
        <v>5923</v>
      </c>
      <c r="R2879">
        <v>43054</v>
      </c>
      <c r="S2879" t="s">
        <v>5905</v>
      </c>
      <c r="T2879" t="s">
        <v>5906</v>
      </c>
      <c r="U2879">
        <v>14.99</v>
      </c>
      <c r="V2879" t="s">
        <v>5755</v>
      </c>
      <c r="W2879" t="s">
        <v>5765</v>
      </c>
      <c r="X2879">
        <v>1</v>
      </c>
    </row>
    <row r="2880" spans="1:24" x14ac:dyDescent="0.25">
      <c r="A2880">
        <v>19063</v>
      </c>
      <c r="B2880" t="s">
        <v>1489</v>
      </c>
      <c r="C2880" t="s">
        <v>442</v>
      </c>
      <c r="D2880" t="s">
        <v>5886</v>
      </c>
      <c r="E2880" t="s">
        <v>6090</v>
      </c>
      <c r="F2880">
        <v>10</v>
      </c>
      <c r="G2880" t="s">
        <v>5767</v>
      </c>
      <c r="H2880" t="s">
        <v>5747</v>
      </c>
      <c r="I2880" t="s">
        <v>5748</v>
      </c>
      <c r="J2880">
        <v>750</v>
      </c>
      <c r="K2880">
        <v>12</v>
      </c>
      <c r="L2880">
        <v>14</v>
      </c>
      <c r="M2880" t="s">
        <v>5759</v>
      </c>
      <c r="N2880" t="s">
        <v>5825</v>
      </c>
      <c r="O2880" t="s">
        <v>5761</v>
      </c>
      <c r="P2880" t="s">
        <v>5916</v>
      </c>
      <c r="Q2880" t="s">
        <v>5989</v>
      </c>
      <c r="R2880">
        <v>82226</v>
      </c>
      <c r="S2880" t="s">
        <v>6505</v>
      </c>
      <c r="T2880" t="s">
        <v>5972</v>
      </c>
      <c r="U2880">
        <v>14.99</v>
      </c>
      <c r="V2880" t="s">
        <v>5755</v>
      </c>
      <c r="W2880" t="s">
        <v>5765</v>
      </c>
      <c r="X2880">
        <v>1</v>
      </c>
    </row>
    <row r="2881" spans="1:24" x14ac:dyDescent="0.25">
      <c r="A2881">
        <v>19607</v>
      </c>
      <c r="B2881" t="s">
        <v>1526</v>
      </c>
      <c r="C2881" t="s">
        <v>443</v>
      </c>
      <c r="D2881" t="s">
        <v>5871</v>
      </c>
      <c r="E2881" t="s">
        <v>5872</v>
      </c>
      <c r="F2881">
        <v>10</v>
      </c>
      <c r="G2881" t="s">
        <v>5767</v>
      </c>
      <c r="H2881" t="s">
        <v>5747</v>
      </c>
      <c r="I2881" t="s">
        <v>5748</v>
      </c>
      <c r="J2881">
        <v>473</v>
      </c>
      <c r="K2881">
        <v>24</v>
      </c>
      <c r="L2881">
        <v>7.1</v>
      </c>
      <c r="M2881" t="s">
        <v>5749</v>
      </c>
      <c r="N2881" t="s">
        <v>5750</v>
      </c>
      <c r="O2881" t="s">
        <v>5874</v>
      </c>
      <c r="P2881" t="s">
        <v>5875</v>
      </c>
      <c r="Q2881" t="s">
        <v>5876</v>
      </c>
      <c r="R2881">
        <v>79259</v>
      </c>
      <c r="S2881" t="s">
        <v>6480</v>
      </c>
      <c r="T2881" t="s">
        <v>6481</v>
      </c>
      <c r="U2881">
        <v>4.09</v>
      </c>
      <c r="V2881" t="s">
        <v>6172</v>
      </c>
      <c r="W2881" t="s">
        <v>5869</v>
      </c>
      <c r="X2881">
        <v>1</v>
      </c>
    </row>
    <row r="2882" spans="1:24" x14ac:dyDescent="0.25">
      <c r="A2882">
        <v>19607</v>
      </c>
      <c r="B2882" t="s">
        <v>1526</v>
      </c>
      <c r="C2882" t="s">
        <v>443</v>
      </c>
      <c r="D2882" t="s">
        <v>5871</v>
      </c>
      <c r="E2882" t="s">
        <v>5872</v>
      </c>
      <c r="F2882">
        <v>10</v>
      </c>
      <c r="G2882" t="s">
        <v>5767</v>
      </c>
      <c r="H2882" t="s">
        <v>5747</v>
      </c>
      <c r="I2882" t="s">
        <v>5748</v>
      </c>
      <c r="J2882">
        <v>473</v>
      </c>
      <c r="K2882">
        <v>24</v>
      </c>
      <c r="L2882">
        <v>7.1</v>
      </c>
      <c r="M2882" t="s">
        <v>5749</v>
      </c>
      <c r="N2882" t="s">
        <v>5750</v>
      </c>
      <c r="O2882" t="s">
        <v>5874</v>
      </c>
      <c r="P2882" t="s">
        <v>5875</v>
      </c>
      <c r="Q2882" t="s">
        <v>5876</v>
      </c>
      <c r="R2882">
        <v>79259</v>
      </c>
      <c r="S2882" t="s">
        <v>6480</v>
      </c>
      <c r="T2882" t="s">
        <v>6481</v>
      </c>
      <c r="U2882">
        <v>4.09</v>
      </c>
      <c r="V2882" t="s">
        <v>6172</v>
      </c>
      <c r="W2882" t="s">
        <v>5869</v>
      </c>
      <c r="X2882">
        <v>1</v>
      </c>
    </row>
    <row r="2883" spans="1:24" x14ac:dyDescent="0.25">
      <c r="A2883">
        <v>19812</v>
      </c>
      <c r="B2883" t="s">
        <v>1552</v>
      </c>
      <c r="C2883" t="s">
        <v>442</v>
      </c>
      <c r="D2883" t="s">
        <v>5886</v>
      </c>
      <c r="E2883" t="s">
        <v>6048</v>
      </c>
      <c r="F2883">
        <v>21</v>
      </c>
      <c r="G2883" t="s">
        <v>6127</v>
      </c>
      <c r="H2883" t="s">
        <v>5791</v>
      </c>
      <c r="I2883" t="s">
        <v>5792</v>
      </c>
      <c r="J2883">
        <v>750</v>
      </c>
      <c r="K2883">
        <v>6</v>
      </c>
      <c r="L2883">
        <v>13.5</v>
      </c>
      <c r="M2883" t="s">
        <v>5759</v>
      </c>
      <c r="N2883" t="s">
        <v>5781</v>
      </c>
      <c r="O2883" t="s">
        <v>5790</v>
      </c>
      <c r="P2883" t="s">
        <v>5889</v>
      </c>
      <c r="Q2883" t="s">
        <v>5986</v>
      </c>
      <c r="R2883">
        <v>43141</v>
      </c>
      <c r="S2883" t="s">
        <v>6033</v>
      </c>
      <c r="T2883" t="s">
        <v>6034</v>
      </c>
      <c r="U2883">
        <v>100.88</v>
      </c>
      <c r="V2883" t="s">
        <v>5755</v>
      </c>
      <c r="W2883" t="s">
        <v>5756</v>
      </c>
      <c r="X2883">
        <v>1</v>
      </c>
    </row>
    <row r="2884" spans="1:24" x14ac:dyDescent="0.25">
      <c r="A2884">
        <v>19374</v>
      </c>
      <c r="B2884" t="s">
        <v>267</v>
      </c>
      <c r="C2884" t="s">
        <v>442</v>
      </c>
      <c r="D2884" t="s">
        <v>5920</v>
      </c>
      <c r="E2884" t="s">
        <v>5921</v>
      </c>
      <c r="F2884">
        <v>20</v>
      </c>
      <c r="G2884" t="s">
        <v>5746</v>
      </c>
      <c r="H2884" t="s">
        <v>5747</v>
      </c>
      <c r="I2884" t="s">
        <v>5748</v>
      </c>
      <c r="J2884">
        <v>3000</v>
      </c>
      <c r="K2884">
        <v>4</v>
      </c>
      <c r="L2884">
        <v>12</v>
      </c>
      <c r="M2884" t="s">
        <v>5749</v>
      </c>
      <c r="N2884" t="s">
        <v>5750</v>
      </c>
      <c r="O2884" t="s">
        <v>5751</v>
      </c>
      <c r="P2884" t="s">
        <v>5922</v>
      </c>
      <c r="Q2884" t="s">
        <v>5947</v>
      </c>
      <c r="R2884">
        <v>42006</v>
      </c>
      <c r="S2884" t="s">
        <v>5946</v>
      </c>
      <c r="T2884" t="s">
        <v>5946</v>
      </c>
      <c r="U2884">
        <v>34.99</v>
      </c>
      <c r="V2884" t="s">
        <v>5960</v>
      </c>
      <c r="W2884" t="s">
        <v>5869</v>
      </c>
      <c r="X2884">
        <v>1</v>
      </c>
    </row>
    <row r="2885" spans="1:24" x14ac:dyDescent="0.25">
      <c r="A2885">
        <v>19376</v>
      </c>
      <c r="B2885" t="s">
        <v>268</v>
      </c>
      <c r="C2885" t="s">
        <v>442</v>
      </c>
      <c r="D2885" t="s">
        <v>5886</v>
      </c>
      <c r="E2885" t="s">
        <v>5887</v>
      </c>
      <c r="F2885">
        <v>10</v>
      </c>
      <c r="G2885" t="s">
        <v>5767</v>
      </c>
      <c r="H2885" t="s">
        <v>5747</v>
      </c>
      <c r="I2885" t="s">
        <v>5748</v>
      </c>
      <c r="J2885">
        <v>3000</v>
      </c>
      <c r="K2885">
        <v>4</v>
      </c>
      <c r="L2885">
        <v>13</v>
      </c>
      <c r="M2885" t="s">
        <v>5749</v>
      </c>
      <c r="N2885" t="s">
        <v>5750</v>
      </c>
      <c r="O2885" t="s">
        <v>5751</v>
      </c>
      <c r="P2885" t="s">
        <v>5922</v>
      </c>
      <c r="Q2885" t="s">
        <v>5947</v>
      </c>
      <c r="R2885">
        <v>42006</v>
      </c>
      <c r="S2885" t="s">
        <v>5946</v>
      </c>
      <c r="T2885" t="s">
        <v>5946</v>
      </c>
      <c r="U2885">
        <v>34.99</v>
      </c>
      <c r="V2885" t="s">
        <v>5960</v>
      </c>
      <c r="W2885" t="s">
        <v>5869</v>
      </c>
      <c r="X2885">
        <v>1</v>
      </c>
    </row>
    <row r="2886" spans="1:24" x14ac:dyDescent="0.25">
      <c r="A2886">
        <v>19618</v>
      </c>
      <c r="B2886" t="s">
        <v>1529</v>
      </c>
      <c r="C2886" t="s">
        <v>442</v>
      </c>
      <c r="D2886" t="s">
        <v>5920</v>
      </c>
      <c r="E2886" t="s">
        <v>5921</v>
      </c>
      <c r="F2886">
        <v>20</v>
      </c>
      <c r="G2886" t="s">
        <v>5746</v>
      </c>
      <c r="H2886" t="s">
        <v>5747</v>
      </c>
      <c r="I2886" t="s">
        <v>5748</v>
      </c>
      <c r="J2886">
        <v>750</v>
      </c>
      <c r="K2886">
        <v>12</v>
      </c>
      <c r="L2886">
        <v>13.5</v>
      </c>
      <c r="M2886" t="s">
        <v>5759</v>
      </c>
      <c r="N2886" t="s">
        <v>6085</v>
      </c>
      <c r="O2886" t="s">
        <v>5761</v>
      </c>
      <c r="P2886" t="s">
        <v>5988</v>
      </c>
      <c r="Q2886" t="s">
        <v>6086</v>
      </c>
      <c r="R2886">
        <v>81387</v>
      </c>
      <c r="S2886" t="s">
        <v>6363</v>
      </c>
      <c r="T2886" t="s">
        <v>5928</v>
      </c>
      <c r="U2886">
        <v>17.989999999999998</v>
      </c>
      <c r="V2886" t="s">
        <v>5755</v>
      </c>
      <c r="W2886" t="s">
        <v>5765</v>
      </c>
      <c r="X2886">
        <v>1</v>
      </c>
    </row>
    <row r="2887" spans="1:24" x14ac:dyDescent="0.25">
      <c r="A2887">
        <v>650390</v>
      </c>
      <c r="B2887" t="s">
        <v>3092</v>
      </c>
      <c r="C2887" t="s">
        <v>442</v>
      </c>
      <c r="D2887" t="s">
        <v>5886</v>
      </c>
      <c r="E2887" t="s">
        <v>5887</v>
      </c>
      <c r="F2887">
        <v>10</v>
      </c>
      <c r="G2887" t="s">
        <v>5767</v>
      </c>
      <c r="H2887" t="s">
        <v>5747</v>
      </c>
      <c r="I2887" t="s">
        <v>5748</v>
      </c>
      <c r="J2887">
        <v>750</v>
      </c>
      <c r="K2887">
        <v>12</v>
      </c>
      <c r="L2887">
        <v>13.5</v>
      </c>
      <c r="M2887" t="s">
        <v>5759</v>
      </c>
      <c r="N2887" t="s">
        <v>5992</v>
      </c>
      <c r="O2887" t="s">
        <v>5761</v>
      </c>
      <c r="P2887" t="s">
        <v>6002</v>
      </c>
      <c r="Q2887" t="s">
        <v>6036</v>
      </c>
      <c r="R2887">
        <v>94575</v>
      </c>
      <c r="S2887" t="s">
        <v>6506</v>
      </c>
      <c r="T2887" t="s">
        <v>6182</v>
      </c>
      <c r="U2887">
        <v>12.99</v>
      </c>
      <c r="V2887" t="s">
        <v>5755</v>
      </c>
      <c r="W2887" t="s">
        <v>5765</v>
      </c>
      <c r="X2887">
        <v>1</v>
      </c>
    </row>
    <row r="2888" spans="1:24" x14ac:dyDescent="0.25">
      <c r="A2888">
        <v>19613</v>
      </c>
      <c r="B2888" t="s">
        <v>1527</v>
      </c>
      <c r="C2888" t="s">
        <v>442</v>
      </c>
      <c r="D2888" t="s">
        <v>5886</v>
      </c>
      <c r="E2888" t="s">
        <v>5975</v>
      </c>
      <c r="F2888">
        <v>20</v>
      </c>
      <c r="G2888" t="s">
        <v>5746</v>
      </c>
      <c r="H2888" t="s">
        <v>5747</v>
      </c>
      <c r="I2888" t="s">
        <v>5748</v>
      </c>
      <c r="J2888">
        <v>750</v>
      </c>
      <c r="K2888">
        <v>12</v>
      </c>
      <c r="L2888">
        <v>13</v>
      </c>
      <c r="M2888" t="s">
        <v>5759</v>
      </c>
      <c r="N2888" t="s">
        <v>5976</v>
      </c>
      <c r="O2888" t="s">
        <v>5761</v>
      </c>
      <c r="P2888" t="s">
        <v>5916</v>
      </c>
      <c r="Q2888" t="s">
        <v>5977</v>
      </c>
      <c r="R2888">
        <v>81496</v>
      </c>
      <c r="S2888" t="s">
        <v>6447</v>
      </c>
      <c r="T2888" t="s">
        <v>6182</v>
      </c>
      <c r="U2888">
        <v>15.14</v>
      </c>
      <c r="V2888" t="s">
        <v>5755</v>
      </c>
      <c r="W2888" t="s">
        <v>5765</v>
      </c>
      <c r="X2888">
        <v>1</v>
      </c>
    </row>
    <row r="2889" spans="1:24" x14ac:dyDescent="0.25">
      <c r="A2889">
        <v>737215</v>
      </c>
      <c r="B2889" t="s">
        <v>3184</v>
      </c>
      <c r="C2889" t="s">
        <v>442</v>
      </c>
      <c r="D2889" t="s">
        <v>5886</v>
      </c>
      <c r="E2889" t="s">
        <v>5887</v>
      </c>
      <c r="F2889">
        <v>10</v>
      </c>
      <c r="G2889" t="s">
        <v>5767</v>
      </c>
      <c r="H2889" t="s">
        <v>5747</v>
      </c>
      <c r="I2889" t="s">
        <v>5748</v>
      </c>
      <c r="J2889">
        <v>750</v>
      </c>
      <c r="K2889">
        <v>12</v>
      </c>
      <c r="L2889">
        <v>14.5</v>
      </c>
      <c r="M2889" t="s">
        <v>5759</v>
      </c>
      <c r="N2889" t="s">
        <v>5781</v>
      </c>
      <c r="O2889" t="s">
        <v>5790</v>
      </c>
      <c r="P2889" t="s">
        <v>5988</v>
      </c>
      <c r="Q2889" t="s">
        <v>5986</v>
      </c>
      <c r="R2889">
        <v>51923</v>
      </c>
      <c r="S2889" t="s">
        <v>5965</v>
      </c>
      <c r="T2889" t="s">
        <v>5965</v>
      </c>
      <c r="U2889">
        <v>18.989999999999998</v>
      </c>
      <c r="V2889" t="s">
        <v>5755</v>
      </c>
      <c r="W2889" t="s">
        <v>5756</v>
      </c>
      <c r="X2889">
        <v>1</v>
      </c>
    </row>
    <row r="2890" spans="1:24" x14ac:dyDescent="0.25">
      <c r="A2890">
        <v>19046</v>
      </c>
      <c r="B2890" t="s">
        <v>1485</v>
      </c>
      <c r="C2890" t="s">
        <v>441</v>
      </c>
      <c r="D2890" t="s">
        <v>5757</v>
      </c>
      <c r="E2890" t="s">
        <v>5867</v>
      </c>
      <c r="F2890">
        <v>10</v>
      </c>
      <c r="G2890" t="s">
        <v>5767</v>
      </c>
      <c r="H2890" t="s">
        <v>5747</v>
      </c>
      <c r="I2890" t="s">
        <v>5748</v>
      </c>
      <c r="J2890">
        <v>750</v>
      </c>
      <c r="K2890">
        <v>6</v>
      </c>
      <c r="L2890">
        <v>40</v>
      </c>
      <c r="M2890" t="s">
        <v>5759</v>
      </c>
      <c r="N2890" t="s">
        <v>5859</v>
      </c>
      <c r="O2890" t="s">
        <v>5790</v>
      </c>
      <c r="P2890" t="s">
        <v>5762</v>
      </c>
      <c r="Q2890" t="s">
        <v>5802</v>
      </c>
      <c r="R2890">
        <v>61241</v>
      </c>
      <c r="S2890" t="s">
        <v>5785</v>
      </c>
      <c r="T2890" t="s">
        <v>5786</v>
      </c>
      <c r="U2890">
        <v>51.99</v>
      </c>
      <c r="V2890" t="s">
        <v>5755</v>
      </c>
      <c r="W2890" t="s">
        <v>5765</v>
      </c>
      <c r="X2890">
        <v>1</v>
      </c>
    </row>
    <row r="2891" spans="1:24" x14ac:dyDescent="0.25">
      <c r="A2891">
        <v>19104</v>
      </c>
      <c r="B2891" t="s">
        <v>4273</v>
      </c>
      <c r="C2891" t="s">
        <v>441</v>
      </c>
      <c r="D2891" t="s">
        <v>5798</v>
      </c>
      <c r="E2891" t="s">
        <v>5799</v>
      </c>
      <c r="F2891">
        <v>20</v>
      </c>
      <c r="G2891" t="s">
        <v>5746</v>
      </c>
      <c r="H2891" t="s">
        <v>5747</v>
      </c>
      <c r="I2891" t="s">
        <v>5748</v>
      </c>
      <c r="J2891">
        <v>750</v>
      </c>
      <c r="K2891">
        <v>12</v>
      </c>
      <c r="L2891">
        <v>40</v>
      </c>
      <c r="M2891" t="s">
        <v>5749</v>
      </c>
      <c r="N2891" t="s">
        <v>5750</v>
      </c>
      <c r="O2891" t="s">
        <v>5751</v>
      </c>
      <c r="P2891" t="s">
        <v>5752</v>
      </c>
      <c r="Q2891" t="s">
        <v>5838</v>
      </c>
      <c r="R2891">
        <v>82229</v>
      </c>
      <c r="S2891" t="s">
        <v>6507</v>
      </c>
      <c r="T2891" t="s">
        <v>6507</v>
      </c>
      <c r="U2891">
        <v>24.87</v>
      </c>
      <c r="V2891" t="s">
        <v>5755</v>
      </c>
      <c r="W2891" t="s">
        <v>5756</v>
      </c>
      <c r="X2891">
        <v>1</v>
      </c>
    </row>
    <row r="2892" spans="1:24" x14ac:dyDescent="0.25">
      <c r="A2892">
        <v>19679</v>
      </c>
      <c r="B2892" t="s">
        <v>1537</v>
      </c>
      <c r="C2892" t="s">
        <v>441</v>
      </c>
      <c r="D2892" t="s">
        <v>5744</v>
      </c>
      <c r="E2892" t="s">
        <v>5745</v>
      </c>
      <c r="F2892">
        <v>27</v>
      </c>
      <c r="G2892" t="s">
        <v>5837</v>
      </c>
      <c r="H2892" t="s">
        <v>5747</v>
      </c>
      <c r="I2892" t="s">
        <v>5748</v>
      </c>
      <c r="J2892">
        <v>1140</v>
      </c>
      <c r="K2892">
        <v>6</v>
      </c>
      <c r="L2892">
        <v>40</v>
      </c>
      <c r="M2892" t="s">
        <v>5759</v>
      </c>
      <c r="N2892" t="s">
        <v>5776</v>
      </c>
      <c r="O2892" t="s">
        <v>5751</v>
      </c>
      <c r="P2892" t="s">
        <v>5752</v>
      </c>
      <c r="Q2892" t="s">
        <v>5753</v>
      </c>
      <c r="R2892">
        <v>42127</v>
      </c>
      <c r="S2892" t="s">
        <v>5820</v>
      </c>
      <c r="T2892" t="s">
        <v>5820</v>
      </c>
      <c r="U2892">
        <v>34.19</v>
      </c>
      <c r="V2892" t="s">
        <v>5755</v>
      </c>
      <c r="W2892" t="s">
        <v>5756</v>
      </c>
      <c r="X2892">
        <v>1</v>
      </c>
    </row>
    <row r="2893" spans="1:24" x14ac:dyDescent="0.25">
      <c r="A2893">
        <v>19578</v>
      </c>
      <c r="B2893" t="s">
        <v>1523</v>
      </c>
      <c r="C2893" t="s">
        <v>442</v>
      </c>
      <c r="D2893" t="s">
        <v>5886</v>
      </c>
      <c r="E2893" t="s">
        <v>5914</v>
      </c>
      <c r="F2893">
        <v>10</v>
      </c>
      <c r="G2893" t="s">
        <v>5767</v>
      </c>
      <c r="H2893" t="s">
        <v>5747</v>
      </c>
      <c r="I2893" t="s">
        <v>5792</v>
      </c>
      <c r="J2893">
        <v>750</v>
      </c>
      <c r="K2893">
        <v>6</v>
      </c>
      <c r="L2893">
        <v>14.8</v>
      </c>
      <c r="M2893" t="s">
        <v>5759</v>
      </c>
      <c r="N2893" t="s">
        <v>5888</v>
      </c>
      <c r="O2893" t="s">
        <v>5761</v>
      </c>
      <c r="P2893" t="s">
        <v>5988</v>
      </c>
      <c r="Q2893" t="s">
        <v>5890</v>
      </c>
      <c r="R2893">
        <v>42176</v>
      </c>
      <c r="S2893" t="s">
        <v>6018</v>
      </c>
      <c r="T2893" t="s">
        <v>5754</v>
      </c>
      <c r="U2893">
        <v>19.989999999999998</v>
      </c>
      <c r="V2893" t="s">
        <v>5755</v>
      </c>
      <c r="W2893" t="s">
        <v>5765</v>
      </c>
      <c r="X2893">
        <v>1</v>
      </c>
    </row>
    <row r="2894" spans="1:24" x14ac:dyDescent="0.25">
      <c r="A2894">
        <v>19560</v>
      </c>
      <c r="B2894" t="s">
        <v>1521</v>
      </c>
      <c r="C2894" t="s">
        <v>441</v>
      </c>
      <c r="D2894" t="s">
        <v>5757</v>
      </c>
      <c r="E2894" t="s">
        <v>5800</v>
      </c>
      <c r="F2894">
        <v>20</v>
      </c>
      <c r="G2894" t="s">
        <v>5746</v>
      </c>
      <c r="H2894" t="s">
        <v>5747</v>
      </c>
      <c r="I2894" t="s">
        <v>5748</v>
      </c>
      <c r="J2894">
        <v>700</v>
      </c>
      <c r="K2894">
        <v>6</v>
      </c>
      <c r="L2894">
        <v>41</v>
      </c>
      <c r="M2894" t="s">
        <v>5759</v>
      </c>
      <c r="N2894" t="s">
        <v>5760</v>
      </c>
      <c r="O2894" t="s">
        <v>5761</v>
      </c>
      <c r="P2894" t="s">
        <v>5762</v>
      </c>
      <c r="Q2894" t="s">
        <v>5985</v>
      </c>
      <c r="R2894">
        <v>43082</v>
      </c>
      <c r="S2894" t="s">
        <v>6508</v>
      </c>
      <c r="T2894" t="s">
        <v>6182</v>
      </c>
      <c r="U2894">
        <v>66.67</v>
      </c>
      <c r="V2894" t="s">
        <v>5755</v>
      </c>
      <c r="W2894" t="s">
        <v>5765</v>
      </c>
      <c r="X2894">
        <v>1</v>
      </c>
    </row>
    <row r="2895" spans="1:24" x14ac:dyDescent="0.25">
      <c r="A2895">
        <v>20148</v>
      </c>
      <c r="B2895" t="s">
        <v>269</v>
      </c>
      <c r="C2895" t="s">
        <v>441</v>
      </c>
      <c r="D2895" t="s">
        <v>5757</v>
      </c>
      <c r="E2895" t="s">
        <v>6401</v>
      </c>
      <c r="F2895">
        <v>10</v>
      </c>
      <c r="G2895" t="s">
        <v>5767</v>
      </c>
      <c r="H2895" t="s">
        <v>5748</v>
      </c>
      <c r="I2895" t="s">
        <v>5748</v>
      </c>
      <c r="J2895">
        <v>750</v>
      </c>
      <c r="K2895">
        <v>12</v>
      </c>
      <c r="L2895">
        <v>40</v>
      </c>
      <c r="M2895" t="s">
        <v>5749</v>
      </c>
      <c r="N2895" t="s">
        <v>5750</v>
      </c>
      <c r="O2895" t="s">
        <v>5751</v>
      </c>
      <c r="P2895" t="s">
        <v>5752</v>
      </c>
      <c r="Q2895" t="s">
        <v>5789</v>
      </c>
      <c r="R2895">
        <v>42127</v>
      </c>
      <c r="S2895" t="s">
        <v>5820</v>
      </c>
      <c r="T2895" t="s">
        <v>5820</v>
      </c>
      <c r="U2895">
        <v>27.49</v>
      </c>
      <c r="V2895" t="s">
        <v>5755</v>
      </c>
      <c r="W2895" t="s">
        <v>5756</v>
      </c>
      <c r="X2895">
        <v>1</v>
      </c>
    </row>
    <row r="2896" spans="1:24" x14ac:dyDescent="0.25">
      <c r="A2896">
        <v>19668</v>
      </c>
      <c r="B2896" t="s">
        <v>1535</v>
      </c>
      <c r="C2896" t="s">
        <v>442</v>
      </c>
      <c r="D2896" t="s">
        <v>5920</v>
      </c>
      <c r="E2896" t="s">
        <v>6005</v>
      </c>
      <c r="F2896">
        <v>22</v>
      </c>
      <c r="G2896" t="s">
        <v>5816</v>
      </c>
      <c r="H2896" t="s">
        <v>5747</v>
      </c>
      <c r="I2896" t="s">
        <v>5748</v>
      </c>
      <c r="J2896">
        <v>750</v>
      </c>
      <c r="K2896">
        <v>6</v>
      </c>
      <c r="L2896">
        <v>13</v>
      </c>
      <c r="M2896" t="s">
        <v>5759</v>
      </c>
      <c r="N2896" t="s">
        <v>6085</v>
      </c>
      <c r="O2896" t="s">
        <v>5761</v>
      </c>
      <c r="P2896" t="s">
        <v>5889</v>
      </c>
      <c r="Q2896" t="s">
        <v>6086</v>
      </c>
      <c r="R2896">
        <v>45084</v>
      </c>
      <c r="S2896" t="s">
        <v>6183</v>
      </c>
      <c r="T2896" t="s">
        <v>5999</v>
      </c>
      <c r="U2896">
        <v>24.99</v>
      </c>
      <c r="V2896" t="s">
        <v>5755</v>
      </c>
      <c r="W2896" t="s">
        <v>5765</v>
      </c>
      <c r="X2896">
        <v>1</v>
      </c>
    </row>
    <row r="2897" spans="1:24" x14ac:dyDescent="0.25">
      <c r="A2897">
        <v>19672</v>
      </c>
      <c r="B2897" t="s">
        <v>1536</v>
      </c>
      <c r="C2897" t="s">
        <v>442</v>
      </c>
      <c r="D2897" t="s">
        <v>5886</v>
      </c>
      <c r="E2897" t="s">
        <v>498</v>
      </c>
      <c r="F2897">
        <v>22</v>
      </c>
      <c r="G2897" t="s">
        <v>5816</v>
      </c>
      <c r="H2897" t="s">
        <v>5747</v>
      </c>
      <c r="I2897" t="s">
        <v>5748</v>
      </c>
      <c r="J2897">
        <v>750</v>
      </c>
      <c r="K2897">
        <v>12</v>
      </c>
      <c r="L2897">
        <v>14</v>
      </c>
      <c r="M2897" t="s">
        <v>5759</v>
      </c>
      <c r="N2897" t="s">
        <v>5825</v>
      </c>
      <c r="O2897" t="s">
        <v>5761</v>
      </c>
      <c r="P2897" t="s">
        <v>5930</v>
      </c>
      <c r="Q2897" t="s">
        <v>5989</v>
      </c>
      <c r="R2897">
        <v>82858</v>
      </c>
      <c r="S2897" t="s">
        <v>6509</v>
      </c>
      <c r="T2897" t="s">
        <v>5996</v>
      </c>
      <c r="U2897">
        <v>20.99</v>
      </c>
      <c r="V2897" t="s">
        <v>5755</v>
      </c>
      <c r="W2897" t="s">
        <v>5765</v>
      </c>
      <c r="X2897">
        <v>1</v>
      </c>
    </row>
    <row r="2898" spans="1:24" x14ac:dyDescent="0.25">
      <c r="A2898">
        <v>19570</v>
      </c>
      <c r="B2898" t="s">
        <v>1522</v>
      </c>
      <c r="C2898" t="s">
        <v>441</v>
      </c>
      <c r="D2898" t="s">
        <v>5757</v>
      </c>
      <c r="E2898" t="s">
        <v>5804</v>
      </c>
      <c r="F2898">
        <v>22</v>
      </c>
      <c r="G2898" t="s">
        <v>5816</v>
      </c>
      <c r="H2898" t="s">
        <v>5747</v>
      </c>
      <c r="I2898" t="s">
        <v>5748</v>
      </c>
      <c r="J2898">
        <v>700</v>
      </c>
      <c r="K2898">
        <v>6</v>
      </c>
      <c r="L2898">
        <v>54.2</v>
      </c>
      <c r="M2898" t="s">
        <v>5759</v>
      </c>
      <c r="N2898" t="s">
        <v>5760</v>
      </c>
      <c r="O2898" t="s">
        <v>5761</v>
      </c>
      <c r="P2898" t="s">
        <v>5762</v>
      </c>
      <c r="Q2898" t="s">
        <v>5805</v>
      </c>
      <c r="R2898">
        <v>71043</v>
      </c>
      <c r="S2898" t="s">
        <v>5919</v>
      </c>
      <c r="T2898" t="s">
        <v>5771</v>
      </c>
      <c r="U2898">
        <v>167.99</v>
      </c>
      <c r="V2898" t="s">
        <v>5755</v>
      </c>
      <c r="W2898" t="s">
        <v>5765</v>
      </c>
      <c r="X2898">
        <v>1</v>
      </c>
    </row>
    <row r="2899" spans="1:24" x14ac:dyDescent="0.25">
      <c r="A2899">
        <v>775551</v>
      </c>
      <c r="B2899" t="s">
        <v>3269</v>
      </c>
      <c r="C2899" t="s">
        <v>442</v>
      </c>
      <c r="D2899" t="s">
        <v>5886</v>
      </c>
      <c r="E2899" t="s">
        <v>5887</v>
      </c>
      <c r="F2899">
        <v>20</v>
      </c>
      <c r="G2899" t="s">
        <v>5746</v>
      </c>
      <c r="H2899" t="s">
        <v>5747</v>
      </c>
      <c r="I2899" t="s">
        <v>5748</v>
      </c>
      <c r="J2899">
        <v>750</v>
      </c>
      <c r="K2899">
        <v>12</v>
      </c>
      <c r="L2899">
        <v>13.5</v>
      </c>
      <c r="M2899" t="s">
        <v>5759</v>
      </c>
      <c r="N2899" t="s">
        <v>5904</v>
      </c>
      <c r="O2899" t="s">
        <v>5790</v>
      </c>
      <c r="P2899" t="s">
        <v>5916</v>
      </c>
      <c r="Q2899" t="s">
        <v>5923</v>
      </c>
      <c r="R2899">
        <v>74591</v>
      </c>
      <c r="S2899" t="s">
        <v>5924</v>
      </c>
      <c r="T2899" t="s">
        <v>5754</v>
      </c>
      <c r="U2899">
        <v>15.09</v>
      </c>
      <c r="V2899" t="s">
        <v>5755</v>
      </c>
      <c r="W2899" t="s">
        <v>5756</v>
      </c>
      <c r="X2899">
        <v>1</v>
      </c>
    </row>
    <row r="2900" spans="1:24" x14ac:dyDescent="0.25">
      <c r="A2900">
        <v>20451</v>
      </c>
      <c r="B2900" t="s">
        <v>1614</v>
      </c>
      <c r="C2900" t="s">
        <v>443</v>
      </c>
      <c r="D2900" t="s">
        <v>6177</v>
      </c>
      <c r="E2900" t="s">
        <v>6190</v>
      </c>
      <c r="F2900">
        <v>27</v>
      </c>
      <c r="G2900" t="s">
        <v>5837</v>
      </c>
      <c r="H2900" t="s">
        <v>5747</v>
      </c>
      <c r="I2900" t="s">
        <v>5748</v>
      </c>
      <c r="J2900">
        <v>2840</v>
      </c>
      <c r="K2900">
        <v>3</v>
      </c>
      <c r="L2900">
        <v>4</v>
      </c>
      <c r="M2900" t="s">
        <v>5749</v>
      </c>
      <c r="N2900" t="s">
        <v>5750</v>
      </c>
      <c r="O2900" t="s">
        <v>5874</v>
      </c>
      <c r="P2900" t="s">
        <v>6178</v>
      </c>
      <c r="Q2900" t="s">
        <v>5876</v>
      </c>
      <c r="R2900">
        <v>42196</v>
      </c>
      <c r="S2900" t="s">
        <v>6188</v>
      </c>
      <c r="T2900" t="s">
        <v>6189</v>
      </c>
      <c r="U2900">
        <v>12.79</v>
      </c>
      <c r="V2900" t="s">
        <v>6172</v>
      </c>
      <c r="W2900" t="s">
        <v>5869</v>
      </c>
      <c r="X2900">
        <v>8</v>
      </c>
    </row>
    <row r="2901" spans="1:24" x14ac:dyDescent="0.25">
      <c r="A2901">
        <v>20451</v>
      </c>
      <c r="B2901" t="s">
        <v>1614</v>
      </c>
      <c r="C2901" t="s">
        <v>443</v>
      </c>
      <c r="D2901" t="s">
        <v>6177</v>
      </c>
      <c r="E2901" t="s">
        <v>6190</v>
      </c>
      <c r="F2901">
        <v>27</v>
      </c>
      <c r="G2901" t="s">
        <v>5837</v>
      </c>
      <c r="H2901" t="s">
        <v>5747</v>
      </c>
      <c r="I2901" t="s">
        <v>5748</v>
      </c>
      <c r="J2901">
        <v>2840</v>
      </c>
      <c r="K2901">
        <v>3</v>
      </c>
      <c r="L2901">
        <v>4</v>
      </c>
      <c r="M2901" t="s">
        <v>5749</v>
      </c>
      <c r="N2901" t="s">
        <v>5750</v>
      </c>
      <c r="O2901" t="s">
        <v>5874</v>
      </c>
      <c r="P2901" t="s">
        <v>6178</v>
      </c>
      <c r="Q2901" t="s">
        <v>5876</v>
      </c>
      <c r="R2901">
        <v>42196</v>
      </c>
      <c r="S2901" t="s">
        <v>6188</v>
      </c>
      <c r="T2901" t="s">
        <v>6189</v>
      </c>
      <c r="U2901">
        <v>12.79</v>
      </c>
      <c r="V2901" t="s">
        <v>6172</v>
      </c>
      <c r="W2901" t="s">
        <v>5869</v>
      </c>
      <c r="X2901">
        <v>8</v>
      </c>
    </row>
    <row r="2902" spans="1:24" x14ac:dyDescent="0.25">
      <c r="A2902">
        <v>20364</v>
      </c>
      <c r="B2902" t="s">
        <v>1605</v>
      </c>
      <c r="C2902" t="s">
        <v>441</v>
      </c>
      <c r="D2902" t="s">
        <v>5757</v>
      </c>
      <c r="E2902" t="s">
        <v>5804</v>
      </c>
      <c r="F2902">
        <v>10</v>
      </c>
      <c r="G2902" t="s">
        <v>5767</v>
      </c>
      <c r="H2902" t="s">
        <v>5868</v>
      </c>
      <c r="I2902" t="s">
        <v>5748</v>
      </c>
      <c r="J2902">
        <v>750</v>
      </c>
      <c r="K2902">
        <v>12</v>
      </c>
      <c r="L2902">
        <v>40</v>
      </c>
      <c r="M2902" t="s">
        <v>5759</v>
      </c>
      <c r="N2902" t="s">
        <v>5760</v>
      </c>
      <c r="O2902" t="s">
        <v>5751</v>
      </c>
      <c r="P2902" t="s">
        <v>5762</v>
      </c>
      <c r="Q2902" t="s">
        <v>5805</v>
      </c>
      <c r="R2902">
        <v>78987</v>
      </c>
      <c r="S2902" t="s">
        <v>6510</v>
      </c>
      <c r="T2902" t="s">
        <v>5794</v>
      </c>
      <c r="U2902">
        <v>60.27</v>
      </c>
      <c r="V2902" t="s">
        <v>5755</v>
      </c>
      <c r="W2902" t="s">
        <v>5756</v>
      </c>
      <c r="X2902">
        <v>1</v>
      </c>
    </row>
    <row r="2903" spans="1:24" x14ac:dyDescent="0.25">
      <c r="A2903">
        <v>751988</v>
      </c>
      <c r="B2903" t="s">
        <v>776</v>
      </c>
      <c r="C2903" t="s">
        <v>441</v>
      </c>
      <c r="D2903" t="s">
        <v>5757</v>
      </c>
      <c r="E2903" t="s">
        <v>5867</v>
      </c>
      <c r="F2903">
        <v>22</v>
      </c>
      <c r="G2903" t="s">
        <v>5816</v>
      </c>
      <c r="H2903" t="s">
        <v>5747</v>
      </c>
      <c r="I2903" t="s">
        <v>5748</v>
      </c>
      <c r="J2903">
        <v>375</v>
      </c>
      <c r="K2903">
        <v>12</v>
      </c>
      <c r="L2903">
        <v>45</v>
      </c>
      <c r="M2903" t="s">
        <v>5759</v>
      </c>
      <c r="N2903" t="s">
        <v>5885</v>
      </c>
      <c r="O2903" t="s">
        <v>5790</v>
      </c>
      <c r="P2903" t="s">
        <v>5762</v>
      </c>
      <c r="Q2903" t="s">
        <v>5769</v>
      </c>
      <c r="R2903">
        <v>63255</v>
      </c>
      <c r="S2903" t="s">
        <v>5773</v>
      </c>
      <c r="T2903" t="s">
        <v>5773</v>
      </c>
      <c r="U2903">
        <v>21.99</v>
      </c>
      <c r="V2903" t="s">
        <v>5755</v>
      </c>
      <c r="W2903" t="s">
        <v>5765</v>
      </c>
      <c r="X2903">
        <v>1</v>
      </c>
    </row>
    <row r="2904" spans="1:24" x14ac:dyDescent="0.25">
      <c r="A2904">
        <v>19820</v>
      </c>
      <c r="B2904" t="s">
        <v>1554</v>
      </c>
      <c r="C2904" t="s">
        <v>443</v>
      </c>
      <c r="D2904" t="s">
        <v>6177</v>
      </c>
      <c r="E2904" t="s">
        <v>5872</v>
      </c>
      <c r="F2904">
        <v>27</v>
      </c>
      <c r="G2904" t="s">
        <v>5837</v>
      </c>
      <c r="H2904" t="s">
        <v>5747</v>
      </c>
      <c r="I2904" t="s">
        <v>5748</v>
      </c>
      <c r="J2904">
        <v>710</v>
      </c>
      <c r="K2904">
        <v>12</v>
      </c>
      <c r="L2904">
        <v>6.1</v>
      </c>
      <c r="M2904" t="s">
        <v>5749</v>
      </c>
      <c r="N2904" t="s">
        <v>5750</v>
      </c>
      <c r="O2904" t="s">
        <v>5874</v>
      </c>
      <c r="P2904" t="s">
        <v>6168</v>
      </c>
      <c r="Q2904" t="s">
        <v>5876</v>
      </c>
      <c r="R2904">
        <v>42099</v>
      </c>
      <c r="S2904" t="s">
        <v>6179</v>
      </c>
      <c r="T2904" t="s">
        <v>6179</v>
      </c>
      <c r="U2904">
        <v>3.95</v>
      </c>
      <c r="V2904" t="s">
        <v>6172</v>
      </c>
      <c r="W2904" t="s">
        <v>5869</v>
      </c>
      <c r="X2904">
        <v>1</v>
      </c>
    </row>
    <row r="2905" spans="1:24" x14ac:dyDescent="0.25">
      <c r="A2905">
        <v>19820</v>
      </c>
      <c r="B2905" t="s">
        <v>1554</v>
      </c>
      <c r="C2905" t="s">
        <v>443</v>
      </c>
      <c r="D2905" t="s">
        <v>6177</v>
      </c>
      <c r="E2905" t="s">
        <v>5872</v>
      </c>
      <c r="F2905">
        <v>27</v>
      </c>
      <c r="G2905" t="s">
        <v>5837</v>
      </c>
      <c r="H2905" t="s">
        <v>5747</v>
      </c>
      <c r="I2905" t="s">
        <v>5748</v>
      </c>
      <c r="J2905">
        <v>710</v>
      </c>
      <c r="K2905">
        <v>12</v>
      </c>
      <c r="L2905">
        <v>6.1</v>
      </c>
      <c r="M2905" t="s">
        <v>5749</v>
      </c>
      <c r="N2905" t="s">
        <v>5750</v>
      </c>
      <c r="O2905" t="s">
        <v>5874</v>
      </c>
      <c r="P2905" t="s">
        <v>6168</v>
      </c>
      <c r="Q2905" t="s">
        <v>5876</v>
      </c>
      <c r="R2905">
        <v>42099</v>
      </c>
      <c r="S2905" t="s">
        <v>6179</v>
      </c>
      <c r="T2905" t="s">
        <v>6179</v>
      </c>
      <c r="U2905">
        <v>3.95</v>
      </c>
      <c r="V2905" t="s">
        <v>6172</v>
      </c>
      <c r="W2905" t="s">
        <v>5869</v>
      </c>
      <c r="X2905">
        <v>1</v>
      </c>
    </row>
    <row r="2906" spans="1:24" x14ac:dyDescent="0.25">
      <c r="A2906">
        <v>775808</v>
      </c>
      <c r="B2906" t="s">
        <v>3270</v>
      </c>
      <c r="C2906" t="s">
        <v>442</v>
      </c>
      <c r="D2906" t="s">
        <v>5886</v>
      </c>
      <c r="E2906" t="s">
        <v>5966</v>
      </c>
      <c r="F2906">
        <v>22</v>
      </c>
      <c r="G2906" t="s">
        <v>5816</v>
      </c>
      <c r="H2906" t="s">
        <v>5747</v>
      </c>
      <c r="I2906" t="s">
        <v>5748</v>
      </c>
      <c r="J2906">
        <v>750</v>
      </c>
      <c r="K2906">
        <v>12</v>
      </c>
      <c r="L2906">
        <v>13.9</v>
      </c>
      <c r="M2906" t="s">
        <v>5759</v>
      </c>
      <c r="N2906" t="s">
        <v>5904</v>
      </c>
      <c r="O2906" t="s">
        <v>5790</v>
      </c>
      <c r="P2906" t="s">
        <v>5930</v>
      </c>
      <c r="Q2906" t="s">
        <v>5923</v>
      </c>
      <c r="R2906">
        <v>43127</v>
      </c>
      <c r="S2906" t="s">
        <v>5905</v>
      </c>
      <c r="T2906" t="s">
        <v>5906</v>
      </c>
      <c r="U2906">
        <v>22.99</v>
      </c>
      <c r="V2906" t="s">
        <v>5755</v>
      </c>
      <c r="W2906" t="s">
        <v>5756</v>
      </c>
      <c r="X2906">
        <v>1</v>
      </c>
    </row>
    <row r="2907" spans="1:24" x14ac:dyDescent="0.25">
      <c r="A2907">
        <v>18961</v>
      </c>
      <c r="B2907" t="s">
        <v>1475</v>
      </c>
      <c r="C2907" t="s">
        <v>442</v>
      </c>
      <c r="D2907" t="s">
        <v>5886</v>
      </c>
      <c r="E2907" t="s">
        <v>5975</v>
      </c>
      <c r="F2907">
        <v>10</v>
      </c>
      <c r="G2907" t="s">
        <v>5767</v>
      </c>
      <c r="H2907" t="s">
        <v>5747</v>
      </c>
      <c r="I2907" t="s">
        <v>5748</v>
      </c>
      <c r="J2907">
        <v>750</v>
      </c>
      <c r="K2907">
        <v>12</v>
      </c>
      <c r="L2907">
        <v>13.5</v>
      </c>
      <c r="M2907" t="s">
        <v>5759</v>
      </c>
      <c r="N2907" t="s">
        <v>5976</v>
      </c>
      <c r="O2907" t="s">
        <v>5761</v>
      </c>
      <c r="P2907" t="s">
        <v>5889</v>
      </c>
      <c r="Q2907" t="s">
        <v>5977</v>
      </c>
      <c r="R2907">
        <v>82119</v>
      </c>
      <c r="S2907" t="s">
        <v>6511</v>
      </c>
      <c r="T2907" t="s">
        <v>5928</v>
      </c>
      <c r="U2907">
        <v>24.99</v>
      </c>
      <c r="V2907" t="s">
        <v>5755</v>
      </c>
      <c r="W2907" t="s">
        <v>5765</v>
      </c>
      <c r="X2907">
        <v>1</v>
      </c>
    </row>
    <row r="2908" spans="1:24" x14ac:dyDescent="0.25">
      <c r="A2908">
        <v>770976</v>
      </c>
      <c r="B2908" t="s">
        <v>3262</v>
      </c>
      <c r="C2908" t="s">
        <v>442</v>
      </c>
      <c r="D2908" t="s">
        <v>5961</v>
      </c>
      <c r="E2908" t="s">
        <v>5973</v>
      </c>
      <c r="F2908">
        <v>22</v>
      </c>
      <c r="G2908" t="s">
        <v>5816</v>
      </c>
      <c r="H2908" t="s">
        <v>5747</v>
      </c>
      <c r="I2908" t="s">
        <v>5748</v>
      </c>
      <c r="J2908">
        <v>750</v>
      </c>
      <c r="K2908">
        <v>12</v>
      </c>
      <c r="L2908">
        <v>11</v>
      </c>
      <c r="M2908" t="s">
        <v>5759</v>
      </c>
      <c r="N2908" t="s">
        <v>5904</v>
      </c>
      <c r="O2908" t="s">
        <v>5790</v>
      </c>
      <c r="P2908" t="s">
        <v>5889</v>
      </c>
      <c r="Q2908" t="s">
        <v>5974</v>
      </c>
      <c r="R2908">
        <v>72852</v>
      </c>
      <c r="S2908" t="s">
        <v>6330</v>
      </c>
      <c r="T2908" t="s">
        <v>6126</v>
      </c>
      <c r="U2908">
        <v>24.99</v>
      </c>
      <c r="V2908" t="s">
        <v>5755</v>
      </c>
      <c r="W2908" t="s">
        <v>5756</v>
      </c>
      <c r="X2908">
        <v>1</v>
      </c>
    </row>
    <row r="2909" spans="1:24" x14ac:dyDescent="0.25">
      <c r="A2909">
        <v>20313</v>
      </c>
      <c r="B2909" t="s">
        <v>1596</v>
      </c>
      <c r="C2909" t="s">
        <v>443</v>
      </c>
      <c r="D2909" t="s">
        <v>6177</v>
      </c>
      <c r="E2909" t="s">
        <v>6192</v>
      </c>
      <c r="F2909">
        <v>27</v>
      </c>
      <c r="G2909" t="s">
        <v>5837</v>
      </c>
      <c r="H2909" t="s">
        <v>5747</v>
      </c>
      <c r="I2909" t="s">
        <v>5748</v>
      </c>
      <c r="J2909">
        <v>650</v>
      </c>
      <c r="K2909">
        <v>12</v>
      </c>
      <c r="L2909">
        <v>5.5</v>
      </c>
      <c r="M2909" t="s">
        <v>5749</v>
      </c>
      <c r="N2909" t="s">
        <v>5750</v>
      </c>
      <c r="O2909" t="s">
        <v>5874</v>
      </c>
      <c r="P2909" t="s">
        <v>5875</v>
      </c>
      <c r="Q2909" t="s">
        <v>5876</v>
      </c>
      <c r="R2909">
        <v>42099</v>
      </c>
      <c r="S2909" t="s">
        <v>6179</v>
      </c>
      <c r="T2909" t="s">
        <v>6179</v>
      </c>
      <c r="U2909">
        <v>6.45</v>
      </c>
      <c r="V2909" t="s">
        <v>5755</v>
      </c>
      <c r="W2909" t="s">
        <v>5869</v>
      </c>
      <c r="X2909">
        <v>1</v>
      </c>
    </row>
    <row r="2910" spans="1:24" x14ac:dyDescent="0.25">
      <c r="A2910">
        <v>20313</v>
      </c>
      <c r="B2910" t="s">
        <v>1596</v>
      </c>
      <c r="C2910" t="s">
        <v>443</v>
      </c>
      <c r="D2910" t="s">
        <v>6177</v>
      </c>
      <c r="E2910" t="s">
        <v>6192</v>
      </c>
      <c r="F2910">
        <v>27</v>
      </c>
      <c r="G2910" t="s">
        <v>5837</v>
      </c>
      <c r="H2910" t="s">
        <v>5747</v>
      </c>
      <c r="I2910" t="s">
        <v>5748</v>
      </c>
      <c r="J2910">
        <v>650</v>
      </c>
      <c r="K2910">
        <v>12</v>
      </c>
      <c r="L2910">
        <v>5.5</v>
      </c>
      <c r="M2910" t="s">
        <v>5749</v>
      </c>
      <c r="N2910" t="s">
        <v>5750</v>
      </c>
      <c r="O2910" t="s">
        <v>5874</v>
      </c>
      <c r="P2910" t="s">
        <v>5875</v>
      </c>
      <c r="Q2910" t="s">
        <v>5876</v>
      </c>
      <c r="R2910">
        <v>42099</v>
      </c>
      <c r="S2910" t="s">
        <v>6179</v>
      </c>
      <c r="T2910" t="s">
        <v>6179</v>
      </c>
      <c r="U2910">
        <v>6.45</v>
      </c>
      <c r="V2910" t="s">
        <v>5755</v>
      </c>
      <c r="W2910" t="s">
        <v>5869</v>
      </c>
      <c r="X2910">
        <v>1</v>
      </c>
    </row>
    <row r="2911" spans="1:24" x14ac:dyDescent="0.25">
      <c r="A2911">
        <v>20418</v>
      </c>
      <c r="B2911" t="s">
        <v>1611</v>
      </c>
      <c r="C2911" t="s">
        <v>443</v>
      </c>
      <c r="D2911" t="s">
        <v>6177</v>
      </c>
      <c r="E2911" t="s">
        <v>6167</v>
      </c>
      <c r="F2911">
        <v>27</v>
      </c>
      <c r="G2911" t="s">
        <v>5837</v>
      </c>
      <c r="H2911" t="s">
        <v>5747</v>
      </c>
      <c r="I2911" t="s">
        <v>5748</v>
      </c>
      <c r="J2911">
        <v>2840</v>
      </c>
      <c r="K2911">
        <v>3</v>
      </c>
      <c r="L2911">
        <v>5</v>
      </c>
      <c r="M2911" t="s">
        <v>5749</v>
      </c>
      <c r="N2911" t="s">
        <v>5750</v>
      </c>
      <c r="O2911" t="s">
        <v>5874</v>
      </c>
      <c r="P2911" t="s">
        <v>6178</v>
      </c>
      <c r="Q2911" t="s">
        <v>5876</v>
      </c>
      <c r="R2911">
        <v>42196</v>
      </c>
      <c r="S2911" t="s">
        <v>6188</v>
      </c>
      <c r="T2911" t="s">
        <v>6189</v>
      </c>
      <c r="U2911">
        <v>12.79</v>
      </c>
      <c r="V2911" t="s">
        <v>6172</v>
      </c>
      <c r="W2911" t="s">
        <v>5869</v>
      </c>
      <c r="X2911">
        <v>8</v>
      </c>
    </row>
    <row r="2912" spans="1:24" x14ac:dyDescent="0.25">
      <c r="A2912">
        <v>20418</v>
      </c>
      <c r="B2912" t="s">
        <v>1611</v>
      </c>
      <c r="C2912" t="s">
        <v>443</v>
      </c>
      <c r="D2912" t="s">
        <v>6177</v>
      </c>
      <c r="E2912" t="s">
        <v>6167</v>
      </c>
      <c r="F2912">
        <v>27</v>
      </c>
      <c r="G2912" t="s">
        <v>5837</v>
      </c>
      <c r="H2912" t="s">
        <v>5747</v>
      </c>
      <c r="I2912" t="s">
        <v>5748</v>
      </c>
      <c r="J2912">
        <v>2840</v>
      </c>
      <c r="K2912">
        <v>3</v>
      </c>
      <c r="L2912">
        <v>5</v>
      </c>
      <c r="M2912" t="s">
        <v>5749</v>
      </c>
      <c r="N2912" t="s">
        <v>5750</v>
      </c>
      <c r="O2912" t="s">
        <v>5874</v>
      </c>
      <c r="P2912" t="s">
        <v>6178</v>
      </c>
      <c r="Q2912" t="s">
        <v>5876</v>
      </c>
      <c r="R2912">
        <v>42196</v>
      </c>
      <c r="S2912" t="s">
        <v>6188</v>
      </c>
      <c r="T2912" t="s">
        <v>6189</v>
      </c>
      <c r="U2912">
        <v>12.79</v>
      </c>
      <c r="V2912" t="s">
        <v>6172</v>
      </c>
      <c r="W2912" t="s">
        <v>5869</v>
      </c>
      <c r="X2912">
        <v>8</v>
      </c>
    </row>
    <row r="2913" spans="1:24" x14ac:dyDescent="0.25">
      <c r="A2913">
        <v>19213</v>
      </c>
      <c r="B2913" t="s">
        <v>1499</v>
      </c>
      <c r="C2913" t="s">
        <v>442</v>
      </c>
      <c r="D2913" t="s">
        <v>5920</v>
      </c>
      <c r="E2913" t="s">
        <v>5887</v>
      </c>
      <c r="F2913">
        <v>22</v>
      </c>
      <c r="G2913" t="s">
        <v>5816</v>
      </c>
      <c r="H2913" t="s">
        <v>5747</v>
      </c>
      <c r="I2913" t="s">
        <v>5748</v>
      </c>
      <c r="J2913">
        <v>750</v>
      </c>
      <c r="K2913">
        <v>12</v>
      </c>
      <c r="L2913">
        <v>13</v>
      </c>
      <c r="M2913" t="s">
        <v>5759</v>
      </c>
      <c r="N2913" t="s">
        <v>5992</v>
      </c>
      <c r="O2913" t="s">
        <v>5761</v>
      </c>
      <c r="P2913" t="s">
        <v>5988</v>
      </c>
      <c r="Q2913" t="s">
        <v>6036</v>
      </c>
      <c r="R2913">
        <v>94595</v>
      </c>
      <c r="S2913" t="s">
        <v>6298</v>
      </c>
      <c r="T2913" t="s">
        <v>6298</v>
      </c>
      <c r="U2913">
        <v>17.989999999999998</v>
      </c>
      <c r="V2913" t="s">
        <v>5755</v>
      </c>
      <c r="W2913" t="s">
        <v>5765</v>
      </c>
      <c r="X2913">
        <v>1</v>
      </c>
    </row>
    <row r="2914" spans="1:24" x14ac:dyDescent="0.25">
      <c r="A2914">
        <v>20450</v>
      </c>
      <c r="B2914" t="s">
        <v>1613</v>
      </c>
      <c r="C2914" t="s">
        <v>443</v>
      </c>
      <c r="D2914" t="s">
        <v>6177</v>
      </c>
      <c r="E2914" t="s">
        <v>5872</v>
      </c>
      <c r="F2914">
        <v>27</v>
      </c>
      <c r="G2914" t="s">
        <v>5837</v>
      </c>
      <c r="H2914" t="s">
        <v>5747</v>
      </c>
      <c r="I2914" t="s">
        <v>5748</v>
      </c>
      <c r="J2914">
        <v>2840</v>
      </c>
      <c r="K2914">
        <v>3</v>
      </c>
      <c r="L2914">
        <v>6</v>
      </c>
      <c r="M2914" t="s">
        <v>5749</v>
      </c>
      <c r="N2914" t="s">
        <v>5750</v>
      </c>
      <c r="O2914" t="s">
        <v>5874</v>
      </c>
      <c r="P2914" t="s">
        <v>6178</v>
      </c>
      <c r="Q2914" t="s">
        <v>5876</v>
      </c>
      <c r="R2914">
        <v>42196</v>
      </c>
      <c r="S2914" t="s">
        <v>6188</v>
      </c>
      <c r="T2914" t="s">
        <v>6189</v>
      </c>
      <c r="U2914">
        <v>12.79</v>
      </c>
      <c r="V2914" t="s">
        <v>6172</v>
      </c>
      <c r="W2914" t="s">
        <v>5869</v>
      </c>
      <c r="X2914">
        <v>8</v>
      </c>
    </row>
    <row r="2915" spans="1:24" x14ac:dyDescent="0.25">
      <c r="A2915">
        <v>20450</v>
      </c>
      <c r="B2915" t="s">
        <v>1613</v>
      </c>
      <c r="C2915" t="s">
        <v>443</v>
      </c>
      <c r="D2915" t="s">
        <v>6177</v>
      </c>
      <c r="E2915" t="s">
        <v>5872</v>
      </c>
      <c r="F2915">
        <v>27</v>
      </c>
      <c r="G2915" t="s">
        <v>5837</v>
      </c>
      <c r="H2915" t="s">
        <v>5747</v>
      </c>
      <c r="I2915" t="s">
        <v>5748</v>
      </c>
      <c r="J2915">
        <v>2840</v>
      </c>
      <c r="K2915">
        <v>3</v>
      </c>
      <c r="L2915">
        <v>6</v>
      </c>
      <c r="M2915" t="s">
        <v>5749</v>
      </c>
      <c r="N2915" t="s">
        <v>5750</v>
      </c>
      <c r="O2915" t="s">
        <v>5874</v>
      </c>
      <c r="P2915" t="s">
        <v>6178</v>
      </c>
      <c r="Q2915" t="s">
        <v>5876</v>
      </c>
      <c r="R2915">
        <v>42196</v>
      </c>
      <c r="S2915" t="s">
        <v>6188</v>
      </c>
      <c r="T2915" t="s">
        <v>6189</v>
      </c>
      <c r="U2915">
        <v>12.79</v>
      </c>
      <c r="V2915" t="s">
        <v>6172</v>
      </c>
      <c r="W2915" t="s">
        <v>5869</v>
      </c>
      <c r="X2915">
        <v>8</v>
      </c>
    </row>
    <row r="2916" spans="1:24" x14ac:dyDescent="0.25">
      <c r="A2916">
        <v>19593</v>
      </c>
      <c r="B2916" t="s">
        <v>1525</v>
      </c>
      <c r="C2916" t="s">
        <v>442</v>
      </c>
      <c r="D2916" t="s">
        <v>5886</v>
      </c>
      <c r="E2916" t="s">
        <v>5966</v>
      </c>
      <c r="F2916">
        <v>20</v>
      </c>
      <c r="G2916" t="s">
        <v>5746</v>
      </c>
      <c r="H2916" t="s">
        <v>5747</v>
      </c>
      <c r="I2916" t="s">
        <v>5748</v>
      </c>
      <c r="J2916">
        <v>750</v>
      </c>
      <c r="K2916">
        <v>12</v>
      </c>
      <c r="L2916">
        <v>13.5</v>
      </c>
      <c r="M2916" t="s">
        <v>5759</v>
      </c>
      <c r="N2916" t="s">
        <v>6054</v>
      </c>
      <c r="O2916" t="s">
        <v>5761</v>
      </c>
      <c r="P2916" t="s">
        <v>6002</v>
      </c>
      <c r="Q2916" t="s">
        <v>6055</v>
      </c>
      <c r="R2916">
        <v>42180</v>
      </c>
      <c r="S2916" t="s">
        <v>6071</v>
      </c>
      <c r="T2916" t="s">
        <v>5999</v>
      </c>
      <c r="U2916">
        <v>12.99</v>
      </c>
      <c r="V2916" t="s">
        <v>5755</v>
      </c>
      <c r="W2916" t="s">
        <v>5765</v>
      </c>
      <c r="X2916">
        <v>1</v>
      </c>
    </row>
    <row r="2917" spans="1:24" x14ac:dyDescent="0.25">
      <c r="A2917">
        <v>19180</v>
      </c>
      <c r="B2917" t="s">
        <v>1497</v>
      </c>
      <c r="C2917" t="s">
        <v>442</v>
      </c>
      <c r="D2917" t="s">
        <v>5886</v>
      </c>
      <c r="E2917" t="s">
        <v>5887</v>
      </c>
      <c r="F2917">
        <v>31</v>
      </c>
      <c r="G2917" t="s">
        <v>6295</v>
      </c>
      <c r="H2917" t="s">
        <v>5791</v>
      </c>
      <c r="I2917" t="s">
        <v>5792</v>
      </c>
      <c r="J2917">
        <v>750</v>
      </c>
      <c r="K2917">
        <v>12</v>
      </c>
      <c r="L2917">
        <v>13.5</v>
      </c>
      <c r="M2917" t="s">
        <v>5759</v>
      </c>
      <c r="N2917" t="s">
        <v>5781</v>
      </c>
      <c r="O2917" t="s">
        <v>5761</v>
      </c>
      <c r="P2917" t="s">
        <v>5889</v>
      </c>
      <c r="Q2917" t="s">
        <v>5986</v>
      </c>
      <c r="R2917">
        <v>79506</v>
      </c>
      <c r="S2917" t="s">
        <v>6416</v>
      </c>
      <c r="T2917" t="s">
        <v>6416</v>
      </c>
      <c r="U2917">
        <v>177.4</v>
      </c>
      <c r="V2917" t="s">
        <v>5755</v>
      </c>
      <c r="W2917" t="s">
        <v>5765</v>
      </c>
      <c r="X2917">
        <v>1</v>
      </c>
    </row>
    <row r="2918" spans="1:24" x14ac:dyDescent="0.25">
      <c r="A2918">
        <v>19062</v>
      </c>
      <c r="B2918" t="s">
        <v>1488</v>
      </c>
      <c r="C2918" t="s">
        <v>442</v>
      </c>
      <c r="D2918" t="s">
        <v>5920</v>
      </c>
      <c r="E2918" t="s">
        <v>498</v>
      </c>
      <c r="F2918">
        <v>20</v>
      </c>
      <c r="G2918" t="s">
        <v>5746</v>
      </c>
      <c r="H2918" t="s">
        <v>5747</v>
      </c>
      <c r="I2918" t="s">
        <v>5748</v>
      </c>
      <c r="J2918">
        <v>750</v>
      </c>
      <c r="K2918">
        <v>6</v>
      </c>
      <c r="L2918">
        <v>13</v>
      </c>
      <c r="M2918" t="s">
        <v>5759</v>
      </c>
      <c r="N2918" t="s">
        <v>5825</v>
      </c>
      <c r="O2918" t="s">
        <v>5761</v>
      </c>
      <c r="P2918" t="s">
        <v>5916</v>
      </c>
      <c r="Q2918" t="s">
        <v>5989</v>
      </c>
      <c r="R2918">
        <v>98921</v>
      </c>
      <c r="S2918" t="s">
        <v>6505</v>
      </c>
      <c r="T2918" t="s">
        <v>5972</v>
      </c>
      <c r="U2918">
        <v>14.99</v>
      </c>
      <c r="V2918" t="s">
        <v>5755</v>
      </c>
      <c r="W2918" t="s">
        <v>5765</v>
      </c>
      <c r="X2918">
        <v>1</v>
      </c>
    </row>
    <row r="2919" spans="1:24" x14ac:dyDescent="0.25">
      <c r="A2919">
        <v>19616</v>
      </c>
      <c r="B2919" t="s">
        <v>1528</v>
      </c>
      <c r="C2919" t="s">
        <v>442</v>
      </c>
      <c r="D2919" t="s">
        <v>5920</v>
      </c>
      <c r="E2919" t="s">
        <v>6005</v>
      </c>
      <c r="F2919">
        <v>22</v>
      </c>
      <c r="G2919" t="s">
        <v>5816</v>
      </c>
      <c r="H2919" t="s">
        <v>5747</v>
      </c>
      <c r="I2919" t="s">
        <v>5748</v>
      </c>
      <c r="J2919">
        <v>750</v>
      </c>
      <c r="K2919">
        <v>12</v>
      </c>
      <c r="L2919">
        <v>13</v>
      </c>
      <c r="M2919" t="s">
        <v>5759</v>
      </c>
      <c r="N2919" t="s">
        <v>6054</v>
      </c>
      <c r="O2919" t="s">
        <v>5761</v>
      </c>
      <c r="P2919" t="s">
        <v>5930</v>
      </c>
      <c r="Q2919" t="s">
        <v>6055</v>
      </c>
      <c r="R2919">
        <v>43713</v>
      </c>
      <c r="S2919" t="s">
        <v>6056</v>
      </c>
      <c r="T2919" t="s">
        <v>5999</v>
      </c>
      <c r="U2919">
        <v>22.99</v>
      </c>
      <c r="V2919" t="s">
        <v>5755</v>
      </c>
      <c r="W2919" t="s">
        <v>5765</v>
      </c>
      <c r="X2919">
        <v>1</v>
      </c>
    </row>
    <row r="2920" spans="1:24" x14ac:dyDescent="0.25">
      <c r="A2920">
        <v>19893</v>
      </c>
      <c r="B2920" t="s">
        <v>1564</v>
      </c>
      <c r="C2920" t="s">
        <v>442</v>
      </c>
      <c r="D2920" t="s">
        <v>5886</v>
      </c>
      <c r="E2920" t="s">
        <v>5887</v>
      </c>
      <c r="F2920">
        <v>10</v>
      </c>
      <c r="G2920" t="s">
        <v>5767</v>
      </c>
      <c r="H2920" t="s">
        <v>5747</v>
      </c>
      <c r="I2920" t="s">
        <v>5748</v>
      </c>
      <c r="J2920">
        <v>750</v>
      </c>
      <c r="K2920">
        <v>12</v>
      </c>
      <c r="L2920">
        <v>14.5</v>
      </c>
      <c r="M2920" t="s">
        <v>5749</v>
      </c>
      <c r="N2920" t="s">
        <v>5750</v>
      </c>
      <c r="O2920" t="s">
        <v>5751</v>
      </c>
      <c r="P2920" t="s">
        <v>5916</v>
      </c>
      <c r="Q2920" t="s">
        <v>5952</v>
      </c>
      <c r="R2920">
        <v>42015</v>
      </c>
      <c r="S2920" t="s">
        <v>5956</v>
      </c>
      <c r="T2920" t="s">
        <v>5957</v>
      </c>
      <c r="U2920">
        <v>15.99</v>
      </c>
      <c r="V2920" t="s">
        <v>5755</v>
      </c>
      <c r="W2920" t="s">
        <v>5869</v>
      </c>
      <c r="X2920">
        <v>1</v>
      </c>
    </row>
    <row r="2921" spans="1:24" x14ac:dyDescent="0.25">
      <c r="A2921">
        <v>20149</v>
      </c>
      <c r="B2921" t="s">
        <v>1584</v>
      </c>
      <c r="C2921" t="s">
        <v>442</v>
      </c>
      <c r="D2921" t="s">
        <v>5886</v>
      </c>
      <c r="E2921" t="s">
        <v>5887</v>
      </c>
      <c r="F2921">
        <v>10</v>
      </c>
      <c r="G2921" t="s">
        <v>5767</v>
      </c>
      <c r="H2921" t="s">
        <v>5747</v>
      </c>
      <c r="I2921" t="s">
        <v>5748</v>
      </c>
      <c r="J2921">
        <v>750</v>
      </c>
      <c r="K2921">
        <v>6</v>
      </c>
      <c r="L2921">
        <v>13</v>
      </c>
      <c r="M2921" t="s">
        <v>5759</v>
      </c>
      <c r="N2921" t="s">
        <v>5992</v>
      </c>
      <c r="O2921" t="s">
        <v>5761</v>
      </c>
      <c r="P2921" t="s">
        <v>5916</v>
      </c>
      <c r="Q2921" t="s">
        <v>6036</v>
      </c>
      <c r="R2921">
        <v>83227</v>
      </c>
      <c r="S2921" t="s">
        <v>6298</v>
      </c>
      <c r="T2921" t="s">
        <v>6298</v>
      </c>
      <c r="U2921">
        <v>15.99</v>
      </c>
      <c r="V2921" t="s">
        <v>5755</v>
      </c>
      <c r="W2921" t="s">
        <v>5765</v>
      </c>
      <c r="X2921">
        <v>1</v>
      </c>
    </row>
    <row r="2922" spans="1:24" x14ac:dyDescent="0.25">
      <c r="A2922">
        <v>19879</v>
      </c>
      <c r="B2922" t="s">
        <v>1563</v>
      </c>
      <c r="C2922" t="s">
        <v>442</v>
      </c>
      <c r="D2922" t="s">
        <v>6035</v>
      </c>
      <c r="E2922" t="s">
        <v>5887</v>
      </c>
      <c r="F2922">
        <v>10</v>
      </c>
      <c r="G2922" t="s">
        <v>5767</v>
      </c>
      <c r="H2922" t="s">
        <v>5747</v>
      </c>
      <c r="I2922" t="s">
        <v>5748</v>
      </c>
      <c r="J2922">
        <v>750</v>
      </c>
      <c r="K2922">
        <v>12</v>
      </c>
      <c r="L2922">
        <v>12</v>
      </c>
      <c r="M2922" t="s">
        <v>5759</v>
      </c>
      <c r="N2922" t="s">
        <v>5781</v>
      </c>
      <c r="O2922" t="s">
        <v>5761</v>
      </c>
      <c r="P2922" t="s">
        <v>5916</v>
      </c>
      <c r="Q2922" t="s">
        <v>5986</v>
      </c>
      <c r="R2922">
        <v>83092</v>
      </c>
      <c r="S2922" t="s">
        <v>6512</v>
      </c>
      <c r="T2922" t="s">
        <v>5928</v>
      </c>
      <c r="U2922">
        <v>16.989999999999998</v>
      </c>
      <c r="V2922" t="s">
        <v>5755</v>
      </c>
      <c r="W2922" t="s">
        <v>5765</v>
      </c>
      <c r="X2922">
        <v>1</v>
      </c>
    </row>
    <row r="2923" spans="1:24" x14ac:dyDescent="0.25">
      <c r="A2923">
        <v>19944</v>
      </c>
      <c r="B2923" t="s">
        <v>1568</v>
      </c>
      <c r="C2923" t="s">
        <v>444</v>
      </c>
      <c r="D2923" t="s">
        <v>6161</v>
      </c>
      <c r="E2923" t="s">
        <v>6186</v>
      </c>
      <c r="F2923">
        <v>10</v>
      </c>
      <c r="G2923" t="s">
        <v>5767</v>
      </c>
      <c r="H2923" t="s">
        <v>5747</v>
      </c>
      <c r="I2923" t="s">
        <v>5748</v>
      </c>
      <c r="J2923">
        <v>1600</v>
      </c>
      <c r="K2923">
        <v>8</v>
      </c>
      <c r="L2923">
        <v>7</v>
      </c>
      <c r="M2923" t="s">
        <v>5749</v>
      </c>
      <c r="N2923" t="s">
        <v>5750</v>
      </c>
      <c r="O2923" t="s">
        <v>5751</v>
      </c>
      <c r="P2923" t="s">
        <v>6163</v>
      </c>
      <c r="Q2923" t="s">
        <v>6187</v>
      </c>
      <c r="R2923">
        <v>79853</v>
      </c>
      <c r="S2923" t="s">
        <v>6400</v>
      </c>
      <c r="T2923" t="s">
        <v>5996</v>
      </c>
      <c r="U2923">
        <v>11.99</v>
      </c>
      <c r="V2923" t="s">
        <v>5755</v>
      </c>
      <c r="W2923" t="s">
        <v>5756</v>
      </c>
      <c r="X2923">
        <v>4</v>
      </c>
    </row>
    <row r="2924" spans="1:24" x14ac:dyDescent="0.25">
      <c r="A2924">
        <v>19725</v>
      </c>
      <c r="B2924" t="s">
        <v>1539</v>
      </c>
      <c r="C2924" t="s">
        <v>443</v>
      </c>
      <c r="D2924" t="s">
        <v>5871</v>
      </c>
      <c r="E2924" t="s">
        <v>6192</v>
      </c>
      <c r="F2924">
        <v>10</v>
      </c>
      <c r="G2924" t="s">
        <v>5767</v>
      </c>
      <c r="H2924" t="s">
        <v>5747</v>
      </c>
      <c r="I2924" t="s">
        <v>5748</v>
      </c>
      <c r="J2924">
        <v>473</v>
      </c>
      <c r="K2924">
        <v>24</v>
      </c>
      <c r="L2924">
        <v>5.5</v>
      </c>
      <c r="M2924" t="s">
        <v>5749</v>
      </c>
      <c r="N2924" t="s">
        <v>5750</v>
      </c>
      <c r="O2924" t="s">
        <v>5874</v>
      </c>
      <c r="P2924" t="s">
        <v>5875</v>
      </c>
      <c r="Q2924" t="s">
        <v>5876</v>
      </c>
      <c r="R2924">
        <v>76989</v>
      </c>
      <c r="S2924" t="s">
        <v>6431</v>
      </c>
      <c r="T2924" t="s">
        <v>6431</v>
      </c>
      <c r="U2924">
        <v>3.48</v>
      </c>
      <c r="V2924" t="s">
        <v>6172</v>
      </c>
      <c r="W2924" t="s">
        <v>5869</v>
      </c>
      <c r="X2924">
        <v>1</v>
      </c>
    </row>
    <row r="2925" spans="1:24" x14ac:dyDescent="0.25">
      <c r="A2925">
        <v>19725</v>
      </c>
      <c r="B2925" t="s">
        <v>1539</v>
      </c>
      <c r="C2925" t="s">
        <v>443</v>
      </c>
      <c r="D2925" t="s">
        <v>5871</v>
      </c>
      <c r="E2925" t="s">
        <v>6192</v>
      </c>
      <c r="F2925">
        <v>10</v>
      </c>
      <c r="G2925" t="s">
        <v>5767</v>
      </c>
      <c r="H2925" t="s">
        <v>5747</v>
      </c>
      <c r="I2925" t="s">
        <v>5748</v>
      </c>
      <c r="J2925">
        <v>473</v>
      </c>
      <c r="K2925">
        <v>24</v>
      </c>
      <c r="L2925">
        <v>5.5</v>
      </c>
      <c r="M2925" t="s">
        <v>5749</v>
      </c>
      <c r="N2925" t="s">
        <v>5750</v>
      </c>
      <c r="O2925" t="s">
        <v>5874</v>
      </c>
      <c r="P2925" t="s">
        <v>5875</v>
      </c>
      <c r="Q2925" t="s">
        <v>5876</v>
      </c>
      <c r="R2925">
        <v>76989</v>
      </c>
      <c r="S2925" t="s">
        <v>6431</v>
      </c>
      <c r="T2925" t="s">
        <v>6431</v>
      </c>
      <c r="U2925">
        <v>3.48</v>
      </c>
      <c r="V2925" t="s">
        <v>6172</v>
      </c>
      <c r="W2925" t="s">
        <v>5869</v>
      </c>
      <c r="X2925">
        <v>1</v>
      </c>
    </row>
    <row r="2926" spans="1:24" x14ac:dyDescent="0.25">
      <c r="A2926">
        <v>20294</v>
      </c>
      <c r="B2926" t="s">
        <v>1595</v>
      </c>
      <c r="C2926" t="s">
        <v>443</v>
      </c>
      <c r="D2926" t="s">
        <v>5871</v>
      </c>
      <c r="E2926" t="s">
        <v>6482</v>
      </c>
      <c r="F2926">
        <v>27</v>
      </c>
      <c r="G2926" t="s">
        <v>5837</v>
      </c>
      <c r="H2926" t="s">
        <v>5747</v>
      </c>
      <c r="I2926" t="s">
        <v>5748</v>
      </c>
      <c r="J2926">
        <v>500</v>
      </c>
      <c r="K2926">
        <v>12</v>
      </c>
      <c r="L2926">
        <v>0.4</v>
      </c>
      <c r="M2926" t="s">
        <v>5759</v>
      </c>
      <c r="N2926" t="s">
        <v>5806</v>
      </c>
      <c r="O2926" t="s">
        <v>5874</v>
      </c>
      <c r="P2926" t="s">
        <v>6168</v>
      </c>
      <c r="Q2926" t="s">
        <v>6380</v>
      </c>
      <c r="R2926">
        <v>79213</v>
      </c>
      <c r="S2926" t="s">
        <v>5877</v>
      </c>
      <c r="T2926" t="s">
        <v>5877</v>
      </c>
      <c r="U2926">
        <v>3.19</v>
      </c>
      <c r="V2926" t="s">
        <v>5755</v>
      </c>
      <c r="W2926" t="s">
        <v>5869</v>
      </c>
      <c r="X2926">
        <v>1</v>
      </c>
    </row>
    <row r="2927" spans="1:24" x14ac:dyDescent="0.25">
      <c r="A2927">
        <v>20294</v>
      </c>
      <c r="B2927" t="s">
        <v>1595</v>
      </c>
      <c r="C2927" t="s">
        <v>443</v>
      </c>
      <c r="D2927" t="s">
        <v>5871</v>
      </c>
      <c r="E2927" t="s">
        <v>6482</v>
      </c>
      <c r="F2927">
        <v>27</v>
      </c>
      <c r="G2927" t="s">
        <v>5837</v>
      </c>
      <c r="H2927" t="s">
        <v>5747</v>
      </c>
      <c r="I2927" t="s">
        <v>5748</v>
      </c>
      <c r="J2927">
        <v>500</v>
      </c>
      <c r="K2927">
        <v>12</v>
      </c>
      <c r="L2927">
        <v>0.4</v>
      </c>
      <c r="M2927" t="s">
        <v>5759</v>
      </c>
      <c r="N2927" t="s">
        <v>5806</v>
      </c>
      <c r="O2927" t="s">
        <v>5874</v>
      </c>
      <c r="P2927" t="s">
        <v>6168</v>
      </c>
      <c r="Q2927" t="s">
        <v>6380</v>
      </c>
      <c r="R2927">
        <v>79213</v>
      </c>
      <c r="S2927" t="s">
        <v>5877</v>
      </c>
      <c r="T2927" t="s">
        <v>5877</v>
      </c>
      <c r="U2927">
        <v>3.19</v>
      </c>
      <c r="V2927" t="s">
        <v>5755</v>
      </c>
      <c r="W2927" t="s">
        <v>5869</v>
      </c>
      <c r="X2927">
        <v>1</v>
      </c>
    </row>
    <row r="2928" spans="1:24" x14ac:dyDescent="0.25">
      <c r="A2928">
        <v>19830</v>
      </c>
      <c r="B2928" t="s">
        <v>1556</v>
      </c>
      <c r="C2928" t="s">
        <v>441</v>
      </c>
      <c r="D2928" t="s">
        <v>5757</v>
      </c>
      <c r="E2928" t="s">
        <v>5766</v>
      </c>
      <c r="F2928">
        <v>23</v>
      </c>
      <c r="G2928" t="s">
        <v>6246</v>
      </c>
      <c r="H2928" t="s">
        <v>5791</v>
      </c>
      <c r="I2928" t="s">
        <v>5792</v>
      </c>
      <c r="J2928">
        <v>750</v>
      </c>
      <c r="K2928">
        <v>6</v>
      </c>
      <c r="L2928">
        <v>46</v>
      </c>
      <c r="M2928" t="s">
        <v>5749</v>
      </c>
      <c r="N2928" t="s">
        <v>5750</v>
      </c>
      <c r="O2928" t="s">
        <v>5751</v>
      </c>
      <c r="P2928" t="s">
        <v>5762</v>
      </c>
      <c r="Q2928" t="s">
        <v>5789</v>
      </c>
      <c r="R2928">
        <v>69481</v>
      </c>
      <c r="S2928" t="s">
        <v>6513</v>
      </c>
      <c r="T2928" t="s">
        <v>5928</v>
      </c>
      <c r="U2928">
        <v>59.99</v>
      </c>
      <c r="V2928" t="s">
        <v>5755</v>
      </c>
      <c r="W2928" t="s">
        <v>5756</v>
      </c>
      <c r="X2928">
        <v>1</v>
      </c>
    </row>
    <row r="2929" spans="1:24" x14ac:dyDescent="0.25">
      <c r="A2929">
        <v>19945</v>
      </c>
      <c r="B2929" t="s">
        <v>1569</v>
      </c>
      <c r="C2929" t="s">
        <v>443</v>
      </c>
      <c r="D2929" t="s">
        <v>6177</v>
      </c>
      <c r="E2929" t="s">
        <v>6192</v>
      </c>
      <c r="F2929">
        <v>10</v>
      </c>
      <c r="G2929" t="s">
        <v>5767</v>
      </c>
      <c r="H2929" t="s">
        <v>5747</v>
      </c>
      <c r="I2929" t="s">
        <v>5748</v>
      </c>
      <c r="J2929">
        <v>473</v>
      </c>
      <c r="K2929">
        <v>24</v>
      </c>
      <c r="L2929">
        <v>5.4</v>
      </c>
      <c r="M2929" t="s">
        <v>5749</v>
      </c>
      <c r="N2929" t="s">
        <v>5750</v>
      </c>
      <c r="O2929" t="s">
        <v>5874</v>
      </c>
      <c r="P2929" t="s">
        <v>5875</v>
      </c>
      <c r="Q2929" t="s">
        <v>5876</v>
      </c>
      <c r="R2929">
        <v>42099</v>
      </c>
      <c r="S2929" t="s">
        <v>6179</v>
      </c>
      <c r="T2929" t="s">
        <v>6179</v>
      </c>
      <c r="U2929">
        <v>3.29</v>
      </c>
      <c r="V2929" t="s">
        <v>6172</v>
      </c>
      <c r="W2929" t="s">
        <v>5869</v>
      </c>
      <c r="X2929">
        <v>1</v>
      </c>
    </row>
    <row r="2930" spans="1:24" x14ac:dyDescent="0.25">
      <c r="A2930">
        <v>19945</v>
      </c>
      <c r="B2930" t="s">
        <v>1569</v>
      </c>
      <c r="C2930" t="s">
        <v>443</v>
      </c>
      <c r="D2930" t="s">
        <v>6177</v>
      </c>
      <c r="E2930" t="s">
        <v>6192</v>
      </c>
      <c r="F2930">
        <v>10</v>
      </c>
      <c r="G2930" t="s">
        <v>5767</v>
      </c>
      <c r="H2930" t="s">
        <v>5747</v>
      </c>
      <c r="I2930" t="s">
        <v>5748</v>
      </c>
      <c r="J2930">
        <v>473</v>
      </c>
      <c r="K2930">
        <v>24</v>
      </c>
      <c r="L2930">
        <v>5.4</v>
      </c>
      <c r="M2930" t="s">
        <v>5749</v>
      </c>
      <c r="N2930" t="s">
        <v>5750</v>
      </c>
      <c r="O2930" t="s">
        <v>5874</v>
      </c>
      <c r="P2930" t="s">
        <v>5875</v>
      </c>
      <c r="Q2930" t="s">
        <v>5876</v>
      </c>
      <c r="R2930">
        <v>42099</v>
      </c>
      <c r="S2930" t="s">
        <v>6179</v>
      </c>
      <c r="T2930" t="s">
        <v>6179</v>
      </c>
      <c r="U2930">
        <v>3.29</v>
      </c>
      <c r="V2930" t="s">
        <v>6172</v>
      </c>
      <c r="W2930" t="s">
        <v>5869</v>
      </c>
      <c r="X2930">
        <v>1</v>
      </c>
    </row>
    <row r="2931" spans="1:24" x14ac:dyDescent="0.25">
      <c r="A2931">
        <v>660597</v>
      </c>
      <c r="B2931" t="s">
        <v>3095</v>
      </c>
      <c r="C2931" t="s">
        <v>442</v>
      </c>
      <c r="D2931" t="s">
        <v>5886</v>
      </c>
      <c r="E2931" t="s">
        <v>6048</v>
      </c>
      <c r="F2931">
        <v>21</v>
      </c>
      <c r="G2931" t="s">
        <v>6127</v>
      </c>
      <c r="H2931" t="s">
        <v>5791</v>
      </c>
      <c r="I2931" t="s">
        <v>5792</v>
      </c>
      <c r="J2931">
        <v>750</v>
      </c>
      <c r="K2931">
        <v>6</v>
      </c>
      <c r="L2931">
        <v>13.5</v>
      </c>
      <c r="M2931" t="s">
        <v>5759</v>
      </c>
      <c r="N2931" t="s">
        <v>5781</v>
      </c>
      <c r="O2931" t="s">
        <v>5790</v>
      </c>
      <c r="P2931" t="s">
        <v>5889</v>
      </c>
      <c r="Q2931" t="s">
        <v>5986</v>
      </c>
      <c r="R2931">
        <v>43140</v>
      </c>
      <c r="S2931" t="s">
        <v>6033</v>
      </c>
      <c r="T2931" t="s">
        <v>6034</v>
      </c>
      <c r="U2931">
        <v>74.37</v>
      </c>
      <c r="V2931" t="s">
        <v>5755</v>
      </c>
      <c r="W2931" t="s">
        <v>5756</v>
      </c>
      <c r="X2931">
        <v>1</v>
      </c>
    </row>
    <row r="2932" spans="1:24" x14ac:dyDescent="0.25">
      <c r="A2932">
        <v>19740</v>
      </c>
      <c r="B2932" t="s">
        <v>1541</v>
      </c>
      <c r="C2932" t="s">
        <v>441</v>
      </c>
      <c r="D2932" t="s">
        <v>5757</v>
      </c>
      <c r="E2932" t="s">
        <v>5804</v>
      </c>
      <c r="F2932">
        <v>20</v>
      </c>
      <c r="G2932" t="s">
        <v>5746</v>
      </c>
      <c r="H2932" t="s">
        <v>5747</v>
      </c>
      <c r="I2932" t="s">
        <v>5792</v>
      </c>
      <c r="J2932">
        <v>750</v>
      </c>
      <c r="K2932">
        <v>6</v>
      </c>
      <c r="L2932">
        <v>40</v>
      </c>
      <c r="M2932" t="s">
        <v>5759</v>
      </c>
      <c r="N2932" t="s">
        <v>5760</v>
      </c>
      <c r="O2932" t="s">
        <v>5751</v>
      </c>
      <c r="P2932" t="s">
        <v>5762</v>
      </c>
      <c r="Q2932" t="s">
        <v>5805</v>
      </c>
      <c r="R2932">
        <v>42047</v>
      </c>
      <c r="S2932" t="s">
        <v>5788</v>
      </c>
      <c r="T2932" t="s">
        <v>5788</v>
      </c>
      <c r="U2932">
        <v>69.989999999999995</v>
      </c>
      <c r="V2932" t="s">
        <v>5755</v>
      </c>
      <c r="W2932" t="s">
        <v>5756</v>
      </c>
      <c r="X2932">
        <v>1</v>
      </c>
    </row>
    <row r="2933" spans="1:24" x14ac:dyDescent="0.25">
      <c r="A2933">
        <v>778593</v>
      </c>
      <c r="B2933" t="s">
        <v>3275</v>
      </c>
      <c r="C2933" t="s">
        <v>443</v>
      </c>
      <c r="D2933" t="s">
        <v>6177</v>
      </c>
      <c r="E2933" t="s">
        <v>6192</v>
      </c>
      <c r="F2933">
        <v>27</v>
      </c>
      <c r="G2933" t="s">
        <v>5837</v>
      </c>
      <c r="H2933" t="s">
        <v>5747</v>
      </c>
      <c r="I2933" t="s">
        <v>5748</v>
      </c>
      <c r="J2933">
        <v>1980</v>
      </c>
      <c r="K2933">
        <v>4</v>
      </c>
      <c r="L2933">
        <v>6</v>
      </c>
      <c r="M2933" t="s">
        <v>5749</v>
      </c>
      <c r="N2933" t="s">
        <v>5750</v>
      </c>
      <c r="O2933" t="s">
        <v>5874</v>
      </c>
      <c r="P2933" t="s">
        <v>6168</v>
      </c>
      <c r="Q2933" t="s">
        <v>5876</v>
      </c>
      <c r="R2933">
        <v>42339</v>
      </c>
      <c r="S2933" t="s">
        <v>6194</v>
      </c>
      <c r="T2933" t="s">
        <v>6195</v>
      </c>
      <c r="U2933">
        <v>12.88</v>
      </c>
      <c r="V2933" t="s">
        <v>5755</v>
      </c>
      <c r="W2933" t="s">
        <v>5869</v>
      </c>
      <c r="X2933">
        <v>6</v>
      </c>
    </row>
    <row r="2934" spans="1:24" x14ac:dyDescent="0.25">
      <c r="A2934">
        <v>778593</v>
      </c>
      <c r="B2934" t="s">
        <v>3275</v>
      </c>
      <c r="C2934" t="s">
        <v>443</v>
      </c>
      <c r="D2934" t="s">
        <v>6177</v>
      </c>
      <c r="E2934" t="s">
        <v>6192</v>
      </c>
      <c r="F2934">
        <v>27</v>
      </c>
      <c r="G2934" t="s">
        <v>5837</v>
      </c>
      <c r="H2934" t="s">
        <v>5747</v>
      </c>
      <c r="I2934" t="s">
        <v>5748</v>
      </c>
      <c r="J2934">
        <v>1980</v>
      </c>
      <c r="K2934">
        <v>4</v>
      </c>
      <c r="L2934">
        <v>6</v>
      </c>
      <c r="M2934" t="s">
        <v>5749</v>
      </c>
      <c r="N2934" t="s">
        <v>5750</v>
      </c>
      <c r="O2934" t="s">
        <v>5874</v>
      </c>
      <c r="P2934" t="s">
        <v>6168</v>
      </c>
      <c r="Q2934" t="s">
        <v>5876</v>
      </c>
      <c r="R2934">
        <v>42339</v>
      </c>
      <c r="S2934" t="s">
        <v>6194</v>
      </c>
      <c r="T2934" t="s">
        <v>6195</v>
      </c>
      <c r="U2934">
        <v>12.88</v>
      </c>
      <c r="V2934" t="s">
        <v>5755</v>
      </c>
      <c r="W2934" t="s">
        <v>5869</v>
      </c>
      <c r="X2934">
        <v>6</v>
      </c>
    </row>
    <row r="2935" spans="1:24" x14ac:dyDescent="0.25">
      <c r="A2935">
        <v>19792</v>
      </c>
      <c r="B2935" t="s">
        <v>1549</v>
      </c>
      <c r="C2935" t="s">
        <v>442</v>
      </c>
      <c r="D2935" t="s">
        <v>5886</v>
      </c>
      <c r="E2935" t="s">
        <v>5887</v>
      </c>
      <c r="F2935">
        <v>20</v>
      </c>
      <c r="G2935" t="s">
        <v>5746</v>
      </c>
      <c r="H2935" t="s">
        <v>5747</v>
      </c>
      <c r="I2935" t="s">
        <v>5748</v>
      </c>
      <c r="J2935">
        <v>750</v>
      </c>
      <c r="K2935">
        <v>12</v>
      </c>
      <c r="L2935">
        <v>15</v>
      </c>
      <c r="M2935" t="s">
        <v>5759</v>
      </c>
      <c r="N2935" t="s">
        <v>5904</v>
      </c>
      <c r="O2935" t="s">
        <v>5790</v>
      </c>
      <c r="P2935" t="s">
        <v>5988</v>
      </c>
      <c r="Q2935" t="s">
        <v>5923</v>
      </c>
      <c r="R2935">
        <v>48030</v>
      </c>
      <c r="S2935" t="s">
        <v>6258</v>
      </c>
      <c r="T2935" t="s">
        <v>6026</v>
      </c>
      <c r="U2935">
        <v>19.989999999999998</v>
      </c>
      <c r="V2935" t="s">
        <v>5755</v>
      </c>
      <c r="W2935" t="s">
        <v>5765</v>
      </c>
      <c r="X2935">
        <v>1</v>
      </c>
    </row>
    <row r="2936" spans="1:24" x14ac:dyDescent="0.25">
      <c r="A2936">
        <v>20006</v>
      </c>
      <c r="B2936" t="s">
        <v>1578</v>
      </c>
      <c r="C2936" t="s">
        <v>442</v>
      </c>
      <c r="D2936" t="s">
        <v>5886</v>
      </c>
      <c r="E2936" t="s">
        <v>5887</v>
      </c>
      <c r="F2936">
        <v>10</v>
      </c>
      <c r="G2936" t="s">
        <v>5767</v>
      </c>
      <c r="H2936" t="s">
        <v>5747</v>
      </c>
      <c r="I2936" t="s">
        <v>5748</v>
      </c>
      <c r="J2936">
        <v>750</v>
      </c>
      <c r="K2936">
        <v>12</v>
      </c>
      <c r="L2936">
        <v>13</v>
      </c>
      <c r="M2936" t="s">
        <v>5759</v>
      </c>
      <c r="N2936" t="s">
        <v>5992</v>
      </c>
      <c r="O2936" t="s">
        <v>5761</v>
      </c>
      <c r="P2936" t="s">
        <v>6002</v>
      </c>
      <c r="Q2936" t="s">
        <v>6036</v>
      </c>
      <c r="R2936">
        <v>61484</v>
      </c>
      <c r="S2936" t="s">
        <v>6306</v>
      </c>
      <c r="T2936" t="s">
        <v>5996</v>
      </c>
      <c r="U2936">
        <v>11.99</v>
      </c>
      <c r="V2936" t="s">
        <v>5755</v>
      </c>
      <c r="W2936" t="s">
        <v>5765</v>
      </c>
      <c r="X2936">
        <v>1</v>
      </c>
    </row>
    <row r="2937" spans="1:24" x14ac:dyDescent="0.25">
      <c r="A2937">
        <v>19974</v>
      </c>
      <c r="B2937" t="s">
        <v>849</v>
      </c>
      <c r="C2937" t="s">
        <v>441</v>
      </c>
      <c r="D2937" t="s">
        <v>5744</v>
      </c>
      <c r="E2937" t="s">
        <v>5913</v>
      </c>
      <c r="F2937">
        <v>20</v>
      </c>
      <c r="G2937" t="s">
        <v>5746</v>
      </c>
      <c r="H2937" t="s">
        <v>5747</v>
      </c>
      <c r="I2937" t="s">
        <v>5748</v>
      </c>
      <c r="J2937">
        <v>1750</v>
      </c>
      <c r="K2937">
        <v>6</v>
      </c>
      <c r="L2937">
        <v>47</v>
      </c>
      <c r="M2937" t="s">
        <v>5759</v>
      </c>
      <c r="N2937" t="s">
        <v>6270</v>
      </c>
      <c r="O2937" t="s">
        <v>5790</v>
      </c>
      <c r="P2937" t="s">
        <v>5752</v>
      </c>
      <c r="Q2937" t="s">
        <v>5925</v>
      </c>
      <c r="R2937">
        <v>98946</v>
      </c>
      <c r="S2937" t="s">
        <v>5845</v>
      </c>
      <c r="T2937" t="s">
        <v>5845</v>
      </c>
      <c r="U2937">
        <v>58.49</v>
      </c>
      <c r="V2937" t="s">
        <v>5755</v>
      </c>
      <c r="W2937" t="s">
        <v>5765</v>
      </c>
      <c r="X2937">
        <v>1</v>
      </c>
    </row>
    <row r="2938" spans="1:24" x14ac:dyDescent="0.25">
      <c r="A2938">
        <v>20416</v>
      </c>
      <c r="B2938" t="s">
        <v>1610</v>
      </c>
      <c r="C2938" t="s">
        <v>443</v>
      </c>
      <c r="D2938" t="s">
        <v>5871</v>
      </c>
      <c r="E2938" t="s">
        <v>5872</v>
      </c>
      <c r="F2938">
        <v>27</v>
      </c>
      <c r="G2938" t="s">
        <v>5837</v>
      </c>
      <c r="H2938" t="s">
        <v>5747</v>
      </c>
      <c r="I2938" t="s">
        <v>5748</v>
      </c>
      <c r="J2938">
        <v>473</v>
      </c>
      <c r="K2938">
        <v>24</v>
      </c>
      <c r="L2938">
        <v>7.1</v>
      </c>
      <c r="M2938" t="s">
        <v>5749</v>
      </c>
      <c r="N2938" t="s">
        <v>5750</v>
      </c>
      <c r="O2938" t="s">
        <v>5874</v>
      </c>
      <c r="P2938" t="s">
        <v>5875</v>
      </c>
      <c r="Q2938" t="s">
        <v>5876</v>
      </c>
      <c r="R2938">
        <v>42735</v>
      </c>
      <c r="S2938" t="s">
        <v>6181</v>
      </c>
      <c r="T2938" t="s">
        <v>6182</v>
      </c>
      <c r="U2938">
        <v>3.31</v>
      </c>
      <c r="V2938" t="s">
        <v>6172</v>
      </c>
      <c r="W2938" t="s">
        <v>5869</v>
      </c>
      <c r="X2938">
        <v>1</v>
      </c>
    </row>
    <row r="2939" spans="1:24" x14ac:dyDescent="0.25">
      <c r="A2939">
        <v>20416</v>
      </c>
      <c r="B2939" t="s">
        <v>1610</v>
      </c>
      <c r="C2939" t="s">
        <v>443</v>
      </c>
      <c r="D2939" t="s">
        <v>5871</v>
      </c>
      <c r="E2939" t="s">
        <v>5872</v>
      </c>
      <c r="F2939">
        <v>27</v>
      </c>
      <c r="G2939" t="s">
        <v>5837</v>
      </c>
      <c r="H2939" t="s">
        <v>5747</v>
      </c>
      <c r="I2939" t="s">
        <v>5748</v>
      </c>
      <c r="J2939">
        <v>473</v>
      </c>
      <c r="K2939">
        <v>24</v>
      </c>
      <c r="L2939">
        <v>7.1</v>
      </c>
      <c r="M2939" t="s">
        <v>5749</v>
      </c>
      <c r="N2939" t="s">
        <v>5750</v>
      </c>
      <c r="O2939" t="s">
        <v>5874</v>
      </c>
      <c r="P2939" t="s">
        <v>5875</v>
      </c>
      <c r="Q2939" t="s">
        <v>5876</v>
      </c>
      <c r="R2939">
        <v>42735</v>
      </c>
      <c r="S2939" t="s">
        <v>6181</v>
      </c>
      <c r="T2939" t="s">
        <v>6182</v>
      </c>
      <c r="U2939">
        <v>3.31</v>
      </c>
      <c r="V2939" t="s">
        <v>6172</v>
      </c>
      <c r="W2939" t="s">
        <v>5869</v>
      </c>
      <c r="X2939">
        <v>1</v>
      </c>
    </row>
    <row r="2940" spans="1:24" x14ac:dyDescent="0.25">
      <c r="A2940">
        <v>20330</v>
      </c>
      <c r="B2940" t="s">
        <v>1601</v>
      </c>
      <c r="C2940" t="s">
        <v>442</v>
      </c>
      <c r="D2940" t="s">
        <v>5886</v>
      </c>
      <c r="E2940" t="s">
        <v>5887</v>
      </c>
      <c r="F2940">
        <v>22</v>
      </c>
      <c r="G2940" t="s">
        <v>5816</v>
      </c>
      <c r="H2940" t="s">
        <v>5747</v>
      </c>
      <c r="I2940" t="s">
        <v>5748</v>
      </c>
      <c r="J2940">
        <v>750</v>
      </c>
      <c r="K2940">
        <v>12</v>
      </c>
      <c r="L2940">
        <v>13.5</v>
      </c>
      <c r="M2940" t="s">
        <v>5759</v>
      </c>
      <c r="N2940" t="s">
        <v>5976</v>
      </c>
      <c r="O2940" t="s">
        <v>5790</v>
      </c>
      <c r="P2940" t="s">
        <v>5988</v>
      </c>
      <c r="Q2940" t="s">
        <v>5977</v>
      </c>
      <c r="R2940">
        <v>42732</v>
      </c>
      <c r="S2940" t="s">
        <v>6025</v>
      </c>
      <c r="T2940" t="s">
        <v>6026</v>
      </c>
      <c r="U2940">
        <v>18.989999999999998</v>
      </c>
      <c r="V2940" t="s">
        <v>5755</v>
      </c>
      <c r="W2940" t="s">
        <v>5756</v>
      </c>
      <c r="X2940">
        <v>1</v>
      </c>
    </row>
    <row r="2941" spans="1:24" x14ac:dyDescent="0.25">
      <c r="A2941">
        <v>19867</v>
      </c>
      <c r="B2941" t="s">
        <v>1560</v>
      </c>
      <c r="C2941" t="s">
        <v>442</v>
      </c>
      <c r="D2941" t="s">
        <v>5886</v>
      </c>
      <c r="E2941" t="s">
        <v>6048</v>
      </c>
      <c r="F2941">
        <v>20</v>
      </c>
      <c r="G2941" t="s">
        <v>5746</v>
      </c>
      <c r="H2941" t="s">
        <v>5747</v>
      </c>
      <c r="I2941" t="s">
        <v>5748</v>
      </c>
      <c r="J2941">
        <v>750</v>
      </c>
      <c r="K2941">
        <v>12</v>
      </c>
      <c r="L2941">
        <v>13.8</v>
      </c>
      <c r="M2941" t="s">
        <v>5759</v>
      </c>
      <c r="N2941" t="s">
        <v>5904</v>
      </c>
      <c r="O2941" t="s">
        <v>5790</v>
      </c>
      <c r="P2941" t="s">
        <v>5889</v>
      </c>
      <c r="Q2941" t="s">
        <v>5923</v>
      </c>
      <c r="R2941">
        <v>83122</v>
      </c>
      <c r="S2941" t="s">
        <v>6174</v>
      </c>
      <c r="T2941" t="s">
        <v>5972</v>
      </c>
      <c r="U2941">
        <v>29.99</v>
      </c>
      <c r="V2941" t="s">
        <v>5755</v>
      </c>
      <c r="W2941" t="s">
        <v>5765</v>
      </c>
      <c r="X2941">
        <v>1</v>
      </c>
    </row>
    <row r="2942" spans="1:24" x14ac:dyDescent="0.25">
      <c r="A2942">
        <v>771197</v>
      </c>
      <c r="B2942" t="s">
        <v>3264</v>
      </c>
      <c r="C2942" t="s">
        <v>442</v>
      </c>
      <c r="D2942" t="s">
        <v>5920</v>
      </c>
      <c r="E2942" t="s">
        <v>6005</v>
      </c>
      <c r="F2942">
        <v>20</v>
      </c>
      <c r="G2942" t="s">
        <v>5746</v>
      </c>
      <c r="H2942" t="s">
        <v>5791</v>
      </c>
      <c r="I2942" t="s">
        <v>5792</v>
      </c>
      <c r="J2942">
        <v>750</v>
      </c>
      <c r="K2942">
        <v>12</v>
      </c>
      <c r="L2942">
        <v>13.5</v>
      </c>
      <c r="M2942" t="s">
        <v>5759</v>
      </c>
      <c r="N2942" t="s">
        <v>5904</v>
      </c>
      <c r="O2942" t="s">
        <v>5790</v>
      </c>
      <c r="P2942" t="s">
        <v>6002</v>
      </c>
      <c r="Q2942" t="s">
        <v>5923</v>
      </c>
      <c r="R2942">
        <v>43054</v>
      </c>
      <c r="S2942" t="s">
        <v>5905</v>
      </c>
      <c r="T2942" t="s">
        <v>5906</v>
      </c>
      <c r="U2942">
        <v>14.99</v>
      </c>
      <c r="V2942" t="s">
        <v>5755</v>
      </c>
      <c r="W2942" t="s">
        <v>5765</v>
      </c>
      <c r="X2942">
        <v>1</v>
      </c>
    </row>
    <row r="2943" spans="1:24" x14ac:dyDescent="0.25">
      <c r="A2943">
        <v>20004</v>
      </c>
      <c r="B2943" t="s">
        <v>1576</v>
      </c>
      <c r="C2943" t="s">
        <v>442</v>
      </c>
      <c r="D2943" t="s">
        <v>5886</v>
      </c>
      <c r="E2943" t="s">
        <v>5887</v>
      </c>
      <c r="F2943">
        <v>20</v>
      </c>
      <c r="G2943" t="s">
        <v>5746</v>
      </c>
      <c r="H2943" t="s">
        <v>5747</v>
      </c>
      <c r="I2943" t="s">
        <v>5748</v>
      </c>
      <c r="J2943">
        <v>750</v>
      </c>
      <c r="K2943">
        <v>12</v>
      </c>
      <c r="L2943">
        <v>14</v>
      </c>
      <c r="M2943" t="s">
        <v>5759</v>
      </c>
      <c r="N2943" t="s">
        <v>5992</v>
      </c>
      <c r="O2943" t="s">
        <v>5761</v>
      </c>
      <c r="P2943" t="s">
        <v>6002</v>
      </c>
      <c r="Q2943" t="s">
        <v>6036</v>
      </c>
      <c r="R2943">
        <v>61484</v>
      </c>
      <c r="S2943" t="s">
        <v>6306</v>
      </c>
      <c r="T2943" t="s">
        <v>5996</v>
      </c>
      <c r="U2943">
        <v>12.99</v>
      </c>
      <c r="V2943" t="s">
        <v>5755</v>
      </c>
      <c r="W2943" t="s">
        <v>5765</v>
      </c>
      <c r="X2943">
        <v>1</v>
      </c>
    </row>
    <row r="2944" spans="1:24" x14ac:dyDescent="0.25">
      <c r="A2944">
        <v>20005</v>
      </c>
      <c r="B2944" t="s">
        <v>1577</v>
      </c>
      <c r="C2944" t="s">
        <v>442</v>
      </c>
      <c r="D2944" t="s">
        <v>5886</v>
      </c>
      <c r="E2944" t="s">
        <v>5887</v>
      </c>
      <c r="F2944">
        <v>22</v>
      </c>
      <c r="G2944" t="s">
        <v>5816</v>
      </c>
      <c r="H2944" t="s">
        <v>5747</v>
      </c>
      <c r="I2944" t="s">
        <v>5748</v>
      </c>
      <c r="J2944">
        <v>750</v>
      </c>
      <c r="K2944">
        <v>6</v>
      </c>
      <c r="L2944">
        <v>14</v>
      </c>
      <c r="M2944" t="s">
        <v>5759</v>
      </c>
      <c r="N2944" t="s">
        <v>5992</v>
      </c>
      <c r="O2944" t="s">
        <v>5761</v>
      </c>
      <c r="P2944" t="s">
        <v>5889</v>
      </c>
      <c r="Q2944" t="s">
        <v>6036</v>
      </c>
      <c r="R2944">
        <v>61484</v>
      </c>
      <c r="S2944" t="s">
        <v>6306</v>
      </c>
      <c r="T2944" t="s">
        <v>5996</v>
      </c>
      <c r="U2944">
        <v>43.99</v>
      </c>
      <c r="V2944" t="s">
        <v>5755</v>
      </c>
      <c r="W2944" t="s">
        <v>5765</v>
      </c>
      <c r="X2944">
        <v>1</v>
      </c>
    </row>
    <row r="2945" spans="1:24" x14ac:dyDescent="0.25">
      <c r="A2945">
        <v>20447</v>
      </c>
      <c r="B2945" t="s">
        <v>1612</v>
      </c>
      <c r="C2945" t="s">
        <v>444</v>
      </c>
      <c r="D2945" t="s">
        <v>6161</v>
      </c>
      <c r="E2945" t="s">
        <v>6162</v>
      </c>
      <c r="F2945">
        <v>20</v>
      </c>
      <c r="G2945" t="s">
        <v>5746</v>
      </c>
      <c r="H2945" t="s">
        <v>5747</v>
      </c>
      <c r="I2945" t="s">
        <v>5748</v>
      </c>
      <c r="J2945">
        <v>458</v>
      </c>
      <c r="K2945">
        <v>24</v>
      </c>
      <c r="L2945">
        <v>5.5</v>
      </c>
      <c r="M2945" t="s">
        <v>5759</v>
      </c>
      <c r="N2945" t="s">
        <v>6009</v>
      </c>
      <c r="O2945" t="s">
        <v>5751</v>
      </c>
      <c r="P2945" t="s">
        <v>6163</v>
      </c>
      <c r="Q2945" t="s">
        <v>6164</v>
      </c>
      <c r="R2945">
        <v>65513</v>
      </c>
      <c r="S2945" t="s">
        <v>6165</v>
      </c>
      <c r="T2945" t="s">
        <v>5844</v>
      </c>
      <c r="U2945">
        <v>3.39</v>
      </c>
      <c r="V2945" t="s">
        <v>6172</v>
      </c>
      <c r="W2945" t="s">
        <v>5756</v>
      </c>
      <c r="X2945">
        <v>1</v>
      </c>
    </row>
    <row r="2946" spans="1:24" x14ac:dyDescent="0.25">
      <c r="A2946">
        <v>19844</v>
      </c>
      <c r="B2946" t="s">
        <v>1557</v>
      </c>
      <c r="C2946" t="s">
        <v>442</v>
      </c>
      <c r="D2946" t="s">
        <v>5886</v>
      </c>
      <c r="E2946" t="s">
        <v>5966</v>
      </c>
      <c r="F2946">
        <v>22</v>
      </c>
      <c r="G2946" t="s">
        <v>5816</v>
      </c>
      <c r="H2946" t="s">
        <v>5747</v>
      </c>
      <c r="I2946" t="s">
        <v>5748</v>
      </c>
      <c r="J2946">
        <v>750</v>
      </c>
      <c r="K2946">
        <v>12</v>
      </c>
      <c r="L2946">
        <v>14.2</v>
      </c>
      <c r="M2946" t="s">
        <v>5759</v>
      </c>
      <c r="N2946" t="s">
        <v>5904</v>
      </c>
      <c r="O2946" t="s">
        <v>5790</v>
      </c>
      <c r="P2946" t="s">
        <v>5889</v>
      </c>
      <c r="Q2946" t="s">
        <v>5923</v>
      </c>
      <c r="R2946">
        <v>72852</v>
      </c>
      <c r="S2946" t="s">
        <v>6330</v>
      </c>
      <c r="T2946" t="s">
        <v>6126</v>
      </c>
      <c r="U2946">
        <v>23.49</v>
      </c>
      <c r="V2946" t="s">
        <v>5755</v>
      </c>
      <c r="W2946" t="s">
        <v>5756</v>
      </c>
      <c r="X2946">
        <v>1</v>
      </c>
    </row>
    <row r="2947" spans="1:24" x14ac:dyDescent="0.25">
      <c r="A2947">
        <v>20403</v>
      </c>
      <c r="B2947" t="s">
        <v>1608</v>
      </c>
      <c r="C2947" t="s">
        <v>443</v>
      </c>
      <c r="D2947" t="s">
        <v>6177</v>
      </c>
      <c r="E2947" t="s">
        <v>6167</v>
      </c>
      <c r="F2947">
        <v>27</v>
      </c>
      <c r="G2947" t="s">
        <v>5837</v>
      </c>
      <c r="H2947" t="s">
        <v>5747</v>
      </c>
      <c r="I2947" t="s">
        <v>5748</v>
      </c>
      <c r="J2947">
        <v>2840</v>
      </c>
      <c r="K2947">
        <v>3</v>
      </c>
      <c r="L2947">
        <v>5</v>
      </c>
      <c r="M2947" t="s">
        <v>5749</v>
      </c>
      <c r="N2947" t="s">
        <v>5750</v>
      </c>
      <c r="O2947" t="s">
        <v>5874</v>
      </c>
      <c r="P2947" t="s">
        <v>6178</v>
      </c>
      <c r="Q2947" t="s">
        <v>5876</v>
      </c>
      <c r="R2947">
        <v>42099</v>
      </c>
      <c r="S2947" t="s">
        <v>6179</v>
      </c>
      <c r="T2947" t="s">
        <v>6179</v>
      </c>
      <c r="U2947">
        <v>13.4</v>
      </c>
      <c r="V2947" t="s">
        <v>6172</v>
      </c>
      <c r="W2947" t="s">
        <v>5869</v>
      </c>
      <c r="X2947">
        <v>8</v>
      </c>
    </row>
    <row r="2948" spans="1:24" x14ac:dyDescent="0.25">
      <c r="A2948">
        <v>20403</v>
      </c>
      <c r="B2948" t="s">
        <v>1608</v>
      </c>
      <c r="C2948" t="s">
        <v>443</v>
      </c>
      <c r="D2948" t="s">
        <v>6177</v>
      </c>
      <c r="E2948" t="s">
        <v>6167</v>
      </c>
      <c r="F2948">
        <v>27</v>
      </c>
      <c r="G2948" t="s">
        <v>5837</v>
      </c>
      <c r="H2948" t="s">
        <v>5747</v>
      </c>
      <c r="I2948" t="s">
        <v>5748</v>
      </c>
      <c r="J2948">
        <v>2840</v>
      </c>
      <c r="K2948">
        <v>3</v>
      </c>
      <c r="L2948">
        <v>5</v>
      </c>
      <c r="M2948" t="s">
        <v>5749</v>
      </c>
      <c r="N2948" t="s">
        <v>5750</v>
      </c>
      <c r="O2948" t="s">
        <v>5874</v>
      </c>
      <c r="P2948" t="s">
        <v>6178</v>
      </c>
      <c r="Q2948" t="s">
        <v>5876</v>
      </c>
      <c r="R2948">
        <v>42099</v>
      </c>
      <c r="S2948" t="s">
        <v>6179</v>
      </c>
      <c r="T2948" t="s">
        <v>6179</v>
      </c>
      <c r="U2948">
        <v>13.4</v>
      </c>
      <c r="V2948" t="s">
        <v>6172</v>
      </c>
      <c r="W2948" t="s">
        <v>5869</v>
      </c>
      <c r="X2948">
        <v>8</v>
      </c>
    </row>
    <row r="2949" spans="1:24" x14ac:dyDescent="0.25">
      <c r="A2949">
        <v>20406</v>
      </c>
      <c r="B2949" t="s">
        <v>1609</v>
      </c>
      <c r="C2949" t="s">
        <v>443</v>
      </c>
      <c r="D2949" t="s">
        <v>6177</v>
      </c>
      <c r="E2949" t="s">
        <v>6167</v>
      </c>
      <c r="F2949">
        <v>27</v>
      </c>
      <c r="G2949" t="s">
        <v>5837</v>
      </c>
      <c r="H2949" t="s">
        <v>5747</v>
      </c>
      <c r="I2949" t="s">
        <v>5748</v>
      </c>
      <c r="J2949">
        <v>8520</v>
      </c>
      <c r="K2949">
        <v>1</v>
      </c>
      <c r="L2949">
        <v>4.7</v>
      </c>
      <c r="M2949" t="s">
        <v>5749</v>
      </c>
      <c r="N2949" t="s">
        <v>5750</v>
      </c>
      <c r="O2949" t="s">
        <v>5874</v>
      </c>
      <c r="P2949" t="s">
        <v>6168</v>
      </c>
      <c r="Q2949" t="s">
        <v>5876</v>
      </c>
      <c r="R2949">
        <v>42099</v>
      </c>
      <c r="S2949" t="s">
        <v>6179</v>
      </c>
      <c r="T2949" t="s">
        <v>6179</v>
      </c>
      <c r="U2949">
        <v>42.99</v>
      </c>
      <c r="V2949" t="s">
        <v>6172</v>
      </c>
      <c r="W2949" t="s">
        <v>5869</v>
      </c>
      <c r="X2949">
        <v>24</v>
      </c>
    </row>
    <row r="2950" spans="1:24" x14ac:dyDescent="0.25">
      <c r="A2950">
        <v>20406</v>
      </c>
      <c r="B2950" t="s">
        <v>1609</v>
      </c>
      <c r="C2950" t="s">
        <v>443</v>
      </c>
      <c r="D2950" t="s">
        <v>6177</v>
      </c>
      <c r="E2950" t="s">
        <v>6167</v>
      </c>
      <c r="F2950">
        <v>27</v>
      </c>
      <c r="G2950" t="s">
        <v>5837</v>
      </c>
      <c r="H2950" t="s">
        <v>5747</v>
      </c>
      <c r="I2950" t="s">
        <v>5748</v>
      </c>
      <c r="J2950">
        <v>8520</v>
      </c>
      <c r="K2950">
        <v>1</v>
      </c>
      <c r="L2950">
        <v>4.7</v>
      </c>
      <c r="M2950" t="s">
        <v>5749</v>
      </c>
      <c r="N2950" t="s">
        <v>5750</v>
      </c>
      <c r="O2950" t="s">
        <v>5874</v>
      </c>
      <c r="P2950" t="s">
        <v>6168</v>
      </c>
      <c r="Q2950" t="s">
        <v>5876</v>
      </c>
      <c r="R2950">
        <v>42099</v>
      </c>
      <c r="S2950" t="s">
        <v>6179</v>
      </c>
      <c r="T2950" t="s">
        <v>6179</v>
      </c>
      <c r="U2950">
        <v>42.99</v>
      </c>
      <c r="V2950" t="s">
        <v>6172</v>
      </c>
      <c r="W2950" t="s">
        <v>5869</v>
      </c>
      <c r="X2950">
        <v>24</v>
      </c>
    </row>
    <row r="2951" spans="1:24" x14ac:dyDescent="0.25">
      <c r="A2951">
        <v>19818</v>
      </c>
      <c r="B2951" t="s">
        <v>1553</v>
      </c>
      <c r="C2951" t="s">
        <v>442</v>
      </c>
      <c r="D2951" t="s">
        <v>5886</v>
      </c>
      <c r="E2951" t="s">
        <v>5966</v>
      </c>
      <c r="F2951">
        <v>22</v>
      </c>
      <c r="G2951" t="s">
        <v>5816</v>
      </c>
      <c r="H2951" t="s">
        <v>5747</v>
      </c>
      <c r="I2951" t="s">
        <v>5748</v>
      </c>
      <c r="J2951">
        <v>750</v>
      </c>
      <c r="K2951">
        <v>12</v>
      </c>
      <c r="L2951">
        <v>13.5</v>
      </c>
      <c r="M2951" t="s">
        <v>5759</v>
      </c>
      <c r="N2951" t="s">
        <v>5904</v>
      </c>
      <c r="O2951" t="s">
        <v>5790</v>
      </c>
      <c r="P2951" t="s">
        <v>5988</v>
      </c>
      <c r="Q2951" t="s">
        <v>5923</v>
      </c>
      <c r="R2951">
        <v>68849</v>
      </c>
      <c r="S2951" t="s">
        <v>6239</v>
      </c>
      <c r="T2951" t="s">
        <v>6026</v>
      </c>
      <c r="U2951">
        <v>19.989999999999998</v>
      </c>
      <c r="V2951" t="s">
        <v>5755</v>
      </c>
      <c r="W2951" t="s">
        <v>5765</v>
      </c>
      <c r="X2951">
        <v>1</v>
      </c>
    </row>
    <row r="2952" spans="1:24" x14ac:dyDescent="0.25">
      <c r="A2952">
        <v>662841</v>
      </c>
      <c r="B2952" t="s">
        <v>3096</v>
      </c>
      <c r="C2952" t="s">
        <v>441</v>
      </c>
      <c r="D2952" t="s">
        <v>5757</v>
      </c>
      <c r="E2952" t="s">
        <v>5867</v>
      </c>
      <c r="F2952">
        <v>20</v>
      </c>
      <c r="G2952" t="s">
        <v>5746</v>
      </c>
      <c r="H2952" t="s">
        <v>5747</v>
      </c>
      <c r="I2952" t="s">
        <v>5748</v>
      </c>
      <c r="J2952">
        <v>750</v>
      </c>
      <c r="K2952">
        <v>12</v>
      </c>
      <c r="L2952">
        <v>45</v>
      </c>
      <c r="M2952" t="s">
        <v>5759</v>
      </c>
      <c r="N2952" t="s">
        <v>5859</v>
      </c>
      <c r="O2952" t="s">
        <v>5790</v>
      </c>
      <c r="P2952" t="s">
        <v>5762</v>
      </c>
      <c r="Q2952" t="s">
        <v>5802</v>
      </c>
      <c r="R2952">
        <v>81390</v>
      </c>
      <c r="S2952" t="s">
        <v>6136</v>
      </c>
      <c r="T2952" t="s">
        <v>5771</v>
      </c>
      <c r="U2952">
        <v>41.99</v>
      </c>
      <c r="V2952" t="s">
        <v>5755</v>
      </c>
      <c r="W2952" t="s">
        <v>5765</v>
      </c>
      <c r="X2952">
        <v>1</v>
      </c>
    </row>
    <row r="2953" spans="1:24" x14ac:dyDescent="0.25">
      <c r="A2953">
        <v>20174</v>
      </c>
      <c r="B2953" t="s">
        <v>1588</v>
      </c>
      <c r="C2953" t="s">
        <v>444</v>
      </c>
      <c r="D2953" t="s">
        <v>6161</v>
      </c>
      <c r="E2953" t="s">
        <v>6475</v>
      </c>
      <c r="F2953">
        <v>10</v>
      </c>
      <c r="G2953" t="s">
        <v>5767</v>
      </c>
      <c r="H2953" t="s">
        <v>5747</v>
      </c>
      <c r="I2953" t="s">
        <v>5748</v>
      </c>
      <c r="J2953">
        <v>458</v>
      </c>
      <c r="K2953">
        <v>24</v>
      </c>
      <c r="L2953">
        <v>5.5</v>
      </c>
      <c r="M2953" t="s">
        <v>5749</v>
      </c>
      <c r="N2953" t="s">
        <v>5750</v>
      </c>
      <c r="O2953" t="s">
        <v>5751</v>
      </c>
      <c r="P2953" t="s">
        <v>6163</v>
      </c>
      <c r="Q2953" t="s">
        <v>6473</v>
      </c>
      <c r="R2953">
        <v>65513</v>
      </c>
      <c r="S2953" t="s">
        <v>6165</v>
      </c>
      <c r="T2953" t="s">
        <v>5844</v>
      </c>
      <c r="U2953">
        <v>3.39</v>
      </c>
      <c r="V2953" t="s">
        <v>6172</v>
      </c>
      <c r="W2953" t="s">
        <v>5756</v>
      </c>
      <c r="X2953">
        <v>1</v>
      </c>
    </row>
    <row r="2954" spans="1:24" x14ac:dyDescent="0.25">
      <c r="A2954">
        <v>148459</v>
      </c>
      <c r="B2954" t="s">
        <v>2690</v>
      </c>
      <c r="C2954" t="s">
        <v>442</v>
      </c>
      <c r="D2954" t="s">
        <v>5886</v>
      </c>
      <c r="E2954" t="s">
        <v>5887</v>
      </c>
      <c r="F2954">
        <v>22</v>
      </c>
      <c r="G2954" t="s">
        <v>5816</v>
      </c>
      <c r="H2954" t="s">
        <v>5747</v>
      </c>
      <c r="I2954" t="s">
        <v>5748</v>
      </c>
      <c r="J2954">
        <v>750</v>
      </c>
      <c r="K2954">
        <v>12</v>
      </c>
      <c r="L2954">
        <v>14.6</v>
      </c>
      <c r="M2954" t="s">
        <v>5759</v>
      </c>
      <c r="N2954" t="s">
        <v>5904</v>
      </c>
      <c r="O2954" t="s">
        <v>5790</v>
      </c>
      <c r="P2954" t="s">
        <v>5889</v>
      </c>
      <c r="Q2954" t="s">
        <v>5923</v>
      </c>
      <c r="R2954">
        <v>98936</v>
      </c>
      <c r="S2954" t="s">
        <v>5905</v>
      </c>
      <c r="T2954" t="s">
        <v>5906</v>
      </c>
      <c r="U2954">
        <v>75.040000000000006</v>
      </c>
      <c r="V2954" t="s">
        <v>5755</v>
      </c>
      <c r="W2954" t="s">
        <v>5765</v>
      </c>
      <c r="X2954">
        <v>1</v>
      </c>
    </row>
    <row r="2955" spans="1:24" x14ac:dyDescent="0.25">
      <c r="A2955">
        <v>20189</v>
      </c>
      <c r="B2955" t="s">
        <v>1590</v>
      </c>
      <c r="C2955" t="s">
        <v>442</v>
      </c>
      <c r="D2955" t="s">
        <v>5886</v>
      </c>
      <c r="E2955" t="s">
        <v>498</v>
      </c>
      <c r="F2955">
        <v>10</v>
      </c>
      <c r="G2955" t="s">
        <v>5767</v>
      </c>
      <c r="H2955" t="s">
        <v>5747</v>
      </c>
      <c r="I2955" t="s">
        <v>5748</v>
      </c>
      <c r="J2955">
        <v>750</v>
      </c>
      <c r="K2955">
        <v>12</v>
      </c>
      <c r="L2955">
        <v>13</v>
      </c>
      <c r="M2955" t="s">
        <v>5749</v>
      </c>
      <c r="N2955" t="s">
        <v>5750</v>
      </c>
      <c r="O2955" t="s">
        <v>5790</v>
      </c>
      <c r="P2955" t="s">
        <v>5988</v>
      </c>
      <c r="Q2955" t="s">
        <v>5952</v>
      </c>
      <c r="R2955">
        <v>42638</v>
      </c>
      <c r="S2955" t="s">
        <v>6074</v>
      </c>
      <c r="T2955" t="s">
        <v>6075</v>
      </c>
      <c r="U2955">
        <v>19.989999999999998</v>
      </c>
      <c r="V2955" t="s">
        <v>5755</v>
      </c>
      <c r="W2955" t="s">
        <v>5869</v>
      </c>
      <c r="X2955">
        <v>1</v>
      </c>
    </row>
    <row r="2956" spans="1:24" x14ac:dyDescent="0.25">
      <c r="A2956">
        <v>20347</v>
      </c>
      <c r="B2956" t="s">
        <v>1602</v>
      </c>
      <c r="C2956" t="s">
        <v>442</v>
      </c>
      <c r="D2956" t="s">
        <v>5961</v>
      </c>
      <c r="E2956" t="s">
        <v>5973</v>
      </c>
      <c r="F2956">
        <v>20</v>
      </c>
      <c r="G2956" t="s">
        <v>5746</v>
      </c>
      <c r="H2956" t="s">
        <v>5747</v>
      </c>
      <c r="I2956" t="s">
        <v>5748</v>
      </c>
      <c r="J2956">
        <v>750</v>
      </c>
      <c r="K2956">
        <v>6</v>
      </c>
      <c r="L2956">
        <v>8.4</v>
      </c>
      <c r="M2956" t="s">
        <v>5759</v>
      </c>
      <c r="N2956" t="s">
        <v>5888</v>
      </c>
      <c r="O2956" t="s">
        <v>5761</v>
      </c>
      <c r="P2956" t="s">
        <v>5916</v>
      </c>
      <c r="Q2956" t="s">
        <v>5974</v>
      </c>
      <c r="R2956">
        <v>42176</v>
      </c>
      <c r="S2956" t="s">
        <v>6018</v>
      </c>
      <c r="T2956" t="s">
        <v>5754</v>
      </c>
      <c r="U2956">
        <v>14.99</v>
      </c>
      <c r="V2956" t="s">
        <v>5755</v>
      </c>
      <c r="W2956" t="s">
        <v>5765</v>
      </c>
      <c r="X2956">
        <v>1</v>
      </c>
    </row>
    <row r="2957" spans="1:24" x14ac:dyDescent="0.25">
      <c r="A2957">
        <v>19938</v>
      </c>
      <c r="B2957" t="s">
        <v>1567</v>
      </c>
      <c r="C2957" t="s">
        <v>441</v>
      </c>
      <c r="D2957" t="s">
        <v>5798</v>
      </c>
      <c r="E2957" t="s">
        <v>5881</v>
      </c>
      <c r="F2957">
        <v>20</v>
      </c>
      <c r="G2957" t="s">
        <v>5746</v>
      </c>
      <c r="H2957" t="s">
        <v>5747</v>
      </c>
      <c r="I2957" t="s">
        <v>5748</v>
      </c>
      <c r="J2957">
        <v>750</v>
      </c>
      <c r="K2957">
        <v>12</v>
      </c>
      <c r="L2957">
        <v>35</v>
      </c>
      <c r="M2957" t="s">
        <v>5759</v>
      </c>
      <c r="N2957" t="s">
        <v>5781</v>
      </c>
      <c r="O2957" t="s">
        <v>5761</v>
      </c>
      <c r="P2957" t="s">
        <v>5762</v>
      </c>
      <c r="Q2957" t="s">
        <v>5883</v>
      </c>
      <c r="R2957">
        <v>79366</v>
      </c>
      <c r="S2957" t="s">
        <v>5773</v>
      </c>
      <c r="T2957" t="s">
        <v>5773</v>
      </c>
      <c r="U2957">
        <v>49.99</v>
      </c>
      <c r="V2957" t="s">
        <v>5755</v>
      </c>
      <c r="W2957" t="s">
        <v>5765</v>
      </c>
      <c r="X2957">
        <v>1</v>
      </c>
    </row>
    <row r="2958" spans="1:24" x14ac:dyDescent="0.25">
      <c r="A2958">
        <v>20017</v>
      </c>
      <c r="B2958" t="s">
        <v>1579</v>
      </c>
      <c r="C2958" t="s">
        <v>444</v>
      </c>
      <c r="D2958" t="s">
        <v>6161</v>
      </c>
      <c r="E2958" t="s">
        <v>6162</v>
      </c>
      <c r="F2958">
        <v>20</v>
      </c>
      <c r="G2958" t="s">
        <v>5746</v>
      </c>
      <c r="H2958" t="s">
        <v>5747</v>
      </c>
      <c r="I2958" t="s">
        <v>5748</v>
      </c>
      <c r="J2958">
        <v>1420</v>
      </c>
      <c r="K2958">
        <v>6</v>
      </c>
      <c r="L2958">
        <v>5</v>
      </c>
      <c r="M2958" t="s">
        <v>5759</v>
      </c>
      <c r="N2958" t="s">
        <v>6270</v>
      </c>
      <c r="O2958" t="s">
        <v>5790</v>
      </c>
      <c r="P2958" t="s">
        <v>6163</v>
      </c>
      <c r="Q2958" t="s">
        <v>6164</v>
      </c>
      <c r="R2958">
        <v>83310</v>
      </c>
      <c r="S2958" t="s">
        <v>5845</v>
      </c>
      <c r="T2958" t="s">
        <v>5845</v>
      </c>
      <c r="U2958">
        <v>10.99</v>
      </c>
      <c r="V2958" t="s">
        <v>6172</v>
      </c>
      <c r="W2958" t="s">
        <v>5765</v>
      </c>
      <c r="X2958">
        <v>4</v>
      </c>
    </row>
    <row r="2959" spans="1:24" x14ac:dyDescent="0.25">
      <c r="A2959">
        <v>20291</v>
      </c>
      <c r="B2959" t="s">
        <v>1594</v>
      </c>
      <c r="C2959" t="s">
        <v>443</v>
      </c>
      <c r="D2959" t="s">
        <v>6177</v>
      </c>
      <c r="E2959" t="s">
        <v>6342</v>
      </c>
      <c r="F2959">
        <v>10</v>
      </c>
      <c r="G2959" t="s">
        <v>5767</v>
      </c>
      <c r="H2959" t="s">
        <v>5747</v>
      </c>
      <c r="I2959" t="s">
        <v>5748</v>
      </c>
      <c r="J2959">
        <v>4260</v>
      </c>
      <c r="K2959">
        <v>1</v>
      </c>
      <c r="L2959">
        <v>3.2</v>
      </c>
      <c r="M2959" t="s">
        <v>5749</v>
      </c>
      <c r="N2959" t="s">
        <v>5750</v>
      </c>
      <c r="O2959" t="s">
        <v>5874</v>
      </c>
      <c r="P2959" t="s">
        <v>5875</v>
      </c>
      <c r="Q2959" t="s">
        <v>5876</v>
      </c>
      <c r="R2959">
        <v>42099</v>
      </c>
      <c r="S2959" t="s">
        <v>6179</v>
      </c>
      <c r="T2959" t="s">
        <v>6179</v>
      </c>
      <c r="U2959">
        <v>24.78</v>
      </c>
      <c r="V2959" t="s">
        <v>6172</v>
      </c>
      <c r="W2959" t="s">
        <v>5869</v>
      </c>
      <c r="X2959">
        <v>12</v>
      </c>
    </row>
    <row r="2960" spans="1:24" x14ac:dyDescent="0.25">
      <c r="A2960">
        <v>20291</v>
      </c>
      <c r="B2960" t="s">
        <v>1594</v>
      </c>
      <c r="C2960" t="s">
        <v>443</v>
      </c>
      <c r="D2960" t="s">
        <v>6177</v>
      </c>
      <c r="E2960" t="s">
        <v>6342</v>
      </c>
      <c r="F2960">
        <v>10</v>
      </c>
      <c r="G2960" t="s">
        <v>5767</v>
      </c>
      <c r="H2960" t="s">
        <v>5747</v>
      </c>
      <c r="I2960" t="s">
        <v>5748</v>
      </c>
      <c r="J2960">
        <v>4260</v>
      </c>
      <c r="K2960">
        <v>1</v>
      </c>
      <c r="L2960">
        <v>3.2</v>
      </c>
      <c r="M2960" t="s">
        <v>5749</v>
      </c>
      <c r="N2960" t="s">
        <v>5750</v>
      </c>
      <c r="O2960" t="s">
        <v>5874</v>
      </c>
      <c r="P2960" t="s">
        <v>5875</v>
      </c>
      <c r="Q2960" t="s">
        <v>5876</v>
      </c>
      <c r="R2960">
        <v>42099</v>
      </c>
      <c r="S2960" t="s">
        <v>6179</v>
      </c>
      <c r="T2960" t="s">
        <v>6179</v>
      </c>
      <c r="U2960">
        <v>24.78</v>
      </c>
      <c r="V2960" t="s">
        <v>6172</v>
      </c>
      <c r="W2960" t="s">
        <v>5869</v>
      </c>
      <c r="X2960">
        <v>12</v>
      </c>
    </row>
    <row r="2961" spans="1:24" x14ac:dyDescent="0.25">
      <c r="A2961">
        <v>19947</v>
      </c>
      <c r="B2961" t="s">
        <v>1570</v>
      </c>
      <c r="C2961" t="s">
        <v>443</v>
      </c>
      <c r="D2961" t="s">
        <v>6177</v>
      </c>
      <c r="E2961" t="s">
        <v>6192</v>
      </c>
      <c r="F2961">
        <v>10</v>
      </c>
      <c r="G2961" t="s">
        <v>5767</v>
      </c>
      <c r="H2961" t="s">
        <v>5747</v>
      </c>
      <c r="I2961" t="s">
        <v>5748</v>
      </c>
      <c r="J2961">
        <v>4260</v>
      </c>
      <c r="K2961">
        <v>2</v>
      </c>
      <c r="L2961">
        <v>5.4</v>
      </c>
      <c r="M2961" t="s">
        <v>5749</v>
      </c>
      <c r="N2961" t="s">
        <v>5750</v>
      </c>
      <c r="O2961" t="s">
        <v>5874</v>
      </c>
      <c r="P2961" t="s">
        <v>5875</v>
      </c>
      <c r="Q2961" t="s">
        <v>5876</v>
      </c>
      <c r="R2961">
        <v>42099</v>
      </c>
      <c r="S2961" t="s">
        <v>6179</v>
      </c>
      <c r="T2961" t="s">
        <v>6179</v>
      </c>
      <c r="U2961">
        <v>24.99</v>
      </c>
      <c r="V2961" t="s">
        <v>6172</v>
      </c>
      <c r="W2961" t="s">
        <v>5869</v>
      </c>
      <c r="X2961">
        <v>12</v>
      </c>
    </row>
    <row r="2962" spans="1:24" x14ac:dyDescent="0.25">
      <c r="A2962">
        <v>19947</v>
      </c>
      <c r="B2962" t="s">
        <v>1570</v>
      </c>
      <c r="C2962" t="s">
        <v>443</v>
      </c>
      <c r="D2962" t="s">
        <v>6177</v>
      </c>
      <c r="E2962" t="s">
        <v>6192</v>
      </c>
      <c r="F2962">
        <v>10</v>
      </c>
      <c r="G2962" t="s">
        <v>5767</v>
      </c>
      <c r="H2962" t="s">
        <v>5747</v>
      </c>
      <c r="I2962" t="s">
        <v>5748</v>
      </c>
      <c r="J2962">
        <v>4260</v>
      </c>
      <c r="K2962">
        <v>2</v>
      </c>
      <c r="L2962">
        <v>5.4</v>
      </c>
      <c r="M2962" t="s">
        <v>5749</v>
      </c>
      <c r="N2962" t="s">
        <v>5750</v>
      </c>
      <c r="O2962" t="s">
        <v>5874</v>
      </c>
      <c r="P2962" t="s">
        <v>5875</v>
      </c>
      <c r="Q2962" t="s">
        <v>5876</v>
      </c>
      <c r="R2962">
        <v>42099</v>
      </c>
      <c r="S2962" t="s">
        <v>6179</v>
      </c>
      <c r="T2962" t="s">
        <v>6179</v>
      </c>
      <c r="U2962">
        <v>24.99</v>
      </c>
      <c r="V2962" t="s">
        <v>6172</v>
      </c>
      <c r="W2962" t="s">
        <v>5869</v>
      </c>
      <c r="X2962">
        <v>12</v>
      </c>
    </row>
    <row r="2963" spans="1:24" x14ac:dyDescent="0.25">
      <c r="A2963">
        <v>20260</v>
      </c>
      <c r="B2963" t="s">
        <v>1593</v>
      </c>
      <c r="C2963" t="s">
        <v>444</v>
      </c>
      <c r="D2963" t="s">
        <v>6161</v>
      </c>
      <c r="E2963" t="s">
        <v>6186</v>
      </c>
      <c r="F2963">
        <v>20</v>
      </c>
      <c r="G2963" t="s">
        <v>5746</v>
      </c>
      <c r="H2963" t="s">
        <v>5747</v>
      </c>
      <c r="I2963" t="s">
        <v>5748</v>
      </c>
      <c r="J2963">
        <v>473</v>
      </c>
      <c r="K2963">
        <v>24</v>
      </c>
      <c r="L2963">
        <v>6.9</v>
      </c>
      <c r="M2963" t="s">
        <v>5749</v>
      </c>
      <c r="N2963" t="s">
        <v>5750</v>
      </c>
      <c r="O2963" t="s">
        <v>5751</v>
      </c>
      <c r="P2963" t="s">
        <v>6163</v>
      </c>
      <c r="Q2963" t="s">
        <v>6187</v>
      </c>
      <c r="R2963">
        <v>84098</v>
      </c>
      <c r="S2963" t="s">
        <v>6155</v>
      </c>
      <c r="T2963" t="s">
        <v>6156</v>
      </c>
      <c r="U2963">
        <v>3.69</v>
      </c>
      <c r="V2963" t="s">
        <v>6172</v>
      </c>
      <c r="W2963" t="s">
        <v>5756</v>
      </c>
      <c r="X2963">
        <v>1</v>
      </c>
    </row>
    <row r="2964" spans="1:24" x14ac:dyDescent="0.25">
      <c r="A2964">
        <v>20038</v>
      </c>
      <c r="B2964" t="s">
        <v>1580</v>
      </c>
      <c r="C2964" t="s">
        <v>441</v>
      </c>
      <c r="D2964" t="s">
        <v>5811</v>
      </c>
      <c r="E2964" t="s">
        <v>5812</v>
      </c>
      <c r="F2964">
        <v>20</v>
      </c>
      <c r="G2964" t="s">
        <v>5746</v>
      </c>
      <c r="H2964" t="s">
        <v>5747</v>
      </c>
      <c r="I2964" t="s">
        <v>5748</v>
      </c>
      <c r="J2964">
        <v>750</v>
      </c>
      <c r="K2964">
        <v>12</v>
      </c>
      <c r="L2964">
        <v>13</v>
      </c>
      <c r="M2964" t="s">
        <v>5759</v>
      </c>
      <c r="N2964" t="s">
        <v>5885</v>
      </c>
      <c r="O2964" t="s">
        <v>5790</v>
      </c>
      <c r="P2964" t="s">
        <v>5762</v>
      </c>
      <c r="Q2964" t="s">
        <v>5814</v>
      </c>
      <c r="R2964">
        <v>63255</v>
      </c>
      <c r="S2964" t="s">
        <v>5773</v>
      </c>
      <c r="T2964" t="s">
        <v>5773</v>
      </c>
      <c r="U2964">
        <v>32.99</v>
      </c>
      <c r="V2964" t="s">
        <v>5755</v>
      </c>
      <c r="W2964" t="s">
        <v>5765</v>
      </c>
      <c r="X2964">
        <v>1</v>
      </c>
    </row>
    <row r="2965" spans="1:24" x14ac:dyDescent="0.25">
      <c r="A2965">
        <v>20348</v>
      </c>
      <c r="B2965" t="s">
        <v>1603</v>
      </c>
      <c r="C2965" t="s">
        <v>442</v>
      </c>
      <c r="D2965" t="s">
        <v>6408</v>
      </c>
      <c r="E2965" t="s">
        <v>5887</v>
      </c>
      <c r="F2965">
        <v>20</v>
      </c>
      <c r="G2965" t="s">
        <v>5746</v>
      </c>
      <c r="H2965" t="s">
        <v>5747</v>
      </c>
      <c r="I2965" t="s">
        <v>5748</v>
      </c>
      <c r="J2965">
        <v>750</v>
      </c>
      <c r="K2965">
        <v>1600</v>
      </c>
      <c r="L2965">
        <v>12.5</v>
      </c>
      <c r="M2965" t="s">
        <v>5749</v>
      </c>
      <c r="N2965" t="s">
        <v>5750</v>
      </c>
      <c r="O2965" t="s">
        <v>5751</v>
      </c>
      <c r="P2965" t="s">
        <v>5959</v>
      </c>
      <c r="Q2965" t="s">
        <v>6409</v>
      </c>
      <c r="R2965">
        <v>76833</v>
      </c>
      <c r="S2965" t="s">
        <v>5956</v>
      </c>
      <c r="T2965" t="s">
        <v>5957</v>
      </c>
      <c r="U2965">
        <v>6.99</v>
      </c>
      <c r="V2965" t="s">
        <v>5755</v>
      </c>
      <c r="W2965" t="s">
        <v>5869</v>
      </c>
      <c r="X2965">
        <v>1</v>
      </c>
    </row>
    <row r="2966" spans="1:24" x14ac:dyDescent="0.25">
      <c r="A2966">
        <v>20089</v>
      </c>
      <c r="B2966" t="s">
        <v>1581</v>
      </c>
      <c r="C2966" t="s">
        <v>443</v>
      </c>
      <c r="D2966" t="s">
        <v>6166</v>
      </c>
      <c r="E2966" t="s">
        <v>6192</v>
      </c>
      <c r="F2966">
        <v>20</v>
      </c>
      <c r="G2966" t="s">
        <v>5746</v>
      </c>
      <c r="H2966" t="s">
        <v>5747</v>
      </c>
      <c r="I2966" t="s">
        <v>5748</v>
      </c>
      <c r="J2966">
        <v>500</v>
      </c>
      <c r="K2966">
        <v>12</v>
      </c>
      <c r="L2966">
        <v>4.2</v>
      </c>
      <c r="M2966" t="s">
        <v>5759</v>
      </c>
      <c r="N2966" t="s">
        <v>5760</v>
      </c>
      <c r="O2966" t="s">
        <v>5761</v>
      </c>
      <c r="P2966" t="s">
        <v>5875</v>
      </c>
      <c r="Q2966" t="s">
        <v>6169</v>
      </c>
      <c r="R2966">
        <v>60853</v>
      </c>
      <c r="S2966" t="s">
        <v>6514</v>
      </c>
      <c r="T2966" t="s">
        <v>6113</v>
      </c>
      <c r="U2966">
        <v>4.3600000000000003</v>
      </c>
      <c r="V2966" t="s">
        <v>5755</v>
      </c>
      <c r="W2966" t="s">
        <v>6173</v>
      </c>
      <c r="X2966">
        <v>1</v>
      </c>
    </row>
    <row r="2967" spans="1:24" x14ac:dyDescent="0.25">
      <c r="A2967">
        <v>19960</v>
      </c>
      <c r="B2967" t="s">
        <v>1573</v>
      </c>
      <c r="C2967" t="s">
        <v>441</v>
      </c>
      <c r="D2967" t="s">
        <v>5757</v>
      </c>
      <c r="E2967" t="s">
        <v>5758</v>
      </c>
      <c r="F2967">
        <v>22</v>
      </c>
      <c r="G2967" t="s">
        <v>5816</v>
      </c>
      <c r="H2967" t="s">
        <v>5747</v>
      </c>
      <c r="I2967" t="s">
        <v>5748</v>
      </c>
      <c r="J2967">
        <v>750</v>
      </c>
      <c r="K2967">
        <v>12</v>
      </c>
      <c r="L2967">
        <v>40</v>
      </c>
      <c r="M2967" t="s">
        <v>5759</v>
      </c>
      <c r="N2967" t="s">
        <v>5760</v>
      </c>
      <c r="O2967" t="s">
        <v>5751</v>
      </c>
      <c r="P2967" t="s">
        <v>5762</v>
      </c>
      <c r="Q2967" t="s">
        <v>5763</v>
      </c>
      <c r="R2967">
        <v>42047</v>
      </c>
      <c r="S2967" t="s">
        <v>5788</v>
      </c>
      <c r="T2967" t="s">
        <v>5788</v>
      </c>
      <c r="U2967">
        <v>49.99</v>
      </c>
      <c r="V2967" t="s">
        <v>5755</v>
      </c>
      <c r="W2967" t="s">
        <v>5756</v>
      </c>
      <c r="X2967">
        <v>1</v>
      </c>
    </row>
    <row r="2968" spans="1:24" x14ac:dyDescent="0.25">
      <c r="A2968">
        <v>19778</v>
      </c>
      <c r="B2968" t="s">
        <v>1545</v>
      </c>
      <c r="C2968" t="s">
        <v>442</v>
      </c>
      <c r="D2968" t="s">
        <v>5886</v>
      </c>
      <c r="E2968" t="s">
        <v>5887</v>
      </c>
      <c r="F2968">
        <v>22</v>
      </c>
      <c r="G2968" t="s">
        <v>5816</v>
      </c>
      <c r="H2968" t="s">
        <v>5747</v>
      </c>
      <c r="I2968" t="s">
        <v>5748</v>
      </c>
      <c r="J2968">
        <v>750</v>
      </c>
      <c r="K2968">
        <v>12</v>
      </c>
      <c r="L2968">
        <v>14.5</v>
      </c>
      <c r="M2968" t="s">
        <v>5759</v>
      </c>
      <c r="N2968" t="s">
        <v>5904</v>
      </c>
      <c r="O2968" t="s">
        <v>5790</v>
      </c>
      <c r="P2968" t="s">
        <v>5889</v>
      </c>
      <c r="Q2968" t="s">
        <v>5923</v>
      </c>
      <c r="R2968">
        <v>72852</v>
      </c>
      <c r="S2968" t="s">
        <v>6330</v>
      </c>
      <c r="T2968" t="s">
        <v>6126</v>
      </c>
      <c r="U2968">
        <v>24.99</v>
      </c>
      <c r="V2968" t="s">
        <v>5755</v>
      </c>
      <c r="W2968" t="s">
        <v>5756</v>
      </c>
      <c r="X2968">
        <v>1</v>
      </c>
    </row>
    <row r="2969" spans="1:24" x14ac:dyDescent="0.25">
      <c r="A2969">
        <v>20039</v>
      </c>
      <c r="B2969" t="s">
        <v>270</v>
      </c>
      <c r="C2969" t="s">
        <v>441</v>
      </c>
      <c r="D2969" t="s">
        <v>5744</v>
      </c>
      <c r="E2969" t="s">
        <v>5913</v>
      </c>
      <c r="F2969">
        <v>20</v>
      </c>
      <c r="G2969" t="s">
        <v>5746</v>
      </c>
      <c r="H2969" t="s">
        <v>5747</v>
      </c>
      <c r="I2969" t="s">
        <v>5748</v>
      </c>
      <c r="J2969">
        <v>750</v>
      </c>
      <c r="K2969">
        <v>12</v>
      </c>
      <c r="L2969">
        <v>35</v>
      </c>
      <c r="M2969" t="s">
        <v>5749</v>
      </c>
      <c r="N2969" t="s">
        <v>5750</v>
      </c>
      <c r="O2969" t="s">
        <v>5751</v>
      </c>
      <c r="P2969" t="s">
        <v>5752</v>
      </c>
      <c r="Q2969" t="s">
        <v>5925</v>
      </c>
      <c r="R2969">
        <v>43500</v>
      </c>
      <c r="S2969" t="s">
        <v>5773</v>
      </c>
      <c r="T2969" t="s">
        <v>5773</v>
      </c>
      <c r="U2969">
        <v>24.99</v>
      </c>
      <c r="V2969" t="s">
        <v>5755</v>
      </c>
      <c r="W2969" t="s">
        <v>5756</v>
      </c>
      <c r="X2969">
        <v>1</v>
      </c>
    </row>
    <row r="2970" spans="1:24" x14ac:dyDescent="0.25">
      <c r="A2970">
        <v>779689</v>
      </c>
      <c r="B2970" t="s">
        <v>3277</v>
      </c>
      <c r="C2970" t="s">
        <v>443</v>
      </c>
      <c r="D2970" t="s">
        <v>6177</v>
      </c>
      <c r="E2970" t="s">
        <v>6192</v>
      </c>
      <c r="F2970">
        <v>27</v>
      </c>
      <c r="G2970" t="s">
        <v>5837</v>
      </c>
      <c r="H2970" t="s">
        <v>5748</v>
      </c>
      <c r="I2970" t="s">
        <v>5748</v>
      </c>
      <c r="J2970">
        <v>4260</v>
      </c>
      <c r="K2970">
        <v>1</v>
      </c>
      <c r="L2970">
        <v>5</v>
      </c>
      <c r="M2970" t="s">
        <v>5749</v>
      </c>
      <c r="N2970" t="s">
        <v>5750</v>
      </c>
      <c r="O2970" t="s">
        <v>5874</v>
      </c>
      <c r="P2970" t="s">
        <v>5875</v>
      </c>
      <c r="Q2970" t="s">
        <v>5876</v>
      </c>
      <c r="R2970">
        <v>42339</v>
      </c>
      <c r="S2970" t="s">
        <v>6194</v>
      </c>
      <c r="T2970" t="s">
        <v>6195</v>
      </c>
      <c r="U2970">
        <v>25.04</v>
      </c>
      <c r="V2970" t="s">
        <v>6172</v>
      </c>
      <c r="W2970" t="s">
        <v>5869</v>
      </c>
      <c r="X2970">
        <v>12</v>
      </c>
    </row>
    <row r="2971" spans="1:24" x14ac:dyDescent="0.25">
      <c r="A2971">
        <v>779689</v>
      </c>
      <c r="B2971" t="s">
        <v>3277</v>
      </c>
      <c r="C2971" t="s">
        <v>443</v>
      </c>
      <c r="D2971" t="s">
        <v>6177</v>
      </c>
      <c r="E2971" t="s">
        <v>6192</v>
      </c>
      <c r="F2971">
        <v>27</v>
      </c>
      <c r="G2971" t="s">
        <v>5837</v>
      </c>
      <c r="H2971" t="s">
        <v>5748</v>
      </c>
      <c r="I2971" t="s">
        <v>5748</v>
      </c>
      <c r="J2971">
        <v>4260</v>
      </c>
      <c r="K2971">
        <v>1</v>
      </c>
      <c r="L2971">
        <v>5</v>
      </c>
      <c r="M2971" t="s">
        <v>5749</v>
      </c>
      <c r="N2971" t="s">
        <v>5750</v>
      </c>
      <c r="O2971" t="s">
        <v>5874</v>
      </c>
      <c r="P2971" t="s">
        <v>5875</v>
      </c>
      <c r="Q2971" t="s">
        <v>5876</v>
      </c>
      <c r="R2971">
        <v>42339</v>
      </c>
      <c r="S2971" t="s">
        <v>6194</v>
      </c>
      <c r="T2971" t="s">
        <v>6195</v>
      </c>
      <c r="U2971">
        <v>25.04</v>
      </c>
      <c r="V2971" t="s">
        <v>6172</v>
      </c>
      <c r="W2971" t="s">
        <v>5869</v>
      </c>
      <c r="X2971">
        <v>12</v>
      </c>
    </row>
    <row r="2972" spans="1:24" x14ac:dyDescent="0.25">
      <c r="A2972">
        <v>20044</v>
      </c>
      <c r="B2972" t="s">
        <v>271</v>
      </c>
      <c r="C2972" t="s">
        <v>441</v>
      </c>
      <c r="D2972" t="s">
        <v>5744</v>
      </c>
      <c r="E2972" t="s">
        <v>5913</v>
      </c>
      <c r="F2972">
        <v>22</v>
      </c>
      <c r="G2972" t="s">
        <v>5816</v>
      </c>
      <c r="H2972" t="s">
        <v>5747</v>
      </c>
      <c r="I2972" t="s">
        <v>5748</v>
      </c>
      <c r="J2972">
        <v>750</v>
      </c>
      <c r="K2972">
        <v>12</v>
      </c>
      <c r="L2972">
        <v>35</v>
      </c>
      <c r="M2972" t="s">
        <v>5749</v>
      </c>
      <c r="N2972" t="s">
        <v>5750</v>
      </c>
      <c r="O2972" t="s">
        <v>5751</v>
      </c>
      <c r="P2972" t="s">
        <v>5752</v>
      </c>
      <c r="Q2972" t="s">
        <v>5925</v>
      </c>
      <c r="R2972">
        <v>43500</v>
      </c>
      <c r="S2972" t="s">
        <v>5773</v>
      </c>
      <c r="T2972" t="s">
        <v>5773</v>
      </c>
      <c r="U2972">
        <v>24.99</v>
      </c>
      <c r="V2972" t="s">
        <v>5755</v>
      </c>
      <c r="W2972" t="s">
        <v>5756</v>
      </c>
      <c r="X2972">
        <v>1</v>
      </c>
    </row>
    <row r="2973" spans="1:24" x14ac:dyDescent="0.25">
      <c r="A2973">
        <v>770296</v>
      </c>
      <c r="B2973" t="s">
        <v>3261</v>
      </c>
      <c r="C2973" t="s">
        <v>442</v>
      </c>
      <c r="D2973" t="s">
        <v>5886</v>
      </c>
      <c r="E2973" t="s">
        <v>5958</v>
      </c>
      <c r="F2973">
        <v>10</v>
      </c>
      <c r="G2973" t="s">
        <v>5767</v>
      </c>
      <c r="H2973" t="s">
        <v>5747</v>
      </c>
      <c r="I2973" t="s">
        <v>5748</v>
      </c>
      <c r="J2973">
        <v>750</v>
      </c>
      <c r="K2973">
        <v>12</v>
      </c>
      <c r="L2973">
        <v>14.5</v>
      </c>
      <c r="M2973" t="s">
        <v>5759</v>
      </c>
      <c r="N2973" t="s">
        <v>5904</v>
      </c>
      <c r="O2973" t="s">
        <v>5790</v>
      </c>
      <c r="P2973" t="s">
        <v>5916</v>
      </c>
      <c r="Q2973" t="s">
        <v>5923</v>
      </c>
      <c r="R2973">
        <v>43054</v>
      </c>
      <c r="S2973" t="s">
        <v>5905</v>
      </c>
      <c r="T2973" t="s">
        <v>5906</v>
      </c>
      <c r="U2973">
        <v>14.99</v>
      </c>
      <c r="V2973" t="s">
        <v>5755</v>
      </c>
      <c r="W2973" t="s">
        <v>5765</v>
      </c>
      <c r="X2973">
        <v>1</v>
      </c>
    </row>
    <row r="2974" spans="1:24" x14ac:dyDescent="0.25">
      <c r="A2974">
        <v>20146</v>
      </c>
      <c r="B2974" t="s">
        <v>1583</v>
      </c>
      <c r="C2974" t="s">
        <v>442</v>
      </c>
      <c r="D2974" t="s">
        <v>5886</v>
      </c>
      <c r="E2974" t="s">
        <v>5887</v>
      </c>
      <c r="F2974">
        <v>22</v>
      </c>
      <c r="G2974" t="s">
        <v>5816</v>
      </c>
      <c r="H2974" t="s">
        <v>5791</v>
      </c>
      <c r="I2974" t="s">
        <v>5792</v>
      </c>
      <c r="J2974">
        <v>750</v>
      </c>
      <c r="K2974">
        <v>12</v>
      </c>
      <c r="L2974">
        <v>14</v>
      </c>
      <c r="M2974" t="s">
        <v>5759</v>
      </c>
      <c r="N2974" t="s">
        <v>5992</v>
      </c>
      <c r="O2974" t="s">
        <v>5761</v>
      </c>
      <c r="P2974" t="s">
        <v>5889</v>
      </c>
      <c r="Q2974" t="s">
        <v>6036</v>
      </c>
      <c r="R2974">
        <v>83228</v>
      </c>
      <c r="S2974" t="s">
        <v>6515</v>
      </c>
      <c r="T2974" t="s">
        <v>6210</v>
      </c>
      <c r="U2974">
        <v>31.68</v>
      </c>
      <c r="V2974" t="s">
        <v>5755</v>
      </c>
      <c r="W2974" t="s">
        <v>5765</v>
      </c>
      <c r="X2974">
        <v>1</v>
      </c>
    </row>
    <row r="2975" spans="1:24" x14ac:dyDescent="0.25">
      <c r="A2975">
        <v>19743</v>
      </c>
      <c r="B2975" t="s">
        <v>1542</v>
      </c>
      <c r="C2975" t="s">
        <v>443</v>
      </c>
      <c r="D2975" t="s">
        <v>5871</v>
      </c>
      <c r="E2975" t="s">
        <v>5872</v>
      </c>
      <c r="F2975">
        <v>27</v>
      </c>
      <c r="G2975" t="s">
        <v>5837</v>
      </c>
      <c r="H2975" t="s">
        <v>5747</v>
      </c>
      <c r="I2975" t="s">
        <v>5748</v>
      </c>
      <c r="J2975">
        <v>3784</v>
      </c>
      <c r="K2975">
        <v>3</v>
      </c>
      <c r="L2975">
        <v>5.5</v>
      </c>
      <c r="M2975" t="s">
        <v>5749</v>
      </c>
      <c r="N2975" t="s">
        <v>5750</v>
      </c>
      <c r="O2975" t="s">
        <v>5874</v>
      </c>
      <c r="P2975" t="s">
        <v>5875</v>
      </c>
      <c r="Q2975" t="s">
        <v>5876</v>
      </c>
      <c r="R2975">
        <v>76989</v>
      </c>
      <c r="S2975" t="s">
        <v>6431</v>
      </c>
      <c r="T2975" t="s">
        <v>6431</v>
      </c>
      <c r="U2975">
        <v>24.95</v>
      </c>
      <c r="V2975" t="s">
        <v>6172</v>
      </c>
      <c r="W2975" t="s">
        <v>5869</v>
      </c>
      <c r="X2975">
        <v>8</v>
      </c>
    </row>
    <row r="2976" spans="1:24" x14ac:dyDescent="0.25">
      <c r="A2976">
        <v>19743</v>
      </c>
      <c r="B2976" t="s">
        <v>1542</v>
      </c>
      <c r="C2976" t="s">
        <v>443</v>
      </c>
      <c r="D2976" t="s">
        <v>5871</v>
      </c>
      <c r="E2976" t="s">
        <v>5872</v>
      </c>
      <c r="F2976">
        <v>27</v>
      </c>
      <c r="G2976" t="s">
        <v>5837</v>
      </c>
      <c r="H2976" t="s">
        <v>5747</v>
      </c>
      <c r="I2976" t="s">
        <v>5748</v>
      </c>
      <c r="J2976">
        <v>3784</v>
      </c>
      <c r="K2976">
        <v>3</v>
      </c>
      <c r="L2976">
        <v>5.5</v>
      </c>
      <c r="M2976" t="s">
        <v>5749</v>
      </c>
      <c r="N2976" t="s">
        <v>5750</v>
      </c>
      <c r="O2976" t="s">
        <v>5874</v>
      </c>
      <c r="P2976" t="s">
        <v>5875</v>
      </c>
      <c r="Q2976" t="s">
        <v>5876</v>
      </c>
      <c r="R2976">
        <v>76989</v>
      </c>
      <c r="S2976" t="s">
        <v>6431</v>
      </c>
      <c r="T2976" t="s">
        <v>6431</v>
      </c>
      <c r="U2976">
        <v>24.95</v>
      </c>
      <c r="V2976" t="s">
        <v>6172</v>
      </c>
      <c r="W2976" t="s">
        <v>5869</v>
      </c>
      <c r="X2976">
        <v>8</v>
      </c>
    </row>
    <row r="2977" spans="1:24" x14ac:dyDescent="0.25">
      <c r="A2977">
        <v>19828</v>
      </c>
      <c r="B2977" t="s">
        <v>1555</v>
      </c>
      <c r="C2977" t="s">
        <v>443</v>
      </c>
      <c r="D2977" t="s">
        <v>6177</v>
      </c>
      <c r="E2977" t="s">
        <v>6167</v>
      </c>
      <c r="F2977">
        <v>27</v>
      </c>
      <c r="G2977" t="s">
        <v>5837</v>
      </c>
      <c r="H2977" t="s">
        <v>5747</v>
      </c>
      <c r="I2977" t="s">
        <v>5748</v>
      </c>
      <c r="J2977">
        <v>5325</v>
      </c>
      <c r="K2977">
        <v>1</v>
      </c>
      <c r="L2977">
        <v>4.5</v>
      </c>
      <c r="M2977" t="s">
        <v>5749</v>
      </c>
      <c r="N2977" t="s">
        <v>5750</v>
      </c>
      <c r="O2977" t="s">
        <v>5874</v>
      </c>
      <c r="P2977" t="s">
        <v>6178</v>
      </c>
      <c r="Q2977" t="s">
        <v>5876</v>
      </c>
      <c r="R2977">
        <v>42090</v>
      </c>
      <c r="S2977" t="s">
        <v>6180</v>
      </c>
      <c r="T2977" t="s">
        <v>6180</v>
      </c>
      <c r="U2977">
        <v>21.55</v>
      </c>
      <c r="V2977" t="s">
        <v>6172</v>
      </c>
      <c r="W2977" t="s">
        <v>5869</v>
      </c>
      <c r="X2977">
        <v>15</v>
      </c>
    </row>
    <row r="2978" spans="1:24" x14ac:dyDescent="0.25">
      <c r="A2978">
        <v>19828</v>
      </c>
      <c r="B2978" t="s">
        <v>1555</v>
      </c>
      <c r="C2978" t="s">
        <v>443</v>
      </c>
      <c r="D2978" t="s">
        <v>6177</v>
      </c>
      <c r="E2978" t="s">
        <v>6167</v>
      </c>
      <c r="F2978">
        <v>27</v>
      </c>
      <c r="G2978" t="s">
        <v>5837</v>
      </c>
      <c r="H2978" t="s">
        <v>5747</v>
      </c>
      <c r="I2978" t="s">
        <v>5748</v>
      </c>
      <c r="J2978">
        <v>5325</v>
      </c>
      <c r="K2978">
        <v>1</v>
      </c>
      <c r="L2978">
        <v>4.5</v>
      </c>
      <c r="M2978" t="s">
        <v>5749</v>
      </c>
      <c r="N2978" t="s">
        <v>5750</v>
      </c>
      <c r="O2978" t="s">
        <v>5874</v>
      </c>
      <c r="P2978" t="s">
        <v>6178</v>
      </c>
      <c r="Q2978" t="s">
        <v>5876</v>
      </c>
      <c r="R2978">
        <v>42090</v>
      </c>
      <c r="S2978" t="s">
        <v>6180</v>
      </c>
      <c r="T2978" t="s">
        <v>6180</v>
      </c>
      <c r="U2978">
        <v>21.55</v>
      </c>
      <c r="V2978" t="s">
        <v>6172</v>
      </c>
      <c r="W2978" t="s">
        <v>5869</v>
      </c>
      <c r="X2978">
        <v>15</v>
      </c>
    </row>
    <row r="2979" spans="1:24" x14ac:dyDescent="0.25">
      <c r="A2979">
        <v>20167</v>
      </c>
      <c r="B2979" t="s">
        <v>1587</v>
      </c>
      <c r="C2979" t="s">
        <v>441</v>
      </c>
      <c r="D2979" t="s">
        <v>5757</v>
      </c>
      <c r="E2979" t="s">
        <v>5867</v>
      </c>
      <c r="F2979">
        <v>22</v>
      </c>
      <c r="G2979" t="s">
        <v>5816</v>
      </c>
      <c r="H2979" t="s">
        <v>5747</v>
      </c>
      <c r="I2979" t="s">
        <v>5748</v>
      </c>
      <c r="J2979">
        <v>375</v>
      </c>
      <c r="K2979">
        <v>12</v>
      </c>
      <c r="L2979">
        <v>45.2</v>
      </c>
      <c r="M2979" t="s">
        <v>5759</v>
      </c>
      <c r="N2979" t="s">
        <v>5859</v>
      </c>
      <c r="O2979" t="s">
        <v>5790</v>
      </c>
      <c r="P2979" t="s">
        <v>5762</v>
      </c>
      <c r="Q2979" t="s">
        <v>5769</v>
      </c>
      <c r="R2979">
        <v>63856</v>
      </c>
      <c r="S2979" t="s">
        <v>5865</v>
      </c>
      <c r="T2979" t="s">
        <v>5794</v>
      </c>
      <c r="U2979">
        <v>25.99</v>
      </c>
      <c r="V2979" t="s">
        <v>5755</v>
      </c>
      <c r="W2979" t="s">
        <v>5765</v>
      </c>
      <c r="X2979">
        <v>1</v>
      </c>
    </row>
    <row r="2980" spans="1:24" x14ac:dyDescent="0.25">
      <c r="A2980">
        <v>19986</v>
      </c>
      <c r="B2980" t="s">
        <v>1575</v>
      </c>
      <c r="C2980" t="s">
        <v>441</v>
      </c>
      <c r="D2980" t="s">
        <v>5821</v>
      </c>
      <c r="E2980" t="s">
        <v>5821</v>
      </c>
      <c r="F2980">
        <v>10</v>
      </c>
      <c r="G2980" t="s">
        <v>5767</v>
      </c>
      <c r="H2980" t="s">
        <v>5747</v>
      </c>
      <c r="I2980" t="s">
        <v>5748</v>
      </c>
      <c r="J2980">
        <v>360</v>
      </c>
      <c r="K2980">
        <v>20</v>
      </c>
      <c r="L2980">
        <v>20.100000000000001</v>
      </c>
      <c r="M2980" t="s">
        <v>5759</v>
      </c>
      <c r="N2980" t="s">
        <v>6463</v>
      </c>
      <c r="O2980" t="s">
        <v>5790</v>
      </c>
      <c r="P2980" t="s">
        <v>5752</v>
      </c>
      <c r="Q2980" t="s">
        <v>5823</v>
      </c>
      <c r="R2980">
        <v>82257</v>
      </c>
      <c r="S2980" t="s">
        <v>6516</v>
      </c>
      <c r="T2980" t="s">
        <v>6516</v>
      </c>
      <c r="U2980">
        <v>10.36</v>
      </c>
      <c r="V2980" t="s">
        <v>5755</v>
      </c>
      <c r="W2980" t="s">
        <v>5756</v>
      </c>
      <c r="X2980">
        <v>1</v>
      </c>
    </row>
    <row r="2981" spans="1:24" x14ac:dyDescent="0.25">
      <c r="A2981">
        <v>737387</v>
      </c>
      <c r="B2981" t="s">
        <v>3185</v>
      </c>
      <c r="C2981" t="s">
        <v>442</v>
      </c>
      <c r="D2981" t="s">
        <v>5886</v>
      </c>
      <c r="E2981" t="s">
        <v>5914</v>
      </c>
      <c r="F2981">
        <v>22</v>
      </c>
      <c r="G2981" t="s">
        <v>5816</v>
      </c>
      <c r="H2981" t="s">
        <v>5791</v>
      </c>
      <c r="I2981" t="s">
        <v>5792</v>
      </c>
      <c r="J2981">
        <v>750</v>
      </c>
      <c r="K2981">
        <v>12</v>
      </c>
      <c r="L2981">
        <v>14.7</v>
      </c>
      <c r="M2981" t="s">
        <v>5749</v>
      </c>
      <c r="N2981" t="s">
        <v>5750</v>
      </c>
      <c r="O2981" t="s">
        <v>5790</v>
      </c>
      <c r="P2981" t="s">
        <v>5889</v>
      </c>
      <c r="Q2981" t="s">
        <v>5952</v>
      </c>
      <c r="R2981">
        <v>83186</v>
      </c>
      <c r="S2981" t="s">
        <v>6517</v>
      </c>
      <c r="T2981" t="s">
        <v>6026</v>
      </c>
      <c r="U2981">
        <v>40.28</v>
      </c>
      <c r="V2981" t="s">
        <v>5755</v>
      </c>
      <c r="W2981" t="s">
        <v>5869</v>
      </c>
      <c r="X2981">
        <v>1</v>
      </c>
    </row>
    <row r="2982" spans="1:24" x14ac:dyDescent="0.25">
      <c r="A2982">
        <v>20315</v>
      </c>
      <c r="B2982" t="s">
        <v>1597</v>
      </c>
      <c r="C2982" t="s">
        <v>442</v>
      </c>
      <c r="D2982" t="s">
        <v>5886</v>
      </c>
      <c r="E2982" t="s">
        <v>5887</v>
      </c>
      <c r="F2982">
        <v>10</v>
      </c>
      <c r="G2982" t="s">
        <v>5767</v>
      </c>
      <c r="H2982" t="s">
        <v>5747</v>
      </c>
      <c r="I2982" t="s">
        <v>5792</v>
      </c>
      <c r="J2982">
        <v>3000</v>
      </c>
      <c r="K2982">
        <v>4</v>
      </c>
      <c r="L2982">
        <v>13</v>
      </c>
      <c r="M2982" t="s">
        <v>5759</v>
      </c>
      <c r="N2982" t="s">
        <v>5835</v>
      </c>
      <c r="O2982" t="s">
        <v>5761</v>
      </c>
      <c r="P2982" t="s">
        <v>6002</v>
      </c>
      <c r="Q2982" t="s">
        <v>5979</v>
      </c>
      <c r="R2982">
        <v>69810</v>
      </c>
      <c r="S2982" t="s">
        <v>6114</v>
      </c>
      <c r="T2982" t="s">
        <v>6026</v>
      </c>
      <c r="U2982">
        <v>39.99</v>
      </c>
      <c r="V2982" t="s">
        <v>5960</v>
      </c>
      <c r="W2982" t="s">
        <v>5765</v>
      </c>
      <c r="X2982">
        <v>1</v>
      </c>
    </row>
    <row r="2983" spans="1:24" x14ac:dyDescent="0.25">
      <c r="A2983">
        <v>791289</v>
      </c>
      <c r="B2983" t="s">
        <v>3292</v>
      </c>
      <c r="C2983" t="s">
        <v>442</v>
      </c>
      <c r="D2983" t="s">
        <v>5886</v>
      </c>
      <c r="E2983" t="s">
        <v>5887</v>
      </c>
      <c r="F2983">
        <v>11</v>
      </c>
      <c r="G2983" t="s">
        <v>5862</v>
      </c>
      <c r="H2983" t="s">
        <v>5747</v>
      </c>
      <c r="I2983" t="s">
        <v>5792</v>
      </c>
      <c r="J2983">
        <v>750</v>
      </c>
      <c r="K2983">
        <v>12</v>
      </c>
      <c r="L2983">
        <v>14.5</v>
      </c>
      <c r="M2983" t="s">
        <v>5759</v>
      </c>
      <c r="N2983" t="s">
        <v>5904</v>
      </c>
      <c r="O2983" t="s">
        <v>5790</v>
      </c>
      <c r="P2983" t="s">
        <v>5889</v>
      </c>
      <c r="Q2983" t="s">
        <v>6458</v>
      </c>
      <c r="R2983">
        <v>72852</v>
      </c>
      <c r="S2983" t="s">
        <v>6330</v>
      </c>
      <c r="T2983" t="s">
        <v>6126</v>
      </c>
      <c r="U2983">
        <v>29.99</v>
      </c>
      <c r="V2983" t="s">
        <v>5755</v>
      </c>
      <c r="W2983" t="s">
        <v>5756</v>
      </c>
      <c r="X2983">
        <v>1</v>
      </c>
    </row>
    <row r="2984" spans="1:24" x14ac:dyDescent="0.25">
      <c r="A2984">
        <v>23132</v>
      </c>
      <c r="B2984" t="s">
        <v>1873</v>
      </c>
      <c r="C2984" t="s">
        <v>443</v>
      </c>
      <c r="D2984" t="s">
        <v>6177</v>
      </c>
      <c r="E2984" t="s">
        <v>6167</v>
      </c>
      <c r="F2984">
        <v>10</v>
      </c>
      <c r="G2984" t="s">
        <v>5767</v>
      </c>
      <c r="H2984" t="s">
        <v>5747</v>
      </c>
      <c r="I2984" t="s">
        <v>5748</v>
      </c>
      <c r="J2984">
        <v>473</v>
      </c>
      <c r="K2984">
        <v>24</v>
      </c>
      <c r="L2984">
        <v>5</v>
      </c>
      <c r="M2984" t="s">
        <v>5749</v>
      </c>
      <c r="N2984" t="s">
        <v>5750</v>
      </c>
      <c r="O2984" t="s">
        <v>5874</v>
      </c>
      <c r="P2984" t="s">
        <v>5875</v>
      </c>
      <c r="Q2984" t="s">
        <v>5876</v>
      </c>
      <c r="R2984">
        <v>83292</v>
      </c>
      <c r="S2984" t="s">
        <v>6382</v>
      </c>
      <c r="T2984" t="s">
        <v>6383</v>
      </c>
      <c r="U2984">
        <v>3.09</v>
      </c>
      <c r="V2984" t="s">
        <v>6172</v>
      </c>
      <c r="W2984" t="s">
        <v>5869</v>
      </c>
      <c r="X2984">
        <v>1</v>
      </c>
    </row>
    <row r="2985" spans="1:24" x14ac:dyDescent="0.25">
      <c r="A2985">
        <v>23132</v>
      </c>
      <c r="B2985" t="s">
        <v>1873</v>
      </c>
      <c r="C2985" t="s">
        <v>443</v>
      </c>
      <c r="D2985" t="s">
        <v>6177</v>
      </c>
      <c r="E2985" t="s">
        <v>6167</v>
      </c>
      <c r="F2985">
        <v>10</v>
      </c>
      <c r="G2985" t="s">
        <v>5767</v>
      </c>
      <c r="H2985" t="s">
        <v>5747</v>
      </c>
      <c r="I2985" t="s">
        <v>5748</v>
      </c>
      <c r="J2985">
        <v>473</v>
      </c>
      <c r="K2985">
        <v>24</v>
      </c>
      <c r="L2985">
        <v>5</v>
      </c>
      <c r="M2985" t="s">
        <v>5749</v>
      </c>
      <c r="N2985" t="s">
        <v>5750</v>
      </c>
      <c r="O2985" t="s">
        <v>5874</v>
      </c>
      <c r="P2985" t="s">
        <v>5875</v>
      </c>
      <c r="Q2985" t="s">
        <v>5876</v>
      </c>
      <c r="R2985">
        <v>83292</v>
      </c>
      <c r="S2985" t="s">
        <v>6382</v>
      </c>
      <c r="T2985" t="s">
        <v>6383</v>
      </c>
      <c r="U2985">
        <v>3.09</v>
      </c>
      <c r="V2985" t="s">
        <v>6172</v>
      </c>
      <c r="W2985" t="s">
        <v>5869</v>
      </c>
      <c r="X2985">
        <v>1</v>
      </c>
    </row>
    <row r="2986" spans="1:24" x14ac:dyDescent="0.25">
      <c r="A2986">
        <v>20379</v>
      </c>
      <c r="B2986" t="s">
        <v>1606</v>
      </c>
      <c r="C2986" t="s">
        <v>442</v>
      </c>
      <c r="D2986" t="s">
        <v>5886</v>
      </c>
      <c r="E2986" t="s">
        <v>6078</v>
      </c>
      <c r="F2986">
        <v>10</v>
      </c>
      <c r="G2986" t="s">
        <v>5767</v>
      </c>
      <c r="H2986" t="s">
        <v>5747</v>
      </c>
      <c r="I2986" t="s">
        <v>5748</v>
      </c>
      <c r="J2986">
        <v>1500</v>
      </c>
      <c r="K2986">
        <v>6</v>
      </c>
      <c r="L2986">
        <v>12</v>
      </c>
      <c r="M2986" t="s">
        <v>5759</v>
      </c>
      <c r="N2986" t="s">
        <v>5835</v>
      </c>
      <c r="O2986" t="s">
        <v>5761</v>
      </c>
      <c r="P2986" t="s">
        <v>5922</v>
      </c>
      <c r="Q2986" t="s">
        <v>5979</v>
      </c>
      <c r="R2986">
        <v>42656</v>
      </c>
      <c r="S2986" t="s">
        <v>6013</v>
      </c>
      <c r="T2986" t="s">
        <v>5999</v>
      </c>
      <c r="U2986">
        <v>15.69</v>
      </c>
      <c r="V2986" t="s">
        <v>5755</v>
      </c>
      <c r="W2986" t="s">
        <v>5765</v>
      </c>
      <c r="X2986">
        <v>1</v>
      </c>
    </row>
    <row r="2987" spans="1:24" x14ac:dyDescent="0.25">
      <c r="A2987">
        <v>19701</v>
      </c>
      <c r="B2987" t="s">
        <v>1538</v>
      </c>
      <c r="C2987" t="s">
        <v>442</v>
      </c>
      <c r="D2987" t="s">
        <v>5920</v>
      </c>
      <c r="E2987" t="s">
        <v>5887</v>
      </c>
      <c r="F2987">
        <v>10</v>
      </c>
      <c r="G2987" t="s">
        <v>5767</v>
      </c>
      <c r="H2987" t="s">
        <v>5747</v>
      </c>
      <c r="I2987" t="s">
        <v>5748</v>
      </c>
      <c r="J2987">
        <v>750</v>
      </c>
      <c r="K2987">
        <v>12</v>
      </c>
      <c r="L2987">
        <v>11.5</v>
      </c>
      <c r="M2987" t="s">
        <v>5759</v>
      </c>
      <c r="N2987" t="s">
        <v>5835</v>
      </c>
      <c r="O2987" t="s">
        <v>5761</v>
      </c>
      <c r="P2987" t="s">
        <v>5916</v>
      </c>
      <c r="Q2987" t="s">
        <v>5979</v>
      </c>
      <c r="R2987">
        <v>82818</v>
      </c>
      <c r="S2987" t="s">
        <v>6518</v>
      </c>
      <c r="T2987" t="s">
        <v>6519</v>
      </c>
      <c r="U2987">
        <v>15.27</v>
      </c>
      <c r="V2987" t="s">
        <v>5755</v>
      </c>
      <c r="W2987" t="s">
        <v>5765</v>
      </c>
      <c r="X2987">
        <v>1</v>
      </c>
    </row>
    <row r="2988" spans="1:24" x14ac:dyDescent="0.25">
      <c r="A2988">
        <v>19727</v>
      </c>
      <c r="B2988" t="s">
        <v>1540</v>
      </c>
      <c r="C2988" t="s">
        <v>441</v>
      </c>
      <c r="D2988" t="s">
        <v>5827</v>
      </c>
      <c r="E2988" t="s">
        <v>5828</v>
      </c>
      <c r="F2988">
        <v>20</v>
      </c>
      <c r="G2988" t="s">
        <v>5746</v>
      </c>
      <c r="H2988" t="s">
        <v>5747</v>
      </c>
      <c r="I2988" t="s">
        <v>5748</v>
      </c>
      <c r="J2988">
        <v>750</v>
      </c>
      <c r="K2988">
        <v>6</v>
      </c>
      <c r="L2988">
        <v>43.1</v>
      </c>
      <c r="M2988" t="s">
        <v>5749</v>
      </c>
      <c r="N2988" t="s">
        <v>5750</v>
      </c>
      <c r="O2988" t="s">
        <v>5751</v>
      </c>
      <c r="P2988" t="s">
        <v>5762</v>
      </c>
      <c r="Q2988" t="s">
        <v>5830</v>
      </c>
      <c r="R2988">
        <v>84398</v>
      </c>
      <c r="S2988" t="s">
        <v>6388</v>
      </c>
      <c r="T2988" t="s">
        <v>5754</v>
      </c>
      <c r="U2988">
        <v>37.49</v>
      </c>
      <c r="V2988" t="s">
        <v>5755</v>
      </c>
      <c r="W2988" t="s">
        <v>5756</v>
      </c>
      <c r="X2988">
        <v>1</v>
      </c>
    </row>
    <row r="2989" spans="1:24" x14ac:dyDescent="0.25">
      <c r="A2989">
        <v>19956</v>
      </c>
      <c r="B2989" t="s">
        <v>1571</v>
      </c>
      <c r="C2989" t="s">
        <v>444</v>
      </c>
      <c r="D2989" t="s">
        <v>6161</v>
      </c>
      <c r="E2989" t="s">
        <v>6475</v>
      </c>
      <c r="F2989">
        <v>10</v>
      </c>
      <c r="G2989" t="s">
        <v>5767</v>
      </c>
      <c r="H2989" t="s">
        <v>5747</v>
      </c>
      <c r="I2989" t="s">
        <v>5748</v>
      </c>
      <c r="J2989">
        <v>2130</v>
      </c>
      <c r="K2989">
        <v>4</v>
      </c>
      <c r="L2989">
        <v>5</v>
      </c>
      <c r="M2989" t="s">
        <v>5749</v>
      </c>
      <c r="N2989" t="s">
        <v>5750</v>
      </c>
      <c r="O2989" t="s">
        <v>5751</v>
      </c>
      <c r="P2989" t="s">
        <v>6163</v>
      </c>
      <c r="Q2989" t="s">
        <v>6473</v>
      </c>
      <c r="R2989">
        <v>84101</v>
      </c>
      <c r="S2989" t="s">
        <v>6155</v>
      </c>
      <c r="T2989" t="s">
        <v>6156</v>
      </c>
      <c r="U2989">
        <v>13.99</v>
      </c>
      <c r="V2989" t="s">
        <v>6172</v>
      </c>
      <c r="W2989" t="s">
        <v>5756</v>
      </c>
      <c r="X2989">
        <v>6</v>
      </c>
    </row>
    <row r="2990" spans="1:24" x14ac:dyDescent="0.25">
      <c r="A2990">
        <v>19957</v>
      </c>
      <c r="B2990" t="s">
        <v>1572</v>
      </c>
      <c r="C2990" t="s">
        <v>444</v>
      </c>
      <c r="D2990" t="s">
        <v>6161</v>
      </c>
      <c r="E2990" t="s">
        <v>6475</v>
      </c>
      <c r="F2990">
        <v>10</v>
      </c>
      <c r="G2990" t="s">
        <v>5767</v>
      </c>
      <c r="H2990" t="s">
        <v>5747</v>
      </c>
      <c r="I2990" t="s">
        <v>5748</v>
      </c>
      <c r="J2990">
        <v>2130</v>
      </c>
      <c r="K2990">
        <v>4</v>
      </c>
      <c r="L2990">
        <v>5</v>
      </c>
      <c r="M2990" t="s">
        <v>5749</v>
      </c>
      <c r="N2990" t="s">
        <v>5750</v>
      </c>
      <c r="O2990" t="s">
        <v>5790</v>
      </c>
      <c r="P2990" t="s">
        <v>6163</v>
      </c>
      <c r="Q2990" t="s">
        <v>6473</v>
      </c>
      <c r="R2990">
        <v>84980</v>
      </c>
      <c r="S2990" t="s">
        <v>6155</v>
      </c>
      <c r="T2990" t="s">
        <v>6156</v>
      </c>
      <c r="U2990">
        <v>13.99</v>
      </c>
      <c r="V2990" t="s">
        <v>6172</v>
      </c>
      <c r="W2990" t="s">
        <v>5756</v>
      </c>
      <c r="X2990">
        <v>6</v>
      </c>
    </row>
    <row r="2991" spans="1:24" x14ac:dyDescent="0.25">
      <c r="A2991">
        <v>20380</v>
      </c>
      <c r="B2991" t="s">
        <v>1607</v>
      </c>
      <c r="C2991" t="s">
        <v>442</v>
      </c>
      <c r="D2991" t="s">
        <v>5920</v>
      </c>
      <c r="E2991" t="s">
        <v>5887</v>
      </c>
      <c r="F2991">
        <v>10</v>
      </c>
      <c r="G2991" t="s">
        <v>5767</v>
      </c>
      <c r="H2991" t="s">
        <v>5747</v>
      </c>
      <c r="I2991" t="s">
        <v>5748</v>
      </c>
      <c r="J2991">
        <v>1500</v>
      </c>
      <c r="K2991">
        <v>6</v>
      </c>
      <c r="L2991">
        <v>12.5</v>
      </c>
      <c r="M2991" t="s">
        <v>5759</v>
      </c>
      <c r="N2991" t="s">
        <v>5835</v>
      </c>
      <c r="O2991" t="s">
        <v>5761</v>
      </c>
      <c r="P2991" t="s">
        <v>5922</v>
      </c>
      <c r="Q2991" t="s">
        <v>5979</v>
      </c>
      <c r="R2991">
        <v>42656</v>
      </c>
      <c r="S2991" t="s">
        <v>6013</v>
      </c>
      <c r="T2991" t="s">
        <v>5999</v>
      </c>
      <c r="U2991">
        <v>15.69</v>
      </c>
      <c r="V2991" t="s">
        <v>5755</v>
      </c>
      <c r="W2991" t="s">
        <v>5765</v>
      </c>
      <c r="X2991">
        <v>1</v>
      </c>
    </row>
    <row r="2992" spans="1:24" x14ac:dyDescent="0.25">
      <c r="A2992">
        <v>20319</v>
      </c>
      <c r="B2992" t="s">
        <v>1600</v>
      </c>
      <c r="C2992" t="s">
        <v>442</v>
      </c>
      <c r="D2992" t="s">
        <v>5920</v>
      </c>
      <c r="E2992" t="s">
        <v>5921</v>
      </c>
      <c r="F2992">
        <v>20</v>
      </c>
      <c r="G2992" t="s">
        <v>5746</v>
      </c>
      <c r="H2992" t="s">
        <v>5747</v>
      </c>
      <c r="I2992" t="s">
        <v>5748</v>
      </c>
      <c r="J2992">
        <v>750</v>
      </c>
      <c r="K2992">
        <v>12</v>
      </c>
      <c r="L2992">
        <v>12</v>
      </c>
      <c r="M2992" t="s">
        <v>5759</v>
      </c>
      <c r="N2992" t="s">
        <v>5888</v>
      </c>
      <c r="O2992" t="s">
        <v>5790</v>
      </c>
      <c r="P2992" t="s">
        <v>5922</v>
      </c>
      <c r="Q2992" t="s">
        <v>5890</v>
      </c>
      <c r="R2992">
        <v>43202</v>
      </c>
      <c r="S2992" t="s">
        <v>5771</v>
      </c>
      <c r="T2992" t="s">
        <v>5771</v>
      </c>
      <c r="U2992">
        <v>9.99</v>
      </c>
      <c r="V2992" t="s">
        <v>5755</v>
      </c>
      <c r="W2992" t="s">
        <v>5756</v>
      </c>
      <c r="X2992">
        <v>1</v>
      </c>
    </row>
    <row r="2993" spans="1:24" x14ac:dyDescent="0.25">
      <c r="A2993">
        <v>20187</v>
      </c>
      <c r="B2993" t="s">
        <v>1589</v>
      </c>
      <c r="C2993" t="s">
        <v>442</v>
      </c>
      <c r="D2993" t="s">
        <v>6035</v>
      </c>
      <c r="E2993" t="s">
        <v>5887</v>
      </c>
      <c r="F2993">
        <v>10</v>
      </c>
      <c r="G2993" t="s">
        <v>5767</v>
      </c>
      <c r="H2993" t="s">
        <v>5747</v>
      </c>
      <c r="I2993" t="s">
        <v>5748</v>
      </c>
      <c r="J2993">
        <v>750</v>
      </c>
      <c r="K2993">
        <v>12</v>
      </c>
      <c r="L2993">
        <v>12</v>
      </c>
      <c r="M2993" t="s">
        <v>5749</v>
      </c>
      <c r="N2993" t="s">
        <v>5750</v>
      </c>
      <c r="O2993" t="s">
        <v>5790</v>
      </c>
      <c r="P2993" t="s">
        <v>5916</v>
      </c>
      <c r="Q2993" t="s">
        <v>5952</v>
      </c>
      <c r="R2993">
        <v>42343</v>
      </c>
      <c r="S2993" t="s">
        <v>5953</v>
      </c>
      <c r="T2993" t="s">
        <v>5954</v>
      </c>
      <c r="U2993">
        <v>14.99</v>
      </c>
      <c r="V2993" t="s">
        <v>5755</v>
      </c>
      <c r="W2993" t="s">
        <v>5869</v>
      </c>
      <c r="X2993">
        <v>1</v>
      </c>
    </row>
    <row r="2994" spans="1:24" x14ac:dyDescent="0.25">
      <c r="A2994">
        <v>19966</v>
      </c>
      <c r="B2994" t="s">
        <v>1574</v>
      </c>
      <c r="C2994" t="s">
        <v>441</v>
      </c>
      <c r="D2994" t="s">
        <v>5757</v>
      </c>
      <c r="E2994" t="s">
        <v>5867</v>
      </c>
      <c r="F2994">
        <v>20</v>
      </c>
      <c r="G2994" t="s">
        <v>5746</v>
      </c>
      <c r="H2994" t="s">
        <v>5747</v>
      </c>
      <c r="I2994" t="s">
        <v>5748</v>
      </c>
      <c r="J2994">
        <v>750</v>
      </c>
      <c r="K2994">
        <v>6</v>
      </c>
      <c r="L2994">
        <v>45.2</v>
      </c>
      <c r="M2994" t="s">
        <v>5759</v>
      </c>
      <c r="N2994" t="s">
        <v>5859</v>
      </c>
      <c r="O2994" t="s">
        <v>5790</v>
      </c>
      <c r="P2994" t="s">
        <v>5762</v>
      </c>
      <c r="Q2994" t="s">
        <v>5802</v>
      </c>
      <c r="R2994">
        <v>63856</v>
      </c>
      <c r="S2994" t="s">
        <v>5865</v>
      </c>
      <c r="T2994" t="s">
        <v>5794</v>
      </c>
      <c r="U2994">
        <v>69.989999999999995</v>
      </c>
      <c r="V2994" t="s">
        <v>5755</v>
      </c>
      <c r="W2994" t="s">
        <v>5765</v>
      </c>
      <c r="X2994">
        <v>1</v>
      </c>
    </row>
    <row r="2995" spans="1:24" x14ac:dyDescent="0.25">
      <c r="A2995">
        <v>19777</v>
      </c>
      <c r="B2995" t="s">
        <v>1544</v>
      </c>
      <c r="C2995" t="s">
        <v>442</v>
      </c>
      <c r="D2995" t="s">
        <v>5920</v>
      </c>
      <c r="E2995" t="s">
        <v>6005</v>
      </c>
      <c r="F2995">
        <v>22</v>
      </c>
      <c r="G2995" t="s">
        <v>5816</v>
      </c>
      <c r="H2995" t="s">
        <v>5747</v>
      </c>
      <c r="I2995" t="s">
        <v>5748</v>
      </c>
      <c r="J2995">
        <v>750</v>
      </c>
      <c r="K2995">
        <v>12</v>
      </c>
      <c r="L2995">
        <v>13.5</v>
      </c>
      <c r="M2995" t="s">
        <v>5759</v>
      </c>
      <c r="N2995" t="s">
        <v>5904</v>
      </c>
      <c r="O2995" t="s">
        <v>5790</v>
      </c>
      <c r="P2995" t="s">
        <v>5889</v>
      </c>
      <c r="Q2995" t="s">
        <v>5923</v>
      </c>
      <c r="R2995">
        <v>83510</v>
      </c>
      <c r="S2995" t="s">
        <v>6493</v>
      </c>
      <c r="T2995" t="s">
        <v>5972</v>
      </c>
      <c r="U2995">
        <v>29.99</v>
      </c>
      <c r="V2995" t="s">
        <v>5755</v>
      </c>
      <c r="W2995" t="s">
        <v>5765</v>
      </c>
      <c r="X2995">
        <v>1</v>
      </c>
    </row>
    <row r="2996" spans="1:24" x14ac:dyDescent="0.25">
      <c r="A2996">
        <v>19865</v>
      </c>
      <c r="B2996" t="s">
        <v>1559</v>
      </c>
      <c r="C2996" t="s">
        <v>443</v>
      </c>
      <c r="D2996" t="s">
        <v>6166</v>
      </c>
      <c r="E2996" t="s">
        <v>6190</v>
      </c>
      <c r="F2996">
        <v>27</v>
      </c>
      <c r="G2996" t="s">
        <v>5837</v>
      </c>
      <c r="H2996" t="s">
        <v>5747</v>
      </c>
      <c r="I2996" t="s">
        <v>5748</v>
      </c>
      <c r="J2996">
        <v>5325</v>
      </c>
      <c r="K2996">
        <v>1</v>
      </c>
      <c r="L2996">
        <v>4</v>
      </c>
      <c r="M2996" t="s">
        <v>5749</v>
      </c>
      <c r="N2996" t="s">
        <v>5750</v>
      </c>
      <c r="O2996" t="s">
        <v>5751</v>
      </c>
      <c r="P2996" t="s">
        <v>6178</v>
      </c>
      <c r="Q2996" t="s">
        <v>6169</v>
      </c>
      <c r="R2996">
        <v>53988</v>
      </c>
      <c r="S2996" t="s">
        <v>6221</v>
      </c>
      <c r="T2996" t="s">
        <v>6212</v>
      </c>
      <c r="U2996">
        <v>23.32</v>
      </c>
      <c r="V2996" t="s">
        <v>6172</v>
      </c>
      <c r="W2996" t="s">
        <v>5869</v>
      </c>
      <c r="X2996">
        <v>15</v>
      </c>
    </row>
    <row r="2997" spans="1:24" x14ac:dyDescent="0.25">
      <c r="A2997">
        <v>764068</v>
      </c>
      <c r="B2997" t="s">
        <v>3241</v>
      </c>
      <c r="C2997" t="s">
        <v>442</v>
      </c>
      <c r="D2997" t="s">
        <v>6035</v>
      </c>
      <c r="E2997" t="s">
        <v>5887</v>
      </c>
      <c r="F2997">
        <v>20</v>
      </c>
      <c r="G2997" t="s">
        <v>5746</v>
      </c>
      <c r="H2997" t="s">
        <v>5747</v>
      </c>
      <c r="I2997" t="s">
        <v>5748</v>
      </c>
      <c r="J2997">
        <v>750</v>
      </c>
      <c r="K2997">
        <v>12</v>
      </c>
      <c r="L2997">
        <v>12.5</v>
      </c>
      <c r="M2997" t="s">
        <v>5759</v>
      </c>
      <c r="N2997" t="s">
        <v>5835</v>
      </c>
      <c r="O2997" t="s">
        <v>5790</v>
      </c>
      <c r="P2997" t="s">
        <v>5988</v>
      </c>
      <c r="Q2997" t="s">
        <v>5979</v>
      </c>
      <c r="R2997">
        <v>51913</v>
      </c>
      <c r="S2997" t="s">
        <v>5779</v>
      </c>
      <c r="T2997" t="s">
        <v>5779</v>
      </c>
      <c r="U2997">
        <v>18.989999999999998</v>
      </c>
      <c r="V2997" t="s">
        <v>5755</v>
      </c>
      <c r="W2997" t="s">
        <v>5756</v>
      </c>
      <c r="X2997">
        <v>1</v>
      </c>
    </row>
    <row r="2998" spans="1:24" x14ac:dyDescent="0.25">
      <c r="A2998">
        <v>791290</v>
      </c>
      <c r="B2998" t="s">
        <v>3293</v>
      </c>
      <c r="C2998" t="s">
        <v>442</v>
      </c>
      <c r="D2998" t="s">
        <v>5920</v>
      </c>
      <c r="E2998" t="s">
        <v>6005</v>
      </c>
      <c r="F2998">
        <v>23</v>
      </c>
      <c r="G2998" t="s">
        <v>6246</v>
      </c>
      <c r="H2998" t="s">
        <v>5791</v>
      </c>
      <c r="I2998" t="s">
        <v>5792</v>
      </c>
      <c r="J2998">
        <v>750</v>
      </c>
      <c r="K2998">
        <v>12</v>
      </c>
      <c r="L2998">
        <v>13.5</v>
      </c>
      <c r="M2998" t="s">
        <v>5759</v>
      </c>
      <c r="N2998" t="s">
        <v>5904</v>
      </c>
      <c r="O2998" t="s">
        <v>5790</v>
      </c>
      <c r="P2998" t="s">
        <v>5889</v>
      </c>
      <c r="Q2998" t="s">
        <v>5923</v>
      </c>
      <c r="R2998">
        <v>72852</v>
      </c>
      <c r="S2998" t="s">
        <v>6330</v>
      </c>
      <c r="T2998" t="s">
        <v>6126</v>
      </c>
      <c r="U2998">
        <v>29.99</v>
      </c>
      <c r="V2998" t="s">
        <v>5755</v>
      </c>
      <c r="W2998" t="s">
        <v>5756</v>
      </c>
      <c r="X2998">
        <v>1</v>
      </c>
    </row>
    <row r="2999" spans="1:24" x14ac:dyDescent="0.25">
      <c r="A2999">
        <v>536508</v>
      </c>
      <c r="B2999" t="s">
        <v>2993</v>
      </c>
      <c r="C2999" t="s">
        <v>442</v>
      </c>
      <c r="D2999" t="s">
        <v>5886</v>
      </c>
      <c r="E2999" t="s">
        <v>5887</v>
      </c>
      <c r="F2999">
        <v>20</v>
      </c>
      <c r="G2999" t="s">
        <v>5746</v>
      </c>
      <c r="H2999" t="s">
        <v>5747</v>
      </c>
      <c r="I2999" t="s">
        <v>5748</v>
      </c>
      <c r="J2999">
        <v>750</v>
      </c>
      <c r="K2999">
        <v>12</v>
      </c>
      <c r="L2999">
        <v>13.5</v>
      </c>
      <c r="M2999" t="s">
        <v>5759</v>
      </c>
      <c r="N2999" t="s">
        <v>5781</v>
      </c>
      <c r="O2999" t="s">
        <v>5790</v>
      </c>
      <c r="P2999" t="s">
        <v>5916</v>
      </c>
      <c r="Q2999" t="s">
        <v>5986</v>
      </c>
      <c r="R2999">
        <v>42288</v>
      </c>
      <c r="S2999" t="s">
        <v>6520</v>
      </c>
      <c r="T2999" t="s">
        <v>6521</v>
      </c>
      <c r="U2999">
        <v>15.99</v>
      </c>
      <c r="V2999" t="s">
        <v>5755</v>
      </c>
      <c r="W2999" t="s">
        <v>5756</v>
      </c>
      <c r="X2999">
        <v>1</v>
      </c>
    </row>
    <row r="3000" spans="1:24" x14ac:dyDescent="0.25">
      <c r="A3000">
        <v>22835</v>
      </c>
      <c r="B3000" t="s">
        <v>1841</v>
      </c>
      <c r="C3000" t="s">
        <v>443</v>
      </c>
      <c r="D3000" t="s">
        <v>6177</v>
      </c>
      <c r="E3000" t="s">
        <v>6192</v>
      </c>
      <c r="F3000">
        <v>27</v>
      </c>
      <c r="G3000" t="s">
        <v>5837</v>
      </c>
      <c r="H3000" t="s">
        <v>5747</v>
      </c>
      <c r="I3000" t="s">
        <v>5748</v>
      </c>
      <c r="J3000">
        <v>750</v>
      </c>
      <c r="K3000">
        <v>12</v>
      </c>
      <c r="L3000">
        <v>4.5</v>
      </c>
      <c r="M3000" t="s">
        <v>5749</v>
      </c>
      <c r="N3000" t="s">
        <v>5750</v>
      </c>
      <c r="O3000" t="s">
        <v>5874</v>
      </c>
      <c r="P3000" t="s">
        <v>5875</v>
      </c>
      <c r="Q3000" t="s">
        <v>5876</v>
      </c>
      <c r="R3000">
        <v>43364</v>
      </c>
      <c r="S3000" t="s">
        <v>6211</v>
      </c>
      <c r="T3000" t="s">
        <v>6212</v>
      </c>
      <c r="U3000">
        <v>6.55</v>
      </c>
      <c r="V3000" t="s">
        <v>5755</v>
      </c>
      <c r="W3000" t="s">
        <v>5869</v>
      </c>
      <c r="X3000">
        <v>1</v>
      </c>
    </row>
    <row r="3001" spans="1:24" x14ac:dyDescent="0.25">
      <c r="A3001">
        <v>22835</v>
      </c>
      <c r="B3001" t="s">
        <v>1841</v>
      </c>
      <c r="C3001" t="s">
        <v>443</v>
      </c>
      <c r="D3001" t="s">
        <v>6177</v>
      </c>
      <c r="E3001" t="s">
        <v>6192</v>
      </c>
      <c r="F3001">
        <v>27</v>
      </c>
      <c r="G3001" t="s">
        <v>5837</v>
      </c>
      <c r="H3001" t="s">
        <v>5747</v>
      </c>
      <c r="I3001" t="s">
        <v>5748</v>
      </c>
      <c r="J3001">
        <v>750</v>
      </c>
      <c r="K3001">
        <v>12</v>
      </c>
      <c r="L3001">
        <v>4.5</v>
      </c>
      <c r="M3001" t="s">
        <v>5749</v>
      </c>
      <c r="N3001" t="s">
        <v>5750</v>
      </c>
      <c r="O3001" t="s">
        <v>5874</v>
      </c>
      <c r="P3001" t="s">
        <v>5875</v>
      </c>
      <c r="Q3001" t="s">
        <v>5876</v>
      </c>
      <c r="R3001">
        <v>43364</v>
      </c>
      <c r="S3001" t="s">
        <v>6211</v>
      </c>
      <c r="T3001" t="s">
        <v>6212</v>
      </c>
      <c r="U3001">
        <v>6.55</v>
      </c>
      <c r="V3001" t="s">
        <v>5755</v>
      </c>
      <c r="W3001" t="s">
        <v>5869</v>
      </c>
      <c r="X3001">
        <v>1</v>
      </c>
    </row>
    <row r="3002" spans="1:24" x14ac:dyDescent="0.25">
      <c r="A3002">
        <v>791183</v>
      </c>
      <c r="B3002" t="s">
        <v>3291</v>
      </c>
      <c r="C3002" t="s">
        <v>443</v>
      </c>
      <c r="D3002" t="s">
        <v>6177</v>
      </c>
      <c r="E3002" t="s">
        <v>6192</v>
      </c>
      <c r="F3002">
        <v>27</v>
      </c>
      <c r="G3002" t="s">
        <v>5837</v>
      </c>
      <c r="H3002" t="s">
        <v>5747</v>
      </c>
      <c r="I3002" t="s">
        <v>5748</v>
      </c>
      <c r="J3002">
        <v>1980</v>
      </c>
      <c r="K3002">
        <v>4</v>
      </c>
      <c r="L3002">
        <v>5</v>
      </c>
      <c r="M3002" t="s">
        <v>5749</v>
      </c>
      <c r="N3002" t="s">
        <v>5750</v>
      </c>
      <c r="O3002" t="s">
        <v>5874</v>
      </c>
      <c r="P3002" t="s">
        <v>5875</v>
      </c>
      <c r="Q3002" t="s">
        <v>5876</v>
      </c>
      <c r="R3002">
        <v>42339</v>
      </c>
      <c r="S3002" t="s">
        <v>6194</v>
      </c>
      <c r="T3002" t="s">
        <v>6195</v>
      </c>
      <c r="U3002">
        <v>13.35</v>
      </c>
      <c r="V3002" t="s">
        <v>5755</v>
      </c>
      <c r="W3002" t="s">
        <v>5869</v>
      </c>
      <c r="X3002">
        <v>6</v>
      </c>
    </row>
    <row r="3003" spans="1:24" x14ac:dyDescent="0.25">
      <c r="A3003">
        <v>791183</v>
      </c>
      <c r="B3003" t="s">
        <v>3291</v>
      </c>
      <c r="C3003" t="s">
        <v>443</v>
      </c>
      <c r="D3003" t="s">
        <v>6177</v>
      </c>
      <c r="E3003" t="s">
        <v>6192</v>
      </c>
      <c r="F3003">
        <v>27</v>
      </c>
      <c r="G3003" t="s">
        <v>5837</v>
      </c>
      <c r="H3003" t="s">
        <v>5747</v>
      </c>
      <c r="I3003" t="s">
        <v>5748</v>
      </c>
      <c r="J3003">
        <v>1980</v>
      </c>
      <c r="K3003">
        <v>4</v>
      </c>
      <c r="L3003">
        <v>5</v>
      </c>
      <c r="M3003" t="s">
        <v>5749</v>
      </c>
      <c r="N3003" t="s">
        <v>5750</v>
      </c>
      <c r="O3003" t="s">
        <v>5874</v>
      </c>
      <c r="P3003" t="s">
        <v>5875</v>
      </c>
      <c r="Q3003" t="s">
        <v>5876</v>
      </c>
      <c r="R3003">
        <v>42339</v>
      </c>
      <c r="S3003" t="s">
        <v>6194</v>
      </c>
      <c r="T3003" t="s">
        <v>6195</v>
      </c>
      <c r="U3003">
        <v>13.35</v>
      </c>
      <c r="V3003" t="s">
        <v>5755</v>
      </c>
      <c r="W3003" t="s">
        <v>5869</v>
      </c>
      <c r="X3003">
        <v>6</v>
      </c>
    </row>
    <row r="3004" spans="1:24" x14ac:dyDescent="0.25">
      <c r="A3004">
        <v>22832</v>
      </c>
      <c r="B3004" t="s">
        <v>1840</v>
      </c>
      <c r="C3004" t="s">
        <v>443</v>
      </c>
      <c r="D3004" t="s">
        <v>5871</v>
      </c>
      <c r="E3004" t="s">
        <v>6192</v>
      </c>
      <c r="F3004">
        <v>10</v>
      </c>
      <c r="G3004" t="s">
        <v>5767</v>
      </c>
      <c r="H3004" t="s">
        <v>5747</v>
      </c>
      <c r="I3004" t="s">
        <v>5748</v>
      </c>
      <c r="J3004">
        <v>473</v>
      </c>
      <c r="K3004">
        <v>24</v>
      </c>
      <c r="L3004">
        <v>5</v>
      </c>
      <c r="M3004" t="s">
        <v>5749</v>
      </c>
      <c r="N3004" t="s">
        <v>5750</v>
      </c>
      <c r="O3004" t="s">
        <v>5874</v>
      </c>
      <c r="P3004" t="s">
        <v>5875</v>
      </c>
      <c r="Q3004" t="s">
        <v>5876</v>
      </c>
      <c r="R3004">
        <v>79259</v>
      </c>
      <c r="S3004" t="s">
        <v>6480</v>
      </c>
      <c r="T3004" t="s">
        <v>6481</v>
      </c>
      <c r="U3004">
        <v>3.59</v>
      </c>
      <c r="V3004" t="s">
        <v>6172</v>
      </c>
      <c r="W3004" t="s">
        <v>5869</v>
      </c>
      <c r="X3004">
        <v>1</v>
      </c>
    </row>
    <row r="3005" spans="1:24" x14ac:dyDescent="0.25">
      <c r="A3005">
        <v>22832</v>
      </c>
      <c r="B3005" t="s">
        <v>1840</v>
      </c>
      <c r="C3005" t="s">
        <v>443</v>
      </c>
      <c r="D3005" t="s">
        <v>5871</v>
      </c>
      <c r="E3005" t="s">
        <v>6192</v>
      </c>
      <c r="F3005">
        <v>10</v>
      </c>
      <c r="G3005" t="s">
        <v>5767</v>
      </c>
      <c r="H3005" t="s">
        <v>5747</v>
      </c>
      <c r="I3005" t="s">
        <v>5748</v>
      </c>
      <c r="J3005">
        <v>473</v>
      </c>
      <c r="K3005">
        <v>24</v>
      </c>
      <c r="L3005">
        <v>5</v>
      </c>
      <c r="M3005" t="s">
        <v>5749</v>
      </c>
      <c r="N3005" t="s">
        <v>5750</v>
      </c>
      <c r="O3005" t="s">
        <v>5874</v>
      </c>
      <c r="P3005" t="s">
        <v>5875</v>
      </c>
      <c r="Q3005" t="s">
        <v>5876</v>
      </c>
      <c r="R3005">
        <v>79259</v>
      </c>
      <c r="S3005" t="s">
        <v>6480</v>
      </c>
      <c r="T3005" t="s">
        <v>6481</v>
      </c>
      <c r="U3005">
        <v>3.59</v>
      </c>
      <c r="V3005" t="s">
        <v>6172</v>
      </c>
      <c r="W3005" t="s">
        <v>5869</v>
      </c>
      <c r="X3005">
        <v>1</v>
      </c>
    </row>
    <row r="3006" spans="1:24" x14ac:dyDescent="0.25">
      <c r="A3006">
        <v>24071</v>
      </c>
      <c r="B3006" t="s">
        <v>1940</v>
      </c>
      <c r="C3006" t="s">
        <v>443</v>
      </c>
      <c r="D3006" t="s">
        <v>6177</v>
      </c>
      <c r="E3006" t="s">
        <v>6192</v>
      </c>
      <c r="F3006">
        <v>27</v>
      </c>
      <c r="G3006" t="s">
        <v>5837</v>
      </c>
      <c r="H3006" t="s">
        <v>5747</v>
      </c>
      <c r="I3006" t="s">
        <v>5748</v>
      </c>
      <c r="J3006">
        <v>473</v>
      </c>
      <c r="K3006">
        <v>24</v>
      </c>
      <c r="L3006">
        <v>5</v>
      </c>
      <c r="M3006" t="s">
        <v>5749</v>
      </c>
      <c r="N3006" t="s">
        <v>5750</v>
      </c>
      <c r="O3006" t="s">
        <v>5874</v>
      </c>
      <c r="P3006" t="s">
        <v>5875</v>
      </c>
      <c r="Q3006" t="s">
        <v>5876</v>
      </c>
      <c r="R3006">
        <v>42339</v>
      </c>
      <c r="S3006" t="s">
        <v>6194</v>
      </c>
      <c r="T3006" t="s">
        <v>6195</v>
      </c>
      <c r="U3006">
        <v>2.58</v>
      </c>
      <c r="V3006" t="s">
        <v>6172</v>
      </c>
      <c r="W3006" t="s">
        <v>5869</v>
      </c>
      <c r="X3006">
        <v>1</v>
      </c>
    </row>
    <row r="3007" spans="1:24" x14ac:dyDescent="0.25">
      <c r="A3007">
        <v>24071</v>
      </c>
      <c r="B3007" t="s">
        <v>1940</v>
      </c>
      <c r="C3007" t="s">
        <v>443</v>
      </c>
      <c r="D3007" t="s">
        <v>6177</v>
      </c>
      <c r="E3007" t="s">
        <v>6192</v>
      </c>
      <c r="F3007">
        <v>27</v>
      </c>
      <c r="G3007" t="s">
        <v>5837</v>
      </c>
      <c r="H3007" t="s">
        <v>5747</v>
      </c>
      <c r="I3007" t="s">
        <v>5748</v>
      </c>
      <c r="J3007">
        <v>473</v>
      </c>
      <c r="K3007">
        <v>24</v>
      </c>
      <c r="L3007">
        <v>5</v>
      </c>
      <c r="M3007" t="s">
        <v>5749</v>
      </c>
      <c r="N3007" t="s">
        <v>5750</v>
      </c>
      <c r="O3007" t="s">
        <v>5874</v>
      </c>
      <c r="P3007" t="s">
        <v>5875</v>
      </c>
      <c r="Q3007" t="s">
        <v>5876</v>
      </c>
      <c r="R3007">
        <v>42339</v>
      </c>
      <c r="S3007" t="s">
        <v>6194</v>
      </c>
      <c r="T3007" t="s">
        <v>6195</v>
      </c>
      <c r="U3007">
        <v>2.58</v>
      </c>
      <c r="V3007" t="s">
        <v>6172</v>
      </c>
      <c r="W3007" t="s">
        <v>5869</v>
      </c>
      <c r="X3007">
        <v>1</v>
      </c>
    </row>
    <row r="3008" spans="1:24" x14ac:dyDescent="0.25">
      <c r="A3008">
        <v>771494</v>
      </c>
      <c r="B3008" t="s">
        <v>1682</v>
      </c>
      <c r="C3008" t="s">
        <v>441</v>
      </c>
      <c r="D3008" t="s">
        <v>5827</v>
      </c>
      <c r="E3008" t="s">
        <v>5828</v>
      </c>
      <c r="F3008">
        <v>20</v>
      </c>
      <c r="G3008" t="s">
        <v>5746</v>
      </c>
      <c r="H3008" t="s">
        <v>5747</v>
      </c>
      <c r="I3008" t="s">
        <v>5748</v>
      </c>
      <c r="J3008">
        <v>375</v>
      </c>
      <c r="K3008">
        <v>48</v>
      </c>
      <c r="L3008">
        <v>40</v>
      </c>
      <c r="M3008" t="s">
        <v>5749</v>
      </c>
      <c r="N3008" t="s">
        <v>5750</v>
      </c>
      <c r="O3008" t="s">
        <v>5751</v>
      </c>
      <c r="P3008" t="s">
        <v>5752</v>
      </c>
      <c r="Q3008" t="s">
        <v>5769</v>
      </c>
      <c r="R3008">
        <v>82229</v>
      </c>
      <c r="S3008" t="s">
        <v>6507</v>
      </c>
      <c r="T3008" t="s">
        <v>6507</v>
      </c>
      <c r="U3008">
        <v>14.99</v>
      </c>
      <c r="V3008" t="s">
        <v>5755</v>
      </c>
      <c r="W3008" t="s">
        <v>5756</v>
      </c>
      <c r="X3008">
        <v>1</v>
      </c>
    </row>
    <row r="3009" spans="1:24" x14ac:dyDescent="0.25">
      <c r="A3009">
        <v>24230</v>
      </c>
      <c r="B3009" t="s">
        <v>1949</v>
      </c>
      <c r="C3009" t="s">
        <v>443</v>
      </c>
      <c r="D3009" t="s">
        <v>5871</v>
      </c>
      <c r="E3009" t="s">
        <v>5872</v>
      </c>
      <c r="F3009">
        <v>27</v>
      </c>
      <c r="G3009" t="s">
        <v>5837</v>
      </c>
      <c r="H3009" t="s">
        <v>5747</v>
      </c>
      <c r="I3009" t="s">
        <v>5748</v>
      </c>
      <c r="J3009">
        <v>473</v>
      </c>
      <c r="K3009">
        <v>24</v>
      </c>
      <c r="L3009">
        <v>6.66</v>
      </c>
      <c r="M3009" t="s">
        <v>5749</v>
      </c>
      <c r="N3009" t="s">
        <v>5750</v>
      </c>
      <c r="O3009" t="s">
        <v>5874</v>
      </c>
      <c r="P3009" t="s">
        <v>5875</v>
      </c>
      <c r="Q3009" t="s">
        <v>5876</v>
      </c>
      <c r="R3009">
        <v>85683</v>
      </c>
      <c r="S3009" t="s">
        <v>6522</v>
      </c>
      <c r="T3009" t="s">
        <v>6522</v>
      </c>
      <c r="U3009">
        <v>2.79</v>
      </c>
      <c r="V3009" t="s">
        <v>6172</v>
      </c>
      <c r="W3009" t="s">
        <v>5869</v>
      </c>
      <c r="X3009">
        <v>1</v>
      </c>
    </row>
    <row r="3010" spans="1:24" x14ac:dyDescent="0.25">
      <c r="A3010">
        <v>24230</v>
      </c>
      <c r="B3010" t="s">
        <v>1949</v>
      </c>
      <c r="C3010" t="s">
        <v>443</v>
      </c>
      <c r="D3010" t="s">
        <v>5871</v>
      </c>
      <c r="E3010" t="s">
        <v>5872</v>
      </c>
      <c r="F3010">
        <v>27</v>
      </c>
      <c r="G3010" t="s">
        <v>5837</v>
      </c>
      <c r="H3010" t="s">
        <v>5747</v>
      </c>
      <c r="I3010" t="s">
        <v>5748</v>
      </c>
      <c r="J3010">
        <v>473</v>
      </c>
      <c r="K3010">
        <v>24</v>
      </c>
      <c r="L3010">
        <v>6.66</v>
      </c>
      <c r="M3010" t="s">
        <v>5749</v>
      </c>
      <c r="N3010" t="s">
        <v>5750</v>
      </c>
      <c r="O3010" t="s">
        <v>5874</v>
      </c>
      <c r="P3010" t="s">
        <v>5875</v>
      </c>
      <c r="Q3010" t="s">
        <v>5876</v>
      </c>
      <c r="R3010">
        <v>85683</v>
      </c>
      <c r="S3010" t="s">
        <v>6522</v>
      </c>
      <c r="T3010" t="s">
        <v>6522</v>
      </c>
      <c r="U3010">
        <v>2.79</v>
      </c>
      <c r="V3010" t="s">
        <v>6172</v>
      </c>
      <c r="W3010" t="s">
        <v>5869</v>
      </c>
      <c r="X3010">
        <v>1</v>
      </c>
    </row>
    <row r="3011" spans="1:24" x14ac:dyDescent="0.25">
      <c r="A3011">
        <v>20160</v>
      </c>
      <c r="B3011" t="s">
        <v>1585</v>
      </c>
      <c r="C3011" t="s">
        <v>442</v>
      </c>
      <c r="D3011" t="s">
        <v>5886</v>
      </c>
      <c r="E3011" t="s">
        <v>5887</v>
      </c>
      <c r="F3011">
        <v>20</v>
      </c>
      <c r="G3011" t="s">
        <v>5746</v>
      </c>
      <c r="H3011" t="s">
        <v>5747</v>
      </c>
      <c r="I3011" t="s">
        <v>5748</v>
      </c>
      <c r="J3011">
        <v>750</v>
      </c>
      <c r="K3011">
        <v>12</v>
      </c>
      <c r="L3011">
        <v>14</v>
      </c>
      <c r="M3011" t="s">
        <v>5749</v>
      </c>
      <c r="N3011" t="s">
        <v>5750</v>
      </c>
      <c r="O3011" t="s">
        <v>5751</v>
      </c>
      <c r="P3011" t="s">
        <v>5916</v>
      </c>
      <c r="Q3011" t="s">
        <v>5952</v>
      </c>
      <c r="R3011">
        <v>42015</v>
      </c>
      <c r="S3011" t="s">
        <v>5956</v>
      </c>
      <c r="T3011" t="s">
        <v>5957</v>
      </c>
      <c r="U3011">
        <v>16.989999999999998</v>
      </c>
      <c r="V3011" t="s">
        <v>5755</v>
      </c>
      <c r="W3011" t="s">
        <v>5869</v>
      </c>
      <c r="X3011">
        <v>1</v>
      </c>
    </row>
    <row r="3012" spans="1:24" x14ac:dyDescent="0.25">
      <c r="A3012">
        <v>20166</v>
      </c>
      <c r="B3012" t="s">
        <v>1586</v>
      </c>
      <c r="C3012" t="s">
        <v>444</v>
      </c>
      <c r="D3012" t="s">
        <v>6161</v>
      </c>
      <c r="E3012" t="s">
        <v>6162</v>
      </c>
      <c r="F3012">
        <v>10</v>
      </c>
      <c r="G3012" t="s">
        <v>5767</v>
      </c>
      <c r="H3012" t="s">
        <v>5747</v>
      </c>
      <c r="I3012" t="s">
        <v>5748</v>
      </c>
      <c r="J3012">
        <v>473</v>
      </c>
      <c r="K3012">
        <v>24</v>
      </c>
      <c r="L3012">
        <v>6</v>
      </c>
      <c r="M3012" t="s">
        <v>5759</v>
      </c>
      <c r="N3012" t="s">
        <v>5859</v>
      </c>
      <c r="O3012" t="s">
        <v>5790</v>
      </c>
      <c r="P3012" t="s">
        <v>6163</v>
      </c>
      <c r="Q3012" t="s">
        <v>6164</v>
      </c>
      <c r="R3012">
        <v>63856</v>
      </c>
      <c r="S3012" t="s">
        <v>5865</v>
      </c>
      <c r="T3012" t="s">
        <v>5794</v>
      </c>
      <c r="U3012">
        <v>3.5</v>
      </c>
      <c r="V3012" t="s">
        <v>6172</v>
      </c>
      <c r="W3012" t="s">
        <v>5765</v>
      </c>
      <c r="X3012">
        <v>1</v>
      </c>
    </row>
    <row r="3013" spans="1:24" x14ac:dyDescent="0.25">
      <c r="A3013">
        <v>414292</v>
      </c>
      <c r="B3013" t="s">
        <v>2910</v>
      </c>
      <c r="C3013" t="s">
        <v>442</v>
      </c>
      <c r="D3013" t="s">
        <v>5886</v>
      </c>
      <c r="E3013" t="s">
        <v>5887</v>
      </c>
      <c r="F3013">
        <v>10</v>
      </c>
      <c r="G3013" t="s">
        <v>5767</v>
      </c>
      <c r="H3013" t="s">
        <v>5747</v>
      </c>
      <c r="I3013" t="s">
        <v>5748</v>
      </c>
      <c r="J3013">
        <v>750</v>
      </c>
      <c r="K3013">
        <v>12</v>
      </c>
      <c r="L3013">
        <v>13.5</v>
      </c>
      <c r="M3013" t="s">
        <v>5759</v>
      </c>
      <c r="N3013" t="s">
        <v>5825</v>
      </c>
      <c r="O3013" t="s">
        <v>5790</v>
      </c>
      <c r="P3013" t="s">
        <v>5988</v>
      </c>
      <c r="Q3013" t="s">
        <v>5989</v>
      </c>
      <c r="R3013">
        <v>61500</v>
      </c>
      <c r="S3013" t="s">
        <v>6138</v>
      </c>
      <c r="T3013" t="s">
        <v>6139</v>
      </c>
      <c r="U3013">
        <v>18.989999999999998</v>
      </c>
      <c r="V3013" t="s">
        <v>5755</v>
      </c>
      <c r="W3013" t="s">
        <v>5756</v>
      </c>
      <c r="X3013">
        <v>1</v>
      </c>
    </row>
    <row r="3014" spans="1:24" x14ac:dyDescent="0.25">
      <c r="A3014">
        <v>784105</v>
      </c>
      <c r="B3014" t="s">
        <v>3282</v>
      </c>
      <c r="C3014" t="s">
        <v>442</v>
      </c>
      <c r="D3014" t="s">
        <v>5929</v>
      </c>
      <c r="E3014" t="s">
        <v>6334</v>
      </c>
      <c r="F3014">
        <v>22</v>
      </c>
      <c r="G3014" t="s">
        <v>5816</v>
      </c>
      <c r="H3014" t="s">
        <v>5747</v>
      </c>
      <c r="I3014" t="s">
        <v>5792</v>
      </c>
      <c r="J3014">
        <v>750</v>
      </c>
      <c r="K3014">
        <v>6</v>
      </c>
      <c r="L3014">
        <v>15.5</v>
      </c>
      <c r="M3014" t="s">
        <v>5759</v>
      </c>
      <c r="N3014" t="s">
        <v>5825</v>
      </c>
      <c r="O3014" t="s">
        <v>5761</v>
      </c>
      <c r="P3014" t="s">
        <v>5889</v>
      </c>
      <c r="Q3014" t="s">
        <v>5931</v>
      </c>
      <c r="R3014">
        <v>82225</v>
      </c>
      <c r="S3014" t="s">
        <v>6505</v>
      </c>
      <c r="T3014" t="s">
        <v>5972</v>
      </c>
      <c r="U3014">
        <v>26.99</v>
      </c>
      <c r="V3014" t="s">
        <v>5755</v>
      </c>
      <c r="W3014" t="s">
        <v>5765</v>
      </c>
      <c r="X3014">
        <v>1</v>
      </c>
    </row>
    <row r="3015" spans="1:24" x14ac:dyDescent="0.25">
      <c r="A3015">
        <v>19788</v>
      </c>
      <c r="B3015" t="s">
        <v>1548</v>
      </c>
      <c r="C3015" t="s">
        <v>442</v>
      </c>
      <c r="D3015" t="s">
        <v>5886</v>
      </c>
      <c r="E3015" t="s">
        <v>5887</v>
      </c>
      <c r="F3015">
        <v>10</v>
      </c>
      <c r="G3015" t="s">
        <v>5767</v>
      </c>
      <c r="H3015" t="s">
        <v>5747</v>
      </c>
      <c r="I3015" t="s">
        <v>5748</v>
      </c>
      <c r="J3015">
        <v>750</v>
      </c>
      <c r="K3015">
        <v>12</v>
      </c>
      <c r="L3015">
        <v>13.5</v>
      </c>
      <c r="M3015" t="s">
        <v>5759</v>
      </c>
      <c r="N3015" t="s">
        <v>5904</v>
      </c>
      <c r="O3015" t="s">
        <v>5790</v>
      </c>
      <c r="P3015" t="s">
        <v>5916</v>
      </c>
      <c r="Q3015" t="s">
        <v>5923</v>
      </c>
      <c r="R3015">
        <v>42586</v>
      </c>
      <c r="S3015" t="s">
        <v>6129</v>
      </c>
      <c r="T3015" t="s">
        <v>5999</v>
      </c>
      <c r="U3015">
        <v>16.989999999999998</v>
      </c>
      <c r="V3015" t="s">
        <v>5755</v>
      </c>
      <c r="W3015" t="s">
        <v>5765</v>
      </c>
      <c r="X3015">
        <v>1</v>
      </c>
    </row>
    <row r="3016" spans="1:24" x14ac:dyDescent="0.25">
      <c r="A3016">
        <v>20317</v>
      </c>
      <c r="B3016" t="s">
        <v>1598</v>
      </c>
      <c r="C3016" t="s">
        <v>442</v>
      </c>
      <c r="D3016" t="s">
        <v>5886</v>
      </c>
      <c r="E3016" t="s">
        <v>6118</v>
      </c>
      <c r="F3016">
        <v>22</v>
      </c>
      <c r="G3016" t="s">
        <v>5816</v>
      </c>
      <c r="H3016" t="s">
        <v>5791</v>
      </c>
      <c r="I3016" t="s">
        <v>5792</v>
      </c>
      <c r="J3016">
        <v>750</v>
      </c>
      <c r="K3016">
        <v>12</v>
      </c>
      <c r="L3016">
        <v>15.1</v>
      </c>
      <c r="M3016" t="s">
        <v>5759</v>
      </c>
      <c r="N3016" t="s">
        <v>5976</v>
      </c>
      <c r="O3016" t="s">
        <v>5790</v>
      </c>
      <c r="P3016" t="s">
        <v>5988</v>
      </c>
      <c r="Q3016" t="s">
        <v>5977</v>
      </c>
      <c r="R3016">
        <v>85957</v>
      </c>
      <c r="S3016" t="s">
        <v>6430</v>
      </c>
      <c r="T3016" t="s">
        <v>6210</v>
      </c>
      <c r="U3016">
        <v>17.989999999999998</v>
      </c>
      <c r="V3016" t="s">
        <v>5755</v>
      </c>
      <c r="W3016" t="s">
        <v>5756</v>
      </c>
      <c r="X3016">
        <v>1</v>
      </c>
    </row>
    <row r="3017" spans="1:24" x14ac:dyDescent="0.25">
      <c r="A3017">
        <v>20318</v>
      </c>
      <c r="B3017" t="s">
        <v>1599</v>
      </c>
      <c r="C3017" t="s">
        <v>442</v>
      </c>
      <c r="D3017" t="s">
        <v>5886</v>
      </c>
      <c r="E3017" t="s">
        <v>6048</v>
      </c>
      <c r="F3017">
        <v>20</v>
      </c>
      <c r="G3017" t="s">
        <v>5746</v>
      </c>
      <c r="H3017" t="s">
        <v>5747</v>
      </c>
      <c r="I3017" t="s">
        <v>5748</v>
      </c>
      <c r="J3017">
        <v>750</v>
      </c>
      <c r="K3017">
        <v>12</v>
      </c>
      <c r="L3017">
        <v>13.5</v>
      </c>
      <c r="M3017" t="s">
        <v>5759</v>
      </c>
      <c r="N3017" t="s">
        <v>6054</v>
      </c>
      <c r="O3017" t="s">
        <v>5790</v>
      </c>
      <c r="P3017" t="s">
        <v>6002</v>
      </c>
      <c r="Q3017" t="s">
        <v>6055</v>
      </c>
      <c r="R3017">
        <v>43202</v>
      </c>
      <c r="S3017" t="s">
        <v>5771</v>
      </c>
      <c r="T3017" t="s">
        <v>5771</v>
      </c>
      <c r="U3017">
        <v>13.99</v>
      </c>
      <c r="V3017" t="s">
        <v>5755</v>
      </c>
      <c r="W3017" t="s">
        <v>5756</v>
      </c>
      <c r="X3017">
        <v>1</v>
      </c>
    </row>
    <row r="3018" spans="1:24" x14ac:dyDescent="0.25">
      <c r="A3018">
        <v>19785</v>
      </c>
      <c r="B3018" t="s">
        <v>1547</v>
      </c>
      <c r="C3018" t="s">
        <v>442</v>
      </c>
      <c r="D3018" t="s">
        <v>5886</v>
      </c>
      <c r="E3018" t="s">
        <v>6078</v>
      </c>
      <c r="F3018">
        <v>20</v>
      </c>
      <c r="G3018" t="s">
        <v>5746</v>
      </c>
      <c r="H3018" t="s">
        <v>5747</v>
      </c>
      <c r="I3018" t="s">
        <v>5792</v>
      </c>
      <c r="J3018">
        <v>3000</v>
      </c>
      <c r="K3018">
        <v>6</v>
      </c>
      <c r="L3018">
        <v>13.5</v>
      </c>
      <c r="M3018" t="s">
        <v>5759</v>
      </c>
      <c r="N3018" t="s">
        <v>5904</v>
      </c>
      <c r="O3018" t="s">
        <v>5790</v>
      </c>
      <c r="P3018" t="s">
        <v>6002</v>
      </c>
      <c r="Q3018" t="s">
        <v>5923</v>
      </c>
      <c r="R3018">
        <v>98936</v>
      </c>
      <c r="S3018" t="s">
        <v>5905</v>
      </c>
      <c r="T3018" t="s">
        <v>5906</v>
      </c>
      <c r="U3018">
        <v>40.99</v>
      </c>
      <c r="V3018" t="s">
        <v>5960</v>
      </c>
      <c r="W3018" t="s">
        <v>5765</v>
      </c>
      <c r="X3018">
        <v>1</v>
      </c>
    </row>
    <row r="3019" spans="1:24" x14ac:dyDescent="0.25">
      <c r="A3019">
        <v>19919</v>
      </c>
      <c r="B3019" t="s">
        <v>1566</v>
      </c>
      <c r="C3019" t="s">
        <v>443</v>
      </c>
      <c r="D3019" t="s">
        <v>6166</v>
      </c>
      <c r="E3019" t="s">
        <v>5872</v>
      </c>
      <c r="F3019">
        <v>20</v>
      </c>
      <c r="G3019" t="s">
        <v>5746</v>
      </c>
      <c r="H3019" t="s">
        <v>5747</v>
      </c>
      <c r="I3019" t="s">
        <v>5748</v>
      </c>
      <c r="J3019">
        <v>473</v>
      </c>
      <c r="K3019">
        <v>24</v>
      </c>
      <c r="L3019">
        <v>6.4</v>
      </c>
      <c r="M3019" t="s">
        <v>5749</v>
      </c>
      <c r="N3019" t="s">
        <v>5750</v>
      </c>
      <c r="O3019" t="s">
        <v>5751</v>
      </c>
      <c r="P3019" t="s">
        <v>5875</v>
      </c>
      <c r="Q3019" t="s">
        <v>6169</v>
      </c>
      <c r="R3019">
        <v>83259</v>
      </c>
      <c r="S3019" t="s">
        <v>6523</v>
      </c>
      <c r="T3019" t="s">
        <v>6413</v>
      </c>
      <c r="U3019">
        <v>4.29</v>
      </c>
      <c r="V3019" t="s">
        <v>6172</v>
      </c>
      <c r="W3019" t="s">
        <v>5869</v>
      </c>
      <c r="X3019">
        <v>1</v>
      </c>
    </row>
    <row r="3020" spans="1:24" x14ac:dyDescent="0.25">
      <c r="A3020">
        <v>19870</v>
      </c>
      <c r="B3020" t="s">
        <v>1561</v>
      </c>
      <c r="C3020" t="s">
        <v>442</v>
      </c>
      <c r="D3020" t="s">
        <v>6035</v>
      </c>
      <c r="E3020" t="s">
        <v>5887</v>
      </c>
      <c r="F3020">
        <v>10</v>
      </c>
      <c r="G3020" t="s">
        <v>5767</v>
      </c>
      <c r="H3020" t="s">
        <v>5747</v>
      </c>
      <c r="I3020" t="s">
        <v>5748</v>
      </c>
      <c r="J3020">
        <v>750</v>
      </c>
      <c r="K3020">
        <v>12</v>
      </c>
      <c r="L3020">
        <v>13</v>
      </c>
      <c r="M3020" t="s">
        <v>5759</v>
      </c>
      <c r="N3020" t="s">
        <v>5781</v>
      </c>
      <c r="O3020" t="s">
        <v>5761</v>
      </c>
      <c r="P3020" t="s">
        <v>5889</v>
      </c>
      <c r="Q3020" t="s">
        <v>5986</v>
      </c>
      <c r="R3020">
        <v>97822</v>
      </c>
      <c r="S3020" t="s">
        <v>6512</v>
      </c>
      <c r="T3020" t="s">
        <v>5784</v>
      </c>
      <c r="U3020">
        <v>33.99</v>
      </c>
      <c r="V3020" t="s">
        <v>5755</v>
      </c>
      <c r="W3020" t="s">
        <v>5765</v>
      </c>
      <c r="X3020">
        <v>1</v>
      </c>
    </row>
    <row r="3021" spans="1:24" x14ac:dyDescent="0.25">
      <c r="A3021">
        <v>23627</v>
      </c>
      <c r="B3021" t="s">
        <v>1908</v>
      </c>
      <c r="C3021" t="s">
        <v>441</v>
      </c>
      <c r="D3021" t="s">
        <v>5757</v>
      </c>
      <c r="E3021" t="s">
        <v>5804</v>
      </c>
      <c r="F3021">
        <v>20</v>
      </c>
      <c r="G3021" t="s">
        <v>5746</v>
      </c>
      <c r="H3021" t="s">
        <v>5747</v>
      </c>
      <c r="I3021" t="s">
        <v>5748</v>
      </c>
      <c r="J3021">
        <v>750</v>
      </c>
      <c r="K3021">
        <v>6</v>
      </c>
      <c r="L3021">
        <v>43</v>
      </c>
      <c r="M3021" t="s">
        <v>5759</v>
      </c>
      <c r="N3021" t="s">
        <v>5760</v>
      </c>
      <c r="O3021" t="s">
        <v>5761</v>
      </c>
      <c r="P3021" t="s">
        <v>5762</v>
      </c>
      <c r="Q3021" t="s">
        <v>5805</v>
      </c>
      <c r="R3021">
        <v>42869</v>
      </c>
      <c r="S3021" t="s">
        <v>5793</v>
      </c>
      <c r="T3021" t="s">
        <v>5794</v>
      </c>
      <c r="U3021">
        <v>89.99</v>
      </c>
      <c r="V3021" t="s">
        <v>5755</v>
      </c>
      <c r="W3021" t="s">
        <v>5765</v>
      </c>
      <c r="X3021">
        <v>1</v>
      </c>
    </row>
    <row r="3022" spans="1:24" x14ac:dyDescent="0.25">
      <c r="A3022">
        <v>23629</v>
      </c>
      <c r="B3022" t="s">
        <v>1909</v>
      </c>
      <c r="C3022" t="s">
        <v>442</v>
      </c>
      <c r="D3022" t="s">
        <v>5886</v>
      </c>
      <c r="E3022" t="s">
        <v>6064</v>
      </c>
      <c r="F3022">
        <v>20</v>
      </c>
      <c r="G3022" t="s">
        <v>5746</v>
      </c>
      <c r="H3022" t="s">
        <v>5747</v>
      </c>
      <c r="I3022" t="s">
        <v>5748</v>
      </c>
      <c r="J3022">
        <v>750</v>
      </c>
      <c r="K3022">
        <v>12</v>
      </c>
      <c r="L3022">
        <v>14.5</v>
      </c>
      <c r="M3022" t="s">
        <v>5759</v>
      </c>
      <c r="N3022" t="s">
        <v>5835</v>
      </c>
      <c r="O3022" t="s">
        <v>5761</v>
      </c>
      <c r="P3022" t="s">
        <v>5916</v>
      </c>
      <c r="Q3022" t="s">
        <v>5979</v>
      </c>
      <c r="R3022">
        <v>98648</v>
      </c>
      <c r="S3022" t="s">
        <v>6524</v>
      </c>
      <c r="T3022" t="s">
        <v>6075</v>
      </c>
      <c r="U3022">
        <v>16.989999999999998</v>
      </c>
      <c r="V3022" t="s">
        <v>5755</v>
      </c>
      <c r="W3022" t="s">
        <v>5765</v>
      </c>
      <c r="X3022">
        <v>1</v>
      </c>
    </row>
    <row r="3023" spans="1:24" x14ac:dyDescent="0.25">
      <c r="A3023">
        <v>22983</v>
      </c>
      <c r="B3023" t="s">
        <v>1860</v>
      </c>
      <c r="C3023" t="s">
        <v>442</v>
      </c>
      <c r="D3023" t="s">
        <v>5920</v>
      </c>
      <c r="E3023" t="s">
        <v>6106</v>
      </c>
      <c r="F3023">
        <v>22</v>
      </c>
      <c r="G3023" t="s">
        <v>5816</v>
      </c>
      <c r="H3023" t="s">
        <v>5747</v>
      </c>
      <c r="I3023" t="s">
        <v>5792</v>
      </c>
      <c r="J3023">
        <v>750</v>
      </c>
      <c r="K3023">
        <v>12</v>
      </c>
      <c r="L3023">
        <v>13.5</v>
      </c>
      <c r="M3023" t="s">
        <v>5759</v>
      </c>
      <c r="N3023" t="s">
        <v>5915</v>
      </c>
      <c r="O3023" t="s">
        <v>5761</v>
      </c>
      <c r="P3023" t="s">
        <v>5889</v>
      </c>
      <c r="Q3023" t="s">
        <v>5917</v>
      </c>
      <c r="R3023">
        <v>92038</v>
      </c>
      <c r="S3023" t="s">
        <v>6298</v>
      </c>
      <c r="T3023" t="s">
        <v>6298</v>
      </c>
      <c r="U3023">
        <v>24.99</v>
      </c>
      <c r="V3023" t="s">
        <v>5755</v>
      </c>
      <c r="W3023" t="s">
        <v>5765</v>
      </c>
      <c r="X3023">
        <v>1</v>
      </c>
    </row>
    <row r="3024" spans="1:24" x14ac:dyDescent="0.25">
      <c r="A3024">
        <v>23505</v>
      </c>
      <c r="B3024" t="s">
        <v>299</v>
      </c>
      <c r="C3024" t="s">
        <v>442</v>
      </c>
      <c r="D3024" t="s">
        <v>6021</v>
      </c>
      <c r="E3024" t="s">
        <v>6022</v>
      </c>
      <c r="F3024">
        <v>20</v>
      </c>
      <c r="G3024" t="s">
        <v>5746</v>
      </c>
      <c r="H3024" t="s">
        <v>5747</v>
      </c>
      <c r="I3024" t="s">
        <v>5748</v>
      </c>
      <c r="J3024">
        <v>750</v>
      </c>
      <c r="K3024">
        <v>12</v>
      </c>
      <c r="L3024">
        <v>10.5</v>
      </c>
      <c r="M3024" t="s">
        <v>5749</v>
      </c>
      <c r="N3024" t="s">
        <v>5750</v>
      </c>
      <c r="O3024" t="s">
        <v>5751</v>
      </c>
      <c r="P3024" t="s">
        <v>5916</v>
      </c>
      <c r="Q3024" t="s">
        <v>6024</v>
      </c>
      <c r="R3024">
        <v>84740</v>
      </c>
      <c r="S3024" t="s">
        <v>6525</v>
      </c>
      <c r="T3024" t="s">
        <v>6525</v>
      </c>
      <c r="U3024">
        <v>15.99</v>
      </c>
      <c r="V3024" t="s">
        <v>5755</v>
      </c>
      <c r="W3024" t="s">
        <v>5869</v>
      </c>
      <c r="X3024">
        <v>1</v>
      </c>
    </row>
    <row r="3025" spans="1:24" x14ac:dyDescent="0.25">
      <c r="A3025">
        <v>24187</v>
      </c>
      <c r="B3025" t="s">
        <v>1945</v>
      </c>
      <c r="C3025" t="s">
        <v>443</v>
      </c>
      <c r="D3025" t="s">
        <v>6177</v>
      </c>
      <c r="E3025" t="s">
        <v>6192</v>
      </c>
      <c r="F3025">
        <v>27</v>
      </c>
      <c r="G3025" t="s">
        <v>5837</v>
      </c>
      <c r="H3025" t="s">
        <v>5747</v>
      </c>
      <c r="I3025" t="s">
        <v>5748</v>
      </c>
      <c r="J3025">
        <v>1980</v>
      </c>
      <c r="K3025">
        <v>4</v>
      </c>
      <c r="L3025">
        <v>5</v>
      </c>
      <c r="M3025" t="s">
        <v>5749</v>
      </c>
      <c r="N3025" t="s">
        <v>5750</v>
      </c>
      <c r="O3025" t="s">
        <v>5874</v>
      </c>
      <c r="P3025" t="s">
        <v>5875</v>
      </c>
      <c r="Q3025" t="s">
        <v>5876</v>
      </c>
      <c r="R3025">
        <v>42339</v>
      </c>
      <c r="S3025" t="s">
        <v>6194</v>
      </c>
      <c r="T3025" t="s">
        <v>6195</v>
      </c>
      <c r="U3025">
        <v>12.88</v>
      </c>
      <c r="V3025" t="s">
        <v>5755</v>
      </c>
      <c r="W3025" t="s">
        <v>5869</v>
      </c>
      <c r="X3025">
        <v>6</v>
      </c>
    </row>
    <row r="3026" spans="1:24" x14ac:dyDescent="0.25">
      <c r="A3026">
        <v>24187</v>
      </c>
      <c r="B3026" t="s">
        <v>1945</v>
      </c>
      <c r="C3026" t="s">
        <v>443</v>
      </c>
      <c r="D3026" t="s">
        <v>6177</v>
      </c>
      <c r="E3026" t="s">
        <v>6192</v>
      </c>
      <c r="F3026">
        <v>27</v>
      </c>
      <c r="G3026" t="s">
        <v>5837</v>
      </c>
      <c r="H3026" t="s">
        <v>5747</v>
      </c>
      <c r="I3026" t="s">
        <v>5748</v>
      </c>
      <c r="J3026">
        <v>1980</v>
      </c>
      <c r="K3026">
        <v>4</v>
      </c>
      <c r="L3026">
        <v>5</v>
      </c>
      <c r="M3026" t="s">
        <v>5749</v>
      </c>
      <c r="N3026" t="s">
        <v>5750</v>
      </c>
      <c r="O3026" t="s">
        <v>5874</v>
      </c>
      <c r="P3026" t="s">
        <v>5875</v>
      </c>
      <c r="Q3026" t="s">
        <v>5876</v>
      </c>
      <c r="R3026">
        <v>42339</v>
      </c>
      <c r="S3026" t="s">
        <v>6194</v>
      </c>
      <c r="T3026" t="s">
        <v>6195</v>
      </c>
      <c r="U3026">
        <v>12.88</v>
      </c>
      <c r="V3026" t="s">
        <v>5755</v>
      </c>
      <c r="W3026" t="s">
        <v>5869</v>
      </c>
      <c r="X3026">
        <v>6</v>
      </c>
    </row>
    <row r="3027" spans="1:24" x14ac:dyDescent="0.25">
      <c r="A3027">
        <v>23957</v>
      </c>
      <c r="B3027" t="s">
        <v>1936</v>
      </c>
      <c r="C3027" t="s">
        <v>443</v>
      </c>
      <c r="D3027" t="s">
        <v>6177</v>
      </c>
      <c r="E3027" t="s">
        <v>6192</v>
      </c>
      <c r="F3027">
        <v>27</v>
      </c>
      <c r="G3027" t="s">
        <v>5837</v>
      </c>
      <c r="H3027" t="s">
        <v>5747</v>
      </c>
      <c r="I3027" t="s">
        <v>5748</v>
      </c>
      <c r="J3027">
        <v>4260</v>
      </c>
      <c r="K3027">
        <v>1</v>
      </c>
      <c r="L3027">
        <v>5.5</v>
      </c>
      <c r="M3027" t="s">
        <v>5749</v>
      </c>
      <c r="N3027" t="s">
        <v>5750</v>
      </c>
      <c r="O3027" t="s">
        <v>5874</v>
      </c>
      <c r="P3027" t="s">
        <v>5875</v>
      </c>
      <c r="Q3027" t="s">
        <v>5876</v>
      </c>
      <c r="R3027">
        <v>42099</v>
      </c>
      <c r="S3027" t="s">
        <v>6179</v>
      </c>
      <c r="T3027" t="s">
        <v>6179</v>
      </c>
      <c r="U3027">
        <v>25.01</v>
      </c>
      <c r="V3027" t="s">
        <v>6172</v>
      </c>
      <c r="W3027" t="s">
        <v>5869</v>
      </c>
      <c r="X3027">
        <v>12</v>
      </c>
    </row>
    <row r="3028" spans="1:24" x14ac:dyDescent="0.25">
      <c r="A3028">
        <v>23957</v>
      </c>
      <c r="B3028" t="s">
        <v>1936</v>
      </c>
      <c r="C3028" t="s">
        <v>443</v>
      </c>
      <c r="D3028" t="s">
        <v>6177</v>
      </c>
      <c r="E3028" t="s">
        <v>6192</v>
      </c>
      <c r="F3028">
        <v>27</v>
      </c>
      <c r="G3028" t="s">
        <v>5837</v>
      </c>
      <c r="H3028" t="s">
        <v>5747</v>
      </c>
      <c r="I3028" t="s">
        <v>5748</v>
      </c>
      <c r="J3028">
        <v>4260</v>
      </c>
      <c r="K3028">
        <v>1</v>
      </c>
      <c r="L3028">
        <v>5.5</v>
      </c>
      <c r="M3028" t="s">
        <v>5749</v>
      </c>
      <c r="N3028" t="s">
        <v>5750</v>
      </c>
      <c r="O3028" t="s">
        <v>5874</v>
      </c>
      <c r="P3028" t="s">
        <v>5875</v>
      </c>
      <c r="Q3028" t="s">
        <v>5876</v>
      </c>
      <c r="R3028">
        <v>42099</v>
      </c>
      <c r="S3028" t="s">
        <v>6179</v>
      </c>
      <c r="T3028" t="s">
        <v>6179</v>
      </c>
      <c r="U3028">
        <v>25.01</v>
      </c>
      <c r="V3028" t="s">
        <v>6172</v>
      </c>
      <c r="W3028" t="s">
        <v>5869</v>
      </c>
      <c r="X3028">
        <v>12</v>
      </c>
    </row>
    <row r="3029" spans="1:24" x14ac:dyDescent="0.25">
      <c r="A3029">
        <v>23298</v>
      </c>
      <c r="B3029" t="s">
        <v>1891</v>
      </c>
      <c r="C3029" t="s">
        <v>443</v>
      </c>
      <c r="D3029" t="s">
        <v>5871</v>
      </c>
      <c r="E3029" t="s">
        <v>6192</v>
      </c>
      <c r="F3029">
        <v>27</v>
      </c>
      <c r="G3029" t="s">
        <v>5837</v>
      </c>
      <c r="H3029" t="s">
        <v>5747</v>
      </c>
      <c r="I3029" t="s">
        <v>5748</v>
      </c>
      <c r="J3029">
        <v>330</v>
      </c>
      <c r="K3029">
        <v>24</v>
      </c>
      <c r="L3029">
        <v>4.5999999999999996</v>
      </c>
      <c r="M3029" t="s">
        <v>5759</v>
      </c>
      <c r="N3029" t="s">
        <v>5806</v>
      </c>
      <c r="O3029" t="s">
        <v>5874</v>
      </c>
      <c r="P3029" t="s">
        <v>5875</v>
      </c>
      <c r="Q3029" t="s">
        <v>5876</v>
      </c>
      <c r="R3029">
        <v>79213</v>
      </c>
      <c r="S3029" t="s">
        <v>5877</v>
      </c>
      <c r="T3029" t="s">
        <v>5877</v>
      </c>
      <c r="U3029">
        <v>2.4900000000000002</v>
      </c>
      <c r="V3029" t="s">
        <v>5755</v>
      </c>
      <c r="W3029" t="s">
        <v>5869</v>
      </c>
      <c r="X3029">
        <v>1</v>
      </c>
    </row>
    <row r="3030" spans="1:24" x14ac:dyDescent="0.25">
      <c r="A3030">
        <v>23298</v>
      </c>
      <c r="B3030" t="s">
        <v>1891</v>
      </c>
      <c r="C3030" t="s">
        <v>443</v>
      </c>
      <c r="D3030" t="s">
        <v>5871</v>
      </c>
      <c r="E3030" t="s">
        <v>6192</v>
      </c>
      <c r="F3030">
        <v>27</v>
      </c>
      <c r="G3030" t="s">
        <v>5837</v>
      </c>
      <c r="H3030" t="s">
        <v>5747</v>
      </c>
      <c r="I3030" t="s">
        <v>5748</v>
      </c>
      <c r="J3030">
        <v>330</v>
      </c>
      <c r="K3030">
        <v>24</v>
      </c>
      <c r="L3030">
        <v>4.5999999999999996</v>
      </c>
      <c r="M3030" t="s">
        <v>5759</v>
      </c>
      <c r="N3030" t="s">
        <v>5806</v>
      </c>
      <c r="O3030" t="s">
        <v>5874</v>
      </c>
      <c r="P3030" t="s">
        <v>5875</v>
      </c>
      <c r="Q3030" t="s">
        <v>5876</v>
      </c>
      <c r="R3030">
        <v>79213</v>
      </c>
      <c r="S3030" t="s">
        <v>5877</v>
      </c>
      <c r="T3030" t="s">
        <v>5877</v>
      </c>
      <c r="U3030">
        <v>2.4900000000000002</v>
      </c>
      <c r="V3030" t="s">
        <v>5755</v>
      </c>
      <c r="W3030" t="s">
        <v>5869</v>
      </c>
      <c r="X3030">
        <v>1</v>
      </c>
    </row>
    <row r="3031" spans="1:24" x14ac:dyDescent="0.25">
      <c r="A3031">
        <v>23299</v>
      </c>
      <c r="B3031" t="s">
        <v>1892</v>
      </c>
      <c r="C3031" t="s">
        <v>443</v>
      </c>
      <c r="D3031" t="s">
        <v>5871</v>
      </c>
      <c r="E3031" t="s">
        <v>5872</v>
      </c>
      <c r="F3031">
        <v>21</v>
      </c>
      <c r="G3031" t="s">
        <v>6127</v>
      </c>
      <c r="H3031" t="s">
        <v>5747</v>
      </c>
      <c r="I3031" t="s">
        <v>5748</v>
      </c>
      <c r="J3031">
        <v>2500</v>
      </c>
      <c r="K3031">
        <v>5</v>
      </c>
      <c r="L3031">
        <v>7.3</v>
      </c>
      <c r="M3031" t="s">
        <v>5759</v>
      </c>
      <c r="N3031" t="s">
        <v>5806</v>
      </c>
      <c r="O3031" t="s">
        <v>5874</v>
      </c>
      <c r="P3031" t="s">
        <v>5875</v>
      </c>
      <c r="Q3031" t="s">
        <v>5876</v>
      </c>
      <c r="R3031">
        <v>79213</v>
      </c>
      <c r="S3031" t="s">
        <v>5877</v>
      </c>
      <c r="T3031" t="s">
        <v>5877</v>
      </c>
      <c r="U3031">
        <v>19.489999999999998</v>
      </c>
      <c r="V3031" t="s">
        <v>5755</v>
      </c>
      <c r="W3031" t="s">
        <v>5869</v>
      </c>
      <c r="X3031">
        <v>5</v>
      </c>
    </row>
    <row r="3032" spans="1:24" x14ac:dyDescent="0.25">
      <c r="A3032">
        <v>23299</v>
      </c>
      <c r="B3032" t="s">
        <v>1892</v>
      </c>
      <c r="C3032" t="s">
        <v>443</v>
      </c>
      <c r="D3032" t="s">
        <v>5871</v>
      </c>
      <c r="E3032" t="s">
        <v>5872</v>
      </c>
      <c r="F3032">
        <v>21</v>
      </c>
      <c r="G3032" t="s">
        <v>6127</v>
      </c>
      <c r="H3032" t="s">
        <v>5747</v>
      </c>
      <c r="I3032" t="s">
        <v>5748</v>
      </c>
      <c r="J3032">
        <v>2500</v>
      </c>
      <c r="K3032">
        <v>5</v>
      </c>
      <c r="L3032">
        <v>7.3</v>
      </c>
      <c r="M3032" t="s">
        <v>5759</v>
      </c>
      <c r="N3032" t="s">
        <v>5806</v>
      </c>
      <c r="O3032" t="s">
        <v>5874</v>
      </c>
      <c r="P3032" t="s">
        <v>5875</v>
      </c>
      <c r="Q3032" t="s">
        <v>5876</v>
      </c>
      <c r="R3032">
        <v>79213</v>
      </c>
      <c r="S3032" t="s">
        <v>5877</v>
      </c>
      <c r="T3032" t="s">
        <v>5877</v>
      </c>
      <c r="U3032">
        <v>19.489999999999998</v>
      </c>
      <c r="V3032" t="s">
        <v>5755</v>
      </c>
      <c r="W3032" t="s">
        <v>5869</v>
      </c>
      <c r="X3032">
        <v>5</v>
      </c>
    </row>
    <row r="3033" spans="1:24" x14ac:dyDescent="0.25">
      <c r="A3033">
        <v>23264</v>
      </c>
      <c r="B3033" t="s">
        <v>1886</v>
      </c>
      <c r="C3033" t="s">
        <v>441</v>
      </c>
      <c r="D3033" t="s">
        <v>5798</v>
      </c>
      <c r="E3033" t="s">
        <v>5881</v>
      </c>
      <c r="F3033">
        <v>22</v>
      </c>
      <c r="G3033" t="s">
        <v>5816</v>
      </c>
      <c r="H3033" t="s">
        <v>5791</v>
      </c>
      <c r="I3033" t="s">
        <v>5792</v>
      </c>
      <c r="J3033">
        <v>750</v>
      </c>
      <c r="K3033">
        <v>12</v>
      </c>
      <c r="L3033">
        <v>40</v>
      </c>
      <c r="M3033" t="s">
        <v>5749</v>
      </c>
      <c r="N3033" t="s">
        <v>5750</v>
      </c>
      <c r="O3033" t="s">
        <v>5751</v>
      </c>
      <c r="P3033" t="s">
        <v>5762</v>
      </c>
      <c r="Q3033" t="s">
        <v>5883</v>
      </c>
      <c r="R3033">
        <v>83712</v>
      </c>
      <c r="S3033" t="s">
        <v>6526</v>
      </c>
      <c r="T3033" t="s">
        <v>6526</v>
      </c>
      <c r="U3033">
        <v>39.99</v>
      </c>
      <c r="V3033" t="s">
        <v>5755</v>
      </c>
      <c r="W3033" t="s">
        <v>5756</v>
      </c>
      <c r="X3033">
        <v>1</v>
      </c>
    </row>
    <row r="3034" spans="1:24" x14ac:dyDescent="0.25">
      <c r="A3034">
        <v>764425</v>
      </c>
      <c r="B3034" t="s">
        <v>3242</v>
      </c>
      <c r="C3034" t="s">
        <v>441</v>
      </c>
      <c r="D3034" t="s">
        <v>5757</v>
      </c>
      <c r="E3034" t="s">
        <v>5800</v>
      </c>
      <c r="F3034">
        <v>22</v>
      </c>
      <c r="G3034" t="s">
        <v>5816</v>
      </c>
      <c r="H3034" t="s">
        <v>5747</v>
      </c>
      <c r="I3034" t="s">
        <v>5748</v>
      </c>
      <c r="J3034">
        <v>700</v>
      </c>
      <c r="K3034">
        <v>6</v>
      </c>
      <c r="L3034">
        <v>45</v>
      </c>
      <c r="M3034" t="s">
        <v>5759</v>
      </c>
      <c r="N3034" t="s">
        <v>6023</v>
      </c>
      <c r="O3034" t="s">
        <v>5790</v>
      </c>
      <c r="P3034" t="s">
        <v>5762</v>
      </c>
      <c r="Q3034" t="s">
        <v>5985</v>
      </c>
      <c r="R3034">
        <v>82657</v>
      </c>
      <c r="S3034" t="s">
        <v>6453</v>
      </c>
      <c r="T3034" t="s">
        <v>6453</v>
      </c>
      <c r="U3034">
        <v>110.36</v>
      </c>
      <c r="V3034" t="s">
        <v>5755</v>
      </c>
      <c r="W3034" t="s">
        <v>5756</v>
      </c>
      <c r="X3034">
        <v>1</v>
      </c>
    </row>
    <row r="3035" spans="1:24" x14ac:dyDescent="0.25">
      <c r="A3035">
        <v>23115</v>
      </c>
      <c r="B3035" t="s">
        <v>1872</v>
      </c>
      <c r="C3035" t="s">
        <v>443</v>
      </c>
      <c r="D3035" t="s">
        <v>5871</v>
      </c>
      <c r="E3035" t="s">
        <v>6205</v>
      </c>
      <c r="F3035">
        <v>20</v>
      </c>
      <c r="G3035" t="s">
        <v>5746</v>
      </c>
      <c r="H3035" t="s">
        <v>5747</v>
      </c>
      <c r="I3035" t="s">
        <v>5748</v>
      </c>
      <c r="J3035">
        <v>4260</v>
      </c>
      <c r="K3035">
        <v>2</v>
      </c>
      <c r="L3035">
        <v>4</v>
      </c>
      <c r="M3035" t="s">
        <v>5749</v>
      </c>
      <c r="N3035" t="s">
        <v>5750</v>
      </c>
      <c r="O3035" t="s">
        <v>5874</v>
      </c>
      <c r="P3035" t="s">
        <v>5875</v>
      </c>
      <c r="Q3035" t="s">
        <v>6206</v>
      </c>
      <c r="R3035">
        <v>76989</v>
      </c>
      <c r="S3035" t="s">
        <v>6431</v>
      </c>
      <c r="T3035" t="s">
        <v>6431</v>
      </c>
      <c r="U3035">
        <v>24.95</v>
      </c>
      <c r="V3035" t="s">
        <v>6172</v>
      </c>
      <c r="W3035" t="s">
        <v>5869</v>
      </c>
      <c r="X3035">
        <v>12</v>
      </c>
    </row>
    <row r="3036" spans="1:24" x14ac:dyDescent="0.25">
      <c r="A3036">
        <v>23115</v>
      </c>
      <c r="B3036" t="s">
        <v>1872</v>
      </c>
      <c r="C3036" t="s">
        <v>443</v>
      </c>
      <c r="D3036" t="s">
        <v>5871</v>
      </c>
      <c r="E3036" t="s">
        <v>6205</v>
      </c>
      <c r="F3036">
        <v>20</v>
      </c>
      <c r="G3036" t="s">
        <v>5746</v>
      </c>
      <c r="H3036" t="s">
        <v>5747</v>
      </c>
      <c r="I3036" t="s">
        <v>5748</v>
      </c>
      <c r="J3036">
        <v>4260</v>
      </c>
      <c r="K3036">
        <v>2</v>
      </c>
      <c r="L3036">
        <v>4</v>
      </c>
      <c r="M3036" t="s">
        <v>5749</v>
      </c>
      <c r="N3036" t="s">
        <v>5750</v>
      </c>
      <c r="O3036" t="s">
        <v>5874</v>
      </c>
      <c r="P3036" t="s">
        <v>5875</v>
      </c>
      <c r="Q3036" t="s">
        <v>6206</v>
      </c>
      <c r="R3036">
        <v>76989</v>
      </c>
      <c r="S3036" t="s">
        <v>6431</v>
      </c>
      <c r="T3036" t="s">
        <v>6431</v>
      </c>
      <c r="U3036">
        <v>24.95</v>
      </c>
      <c r="V3036" t="s">
        <v>6172</v>
      </c>
      <c r="W3036" t="s">
        <v>5869</v>
      </c>
      <c r="X3036">
        <v>12</v>
      </c>
    </row>
    <row r="3037" spans="1:24" x14ac:dyDescent="0.25">
      <c r="A3037">
        <v>23499</v>
      </c>
      <c r="B3037" t="s">
        <v>1905</v>
      </c>
      <c r="C3037" t="s">
        <v>441</v>
      </c>
      <c r="D3037" t="s">
        <v>5850</v>
      </c>
      <c r="E3037" t="s">
        <v>6269</v>
      </c>
      <c r="F3037">
        <v>20</v>
      </c>
      <c r="G3037" t="s">
        <v>5746</v>
      </c>
      <c r="H3037" t="s">
        <v>5747</v>
      </c>
      <c r="I3037" t="s">
        <v>5748</v>
      </c>
      <c r="J3037">
        <v>750</v>
      </c>
      <c r="K3037">
        <v>6</v>
      </c>
      <c r="L3037">
        <v>40</v>
      </c>
      <c r="M3037" t="s">
        <v>5759</v>
      </c>
      <c r="N3037" t="s">
        <v>5852</v>
      </c>
      <c r="O3037" t="s">
        <v>5790</v>
      </c>
      <c r="P3037" t="s">
        <v>5762</v>
      </c>
      <c r="Q3037" t="s">
        <v>5853</v>
      </c>
      <c r="R3037">
        <v>81110</v>
      </c>
      <c r="S3037" t="s">
        <v>5784</v>
      </c>
      <c r="T3037" t="s">
        <v>5784</v>
      </c>
      <c r="U3037">
        <v>99.99</v>
      </c>
      <c r="V3037" t="s">
        <v>5755</v>
      </c>
      <c r="W3037" t="s">
        <v>5756</v>
      </c>
      <c r="X3037">
        <v>1</v>
      </c>
    </row>
    <row r="3038" spans="1:24" x14ac:dyDescent="0.25">
      <c r="A3038">
        <v>22978</v>
      </c>
      <c r="B3038" t="s">
        <v>1859</v>
      </c>
      <c r="C3038" t="s">
        <v>442</v>
      </c>
      <c r="D3038" t="s">
        <v>5886</v>
      </c>
      <c r="E3038" t="s">
        <v>5958</v>
      </c>
      <c r="F3038">
        <v>20</v>
      </c>
      <c r="G3038" t="s">
        <v>5746</v>
      </c>
      <c r="H3038" t="s">
        <v>5791</v>
      </c>
      <c r="I3038" t="s">
        <v>5792</v>
      </c>
      <c r="J3038">
        <v>750</v>
      </c>
      <c r="K3038">
        <v>12</v>
      </c>
      <c r="L3038">
        <v>13.5</v>
      </c>
      <c r="M3038" t="s">
        <v>5759</v>
      </c>
      <c r="N3038" t="s">
        <v>5904</v>
      </c>
      <c r="O3038" t="s">
        <v>5790</v>
      </c>
      <c r="P3038" t="s">
        <v>6002</v>
      </c>
      <c r="Q3038" t="s">
        <v>5923</v>
      </c>
      <c r="R3038">
        <v>56241</v>
      </c>
      <c r="S3038" t="s">
        <v>6051</v>
      </c>
      <c r="T3038" t="s">
        <v>5957</v>
      </c>
      <c r="U3038">
        <v>12.99</v>
      </c>
      <c r="V3038" t="s">
        <v>5755</v>
      </c>
      <c r="W3038" t="s">
        <v>5765</v>
      </c>
      <c r="X3038">
        <v>1</v>
      </c>
    </row>
    <row r="3039" spans="1:24" x14ac:dyDescent="0.25">
      <c r="A3039">
        <v>789897</v>
      </c>
      <c r="B3039" t="s">
        <v>3288</v>
      </c>
      <c r="C3039" t="s">
        <v>443</v>
      </c>
      <c r="D3039" t="s">
        <v>6177</v>
      </c>
      <c r="E3039" t="s">
        <v>6190</v>
      </c>
      <c r="F3039">
        <v>27</v>
      </c>
      <c r="G3039" t="s">
        <v>5837</v>
      </c>
      <c r="H3039" t="s">
        <v>5747</v>
      </c>
      <c r="I3039" t="s">
        <v>5748</v>
      </c>
      <c r="J3039">
        <v>2130</v>
      </c>
      <c r="K3039">
        <v>4</v>
      </c>
      <c r="L3039">
        <v>3.9</v>
      </c>
      <c r="M3039" t="s">
        <v>5749</v>
      </c>
      <c r="N3039" t="s">
        <v>5750</v>
      </c>
      <c r="O3039" t="s">
        <v>5874</v>
      </c>
      <c r="P3039" t="s">
        <v>5875</v>
      </c>
      <c r="Q3039" t="s">
        <v>5876</v>
      </c>
      <c r="R3039">
        <v>42339</v>
      </c>
      <c r="S3039" t="s">
        <v>6194</v>
      </c>
      <c r="T3039" t="s">
        <v>6195</v>
      </c>
      <c r="U3039">
        <v>12.88</v>
      </c>
      <c r="V3039" t="s">
        <v>6172</v>
      </c>
      <c r="W3039" t="s">
        <v>5869</v>
      </c>
      <c r="X3039">
        <v>6</v>
      </c>
    </row>
    <row r="3040" spans="1:24" x14ac:dyDescent="0.25">
      <c r="A3040">
        <v>789897</v>
      </c>
      <c r="B3040" t="s">
        <v>3288</v>
      </c>
      <c r="C3040" t="s">
        <v>443</v>
      </c>
      <c r="D3040" t="s">
        <v>6177</v>
      </c>
      <c r="E3040" t="s">
        <v>6190</v>
      </c>
      <c r="F3040">
        <v>27</v>
      </c>
      <c r="G3040" t="s">
        <v>5837</v>
      </c>
      <c r="H3040" t="s">
        <v>5747</v>
      </c>
      <c r="I3040" t="s">
        <v>5748</v>
      </c>
      <c r="J3040">
        <v>2130</v>
      </c>
      <c r="K3040">
        <v>4</v>
      </c>
      <c r="L3040">
        <v>3.9</v>
      </c>
      <c r="M3040" t="s">
        <v>5749</v>
      </c>
      <c r="N3040" t="s">
        <v>5750</v>
      </c>
      <c r="O3040" t="s">
        <v>5874</v>
      </c>
      <c r="P3040" t="s">
        <v>5875</v>
      </c>
      <c r="Q3040" t="s">
        <v>5876</v>
      </c>
      <c r="R3040">
        <v>42339</v>
      </c>
      <c r="S3040" t="s">
        <v>6194</v>
      </c>
      <c r="T3040" t="s">
        <v>6195</v>
      </c>
      <c r="U3040">
        <v>12.88</v>
      </c>
      <c r="V3040" t="s">
        <v>6172</v>
      </c>
      <c r="W3040" t="s">
        <v>5869</v>
      </c>
      <c r="X3040">
        <v>6</v>
      </c>
    </row>
    <row r="3041" spans="1:24" x14ac:dyDescent="0.25">
      <c r="A3041">
        <v>755942</v>
      </c>
      <c r="B3041" t="s">
        <v>1491</v>
      </c>
      <c r="C3041" t="s">
        <v>441</v>
      </c>
      <c r="D3041" t="s">
        <v>5798</v>
      </c>
      <c r="E3041" t="s">
        <v>5799</v>
      </c>
      <c r="F3041">
        <v>20</v>
      </c>
      <c r="G3041" t="s">
        <v>5746</v>
      </c>
      <c r="H3041" t="s">
        <v>5747</v>
      </c>
      <c r="I3041" t="s">
        <v>5748</v>
      </c>
      <c r="J3041">
        <v>375</v>
      </c>
      <c r="K3041">
        <v>48</v>
      </c>
      <c r="L3041">
        <v>40</v>
      </c>
      <c r="M3041" t="s">
        <v>5749</v>
      </c>
      <c r="N3041" t="s">
        <v>5750</v>
      </c>
      <c r="O3041" t="s">
        <v>5751</v>
      </c>
      <c r="P3041" t="s">
        <v>5752</v>
      </c>
      <c r="Q3041" t="s">
        <v>5769</v>
      </c>
      <c r="R3041">
        <v>82229</v>
      </c>
      <c r="S3041" t="s">
        <v>6507</v>
      </c>
      <c r="T3041" t="s">
        <v>6507</v>
      </c>
      <c r="U3041">
        <v>13.55</v>
      </c>
      <c r="V3041" t="s">
        <v>5755</v>
      </c>
      <c r="W3041" t="s">
        <v>5756</v>
      </c>
      <c r="X3041">
        <v>1</v>
      </c>
    </row>
    <row r="3042" spans="1:24" x14ac:dyDescent="0.25">
      <c r="A3042">
        <v>23956</v>
      </c>
      <c r="B3042" t="s">
        <v>1935</v>
      </c>
      <c r="C3042" t="s">
        <v>443</v>
      </c>
      <c r="D3042" t="s">
        <v>6177</v>
      </c>
      <c r="E3042" t="s">
        <v>6192</v>
      </c>
      <c r="F3042">
        <v>27</v>
      </c>
      <c r="G3042" t="s">
        <v>5837</v>
      </c>
      <c r="H3042" t="s">
        <v>5747</v>
      </c>
      <c r="I3042" t="s">
        <v>5748</v>
      </c>
      <c r="J3042">
        <v>4260</v>
      </c>
      <c r="K3042">
        <v>1</v>
      </c>
      <c r="L3042">
        <v>5</v>
      </c>
      <c r="M3042" t="s">
        <v>5749</v>
      </c>
      <c r="N3042" t="s">
        <v>5750</v>
      </c>
      <c r="O3042" t="s">
        <v>5874</v>
      </c>
      <c r="P3042" t="s">
        <v>5875</v>
      </c>
      <c r="Q3042" t="s">
        <v>5876</v>
      </c>
      <c r="R3042">
        <v>42099</v>
      </c>
      <c r="S3042" t="s">
        <v>6179</v>
      </c>
      <c r="T3042" t="s">
        <v>6179</v>
      </c>
      <c r="U3042">
        <v>25.01</v>
      </c>
      <c r="V3042" t="s">
        <v>6172</v>
      </c>
      <c r="W3042" t="s">
        <v>5869</v>
      </c>
      <c r="X3042">
        <v>12</v>
      </c>
    </row>
    <row r="3043" spans="1:24" x14ac:dyDescent="0.25">
      <c r="A3043">
        <v>23956</v>
      </c>
      <c r="B3043" t="s">
        <v>1935</v>
      </c>
      <c r="C3043" t="s">
        <v>443</v>
      </c>
      <c r="D3043" t="s">
        <v>6177</v>
      </c>
      <c r="E3043" t="s">
        <v>6192</v>
      </c>
      <c r="F3043">
        <v>27</v>
      </c>
      <c r="G3043" t="s">
        <v>5837</v>
      </c>
      <c r="H3043" t="s">
        <v>5747</v>
      </c>
      <c r="I3043" t="s">
        <v>5748</v>
      </c>
      <c r="J3043">
        <v>4260</v>
      </c>
      <c r="K3043">
        <v>1</v>
      </c>
      <c r="L3043">
        <v>5</v>
      </c>
      <c r="M3043" t="s">
        <v>5749</v>
      </c>
      <c r="N3043" t="s">
        <v>5750</v>
      </c>
      <c r="O3043" t="s">
        <v>5874</v>
      </c>
      <c r="P3043" t="s">
        <v>5875</v>
      </c>
      <c r="Q3043" t="s">
        <v>5876</v>
      </c>
      <c r="R3043">
        <v>42099</v>
      </c>
      <c r="S3043" t="s">
        <v>6179</v>
      </c>
      <c r="T3043" t="s">
        <v>6179</v>
      </c>
      <c r="U3043">
        <v>25.01</v>
      </c>
      <c r="V3043" t="s">
        <v>6172</v>
      </c>
      <c r="W3043" t="s">
        <v>5869</v>
      </c>
      <c r="X3043">
        <v>12</v>
      </c>
    </row>
    <row r="3044" spans="1:24" x14ac:dyDescent="0.25">
      <c r="A3044">
        <v>765776</v>
      </c>
      <c r="B3044" t="s">
        <v>3246</v>
      </c>
      <c r="C3044" t="s">
        <v>442</v>
      </c>
      <c r="D3044" t="s">
        <v>5961</v>
      </c>
      <c r="E3044" t="s">
        <v>5973</v>
      </c>
      <c r="F3044">
        <v>22</v>
      </c>
      <c r="G3044" t="s">
        <v>5816</v>
      </c>
      <c r="H3044" t="s">
        <v>5747</v>
      </c>
      <c r="I3044" t="s">
        <v>5748</v>
      </c>
      <c r="J3044">
        <v>750</v>
      </c>
      <c r="K3044">
        <v>6</v>
      </c>
      <c r="L3044">
        <v>12</v>
      </c>
      <c r="M3044" t="s">
        <v>5759</v>
      </c>
      <c r="N3044" t="s">
        <v>6085</v>
      </c>
      <c r="O3044" t="s">
        <v>5790</v>
      </c>
      <c r="P3044" t="s">
        <v>5889</v>
      </c>
      <c r="Q3044" t="s">
        <v>5974</v>
      </c>
      <c r="R3044">
        <v>67102</v>
      </c>
      <c r="S3044" t="s">
        <v>5956</v>
      </c>
      <c r="T3044" t="s">
        <v>5957</v>
      </c>
      <c r="U3044">
        <v>29.99</v>
      </c>
      <c r="V3044" t="s">
        <v>5755</v>
      </c>
      <c r="W3044" t="s">
        <v>5869</v>
      </c>
      <c r="X3044">
        <v>1</v>
      </c>
    </row>
    <row r="3045" spans="1:24" x14ac:dyDescent="0.25">
      <c r="A3045">
        <v>24072</v>
      </c>
      <c r="B3045" t="s">
        <v>1941</v>
      </c>
      <c r="C3045" t="s">
        <v>443</v>
      </c>
      <c r="D3045" t="s">
        <v>6177</v>
      </c>
      <c r="E3045" t="s">
        <v>6167</v>
      </c>
      <c r="F3045">
        <v>27</v>
      </c>
      <c r="G3045" t="s">
        <v>5837</v>
      </c>
      <c r="H3045" t="s">
        <v>5747</v>
      </c>
      <c r="I3045" t="s">
        <v>5748</v>
      </c>
      <c r="J3045">
        <v>5115</v>
      </c>
      <c r="K3045">
        <v>1</v>
      </c>
      <c r="L3045">
        <v>4.9000000000000004</v>
      </c>
      <c r="M3045" t="s">
        <v>5749</v>
      </c>
      <c r="N3045" t="s">
        <v>5750</v>
      </c>
      <c r="O3045" t="s">
        <v>5874</v>
      </c>
      <c r="P3045" t="s">
        <v>6168</v>
      </c>
      <c r="Q3045" t="s">
        <v>5876</v>
      </c>
      <c r="R3045">
        <v>43364</v>
      </c>
      <c r="S3045" t="s">
        <v>6211</v>
      </c>
      <c r="T3045" t="s">
        <v>6212</v>
      </c>
      <c r="U3045">
        <v>23.99</v>
      </c>
      <c r="V3045" t="s">
        <v>5755</v>
      </c>
      <c r="W3045" t="s">
        <v>5869</v>
      </c>
      <c r="X3045">
        <v>15</v>
      </c>
    </row>
    <row r="3046" spans="1:24" x14ac:dyDescent="0.25">
      <c r="A3046">
        <v>24072</v>
      </c>
      <c r="B3046" t="s">
        <v>1941</v>
      </c>
      <c r="C3046" t="s">
        <v>443</v>
      </c>
      <c r="D3046" t="s">
        <v>6177</v>
      </c>
      <c r="E3046" t="s">
        <v>6167</v>
      </c>
      <c r="F3046">
        <v>27</v>
      </c>
      <c r="G3046" t="s">
        <v>5837</v>
      </c>
      <c r="H3046" t="s">
        <v>5747</v>
      </c>
      <c r="I3046" t="s">
        <v>5748</v>
      </c>
      <c r="J3046">
        <v>5115</v>
      </c>
      <c r="K3046">
        <v>1</v>
      </c>
      <c r="L3046">
        <v>4.9000000000000004</v>
      </c>
      <c r="M3046" t="s">
        <v>5749</v>
      </c>
      <c r="N3046" t="s">
        <v>5750</v>
      </c>
      <c r="O3046" t="s">
        <v>5874</v>
      </c>
      <c r="P3046" t="s">
        <v>6168</v>
      </c>
      <c r="Q3046" t="s">
        <v>5876</v>
      </c>
      <c r="R3046">
        <v>43364</v>
      </c>
      <c r="S3046" t="s">
        <v>6211</v>
      </c>
      <c r="T3046" t="s">
        <v>6212</v>
      </c>
      <c r="U3046">
        <v>23.99</v>
      </c>
      <c r="V3046" t="s">
        <v>5755</v>
      </c>
      <c r="W3046" t="s">
        <v>5869</v>
      </c>
      <c r="X3046">
        <v>15</v>
      </c>
    </row>
    <row r="3047" spans="1:24" x14ac:dyDescent="0.25">
      <c r="A3047">
        <v>23300</v>
      </c>
      <c r="B3047" t="s">
        <v>1893</v>
      </c>
      <c r="C3047" t="s">
        <v>443</v>
      </c>
      <c r="D3047" t="s">
        <v>6177</v>
      </c>
      <c r="E3047" t="s">
        <v>6167</v>
      </c>
      <c r="F3047">
        <v>10</v>
      </c>
      <c r="G3047" t="s">
        <v>5767</v>
      </c>
      <c r="H3047" t="s">
        <v>5747</v>
      </c>
      <c r="I3047" t="s">
        <v>5748</v>
      </c>
      <c r="J3047">
        <v>500</v>
      </c>
      <c r="K3047">
        <v>24</v>
      </c>
      <c r="L3047">
        <v>5</v>
      </c>
      <c r="M3047" t="s">
        <v>5759</v>
      </c>
      <c r="N3047" t="s">
        <v>5813</v>
      </c>
      <c r="O3047" t="s">
        <v>5874</v>
      </c>
      <c r="P3047" t="s">
        <v>5875</v>
      </c>
      <c r="Q3047" t="s">
        <v>5876</v>
      </c>
      <c r="R3047">
        <v>40771</v>
      </c>
      <c r="S3047" t="s">
        <v>5773</v>
      </c>
      <c r="T3047" t="s">
        <v>5773</v>
      </c>
      <c r="U3047">
        <v>3.29</v>
      </c>
      <c r="V3047" t="s">
        <v>6172</v>
      </c>
      <c r="W3047" t="s">
        <v>5869</v>
      </c>
      <c r="X3047">
        <v>1</v>
      </c>
    </row>
    <row r="3048" spans="1:24" x14ac:dyDescent="0.25">
      <c r="A3048">
        <v>23300</v>
      </c>
      <c r="B3048" t="s">
        <v>1893</v>
      </c>
      <c r="C3048" t="s">
        <v>443</v>
      </c>
      <c r="D3048" t="s">
        <v>6177</v>
      </c>
      <c r="E3048" t="s">
        <v>6167</v>
      </c>
      <c r="F3048">
        <v>10</v>
      </c>
      <c r="G3048" t="s">
        <v>5767</v>
      </c>
      <c r="H3048" t="s">
        <v>5747</v>
      </c>
      <c r="I3048" t="s">
        <v>5748</v>
      </c>
      <c r="J3048">
        <v>500</v>
      </c>
      <c r="K3048">
        <v>24</v>
      </c>
      <c r="L3048">
        <v>5</v>
      </c>
      <c r="M3048" t="s">
        <v>5759</v>
      </c>
      <c r="N3048" t="s">
        <v>5813</v>
      </c>
      <c r="O3048" t="s">
        <v>5874</v>
      </c>
      <c r="P3048" t="s">
        <v>5875</v>
      </c>
      <c r="Q3048" t="s">
        <v>5876</v>
      </c>
      <c r="R3048">
        <v>40771</v>
      </c>
      <c r="S3048" t="s">
        <v>5773</v>
      </c>
      <c r="T3048" t="s">
        <v>5773</v>
      </c>
      <c r="U3048">
        <v>3.29</v>
      </c>
      <c r="V3048" t="s">
        <v>6172</v>
      </c>
      <c r="W3048" t="s">
        <v>5869</v>
      </c>
      <c r="X3048">
        <v>1</v>
      </c>
    </row>
    <row r="3049" spans="1:24" x14ac:dyDescent="0.25">
      <c r="A3049">
        <v>776470</v>
      </c>
      <c r="B3049" t="s">
        <v>3272</v>
      </c>
      <c r="C3049" t="s">
        <v>442</v>
      </c>
      <c r="D3049" t="s">
        <v>5886</v>
      </c>
      <c r="E3049" t="s">
        <v>6048</v>
      </c>
      <c r="F3049">
        <v>20</v>
      </c>
      <c r="G3049" t="s">
        <v>5746</v>
      </c>
      <c r="H3049" t="s">
        <v>5747</v>
      </c>
      <c r="I3049" t="s">
        <v>5748</v>
      </c>
      <c r="J3049">
        <v>750</v>
      </c>
      <c r="K3049">
        <v>12</v>
      </c>
      <c r="L3049">
        <v>13.8</v>
      </c>
      <c r="M3049" t="s">
        <v>5759</v>
      </c>
      <c r="N3049" t="s">
        <v>5904</v>
      </c>
      <c r="O3049" t="s">
        <v>5790</v>
      </c>
      <c r="P3049" t="s">
        <v>5916</v>
      </c>
      <c r="Q3049" t="s">
        <v>5923</v>
      </c>
      <c r="R3049">
        <v>43127</v>
      </c>
      <c r="S3049" t="s">
        <v>5905</v>
      </c>
      <c r="T3049" t="s">
        <v>5906</v>
      </c>
      <c r="U3049">
        <v>16.989999999999998</v>
      </c>
      <c r="V3049" t="s">
        <v>5755</v>
      </c>
      <c r="W3049" t="s">
        <v>5756</v>
      </c>
      <c r="X3049">
        <v>1</v>
      </c>
    </row>
    <row r="3050" spans="1:24" x14ac:dyDescent="0.25">
      <c r="A3050">
        <v>23242</v>
      </c>
      <c r="B3050" t="s">
        <v>1882</v>
      </c>
      <c r="C3050" t="s">
        <v>441</v>
      </c>
      <c r="D3050" t="s">
        <v>5811</v>
      </c>
      <c r="E3050" t="s">
        <v>5831</v>
      </c>
      <c r="F3050">
        <v>22</v>
      </c>
      <c r="G3050" t="s">
        <v>5816</v>
      </c>
      <c r="H3050" t="s">
        <v>5747</v>
      </c>
      <c r="I3050" t="s">
        <v>5748</v>
      </c>
      <c r="J3050">
        <v>120</v>
      </c>
      <c r="K3050">
        <v>18</v>
      </c>
      <c r="L3050">
        <v>20</v>
      </c>
      <c r="M3050" t="s">
        <v>5759</v>
      </c>
      <c r="N3050" t="s">
        <v>6085</v>
      </c>
      <c r="O3050" t="s">
        <v>5790</v>
      </c>
      <c r="P3050" t="s">
        <v>5762</v>
      </c>
      <c r="Q3050" t="s">
        <v>5769</v>
      </c>
      <c r="R3050">
        <v>61807</v>
      </c>
      <c r="S3050" t="s">
        <v>6273</v>
      </c>
      <c r="T3050" t="s">
        <v>6075</v>
      </c>
      <c r="U3050">
        <v>10.5</v>
      </c>
      <c r="V3050" t="s">
        <v>6274</v>
      </c>
      <c r="W3050" t="s">
        <v>5756</v>
      </c>
      <c r="X3050">
        <v>4</v>
      </c>
    </row>
    <row r="3051" spans="1:24" x14ac:dyDescent="0.25">
      <c r="A3051">
        <v>20120</v>
      </c>
      <c r="B3051" t="s">
        <v>1582</v>
      </c>
      <c r="C3051" t="s">
        <v>443</v>
      </c>
      <c r="D3051" t="s">
        <v>6166</v>
      </c>
      <c r="E3051" t="s">
        <v>6192</v>
      </c>
      <c r="F3051">
        <v>10</v>
      </c>
      <c r="G3051" t="s">
        <v>5767</v>
      </c>
      <c r="H3051" t="s">
        <v>5747</v>
      </c>
      <c r="I3051" t="s">
        <v>5748</v>
      </c>
      <c r="J3051">
        <v>473</v>
      </c>
      <c r="K3051">
        <v>24</v>
      </c>
      <c r="L3051">
        <v>5</v>
      </c>
      <c r="M3051" t="s">
        <v>5749</v>
      </c>
      <c r="N3051" t="s">
        <v>5750</v>
      </c>
      <c r="O3051" t="s">
        <v>5751</v>
      </c>
      <c r="P3051" t="s">
        <v>5875</v>
      </c>
      <c r="Q3051" t="s">
        <v>6169</v>
      </c>
      <c r="R3051">
        <v>98394</v>
      </c>
      <c r="S3051" t="s">
        <v>6527</v>
      </c>
      <c r="T3051" t="s">
        <v>6413</v>
      </c>
      <c r="U3051">
        <v>3.49</v>
      </c>
      <c r="V3051" t="s">
        <v>6172</v>
      </c>
      <c r="W3051" t="s">
        <v>5869</v>
      </c>
      <c r="X3051">
        <v>1</v>
      </c>
    </row>
    <row r="3052" spans="1:24" x14ac:dyDescent="0.25">
      <c r="A3052">
        <v>23858</v>
      </c>
      <c r="B3052" t="s">
        <v>1928</v>
      </c>
      <c r="C3052" t="s">
        <v>442</v>
      </c>
      <c r="D3052" t="s">
        <v>5886</v>
      </c>
      <c r="E3052" t="s">
        <v>5887</v>
      </c>
      <c r="F3052">
        <v>31</v>
      </c>
      <c r="G3052" t="s">
        <v>6295</v>
      </c>
      <c r="H3052" t="s">
        <v>5791</v>
      </c>
      <c r="I3052" t="s">
        <v>5792</v>
      </c>
      <c r="J3052">
        <v>750</v>
      </c>
      <c r="K3052">
        <v>12</v>
      </c>
      <c r="L3052">
        <v>13.5</v>
      </c>
      <c r="M3052" t="s">
        <v>5759</v>
      </c>
      <c r="N3052" t="s">
        <v>5781</v>
      </c>
      <c r="O3052" t="s">
        <v>5863</v>
      </c>
      <c r="P3052" t="s">
        <v>5889</v>
      </c>
      <c r="Q3052" t="s">
        <v>5986</v>
      </c>
      <c r="R3052">
        <v>79506</v>
      </c>
      <c r="S3052" t="s">
        <v>6416</v>
      </c>
      <c r="T3052" t="s">
        <v>6416</v>
      </c>
      <c r="U3052">
        <v>109.7</v>
      </c>
      <c r="V3052" t="s">
        <v>5755</v>
      </c>
      <c r="W3052" t="s">
        <v>5765</v>
      </c>
      <c r="X3052">
        <v>1</v>
      </c>
    </row>
    <row r="3053" spans="1:24" x14ac:dyDescent="0.25">
      <c r="A3053">
        <v>791563</v>
      </c>
      <c r="B3053" t="s">
        <v>3294</v>
      </c>
      <c r="C3053" t="s">
        <v>442</v>
      </c>
      <c r="D3053" t="s">
        <v>5920</v>
      </c>
      <c r="E3053" t="s">
        <v>6005</v>
      </c>
      <c r="F3053">
        <v>20</v>
      </c>
      <c r="G3053" t="s">
        <v>5746</v>
      </c>
      <c r="H3053" t="s">
        <v>5747</v>
      </c>
      <c r="I3053" t="s">
        <v>5748</v>
      </c>
      <c r="J3053">
        <v>750</v>
      </c>
      <c r="K3053">
        <v>12</v>
      </c>
      <c r="L3053">
        <v>14.1</v>
      </c>
      <c r="M3053" t="s">
        <v>5759</v>
      </c>
      <c r="N3053" t="s">
        <v>5904</v>
      </c>
      <c r="O3053" t="s">
        <v>5790</v>
      </c>
      <c r="P3053" t="s">
        <v>5889</v>
      </c>
      <c r="Q3053" t="s">
        <v>5923</v>
      </c>
      <c r="R3053">
        <v>72852</v>
      </c>
      <c r="S3053" t="s">
        <v>6330</v>
      </c>
      <c r="T3053" t="s">
        <v>6126</v>
      </c>
      <c r="U3053">
        <v>23.99</v>
      </c>
      <c r="V3053" t="s">
        <v>5755</v>
      </c>
      <c r="W3053" t="s">
        <v>5756</v>
      </c>
      <c r="X3053">
        <v>1</v>
      </c>
    </row>
    <row r="3054" spans="1:24" x14ac:dyDescent="0.25">
      <c r="A3054">
        <v>24172</v>
      </c>
      <c r="B3054" t="s">
        <v>1944</v>
      </c>
      <c r="C3054" t="s">
        <v>442</v>
      </c>
      <c r="D3054" t="s">
        <v>5886</v>
      </c>
      <c r="E3054" t="s">
        <v>5887</v>
      </c>
      <c r="F3054">
        <v>20</v>
      </c>
      <c r="G3054" t="s">
        <v>5746</v>
      </c>
      <c r="H3054" t="s">
        <v>5747</v>
      </c>
      <c r="I3054" t="s">
        <v>5748</v>
      </c>
      <c r="J3054">
        <v>750</v>
      </c>
      <c r="K3054">
        <v>12</v>
      </c>
      <c r="L3054">
        <v>15</v>
      </c>
      <c r="M3054" t="s">
        <v>5759</v>
      </c>
      <c r="N3054" t="s">
        <v>5835</v>
      </c>
      <c r="O3054" t="s">
        <v>5761</v>
      </c>
      <c r="P3054" t="s">
        <v>5889</v>
      </c>
      <c r="Q3054" t="s">
        <v>5979</v>
      </c>
      <c r="R3054">
        <v>42657</v>
      </c>
      <c r="S3054" t="s">
        <v>6013</v>
      </c>
      <c r="T3054" t="s">
        <v>5999</v>
      </c>
      <c r="U3054">
        <v>40.99</v>
      </c>
      <c r="V3054" t="s">
        <v>5755</v>
      </c>
      <c r="W3054" t="s">
        <v>5765</v>
      </c>
      <c r="X3054">
        <v>1</v>
      </c>
    </row>
    <row r="3055" spans="1:24" x14ac:dyDescent="0.25">
      <c r="A3055">
        <v>23427</v>
      </c>
      <c r="B3055" t="s">
        <v>1899</v>
      </c>
      <c r="C3055" t="s">
        <v>442</v>
      </c>
      <c r="D3055" t="s">
        <v>5920</v>
      </c>
      <c r="E3055" t="s">
        <v>5997</v>
      </c>
      <c r="F3055">
        <v>22</v>
      </c>
      <c r="G3055" t="s">
        <v>5816</v>
      </c>
      <c r="H3055" t="s">
        <v>5747</v>
      </c>
      <c r="I3055" t="s">
        <v>5748</v>
      </c>
      <c r="J3055">
        <v>750</v>
      </c>
      <c r="K3055">
        <v>12</v>
      </c>
      <c r="L3055">
        <v>12.5</v>
      </c>
      <c r="M3055" t="s">
        <v>5759</v>
      </c>
      <c r="N3055" t="s">
        <v>5976</v>
      </c>
      <c r="O3055" t="s">
        <v>5790</v>
      </c>
      <c r="P3055" t="s">
        <v>5916</v>
      </c>
      <c r="Q3055" t="s">
        <v>5977</v>
      </c>
      <c r="R3055">
        <v>75918</v>
      </c>
      <c r="S3055" t="s">
        <v>5999</v>
      </c>
      <c r="T3055" t="s">
        <v>5999</v>
      </c>
      <c r="U3055">
        <v>16.989999999999998</v>
      </c>
      <c r="V3055" t="s">
        <v>5755</v>
      </c>
      <c r="W3055" t="s">
        <v>5756</v>
      </c>
      <c r="X3055">
        <v>1</v>
      </c>
    </row>
    <row r="3056" spans="1:24" x14ac:dyDescent="0.25">
      <c r="A3056">
        <v>24298</v>
      </c>
      <c r="B3056" t="s">
        <v>1950</v>
      </c>
      <c r="C3056" t="s">
        <v>442</v>
      </c>
      <c r="D3056" t="s">
        <v>5886</v>
      </c>
      <c r="E3056" t="s">
        <v>5966</v>
      </c>
      <c r="F3056">
        <v>21</v>
      </c>
      <c r="G3056" t="s">
        <v>6127</v>
      </c>
      <c r="H3056" t="s">
        <v>5791</v>
      </c>
      <c r="I3056" t="s">
        <v>5792</v>
      </c>
      <c r="J3056">
        <v>750</v>
      </c>
      <c r="K3056">
        <v>6</v>
      </c>
      <c r="L3056">
        <v>15.2</v>
      </c>
      <c r="M3056" t="s">
        <v>5759</v>
      </c>
      <c r="N3056" t="s">
        <v>5904</v>
      </c>
      <c r="O3056" t="s">
        <v>5790</v>
      </c>
      <c r="P3056" t="s">
        <v>5889</v>
      </c>
      <c r="Q3056" t="s">
        <v>5923</v>
      </c>
      <c r="R3056">
        <v>86893</v>
      </c>
      <c r="S3056" t="s">
        <v>6196</v>
      </c>
      <c r="T3056" t="s">
        <v>5965</v>
      </c>
      <c r="U3056">
        <v>199.99</v>
      </c>
      <c r="V3056" t="s">
        <v>5755</v>
      </c>
      <c r="W3056" t="s">
        <v>5765</v>
      </c>
      <c r="X3056">
        <v>1</v>
      </c>
    </row>
    <row r="3057" spans="1:24" x14ac:dyDescent="0.25">
      <c r="A3057">
        <v>22993</v>
      </c>
      <c r="B3057" t="s">
        <v>1863</v>
      </c>
      <c r="C3057" t="s">
        <v>442</v>
      </c>
      <c r="D3057" t="s">
        <v>5886</v>
      </c>
      <c r="E3057" t="s">
        <v>5975</v>
      </c>
      <c r="F3057">
        <v>21</v>
      </c>
      <c r="G3057" t="s">
        <v>6127</v>
      </c>
      <c r="H3057" t="s">
        <v>5747</v>
      </c>
      <c r="I3057" t="s">
        <v>5748</v>
      </c>
      <c r="J3057">
        <v>750</v>
      </c>
      <c r="K3057">
        <v>6</v>
      </c>
      <c r="L3057">
        <v>13.9</v>
      </c>
      <c r="M3057" t="s">
        <v>5759</v>
      </c>
      <c r="N3057" t="s">
        <v>5976</v>
      </c>
      <c r="O3057" t="s">
        <v>5790</v>
      </c>
      <c r="P3057" t="s">
        <v>5889</v>
      </c>
      <c r="Q3057" t="s">
        <v>5977</v>
      </c>
      <c r="R3057">
        <v>51923</v>
      </c>
      <c r="S3057" t="s">
        <v>5965</v>
      </c>
      <c r="T3057" t="s">
        <v>5965</v>
      </c>
      <c r="U3057">
        <v>47.01</v>
      </c>
      <c r="V3057" t="s">
        <v>5755</v>
      </c>
      <c r="W3057" t="s">
        <v>5756</v>
      </c>
      <c r="X3057">
        <v>1</v>
      </c>
    </row>
    <row r="3058" spans="1:24" x14ac:dyDescent="0.25">
      <c r="A3058">
        <v>22865</v>
      </c>
      <c r="B3058" t="s">
        <v>1848</v>
      </c>
      <c r="C3058" t="s">
        <v>443</v>
      </c>
      <c r="D3058" t="s">
        <v>6411</v>
      </c>
      <c r="E3058" t="s">
        <v>6192</v>
      </c>
      <c r="F3058">
        <v>27</v>
      </c>
      <c r="G3058" t="s">
        <v>5837</v>
      </c>
      <c r="H3058" t="s">
        <v>5747</v>
      </c>
      <c r="I3058" t="s">
        <v>5748</v>
      </c>
      <c r="J3058">
        <v>473</v>
      </c>
      <c r="K3058">
        <v>24</v>
      </c>
      <c r="L3058">
        <v>5</v>
      </c>
      <c r="M3058" t="s">
        <v>5749</v>
      </c>
      <c r="N3058" t="s">
        <v>5750</v>
      </c>
      <c r="O3058" t="s">
        <v>5874</v>
      </c>
      <c r="P3058" t="s">
        <v>5875</v>
      </c>
      <c r="Q3058" t="s">
        <v>5876</v>
      </c>
      <c r="R3058">
        <v>85440</v>
      </c>
      <c r="S3058" t="s">
        <v>6496</v>
      </c>
      <c r="T3058" t="s">
        <v>6484</v>
      </c>
      <c r="U3058">
        <v>2.4500000000000002</v>
      </c>
      <c r="V3058" t="s">
        <v>6172</v>
      </c>
      <c r="W3058" t="s">
        <v>5869</v>
      </c>
      <c r="X3058">
        <v>1</v>
      </c>
    </row>
    <row r="3059" spans="1:24" x14ac:dyDescent="0.25">
      <c r="A3059">
        <v>22865</v>
      </c>
      <c r="B3059" t="s">
        <v>1848</v>
      </c>
      <c r="C3059" t="s">
        <v>443</v>
      </c>
      <c r="D3059" t="s">
        <v>6411</v>
      </c>
      <c r="E3059" t="s">
        <v>6192</v>
      </c>
      <c r="F3059">
        <v>27</v>
      </c>
      <c r="G3059" t="s">
        <v>5837</v>
      </c>
      <c r="H3059" t="s">
        <v>5747</v>
      </c>
      <c r="I3059" t="s">
        <v>5748</v>
      </c>
      <c r="J3059">
        <v>473</v>
      </c>
      <c r="K3059">
        <v>24</v>
      </c>
      <c r="L3059">
        <v>5</v>
      </c>
      <c r="M3059" t="s">
        <v>5749</v>
      </c>
      <c r="N3059" t="s">
        <v>5750</v>
      </c>
      <c r="O3059" t="s">
        <v>5874</v>
      </c>
      <c r="P3059" t="s">
        <v>5875</v>
      </c>
      <c r="Q3059" t="s">
        <v>5876</v>
      </c>
      <c r="R3059">
        <v>85440</v>
      </c>
      <c r="S3059" t="s">
        <v>6496</v>
      </c>
      <c r="T3059" t="s">
        <v>6484</v>
      </c>
      <c r="U3059">
        <v>2.4500000000000002</v>
      </c>
      <c r="V3059" t="s">
        <v>6172</v>
      </c>
      <c r="W3059" t="s">
        <v>5869</v>
      </c>
      <c r="X3059">
        <v>1</v>
      </c>
    </row>
    <row r="3060" spans="1:24" x14ac:dyDescent="0.25">
      <c r="A3060">
        <v>23149</v>
      </c>
      <c r="B3060" t="s">
        <v>1879</v>
      </c>
      <c r="C3060" t="s">
        <v>442</v>
      </c>
      <c r="D3060" t="s">
        <v>5886</v>
      </c>
      <c r="E3060" t="s">
        <v>5887</v>
      </c>
      <c r="F3060">
        <v>22</v>
      </c>
      <c r="G3060" t="s">
        <v>5816</v>
      </c>
      <c r="H3060" t="s">
        <v>5747</v>
      </c>
      <c r="I3060" t="s">
        <v>5748</v>
      </c>
      <c r="J3060">
        <v>750</v>
      </c>
      <c r="K3060">
        <v>12</v>
      </c>
      <c r="L3060">
        <v>14</v>
      </c>
      <c r="M3060" t="s">
        <v>5749</v>
      </c>
      <c r="N3060" t="s">
        <v>5750</v>
      </c>
      <c r="O3060" t="s">
        <v>5751</v>
      </c>
      <c r="P3060" t="s">
        <v>5889</v>
      </c>
      <c r="Q3060" t="s">
        <v>5952</v>
      </c>
      <c r="R3060">
        <v>42015</v>
      </c>
      <c r="S3060" t="s">
        <v>5956</v>
      </c>
      <c r="T3060" t="s">
        <v>5957</v>
      </c>
      <c r="U3060">
        <v>24.01</v>
      </c>
      <c r="V3060" t="s">
        <v>5755</v>
      </c>
      <c r="W3060" t="s">
        <v>5869</v>
      </c>
      <c r="X3060">
        <v>1</v>
      </c>
    </row>
    <row r="3061" spans="1:24" x14ac:dyDescent="0.25">
      <c r="A3061">
        <v>23954</v>
      </c>
      <c r="B3061" t="s">
        <v>1934</v>
      </c>
      <c r="C3061" t="s">
        <v>443</v>
      </c>
      <c r="D3061" t="s">
        <v>6528</v>
      </c>
      <c r="E3061" t="s">
        <v>6192</v>
      </c>
      <c r="F3061">
        <v>27</v>
      </c>
      <c r="G3061" t="s">
        <v>5837</v>
      </c>
      <c r="H3061" t="s">
        <v>5747</v>
      </c>
      <c r="I3061" t="s">
        <v>5748</v>
      </c>
      <c r="J3061">
        <v>650</v>
      </c>
      <c r="K3061">
        <v>12</v>
      </c>
      <c r="L3061">
        <v>5.4</v>
      </c>
      <c r="M3061" t="s">
        <v>5749</v>
      </c>
      <c r="N3061" t="s">
        <v>5750</v>
      </c>
      <c r="O3061" t="s">
        <v>5874</v>
      </c>
      <c r="P3061" t="s">
        <v>5875</v>
      </c>
      <c r="Q3061" t="s">
        <v>5876</v>
      </c>
      <c r="R3061">
        <v>97</v>
      </c>
      <c r="S3061" t="s">
        <v>6529</v>
      </c>
      <c r="T3061" t="s">
        <v>6529</v>
      </c>
      <c r="U3061">
        <v>7.49</v>
      </c>
      <c r="V3061" t="s">
        <v>5755</v>
      </c>
      <c r="W3061" t="s">
        <v>5869</v>
      </c>
      <c r="X3061">
        <v>1</v>
      </c>
    </row>
    <row r="3062" spans="1:24" x14ac:dyDescent="0.25">
      <c r="A3062">
        <v>23954</v>
      </c>
      <c r="B3062" t="s">
        <v>1934</v>
      </c>
      <c r="C3062" t="s">
        <v>443</v>
      </c>
      <c r="D3062" t="s">
        <v>6528</v>
      </c>
      <c r="E3062" t="s">
        <v>6192</v>
      </c>
      <c r="F3062">
        <v>27</v>
      </c>
      <c r="G3062" t="s">
        <v>5837</v>
      </c>
      <c r="H3062" t="s">
        <v>5747</v>
      </c>
      <c r="I3062" t="s">
        <v>5748</v>
      </c>
      <c r="J3062">
        <v>650</v>
      </c>
      <c r="K3062">
        <v>12</v>
      </c>
      <c r="L3062">
        <v>5.4</v>
      </c>
      <c r="M3062" t="s">
        <v>5749</v>
      </c>
      <c r="N3062" t="s">
        <v>5750</v>
      </c>
      <c r="O3062" t="s">
        <v>5874</v>
      </c>
      <c r="P3062" t="s">
        <v>5875</v>
      </c>
      <c r="Q3062" t="s">
        <v>5876</v>
      </c>
      <c r="R3062">
        <v>97</v>
      </c>
      <c r="S3062" t="s">
        <v>6529</v>
      </c>
      <c r="T3062" t="s">
        <v>6529</v>
      </c>
      <c r="U3062">
        <v>7.49</v>
      </c>
      <c r="V3062" t="s">
        <v>5755</v>
      </c>
      <c r="W3062" t="s">
        <v>5869</v>
      </c>
      <c r="X3062">
        <v>1</v>
      </c>
    </row>
    <row r="3063" spans="1:24" x14ac:dyDescent="0.25">
      <c r="A3063">
        <v>22843</v>
      </c>
      <c r="B3063" t="s">
        <v>1843</v>
      </c>
      <c r="C3063" t="s">
        <v>443</v>
      </c>
      <c r="D3063" t="s">
        <v>6166</v>
      </c>
      <c r="E3063" t="s">
        <v>6167</v>
      </c>
      <c r="F3063">
        <v>20</v>
      </c>
      <c r="G3063" t="s">
        <v>5746</v>
      </c>
      <c r="H3063" t="s">
        <v>5791</v>
      </c>
      <c r="I3063" t="s">
        <v>5792</v>
      </c>
      <c r="J3063">
        <v>330</v>
      </c>
      <c r="K3063">
        <v>24</v>
      </c>
      <c r="L3063">
        <v>5</v>
      </c>
      <c r="M3063" t="s">
        <v>5749</v>
      </c>
      <c r="N3063" t="s">
        <v>5750</v>
      </c>
      <c r="O3063" t="s">
        <v>5751</v>
      </c>
      <c r="P3063" t="s">
        <v>5875</v>
      </c>
      <c r="Q3063" t="s">
        <v>6169</v>
      </c>
      <c r="R3063">
        <v>83360</v>
      </c>
      <c r="S3063" t="s">
        <v>6406</v>
      </c>
      <c r="T3063" t="s">
        <v>5984</v>
      </c>
      <c r="U3063">
        <v>2.95</v>
      </c>
      <c r="V3063" t="s">
        <v>5755</v>
      </c>
      <c r="W3063" t="s">
        <v>5869</v>
      </c>
      <c r="X3063">
        <v>1</v>
      </c>
    </row>
    <row r="3064" spans="1:24" x14ac:dyDescent="0.25">
      <c r="A3064">
        <v>23768</v>
      </c>
      <c r="B3064" t="s">
        <v>1917</v>
      </c>
      <c r="C3064" t="s">
        <v>442</v>
      </c>
      <c r="D3064" t="s">
        <v>6132</v>
      </c>
      <c r="E3064" t="s">
        <v>498</v>
      </c>
      <c r="F3064">
        <v>20</v>
      </c>
      <c r="G3064" t="s">
        <v>5746</v>
      </c>
      <c r="H3064" t="s">
        <v>5747</v>
      </c>
      <c r="I3064" t="s">
        <v>5748</v>
      </c>
      <c r="J3064">
        <v>750</v>
      </c>
      <c r="K3064">
        <v>12</v>
      </c>
      <c r="L3064">
        <v>14</v>
      </c>
      <c r="M3064" t="s">
        <v>5749</v>
      </c>
      <c r="N3064" t="s">
        <v>5750</v>
      </c>
      <c r="O3064" t="s">
        <v>5751</v>
      </c>
      <c r="P3064" t="s">
        <v>5988</v>
      </c>
      <c r="Q3064" t="s">
        <v>6105</v>
      </c>
      <c r="R3064">
        <v>91241</v>
      </c>
      <c r="S3064" t="s">
        <v>6530</v>
      </c>
      <c r="T3064" t="s">
        <v>6530</v>
      </c>
      <c r="U3064">
        <v>17.989999999999998</v>
      </c>
      <c r="V3064" t="s">
        <v>5755</v>
      </c>
      <c r="W3064" t="s">
        <v>5869</v>
      </c>
      <c r="X3064">
        <v>1</v>
      </c>
    </row>
    <row r="3065" spans="1:24" x14ac:dyDescent="0.25">
      <c r="A3065">
        <v>23283</v>
      </c>
      <c r="B3065" t="s">
        <v>1889</v>
      </c>
      <c r="C3065" t="s">
        <v>443</v>
      </c>
      <c r="D3065" t="s">
        <v>6177</v>
      </c>
      <c r="E3065" t="s">
        <v>6190</v>
      </c>
      <c r="F3065">
        <v>10</v>
      </c>
      <c r="G3065" t="s">
        <v>5767</v>
      </c>
      <c r="H3065" t="s">
        <v>5747</v>
      </c>
      <c r="I3065" t="s">
        <v>5748</v>
      </c>
      <c r="J3065">
        <v>440</v>
      </c>
      <c r="K3065">
        <v>24</v>
      </c>
      <c r="L3065">
        <v>4</v>
      </c>
      <c r="M3065" t="s">
        <v>5759</v>
      </c>
      <c r="N3065" t="s">
        <v>5760</v>
      </c>
      <c r="O3065" t="s">
        <v>5874</v>
      </c>
      <c r="P3065" t="s">
        <v>5875</v>
      </c>
      <c r="Q3065" t="s">
        <v>5876</v>
      </c>
      <c r="R3065">
        <v>40772</v>
      </c>
      <c r="S3065" t="s">
        <v>6179</v>
      </c>
      <c r="T3065" t="s">
        <v>6179</v>
      </c>
      <c r="U3065">
        <v>3.39</v>
      </c>
      <c r="V3065" t="s">
        <v>6172</v>
      </c>
      <c r="W3065" t="s">
        <v>5869</v>
      </c>
      <c r="X3065">
        <v>1</v>
      </c>
    </row>
    <row r="3066" spans="1:24" x14ac:dyDescent="0.25">
      <c r="A3066">
        <v>23283</v>
      </c>
      <c r="B3066" t="s">
        <v>1889</v>
      </c>
      <c r="C3066" t="s">
        <v>443</v>
      </c>
      <c r="D3066" t="s">
        <v>6177</v>
      </c>
      <c r="E3066" t="s">
        <v>6190</v>
      </c>
      <c r="F3066">
        <v>10</v>
      </c>
      <c r="G3066" t="s">
        <v>5767</v>
      </c>
      <c r="H3066" t="s">
        <v>5747</v>
      </c>
      <c r="I3066" t="s">
        <v>5748</v>
      </c>
      <c r="J3066">
        <v>440</v>
      </c>
      <c r="K3066">
        <v>24</v>
      </c>
      <c r="L3066">
        <v>4</v>
      </c>
      <c r="M3066" t="s">
        <v>5759</v>
      </c>
      <c r="N3066" t="s">
        <v>5760</v>
      </c>
      <c r="O3066" t="s">
        <v>5874</v>
      </c>
      <c r="P3066" t="s">
        <v>5875</v>
      </c>
      <c r="Q3066" t="s">
        <v>5876</v>
      </c>
      <c r="R3066">
        <v>40772</v>
      </c>
      <c r="S3066" t="s">
        <v>6179</v>
      </c>
      <c r="T3066" t="s">
        <v>6179</v>
      </c>
      <c r="U3066">
        <v>3.39</v>
      </c>
      <c r="V3066" t="s">
        <v>6172</v>
      </c>
      <c r="W3066" t="s">
        <v>5869</v>
      </c>
      <c r="X3066">
        <v>1</v>
      </c>
    </row>
    <row r="3067" spans="1:24" x14ac:dyDescent="0.25">
      <c r="A3067">
        <v>22915</v>
      </c>
      <c r="B3067" t="s">
        <v>938</v>
      </c>
      <c r="C3067" t="s">
        <v>441</v>
      </c>
      <c r="D3067" t="s">
        <v>5811</v>
      </c>
      <c r="E3067" t="s">
        <v>5818</v>
      </c>
      <c r="F3067">
        <v>20</v>
      </c>
      <c r="G3067" t="s">
        <v>5746</v>
      </c>
      <c r="H3067" t="s">
        <v>5747</v>
      </c>
      <c r="I3067" t="s">
        <v>5748</v>
      </c>
      <c r="J3067">
        <v>200</v>
      </c>
      <c r="K3067">
        <v>12</v>
      </c>
      <c r="L3067">
        <v>20</v>
      </c>
      <c r="M3067" t="s">
        <v>5759</v>
      </c>
      <c r="N3067" t="s">
        <v>5781</v>
      </c>
      <c r="O3067" t="s">
        <v>5751</v>
      </c>
      <c r="P3067" t="s">
        <v>5762</v>
      </c>
      <c r="Q3067" t="s">
        <v>5769</v>
      </c>
      <c r="R3067">
        <v>42047</v>
      </c>
      <c r="S3067" t="s">
        <v>5788</v>
      </c>
      <c r="T3067" t="s">
        <v>5788</v>
      </c>
      <c r="U3067">
        <v>13.99</v>
      </c>
      <c r="V3067" t="s">
        <v>5755</v>
      </c>
      <c r="W3067" t="s">
        <v>5756</v>
      </c>
      <c r="X3067">
        <v>1</v>
      </c>
    </row>
    <row r="3068" spans="1:24" x14ac:dyDescent="0.25">
      <c r="A3068">
        <v>22995</v>
      </c>
      <c r="B3068" t="s">
        <v>1864</v>
      </c>
      <c r="C3068" t="s">
        <v>443</v>
      </c>
      <c r="D3068" t="s">
        <v>6177</v>
      </c>
      <c r="E3068" t="s">
        <v>6167</v>
      </c>
      <c r="F3068">
        <v>27</v>
      </c>
      <c r="G3068" t="s">
        <v>5837</v>
      </c>
      <c r="H3068" t="s">
        <v>5747</v>
      </c>
      <c r="I3068" t="s">
        <v>5748</v>
      </c>
      <c r="J3068">
        <v>17040</v>
      </c>
      <c r="K3068">
        <v>1</v>
      </c>
      <c r="L3068">
        <v>5</v>
      </c>
      <c r="M3068" t="s">
        <v>5749</v>
      </c>
      <c r="N3068" t="s">
        <v>5750</v>
      </c>
      <c r="O3068" t="s">
        <v>5874</v>
      </c>
      <c r="P3068" t="s">
        <v>6168</v>
      </c>
      <c r="Q3068" t="s">
        <v>5876</v>
      </c>
      <c r="R3068">
        <v>42090</v>
      </c>
      <c r="S3068" t="s">
        <v>6180</v>
      </c>
      <c r="T3068" t="s">
        <v>6180</v>
      </c>
      <c r="U3068">
        <v>76.989999999999995</v>
      </c>
      <c r="V3068" t="s">
        <v>6172</v>
      </c>
      <c r="W3068" t="s">
        <v>5869</v>
      </c>
      <c r="X3068">
        <v>48</v>
      </c>
    </row>
    <row r="3069" spans="1:24" x14ac:dyDescent="0.25">
      <c r="A3069">
        <v>22995</v>
      </c>
      <c r="B3069" t="s">
        <v>1864</v>
      </c>
      <c r="C3069" t="s">
        <v>443</v>
      </c>
      <c r="D3069" t="s">
        <v>6177</v>
      </c>
      <c r="E3069" t="s">
        <v>6167</v>
      </c>
      <c r="F3069">
        <v>27</v>
      </c>
      <c r="G3069" t="s">
        <v>5837</v>
      </c>
      <c r="H3069" t="s">
        <v>5747</v>
      </c>
      <c r="I3069" t="s">
        <v>5748</v>
      </c>
      <c r="J3069">
        <v>17040</v>
      </c>
      <c r="K3069">
        <v>1</v>
      </c>
      <c r="L3069">
        <v>5</v>
      </c>
      <c r="M3069" t="s">
        <v>5749</v>
      </c>
      <c r="N3069" t="s">
        <v>5750</v>
      </c>
      <c r="O3069" t="s">
        <v>5874</v>
      </c>
      <c r="P3069" t="s">
        <v>6168</v>
      </c>
      <c r="Q3069" t="s">
        <v>5876</v>
      </c>
      <c r="R3069">
        <v>42090</v>
      </c>
      <c r="S3069" t="s">
        <v>6180</v>
      </c>
      <c r="T3069" t="s">
        <v>6180</v>
      </c>
      <c r="U3069">
        <v>76.989999999999995</v>
      </c>
      <c r="V3069" t="s">
        <v>6172</v>
      </c>
      <c r="W3069" t="s">
        <v>5869</v>
      </c>
      <c r="X3069">
        <v>48</v>
      </c>
    </row>
    <row r="3070" spans="1:24" x14ac:dyDescent="0.25">
      <c r="A3070">
        <v>23442</v>
      </c>
      <c r="B3070" t="s">
        <v>1904</v>
      </c>
      <c r="C3070" t="s">
        <v>443</v>
      </c>
      <c r="D3070" t="s">
        <v>5871</v>
      </c>
      <c r="E3070" t="s">
        <v>6192</v>
      </c>
      <c r="F3070">
        <v>27</v>
      </c>
      <c r="G3070" t="s">
        <v>5837</v>
      </c>
      <c r="H3070" t="s">
        <v>5747</v>
      </c>
      <c r="I3070" t="s">
        <v>5748</v>
      </c>
      <c r="J3070">
        <v>2130</v>
      </c>
      <c r="K3070">
        <v>4</v>
      </c>
      <c r="L3070">
        <v>5</v>
      </c>
      <c r="M3070" t="s">
        <v>5749</v>
      </c>
      <c r="N3070" t="s">
        <v>5750</v>
      </c>
      <c r="O3070" t="s">
        <v>5874</v>
      </c>
      <c r="P3070" t="s">
        <v>6168</v>
      </c>
      <c r="Q3070" t="s">
        <v>5876</v>
      </c>
      <c r="R3070">
        <v>82062</v>
      </c>
      <c r="S3070" t="s">
        <v>6531</v>
      </c>
      <c r="T3070" t="s">
        <v>6532</v>
      </c>
      <c r="U3070">
        <v>12.28</v>
      </c>
      <c r="V3070" t="s">
        <v>6172</v>
      </c>
      <c r="W3070" t="s">
        <v>5869</v>
      </c>
      <c r="X3070">
        <v>6</v>
      </c>
    </row>
    <row r="3071" spans="1:24" x14ac:dyDescent="0.25">
      <c r="A3071">
        <v>23442</v>
      </c>
      <c r="B3071" t="s">
        <v>1904</v>
      </c>
      <c r="C3071" t="s">
        <v>443</v>
      </c>
      <c r="D3071" t="s">
        <v>5871</v>
      </c>
      <c r="E3071" t="s">
        <v>6192</v>
      </c>
      <c r="F3071">
        <v>27</v>
      </c>
      <c r="G3071" t="s">
        <v>5837</v>
      </c>
      <c r="H3071" t="s">
        <v>5747</v>
      </c>
      <c r="I3071" t="s">
        <v>5748</v>
      </c>
      <c r="J3071">
        <v>2130</v>
      </c>
      <c r="K3071">
        <v>4</v>
      </c>
      <c r="L3071">
        <v>5</v>
      </c>
      <c r="M3071" t="s">
        <v>5749</v>
      </c>
      <c r="N3071" t="s">
        <v>5750</v>
      </c>
      <c r="O3071" t="s">
        <v>5874</v>
      </c>
      <c r="P3071" t="s">
        <v>6168</v>
      </c>
      <c r="Q3071" t="s">
        <v>5876</v>
      </c>
      <c r="R3071">
        <v>82062</v>
      </c>
      <c r="S3071" t="s">
        <v>6531</v>
      </c>
      <c r="T3071" t="s">
        <v>6532</v>
      </c>
      <c r="U3071">
        <v>12.28</v>
      </c>
      <c r="V3071" t="s">
        <v>6172</v>
      </c>
      <c r="W3071" t="s">
        <v>5869</v>
      </c>
      <c r="X3071">
        <v>6</v>
      </c>
    </row>
    <row r="3072" spans="1:24" x14ac:dyDescent="0.25">
      <c r="A3072">
        <v>23445</v>
      </c>
      <c r="B3072" t="s">
        <v>300</v>
      </c>
      <c r="C3072" t="s">
        <v>444</v>
      </c>
      <c r="D3072" t="s">
        <v>6151</v>
      </c>
      <c r="E3072" t="s">
        <v>6152</v>
      </c>
      <c r="F3072">
        <v>10</v>
      </c>
      <c r="G3072" t="s">
        <v>5767</v>
      </c>
      <c r="H3072" t="s">
        <v>5747</v>
      </c>
      <c r="I3072" t="s">
        <v>5792</v>
      </c>
      <c r="J3072">
        <v>750</v>
      </c>
      <c r="K3072">
        <v>12</v>
      </c>
      <c r="L3072">
        <v>6.1</v>
      </c>
      <c r="M3072" t="s">
        <v>5749</v>
      </c>
      <c r="N3072" t="s">
        <v>5750</v>
      </c>
      <c r="O3072" t="s">
        <v>5751</v>
      </c>
      <c r="P3072" t="s">
        <v>6283</v>
      </c>
      <c r="Q3072" t="s">
        <v>6154</v>
      </c>
      <c r="R3072">
        <v>84740</v>
      </c>
      <c r="S3072" t="s">
        <v>6525</v>
      </c>
      <c r="T3072" t="s">
        <v>6525</v>
      </c>
      <c r="U3072">
        <v>10.71</v>
      </c>
      <c r="V3072" t="s">
        <v>5755</v>
      </c>
      <c r="W3072" t="s">
        <v>5869</v>
      </c>
      <c r="X3072">
        <v>1</v>
      </c>
    </row>
    <row r="3073" spans="1:24" x14ac:dyDescent="0.25">
      <c r="A3073">
        <v>23626</v>
      </c>
      <c r="B3073" t="s">
        <v>1907</v>
      </c>
      <c r="C3073" t="s">
        <v>441</v>
      </c>
      <c r="D3073" t="s">
        <v>5757</v>
      </c>
      <c r="E3073" t="s">
        <v>5804</v>
      </c>
      <c r="F3073">
        <v>20</v>
      </c>
      <c r="G3073" t="s">
        <v>5746</v>
      </c>
      <c r="H3073" t="s">
        <v>5747</v>
      </c>
      <c r="I3073" t="s">
        <v>5748</v>
      </c>
      <c r="J3073">
        <v>750</v>
      </c>
      <c r="K3073">
        <v>6</v>
      </c>
      <c r="L3073">
        <v>47</v>
      </c>
      <c r="M3073" t="s">
        <v>5759</v>
      </c>
      <c r="N3073" t="s">
        <v>5760</v>
      </c>
      <c r="O3073" t="s">
        <v>5761</v>
      </c>
      <c r="P3073" t="s">
        <v>5762</v>
      </c>
      <c r="Q3073" t="s">
        <v>5805</v>
      </c>
      <c r="R3073">
        <v>42869</v>
      </c>
      <c r="S3073" t="s">
        <v>5793</v>
      </c>
      <c r="T3073" t="s">
        <v>5794</v>
      </c>
      <c r="U3073">
        <v>99.99</v>
      </c>
      <c r="V3073" t="s">
        <v>5755</v>
      </c>
      <c r="W3073" t="s">
        <v>5765</v>
      </c>
      <c r="X3073">
        <v>1</v>
      </c>
    </row>
    <row r="3074" spans="1:24" x14ac:dyDescent="0.25">
      <c r="A3074">
        <v>786825</v>
      </c>
      <c r="B3074" t="s">
        <v>3267</v>
      </c>
      <c r="C3074" t="s">
        <v>442</v>
      </c>
      <c r="D3074" t="s">
        <v>5961</v>
      </c>
      <c r="E3074" t="s">
        <v>6222</v>
      </c>
      <c r="F3074">
        <v>10</v>
      </c>
      <c r="G3074" t="s">
        <v>5767</v>
      </c>
      <c r="H3074" t="s">
        <v>5747</v>
      </c>
      <c r="I3074" t="s">
        <v>5748</v>
      </c>
      <c r="J3074">
        <v>750</v>
      </c>
      <c r="K3074">
        <v>6</v>
      </c>
      <c r="L3074">
        <v>11</v>
      </c>
      <c r="M3074" t="s">
        <v>5759</v>
      </c>
      <c r="N3074" t="s">
        <v>5835</v>
      </c>
      <c r="O3074" t="s">
        <v>5790</v>
      </c>
      <c r="P3074" t="s">
        <v>5988</v>
      </c>
      <c r="Q3074" t="s">
        <v>5974</v>
      </c>
      <c r="R3074">
        <v>43127</v>
      </c>
      <c r="S3074" t="s">
        <v>5905</v>
      </c>
      <c r="T3074" t="s">
        <v>5906</v>
      </c>
      <c r="U3074">
        <v>19.989999999999998</v>
      </c>
      <c r="V3074" t="s">
        <v>5755</v>
      </c>
      <c r="W3074" t="s">
        <v>5756</v>
      </c>
      <c r="X3074">
        <v>1</v>
      </c>
    </row>
    <row r="3075" spans="1:24" x14ac:dyDescent="0.25">
      <c r="A3075">
        <v>23856</v>
      </c>
      <c r="B3075" t="s">
        <v>1926</v>
      </c>
      <c r="C3075" t="s">
        <v>442</v>
      </c>
      <c r="D3075" t="s">
        <v>5886</v>
      </c>
      <c r="E3075" t="s">
        <v>5887</v>
      </c>
      <c r="F3075">
        <v>31</v>
      </c>
      <c r="G3075" t="s">
        <v>6295</v>
      </c>
      <c r="H3075" t="s">
        <v>5791</v>
      </c>
      <c r="I3075" t="s">
        <v>5792</v>
      </c>
      <c r="J3075">
        <v>750</v>
      </c>
      <c r="K3075">
        <v>12</v>
      </c>
      <c r="L3075">
        <v>13.5</v>
      </c>
      <c r="M3075" t="s">
        <v>5759</v>
      </c>
      <c r="N3075" t="s">
        <v>5781</v>
      </c>
      <c r="O3075" t="s">
        <v>5863</v>
      </c>
      <c r="P3075" t="s">
        <v>5889</v>
      </c>
      <c r="Q3075" t="s">
        <v>5986</v>
      </c>
      <c r="R3075">
        <v>79506</v>
      </c>
      <c r="S3075" t="s">
        <v>6416</v>
      </c>
      <c r="T3075" t="s">
        <v>6416</v>
      </c>
      <c r="U3075">
        <v>156.85</v>
      </c>
      <c r="V3075" t="s">
        <v>5755</v>
      </c>
      <c r="W3075" t="s">
        <v>5765</v>
      </c>
      <c r="X3075">
        <v>1</v>
      </c>
    </row>
    <row r="3076" spans="1:24" x14ac:dyDescent="0.25">
      <c r="A3076">
        <v>791177</v>
      </c>
      <c r="B3076" t="s">
        <v>3290</v>
      </c>
      <c r="C3076" t="s">
        <v>442</v>
      </c>
      <c r="D3076" t="s">
        <v>6035</v>
      </c>
      <c r="E3076" t="s">
        <v>5887</v>
      </c>
      <c r="F3076">
        <v>20</v>
      </c>
      <c r="G3076" t="s">
        <v>5746</v>
      </c>
      <c r="H3076" t="s">
        <v>5747</v>
      </c>
      <c r="I3076" t="s">
        <v>5792</v>
      </c>
      <c r="J3076">
        <v>750</v>
      </c>
      <c r="K3076">
        <v>12</v>
      </c>
      <c r="L3076">
        <v>12.5</v>
      </c>
      <c r="M3076" t="s">
        <v>5759</v>
      </c>
      <c r="N3076" t="s">
        <v>5904</v>
      </c>
      <c r="O3076" t="s">
        <v>5790</v>
      </c>
      <c r="P3076" t="s">
        <v>5916</v>
      </c>
      <c r="Q3076" t="s">
        <v>5923</v>
      </c>
      <c r="R3076">
        <v>43127</v>
      </c>
      <c r="S3076" t="s">
        <v>5905</v>
      </c>
      <c r="T3076" t="s">
        <v>5906</v>
      </c>
      <c r="U3076">
        <v>15.99</v>
      </c>
      <c r="V3076" t="s">
        <v>5755</v>
      </c>
      <c r="W3076" t="s">
        <v>5756</v>
      </c>
      <c r="X3076">
        <v>1</v>
      </c>
    </row>
    <row r="3077" spans="1:24" x14ac:dyDescent="0.25">
      <c r="A3077">
        <v>24318</v>
      </c>
      <c r="B3077" t="s">
        <v>1952</v>
      </c>
      <c r="C3077" t="s">
        <v>442</v>
      </c>
      <c r="D3077" t="s">
        <v>5920</v>
      </c>
      <c r="E3077" t="s">
        <v>5997</v>
      </c>
      <c r="F3077">
        <v>22</v>
      </c>
      <c r="G3077" t="s">
        <v>5816</v>
      </c>
      <c r="H3077" t="s">
        <v>5747</v>
      </c>
      <c r="I3077" t="s">
        <v>5748</v>
      </c>
      <c r="J3077">
        <v>750</v>
      </c>
      <c r="K3077">
        <v>12</v>
      </c>
      <c r="L3077">
        <v>13.5</v>
      </c>
      <c r="M3077" t="s">
        <v>5759</v>
      </c>
      <c r="N3077" t="s">
        <v>6054</v>
      </c>
      <c r="O3077" t="s">
        <v>5761</v>
      </c>
      <c r="P3077" t="s">
        <v>6002</v>
      </c>
      <c r="Q3077" t="s">
        <v>6055</v>
      </c>
      <c r="R3077">
        <v>85723</v>
      </c>
      <c r="S3077" t="s">
        <v>6533</v>
      </c>
      <c r="T3077" t="s">
        <v>5996</v>
      </c>
      <c r="U3077">
        <v>13.99</v>
      </c>
      <c r="V3077" t="s">
        <v>5755</v>
      </c>
      <c r="W3077" t="s">
        <v>5765</v>
      </c>
      <c r="X3077">
        <v>1</v>
      </c>
    </row>
    <row r="3078" spans="1:24" x14ac:dyDescent="0.25">
      <c r="A3078">
        <v>23958</v>
      </c>
      <c r="B3078" t="s">
        <v>1937</v>
      </c>
      <c r="C3078" t="s">
        <v>442</v>
      </c>
      <c r="D3078" t="s">
        <v>5920</v>
      </c>
      <c r="E3078" t="s">
        <v>5997</v>
      </c>
      <c r="F3078">
        <v>20</v>
      </c>
      <c r="G3078" t="s">
        <v>5746</v>
      </c>
      <c r="H3078" t="s">
        <v>5747</v>
      </c>
      <c r="I3078" t="s">
        <v>5748</v>
      </c>
      <c r="J3078">
        <v>750</v>
      </c>
      <c r="K3078">
        <v>12</v>
      </c>
      <c r="L3078">
        <v>11.5</v>
      </c>
      <c r="M3078" t="s">
        <v>5759</v>
      </c>
      <c r="N3078" t="s">
        <v>5781</v>
      </c>
      <c r="O3078" t="s">
        <v>5761</v>
      </c>
      <c r="P3078" t="s">
        <v>5916</v>
      </c>
      <c r="Q3078" t="s">
        <v>5986</v>
      </c>
      <c r="R3078">
        <v>44038</v>
      </c>
      <c r="S3078" t="s">
        <v>6433</v>
      </c>
      <c r="T3078" t="s">
        <v>5937</v>
      </c>
      <c r="U3078">
        <v>15.99</v>
      </c>
      <c r="V3078" t="s">
        <v>5755</v>
      </c>
      <c r="W3078" t="s">
        <v>5765</v>
      </c>
      <c r="X3078">
        <v>1</v>
      </c>
    </row>
    <row r="3079" spans="1:24" x14ac:dyDescent="0.25">
      <c r="A3079">
        <v>23998</v>
      </c>
      <c r="B3079" t="s">
        <v>1939</v>
      </c>
      <c r="C3079" t="s">
        <v>441</v>
      </c>
      <c r="D3079" t="s">
        <v>5757</v>
      </c>
      <c r="E3079" t="s">
        <v>5804</v>
      </c>
      <c r="F3079">
        <v>22</v>
      </c>
      <c r="G3079" t="s">
        <v>5816</v>
      </c>
      <c r="H3079" t="s">
        <v>5747</v>
      </c>
      <c r="I3079" t="s">
        <v>5748</v>
      </c>
      <c r="J3079">
        <v>750</v>
      </c>
      <c r="K3079">
        <v>6</v>
      </c>
      <c r="L3079">
        <v>43</v>
      </c>
      <c r="M3079" t="s">
        <v>5759</v>
      </c>
      <c r="N3079" t="s">
        <v>5760</v>
      </c>
      <c r="O3079" t="s">
        <v>5761</v>
      </c>
      <c r="P3079" t="s">
        <v>5762</v>
      </c>
      <c r="Q3079" t="s">
        <v>5805</v>
      </c>
      <c r="R3079">
        <v>81616</v>
      </c>
      <c r="S3079" t="s">
        <v>5820</v>
      </c>
      <c r="T3079" t="s">
        <v>5820</v>
      </c>
      <c r="U3079">
        <v>61.99</v>
      </c>
      <c r="V3079" t="s">
        <v>5755</v>
      </c>
      <c r="W3079" t="s">
        <v>5765</v>
      </c>
      <c r="X3079">
        <v>1</v>
      </c>
    </row>
    <row r="3080" spans="1:24" x14ac:dyDescent="0.25">
      <c r="A3080">
        <v>24302</v>
      </c>
      <c r="B3080" t="s">
        <v>1951</v>
      </c>
      <c r="C3080" t="s">
        <v>441</v>
      </c>
      <c r="D3080" t="s">
        <v>5757</v>
      </c>
      <c r="E3080" t="s">
        <v>5867</v>
      </c>
      <c r="F3080">
        <v>22</v>
      </c>
      <c r="G3080" t="s">
        <v>5816</v>
      </c>
      <c r="H3080" t="s">
        <v>5747</v>
      </c>
      <c r="I3080" t="s">
        <v>5748</v>
      </c>
      <c r="J3080">
        <v>750</v>
      </c>
      <c r="K3080">
        <v>6</v>
      </c>
      <c r="L3080">
        <v>53.5</v>
      </c>
      <c r="M3080" t="s">
        <v>5759</v>
      </c>
      <c r="N3080" t="s">
        <v>5859</v>
      </c>
      <c r="O3080" t="s">
        <v>5790</v>
      </c>
      <c r="P3080" t="s">
        <v>5762</v>
      </c>
      <c r="Q3080" t="s">
        <v>5802</v>
      </c>
      <c r="R3080">
        <v>61241</v>
      </c>
      <c r="S3080" t="s">
        <v>5785</v>
      </c>
      <c r="T3080" t="s">
        <v>5786</v>
      </c>
      <c r="U3080">
        <v>79.989999999999995</v>
      </c>
      <c r="V3080" t="s">
        <v>5755</v>
      </c>
      <c r="W3080" t="s">
        <v>5765</v>
      </c>
      <c r="X3080">
        <v>1</v>
      </c>
    </row>
    <row r="3081" spans="1:24" x14ac:dyDescent="0.25">
      <c r="A3081">
        <v>23857</v>
      </c>
      <c r="B3081" t="s">
        <v>1927</v>
      </c>
      <c r="C3081" t="s">
        <v>442</v>
      </c>
      <c r="D3081" t="s">
        <v>5886</v>
      </c>
      <c r="E3081" t="s">
        <v>5887</v>
      </c>
      <c r="F3081">
        <v>31</v>
      </c>
      <c r="G3081" t="s">
        <v>6295</v>
      </c>
      <c r="H3081" t="s">
        <v>5791</v>
      </c>
      <c r="I3081" t="s">
        <v>5792</v>
      </c>
      <c r="J3081">
        <v>750</v>
      </c>
      <c r="K3081">
        <v>12</v>
      </c>
      <c r="L3081">
        <v>13.5</v>
      </c>
      <c r="M3081" t="s">
        <v>5759</v>
      </c>
      <c r="N3081" t="s">
        <v>5781</v>
      </c>
      <c r="O3081" t="s">
        <v>5863</v>
      </c>
      <c r="P3081" t="s">
        <v>5889</v>
      </c>
      <c r="Q3081" t="s">
        <v>5986</v>
      </c>
      <c r="R3081">
        <v>79506</v>
      </c>
      <c r="S3081" t="s">
        <v>6416</v>
      </c>
      <c r="T3081" t="s">
        <v>6416</v>
      </c>
      <c r="U3081">
        <v>174.99</v>
      </c>
      <c r="V3081" t="s">
        <v>5755</v>
      </c>
      <c r="W3081" t="s">
        <v>5765</v>
      </c>
      <c r="X3081">
        <v>1</v>
      </c>
    </row>
    <row r="3082" spans="1:24" x14ac:dyDescent="0.25">
      <c r="A3082">
        <v>23706</v>
      </c>
      <c r="B3082" t="s">
        <v>2</v>
      </c>
      <c r="C3082" t="s">
        <v>441</v>
      </c>
      <c r="D3082" t="s">
        <v>5744</v>
      </c>
      <c r="E3082" t="s">
        <v>5745</v>
      </c>
      <c r="F3082">
        <v>20</v>
      </c>
      <c r="G3082" t="s">
        <v>5746</v>
      </c>
      <c r="H3082" t="s">
        <v>5747</v>
      </c>
      <c r="I3082" t="s">
        <v>5748</v>
      </c>
      <c r="J3082">
        <v>750</v>
      </c>
      <c r="K3082">
        <v>12</v>
      </c>
      <c r="L3082">
        <v>40</v>
      </c>
      <c r="M3082" t="s">
        <v>5749</v>
      </c>
      <c r="N3082" t="s">
        <v>5750</v>
      </c>
      <c r="O3082" t="s">
        <v>5751</v>
      </c>
      <c r="P3082" t="s">
        <v>5752</v>
      </c>
      <c r="Q3082" t="s">
        <v>5753</v>
      </c>
      <c r="R3082">
        <v>42036</v>
      </c>
      <c r="S3082" t="s">
        <v>5754</v>
      </c>
      <c r="T3082" t="s">
        <v>5754</v>
      </c>
      <c r="U3082">
        <v>23.99</v>
      </c>
      <c r="V3082" t="s">
        <v>5755</v>
      </c>
      <c r="W3082" t="s">
        <v>5756</v>
      </c>
      <c r="X3082">
        <v>1</v>
      </c>
    </row>
    <row r="3083" spans="1:24" x14ac:dyDescent="0.25">
      <c r="A3083">
        <v>23860</v>
      </c>
      <c r="B3083" t="s">
        <v>1929</v>
      </c>
      <c r="C3083" t="s">
        <v>442</v>
      </c>
      <c r="D3083" t="s">
        <v>5886</v>
      </c>
      <c r="E3083" t="s">
        <v>5887</v>
      </c>
      <c r="F3083">
        <v>31</v>
      </c>
      <c r="G3083" t="s">
        <v>6295</v>
      </c>
      <c r="H3083" t="s">
        <v>5791</v>
      </c>
      <c r="I3083" t="s">
        <v>5792</v>
      </c>
      <c r="J3083">
        <v>750</v>
      </c>
      <c r="K3083">
        <v>12</v>
      </c>
      <c r="L3083">
        <v>13.5</v>
      </c>
      <c r="M3083" t="s">
        <v>5759</v>
      </c>
      <c r="N3083" t="s">
        <v>5781</v>
      </c>
      <c r="O3083" t="s">
        <v>5863</v>
      </c>
      <c r="P3083" t="s">
        <v>5889</v>
      </c>
      <c r="Q3083" t="s">
        <v>5986</v>
      </c>
      <c r="R3083">
        <v>79506</v>
      </c>
      <c r="S3083" t="s">
        <v>6416</v>
      </c>
      <c r="T3083" t="s">
        <v>6416</v>
      </c>
      <c r="U3083">
        <v>204</v>
      </c>
      <c r="V3083" t="s">
        <v>5755</v>
      </c>
      <c r="W3083" t="s">
        <v>5765</v>
      </c>
      <c r="X3083">
        <v>1</v>
      </c>
    </row>
    <row r="3084" spans="1:24" x14ac:dyDescent="0.25">
      <c r="A3084">
        <v>22989</v>
      </c>
      <c r="B3084" t="s">
        <v>1861</v>
      </c>
      <c r="C3084" t="s">
        <v>442</v>
      </c>
      <c r="D3084" t="s">
        <v>5920</v>
      </c>
      <c r="E3084" t="s">
        <v>5997</v>
      </c>
      <c r="F3084">
        <v>10</v>
      </c>
      <c r="G3084" t="s">
        <v>5767</v>
      </c>
      <c r="H3084" t="s">
        <v>5747</v>
      </c>
      <c r="I3084" t="s">
        <v>5748</v>
      </c>
      <c r="J3084">
        <v>3000</v>
      </c>
      <c r="K3084">
        <v>4</v>
      </c>
      <c r="L3084">
        <v>13</v>
      </c>
      <c r="M3084" t="s">
        <v>5759</v>
      </c>
      <c r="N3084" t="s">
        <v>5915</v>
      </c>
      <c r="O3084" t="s">
        <v>5761</v>
      </c>
      <c r="P3084" t="s">
        <v>6002</v>
      </c>
      <c r="Q3084" t="s">
        <v>5917</v>
      </c>
      <c r="R3084">
        <v>42889</v>
      </c>
      <c r="S3084" t="s">
        <v>5918</v>
      </c>
      <c r="T3084" t="s">
        <v>5794</v>
      </c>
      <c r="U3084">
        <v>37.99</v>
      </c>
      <c r="V3084" t="s">
        <v>5960</v>
      </c>
      <c r="W3084" t="s">
        <v>5765</v>
      </c>
      <c r="X3084">
        <v>1</v>
      </c>
    </row>
    <row r="3085" spans="1:24" x14ac:dyDescent="0.25">
      <c r="A3085">
        <v>22792</v>
      </c>
      <c r="B3085" t="s">
        <v>4338</v>
      </c>
      <c r="C3085" t="s">
        <v>443</v>
      </c>
      <c r="D3085" t="s">
        <v>6177</v>
      </c>
      <c r="E3085" t="s">
        <v>6192</v>
      </c>
      <c r="F3085">
        <v>10</v>
      </c>
      <c r="G3085" t="s">
        <v>5767</v>
      </c>
      <c r="H3085" t="s">
        <v>5747</v>
      </c>
      <c r="I3085" t="s">
        <v>5748</v>
      </c>
      <c r="J3085">
        <v>2130</v>
      </c>
      <c r="K3085">
        <v>4</v>
      </c>
      <c r="L3085">
        <v>4.8</v>
      </c>
      <c r="M3085" t="s">
        <v>5749</v>
      </c>
      <c r="N3085" t="s">
        <v>5750</v>
      </c>
      <c r="O3085" t="s">
        <v>5874</v>
      </c>
      <c r="P3085" t="s">
        <v>5875</v>
      </c>
      <c r="Q3085" t="s">
        <v>5876</v>
      </c>
      <c r="R3085">
        <v>42090</v>
      </c>
      <c r="S3085" t="s">
        <v>6180</v>
      </c>
      <c r="T3085" t="s">
        <v>6180</v>
      </c>
      <c r="U3085">
        <v>13.98</v>
      </c>
      <c r="V3085" t="s">
        <v>6172</v>
      </c>
      <c r="W3085" t="s">
        <v>5869</v>
      </c>
      <c r="X3085">
        <v>6</v>
      </c>
    </row>
    <row r="3086" spans="1:24" x14ac:dyDescent="0.25">
      <c r="A3086">
        <v>22792</v>
      </c>
      <c r="B3086" t="s">
        <v>4338</v>
      </c>
      <c r="C3086" t="s">
        <v>443</v>
      </c>
      <c r="D3086" t="s">
        <v>6177</v>
      </c>
      <c r="E3086" t="s">
        <v>6192</v>
      </c>
      <c r="F3086">
        <v>10</v>
      </c>
      <c r="G3086" t="s">
        <v>5767</v>
      </c>
      <c r="H3086" t="s">
        <v>5747</v>
      </c>
      <c r="I3086" t="s">
        <v>5748</v>
      </c>
      <c r="J3086">
        <v>2130</v>
      </c>
      <c r="K3086">
        <v>4</v>
      </c>
      <c r="L3086">
        <v>4.8</v>
      </c>
      <c r="M3086" t="s">
        <v>5749</v>
      </c>
      <c r="N3086" t="s">
        <v>5750</v>
      </c>
      <c r="O3086" t="s">
        <v>5874</v>
      </c>
      <c r="P3086" t="s">
        <v>5875</v>
      </c>
      <c r="Q3086" t="s">
        <v>5876</v>
      </c>
      <c r="R3086">
        <v>42090</v>
      </c>
      <c r="S3086" t="s">
        <v>6180</v>
      </c>
      <c r="T3086" t="s">
        <v>6180</v>
      </c>
      <c r="U3086">
        <v>13.98</v>
      </c>
      <c r="V3086" t="s">
        <v>6172</v>
      </c>
      <c r="W3086" t="s">
        <v>5869</v>
      </c>
      <c r="X3086">
        <v>6</v>
      </c>
    </row>
    <row r="3087" spans="1:24" x14ac:dyDescent="0.25">
      <c r="A3087">
        <v>24320</v>
      </c>
      <c r="B3087" t="s">
        <v>1953</v>
      </c>
      <c r="C3087" t="s">
        <v>442</v>
      </c>
      <c r="D3087" t="s">
        <v>5886</v>
      </c>
      <c r="E3087" t="s">
        <v>5887</v>
      </c>
      <c r="F3087">
        <v>20</v>
      </c>
      <c r="G3087" t="s">
        <v>5746</v>
      </c>
      <c r="H3087" t="s">
        <v>5747</v>
      </c>
      <c r="I3087" t="s">
        <v>5748</v>
      </c>
      <c r="J3087">
        <v>750</v>
      </c>
      <c r="K3087">
        <v>12</v>
      </c>
      <c r="L3087">
        <v>14</v>
      </c>
      <c r="M3087" t="s">
        <v>5759</v>
      </c>
      <c r="N3087" t="s">
        <v>6054</v>
      </c>
      <c r="O3087" t="s">
        <v>5761</v>
      </c>
      <c r="P3087" t="s">
        <v>6002</v>
      </c>
      <c r="Q3087" t="s">
        <v>6055</v>
      </c>
      <c r="R3087">
        <v>85723</v>
      </c>
      <c r="S3087" t="s">
        <v>6533</v>
      </c>
      <c r="T3087" t="s">
        <v>5996</v>
      </c>
      <c r="U3087">
        <v>13.99</v>
      </c>
      <c r="V3087" t="s">
        <v>5755</v>
      </c>
      <c r="W3087" t="s">
        <v>5765</v>
      </c>
      <c r="X3087">
        <v>1</v>
      </c>
    </row>
    <row r="3088" spans="1:24" x14ac:dyDescent="0.25">
      <c r="A3088">
        <v>22940</v>
      </c>
      <c r="B3088" t="s">
        <v>1856</v>
      </c>
      <c r="C3088" t="s">
        <v>442</v>
      </c>
      <c r="D3088" t="s">
        <v>5886</v>
      </c>
      <c r="E3088" t="s">
        <v>6118</v>
      </c>
      <c r="F3088">
        <v>22</v>
      </c>
      <c r="G3088" t="s">
        <v>5816</v>
      </c>
      <c r="H3088" t="s">
        <v>5747</v>
      </c>
      <c r="I3088" t="s">
        <v>5748</v>
      </c>
      <c r="J3088">
        <v>750</v>
      </c>
      <c r="K3088">
        <v>12</v>
      </c>
      <c r="L3088">
        <v>14.3</v>
      </c>
      <c r="M3088" t="s">
        <v>5749</v>
      </c>
      <c r="N3088" t="s">
        <v>5750</v>
      </c>
      <c r="O3088" t="s">
        <v>5790</v>
      </c>
      <c r="P3088" t="s">
        <v>5889</v>
      </c>
      <c r="Q3088" t="s">
        <v>5952</v>
      </c>
      <c r="R3088">
        <v>85011</v>
      </c>
      <c r="S3088" t="s">
        <v>6534</v>
      </c>
      <c r="T3088" t="s">
        <v>5928</v>
      </c>
      <c r="U3088">
        <v>29.99</v>
      </c>
      <c r="V3088" t="s">
        <v>5755</v>
      </c>
      <c r="W3088" t="s">
        <v>5869</v>
      </c>
      <c r="X3088">
        <v>1</v>
      </c>
    </row>
    <row r="3089" spans="1:24" x14ac:dyDescent="0.25">
      <c r="A3089">
        <v>24220</v>
      </c>
      <c r="B3089" t="s">
        <v>1947</v>
      </c>
      <c r="C3089" t="s">
        <v>441</v>
      </c>
      <c r="D3089" t="s">
        <v>5827</v>
      </c>
      <c r="E3089" t="s">
        <v>5866</v>
      </c>
      <c r="F3089">
        <v>22</v>
      </c>
      <c r="G3089" t="s">
        <v>5816</v>
      </c>
      <c r="H3089" t="s">
        <v>5747</v>
      </c>
      <c r="I3089" t="s">
        <v>5748</v>
      </c>
      <c r="J3089">
        <v>750</v>
      </c>
      <c r="K3089">
        <v>12</v>
      </c>
      <c r="L3089">
        <v>40</v>
      </c>
      <c r="M3089" t="s">
        <v>5749</v>
      </c>
      <c r="N3089" t="s">
        <v>5750</v>
      </c>
      <c r="O3089" t="s">
        <v>5751</v>
      </c>
      <c r="P3089" t="s">
        <v>5762</v>
      </c>
      <c r="Q3089" t="s">
        <v>5830</v>
      </c>
      <c r="R3089">
        <v>82229</v>
      </c>
      <c r="S3089" t="s">
        <v>6507</v>
      </c>
      <c r="T3089" t="s">
        <v>6507</v>
      </c>
      <c r="U3089">
        <v>30.99</v>
      </c>
      <c r="V3089" t="s">
        <v>5755</v>
      </c>
      <c r="W3089" t="s">
        <v>5756</v>
      </c>
      <c r="X3089">
        <v>1</v>
      </c>
    </row>
    <row r="3090" spans="1:24" x14ac:dyDescent="0.25">
      <c r="A3090">
        <v>23316</v>
      </c>
      <c r="B3090" t="s">
        <v>1894</v>
      </c>
      <c r="C3090" t="s">
        <v>441</v>
      </c>
      <c r="D3090" t="s">
        <v>5811</v>
      </c>
      <c r="E3090" t="s">
        <v>5812</v>
      </c>
      <c r="F3090">
        <v>23</v>
      </c>
      <c r="G3090" t="s">
        <v>6246</v>
      </c>
      <c r="H3090" t="s">
        <v>5791</v>
      </c>
      <c r="I3090" t="s">
        <v>5792</v>
      </c>
      <c r="J3090">
        <v>750</v>
      </c>
      <c r="K3090">
        <v>12</v>
      </c>
      <c r="L3090">
        <v>17</v>
      </c>
      <c r="M3090" t="s">
        <v>5759</v>
      </c>
      <c r="N3090" t="s">
        <v>5813</v>
      </c>
      <c r="O3090" t="s">
        <v>5790</v>
      </c>
      <c r="P3090" t="s">
        <v>5762</v>
      </c>
      <c r="Q3090" t="s">
        <v>5814</v>
      </c>
      <c r="R3090">
        <v>43505</v>
      </c>
      <c r="S3090" t="s">
        <v>5773</v>
      </c>
      <c r="T3090" t="s">
        <v>5773</v>
      </c>
      <c r="U3090">
        <v>32.99</v>
      </c>
      <c r="V3090" t="s">
        <v>5755</v>
      </c>
      <c r="W3090" t="s">
        <v>5756</v>
      </c>
      <c r="X3090">
        <v>1</v>
      </c>
    </row>
    <row r="3091" spans="1:24" x14ac:dyDescent="0.25">
      <c r="A3091">
        <v>557256</v>
      </c>
      <c r="B3091" t="s">
        <v>3019</v>
      </c>
      <c r="C3091" t="s">
        <v>442</v>
      </c>
      <c r="D3091" t="s">
        <v>5886</v>
      </c>
      <c r="E3091" t="s">
        <v>5975</v>
      </c>
      <c r="F3091">
        <v>20</v>
      </c>
      <c r="G3091" t="s">
        <v>5746</v>
      </c>
      <c r="H3091" t="s">
        <v>5747</v>
      </c>
      <c r="I3091" t="s">
        <v>5748</v>
      </c>
      <c r="J3091">
        <v>1000</v>
      </c>
      <c r="K3091">
        <v>12</v>
      </c>
      <c r="L3091">
        <v>13</v>
      </c>
      <c r="M3091" t="s">
        <v>5759</v>
      </c>
      <c r="N3091" t="s">
        <v>5976</v>
      </c>
      <c r="O3091" t="s">
        <v>5790</v>
      </c>
      <c r="P3091" t="s">
        <v>6002</v>
      </c>
      <c r="Q3091" t="s">
        <v>5977</v>
      </c>
      <c r="R3091">
        <v>43202</v>
      </c>
      <c r="S3091" t="s">
        <v>5771</v>
      </c>
      <c r="T3091" t="s">
        <v>5771</v>
      </c>
      <c r="U3091">
        <v>14.99</v>
      </c>
      <c r="V3091" t="s">
        <v>5755</v>
      </c>
      <c r="W3091" t="s">
        <v>5756</v>
      </c>
      <c r="X3091">
        <v>1</v>
      </c>
    </row>
    <row r="3092" spans="1:24" x14ac:dyDescent="0.25">
      <c r="A3092">
        <v>24248</v>
      </c>
      <c r="B3092" t="s">
        <v>4342</v>
      </c>
      <c r="C3092" t="s">
        <v>441</v>
      </c>
      <c r="D3092" t="s">
        <v>5757</v>
      </c>
      <c r="E3092" t="s">
        <v>5758</v>
      </c>
      <c r="F3092">
        <v>22</v>
      </c>
      <c r="G3092" t="s">
        <v>5816</v>
      </c>
      <c r="H3092" t="s">
        <v>5747</v>
      </c>
      <c r="I3092" t="s">
        <v>5748</v>
      </c>
      <c r="J3092">
        <v>750</v>
      </c>
      <c r="K3092">
        <v>6</v>
      </c>
      <c r="L3092">
        <v>43</v>
      </c>
      <c r="M3092" t="s">
        <v>5759</v>
      </c>
      <c r="N3092" t="s">
        <v>5760</v>
      </c>
      <c r="O3092" t="s">
        <v>5761</v>
      </c>
      <c r="P3092" t="s">
        <v>5762</v>
      </c>
      <c r="Q3092" t="s">
        <v>5763</v>
      </c>
      <c r="R3092">
        <v>42869</v>
      </c>
      <c r="S3092" t="s">
        <v>5793</v>
      </c>
      <c r="T3092" t="s">
        <v>5794</v>
      </c>
      <c r="U3092">
        <v>52.95</v>
      </c>
      <c r="V3092" t="s">
        <v>5755</v>
      </c>
      <c r="W3092" t="s">
        <v>5765</v>
      </c>
      <c r="X3092">
        <v>1</v>
      </c>
    </row>
    <row r="3093" spans="1:24" x14ac:dyDescent="0.25">
      <c r="A3093">
        <v>22996</v>
      </c>
      <c r="B3093" t="s">
        <v>1865</v>
      </c>
      <c r="C3093" t="s">
        <v>443</v>
      </c>
      <c r="D3093" t="s">
        <v>6177</v>
      </c>
      <c r="E3093" t="s">
        <v>6190</v>
      </c>
      <c r="F3093">
        <v>27</v>
      </c>
      <c r="G3093" t="s">
        <v>5837</v>
      </c>
      <c r="H3093" t="s">
        <v>5747</v>
      </c>
      <c r="I3093" t="s">
        <v>5748</v>
      </c>
      <c r="J3093">
        <v>17040</v>
      </c>
      <c r="K3093">
        <v>1</v>
      </c>
      <c r="L3093">
        <v>4</v>
      </c>
      <c r="M3093" t="s">
        <v>5749</v>
      </c>
      <c r="N3093" t="s">
        <v>5750</v>
      </c>
      <c r="O3093" t="s">
        <v>5874</v>
      </c>
      <c r="P3093" t="s">
        <v>6168</v>
      </c>
      <c r="Q3093" t="s">
        <v>5876</v>
      </c>
      <c r="R3093">
        <v>42090</v>
      </c>
      <c r="S3093" t="s">
        <v>6180</v>
      </c>
      <c r="T3093" t="s">
        <v>6180</v>
      </c>
      <c r="U3093">
        <v>76.989999999999995</v>
      </c>
      <c r="V3093" t="s">
        <v>6172</v>
      </c>
      <c r="W3093" t="s">
        <v>5869</v>
      </c>
      <c r="X3093">
        <v>48</v>
      </c>
    </row>
    <row r="3094" spans="1:24" x14ac:dyDescent="0.25">
      <c r="A3094">
        <v>22996</v>
      </c>
      <c r="B3094" t="s">
        <v>1865</v>
      </c>
      <c r="C3094" t="s">
        <v>443</v>
      </c>
      <c r="D3094" t="s">
        <v>6177</v>
      </c>
      <c r="E3094" t="s">
        <v>6190</v>
      </c>
      <c r="F3094">
        <v>27</v>
      </c>
      <c r="G3094" t="s">
        <v>5837</v>
      </c>
      <c r="H3094" t="s">
        <v>5747</v>
      </c>
      <c r="I3094" t="s">
        <v>5748</v>
      </c>
      <c r="J3094">
        <v>17040</v>
      </c>
      <c r="K3094">
        <v>1</v>
      </c>
      <c r="L3094">
        <v>4</v>
      </c>
      <c r="M3094" t="s">
        <v>5749</v>
      </c>
      <c r="N3094" t="s">
        <v>5750</v>
      </c>
      <c r="O3094" t="s">
        <v>5874</v>
      </c>
      <c r="P3094" t="s">
        <v>6168</v>
      </c>
      <c r="Q3094" t="s">
        <v>5876</v>
      </c>
      <c r="R3094">
        <v>42090</v>
      </c>
      <c r="S3094" t="s">
        <v>6180</v>
      </c>
      <c r="T3094" t="s">
        <v>6180</v>
      </c>
      <c r="U3094">
        <v>76.989999999999995</v>
      </c>
      <c r="V3094" t="s">
        <v>6172</v>
      </c>
      <c r="W3094" t="s">
        <v>5869</v>
      </c>
      <c r="X3094">
        <v>48</v>
      </c>
    </row>
    <row r="3095" spans="1:24" x14ac:dyDescent="0.25">
      <c r="A3095">
        <v>21323</v>
      </c>
      <c r="B3095" t="s">
        <v>1681</v>
      </c>
      <c r="C3095" t="s">
        <v>443</v>
      </c>
      <c r="D3095" t="s">
        <v>6177</v>
      </c>
      <c r="E3095" t="s">
        <v>5872</v>
      </c>
      <c r="F3095">
        <v>27</v>
      </c>
      <c r="G3095" t="s">
        <v>5837</v>
      </c>
      <c r="H3095" t="s">
        <v>5747</v>
      </c>
      <c r="I3095" t="s">
        <v>5748</v>
      </c>
      <c r="J3095">
        <v>1888</v>
      </c>
      <c r="K3095">
        <v>3</v>
      </c>
      <c r="L3095">
        <v>6</v>
      </c>
      <c r="M3095" t="s">
        <v>5749</v>
      </c>
      <c r="N3095" t="s">
        <v>5750</v>
      </c>
      <c r="O3095" t="s">
        <v>5874</v>
      </c>
      <c r="P3095" t="s">
        <v>6168</v>
      </c>
      <c r="Q3095" t="s">
        <v>5876</v>
      </c>
      <c r="R3095">
        <v>42099</v>
      </c>
      <c r="S3095" t="s">
        <v>6179</v>
      </c>
      <c r="T3095" t="s">
        <v>6179</v>
      </c>
      <c r="U3095">
        <v>10.029999999999999</v>
      </c>
      <c r="V3095" t="s">
        <v>6172</v>
      </c>
      <c r="W3095" t="s">
        <v>5869</v>
      </c>
      <c r="X3095">
        <v>8</v>
      </c>
    </row>
    <row r="3096" spans="1:24" x14ac:dyDescent="0.25">
      <c r="A3096">
        <v>21323</v>
      </c>
      <c r="B3096" t="s">
        <v>1681</v>
      </c>
      <c r="C3096" t="s">
        <v>443</v>
      </c>
      <c r="D3096" t="s">
        <v>6177</v>
      </c>
      <c r="E3096" t="s">
        <v>5872</v>
      </c>
      <c r="F3096">
        <v>27</v>
      </c>
      <c r="G3096" t="s">
        <v>5837</v>
      </c>
      <c r="H3096" t="s">
        <v>5747</v>
      </c>
      <c r="I3096" t="s">
        <v>5748</v>
      </c>
      <c r="J3096">
        <v>1888</v>
      </c>
      <c r="K3096">
        <v>3</v>
      </c>
      <c r="L3096">
        <v>6</v>
      </c>
      <c r="M3096" t="s">
        <v>5749</v>
      </c>
      <c r="N3096" t="s">
        <v>5750</v>
      </c>
      <c r="O3096" t="s">
        <v>5874</v>
      </c>
      <c r="P3096" t="s">
        <v>6168</v>
      </c>
      <c r="Q3096" t="s">
        <v>5876</v>
      </c>
      <c r="R3096">
        <v>42099</v>
      </c>
      <c r="S3096" t="s">
        <v>6179</v>
      </c>
      <c r="T3096" t="s">
        <v>6179</v>
      </c>
      <c r="U3096">
        <v>10.029999999999999</v>
      </c>
      <c r="V3096" t="s">
        <v>6172</v>
      </c>
      <c r="W3096" t="s">
        <v>5869</v>
      </c>
      <c r="X3096">
        <v>8</v>
      </c>
    </row>
    <row r="3097" spans="1:24" x14ac:dyDescent="0.25">
      <c r="A3097">
        <v>20656</v>
      </c>
      <c r="B3097" t="s">
        <v>281</v>
      </c>
      <c r="C3097" t="s">
        <v>443</v>
      </c>
      <c r="D3097" t="s">
        <v>5871</v>
      </c>
      <c r="E3097" t="s">
        <v>6342</v>
      </c>
      <c r="F3097">
        <v>10</v>
      </c>
      <c r="G3097" t="s">
        <v>5767</v>
      </c>
      <c r="H3097" t="s">
        <v>5747</v>
      </c>
      <c r="I3097" t="s">
        <v>5748</v>
      </c>
      <c r="J3097">
        <v>4260</v>
      </c>
      <c r="K3097">
        <v>1</v>
      </c>
      <c r="L3097">
        <v>4</v>
      </c>
      <c r="M3097" t="s">
        <v>5749</v>
      </c>
      <c r="N3097" t="s">
        <v>5750</v>
      </c>
      <c r="O3097" t="s">
        <v>5874</v>
      </c>
      <c r="P3097" t="s">
        <v>5875</v>
      </c>
      <c r="Q3097" t="s">
        <v>5876</v>
      </c>
      <c r="R3097">
        <v>42735</v>
      </c>
      <c r="S3097" t="s">
        <v>6181</v>
      </c>
      <c r="T3097" t="s">
        <v>6182</v>
      </c>
      <c r="U3097">
        <v>24.99</v>
      </c>
      <c r="V3097" t="s">
        <v>6172</v>
      </c>
      <c r="W3097" t="s">
        <v>5869</v>
      </c>
      <c r="X3097">
        <v>12</v>
      </c>
    </row>
    <row r="3098" spans="1:24" x14ac:dyDescent="0.25">
      <c r="A3098">
        <v>20656</v>
      </c>
      <c r="B3098" t="s">
        <v>281</v>
      </c>
      <c r="C3098" t="s">
        <v>443</v>
      </c>
      <c r="D3098" t="s">
        <v>5871</v>
      </c>
      <c r="E3098" t="s">
        <v>6342</v>
      </c>
      <c r="F3098">
        <v>10</v>
      </c>
      <c r="G3098" t="s">
        <v>5767</v>
      </c>
      <c r="H3098" t="s">
        <v>5747</v>
      </c>
      <c r="I3098" t="s">
        <v>5748</v>
      </c>
      <c r="J3098">
        <v>4260</v>
      </c>
      <c r="K3098">
        <v>1</v>
      </c>
      <c r="L3098">
        <v>4</v>
      </c>
      <c r="M3098" t="s">
        <v>5749</v>
      </c>
      <c r="N3098" t="s">
        <v>5750</v>
      </c>
      <c r="O3098" t="s">
        <v>5874</v>
      </c>
      <c r="P3098" t="s">
        <v>5875</v>
      </c>
      <c r="Q3098" t="s">
        <v>5876</v>
      </c>
      <c r="R3098">
        <v>42735</v>
      </c>
      <c r="S3098" t="s">
        <v>6181</v>
      </c>
      <c r="T3098" t="s">
        <v>6182</v>
      </c>
      <c r="U3098">
        <v>24.99</v>
      </c>
      <c r="V3098" t="s">
        <v>6172</v>
      </c>
      <c r="W3098" t="s">
        <v>5869</v>
      </c>
      <c r="X3098">
        <v>12</v>
      </c>
    </row>
    <row r="3099" spans="1:24" x14ac:dyDescent="0.25">
      <c r="A3099">
        <v>21571</v>
      </c>
      <c r="B3099" t="s">
        <v>1712</v>
      </c>
      <c r="C3099" t="s">
        <v>443</v>
      </c>
      <c r="D3099" t="s">
        <v>6411</v>
      </c>
      <c r="E3099" t="s">
        <v>5872</v>
      </c>
      <c r="F3099">
        <v>10</v>
      </c>
      <c r="G3099" t="s">
        <v>5767</v>
      </c>
      <c r="H3099" t="s">
        <v>5747</v>
      </c>
      <c r="I3099" t="s">
        <v>5748</v>
      </c>
      <c r="J3099">
        <v>4260</v>
      </c>
      <c r="K3099">
        <v>2</v>
      </c>
      <c r="L3099">
        <v>6.5</v>
      </c>
      <c r="M3099" t="s">
        <v>5749</v>
      </c>
      <c r="N3099" t="s">
        <v>5750</v>
      </c>
      <c r="O3099" t="s">
        <v>5874</v>
      </c>
      <c r="P3099" t="s">
        <v>5875</v>
      </c>
      <c r="Q3099" t="s">
        <v>5876</v>
      </c>
      <c r="R3099">
        <v>99</v>
      </c>
      <c r="S3099" t="s">
        <v>6535</v>
      </c>
      <c r="T3099" t="s">
        <v>6535</v>
      </c>
      <c r="U3099">
        <v>25.18</v>
      </c>
      <c r="V3099" t="s">
        <v>6172</v>
      </c>
      <c r="W3099" t="s">
        <v>5869</v>
      </c>
      <c r="X3099">
        <v>12</v>
      </c>
    </row>
    <row r="3100" spans="1:24" x14ac:dyDescent="0.25">
      <c r="A3100">
        <v>21571</v>
      </c>
      <c r="B3100" t="s">
        <v>1712</v>
      </c>
      <c r="C3100" t="s">
        <v>443</v>
      </c>
      <c r="D3100" t="s">
        <v>6411</v>
      </c>
      <c r="E3100" t="s">
        <v>5872</v>
      </c>
      <c r="F3100">
        <v>10</v>
      </c>
      <c r="G3100" t="s">
        <v>5767</v>
      </c>
      <c r="H3100" t="s">
        <v>5747</v>
      </c>
      <c r="I3100" t="s">
        <v>5748</v>
      </c>
      <c r="J3100">
        <v>4260</v>
      </c>
      <c r="K3100">
        <v>2</v>
      </c>
      <c r="L3100">
        <v>6.5</v>
      </c>
      <c r="M3100" t="s">
        <v>5749</v>
      </c>
      <c r="N3100" t="s">
        <v>5750</v>
      </c>
      <c r="O3100" t="s">
        <v>5874</v>
      </c>
      <c r="P3100" t="s">
        <v>5875</v>
      </c>
      <c r="Q3100" t="s">
        <v>5876</v>
      </c>
      <c r="R3100">
        <v>99</v>
      </c>
      <c r="S3100" t="s">
        <v>6535</v>
      </c>
      <c r="T3100" t="s">
        <v>6535</v>
      </c>
      <c r="U3100">
        <v>25.18</v>
      </c>
      <c r="V3100" t="s">
        <v>6172</v>
      </c>
      <c r="W3100" t="s">
        <v>5869</v>
      </c>
      <c r="X3100">
        <v>12</v>
      </c>
    </row>
    <row r="3101" spans="1:24" x14ac:dyDescent="0.25">
      <c r="A3101">
        <v>788503</v>
      </c>
      <c r="B3101" t="s">
        <v>3285</v>
      </c>
      <c r="C3101" t="s">
        <v>442</v>
      </c>
      <c r="D3101" t="s">
        <v>5920</v>
      </c>
      <c r="E3101" t="s">
        <v>5921</v>
      </c>
      <c r="F3101">
        <v>10</v>
      </c>
      <c r="G3101" t="s">
        <v>5767</v>
      </c>
      <c r="H3101" t="s">
        <v>5747</v>
      </c>
      <c r="I3101" t="s">
        <v>5748</v>
      </c>
      <c r="J3101">
        <v>750</v>
      </c>
      <c r="K3101">
        <v>12</v>
      </c>
      <c r="L3101">
        <v>12.5</v>
      </c>
      <c r="M3101" t="s">
        <v>5759</v>
      </c>
      <c r="N3101" t="s">
        <v>5835</v>
      </c>
      <c r="O3101" t="s">
        <v>5790</v>
      </c>
      <c r="P3101" t="s">
        <v>5916</v>
      </c>
      <c r="Q3101" t="s">
        <v>5979</v>
      </c>
      <c r="R3101">
        <v>43127</v>
      </c>
      <c r="S3101" t="s">
        <v>5905</v>
      </c>
      <c r="T3101" t="s">
        <v>5906</v>
      </c>
      <c r="U3101">
        <v>16.989999999999998</v>
      </c>
      <c r="V3101" t="s">
        <v>5755</v>
      </c>
      <c r="W3101" t="s">
        <v>5756</v>
      </c>
      <c r="X3101">
        <v>1</v>
      </c>
    </row>
    <row r="3102" spans="1:24" x14ac:dyDescent="0.25">
      <c r="A3102">
        <v>789884</v>
      </c>
      <c r="B3102" t="s">
        <v>3287</v>
      </c>
      <c r="C3102" t="s">
        <v>442</v>
      </c>
      <c r="D3102" t="s">
        <v>5886</v>
      </c>
      <c r="E3102" t="s">
        <v>5887</v>
      </c>
      <c r="F3102">
        <v>22</v>
      </c>
      <c r="G3102" t="s">
        <v>5816</v>
      </c>
      <c r="H3102" t="s">
        <v>5747</v>
      </c>
      <c r="I3102" t="s">
        <v>5748</v>
      </c>
      <c r="J3102">
        <v>750</v>
      </c>
      <c r="K3102">
        <v>12</v>
      </c>
      <c r="L3102">
        <v>13.8</v>
      </c>
      <c r="M3102" t="s">
        <v>5759</v>
      </c>
      <c r="N3102" t="s">
        <v>5904</v>
      </c>
      <c r="O3102" t="s">
        <v>5790</v>
      </c>
      <c r="P3102" t="s">
        <v>5988</v>
      </c>
      <c r="Q3102" t="s">
        <v>5923</v>
      </c>
      <c r="R3102">
        <v>43127</v>
      </c>
      <c r="S3102" t="s">
        <v>5905</v>
      </c>
      <c r="T3102" t="s">
        <v>5906</v>
      </c>
      <c r="U3102">
        <v>19.989999999999998</v>
      </c>
      <c r="V3102" t="s">
        <v>5755</v>
      </c>
      <c r="W3102" t="s">
        <v>5756</v>
      </c>
      <c r="X3102">
        <v>1</v>
      </c>
    </row>
    <row r="3103" spans="1:24" x14ac:dyDescent="0.25">
      <c r="A3103">
        <v>22847</v>
      </c>
      <c r="B3103" t="s">
        <v>1845</v>
      </c>
      <c r="C3103" t="s">
        <v>442</v>
      </c>
      <c r="D3103" t="s">
        <v>5886</v>
      </c>
      <c r="E3103" t="s">
        <v>6064</v>
      </c>
      <c r="F3103">
        <v>20</v>
      </c>
      <c r="G3103" t="s">
        <v>5746</v>
      </c>
      <c r="H3103" t="s">
        <v>5747</v>
      </c>
      <c r="I3103" t="s">
        <v>5748</v>
      </c>
      <c r="J3103">
        <v>750</v>
      </c>
      <c r="K3103">
        <v>12</v>
      </c>
      <c r="L3103">
        <v>14.5</v>
      </c>
      <c r="M3103" t="s">
        <v>5759</v>
      </c>
      <c r="N3103" t="s">
        <v>5904</v>
      </c>
      <c r="O3103" t="s">
        <v>5790</v>
      </c>
      <c r="P3103" t="s">
        <v>5889</v>
      </c>
      <c r="Q3103" t="s">
        <v>5923</v>
      </c>
      <c r="R3103">
        <v>75706</v>
      </c>
      <c r="S3103" t="s">
        <v>6097</v>
      </c>
      <c r="T3103" t="s">
        <v>6063</v>
      </c>
      <c r="U3103">
        <v>29.99</v>
      </c>
      <c r="V3103" t="s">
        <v>5755</v>
      </c>
      <c r="W3103" t="s">
        <v>5765</v>
      </c>
      <c r="X3103">
        <v>1</v>
      </c>
    </row>
    <row r="3104" spans="1:24" x14ac:dyDescent="0.25">
      <c r="A3104">
        <v>23943</v>
      </c>
      <c r="B3104" t="s">
        <v>1932</v>
      </c>
      <c r="C3104" t="s">
        <v>442</v>
      </c>
      <c r="D3104" t="s">
        <v>5886</v>
      </c>
      <c r="E3104" t="s">
        <v>5887</v>
      </c>
      <c r="F3104">
        <v>21</v>
      </c>
      <c r="G3104" t="s">
        <v>6127</v>
      </c>
      <c r="H3104" t="s">
        <v>5747</v>
      </c>
      <c r="I3104" t="s">
        <v>5748</v>
      </c>
      <c r="J3104">
        <v>750</v>
      </c>
      <c r="K3104">
        <v>6</v>
      </c>
      <c r="L3104">
        <v>13</v>
      </c>
      <c r="M3104" t="s">
        <v>5759</v>
      </c>
      <c r="N3104" t="s">
        <v>5835</v>
      </c>
      <c r="O3104" t="s">
        <v>5761</v>
      </c>
      <c r="P3104" t="s">
        <v>5889</v>
      </c>
      <c r="Q3104" t="s">
        <v>5979</v>
      </c>
      <c r="R3104">
        <v>42576</v>
      </c>
      <c r="S3104" t="s">
        <v>6536</v>
      </c>
      <c r="T3104" t="s">
        <v>5996</v>
      </c>
      <c r="U3104">
        <v>213.99</v>
      </c>
      <c r="V3104" t="s">
        <v>5755</v>
      </c>
      <c r="W3104" t="s">
        <v>5765</v>
      </c>
      <c r="X3104">
        <v>1</v>
      </c>
    </row>
    <row r="3105" spans="1:24" x14ac:dyDescent="0.25">
      <c r="A3105">
        <v>788564</v>
      </c>
      <c r="B3105" t="s">
        <v>3286</v>
      </c>
      <c r="C3105" t="s">
        <v>442</v>
      </c>
      <c r="D3105" t="s">
        <v>6103</v>
      </c>
      <c r="E3105" t="s">
        <v>6104</v>
      </c>
      <c r="F3105">
        <v>10</v>
      </c>
      <c r="G3105" t="s">
        <v>5767</v>
      </c>
      <c r="H3105" t="s">
        <v>5747</v>
      </c>
      <c r="I3105" t="s">
        <v>5748</v>
      </c>
      <c r="J3105">
        <v>750</v>
      </c>
      <c r="K3105">
        <v>12</v>
      </c>
      <c r="L3105">
        <v>11</v>
      </c>
      <c r="M3105" t="s">
        <v>5759</v>
      </c>
      <c r="N3105" t="s">
        <v>5904</v>
      </c>
      <c r="O3105" t="s">
        <v>5790</v>
      </c>
      <c r="P3105" t="s">
        <v>5922</v>
      </c>
      <c r="Q3105" t="s">
        <v>6105</v>
      </c>
      <c r="R3105">
        <v>43127</v>
      </c>
      <c r="S3105" t="s">
        <v>5905</v>
      </c>
      <c r="T3105" t="s">
        <v>5906</v>
      </c>
      <c r="U3105">
        <v>10.99</v>
      </c>
      <c r="V3105" t="s">
        <v>5755</v>
      </c>
      <c r="W3105" t="s">
        <v>5756</v>
      </c>
      <c r="X3105">
        <v>1</v>
      </c>
    </row>
    <row r="3106" spans="1:24" x14ac:dyDescent="0.25">
      <c r="A3106">
        <v>23420</v>
      </c>
      <c r="B3106" t="s">
        <v>1897</v>
      </c>
      <c r="C3106" t="s">
        <v>442</v>
      </c>
      <c r="D3106" t="s">
        <v>5920</v>
      </c>
      <c r="E3106" t="s">
        <v>498</v>
      </c>
      <c r="F3106">
        <v>20</v>
      </c>
      <c r="G3106" t="s">
        <v>5746</v>
      </c>
      <c r="H3106" t="s">
        <v>5747</v>
      </c>
      <c r="I3106" t="s">
        <v>5748</v>
      </c>
      <c r="J3106">
        <v>750</v>
      </c>
      <c r="K3106">
        <v>12</v>
      </c>
      <c r="L3106">
        <v>12.5</v>
      </c>
      <c r="M3106" t="s">
        <v>5759</v>
      </c>
      <c r="N3106" t="s">
        <v>5835</v>
      </c>
      <c r="O3106" t="s">
        <v>5790</v>
      </c>
      <c r="P3106" t="s">
        <v>5916</v>
      </c>
      <c r="Q3106" t="s">
        <v>5979</v>
      </c>
      <c r="R3106">
        <v>51913</v>
      </c>
      <c r="S3106" t="s">
        <v>5779</v>
      </c>
      <c r="T3106" t="s">
        <v>5779</v>
      </c>
      <c r="U3106">
        <v>16.989999999999998</v>
      </c>
      <c r="V3106" t="s">
        <v>5755</v>
      </c>
      <c r="W3106" t="s">
        <v>5756</v>
      </c>
      <c r="X3106">
        <v>1</v>
      </c>
    </row>
    <row r="3107" spans="1:24" x14ac:dyDescent="0.25">
      <c r="A3107">
        <v>23421</v>
      </c>
      <c r="B3107" t="s">
        <v>1898</v>
      </c>
      <c r="C3107" t="s">
        <v>442</v>
      </c>
      <c r="D3107" t="s">
        <v>5920</v>
      </c>
      <c r="E3107" t="s">
        <v>5887</v>
      </c>
      <c r="F3107">
        <v>20</v>
      </c>
      <c r="G3107" t="s">
        <v>5746</v>
      </c>
      <c r="H3107" t="s">
        <v>5747</v>
      </c>
      <c r="I3107" t="s">
        <v>5748</v>
      </c>
      <c r="J3107">
        <v>750</v>
      </c>
      <c r="K3107">
        <v>12</v>
      </c>
      <c r="L3107">
        <v>12.5</v>
      </c>
      <c r="M3107" t="s">
        <v>5759</v>
      </c>
      <c r="N3107" t="s">
        <v>5781</v>
      </c>
      <c r="O3107" t="s">
        <v>5790</v>
      </c>
      <c r="P3107" t="s">
        <v>5916</v>
      </c>
      <c r="Q3107" t="s">
        <v>5986</v>
      </c>
      <c r="R3107">
        <v>51913</v>
      </c>
      <c r="S3107" t="s">
        <v>5779</v>
      </c>
      <c r="T3107" t="s">
        <v>5779</v>
      </c>
      <c r="U3107">
        <v>14.99</v>
      </c>
      <c r="V3107" t="s">
        <v>5755</v>
      </c>
      <c r="W3107" t="s">
        <v>5756</v>
      </c>
      <c r="X3107">
        <v>1</v>
      </c>
    </row>
    <row r="3108" spans="1:24" x14ac:dyDescent="0.25">
      <c r="A3108">
        <v>22938</v>
      </c>
      <c r="B3108" t="s">
        <v>1855</v>
      </c>
      <c r="C3108" t="s">
        <v>442</v>
      </c>
      <c r="D3108" t="s">
        <v>5886</v>
      </c>
      <c r="E3108" t="s">
        <v>5887</v>
      </c>
      <c r="F3108">
        <v>20</v>
      </c>
      <c r="G3108" t="s">
        <v>5746</v>
      </c>
      <c r="H3108" t="s">
        <v>5747</v>
      </c>
      <c r="I3108" t="s">
        <v>5748</v>
      </c>
      <c r="J3108">
        <v>750</v>
      </c>
      <c r="K3108">
        <v>12</v>
      </c>
      <c r="L3108">
        <v>13.5</v>
      </c>
      <c r="M3108" t="s">
        <v>5759</v>
      </c>
      <c r="N3108" t="s">
        <v>6054</v>
      </c>
      <c r="O3108" t="s">
        <v>5761</v>
      </c>
      <c r="P3108" t="s">
        <v>5916</v>
      </c>
      <c r="Q3108" t="s">
        <v>6055</v>
      </c>
      <c r="R3108">
        <v>85135</v>
      </c>
      <c r="S3108" t="s">
        <v>6537</v>
      </c>
      <c r="T3108" t="s">
        <v>5968</v>
      </c>
      <c r="U3108">
        <v>14.99</v>
      </c>
      <c r="V3108" t="s">
        <v>5755</v>
      </c>
      <c r="W3108" t="s">
        <v>5765</v>
      </c>
      <c r="X3108">
        <v>1</v>
      </c>
    </row>
    <row r="3109" spans="1:24" x14ac:dyDescent="0.25">
      <c r="A3109">
        <v>426528</v>
      </c>
      <c r="B3109" t="s">
        <v>4004</v>
      </c>
      <c r="C3109" t="s">
        <v>442</v>
      </c>
      <c r="D3109" t="s">
        <v>5886</v>
      </c>
      <c r="E3109" t="s">
        <v>5887</v>
      </c>
      <c r="F3109">
        <v>10</v>
      </c>
      <c r="G3109" t="s">
        <v>5767</v>
      </c>
      <c r="H3109" t="s">
        <v>5747</v>
      </c>
      <c r="I3109" t="s">
        <v>5748</v>
      </c>
      <c r="J3109">
        <v>750</v>
      </c>
      <c r="K3109">
        <v>12</v>
      </c>
      <c r="L3109">
        <v>12</v>
      </c>
      <c r="M3109" t="s">
        <v>5749</v>
      </c>
      <c r="N3109" t="s">
        <v>5750</v>
      </c>
      <c r="O3109" t="s">
        <v>5751</v>
      </c>
      <c r="P3109" t="s">
        <v>5988</v>
      </c>
      <c r="Q3109" t="s">
        <v>5952</v>
      </c>
      <c r="R3109">
        <v>42004</v>
      </c>
      <c r="S3109" t="s">
        <v>5946</v>
      </c>
      <c r="T3109" t="s">
        <v>5946</v>
      </c>
      <c r="U3109">
        <v>17.989999999999998</v>
      </c>
      <c r="V3109" t="s">
        <v>5755</v>
      </c>
      <c r="W3109" t="s">
        <v>5869</v>
      </c>
      <c r="X3109">
        <v>1</v>
      </c>
    </row>
    <row r="3110" spans="1:24" x14ac:dyDescent="0.25">
      <c r="A3110">
        <v>23227</v>
      </c>
      <c r="B3110" t="s">
        <v>6538</v>
      </c>
      <c r="C3110" t="s">
        <v>443</v>
      </c>
      <c r="D3110" t="s">
        <v>6166</v>
      </c>
      <c r="E3110" t="s">
        <v>6192</v>
      </c>
      <c r="F3110">
        <v>11</v>
      </c>
      <c r="G3110" t="s">
        <v>5862</v>
      </c>
      <c r="H3110" t="s">
        <v>5868</v>
      </c>
      <c r="I3110" t="s">
        <v>5748</v>
      </c>
      <c r="J3110">
        <v>1000</v>
      </c>
      <c r="K3110">
        <v>4</v>
      </c>
      <c r="L3110">
        <v>5</v>
      </c>
      <c r="M3110" t="s">
        <v>5759</v>
      </c>
      <c r="N3110" t="s">
        <v>5873</v>
      </c>
      <c r="O3110" t="s">
        <v>5863</v>
      </c>
      <c r="P3110" t="s">
        <v>5875</v>
      </c>
      <c r="Q3110" t="s">
        <v>5864</v>
      </c>
      <c r="R3110">
        <v>82019</v>
      </c>
      <c r="S3110" t="s">
        <v>5877</v>
      </c>
      <c r="T3110" t="s">
        <v>5877</v>
      </c>
      <c r="U3110">
        <v>19.989999999999998</v>
      </c>
      <c r="V3110" t="s">
        <v>5755</v>
      </c>
      <c r="W3110" t="s">
        <v>5869</v>
      </c>
      <c r="X3110">
        <v>4</v>
      </c>
    </row>
    <row r="3111" spans="1:24" x14ac:dyDescent="0.25">
      <c r="A3111">
        <v>21859</v>
      </c>
      <c r="B3111" t="s">
        <v>1731</v>
      </c>
      <c r="C3111" t="s">
        <v>442</v>
      </c>
      <c r="D3111" t="s">
        <v>5929</v>
      </c>
      <c r="E3111" t="s">
        <v>5991</v>
      </c>
      <c r="F3111">
        <v>20</v>
      </c>
      <c r="G3111" t="s">
        <v>5746</v>
      </c>
      <c r="H3111" t="s">
        <v>5747</v>
      </c>
      <c r="I3111" t="s">
        <v>5748</v>
      </c>
      <c r="J3111">
        <v>750</v>
      </c>
      <c r="K3111">
        <v>6</v>
      </c>
      <c r="L3111">
        <v>20</v>
      </c>
      <c r="M3111" t="s">
        <v>5759</v>
      </c>
      <c r="N3111" t="s">
        <v>5992</v>
      </c>
      <c r="O3111" t="s">
        <v>5761</v>
      </c>
      <c r="P3111" t="s">
        <v>5889</v>
      </c>
      <c r="Q3111" t="s">
        <v>5993</v>
      </c>
      <c r="R3111">
        <v>42779</v>
      </c>
      <c r="S3111" t="s">
        <v>5994</v>
      </c>
      <c r="T3111" t="s">
        <v>5771</v>
      </c>
      <c r="U3111">
        <v>69.989999999999995</v>
      </c>
      <c r="V3111" t="s">
        <v>5755</v>
      </c>
      <c r="W3111" t="s">
        <v>5765</v>
      </c>
      <c r="X3111">
        <v>1</v>
      </c>
    </row>
    <row r="3112" spans="1:24" x14ac:dyDescent="0.25">
      <c r="A3112">
        <v>21374</v>
      </c>
      <c r="B3112" t="s">
        <v>1692</v>
      </c>
      <c r="C3112" t="s">
        <v>441</v>
      </c>
      <c r="D3112" t="s">
        <v>5757</v>
      </c>
      <c r="E3112" t="s">
        <v>5804</v>
      </c>
      <c r="F3112">
        <v>22</v>
      </c>
      <c r="G3112" t="s">
        <v>5816</v>
      </c>
      <c r="H3112" t="s">
        <v>5748</v>
      </c>
      <c r="I3112" t="s">
        <v>5792</v>
      </c>
      <c r="J3112">
        <v>750</v>
      </c>
      <c r="K3112">
        <v>6</v>
      </c>
      <c r="L3112">
        <v>61.5</v>
      </c>
      <c r="M3112" t="s">
        <v>5759</v>
      </c>
      <c r="N3112" t="s">
        <v>5760</v>
      </c>
      <c r="O3112" t="s">
        <v>5761</v>
      </c>
      <c r="P3112" t="s">
        <v>5762</v>
      </c>
      <c r="Q3112" t="s">
        <v>5805</v>
      </c>
      <c r="R3112">
        <v>42286</v>
      </c>
      <c r="S3112" t="s">
        <v>5764</v>
      </c>
      <c r="T3112" t="s">
        <v>5754</v>
      </c>
      <c r="U3112">
        <v>95.99</v>
      </c>
      <c r="V3112" t="s">
        <v>5755</v>
      </c>
      <c r="W3112" t="s">
        <v>5765</v>
      </c>
      <c r="X3112">
        <v>1</v>
      </c>
    </row>
    <row r="3113" spans="1:24" x14ac:dyDescent="0.25">
      <c r="A3113">
        <v>21572</v>
      </c>
      <c r="B3113" t="s">
        <v>1713</v>
      </c>
      <c r="C3113" t="s">
        <v>443</v>
      </c>
      <c r="D3113" t="s">
        <v>6411</v>
      </c>
      <c r="E3113" t="s">
        <v>6167</v>
      </c>
      <c r="F3113">
        <v>10</v>
      </c>
      <c r="G3113" t="s">
        <v>5767</v>
      </c>
      <c r="H3113" t="s">
        <v>5747</v>
      </c>
      <c r="I3113" t="s">
        <v>5748</v>
      </c>
      <c r="J3113">
        <v>4260</v>
      </c>
      <c r="K3113">
        <v>2</v>
      </c>
      <c r="L3113">
        <v>5</v>
      </c>
      <c r="M3113" t="s">
        <v>5749</v>
      </c>
      <c r="N3113" t="s">
        <v>5750</v>
      </c>
      <c r="O3113" t="s">
        <v>5874</v>
      </c>
      <c r="P3113" t="s">
        <v>6168</v>
      </c>
      <c r="Q3113" t="s">
        <v>5876</v>
      </c>
      <c r="R3113">
        <v>99</v>
      </c>
      <c r="S3113" t="s">
        <v>6535</v>
      </c>
      <c r="T3113" t="s">
        <v>6535</v>
      </c>
      <c r="U3113">
        <v>25.19</v>
      </c>
      <c r="V3113" t="s">
        <v>6172</v>
      </c>
      <c r="W3113" t="s">
        <v>5869</v>
      </c>
      <c r="X3113">
        <v>12</v>
      </c>
    </row>
    <row r="3114" spans="1:24" x14ac:dyDescent="0.25">
      <c r="A3114">
        <v>21572</v>
      </c>
      <c r="B3114" t="s">
        <v>1713</v>
      </c>
      <c r="C3114" t="s">
        <v>443</v>
      </c>
      <c r="D3114" t="s">
        <v>6411</v>
      </c>
      <c r="E3114" t="s">
        <v>6167</v>
      </c>
      <c r="F3114">
        <v>10</v>
      </c>
      <c r="G3114" t="s">
        <v>5767</v>
      </c>
      <c r="H3114" t="s">
        <v>5747</v>
      </c>
      <c r="I3114" t="s">
        <v>5748</v>
      </c>
      <c r="J3114">
        <v>4260</v>
      </c>
      <c r="K3114">
        <v>2</v>
      </c>
      <c r="L3114">
        <v>5</v>
      </c>
      <c r="M3114" t="s">
        <v>5749</v>
      </c>
      <c r="N3114" t="s">
        <v>5750</v>
      </c>
      <c r="O3114" t="s">
        <v>5874</v>
      </c>
      <c r="P3114" t="s">
        <v>6168</v>
      </c>
      <c r="Q3114" t="s">
        <v>5876</v>
      </c>
      <c r="R3114">
        <v>99</v>
      </c>
      <c r="S3114" t="s">
        <v>6535</v>
      </c>
      <c r="T3114" t="s">
        <v>6535</v>
      </c>
      <c r="U3114">
        <v>25.19</v>
      </c>
      <c r="V3114" t="s">
        <v>6172</v>
      </c>
      <c r="W3114" t="s">
        <v>5869</v>
      </c>
      <c r="X3114">
        <v>12</v>
      </c>
    </row>
    <row r="3115" spans="1:24" x14ac:dyDescent="0.25">
      <c r="A3115">
        <v>20978</v>
      </c>
      <c r="B3115" t="s">
        <v>1654</v>
      </c>
      <c r="C3115" t="s">
        <v>442</v>
      </c>
      <c r="D3115" t="s">
        <v>5961</v>
      </c>
      <c r="E3115" t="s">
        <v>5962</v>
      </c>
      <c r="F3115">
        <v>27</v>
      </c>
      <c r="G3115" t="s">
        <v>5837</v>
      </c>
      <c r="H3115" t="s">
        <v>5747</v>
      </c>
      <c r="I3115" t="s">
        <v>5748</v>
      </c>
      <c r="J3115">
        <v>600</v>
      </c>
      <c r="K3115">
        <v>8</v>
      </c>
      <c r="L3115">
        <v>11.5</v>
      </c>
      <c r="M3115" t="s">
        <v>5759</v>
      </c>
      <c r="N3115" t="s">
        <v>5825</v>
      </c>
      <c r="O3115" t="s">
        <v>6029</v>
      </c>
      <c r="P3115" t="s">
        <v>5916</v>
      </c>
      <c r="Q3115" t="s">
        <v>6030</v>
      </c>
      <c r="R3115">
        <v>42188</v>
      </c>
      <c r="S3115" t="s">
        <v>5971</v>
      </c>
      <c r="T3115" t="s">
        <v>5972</v>
      </c>
      <c r="U3115">
        <v>12.05</v>
      </c>
      <c r="V3115" t="s">
        <v>5755</v>
      </c>
      <c r="W3115" t="s">
        <v>5756</v>
      </c>
      <c r="X3115">
        <v>3</v>
      </c>
    </row>
    <row r="3116" spans="1:24" x14ac:dyDescent="0.25">
      <c r="A3116">
        <v>21430</v>
      </c>
      <c r="B3116" t="s">
        <v>1701</v>
      </c>
      <c r="C3116" t="s">
        <v>442</v>
      </c>
      <c r="D3116" t="s">
        <v>5943</v>
      </c>
      <c r="E3116" t="s">
        <v>6118</v>
      </c>
      <c r="F3116">
        <v>20</v>
      </c>
      <c r="G3116" t="s">
        <v>5746</v>
      </c>
      <c r="H3116" t="s">
        <v>5747</v>
      </c>
      <c r="I3116" t="s">
        <v>5748</v>
      </c>
      <c r="J3116">
        <v>375</v>
      </c>
      <c r="K3116">
        <v>12</v>
      </c>
      <c r="L3116">
        <v>13</v>
      </c>
      <c r="M3116" t="s">
        <v>5749</v>
      </c>
      <c r="N3116" t="s">
        <v>5750</v>
      </c>
      <c r="O3116" t="s">
        <v>5790</v>
      </c>
      <c r="P3116" t="s">
        <v>5889</v>
      </c>
      <c r="Q3116" t="s">
        <v>5945</v>
      </c>
      <c r="R3116">
        <v>44004</v>
      </c>
      <c r="S3116" t="s">
        <v>6539</v>
      </c>
      <c r="T3116" t="s">
        <v>5794</v>
      </c>
      <c r="U3116">
        <v>50.03</v>
      </c>
      <c r="V3116" t="s">
        <v>5755</v>
      </c>
      <c r="W3116" t="s">
        <v>5869</v>
      </c>
      <c r="X3116">
        <v>1</v>
      </c>
    </row>
    <row r="3117" spans="1:24" x14ac:dyDescent="0.25">
      <c r="A3117">
        <v>21004</v>
      </c>
      <c r="B3117" t="s">
        <v>1657</v>
      </c>
      <c r="C3117" t="s">
        <v>443</v>
      </c>
      <c r="D3117" t="s">
        <v>5871</v>
      </c>
      <c r="E3117" t="s">
        <v>5872</v>
      </c>
      <c r="F3117">
        <v>27</v>
      </c>
      <c r="G3117" t="s">
        <v>5837</v>
      </c>
      <c r="H3117" t="s">
        <v>5747</v>
      </c>
      <c r="I3117" t="s">
        <v>5748</v>
      </c>
      <c r="J3117">
        <v>750</v>
      </c>
      <c r="K3117">
        <v>12</v>
      </c>
      <c r="L3117">
        <v>6</v>
      </c>
      <c r="M3117" t="s">
        <v>5749</v>
      </c>
      <c r="N3117" t="s">
        <v>5750</v>
      </c>
      <c r="O3117" t="s">
        <v>5874</v>
      </c>
      <c r="P3117" t="s">
        <v>5875</v>
      </c>
      <c r="Q3117" t="s">
        <v>5876</v>
      </c>
      <c r="R3117">
        <v>86613</v>
      </c>
      <c r="S3117" t="s">
        <v>6449</v>
      </c>
      <c r="T3117" t="s">
        <v>6449</v>
      </c>
      <c r="U3117">
        <v>10.29</v>
      </c>
      <c r="V3117" t="s">
        <v>5755</v>
      </c>
      <c r="W3117" t="s">
        <v>5869</v>
      </c>
      <c r="X3117">
        <v>1</v>
      </c>
    </row>
    <row r="3118" spans="1:24" x14ac:dyDescent="0.25">
      <c r="A3118">
        <v>21004</v>
      </c>
      <c r="B3118" t="s">
        <v>1657</v>
      </c>
      <c r="C3118" t="s">
        <v>443</v>
      </c>
      <c r="D3118" t="s">
        <v>5871</v>
      </c>
      <c r="E3118" t="s">
        <v>5872</v>
      </c>
      <c r="F3118">
        <v>27</v>
      </c>
      <c r="G3118" t="s">
        <v>5837</v>
      </c>
      <c r="H3118" t="s">
        <v>5747</v>
      </c>
      <c r="I3118" t="s">
        <v>5748</v>
      </c>
      <c r="J3118">
        <v>750</v>
      </c>
      <c r="K3118">
        <v>12</v>
      </c>
      <c r="L3118">
        <v>6</v>
      </c>
      <c r="M3118" t="s">
        <v>5749</v>
      </c>
      <c r="N3118" t="s">
        <v>5750</v>
      </c>
      <c r="O3118" t="s">
        <v>5874</v>
      </c>
      <c r="P3118" t="s">
        <v>5875</v>
      </c>
      <c r="Q3118" t="s">
        <v>5876</v>
      </c>
      <c r="R3118">
        <v>86613</v>
      </c>
      <c r="S3118" t="s">
        <v>6449</v>
      </c>
      <c r="T3118" t="s">
        <v>6449</v>
      </c>
      <c r="U3118">
        <v>10.29</v>
      </c>
      <c r="V3118" t="s">
        <v>5755</v>
      </c>
      <c r="W3118" t="s">
        <v>5869</v>
      </c>
      <c r="X3118">
        <v>1</v>
      </c>
    </row>
    <row r="3119" spans="1:24" x14ac:dyDescent="0.25">
      <c r="A3119">
        <v>21336</v>
      </c>
      <c r="B3119" t="s">
        <v>1686</v>
      </c>
      <c r="C3119" t="s">
        <v>442</v>
      </c>
      <c r="D3119" t="s">
        <v>5886</v>
      </c>
      <c r="E3119" t="s">
        <v>5975</v>
      </c>
      <c r="F3119">
        <v>22</v>
      </c>
      <c r="G3119" t="s">
        <v>5816</v>
      </c>
      <c r="H3119" t="s">
        <v>5747</v>
      </c>
      <c r="I3119" t="s">
        <v>5792</v>
      </c>
      <c r="J3119">
        <v>750</v>
      </c>
      <c r="K3119">
        <v>6</v>
      </c>
      <c r="L3119">
        <v>15</v>
      </c>
      <c r="M3119" t="s">
        <v>5759</v>
      </c>
      <c r="N3119" t="s">
        <v>5976</v>
      </c>
      <c r="O3119" t="s">
        <v>5761</v>
      </c>
      <c r="P3119" t="s">
        <v>5889</v>
      </c>
      <c r="Q3119" t="s">
        <v>5977</v>
      </c>
      <c r="R3119">
        <v>66110</v>
      </c>
      <c r="S3119" t="s">
        <v>6096</v>
      </c>
      <c r="T3119" t="s">
        <v>5999</v>
      </c>
      <c r="U3119">
        <v>45.99</v>
      </c>
      <c r="V3119" t="s">
        <v>5755</v>
      </c>
      <c r="W3119" t="s">
        <v>5765</v>
      </c>
      <c r="X3119">
        <v>1</v>
      </c>
    </row>
    <row r="3120" spans="1:24" x14ac:dyDescent="0.25">
      <c r="A3120">
        <v>22778</v>
      </c>
      <c r="B3120" t="s">
        <v>1836</v>
      </c>
      <c r="C3120" t="s">
        <v>442</v>
      </c>
      <c r="D3120" t="s">
        <v>5886</v>
      </c>
      <c r="E3120" t="s">
        <v>5887</v>
      </c>
      <c r="F3120">
        <v>10</v>
      </c>
      <c r="G3120" t="s">
        <v>5767</v>
      </c>
      <c r="H3120" t="s">
        <v>5747</v>
      </c>
      <c r="I3120" t="s">
        <v>5748</v>
      </c>
      <c r="J3120">
        <v>750</v>
      </c>
      <c r="K3120">
        <v>12</v>
      </c>
      <c r="L3120">
        <v>14.5</v>
      </c>
      <c r="M3120" t="s">
        <v>5759</v>
      </c>
      <c r="N3120" t="s">
        <v>5992</v>
      </c>
      <c r="O3120" t="s">
        <v>5761</v>
      </c>
      <c r="P3120" t="s">
        <v>6002</v>
      </c>
      <c r="Q3120" t="s">
        <v>6036</v>
      </c>
      <c r="R3120">
        <v>61484</v>
      </c>
      <c r="S3120" t="s">
        <v>6306</v>
      </c>
      <c r="T3120" t="s">
        <v>5996</v>
      </c>
      <c r="U3120">
        <v>13.99</v>
      </c>
      <c r="V3120" t="s">
        <v>5755</v>
      </c>
      <c r="W3120" t="s">
        <v>5765</v>
      </c>
      <c r="X3120">
        <v>1</v>
      </c>
    </row>
    <row r="3121" spans="1:24" x14ac:dyDescent="0.25">
      <c r="A3121">
        <v>21041</v>
      </c>
      <c r="B3121" t="s">
        <v>277</v>
      </c>
      <c r="C3121" t="s">
        <v>443</v>
      </c>
      <c r="D3121" t="s">
        <v>6177</v>
      </c>
      <c r="E3121" t="s">
        <v>6167</v>
      </c>
      <c r="F3121">
        <v>27</v>
      </c>
      <c r="G3121" t="s">
        <v>5837</v>
      </c>
      <c r="H3121" t="s">
        <v>5747</v>
      </c>
      <c r="I3121" t="s">
        <v>5748</v>
      </c>
      <c r="J3121">
        <v>2840</v>
      </c>
      <c r="K3121">
        <v>3</v>
      </c>
      <c r="L3121">
        <v>5.5</v>
      </c>
      <c r="M3121" t="s">
        <v>5749</v>
      </c>
      <c r="N3121" t="s">
        <v>5750</v>
      </c>
      <c r="O3121" t="s">
        <v>5874</v>
      </c>
      <c r="P3121" t="s">
        <v>6178</v>
      </c>
      <c r="Q3121" t="s">
        <v>5876</v>
      </c>
      <c r="R3121">
        <v>42099</v>
      </c>
      <c r="S3121" t="s">
        <v>6179</v>
      </c>
      <c r="T3121" t="s">
        <v>6179</v>
      </c>
      <c r="U3121">
        <v>13.69</v>
      </c>
      <c r="V3121" t="s">
        <v>6172</v>
      </c>
      <c r="W3121" t="s">
        <v>5869</v>
      </c>
      <c r="X3121">
        <v>8</v>
      </c>
    </row>
    <row r="3122" spans="1:24" x14ac:dyDescent="0.25">
      <c r="A3122">
        <v>21041</v>
      </c>
      <c r="B3122" t="s">
        <v>277</v>
      </c>
      <c r="C3122" t="s">
        <v>443</v>
      </c>
      <c r="D3122" t="s">
        <v>6177</v>
      </c>
      <c r="E3122" t="s">
        <v>6167</v>
      </c>
      <c r="F3122">
        <v>27</v>
      </c>
      <c r="G3122" t="s">
        <v>5837</v>
      </c>
      <c r="H3122" t="s">
        <v>5747</v>
      </c>
      <c r="I3122" t="s">
        <v>5748</v>
      </c>
      <c r="J3122">
        <v>2840</v>
      </c>
      <c r="K3122">
        <v>3</v>
      </c>
      <c r="L3122">
        <v>5.5</v>
      </c>
      <c r="M3122" t="s">
        <v>5749</v>
      </c>
      <c r="N3122" t="s">
        <v>5750</v>
      </c>
      <c r="O3122" t="s">
        <v>5874</v>
      </c>
      <c r="P3122" t="s">
        <v>6178</v>
      </c>
      <c r="Q3122" t="s">
        <v>5876</v>
      </c>
      <c r="R3122">
        <v>42099</v>
      </c>
      <c r="S3122" t="s">
        <v>6179</v>
      </c>
      <c r="T3122" t="s">
        <v>6179</v>
      </c>
      <c r="U3122">
        <v>13.69</v>
      </c>
      <c r="V3122" t="s">
        <v>6172</v>
      </c>
      <c r="W3122" t="s">
        <v>5869</v>
      </c>
      <c r="X3122">
        <v>8</v>
      </c>
    </row>
    <row r="3123" spans="1:24" x14ac:dyDescent="0.25">
      <c r="A3123">
        <v>21858</v>
      </c>
      <c r="B3123" t="s">
        <v>1730</v>
      </c>
      <c r="C3123" t="s">
        <v>442</v>
      </c>
      <c r="D3123" t="s">
        <v>5886</v>
      </c>
      <c r="E3123" t="s">
        <v>5887</v>
      </c>
      <c r="F3123">
        <v>20</v>
      </c>
      <c r="G3123" t="s">
        <v>5746</v>
      </c>
      <c r="H3123" t="s">
        <v>5747</v>
      </c>
      <c r="I3123" t="s">
        <v>5748</v>
      </c>
      <c r="J3123">
        <v>750</v>
      </c>
      <c r="K3123">
        <v>12</v>
      </c>
      <c r="L3123">
        <v>13</v>
      </c>
      <c r="M3123" t="s">
        <v>5759</v>
      </c>
      <c r="N3123" t="s">
        <v>5992</v>
      </c>
      <c r="O3123" t="s">
        <v>5761</v>
      </c>
      <c r="P3123" t="s">
        <v>5988</v>
      </c>
      <c r="Q3123" t="s">
        <v>6036</v>
      </c>
      <c r="R3123">
        <v>94595</v>
      </c>
      <c r="S3123" t="s">
        <v>6298</v>
      </c>
      <c r="T3123" t="s">
        <v>6298</v>
      </c>
      <c r="U3123">
        <v>17.989999999999998</v>
      </c>
      <c r="V3123" t="s">
        <v>5755</v>
      </c>
      <c r="W3123" t="s">
        <v>5765</v>
      </c>
      <c r="X3123">
        <v>1</v>
      </c>
    </row>
    <row r="3124" spans="1:24" x14ac:dyDescent="0.25">
      <c r="A3124">
        <v>21861</v>
      </c>
      <c r="B3124" t="s">
        <v>1732</v>
      </c>
      <c r="C3124" t="s">
        <v>442</v>
      </c>
      <c r="D3124" t="s">
        <v>5886</v>
      </c>
      <c r="E3124" t="s">
        <v>5887</v>
      </c>
      <c r="F3124">
        <v>22</v>
      </c>
      <c r="G3124" t="s">
        <v>5816</v>
      </c>
      <c r="H3124" t="s">
        <v>5747</v>
      </c>
      <c r="I3124" t="s">
        <v>5748</v>
      </c>
      <c r="J3124">
        <v>750</v>
      </c>
      <c r="K3124">
        <v>6</v>
      </c>
      <c r="L3124">
        <v>13.5</v>
      </c>
      <c r="M3124" t="s">
        <v>5759</v>
      </c>
      <c r="N3124" t="s">
        <v>5992</v>
      </c>
      <c r="O3124" t="s">
        <v>5761</v>
      </c>
      <c r="P3124" t="s">
        <v>5889</v>
      </c>
      <c r="Q3124" t="s">
        <v>6036</v>
      </c>
      <c r="R3124">
        <v>83227</v>
      </c>
      <c r="S3124" t="s">
        <v>6298</v>
      </c>
      <c r="T3124" t="s">
        <v>6298</v>
      </c>
      <c r="U3124">
        <v>24.99</v>
      </c>
      <c r="V3124" t="s">
        <v>5755</v>
      </c>
      <c r="W3124" t="s">
        <v>5765</v>
      </c>
      <c r="X3124">
        <v>1</v>
      </c>
    </row>
    <row r="3125" spans="1:24" x14ac:dyDescent="0.25">
      <c r="A3125">
        <v>23295</v>
      </c>
      <c r="B3125" t="s">
        <v>1890</v>
      </c>
      <c r="C3125" t="s">
        <v>441</v>
      </c>
      <c r="D3125" t="s">
        <v>5757</v>
      </c>
      <c r="E3125" t="s">
        <v>5800</v>
      </c>
      <c r="F3125">
        <v>10</v>
      </c>
      <c r="G3125" t="s">
        <v>5767</v>
      </c>
      <c r="H3125" t="s">
        <v>5747</v>
      </c>
      <c r="I3125" t="s">
        <v>5748</v>
      </c>
      <c r="J3125">
        <v>750</v>
      </c>
      <c r="K3125">
        <v>6</v>
      </c>
      <c r="L3125">
        <v>43</v>
      </c>
      <c r="M3125" t="s">
        <v>5759</v>
      </c>
      <c r="N3125" t="s">
        <v>6023</v>
      </c>
      <c r="O3125" t="s">
        <v>5790</v>
      </c>
      <c r="P3125" t="s">
        <v>5762</v>
      </c>
      <c r="Q3125" t="s">
        <v>5985</v>
      </c>
      <c r="R3125">
        <v>42665</v>
      </c>
      <c r="S3125" t="s">
        <v>5785</v>
      </c>
      <c r="T3125" t="s">
        <v>5786</v>
      </c>
      <c r="U3125">
        <v>59.99</v>
      </c>
      <c r="V3125" t="s">
        <v>5755</v>
      </c>
      <c r="W3125" t="s">
        <v>5756</v>
      </c>
      <c r="X3125">
        <v>1</v>
      </c>
    </row>
    <row r="3126" spans="1:24" x14ac:dyDescent="0.25">
      <c r="A3126">
        <v>21444</v>
      </c>
      <c r="B3126" t="s">
        <v>1708</v>
      </c>
      <c r="C3126" t="s">
        <v>442</v>
      </c>
      <c r="D3126" t="s">
        <v>5886</v>
      </c>
      <c r="E3126" t="s">
        <v>5887</v>
      </c>
      <c r="F3126">
        <v>31</v>
      </c>
      <c r="G3126" t="s">
        <v>6295</v>
      </c>
      <c r="H3126" t="s">
        <v>5791</v>
      </c>
      <c r="I3126" t="s">
        <v>5792</v>
      </c>
      <c r="J3126">
        <v>750</v>
      </c>
      <c r="K3126">
        <v>6</v>
      </c>
      <c r="L3126">
        <v>13.5</v>
      </c>
      <c r="M3126" t="s">
        <v>5759</v>
      </c>
      <c r="N3126" t="s">
        <v>5781</v>
      </c>
      <c r="O3126" t="s">
        <v>5761</v>
      </c>
      <c r="P3126" t="s">
        <v>5889</v>
      </c>
      <c r="Q3126" t="s">
        <v>5986</v>
      </c>
      <c r="R3126">
        <v>79506</v>
      </c>
      <c r="S3126" t="s">
        <v>6416</v>
      </c>
      <c r="T3126" t="s">
        <v>6416</v>
      </c>
      <c r="U3126">
        <v>1187.3800000000001</v>
      </c>
      <c r="V3126" t="s">
        <v>5755</v>
      </c>
      <c r="W3126" t="s">
        <v>5765</v>
      </c>
      <c r="X3126">
        <v>1</v>
      </c>
    </row>
    <row r="3127" spans="1:24" x14ac:dyDescent="0.25">
      <c r="A3127">
        <v>21882</v>
      </c>
      <c r="B3127" t="s">
        <v>1736</v>
      </c>
      <c r="C3127" t="s">
        <v>442</v>
      </c>
      <c r="D3127" t="s">
        <v>5886</v>
      </c>
      <c r="E3127" t="s">
        <v>5887</v>
      </c>
      <c r="F3127">
        <v>20</v>
      </c>
      <c r="G3127" t="s">
        <v>5746</v>
      </c>
      <c r="H3127" t="s">
        <v>5747</v>
      </c>
      <c r="I3127" t="s">
        <v>5748</v>
      </c>
      <c r="J3127">
        <v>750</v>
      </c>
      <c r="K3127">
        <v>6</v>
      </c>
      <c r="L3127">
        <v>14.5</v>
      </c>
      <c r="M3127" t="s">
        <v>5759</v>
      </c>
      <c r="N3127" t="s">
        <v>5888</v>
      </c>
      <c r="O3127" t="s">
        <v>5790</v>
      </c>
      <c r="P3127" t="s">
        <v>5889</v>
      </c>
      <c r="Q3127" t="s">
        <v>5890</v>
      </c>
      <c r="R3127">
        <v>42425</v>
      </c>
      <c r="S3127" t="s">
        <v>6001</v>
      </c>
      <c r="T3127" t="s">
        <v>5844</v>
      </c>
      <c r="U3127">
        <v>29.99</v>
      </c>
      <c r="V3127" t="s">
        <v>5755</v>
      </c>
      <c r="W3127" t="s">
        <v>5765</v>
      </c>
      <c r="X3127">
        <v>1</v>
      </c>
    </row>
    <row r="3128" spans="1:24" x14ac:dyDescent="0.25">
      <c r="A3128">
        <v>21679</v>
      </c>
      <c r="B3128" t="s">
        <v>1718</v>
      </c>
      <c r="C3128" t="s">
        <v>443</v>
      </c>
      <c r="D3128" t="s">
        <v>5871</v>
      </c>
      <c r="E3128" t="s">
        <v>6192</v>
      </c>
      <c r="F3128">
        <v>27</v>
      </c>
      <c r="G3128" t="s">
        <v>5837</v>
      </c>
      <c r="H3128" t="s">
        <v>5747</v>
      </c>
      <c r="I3128" t="s">
        <v>5748</v>
      </c>
      <c r="J3128">
        <v>473</v>
      </c>
      <c r="K3128">
        <v>24</v>
      </c>
      <c r="L3128">
        <v>4.75</v>
      </c>
      <c r="M3128" t="s">
        <v>5749</v>
      </c>
      <c r="N3128" t="s">
        <v>5750</v>
      </c>
      <c r="O3128" t="s">
        <v>5874</v>
      </c>
      <c r="P3128" t="s">
        <v>5875</v>
      </c>
      <c r="Q3128" t="s">
        <v>5876</v>
      </c>
      <c r="R3128">
        <v>79259</v>
      </c>
      <c r="S3128" t="s">
        <v>6480</v>
      </c>
      <c r="T3128" t="s">
        <v>6481</v>
      </c>
      <c r="U3128">
        <v>3.39</v>
      </c>
      <c r="V3128" t="s">
        <v>6172</v>
      </c>
      <c r="W3128" t="s">
        <v>5869</v>
      </c>
      <c r="X3128">
        <v>1</v>
      </c>
    </row>
    <row r="3129" spans="1:24" x14ac:dyDescent="0.25">
      <c r="A3129">
        <v>21679</v>
      </c>
      <c r="B3129" t="s">
        <v>1718</v>
      </c>
      <c r="C3129" t="s">
        <v>443</v>
      </c>
      <c r="D3129" t="s">
        <v>5871</v>
      </c>
      <c r="E3129" t="s">
        <v>6192</v>
      </c>
      <c r="F3129">
        <v>27</v>
      </c>
      <c r="G3129" t="s">
        <v>5837</v>
      </c>
      <c r="H3129" t="s">
        <v>5747</v>
      </c>
      <c r="I3129" t="s">
        <v>5748</v>
      </c>
      <c r="J3129">
        <v>473</v>
      </c>
      <c r="K3129">
        <v>24</v>
      </c>
      <c r="L3129">
        <v>4.75</v>
      </c>
      <c r="M3129" t="s">
        <v>5749</v>
      </c>
      <c r="N3129" t="s">
        <v>5750</v>
      </c>
      <c r="O3129" t="s">
        <v>5874</v>
      </c>
      <c r="P3129" t="s">
        <v>5875</v>
      </c>
      <c r="Q3129" t="s">
        <v>5876</v>
      </c>
      <c r="R3129">
        <v>79259</v>
      </c>
      <c r="S3129" t="s">
        <v>6480</v>
      </c>
      <c r="T3129" t="s">
        <v>6481</v>
      </c>
      <c r="U3129">
        <v>3.39</v>
      </c>
      <c r="V3129" t="s">
        <v>6172</v>
      </c>
      <c r="W3129" t="s">
        <v>5869</v>
      </c>
      <c r="X3129">
        <v>1</v>
      </c>
    </row>
    <row r="3130" spans="1:24" x14ac:dyDescent="0.25">
      <c r="A3130">
        <v>21379</v>
      </c>
      <c r="B3130" t="s">
        <v>282</v>
      </c>
      <c r="C3130" t="s">
        <v>441</v>
      </c>
      <c r="D3130" t="s">
        <v>5744</v>
      </c>
      <c r="E3130" t="s">
        <v>5913</v>
      </c>
      <c r="F3130">
        <v>10</v>
      </c>
      <c r="G3130" t="s">
        <v>5767</v>
      </c>
      <c r="H3130" t="s">
        <v>5748</v>
      </c>
      <c r="I3130" t="s">
        <v>5748</v>
      </c>
      <c r="J3130">
        <v>750</v>
      </c>
      <c r="K3130">
        <v>12</v>
      </c>
      <c r="L3130">
        <v>35</v>
      </c>
      <c r="M3130" t="s">
        <v>5749</v>
      </c>
      <c r="N3130" t="s">
        <v>5750</v>
      </c>
      <c r="O3130" t="s">
        <v>5751</v>
      </c>
      <c r="P3130" t="s">
        <v>5752</v>
      </c>
      <c r="Q3130" t="s">
        <v>5925</v>
      </c>
      <c r="R3130">
        <v>42036</v>
      </c>
      <c r="S3130" t="s">
        <v>5754</v>
      </c>
      <c r="T3130" t="s">
        <v>5754</v>
      </c>
      <c r="U3130">
        <v>24.88</v>
      </c>
      <c r="V3130" t="s">
        <v>5755</v>
      </c>
      <c r="W3130" t="s">
        <v>5756</v>
      </c>
      <c r="X3130">
        <v>1</v>
      </c>
    </row>
    <row r="3131" spans="1:24" x14ac:dyDescent="0.25">
      <c r="A3131">
        <v>21938</v>
      </c>
      <c r="B3131" t="s">
        <v>1741</v>
      </c>
      <c r="C3131" t="s">
        <v>441</v>
      </c>
      <c r="D3131" t="s">
        <v>5757</v>
      </c>
      <c r="E3131" t="s">
        <v>5867</v>
      </c>
      <c r="F3131">
        <v>22</v>
      </c>
      <c r="G3131" t="s">
        <v>5816</v>
      </c>
      <c r="H3131" t="s">
        <v>5747</v>
      </c>
      <c r="I3131" t="s">
        <v>5748</v>
      </c>
      <c r="J3131">
        <v>750</v>
      </c>
      <c r="K3131">
        <v>12</v>
      </c>
      <c r="L3131">
        <v>50</v>
      </c>
      <c r="M3131" t="s">
        <v>5759</v>
      </c>
      <c r="N3131" t="s">
        <v>5859</v>
      </c>
      <c r="O3131" t="s">
        <v>5790</v>
      </c>
      <c r="P3131" t="s">
        <v>5762</v>
      </c>
      <c r="Q3131" t="s">
        <v>5802</v>
      </c>
      <c r="R3131">
        <v>80242</v>
      </c>
      <c r="S3131" t="s">
        <v>6466</v>
      </c>
      <c r="T3131" t="s">
        <v>5784</v>
      </c>
      <c r="U3131">
        <v>34.99</v>
      </c>
      <c r="V3131" t="s">
        <v>5755</v>
      </c>
      <c r="W3131" t="s">
        <v>5765</v>
      </c>
      <c r="X3131">
        <v>1</v>
      </c>
    </row>
    <row r="3132" spans="1:24" x14ac:dyDescent="0.25">
      <c r="A3132">
        <v>21701</v>
      </c>
      <c r="B3132" t="s">
        <v>286</v>
      </c>
      <c r="C3132" t="s">
        <v>441</v>
      </c>
      <c r="D3132" t="s">
        <v>5757</v>
      </c>
      <c r="E3132" t="s">
        <v>6401</v>
      </c>
      <c r="F3132">
        <v>10</v>
      </c>
      <c r="G3132" t="s">
        <v>5767</v>
      </c>
      <c r="H3132" t="s">
        <v>5748</v>
      </c>
      <c r="I3132" t="s">
        <v>5748</v>
      </c>
      <c r="J3132">
        <v>750</v>
      </c>
      <c r="K3132">
        <v>12</v>
      </c>
      <c r="L3132">
        <v>40</v>
      </c>
      <c r="M3132" t="s">
        <v>5749</v>
      </c>
      <c r="N3132" t="s">
        <v>5750</v>
      </c>
      <c r="O3132" t="s">
        <v>5751</v>
      </c>
      <c r="P3132" t="s">
        <v>5752</v>
      </c>
      <c r="Q3132" t="s">
        <v>5789</v>
      </c>
      <c r="R3132">
        <v>42036</v>
      </c>
      <c r="S3132" t="s">
        <v>5754</v>
      </c>
      <c r="T3132" t="s">
        <v>5754</v>
      </c>
      <c r="U3132">
        <v>28.74</v>
      </c>
      <c r="V3132" t="s">
        <v>5755</v>
      </c>
      <c r="W3132" t="s">
        <v>5756</v>
      </c>
      <c r="X3132">
        <v>1</v>
      </c>
    </row>
    <row r="3133" spans="1:24" x14ac:dyDescent="0.25">
      <c r="A3133">
        <v>21702</v>
      </c>
      <c r="B3133" t="s">
        <v>60</v>
      </c>
      <c r="C3133" t="s">
        <v>441</v>
      </c>
      <c r="D3133" t="s">
        <v>5744</v>
      </c>
      <c r="E3133" t="s">
        <v>5745</v>
      </c>
      <c r="F3133">
        <v>10</v>
      </c>
      <c r="G3133" t="s">
        <v>5767</v>
      </c>
      <c r="H3133" t="s">
        <v>5748</v>
      </c>
      <c r="I3133" t="s">
        <v>5748</v>
      </c>
      <c r="J3133">
        <v>1750</v>
      </c>
      <c r="K3133">
        <v>6</v>
      </c>
      <c r="L3133">
        <v>40</v>
      </c>
      <c r="M3133" t="s">
        <v>5749</v>
      </c>
      <c r="N3133" t="s">
        <v>5750</v>
      </c>
      <c r="O3133" t="s">
        <v>5751</v>
      </c>
      <c r="P3133" t="s">
        <v>5752</v>
      </c>
      <c r="Q3133" t="s">
        <v>5753</v>
      </c>
      <c r="R3133">
        <v>42036</v>
      </c>
      <c r="S3133" t="s">
        <v>5754</v>
      </c>
      <c r="T3133" t="s">
        <v>5754</v>
      </c>
      <c r="U3133">
        <v>49.19</v>
      </c>
      <c r="V3133" t="s">
        <v>5755</v>
      </c>
      <c r="W3133" t="s">
        <v>5756</v>
      </c>
      <c r="X3133">
        <v>1</v>
      </c>
    </row>
    <row r="3134" spans="1:24" x14ac:dyDescent="0.25">
      <c r="A3134">
        <v>21331</v>
      </c>
      <c r="B3134" t="s">
        <v>1683</v>
      </c>
      <c r="C3134" t="s">
        <v>442</v>
      </c>
      <c r="D3134" t="s">
        <v>5886</v>
      </c>
      <c r="E3134" t="s">
        <v>5914</v>
      </c>
      <c r="F3134">
        <v>22</v>
      </c>
      <c r="G3134" t="s">
        <v>5816</v>
      </c>
      <c r="H3134" t="s">
        <v>5791</v>
      </c>
      <c r="I3134" t="s">
        <v>5792</v>
      </c>
      <c r="J3134">
        <v>750</v>
      </c>
      <c r="K3134">
        <v>6</v>
      </c>
      <c r="L3134">
        <v>14.5</v>
      </c>
      <c r="M3134" t="s">
        <v>5759</v>
      </c>
      <c r="N3134" t="s">
        <v>5915</v>
      </c>
      <c r="O3134" t="s">
        <v>5761</v>
      </c>
      <c r="P3134" t="s">
        <v>5889</v>
      </c>
      <c r="Q3134" t="s">
        <v>5917</v>
      </c>
      <c r="R3134">
        <v>42931</v>
      </c>
      <c r="S3134" t="s">
        <v>6077</v>
      </c>
      <c r="T3134" t="s">
        <v>5999</v>
      </c>
      <c r="U3134">
        <v>32.99</v>
      </c>
      <c r="V3134" t="s">
        <v>5755</v>
      </c>
      <c r="W3134" t="s">
        <v>5765</v>
      </c>
      <c r="X3134">
        <v>1</v>
      </c>
    </row>
    <row r="3135" spans="1:24" x14ac:dyDescent="0.25">
      <c r="A3135">
        <v>21338</v>
      </c>
      <c r="B3135" t="s">
        <v>1687</v>
      </c>
      <c r="C3135" t="s">
        <v>442</v>
      </c>
      <c r="D3135" t="s">
        <v>5886</v>
      </c>
      <c r="E3135" t="s">
        <v>5887</v>
      </c>
      <c r="F3135">
        <v>22</v>
      </c>
      <c r="G3135" t="s">
        <v>5816</v>
      </c>
      <c r="H3135" t="s">
        <v>5747</v>
      </c>
      <c r="I3135" t="s">
        <v>5748</v>
      </c>
      <c r="J3135">
        <v>750</v>
      </c>
      <c r="K3135">
        <v>6</v>
      </c>
      <c r="L3135">
        <v>16.5</v>
      </c>
      <c r="M3135" t="s">
        <v>5759</v>
      </c>
      <c r="N3135" t="s">
        <v>5835</v>
      </c>
      <c r="O3135" t="s">
        <v>5761</v>
      </c>
      <c r="P3135" t="s">
        <v>5889</v>
      </c>
      <c r="Q3135" t="s">
        <v>5979</v>
      </c>
      <c r="R3135">
        <v>42657</v>
      </c>
      <c r="S3135" t="s">
        <v>6013</v>
      </c>
      <c r="T3135" t="s">
        <v>5999</v>
      </c>
      <c r="U3135">
        <v>47.49</v>
      </c>
      <c r="V3135" t="s">
        <v>5755</v>
      </c>
      <c r="W3135" t="s">
        <v>5765</v>
      </c>
      <c r="X3135">
        <v>1</v>
      </c>
    </row>
    <row r="3136" spans="1:24" x14ac:dyDescent="0.25">
      <c r="A3136">
        <v>21505</v>
      </c>
      <c r="B3136" t="s">
        <v>1710</v>
      </c>
      <c r="C3136" t="s">
        <v>443</v>
      </c>
      <c r="D3136" t="s">
        <v>6177</v>
      </c>
      <c r="E3136" t="s">
        <v>6167</v>
      </c>
      <c r="F3136">
        <v>27</v>
      </c>
      <c r="G3136" t="s">
        <v>5837</v>
      </c>
      <c r="H3136" t="s">
        <v>5747</v>
      </c>
      <c r="I3136" t="s">
        <v>5748</v>
      </c>
      <c r="J3136">
        <v>2840</v>
      </c>
      <c r="K3136">
        <v>3</v>
      </c>
      <c r="L3136">
        <v>5</v>
      </c>
      <c r="M3136" t="s">
        <v>5749</v>
      </c>
      <c r="N3136" t="s">
        <v>5750</v>
      </c>
      <c r="O3136" t="s">
        <v>5874</v>
      </c>
      <c r="P3136" t="s">
        <v>6178</v>
      </c>
      <c r="Q3136" t="s">
        <v>5876</v>
      </c>
      <c r="R3136">
        <v>42099</v>
      </c>
      <c r="S3136" t="s">
        <v>6179</v>
      </c>
      <c r="T3136" t="s">
        <v>6179</v>
      </c>
      <c r="U3136">
        <v>12.99</v>
      </c>
      <c r="V3136" t="s">
        <v>6172</v>
      </c>
      <c r="W3136" t="s">
        <v>5869</v>
      </c>
      <c r="X3136">
        <v>8</v>
      </c>
    </row>
    <row r="3137" spans="1:24" x14ac:dyDescent="0.25">
      <c r="A3137">
        <v>21505</v>
      </c>
      <c r="B3137" t="s">
        <v>1710</v>
      </c>
      <c r="C3137" t="s">
        <v>443</v>
      </c>
      <c r="D3137" t="s">
        <v>6177</v>
      </c>
      <c r="E3137" t="s">
        <v>6167</v>
      </c>
      <c r="F3137">
        <v>27</v>
      </c>
      <c r="G3137" t="s">
        <v>5837</v>
      </c>
      <c r="H3137" t="s">
        <v>5747</v>
      </c>
      <c r="I3137" t="s">
        <v>5748</v>
      </c>
      <c r="J3137">
        <v>2840</v>
      </c>
      <c r="K3137">
        <v>3</v>
      </c>
      <c r="L3137">
        <v>5</v>
      </c>
      <c r="M3137" t="s">
        <v>5749</v>
      </c>
      <c r="N3137" t="s">
        <v>5750</v>
      </c>
      <c r="O3137" t="s">
        <v>5874</v>
      </c>
      <c r="P3137" t="s">
        <v>6178</v>
      </c>
      <c r="Q3137" t="s">
        <v>5876</v>
      </c>
      <c r="R3137">
        <v>42099</v>
      </c>
      <c r="S3137" t="s">
        <v>6179</v>
      </c>
      <c r="T3137" t="s">
        <v>6179</v>
      </c>
      <c r="U3137">
        <v>12.99</v>
      </c>
      <c r="V3137" t="s">
        <v>6172</v>
      </c>
      <c r="W3137" t="s">
        <v>5869</v>
      </c>
      <c r="X3137">
        <v>8</v>
      </c>
    </row>
    <row r="3138" spans="1:24" x14ac:dyDescent="0.25">
      <c r="A3138">
        <v>21429</v>
      </c>
      <c r="B3138" t="s">
        <v>1700</v>
      </c>
      <c r="C3138" t="s">
        <v>442</v>
      </c>
      <c r="D3138" t="s">
        <v>5943</v>
      </c>
      <c r="E3138" t="s">
        <v>5951</v>
      </c>
      <c r="F3138">
        <v>22</v>
      </c>
      <c r="G3138" t="s">
        <v>5816</v>
      </c>
      <c r="H3138" t="s">
        <v>5791</v>
      </c>
      <c r="I3138" t="s">
        <v>5792</v>
      </c>
      <c r="J3138">
        <v>200</v>
      </c>
      <c r="K3138">
        <v>12</v>
      </c>
      <c r="L3138">
        <v>9.4</v>
      </c>
      <c r="M3138" t="s">
        <v>5749</v>
      </c>
      <c r="N3138" t="s">
        <v>5750</v>
      </c>
      <c r="O3138" t="s">
        <v>5790</v>
      </c>
      <c r="P3138" t="s">
        <v>5889</v>
      </c>
      <c r="Q3138" t="s">
        <v>5945</v>
      </c>
      <c r="R3138">
        <v>43186</v>
      </c>
      <c r="S3138" t="s">
        <v>6121</v>
      </c>
      <c r="T3138" t="s">
        <v>5965</v>
      </c>
      <c r="U3138">
        <v>32</v>
      </c>
      <c r="V3138" t="s">
        <v>5755</v>
      </c>
      <c r="W3138" t="s">
        <v>5869</v>
      </c>
      <c r="X3138">
        <v>1</v>
      </c>
    </row>
    <row r="3139" spans="1:24" x14ac:dyDescent="0.25">
      <c r="A3139">
        <v>21750</v>
      </c>
      <c r="B3139" t="s">
        <v>1723</v>
      </c>
      <c r="C3139" t="s">
        <v>443</v>
      </c>
      <c r="D3139" t="s">
        <v>6177</v>
      </c>
      <c r="E3139" t="s">
        <v>5872</v>
      </c>
      <c r="F3139">
        <v>27</v>
      </c>
      <c r="G3139" t="s">
        <v>5837</v>
      </c>
      <c r="H3139" t="s">
        <v>5747</v>
      </c>
      <c r="I3139" t="s">
        <v>5748</v>
      </c>
      <c r="J3139">
        <v>2250</v>
      </c>
      <c r="K3139">
        <v>4</v>
      </c>
      <c r="L3139">
        <v>10</v>
      </c>
      <c r="M3139" t="s">
        <v>5749</v>
      </c>
      <c r="N3139" t="s">
        <v>5750</v>
      </c>
      <c r="O3139" t="s">
        <v>5874</v>
      </c>
      <c r="P3139" t="s">
        <v>5875</v>
      </c>
      <c r="Q3139" t="s">
        <v>5864</v>
      </c>
      <c r="R3139">
        <v>43364</v>
      </c>
      <c r="S3139" t="s">
        <v>6211</v>
      </c>
      <c r="T3139" t="s">
        <v>6212</v>
      </c>
      <c r="U3139">
        <v>17.75</v>
      </c>
      <c r="V3139" t="s">
        <v>5755</v>
      </c>
      <c r="W3139" t="s">
        <v>5869</v>
      </c>
      <c r="X3139">
        <v>3</v>
      </c>
    </row>
    <row r="3140" spans="1:24" x14ac:dyDescent="0.25">
      <c r="A3140">
        <v>21750</v>
      </c>
      <c r="B3140" t="s">
        <v>1723</v>
      </c>
      <c r="C3140" t="s">
        <v>443</v>
      </c>
      <c r="D3140" t="s">
        <v>6177</v>
      </c>
      <c r="E3140" t="s">
        <v>5872</v>
      </c>
      <c r="F3140">
        <v>27</v>
      </c>
      <c r="G3140" t="s">
        <v>5837</v>
      </c>
      <c r="H3140" t="s">
        <v>5747</v>
      </c>
      <c r="I3140" t="s">
        <v>5748</v>
      </c>
      <c r="J3140">
        <v>2250</v>
      </c>
      <c r="K3140">
        <v>4</v>
      </c>
      <c r="L3140">
        <v>10</v>
      </c>
      <c r="M3140" t="s">
        <v>5749</v>
      </c>
      <c r="N3140" t="s">
        <v>5750</v>
      </c>
      <c r="O3140" t="s">
        <v>5874</v>
      </c>
      <c r="P3140" t="s">
        <v>5875</v>
      </c>
      <c r="Q3140" t="s">
        <v>5864</v>
      </c>
      <c r="R3140">
        <v>43364</v>
      </c>
      <c r="S3140" t="s">
        <v>6211</v>
      </c>
      <c r="T3140" t="s">
        <v>6212</v>
      </c>
      <c r="U3140">
        <v>17.75</v>
      </c>
      <c r="V3140" t="s">
        <v>5755</v>
      </c>
      <c r="W3140" t="s">
        <v>5869</v>
      </c>
      <c r="X3140">
        <v>3</v>
      </c>
    </row>
    <row r="3141" spans="1:24" x14ac:dyDescent="0.25">
      <c r="A3141">
        <v>23068</v>
      </c>
      <c r="B3141" t="s">
        <v>4339</v>
      </c>
      <c r="C3141" t="s">
        <v>443</v>
      </c>
      <c r="D3141" t="s">
        <v>6177</v>
      </c>
      <c r="E3141" t="s">
        <v>6190</v>
      </c>
      <c r="F3141">
        <v>10</v>
      </c>
      <c r="G3141" t="s">
        <v>5767</v>
      </c>
      <c r="H3141" t="s">
        <v>5747</v>
      </c>
      <c r="I3141" t="s">
        <v>5748</v>
      </c>
      <c r="J3141">
        <v>8520</v>
      </c>
      <c r="K3141">
        <v>1</v>
      </c>
      <c r="L3141">
        <v>4</v>
      </c>
      <c r="M3141" t="s">
        <v>5749</v>
      </c>
      <c r="N3141" t="s">
        <v>5750</v>
      </c>
      <c r="O3141" t="s">
        <v>5874</v>
      </c>
      <c r="P3141" t="s">
        <v>6168</v>
      </c>
      <c r="Q3141" t="s">
        <v>5876</v>
      </c>
      <c r="R3141">
        <v>42090</v>
      </c>
      <c r="S3141" t="s">
        <v>6180</v>
      </c>
      <c r="T3141" t="s">
        <v>6180</v>
      </c>
      <c r="U3141">
        <v>46.49</v>
      </c>
      <c r="V3141" t="s">
        <v>6172</v>
      </c>
      <c r="W3141" t="s">
        <v>5869</v>
      </c>
      <c r="X3141">
        <v>24</v>
      </c>
    </row>
    <row r="3142" spans="1:24" x14ac:dyDescent="0.25">
      <c r="A3142">
        <v>23068</v>
      </c>
      <c r="B3142" t="s">
        <v>4339</v>
      </c>
      <c r="C3142" t="s">
        <v>443</v>
      </c>
      <c r="D3142" t="s">
        <v>6177</v>
      </c>
      <c r="E3142" t="s">
        <v>6190</v>
      </c>
      <c r="F3142">
        <v>10</v>
      </c>
      <c r="G3142" t="s">
        <v>5767</v>
      </c>
      <c r="H3142" t="s">
        <v>5747</v>
      </c>
      <c r="I3142" t="s">
        <v>5748</v>
      </c>
      <c r="J3142">
        <v>8520</v>
      </c>
      <c r="K3142">
        <v>1</v>
      </c>
      <c r="L3142">
        <v>4</v>
      </c>
      <c r="M3142" t="s">
        <v>5749</v>
      </c>
      <c r="N3142" t="s">
        <v>5750</v>
      </c>
      <c r="O3142" t="s">
        <v>5874</v>
      </c>
      <c r="P3142" t="s">
        <v>6168</v>
      </c>
      <c r="Q3142" t="s">
        <v>5876</v>
      </c>
      <c r="R3142">
        <v>42090</v>
      </c>
      <c r="S3142" t="s">
        <v>6180</v>
      </c>
      <c r="T3142" t="s">
        <v>6180</v>
      </c>
      <c r="U3142">
        <v>46.49</v>
      </c>
      <c r="V3142" t="s">
        <v>6172</v>
      </c>
      <c r="W3142" t="s">
        <v>5869</v>
      </c>
      <c r="X3142">
        <v>24</v>
      </c>
    </row>
    <row r="3143" spans="1:24" x14ac:dyDescent="0.25">
      <c r="A3143">
        <v>21355</v>
      </c>
      <c r="B3143" t="s">
        <v>1688</v>
      </c>
      <c r="C3143" t="s">
        <v>442</v>
      </c>
      <c r="D3143" t="s">
        <v>5886</v>
      </c>
      <c r="E3143" t="s">
        <v>6090</v>
      </c>
      <c r="F3143">
        <v>10</v>
      </c>
      <c r="G3143" t="s">
        <v>5767</v>
      </c>
      <c r="H3143" t="s">
        <v>5747</v>
      </c>
      <c r="I3143" t="s">
        <v>5748</v>
      </c>
      <c r="J3143">
        <v>750</v>
      </c>
      <c r="K3143">
        <v>12</v>
      </c>
      <c r="L3143">
        <v>13</v>
      </c>
      <c r="M3143" t="s">
        <v>5759</v>
      </c>
      <c r="N3143" t="s">
        <v>5825</v>
      </c>
      <c r="O3143" t="s">
        <v>5761</v>
      </c>
      <c r="P3143" t="s">
        <v>6002</v>
      </c>
      <c r="Q3143" t="s">
        <v>5989</v>
      </c>
      <c r="R3143">
        <v>85868</v>
      </c>
      <c r="S3143" t="s">
        <v>6540</v>
      </c>
      <c r="T3143" t="s">
        <v>5779</v>
      </c>
      <c r="U3143">
        <v>13.99</v>
      </c>
      <c r="V3143" t="s">
        <v>5755</v>
      </c>
      <c r="W3143" t="s">
        <v>5765</v>
      </c>
      <c r="X3143">
        <v>1</v>
      </c>
    </row>
    <row r="3144" spans="1:24" x14ac:dyDescent="0.25">
      <c r="A3144">
        <v>21895</v>
      </c>
      <c r="B3144" t="s">
        <v>1737</v>
      </c>
      <c r="C3144" t="s">
        <v>442</v>
      </c>
      <c r="D3144" t="s">
        <v>5920</v>
      </c>
      <c r="E3144" t="s">
        <v>5887</v>
      </c>
      <c r="F3144">
        <v>20</v>
      </c>
      <c r="G3144" t="s">
        <v>5746</v>
      </c>
      <c r="H3144" t="s">
        <v>5747</v>
      </c>
      <c r="I3144" t="s">
        <v>5748</v>
      </c>
      <c r="J3144">
        <v>750</v>
      </c>
      <c r="K3144">
        <v>12</v>
      </c>
      <c r="L3144">
        <v>9.5</v>
      </c>
      <c r="M3144" t="s">
        <v>5759</v>
      </c>
      <c r="N3144" t="s">
        <v>6054</v>
      </c>
      <c r="O3144" t="s">
        <v>5761</v>
      </c>
      <c r="P3144" t="s">
        <v>5922</v>
      </c>
      <c r="Q3144" t="s">
        <v>6055</v>
      </c>
      <c r="R3144">
        <v>42263</v>
      </c>
      <c r="S3144" t="s">
        <v>6062</v>
      </c>
      <c r="T3144" t="s">
        <v>6063</v>
      </c>
      <c r="U3144">
        <v>9.99</v>
      </c>
      <c r="V3144" t="s">
        <v>5755</v>
      </c>
      <c r="W3144" t="s">
        <v>5765</v>
      </c>
      <c r="X3144">
        <v>1</v>
      </c>
    </row>
    <row r="3145" spans="1:24" x14ac:dyDescent="0.25">
      <c r="A3145">
        <v>20765</v>
      </c>
      <c r="B3145" t="s">
        <v>279</v>
      </c>
      <c r="C3145" t="s">
        <v>442</v>
      </c>
      <c r="D3145" t="s">
        <v>5886</v>
      </c>
      <c r="E3145" t="s">
        <v>5887</v>
      </c>
      <c r="F3145">
        <v>22</v>
      </c>
      <c r="G3145" t="s">
        <v>5816</v>
      </c>
      <c r="H3145" t="s">
        <v>5747</v>
      </c>
      <c r="I3145" t="s">
        <v>5748</v>
      </c>
      <c r="J3145">
        <v>750</v>
      </c>
      <c r="K3145">
        <v>12</v>
      </c>
      <c r="L3145">
        <v>15</v>
      </c>
      <c r="M3145" t="s">
        <v>5759</v>
      </c>
      <c r="N3145" t="s">
        <v>5781</v>
      </c>
      <c r="O3145" t="s">
        <v>5761</v>
      </c>
      <c r="P3145" t="s">
        <v>5889</v>
      </c>
      <c r="Q3145" t="s">
        <v>5986</v>
      </c>
      <c r="R3145">
        <v>83555</v>
      </c>
      <c r="S3145" t="s">
        <v>6298</v>
      </c>
      <c r="T3145" t="s">
        <v>6298</v>
      </c>
      <c r="U3145">
        <v>38.99</v>
      </c>
      <c r="V3145" t="s">
        <v>5755</v>
      </c>
      <c r="W3145" t="s">
        <v>5765</v>
      </c>
      <c r="X3145">
        <v>1</v>
      </c>
    </row>
    <row r="3146" spans="1:24" x14ac:dyDescent="0.25">
      <c r="A3146">
        <v>21942</v>
      </c>
      <c r="B3146" t="s">
        <v>1744</v>
      </c>
      <c r="C3146" t="s">
        <v>443</v>
      </c>
      <c r="D3146" t="s">
        <v>5871</v>
      </c>
      <c r="E3146" t="s">
        <v>6167</v>
      </c>
      <c r="F3146">
        <v>27</v>
      </c>
      <c r="G3146" t="s">
        <v>5837</v>
      </c>
      <c r="H3146" t="s">
        <v>5747</v>
      </c>
      <c r="I3146" t="s">
        <v>5748</v>
      </c>
      <c r="J3146">
        <v>2130</v>
      </c>
      <c r="K3146">
        <v>4</v>
      </c>
      <c r="L3146">
        <v>5</v>
      </c>
      <c r="M3146" t="s">
        <v>5749</v>
      </c>
      <c r="N3146" t="s">
        <v>5750</v>
      </c>
      <c r="O3146" t="s">
        <v>5874</v>
      </c>
      <c r="P3146" t="s">
        <v>5875</v>
      </c>
      <c r="Q3146" t="s">
        <v>5876</v>
      </c>
      <c r="R3146">
        <v>76989</v>
      </c>
      <c r="S3146" t="s">
        <v>6431</v>
      </c>
      <c r="T3146" t="s">
        <v>6431</v>
      </c>
      <c r="U3146">
        <v>13.48</v>
      </c>
      <c r="V3146" t="s">
        <v>6172</v>
      </c>
      <c r="W3146" t="s">
        <v>5869</v>
      </c>
      <c r="X3146">
        <v>6</v>
      </c>
    </row>
    <row r="3147" spans="1:24" x14ac:dyDescent="0.25">
      <c r="A3147">
        <v>21942</v>
      </c>
      <c r="B3147" t="s">
        <v>1744</v>
      </c>
      <c r="C3147" t="s">
        <v>443</v>
      </c>
      <c r="D3147" t="s">
        <v>5871</v>
      </c>
      <c r="E3147" t="s">
        <v>6167</v>
      </c>
      <c r="F3147">
        <v>27</v>
      </c>
      <c r="G3147" t="s">
        <v>5837</v>
      </c>
      <c r="H3147" t="s">
        <v>5747</v>
      </c>
      <c r="I3147" t="s">
        <v>5748</v>
      </c>
      <c r="J3147">
        <v>2130</v>
      </c>
      <c r="K3147">
        <v>4</v>
      </c>
      <c r="L3147">
        <v>5</v>
      </c>
      <c r="M3147" t="s">
        <v>5749</v>
      </c>
      <c r="N3147" t="s">
        <v>5750</v>
      </c>
      <c r="O3147" t="s">
        <v>5874</v>
      </c>
      <c r="P3147" t="s">
        <v>5875</v>
      </c>
      <c r="Q3147" t="s">
        <v>5876</v>
      </c>
      <c r="R3147">
        <v>76989</v>
      </c>
      <c r="S3147" t="s">
        <v>6431</v>
      </c>
      <c r="T3147" t="s">
        <v>6431</v>
      </c>
      <c r="U3147">
        <v>13.48</v>
      </c>
      <c r="V3147" t="s">
        <v>6172</v>
      </c>
      <c r="W3147" t="s">
        <v>5869</v>
      </c>
      <c r="X3147">
        <v>6</v>
      </c>
    </row>
    <row r="3148" spans="1:24" x14ac:dyDescent="0.25">
      <c r="A3148">
        <v>21361</v>
      </c>
      <c r="B3148" t="s">
        <v>1691</v>
      </c>
      <c r="C3148" t="s">
        <v>441</v>
      </c>
      <c r="D3148" t="s">
        <v>5757</v>
      </c>
      <c r="E3148" t="s">
        <v>6050</v>
      </c>
      <c r="F3148">
        <v>22</v>
      </c>
      <c r="G3148" t="s">
        <v>5816</v>
      </c>
      <c r="H3148" t="s">
        <v>5747</v>
      </c>
      <c r="I3148" t="s">
        <v>5748</v>
      </c>
      <c r="J3148">
        <v>750</v>
      </c>
      <c r="K3148">
        <v>6</v>
      </c>
      <c r="L3148">
        <v>46</v>
      </c>
      <c r="M3148" t="s">
        <v>5759</v>
      </c>
      <c r="N3148" t="s">
        <v>5813</v>
      </c>
      <c r="O3148" t="s">
        <v>5761</v>
      </c>
      <c r="P3148" t="s">
        <v>5762</v>
      </c>
      <c r="Q3148" t="s">
        <v>5841</v>
      </c>
      <c r="R3148">
        <v>42597</v>
      </c>
      <c r="S3148" t="s">
        <v>5842</v>
      </c>
      <c r="T3148" t="s">
        <v>5754</v>
      </c>
      <c r="U3148">
        <v>93.99</v>
      </c>
      <c r="V3148" t="s">
        <v>5755</v>
      </c>
      <c r="W3148" t="s">
        <v>5765</v>
      </c>
      <c r="X3148">
        <v>1</v>
      </c>
    </row>
    <row r="3149" spans="1:24" x14ac:dyDescent="0.25">
      <c r="A3149">
        <v>21411</v>
      </c>
      <c r="B3149" t="s">
        <v>1698</v>
      </c>
      <c r="C3149" t="s">
        <v>443</v>
      </c>
      <c r="D3149" t="s">
        <v>6411</v>
      </c>
      <c r="E3149" t="s">
        <v>5872</v>
      </c>
      <c r="F3149">
        <v>10</v>
      </c>
      <c r="G3149" t="s">
        <v>5767</v>
      </c>
      <c r="H3149" t="s">
        <v>5747</v>
      </c>
      <c r="I3149" t="s">
        <v>5748</v>
      </c>
      <c r="J3149">
        <v>473</v>
      </c>
      <c r="K3149">
        <v>24</v>
      </c>
      <c r="L3149">
        <v>6.5</v>
      </c>
      <c r="M3149" t="s">
        <v>5749</v>
      </c>
      <c r="N3149" t="s">
        <v>5750</v>
      </c>
      <c r="O3149" t="s">
        <v>5874</v>
      </c>
      <c r="P3149" t="s">
        <v>5875</v>
      </c>
      <c r="Q3149" t="s">
        <v>5876</v>
      </c>
      <c r="R3149">
        <v>99</v>
      </c>
      <c r="S3149" t="s">
        <v>6535</v>
      </c>
      <c r="T3149" t="s">
        <v>6535</v>
      </c>
      <c r="U3149">
        <v>3.99</v>
      </c>
      <c r="V3149" t="s">
        <v>6172</v>
      </c>
      <c r="W3149" t="s">
        <v>5869</v>
      </c>
      <c r="X3149">
        <v>1</v>
      </c>
    </row>
    <row r="3150" spans="1:24" x14ac:dyDescent="0.25">
      <c r="A3150">
        <v>21411</v>
      </c>
      <c r="B3150" t="s">
        <v>1698</v>
      </c>
      <c r="C3150" t="s">
        <v>443</v>
      </c>
      <c r="D3150" t="s">
        <v>6411</v>
      </c>
      <c r="E3150" t="s">
        <v>5872</v>
      </c>
      <c r="F3150">
        <v>10</v>
      </c>
      <c r="G3150" t="s">
        <v>5767</v>
      </c>
      <c r="H3150" t="s">
        <v>5747</v>
      </c>
      <c r="I3150" t="s">
        <v>5748</v>
      </c>
      <c r="J3150">
        <v>473</v>
      </c>
      <c r="K3150">
        <v>24</v>
      </c>
      <c r="L3150">
        <v>6.5</v>
      </c>
      <c r="M3150" t="s">
        <v>5749</v>
      </c>
      <c r="N3150" t="s">
        <v>5750</v>
      </c>
      <c r="O3150" t="s">
        <v>5874</v>
      </c>
      <c r="P3150" t="s">
        <v>5875</v>
      </c>
      <c r="Q3150" t="s">
        <v>5876</v>
      </c>
      <c r="R3150">
        <v>99</v>
      </c>
      <c r="S3150" t="s">
        <v>6535</v>
      </c>
      <c r="T3150" t="s">
        <v>6535</v>
      </c>
      <c r="U3150">
        <v>3.99</v>
      </c>
      <c r="V3150" t="s">
        <v>6172</v>
      </c>
      <c r="W3150" t="s">
        <v>5869</v>
      </c>
      <c r="X3150">
        <v>1</v>
      </c>
    </row>
    <row r="3151" spans="1:24" x14ac:dyDescent="0.25">
      <c r="A3151">
        <v>22215</v>
      </c>
      <c r="B3151" t="s">
        <v>1776</v>
      </c>
      <c r="C3151" t="s">
        <v>443</v>
      </c>
      <c r="D3151" t="s">
        <v>6218</v>
      </c>
      <c r="E3151" t="s">
        <v>6205</v>
      </c>
      <c r="F3151">
        <v>27</v>
      </c>
      <c r="G3151" t="s">
        <v>5837</v>
      </c>
      <c r="H3151" t="s">
        <v>5747</v>
      </c>
      <c r="I3151" t="s">
        <v>5748</v>
      </c>
      <c r="J3151">
        <v>1980</v>
      </c>
      <c r="K3151">
        <v>4</v>
      </c>
      <c r="L3151">
        <v>5.5</v>
      </c>
      <c r="M3151" t="s">
        <v>5759</v>
      </c>
      <c r="N3151" t="s">
        <v>6219</v>
      </c>
      <c r="O3151" t="s">
        <v>5874</v>
      </c>
      <c r="P3151" t="s">
        <v>6168</v>
      </c>
      <c r="Q3151" t="s">
        <v>6206</v>
      </c>
      <c r="R3151">
        <v>94</v>
      </c>
      <c r="S3151" t="s">
        <v>6220</v>
      </c>
      <c r="T3151" t="s">
        <v>6220</v>
      </c>
      <c r="U3151">
        <v>10.53</v>
      </c>
      <c r="V3151" t="s">
        <v>5755</v>
      </c>
      <c r="W3151" t="s">
        <v>5869</v>
      </c>
      <c r="X3151">
        <v>6</v>
      </c>
    </row>
    <row r="3152" spans="1:24" x14ac:dyDescent="0.25">
      <c r="A3152">
        <v>22215</v>
      </c>
      <c r="B3152" t="s">
        <v>1776</v>
      </c>
      <c r="C3152" t="s">
        <v>443</v>
      </c>
      <c r="D3152" t="s">
        <v>6218</v>
      </c>
      <c r="E3152" t="s">
        <v>6205</v>
      </c>
      <c r="F3152">
        <v>27</v>
      </c>
      <c r="G3152" t="s">
        <v>5837</v>
      </c>
      <c r="H3152" t="s">
        <v>5747</v>
      </c>
      <c r="I3152" t="s">
        <v>5748</v>
      </c>
      <c r="J3152">
        <v>1980</v>
      </c>
      <c r="K3152">
        <v>4</v>
      </c>
      <c r="L3152">
        <v>5.5</v>
      </c>
      <c r="M3152" t="s">
        <v>5759</v>
      </c>
      <c r="N3152" t="s">
        <v>6219</v>
      </c>
      <c r="O3152" t="s">
        <v>5874</v>
      </c>
      <c r="P3152" t="s">
        <v>6168</v>
      </c>
      <c r="Q3152" t="s">
        <v>6206</v>
      </c>
      <c r="R3152">
        <v>94</v>
      </c>
      <c r="S3152" t="s">
        <v>6220</v>
      </c>
      <c r="T3152" t="s">
        <v>6220</v>
      </c>
      <c r="U3152">
        <v>10.53</v>
      </c>
      <c r="V3152" t="s">
        <v>5755</v>
      </c>
      <c r="W3152" t="s">
        <v>5869</v>
      </c>
      <c r="X3152">
        <v>6</v>
      </c>
    </row>
    <row r="3153" spans="1:24" x14ac:dyDescent="0.25">
      <c r="A3153">
        <v>22214</v>
      </c>
      <c r="B3153" t="s">
        <v>1775</v>
      </c>
      <c r="C3153" t="s">
        <v>443</v>
      </c>
      <c r="D3153" t="s">
        <v>6218</v>
      </c>
      <c r="E3153" t="s">
        <v>6205</v>
      </c>
      <c r="F3153">
        <v>27</v>
      </c>
      <c r="G3153" t="s">
        <v>5837</v>
      </c>
      <c r="H3153" t="s">
        <v>5747</v>
      </c>
      <c r="I3153" t="s">
        <v>5748</v>
      </c>
      <c r="J3153">
        <v>1980</v>
      </c>
      <c r="K3153">
        <v>4</v>
      </c>
      <c r="L3153">
        <v>5.5</v>
      </c>
      <c r="M3153" t="s">
        <v>5759</v>
      </c>
      <c r="N3153" t="s">
        <v>6219</v>
      </c>
      <c r="O3153" t="s">
        <v>5874</v>
      </c>
      <c r="P3153" t="s">
        <v>6168</v>
      </c>
      <c r="Q3153" t="s">
        <v>6206</v>
      </c>
      <c r="R3153">
        <v>94</v>
      </c>
      <c r="S3153" t="s">
        <v>6220</v>
      </c>
      <c r="T3153" t="s">
        <v>6220</v>
      </c>
      <c r="U3153">
        <v>10.53</v>
      </c>
      <c r="V3153" t="s">
        <v>5755</v>
      </c>
      <c r="W3153" t="s">
        <v>5869</v>
      </c>
      <c r="X3153">
        <v>6</v>
      </c>
    </row>
    <row r="3154" spans="1:24" x14ac:dyDescent="0.25">
      <c r="A3154">
        <v>22214</v>
      </c>
      <c r="B3154" t="s">
        <v>1775</v>
      </c>
      <c r="C3154" t="s">
        <v>443</v>
      </c>
      <c r="D3154" t="s">
        <v>6218</v>
      </c>
      <c r="E3154" t="s">
        <v>6205</v>
      </c>
      <c r="F3154">
        <v>27</v>
      </c>
      <c r="G3154" t="s">
        <v>5837</v>
      </c>
      <c r="H3154" t="s">
        <v>5747</v>
      </c>
      <c r="I3154" t="s">
        <v>5748</v>
      </c>
      <c r="J3154">
        <v>1980</v>
      </c>
      <c r="K3154">
        <v>4</v>
      </c>
      <c r="L3154">
        <v>5.5</v>
      </c>
      <c r="M3154" t="s">
        <v>5759</v>
      </c>
      <c r="N3154" t="s">
        <v>6219</v>
      </c>
      <c r="O3154" t="s">
        <v>5874</v>
      </c>
      <c r="P3154" t="s">
        <v>6168</v>
      </c>
      <c r="Q3154" t="s">
        <v>6206</v>
      </c>
      <c r="R3154">
        <v>94</v>
      </c>
      <c r="S3154" t="s">
        <v>6220</v>
      </c>
      <c r="T3154" t="s">
        <v>6220</v>
      </c>
      <c r="U3154">
        <v>10.53</v>
      </c>
      <c r="V3154" t="s">
        <v>5755</v>
      </c>
      <c r="W3154" t="s">
        <v>5869</v>
      </c>
      <c r="X3154">
        <v>6</v>
      </c>
    </row>
    <row r="3155" spans="1:24" x14ac:dyDescent="0.25">
      <c r="A3155">
        <v>22216</v>
      </c>
      <c r="B3155" t="s">
        <v>1777</v>
      </c>
      <c r="C3155" t="s">
        <v>443</v>
      </c>
      <c r="D3155" t="s">
        <v>6218</v>
      </c>
      <c r="E3155" t="s">
        <v>6205</v>
      </c>
      <c r="F3155">
        <v>27</v>
      </c>
      <c r="G3155" t="s">
        <v>5837</v>
      </c>
      <c r="H3155" t="s">
        <v>5747</v>
      </c>
      <c r="I3155" t="s">
        <v>5748</v>
      </c>
      <c r="J3155">
        <v>2130</v>
      </c>
      <c r="K3155">
        <v>4</v>
      </c>
      <c r="L3155">
        <v>5.5</v>
      </c>
      <c r="M3155" t="s">
        <v>5759</v>
      </c>
      <c r="N3155" t="s">
        <v>6219</v>
      </c>
      <c r="O3155" t="s">
        <v>5874</v>
      </c>
      <c r="P3155" t="s">
        <v>6178</v>
      </c>
      <c r="Q3155" t="s">
        <v>6206</v>
      </c>
      <c r="R3155">
        <v>94</v>
      </c>
      <c r="S3155" t="s">
        <v>6220</v>
      </c>
      <c r="T3155" t="s">
        <v>6220</v>
      </c>
      <c r="U3155">
        <v>10.35</v>
      </c>
      <c r="V3155" t="s">
        <v>6172</v>
      </c>
      <c r="W3155" t="s">
        <v>5869</v>
      </c>
      <c r="X3155">
        <v>6</v>
      </c>
    </row>
    <row r="3156" spans="1:24" x14ac:dyDescent="0.25">
      <c r="A3156">
        <v>22216</v>
      </c>
      <c r="B3156" t="s">
        <v>1777</v>
      </c>
      <c r="C3156" t="s">
        <v>443</v>
      </c>
      <c r="D3156" t="s">
        <v>6218</v>
      </c>
      <c r="E3156" t="s">
        <v>6205</v>
      </c>
      <c r="F3156">
        <v>27</v>
      </c>
      <c r="G3156" t="s">
        <v>5837</v>
      </c>
      <c r="H3156" t="s">
        <v>5747</v>
      </c>
      <c r="I3156" t="s">
        <v>5748</v>
      </c>
      <c r="J3156">
        <v>2130</v>
      </c>
      <c r="K3156">
        <v>4</v>
      </c>
      <c r="L3156">
        <v>5.5</v>
      </c>
      <c r="M3156" t="s">
        <v>5759</v>
      </c>
      <c r="N3156" t="s">
        <v>6219</v>
      </c>
      <c r="O3156" t="s">
        <v>5874</v>
      </c>
      <c r="P3156" t="s">
        <v>6178</v>
      </c>
      <c r="Q3156" t="s">
        <v>6206</v>
      </c>
      <c r="R3156">
        <v>94</v>
      </c>
      <c r="S3156" t="s">
        <v>6220</v>
      </c>
      <c r="T3156" t="s">
        <v>6220</v>
      </c>
      <c r="U3156">
        <v>10.35</v>
      </c>
      <c r="V3156" t="s">
        <v>6172</v>
      </c>
      <c r="W3156" t="s">
        <v>5869</v>
      </c>
      <c r="X3156">
        <v>6</v>
      </c>
    </row>
    <row r="3157" spans="1:24" x14ac:dyDescent="0.25">
      <c r="A3157">
        <v>21682</v>
      </c>
      <c r="B3157" t="s">
        <v>1719</v>
      </c>
      <c r="C3157" t="s">
        <v>443</v>
      </c>
      <c r="D3157" t="s">
        <v>5871</v>
      </c>
      <c r="E3157" t="s">
        <v>5872</v>
      </c>
      <c r="F3157">
        <v>27</v>
      </c>
      <c r="G3157" t="s">
        <v>5837</v>
      </c>
      <c r="H3157" t="s">
        <v>5747</v>
      </c>
      <c r="I3157" t="s">
        <v>5748</v>
      </c>
      <c r="J3157">
        <v>473</v>
      </c>
      <c r="K3157">
        <v>24</v>
      </c>
      <c r="L3157">
        <v>6</v>
      </c>
      <c r="M3157" t="s">
        <v>5749</v>
      </c>
      <c r="N3157" t="s">
        <v>5750</v>
      </c>
      <c r="O3157" t="s">
        <v>5874</v>
      </c>
      <c r="P3157" t="s">
        <v>5875</v>
      </c>
      <c r="Q3157" t="s">
        <v>5876</v>
      </c>
      <c r="R3157">
        <v>79259</v>
      </c>
      <c r="S3157" t="s">
        <v>6480</v>
      </c>
      <c r="T3157" t="s">
        <v>6481</v>
      </c>
      <c r="U3157">
        <v>3.49</v>
      </c>
      <c r="V3157" t="s">
        <v>6172</v>
      </c>
      <c r="W3157" t="s">
        <v>5869</v>
      </c>
      <c r="X3157">
        <v>1</v>
      </c>
    </row>
    <row r="3158" spans="1:24" x14ac:dyDescent="0.25">
      <c r="A3158">
        <v>21682</v>
      </c>
      <c r="B3158" t="s">
        <v>1719</v>
      </c>
      <c r="C3158" t="s">
        <v>443</v>
      </c>
      <c r="D3158" t="s">
        <v>5871</v>
      </c>
      <c r="E3158" t="s">
        <v>5872</v>
      </c>
      <c r="F3158">
        <v>27</v>
      </c>
      <c r="G3158" t="s">
        <v>5837</v>
      </c>
      <c r="H3158" t="s">
        <v>5747</v>
      </c>
      <c r="I3158" t="s">
        <v>5748</v>
      </c>
      <c r="J3158">
        <v>473</v>
      </c>
      <c r="K3158">
        <v>24</v>
      </c>
      <c r="L3158">
        <v>6</v>
      </c>
      <c r="M3158" t="s">
        <v>5749</v>
      </c>
      <c r="N3158" t="s">
        <v>5750</v>
      </c>
      <c r="O3158" t="s">
        <v>5874</v>
      </c>
      <c r="P3158" t="s">
        <v>5875</v>
      </c>
      <c r="Q3158" t="s">
        <v>5876</v>
      </c>
      <c r="R3158">
        <v>79259</v>
      </c>
      <c r="S3158" t="s">
        <v>6480</v>
      </c>
      <c r="T3158" t="s">
        <v>6481</v>
      </c>
      <c r="U3158">
        <v>3.49</v>
      </c>
      <c r="V3158" t="s">
        <v>6172</v>
      </c>
      <c r="W3158" t="s">
        <v>5869</v>
      </c>
      <c r="X3158">
        <v>1</v>
      </c>
    </row>
    <row r="3159" spans="1:24" x14ac:dyDescent="0.25">
      <c r="A3159">
        <v>21587</v>
      </c>
      <c r="B3159" t="s">
        <v>1716</v>
      </c>
      <c r="C3159" t="s">
        <v>442</v>
      </c>
      <c r="D3159" t="s">
        <v>5886</v>
      </c>
      <c r="E3159" t="s">
        <v>5914</v>
      </c>
      <c r="F3159">
        <v>22</v>
      </c>
      <c r="G3159" t="s">
        <v>5816</v>
      </c>
      <c r="H3159" t="s">
        <v>5747</v>
      </c>
      <c r="I3159" t="s">
        <v>5748</v>
      </c>
      <c r="J3159">
        <v>750</v>
      </c>
      <c r="K3159">
        <v>6</v>
      </c>
      <c r="L3159">
        <v>13</v>
      </c>
      <c r="M3159" t="s">
        <v>5759</v>
      </c>
      <c r="N3159" t="s">
        <v>6085</v>
      </c>
      <c r="O3159" t="s">
        <v>5761</v>
      </c>
      <c r="P3159" t="s">
        <v>5930</v>
      </c>
      <c r="Q3159" t="s">
        <v>6086</v>
      </c>
      <c r="R3159">
        <v>84054</v>
      </c>
      <c r="S3159" t="s">
        <v>6541</v>
      </c>
      <c r="T3159" t="s">
        <v>6210</v>
      </c>
      <c r="U3159">
        <v>22.98</v>
      </c>
      <c r="V3159" t="s">
        <v>5755</v>
      </c>
      <c r="W3159" t="s">
        <v>5765</v>
      </c>
      <c r="X3159">
        <v>1</v>
      </c>
    </row>
    <row r="3160" spans="1:24" x14ac:dyDescent="0.25">
      <c r="A3160">
        <v>21446</v>
      </c>
      <c r="B3160" t="s">
        <v>1709</v>
      </c>
      <c r="C3160" t="s">
        <v>442</v>
      </c>
      <c r="D3160" t="s">
        <v>5920</v>
      </c>
      <c r="E3160" t="s">
        <v>5887</v>
      </c>
      <c r="F3160">
        <v>31</v>
      </c>
      <c r="G3160" t="s">
        <v>6295</v>
      </c>
      <c r="H3160" t="s">
        <v>5791</v>
      </c>
      <c r="I3160" t="s">
        <v>5792</v>
      </c>
      <c r="J3160">
        <v>750</v>
      </c>
      <c r="K3160">
        <v>6</v>
      </c>
      <c r="L3160">
        <v>13</v>
      </c>
      <c r="M3160" t="s">
        <v>5759</v>
      </c>
      <c r="N3160" t="s">
        <v>5781</v>
      </c>
      <c r="O3160" t="s">
        <v>5761</v>
      </c>
      <c r="P3160" t="s">
        <v>5889</v>
      </c>
      <c r="Q3160" t="s">
        <v>5986</v>
      </c>
      <c r="R3160">
        <v>79506</v>
      </c>
      <c r="S3160" t="s">
        <v>6416</v>
      </c>
      <c r="T3160" t="s">
        <v>6416</v>
      </c>
      <c r="U3160">
        <v>49.57</v>
      </c>
      <c r="V3160" t="s">
        <v>5755</v>
      </c>
      <c r="W3160" t="s">
        <v>5765</v>
      </c>
      <c r="X3160">
        <v>1</v>
      </c>
    </row>
    <row r="3161" spans="1:24" x14ac:dyDescent="0.25">
      <c r="A3161">
        <v>21414</v>
      </c>
      <c r="B3161" t="s">
        <v>1699</v>
      </c>
      <c r="C3161" t="s">
        <v>441</v>
      </c>
      <c r="D3161" t="s">
        <v>5757</v>
      </c>
      <c r="E3161" t="s">
        <v>5840</v>
      </c>
      <c r="F3161">
        <v>20</v>
      </c>
      <c r="G3161" t="s">
        <v>5746</v>
      </c>
      <c r="H3161" t="s">
        <v>5747</v>
      </c>
      <c r="I3161" t="s">
        <v>5748</v>
      </c>
      <c r="J3161">
        <v>750</v>
      </c>
      <c r="K3161">
        <v>12</v>
      </c>
      <c r="L3161">
        <v>40</v>
      </c>
      <c r="M3161" t="s">
        <v>5759</v>
      </c>
      <c r="N3161" t="s">
        <v>5813</v>
      </c>
      <c r="O3161" t="s">
        <v>5761</v>
      </c>
      <c r="P3161" t="s">
        <v>5762</v>
      </c>
      <c r="Q3161" t="s">
        <v>5841</v>
      </c>
      <c r="R3161">
        <v>42597</v>
      </c>
      <c r="S3161" t="s">
        <v>5842</v>
      </c>
      <c r="T3161" t="s">
        <v>5754</v>
      </c>
      <c r="U3161">
        <v>51.99</v>
      </c>
      <c r="V3161" t="s">
        <v>5755</v>
      </c>
      <c r="W3161" t="s">
        <v>5765</v>
      </c>
      <c r="X3161">
        <v>1</v>
      </c>
    </row>
    <row r="3162" spans="1:24" x14ac:dyDescent="0.25">
      <c r="A3162">
        <v>21586</v>
      </c>
      <c r="B3162" t="s">
        <v>1715</v>
      </c>
      <c r="C3162" t="s">
        <v>442</v>
      </c>
      <c r="D3162" t="s">
        <v>5920</v>
      </c>
      <c r="E3162" t="s">
        <v>5887</v>
      </c>
      <c r="F3162">
        <v>20</v>
      </c>
      <c r="G3162" t="s">
        <v>5746</v>
      </c>
      <c r="H3162" t="s">
        <v>5747</v>
      </c>
      <c r="I3162" t="s">
        <v>5748</v>
      </c>
      <c r="J3162">
        <v>750</v>
      </c>
      <c r="K3162">
        <v>12</v>
      </c>
      <c r="L3162">
        <v>11.5</v>
      </c>
      <c r="M3162" t="s">
        <v>5749</v>
      </c>
      <c r="N3162" t="s">
        <v>5750</v>
      </c>
      <c r="O3162" t="s">
        <v>5790</v>
      </c>
      <c r="P3162" t="s">
        <v>5988</v>
      </c>
      <c r="Q3162" t="s">
        <v>5952</v>
      </c>
      <c r="R3162">
        <v>83999</v>
      </c>
      <c r="S3162" t="s">
        <v>6542</v>
      </c>
      <c r="T3162" t="s">
        <v>6484</v>
      </c>
      <c r="U3162">
        <v>19.989999999999998</v>
      </c>
      <c r="V3162" t="s">
        <v>5755</v>
      </c>
      <c r="W3162" t="s">
        <v>5869</v>
      </c>
      <c r="X3162">
        <v>1</v>
      </c>
    </row>
    <row r="3163" spans="1:24" x14ac:dyDescent="0.25">
      <c r="A3163">
        <v>21903</v>
      </c>
      <c r="B3163" t="s">
        <v>1740</v>
      </c>
      <c r="C3163" t="s">
        <v>442</v>
      </c>
      <c r="D3163" t="s">
        <v>5886</v>
      </c>
      <c r="E3163" t="s">
        <v>5887</v>
      </c>
      <c r="F3163">
        <v>22</v>
      </c>
      <c r="G3163" t="s">
        <v>5816</v>
      </c>
      <c r="H3163" t="s">
        <v>5747</v>
      </c>
      <c r="I3163" t="s">
        <v>5748</v>
      </c>
      <c r="J3163">
        <v>750</v>
      </c>
      <c r="K3163">
        <v>12</v>
      </c>
      <c r="L3163">
        <v>14</v>
      </c>
      <c r="M3163" t="s">
        <v>5759</v>
      </c>
      <c r="N3163" t="s">
        <v>6054</v>
      </c>
      <c r="O3163" t="s">
        <v>5761</v>
      </c>
      <c r="P3163" t="s">
        <v>5889</v>
      </c>
      <c r="Q3163" t="s">
        <v>6055</v>
      </c>
      <c r="R3163">
        <v>43713</v>
      </c>
      <c r="S3163" t="s">
        <v>6056</v>
      </c>
      <c r="T3163" t="s">
        <v>5999</v>
      </c>
      <c r="U3163">
        <v>33.99</v>
      </c>
      <c r="V3163" t="s">
        <v>5755</v>
      </c>
      <c r="W3163" t="s">
        <v>5765</v>
      </c>
      <c r="X3163">
        <v>1</v>
      </c>
    </row>
    <row r="3164" spans="1:24" x14ac:dyDescent="0.25">
      <c r="A3164">
        <v>21023</v>
      </c>
      <c r="B3164" t="s">
        <v>1661</v>
      </c>
      <c r="C3164" t="s">
        <v>441</v>
      </c>
      <c r="D3164" t="s">
        <v>5811</v>
      </c>
      <c r="E3164" t="s">
        <v>5831</v>
      </c>
      <c r="F3164">
        <v>20</v>
      </c>
      <c r="G3164" t="s">
        <v>5746</v>
      </c>
      <c r="H3164" t="s">
        <v>5747</v>
      </c>
      <c r="I3164" t="s">
        <v>5748</v>
      </c>
      <c r="J3164">
        <v>1140</v>
      </c>
      <c r="K3164">
        <v>12</v>
      </c>
      <c r="L3164">
        <v>34.9</v>
      </c>
      <c r="M3164" t="s">
        <v>5749</v>
      </c>
      <c r="N3164" t="s">
        <v>5750</v>
      </c>
      <c r="O3164" t="s">
        <v>5751</v>
      </c>
      <c r="P3164" t="s">
        <v>5768</v>
      </c>
      <c r="Q3164" t="s">
        <v>5814</v>
      </c>
      <c r="R3164">
        <v>76261</v>
      </c>
      <c r="S3164" t="s">
        <v>5770</v>
      </c>
      <c r="T3164" t="s">
        <v>5771</v>
      </c>
      <c r="U3164">
        <v>31.95</v>
      </c>
      <c r="V3164" t="s">
        <v>5755</v>
      </c>
      <c r="W3164" t="s">
        <v>5756</v>
      </c>
      <c r="X3164">
        <v>1</v>
      </c>
    </row>
    <row r="3165" spans="1:24" x14ac:dyDescent="0.25">
      <c r="A3165">
        <v>21380</v>
      </c>
      <c r="B3165" t="s">
        <v>283</v>
      </c>
      <c r="C3165" t="s">
        <v>441</v>
      </c>
      <c r="D3165" t="s">
        <v>5744</v>
      </c>
      <c r="E3165" t="s">
        <v>5913</v>
      </c>
      <c r="F3165">
        <v>10</v>
      </c>
      <c r="G3165" t="s">
        <v>5767</v>
      </c>
      <c r="H3165" t="s">
        <v>5748</v>
      </c>
      <c r="I3165" t="s">
        <v>5748</v>
      </c>
      <c r="J3165">
        <v>750</v>
      </c>
      <c r="K3165">
        <v>12</v>
      </c>
      <c r="L3165">
        <v>35</v>
      </c>
      <c r="M3165" t="s">
        <v>5749</v>
      </c>
      <c r="N3165" t="s">
        <v>5750</v>
      </c>
      <c r="O3165" t="s">
        <v>5751</v>
      </c>
      <c r="P3165" t="s">
        <v>5752</v>
      </c>
      <c r="Q3165" t="s">
        <v>5925</v>
      </c>
      <c r="R3165">
        <v>43500</v>
      </c>
      <c r="S3165" t="s">
        <v>5773</v>
      </c>
      <c r="T3165" t="s">
        <v>5773</v>
      </c>
      <c r="U3165">
        <v>24.88</v>
      </c>
      <c r="V3165" t="s">
        <v>5755</v>
      </c>
      <c r="W3165" t="s">
        <v>5756</v>
      </c>
      <c r="X3165">
        <v>1</v>
      </c>
    </row>
    <row r="3166" spans="1:24" x14ac:dyDescent="0.25">
      <c r="A3166">
        <v>21381</v>
      </c>
      <c r="B3166" t="s">
        <v>1693</v>
      </c>
      <c r="C3166" t="s">
        <v>441</v>
      </c>
      <c r="D3166" t="s">
        <v>5798</v>
      </c>
      <c r="E3166" t="s">
        <v>5799</v>
      </c>
      <c r="F3166">
        <v>10</v>
      </c>
      <c r="G3166" t="s">
        <v>5767</v>
      </c>
      <c r="H3166" t="s">
        <v>5748</v>
      </c>
      <c r="I3166" t="s">
        <v>5748</v>
      </c>
      <c r="J3166">
        <v>750</v>
      </c>
      <c r="K3166">
        <v>12</v>
      </c>
      <c r="L3166">
        <v>40</v>
      </c>
      <c r="M3166" t="s">
        <v>5759</v>
      </c>
      <c r="N3166" t="s">
        <v>5904</v>
      </c>
      <c r="O3166" t="s">
        <v>5751</v>
      </c>
      <c r="P3166" t="s">
        <v>5752</v>
      </c>
      <c r="Q3166" t="s">
        <v>5838</v>
      </c>
      <c r="R3166">
        <v>42127</v>
      </c>
      <c r="S3166" t="s">
        <v>5820</v>
      </c>
      <c r="T3166" t="s">
        <v>5820</v>
      </c>
      <c r="U3166">
        <v>25.99</v>
      </c>
      <c r="V3166" t="s">
        <v>5755</v>
      </c>
      <c r="W3166" t="s">
        <v>5756</v>
      </c>
      <c r="X3166">
        <v>1</v>
      </c>
    </row>
    <row r="3167" spans="1:24" x14ac:dyDescent="0.25">
      <c r="A3167">
        <v>21001</v>
      </c>
      <c r="B3167" t="s">
        <v>1655</v>
      </c>
      <c r="C3167" t="s">
        <v>442</v>
      </c>
      <c r="D3167" t="s">
        <v>5886</v>
      </c>
      <c r="E3167" t="s">
        <v>6058</v>
      </c>
      <c r="F3167">
        <v>22</v>
      </c>
      <c r="G3167" t="s">
        <v>5816</v>
      </c>
      <c r="H3167" t="s">
        <v>5747</v>
      </c>
      <c r="I3167" t="s">
        <v>5748</v>
      </c>
      <c r="J3167">
        <v>750</v>
      </c>
      <c r="K3167">
        <v>6</v>
      </c>
      <c r="L3167">
        <v>14.5</v>
      </c>
      <c r="M3167" t="s">
        <v>5759</v>
      </c>
      <c r="N3167" t="s">
        <v>5835</v>
      </c>
      <c r="O3167" t="s">
        <v>5761</v>
      </c>
      <c r="P3167" t="s">
        <v>5889</v>
      </c>
      <c r="Q3167" t="s">
        <v>5979</v>
      </c>
      <c r="R3167">
        <v>42635</v>
      </c>
      <c r="S3167" t="s">
        <v>6059</v>
      </c>
      <c r="T3167" t="s">
        <v>5999</v>
      </c>
      <c r="U3167">
        <v>56.99</v>
      </c>
      <c r="V3167" t="s">
        <v>5755</v>
      </c>
      <c r="W3167" t="s">
        <v>5765</v>
      </c>
      <c r="X3167">
        <v>1</v>
      </c>
    </row>
    <row r="3168" spans="1:24" x14ac:dyDescent="0.25">
      <c r="A3168">
        <v>21335</v>
      </c>
      <c r="B3168" t="s">
        <v>1685</v>
      </c>
      <c r="C3168" t="s">
        <v>442</v>
      </c>
      <c r="D3168" t="s">
        <v>5886</v>
      </c>
      <c r="E3168" t="s">
        <v>6048</v>
      </c>
      <c r="F3168">
        <v>22</v>
      </c>
      <c r="G3168" t="s">
        <v>5816</v>
      </c>
      <c r="H3168" t="s">
        <v>5747</v>
      </c>
      <c r="I3168" t="s">
        <v>5792</v>
      </c>
      <c r="J3168">
        <v>750</v>
      </c>
      <c r="K3168">
        <v>6</v>
      </c>
      <c r="L3168">
        <v>13.5</v>
      </c>
      <c r="M3168" t="s">
        <v>5759</v>
      </c>
      <c r="N3168" t="s">
        <v>5835</v>
      </c>
      <c r="O3168" t="s">
        <v>5761</v>
      </c>
      <c r="P3168" t="s">
        <v>5889</v>
      </c>
      <c r="Q3168" t="s">
        <v>5979</v>
      </c>
      <c r="R3168">
        <v>42635</v>
      </c>
      <c r="S3168" t="s">
        <v>6059</v>
      </c>
      <c r="T3168" t="s">
        <v>5999</v>
      </c>
      <c r="U3168">
        <v>34.99</v>
      </c>
      <c r="V3168" t="s">
        <v>5755</v>
      </c>
      <c r="W3168" t="s">
        <v>5765</v>
      </c>
      <c r="X3168">
        <v>1</v>
      </c>
    </row>
    <row r="3169" spans="1:24" x14ac:dyDescent="0.25">
      <c r="A3169">
        <v>21043</v>
      </c>
      <c r="B3169" t="s">
        <v>1662</v>
      </c>
      <c r="C3169" t="s">
        <v>443</v>
      </c>
      <c r="D3169" t="s">
        <v>5871</v>
      </c>
      <c r="E3169" t="s">
        <v>6205</v>
      </c>
      <c r="F3169">
        <v>10</v>
      </c>
      <c r="G3169" t="s">
        <v>5767</v>
      </c>
      <c r="H3169" t="s">
        <v>5747</v>
      </c>
      <c r="I3169" t="s">
        <v>5748</v>
      </c>
      <c r="J3169">
        <v>2130</v>
      </c>
      <c r="K3169">
        <v>4</v>
      </c>
      <c r="L3169">
        <v>4</v>
      </c>
      <c r="M3169" t="s">
        <v>5749</v>
      </c>
      <c r="N3169" t="s">
        <v>5750</v>
      </c>
      <c r="O3169" t="s">
        <v>5874</v>
      </c>
      <c r="P3169" t="s">
        <v>5875</v>
      </c>
      <c r="Q3169" t="s">
        <v>6206</v>
      </c>
      <c r="R3169">
        <v>76989</v>
      </c>
      <c r="S3169" t="s">
        <v>6431</v>
      </c>
      <c r="T3169" t="s">
        <v>6431</v>
      </c>
      <c r="U3169">
        <v>13.98</v>
      </c>
      <c r="V3169" t="s">
        <v>6172</v>
      </c>
      <c r="W3169" t="s">
        <v>5869</v>
      </c>
      <c r="X3169">
        <v>6</v>
      </c>
    </row>
    <row r="3170" spans="1:24" x14ac:dyDescent="0.25">
      <c r="A3170">
        <v>21043</v>
      </c>
      <c r="B3170" t="s">
        <v>1662</v>
      </c>
      <c r="C3170" t="s">
        <v>443</v>
      </c>
      <c r="D3170" t="s">
        <v>5871</v>
      </c>
      <c r="E3170" t="s">
        <v>6205</v>
      </c>
      <c r="F3170">
        <v>10</v>
      </c>
      <c r="G3170" t="s">
        <v>5767</v>
      </c>
      <c r="H3170" t="s">
        <v>5747</v>
      </c>
      <c r="I3170" t="s">
        <v>5748</v>
      </c>
      <c r="J3170">
        <v>2130</v>
      </c>
      <c r="K3170">
        <v>4</v>
      </c>
      <c r="L3170">
        <v>4</v>
      </c>
      <c r="M3170" t="s">
        <v>5749</v>
      </c>
      <c r="N3170" t="s">
        <v>5750</v>
      </c>
      <c r="O3170" t="s">
        <v>5874</v>
      </c>
      <c r="P3170" t="s">
        <v>5875</v>
      </c>
      <c r="Q3170" t="s">
        <v>6206</v>
      </c>
      <c r="R3170">
        <v>76989</v>
      </c>
      <c r="S3170" t="s">
        <v>6431</v>
      </c>
      <c r="T3170" t="s">
        <v>6431</v>
      </c>
      <c r="U3170">
        <v>13.98</v>
      </c>
      <c r="V3170" t="s">
        <v>6172</v>
      </c>
      <c r="W3170" t="s">
        <v>5869</v>
      </c>
      <c r="X3170">
        <v>6</v>
      </c>
    </row>
    <row r="3171" spans="1:24" x14ac:dyDescent="0.25">
      <c r="A3171">
        <v>21940</v>
      </c>
      <c r="B3171" t="s">
        <v>1742</v>
      </c>
      <c r="C3171" t="s">
        <v>443</v>
      </c>
      <c r="D3171" t="s">
        <v>5871</v>
      </c>
      <c r="E3171" t="s">
        <v>6167</v>
      </c>
      <c r="F3171">
        <v>27</v>
      </c>
      <c r="G3171" t="s">
        <v>5837</v>
      </c>
      <c r="H3171" t="s">
        <v>5747</v>
      </c>
      <c r="I3171" t="s">
        <v>5748</v>
      </c>
      <c r="J3171">
        <v>473</v>
      </c>
      <c r="K3171">
        <v>24</v>
      </c>
      <c r="L3171">
        <v>5.5</v>
      </c>
      <c r="M3171" t="s">
        <v>5749</v>
      </c>
      <c r="N3171" t="s">
        <v>5750</v>
      </c>
      <c r="O3171" t="s">
        <v>5874</v>
      </c>
      <c r="P3171" t="s">
        <v>5875</v>
      </c>
      <c r="Q3171" t="s">
        <v>5876</v>
      </c>
      <c r="R3171">
        <v>78920</v>
      </c>
      <c r="S3171" t="s">
        <v>6440</v>
      </c>
      <c r="T3171" t="s">
        <v>6413</v>
      </c>
      <c r="U3171">
        <v>3.15</v>
      </c>
      <c r="V3171" t="s">
        <v>6172</v>
      </c>
      <c r="W3171" t="s">
        <v>5869</v>
      </c>
      <c r="X3171">
        <v>1</v>
      </c>
    </row>
    <row r="3172" spans="1:24" x14ac:dyDescent="0.25">
      <c r="A3172">
        <v>21940</v>
      </c>
      <c r="B3172" t="s">
        <v>1742</v>
      </c>
      <c r="C3172" t="s">
        <v>443</v>
      </c>
      <c r="D3172" t="s">
        <v>5871</v>
      </c>
      <c r="E3172" t="s">
        <v>6167</v>
      </c>
      <c r="F3172">
        <v>27</v>
      </c>
      <c r="G3172" t="s">
        <v>5837</v>
      </c>
      <c r="H3172" t="s">
        <v>5747</v>
      </c>
      <c r="I3172" t="s">
        <v>5748</v>
      </c>
      <c r="J3172">
        <v>473</v>
      </c>
      <c r="K3172">
        <v>24</v>
      </c>
      <c r="L3172">
        <v>5.5</v>
      </c>
      <c r="M3172" t="s">
        <v>5749</v>
      </c>
      <c r="N3172" t="s">
        <v>5750</v>
      </c>
      <c r="O3172" t="s">
        <v>5874</v>
      </c>
      <c r="P3172" t="s">
        <v>5875</v>
      </c>
      <c r="Q3172" t="s">
        <v>5876</v>
      </c>
      <c r="R3172">
        <v>78920</v>
      </c>
      <c r="S3172" t="s">
        <v>6440</v>
      </c>
      <c r="T3172" t="s">
        <v>6413</v>
      </c>
      <c r="U3172">
        <v>3.15</v>
      </c>
      <c r="V3172" t="s">
        <v>6172</v>
      </c>
      <c r="W3172" t="s">
        <v>5869</v>
      </c>
      <c r="X3172">
        <v>1</v>
      </c>
    </row>
    <row r="3173" spans="1:24" x14ac:dyDescent="0.25">
      <c r="A3173">
        <v>21941</v>
      </c>
      <c r="B3173" t="s">
        <v>1743</v>
      </c>
      <c r="C3173" t="s">
        <v>443</v>
      </c>
      <c r="D3173" t="s">
        <v>5871</v>
      </c>
      <c r="E3173" t="s">
        <v>6192</v>
      </c>
      <c r="F3173">
        <v>27</v>
      </c>
      <c r="G3173" t="s">
        <v>5837</v>
      </c>
      <c r="H3173" t="s">
        <v>5747</v>
      </c>
      <c r="I3173" t="s">
        <v>5748</v>
      </c>
      <c r="J3173">
        <v>2130</v>
      </c>
      <c r="K3173">
        <v>4</v>
      </c>
      <c r="L3173">
        <v>5</v>
      </c>
      <c r="M3173" t="s">
        <v>5749</v>
      </c>
      <c r="N3173" t="s">
        <v>5750</v>
      </c>
      <c r="O3173" t="s">
        <v>5874</v>
      </c>
      <c r="P3173" t="s">
        <v>5875</v>
      </c>
      <c r="Q3173" t="s">
        <v>5876</v>
      </c>
      <c r="R3173">
        <v>76989</v>
      </c>
      <c r="S3173" t="s">
        <v>6431</v>
      </c>
      <c r="T3173" t="s">
        <v>6431</v>
      </c>
      <c r="U3173">
        <v>13.48</v>
      </c>
      <c r="V3173" t="s">
        <v>6172</v>
      </c>
      <c r="W3173" t="s">
        <v>5869</v>
      </c>
      <c r="X3173">
        <v>6</v>
      </c>
    </row>
    <row r="3174" spans="1:24" x14ac:dyDescent="0.25">
      <c r="A3174">
        <v>21941</v>
      </c>
      <c r="B3174" t="s">
        <v>1743</v>
      </c>
      <c r="C3174" t="s">
        <v>443</v>
      </c>
      <c r="D3174" t="s">
        <v>5871</v>
      </c>
      <c r="E3174" t="s">
        <v>6192</v>
      </c>
      <c r="F3174">
        <v>27</v>
      </c>
      <c r="G3174" t="s">
        <v>5837</v>
      </c>
      <c r="H3174" t="s">
        <v>5747</v>
      </c>
      <c r="I3174" t="s">
        <v>5748</v>
      </c>
      <c r="J3174">
        <v>2130</v>
      </c>
      <c r="K3174">
        <v>4</v>
      </c>
      <c r="L3174">
        <v>5</v>
      </c>
      <c r="M3174" t="s">
        <v>5749</v>
      </c>
      <c r="N3174" t="s">
        <v>5750</v>
      </c>
      <c r="O3174" t="s">
        <v>5874</v>
      </c>
      <c r="P3174" t="s">
        <v>5875</v>
      </c>
      <c r="Q3174" t="s">
        <v>5876</v>
      </c>
      <c r="R3174">
        <v>76989</v>
      </c>
      <c r="S3174" t="s">
        <v>6431</v>
      </c>
      <c r="T3174" t="s">
        <v>6431</v>
      </c>
      <c r="U3174">
        <v>13.48</v>
      </c>
      <c r="V3174" t="s">
        <v>6172</v>
      </c>
      <c r="W3174" t="s">
        <v>5869</v>
      </c>
      <c r="X3174">
        <v>6</v>
      </c>
    </row>
    <row r="3175" spans="1:24" x14ac:dyDescent="0.25">
      <c r="A3175">
        <v>22096</v>
      </c>
      <c r="B3175" t="s">
        <v>5242</v>
      </c>
      <c r="C3175" t="s">
        <v>443</v>
      </c>
      <c r="D3175" t="s">
        <v>5871</v>
      </c>
      <c r="E3175" t="s">
        <v>6205</v>
      </c>
      <c r="F3175">
        <v>27</v>
      </c>
      <c r="G3175" t="s">
        <v>5837</v>
      </c>
      <c r="H3175" t="s">
        <v>5747</v>
      </c>
      <c r="I3175" t="s">
        <v>5748</v>
      </c>
      <c r="J3175">
        <v>5000</v>
      </c>
      <c r="K3175">
        <v>4</v>
      </c>
      <c r="L3175">
        <v>5</v>
      </c>
      <c r="M3175" t="s">
        <v>5759</v>
      </c>
      <c r="N3175" t="s">
        <v>6351</v>
      </c>
      <c r="O3175" t="s">
        <v>5874</v>
      </c>
      <c r="P3175" t="s">
        <v>5875</v>
      </c>
      <c r="Q3175" t="s">
        <v>6543</v>
      </c>
      <c r="R3175">
        <v>42735</v>
      </c>
      <c r="S3175" t="s">
        <v>6181</v>
      </c>
      <c r="T3175" t="s">
        <v>6182</v>
      </c>
      <c r="U3175">
        <v>29</v>
      </c>
      <c r="V3175" t="s">
        <v>5960</v>
      </c>
      <c r="W3175" t="s">
        <v>5869</v>
      </c>
      <c r="X3175">
        <v>1</v>
      </c>
    </row>
    <row r="3176" spans="1:24" x14ac:dyDescent="0.25">
      <c r="A3176">
        <v>22096</v>
      </c>
      <c r="B3176" t="s">
        <v>5242</v>
      </c>
      <c r="C3176" t="s">
        <v>443</v>
      </c>
      <c r="D3176" t="s">
        <v>5871</v>
      </c>
      <c r="E3176" t="s">
        <v>6205</v>
      </c>
      <c r="F3176">
        <v>27</v>
      </c>
      <c r="G3176" t="s">
        <v>5837</v>
      </c>
      <c r="H3176" t="s">
        <v>5747</v>
      </c>
      <c r="I3176" t="s">
        <v>5748</v>
      </c>
      <c r="J3176">
        <v>5000</v>
      </c>
      <c r="K3176">
        <v>4</v>
      </c>
      <c r="L3176">
        <v>5</v>
      </c>
      <c r="M3176" t="s">
        <v>5759</v>
      </c>
      <c r="N3176" t="s">
        <v>6351</v>
      </c>
      <c r="O3176" t="s">
        <v>5874</v>
      </c>
      <c r="P3176" t="s">
        <v>5875</v>
      </c>
      <c r="Q3176" t="s">
        <v>6543</v>
      </c>
      <c r="R3176">
        <v>42735</v>
      </c>
      <c r="S3176" t="s">
        <v>6181</v>
      </c>
      <c r="T3176" t="s">
        <v>6182</v>
      </c>
      <c r="U3176">
        <v>29</v>
      </c>
      <c r="V3176" t="s">
        <v>5960</v>
      </c>
      <c r="W3176" t="s">
        <v>5869</v>
      </c>
      <c r="X3176">
        <v>1</v>
      </c>
    </row>
    <row r="3177" spans="1:24" x14ac:dyDescent="0.25">
      <c r="A3177">
        <v>21403</v>
      </c>
      <c r="B3177" t="s">
        <v>1694</v>
      </c>
      <c r="C3177" t="s">
        <v>442</v>
      </c>
      <c r="D3177" t="s">
        <v>5920</v>
      </c>
      <c r="E3177" t="s">
        <v>6005</v>
      </c>
      <c r="F3177">
        <v>22</v>
      </c>
      <c r="G3177" t="s">
        <v>5816</v>
      </c>
      <c r="H3177" t="s">
        <v>5747</v>
      </c>
      <c r="I3177" t="s">
        <v>5748</v>
      </c>
      <c r="J3177">
        <v>750</v>
      </c>
      <c r="K3177">
        <v>12</v>
      </c>
      <c r="L3177">
        <v>14.4</v>
      </c>
      <c r="M3177" t="s">
        <v>5749</v>
      </c>
      <c r="N3177" t="s">
        <v>5750</v>
      </c>
      <c r="O3177" t="s">
        <v>5790</v>
      </c>
      <c r="P3177" t="s">
        <v>5889</v>
      </c>
      <c r="Q3177" t="s">
        <v>5952</v>
      </c>
      <c r="R3177">
        <v>74387</v>
      </c>
      <c r="S3177" t="s">
        <v>6420</v>
      </c>
      <c r="T3177" t="s">
        <v>6298</v>
      </c>
      <c r="U3177">
        <v>32.99</v>
      </c>
      <c r="V3177" t="s">
        <v>5755</v>
      </c>
      <c r="W3177" t="s">
        <v>5869</v>
      </c>
      <c r="X3177">
        <v>1</v>
      </c>
    </row>
    <row r="3178" spans="1:24" x14ac:dyDescent="0.25">
      <c r="A3178">
        <v>22207</v>
      </c>
      <c r="B3178" t="s">
        <v>1770</v>
      </c>
      <c r="C3178" t="s">
        <v>443</v>
      </c>
      <c r="D3178" t="s">
        <v>6218</v>
      </c>
      <c r="E3178" t="s">
        <v>6205</v>
      </c>
      <c r="F3178">
        <v>27</v>
      </c>
      <c r="G3178" t="s">
        <v>5837</v>
      </c>
      <c r="H3178" t="s">
        <v>5747</v>
      </c>
      <c r="I3178" t="s">
        <v>5748</v>
      </c>
      <c r="J3178">
        <v>1980</v>
      </c>
      <c r="K3178">
        <v>4</v>
      </c>
      <c r="L3178">
        <v>5.5</v>
      </c>
      <c r="M3178" t="s">
        <v>5759</v>
      </c>
      <c r="N3178" t="s">
        <v>6219</v>
      </c>
      <c r="O3178" t="s">
        <v>5874</v>
      </c>
      <c r="P3178" t="s">
        <v>6168</v>
      </c>
      <c r="Q3178" t="s">
        <v>6206</v>
      </c>
      <c r="R3178">
        <v>94</v>
      </c>
      <c r="S3178" t="s">
        <v>6220</v>
      </c>
      <c r="T3178" t="s">
        <v>6220</v>
      </c>
      <c r="U3178">
        <v>10.53</v>
      </c>
      <c r="V3178" t="s">
        <v>5755</v>
      </c>
      <c r="W3178" t="s">
        <v>5869</v>
      </c>
      <c r="X3178">
        <v>6</v>
      </c>
    </row>
    <row r="3179" spans="1:24" x14ac:dyDescent="0.25">
      <c r="A3179">
        <v>22207</v>
      </c>
      <c r="B3179" t="s">
        <v>1770</v>
      </c>
      <c r="C3179" t="s">
        <v>443</v>
      </c>
      <c r="D3179" t="s">
        <v>6218</v>
      </c>
      <c r="E3179" t="s">
        <v>6205</v>
      </c>
      <c r="F3179">
        <v>27</v>
      </c>
      <c r="G3179" t="s">
        <v>5837</v>
      </c>
      <c r="H3179" t="s">
        <v>5747</v>
      </c>
      <c r="I3179" t="s">
        <v>5748</v>
      </c>
      <c r="J3179">
        <v>1980</v>
      </c>
      <c r="K3179">
        <v>4</v>
      </c>
      <c r="L3179">
        <v>5.5</v>
      </c>
      <c r="M3179" t="s">
        <v>5759</v>
      </c>
      <c r="N3179" t="s">
        <v>6219</v>
      </c>
      <c r="O3179" t="s">
        <v>5874</v>
      </c>
      <c r="P3179" t="s">
        <v>6168</v>
      </c>
      <c r="Q3179" t="s">
        <v>6206</v>
      </c>
      <c r="R3179">
        <v>94</v>
      </c>
      <c r="S3179" t="s">
        <v>6220</v>
      </c>
      <c r="T3179" t="s">
        <v>6220</v>
      </c>
      <c r="U3179">
        <v>10.53</v>
      </c>
      <c r="V3179" t="s">
        <v>5755</v>
      </c>
      <c r="W3179" t="s">
        <v>5869</v>
      </c>
      <c r="X3179">
        <v>6</v>
      </c>
    </row>
    <row r="3180" spans="1:24" x14ac:dyDescent="0.25">
      <c r="A3180">
        <v>21409</v>
      </c>
      <c r="B3180" t="s">
        <v>1696</v>
      </c>
      <c r="C3180" t="s">
        <v>443</v>
      </c>
      <c r="D3180" t="s">
        <v>6411</v>
      </c>
      <c r="E3180" t="s">
        <v>6167</v>
      </c>
      <c r="F3180">
        <v>10</v>
      </c>
      <c r="G3180" t="s">
        <v>5767</v>
      </c>
      <c r="H3180" t="s">
        <v>5747</v>
      </c>
      <c r="I3180" t="s">
        <v>5748</v>
      </c>
      <c r="J3180">
        <v>473</v>
      </c>
      <c r="K3180">
        <v>24</v>
      </c>
      <c r="L3180">
        <v>5</v>
      </c>
      <c r="M3180" t="s">
        <v>5749</v>
      </c>
      <c r="N3180" t="s">
        <v>5750</v>
      </c>
      <c r="O3180" t="s">
        <v>5874</v>
      </c>
      <c r="P3180" t="s">
        <v>5875</v>
      </c>
      <c r="Q3180" t="s">
        <v>5876</v>
      </c>
      <c r="R3180">
        <v>99</v>
      </c>
      <c r="S3180" t="s">
        <v>6535</v>
      </c>
      <c r="T3180" t="s">
        <v>6535</v>
      </c>
      <c r="U3180">
        <v>3.75</v>
      </c>
      <c r="V3180" t="s">
        <v>6172</v>
      </c>
      <c r="W3180" t="s">
        <v>5869</v>
      </c>
      <c r="X3180">
        <v>1</v>
      </c>
    </row>
    <row r="3181" spans="1:24" x14ac:dyDescent="0.25">
      <c r="A3181">
        <v>21409</v>
      </c>
      <c r="B3181" t="s">
        <v>1696</v>
      </c>
      <c r="C3181" t="s">
        <v>443</v>
      </c>
      <c r="D3181" t="s">
        <v>6411</v>
      </c>
      <c r="E3181" t="s">
        <v>6167</v>
      </c>
      <c r="F3181">
        <v>10</v>
      </c>
      <c r="G3181" t="s">
        <v>5767</v>
      </c>
      <c r="H3181" t="s">
        <v>5747</v>
      </c>
      <c r="I3181" t="s">
        <v>5748</v>
      </c>
      <c r="J3181">
        <v>473</v>
      </c>
      <c r="K3181">
        <v>24</v>
      </c>
      <c r="L3181">
        <v>5</v>
      </c>
      <c r="M3181" t="s">
        <v>5749</v>
      </c>
      <c r="N3181" t="s">
        <v>5750</v>
      </c>
      <c r="O3181" t="s">
        <v>5874</v>
      </c>
      <c r="P3181" t="s">
        <v>5875</v>
      </c>
      <c r="Q3181" t="s">
        <v>5876</v>
      </c>
      <c r="R3181">
        <v>99</v>
      </c>
      <c r="S3181" t="s">
        <v>6535</v>
      </c>
      <c r="T3181" t="s">
        <v>6535</v>
      </c>
      <c r="U3181">
        <v>3.75</v>
      </c>
      <c r="V3181" t="s">
        <v>6172</v>
      </c>
      <c r="W3181" t="s">
        <v>5869</v>
      </c>
      <c r="X3181">
        <v>1</v>
      </c>
    </row>
    <row r="3182" spans="1:24" x14ac:dyDescent="0.25">
      <c r="A3182">
        <v>739142</v>
      </c>
      <c r="B3182" t="s">
        <v>3187</v>
      </c>
      <c r="C3182" t="s">
        <v>441</v>
      </c>
      <c r="D3182" t="s">
        <v>5757</v>
      </c>
      <c r="E3182" t="s">
        <v>5867</v>
      </c>
      <c r="F3182">
        <v>22</v>
      </c>
      <c r="G3182" t="s">
        <v>5816</v>
      </c>
      <c r="H3182" t="s">
        <v>5791</v>
      </c>
      <c r="I3182" t="s">
        <v>5792</v>
      </c>
      <c r="J3182">
        <v>750</v>
      </c>
      <c r="K3182">
        <v>6</v>
      </c>
      <c r="L3182">
        <v>45.1</v>
      </c>
      <c r="M3182" t="s">
        <v>5759</v>
      </c>
      <c r="N3182" t="s">
        <v>5859</v>
      </c>
      <c r="O3182" t="s">
        <v>5790</v>
      </c>
      <c r="P3182" t="s">
        <v>5762</v>
      </c>
      <c r="Q3182" t="s">
        <v>5802</v>
      </c>
      <c r="R3182">
        <v>78986</v>
      </c>
      <c r="S3182" t="s">
        <v>6193</v>
      </c>
      <c r="T3182" t="s">
        <v>6113</v>
      </c>
      <c r="U3182">
        <v>96.63</v>
      </c>
      <c r="V3182" t="s">
        <v>5755</v>
      </c>
      <c r="W3182" t="s">
        <v>5756</v>
      </c>
      <c r="X3182">
        <v>1</v>
      </c>
    </row>
    <row r="3183" spans="1:24" x14ac:dyDescent="0.25">
      <c r="A3183">
        <v>22227</v>
      </c>
      <c r="B3183" t="s">
        <v>1778</v>
      </c>
      <c r="C3183" t="s">
        <v>443</v>
      </c>
      <c r="D3183" t="s">
        <v>6218</v>
      </c>
      <c r="E3183" t="s">
        <v>6205</v>
      </c>
      <c r="F3183">
        <v>27</v>
      </c>
      <c r="G3183" t="s">
        <v>5837</v>
      </c>
      <c r="H3183" t="s">
        <v>5747</v>
      </c>
      <c r="I3183" t="s">
        <v>5748</v>
      </c>
      <c r="J3183">
        <v>2130</v>
      </c>
      <c r="K3183">
        <v>4</v>
      </c>
      <c r="L3183">
        <v>5</v>
      </c>
      <c r="M3183" t="s">
        <v>5759</v>
      </c>
      <c r="N3183" t="s">
        <v>6219</v>
      </c>
      <c r="O3183" t="s">
        <v>5874</v>
      </c>
      <c r="P3183" t="s">
        <v>6178</v>
      </c>
      <c r="Q3183" t="s">
        <v>6206</v>
      </c>
      <c r="R3183">
        <v>94</v>
      </c>
      <c r="S3183" t="s">
        <v>6220</v>
      </c>
      <c r="T3183" t="s">
        <v>6220</v>
      </c>
      <c r="U3183">
        <v>10.35</v>
      </c>
      <c r="V3183" t="s">
        <v>6172</v>
      </c>
      <c r="W3183" t="s">
        <v>5869</v>
      </c>
      <c r="X3183">
        <v>6</v>
      </c>
    </row>
    <row r="3184" spans="1:24" x14ac:dyDescent="0.25">
      <c r="A3184">
        <v>22227</v>
      </c>
      <c r="B3184" t="s">
        <v>1778</v>
      </c>
      <c r="C3184" t="s">
        <v>443</v>
      </c>
      <c r="D3184" t="s">
        <v>6218</v>
      </c>
      <c r="E3184" t="s">
        <v>6205</v>
      </c>
      <c r="F3184">
        <v>27</v>
      </c>
      <c r="G3184" t="s">
        <v>5837</v>
      </c>
      <c r="H3184" t="s">
        <v>5747</v>
      </c>
      <c r="I3184" t="s">
        <v>5748</v>
      </c>
      <c r="J3184">
        <v>2130</v>
      </c>
      <c r="K3184">
        <v>4</v>
      </c>
      <c r="L3184">
        <v>5</v>
      </c>
      <c r="M3184" t="s">
        <v>5759</v>
      </c>
      <c r="N3184" t="s">
        <v>6219</v>
      </c>
      <c r="O3184" t="s">
        <v>5874</v>
      </c>
      <c r="P3184" t="s">
        <v>6178</v>
      </c>
      <c r="Q3184" t="s">
        <v>6206</v>
      </c>
      <c r="R3184">
        <v>94</v>
      </c>
      <c r="S3184" t="s">
        <v>6220</v>
      </c>
      <c r="T3184" t="s">
        <v>6220</v>
      </c>
      <c r="U3184">
        <v>10.35</v>
      </c>
      <c r="V3184" t="s">
        <v>6172</v>
      </c>
      <c r="W3184" t="s">
        <v>5869</v>
      </c>
      <c r="X3184">
        <v>6</v>
      </c>
    </row>
    <row r="3185" spans="1:24" x14ac:dyDescent="0.25">
      <c r="A3185">
        <v>21539</v>
      </c>
      <c r="B3185" t="s">
        <v>1711</v>
      </c>
      <c r="C3185" t="s">
        <v>441</v>
      </c>
      <c r="D3185" t="s">
        <v>5757</v>
      </c>
      <c r="E3185" t="s">
        <v>5766</v>
      </c>
      <c r="F3185">
        <v>22</v>
      </c>
      <c r="G3185" t="s">
        <v>5816</v>
      </c>
      <c r="H3185" t="s">
        <v>5747</v>
      </c>
      <c r="I3185" t="s">
        <v>5748</v>
      </c>
      <c r="J3185">
        <v>750</v>
      </c>
      <c r="K3185">
        <v>6</v>
      </c>
      <c r="L3185">
        <v>42</v>
      </c>
      <c r="M3185" t="s">
        <v>5749</v>
      </c>
      <c r="N3185" t="s">
        <v>5750</v>
      </c>
      <c r="O3185" t="s">
        <v>5751</v>
      </c>
      <c r="P3185" t="s">
        <v>5762</v>
      </c>
      <c r="Q3185" t="s">
        <v>5789</v>
      </c>
      <c r="R3185">
        <v>42036</v>
      </c>
      <c r="S3185" t="s">
        <v>5754</v>
      </c>
      <c r="T3185" t="s">
        <v>5754</v>
      </c>
      <c r="U3185">
        <v>34.99</v>
      </c>
      <c r="V3185" t="s">
        <v>5755</v>
      </c>
      <c r="W3185" t="s">
        <v>5756</v>
      </c>
      <c r="X3185">
        <v>1</v>
      </c>
    </row>
    <row r="3186" spans="1:24" x14ac:dyDescent="0.25">
      <c r="A3186">
        <v>21332</v>
      </c>
      <c r="B3186" t="s">
        <v>1684</v>
      </c>
      <c r="C3186" t="s">
        <v>442</v>
      </c>
      <c r="D3186" t="s">
        <v>5886</v>
      </c>
      <c r="E3186" t="s">
        <v>5887</v>
      </c>
      <c r="F3186">
        <v>20</v>
      </c>
      <c r="G3186" t="s">
        <v>5746</v>
      </c>
      <c r="H3186" t="s">
        <v>5747</v>
      </c>
      <c r="I3186" t="s">
        <v>5748</v>
      </c>
      <c r="J3186">
        <v>750</v>
      </c>
      <c r="K3186">
        <v>12</v>
      </c>
      <c r="L3186">
        <v>15</v>
      </c>
      <c r="M3186" t="s">
        <v>5759</v>
      </c>
      <c r="N3186" t="s">
        <v>5781</v>
      </c>
      <c r="O3186" t="s">
        <v>5761</v>
      </c>
      <c r="P3186" t="s">
        <v>5988</v>
      </c>
      <c r="Q3186" t="s">
        <v>5986</v>
      </c>
      <c r="R3186">
        <v>93820</v>
      </c>
      <c r="S3186" t="s">
        <v>6100</v>
      </c>
      <c r="T3186" t="s">
        <v>5999</v>
      </c>
      <c r="U3186">
        <v>19.989999999999998</v>
      </c>
      <c r="V3186" t="s">
        <v>5755</v>
      </c>
      <c r="W3186" t="s">
        <v>5765</v>
      </c>
      <c r="X3186">
        <v>1</v>
      </c>
    </row>
    <row r="3187" spans="1:24" x14ac:dyDescent="0.25">
      <c r="A3187">
        <v>509018</v>
      </c>
      <c r="B3187" t="s">
        <v>2980</v>
      </c>
      <c r="C3187" t="s">
        <v>442</v>
      </c>
      <c r="D3187" t="s">
        <v>5886</v>
      </c>
      <c r="E3187" t="s">
        <v>5887</v>
      </c>
      <c r="F3187">
        <v>20</v>
      </c>
      <c r="G3187" t="s">
        <v>5746</v>
      </c>
      <c r="H3187" t="s">
        <v>5747</v>
      </c>
      <c r="I3187" t="s">
        <v>5748</v>
      </c>
      <c r="J3187">
        <v>750</v>
      </c>
      <c r="K3187">
        <v>12</v>
      </c>
      <c r="L3187">
        <v>14</v>
      </c>
      <c r="M3187" t="s">
        <v>5759</v>
      </c>
      <c r="N3187" t="s">
        <v>5835</v>
      </c>
      <c r="O3187" t="s">
        <v>5790</v>
      </c>
      <c r="P3187" t="s">
        <v>5916</v>
      </c>
      <c r="Q3187" t="s">
        <v>5979</v>
      </c>
      <c r="R3187">
        <v>72852</v>
      </c>
      <c r="S3187" t="s">
        <v>6330</v>
      </c>
      <c r="T3187" t="s">
        <v>6126</v>
      </c>
      <c r="U3187">
        <v>16.489999999999998</v>
      </c>
      <c r="V3187" t="s">
        <v>5755</v>
      </c>
      <c r="W3187" t="s">
        <v>5756</v>
      </c>
      <c r="X3187">
        <v>1</v>
      </c>
    </row>
    <row r="3188" spans="1:24" x14ac:dyDescent="0.25">
      <c r="A3188">
        <v>744271</v>
      </c>
      <c r="B3188" t="s">
        <v>3203</v>
      </c>
      <c r="C3188" t="s">
        <v>443</v>
      </c>
      <c r="D3188" t="s">
        <v>6166</v>
      </c>
      <c r="E3188" t="s">
        <v>6167</v>
      </c>
      <c r="F3188">
        <v>20</v>
      </c>
      <c r="G3188" t="s">
        <v>5746</v>
      </c>
      <c r="H3188" t="s">
        <v>5747</v>
      </c>
      <c r="I3188" t="s">
        <v>5748</v>
      </c>
      <c r="J3188">
        <v>500</v>
      </c>
      <c r="K3188">
        <v>24</v>
      </c>
      <c r="L3188">
        <v>5.5</v>
      </c>
      <c r="M3188" t="s">
        <v>5759</v>
      </c>
      <c r="N3188" t="s">
        <v>5806</v>
      </c>
      <c r="O3188" t="s">
        <v>5790</v>
      </c>
      <c r="P3188" t="s">
        <v>5875</v>
      </c>
      <c r="Q3188" t="s">
        <v>6169</v>
      </c>
      <c r="R3188">
        <v>73958</v>
      </c>
      <c r="S3188" t="s">
        <v>6448</v>
      </c>
      <c r="T3188" t="s">
        <v>6171</v>
      </c>
      <c r="U3188">
        <v>2.99</v>
      </c>
      <c r="V3188" t="s">
        <v>6172</v>
      </c>
      <c r="W3188" t="s">
        <v>5869</v>
      </c>
      <c r="X3188">
        <v>1</v>
      </c>
    </row>
    <row r="3189" spans="1:24" x14ac:dyDescent="0.25">
      <c r="A3189">
        <v>21410</v>
      </c>
      <c r="B3189" t="s">
        <v>1697</v>
      </c>
      <c r="C3189" t="s">
        <v>443</v>
      </c>
      <c r="D3189" t="s">
        <v>6411</v>
      </c>
      <c r="E3189" t="s">
        <v>6192</v>
      </c>
      <c r="F3189">
        <v>10</v>
      </c>
      <c r="G3189" t="s">
        <v>5767</v>
      </c>
      <c r="H3189" t="s">
        <v>5747</v>
      </c>
      <c r="I3189" t="s">
        <v>5748</v>
      </c>
      <c r="J3189">
        <v>473</v>
      </c>
      <c r="K3189">
        <v>24</v>
      </c>
      <c r="L3189">
        <v>5</v>
      </c>
      <c r="M3189" t="s">
        <v>5749</v>
      </c>
      <c r="N3189" t="s">
        <v>5750</v>
      </c>
      <c r="O3189" t="s">
        <v>5874</v>
      </c>
      <c r="P3189" t="s">
        <v>5875</v>
      </c>
      <c r="Q3189" t="s">
        <v>5876</v>
      </c>
      <c r="R3189">
        <v>99</v>
      </c>
      <c r="S3189" t="s">
        <v>6535</v>
      </c>
      <c r="T3189" t="s">
        <v>6535</v>
      </c>
      <c r="U3189">
        <v>3.75</v>
      </c>
      <c r="V3189" t="s">
        <v>6172</v>
      </c>
      <c r="W3189" t="s">
        <v>5869</v>
      </c>
      <c r="X3189">
        <v>1</v>
      </c>
    </row>
    <row r="3190" spans="1:24" x14ac:dyDescent="0.25">
      <c r="A3190">
        <v>21410</v>
      </c>
      <c r="B3190" t="s">
        <v>1697</v>
      </c>
      <c r="C3190" t="s">
        <v>443</v>
      </c>
      <c r="D3190" t="s">
        <v>6411</v>
      </c>
      <c r="E3190" t="s">
        <v>6192</v>
      </c>
      <c r="F3190">
        <v>10</v>
      </c>
      <c r="G3190" t="s">
        <v>5767</v>
      </c>
      <c r="H3190" t="s">
        <v>5747</v>
      </c>
      <c r="I3190" t="s">
        <v>5748</v>
      </c>
      <c r="J3190">
        <v>473</v>
      </c>
      <c r="K3190">
        <v>24</v>
      </c>
      <c r="L3190">
        <v>5</v>
      </c>
      <c r="M3190" t="s">
        <v>5749</v>
      </c>
      <c r="N3190" t="s">
        <v>5750</v>
      </c>
      <c r="O3190" t="s">
        <v>5874</v>
      </c>
      <c r="P3190" t="s">
        <v>5875</v>
      </c>
      <c r="Q3190" t="s">
        <v>5876</v>
      </c>
      <c r="R3190">
        <v>99</v>
      </c>
      <c r="S3190" t="s">
        <v>6535</v>
      </c>
      <c r="T3190" t="s">
        <v>6535</v>
      </c>
      <c r="U3190">
        <v>3.75</v>
      </c>
      <c r="V3190" t="s">
        <v>6172</v>
      </c>
      <c r="W3190" t="s">
        <v>5869</v>
      </c>
      <c r="X3190">
        <v>1</v>
      </c>
    </row>
    <row r="3191" spans="1:24" x14ac:dyDescent="0.25">
      <c r="A3191">
        <v>22740</v>
      </c>
      <c r="B3191" t="s">
        <v>1828</v>
      </c>
      <c r="C3191" t="s">
        <v>442</v>
      </c>
      <c r="D3191" t="s">
        <v>5886</v>
      </c>
      <c r="E3191" t="s">
        <v>498</v>
      </c>
      <c r="F3191">
        <v>10</v>
      </c>
      <c r="G3191" t="s">
        <v>5767</v>
      </c>
      <c r="H3191" t="s">
        <v>5747</v>
      </c>
      <c r="I3191" t="s">
        <v>5748</v>
      </c>
      <c r="J3191">
        <v>750</v>
      </c>
      <c r="K3191">
        <v>12</v>
      </c>
      <c r="L3191">
        <v>14.5</v>
      </c>
      <c r="M3191" t="s">
        <v>5759</v>
      </c>
      <c r="N3191" t="s">
        <v>5825</v>
      </c>
      <c r="O3191" t="s">
        <v>5761</v>
      </c>
      <c r="P3191" t="s">
        <v>5916</v>
      </c>
      <c r="Q3191" t="s">
        <v>5989</v>
      </c>
      <c r="R3191">
        <v>81523</v>
      </c>
      <c r="S3191" t="s">
        <v>6033</v>
      </c>
      <c r="T3191" t="s">
        <v>6034</v>
      </c>
      <c r="U3191">
        <v>14.99</v>
      </c>
      <c r="V3191" t="s">
        <v>5755</v>
      </c>
      <c r="W3191" t="s">
        <v>5765</v>
      </c>
      <c r="X3191">
        <v>1</v>
      </c>
    </row>
    <row r="3192" spans="1:24" x14ac:dyDescent="0.25">
      <c r="A3192">
        <v>21585</v>
      </c>
      <c r="B3192" t="s">
        <v>1714</v>
      </c>
      <c r="C3192" t="s">
        <v>442</v>
      </c>
      <c r="D3192" t="s">
        <v>5886</v>
      </c>
      <c r="E3192" t="s">
        <v>5887</v>
      </c>
      <c r="F3192">
        <v>22</v>
      </c>
      <c r="G3192" t="s">
        <v>5816</v>
      </c>
      <c r="H3192" t="s">
        <v>5747</v>
      </c>
      <c r="I3192" t="s">
        <v>5748</v>
      </c>
      <c r="J3192">
        <v>750</v>
      </c>
      <c r="K3192">
        <v>12</v>
      </c>
      <c r="L3192">
        <v>12.5</v>
      </c>
      <c r="M3192" t="s">
        <v>5749</v>
      </c>
      <c r="N3192" t="s">
        <v>5750</v>
      </c>
      <c r="O3192" t="s">
        <v>5790</v>
      </c>
      <c r="P3192" t="s">
        <v>5930</v>
      </c>
      <c r="Q3192" t="s">
        <v>5952</v>
      </c>
      <c r="R3192">
        <v>83999</v>
      </c>
      <c r="S3192" t="s">
        <v>6542</v>
      </c>
      <c r="T3192" t="s">
        <v>6484</v>
      </c>
      <c r="U3192">
        <v>21.99</v>
      </c>
      <c r="V3192" t="s">
        <v>5755</v>
      </c>
      <c r="W3192" t="s">
        <v>5869</v>
      </c>
      <c r="X3192">
        <v>1</v>
      </c>
    </row>
    <row r="3193" spans="1:24" x14ac:dyDescent="0.25">
      <c r="A3193">
        <v>21809</v>
      </c>
      <c r="B3193" t="s">
        <v>1728</v>
      </c>
      <c r="C3193" t="s">
        <v>442</v>
      </c>
      <c r="D3193" t="s">
        <v>5886</v>
      </c>
      <c r="E3193" t="s">
        <v>5887</v>
      </c>
      <c r="F3193">
        <v>22</v>
      </c>
      <c r="G3193" t="s">
        <v>5816</v>
      </c>
      <c r="H3193" t="s">
        <v>5747</v>
      </c>
      <c r="I3193" t="s">
        <v>5748</v>
      </c>
      <c r="J3193">
        <v>750</v>
      </c>
      <c r="K3193">
        <v>6</v>
      </c>
      <c r="L3193">
        <v>13</v>
      </c>
      <c r="M3193" t="s">
        <v>5759</v>
      </c>
      <c r="N3193" t="s">
        <v>5781</v>
      </c>
      <c r="O3193" t="s">
        <v>5761</v>
      </c>
      <c r="P3193" t="s">
        <v>5889</v>
      </c>
      <c r="Q3193" t="s">
        <v>5986</v>
      </c>
      <c r="R3193">
        <v>42419</v>
      </c>
      <c r="S3193" t="s">
        <v>6544</v>
      </c>
      <c r="T3193" t="s">
        <v>6544</v>
      </c>
      <c r="U3193">
        <v>56.32</v>
      </c>
      <c r="V3193" t="s">
        <v>5755</v>
      </c>
      <c r="W3193" t="s">
        <v>5765</v>
      </c>
      <c r="X3193">
        <v>1</v>
      </c>
    </row>
    <row r="3194" spans="1:24" x14ac:dyDescent="0.25">
      <c r="A3194">
        <v>21438</v>
      </c>
      <c r="B3194" t="s">
        <v>1705</v>
      </c>
      <c r="C3194" t="s">
        <v>442</v>
      </c>
      <c r="D3194" t="s">
        <v>5886</v>
      </c>
      <c r="E3194" t="s">
        <v>5887</v>
      </c>
      <c r="F3194">
        <v>31</v>
      </c>
      <c r="G3194" t="s">
        <v>6295</v>
      </c>
      <c r="H3194" t="s">
        <v>5791</v>
      </c>
      <c r="I3194" t="s">
        <v>5792</v>
      </c>
      <c r="J3194">
        <v>750</v>
      </c>
      <c r="K3194">
        <v>12</v>
      </c>
      <c r="L3194">
        <v>13.5</v>
      </c>
      <c r="M3194" t="s">
        <v>5759</v>
      </c>
      <c r="N3194" t="s">
        <v>5781</v>
      </c>
      <c r="O3194" t="s">
        <v>5761</v>
      </c>
      <c r="P3194" t="s">
        <v>5889</v>
      </c>
      <c r="Q3194" t="s">
        <v>5986</v>
      </c>
      <c r="R3194">
        <v>79506</v>
      </c>
      <c r="S3194" t="s">
        <v>6416</v>
      </c>
      <c r="T3194" t="s">
        <v>6416</v>
      </c>
      <c r="U3194">
        <v>122.59</v>
      </c>
      <c r="V3194" t="s">
        <v>5755</v>
      </c>
      <c r="W3194" t="s">
        <v>5765</v>
      </c>
      <c r="X3194">
        <v>1</v>
      </c>
    </row>
    <row r="3195" spans="1:24" x14ac:dyDescent="0.25">
      <c r="A3195">
        <v>21609</v>
      </c>
      <c r="B3195" t="s">
        <v>262</v>
      </c>
      <c r="C3195" t="s">
        <v>441</v>
      </c>
      <c r="D3195" t="s">
        <v>5757</v>
      </c>
      <c r="E3195" t="s">
        <v>5766</v>
      </c>
      <c r="F3195">
        <v>10</v>
      </c>
      <c r="G3195" t="s">
        <v>5767</v>
      </c>
      <c r="H3195" t="s">
        <v>5791</v>
      </c>
      <c r="I3195" t="s">
        <v>5792</v>
      </c>
      <c r="J3195">
        <v>375</v>
      </c>
      <c r="K3195">
        <v>24</v>
      </c>
      <c r="L3195">
        <v>45</v>
      </c>
      <c r="M3195" t="s">
        <v>5749</v>
      </c>
      <c r="N3195" t="s">
        <v>5750</v>
      </c>
      <c r="O3195" t="s">
        <v>5751</v>
      </c>
      <c r="P3195" t="s">
        <v>5762</v>
      </c>
      <c r="Q3195" t="s">
        <v>5769</v>
      </c>
      <c r="R3195">
        <v>65338</v>
      </c>
      <c r="S3195" t="s">
        <v>5774</v>
      </c>
      <c r="T3195" t="s">
        <v>5773</v>
      </c>
      <c r="U3195">
        <v>18.989999999999998</v>
      </c>
      <c r="V3195" t="s">
        <v>5755</v>
      </c>
      <c r="W3195" t="s">
        <v>5756</v>
      </c>
      <c r="X3195">
        <v>1</v>
      </c>
    </row>
    <row r="3196" spans="1:24" x14ac:dyDescent="0.25">
      <c r="A3196">
        <v>783527</v>
      </c>
      <c r="B3196" t="s">
        <v>3279</v>
      </c>
      <c r="C3196" t="s">
        <v>442</v>
      </c>
      <c r="D3196" t="s">
        <v>5886</v>
      </c>
      <c r="E3196" t="s">
        <v>5958</v>
      </c>
      <c r="F3196">
        <v>10</v>
      </c>
      <c r="G3196" t="s">
        <v>5767</v>
      </c>
      <c r="H3196" t="s">
        <v>5747</v>
      </c>
      <c r="I3196" t="s">
        <v>5748</v>
      </c>
      <c r="J3196">
        <v>750</v>
      </c>
      <c r="K3196">
        <v>12</v>
      </c>
      <c r="L3196">
        <v>16</v>
      </c>
      <c r="M3196" t="s">
        <v>5759</v>
      </c>
      <c r="N3196" t="s">
        <v>5904</v>
      </c>
      <c r="O3196" t="s">
        <v>5790</v>
      </c>
      <c r="P3196" t="s">
        <v>5916</v>
      </c>
      <c r="Q3196" t="s">
        <v>5923</v>
      </c>
      <c r="R3196">
        <v>43054</v>
      </c>
      <c r="S3196" t="s">
        <v>5905</v>
      </c>
      <c r="T3196" t="s">
        <v>5906</v>
      </c>
      <c r="U3196">
        <v>15.99</v>
      </c>
      <c r="V3196" t="s">
        <v>5755</v>
      </c>
      <c r="W3196" t="s">
        <v>5765</v>
      </c>
      <c r="X3196">
        <v>1</v>
      </c>
    </row>
    <row r="3197" spans="1:24" x14ac:dyDescent="0.25">
      <c r="A3197">
        <v>21442</v>
      </c>
      <c r="B3197" t="s">
        <v>1706</v>
      </c>
      <c r="C3197" t="s">
        <v>442</v>
      </c>
      <c r="D3197" t="s">
        <v>5886</v>
      </c>
      <c r="E3197" t="s">
        <v>5887</v>
      </c>
      <c r="F3197">
        <v>31</v>
      </c>
      <c r="G3197" t="s">
        <v>6295</v>
      </c>
      <c r="H3197" t="s">
        <v>5791</v>
      </c>
      <c r="I3197" t="s">
        <v>5792</v>
      </c>
      <c r="J3197">
        <v>750</v>
      </c>
      <c r="K3197">
        <v>12</v>
      </c>
      <c r="L3197">
        <v>15</v>
      </c>
      <c r="M3197" t="s">
        <v>5759</v>
      </c>
      <c r="N3197" t="s">
        <v>5781</v>
      </c>
      <c r="O3197" t="s">
        <v>5761</v>
      </c>
      <c r="P3197" t="s">
        <v>5889</v>
      </c>
      <c r="Q3197" t="s">
        <v>5986</v>
      </c>
      <c r="R3197">
        <v>79506</v>
      </c>
      <c r="S3197" t="s">
        <v>6416</v>
      </c>
      <c r="T3197" t="s">
        <v>6416</v>
      </c>
      <c r="U3197">
        <v>81.31</v>
      </c>
      <c r="V3197" t="s">
        <v>5755</v>
      </c>
      <c r="W3197" t="s">
        <v>5765</v>
      </c>
      <c r="X3197">
        <v>1</v>
      </c>
    </row>
    <row r="3198" spans="1:24" x14ac:dyDescent="0.25">
      <c r="A3198">
        <v>21443</v>
      </c>
      <c r="B3198" t="s">
        <v>1707</v>
      </c>
      <c r="C3198" t="s">
        <v>442</v>
      </c>
      <c r="D3198" t="s">
        <v>5886</v>
      </c>
      <c r="E3198" t="s">
        <v>5887</v>
      </c>
      <c r="F3198">
        <v>31</v>
      </c>
      <c r="G3198" t="s">
        <v>6295</v>
      </c>
      <c r="H3198" t="s">
        <v>5791</v>
      </c>
      <c r="I3198" t="s">
        <v>5792</v>
      </c>
      <c r="J3198">
        <v>750</v>
      </c>
      <c r="K3198">
        <v>6</v>
      </c>
      <c r="L3198">
        <v>13.5</v>
      </c>
      <c r="M3198" t="s">
        <v>5759</v>
      </c>
      <c r="N3198" t="s">
        <v>5781</v>
      </c>
      <c r="O3198" t="s">
        <v>5761</v>
      </c>
      <c r="P3198" t="s">
        <v>5889</v>
      </c>
      <c r="Q3198" t="s">
        <v>5986</v>
      </c>
      <c r="R3198">
        <v>79506</v>
      </c>
      <c r="S3198" t="s">
        <v>6416</v>
      </c>
      <c r="T3198" t="s">
        <v>6416</v>
      </c>
      <c r="U3198">
        <v>318.54000000000002</v>
      </c>
      <c r="V3198" t="s">
        <v>5755</v>
      </c>
      <c r="W3198" t="s">
        <v>5765</v>
      </c>
      <c r="X3198">
        <v>1</v>
      </c>
    </row>
    <row r="3199" spans="1:24" x14ac:dyDescent="0.25">
      <c r="A3199">
        <v>21350</v>
      </c>
      <c r="B3199" t="s">
        <v>6545</v>
      </c>
      <c r="C3199" t="s">
        <v>441</v>
      </c>
      <c r="D3199" t="s">
        <v>5757</v>
      </c>
      <c r="E3199" t="s">
        <v>5840</v>
      </c>
      <c r="F3199">
        <v>10</v>
      </c>
      <c r="G3199" t="s">
        <v>5767</v>
      </c>
      <c r="H3199" t="s">
        <v>5747</v>
      </c>
      <c r="I3199" t="s">
        <v>5748</v>
      </c>
      <c r="J3199">
        <v>750</v>
      </c>
      <c r="K3199">
        <v>12</v>
      </c>
      <c r="L3199">
        <v>40</v>
      </c>
      <c r="M3199" t="s">
        <v>5759</v>
      </c>
      <c r="N3199" t="s">
        <v>5813</v>
      </c>
      <c r="O3199" t="s">
        <v>5761</v>
      </c>
      <c r="P3199" t="s">
        <v>5762</v>
      </c>
      <c r="Q3199" t="s">
        <v>5841</v>
      </c>
      <c r="R3199">
        <v>42597</v>
      </c>
      <c r="S3199" t="s">
        <v>5842</v>
      </c>
      <c r="T3199" t="s">
        <v>5754</v>
      </c>
      <c r="U3199">
        <v>41.99</v>
      </c>
      <c r="V3199" t="s">
        <v>5755</v>
      </c>
      <c r="W3199" t="s">
        <v>5765</v>
      </c>
      <c r="X3199">
        <v>1</v>
      </c>
    </row>
    <row r="3200" spans="1:24" x14ac:dyDescent="0.25">
      <c r="A3200">
        <v>20960</v>
      </c>
      <c r="B3200" t="s">
        <v>278</v>
      </c>
      <c r="C3200" t="s">
        <v>441</v>
      </c>
      <c r="D3200" t="s">
        <v>5744</v>
      </c>
      <c r="E3200" t="s">
        <v>5913</v>
      </c>
      <c r="F3200">
        <v>10</v>
      </c>
      <c r="G3200" t="s">
        <v>5767</v>
      </c>
      <c r="H3200" t="s">
        <v>5748</v>
      </c>
      <c r="I3200" t="s">
        <v>5748</v>
      </c>
      <c r="J3200">
        <v>750</v>
      </c>
      <c r="K3200">
        <v>12</v>
      </c>
      <c r="L3200">
        <v>40</v>
      </c>
      <c r="M3200" t="s">
        <v>5749</v>
      </c>
      <c r="N3200" t="s">
        <v>5750</v>
      </c>
      <c r="O3200" t="s">
        <v>5751</v>
      </c>
      <c r="P3200" t="s">
        <v>5752</v>
      </c>
      <c r="Q3200" t="s">
        <v>5925</v>
      </c>
      <c r="R3200">
        <v>42036</v>
      </c>
      <c r="S3200" t="s">
        <v>5754</v>
      </c>
      <c r="T3200" t="s">
        <v>5754</v>
      </c>
      <c r="U3200">
        <v>26.89</v>
      </c>
      <c r="V3200" t="s">
        <v>5755</v>
      </c>
      <c r="W3200" t="s">
        <v>5756</v>
      </c>
      <c r="X3200">
        <v>1</v>
      </c>
    </row>
    <row r="3201" spans="1:24" x14ac:dyDescent="0.25">
      <c r="A3201">
        <v>21044</v>
      </c>
      <c r="B3201" t="s">
        <v>6546</v>
      </c>
      <c r="C3201" t="s">
        <v>443</v>
      </c>
      <c r="D3201" t="s">
        <v>5871</v>
      </c>
      <c r="E3201" t="s">
        <v>6205</v>
      </c>
      <c r="F3201">
        <v>10</v>
      </c>
      <c r="G3201" t="s">
        <v>5767</v>
      </c>
      <c r="H3201" t="s">
        <v>5747</v>
      </c>
      <c r="I3201" t="s">
        <v>5748</v>
      </c>
      <c r="J3201">
        <v>2130</v>
      </c>
      <c r="K3201">
        <v>4</v>
      </c>
      <c r="L3201">
        <v>4</v>
      </c>
      <c r="M3201" t="s">
        <v>5749</v>
      </c>
      <c r="N3201" t="s">
        <v>5750</v>
      </c>
      <c r="O3201" t="s">
        <v>5874</v>
      </c>
      <c r="P3201" t="s">
        <v>5875</v>
      </c>
      <c r="Q3201" t="s">
        <v>6206</v>
      </c>
      <c r="R3201">
        <v>76989</v>
      </c>
      <c r="S3201" t="s">
        <v>6431</v>
      </c>
      <c r="T3201" t="s">
        <v>6431</v>
      </c>
      <c r="U3201">
        <v>13.98</v>
      </c>
      <c r="V3201" t="s">
        <v>6172</v>
      </c>
      <c r="W3201" t="s">
        <v>5869</v>
      </c>
      <c r="X3201">
        <v>6</v>
      </c>
    </row>
    <row r="3202" spans="1:24" x14ac:dyDescent="0.25">
      <c r="A3202">
        <v>21044</v>
      </c>
      <c r="B3202" t="s">
        <v>6546</v>
      </c>
      <c r="C3202" t="s">
        <v>443</v>
      </c>
      <c r="D3202" t="s">
        <v>5871</v>
      </c>
      <c r="E3202" t="s">
        <v>6205</v>
      </c>
      <c r="F3202">
        <v>10</v>
      </c>
      <c r="G3202" t="s">
        <v>5767</v>
      </c>
      <c r="H3202" t="s">
        <v>5747</v>
      </c>
      <c r="I3202" t="s">
        <v>5748</v>
      </c>
      <c r="J3202">
        <v>2130</v>
      </c>
      <c r="K3202">
        <v>4</v>
      </c>
      <c r="L3202">
        <v>4</v>
      </c>
      <c r="M3202" t="s">
        <v>5749</v>
      </c>
      <c r="N3202" t="s">
        <v>5750</v>
      </c>
      <c r="O3202" t="s">
        <v>5874</v>
      </c>
      <c r="P3202" t="s">
        <v>5875</v>
      </c>
      <c r="Q3202" t="s">
        <v>6206</v>
      </c>
      <c r="R3202">
        <v>76989</v>
      </c>
      <c r="S3202" t="s">
        <v>6431</v>
      </c>
      <c r="T3202" t="s">
        <v>6431</v>
      </c>
      <c r="U3202">
        <v>13.98</v>
      </c>
      <c r="V3202" t="s">
        <v>6172</v>
      </c>
      <c r="W3202" t="s">
        <v>5869</v>
      </c>
      <c r="X3202">
        <v>6</v>
      </c>
    </row>
    <row r="3203" spans="1:24" x14ac:dyDescent="0.25">
      <c r="A3203">
        <v>21045</v>
      </c>
      <c r="B3203" t="s">
        <v>6547</v>
      </c>
      <c r="C3203" t="s">
        <v>443</v>
      </c>
      <c r="D3203" t="s">
        <v>5871</v>
      </c>
      <c r="E3203" t="s">
        <v>6205</v>
      </c>
      <c r="F3203">
        <v>10</v>
      </c>
      <c r="G3203" t="s">
        <v>5767</v>
      </c>
      <c r="H3203" t="s">
        <v>5747</v>
      </c>
      <c r="I3203" t="s">
        <v>5748</v>
      </c>
      <c r="J3203">
        <v>2130</v>
      </c>
      <c r="K3203">
        <v>4</v>
      </c>
      <c r="L3203">
        <v>4</v>
      </c>
      <c r="M3203" t="s">
        <v>5749</v>
      </c>
      <c r="N3203" t="s">
        <v>5750</v>
      </c>
      <c r="O3203" t="s">
        <v>5874</v>
      </c>
      <c r="P3203" t="s">
        <v>6168</v>
      </c>
      <c r="Q3203" t="s">
        <v>6206</v>
      </c>
      <c r="R3203">
        <v>76989</v>
      </c>
      <c r="S3203" t="s">
        <v>6431</v>
      </c>
      <c r="T3203" t="s">
        <v>6431</v>
      </c>
      <c r="U3203">
        <v>13.98</v>
      </c>
      <c r="V3203" t="s">
        <v>6172</v>
      </c>
      <c r="W3203" t="s">
        <v>5869</v>
      </c>
      <c r="X3203">
        <v>6</v>
      </c>
    </row>
    <row r="3204" spans="1:24" x14ac:dyDescent="0.25">
      <c r="A3204">
        <v>21045</v>
      </c>
      <c r="B3204" t="s">
        <v>6547</v>
      </c>
      <c r="C3204" t="s">
        <v>443</v>
      </c>
      <c r="D3204" t="s">
        <v>5871</v>
      </c>
      <c r="E3204" t="s">
        <v>6205</v>
      </c>
      <c r="F3204">
        <v>10</v>
      </c>
      <c r="G3204" t="s">
        <v>5767</v>
      </c>
      <c r="H3204" t="s">
        <v>5747</v>
      </c>
      <c r="I3204" t="s">
        <v>5748</v>
      </c>
      <c r="J3204">
        <v>2130</v>
      </c>
      <c r="K3204">
        <v>4</v>
      </c>
      <c r="L3204">
        <v>4</v>
      </c>
      <c r="M3204" t="s">
        <v>5749</v>
      </c>
      <c r="N3204" t="s">
        <v>5750</v>
      </c>
      <c r="O3204" t="s">
        <v>5874</v>
      </c>
      <c r="P3204" t="s">
        <v>6168</v>
      </c>
      <c r="Q3204" t="s">
        <v>6206</v>
      </c>
      <c r="R3204">
        <v>76989</v>
      </c>
      <c r="S3204" t="s">
        <v>6431</v>
      </c>
      <c r="T3204" t="s">
        <v>6431</v>
      </c>
      <c r="U3204">
        <v>13.98</v>
      </c>
      <c r="V3204" t="s">
        <v>6172</v>
      </c>
      <c r="W3204" t="s">
        <v>5869</v>
      </c>
      <c r="X3204">
        <v>6</v>
      </c>
    </row>
    <row r="3205" spans="1:24" x14ac:dyDescent="0.25">
      <c r="A3205">
        <v>21357</v>
      </c>
      <c r="B3205" t="s">
        <v>1689</v>
      </c>
      <c r="C3205" t="s">
        <v>441</v>
      </c>
      <c r="D3205" t="s">
        <v>5757</v>
      </c>
      <c r="E3205" t="s">
        <v>6050</v>
      </c>
      <c r="F3205">
        <v>22</v>
      </c>
      <c r="G3205" t="s">
        <v>5816</v>
      </c>
      <c r="H3205" t="s">
        <v>5747</v>
      </c>
      <c r="I3205" t="s">
        <v>5748</v>
      </c>
      <c r="J3205">
        <v>750</v>
      </c>
      <c r="K3205">
        <v>6</v>
      </c>
      <c r="L3205">
        <v>46</v>
      </c>
      <c r="M3205" t="s">
        <v>5759</v>
      </c>
      <c r="N3205" t="s">
        <v>5813</v>
      </c>
      <c r="O3205" t="s">
        <v>5761</v>
      </c>
      <c r="P3205" t="s">
        <v>5762</v>
      </c>
      <c r="Q3205" t="s">
        <v>5841</v>
      </c>
      <c r="R3205">
        <v>42597</v>
      </c>
      <c r="S3205" t="s">
        <v>5842</v>
      </c>
      <c r="T3205" t="s">
        <v>5754</v>
      </c>
      <c r="U3205">
        <v>102.99</v>
      </c>
      <c r="V3205" t="s">
        <v>5755</v>
      </c>
      <c r="W3205" t="s">
        <v>5765</v>
      </c>
      <c r="X3205">
        <v>1</v>
      </c>
    </row>
    <row r="3206" spans="1:24" x14ac:dyDescent="0.25">
      <c r="A3206">
        <v>21969</v>
      </c>
      <c r="B3206" t="s">
        <v>1746</v>
      </c>
      <c r="C3206" t="s">
        <v>442</v>
      </c>
      <c r="D3206" t="s">
        <v>5886</v>
      </c>
      <c r="E3206" t="s">
        <v>5887</v>
      </c>
      <c r="F3206">
        <v>20</v>
      </c>
      <c r="G3206" t="s">
        <v>5746</v>
      </c>
      <c r="H3206" t="s">
        <v>5747</v>
      </c>
      <c r="I3206" t="s">
        <v>5748</v>
      </c>
      <c r="J3206">
        <v>750</v>
      </c>
      <c r="K3206">
        <v>12</v>
      </c>
      <c r="L3206">
        <v>13</v>
      </c>
      <c r="M3206" t="s">
        <v>5759</v>
      </c>
      <c r="N3206" t="s">
        <v>5992</v>
      </c>
      <c r="O3206" t="s">
        <v>5790</v>
      </c>
      <c r="P3206" t="s">
        <v>6002</v>
      </c>
      <c r="Q3206" t="s">
        <v>6036</v>
      </c>
      <c r="R3206">
        <v>72852</v>
      </c>
      <c r="S3206" t="s">
        <v>6330</v>
      </c>
      <c r="T3206" t="s">
        <v>6126</v>
      </c>
      <c r="U3206">
        <v>13.99</v>
      </c>
      <c r="V3206" t="s">
        <v>5755</v>
      </c>
      <c r="W3206" t="s">
        <v>5756</v>
      </c>
      <c r="X3206">
        <v>1</v>
      </c>
    </row>
    <row r="3207" spans="1:24" x14ac:dyDescent="0.25">
      <c r="A3207">
        <v>22169</v>
      </c>
      <c r="B3207" t="s">
        <v>1768</v>
      </c>
      <c r="C3207" t="s">
        <v>443</v>
      </c>
      <c r="D3207" t="s">
        <v>6166</v>
      </c>
      <c r="E3207" t="s">
        <v>5872</v>
      </c>
      <c r="F3207">
        <v>10</v>
      </c>
      <c r="G3207" t="s">
        <v>5767</v>
      </c>
      <c r="H3207" t="s">
        <v>5747</v>
      </c>
      <c r="I3207" t="s">
        <v>5748</v>
      </c>
      <c r="J3207">
        <v>500</v>
      </c>
      <c r="K3207">
        <v>24</v>
      </c>
      <c r="L3207">
        <v>8</v>
      </c>
      <c r="M3207" t="s">
        <v>5759</v>
      </c>
      <c r="N3207" t="s">
        <v>6548</v>
      </c>
      <c r="O3207" t="s">
        <v>5790</v>
      </c>
      <c r="P3207" t="s">
        <v>6168</v>
      </c>
      <c r="Q3207" t="s">
        <v>6169</v>
      </c>
      <c r="R3207">
        <v>84786</v>
      </c>
      <c r="S3207" t="s">
        <v>6369</v>
      </c>
      <c r="T3207" t="s">
        <v>5928</v>
      </c>
      <c r="U3207">
        <v>3.1</v>
      </c>
      <c r="V3207" t="s">
        <v>6172</v>
      </c>
      <c r="W3207" t="s">
        <v>5869</v>
      </c>
      <c r="X3207">
        <v>1</v>
      </c>
    </row>
    <row r="3208" spans="1:24" x14ac:dyDescent="0.25">
      <c r="A3208">
        <v>920272</v>
      </c>
      <c r="B3208" t="s">
        <v>3389</v>
      </c>
      <c r="C3208" t="s">
        <v>442</v>
      </c>
      <c r="D3208" t="s">
        <v>5920</v>
      </c>
      <c r="E3208" t="s">
        <v>5921</v>
      </c>
      <c r="F3208">
        <v>22</v>
      </c>
      <c r="G3208" t="s">
        <v>5816</v>
      </c>
      <c r="H3208" t="s">
        <v>5747</v>
      </c>
      <c r="I3208" t="s">
        <v>5748</v>
      </c>
      <c r="J3208">
        <v>750</v>
      </c>
      <c r="K3208">
        <v>12</v>
      </c>
      <c r="L3208">
        <v>13.5</v>
      </c>
      <c r="M3208" t="s">
        <v>5759</v>
      </c>
      <c r="N3208" t="s">
        <v>5879</v>
      </c>
      <c r="O3208" t="s">
        <v>5790</v>
      </c>
      <c r="P3208" t="s">
        <v>5889</v>
      </c>
      <c r="Q3208" t="s">
        <v>5923</v>
      </c>
      <c r="R3208">
        <v>43202</v>
      </c>
      <c r="S3208" t="s">
        <v>5771</v>
      </c>
      <c r="T3208" t="s">
        <v>5771</v>
      </c>
      <c r="U3208">
        <v>24.99</v>
      </c>
      <c r="V3208" t="s">
        <v>5755</v>
      </c>
      <c r="W3208" t="s">
        <v>5756</v>
      </c>
      <c r="X3208">
        <v>1</v>
      </c>
    </row>
    <row r="3209" spans="1:24" x14ac:dyDescent="0.25">
      <c r="A3209">
        <v>22316</v>
      </c>
      <c r="B3209" t="s">
        <v>1791</v>
      </c>
      <c r="C3209" t="s">
        <v>443</v>
      </c>
      <c r="D3209" t="s">
        <v>5871</v>
      </c>
      <c r="E3209" t="s">
        <v>6167</v>
      </c>
      <c r="F3209">
        <v>27</v>
      </c>
      <c r="G3209" t="s">
        <v>5837</v>
      </c>
      <c r="H3209" t="s">
        <v>5747</v>
      </c>
      <c r="I3209" t="s">
        <v>5748</v>
      </c>
      <c r="J3209">
        <v>473</v>
      </c>
      <c r="K3209">
        <v>24</v>
      </c>
      <c r="L3209">
        <v>5</v>
      </c>
      <c r="M3209" t="s">
        <v>5749</v>
      </c>
      <c r="N3209" t="s">
        <v>5750</v>
      </c>
      <c r="O3209" t="s">
        <v>5874</v>
      </c>
      <c r="P3209" t="s">
        <v>5875</v>
      </c>
      <c r="Q3209" t="s">
        <v>5876</v>
      </c>
      <c r="R3209">
        <v>42735</v>
      </c>
      <c r="S3209" t="s">
        <v>6181</v>
      </c>
      <c r="T3209" t="s">
        <v>6182</v>
      </c>
      <c r="U3209">
        <v>3.13</v>
      </c>
      <c r="V3209" t="s">
        <v>6172</v>
      </c>
      <c r="W3209" t="s">
        <v>5869</v>
      </c>
      <c r="X3209">
        <v>1</v>
      </c>
    </row>
    <row r="3210" spans="1:24" x14ac:dyDescent="0.25">
      <c r="A3210">
        <v>22316</v>
      </c>
      <c r="B3210" t="s">
        <v>1791</v>
      </c>
      <c r="C3210" t="s">
        <v>443</v>
      </c>
      <c r="D3210" t="s">
        <v>5871</v>
      </c>
      <c r="E3210" t="s">
        <v>6167</v>
      </c>
      <c r="F3210">
        <v>27</v>
      </c>
      <c r="G3210" t="s">
        <v>5837</v>
      </c>
      <c r="H3210" t="s">
        <v>5747</v>
      </c>
      <c r="I3210" t="s">
        <v>5748</v>
      </c>
      <c r="J3210">
        <v>473</v>
      </c>
      <c r="K3210">
        <v>24</v>
      </c>
      <c r="L3210">
        <v>5</v>
      </c>
      <c r="M3210" t="s">
        <v>5749</v>
      </c>
      <c r="N3210" t="s">
        <v>5750</v>
      </c>
      <c r="O3210" t="s">
        <v>5874</v>
      </c>
      <c r="P3210" t="s">
        <v>5875</v>
      </c>
      <c r="Q3210" t="s">
        <v>5876</v>
      </c>
      <c r="R3210">
        <v>42735</v>
      </c>
      <c r="S3210" t="s">
        <v>6181</v>
      </c>
      <c r="T3210" t="s">
        <v>6182</v>
      </c>
      <c r="U3210">
        <v>3.13</v>
      </c>
      <c r="V3210" t="s">
        <v>6172</v>
      </c>
      <c r="W3210" t="s">
        <v>5869</v>
      </c>
      <c r="X3210">
        <v>1</v>
      </c>
    </row>
    <row r="3211" spans="1:24" x14ac:dyDescent="0.25">
      <c r="A3211">
        <v>22033</v>
      </c>
      <c r="B3211" t="s">
        <v>1749</v>
      </c>
      <c r="C3211" t="s">
        <v>441</v>
      </c>
      <c r="D3211" t="s">
        <v>5757</v>
      </c>
      <c r="E3211" t="s">
        <v>5893</v>
      </c>
      <c r="F3211">
        <v>22</v>
      </c>
      <c r="G3211" t="s">
        <v>5816</v>
      </c>
      <c r="H3211" t="s">
        <v>5791</v>
      </c>
      <c r="I3211" t="s">
        <v>5792</v>
      </c>
      <c r="J3211">
        <v>750</v>
      </c>
      <c r="K3211">
        <v>6</v>
      </c>
      <c r="L3211">
        <v>46</v>
      </c>
      <c r="M3211" t="s">
        <v>5759</v>
      </c>
      <c r="N3211" t="s">
        <v>5813</v>
      </c>
      <c r="O3211" t="s">
        <v>5790</v>
      </c>
      <c r="P3211" t="s">
        <v>5762</v>
      </c>
      <c r="Q3211" t="s">
        <v>5841</v>
      </c>
      <c r="R3211">
        <v>84830</v>
      </c>
      <c r="S3211" t="s">
        <v>5907</v>
      </c>
      <c r="T3211" t="s">
        <v>5844</v>
      </c>
      <c r="U3211">
        <v>99.99</v>
      </c>
      <c r="V3211" t="s">
        <v>5755</v>
      </c>
      <c r="W3211" t="s">
        <v>5869</v>
      </c>
      <c r="X3211">
        <v>1</v>
      </c>
    </row>
    <row r="3212" spans="1:24" x14ac:dyDescent="0.25">
      <c r="A3212">
        <v>22034</v>
      </c>
      <c r="B3212" t="s">
        <v>1750</v>
      </c>
      <c r="C3212" t="s">
        <v>441</v>
      </c>
      <c r="D3212" t="s">
        <v>5757</v>
      </c>
      <c r="E3212" t="s">
        <v>5840</v>
      </c>
      <c r="F3212">
        <v>20</v>
      </c>
      <c r="G3212" t="s">
        <v>5746</v>
      </c>
      <c r="H3212" t="s">
        <v>5747</v>
      </c>
      <c r="I3212" t="s">
        <v>5748</v>
      </c>
      <c r="J3212">
        <v>750</v>
      </c>
      <c r="K3212">
        <v>6</v>
      </c>
      <c r="L3212">
        <v>42</v>
      </c>
      <c r="M3212" t="s">
        <v>5759</v>
      </c>
      <c r="N3212" t="s">
        <v>5813</v>
      </c>
      <c r="O3212" t="s">
        <v>5790</v>
      </c>
      <c r="P3212" t="s">
        <v>5762</v>
      </c>
      <c r="Q3212" t="s">
        <v>5841</v>
      </c>
      <c r="R3212">
        <v>84830</v>
      </c>
      <c r="S3212" t="s">
        <v>5907</v>
      </c>
      <c r="T3212" t="s">
        <v>5844</v>
      </c>
      <c r="U3212">
        <v>49.99</v>
      </c>
      <c r="V3212" t="s">
        <v>5755</v>
      </c>
      <c r="W3212" t="s">
        <v>5869</v>
      </c>
      <c r="X3212">
        <v>1</v>
      </c>
    </row>
    <row r="3213" spans="1:24" x14ac:dyDescent="0.25">
      <c r="A3213">
        <v>21743</v>
      </c>
      <c r="B3213" t="s">
        <v>1722</v>
      </c>
      <c r="C3213" t="s">
        <v>442</v>
      </c>
      <c r="D3213" t="s">
        <v>5961</v>
      </c>
      <c r="E3213" t="s">
        <v>5973</v>
      </c>
      <c r="F3213">
        <v>22</v>
      </c>
      <c r="G3213" t="s">
        <v>5816</v>
      </c>
      <c r="H3213" t="s">
        <v>5747</v>
      </c>
      <c r="I3213" t="s">
        <v>5748</v>
      </c>
      <c r="J3213">
        <v>750</v>
      </c>
      <c r="K3213">
        <v>6</v>
      </c>
      <c r="L3213">
        <v>12</v>
      </c>
      <c r="M3213" t="s">
        <v>5749</v>
      </c>
      <c r="N3213" t="s">
        <v>5750</v>
      </c>
      <c r="O3213" t="s">
        <v>5751</v>
      </c>
      <c r="P3213" t="s">
        <v>5889</v>
      </c>
      <c r="Q3213" t="s">
        <v>5974</v>
      </c>
      <c r="R3213">
        <v>84834</v>
      </c>
      <c r="S3213" t="s">
        <v>6393</v>
      </c>
      <c r="T3213" t="s">
        <v>6394</v>
      </c>
      <c r="U3213">
        <v>26.56</v>
      </c>
      <c r="V3213" t="s">
        <v>5755</v>
      </c>
      <c r="W3213" t="s">
        <v>5869</v>
      </c>
      <c r="X3213">
        <v>1</v>
      </c>
    </row>
    <row r="3214" spans="1:24" x14ac:dyDescent="0.25">
      <c r="A3214">
        <v>21770</v>
      </c>
      <c r="B3214" t="s">
        <v>1726</v>
      </c>
      <c r="C3214" t="s">
        <v>443</v>
      </c>
      <c r="D3214" t="s">
        <v>5871</v>
      </c>
      <c r="E3214" t="s">
        <v>6167</v>
      </c>
      <c r="F3214">
        <v>27</v>
      </c>
      <c r="G3214" t="s">
        <v>5837</v>
      </c>
      <c r="H3214" t="s">
        <v>5747</v>
      </c>
      <c r="I3214" t="s">
        <v>5748</v>
      </c>
      <c r="J3214">
        <v>473</v>
      </c>
      <c r="K3214">
        <v>24</v>
      </c>
      <c r="L3214">
        <v>5.5</v>
      </c>
      <c r="M3214" t="s">
        <v>5749</v>
      </c>
      <c r="N3214" t="s">
        <v>5750</v>
      </c>
      <c r="O3214" t="s">
        <v>5874</v>
      </c>
      <c r="P3214" t="s">
        <v>5875</v>
      </c>
      <c r="Q3214" t="s">
        <v>5876</v>
      </c>
      <c r="R3214">
        <v>78920</v>
      </c>
      <c r="S3214" t="s">
        <v>6440</v>
      </c>
      <c r="T3214" t="s">
        <v>6413</v>
      </c>
      <c r="U3214">
        <v>3.15</v>
      </c>
      <c r="V3214" t="s">
        <v>6172</v>
      </c>
      <c r="W3214" t="s">
        <v>5869</v>
      </c>
      <c r="X3214">
        <v>1</v>
      </c>
    </row>
    <row r="3215" spans="1:24" x14ac:dyDescent="0.25">
      <c r="A3215">
        <v>21770</v>
      </c>
      <c r="B3215" t="s">
        <v>1726</v>
      </c>
      <c r="C3215" t="s">
        <v>443</v>
      </c>
      <c r="D3215" t="s">
        <v>5871</v>
      </c>
      <c r="E3215" t="s">
        <v>6167</v>
      </c>
      <c r="F3215">
        <v>27</v>
      </c>
      <c r="G3215" t="s">
        <v>5837</v>
      </c>
      <c r="H3215" t="s">
        <v>5747</v>
      </c>
      <c r="I3215" t="s">
        <v>5748</v>
      </c>
      <c r="J3215">
        <v>473</v>
      </c>
      <c r="K3215">
        <v>24</v>
      </c>
      <c r="L3215">
        <v>5.5</v>
      </c>
      <c r="M3215" t="s">
        <v>5749</v>
      </c>
      <c r="N3215" t="s">
        <v>5750</v>
      </c>
      <c r="O3215" t="s">
        <v>5874</v>
      </c>
      <c r="P3215" t="s">
        <v>5875</v>
      </c>
      <c r="Q3215" t="s">
        <v>5876</v>
      </c>
      <c r="R3215">
        <v>78920</v>
      </c>
      <c r="S3215" t="s">
        <v>6440</v>
      </c>
      <c r="T3215" t="s">
        <v>6413</v>
      </c>
      <c r="U3215">
        <v>3.15</v>
      </c>
      <c r="V3215" t="s">
        <v>6172</v>
      </c>
      <c r="W3215" t="s">
        <v>5869</v>
      </c>
      <c r="X3215">
        <v>1</v>
      </c>
    </row>
    <row r="3216" spans="1:24" x14ac:dyDescent="0.25">
      <c r="A3216">
        <v>21359</v>
      </c>
      <c r="B3216" t="s">
        <v>1690</v>
      </c>
      <c r="C3216" t="s">
        <v>443</v>
      </c>
      <c r="D3216" t="s">
        <v>6177</v>
      </c>
      <c r="E3216" t="s">
        <v>6167</v>
      </c>
      <c r="F3216">
        <v>10</v>
      </c>
      <c r="G3216" t="s">
        <v>5767</v>
      </c>
      <c r="H3216" t="s">
        <v>5747</v>
      </c>
      <c r="I3216" t="s">
        <v>5748</v>
      </c>
      <c r="J3216">
        <v>473</v>
      </c>
      <c r="K3216">
        <v>24</v>
      </c>
      <c r="L3216">
        <v>4.9000000000000004</v>
      </c>
      <c r="M3216" t="s">
        <v>5749</v>
      </c>
      <c r="N3216" t="s">
        <v>5750</v>
      </c>
      <c r="O3216" t="s">
        <v>5874</v>
      </c>
      <c r="P3216" t="s">
        <v>6168</v>
      </c>
      <c r="Q3216" t="s">
        <v>5876</v>
      </c>
      <c r="R3216">
        <v>43364</v>
      </c>
      <c r="S3216" t="s">
        <v>6211</v>
      </c>
      <c r="T3216" t="s">
        <v>6212</v>
      </c>
      <c r="U3216">
        <v>2.56</v>
      </c>
      <c r="V3216" t="s">
        <v>6172</v>
      </c>
      <c r="W3216" t="s">
        <v>5869</v>
      </c>
      <c r="X3216">
        <v>1</v>
      </c>
    </row>
    <row r="3217" spans="1:24" x14ac:dyDescent="0.25">
      <c r="A3217">
        <v>21359</v>
      </c>
      <c r="B3217" t="s">
        <v>1690</v>
      </c>
      <c r="C3217" t="s">
        <v>443</v>
      </c>
      <c r="D3217" t="s">
        <v>6177</v>
      </c>
      <c r="E3217" t="s">
        <v>6167</v>
      </c>
      <c r="F3217">
        <v>10</v>
      </c>
      <c r="G3217" t="s">
        <v>5767</v>
      </c>
      <c r="H3217" t="s">
        <v>5747</v>
      </c>
      <c r="I3217" t="s">
        <v>5748</v>
      </c>
      <c r="J3217">
        <v>473</v>
      </c>
      <c r="K3217">
        <v>24</v>
      </c>
      <c r="L3217">
        <v>4.9000000000000004</v>
      </c>
      <c r="M3217" t="s">
        <v>5749</v>
      </c>
      <c r="N3217" t="s">
        <v>5750</v>
      </c>
      <c r="O3217" t="s">
        <v>5874</v>
      </c>
      <c r="P3217" t="s">
        <v>6168</v>
      </c>
      <c r="Q3217" t="s">
        <v>5876</v>
      </c>
      <c r="R3217">
        <v>43364</v>
      </c>
      <c r="S3217" t="s">
        <v>6211</v>
      </c>
      <c r="T3217" t="s">
        <v>6212</v>
      </c>
      <c r="U3217">
        <v>2.56</v>
      </c>
      <c r="V3217" t="s">
        <v>6172</v>
      </c>
      <c r="W3217" t="s">
        <v>5869</v>
      </c>
      <c r="X3217">
        <v>1</v>
      </c>
    </row>
    <row r="3218" spans="1:24" x14ac:dyDescent="0.25">
      <c r="A3218">
        <v>22213</v>
      </c>
      <c r="B3218" t="s">
        <v>1774</v>
      </c>
      <c r="C3218" t="s">
        <v>443</v>
      </c>
      <c r="D3218" t="s">
        <v>6218</v>
      </c>
      <c r="E3218" t="s">
        <v>6205</v>
      </c>
      <c r="F3218">
        <v>27</v>
      </c>
      <c r="G3218" t="s">
        <v>5837</v>
      </c>
      <c r="H3218" t="s">
        <v>5747</v>
      </c>
      <c r="I3218" t="s">
        <v>5748</v>
      </c>
      <c r="J3218">
        <v>1980</v>
      </c>
      <c r="K3218">
        <v>4</v>
      </c>
      <c r="L3218">
        <v>5.5</v>
      </c>
      <c r="M3218" t="s">
        <v>5759</v>
      </c>
      <c r="N3218" t="s">
        <v>6219</v>
      </c>
      <c r="O3218" t="s">
        <v>5874</v>
      </c>
      <c r="P3218" t="s">
        <v>6168</v>
      </c>
      <c r="Q3218" t="s">
        <v>6206</v>
      </c>
      <c r="R3218">
        <v>94</v>
      </c>
      <c r="S3218" t="s">
        <v>6220</v>
      </c>
      <c r="T3218" t="s">
        <v>6220</v>
      </c>
      <c r="U3218">
        <v>10.53</v>
      </c>
      <c r="V3218" t="s">
        <v>5755</v>
      </c>
      <c r="W3218" t="s">
        <v>5869</v>
      </c>
      <c r="X3218">
        <v>6</v>
      </c>
    </row>
    <row r="3219" spans="1:24" x14ac:dyDescent="0.25">
      <c r="A3219">
        <v>22213</v>
      </c>
      <c r="B3219" t="s">
        <v>1774</v>
      </c>
      <c r="C3219" t="s">
        <v>443</v>
      </c>
      <c r="D3219" t="s">
        <v>6218</v>
      </c>
      <c r="E3219" t="s">
        <v>6205</v>
      </c>
      <c r="F3219">
        <v>27</v>
      </c>
      <c r="G3219" t="s">
        <v>5837</v>
      </c>
      <c r="H3219" t="s">
        <v>5747</v>
      </c>
      <c r="I3219" t="s">
        <v>5748</v>
      </c>
      <c r="J3219">
        <v>1980</v>
      </c>
      <c r="K3219">
        <v>4</v>
      </c>
      <c r="L3219">
        <v>5.5</v>
      </c>
      <c r="M3219" t="s">
        <v>5759</v>
      </c>
      <c r="N3219" t="s">
        <v>6219</v>
      </c>
      <c r="O3219" t="s">
        <v>5874</v>
      </c>
      <c r="P3219" t="s">
        <v>6168</v>
      </c>
      <c r="Q3219" t="s">
        <v>6206</v>
      </c>
      <c r="R3219">
        <v>94</v>
      </c>
      <c r="S3219" t="s">
        <v>6220</v>
      </c>
      <c r="T3219" t="s">
        <v>6220</v>
      </c>
      <c r="U3219">
        <v>10.53</v>
      </c>
      <c r="V3219" t="s">
        <v>5755</v>
      </c>
      <c r="W3219" t="s">
        <v>5869</v>
      </c>
      <c r="X3219">
        <v>6</v>
      </c>
    </row>
    <row r="3220" spans="1:24" x14ac:dyDescent="0.25">
      <c r="A3220">
        <v>21716</v>
      </c>
      <c r="B3220" t="s">
        <v>1721</v>
      </c>
      <c r="C3220" t="s">
        <v>443</v>
      </c>
      <c r="D3220" t="s">
        <v>6177</v>
      </c>
      <c r="E3220" t="s">
        <v>5872</v>
      </c>
      <c r="F3220">
        <v>27</v>
      </c>
      <c r="G3220" t="s">
        <v>5837</v>
      </c>
      <c r="H3220" t="s">
        <v>5747</v>
      </c>
      <c r="I3220" t="s">
        <v>5748</v>
      </c>
      <c r="J3220">
        <v>650</v>
      </c>
      <c r="K3220">
        <v>12</v>
      </c>
      <c r="L3220">
        <v>7.8</v>
      </c>
      <c r="M3220" t="s">
        <v>5749</v>
      </c>
      <c r="N3220" t="s">
        <v>5750</v>
      </c>
      <c r="O3220" t="s">
        <v>5874</v>
      </c>
      <c r="P3220" t="s">
        <v>5875</v>
      </c>
      <c r="Q3220" t="s">
        <v>5876</v>
      </c>
      <c r="R3220">
        <v>42099</v>
      </c>
      <c r="S3220" t="s">
        <v>6179</v>
      </c>
      <c r="T3220" t="s">
        <v>6179</v>
      </c>
      <c r="U3220">
        <v>6.45</v>
      </c>
      <c r="V3220" t="s">
        <v>5755</v>
      </c>
      <c r="W3220" t="s">
        <v>5869</v>
      </c>
      <c r="X3220">
        <v>1</v>
      </c>
    </row>
    <row r="3221" spans="1:24" x14ac:dyDescent="0.25">
      <c r="A3221">
        <v>21716</v>
      </c>
      <c r="B3221" t="s">
        <v>1721</v>
      </c>
      <c r="C3221" t="s">
        <v>443</v>
      </c>
      <c r="D3221" t="s">
        <v>6177</v>
      </c>
      <c r="E3221" t="s">
        <v>5872</v>
      </c>
      <c r="F3221">
        <v>27</v>
      </c>
      <c r="G3221" t="s">
        <v>5837</v>
      </c>
      <c r="H3221" t="s">
        <v>5747</v>
      </c>
      <c r="I3221" t="s">
        <v>5748</v>
      </c>
      <c r="J3221">
        <v>650</v>
      </c>
      <c r="K3221">
        <v>12</v>
      </c>
      <c r="L3221">
        <v>7.8</v>
      </c>
      <c r="M3221" t="s">
        <v>5749</v>
      </c>
      <c r="N3221" t="s">
        <v>5750</v>
      </c>
      <c r="O3221" t="s">
        <v>5874</v>
      </c>
      <c r="P3221" t="s">
        <v>5875</v>
      </c>
      <c r="Q3221" t="s">
        <v>5876</v>
      </c>
      <c r="R3221">
        <v>42099</v>
      </c>
      <c r="S3221" t="s">
        <v>6179</v>
      </c>
      <c r="T3221" t="s">
        <v>6179</v>
      </c>
      <c r="U3221">
        <v>6.45</v>
      </c>
      <c r="V3221" t="s">
        <v>5755</v>
      </c>
      <c r="W3221" t="s">
        <v>5869</v>
      </c>
      <c r="X3221">
        <v>1</v>
      </c>
    </row>
    <row r="3222" spans="1:24" x14ac:dyDescent="0.25">
      <c r="A3222">
        <v>21412</v>
      </c>
      <c r="B3222" t="s">
        <v>5029</v>
      </c>
      <c r="C3222" t="s">
        <v>443</v>
      </c>
      <c r="D3222" t="s">
        <v>6411</v>
      </c>
      <c r="E3222" t="s">
        <v>5872</v>
      </c>
      <c r="F3222">
        <v>20</v>
      </c>
      <c r="G3222" t="s">
        <v>5746</v>
      </c>
      <c r="H3222" t="s">
        <v>5747</v>
      </c>
      <c r="I3222" t="s">
        <v>5748</v>
      </c>
      <c r="J3222">
        <v>473</v>
      </c>
      <c r="K3222">
        <v>24</v>
      </c>
      <c r="L3222">
        <v>6.5</v>
      </c>
      <c r="M3222" t="s">
        <v>5749</v>
      </c>
      <c r="N3222" t="s">
        <v>5750</v>
      </c>
      <c r="O3222" t="s">
        <v>5874</v>
      </c>
      <c r="P3222" t="s">
        <v>5875</v>
      </c>
      <c r="Q3222" t="s">
        <v>5876</v>
      </c>
      <c r="R3222">
        <v>99</v>
      </c>
      <c r="S3222" t="s">
        <v>6535</v>
      </c>
      <c r="T3222" t="s">
        <v>6535</v>
      </c>
      <c r="U3222">
        <v>3.96</v>
      </c>
      <c r="V3222" t="s">
        <v>6172</v>
      </c>
      <c r="W3222" t="s">
        <v>5869</v>
      </c>
      <c r="X3222">
        <v>1</v>
      </c>
    </row>
    <row r="3223" spans="1:24" x14ac:dyDescent="0.25">
      <c r="A3223">
        <v>21412</v>
      </c>
      <c r="B3223" t="s">
        <v>5029</v>
      </c>
      <c r="C3223" t="s">
        <v>443</v>
      </c>
      <c r="D3223" t="s">
        <v>6411</v>
      </c>
      <c r="E3223" t="s">
        <v>5872</v>
      </c>
      <c r="F3223">
        <v>20</v>
      </c>
      <c r="G3223" t="s">
        <v>5746</v>
      </c>
      <c r="H3223" t="s">
        <v>5747</v>
      </c>
      <c r="I3223" t="s">
        <v>5748</v>
      </c>
      <c r="J3223">
        <v>473</v>
      </c>
      <c r="K3223">
        <v>24</v>
      </c>
      <c r="L3223">
        <v>6.5</v>
      </c>
      <c r="M3223" t="s">
        <v>5749</v>
      </c>
      <c r="N3223" t="s">
        <v>5750</v>
      </c>
      <c r="O3223" t="s">
        <v>5874</v>
      </c>
      <c r="P3223" t="s">
        <v>5875</v>
      </c>
      <c r="Q3223" t="s">
        <v>5876</v>
      </c>
      <c r="R3223">
        <v>99</v>
      </c>
      <c r="S3223" t="s">
        <v>6535</v>
      </c>
      <c r="T3223" t="s">
        <v>6535</v>
      </c>
      <c r="U3223">
        <v>3.96</v>
      </c>
      <c r="V3223" t="s">
        <v>6172</v>
      </c>
      <c r="W3223" t="s">
        <v>5869</v>
      </c>
      <c r="X3223">
        <v>1</v>
      </c>
    </row>
    <row r="3224" spans="1:24" x14ac:dyDescent="0.25">
      <c r="A3224">
        <v>20495</v>
      </c>
      <c r="B3224" t="s">
        <v>1619</v>
      </c>
      <c r="C3224" t="s">
        <v>442</v>
      </c>
      <c r="D3224" t="s">
        <v>5920</v>
      </c>
      <c r="E3224" t="s">
        <v>5997</v>
      </c>
      <c r="F3224">
        <v>20</v>
      </c>
      <c r="G3224" t="s">
        <v>5746</v>
      </c>
      <c r="H3224" t="s">
        <v>5747</v>
      </c>
      <c r="I3224" t="s">
        <v>5792</v>
      </c>
      <c r="J3224">
        <v>750</v>
      </c>
      <c r="K3224">
        <v>12</v>
      </c>
      <c r="L3224">
        <v>12.5</v>
      </c>
      <c r="M3224" t="s">
        <v>5759</v>
      </c>
      <c r="N3224" t="s">
        <v>5781</v>
      </c>
      <c r="O3224" t="s">
        <v>5761</v>
      </c>
      <c r="P3224" t="s">
        <v>5916</v>
      </c>
      <c r="Q3224" t="s">
        <v>5986</v>
      </c>
      <c r="R3224">
        <v>79421</v>
      </c>
      <c r="S3224" t="s">
        <v>6502</v>
      </c>
      <c r="T3224" t="s">
        <v>5999</v>
      </c>
      <c r="U3224">
        <v>14.99</v>
      </c>
      <c r="V3224" t="s">
        <v>5755</v>
      </c>
      <c r="W3224" t="s">
        <v>5765</v>
      </c>
      <c r="X3224">
        <v>1</v>
      </c>
    </row>
    <row r="3225" spans="1:24" x14ac:dyDescent="0.25">
      <c r="A3225">
        <v>123489</v>
      </c>
      <c r="B3225" t="s">
        <v>2667</v>
      </c>
      <c r="C3225" t="s">
        <v>442</v>
      </c>
      <c r="D3225" t="s">
        <v>5886</v>
      </c>
      <c r="E3225" t="s">
        <v>6078</v>
      </c>
      <c r="F3225">
        <v>22</v>
      </c>
      <c r="G3225" t="s">
        <v>5816</v>
      </c>
      <c r="H3225" t="s">
        <v>5747</v>
      </c>
      <c r="I3225" t="s">
        <v>5748</v>
      </c>
      <c r="J3225">
        <v>750</v>
      </c>
      <c r="K3225">
        <v>12</v>
      </c>
      <c r="L3225">
        <v>14</v>
      </c>
      <c r="M3225" t="s">
        <v>5759</v>
      </c>
      <c r="N3225" t="s">
        <v>5781</v>
      </c>
      <c r="O3225" t="s">
        <v>5761</v>
      </c>
      <c r="P3225" t="s">
        <v>5988</v>
      </c>
      <c r="Q3225" t="s">
        <v>5986</v>
      </c>
      <c r="R3225">
        <v>84342</v>
      </c>
      <c r="S3225" t="s">
        <v>6549</v>
      </c>
      <c r="T3225" t="s">
        <v>5996</v>
      </c>
      <c r="U3225">
        <v>18.989999999999998</v>
      </c>
      <c r="V3225" t="s">
        <v>5755</v>
      </c>
      <c r="W3225" t="s">
        <v>5765</v>
      </c>
      <c r="X3225">
        <v>1</v>
      </c>
    </row>
    <row r="3226" spans="1:24" x14ac:dyDescent="0.25">
      <c r="A3226">
        <v>776695</v>
      </c>
      <c r="B3226" t="s">
        <v>3274</v>
      </c>
      <c r="C3226" t="s">
        <v>442</v>
      </c>
      <c r="D3226" t="s">
        <v>5886</v>
      </c>
      <c r="E3226" t="s">
        <v>5966</v>
      </c>
      <c r="F3226">
        <v>22</v>
      </c>
      <c r="G3226" t="s">
        <v>5816</v>
      </c>
      <c r="H3226" t="s">
        <v>5747</v>
      </c>
      <c r="I3226" t="s">
        <v>5748</v>
      </c>
      <c r="J3226">
        <v>750</v>
      </c>
      <c r="K3226">
        <v>12</v>
      </c>
      <c r="L3226">
        <v>13.5</v>
      </c>
      <c r="M3226" t="s">
        <v>5759</v>
      </c>
      <c r="N3226" t="s">
        <v>5976</v>
      </c>
      <c r="O3226" t="s">
        <v>5790</v>
      </c>
      <c r="P3226" t="s">
        <v>5930</v>
      </c>
      <c r="Q3226" t="s">
        <v>5977</v>
      </c>
      <c r="R3226">
        <v>72852</v>
      </c>
      <c r="S3226" t="s">
        <v>6330</v>
      </c>
      <c r="T3226" t="s">
        <v>6126</v>
      </c>
      <c r="U3226">
        <v>21.49</v>
      </c>
      <c r="V3226" t="s">
        <v>5755</v>
      </c>
      <c r="W3226" t="s">
        <v>5756</v>
      </c>
      <c r="X3226">
        <v>1</v>
      </c>
    </row>
    <row r="3227" spans="1:24" x14ac:dyDescent="0.25">
      <c r="A3227">
        <v>21900</v>
      </c>
      <c r="B3227" t="s">
        <v>1739</v>
      </c>
      <c r="C3227" t="s">
        <v>442</v>
      </c>
      <c r="D3227" t="s">
        <v>5886</v>
      </c>
      <c r="E3227" t="s">
        <v>5966</v>
      </c>
      <c r="F3227">
        <v>10</v>
      </c>
      <c r="G3227" t="s">
        <v>5767</v>
      </c>
      <c r="H3227" t="s">
        <v>5747</v>
      </c>
      <c r="I3227" t="s">
        <v>5748</v>
      </c>
      <c r="J3227">
        <v>3000</v>
      </c>
      <c r="K3227">
        <v>4</v>
      </c>
      <c r="L3227">
        <v>13</v>
      </c>
      <c r="M3227" t="s">
        <v>5759</v>
      </c>
      <c r="N3227" t="s">
        <v>6054</v>
      </c>
      <c r="O3227" t="s">
        <v>5761</v>
      </c>
      <c r="P3227" t="s">
        <v>5922</v>
      </c>
      <c r="Q3227" t="s">
        <v>6055</v>
      </c>
      <c r="R3227">
        <v>42180</v>
      </c>
      <c r="S3227" t="s">
        <v>6071</v>
      </c>
      <c r="T3227" t="s">
        <v>5999</v>
      </c>
      <c r="U3227">
        <v>30.99</v>
      </c>
      <c r="V3227" t="s">
        <v>5960</v>
      </c>
      <c r="W3227" t="s">
        <v>5765</v>
      </c>
      <c r="X3227">
        <v>1</v>
      </c>
    </row>
    <row r="3228" spans="1:24" x14ac:dyDescent="0.25">
      <c r="A3228">
        <v>558908</v>
      </c>
      <c r="B3228" t="s">
        <v>285</v>
      </c>
      <c r="C3228" t="s">
        <v>442</v>
      </c>
      <c r="D3228" t="s">
        <v>5886</v>
      </c>
      <c r="E3228" t="s">
        <v>5887</v>
      </c>
      <c r="F3228">
        <v>20</v>
      </c>
      <c r="G3228" t="s">
        <v>5746</v>
      </c>
      <c r="H3228" t="s">
        <v>5747</v>
      </c>
      <c r="I3228" t="s">
        <v>5748</v>
      </c>
      <c r="J3228">
        <v>3000</v>
      </c>
      <c r="K3228">
        <v>4</v>
      </c>
      <c r="L3228">
        <v>13</v>
      </c>
      <c r="M3228" t="s">
        <v>5749</v>
      </c>
      <c r="N3228" t="s">
        <v>5750</v>
      </c>
      <c r="O3228" t="s">
        <v>5751</v>
      </c>
      <c r="P3228" t="s">
        <v>5922</v>
      </c>
      <c r="Q3228" t="s">
        <v>5947</v>
      </c>
      <c r="R3228">
        <v>42006</v>
      </c>
      <c r="S3228" t="s">
        <v>5946</v>
      </c>
      <c r="T3228" t="s">
        <v>5946</v>
      </c>
      <c r="U3228">
        <v>34.99</v>
      </c>
      <c r="V3228" t="s">
        <v>5960</v>
      </c>
      <c r="W3228" t="s">
        <v>5869</v>
      </c>
      <c r="X3228">
        <v>1</v>
      </c>
    </row>
    <row r="3229" spans="1:24" x14ac:dyDescent="0.25">
      <c r="A3229">
        <v>21846</v>
      </c>
      <c r="B3229" t="s">
        <v>1729</v>
      </c>
      <c r="C3229" t="s">
        <v>442</v>
      </c>
      <c r="D3229" t="s">
        <v>6103</v>
      </c>
      <c r="E3229" t="s">
        <v>6104</v>
      </c>
      <c r="F3229">
        <v>20</v>
      </c>
      <c r="G3229" t="s">
        <v>5746</v>
      </c>
      <c r="H3229" t="s">
        <v>5747</v>
      </c>
      <c r="I3229" t="s">
        <v>5748</v>
      </c>
      <c r="J3229">
        <v>750</v>
      </c>
      <c r="K3229">
        <v>6</v>
      </c>
      <c r="L3229">
        <v>8.5</v>
      </c>
      <c r="M3229" t="s">
        <v>5759</v>
      </c>
      <c r="N3229" t="s">
        <v>5825</v>
      </c>
      <c r="O3229" t="s">
        <v>5761</v>
      </c>
      <c r="P3229" t="s">
        <v>6002</v>
      </c>
      <c r="Q3229" t="s">
        <v>6105</v>
      </c>
      <c r="R3229">
        <v>42962</v>
      </c>
      <c r="S3229" t="s">
        <v>5964</v>
      </c>
      <c r="T3229" t="s">
        <v>5965</v>
      </c>
      <c r="U3229">
        <v>12.99</v>
      </c>
      <c r="V3229" t="s">
        <v>5755</v>
      </c>
      <c r="W3229" t="s">
        <v>5765</v>
      </c>
      <c r="X3229">
        <v>1</v>
      </c>
    </row>
    <row r="3230" spans="1:24" x14ac:dyDescent="0.25">
      <c r="A3230">
        <v>22252</v>
      </c>
      <c r="B3230" t="s">
        <v>1781</v>
      </c>
      <c r="C3230" t="s">
        <v>442</v>
      </c>
      <c r="D3230" t="s">
        <v>5920</v>
      </c>
      <c r="E3230" t="s">
        <v>498</v>
      </c>
      <c r="F3230">
        <v>22</v>
      </c>
      <c r="G3230" t="s">
        <v>5816</v>
      </c>
      <c r="H3230" t="s">
        <v>5747</v>
      </c>
      <c r="I3230" t="s">
        <v>5748</v>
      </c>
      <c r="J3230">
        <v>750</v>
      </c>
      <c r="K3230">
        <v>6</v>
      </c>
      <c r="L3230">
        <v>13.5</v>
      </c>
      <c r="M3230" t="s">
        <v>5759</v>
      </c>
      <c r="N3230" t="s">
        <v>5825</v>
      </c>
      <c r="O3230" t="s">
        <v>5761</v>
      </c>
      <c r="P3230" t="s">
        <v>5889</v>
      </c>
      <c r="Q3230" t="s">
        <v>5989</v>
      </c>
      <c r="R3230">
        <v>62767</v>
      </c>
      <c r="S3230" t="s">
        <v>6550</v>
      </c>
      <c r="T3230" t="s">
        <v>5996</v>
      </c>
      <c r="U3230">
        <v>36.99</v>
      </c>
      <c r="V3230" t="s">
        <v>5755</v>
      </c>
      <c r="W3230" t="s">
        <v>5765</v>
      </c>
      <c r="X3230">
        <v>1</v>
      </c>
    </row>
    <row r="3231" spans="1:24" x14ac:dyDescent="0.25">
      <c r="A3231">
        <v>22500</v>
      </c>
      <c r="B3231" t="s">
        <v>1806</v>
      </c>
      <c r="C3231" t="s">
        <v>442</v>
      </c>
      <c r="D3231" t="s">
        <v>5920</v>
      </c>
      <c r="E3231" t="s">
        <v>5887</v>
      </c>
      <c r="F3231">
        <v>10</v>
      </c>
      <c r="G3231" t="s">
        <v>5767</v>
      </c>
      <c r="H3231" t="s">
        <v>5747</v>
      </c>
      <c r="I3231" t="s">
        <v>5748</v>
      </c>
      <c r="J3231">
        <v>750</v>
      </c>
      <c r="K3231">
        <v>12</v>
      </c>
      <c r="L3231">
        <v>12.5</v>
      </c>
      <c r="M3231" t="s">
        <v>5749</v>
      </c>
      <c r="N3231" t="s">
        <v>5750</v>
      </c>
      <c r="O3231" t="s">
        <v>5790</v>
      </c>
      <c r="P3231" t="s">
        <v>5916</v>
      </c>
      <c r="Q3231" t="s">
        <v>5952</v>
      </c>
      <c r="R3231">
        <v>74346</v>
      </c>
      <c r="S3231" t="s">
        <v>6551</v>
      </c>
      <c r="T3231" t="s">
        <v>5928</v>
      </c>
      <c r="U3231">
        <v>16.989999999999998</v>
      </c>
      <c r="V3231" t="s">
        <v>5755</v>
      </c>
      <c r="W3231" t="s">
        <v>5869</v>
      </c>
      <c r="X3231">
        <v>1</v>
      </c>
    </row>
    <row r="3232" spans="1:24" x14ac:dyDescent="0.25">
      <c r="A3232">
        <v>22769</v>
      </c>
      <c r="B3232" t="s">
        <v>1830</v>
      </c>
      <c r="C3232" t="s">
        <v>442</v>
      </c>
      <c r="D3232" t="s">
        <v>5886</v>
      </c>
      <c r="E3232" t="s">
        <v>498</v>
      </c>
      <c r="F3232">
        <v>22</v>
      </c>
      <c r="G3232" t="s">
        <v>5816</v>
      </c>
      <c r="H3232" t="s">
        <v>5747</v>
      </c>
      <c r="I3232" t="s">
        <v>5748</v>
      </c>
      <c r="J3232">
        <v>750</v>
      </c>
      <c r="K3232">
        <v>6</v>
      </c>
      <c r="L3232">
        <v>13.5</v>
      </c>
      <c r="M3232" t="s">
        <v>5759</v>
      </c>
      <c r="N3232" t="s">
        <v>5992</v>
      </c>
      <c r="O3232" t="s">
        <v>5761</v>
      </c>
      <c r="P3232" t="s">
        <v>5930</v>
      </c>
      <c r="Q3232" t="s">
        <v>6036</v>
      </c>
      <c r="R3232">
        <v>83227</v>
      </c>
      <c r="S3232" t="s">
        <v>6298</v>
      </c>
      <c r="T3232" t="s">
        <v>6298</v>
      </c>
      <c r="U3232">
        <v>22.99</v>
      </c>
      <c r="V3232" t="s">
        <v>5755</v>
      </c>
      <c r="W3232" t="s">
        <v>5765</v>
      </c>
      <c r="X3232">
        <v>1</v>
      </c>
    </row>
    <row r="3233" spans="1:24" x14ac:dyDescent="0.25">
      <c r="A3233">
        <v>388413</v>
      </c>
      <c r="B3233" t="s">
        <v>292</v>
      </c>
      <c r="C3233" t="s">
        <v>442</v>
      </c>
      <c r="D3233" t="s">
        <v>5961</v>
      </c>
      <c r="E3233" t="s">
        <v>5973</v>
      </c>
      <c r="F3233">
        <v>20</v>
      </c>
      <c r="G3233" t="s">
        <v>5746</v>
      </c>
      <c r="H3233" t="s">
        <v>5747</v>
      </c>
      <c r="I3233" t="s">
        <v>5748</v>
      </c>
      <c r="J3233">
        <v>750</v>
      </c>
      <c r="K3233">
        <v>6</v>
      </c>
      <c r="L3233">
        <v>11</v>
      </c>
      <c r="M3233" t="s">
        <v>5759</v>
      </c>
      <c r="N3233" t="s">
        <v>5835</v>
      </c>
      <c r="O3233" t="s">
        <v>5790</v>
      </c>
      <c r="P3233" t="s">
        <v>5988</v>
      </c>
      <c r="Q3233" t="s">
        <v>5974</v>
      </c>
      <c r="R3233">
        <v>67102</v>
      </c>
      <c r="S3233" t="s">
        <v>5956</v>
      </c>
      <c r="T3233" t="s">
        <v>5957</v>
      </c>
      <c r="U3233">
        <v>17.989999999999998</v>
      </c>
      <c r="V3233" t="s">
        <v>5755</v>
      </c>
      <c r="W3233" t="s">
        <v>5869</v>
      </c>
      <c r="X3233">
        <v>1</v>
      </c>
    </row>
    <row r="3234" spans="1:24" x14ac:dyDescent="0.25">
      <c r="A3234">
        <v>21324</v>
      </c>
      <c r="B3234" t="s">
        <v>1682</v>
      </c>
      <c r="C3234" t="s">
        <v>441</v>
      </c>
      <c r="D3234" t="s">
        <v>5827</v>
      </c>
      <c r="E3234" t="s">
        <v>5828</v>
      </c>
      <c r="F3234">
        <v>20</v>
      </c>
      <c r="G3234" t="s">
        <v>5746</v>
      </c>
      <c r="H3234" t="s">
        <v>5747</v>
      </c>
      <c r="I3234" t="s">
        <v>5748</v>
      </c>
      <c r="J3234">
        <v>750</v>
      </c>
      <c r="K3234">
        <v>12</v>
      </c>
      <c r="L3234">
        <v>40</v>
      </c>
      <c r="M3234" t="s">
        <v>5749</v>
      </c>
      <c r="N3234" t="s">
        <v>5750</v>
      </c>
      <c r="O3234" t="s">
        <v>5751</v>
      </c>
      <c r="P3234" t="s">
        <v>5752</v>
      </c>
      <c r="Q3234" t="s">
        <v>5830</v>
      </c>
      <c r="R3234">
        <v>82229</v>
      </c>
      <c r="S3234" t="s">
        <v>6507</v>
      </c>
      <c r="T3234" t="s">
        <v>6507</v>
      </c>
      <c r="U3234">
        <v>26.34</v>
      </c>
      <c r="V3234" t="s">
        <v>5755</v>
      </c>
      <c r="W3234" t="s">
        <v>5756</v>
      </c>
      <c r="X3234">
        <v>1</v>
      </c>
    </row>
    <row r="3235" spans="1:24" x14ac:dyDescent="0.25">
      <c r="A3235">
        <v>22092</v>
      </c>
      <c r="B3235" t="s">
        <v>1757</v>
      </c>
      <c r="C3235" t="s">
        <v>443</v>
      </c>
      <c r="D3235" t="s">
        <v>5871</v>
      </c>
      <c r="E3235" t="s">
        <v>6205</v>
      </c>
      <c r="F3235">
        <v>10</v>
      </c>
      <c r="G3235" t="s">
        <v>5767</v>
      </c>
      <c r="H3235" t="s">
        <v>5747</v>
      </c>
      <c r="I3235" t="s">
        <v>5748</v>
      </c>
      <c r="J3235">
        <v>2130</v>
      </c>
      <c r="K3235">
        <v>4</v>
      </c>
      <c r="L3235">
        <v>5</v>
      </c>
      <c r="M3235" t="s">
        <v>5759</v>
      </c>
      <c r="N3235" t="s">
        <v>6351</v>
      </c>
      <c r="O3235" t="s">
        <v>5874</v>
      </c>
      <c r="P3235" t="s">
        <v>6168</v>
      </c>
      <c r="Q3235" t="s">
        <v>6206</v>
      </c>
      <c r="R3235">
        <v>42735</v>
      </c>
      <c r="S3235" t="s">
        <v>6181</v>
      </c>
      <c r="T3235" t="s">
        <v>6182</v>
      </c>
      <c r="U3235">
        <v>14.07</v>
      </c>
      <c r="V3235" t="s">
        <v>6172</v>
      </c>
      <c r="W3235" t="s">
        <v>5869</v>
      </c>
      <c r="X3235">
        <v>6</v>
      </c>
    </row>
    <row r="3236" spans="1:24" x14ac:dyDescent="0.25">
      <c r="A3236">
        <v>22092</v>
      </c>
      <c r="B3236" t="s">
        <v>1757</v>
      </c>
      <c r="C3236" t="s">
        <v>443</v>
      </c>
      <c r="D3236" t="s">
        <v>5871</v>
      </c>
      <c r="E3236" t="s">
        <v>6205</v>
      </c>
      <c r="F3236">
        <v>10</v>
      </c>
      <c r="G3236" t="s">
        <v>5767</v>
      </c>
      <c r="H3236" t="s">
        <v>5747</v>
      </c>
      <c r="I3236" t="s">
        <v>5748</v>
      </c>
      <c r="J3236">
        <v>2130</v>
      </c>
      <c r="K3236">
        <v>4</v>
      </c>
      <c r="L3236">
        <v>5</v>
      </c>
      <c r="M3236" t="s">
        <v>5759</v>
      </c>
      <c r="N3236" t="s">
        <v>6351</v>
      </c>
      <c r="O3236" t="s">
        <v>5874</v>
      </c>
      <c r="P3236" t="s">
        <v>6168</v>
      </c>
      <c r="Q3236" t="s">
        <v>6206</v>
      </c>
      <c r="R3236">
        <v>42735</v>
      </c>
      <c r="S3236" t="s">
        <v>6181</v>
      </c>
      <c r="T3236" t="s">
        <v>6182</v>
      </c>
      <c r="U3236">
        <v>14.07</v>
      </c>
      <c r="V3236" t="s">
        <v>6172</v>
      </c>
      <c r="W3236" t="s">
        <v>5869</v>
      </c>
      <c r="X3236">
        <v>6</v>
      </c>
    </row>
    <row r="3237" spans="1:24" x14ac:dyDescent="0.25">
      <c r="A3237">
        <v>21774</v>
      </c>
      <c r="B3237" t="s">
        <v>5241</v>
      </c>
      <c r="C3237" t="s">
        <v>444</v>
      </c>
      <c r="D3237" t="s">
        <v>6151</v>
      </c>
      <c r="E3237" t="s">
        <v>6152</v>
      </c>
      <c r="F3237">
        <v>20</v>
      </c>
      <c r="G3237" t="s">
        <v>5746</v>
      </c>
      <c r="H3237" t="s">
        <v>5791</v>
      </c>
      <c r="I3237" t="s">
        <v>5792</v>
      </c>
      <c r="J3237">
        <v>500</v>
      </c>
      <c r="K3237">
        <v>12</v>
      </c>
      <c r="L3237">
        <v>5</v>
      </c>
      <c r="M3237" t="s">
        <v>5749</v>
      </c>
      <c r="N3237" t="s">
        <v>5750</v>
      </c>
      <c r="O3237" t="s">
        <v>5751</v>
      </c>
      <c r="P3237" t="s">
        <v>6283</v>
      </c>
      <c r="Q3237" t="s">
        <v>6154</v>
      </c>
      <c r="R3237">
        <v>42004</v>
      </c>
      <c r="S3237" t="s">
        <v>5946</v>
      </c>
      <c r="T3237" t="s">
        <v>5946</v>
      </c>
      <c r="U3237">
        <v>4.99</v>
      </c>
      <c r="V3237" t="s">
        <v>5755</v>
      </c>
      <c r="W3237" t="s">
        <v>5869</v>
      </c>
      <c r="X3237">
        <v>1</v>
      </c>
    </row>
    <row r="3238" spans="1:24" x14ac:dyDescent="0.25">
      <c r="A3238">
        <v>21330</v>
      </c>
      <c r="B3238" t="s">
        <v>284</v>
      </c>
      <c r="C3238" t="s">
        <v>442</v>
      </c>
      <c r="D3238" t="s">
        <v>5961</v>
      </c>
      <c r="E3238" t="s">
        <v>5962</v>
      </c>
      <c r="F3238">
        <v>20</v>
      </c>
      <c r="G3238" t="s">
        <v>5746</v>
      </c>
      <c r="H3238" t="s">
        <v>5747</v>
      </c>
      <c r="I3238" t="s">
        <v>5748</v>
      </c>
      <c r="J3238">
        <v>750</v>
      </c>
      <c r="K3238">
        <v>12</v>
      </c>
      <c r="L3238">
        <v>11.5</v>
      </c>
      <c r="M3238" t="s">
        <v>5759</v>
      </c>
      <c r="N3238" t="s">
        <v>5825</v>
      </c>
      <c r="O3238" t="s">
        <v>5761</v>
      </c>
      <c r="P3238" t="s">
        <v>5988</v>
      </c>
      <c r="Q3238" t="s">
        <v>5974</v>
      </c>
      <c r="R3238">
        <v>78750</v>
      </c>
      <c r="S3238" t="s">
        <v>6432</v>
      </c>
      <c r="T3238" t="s">
        <v>5999</v>
      </c>
      <c r="U3238">
        <v>17.989999999999998</v>
      </c>
      <c r="V3238" t="s">
        <v>5755</v>
      </c>
      <c r="W3238" t="s">
        <v>5765</v>
      </c>
      <c r="X3238">
        <v>1</v>
      </c>
    </row>
    <row r="3239" spans="1:24" x14ac:dyDescent="0.25">
      <c r="A3239">
        <v>537597</v>
      </c>
      <c r="B3239" t="s">
        <v>2995</v>
      </c>
      <c r="C3239" t="s">
        <v>442</v>
      </c>
      <c r="D3239" t="s">
        <v>5920</v>
      </c>
      <c r="E3239" t="s">
        <v>5921</v>
      </c>
      <c r="F3239">
        <v>10</v>
      </c>
      <c r="G3239" t="s">
        <v>5767</v>
      </c>
      <c r="H3239" t="s">
        <v>5747</v>
      </c>
      <c r="I3239" t="s">
        <v>5748</v>
      </c>
      <c r="J3239">
        <v>750</v>
      </c>
      <c r="K3239">
        <v>12</v>
      </c>
      <c r="L3239">
        <v>12.5</v>
      </c>
      <c r="M3239" t="s">
        <v>5759</v>
      </c>
      <c r="N3239" t="s">
        <v>5835</v>
      </c>
      <c r="O3239" t="s">
        <v>5790</v>
      </c>
      <c r="P3239" t="s">
        <v>5988</v>
      </c>
      <c r="Q3239" t="s">
        <v>5979</v>
      </c>
      <c r="R3239">
        <v>64293</v>
      </c>
      <c r="S3239" t="s">
        <v>5971</v>
      </c>
      <c r="T3239" t="s">
        <v>5972</v>
      </c>
      <c r="U3239">
        <v>19.989999999999998</v>
      </c>
      <c r="V3239" t="s">
        <v>5755</v>
      </c>
      <c r="W3239" t="s">
        <v>5756</v>
      </c>
      <c r="X3239">
        <v>1</v>
      </c>
    </row>
    <row r="3240" spans="1:24" x14ac:dyDescent="0.25">
      <c r="A3240">
        <v>21871</v>
      </c>
      <c r="B3240" t="s">
        <v>1735</v>
      </c>
      <c r="C3240" t="s">
        <v>442</v>
      </c>
      <c r="D3240" t="s">
        <v>5886</v>
      </c>
      <c r="E3240" t="s">
        <v>5887</v>
      </c>
      <c r="F3240">
        <v>20</v>
      </c>
      <c r="G3240" t="s">
        <v>5746</v>
      </c>
      <c r="H3240" t="s">
        <v>5747</v>
      </c>
      <c r="I3240" t="s">
        <v>5748</v>
      </c>
      <c r="J3240">
        <v>750</v>
      </c>
      <c r="K3240">
        <v>12</v>
      </c>
      <c r="L3240">
        <v>13.5</v>
      </c>
      <c r="M3240" t="s">
        <v>5759</v>
      </c>
      <c r="N3240" t="s">
        <v>5888</v>
      </c>
      <c r="O3240" t="s">
        <v>5790</v>
      </c>
      <c r="P3240" t="s">
        <v>5916</v>
      </c>
      <c r="Q3240" t="s">
        <v>5890</v>
      </c>
      <c r="R3240">
        <v>72852</v>
      </c>
      <c r="S3240" t="s">
        <v>6330</v>
      </c>
      <c r="T3240" t="s">
        <v>6126</v>
      </c>
      <c r="U3240">
        <v>16.989999999999998</v>
      </c>
      <c r="V3240" t="s">
        <v>5755</v>
      </c>
      <c r="W3240" t="s">
        <v>5756</v>
      </c>
      <c r="X3240">
        <v>1</v>
      </c>
    </row>
    <row r="3241" spans="1:24" x14ac:dyDescent="0.25">
      <c r="A3241">
        <v>20484</v>
      </c>
      <c r="B3241" t="s">
        <v>280</v>
      </c>
      <c r="C3241" t="s">
        <v>441</v>
      </c>
      <c r="D3241" t="s">
        <v>5757</v>
      </c>
      <c r="E3241" t="s">
        <v>5766</v>
      </c>
      <c r="F3241">
        <v>20</v>
      </c>
      <c r="G3241" t="s">
        <v>5746</v>
      </c>
      <c r="H3241" t="s">
        <v>5747</v>
      </c>
      <c r="I3241" t="s">
        <v>5748</v>
      </c>
      <c r="J3241">
        <v>750</v>
      </c>
      <c r="K3241">
        <v>12</v>
      </c>
      <c r="L3241">
        <v>46</v>
      </c>
      <c r="M3241" t="s">
        <v>5749</v>
      </c>
      <c r="N3241" t="s">
        <v>5750</v>
      </c>
      <c r="O3241" t="s">
        <v>5751</v>
      </c>
      <c r="P3241" t="s">
        <v>5762</v>
      </c>
      <c r="Q3241" t="s">
        <v>5789</v>
      </c>
      <c r="R3241">
        <v>68442</v>
      </c>
      <c r="S3241" t="s">
        <v>5793</v>
      </c>
      <c r="T3241" t="s">
        <v>5794</v>
      </c>
      <c r="U3241">
        <v>32.99</v>
      </c>
      <c r="V3241" t="s">
        <v>5755</v>
      </c>
      <c r="W3241" t="s">
        <v>5756</v>
      </c>
      <c r="X3241">
        <v>1</v>
      </c>
    </row>
    <row r="3242" spans="1:24" x14ac:dyDescent="0.25">
      <c r="A3242">
        <v>21896</v>
      </c>
      <c r="B3242" t="s">
        <v>1738</v>
      </c>
      <c r="C3242" t="s">
        <v>442</v>
      </c>
      <c r="D3242" t="s">
        <v>5886</v>
      </c>
      <c r="E3242" t="s">
        <v>5887</v>
      </c>
      <c r="F3242">
        <v>10</v>
      </c>
      <c r="G3242" t="s">
        <v>5767</v>
      </c>
      <c r="H3242" t="s">
        <v>5747</v>
      </c>
      <c r="I3242" t="s">
        <v>5748</v>
      </c>
      <c r="J3242">
        <v>750</v>
      </c>
      <c r="K3242">
        <v>12</v>
      </c>
      <c r="L3242">
        <v>12</v>
      </c>
      <c r="M3242" t="s">
        <v>5759</v>
      </c>
      <c r="N3242" t="s">
        <v>6054</v>
      </c>
      <c r="O3242" t="s">
        <v>5761</v>
      </c>
      <c r="P3242" t="s">
        <v>5922</v>
      </c>
      <c r="Q3242" t="s">
        <v>6055</v>
      </c>
      <c r="R3242">
        <v>42263</v>
      </c>
      <c r="S3242" t="s">
        <v>6062</v>
      </c>
      <c r="T3242" t="s">
        <v>6063</v>
      </c>
      <c r="U3242">
        <v>9.99</v>
      </c>
      <c r="V3242" t="s">
        <v>5755</v>
      </c>
      <c r="W3242" t="s">
        <v>5765</v>
      </c>
      <c r="X3242">
        <v>1</v>
      </c>
    </row>
    <row r="3243" spans="1:24" x14ac:dyDescent="0.25">
      <c r="A3243">
        <v>21046</v>
      </c>
      <c r="B3243" t="s">
        <v>1663</v>
      </c>
      <c r="C3243" t="s">
        <v>443</v>
      </c>
      <c r="D3243" t="s">
        <v>5871</v>
      </c>
      <c r="E3243" t="s">
        <v>6342</v>
      </c>
      <c r="F3243">
        <v>10</v>
      </c>
      <c r="G3243" t="s">
        <v>5767</v>
      </c>
      <c r="H3243" t="s">
        <v>5747</v>
      </c>
      <c r="I3243" t="s">
        <v>5748</v>
      </c>
      <c r="J3243">
        <v>4260</v>
      </c>
      <c r="K3243">
        <v>2</v>
      </c>
      <c r="L3243">
        <v>5</v>
      </c>
      <c r="M3243" t="s">
        <v>5749</v>
      </c>
      <c r="N3243" t="s">
        <v>5750</v>
      </c>
      <c r="O3243" t="s">
        <v>5874</v>
      </c>
      <c r="P3243" t="s">
        <v>5875</v>
      </c>
      <c r="Q3243" t="s">
        <v>5876</v>
      </c>
      <c r="R3243">
        <v>76989</v>
      </c>
      <c r="S3243" t="s">
        <v>6431</v>
      </c>
      <c r="T3243" t="s">
        <v>6431</v>
      </c>
      <c r="U3243">
        <v>24.95</v>
      </c>
      <c r="V3243" t="s">
        <v>6172</v>
      </c>
      <c r="W3243" t="s">
        <v>5869</v>
      </c>
      <c r="X3243">
        <v>12</v>
      </c>
    </row>
    <row r="3244" spans="1:24" x14ac:dyDescent="0.25">
      <c r="A3244">
        <v>21046</v>
      </c>
      <c r="B3244" t="s">
        <v>1663</v>
      </c>
      <c r="C3244" t="s">
        <v>443</v>
      </c>
      <c r="D3244" t="s">
        <v>5871</v>
      </c>
      <c r="E3244" t="s">
        <v>6342</v>
      </c>
      <c r="F3244">
        <v>10</v>
      </c>
      <c r="G3244" t="s">
        <v>5767</v>
      </c>
      <c r="H3244" t="s">
        <v>5747</v>
      </c>
      <c r="I3244" t="s">
        <v>5748</v>
      </c>
      <c r="J3244">
        <v>4260</v>
      </c>
      <c r="K3244">
        <v>2</v>
      </c>
      <c r="L3244">
        <v>5</v>
      </c>
      <c r="M3244" t="s">
        <v>5749</v>
      </c>
      <c r="N3244" t="s">
        <v>5750</v>
      </c>
      <c r="O3244" t="s">
        <v>5874</v>
      </c>
      <c r="P3244" t="s">
        <v>5875</v>
      </c>
      <c r="Q3244" t="s">
        <v>5876</v>
      </c>
      <c r="R3244">
        <v>76989</v>
      </c>
      <c r="S3244" t="s">
        <v>6431</v>
      </c>
      <c r="T3244" t="s">
        <v>6431</v>
      </c>
      <c r="U3244">
        <v>24.95</v>
      </c>
      <c r="V3244" t="s">
        <v>6172</v>
      </c>
      <c r="W3244" t="s">
        <v>5869</v>
      </c>
      <c r="X3244">
        <v>12</v>
      </c>
    </row>
    <row r="3245" spans="1:24" x14ac:dyDescent="0.25">
      <c r="A3245">
        <v>462606</v>
      </c>
      <c r="B3245" t="s">
        <v>2933</v>
      </c>
      <c r="C3245" t="s">
        <v>442</v>
      </c>
      <c r="D3245" t="s">
        <v>5886</v>
      </c>
      <c r="E3245" t="s">
        <v>5887</v>
      </c>
      <c r="F3245">
        <v>22</v>
      </c>
      <c r="G3245" t="s">
        <v>5816</v>
      </c>
      <c r="H3245" t="s">
        <v>5747</v>
      </c>
      <c r="I3245" t="s">
        <v>5748</v>
      </c>
      <c r="J3245">
        <v>750</v>
      </c>
      <c r="K3245">
        <v>6</v>
      </c>
      <c r="L3245">
        <v>14</v>
      </c>
      <c r="M3245" t="s">
        <v>5749</v>
      </c>
      <c r="N3245" t="s">
        <v>5750</v>
      </c>
      <c r="O3245" t="s">
        <v>5751</v>
      </c>
      <c r="P3245" t="s">
        <v>5889</v>
      </c>
      <c r="Q3245" t="s">
        <v>5952</v>
      </c>
      <c r="R3245">
        <v>42015</v>
      </c>
      <c r="S3245" t="s">
        <v>5956</v>
      </c>
      <c r="T3245" t="s">
        <v>5957</v>
      </c>
      <c r="U3245">
        <v>49.05</v>
      </c>
      <c r="V3245" t="s">
        <v>5755</v>
      </c>
      <c r="W3245" t="s">
        <v>5869</v>
      </c>
      <c r="X3245">
        <v>1</v>
      </c>
    </row>
    <row r="3246" spans="1:24" x14ac:dyDescent="0.25">
      <c r="A3246">
        <v>21800</v>
      </c>
      <c r="B3246" t="s">
        <v>1727</v>
      </c>
      <c r="C3246" t="s">
        <v>441</v>
      </c>
      <c r="D3246" t="s">
        <v>5757</v>
      </c>
      <c r="E3246" t="s">
        <v>5804</v>
      </c>
      <c r="F3246">
        <v>20</v>
      </c>
      <c r="G3246" t="s">
        <v>5746</v>
      </c>
      <c r="H3246" t="s">
        <v>5747</v>
      </c>
      <c r="I3246" t="s">
        <v>5748</v>
      </c>
      <c r="J3246">
        <v>750</v>
      </c>
      <c r="K3246">
        <v>6</v>
      </c>
      <c r="L3246">
        <v>40</v>
      </c>
      <c r="M3246" t="s">
        <v>5759</v>
      </c>
      <c r="N3246" t="s">
        <v>5760</v>
      </c>
      <c r="O3246" t="s">
        <v>5761</v>
      </c>
      <c r="P3246" t="s">
        <v>5762</v>
      </c>
      <c r="Q3246" t="s">
        <v>5805</v>
      </c>
      <c r="R3246">
        <v>42921</v>
      </c>
      <c r="S3246" t="s">
        <v>5785</v>
      </c>
      <c r="T3246" t="s">
        <v>5786</v>
      </c>
      <c r="U3246">
        <v>64.989999999999995</v>
      </c>
      <c r="V3246" t="s">
        <v>5755</v>
      </c>
      <c r="W3246" t="s">
        <v>5765</v>
      </c>
      <c r="X3246">
        <v>1</v>
      </c>
    </row>
    <row r="3247" spans="1:24" x14ac:dyDescent="0.25">
      <c r="A3247">
        <v>21804</v>
      </c>
      <c r="B3247" t="s">
        <v>6552</v>
      </c>
      <c r="C3247" t="s">
        <v>443</v>
      </c>
      <c r="D3247" t="s">
        <v>6166</v>
      </c>
      <c r="E3247" t="s">
        <v>5872</v>
      </c>
      <c r="F3247">
        <v>11</v>
      </c>
      <c r="G3247" t="s">
        <v>5862</v>
      </c>
      <c r="H3247" t="s">
        <v>5868</v>
      </c>
      <c r="I3247" t="s">
        <v>5748</v>
      </c>
      <c r="J3247">
        <v>1500</v>
      </c>
      <c r="K3247">
        <v>4</v>
      </c>
      <c r="L3247">
        <v>6</v>
      </c>
      <c r="M3247" t="s">
        <v>5759</v>
      </c>
      <c r="N3247" t="s">
        <v>5813</v>
      </c>
      <c r="O3247" t="s">
        <v>5863</v>
      </c>
      <c r="P3247" t="s">
        <v>5875</v>
      </c>
      <c r="Q3247" t="s">
        <v>5864</v>
      </c>
      <c r="R3247">
        <v>78981</v>
      </c>
      <c r="S3247" t="s">
        <v>5877</v>
      </c>
      <c r="T3247" t="s">
        <v>5877</v>
      </c>
      <c r="U3247">
        <v>14.99</v>
      </c>
      <c r="V3247" t="s">
        <v>5755</v>
      </c>
      <c r="W3247" t="s">
        <v>5869</v>
      </c>
      <c r="X3247">
        <v>3</v>
      </c>
    </row>
    <row r="3248" spans="1:24" x14ac:dyDescent="0.25">
      <c r="A3248">
        <v>22278</v>
      </c>
      <c r="B3248" t="s">
        <v>1785</v>
      </c>
      <c r="C3248" t="s">
        <v>441</v>
      </c>
      <c r="D3248" t="s">
        <v>5757</v>
      </c>
      <c r="E3248" t="s">
        <v>5804</v>
      </c>
      <c r="F3248">
        <v>22</v>
      </c>
      <c r="G3248" t="s">
        <v>5816</v>
      </c>
      <c r="H3248" t="s">
        <v>5747</v>
      </c>
      <c r="I3248" t="s">
        <v>5748</v>
      </c>
      <c r="J3248">
        <v>750</v>
      </c>
      <c r="K3248">
        <v>6</v>
      </c>
      <c r="L3248">
        <v>40</v>
      </c>
      <c r="M3248" t="s">
        <v>5759</v>
      </c>
      <c r="N3248" t="s">
        <v>5760</v>
      </c>
      <c r="O3248" t="s">
        <v>5761</v>
      </c>
      <c r="P3248" t="s">
        <v>5762</v>
      </c>
      <c r="Q3248" t="s">
        <v>5805</v>
      </c>
      <c r="R3248">
        <v>42286</v>
      </c>
      <c r="S3248" t="s">
        <v>5764</v>
      </c>
      <c r="T3248" t="s">
        <v>5754</v>
      </c>
      <c r="U3248">
        <v>86.99</v>
      </c>
      <c r="V3248" t="s">
        <v>5755</v>
      </c>
      <c r="W3248" t="s">
        <v>5765</v>
      </c>
      <c r="X3248">
        <v>1</v>
      </c>
    </row>
    <row r="3249" spans="1:24" x14ac:dyDescent="0.25">
      <c r="A3249">
        <v>21435</v>
      </c>
      <c r="B3249" t="s">
        <v>1703</v>
      </c>
      <c r="C3249" t="s">
        <v>442</v>
      </c>
      <c r="D3249" t="s">
        <v>5886</v>
      </c>
      <c r="E3249" t="s">
        <v>5887</v>
      </c>
      <c r="F3249">
        <v>31</v>
      </c>
      <c r="G3249" t="s">
        <v>6295</v>
      </c>
      <c r="H3249" t="s">
        <v>5791</v>
      </c>
      <c r="I3249" t="s">
        <v>5792</v>
      </c>
      <c r="J3249">
        <v>750</v>
      </c>
      <c r="K3249">
        <v>12</v>
      </c>
      <c r="L3249">
        <v>13.5</v>
      </c>
      <c r="M3249" t="s">
        <v>5759</v>
      </c>
      <c r="N3249" t="s">
        <v>5781</v>
      </c>
      <c r="O3249" t="s">
        <v>5761</v>
      </c>
      <c r="P3249" t="s">
        <v>5889</v>
      </c>
      <c r="Q3249" t="s">
        <v>5986</v>
      </c>
      <c r="R3249">
        <v>79506</v>
      </c>
      <c r="S3249" t="s">
        <v>6416</v>
      </c>
      <c r="T3249" t="s">
        <v>6416</v>
      </c>
      <c r="U3249">
        <v>159.56</v>
      </c>
      <c r="V3249" t="s">
        <v>5755</v>
      </c>
      <c r="W3249" t="s">
        <v>5765</v>
      </c>
      <c r="X3249">
        <v>1</v>
      </c>
    </row>
    <row r="3250" spans="1:24" x14ac:dyDescent="0.25">
      <c r="A3250">
        <v>21870</v>
      </c>
      <c r="B3250" t="s">
        <v>1734</v>
      </c>
      <c r="C3250" t="s">
        <v>442</v>
      </c>
      <c r="D3250" t="s">
        <v>5886</v>
      </c>
      <c r="E3250" t="s">
        <v>6078</v>
      </c>
      <c r="F3250">
        <v>22</v>
      </c>
      <c r="G3250" t="s">
        <v>5816</v>
      </c>
      <c r="H3250" t="s">
        <v>5747</v>
      </c>
      <c r="I3250" t="s">
        <v>5748</v>
      </c>
      <c r="J3250">
        <v>750</v>
      </c>
      <c r="K3250">
        <v>12</v>
      </c>
      <c r="L3250">
        <v>13.5</v>
      </c>
      <c r="M3250" t="s">
        <v>5759</v>
      </c>
      <c r="N3250" t="s">
        <v>5976</v>
      </c>
      <c r="O3250" t="s">
        <v>5790</v>
      </c>
      <c r="P3250" t="s">
        <v>5930</v>
      </c>
      <c r="Q3250" t="s">
        <v>5977</v>
      </c>
      <c r="R3250">
        <v>72852</v>
      </c>
      <c r="S3250" t="s">
        <v>6330</v>
      </c>
      <c r="T3250" t="s">
        <v>6126</v>
      </c>
      <c r="U3250">
        <v>21.49</v>
      </c>
      <c r="V3250" t="s">
        <v>5755</v>
      </c>
      <c r="W3250" t="s">
        <v>5756</v>
      </c>
      <c r="X3250">
        <v>1</v>
      </c>
    </row>
    <row r="3251" spans="1:24" x14ac:dyDescent="0.25">
      <c r="A3251">
        <v>22302</v>
      </c>
      <c r="B3251" t="s">
        <v>1789</v>
      </c>
      <c r="C3251" t="s">
        <v>441</v>
      </c>
      <c r="D3251" t="s">
        <v>5744</v>
      </c>
      <c r="E3251" t="s">
        <v>5775</v>
      </c>
      <c r="F3251">
        <v>22</v>
      </c>
      <c r="G3251" t="s">
        <v>5816</v>
      </c>
      <c r="H3251" t="s">
        <v>5747</v>
      </c>
      <c r="I3251" t="s">
        <v>5748</v>
      </c>
      <c r="J3251">
        <v>700</v>
      </c>
      <c r="K3251">
        <v>6</v>
      </c>
      <c r="L3251">
        <v>40</v>
      </c>
      <c r="M3251" t="s">
        <v>5759</v>
      </c>
      <c r="N3251" t="s">
        <v>6272</v>
      </c>
      <c r="O3251" t="s">
        <v>5761</v>
      </c>
      <c r="P3251" t="s">
        <v>5762</v>
      </c>
      <c r="Q3251" t="s">
        <v>5777</v>
      </c>
      <c r="R3251">
        <v>84784</v>
      </c>
      <c r="S3251" t="s">
        <v>6553</v>
      </c>
      <c r="T3251" t="s">
        <v>5771</v>
      </c>
      <c r="U3251">
        <v>69.989999999999995</v>
      </c>
      <c r="V3251" t="s">
        <v>5755</v>
      </c>
      <c r="W3251" t="s">
        <v>5765</v>
      </c>
      <c r="X3251">
        <v>1</v>
      </c>
    </row>
    <row r="3252" spans="1:24" x14ac:dyDescent="0.25">
      <c r="A3252">
        <v>21752</v>
      </c>
      <c r="B3252" t="s">
        <v>1724</v>
      </c>
      <c r="C3252" t="s">
        <v>442</v>
      </c>
      <c r="D3252" t="s">
        <v>5886</v>
      </c>
      <c r="E3252" t="s">
        <v>6078</v>
      </c>
      <c r="F3252">
        <v>10</v>
      </c>
      <c r="G3252" t="s">
        <v>5767</v>
      </c>
      <c r="H3252" t="s">
        <v>5747</v>
      </c>
      <c r="I3252" t="s">
        <v>5748</v>
      </c>
      <c r="J3252">
        <v>750</v>
      </c>
      <c r="K3252">
        <v>12</v>
      </c>
      <c r="L3252">
        <v>13.5</v>
      </c>
      <c r="M3252" t="s">
        <v>5759</v>
      </c>
      <c r="N3252" t="s">
        <v>5781</v>
      </c>
      <c r="O3252" t="s">
        <v>5761</v>
      </c>
      <c r="P3252" t="s">
        <v>5916</v>
      </c>
      <c r="Q3252" t="s">
        <v>5986</v>
      </c>
      <c r="R3252">
        <v>79421</v>
      </c>
      <c r="S3252" t="s">
        <v>6502</v>
      </c>
      <c r="T3252" t="s">
        <v>5999</v>
      </c>
      <c r="U3252">
        <v>14.99</v>
      </c>
      <c r="V3252" t="s">
        <v>5755</v>
      </c>
      <c r="W3252" t="s">
        <v>5765</v>
      </c>
      <c r="X3252">
        <v>1</v>
      </c>
    </row>
    <row r="3253" spans="1:24" x14ac:dyDescent="0.25">
      <c r="A3253">
        <v>21968</v>
      </c>
      <c r="B3253" t="s">
        <v>1745</v>
      </c>
      <c r="C3253" t="s">
        <v>443</v>
      </c>
      <c r="D3253" t="s">
        <v>5871</v>
      </c>
      <c r="E3253" t="s">
        <v>5872</v>
      </c>
      <c r="F3253">
        <v>27</v>
      </c>
      <c r="G3253" t="s">
        <v>5837</v>
      </c>
      <c r="H3253" t="s">
        <v>5747</v>
      </c>
      <c r="I3253" t="s">
        <v>5748</v>
      </c>
      <c r="J3253">
        <v>330</v>
      </c>
      <c r="K3253">
        <v>24</v>
      </c>
      <c r="L3253">
        <v>7.5</v>
      </c>
      <c r="M3253" t="s">
        <v>5759</v>
      </c>
      <c r="N3253" t="s">
        <v>5873</v>
      </c>
      <c r="O3253" t="s">
        <v>5874</v>
      </c>
      <c r="P3253" t="s">
        <v>5875</v>
      </c>
      <c r="Q3253" t="s">
        <v>5876</v>
      </c>
      <c r="R3253">
        <v>79213</v>
      </c>
      <c r="S3253" t="s">
        <v>5877</v>
      </c>
      <c r="T3253" t="s">
        <v>5877</v>
      </c>
      <c r="U3253">
        <v>4.49</v>
      </c>
      <c r="V3253" t="s">
        <v>5755</v>
      </c>
      <c r="W3253" t="s">
        <v>5869</v>
      </c>
      <c r="X3253">
        <v>1</v>
      </c>
    </row>
    <row r="3254" spans="1:24" x14ac:dyDescent="0.25">
      <c r="A3254">
        <v>21968</v>
      </c>
      <c r="B3254" t="s">
        <v>1745</v>
      </c>
      <c r="C3254" t="s">
        <v>443</v>
      </c>
      <c r="D3254" t="s">
        <v>5871</v>
      </c>
      <c r="E3254" t="s">
        <v>5872</v>
      </c>
      <c r="F3254">
        <v>27</v>
      </c>
      <c r="G3254" t="s">
        <v>5837</v>
      </c>
      <c r="H3254" t="s">
        <v>5747</v>
      </c>
      <c r="I3254" t="s">
        <v>5748</v>
      </c>
      <c r="J3254">
        <v>330</v>
      </c>
      <c r="K3254">
        <v>24</v>
      </c>
      <c r="L3254">
        <v>7.5</v>
      </c>
      <c r="M3254" t="s">
        <v>5759</v>
      </c>
      <c r="N3254" t="s">
        <v>5873</v>
      </c>
      <c r="O3254" t="s">
        <v>5874</v>
      </c>
      <c r="P3254" t="s">
        <v>5875</v>
      </c>
      <c r="Q3254" t="s">
        <v>5876</v>
      </c>
      <c r="R3254">
        <v>79213</v>
      </c>
      <c r="S3254" t="s">
        <v>5877</v>
      </c>
      <c r="T3254" t="s">
        <v>5877</v>
      </c>
      <c r="U3254">
        <v>4.49</v>
      </c>
      <c r="V3254" t="s">
        <v>5755</v>
      </c>
      <c r="W3254" t="s">
        <v>5869</v>
      </c>
      <c r="X3254">
        <v>1</v>
      </c>
    </row>
    <row r="3255" spans="1:24" x14ac:dyDescent="0.25">
      <c r="A3255">
        <v>22184</v>
      </c>
      <c r="B3255" t="s">
        <v>1769</v>
      </c>
      <c r="C3255" t="s">
        <v>442</v>
      </c>
      <c r="D3255" t="s">
        <v>5920</v>
      </c>
      <c r="E3255" t="s">
        <v>5921</v>
      </c>
      <c r="F3255">
        <v>10</v>
      </c>
      <c r="G3255" t="s">
        <v>5767</v>
      </c>
      <c r="H3255" t="s">
        <v>5747</v>
      </c>
      <c r="I3255" t="s">
        <v>5748</v>
      </c>
      <c r="J3255">
        <v>750</v>
      </c>
      <c r="K3255">
        <v>12</v>
      </c>
      <c r="L3255">
        <v>13</v>
      </c>
      <c r="M3255" t="s">
        <v>5749</v>
      </c>
      <c r="N3255" t="s">
        <v>5750</v>
      </c>
      <c r="O3255" t="s">
        <v>5790</v>
      </c>
      <c r="P3255" t="s">
        <v>5916</v>
      </c>
      <c r="Q3255" t="s">
        <v>5952</v>
      </c>
      <c r="R3255">
        <v>63952</v>
      </c>
      <c r="S3255" t="s">
        <v>5907</v>
      </c>
      <c r="T3255" t="s">
        <v>5844</v>
      </c>
      <c r="U3255">
        <v>14.99</v>
      </c>
      <c r="V3255" t="s">
        <v>5755</v>
      </c>
      <c r="W3255" t="s">
        <v>5869</v>
      </c>
      <c r="X3255">
        <v>1</v>
      </c>
    </row>
    <row r="3256" spans="1:24" x14ac:dyDescent="0.25">
      <c r="A3256">
        <v>22586</v>
      </c>
      <c r="B3256" t="s">
        <v>1811</v>
      </c>
      <c r="C3256" t="s">
        <v>442</v>
      </c>
      <c r="D3256" t="s">
        <v>5886</v>
      </c>
      <c r="E3256" t="s">
        <v>6078</v>
      </c>
      <c r="F3256">
        <v>21</v>
      </c>
      <c r="G3256" t="s">
        <v>6127</v>
      </c>
      <c r="H3256" t="s">
        <v>5791</v>
      </c>
      <c r="I3256" t="s">
        <v>5792</v>
      </c>
      <c r="J3256">
        <v>750</v>
      </c>
      <c r="K3256">
        <v>12</v>
      </c>
      <c r="L3256">
        <v>14</v>
      </c>
      <c r="M3256" t="s">
        <v>5749</v>
      </c>
      <c r="N3256" t="s">
        <v>5750</v>
      </c>
      <c r="O3256" t="s">
        <v>5790</v>
      </c>
      <c r="P3256" t="s">
        <v>5889</v>
      </c>
      <c r="Q3256" t="s">
        <v>5952</v>
      </c>
      <c r="R3256">
        <v>43063</v>
      </c>
      <c r="S3256" t="s">
        <v>6125</v>
      </c>
      <c r="T3256" t="s">
        <v>6126</v>
      </c>
      <c r="U3256">
        <v>69.95</v>
      </c>
      <c r="V3256" t="s">
        <v>5755</v>
      </c>
      <c r="W3256" t="s">
        <v>5869</v>
      </c>
      <c r="X3256">
        <v>1</v>
      </c>
    </row>
    <row r="3257" spans="1:24" x14ac:dyDescent="0.25">
      <c r="A3257">
        <v>988092</v>
      </c>
      <c r="B3257" t="s">
        <v>3406</v>
      </c>
      <c r="C3257" t="s">
        <v>442</v>
      </c>
      <c r="D3257" t="s">
        <v>5920</v>
      </c>
      <c r="E3257" t="s">
        <v>5887</v>
      </c>
      <c r="F3257">
        <v>10</v>
      </c>
      <c r="G3257" t="s">
        <v>5767</v>
      </c>
      <c r="H3257" t="s">
        <v>5747</v>
      </c>
      <c r="I3257" t="s">
        <v>5748</v>
      </c>
      <c r="J3257">
        <v>750</v>
      </c>
      <c r="K3257">
        <v>12</v>
      </c>
      <c r="L3257">
        <v>11.5</v>
      </c>
      <c r="M3257" t="s">
        <v>5749</v>
      </c>
      <c r="N3257" t="s">
        <v>5750</v>
      </c>
      <c r="O3257" t="s">
        <v>5751</v>
      </c>
      <c r="P3257" t="s">
        <v>6002</v>
      </c>
      <c r="Q3257" t="s">
        <v>5952</v>
      </c>
      <c r="R3257">
        <v>42016</v>
      </c>
      <c r="S3257" t="s">
        <v>5956</v>
      </c>
      <c r="T3257" t="s">
        <v>5957</v>
      </c>
      <c r="U3257">
        <v>13.99</v>
      </c>
      <c r="V3257" t="s">
        <v>5755</v>
      </c>
      <c r="W3257" t="s">
        <v>5869</v>
      </c>
      <c r="X3257">
        <v>1</v>
      </c>
    </row>
    <row r="3258" spans="1:24" x14ac:dyDescent="0.25">
      <c r="A3258">
        <v>788039</v>
      </c>
      <c r="B3258" t="s">
        <v>3284</v>
      </c>
      <c r="C3258" t="s">
        <v>442</v>
      </c>
      <c r="D3258" t="s">
        <v>5886</v>
      </c>
      <c r="E3258" t="s">
        <v>6064</v>
      </c>
      <c r="F3258">
        <v>10</v>
      </c>
      <c r="G3258" t="s">
        <v>5767</v>
      </c>
      <c r="H3258" t="s">
        <v>5747</v>
      </c>
      <c r="I3258" t="s">
        <v>5748</v>
      </c>
      <c r="J3258">
        <v>750</v>
      </c>
      <c r="K3258">
        <v>12</v>
      </c>
      <c r="L3258">
        <v>14.5</v>
      </c>
      <c r="M3258" t="s">
        <v>5759</v>
      </c>
      <c r="N3258" t="s">
        <v>5904</v>
      </c>
      <c r="O3258" t="s">
        <v>5790</v>
      </c>
      <c r="P3258" t="s">
        <v>5916</v>
      </c>
      <c r="Q3258" t="s">
        <v>5923</v>
      </c>
      <c r="R3258">
        <v>43127</v>
      </c>
      <c r="S3258" t="s">
        <v>5905</v>
      </c>
      <c r="T3258" t="s">
        <v>5906</v>
      </c>
      <c r="U3258">
        <v>15.99</v>
      </c>
      <c r="V3258" t="s">
        <v>5755</v>
      </c>
      <c r="W3258" t="s">
        <v>5756</v>
      </c>
      <c r="X3258">
        <v>1</v>
      </c>
    </row>
    <row r="3259" spans="1:24" x14ac:dyDescent="0.25">
      <c r="A3259">
        <v>767743</v>
      </c>
      <c r="B3259" t="s">
        <v>3253</v>
      </c>
      <c r="C3259" t="s">
        <v>442</v>
      </c>
      <c r="D3259" t="s">
        <v>5920</v>
      </c>
      <c r="E3259" t="s">
        <v>5997</v>
      </c>
      <c r="F3259">
        <v>20</v>
      </c>
      <c r="G3259" t="s">
        <v>5746</v>
      </c>
      <c r="H3259" t="s">
        <v>5747</v>
      </c>
      <c r="I3259" t="s">
        <v>5748</v>
      </c>
      <c r="J3259">
        <v>750</v>
      </c>
      <c r="K3259">
        <v>12</v>
      </c>
      <c r="L3259">
        <v>13.5</v>
      </c>
      <c r="M3259" t="s">
        <v>5759</v>
      </c>
      <c r="N3259" t="s">
        <v>5904</v>
      </c>
      <c r="O3259" t="s">
        <v>5790</v>
      </c>
      <c r="P3259" t="s">
        <v>5889</v>
      </c>
      <c r="Q3259" t="s">
        <v>5923</v>
      </c>
      <c r="R3259">
        <v>85175</v>
      </c>
      <c r="S3259" t="s">
        <v>6101</v>
      </c>
      <c r="T3259" t="s">
        <v>6016</v>
      </c>
      <c r="U3259">
        <v>23.99</v>
      </c>
      <c r="V3259" t="s">
        <v>5755</v>
      </c>
      <c r="W3259" t="s">
        <v>5765</v>
      </c>
      <c r="X3259">
        <v>1</v>
      </c>
    </row>
    <row r="3260" spans="1:24" x14ac:dyDescent="0.25">
      <c r="A3260">
        <v>22439</v>
      </c>
      <c r="B3260" t="s">
        <v>1799</v>
      </c>
      <c r="C3260" t="s">
        <v>444</v>
      </c>
      <c r="D3260" t="s">
        <v>6161</v>
      </c>
      <c r="E3260" t="s">
        <v>6186</v>
      </c>
      <c r="F3260">
        <v>20</v>
      </c>
      <c r="G3260" t="s">
        <v>5746</v>
      </c>
      <c r="H3260" t="s">
        <v>5747</v>
      </c>
      <c r="I3260" t="s">
        <v>5748</v>
      </c>
      <c r="J3260">
        <v>2130</v>
      </c>
      <c r="K3260">
        <v>4</v>
      </c>
      <c r="L3260">
        <v>5</v>
      </c>
      <c r="M3260" t="s">
        <v>5749</v>
      </c>
      <c r="N3260" t="s">
        <v>5750</v>
      </c>
      <c r="O3260" t="s">
        <v>5751</v>
      </c>
      <c r="P3260" t="s">
        <v>6163</v>
      </c>
      <c r="Q3260" t="s">
        <v>6187</v>
      </c>
      <c r="R3260">
        <v>42047</v>
      </c>
      <c r="S3260" t="s">
        <v>5788</v>
      </c>
      <c r="T3260" t="s">
        <v>5788</v>
      </c>
      <c r="U3260">
        <v>13.99</v>
      </c>
      <c r="V3260" t="s">
        <v>6172</v>
      </c>
      <c r="W3260" t="s">
        <v>5756</v>
      </c>
      <c r="X3260">
        <v>6</v>
      </c>
    </row>
    <row r="3261" spans="1:24" x14ac:dyDescent="0.25">
      <c r="A3261">
        <v>22499</v>
      </c>
      <c r="B3261" t="s">
        <v>1805</v>
      </c>
      <c r="C3261" t="s">
        <v>442</v>
      </c>
      <c r="D3261" t="s">
        <v>5886</v>
      </c>
      <c r="E3261" t="s">
        <v>5887</v>
      </c>
      <c r="F3261">
        <v>10</v>
      </c>
      <c r="G3261" t="s">
        <v>5767</v>
      </c>
      <c r="H3261" t="s">
        <v>5747</v>
      </c>
      <c r="I3261" t="s">
        <v>5748</v>
      </c>
      <c r="J3261">
        <v>750</v>
      </c>
      <c r="K3261">
        <v>12</v>
      </c>
      <c r="L3261">
        <v>13</v>
      </c>
      <c r="M3261" t="s">
        <v>5749</v>
      </c>
      <c r="N3261" t="s">
        <v>5750</v>
      </c>
      <c r="O3261" t="s">
        <v>5790</v>
      </c>
      <c r="P3261" t="s">
        <v>5916</v>
      </c>
      <c r="Q3261" t="s">
        <v>5952</v>
      </c>
      <c r="R3261">
        <v>74346</v>
      </c>
      <c r="S3261" t="s">
        <v>6551</v>
      </c>
      <c r="T3261" t="s">
        <v>5928</v>
      </c>
      <c r="U3261">
        <v>16.989999999999998</v>
      </c>
      <c r="V3261" t="s">
        <v>5755</v>
      </c>
      <c r="W3261" t="s">
        <v>5869</v>
      </c>
      <c r="X3261">
        <v>1</v>
      </c>
    </row>
    <row r="3262" spans="1:24" x14ac:dyDescent="0.25">
      <c r="A3262">
        <v>22736</v>
      </c>
      <c r="B3262" t="s">
        <v>1826</v>
      </c>
      <c r="C3262" t="s">
        <v>442</v>
      </c>
      <c r="D3262" t="s">
        <v>5961</v>
      </c>
      <c r="E3262" t="s">
        <v>5973</v>
      </c>
      <c r="F3262">
        <v>20</v>
      </c>
      <c r="G3262" t="s">
        <v>5746</v>
      </c>
      <c r="H3262" t="s">
        <v>5747</v>
      </c>
      <c r="I3262" t="s">
        <v>5748</v>
      </c>
      <c r="J3262">
        <v>750</v>
      </c>
      <c r="K3262">
        <v>12</v>
      </c>
      <c r="L3262">
        <v>11</v>
      </c>
      <c r="M3262" t="s">
        <v>5759</v>
      </c>
      <c r="N3262" t="s">
        <v>5835</v>
      </c>
      <c r="O3262" t="s">
        <v>5761</v>
      </c>
      <c r="P3262" t="s">
        <v>5988</v>
      </c>
      <c r="Q3262" t="s">
        <v>5974</v>
      </c>
      <c r="R3262">
        <v>84872</v>
      </c>
      <c r="S3262" t="s">
        <v>6114</v>
      </c>
      <c r="T3262" t="s">
        <v>6026</v>
      </c>
      <c r="U3262">
        <v>18.989999999999998</v>
      </c>
      <c r="V3262" t="s">
        <v>5755</v>
      </c>
      <c r="W3262" t="s">
        <v>5765</v>
      </c>
      <c r="X3262">
        <v>1</v>
      </c>
    </row>
    <row r="3263" spans="1:24" x14ac:dyDescent="0.25">
      <c r="A3263">
        <v>22404</v>
      </c>
      <c r="B3263" t="s">
        <v>1794</v>
      </c>
      <c r="C3263" t="s">
        <v>441</v>
      </c>
      <c r="D3263" t="s">
        <v>5827</v>
      </c>
      <c r="E3263" t="s">
        <v>5828</v>
      </c>
      <c r="F3263">
        <v>22</v>
      </c>
      <c r="G3263" t="s">
        <v>5816</v>
      </c>
      <c r="H3263" t="s">
        <v>5747</v>
      </c>
      <c r="I3263" t="s">
        <v>5748</v>
      </c>
      <c r="J3263">
        <v>750</v>
      </c>
      <c r="K3263">
        <v>12</v>
      </c>
      <c r="L3263">
        <v>45</v>
      </c>
      <c r="M3263" t="s">
        <v>5749</v>
      </c>
      <c r="N3263" t="s">
        <v>5750</v>
      </c>
      <c r="O3263" t="s">
        <v>5751</v>
      </c>
      <c r="P3263" t="s">
        <v>5762</v>
      </c>
      <c r="Q3263" t="s">
        <v>5830</v>
      </c>
      <c r="R3263">
        <v>83712</v>
      </c>
      <c r="S3263" t="s">
        <v>6526</v>
      </c>
      <c r="T3263" t="s">
        <v>6526</v>
      </c>
      <c r="U3263">
        <v>39.99</v>
      </c>
      <c r="V3263" t="s">
        <v>5755</v>
      </c>
      <c r="W3263" t="s">
        <v>5756</v>
      </c>
      <c r="X3263">
        <v>1</v>
      </c>
    </row>
    <row r="3264" spans="1:24" x14ac:dyDescent="0.25">
      <c r="A3264">
        <v>21433</v>
      </c>
      <c r="B3264" t="s">
        <v>1702</v>
      </c>
      <c r="C3264" t="s">
        <v>442</v>
      </c>
      <c r="D3264" t="s">
        <v>5886</v>
      </c>
      <c r="E3264" t="s">
        <v>5887</v>
      </c>
      <c r="F3264">
        <v>31</v>
      </c>
      <c r="G3264" t="s">
        <v>6295</v>
      </c>
      <c r="H3264" t="s">
        <v>5791</v>
      </c>
      <c r="I3264" t="s">
        <v>5792</v>
      </c>
      <c r="J3264">
        <v>750</v>
      </c>
      <c r="K3264">
        <v>12</v>
      </c>
      <c r="L3264">
        <v>13.5</v>
      </c>
      <c r="M3264" t="s">
        <v>5759</v>
      </c>
      <c r="N3264" t="s">
        <v>5781</v>
      </c>
      <c r="O3264" t="s">
        <v>5761</v>
      </c>
      <c r="P3264" t="s">
        <v>5889</v>
      </c>
      <c r="Q3264" t="s">
        <v>5986</v>
      </c>
      <c r="R3264">
        <v>79506</v>
      </c>
      <c r="S3264" t="s">
        <v>6416</v>
      </c>
      <c r="T3264" t="s">
        <v>6416</v>
      </c>
      <c r="U3264">
        <v>93.01</v>
      </c>
      <c r="V3264" t="s">
        <v>5755</v>
      </c>
      <c r="W3264" t="s">
        <v>5765</v>
      </c>
      <c r="X3264">
        <v>1</v>
      </c>
    </row>
    <row r="3265" spans="1:24" x14ac:dyDescent="0.25">
      <c r="A3265">
        <v>22069</v>
      </c>
      <c r="B3265" t="s">
        <v>293</v>
      </c>
      <c r="C3265" t="s">
        <v>442</v>
      </c>
      <c r="D3265" t="s">
        <v>5886</v>
      </c>
      <c r="E3265" t="s">
        <v>5887</v>
      </c>
      <c r="F3265">
        <v>22</v>
      </c>
      <c r="G3265" t="s">
        <v>5816</v>
      </c>
      <c r="H3265" t="s">
        <v>5747</v>
      </c>
      <c r="I3265" t="s">
        <v>5792</v>
      </c>
      <c r="J3265">
        <v>750</v>
      </c>
      <c r="K3265">
        <v>12</v>
      </c>
      <c r="L3265">
        <v>13.5</v>
      </c>
      <c r="M3265" t="s">
        <v>5759</v>
      </c>
      <c r="N3265" t="s">
        <v>5781</v>
      </c>
      <c r="O3265" t="s">
        <v>5761</v>
      </c>
      <c r="P3265" t="s">
        <v>5988</v>
      </c>
      <c r="Q3265" t="s">
        <v>5986</v>
      </c>
      <c r="R3265">
        <v>83555</v>
      </c>
      <c r="S3265" t="s">
        <v>6298</v>
      </c>
      <c r="T3265" t="s">
        <v>6298</v>
      </c>
      <c r="U3265">
        <v>17.989999999999998</v>
      </c>
      <c r="V3265" t="s">
        <v>5755</v>
      </c>
      <c r="W3265" t="s">
        <v>5765</v>
      </c>
      <c r="X3265">
        <v>1</v>
      </c>
    </row>
    <row r="3266" spans="1:24" x14ac:dyDescent="0.25">
      <c r="A3266">
        <v>21437</v>
      </c>
      <c r="B3266" t="s">
        <v>1704</v>
      </c>
      <c r="C3266" t="s">
        <v>442</v>
      </c>
      <c r="D3266" t="s">
        <v>5886</v>
      </c>
      <c r="E3266" t="s">
        <v>5887</v>
      </c>
      <c r="F3266">
        <v>31</v>
      </c>
      <c r="G3266" t="s">
        <v>6295</v>
      </c>
      <c r="H3266" t="s">
        <v>5791</v>
      </c>
      <c r="I3266" t="s">
        <v>5792</v>
      </c>
      <c r="J3266">
        <v>750</v>
      </c>
      <c r="K3266">
        <v>12</v>
      </c>
      <c r="L3266">
        <v>13.5</v>
      </c>
      <c r="M3266" t="s">
        <v>5759</v>
      </c>
      <c r="N3266" t="s">
        <v>5781</v>
      </c>
      <c r="O3266" t="s">
        <v>5761</v>
      </c>
      <c r="P3266" t="s">
        <v>5889</v>
      </c>
      <c r="Q3266" t="s">
        <v>5986</v>
      </c>
      <c r="R3266">
        <v>79506</v>
      </c>
      <c r="S3266" t="s">
        <v>6416</v>
      </c>
      <c r="T3266" t="s">
        <v>6416</v>
      </c>
      <c r="U3266">
        <v>136.76</v>
      </c>
      <c r="V3266" t="s">
        <v>5755</v>
      </c>
      <c r="W3266" t="s">
        <v>5765</v>
      </c>
      <c r="X3266">
        <v>1</v>
      </c>
    </row>
    <row r="3267" spans="1:24" x14ac:dyDescent="0.25">
      <c r="A3267">
        <v>21408</v>
      </c>
      <c r="B3267" t="s">
        <v>1695</v>
      </c>
      <c r="C3267" t="s">
        <v>442</v>
      </c>
      <c r="D3267" t="s">
        <v>5886</v>
      </c>
      <c r="E3267" t="s">
        <v>6048</v>
      </c>
      <c r="F3267">
        <v>22</v>
      </c>
      <c r="G3267" t="s">
        <v>5816</v>
      </c>
      <c r="H3267" t="s">
        <v>5747</v>
      </c>
      <c r="I3267" t="s">
        <v>5748</v>
      </c>
      <c r="J3267">
        <v>750</v>
      </c>
      <c r="K3267">
        <v>12</v>
      </c>
      <c r="L3267">
        <v>13.5</v>
      </c>
      <c r="M3267" t="s">
        <v>5759</v>
      </c>
      <c r="N3267" t="s">
        <v>6085</v>
      </c>
      <c r="O3267" t="s">
        <v>5761</v>
      </c>
      <c r="P3267" t="s">
        <v>5930</v>
      </c>
      <c r="Q3267" t="s">
        <v>6086</v>
      </c>
      <c r="R3267">
        <v>80409</v>
      </c>
      <c r="S3267" t="s">
        <v>6554</v>
      </c>
      <c r="T3267" t="s">
        <v>5794</v>
      </c>
      <c r="U3267">
        <v>21.53</v>
      </c>
      <c r="V3267" t="s">
        <v>5755</v>
      </c>
      <c r="W3267" t="s">
        <v>5765</v>
      </c>
      <c r="X3267">
        <v>1</v>
      </c>
    </row>
    <row r="3268" spans="1:24" x14ac:dyDescent="0.25">
      <c r="A3268">
        <v>22045</v>
      </c>
      <c r="B3268" t="s">
        <v>1751</v>
      </c>
      <c r="C3268" t="s">
        <v>442</v>
      </c>
      <c r="D3268" t="s">
        <v>5886</v>
      </c>
      <c r="E3268" t="s">
        <v>5887</v>
      </c>
      <c r="F3268">
        <v>22</v>
      </c>
      <c r="G3268" t="s">
        <v>5816</v>
      </c>
      <c r="H3268" t="s">
        <v>5747</v>
      </c>
      <c r="I3268" t="s">
        <v>5748</v>
      </c>
      <c r="J3268">
        <v>750</v>
      </c>
      <c r="K3268">
        <v>12</v>
      </c>
      <c r="L3268">
        <v>13.5</v>
      </c>
      <c r="M3268" t="s">
        <v>5759</v>
      </c>
      <c r="N3268" t="s">
        <v>5835</v>
      </c>
      <c r="O3268" t="s">
        <v>5761</v>
      </c>
      <c r="P3268" t="s">
        <v>5889</v>
      </c>
      <c r="Q3268" t="s">
        <v>5979</v>
      </c>
      <c r="R3268">
        <v>98919</v>
      </c>
      <c r="S3268" t="s">
        <v>6555</v>
      </c>
      <c r="T3268" t="s">
        <v>5928</v>
      </c>
      <c r="U3268">
        <v>23.83</v>
      </c>
      <c r="V3268" t="s">
        <v>5755</v>
      </c>
      <c r="W3268" t="s">
        <v>5765</v>
      </c>
      <c r="X3268">
        <v>1</v>
      </c>
    </row>
    <row r="3269" spans="1:24" x14ac:dyDescent="0.25">
      <c r="A3269">
        <v>764706</v>
      </c>
      <c r="B3269" t="s">
        <v>3244</v>
      </c>
      <c r="C3269" t="s">
        <v>442</v>
      </c>
      <c r="D3269" t="s">
        <v>5886</v>
      </c>
      <c r="E3269" t="s">
        <v>5887</v>
      </c>
      <c r="F3269">
        <v>22</v>
      </c>
      <c r="G3269" t="s">
        <v>5816</v>
      </c>
      <c r="H3269" t="s">
        <v>5747</v>
      </c>
      <c r="I3269" t="s">
        <v>5748</v>
      </c>
      <c r="J3269">
        <v>750</v>
      </c>
      <c r="K3269">
        <v>6</v>
      </c>
      <c r="L3269">
        <v>14.5</v>
      </c>
      <c r="M3269" t="s">
        <v>5759</v>
      </c>
      <c r="N3269" t="s">
        <v>5976</v>
      </c>
      <c r="O3269" t="s">
        <v>5790</v>
      </c>
      <c r="P3269" t="s">
        <v>5889</v>
      </c>
      <c r="Q3269" t="s">
        <v>5977</v>
      </c>
      <c r="R3269">
        <v>72852</v>
      </c>
      <c r="S3269" t="s">
        <v>6330</v>
      </c>
      <c r="T3269" t="s">
        <v>6126</v>
      </c>
      <c r="U3269">
        <v>37.49</v>
      </c>
      <c r="V3269" t="s">
        <v>5755</v>
      </c>
      <c r="W3269" t="s">
        <v>5756</v>
      </c>
      <c r="X3269">
        <v>1</v>
      </c>
    </row>
    <row r="3270" spans="1:24" x14ac:dyDescent="0.25">
      <c r="A3270">
        <v>22457</v>
      </c>
      <c r="B3270" t="s">
        <v>1803</v>
      </c>
      <c r="C3270" t="s">
        <v>443</v>
      </c>
      <c r="D3270" t="s">
        <v>5871</v>
      </c>
      <c r="E3270" t="s">
        <v>6205</v>
      </c>
      <c r="F3270">
        <v>10</v>
      </c>
      <c r="G3270" t="s">
        <v>5767</v>
      </c>
      <c r="H3270" t="s">
        <v>5747</v>
      </c>
      <c r="I3270" t="s">
        <v>5748</v>
      </c>
      <c r="J3270">
        <v>2130</v>
      </c>
      <c r="K3270">
        <v>4</v>
      </c>
      <c r="L3270">
        <v>5</v>
      </c>
      <c r="M3270" t="s">
        <v>5759</v>
      </c>
      <c r="N3270" t="s">
        <v>6351</v>
      </c>
      <c r="O3270" t="s">
        <v>5874</v>
      </c>
      <c r="P3270" t="s">
        <v>6168</v>
      </c>
      <c r="Q3270" t="s">
        <v>6206</v>
      </c>
      <c r="R3270">
        <v>42735</v>
      </c>
      <c r="S3270" t="s">
        <v>6181</v>
      </c>
      <c r="T3270" t="s">
        <v>6182</v>
      </c>
      <c r="U3270">
        <v>14.06</v>
      </c>
      <c r="V3270" t="s">
        <v>6172</v>
      </c>
      <c r="W3270" t="s">
        <v>5869</v>
      </c>
      <c r="X3270">
        <v>6</v>
      </c>
    </row>
    <row r="3271" spans="1:24" x14ac:dyDescent="0.25">
      <c r="A3271">
        <v>22457</v>
      </c>
      <c r="B3271" t="s">
        <v>1803</v>
      </c>
      <c r="C3271" t="s">
        <v>443</v>
      </c>
      <c r="D3271" t="s">
        <v>5871</v>
      </c>
      <c r="E3271" t="s">
        <v>6205</v>
      </c>
      <c r="F3271">
        <v>10</v>
      </c>
      <c r="G3271" t="s">
        <v>5767</v>
      </c>
      <c r="H3271" t="s">
        <v>5747</v>
      </c>
      <c r="I3271" t="s">
        <v>5748</v>
      </c>
      <c r="J3271">
        <v>2130</v>
      </c>
      <c r="K3271">
        <v>4</v>
      </c>
      <c r="L3271">
        <v>5</v>
      </c>
      <c r="M3271" t="s">
        <v>5759</v>
      </c>
      <c r="N3271" t="s">
        <v>6351</v>
      </c>
      <c r="O3271" t="s">
        <v>5874</v>
      </c>
      <c r="P3271" t="s">
        <v>6168</v>
      </c>
      <c r="Q3271" t="s">
        <v>6206</v>
      </c>
      <c r="R3271">
        <v>42735</v>
      </c>
      <c r="S3271" t="s">
        <v>6181</v>
      </c>
      <c r="T3271" t="s">
        <v>6182</v>
      </c>
      <c r="U3271">
        <v>14.06</v>
      </c>
      <c r="V3271" t="s">
        <v>6172</v>
      </c>
      <c r="W3271" t="s">
        <v>5869</v>
      </c>
      <c r="X3271">
        <v>6</v>
      </c>
    </row>
    <row r="3272" spans="1:24" x14ac:dyDescent="0.25">
      <c r="A3272">
        <v>22421</v>
      </c>
      <c r="B3272" t="s">
        <v>1795</v>
      </c>
      <c r="C3272" t="s">
        <v>444</v>
      </c>
      <c r="D3272" t="s">
        <v>6161</v>
      </c>
      <c r="E3272" t="s">
        <v>6186</v>
      </c>
      <c r="F3272">
        <v>20</v>
      </c>
      <c r="G3272" t="s">
        <v>5746</v>
      </c>
      <c r="H3272" t="s">
        <v>5747</v>
      </c>
      <c r="I3272" t="s">
        <v>5748</v>
      </c>
      <c r="J3272">
        <v>2130</v>
      </c>
      <c r="K3272">
        <v>4</v>
      </c>
      <c r="L3272">
        <v>5</v>
      </c>
      <c r="M3272" t="s">
        <v>5749</v>
      </c>
      <c r="N3272" t="s">
        <v>5750</v>
      </c>
      <c r="O3272" t="s">
        <v>5751</v>
      </c>
      <c r="P3272" t="s">
        <v>6163</v>
      </c>
      <c r="Q3272" t="s">
        <v>6187</v>
      </c>
      <c r="R3272">
        <v>43500</v>
      </c>
      <c r="S3272" t="s">
        <v>5773</v>
      </c>
      <c r="T3272" t="s">
        <v>5773</v>
      </c>
      <c r="U3272">
        <v>14.99</v>
      </c>
      <c r="V3272" t="s">
        <v>6172</v>
      </c>
      <c r="W3272" t="s">
        <v>5756</v>
      </c>
      <c r="X3272">
        <v>6</v>
      </c>
    </row>
    <row r="3273" spans="1:24" x14ac:dyDescent="0.25">
      <c r="A3273">
        <v>398826</v>
      </c>
      <c r="B3273" t="s">
        <v>2905</v>
      </c>
      <c r="C3273" t="s">
        <v>442</v>
      </c>
      <c r="D3273" t="s">
        <v>5920</v>
      </c>
      <c r="E3273" t="s">
        <v>5887</v>
      </c>
      <c r="F3273">
        <v>22</v>
      </c>
      <c r="G3273" t="s">
        <v>5816</v>
      </c>
      <c r="H3273" t="s">
        <v>5747</v>
      </c>
      <c r="I3273" t="s">
        <v>5748</v>
      </c>
      <c r="J3273">
        <v>750</v>
      </c>
      <c r="K3273">
        <v>12</v>
      </c>
      <c r="L3273">
        <v>12.9</v>
      </c>
      <c r="M3273" t="s">
        <v>5749</v>
      </c>
      <c r="N3273" t="s">
        <v>5750</v>
      </c>
      <c r="O3273" t="s">
        <v>5751</v>
      </c>
      <c r="P3273" t="s">
        <v>5916</v>
      </c>
      <c r="Q3273" t="s">
        <v>5952</v>
      </c>
      <c r="R3273">
        <v>84829</v>
      </c>
      <c r="S3273" t="s">
        <v>6556</v>
      </c>
      <c r="T3273" t="s">
        <v>5937</v>
      </c>
      <c r="U3273">
        <v>15.95</v>
      </c>
      <c r="V3273" t="s">
        <v>5755</v>
      </c>
      <c r="W3273" t="s">
        <v>5869</v>
      </c>
      <c r="X3273">
        <v>1</v>
      </c>
    </row>
    <row r="3274" spans="1:24" x14ac:dyDescent="0.25">
      <c r="A3274">
        <v>22773</v>
      </c>
      <c r="B3274" t="s">
        <v>1834</v>
      </c>
      <c r="C3274" t="s">
        <v>442</v>
      </c>
      <c r="D3274" t="s">
        <v>5929</v>
      </c>
      <c r="E3274" t="s">
        <v>5969</v>
      </c>
      <c r="F3274">
        <v>22</v>
      </c>
      <c r="G3274" t="s">
        <v>5816</v>
      </c>
      <c r="H3274" t="s">
        <v>5747</v>
      </c>
      <c r="I3274" t="s">
        <v>5792</v>
      </c>
      <c r="J3274">
        <v>750</v>
      </c>
      <c r="K3274">
        <v>12</v>
      </c>
      <c r="L3274">
        <v>19</v>
      </c>
      <c r="M3274" t="s">
        <v>5759</v>
      </c>
      <c r="N3274" t="s">
        <v>5825</v>
      </c>
      <c r="O3274" t="s">
        <v>5761</v>
      </c>
      <c r="P3274" t="s">
        <v>5916</v>
      </c>
      <c r="Q3274" t="s">
        <v>5970</v>
      </c>
      <c r="R3274">
        <v>94767</v>
      </c>
      <c r="S3274" t="s">
        <v>6052</v>
      </c>
      <c r="T3274" t="s">
        <v>5794</v>
      </c>
      <c r="U3274">
        <v>15.39</v>
      </c>
      <c r="V3274" t="s">
        <v>5755</v>
      </c>
      <c r="W3274" t="s">
        <v>5765</v>
      </c>
      <c r="X3274">
        <v>1</v>
      </c>
    </row>
    <row r="3275" spans="1:24" x14ac:dyDescent="0.25">
      <c r="A3275">
        <v>21296</v>
      </c>
      <c r="B3275" t="s">
        <v>1680</v>
      </c>
      <c r="C3275" t="s">
        <v>443</v>
      </c>
      <c r="D3275" t="s">
        <v>6177</v>
      </c>
      <c r="E3275" t="s">
        <v>6342</v>
      </c>
      <c r="F3275">
        <v>27</v>
      </c>
      <c r="G3275" t="s">
        <v>5837</v>
      </c>
      <c r="H3275" t="s">
        <v>5747</v>
      </c>
      <c r="I3275" t="s">
        <v>5748</v>
      </c>
      <c r="J3275">
        <v>4092</v>
      </c>
      <c r="K3275">
        <v>1</v>
      </c>
      <c r="L3275">
        <v>4</v>
      </c>
      <c r="M3275" t="s">
        <v>5749</v>
      </c>
      <c r="N3275" t="s">
        <v>5750</v>
      </c>
      <c r="O3275" t="s">
        <v>5874</v>
      </c>
      <c r="P3275" t="s">
        <v>5875</v>
      </c>
      <c r="Q3275" t="s">
        <v>5876</v>
      </c>
      <c r="R3275">
        <v>42090</v>
      </c>
      <c r="S3275" t="s">
        <v>6180</v>
      </c>
      <c r="T3275" t="s">
        <v>6180</v>
      </c>
      <c r="U3275">
        <v>24.99</v>
      </c>
      <c r="V3275" t="s">
        <v>5755</v>
      </c>
      <c r="W3275" t="s">
        <v>5869</v>
      </c>
      <c r="X3275">
        <v>12</v>
      </c>
    </row>
    <row r="3276" spans="1:24" x14ac:dyDescent="0.25">
      <c r="A3276">
        <v>21296</v>
      </c>
      <c r="B3276" t="s">
        <v>1680</v>
      </c>
      <c r="C3276" t="s">
        <v>443</v>
      </c>
      <c r="D3276" t="s">
        <v>6177</v>
      </c>
      <c r="E3276" t="s">
        <v>6342</v>
      </c>
      <c r="F3276">
        <v>27</v>
      </c>
      <c r="G3276" t="s">
        <v>5837</v>
      </c>
      <c r="H3276" t="s">
        <v>5747</v>
      </c>
      <c r="I3276" t="s">
        <v>5748</v>
      </c>
      <c r="J3276">
        <v>4092</v>
      </c>
      <c r="K3276">
        <v>1</v>
      </c>
      <c r="L3276">
        <v>4</v>
      </c>
      <c r="M3276" t="s">
        <v>5749</v>
      </c>
      <c r="N3276" t="s">
        <v>5750</v>
      </c>
      <c r="O3276" t="s">
        <v>5874</v>
      </c>
      <c r="P3276" t="s">
        <v>5875</v>
      </c>
      <c r="Q3276" t="s">
        <v>5876</v>
      </c>
      <c r="R3276">
        <v>42090</v>
      </c>
      <c r="S3276" t="s">
        <v>6180</v>
      </c>
      <c r="T3276" t="s">
        <v>6180</v>
      </c>
      <c r="U3276">
        <v>24.99</v>
      </c>
      <c r="V3276" t="s">
        <v>5755</v>
      </c>
      <c r="W3276" t="s">
        <v>5869</v>
      </c>
      <c r="X3276">
        <v>12</v>
      </c>
    </row>
    <row r="3277" spans="1:24" x14ac:dyDescent="0.25">
      <c r="A3277">
        <v>22568</v>
      </c>
      <c r="B3277" t="s">
        <v>291</v>
      </c>
      <c r="C3277" t="s">
        <v>442</v>
      </c>
      <c r="D3277" t="s">
        <v>6132</v>
      </c>
      <c r="E3277" t="s">
        <v>498</v>
      </c>
      <c r="F3277">
        <v>20</v>
      </c>
      <c r="G3277" t="s">
        <v>5746</v>
      </c>
      <c r="H3277" t="s">
        <v>5747</v>
      </c>
      <c r="I3277" t="s">
        <v>5748</v>
      </c>
      <c r="J3277">
        <v>750</v>
      </c>
      <c r="K3277">
        <v>12</v>
      </c>
      <c r="L3277">
        <v>15.1</v>
      </c>
      <c r="M3277" t="s">
        <v>5749</v>
      </c>
      <c r="N3277" t="s">
        <v>5750</v>
      </c>
      <c r="O3277" t="s">
        <v>5751</v>
      </c>
      <c r="P3277" t="s">
        <v>5916</v>
      </c>
      <c r="Q3277" t="s">
        <v>6024</v>
      </c>
      <c r="R3277">
        <v>84740</v>
      </c>
      <c r="S3277" t="s">
        <v>6525</v>
      </c>
      <c r="T3277" t="s">
        <v>6525</v>
      </c>
      <c r="U3277">
        <v>15.99</v>
      </c>
      <c r="V3277" t="s">
        <v>5755</v>
      </c>
      <c r="W3277" t="s">
        <v>5869</v>
      </c>
      <c r="X3277">
        <v>1</v>
      </c>
    </row>
    <row r="3278" spans="1:24" x14ac:dyDescent="0.25">
      <c r="A3278">
        <v>22296</v>
      </c>
      <c r="B3278" t="s">
        <v>1787</v>
      </c>
      <c r="C3278" t="s">
        <v>442</v>
      </c>
      <c r="D3278" t="s">
        <v>5886</v>
      </c>
      <c r="E3278" t="s">
        <v>6048</v>
      </c>
      <c r="F3278">
        <v>22</v>
      </c>
      <c r="G3278" t="s">
        <v>5816</v>
      </c>
      <c r="H3278" t="s">
        <v>5747</v>
      </c>
      <c r="I3278" t="s">
        <v>5748</v>
      </c>
      <c r="J3278">
        <v>750</v>
      </c>
      <c r="K3278">
        <v>12</v>
      </c>
      <c r="L3278">
        <v>12.5</v>
      </c>
      <c r="M3278" t="s">
        <v>5749</v>
      </c>
      <c r="N3278" t="s">
        <v>5750</v>
      </c>
      <c r="O3278" t="s">
        <v>5790</v>
      </c>
      <c r="P3278" t="s">
        <v>5889</v>
      </c>
      <c r="Q3278" t="s">
        <v>5952</v>
      </c>
      <c r="R3278">
        <v>84657</v>
      </c>
      <c r="S3278" t="s">
        <v>6557</v>
      </c>
      <c r="T3278" t="s">
        <v>6557</v>
      </c>
      <c r="U3278">
        <v>39.99</v>
      </c>
      <c r="V3278" t="s">
        <v>5755</v>
      </c>
      <c r="W3278" t="s">
        <v>5869</v>
      </c>
      <c r="X3278">
        <v>1</v>
      </c>
    </row>
    <row r="3279" spans="1:24" x14ac:dyDescent="0.25">
      <c r="A3279">
        <v>22683</v>
      </c>
      <c r="B3279" t="s">
        <v>1824</v>
      </c>
      <c r="C3279" t="s">
        <v>443</v>
      </c>
      <c r="D3279" t="s">
        <v>5871</v>
      </c>
      <c r="E3279" t="s">
        <v>6192</v>
      </c>
      <c r="F3279">
        <v>10</v>
      </c>
      <c r="G3279" t="s">
        <v>5767</v>
      </c>
      <c r="H3279" t="s">
        <v>5747</v>
      </c>
      <c r="I3279" t="s">
        <v>5748</v>
      </c>
      <c r="J3279">
        <v>473</v>
      </c>
      <c r="K3279">
        <v>24</v>
      </c>
      <c r="L3279">
        <v>5</v>
      </c>
      <c r="M3279" t="s">
        <v>5749</v>
      </c>
      <c r="N3279" t="s">
        <v>5750</v>
      </c>
      <c r="O3279" t="s">
        <v>5874</v>
      </c>
      <c r="P3279" t="s">
        <v>5875</v>
      </c>
      <c r="Q3279" t="s">
        <v>5876</v>
      </c>
      <c r="R3279">
        <v>76989</v>
      </c>
      <c r="S3279" t="s">
        <v>6431</v>
      </c>
      <c r="T3279" t="s">
        <v>6431</v>
      </c>
      <c r="U3279">
        <v>3.68</v>
      </c>
      <c r="V3279" t="s">
        <v>6172</v>
      </c>
      <c r="W3279" t="s">
        <v>5869</v>
      </c>
      <c r="X3279">
        <v>1</v>
      </c>
    </row>
    <row r="3280" spans="1:24" x14ac:dyDescent="0.25">
      <c r="A3280">
        <v>22683</v>
      </c>
      <c r="B3280" t="s">
        <v>1824</v>
      </c>
      <c r="C3280" t="s">
        <v>443</v>
      </c>
      <c r="D3280" t="s">
        <v>5871</v>
      </c>
      <c r="E3280" t="s">
        <v>6192</v>
      </c>
      <c r="F3280">
        <v>10</v>
      </c>
      <c r="G3280" t="s">
        <v>5767</v>
      </c>
      <c r="H3280" t="s">
        <v>5747</v>
      </c>
      <c r="I3280" t="s">
        <v>5748</v>
      </c>
      <c r="J3280">
        <v>473</v>
      </c>
      <c r="K3280">
        <v>24</v>
      </c>
      <c r="L3280">
        <v>5</v>
      </c>
      <c r="M3280" t="s">
        <v>5749</v>
      </c>
      <c r="N3280" t="s">
        <v>5750</v>
      </c>
      <c r="O3280" t="s">
        <v>5874</v>
      </c>
      <c r="P3280" t="s">
        <v>5875</v>
      </c>
      <c r="Q3280" t="s">
        <v>5876</v>
      </c>
      <c r="R3280">
        <v>76989</v>
      </c>
      <c r="S3280" t="s">
        <v>6431</v>
      </c>
      <c r="T3280" t="s">
        <v>6431</v>
      </c>
      <c r="U3280">
        <v>3.68</v>
      </c>
      <c r="V3280" t="s">
        <v>6172</v>
      </c>
      <c r="W3280" t="s">
        <v>5869</v>
      </c>
      <c r="X3280">
        <v>1</v>
      </c>
    </row>
    <row r="3281" spans="1:24" x14ac:dyDescent="0.25">
      <c r="A3281">
        <v>22300</v>
      </c>
      <c r="B3281" t="s">
        <v>1788</v>
      </c>
      <c r="C3281" t="s">
        <v>441</v>
      </c>
      <c r="D3281" t="s">
        <v>5744</v>
      </c>
      <c r="E3281" t="s">
        <v>5913</v>
      </c>
      <c r="F3281">
        <v>10</v>
      </c>
      <c r="G3281" t="s">
        <v>5767</v>
      </c>
      <c r="H3281" t="s">
        <v>5747</v>
      </c>
      <c r="I3281" t="s">
        <v>5748</v>
      </c>
      <c r="J3281">
        <v>750</v>
      </c>
      <c r="K3281">
        <v>6</v>
      </c>
      <c r="L3281">
        <v>35</v>
      </c>
      <c r="M3281" t="s">
        <v>5759</v>
      </c>
      <c r="N3281" t="s">
        <v>6384</v>
      </c>
      <c r="O3281" t="s">
        <v>5790</v>
      </c>
      <c r="P3281" t="s">
        <v>5762</v>
      </c>
      <c r="Q3281" t="s">
        <v>5925</v>
      </c>
      <c r="R3281">
        <v>61500</v>
      </c>
      <c r="S3281" t="s">
        <v>6138</v>
      </c>
      <c r="T3281" t="s">
        <v>6139</v>
      </c>
      <c r="U3281">
        <v>59.99</v>
      </c>
      <c r="V3281" t="s">
        <v>5755</v>
      </c>
      <c r="W3281" t="s">
        <v>5756</v>
      </c>
      <c r="X3281">
        <v>1</v>
      </c>
    </row>
    <row r="3282" spans="1:24" x14ac:dyDescent="0.25">
      <c r="A3282">
        <v>22091</v>
      </c>
      <c r="B3282" t="s">
        <v>1756</v>
      </c>
      <c r="C3282" t="s">
        <v>443</v>
      </c>
      <c r="D3282" t="s">
        <v>5871</v>
      </c>
      <c r="E3282" t="s">
        <v>6205</v>
      </c>
      <c r="F3282">
        <v>10</v>
      </c>
      <c r="G3282" t="s">
        <v>5767</v>
      </c>
      <c r="H3282" t="s">
        <v>5747</v>
      </c>
      <c r="I3282" t="s">
        <v>5748</v>
      </c>
      <c r="J3282">
        <v>4260</v>
      </c>
      <c r="K3282">
        <v>2</v>
      </c>
      <c r="L3282">
        <v>5</v>
      </c>
      <c r="M3282" t="s">
        <v>5759</v>
      </c>
      <c r="N3282" t="s">
        <v>6351</v>
      </c>
      <c r="O3282" t="s">
        <v>5874</v>
      </c>
      <c r="P3282" t="s">
        <v>6168</v>
      </c>
      <c r="Q3282" t="s">
        <v>6206</v>
      </c>
      <c r="R3282">
        <v>42735</v>
      </c>
      <c r="S3282" t="s">
        <v>6181</v>
      </c>
      <c r="T3282" t="s">
        <v>6182</v>
      </c>
      <c r="U3282">
        <v>25.05</v>
      </c>
      <c r="V3282" t="s">
        <v>6172</v>
      </c>
      <c r="W3282" t="s">
        <v>5869</v>
      </c>
      <c r="X3282">
        <v>12</v>
      </c>
    </row>
    <row r="3283" spans="1:24" x14ac:dyDescent="0.25">
      <c r="A3283">
        <v>22091</v>
      </c>
      <c r="B3283" t="s">
        <v>1756</v>
      </c>
      <c r="C3283" t="s">
        <v>443</v>
      </c>
      <c r="D3283" t="s">
        <v>5871</v>
      </c>
      <c r="E3283" t="s">
        <v>6205</v>
      </c>
      <c r="F3283">
        <v>10</v>
      </c>
      <c r="G3283" t="s">
        <v>5767</v>
      </c>
      <c r="H3283" t="s">
        <v>5747</v>
      </c>
      <c r="I3283" t="s">
        <v>5748</v>
      </c>
      <c r="J3283">
        <v>4260</v>
      </c>
      <c r="K3283">
        <v>2</v>
      </c>
      <c r="L3283">
        <v>5</v>
      </c>
      <c r="M3283" t="s">
        <v>5759</v>
      </c>
      <c r="N3283" t="s">
        <v>6351</v>
      </c>
      <c r="O3283" t="s">
        <v>5874</v>
      </c>
      <c r="P3283" t="s">
        <v>6168</v>
      </c>
      <c r="Q3283" t="s">
        <v>6206</v>
      </c>
      <c r="R3283">
        <v>42735</v>
      </c>
      <c r="S3283" t="s">
        <v>6181</v>
      </c>
      <c r="T3283" t="s">
        <v>6182</v>
      </c>
      <c r="U3283">
        <v>25.05</v>
      </c>
      <c r="V3283" t="s">
        <v>6172</v>
      </c>
      <c r="W3283" t="s">
        <v>5869</v>
      </c>
      <c r="X3283">
        <v>12</v>
      </c>
    </row>
    <row r="3284" spans="1:24" x14ac:dyDescent="0.25">
      <c r="A3284">
        <v>23091</v>
      </c>
      <c r="B3284" t="s">
        <v>1868</v>
      </c>
      <c r="C3284" t="s">
        <v>443</v>
      </c>
      <c r="D3284" t="s">
        <v>6201</v>
      </c>
      <c r="E3284" t="s">
        <v>5872</v>
      </c>
      <c r="F3284">
        <v>27</v>
      </c>
      <c r="G3284" t="s">
        <v>5837</v>
      </c>
      <c r="H3284" t="s">
        <v>5747</v>
      </c>
      <c r="I3284" t="s">
        <v>5748</v>
      </c>
      <c r="J3284">
        <v>500</v>
      </c>
      <c r="K3284">
        <v>12</v>
      </c>
      <c r="L3284">
        <v>8.5</v>
      </c>
      <c r="M3284" t="s">
        <v>5749</v>
      </c>
      <c r="N3284" t="s">
        <v>5750</v>
      </c>
      <c r="O3284" t="s">
        <v>5874</v>
      </c>
      <c r="P3284" t="s">
        <v>5875</v>
      </c>
      <c r="Q3284" t="s">
        <v>5876</v>
      </c>
      <c r="R3284">
        <v>83018</v>
      </c>
      <c r="S3284" t="s">
        <v>6303</v>
      </c>
      <c r="T3284" t="s">
        <v>5928</v>
      </c>
      <c r="U3284">
        <v>4.78</v>
      </c>
      <c r="V3284" t="s">
        <v>5755</v>
      </c>
      <c r="W3284" t="s">
        <v>5869</v>
      </c>
      <c r="X3284">
        <v>1</v>
      </c>
    </row>
    <row r="3285" spans="1:24" x14ac:dyDescent="0.25">
      <c r="A3285">
        <v>23091</v>
      </c>
      <c r="B3285" t="s">
        <v>1868</v>
      </c>
      <c r="C3285" t="s">
        <v>443</v>
      </c>
      <c r="D3285" t="s">
        <v>6201</v>
      </c>
      <c r="E3285" t="s">
        <v>5872</v>
      </c>
      <c r="F3285">
        <v>27</v>
      </c>
      <c r="G3285" t="s">
        <v>5837</v>
      </c>
      <c r="H3285" t="s">
        <v>5747</v>
      </c>
      <c r="I3285" t="s">
        <v>5748</v>
      </c>
      <c r="J3285">
        <v>500</v>
      </c>
      <c r="K3285">
        <v>12</v>
      </c>
      <c r="L3285">
        <v>8.5</v>
      </c>
      <c r="M3285" t="s">
        <v>5749</v>
      </c>
      <c r="N3285" t="s">
        <v>5750</v>
      </c>
      <c r="O3285" t="s">
        <v>5874</v>
      </c>
      <c r="P3285" t="s">
        <v>5875</v>
      </c>
      <c r="Q3285" t="s">
        <v>5876</v>
      </c>
      <c r="R3285">
        <v>83018</v>
      </c>
      <c r="S3285" t="s">
        <v>6303</v>
      </c>
      <c r="T3285" t="s">
        <v>5928</v>
      </c>
      <c r="U3285">
        <v>4.78</v>
      </c>
      <c r="V3285" t="s">
        <v>5755</v>
      </c>
      <c r="W3285" t="s">
        <v>5869</v>
      </c>
      <c r="X3285">
        <v>1</v>
      </c>
    </row>
    <row r="3286" spans="1:24" x14ac:dyDescent="0.25">
      <c r="A3286">
        <v>23093</v>
      </c>
      <c r="B3286" t="s">
        <v>1870</v>
      </c>
      <c r="C3286" t="s">
        <v>443</v>
      </c>
      <c r="D3286" t="s">
        <v>6201</v>
      </c>
      <c r="E3286" t="s">
        <v>5872</v>
      </c>
      <c r="F3286">
        <v>27</v>
      </c>
      <c r="G3286" t="s">
        <v>5837</v>
      </c>
      <c r="H3286" t="s">
        <v>5747</v>
      </c>
      <c r="I3286" t="s">
        <v>5748</v>
      </c>
      <c r="J3286">
        <v>500</v>
      </c>
      <c r="K3286">
        <v>12</v>
      </c>
      <c r="L3286">
        <v>6.2</v>
      </c>
      <c r="M3286" t="s">
        <v>5749</v>
      </c>
      <c r="N3286" t="s">
        <v>5750</v>
      </c>
      <c r="O3286" t="s">
        <v>5874</v>
      </c>
      <c r="P3286" t="s">
        <v>5875</v>
      </c>
      <c r="Q3286" t="s">
        <v>5876</v>
      </c>
      <c r="R3286">
        <v>83018</v>
      </c>
      <c r="S3286" t="s">
        <v>6303</v>
      </c>
      <c r="T3286" t="s">
        <v>5928</v>
      </c>
      <c r="U3286">
        <v>4.78</v>
      </c>
      <c r="V3286" t="s">
        <v>5755</v>
      </c>
      <c r="W3286" t="s">
        <v>5869</v>
      </c>
      <c r="X3286">
        <v>1</v>
      </c>
    </row>
    <row r="3287" spans="1:24" x14ac:dyDescent="0.25">
      <c r="A3287">
        <v>23093</v>
      </c>
      <c r="B3287" t="s">
        <v>1870</v>
      </c>
      <c r="C3287" t="s">
        <v>443</v>
      </c>
      <c r="D3287" t="s">
        <v>6201</v>
      </c>
      <c r="E3287" t="s">
        <v>5872</v>
      </c>
      <c r="F3287">
        <v>27</v>
      </c>
      <c r="G3287" t="s">
        <v>5837</v>
      </c>
      <c r="H3287" t="s">
        <v>5747</v>
      </c>
      <c r="I3287" t="s">
        <v>5748</v>
      </c>
      <c r="J3287">
        <v>500</v>
      </c>
      <c r="K3287">
        <v>12</v>
      </c>
      <c r="L3287">
        <v>6.2</v>
      </c>
      <c r="M3287" t="s">
        <v>5749</v>
      </c>
      <c r="N3287" t="s">
        <v>5750</v>
      </c>
      <c r="O3287" t="s">
        <v>5874</v>
      </c>
      <c r="P3287" t="s">
        <v>5875</v>
      </c>
      <c r="Q3287" t="s">
        <v>5876</v>
      </c>
      <c r="R3287">
        <v>83018</v>
      </c>
      <c r="S3287" t="s">
        <v>6303</v>
      </c>
      <c r="T3287" t="s">
        <v>5928</v>
      </c>
      <c r="U3287">
        <v>4.78</v>
      </c>
      <c r="V3287" t="s">
        <v>5755</v>
      </c>
      <c r="W3287" t="s">
        <v>5869</v>
      </c>
      <c r="X3287">
        <v>1</v>
      </c>
    </row>
    <row r="3288" spans="1:24" x14ac:dyDescent="0.25">
      <c r="A3288">
        <v>23092</v>
      </c>
      <c r="B3288" t="s">
        <v>1869</v>
      </c>
      <c r="C3288" t="s">
        <v>443</v>
      </c>
      <c r="D3288" t="s">
        <v>6201</v>
      </c>
      <c r="E3288" t="s">
        <v>6192</v>
      </c>
      <c r="F3288">
        <v>27</v>
      </c>
      <c r="G3288" t="s">
        <v>5837</v>
      </c>
      <c r="H3288" t="s">
        <v>5747</v>
      </c>
      <c r="I3288" t="s">
        <v>5748</v>
      </c>
      <c r="J3288">
        <v>500</v>
      </c>
      <c r="K3288">
        <v>12</v>
      </c>
      <c r="L3288">
        <v>5.4</v>
      </c>
      <c r="M3288" t="s">
        <v>5749</v>
      </c>
      <c r="N3288" t="s">
        <v>5750</v>
      </c>
      <c r="O3288" t="s">
        <v>5874</v>
      </c>
      <c r="P3288" t="s">
        <v>5875</v>
      </c>
      <c r="Q3288" t="s">
        <v>5876</v>
      </c>
      <c r="R3288">
        <v>83018</v>
      </c>
      <c r="S3288" t="s">
        <v>6303</v>
      </c>
      <c r="T3288" t="s">
        <v>5928</v>
      </c>
      <c r="U3288">
        <v>4.78</v>
      </c>
      <c r="V3288" t="s">
        <v>5755</v>
      </c>
      <c r="W3288" t="s">
        <v>5869</v>
      </c>
      <c r="X3288">
        <v>1</v>
      </c>
    </row>
    <row r="3289" spans="1:24" x14ac:dyDescent="0.25">
      <c r="A3289">
        <v>23092</v>
      </c>
      <c r="B3289" t="s">
        <v>1869</v>
      </c>
      <c r="C3289" t="s">
        <v>443</v>
      </c>
      <c r="D3289" t="s">
        <v>6201</v>
      </c>
      <c r="E3289" t="s">
        <v>6192</v>
      </c>
      <c r="F3289">
        <v>27</v>
      </c>
      <c r="G3289" t="s">
        <v>5837</v>
      </c>
      <c r="H3289" t="s">
        <v>5747</v>
      </c>
      <c r="I3289" t="s">
        <v>5748</v>
      </c>
      <c r="J3289">
        <v>500</v>
      </c>
      <c r="K3289">
        <v>12</v>
      </c>
      <c r="L3289">
        <v>5.4</v>
      </c>
      <c r="M3289" t="s">
        <v>5749</v>
      </c>
      <c r="N3289" t="s">
        <v>5750</v>
      </c>
      <c r="O3289" t="s">
        <v>5874</v>
      </c>
      <c r="P3289" t="s">
        <v>5875</v>
      </c>
      <c r="Q3289" t="s">
        <v>5876</v>
      </c>
      <c r="R3289">
        <v>83018</v>
      </c>
      <c r="S3289" t="s">
        <v>6303</v>
      </c>
      <c r="T3289" t="s">
        <v>5928</v>
      </c>
      <c r="U3289">
        <v>4.78</v>
      </c>
      <c r="V3289" t="s">
        <v>5755</v>
      </c>
      <c r="W3289" t="s">
        <v>5869</v>
      </c>
      <c r="X3289">
        <v>1</v>
      </c>
    </row>
    <row r="3290" spans="1:24" x14ac:dyDescent="0.25">
      <c r="A3290">
        <v>22755</v>
      </c>
      <c r="B3290" t="s">
        <v>1829</v>
      </c>
      <c r="C3290" t="s">
        <v>444</v>
      </c>
      <c r="D3290" t="s">
        <v>6161</v>
      </c>
      <c r="E3290" t="s">
        <v>6186</v>
      </c>
      <c r="F3290">
        <v>10</v>
      </c>
      <c r="G3290" t="s">
        <v>5767</v>
      </c>
      <c r="H3290" t="s">
        <v>5747</v>
      </c>
      <c r="I3290" t="s">
        <v>5748</v>
      </c>
      <c r="J3290">
        <v>2130</v>
      </c>
      <c r="K3290">
        <v>4</v>
      </c>
      <c r="L3290">
        <v>5</v>
      </c>
      <c r="M3290" t="s">
        <v>5749</v>
      </c>
      <c r="N3290" t="s">
        <v>5750</v>
      </c>
      <c r="O3290" t="s">
        <v>5790</v>
      </c>
      <c r="P3290" t="s">
        <v>6163</v>
      </c>
      <c r="Q3290" t="s">
        <v>6187</v>
      </c>
      <c r="R3290">
        <v>84980</v>
      </c>
      <c r="S3290" t="s">
        <v>6155</v>
      </c>
      <c r="T3290" t="s">
        <v>6156</v>
      </c>
      <c r="U3290">
        <v>14.99</v>
      </c>
      <c r="V3290" t="s">
        <v>6172</v>
      </c>
      <c r="W3290" t="s">
        <v>5756</v>
      </c>
      <c r="X3290">
        <v>6</v>
      </c>
    </row>
    <row r="3291" spans="1:24" x14ac:dyDescent="0.25">
      <c r="A3291">
        <v>22203</v>
      </c>
      <c r="B3291" t="s">
        <v>6558</v>
      </c>
      <c r="C3291" t="s">
        <v>442</v>
      </c>
      <c r="D3291" t="s">
        <v>5886</v>
      </c>
      <c r="E3291" t="s">
        <v>5887</v>
      </c>
      <c r="F3291">
        <v>20</v>
      </c>
      <c r="G3291" t="s">
        <v>5746</v>
      </c>
      <c r="H3291" t="s">
        <v>5747</v>
      </c>
      <c r="I3291" t="s">
        <v>5748</v>
      </c>
      <c r="J3291">
        <v>750</v>
      </c>
      <c r="K3291">
        <v>12</v>
      </c>
      <c r="L3291">
        <v>14</v>
      </c>
      <c r="M3291" t="s">
        <v>5759</v>
      </c>
      <c r="N3291" t="s">
        <v>5781</v>
      </c>
      <c r="O3291" t="s">
        <v>5790</v>
      </c>
      <c r="P3291" t="s">
        <v>5988</v>
      </c>
      <c r="Q3291" t="s">
        <v>5986</v>
      </c>
      <c r="R3291">
        <v>42113</v>
      </c>
      <c r="S3291" t="s">
        <v>6247</v>
      </c>
      <c r="T3291" t="s">
        <v>6012</v>
      </c>
      <c r="U3291">
        <v>19.37</v>
      </c>
      <c r="V3291" t="s">
        <v>5755</v>
      </c>
      <c r="W3291" t="s">
        <v>5756</v>
      </c>
      <c r="X3291">
        <v>1</v>
      </c>
    </row>
    <row r="3292" spans="1:24" x14ac:dyDescent="0.25">
      <c r="A3292">
        <v>22420</v>
      </c>
      <c r="B3292" t="s">
        <v>5670</v>
      </c>
      <c r="C3292" t="s">
        <v>444</v>
      </c>
      <c r="D3292" t="s">
        <v>6161</v>
      </c>
      <c r="E3292" t="s">
        <v>6186</v>
      </c>
      <c r="F3292">
        <v>10</v>
      </c>
      <c r="G3292" t="s">
        <v>5767</v>
      </c>
      <c r="H3292" t="s">
        <v>5747</v>
      </c>
      <c r="I3292" t="s">
        <v>5748</v>
      </c>
      <c r="J3292">
        <v>4260</v>
      </c>
      <c r="K3292">
        <v>2</v>
      </c>
      <c r="L3292">
        <v>5</v>
      </c>
      <c r="M3292" t="s">
        <v>5749</v>
      </c>
      <c r="N3292" t="s">
        <v>5750</v>
      </c>
      <c r="O3292" t="s">
        <v>5751</v>
      </c>
      <c r="P3292" t="s">
        <v>6163</v>
      </c>
      <c r="Q3292" t="s">
        <v>6187</v>
      </c>
      <c r="R3292">
        <v>43500</v>
      </c>
      <c r="S3292" t="s">
        <v>5773</v>
      </c>
      <c r="T3292" t="s">
        <v>5773</v>
      </c>
      <c r="U3292">
        <v>29.99</v>
      </c>
      <c r="V3292" t="s">
        <v>6172</v>
      </c>
      <c r="W3292" t="s">
        <v>5756</v>
      </c>
      <c r="X3292">
        <v>12</v>
      </c>
    </row>
    <row r="3293" spans="1:24" x14ac:dyDescent="0.25">
      <c r="A3293">
        <v>746883</v>
      </c>
      <c r="B3293" t="s">
        <v>3209</v>
      </c>
      <c r="C3293" t="s">
        <v>442</v>
      </c>
      <c r="D3293" t="s">
        <v>5886</v>
      </c>
      <c r="E3293" t="s">
        <v>5887</v>
      </c>
      <c r="F3293">
        <v>20</v>
      </c>
      <c r="G3293" t="s">
        <v>5746</v>
      </c>
      <c r="H3293" t="s">
        <v>5747</v>
      </c>
      <c r="I3293" t="s">
        <v>5748</v>
      </c>
      <c r="J3293">
        <v>750</v>
      </c>
      <c r="K3293">
        <v>12</v>
      </c>
      <c r="L3293">
        <v>14.1</v>
      </c>
      <c r="M3293" t="s">
        <v>5749</v>
      </c>
      <c r="N3293" t="s">
        <v>5750</v>
      </c>
      <c r="O3293" t="s">
        <v>5751</v>
      </c>
      <c r="P3293" t="s">
        <v>5916</v>
      </c>
      <c r="Q3293" t="s">
        <v>5952</v>
      </c>
      <c r="R3293">
        <v>84829</v>
      </c>
      <c r="S3293" t="s">
        <v>6556</v>
      </c>
      <c r="T3293" t="s">
        <v>5937</v>
      </c>
      <c r="U3293">
        <v>15.95</v>
      </c>
      <c r="V3293" t="s">
        <v>5755</v>
      </c>
      <c r="W3293" t="s">
        <v>5869</v>
      </c>
      <c r="X3293">
        <v>1</v>
      </c>
    </row>
    <row r="3294" spans="1:24" x14ac:dyDescent="0.25">
      <c r="A3294">
        <v>21421</v>
      </c>
      <c r="B3294" t="s">
        <v>287</v>
      </c>
      <c r="C3294" t="s">
        <v>442</v>
      </c>
      <c r="D3294" t="s">
        <v>5886</v>
      </c>
      <c r="E3294" t="s">
        <v>5966</v>
      </c>
      <c r="F3294">
        <v>22</v>
      </c>
      <c r="G3294" t="s">
        <v>5816</v>
      </c>
      <c r="H3294" t="s">
        <v>5747</v>
      </c>
      <c r="I3294" t="s">
        <v>5748</v>
      </c>
      <c r="J3294">
        <v>750</v>
      </c>
      <c r="K3294">
        <v>12</v>
      </c>
      <c r="L3294">
        <v>13</v>
      </c>
      <c r="M3294" t="s">
        <v>5749</v>
      </c>
      <c r="N3294" t="s">
        <v>5750</v>
      </c>
      <c r="O3294" t="s">
        <v>5751</v>
      </c>
      <c r="P3294" t="s">
        <v>5922</v>
      </c>
      <c r="Q3294" t="s">
        <v>5947</v>
      </c>
      <c r="R3294">
        <v>42015</v>
      </c>
      <c r="S3294" t="s">
        <v>5956</v>
      </c>
      <c r="T3294" t="s">
        <v>5957</v>
      </c>
      <c r="U3294">
        <v>9.99</v>
      </c>
      <c r="V3294" t="s">
        <v>5755</v>
      </c>
      <c r="W3294" t="s">
        <v>5869</v>
      </c>
      <c r="X3294">
        <v>1</v>
      </c>
    </row>
    <row r="3295" spans="1:24" x14ac:dyDescent="0.25">
      <c r="A3295">
        <v>22770</v>
      </c>
      <c r="B3295" t="s">
        <v>1831</v>
      </c>
      <c r="C3295" t="s">
        <v>442</v>
      </c>
      <c r="D3295" t="s">
        <v>5886</v>
      </c>
      <c r="E3295" t="s">
        <v>5887</v>
      </c>
      <c r="F3295">
        <v>22</v>
      </c>
      <c r="G3295" t="s">
        <v>5816</v>
      </c>
      <c r="H3295" t="s">
        <v>5747</v>
      </c>
      <c r="I3295" t="s">
        <v>5748</v>
      </c>
      <c r="J3295">
        <v>750</v>
      </c>
      <c r="K3295">
        <v>12</v>
      </c>
      <c r="L3295">
        <v>14.5</v>
      </c>
      <c r="M3295" t="s">
        <v>5759</v>
      </c>
      <c r="N3295" t="s">
        <v>5825</v>
      </c>
      <c r="O3295" t="s">
        <v>5761</v>
      </c>
      <c r="P3295" t="s">
        <v>5930</v>
      </c>
      <c r="Q3295" t="s">
        <v>5989</v>
      </c>
      <c r="R3295">
        <v>78750</v>
      </c>
      <c r="S3295" t="s">
        <v>6432</v>
      </c>
      <c r="T3295" t="s">
        <v>5999</v>
      </c>
      <c r="U3295">
        <v>21.99</v>
      </c>
      <c r="V3295" t="s">
        <v>5755</v>
      </c>
      <c r="W3295" t="s">
        <v>5765</v>
      </c>
      <c r="X3295">
        <v>1</v>
      </c>
    </row>
    <row r="3296" spans="1:24" x14ac:dyDescent="0.25">
      <c r="A3296">
        <v>22817</v>
      </c>
      <c r="B3296" t="s">
        <v>5243</v>
      </c>
      <c r="C3296" t="s">
        <v>443</v>
      </c>
      <c r="D3296" t="s">
        <v>6166</v>
      </c>
      <c r="E3296" t="s">
        <v>6342</v>
      </c>
      <c r="F3296">
        <v>20</v>
      </c>
      <c r="G3296" t="s">
        <v>5746</v>
      </c>
      <c r="H3296" t="s">
        <v>5747</v>
      </c>
      <c r="I3296" t="s">
        <v>5792</v>
      </c>
      <c r="J3296">
        <v>473</v>
      </c>
      <c r="K3296">
        <v>24</v>
      </c>
      <c r="L3296">
        <v>4.7</v>
      </c>
      <c r="M3296" t="s">
        <v>5749</v>
      </c>
      <c r="N3296" t="s">
        <v>5750</v>
      </c>
      <c r="O3296" t="s">
        <v>5751</v>
      </c>
      <c r="P3296" t="s">
        <v>5875</v>
      </c>
      <c r="Q3296" t="s">
        <v>6169</v>
      </c>
      <c r="R3296">
        <v>86311</v>
      </c>
      <c r="S3296" t="s">
        <v>6559</v>
      </c>
      <c r="T3296" t="s">
        <v>5928</v>
      </c>
      <c r="U3296">
        <v>2.4500000000000002</v>
      </c>
      <c r="V3296" t="s">
        <v>6172</v>
      </c>
      <c r="W3296" t="s">
        <v>5869</v>
      </c>
      <c r="X3296">
        <v>1</v>
      </c>
    </row>
    <row r="3297" spans="1:24" x14ac:dyDescent="0.25">
      <c r="A3297">
        <v>22082</v>
      </c>
      <c r="B3297" t="s">
        <v>1754</v>
      </c>
      <c r="C3297" t="s">
        <v>442</v>
      </c>
      <c r="D3297" t="s">
        <v>5886</v>
      </c>
      <c r="E3297" t="s">
        <v>6064</v>
      </c>
      <c r="F3297">
        <v>11</v>
      </c>
      <c r="G3297" t="s">
        <v>5862</v>
      </c>
      <c r="H3297" t="s">
        <v>5791</v>
      </c>
      <c r="I3297" t="s">
        <v>5792</v>
      </c>
      <c r="J3297">
        <v>750</v>
      </c>
      <c r="K3297">
        <v>12</v>
      </c>
      <c r="L3297">
        <v>14.8</v>
      </c>
      <c r="M3297" t="s">
        <v>5759</v>
      </c>
      <c r="N3297" t="s">
        <v>5904</v>
      </c>
      <c r="O3297" t="s">
        <v>5790</v>
      </c>
      <c r="P3297" t="s">
        <v>5889</v>
      </c>
      <c r="Q3297" t="s">
        <v>5923</v>
      </c>
      <c r="R3297">
        <v>83126</v>
      </c>
      <c r="S3297" t="s">
        <v>6560</v>
      </c>
      <c r="T3297" t="s">
        <v>5784</v>
      </c>
      <c r="U3297">
        <v>33.99</v>
      </c>
      <c r="V3297" t="s">
        <v>5755</v>
      </c>
      <c r="W3297" t="s">
        <v>5765</v>
      </c>
      <c r="X3297">
        <v>1</v>
      </c>
    </row>
    <row r="3298" spans="1:24" x14ac:dyDescent="0.25">
      <c r="A3298">
        <v>22599</v>
      </c>
      <c r="B3298" t="s">
        <v>1814</v>
      </c>
      <c r="C3298" t="s">
        <v>442</v>
      </c>
      <c r="D3298" t="s">
        <v>5961</v>
      </c>
      <c r="E3298" t="s">
        <v>5962</v>
      </c>
      <c r="F3298">
        <v>22</v>
      </c>
      <c r="G3298" t="s">
        <v>5816</v>
      </c>
      <c r="H3298" t="s">
        <v>5747</v>
      </c>
      <c r="I3298" t="s">
        <v>5748</v>
      </c>
      <c r="J3298">
        <v>750</v>
      </c>
      <c r="K3298">
        <v>6</v>
      </c>
      <c r="L3298">
        <v>11.5</v>
      </c>
      <c r="M3298" t="s">
        <v>5759</v>
      </c>
      <c r="N3298" t="s">
        <v>5825</v>
      </c>
      <c r="O3298" t="s">
        <v>5761</v>
      </c>
      <c r="P3298" t="s">
        <v>5889</v>
      </c>
      <c r="Q3298" t="s">
        <v>5974</v>
      </c>
      <c r="R3298">
        <v>78750</v>
      </c>
      <c r="S3298" t="s">
        <v>6432</v>
      </c>
      <c r="T3298" t="s">
        <v>5999</v>
      </c>
      <c r="U3298">
        <v>25.99</v>
      </c>
      <c r="V3298" t="s">
        <v>5755</v>
      </c>
      <c r="W3298" t="s">
        <v>5765</v>
      </c>
      <c r="X3298">
        <v>1</v>
      </c>
    </row>
    <row r="3299" spans="1:24" x14ac:dyDescent="0.25">
      <c r="A3299">
        <v>22088</v>
      </c>
      <c r="B3299" t="s">
        <v>1491</v>
      </c>
      <c r="C3299" t="s">
        <v>441</v>
      </c>
      <c r="D3299" t="s">
        <v>5798</v>
      </c>
      <c r="E3299" t="s">
        <v>5799</v>
      </c>
      <c r="F3299">
        <v>20</v>
      </c>
      <c r="G3299" t="s">
        <v>5746</v>
      </c>
      <c r="H3299" t="s">
        <v>5747</v>
      </c>
      <c r="I3299" t="s">
        <v>5748</v>
      </c>
      <c r="J3299">
        <v>1750</v>
      </c>
      <c r="K3299">
        <v>6</v>
      </c>
      <c r="L3299">
        <v>40</v>
      </c>
      <c r="M3299" t="s">
        <v>5749</v>
      </c>
      <c r="N3299" t="s">
        <v>5750</v>
      </c>
      <c r="O3299" t="s">
        <v>5751</v>
      </c>
      <c r="P3299" t="s">
        <v>5752</v>
      </c>
      <c r="Q3299" t="s">
        <v>5838</v>
      </c>
      <c r="R3299">
        <v>82229</v>
      </c>
      <c r="S3299" t="s">
        <v>6507</v>
      </c>
      <c r="T3299" t="s">
        <v>6507</v>
      </c>
      <c r="U3299">
        <v>48.87</v>
      </c>
      <c r="V3299" t="s">
        <v>5755</v>
      </c>
      <c r="W3299" t="s">
        <v>5756</v>
      </c>
      <c r="X3299">
        <v>1</v>
      </c>
    </row>
    <row r="3300" spans="1:24" x14ac:dyDescent="0.25">
      <c r="A3300">
        <v>484998</v>
      </c>
      <c r="B3300" t="s">
        <v>2952</v>
      </c>
      <c r="C3300" t="s">
        <v>442</v>
      </c>
      <c r="D3300" t="s">
        <v>5920</v>
      </c>
      <c r="E3300" t="s">
        <v>5944</v>
      </c>
      <c r="F3300">
        <v>10</v>
      </c>
      <c r="G3300" t="s">
        <v>5767</v>
      </c>
      <c r="H3300" t="s">
        <v>5747</v>
      </c>
      <c r="I3300" t="s">
        <v>5792</v>
      </c>
      <c r="J3300">
        <v>750</v>
      </c>
      <c r="K3300">
        <v>12</v>
      </c>
      <c r="L3300">
        <v>12</v>
      </c>
      <c r="M3300" t="s">
        <v>5749</v>
      </c>
      <c r="N3300" t="s">
        <v>5750</v>
      </c>
      <c r="O3300" t="s">
        <v>5790</v>
      </c>
      <c r="P3300" t="s">
        <v>5916</v>
      </c>
      <c r="Q3300" t="s">
        <v>5952</v>
      </c>
      <c r="R3300">
        <v>42343</v>
      </c>
      <c r="S3300" t="s">
        <v>5953</v>
      </c>
      <c r="T3300" t="s">
        <v>5954</v>
      </c>
      <c r="U3300">
        <v>14.99</v>
      </c>
      <c r="V3300" t="s">
        <v>5755</v>
      </c>
      <c r="W3300" t="s">
        <v>5869</v>
      </c>
      <c r="X3300">
        <v>1</v>
      </c>
    </row>
    <row r="3301" spans="1:24" x14ac:dyDescent="0.25">
      <c r="A3301">
        <v>21591</v>
      </c>
      <c r="B3301" t="s">
        <v>1717</v>
      </c>
      <c r="C3301" t="s">
        <v>442</v>
      </c>
      <c r="D3301" t="s">
        <v>5886</v>
      </c>
      <c r="E3301" t="s">
        <v>5887</v>
      </c>
      <c r="F3301">
        <v>22</v>
      </c>
      <c r="G3301" t="s">
        <v>5816</v>
      </c>
      <c r="H3301" t="s">
        <v>5747</v>
      </c>
      <c r="I3301" t="s">
        <v>5748</v>
      </c>
      <c r="J3301">
        <v>750</v>
      </c>
      <c r="K3301">
        <v>6</v>
      </c>
      <c r="L3301">
        <v>13.5</v>
      </c>
      <c r="M3301" t="s">
        <v>5759</v>
      </c>
      <c r="N3301" t="s">
        <v>5835</v>
      </c>
      <c r="O3301" t="s">
        <v>5761</v>
      </c>
      <c r="P3301" t="s">
        <v>5889</v>
      </c>
      <c r="Q3301" t="s">
        <v>5979</v>
      </c>
      <c r="R3301">
        <v>42576</v>
      </c>
      <c r="S3301" t="s">
        <v>6536</v>
      </c>
      <c r="T3301" t="s">
        <v>5996</v>
      </c>
      <c r="U3301">
        <v>37.56</v>
      </c>
      <c r="V3301" t="s">
        <v>5755</v>
      </c>
      <c r="W3301" t="s">
        <v>5765</v>
      </c>
      <c r="X3301">
        <v>1</v>
      </c>
    </row>
    <row r="3302" spans="1:24" x14ac:dyDescent="0.25">
      <c r="A3302">
        <v>22735</v>
      </c>
      <c r="B3302" t="s">
        <v>1310</v>
      </c>
      <c r="C3302" t="s">
        <v>441</v>
      </c>
      <c r="D3302" t="s">
        <v>5757</v>
      </c>
      <c r="E3302" t="s">
        <v>5766</v>
      </c>
      <c r="F3302">
        <v>10</v>
      </c>
      <c r="G3302" t="s">
        <v>5767</v>
      </c>
      <c r="H3302" t="s">
        <v>5748</v>
      </c>
      <c r="I3302" t="s">
        <v>5748</v>
      </c>
      <c r="J3302">
        <v>750</v>
      </c>
      <c r="K3302">
        <v>12</v>
      </c>
      <c r="L3302">
        <v>40</v>
      </c>
      <c r="M3302" t="s">
        <v>5749</v>
      </c>
      <c r="N3302" t="s">
        <v>5750</v>
      </c>
      <c r="O3302" t="s">
        <v>5751</v>
      </c>
      <c r="P3302" t="s">
        <v>5752</v>
      </c>
      <c r="Q3302" t="s">
        <v>5789</v>
      </c>
      <c r="R3302">
        <v>78426</v>
      </c>
      <c r="S3302" t="s">
        <v>5785</v>
      </c>
      <c r="T3302" t="s">
        <v>5786</v>
      </c>
      <c r="U3302">
        <v>25.49</v>
      </c>
      <c r="V3302" t="s">
        <v>5755</v>
      </c>
      <c r="W3302" t="s">
        <v>5756</v>
      </c>
      <c r="X3302">
        <v>1</v>
      </c>
    </row>
    <row r="3303" spans="1:24" x14ac:dyDescent="0.25">
      <c r="A3303">
        <v>22739</v>
      </c>
      <c r="B3303" t="s">
        <v>237</v>
      </c>
      <c r="C3303" t="s">
        <v>441</v>
      </c>
      <c r="D3303" t="s">
        <v>5757</v>
      </c>
      <c r="E3303" t="s">
        <v>5766</v>
      </c>
      <c r="F3303">
        <v>10</v>
      </c>
      <c r="G3303" t="s">
        <v>5767</v>
      </c>
      <c r="H3303" t="s">
        <v>5748</v>
      </c>
      <c r="I3303" t="s">
        <v>5748</v>
      </c>
      <c r="J3303">
        <v>1750</v>
      </c>
      <c r="K3303">
        <v>6</v>
      </c>
      <c r="L3303">
        <v>40</v>
      </c>
      <c r="M3303" t="s">
        <v>5749</v>
      </c>
      <c r="N3303" t="s">
        <v>5750</v>
      </c>
      <c r="O3303" t="s">
        <v>5751</v>
      </c>
      <c r="P3303" t="s">
        <v>5752</v>
      </c>
      <c r="Q3303" t="s">
        <v>5789</v>
      </c>
      <c r="R3303">
        <v>42036</v>
      </c>
      <c r="S3303" t="s">
        <v>5754</v>
      </c>
      <c r="T3303" t="s">
        <v>5754</v>
      </c>
      <c r="U3303">
        <v>59.63</v>
      </c>
      <c r="V3303" t="s">
        <v>5755</v>
      </c>
      <c r="W3303" t="s">
        <v>5756</v>
      </c>
      <c r="X3303">
        <v>1</v>
      </c>
    </row>
    <row r="3304" spans="1:24" x14ac:dyDescent="0.25">
      <c r="A3304">
        <v>22122</v>
      </c>
      <c r="B3304" t="s">
        <v>1763</v>
      </c>
      <c r="C3304" t="s">
        <v>442</v>
      </c>
      <c r="D3304" t="s">
        <v>6035</v>
      </c>
      <c r="E3304" t="s">
        <v>6048</v>
      </c>
      <c r="F3304">
        <v>20</v>
      </c>
      <c r="G3304" t="s">
        <v>5746</v>
      </c>
      <c r="H3304" t="s">
        <v>5747</v>
      </c>
      <c r="I3304" t="s">
        <v>5748</v>
      </c>
      <c r="J3304">
        <v>750</v>
      </c>
      <c r="K3304">
        <v>12</v>
      </c>
      <c r="L3304">
        <v>13.5</v>
      </c>
      <c r="M3304" t="s">
        <v>5759</v>
      </c>
      <c r="N3304" t="s">
        <v>6085</v>
      </c>
      <c r="O3304" t="s">
        <v>5790</v>
      </c>
      <c r="P3304" t="s">
        <v>5988</v>
      </c>
      <c r="Q3304" t="s">
        <v>6086</v>
      </c>
      <c r="R3304">
        <v>69892</v>
      </c>
      <c r="S3304" t="s">
        <v>6087</v>
      </c>
      <c r="T3304" t="s">
        <v>6075</v>
      </c>
      <c r="U3304">
        <v>19.989999999999998</v>
      </c>
      <c r="V3304" t="s">
        <v>5755</v>
      </c>
      <c r="W3304" t="s">
        <v>5756</v>
      </c>
      <c r="X3304">
        <v>1</v>
      </c>
    </row>
    <row r="3305" spans="1:24" x14ac:dyDescent="0.25">
      <c r="A3305">
        <v>22738</v>
      </c>
      <c r="B3305" t="s">
        <v>1827</v>
      </c>
      <c r="C3305" t="s">
        <v>442</v>
      </c>
      <c r="D3305" t="s">
        <v>5886</v>
      </c>
      <c r="E3305" t="s">
        <v>5966</v>
      </c>
      <c r="F3305">
        <v>20</v>
      </c>
      <c r="G3305" t="s">
        <v>5746</v>
      </c>
      <c r="H3305" t="s">
        <v>5747</v>
      </c>
      <c r="I3305" t="s">
        <v>5748</v>
      </c>
      <c r="J3305">
        <v>750</v>
      </c>
      <c r="K3305">
        <v>12</v>
      </c>
      <c r="L3305">
        <v>14.5</v>
      </c>
      <c r="M3305" t="s">
        <v>5759</v>
      </c>
      <c r="N3305" t="s">
        <v>5976</v>
      </c>
      <c r="O3305" t="s">
        <v>5761</v>
      </c>
      <c r="P3305" t="s">
        <v>5930</v>
      </c>
      <c r="Q3305" t="s">
        <v>5977</v>
      </c>
      <c r="R3305">
        <v>62578</v>
      </c>
      <c r="S3305" t="s">
        <v>6120</v>
      </c>
      <c r="T3305" t="s">
        <v>6063</v>
      </c>
      <c r="U3305">
        <v>22.99</v>
      </c>
      <c r="V3305" t="s">
        <v>5755</v>
      </c>
      <c r="W3305" t="s">
        <v>5765</v>
      </c>
      <c r="X3305">
        <v>1</v>
      </c>
    </row>
    <row r="3306" spans="1:24" x14ac:dyDescent="0.25">
      <c r="A3306">
        <v>22774</v>
      </c>
      <c r="B3306" t="s">
        <v>1835</v>
      </c>
      <c r="C3306" t="s">
        <v>442</v>
      </c>
      <c r="D3306" t="s">
        <v>5886</v>
      </c>
      <c r="E3306" t="s">
        <v>5958</v>
      </c>
      <c r="F3306">
        <v>22</v>
      </c>
      <c r="G3306" t="s">
        <v>5816</v>
      </c>
      <c r="H3306" t="s">
        <v>5747</v>
      </c>
      <c r="I3306" t="s">
        <v>5792</v>
      </c>
      <c r="J3306">
        <v>750</v>
      </c>
      <c r="K3306">
        <v>12</v>
      </c>
      <c r="L3306">
        <v>14.5</v>
      </c>
      <c r="M3306" t="s">
        <v>5759</v>
      </c>
      <c r="N3306" t="s">
        <v>5825</v>
      </c>
      <c r="O3306" t="s">
        <v>5761</v>
      </c>
      <c r="P3306" t="s">
        <v>5889</v>
      </c>
      <c r="Q3306" t="s">
        <v>5989</v>
      </c>
      <c r="R3306">
        <v>76296</v>
      </c>
      <c r="S3306" t="s">
        <v>6561</v>
      </c>
      <c r="T3306" t="s">
        <v>5779</v>
      </c>
      <c r="U3306">
        <v>31.16</v>
      </c>
      <c r="V3306" t="s">
        <v>5755</v>
      </c>
      <c r="W3306" t="s">
        <v>5765</v>
      </c>
      <c r="X3306">
        <v>1</v>
      </c>
    </row>
    <row r="3307" spans="1:24" x14ac:dyDescent="0.25">
      <c r="A3307">
        <v>21753</v>
      </c>
      <c r="B3307" t="s">
        <v>1725</v>
      </c>
      <c r="C3307" t="s">
        <v>442</v>
      </c>
      <c r="D3307" t="s">
        <v>5886</v>
      </c>
      <c r="E3307" t="s">
        <v>5975</v>
      </c>
      <c r="F3307">
        <v>20</v>
      </c>
      <c r="G3307" t="s">
        <v>5746</v>
      </c>
      <c r="H3307" t="s">
        <v>5747</v>
      </c>
      <c r="I3307" t="s">
        <v>5792</v>
      </c>
      <c r="J3307">
        <v>750</v>
      </c>
      <c r="K3307">
        <v>12</v>
      </c>
      <c r="L3307">
        <v>14</v>
      </c>
      <c r="M3307" t="s">
        <v>5759</v>
      </c>
      <c r="N3307" t="s">
        <v>5976</v>
      </c>
      <c r="O3307" t="s">
        <v>5761</v>
      </c>
      <c r="P3307" t="s">
        <v>5916</v>
      </c>
      <c r="Q3307" t="s">
        <v>5977</v>
      </c>
      <c r="R3307">
        <v>66110</v>
      </c>
      <c r="S3307" t="s">
        <v>6096</v>
      </c>
      <c r="T3307" t="s">
        <v>5999</v>
      </c>
      <c r="U3307">
        <v>16.989999999999998</v>
      </c>
      <c r="V3307" t="s">
        <v>5755</v>
      </c>
      <c r="W3307" t="s">
        <v>5765</v>
      </c>
      <c r="X3307">
        <v>1</v>
      </c>
    </row>
    <row r="3308" spans="1:24" x14ac:dyDescent="0.25">
      <c r="A3308">
        <v>22295</v>
      </c>
      <c r="B3308" t="s">
        <v>1786</v>
      </c>
      <c r="C3308" t="s">
        <v>442</v>
      </c>
      <c r="D3308" t="s">
        <v>5886</v>
      </c>
      <c r="E3308" t="s">
        <v>5887</v>
      </c>
      <c r="F3308">
        <v>10</v>
      </c>
      <c r="G3308" t="s">
        <v>5767</v>
      </c>
      <c r="H3308" t="s">
        <v>5747</v>
      </c>
      <c r="I3308" t="s">
        <v>5748</v>
      </c>
      <c r="J3308">
        <v>750</v>
      </c>
      <c r="K3308">
        <v>12</v>
      </c>
      <c r="L3308">
        <v>13</v>
      </c>
      <c r="M3308" t="s">
        <v>5749</v>
      </c>
      <c r="N3308" t="s">
        <v>5750</v>
      </c>
      <c r="O3308" t="s">
        <v>5751</v>
      </c>
      <c r="P3308" t="s">
        <v>6002</v>
      </c>
      <c r="Q3308" t="s">
        <v>5952</v>
      </c>
      <c r="R3308">
        <v>42016</v>
      </c>
      <c r="S3308" t="s">
        <v>5956</v>
      </c>
      <c r="T3308" t="s">
        <v>5957</v>
      </c>
      <c r="U3308">
        <v>13.99</v>
      </c>
      <c r="V3308" t="s">
        <v>5755</v>
      </c>
      <c r="W3308" t="s">
        <v>5869</v>
      </c>
      <c r="X3308">
        <v>1</v>
      </c>
    </row>
    <row r="3309" spans="1:24" x14ac:dyDescent="0.25">
      <c r="A3309">
        <v>22298</v>
      </c>
      <c r="B3309" t="s">
        <v>6562</v>
      </c>
      <c r="C3309" t="s">
        <v>441</v>
      </c>
      <c r="D3309" t="s">
        <v>5757</v>
      </c>
      <c r="E3309" t="s">
        <v>5800</v>
      </c>
      <c r="F3309">
        <v>20</v>
      </c>
      <c r="G3309" t="s">
        <v>5746</v>
      </c>
      <c r="H3309" t="s">
        <v>5748</v>
      </c>
      <c r="I3309" t="s">
        <v>5748</v>
      </c>
      <c r="J3309">
        <v>750</v>
      </c>
      <c r="K3309">
        <v>12</v>
      </c>
      <c r="L3309">
        <v>35</v>
      </c>
      <c r="M3309" t="s">
        <v>5759</v>
      </c>
      <c r="N3309" t="s">
        <v>5908</v>
      </c>
      <c r="O3309" t="s">
        <v>5790</v>
      </c>
      <c r="P3309" t="s">
        <v>5752</v>
      </c>
      <c r="Q3309" t="s">
        <v>5789</v>
      </c>
      <c r="R3309">
        <v>42498</v>
      </c>
      <c r="S3309" t="s">
        <v>5880</v>
      </c>
      <c r="T3309" t="s">
        <v>5784</v>
      </c>
      <c r="U3309">
        <v>27.99</v>
      </c>
      <c r="V3309" t="s">
        <v>5755</v>
      </c>
      <c r="W3309" t="s">
        <v>5765</v>
      </c>
      <c r="X3309">
        <v>1</v>
      </c>
    </row>
    <row r="3310" spans="1:24" x14ac:dyDescent="0.25">
      <c r="A3310">
        <v>21422</v>
      </c>
      <c r="B3310" t="s">
        <v>288</v>
      </c>
      <c r="C3310" t="s">
        <v>442</v>
      </c>
      <c r="D3310" t="s">
        <v>5920</v>
      </c>
      <c r="E3310" t="s">
        <v>5887</v>
      </c>
      <c r="F3310">
        <v>22</v>
      </c>
      <c r="G3310" t="s">
        <v>5816</v>
      </c>
      <c r="H3310" t="s">
        <v>5747</v>
      </c>
      <c r="I3310" t="s">
        <v>5748</v>
      </c>
      <c r="J3310">
        <v>750</v>
      </c>
      <c r="K3310">
        <v>12</v>
      </c>
      <c r="L3310">
        <v>12.5</v>
      </c>
      <c r="M3310" t="s">
        <v>5749</v>
      </c>
      <c r="N3310" t="s">
        <v>5750</v>
      </c>
      <c r="O3310" t="s">
        <v>5751</v>
      </c>
      <c r="P3310" t="s">
        <v>5922</v>
      </c>
      <c r="Q3310" t="s">
        <v>5947</v>
      </c>
      <c r="R3310">
        <v>42015</v>
      </c>
      <c r="S3310" t="s">
        <v>5956</v>
      </c>
      <c r="T3310" t="s">
        <v>5957</v>
      </c>
      <c r="U3310">
        <v>10.99</v>
      </c>
      <c r="V3310" t="s">
        <v>5755</v>
      </c>
      <c r="W3310" t="s">
        <v>5869</v>
      </c>
      <c r="X3310">
        <v>1</v>
      </c>
    </row>
    <row r="3311" spans="1:24" x14ac:dyDescent="0.25">
      <c r="A3311">
        <v>21423</v>
      </c>
      <c r="B3311" t="s">
        <v>289</v>
      </c>
      <c r="C3311" t="s">
        <v>442</v>
      </c>
      <c r="D3311" t="s">
        <v>5886</v>
      </c>
      <c r="E3311" t="s">
        <v>5887</v>
      </c>
      <c r="F3311">
        <v>20</v>
      </c>
      <c r="G3311" t="s">
        <v>5746</v>
      </c>
      <c r="H3311" t="s">
        <v>5747</v>
      </c>
      <c r="I3311" t="s">
        <v>5748</v>
      </c>
      <c r="J3311">
        <v>750</v>
      </c>
      <c r="K3311">
        <v>12</v>
      </c>
      <c r="L3311">
        <v>13</v>
      </c>
      <c r="M3311" t="s">
        <v>5749</v>
      </c>
      <c r="N3311" t="s">
        <v>5750</v>
      </c>
      <c r="O3311" t="s">
        <v>5751</v>
      </c>
      <c r="P3311" t="s">
        <v>5922</v>
      </c>
      <c r="Q3311" t="s">
        <v>5947</v>
      </c>
      <c r="R3311">
        <v>42015</v>
      </c>
      <c r="S3311" t="s">
        <v>5956</v>
      </c>
      <c r="T3311" t="s">
        <v>5957</v>
      </c>
      <c r="U3311">
        <v>10.99</v>
      </c>
      <c r="V3311" t="s">
        <v>5755</v>
      </c>
      <c r="W3311" t="s">
        <v>5869</v>
      </c>
      <c r="X3311">
        <v>1</v>
      </c>
    </row>
    <row r="3312" spans="1:24" x14ac:dyDescent="0.25">
      <c r="A3312">
        <v>22273</v>
      </c>
      <c r="B3312" t="s">
        <v>1784</v>
      </c>
      <c r="C3312" t="s">
        <v>443</v>
      </c>
      <c r="D3312" t="s">
        <v>5871</v>
      </c>
      <c r="E3312" t="s">
        <v>6192</v>
      </c>
      <c r="F3312">
        <v>10</v>
      </c>
      <c r="G3312" t="s">
        <v>5767</v>
      </c>
      <c r="H3312" t="s">
        <v>5747</v>
      </c>
      <c r="I3312" t="s">
        <v>5748</v>
      </c>
      <c r="J3312">
        <v>3784</v>
      </c>
      <c r="K3312">
        <v>3</v>
      </c>
      <c r="L3312">
        <v>5</v>
      </c>
      <c r="M3312" t="s">
        <v>5749</v>
      </c>
      <c r="N3312" t="s">
        <v>5750</v>
      </c>
      <c r="O3312" t="s">
        <v>5874</v>
      </c>
      <c r="P3312" t="s">
        <v>5875</v>
      </c>
      <c r="Q3312" t="s">
        <v>5876</v>
      </c>
      <c r="R3312">
        <v>79259</v>
      </c>
      <c r="S3312" t="s">
        <v>6480</v>
      </c>
      <c r="T3312" t="s">
        <v>6481</v>
      </c>
      <c r="U3312">
        <v>26.5</v>
      </c>
      <c r="V3312" t="s">
        <v>6172</v>
      </c>
      <c r="W3312" t="s">
        <v>5869</v>
      </c>
      <c r="X3312">
        <v>8</v>
      </c>
    </row>
    <row r="3313" spans="1:24" x14ac:dyDescent="0.25">
      <c r="A3313">
        <v>22273</v>
      </c>
      <c r="B3313" t="s">
        <v>1784</v>
      </c>
      <c r="C3313" t="s">
        <v>443</v>
      </c>
      <c r="D3313" t="s">
        <v>5871</v>
      </c>
      <c r="E3313" t="s">
        <v>6192</v>
      </c>
      <c r="F3313">
        <v>10</v>
      </c>
      <c r="G3313" t="s">
        <v>5767</v>
      </c>
      <c r="H3313" t="s">
        <v>5747</v>
      </c>
      <c r="I3313" t="s">
        <v>5748</v>
      </c>
      <c r="J3313">
        <v>3784</v>
      </c>
      <c r="K3313">
        <v>3</v>
      </c>
      <c r="L3313">
        <v>5</v>
      </c>
      <c r="M3313" t="s">
        <v>5749</v>
      </c>
      <c r="N3313" t="s">
        <v>5750</v>
      </c>
      <c r="O3313" t="s">
        <v>5874</v>
      </c>
      <c r="P3313" t="s">
        <v>5875</v>
      </c>
      <c r="Q3313" t="s">
        <v>5876</v>
      </c>
      <c r="R3313">
        <v>79259</v>
      </c>
      <c r="S3313" t="s">
        <v>6480</v>
      </c>
      <c r="T3313" t="s">
        <v>6481</v>
      </c>
      <c r="U3313">
        <v>26.5</v>
      </c>
      <c r="V3313" t="s">
        <v>6172</v>
      </c>
      <c r="W3313" t="s">
        <v>5869</v>
      </c>
      <c r="X3313">
        <v>8</v>
      </c>
    </row>
    <row r="3314" spans="1:24" x14ac:dyDescent="0.25">
      <c r="A3314">
        <v>22310</v>
      </c>
      <c r="B3314" t="s">
        <v>1790</v>
      </c>
      <c r="C3314" t="s">
        <v>442</v>
      </c>
      <c r="D3314" t="s">
        <v>5886</v>
      </c>
      <c r="E3314" t="s">
        <v>5887</v>
      </c>
      <c r="F3314">
        <v>22</v>
      </c>
      <c r="G3314" t="s">
        <v>5816</v>
      </c>
      <c r="H3314" t="s">
        <v>5747</v>
      </c>
      <c r="I3314" t="s">
        <v>5748</v>
      </c>
      <c r="J3314">
        <v>750</v>
      </c>
      <c r="K3314">
        <v>12</v>
      </c>
      <c r="L3314">
        <v>14.2</v>
      </c>
      <c r="M3314" t="s">
        <v>5749</v>
      </c>
      <c r="N3314" t="s">
        <v>5750</v>
      </c>
      <c r="O3314" t="s">
        <v>5790</v>
      </c>
      <c r="P3314" t="s">
        <v>5889</v>
      </c>
      <c r="Q3314" t="s">
        <v>5952</v>
      </c>
      <c r="R3314">
        <v>84658</v>
      </c>
      <c r="S3314" t="s">
        <v>6563</v>
      </c>
      <c r="T3314" t="s">
        <v>6210</v>
      </c>
      <c r="U3314">
        <v>51.49</v>
      </c>
      <c r="V3314" t="s">
        <v>5755</v>
      </c>
      <c r="W3314" t="s">
        <v>5869</v>
      </c>
      <c r="X3314">
        <v>1</v>
      </c>
    </row>
    <row r="3315" spans="1:24" x14ac:dyDescent="0.25">
      <c r="A3315">
        <v>22422</v>
      </c>
      <c r="B3315" t="s">
        <v>1796</v>
      </c>
      <c r="C3315" t="s">
        <v>444</v>
      </c>
      <c r="D3315" t="s">
        <v>6161</v>
      </c>
      <c r="E3315" t="s">
        <v>6162</v>
      </c>
      <c r="F3315">
        <v>10</v>
      </c>
      <c r="G3315" t="s">
        <v>5767</v>
      </c>
      <c r="H3315" t="s">
        <v>5747</v>
      </c>
      <c r="I3315" t="s">
        <v>5748</v>
      </c>
      <c r="J3315">
        <v>458</v>
      </c>
      <c r="K3315">
        <v>24</v>
      </c>
      <c r="L3315">
        <v>5.5</v>
      </c>
      <c r="M3315" t="s">
        <v>5759</v>
      </c>
      <c r="N3315" t="s">
        <v>6009</v>
      </c>
      <c r="O3315" t="s">
        <v>5751</v>
      </c>
      <c r="P3315" t="s">
        <v>6163</v>
      </c>
      <c r="Q3315" t="s">
        <v>6164</v>
      </c>
      <c r="R3315">
        <v>65513</v>
      </c>
      <c r="S3315" t="s">
        <v>6165</v>
      </c>
      <c r="T3315" t="s">
        <v>5844</v>
      </c>
      <c r="U3315">
        <v>3.39</v>
      </c>
      <c r="V3315" t="s">
        <v>6172</v>
      </c>
      <c r="W3315" t="s">
        <v>5756</v>
      </c>
      <c r="X3315">
        <v>1</v>
      </c>
    </row>
    <row r="3316" spans="1:24" x14ac:dyDescent="0.25">
      <c r="A3316">
        <v>22597</v>
      </c>
      <c r="B3316" t="s">
        <v>1813</v>
      </c>
      <c r="C3316" t="s">
        <v>442</v>
      </c>
      <c r="D3316" t="s">
        <v>5886</v>
      </c>
      <c r="E3316" t="s">
        <v>5887</v>
      </c>
      <c r="F3316">
        <v>22</v>
      </c>
      <c r="G3316" t="s">
        <v>5816</v>
      </c>
      <c r="H3316" t="s">
        <v>5747</v>
      </c>
      <c r="I3316" t="s">
        <v>5748</v>
      </c>
      <c r="J3316">
        <v>750</v>
      </c>
      <c r="K3316">
        <v>6</v>
      </c>
      <c r="L3316">
        <v>14.8</v>
      </c>
      <c r="M3316" t="s">
        <v>5759</v>
      </c>
      <c r="N3316" t="s">
        <v>5976</v>
      </c>
      <c r="O3316" t="s">
        <v>5761</v>
      </c>
      <c r="P3316" t="s">
        <v>5889</v>
      </c>
      <c r="Q3316" t="s">
        <v>5977</v>
      </c>
      <c r="R3316">
        <v>82119</v>
      </c>
      <c r="S3316" t="s">
        <v>6511</v>
      </c>
      <c r="T3316" t="s">
        <v>5928</v>
      </c>
      <c r="U3316">
        <v>34.99</v>
      </c>
      <c r="V3316" t="s">
        <v>5755</v>
      </c>
      <c r="W3316" t="s">
        <v>5765</v>
      </c>
      <c r="X3316">
        <v>1</v>
      </c>
    </row>
    <row r="3317" spans="1:24" x14ac:dyDescent="0.25">
      <c r="A3317">
        <v>23205</v>
      </c>
      <c r="B3317" t="s">
        <v>5524</v>
      </c>
      <c r="C3317" t="s">
        <v>442</v>
      </c>
      <c r="D3317" t="s">
        <v>6103</v>
      </c>
      <c r="E3317" t="s">
        <v>6008</v>
      </c>
      <c r="F3317">
        <v>11</v>
      </c>
      <c r="G3317" t="s">
        <v>5862</v>
      </c>
      <c r="H3317" t="s">
        <v>5868</v>
      </c>
      <c r="I3317" t="s">
        <v>5748</v>
      </c>
      <c r="J3317">
        <v>1000</v>
      </c>
      <c r="K3317">
        <v>6</v>
      </c>
      <c r="L3317">
        <v>8.5</v>
      </c>
      <c r="M3317" t="s">
        <v>5759</v>
      </c>
      <c r="N3317" t="s">
        <v>5806</v>
      </c>
      <c r="O3317" t="s">
        <v>5863</v>
      </c>
      <c r="P3317" t="s">
        <v>5922</v>
      </c>
      <c r="Q3317" t="s">
        <v>5864</v>
      </c>
      <c r="R3317">
        <v>52746</v>
      </c>
      <c r="S3317" t="s">
        <v>5978</v>
      </c>
      <c r="T3317" t="s">
        <v>5899</v>
      </c>
      <c r="U3317">
        <v>12.99</v>
      </c>
      <c r="V3317" t="s">
        <v>5755</v>
      </c>
      <c r="W3317" t="s">
        <v>5765</v>
      </c>
      <c r="X3317">
        <v>1</v>
      </c>
    </row>
    <row r="3318" spans="1:24" x14ac:dyDescent="0.25">
      <c r="A3318">
        <v>22231</v>
      </c>
      <c r="B3318" t="s">
        <v>1779</v>
      </c>
      <c r="C3318" t="s">
        <v>443</v>
      </c>
      <c r="D3318" t="s">
        <v>6564</v>
      </c>
      <c r="E3318" t="s">
        <v>6192</v>
      </c>
      <c r="F3318">
        <v>27</v>
      </c>
      <c r="G3318" t="s">
        <v>5837</v>
      </c>
      <c r="H3318" t="s">
        <v>5747</v>
      </c>
      <c r="I3318" t="s">
        <v>5748</v>
      </c>
      <c r="J3318">
        <v>750</v>
      </c>
      <c r="K3318">
        <v>12</v>
      </c>
      <c r="L3318">
        <v>5</v>
      </c>
      <c r="M3318" t="s">
        <v>5749</v>
      </c>
      <c r="N3318" t="s">
        <v>5750</v>
      </c>
      <c r="O3318" t="s">
        <v>5874</v>
      </c>
      <c r="P3318" t="s">
        <v>5875</v>
      </c>
      <c r="Q3318" t="s">
        <v>5876</v>
      </c>
      <c r="R3318">
        <v>98</v>
      </c>
      <c r="S3318" t="s">
        <v>6565</v>
      </c>
      <c r="T3318" t="s">
        <v>6565</v>
      </c>
      <c r="U3318">
        <v>7</v>
      </c>
      <c r="V3318" t="s">
        <v>5755</v>
      </c>
      <c r="W3318" t="s">
        <v>5869</v>
      </c>
      <c r="X3318">
        <v>1</v>
      </c>
    </row>
    <row r="3319" spans="1:24" x14ac:dyDescent="0.25">
      <c r="A3319">
        <v>22231</v>
      </c>
      <c r="B3319" t="s">
        <v>1779</v>
      </c>
      <c r="C3319" t="s">
        <v>443</v>
      </c>
      <c r="D3319" t="s">
        <v>6564</v>
      </c>
      <c r="E3319" t="s">
        <v>6192</v>
      </c>
      <c r="F3319">
        <v>27</v>
      </c>
      <c r="G3319" t="s">
        <v>5837</v>
      </c>
      <c r="H3319" t="s">
        <v>5747</v>
      </c>
      <c r="I3319" t="s">
        <v>5748</v>
      </c>
      <c r="J3319">
        <v>750</v>
      </c>
      <c r="K3319">
        <v>12</v>
      </c>
      <c r="L3319">
        <v>5</v>
      </c>
      <c r="M3319" t="s">
        <v>5749</v>
      </c>
      <c r="N3319" t="s">
        <v>5750</v>
      </c>
      <c r="O3319" t="s">
        <v>5874</v>
      </c>
      <c r="P3319" t="s">
        <v>5875</v>
      </c>
      <c r="Q3319" t="s">
        <v>5876</v>
      </c>
      <c r="R3319">
        <v>98</v>
      </c>
      <c r="S3319" t="s">
        <v>6565</v>
      </c>
      <c r="T3319" t="s">
        <v>6565</v>
      </c>
      <c r="U3319">
        <v>7</v>
      </c>
      <c r="V3319" t="s">
        <v>5755</v>
      </c>
      <c r="W3319" t="s">
        <v>5869</v>
      </c>
      <c r="X3319">
        <v>1</v>
      </c>
    </row>
    <row r="3320" spans="1:24" x14ac:dyDescent="0.25">
      <c r="A3320">
        <v>23148</v>
      </c>
      <c r="B3320" t="s">
        <v>1878</v>
      </c>
      <c r="C3320" t="s">
        <v>443</v>
      </c>
      <c r="D3320" t="s">
        <v>5871</v>
      </c>
      <c r="E3320" t="s">
        <v>6192</v>
      </c>
      <c r="F3320">
        <v>27</v>
      </c>
      <c r="G3320" t="s">
        <v>5837</v>
      </c>
      <c r="H3320" t="s">
        <v>5747</v>
      </c>
      <c r="I3320" t="s">
        <v>5748</v>
      </c>
      <c r="J3320">
        <v>473</v>
      </c>
      <c r="K3320">
        <v>24</v>
      </c>
      <c r="L3320">
        <v>5.0999999999999996</v>
      </c>
      <c r="M3320" t="s">
        <v>5759</v>
      </c>
      <c r="N3320" t="s">
        <v>5908</v>
      </c>
      <c r="O3320" t="s">
        <v>5874</v>
      </c>
      <c r="P3320" t="s">
        <v>5875</v>
      </c>
      <c r="Q3320" t="s">
        <v>5876</v>
      </c>
      <c r="R3320">
        <v>85054</v>
      </c>
      <c r="S3320" t="s">
        <v>5978</v>
      </c>
      <c r="T3320" t="s">
        <v>5899</v>
      </c>
      <c r="U3320">
        <v>4.9800000000000004</v>
      </c>
      <c r="V3320" t="s">
        <v>6172</v>
      </c>
      <c r="W3320" t="s">
        <v>5869</v>
      </c>
      <c r="X3320">
        <v>1</v>
      </c>
    </row>
    <row r="3321" spans="1:24" x14ac:dyDescent="0.25">
      <c r="A3321">
        <v>23148</v>
      </c>
      <c r="B3321" t="s">
        <v>1878</v>
      </c>
      <c r="C3321" t="s">
        <v>443</v>
      </c>
      <c r="D3321" t="s">
        <v>5871</v>
      </c>
      <c r="E3321" t="s">
        <v>6192</v>
      </c>
      <c r="F3321">
        <v>27</v>
      </c>
      <c r="G3321" t="s">
        <v>5837</v>
      </c>
      <c r="H3321" t="s">
        <v>5747</v>
      </c>
      <c r="I3321" t="s">
        <v>5748</v>
      </c>
      <c r="J3321">
        <v>473</v>
      </c>
      <c r="K3321">
        <v>24</v>
      </c>
      <c r="L3321">
        <v>5.0999999999999996</v>
      </c>
      <c r="M3321" t="s">
        <v>5759</v>
      </c>
      <c r="N3321" t="s">
        <v>5908</v>
      </c>
      <c r="O3321" t="s">
        <v>5874</v>
      </c>
      <c r="P3321" t="s">
        <v>5875</v>
      </c>
      <c r="Q3321" t="s">
        <v>5876</v>
      </c>
      <c r="R3321">
        <v>85054</v>
      </c>
      <c r="S3321" t="s">
        <v>5978</v>
      </c>
      <c r="T3321" t="s">
        <v>5899</v>
      </c>
      <c r="U3321">
        <v>4.9800000000000004</v>
      </c>
      <c r="V3321" t="s">
        <v>6172</v>
      </c>
      <c r="W3321" t="s">
        <v>5869</v>
      </c>
      <c r="X3321">
        <v>1</v>
      </c>
    </row>
    <row r="3322" spans="1:24" x14ac:dyDescent="0.25">
      <c r="A3322">
        <v>22208</v>
      </c>
      <c r="B3322" t="s">
        <v>1771</v>
      </c>
      <c r="C3322" t="s">
        <v>443</v>
      </c>
      <c r="D3322" t="s">
        <v>6218</v>
      </c>
      <c r="E3322" t="s">
        <v>6205</v>
      </c>
      <c r="F3322">
        <v>27</v>
      </c>
      <c r="G3322" t="s">
        <v>5837</v>
      </c>
      <c r="H3322" t="s">
        <v>5747</v>
      </c>
      <c r="I3322" t="s">
        <v>5748</v>
      </c>
      <c r="J3322">
        <v>1980</v>
      </c>
      <c r="K3322">
        <v>4</v>
      </c>
      <c r="L3322">
        <v>5.5</v>
      </c>
      <c r="M3322" t="s">
        <v>5759</v>
      </c>
      <c r="N3322" t="s">
        <v>6219</v>
      </c>
      <c r="O3322" t="s">
        <v>5874</v>
      </c>
      <c r="P3322" t="s">
        <v>6168</v>
      </c>
      <c r="Q3322" t="s">
        <v>6206</v>
      </c>
      <c r="R3322">
        <v>94</v>
      </c>
      <c r="S3322" t="s">
        <v>6220</v>
      </c>
      <c r="T3322" t="s">
        <v>6220</v>
      </c>
      <c r="U3322">
        <v>10.53</v>
      </c>
      <c r="V3322" t="s">
        <v>5755</v>
      </c>
      <c r="W3322" t="s">
        <v>5869</v>
      </c>
      <c r="X3322">
        <v>6</v>
      </c>
    </row>
    <row r="3323" spans="1:24" x14ac:dyDescent="0.25">
      <c r="A3323">
        <v>22208</v>
      </c>
      <c r="B3323" t="s">
        <v>1771</v>
      </c>
      <c r="C3323" t="s">
        <v>443</v>
      </c>
      <c r="D3323" t="s">
        <v>6218</v>
      </c>
      <c r="E3323" t="s">
        <v>6205</v>
      </c>
      <c r="F3323">
        <v>27</v>
      </c>
      <c r="G3323" t="s">
        <v>5837</v>
      </c>
      <c r="H3323" t="s">
        <v>5747</v>
      </c>
      <c r="I3323" t="s">
        <v>5748</v>
      </c>
      <c r="J3323">
        <v>1980</v>
      </c>
      <c r="K3323">
        <v>4</v>
      </c>
      <c r="L3323">
        <v>5.5</v>
      </c>
      <c r="M3323" t="s">
        <v>5759</v>
      </c>
      <c r="N3323" t="s">
        <v>6219</v>
      </c>
      <c r="O3323" t="s">
        <v>5874</v>
      </c>
      <c r="P3323" t="s">
        <v>6168</v>
      </c>
      <c r="Q3323" t="s">
        <v>6206</v>
      </c>
      <c r="R3323">
        <v>94</v>
      </c>
      <c r="S3323" t="s">
        <v>6220</v>
      </c>
      <c r="T3323" t="s">
        <v>6220</v>
      </c>
      <c r="U3323">
        <v>10.53</v>
      </c>
      <c r="V3323" t="s">
        <v>5755</v>
      </c>
      <c r="W3323" t="s">
        <v>5869</v>
      </c>
      <c r="X3323">
        <v>6</v>
      </c>
    </row>
    <row r="3324" spans="1:24" x14ac:dyDescent="0.25">
      <c r="A3324">
        <v>22209</v>
      </c>
      <c r="B3324" t="s">
        <v>1772</v>
      </c>
      <c r="C3324" t="s">
        <v>443</v>
      </c>
      <c r="D3324" t="s">
        <v>6218</v>
      </c>
      <c r="E3324" t="s">
        <v>6205</v>
      </c>
      <c r="F3324">
        <v>27</v>
      </c>
      <c r="G3324" t="s">
        <v>5837</v>
      </c>
      <c r="H3324" t="s">
        <v>5747</v>
      </c>
      <c r="I3324" t="s">
        <v>5748</v>
      </c>
      <c r="J3324">
        <v>1980</v>
      </c>
      <c r="K3324">
        <v>4</v>
      </c>
      <c r="L3324">
        <v>5.5</v>
      </c>
      <c r="M3324" t="s">
        <v>5759</v>
      </c>
      <c r="N3324" t="s">
        <v>6219</v>
      </c>
      <c r="O3324" t="s">
        <v>5874</v>
      </c>
      <c r="P3324" t="s">
        <v>6168</v>
      </c>
      <c r="Q3324" t="s">
        <v>6206</v>
      </c>
      <c r="R3324">
        <v>94</v>
      </c>
      <c r="S3324" t="s">
        <v>6220</v>
      </c>
      <c r="T3324" t="s">
        <v>6220</v>
      </c>
      <c r="U3324">
        <v>10.53</v>
      </c>
      <c r="V3324" t="s">
        <v>5755</v>
      </c>
      <c r="W3324" t="s">
        <v>5869</v>
      </c>
      <c r="X3324">
        <v>6</v>
      </c>
    </row>
    <row r="3325" spans="1:24" x14ac:dyDescent="0.25">
      <c r="A3325">
        <v>22209</v>
      </c>
      <c r="B3325" t="s">
        <v>1772</v>
      </c>
      <c r="C3325" t="s">
        <v>443</v>
      </c>
      <c r="D3325" t="s">
        <v>6218</v>
      </c>
      <c r="E3325" t="s">
        <v>6205</v>
      </c>
      <c r="F3325">
        <v>27</v>
      </c>
      <c r="G3325" t="s">
        <v>5837</v>
      </c>
      <c r="H3325" t="s">
        <v>5747</v>
      </c>
      <c r="I3325" t="s">
        <v>5748</v>
      </c>
      <c r="J3325">
        <v>1980</v>
      </c>
      <c r="K3325">
        <v>4</v>
      </c>
      <c r="L3325">
        <v>5.5</v>
      </c>
      <c r="M3325" t="s">
        <v>5759</v>
      </c>
      <c r="N3325" t="s">
        <v>6219</v>
      </c>
      <c r="O3325" t="s">
        <v>5874</v>
      </c>
      <c r="P3325" t="s">
        <v>6168</v>
      </c>
      <c r="Q3325" t="s">
        <v>6206</v>
      </c>
      <c r="R3325">
        <v>94</v>
      </c>
      <c r="S3325" t="s">
        <v>6220</v>
      </c>
      <c r="T3325" t="s">
        <v>6220</v>
      </c>
      <c r="U3325">
        <v>10.53</v>
      </c>
      <c r="V3325" t="s">
        <v>5755</v>
      </c>
      <c r="W3325" t="s">
        <v>5869</v>
      </c>
      <c r="X3325">
        <v>6</v>
      </c>
    </row>
    <row r="3326" spans="1:24" x14ac:dyDescent="0.25">
      <c r="A3326">
        <v>22211</v>
      </c>
      <c r="B3326" t="s">
        <v>1773</v>
      </c>
      <c r="C3326" t="s">
        <v>443</v>
      </c>
      <c r="D3326" t="s">
        <v>6218</v>
      </c>
      <c r="E3326" t="s">
        <v>6205</v>
      </c>
      <c r="F3326">
        <v>27</v>
      </c>
      <c r="G3326" t="s">
        <v>5837</v>
      </c>
      <c r="H3326" t="s">
        <v>5747</v>
      </c>
      <c r="I3326" t="s">
        <v>5748</v>
      </c>
      <c r="J3326">
        <v>1980</v>
      </c>
      <c r="K3326">
        <v>4</v>
      </c>
      <c r="L3326">
        <v>5.5</v>
      </c>
      <c r="M3326" t="s">
        <v>5759</v>
      </c>
      <c r="N3326" t="s">
        <v>6219</v>
      </c>
      <c r="O3326" t="s">
        <v>5874</v>
      </c>
      <c r="P3326" t="s">
        <v>6168</v>
      </c>
      <c r="Q3326" t="s">
        <v>6206</v>
      </c>
      <c r="R3326">
        <v>94</v>
      </c>
      <c r="S3326" t="s">
        <v>6220</v>
      </c>
      <c r="T3326" t="s">
        <v>6220</v>
      </c>
      <c r="U3326">
        <v>10.53</v>
      </c>
      <c r="V3326" t="s">
        <v>5755</v>
      </c>
      <c r="W3326" t="s">
        <v>5869</v>
      </c>
      <c r="X3326">
        <v>6</v>
      </c>
    </row>
    <row r="3327" spans="1:24" x14ac:dyDescent="0.25">
      <c r="A3327">
        <v>22211</v>
      </c>
      <c r="B3327" t="s">
        <v>1773</v>
      </c>
      <c r="C3327" t="s">
        <v>443</v>
      </c>
      <c r="D3327" t="s">
        <v>6218</v>
      </c>
      <c r="E3327" t="s">
        <v>6205</v>
      </c>
      <c r="F3327">
        <v>27</v>
      </c>
      <c r="G3327" t="s">
        <v>5837</v>
      </c>
      <c r="H3327" t="s">
        <v>5747</v>
      </c>
      <c r="I3327" t="s">
        <v>5748</v>
      </c>
      <c r="J3327">
        <v>1980</v>
      </c>
      <c r="K3327">
        <v>4</v>
      </c>
      <c r="L3327">
        <v>5.5</v>
      </c>
      <c r="M3327" t="s">
        <v>5759</v>
      </c>
      <c r="N3327" t="s">
        <v>6219</v>
      </c>
      <c r="O3327" t="s">
        <v>5874</v>
      </c>
      <c r="P3327" t="s">
        <v>6168</v>
      </c>
      <c r="Q3327" t="s">
        <v>6206</v>
      </c>
      <c r="R3327">
        <v>94</v>
      </c>
      <c r="S3327" t="s">
        <v>6220</v>
      </c>
      <c r="T3327" t="s">
        <v>6220</v>
      </c>
      <c r="U3327">
        <v>10.53</v>
      </c>
      <c r="V3327" t="s">
        <v>5755</v>
      </c>
      <c r="W3327" t="s">
        <v>5869</v>
      </c>
      <c r="X3327">
        <v>6</v>
      </c>
    </row>
    <row r="3328" spans="1:24" x14ac:dyDescent="0.25">
      <c r="A3328">
        <v>23257</v>
      </c>
      <c r="B3328" t="s">
        <v>4340</v>
      </c>
      <c r="C3328" t="s">
        <v>444</v>
      </c>
      <c r="D3328" t="s">
        <v>6161</v>
      </c>
      <c r="E3328" t="s">
        <v>6186</v>
      </c>
      <c r="F3328">
        <v>10</v>
      </c>
      <c r="G3328" t="s">
        <v>5767</v>
      </c>
      <c r="H3328" t="s">
        <v>5747</v>
      </c>
      <c r="I3328" t="s">
        <v>5748</v>
      </c>
      <c r="J3328">
        <v>4260</v>
      </c>
      <c r="K3328">
        <v>2</v>
      </c>
      <c r="L3328">
        <v>5</v>
      </c>
      <c r="M3328" t="s">
        <v>5749</v>
      </c>
      <c r="N3328" t="s">
        <v>5750</v>
      </c>
      <c r="O3328" t="s">
        <v>5751</v>
      </c>
      <c r="P3328" t="s">
        <v>6163</v>
      </c>
      <c r="Q3328" t="s">
        <v>6187</v>
      </c>
      <c r="R3328">
        <v>84101</v>
      </c>
      <c r="S3328" t="s">
        <v>6155</v>
      </c>
      <c r="T3328" t="s">
        <v>6156</v>
      </c>
      <c r="U3328">
        <v>28.99</v>
      </c>
      <c r="V3328" t="s">
        <v>6172</v>
      </c>
      <c r="W3328" t="s">
        <v>5756</v>
      </c>
      <c r="X3328">
        <v>12</v>
      </c>
    </row>
    <row r="3329" spans="1:24" x14ac:dyDescent="0.25">
      <c r="A3329">
        <v>22654</v>
      </c>
      <c r="B3329" t="s">
        <v>1819</v>
      </c>
      <c r="C3329" t="s">
        <v>442</v>
      </c>
      <c r="D3329" t="s">
        <v>5886</v>
      </c>
      <c r="E3329" t="s">
        <v>5887</v>
      </c>
      <c r="F3329">
        <v>22</v>
      </c>
      <c r="G3329" t="s">
        <v>5816</v>
      </c>
      <c r="H3329" t="s">
        <v>5747</v>
      </c>
      <c r="I3329" t="s">
        <v>5748</v>
      </c>
      <c r="J3329">
        <v>750</v>
      </c>
      <c r="K3329">
        <v>12</v>
      </c>
      <c r="L3329">
        <v>13</v>
      </c>
      <c r="M3329" t="s">
        <v>5759</v>
      </c>
      <c r="N3329" t="s">
        <v>5976</v>
      </c>
      <c r="O3329" t="s">
        <v>5790</v>
      </c>
      <c r="P3329" t="s">
        <v>5916</v>
      </c>
      <c r="Q3329" t="s">
        <v>5977</v>
      </c>
      <c r="R3329">
        <v>72852</v>
      </c>
      <c r="S3329" t="s">
        <v>6330</v>
      </c>
      <c r="T3329" t="s">
        <v>6126</v>
      </c>
      <c r="U3329">
        <v>16.989999999999998</v>
      </c>
      <c r="V3329" t="s">
        <v>5755</v>
      </c>
      <c r="W3329" t="s">
        <v>5756</v>
      </c>
      <c r="X3329">
        <v>1</v>
      </c>
    </row>
    <row r="3330" spans="1:24" x14ac:dyDescent="0.25">
      <c r="A3330">
        <v>22121</v>
      </c>
      <c r="B3330" t="s">
        <v>1762</v>
      </c>
      <c r="C3330" t="s">
        <v>442</v>
      </c>
      <c r="D3330" t="s">
        <v>6035</v>
      </c>
      <c r="E3330" t="s">
        <v>5887</v>
      </c>
      <c r="F3330">
        <v>10</v>
      </c>
      <c r="G3330" t="s">
        <v>5767</v>
      </c>
      <c r="H3330" t="s">
        <v>5747</v>
      </c>
      <c r="I3330" t="s">
        <v>5748</v>
      </c>
      <c r="J3330">
        <v>750</v>
      </c>
      <c r="K3330">
        <v>12</v>
      </c>
      <c r="L3330">
        <v>12.5</v>
      </c>
      <c r="M3330" t="s">
        <v>5759</v>
      </c>
      <c r="N3330" t="s">
        <v>5781</v>
      </c>
      <c r="O3330" t="s">
        <v>5761</v>
      </c>
      <c r="P3330" t="s">
        <v>5916</v>
      </c>
      <c r="Q3330" t="s">
        <v>5986</v>
      </c>
      <c r="R3330">
        <v>66296</v>
      </c>
      <c r="S3330" t="s">
        <v>6128</v>
      </c>
      <c r="T3330" t="s">
        <v>5972</v>
      </c>
      <c r="U3330">
        <v>16.989999999999998</v>
      </c>
      <c r="V3330" t="s">
        <v>5755</v>
      </c>
      <c r="W3330" t="s">
        <v>5765</v>
      </c>
      <c r="X3330">
        <v>1</v>
      </c>
    </row>
    <row r="3331" spans="1:24" x14ac:dyDescent="0.25">
      <c r="A3331">
        <v>21703</v>
      </c>
      <c r="B3331" t="s">
        <v>1720</v>
      </c>
      <c r="C3331" t="s">
        <v>441</v>
      </c>
      <c r="D3331" t="s">
        <v>5757</v>
      </c>
      <c r="E3331" t="s">
        <v>5867</v>
      </c>
      <c r="F3331">
        <v>20</v>
      </c>
      <c r="G3331" t="s">
        <v>5746</v>
      </c>
      <c r="H3331" t="s">
        <v>5747</v>
      </c>
      <c r="I3331" t="s">
        <v>5748</v>
      </c>
      <c r="J3331">
        <v>750</v>
      </c>
      <c r="K3331">
        <v>12</v>
      </c>
      <c r="L3331">
        <v>50.5</v>
      </c>
      <c r="M3331" t="s">
        <v>5759</v>
      </c>
      <c r="N3331" t="s">
        <v>5859</v>
      </c>
      <c r="O3331" t="s">
        <v>5790</v>
      </c>
      <c r="P3331" t="s">
        <v>5762</v>
      </c>
      <c r="Q3331" t="s">
        <v>5802</v>
      </c>
      <c r="R3331">
        <v>81613</v>
      </c>
      <c r="S3331" t="s">
        <v>5820</v>
      </c>
      <c r="T3331" t="s">
        <v>5820</v>
      </c>
      <c r="U3331">
        <v>39.99</v>
      </c>
      <c r="V3331" t="s">
        <v>5755</v>
      </c>
      <c r="W3331" t="s">
        <v>5765</v>
      </c>
      <c r="X3331">
        <v>1</v>
      </c>
    </row>
    <row r="3332" spans="1:24" x14ac:dyDescent="0.25">
      <c r="A3332">
        <v>23201</v>
      </c>
      <c r="B3332" t="s">
        <v>1881</v>
      </c>
      <c r="C3332" t="s">
        <v>444</v>
      </c>
      <c r="D3332" t="s">
        <v>6161</v>
      </c>
      <c r="E3332" t="s">
        <v>6162</v>
      </c>
      <c r="F3332">
        <v>10</v>
      </c>
      <c r="G3332" t="s">
        <v>5767</v>
      </c>
      <c r="H3332" t="s">
        <v>5747</v>
      </c>
      <c r="I3332" t="s">
        <v>5748</v>
      </c>
      <c r="J3332">
        <v>473</v>
      </c>
      <c r="K3332">
        <v>24</v>
      </c>
      <c r="L3332">
        <v>5</v>
      </c>
      <c r="M3332" t="s">
        <v>5749</v>
      </c>
      <c r="N3332" t="s">
        <v>5750</v>
      </c>
      <c r="O3332" t="s">
        <v>5751</v>
      </c>
      <c r="P3332" t="s">
        <v>6153</v>
      </c>
      <c r="Q3332" t="s">
        <v>6164</v>
      </c>
      <c r="R3332">
        <v>43500</v>
      </c>
      <c r="S3332" t="s">
        <v>5773</v>
      </c>
      <c r="T3332" t="s">
        <v>5773</v>
      </c>
      <c r="U3332">
        <v>3.99</v>
      </c>
      <c r="V3332" t="s">
        <v>6172</v>
      </c>
      <c r="W3332" t="s">
        <v>5756</v>
      </c>
      <c r="X3332">
        <v>1</v>
      </c>
    </row>
    <row r="3333" spans="1:24" x14ac:dyDescent="0.25">
      <c r="A3333">
        <v>22905</v>
      </c>
      <c r="B3333" t="s">
        <v>1850</v>
      </c>
      <c r="C3333" t="s">
        <v>441</v>
      </c>
      <c r="D3333" t="s">
        <v>5827</v>
      </c>
      <c r="E3333" t="s">
        <v>5828</v>
      </c>
      <c r="F3333">
        <v>20</v>
      </c>
      <c r="G3333" t="s">
        <v>5746</v>
      </c>
      <c r="H3333" t="s">
        <v>5747</v>
      </c>
      <c r="I3333" t="s">
        <v>5748</v>
      </c>
      <c r="J3333">
        <v>375</v>
      </c>
      <c r="K3333">
        <v>12</v>
      </c>
      <c r="L3333">
        <v>44</v>
      </c>
      <c r="M3333" t="s">
        <v>5759</v>
      </c>
      <c r="N3333" t="s">
        <v>5760</v>
      </c>
      <c r="O3333" t="s">
        <v>5761</v>
      </c>
      <c r="P3333" t="s">
        <v>5762</v>
      </c>
      <c r="Q3333" t="s">
        <v>5769</v>
      </c>
      <c r="R3333">
        <v>42869</v>
      </c>
      <c r="S3333" t="s">
        <v>5793</v>
      </c>
      <c r="T3333" t="s">
        <v>5794</v>
      </c>
      <c r="U3333">
        <v>28.97</v>
      </c>
      <c r="V3333" t="s">
        <v>5755</v>
      </c>
      <c r="W3333" t="s">
        <v>5765</v>
      </c>
      <c r="X3333">
        <v>1</v>
      </c>
    </row>
    <row r="3334" spans="1:24" x14ac:dyDescent="0.25">
      <c r="A3334">
        <v>783145</v>
      </c>
      <c r="B3334" t="s">
        <v>3278</v>
      </c>
      <c r="C3334" t="s">
        <v>443</v>
      </c>
      <c r="D3334" t="s">
        <v>6218</v>
      </c>
      <c r="E3334" t="s">
        <v>6205</v>
      </c>
      <c r="F3334">
        <v>27</v>
      </c>
      <c r="G3334" t="s">
        <v>5837</v>
      </c>
      <c r="H3334" t="s">
        <v>5747</v>
      </c>
      <c r="I3334" t="s">
        <v>5748</v>
      </c>
      <c r="J3334">
        <v>1980</v>
      </c>
      <c r="K3334">
        <v>4</v>
      </c>
      <c r="L3334">
        <v>5.5</v>
      </c>
      <c r="M3334" t="s">
        <v>5759</v>
      </c>
      <c r="N3334" t="s">
        <v>6219</v>
      </c>
      <c r="O3334" t="s">
        <v>5874</v>
      </c>
      <c r="P3334" t="s">
        <v>6168</v>
      </c>
      <c r="Q3334" t="s">
        <v>6206</v>
      </c>
      <c r="R3334">
        <v>94</v>
      </c>
      <c r="S3334" t="s">
        <v>6220</v>
      </c>
      <c r="T3334" t="s">
        <v>6220</v>
      </c>
      <c r="U3334">
        <v>10.53</v>
      </c>
      <c r="V3334" t="s">
        <v>5755</v>
      </c>
      <c r="W3334" t="s">
        <v>5869</v>
      </c>
      <c r="X3334">
        <v>6</v>
      </c>
    </row>
    <row r="3335" spans="1:24" x14ac:dyDescent="0.25">
      <c r="A3335">
        <v>783145</v>
      </c>
      <c r="B3335" t="s">
        <v>3278</v>
      </c>
      <c r="C3335" t="s">
        <v>443</v>
      </c>
      <c r="D3335" t="s">
        <v>6218</v>
      </c>
      <c r="E3335" t="s">
        <v>6205</v>
      </c>
      <c r="F3335">
        <v>27</v>
      </c>
      <c r="G3335" t="s">
        <v>5837</v>
      </c>
      <c r="H3335" t="s">
        <v>5747</v>
      </c>
      <c r="I3335" t="s">
        <v>5748</v>
      </c>
      <c r="J3335">
        <v>1980</v>
      </c>
      <c r="K3335">
        <v>4</v>
      </c>
      <c r="L3335">
        <v>5.5</v>
      </c>
      <c r="M3335" t="s">
        <v>5759</v>
      </c>
      <c r="N3335" t="s">
        <v>6219</v>
      </c>
      <c r="O3335" t="s">
        <v>5874</v>
      </c>
      <c r="P3335" t="s">
        <v>6168</v>
      </c>
      <c r="Q3335" t="s">
        <v>6206</v>
      </c>
      <c r="R3335">
        <v>94</v>
      </c>
      <c r="S3335" t="s">
        <v>6220</v>
      </c>
      <c r="T3335" t="s">
        <v>6220</v>
      </c>
      <c r="U3335">
        <v>10.53</v>
      </c>
      <c r="V3335" t="s">
        <v>5755</v>
      </c>
      <c r="W3335" t="s">
        <v>5869</v>
      </c>
      <c r="X3335">
        <v>6</v>
      </c>
    </row>
    <row r="3336" spans="1:24" x14ac:dyDescent="0.25">
      <c r="A3336">
        <v>22771</v>
      </c>
      <c r="B3336" t="s">
        <v>1832</v>
      </c>
      <c r="C3336" t="s">
        <v>442</v>
      </c>
      <c r="D3336" t="s">
        <v>5886</v>
      </c>
      <c r="E3336" t="s">
        <v>6090</v>
      </c>
      <c r="F3336">
        <v>22</v>
      </c>
      <c r="G3336" t="s">
        <v>5816</v>
      </c>
      <c r="H3336" t="s">
        <v>5747</v>
      </c>
      <c r="I3336" t="s">
        <v>5748</v>
      </c>
      <c r="J3336">
        <v>750</v>
      </c>
      <c r="K3336">
        <v>12</v>
      </c>
      <c r="L3336">
        <v>13.5</v>
      </c>
      <c r="M3336" t="s">
        <v>5759</v>
      </c>
      <c r="N3336" t="s">
        <v>5825</v>
      </c>
      <c r="O3336" t="s">
        <v>5790</v>
      </c>
      <c r="P3336" t="s">
        <v>5988</v>
      </c>
      <c r="Q3336" t="s">
        <v>5989</v>
      </c>
      <c r="R3336">
        <v>81714</v>
      </c>
      <c r="S3336" t="s">
        <v>5907</v>
      </c>
      <c r="T3336" t="s">
        <v>5844</v>
      </c>
      <c r="U3336">
        <v>19.989999999999998</v>
      </c>
      <c r="V3336" t="s">
        <v>5755</v>
      </c>
      <c r="W3336" t="s">
        <v>5756</v>
      </c>
      <c r="X3336">
        <v>1</v>
      </c>
    </row>
    <row r="3337" spans="1:24" x14ac:dyDescent="0.25">
      <c r="A3337">
        <v>22772</v>
      </c>
      <c r="B3337" t="s">
        <v>1833</v>
      </c>
      <c r="C3337" t="s">
        <v>442</v>
      </c>
      <c r="D3337" t="s">
        <v>5886</v>
      </c>
      <c r="E3337" t="s">
        <v>5887</v>
      </c>
      <c r="F3337">
        <v>22</v>
      </c>
      <c r="G3337" t="s">
        <v>5816</v>
      </c>
      <c r="H3337" t="s">
        <v>5747</v>
      </c>
      <c r="I3337" t="s">
        <v>5748</v>
      </c>
      <c r="J3337">
        <v>750</v>
      </c>
      <c r="K3337">
        <v>6</v>
      </c>
      <c r="L3337">
        <v>14.5</v>
      </c>
      <c r="M3337" t="s">
        <v>5759</v>
      </c>
      <c r="N3337" t="s">
        <v>5825</v>
      </c>
      <c r="O3337" t="s">
        <v>5761</v>
      </c>
      <c r="P3337" t="s">
        <v>5889</v>
      </c>
      <c r="Q3337" t="s">
        <v>5989</v>
      </c>
      <c r="R3337">
        <v>78750</v>
      </c>
      <c r="S3337" t="s">
        <v>6432</v>
      </c>
      <c r="T3337" t="s">
        <v>5999</v>
      </c>
      <c r="U3337">
        <v>52.99</v>
      </c>
      <c r="V3337" t="s">
        <v>5755</v>
      </c>
      <c r="W3337" t="s">
        <v>5765</v>
      </c>
      <c r="X3337">
        <v>1</v>
      </c>
    </row>
    <row r="3338" spans="1:24" x14ac:dyDescent="0.25">
      <c r="A3338">
        <v>22145</v>
      </c>
      <c r="B3338" t="s">
        <v>1766</v>
      </c>
      <c r="C3338" t="s">
        <v>443</v>
      </c>
      <c r="D3338" t="s">
        <v>6177</v>
      </c>
      <c r="E3338" t="s">
        <v>6190</v>
      </c>
      <c r="F3338">
        <v>27</v>
      </c>
      <c r="G3338" t="s">
        <v>5837</v>
      </c>
      <c r="H3338" t="s">
        <v>5747</v>
      </c>
      <c r="I3338" t="s">
        <v>5748</v>
      </c>
      <c r="J3338">
        <v>2840</v>
      </c>
      <c r="K3338">
        <v>3</v>
      </c>
      <c r="L3338">
        <v>4</v>
      </c>
      <c r="M3338" t="s">
        <v>5749</v>
      </c>
      <c r="N3338" t="s">
        <v>5750</v>
      </c>
      <c r="O3338" t="s">
        <v>5874</v>
      </c>
      <c r="P3338" t="s">
        <v>6178</v>
      </c>
      <c r="Q3338" t="s">
        <v>5876</v>
      </c>
      <c r="R3338">
        <v>43364</v>
      </c>
      <c r="S3338" t="s">
        <v>6211</v>
      </c>
      <c r="T3338" t="s">
        <v>6212</v>
      </c>
      <c r="U3338">
        <v>13.79</v>
      </c>
      <c r="V3338" t="s">
        <v>6172</v>
      </c>
      <c r="W3338" t="s">
        <v>5869</v>
      </c>
      <c r="X3338">
        <v>8</v>
      </c>
    </row>
    <row r="3339" spans="1:24" x14ac:dyDescent="0.25">
      <c r="A3339">
        <v>22145</v>
      </c>
      <c r="B3339" t="s">
        <v>1766</v>
      </c>
      <c r="C3339" t="s">
        <v>443</v>
      </c>
      <c r="D3339" t="s">
        <v>6177</v>
      </c>
      <c r="E3339" t="s">
        <v>6190</v>
      </c>
      <c r="F3339">
        <v>27</v>
      </c>
      <c r="G3339" t="s">
        <v>5837</v>
      </c>
      <c r="H3339" t="s">
        <v>5747</v>
      </c>
      <c r="I3339" t="s">
        <v>5748</v>
      </c>
      <c r="J3339">
        <v>2840</v>
      </c>
      <c r="K3339">
        <v>3</v>
      </c>
      <c r="L3339">
        <v>4</v>
      </c>
      <c r="M3339" t="s">
        <v>5749</v>
      </c>
      <c r="N3339" t="s">
        <v>5750</v>
      </c>
      <c r="O3339" t="s">
        <v>5874</v>
      </c>
      <c r="P3339" t="s">
        <v>6178</v>
      </c>
      <c r="Q3339" t="s">
        <v>5876</v>
      </c>
      <c r="R3339">
        <v>43364</v>
      </c>
      <c r="S3339" t="s">
        <v>6211</v>
      </c>
      <c r="T3339" t="s">
        <v>6212</v>
      </c>
      <c r="U3339">
        <v>13.79</v>
      </c>
      <c r="V3339" t="s">
        <v>6172</v>
      </c>
      <c r="W3339" t="s">
        <v>5869</v>
      </c>
      <c r="X3339">
        <v>8</v>
      </c>
    </row>
    <row r="3340" spans="1:24" x14ac:dyDescent="0.25">
      <c r="A3340">
        <v>22796</v>
      </c>
      <c r="B3340" t="s">
        <v>1838</v>
      </c>
      <c r="C3340" t="s">
        <v>442</v>
      </c>
      <c r="D3340" t="s">
        <v>5886</v>
      </c>
      <c r="E3340" t="s">
        <v>5887</v>
      </c>
      <c r="F3340">
        <v>22</v>
      </c>
      <c r="G3340" t="s">
        <v>5816</v>
      </c>
      <c r="H3340" t="s">
        <v>5747</v>
      </c>
      <c r="I3340" t="s">
        <v>5748</v>
      </c>
      <c r="J3340">
        <v>750</v>
      </c>
      <c r="K3340">
        <v>12</v>
      </c>
      <c r="L3340">
        <v>13.5</v>
      </c>
      <c r="M3340" t="s">
        <v>5759</v>
      </c>
      <c r="N3340" t="s">
        <v>5825</v>
      </c>
      <c r="O3340" t="s">
        <v>5761</v>
      </c>
      <c r="P3340" t="s">
        <v>5889</v>
      </c>
      <c r="Q3340" t="s">
        <v>5989</v>
      </c>
      <c r="R3340">
        <v>84931</v>
      </c>
      <c r="S3340" t="s">
        <v>6566</v>
      </c>
      <c r="T3340" t="s">
        <v>6012</v>
      </c>
      <c r="U3340">
        <v>27</v>
      </c>
      <c r="V3340" t="s">
        <v>5755</v>
      </c>
      <c r="W3340" t="s">
        <v>5765</v>
      </c>
      <c r="X3340">
        <v>1</v>
      </c>
    </row>
    <row r="3341" spans="1:24" x14ac:dyDescent="0.25">
      <c r="A3341">
        <v>22392</v>
      </c>
      <c r="B3341" t="s">
        <v>1792</v>
      </c>
      <c r="C3341" t="s">
        <v>444</v>
      </c>
      <c r="D3341" t="s">
        <v>6161</v>
      </c>
      <c r="E3341" t="s">
        <v>6162</v>
      </c>
      <c r="F3341">
        <v>10</v>
      </c>
      <c r="G3341" t="s">
        <v>5767</v>
      </c>
      <c r="H3341" t="s">
        <v>5747</v>
      </c>
      <c r="I3341" t="s">
        <v>5748</v>
      </c>
      <c r="J3341">
        <v>2130</v>
      </c>
      <c r="K3341">
        <v>4</v>
      </c>
      <c r="L3341">
        <v>5</v>
      </c>
      <c r="M3341" t="s">
        <v>5749</v>
      </c>
      <c r="N3341" t="s">
        <v>5750</v>
      </c>
      <c r="O3341" t="s">
        <v>5751</v>
      </c>
      <c r="P3341" t="s">
        <v>6163</v>
      </c>
      <c r="Q3341" t="s">
        <v>6164</v>
      </c>
      <c r="R3341">
        <v>43500</v>
      </c>
      <c r="S3341" t="s">
        <v>5773</v>
      </c>
      <c r="T3341" t="s">
        <v>5773</v>
      </c>
      <c r="U3341">
        <v>14.99</v>
      </c>
      <c r="V3341" t="s">
        <v>6172</v>
      </c>
      <c r="W3341" t="s">
        <v>5756</v>
      </c>
      <c r="X3341">
        <v>6</v>
      </c>
    </row>
    <row r="3342" spans="1:24" x14ac:dyDescent="0.25">
      <c r="A3342">
        <v>22394</v>
      </c>
      <c r="B3342" t="s">
        <v>1793</v>
      </c>
      <c r="C3342" t="s">
        <v>444</v>
      </c>
      <c r="D3342" t="s">
        <v>6161</v>
      </c>
      <c r="E3342" t="s">
        <v>6186</v>
      </c>
      <c r="F3342">
        <v>20</v>
      </c>
      <c r="G3342" t="s">
        <v>5746</v>
      </c>
      <c r="H3342" t="s">
        <v>5747</v>
      </c>
      <c r="I3342" t="s">
        <v>5748</v>
      </c>
      <c r="J3342">
        <v>2130</v>
      </c>
      <c r="K3342">
        <v>4</v>
      </c>
      <c r="L3342">
        <v>5</v>
      </c>
      <c r="M3342" t="s">
        <v>5749</v>
      </c>
      <c r="N3342" t="s">
        <v>5750</v>
      </c>
      <c r="O3342" t="s">
        <v>5751</v>
      </c>
      <c r="P3342" t="s">
        <v>6163</v>
      </c>
      <c r="Q3342" t="s">
        <v>6187</v>
      </c>
      <c r="R3342">
        <v>43500</v>
      </c>
      <c r="S3342" t="s">
        <v>5773</v>
      </c>
      <c r="T3342" t="s">
        <v>5773</v>
      </c>
      <c r="U3342">
        <v>14.99</v>
      </c>
      <c r="V3342" t="s">
        <v>6172</v>
      </c>
      <c r="W3342" t="s">
        <v>5756</v>
      </c>
      <c r="X3342">
        <v>6</v>
      </c>
    </row>
    <row r="3343" spans="1:24" x14ac:dyDescent="0.25">
      <c r="A3343">
        <v>22992</v>
      </c>
      <c r="B3343" t="s">
        <v>1862</v>
      </c>
      <c r="C3343" t="s">
        <v>442</v>
      </c>
      <c r="D3343" t="s">
        <v>5920</v>
      </c>
      <c r="E3343" t="s">
        <v>5997</v>
      </c>
      <c r="F3343">
        <v>22</v>
      </c>
      <c r="G3343" t="s">
        <v>5816</v>
      </c>
      <c r="H3343" t="s">
        <v>5747</v>
      </c>
      <c r="I3343" t="s">
        <v>5748</v>
      </c>
      <c r="J3343">
        <v>750</v>
      </c>
      <c r="K3343">
        <v>12</v>
      </c>
      <c r="L3343">
        <v>13.5</v>
      </c>
      <c r="M3343" t="s">
        <v>5759</v>
      </c>
      <c r="N3343" t="s">
        <v>5904</v>
      </c>
      <c r="O3343" t="s">
        <v>5790</v>
      </c>
      <c r="P3343" t="s">
        <v>5930</v>
      </c>
      <c r="Q3343" t="s">
        <v>5923</v>
      </c>
      <c r="R3343">
        <v>51913</v>
      </c>
      <c r="S3343" t="s">
        <v>5779</v>
      </c>
      <c r="T3343" t="s">
        <v>5779</v>
      </c>
      <c r="U3343">
        <v>22.99</v>
      </c>
      <c r="V3343" t="s">
        <v>5755</v>
      </c>
      <c r="W3343" t="s">
        <v>5756</v>
      </c>
      <c r="X3343">
        <v>1</v>
      </c>
    </row>
    <row r="3344" spans="1:24" x14ac:dyDescent="0.25">
      <c r="A3344">
        <v>23362</v>
      </c>
      <c r="B3344" t="s">
        <v>1895</v>
      </c>
      <c r="C3344" t="s">
        <v>443</v>
      </c>
      <c r="D3344" t="s">
        <v>6166</v>
      </c>
      <c r="E3344" t="s">
        <v>5872</v>
      </c>
      <c r="F3344">
        <v>20</v>
      </c>
      <c r="G3344" t="s">
        <v>5746</v>
      </c>
      <c r="H3344" t="s">
        <v>5747</v>
      </c>
      <c r="I3344" t="s">
        <v>5748</v>
      </c>
      <c r="J3344">
        <v>4260</v>
      </c>
      <c r="K3344">
        <v>2</v>
      </c>
      <c r="L3344">
        <v>6.5</v>
      </c>
      <c r="M3344" t="s">
        <v>5749</v>
      </c>
      <c r="N3344" t="s">
        <v>5750</v>
      </c>
      <c r="O3344" t="s">
        <v>5751</v>
      </c>
      <c r="P3344" t="s">
        <v>5875</v>
      </c>
      <c r="Q3344" t="s">
        <v>6169</v>
      </c>
      <c r="R3344">
        <v>78013</v>
      </c>
      <c r="S3344" t="s">
        <v>6489</v>
      </c>
      <c r="T3344" t="s">
        <v>5984</v>
      </c>
      <c r="U3344">
        <v>26.99</v>
      </c>
      <c r="V3344" t="s">
        <v>6172</v>
      </c>
      <c r="W3344" t="s">
        <v>5869</v>
      </c>
      <c r="X3344">
        <v>12</v>
      </c>
    </row>
    <row r="3345" spans="1:24" x14ac:dyDescent="0.25">
      <c r="A3345">
        <v>22155</v>
      </c>
      <c r="B3345" t="s">
        <v>1767</v>
      </c>
      <c r="C3345" t="s">
        <v>443</v>
      </c>
      <c r="D3345" t="s">
        <v>6166</v>
      </c>
      <c r="E3345" t="s">
        <v>6167</v>
      </c>
      <c r="F3345">
        <v>20</v>
      </c>
      <c r="G3345" t="s">
        <v>5746</v>
      </c>
      <c r="H3345" t="s">
        <v>5747</v>
      </c>
      <c r="I3345" t="s">
        <v>5748</v>
      </c>
      <c r="J3345">
        <v>330</v>
      </c>
      <c r="K3345">
        <v>24</v>
      </c>
      <c r="L3345">
        <v>5</v>
      </c>
      <c r="M3345" t="s">
        <v>5759</v>
      </c>
      <c r="N3345" t="s">
        <v>6567</v>
      </c>
      <c r="O3345" t="s">
        <v>5790</v>
      </c>
      <c r="P3345" t="s">
        <v>5875</v>
      </c>
      <c r="Q3345" t="s">
        <v>6169</v>
      </c>
      <c r="R3345">
        <v>84786</v>
      </c>
      <c r="S3345" t="s">
        <v>6369</v>
      </c>
      <c r="T3345" t="s">
        <v>5928</v>
      </c>
      <c r="U3345">
        <v>2.99</v>
      </c>
      <c r="V3345" t="s">
        <v>5755</v>
      </c>
      <c r="W3345" t="s">
        <v>5869</v>
      </c>
      <c r="X3345">
        <v>1</v>
      </c>
    </row>
    <row r="3346" spans="1:24" x14ac:dyDescent="0.25">
      <c r="A3346">
        <v>22009</v>
      </c>
      <c r="B3346" t="s">
        <v>1748</v>
      </c>
      <c r="C3346" t="s">
        <v>442</v>
      </c>
      <c r="D3346" t="s">
        <v>5920</v>
      </c>
      <c r="E3346" t="s">
        <v>5887</v>
      </c>
      <c r="F3346">
        <v>22</v>
      </c>
      <c r="G3346" t="s">
        <v>5816</v>
      </c>
      <c r="H3346" t="s">
        <v>5791</v>
      </c>
      <c r="I3346" t="s">
        <v>5792</v>
      </c>
      <c r="J3346">
        <v>375</v>
      </c>
      <c r="K3346">
        <v>24</v>
      </c>
      <c r="L3346">
        <v>14</v>
      </c>
      <c r="M3346" t="s">
        <v>5759</v>
      </c>
      <c r="N3346" t="s">
        <v>5781</v>
      </c>
      <c r="O3346" t="s">
        <v>5761</v>
      </c>
      <c r="P3346" t="s">
        <v>5889</v>
      </c>
      <c r="Q3346" t="s">
        <v>5986</v>
      </c>
      <c r="R3346">
        <v>72147</v>
      </c>
      <c r="S3346" t="s">
        <v>6568</v>
      </c>
      <c r="T3346" t="s">
        <v>6568</v>
      </c>
      <c r="U3346">
        <v>29.23</v>
      </c>
      <c r="V3346" t="s">
        <v>5755</v>
      </c>
      <c r="W3346" t="s">
        <v>5765</v>
      </c>
      <c r="X3346">
        <v>1</v>
      </c>
    </row>
    <row r="3347" spans="1:24" x14ac:dyDescent="0.25">
      <c r="A3347">
        <v>23439</v>
      </c>
      <c r="B3347" t="s">
        <v>1903</v>
      </c>
      <c r="C3347" t="s">
        <v>441</v>
      </c>
      <c r="D3347" t="s">
        <v>5744</v>
      </c>
      <c r="E3347" t="s">
        <v>5787</v>
      </c>
      <c r="F3347">
        <v>22</v>
      </c>
      <c r="G3347" t="s">
        <v>5816</v>
      </c>
      <c r="H3347" t="s">
        <v>5747</v>
      </c>
      <c r="I3347" t="s">
        <v>5748</v>
      </c>
      <c r="J3347">
        <v>750</v>
      </c>
      <c r="K3347">
        <v>6</v>
      </c>
      <c r="L3347">
        <v>40</v>
      </c>
      <c r="M3347" t="s">
        <v>5759</v>
      </c>
      <c r="N3347" t="s">
        <v>6569</v>
      </c>
      <c r="O3347" t="s">
        <v>5790</v>
      </c>
      <c r="P3347" t="s">
        <v>5762</v>
      </c>
      <c r="Q3347" t="s">
        <v>5808</v>
      </c>
      <c r="R3347">
        <v>78987</v>
      </c>
      <c r="S3347" t="s">
        <v>6510</v>
      </c>
      <c r="T3347" t="s">
        <v>5794</v>
      </c>
      <c r="U3347">
        <v>67.989999999999995</v>
      </c>
      <c r="V3347" t="s">
        <v>5755</v>
      </c>
      <c r="W3347" t="s">
        <v>5756</v>
      </c>
      <c r="X3347">
        <v>1</v>
      </c>
    </row>
    <row r="3348" spans="1:24" x14ac:dyDescent="0.25">
      <c r="A3348">
        <v>22578</v>
      </c>
      <c r="B3348" t="s">
        <v>295</v>
      </c>
      <c r="C3348" t="s">
        <v>441</v>
      </c>
      <c r="D3348" t="s">
        <v>5798</v>
      </c>
      <c r="E3348" t="s">
        <v>5799</v>
      </c>
      <c r="F3348">
        <v>10</v>
      </c>
      <c r="G3348" t="s">
        <v>5767</v>
      </c>
      <c r="H3348" t="s">
        <v>5748</v>
      </c>
      <c r="I3348" t="s">
        <v>5748</v>
      </c>
      <c r="J3348">
        <v>1140</v>
      </c>
      <c r="K3348">
        <v>12</v>
      </c>
      <c r="L3348">
        <v>40</v>
      </c>
      <c r="M3348" t="s">
        <v>5749</v>
      </c>
      <c r="N3348" t="s">
        <v>5750</v>
      </c>
      <c r="O3348" t="s">
        <v>5751</v>
      </c>
      <c r="P3348" t="s">
        <v>5752</v>
      </c>
      <c r="Q3348" t="s">
        <v>5838</v>
      </c>
      <c r="R3348">
        <v>43500</v>
      </c>
      <c r="S3348" t="s">
        <v>5773</v>
      </c>
      <c r="T3348" t="s">
        <v>5773</v>
      </c>
      <c r="U3348">
        <v>34.33</v>
      </c>
      <c r="V3348" t="s">
        <v>5755</v>
      </c>
      <c r="W3348" t="s">
        <v>5756</v>
      </c>
      <c r="X3348">
        <v>1</v>
      </c>
    </row>
    <row r="3349" spans="1:24" x14ac:dyDescent="0.25">
      <c r="A3349">
        <v>22115</v>
      </c>
      <c r="B3349" t="s">
        <v>1759</v>
      </c>
      <c r="C3349" t="s">
        <v>442</v>
      </c>
      <c r="D3349" t="s">
        <v>6035</v>
      </c>
      <c r="E3349" t="s">
        <v>5887</v>
      </c>
      <c r="F3349">
        <v>20</v>
      </c>
      <c r="G3349" t="s">
        <v>5746</v>
      </c>
      <c r="H3349" t="s">
        <v>5747</v>
      </c>
      <c r="I3349" t="s">
        <v>5748</v>
      </c>
      <c r="J3349">
        <v>750</v>
      </c>
      <c r="K3349">
        <v>12</v>
      </c>
      <c r="L3349">
        <v>13.5</v>
      </c>
      <c r="M3349" t="s">
        <v>5749</v>
      </c>
      <c r="N3349" t="s">
        <v>5750</v>
      </c>
      <c r="O3349" t="s">
        <v>5790</v>
      </c>
      <c r="P3349" t="s">
        <v>5916</v>
      </c>
      <c r="Q3349" t="s">
        <v>5952</v>
      </c>
      <c r="R3349">
        <v>63952</v>
      </c>
      <c r="S3349" t="s">
        <v>5907</v>
      </c>
      <c r="T3349" t="s">
        <v>5844</v>
      </c>
      <c r="U3349">
        <v>16.989999999999998</v>
      </c>
      <c r="V3349" t="s">
        <v>5755</v>
      </c>
      <c r="W3349" t="s">
        <v>5869</v>
      </c>
      <c r="X3349">
        <v>1</v>
      </c>
    </row>
    <row r="3350" spans="1:24" x14ac:dyDescent="0.25">
      <c r="A3350">
        <v>22942</v>
      </c>
      <c r="B3350" t="s">
        <v>1857</v>
      </c>
      <c r="C3350" t="s">
        <v>443</v>
      </c>
      <c r="D3350" t="s">
        <v>6166</v>
      </c>
      <c r="E3350" t="s">
        <v>6192</v>
      </c>
      <c r="F3350">
        <v>20</v>
      </c>
      <c r="G3350" t="s">
        <v>5746</v>
      </c>
      <c r="H3350" t="s">
        <v>5791</v>
      </c>
      <c r="I3350" t="s">
        <v>5792</v>
      </c>
      <c r="J3350">
        <v>500</v>
      </c>
      <c r="K3350">
        <v>24</v>
      </c>
      <c r="L3350">
        <v>4.5</v>
      </c>
      <c r="M3350" t="s">
        <v>5759</v>
      </c>
      <c r="N3350" t="s">
        <v>5873</v>
      </c>
      <c r="O3350" t="s">
        <v>5790</v>
      </c>
      <c r="P3350" t="s">
        <v>5875</v>
      </c>
      <c r="Q3350" t="s">
        <v>6169</v>
      </c>
      <c r="R3350">
        <v>81608</v>
      </c>
      <c r="S3350" t="s">
        <v>6570</v>
      </c>
      <c r="T3350" t="s">
        <v>6570</v>
      </c>
      <c r="U3350">
        <v>3.99</v>
      </c>
      <c r="V3350" t="s">
        <v>6172</v>
      </c>
      <c r="W3350" t="s">
        <v>5869</v>
      </c>
      <c r="X3350">
        <v>1</v>
      </c>
    </row>
    <row r="3351" spans="1:24" x14ac:dyDescent="0.25">
      <c r="A3351">
        <v>23140</v>
      </c>
      <c r="B3351" t="s">
        <v>1874</v>
      </c>
      <c r="C3351" t="s">
        <v>443</v>
      </c>
      <c r="D3351" t="s">
        <v>5871</v>
      </c>
      <c r="E3351" t="s">
        <v>6192</v>
      </c>
      <c r="F3351">
        <v>10</v>
      </c>
      <c r="G3351" t="s">
        <v>5767</v>
      </c>
      <c r="H3351" t="s">
        <v>5747</v>
      </c>
      <c r="I3351" t="s">
        <v>5748</v>
      </c>
      <c r="J3351">
        <v>473</v>
      </c>
      <c r="K3351">
        <v>24</v>
      </c>
      <c r="L3351">
        <v>4.5</v>
      </c>
      <c r="M3351" t="s">
        <v>5759</v>
      </c>
      <c r="N3351" t="s">
        <v>5908</v>
      </c>
      <c r="O3351" t="s">
        <v>5874</v>
      </c>
      <c r="P3351" t="s">
        <v>5875</v>
      </c>
      <c r="Q3351" t="s">
        <v>5876</v>
      </c>
      <c r="R3351">
        <v>85054</v>
      </c>
      <c r="S3351" t="s">
        <v>5978</v>
      </c>
      <c r="T3351" t="s">
        <v>5899</v>
      </c>
      <c r="U3351">
        <v>3.99</v>
      </c>
      <c r="V3351" t="s">
        <v>6172</v>
      </c>
      <c r="W3351" t="s">
        <v>5869</v>
      </c>
      <c r="X3351">
        <v>1</v>
      </c>
    </row>
    <row r="3352" spans="1:24" x14ac:dyDescent="0.25">
      <c r="A3352">
        <v>23140</v>
      </c>
      <c r="B3352" t="s">
        <v>1874</v>
      </c>
      <c r="C3352" t="s">
        <v>443</v>
      </c>
      <c r="D3352" t="s">
        <v>5871</v>
      </c>
      <c r="E3352" t="s">
        <v>6192</v>
      </c>
      <c r="F3352">
        <v>10</v>
      </c>
      <c r="G3352" t="s">
        <v>5767</v>
      </c>
      <c r="H3352" t="s">
        <v>5747</v>
      </c>
      <c r="I3352" t="s">
        <v>5748</v>
      </c>
      <c r="J3352">
        <v>473</v>
      </c>
      <c r="K3352">
        <v>24</v>
      </c>
      <c r="L3352">
        <v>4.5</v>
      </c>
      <c r="M3352" t="s">
        <v>5759</v>
      </c>
      <c r="N3352" t="s">
        <v>5908</v>
      </c>
      <c r="O3352" t="s">
        <v>5874</v>
      </c>
      <c r="P3352" t="s">
        <v>5875</v>
      </c>
      <c r="Q3352" t="s">
        <v>5876</v>
      </c>
      <c r="R3352">
        <v>85054</v>
      </c>
      <c r="S3352" t="s">
        <v>5978</v>
      </c>
      <c r="T3352" t="s">
        <v>5899</v>
      </c>
      <c r="U3352">
        <v>3.99</v>
      </c>
      <c r="V3352" t="s">
        <v>6172</v>
      </c>
      <c r="W3352" t="s">
        <v>5869</v>
      </c>
      <c r="X3352">
        <v>1</v>
      </c>
    </row>
    <row r="3353" spans="1:24" x14ac:dyDescent="0.25">
      <c r="A3353">
        <v>23143</v>
      </c>
      <c r="B3353" t="s">
        <v>1876</v>
      </c>
      <c r="C3353" t="s">
        <v>443</v>
      </c>
      <c r="D3353" t="s">
        <v>5871</v>
      </c>
      <c r="E3353" t="s">
        <v>5872</v>
      </c>
      <c r="F3353">
        <v>27</v>
      </c>
      <c r="G3353" t="s">
        <v>5837</v>
      </c>
      <c r="H3353" t="s">
        <v>5747</v>
      </c>
      <c r="I3353" t="s">
        <v>5748</v>
      </c>
      <c r="J3353">
        <v>473</v>
      </c>
      <c r="K3353">
        <v>24</v>
      </c>
      <c r="L3353">
        <v>6.7</v>
      </c>
      <c r="M3353" t="s">
        <v>5759</v>
      </c>
      <c r="N3353" t="s">
        <v>5908</v>
      </c>
      <c r="O3353" t="s">
        <v>5874</v>
      </c>
      <c r="P3353" t="s">
        <v>5875</v>
      </c>
      <c r="Q3353" t="s">
        <v>5876</v>
      </c>
      <c r="R3353">
        <v>85054</v>
      </c>
      <c r="S3353" t="s">
        <v>5978</v>
      </c>
      <c r="T3353" t="s">
        <v>5899</v>
      </c>
      <c r="U3353">
        <v>4.9800000000000004</v>
      </c>
      <c r="V3353" t="s">
        <v>6172</v>
      </c>
      <c r="W3353" t="s">
        <v>5869</v>
      </c>
      <c r="X3353">
        <v>1</v>
      </c>
    </row>
    <row r="3354" spans="1:24" x14ac:dyDescent="0.25">
      <c r="A3354">
        <v>23143</v>
      </c>
      <c r="B3354" t="s">
        <v>1876</v>
      </c>
      <c r="C3354" t="s">
        <v>443</v>
      </c>
      <c r="D3354" t="s">
        <v>5871</v>
      </c>
      <c r="E3354" t="s">
        <v>5872</v>
      </c>
      <c r="F3354">
        <v>27</v>
      </c>
      <c r="G3354" t="s">
        <v>5837</v>
      </c>
      <c r="H3354" t="s">
        <v>5747</v>
      </c>
      <c r="I3354" t="s">
        <v>5748</v>
      </c>
      <c r="J3354">
        <v>473</v>
      </c>
      <c r="K3354">
        <v>24</v>
      </c>
      <c r="L3354">
        <v>6.7</v>
      </c>
      <c r="M3354" t="s">
        <v>5759</v>
      </c>
      <c r="N3354" t="s">
        <v>5908</v>
      </c>
      <c r="O3354" t="s">
        <v>5874</v>
      </c>
      <c r="P3354" t="s">
        <v>5875</v>
      </c>
      <c r="Q3354" t="s">
        <v>5876</v>
      </c>
      <c r="R3354">
        <v>85054</v>
      </c>
      <c r="S3354" t="s">
        <v>5978</v>
      </c>
      <c r="T3354" t="s">
        <v>5899</v>
      </c>
      <c r="U3354">
        <v>4.9800000000000004</v>
      </c>
      <c r="V3354" t="s">
        <v>6172</v>
      </c>
      <c r="W3354" t="s">
        <v>5869</v>
      </c>
      <c r="X3354">
        <v>1</v>
      </c>
    </row>
    <row r="3355" spans="1:24" x14ac:dyDescent="0.25">
      <c r="A3355">
        <v>22842</v>
      </c>
      <c r="B3355" t="s">
        <v>1842</v>
      </c>
      <c r="C3355" t="s">
        <v>443</v>
      </c>
      <c r="D3355" t="s">
        <v>5871</v>
      </c>
      <c r="E3355" t="s">
        <v>6192</v>
      </c>
      <c r="F3355">
        <v>27</v>
      </c>
      <c r="G3355" t="s">
        <v>5837</v>
      </c>
      <c r="H3355" t="s">
        <v>5747</v>
      </c>
      <c r="I3355" t="s">
        <v>5748</v>
      </c>
      <c r="J3355">
        <v>473</v>
      </c>
      <c r="K3355">
        <v>24</v>
      </c>
      <c r="L3355">
        <v>5</v>
      </c>
      <c r="M3355" t="s">
        <v>5749</v>
      </c>
      <c r="N3355" t="s">
        <v>5750</v>
      </c>
      <c r="O3355" t="s">
        <v>5874</v>
      </c>
      <c r="P3355" t="s">
        <v>5875</v>
      </c>
      <c r="Q3355" t="s">
        <v>5876</v>
      </c>
      <c r="R3355">
        <v>76989</v>
      </c>
      <c r="S3355" t="s">
        <v>6431</v>
      </c>
      <c r="T3355" t="s">
        <v>6431</v>
      </c>
      <c r="U3355">
        <v>3.49</v>
      </c>
      <c r="V3355" t="s">
        <v>6172</v>
      </c>
      <c r="W3355" t="s">
        <v>5869</v>
      </c>
      <c r="X3355">
        <v>1</v>
      </c>
    </row>
    <row r="3356" spans="1:24" x14ac:dyDescent="0.25">
      <c r="A3356">
        <v>22842</v>
      </c>
      <c r="B3356" t="s">
        <v>1842</v>
      </c>
      <c r="C3356" t="s">
        <v>443</v>
      </c>
      <c r="D3356" t="s">
        <v>5871</v>
      </c>
      <c r="E3356" t="s">
        <v>6192</v>
      </c>
      <c r="F3356">
        <v>27</v>
      </c>
      <c r="G3356" t="s">
        <v>5837</v>
      </c>
      <c r="H3356" t="s">
        <v>5747</v>
      </c>
      <c r="I3356" t="s">
        <v>5748</v>
      </c>
      <c r="J3356">
        <v>473</v>
      </c>
      <c r="K3356">
        <v>24</v>
      </c>
      <c r="L3356">
        <v>5</v>
      </c>
      <c r="M3356" t="s">
        <v>5749</v>
      </c>
      <c r="N3356" t="s">
        <v>5750</v>
      </c>
      <c r="O3356" t="s">
        <v>5874</v>
      </c>
      <c r="P3356" t="s">
        <v>5875</v>
      </c>
      <c r="Q3356" t="s">
        <v>5876</v>
      </c>
      <c r="R3356">
        <v>76989</v>
      </c>
      <c r="S3356" t="s">
        <v>6431</v>
      </c>
      <c r="T3356" t="s">
        <v>6431</v>
      </c>
      <c r="U3356">
        <v>3.49</v>
      </c>
      <c r="V3356" t="s">
        <v>6172</v>
      </c>
      <c r="W3356" t="s">
        <v>5869</v>
      </c>
      <c r="X3356">
        <v>1</v>
      </c>
    </row>
    <row r="3357" spans="1:24" x14ac:dyDescent="0.25">
      <c r="A3357">
        <v>23253</v>
      </c>
      <c r="B3357" t="s">
        <v>1883</v>
      </c>
      <c r="C3357" t="s">
        <v>443</v>
      </c>
      <c r="D3357" t="s">
        <v>5871</v>
      </c>
      <c r="E3357" t="s">
        <v>6192</v>
      </c>
      <c r="F3357">
        <v>27</v>
      </c>
      <c r="G3357" t="s">
        <v>5837</v>
      </c>
      <c r="H3357" t="s">
        <v>5747</v>
      </c>
      <c r="I3357" t="s">
        <v>5748</v>
      </c>
      <c r="J3357">
        <v>473</v>
      </c>
      <c r="K3357">
        <v>24</v>
      </c>
      <c r="L3357">
        <v>4.2</v>
      </c>
      <c r="M3357" t="s">
        <v>5749</v>
      </c>
      <c r="N3357" t="s">
        <v>5750</v>
      </c>
      <c r="O3357" t="s">
        <v>5874</v>
      </c>
      <c r="P3357" t="s">
        <v>5875</v>
      </c>
      <c r="Q3357" t="s">
        <v>5876</v>
      </c>
      <c r="R3357">
        <v>78920</v>
      </c>
      <c r="S3357" t="s">
        <v>6440</v>
      </c>
      <c r="T3357" t="s">
        <v>6413</v>
      </c>
      <c r="U3357">
        <v>3.15</v>
      </c>
      <c r="V3357" t="s">
        <v>6172</v>
      </c>
      <c r="W3357" t="s">
        <v>5869</v>
      </c>
      <c r="X3357">
        <v>1</v>
      </c>
    </row>
    <row r="3358" spans="1:24" x14ac:dyDescent="0.25">
      <c r="A3358">
        <v>23253</v>
      </c>
      <c r="B3358" t="s">
        <v>1883</v>
      </c>
      <c r="C3358" t="s">
        <v>443</v>
      </c>
      <c r="D3358" t="s">
        <v>5871</v>
      </c>
      <c r="E3358" t="s">
        <v>6192</v>
      </c>
      <c r="F3358">
        <v>27</v>
      </c>
      <c r="G3358" t="s">
        <v>5837</v>
      </c>
      <c r="H3358" t="s">
        <v>5747</v>
      </c>
      <c r="I3358" t="s">
        <v>5748</v>
      </c>
      <c r="J3358">
        <v>473</v>
      </c>
      <c r="K3358">
        <v>24</v>
      </c>
      <c r="L3358">
        <v>4.2</v>
      </c>
      <c r="M3358" t="s">
        <v>5749</v>
      </c>
      <c r="N3358" t="s">
        <v>5750</v>
      </c>
      <c r="O3358" t="s">
        <v>5874</v>
      </c>
      <c r="P3358" t="s">
        <v>5875</v>
      </c>
      <c r="Q3358" t="s">
        <v>5876</v>
      </c>
      <c r="R3358">
        <v>78920</v>
      </c>
      <c r="S3358" t="s">
        <v>6440</v>
      </c>
      <c r="T3358" t="s">
        <v>6413</v>
      </c>
      <c r="U3358">
        <v>3.15</v>
      </c>
      <c r="V3358" t="s">
        <v>6172</v>
      </c>
      <c r="W3358" t="s">
        <v>5869</v>
      </c>
      <c r="X3358">
        <v>1</v>
      </c>
    </row>
    <row r="3359" spans="1:24" x14ac:dyDescent="0.25">
      <c r="A3359">
        <v>22090</v>
      </c>
      <c r="B3359" t="s">
        <v>1755</v>
      </c>
      <c r="C3359" t="s">
        <v>443</v>
      </c>
      <c r="D3359" t="s">
        <v>5871</v>
      </c>
      <c r="E3359" t="s">
        <v>6167</v>
      </c>
      <c r="F3359">
        <v>27</v>
      </c>
      <c r="G3359" t="s">
        <v>5837</v>
      </c>
      <c r="H3359" t="s">
        <v>5747</v>
      </c>
      <c r="I3359" t="s">
        <v>5748</v>
      </c>
      <c r="J3359">
        <v>473</v>
      </c>
      <c r="K3359">
        <v>24</v>
      </c>
      <c r="L3359">
        <v>5</v>
      </c>
      <c r="M3359" t="s">
        <v>5749</v>
      </c>
      <c r="N3359" t="s">
        <v>5750</v>
      </c>
      <c r="O3359" t="s">
        <v>5874</v>
      </c>
      <c r="P3359" t="s">
        <v>5875</v>
      </c>
      <c r="Q3359" t="s">
        <v>5876</v>
      </c>
      <c r="R3359">
        <v>79259</v>
      </c>
      <c r="S3359" t="s">
        <v>6480</v>
      </c>
      <c r="T3359" t="s">
        <v>6481</v>
      </c>
      <c r="U3359">
        <v>3.39</v>
      </c>
      <c r="V3359" t="s">
        <v>6172</v>
      </c>
      <c r="W3359" t="s">
        <v>5869</v>
      </c>
      <c r="X3359">
        <v>1</v>
      </c>
    </row>
    <row r="3360" spans="1:24" x14ac:dyDescent="0.25">
      <c r="A3360">
        <v>22090</v>
      </c>
      <c r="B3360" t="s">
        <v>1755</v>
      </c>
      <c r="C3360" t="s">
        <v>443</v>
      </c>
      <c r="D3360" t="s">
        <v>5871</v>
      </c>
      <c r="E3360" t="s">
        <v>6167</v>
      </c>
      <c r="F3360">
        <v>27</v>
      </c>
      <c r="G3360" t="s">
        <v>5837</v>
      </c>
      <c r="H3360" t="s">
        <v>5747</v>
      </c>
      <c r="I3360" t="s">
        <v>5748</v>
      </c>
      <c r="J3360">
        <v>473</v>
      </c>
      <c r="K3360">
        <v>24</v>
      </c>
      <c r="L3360">
        <v>5</v>
      </c>
      <c r="M3360" t="s">
        <v>5749</v>
      </c>
      <c r="N3360" t="s">
        <v>5750</v>
      </c>
      <c r="O3360" t="s">
        <v>5874</v>
      </c>
      <c r="P3360" t="s">
        <v>5875</v>
      </c>
      <c r="Q3360" t="s">
        <v>5876</v>
      </c>
      <c r="R3360">
        <v>79259</v>
      </c>
      <c r="S3360" t="s">
        <v>6480</v>
      </c>
      <c r="T3360" t="s">
        <v>6481</v>
      </c>
      <c r="U3360">
        <v>3.39</v>
      </c>
      <c r="V3360" t="s">
        <v>6172</v>
      </c>
      <c r="W3360" t="s">
        <v>5869</v>
      </c>
      <c r="X3360">
        <v>1</v>
      </c>
    </row>
    <row r="3361" spans="1:24" x14ac:dyDescent="0.25">
      <c r="A3361">
        <v>23424</v>
      </c>
      <c r="B3361" t="s">
        <v>1779</v>
      </c>
      <c r="C3361" t="s">
        <v>443</v>
      </c>
      <c r="D3361" t="s">
        <v>6564</v>
      </c>
      <c r="E3361" t="s">
        <v>6192</v>
      </c>
      <c r="F3361">
        <v>27</v>
      </c>
      <c r="G3361" t="s">
        <v>5837</v>
      </c>
      <c r="H3361" t="s">
        <v>5747</v>
      </c>
      <c r="I3361" t="s">
        <v>5748</v>
      </c>
      <c r="J3361">
        <v>750</v>
      </c>
      <c r="K3361">
        <v>12</v>
      </c>
      <c r="L3361">
        <v>5</v>
      </c>
      <c r="M3361" t="s">
        <v>5749</v>
      </c>
      <c r="N3361" t="s">
        <v>5750</v>
      </c>
      <c r="O3361" t="s">
        <v>5874</v>
      </c>
      <c r="P3361" t="s">
        <v>5875</v>
      </c>
      <c r="Q3361" t="s">
        <v>5876</v>
      </c>
      <c r="R3361">
        <v>98</v>
      </c>
      <c r="S3361" t="s">
        <v>6565</v>
      </c>
      <c r="T3361" t="s">
        <v>6565</v>
      </c>
      <c r="U3361">
        <v>7</v>
      </c>
      <c r="V3361" t="s">
        <v>5755</v>
      </c>
      <c r="W3361" t="s">
        <v>5869</v>
      </c>
      <c r="X3361">
        <v>1</v>
      </c>
    </row>
    <row r="3362" spans="1:24" x14ac:dyDescent="0.25">
      <c r="A3362">
        <v>23424</v>
      </c>
      <c r="B3362" t="s">
        <v>1779</v>
      </c>
      <c r="C3362" t="s">
        <v>443</v>
      </c>
      <c r="D3362" t="s">
        <v>6564</v>
      </c>
      <c r="E3362" t="s">
        <v>6192</v>
      </c>
      <c r="F3362">
        <v>27</v>
      </c>
      <c r="G3362" t="s">
        <v>5837</v>
      </c>
      <c r="H3362" t="s">
        <v>5747</v>
      </c>
      <c r="I3362" t="s">
        <v>5748</v>
      </c>
      <c r="J3362">
        <v>750</v>
      </c>
      <c r="K3362">
        <v>12</v>
      </c>
      <c r="L3362">
        <v>5</v>
      </c>
      <c r="M3362" t="s">
        <v>5749</v>
      </c>
      <c r="N3362" t="s">
        <v>5750</v>
      </c>
      <c r="O3362" t="s">
        <v>5874</v>
      </c>
      <c r="P3362" t="s">
        <v>5875</v>
      </c>
      <c r="Q3362" t="s">
        <v>5876</v>
      </c>
      <c r="R3362">
        <v>98</v>
      </c>
      <c r="S3362" t="s">
        <v>6565</v>
      </c>
      <c r="T3362" t="s">
        <v>6565</v>
      </c>
      <c r="U3362">
        <v>7</v>
      </c>
      <c r="V3362" t="s">
        <v>5755</v>
      </c>
      <c r="W3362" t="s">
        <v>5869</v>
      </c>
      <c r="X3362">
        <v>1</v>
      </c>
    </row>
    <row r="3363" spans="1:24" x14ac:dyDescent="0.25">
      <c r="A3363">
        <v>22560</v>
      </c>
      <c r="B3363" t="s">
        <v>1807</v>
      </c>
      <c r="C3363" t="s">
        <v>442</v>
      </c>
      <c r="D3363" t="s">
        <v>5886</v>
      </c>
      <c r="E3363" t="s">
        <v>5887</v>
      </c>
      <c r="F3363">
        <v>10</v>
      </c>
      <c r="G3363" t="s">
        <v>5767</v>
      </c>
      <c r="H3363" t="s">
        <v>5868</v>
      </c>
      <c r="I3363" t="s">
        <v>5748</v>
      </c>
      <c r="J3363">
        <v>750</v>
      </c>
      <c r="K3363">
        <v>12</v>
      </c>
      <c r="L3363">
        <v>13</v>
      </c>
      <c r="M3363" t="s">
        <v>5749</v>
      </c>
      <c r="N3363" t="s">
        <v>5750</v>
      </c>
      <c r="O3363" t="s">
        <v>5790</v>
      </c>
      <c r="P3363" t="s">
        <v>5916</v>
      </c>
      <c r="Q3363" t="s">
        <v>5952</v>
      </c>
      <c r="R3363">
        <v>84765</v>
      </c>
      <c r="S3363" t="s">
        <v>6571</v>
      </c>
      <c r="T3363" t="s">
        <v>5937</v>
      </c>
      <c r="U3363">
        <v>15.02</v>
      </c>
      <c r="V3363" t="s">
        <v>5755</v>
      </c>
      <c r="W3363" t="s">
        <v>5869</v>
      </c>
      <c r="X3363">
        <v>1</v>
      </c>
    </row>
    <row r="3364" spans="1:24" x14ac:dyDescent="0.25">
      <c r="A3364">
        <v>22446</v>
      </c>
      <c r="B3364" t="s">
        <v>1801</v>
      </c>
      <c r="C3364" t="s">
        <v>444</v>
      </c>
      <c r="D3364" t="s">
        <v>6161</v>
      </c>
      <c r="E3364" t="s">
        <v>6162</v>
      </c>
      <c r="F3364">
        <v>10</v>
      </c>
      <c r="G3364" t="s">
        <v>5767</v>
      </c>
      <c r="H3364" t="s">
        <v>5747</v>
      </c>
      <c r="I3364" t="s">
        <v>5748</v>
      </c>
      <c r="J3364">
        <v>2130</v>
      </c>
      <c r="K3364">
        <v>4</v>
      </c>
      <c r="L3364">
        <v>5</v>
      </c>
      <c r="M3364" t="s">
        <v>5749</v>
      </c>
      <c r="N3364" t="s">
        <v>5750</v>
      </c>
      <c r="O3364" t="s">
        <v>5751</v>
      </c>
      <c r="P3364" t="s">
        <v>6163</v>
      </c>
      <c r="Q3364" t="s">
        <v>6164</v>
      </c>
      <c r="R3364">
        <v>42047</v>
      </c>
      <c r="S3364" t="s">
        <v>5788</v>
      </c>
      <c r="T3364" t="s">
        <v>5788</v>
      </c>
      <c r="U3364">
        <v>13.99</v>
      </c>
      <c r="V3364" t="s">
        <v>6172</v>
      </c>
      <c r="W3364" t="s">
        <v>5756</v>
      </c>
      <c r="X3364">
        <v>6</v>
      </c>
    </row>
    <row r="3365" spans="1:24" x14ac:dyDescent="0.25">
      <c r="A3365">
        <v>21303</v>
      </c>
      <c r="B3365" t="s">
        <v>290</v>
      </c>
      <c r="C3365" t="s">
        <v>441</v>
      </c>
      <c r="D3365" t="s">
        <v>5757</v>
      </c>
      <c r="E3365" t="s">
        <v>6401</v>
      </c>
      <c r="F3365">
        <v>20</v>
      </c>
      <c r="G3365" t="s">
        <v>5746</v>
      </c>
      <c r="H3365" t="s">
        <v>5747</v>
      </c>
      <c r="I3365" t="s">
        <v>5748</v>
      </c>
      <c r="J3365">
        <v>750</v>
      </c>
      <c r="K3365">
        <v>12</v>
      </c>
      <c r="L3365">
        <v>35</v>
      </c>
      <c r="M3365" t="s">
        <v>5749</v>
      </c>
      <c r="N3365" t="s">
        <v>5750</v>
      </c>
      <c r="O3365" t="s">
        <v>5751</v>
      </c>
      <c r="P3365" t="s">
        <v>5752</v>
      </c>
      <c r="Q3365" t="s">
        <v>5789</v>
      </c>
      <c r="R3365">
        <v>42036</v>
      </c>
      <c r="S3365" t="s">
        <v>5754</v>
      </c>
      <c r="T3365" t="s">
        <v>5754</v>
      </c>
      <c r="U3365">
        <v>28.79</v>
      </c>
      <c r="V3365" t="s">
        <v>5755</v>
      </c>
      <c r="W3365" t="s">
        <v>5756</v>
      </c>
      <c r="X3365">
        <v>1</v>
      </c>
    </row>
    <row r="3366" spans="1:24" x14ac:dyDescent="0.25">
      <c r="A3366">
        <v>22594</v>
      </c>
      <c r="B3366" t="s">
        <v>1812</v>
      </c>
      <c r="C3366" t="s">
        <v>442</v>
      </c>
      <c r="D3366" t="s">
        <v>5886</v>
      </c>
      <c r="E3366" t="s">
        <v>5966</v>
      </c>
      <c r="F3366">
        <v>20</v>
      </c>
      <c r="G3366" t="s">
        <v>5746</v>
      </c>
      <c r="H3366" t="s">
        <v>5747</v>
      </c>
      <c r="I3366" t="s">
        <v>5748</v>
      </c>
      <c r="J3366">
        <v>750</v>
      </c>
      <c r="K3366">
        <v>12</v>
      </c>
      <c r="L3366">
        <v>13.5</v>
      </c>
      <c r="M3366" t="s">
        <v>5759</v>
      </c>
      <c r="N3366" t="s">
        <v>5976</v>
      </c>
      <c r="O3366" t="s">
        <v>5761</v>
      </c>
      <c r="P3366" t="s">
        <v>5889</v>
      </c>
      <c r="Q3366" t="s">
        <v>5977</v>
      </c>
      <c r="R3366">
        <v>82119</v>
      </c>
      <c r="S3366" t="s">
        <v>6511</v>
      </c>
      <c r="T3366" t="s">
        <v>5928</v>
      </c>
      <c r="U3366">
        <v>24.99</v>
      </c>
      <c r="V3366" t="s">
        <v>5755</v>
      </c>
      <c r="W3366" t="s">
        <v>5765</v>
      </c>
      <c r="X3366">
        <v>1</v>
      </c>
    </row>
    <row r="3367" spans="1:24" x14ac:dyDescent="0.25">
      <c r="A3367">
        <v>23049</v>
      </c>
      <c r="B3367" t="s">
        <v>297</v>
      </c>
      <c r="C3367" t="s">
        <v>442</v>
      </c>
      <c r="D3367" t="s">
        <v>5920</v>
      </c>
      <c r="E3367" t="s">
        <v>5921</v>
      </c>
      <c r="F3367">
        <v>10</v>
      </c>
      <c r="G3367" t="s">
        <v>5767</v>
      </c>
      <c r="H3367" t="s">
        <v>5747</v>
      </c>
      <c r="I3367" t="s">
        <v>5748</v>
      </c>
      <c r="J3367">
        <v>4000</v>
      </c>
      <c r="K3367">
        <v>4</v>
      </c>
      <c r="L3367">
        <v>12</v>
      </c>
      <c r="M3367" t="s">
        <v>5749</v>
      </c>
      <c r="N3367" t="s">
        <v>5750</v>
      </c>
      <c r="O3367" t="s">
        <v>5751</v>
      </c>
      <c r="P3367" t="s">
        <v>5959</v>
      </c>
      <c r="Q3367" t="s">
        <v>5947</v>
      </c>
      <c r="R3367">
        <v>42015</v>
      </c>
      <c r="S3367" t="s">
        <v>5956</v>
      </c>
      <c r="T3367" t="s">
        <v>5957</v>
      </c>
      <c r="U3367">
        <v>34.99</v>
      </c>
      <c r="V3367" t="s">
        <v>5960</v>
      </c>
      <c r="W3367" t="s">
        <v>5869</v>
      </c>
      <c r="X3367">
        <v>1</v>
      </c>
    </row>
    <row r="3368" spans="1:24" x14ac:dyDescent="0.25">
      <c r="A3368">
        <v>23438</v>
      </c>
      <c r="B3368" t="s">
        <v>1902</v>
      </c>
      <c r="C3368" t="s">
        <v>441</v>
      </c>
      <c r="D3368" t="s">
        <v>5744</v>
      </c>
      <c r="E3368" t="s">
        <v>5787</v>
      </c>
      <c r="F3368">
        <v>10</v>
      </c>
      <c r="G3368" t="s">
        <v>5767</v>
      </c>
      <c r="H3368" t="s">
        <v>5747</v>
      </c>
      <c r="I3368" t="s">
        <v>5748</v>
      </c>
      <c r="J3368">
        <v>750</v>
      </c>
      <c r="K3368">
        <v>12</v>
      </c>
      <c r="L3368">
        <v>40</v>
      </c>
      <c r="M3368" t="s">
        <v>5759</v>
      </c>
      <c r="N3368" t="s">
        <v>6569</v>
      </c>
      <c r="O3368" t="s">
        <v>5790</v>
      </c>
      <c r="P3368" t="s">
        <v>5762</v>
      </c>
      <c r="Q3368" t="s">
        <v>5808</v>
      </c>
      <c r="R3368">
        <v>78987</v>
      </c>
      <c r="S3368" t="s">
        <v>6510</v>
      </c>
      <c r="T3368" t="s">
        <v>5794</v>
      </c>
      <c r="U3368">
        <v>39.99</v>
      </c>
      <c r="V3368" t="s">
        <v>5755</v>
      </c>
      <c r="W3368" t="s">
        <v>5756</v>
      </c>
      <c r="X3368">
        <v>1</v>
      </c>
    </row>
    <row r="3369" spans="1:24" x14ac:dyDescent="0.25">
      <c r="A3369">
        <v>22117</v>
      </c>
      <c r="B3369" t="s">
        <v>1760</v>
      </c>
      <c r="C3369" t="s">
        <v>442</v>
      </c>
      <c r="D3369" t="s">
        <v>6035</v>
      </c>
      <c r="E3369" t="s">
        <v>6048</v>
      </c>
      <c r="F3369">
        <v>10</v>
      </c>
      <c r="G3369" t="s">
        <v>5767</v>
      </c>
      <c r="H3369" t="s">
        <v>5747</v>
      </c>
      <c r="I3369" t="s">
        <v>5748</v>
      </c>
      <c r="J3369">
        <v>750</v>
      </c>
      <c r="K3369">
        <v>12</v>
      </c>
      <c r="L3369">
        <v>11</v>
      </c>
      <c r="M3369" t="s">
        <v>5759</v>
      </c>
      <c r="N3369" t="s">
        <v>5806</v>
      </c>
      <c r="O3369" t="s">
        <v>5761</v>
      </c>
      <c r="P3369" t="s">
        <v>5916</v>
      </c>
      <c r="Q3369" t="s">
        <v>6000</v>
      </c>
      <c r="R3369">
        <v>52746</v>
      </c>
      <c r="S3369" t="s">
        <v>5978</v>
      </c>
      <c r="T3369" t="s">
        <v>5899</v>
      </c>
      <c r="U3369">
        <v>14.99</v>
      </c>
      <c r="V3369" t="s">
        <v>5755</v>
      </c>
      <c r="W3369" t="s">
        <v>5765</v>
      </c>
      <c r="X3369">
        <v>1</v>
      </c>
    </row>
    <row r="3370" spans="1:24" x14ac:dyDescent="0.25">
      <c r="A3370">
        <v>23141</v>
      </c>
      <c r="B3370" t="s">
        <v>1875</v>
      </c>
      <c r="C3370" t="s">
        <v>443</v>
      </c>
      <c r="D3370" t="s">
        <v>5871</v>
      </c>
      <c r="E3370" t="s">
        <v>5872</v>
      </c>
      <c r="F3370">
        <v>27</v>
      </c>
      <c r="G3370" t="s">
        <v>5837</v>
      </c>
      <c r="H3370" t="s">
        <v>5747</v>
      </c>
      <c r="I3370" t="s">
        <v>5748</v>
      </c>
      <c r="J3370">
        <v>473</v>
      </c>
      <c r="K3370">
        <v>24</v>
      </c>
      <c r="L3370">
        <v>7.2</v>
      </c>
      <c r="M3370" t="s">
        <v>5759</v>
      </c>
      <c r="N3370" t="s">
        <v>5908</v>
      </c>
      <c r="O3370" t="s">
        <v>5874</v>
      </c>
      <c r="P3370" t="s">
        <v>5875</v>
      </c>
      <c r="Q3370" t="s">
        <v>5876</v>
      </c>
      <c r="R3370">
        <v>85054</v>
      </c>
      <c r="S3370" t="s">
        <v>5978</v>
      </c>
      <c r="T3370" t="s">
        <v>5899</v>
      </c>
      <c r="U3370">
        <v>6.99</v>
      </c>
      <c r="V3370" t="s">
        <v>6172</v>
      </c>
      <c r="W3370" t="s">
        <v>5869</v>
      </c>
      <c r="X3370">
        <v>1</v>
      </c>
    </row>
    <row r="3371" spans="1:24" x14ac:dyDescent="0.25">
      <c r="A3371">
        <v>23141</v>
      </c>
      <c r="B3371" t="s">
        <v>1875</v>
      </c>
      <c r="C3371" t="s">
        <v>443</v>
      </c>
      <c r="D3371" t="s">
        <v>5871</v>
      </c>
      <c r="E3371" t="s">
        <v>5872</v>
      </c>
      <c r="F3371">
        <v>27</v>
      </c>
      <c r="G3371" t="s">
        <v>5837</v>
      </c>
      <c r="H3371" t="s">
        <v>5747</v>
      </c>
      <c r="I3371" t="s">
        <v>5748</v>
      </c>
      <c r="J3371">
        <v>473</v>
      </c>
      <c r="K3371">
        <v>24</v>
      </c>
      <c r="L3371">
        <v>7.2</v>
      </c>
      <c r="M3371" t="s">
        <v>5759</v>
      </c>
      <c r="N3371" t="s">
        <v>5908</v>
      </c>
      <c r="O3371" t="s">
        <v>5874</v>
      </c>
      <c r="P3371" t="s">
        <v>5875</v>
      </c>
      <c r="Q3371" t="s">
        <v>5876</v>
      </c>
      <c r="R3371">
        <v>85054</v>
      </c>
      <c r="S3371" t="s">
        <v>5978</v>
      </c>
      <c r="T3371" t="s">
        <v>5899</v>
      </c>
      <c r="U3371">
        <v>6.99</v>
      </c>
      <c r="V3371" t="s">
        <v>6172</v>
      </c>
      <c r="W3371" t="s">
        <v>5869</v>
      </c>
      <c r="X3371">
        <v>1</v>
      </c>
    </row>
    <row r="3372" spans="1:24" x14ac:dyDescent="0.25">
      <c r="A3372">
        <v>22861</v>
      </c>
      <c r="B3372" t="s">
        <v>1847</v>
      </c>
      <c r="C3372" t="s">
        <v>442</v>
      </c>
      <c r="D3372" t="s">
        <v>5886</v>
      </c>
      <c r="E3372" t="s">
        <v>5914</v>
      </c>
      <c r="F3372">
        <v>20</v>
      </c>
      <c r="G3372" t="s">
        <v>5746</v>
      </c>
      <c r="H3372" t="s">
        <v>5747</v>
      </c>
      <c r="I3372" t="s">
        <v>5748</v>
      </c>
      <c r="J3372">
        <v>750</v>
      </c>
      <c r="K3372">
        <v>12</v>
      </c>
      <c r="L3372">
        <v>14.5</v>
      </c>
      <c r="M3372" t="s">
        <v>5759</v>
      </c>
      <c r="N3372" t="s">
        <v>5888</v>
      </c>
      <c r="O3372" t="s">
        <v>5790</v>
      </c>
      <c r="P3372" t="s">
        <v>5889</v>
      </c>
      <c r="Q3372" t="s">
        <v>5890</v>
      </c>
      <c r="R3372">
        <v>42288</v>
      </c>
      <c r="S3372" t="s">
        <v>6520</v>
      </c>
      <c r="T3372" t="s">
        <v>6521</v>
      </c>
      <c r="U3372">
        <v>27.99</v>
      </c>
      <c r="V3372" t="s">
        <v>5755</v>
      </c>
      <c r="W3372" t="s">
        <v>5756</v>
      </c>
      <c r="X3372">
        <v>1</v>
      </c>
    </row>
    <row r="3373" spans="1:24" x14ac:dyDescent="0.25">
      <c r="A3373">
        <v>23255</v>
      </c>
      <c r="B3373" t="s">
        <v>1885</v>
      </c>
      <c r="C3373" t="s">
        <v>443</v>
      </c>
      <c r="D3373" t="s">
        <v>5871</v>
      </c>
      <c r="E3373" t="s">
        <v>6192</v>
      </c>
      <c r="F3373">
        <v>27</v>
      </c>
      <c r="G3373" t="s">
        <v>5837</v>
      </c>
      <c r="H3373" t="s">
        <v>5747</v>
      </c>
      <c r="I3373" t="s">
        <v>5748</v>
      </c>
      <c r="J3373">
        <v>473</v>
      </c>
      <c r="K3373">
        <v>24</v>
      </c>
      <c r="L3373">
        <v>4.8</v>
      </c>
      <c r="M3373" t="s">
        <v>5749</v>
      </c>
      <c r="N3373" t="s">
        <v>5750</v>
      </c>
      <c r="O3373" t="s">
        <v>5874</v>
      </c>
      <c r="P3373" t="s">
        <v>5875</v>
      </c>
      <c r="Q3373" t="s">
        <v>5876</v>
      </c>
      <c r="R3373">
        <v>78920</v>
      </c>
      <c r="S3373" t="s">
        <v>6440</v>
      </c>
      <c r="T3373" t="s">
        <v>6413</v>
      </c>
      <c r="U3373">
        <v>3.4</v>
      </c>
      <c r="V3373" t="s">
        <v>6172</v>
      </c>
      <c r="W3373" t="s">
        <v>5869</v>
      </c>
      <c r="X3373">
        <v>1</v>
      </c>
    </row>
    <row r="3374" spans="1:24" x14ac:dyDescent="0.25">
      <c r="A3374">
        <v>23255</v>
      </c>
      <c r="B3374" t="s">
        <v>1885</v>
      </c>
      <c r="C3374" t="s">
        <v>443</v>
      </c>
      <c r="D3374" t="s">
        <v>5871</v>
      </c>
      <c r="E3374" t="s">
        <v>6192</v>
      </c>
      <c r="F3374">
        <v>27</v>
      </c>
      <c r="G3374" t="s">
        <v>5837</v>
      </c>
      <c r="H3374" t="s">
        <v>5747</v>
      </c>
      <c r="I3374" t="s">
        <v>5748</v>
      </c>
      <c r="J3374">
        <v>473</v>
      </c>
      <c r="K3374">
        <v>24</v>
      </c>
      <c r="L3374">
        <v>4.8</v>
      </c>
      <c r="M3374" t="s">
        <v>5749</v>
      </c>
      <c r="N3374" t="s">
        <v>5750</v>
      </c>
      <c r="O3374" t="s">
        <v>5874</v>
      </c>
      <c r="P3374" t="s">
        <v>5875</v>
      </c>
      <c r="Q3374" t="s">
        <v>5876</v>
      </c>
      <c r="R3374">
        <v>78920</v>
      </c>
      <c r="S3374" t="s">
        <v>6440</v>
      </c>
      <c r="T3374" t="s">
        <v>6413</v>
      </c>
      <c r="U3374">
        <v>3.4</v>
      </c>
      <c r="V3374" t="s">
        <v>6172</v>
      </c>
      <c r="W3374" t="s">
        <v>5869</v>
      </c>
      <c r="X3374">
        <v>1</v>
      </c>
    </row>
    <row r="3375" spans="1:24" x14ac:dyDescent="0.25">
      <c r="A3375">
        <v>22093</v>
      </c>
      <c r="B3375" t="s">
        <v>1758</v>
      </c>
      <c r="C3375" t="s">
        <v>442</v>
      </c>
      <c r="D3375" t="s">
        <v>5886</v>
      </c>
      <c r="E3375" t="s">
        <v>5966</v>
      </c>
      <c r="F3375">
        <v>20</v>
      </c>
      <c r="G3375" t="s">
        <v>5746</v>
      </c>
      <c r="H3375" t="s">
        <v>5747</v>
      </c>
      <c r="I3375" t="s">
        <v>5748</v>
      </c>
      <c r="J3375">
        <v>750</v>
      </c>
      <c r="K3375">
        <v>12</v>
      </c>
      <c r="L3375">
        <v>13.7</v>
      </c>
      <c r="M3375" t="s">
        <v>5759</v>
      </c>
      <c r="N3375" t="s">
        <v>5904</v>
      </c>
      <c r="O3375" t="s">
        <v>5790</v>
      </c>
      <c r="P3375" t="s">
        <v>5988</v>
      </c>
      <c r="Q3375" t="s">
        <v>5923</v>
      </c>
      <c r="R3375">
        <v>92645</v>
      </c>
      <c r="S3375" t="s">
        <v>6572</v>
      </c>
      <c r="T3375" t="s">
        <v>5784</v>
      </c>
      <c r="U3375">
        <v>19.989999999999998</v>
      </c>
      <c r="V3375" t="s">
        <v>5755</v>
      </c>
      <c r="W3375" t="s">
        <v>5765</v>
      </c>
      <c r="X3375">
        <v>1</v>
      </c>
    </row>
    <row r="3376" spans="1:24" x14ac:dyDescent="0.25">
      <c r="A3376">
        <v>22562</v>
      </c>
      <c r="B3376" t="s">
        <v>1809</v>
      </c>
      <c r="C3376" t="s">
        <v>443</v>
      </c>
      <c r="D3376" t="s">
        <v>6166</v>
      </c>
      <c r="E3376" t="s">
        <v>6342</v>
      </c>
      <c r="F3376">
        <v>10</v>
      </c>
      <c r="G3376" t="s">
        <v>5767</v>
      </c>
      <c r="H3376" t="s">
        <v>5747</v>
      </c>
      <c r="I3376" t="s">
        <v>5748</v>
      </c>
      <c r="J3376">
        <v>473</v>
      </c>
      <c r="K3376">
        <v>24</v>
      </c>
      <c r="L3376">
        <v>4.7</v>
      </c>
      <c r="M3376" t="s">
        <v>5749</v>
      </c>
      <c r="N3376" t="s">
        <v>5750</v>
      </c>
      <c r="O3376" t="s">
        <v>5751</v>
      </c>
      <c r="P3376" t="s">
        <v>5875</v>
      </c>
      <c r="Q3376" t="s">
        <v>6169</v>
      </c>
      <c r="R3376">
        <v>74063</v>
      </c>
      <c r="S3376" t="s">
        <v>6573</v>
      </c>
      <c r="T3376" t="s">
        <v>6570</v>
      </c>
      <c r="U3376">
        <v>3.99</v>
      </c>
      <c r="V3376" t="s">
        <v>6172</v>
      </c>
      <c r="W3376" t="s">
        <v>5869</v>
      </c>
      <c r="X3376">
        <v>1</v>
      </c>
    </row>
    <row r="3377" spans="1:24" x14ac:dyDescent="0.25">
      <c r="A3377">
        <v>22925</v>
      </c>
      <c r="B3377" t="s">
        <v>1854</v>
      </c>
      <c r="C3377" t="s">
        <v>443</v>
      </c>
      <c r="D3377" t="s">
        <v>6166</v>
      </c>
      <c r="E3377" t="s">
        <v>5872</v>
      </c>
      <c r="F3377">
        <v>10</v>
      </c>
      <c r="G3377" t="s">
        <v>5767</v>
      </c>
      <c r="H3377" t="s">
        <v>5747</v>
      </c>
      <c r="I3377" t="s">
        <v>5748</v>
      </c>
      <c r="J3377">
        <v>473</v>
      </c>
      <c r="K3377">
        <v>24</v>
      </c>
      <c r="L3377">
        <v>8</v>
      </c>
      <c r="M3377" t="s">
        <v>5749</v>
      </c>
      <c r="N3377" t="s">
        <v>5750</v>
      </c>
      <c r="O3377" t="s">
        <v>5751</v>
      </c>
      <c r="P3377" t="s">
        <v>5875</v>
      </c>
      <c r="Q3377" t="s">
        <v>6169</v>
      </c>
      <c r="R3377">
        <v>81522</v>
      </c>
      <c r="S3377" t="s">
        <v>6574</v>
      </c>
      <c r="T3377" t="s">
        <v>6570</v>
      </c>
      <c r="U3377">
        <v>4.29</v>
      </c>
      <c r="V3377" t="s">
        <v>6172</v>
      </c>
      <c r="W3377" t="s">
        <v>5869</v>
      </c>
      <c r="X3377">
        <v>1</v>
      </c>
    </row>
    <row r="3378" spans="1:24" x14ac:dyDescent="0.25">
      <c r="A3378">
        <v>22600</v>
      </c>
      <c r="B3378" t="s">
        <v>1815</v>
      </c>
      <c r="C3378" t="s">
        <v>442</v>
      </c>
      <c r="D3378" t="s">
        <v>5886</v>
      </c>
      <c r="E3378" t="s">
        <v>5975</v>
      </c>
      <c r="F3378">
        <v>10</v>
      </c>
      <c r="G3378" t="s">
        <v>5767</v>
      </c>
      <c r="H3378" t="s">
        <v>5747</v>
      </c>
      <c r="I3378" t="s">
        <v>5748</v>
      </c>
      <c r="J3378">
        <v>3000</v>
      </c>
      <c r="K3378">
        <v>6</v>
      </c>
      <c r="L3378">
        <v>13</v>
      </c>
      <c r="M3378" t="s">
        <v>5759</v>
      </c>
      <c r="N3378" t="s">
        <v>6054</v>
      </c>
      <c r="O3378" t="s">
        <v>5790</v>
      </c>
      <c r="P3378" t="s">
        <v>6002</v>
      </c>
      <c r="Q3378" t="s">
        <v>6055</v>
      </c>
      <c r="R3378">
        <v>98936</v>
      </c>
      <c r="S3378" t="s">
        <v>5905</v>
      </c>
      <c r="T3378" t="s">
        <v>5906</v>
      </c>
      <c r="U3378">
        <v>40.99</v>
      </c>
      <c r="V3378" t="s">
        <v>5960</v>
      </c>
      <c r="W3378" t="s">
        <v>5765</v>
      </c>
      <c r="X3378">
        <v>1</v>
      </c>
    </row>
    <row r="3379" spans="1:24" x14ac:dyDescent="0.25">
      <c r="A3379">
        <v>22704</v>
      </c>
      <c r="B3379" t="s">
        <v>1825</v>
      </c>
      <c r="C3379" t="s">
        <v>442</v>
      </c>
      <c r="D3379" t="s">
        <v>5961</v>
      </c>
      <c r="E3379" t="s">
        <v>5973</v>
      </c>
      <c r="F3379">
        <v>20</v>
      </c>
      <c r="G3379" t="s">
        <v>5746</v>
      </c>
      <c r="H3379" t="s">
        <v>5747</v>
      </c>
      <c r="I3379" t="s">
        <v>5748</v>
      </c>
      <c r="J3379">
        <v>750</v>
      </c>
      <c r="K3379">
        <v>12</v>
      </c>
      <c r="L3379">
        <v>12</v>
      </c>
      <c r="M3379" t="s">
        <v>5759</v>
      </c>
      <c r="N3379" t="s">
        <v>5781</v>
      </c>
      <c r="O3379" t="s">
        <v>5761</v>
      </c>
      <c r="P3379" t="s">
        <v>5930</v>
      </c>
      <c r="Q3379" t="s">
        <v>5974</v>
      </c>
      <c r="R3379">
        <v>84878</v>
      </c>
      <c r="S3379" t="s">
        <v>6575</v>
      </c>
      <c r="T3379" t="s">
        <v>5771</v>
      </c>
      <c r="U3379">
        <v>21.99</v>
      </c>
      <c r="V3379" t="s">
        <v>5755</v>
      </c>
      <c r="W3379" t="s">
        <v>5765</v>
      </c>
      <c r="X3379">
        <v>1</v>
      </c>
    </row>
    <row r="3380" spans="1:24" x14ac:dyDescent="0.25">
      <c r="A3380">
        <v>22424</v>
      </c>
      <c r="B3380" t="s">
        <v>1797</v>
      </c>
      <c r="C3380" t="s">
        <v>444</v>
      </c>
      <c r="D3380" t="s">
        <v>6161</v>
      </c>
      <c r="E3380" t="s">
        <v>6475</v>
      </c>
      <c r="F3380">
        <v>20</v>
      </c>
      <c r="G3380" t="s">
        <v>5746</v>
      </c>
      <c r="H3380" t="s">
        <v>5747</v>
      </c>
      <c r="I3380" t="s">
        <v>5748</v>
      </c>
      <c r="J3380">
        <v>458</v>
      </c>
      <c r="K3380">
        <v>24</v>
      </c>
      <c r="L3380">
        <v>5.5</v>
      </c>
      <c r="M3380" t="s">
        <v>5759</v>
      </c>
      <c r="N3380" t="s">
        <v>6009</v>
      </c>
      <c r="O3380" t="s">
        <v>5751</v>
      </c>
      <c r="P3380" t="s">
        <v>6163</v>
      </c>
      <c r="Q3380" t="s">
        <v>6187</v>
      </c>
      <c r="R3380">
        <v>65513</v>
      </c>
      <c r="S3380" t="s">
        <v>6165</v>
      </c>
      <c r="T3380" t="s">
        <v>5844</v>
      </c>
      <c r="U3380">
        <v>3.39</v>
      </c>
      <c r="V3380" t="s">
        <v>6172</v>
      </c>
      <c r="W3380" t="s">
        <v>5756</v>
      </c>
      <c r="X3380">
        <v>1</v>
      </c>
    </row>
    <row r="3381" spans="1:24" x14ac:dyDescent="0.25">
      <c r="A3381">
        <v>23433</v>
      </c>
      <c r="B3381" t="s">
        <v>1900</v>
      </c>
      <c r="C3381" t="s">
        <v>441</v>
      </c>
      <c r="D3381" t="s">
        <v>5744</v>
      </c>
      <c r="E3381" t="s">
        <v>5787</v>
      </c>
      <c r="F3381">
        <v>20</v>
      </c>
      <c r="G3381" t="s">
        <v>5746</v>
      </c>
      <c r="H3381" t="s">
        <v>5747</v>
      </c>
      <c r="I3381" t="s">
        <v>5748</v>
      </c>
      <c r="J3381">
        <v>750</v>
      </c>
      <c r="K3381">
        <v>12</v>
      </c>
      <c r="L3381">
        <v>40</v>
      </c>
      <c r="M3381" t="s">
        <v>5759</v>
      </c>
      <c r="N3381" t="s">
        <v>6569</v>
      </c>
      <c r="O3381" t="s">
        <v>5790</v>
      </c>
      <c r="P3381" t="s">
        <v>5752</v>
      </c>
      <c r="Q3381" t="s">
        <v>5808</v>
      </c>
      <c r="R3381">
        <v>78987</v>
      </c>
      <c r="S3381" t="s">
        <v>6510</v>
      </c>
      <c r="T3381" t="s">
        <v>5794</v>
      </c>
      <c r="U3381">
        <v>27.99</v>
      </c>
      <c r="V3381" t="s">
        <v>5755</v>
      </c>
      <c r="W3381" t="s">
        <v>5756</v>
      </c>
      <c r="X3381">
        <v>1</v>
      </c>
    </row>
    <row r="3382" spans="1:24" x14ac:dyDescent="0.25">
      <c r="A3382">
        <v>23434</v>
      </c>
      <c r="B3382" t="s">
        <v>1901</v>
      </c>
      <c r="C3382" t="s">
        <v>441</v>
      </c>
      <c r="D3382" t="s">
        <v>5744</v>
      </c>
      <c r="E3382" t="s">
        <v>5787</v>
      </c>
      <c r="F3382">
        <v>20</v>
      </c>
      <c r="G3382" t="s">
        <v>5746</v>
      </c>
      <c r="H3382" t="s">
        <v>5747</v>
      </c>
      <c r="I3382" t="s">
        <v>5748</v>
      </c>
      <c r="J3382">
        <v>750</v>
      </c>
      <c r="K3382">
        <v>12</v>
      </c>
      <c r="L3382">
        <v>40</v>
      </c>
      <c r="M3382" t="s">
        <v>5759</v>
      </c>
      <c r="N3382" t="s">
        <v>6569</v>
      </c>
      <c r="O3382" t="s">
        <v>5790</v>
      </c>
      <c r="P3382" t="s">
        <v>5762</v>
      </c>
      <c r="Q3382" t="s">
        <v>5808</v>
      </c>
      <c r="R3382">
        <v>78987</v>
      </c>
      <c r="S3382" t="s">
        <v>6510</v>
      </c>
      <c r="T3382" t="s">
        <v>5794</v>
      </c>
      <c r="U3382">
        <v>32.99</v>
      </c>
      <c r="V3382" t="s">
        <v>5755</v>
      </c>
      <c r="W3382" t="s">
        <v>5756</v>
      </c>
      <c r="X3382">
        <v>1</v>
      </c>
    </row>
    <row r="3383" spans="1:24" x14ac:dyDescent="0.25">
      <c r="A3383">
        <v>23050</v>
      </c>
      <c r="B3383" t="s">
        <v>298</v>
      </c>
      <c r="C3383" t="s">
        <v>442</v>
      </c>
      <c r="D3383" t="s">
        <v>5886</v>
      </c>
      <c r="E3383" t="s">
        <v>5914</v>
      </c>
      <c r="F3383">
        <v>20</v>
      </c>
      <c r="G3383" t="s">
        <v>5746</v>
      </c>
      <c r="H3383" t="s">
        <v>5747</v>
      </c>
      <c r="I3383" t="s">
        <v>5748</v>
      </c>
      <c r="J3383">
        <v>4000</v>
      </c>
      <c r="K3383">
        <v>4</v>
      </c>
      <c r="L3383">
        <v>12.5</v>
      </c>
      <c r="M3383" t="s">
        <v>5749</v>
      </c>
      <c r="N3383" t="s">
        <v>5750</v>
      </c>
      <c r="O3383" t="s">
        <v>5751</v>
      </c>
      <c r="P3383" t="s">
        <v>5959</v>
      </c>
      <c r="Q3383" t="s">
        <v>5947</v>
      </c>
      <c r="R3383">
        <v>42015</v>
      </c>
      <c r="S3383" t="s">
        <v>5956</v>
      </c>
      <c r="T3383" t="s">
        <v>5957</v>
      </c>
      <c r="U3383">
        <v>34.99</v>
      </c>
      <c r="V3383" t="s">
        <v>5960</v>
      </c>
      <c r="W3383" t="s">
        <v>5869</v>
      </c>
      <c r="X3383">
        <v>1</v>
      </c>
    </row>
    <row r="3384" spans="1:24" x14ac:dyDescent="0.25">
      <c r="A3384">
        <v>22315</v>
      </c>
      <c r="B3384" t="s">
        <v>294</v>
      </c>
      <c r="C3384" t="s">
        <v>441</v>
      </c>
      <c r="D3384" t="s">
        <v>5757</v>
      </c>
      <c r="E3384" t="s">
        <v>5766</v>
      </c>
      <c r="F3384">
        <v>10</v>
      </c>
      <c r="G3384" t="s">
        <v>5767</v>
      </c>
      <c r="H3384" t="s">
        <v>5748</v>
      </c>
      <c r="I3384" t="s">
        <v>5748</v>
      </c>
      <c r="J3384">
        <v>1750</v>
      </c>
      <c r="K3384">
        <v>6</v>
      </c>
      <c r="L3384">
        <v>40</v>
      </c>
      <c r="M3384" t="s">
        <v>5749</v>
      </c>
      <c r="N3384" t="s">
        <v>5750</v>
      </c>
      <c r="O3384" t="s">
        <v>5751</v>
      </c>
      <c r="P3384" t="s">
        <v>5752</v>
      </c>
      <c r="Q3384" t="s">
        <v>5789</v>
      </c>
      <c r="R3384">
        <v>42127</v>
      </c>
      <c r="S3384" t="s">
        <v>5820</v>
      </c>
      <c r="T3384" t="s">
        <v>5820</v>
      </c>
      <c r="U3384">
        <v>54.99</v>
      </c>
      <c r="V3384" t="s">
        <v>5755</v>
      </c>
      <c r="W3384" t="s">
        <v>5756</v>
      </c>
      <c r="X3384">
        <v>1</v>
      </c>
    </row>
    <row r="3385" spans="1:24" x14ac:dyDescent="0.25">
      <c r="A3385">
        <v>22580</v>
      </c>
      <c r="B3385" t="s">
        <v>1810</v>
      </c>
      <c r="C3385" t="s">
        <v>441</v>
      </c>
      <c r="D3385" t="s">
        <v>5744</v>
      </c>
      <c r="E3385" t="s">
        <v>5745</v>
      </c>
      <c r="F3385">
        <v>10</v>
      </c>
      <c r="G3385" t="s">
        <v>5767</v>
      </c>
      <c r="H3385" t="s">
        <v>5748</v>
      </c>
      <c r="I3385" t="s">
        <v>5748</v>
      </c>
      <c r="J3385">
        <v>750</v>
      </c>
      <c r="K3385">
        <v>12</v>
      </c>
      <c r="L3385">
        <v>40</v>
      </c>
      <c r="M3385" t="s">
        <v>5759</v>
      </c>
      <c r="N3385" t="s">
        <v>5854</v>
      </c>
      <c r="O3385" t="s">
        <v>5751</v>
      </c>
      <c r="P3385" t="s">
        <v>5752</v>
      </c>
      <c r="Q3385" t="s">
        <v>5753</v>
      </c>
      <c r="R3385">
        <v>42144</v>
      </c>
      <c r="S3385" t="s">
        <v>5839</v>
      </c>
      <c r="T3385" t="s">
        <v>5754</v>
      </c>
      <c r="U3385">
        <v>25.74</v>
      </c>
      <c r="V3385" t="s">
        <v>5755</v>
      </c>
      <c r="W3385" t="s">
        <v>5756</v>
      </c>
      <c r="X3385">
        <v>1</v>
      </c>
    </row>
    <row r="3386" spans="1:24" x14ac:dyDescent="0.25">
      <c r="A3386">
        <v>22858</v>
      </c>
      <c r="B3386" t="s">
        <v>1846</v>
      </c>
      <c r="C3386" t="s">
        <v>442</v>
      </c>
      <c r="D3386" t="s">
        <v>5886</v>
      </c>
      <c r="E3386" t="s">
        <v>5914</v>
      </c>
      <c r="F3386">
        <v>20</v>
      </c>
      <c r="G3386" t="s">
        <v>5746</v>
      </c>
      <c r="H3386" t="s">
        <v>5747</v>
      </c>
      <c r="I3386" t="s">
        <v>5748</v>
      </c>
      <c r="J3386">
        <v>750</v>
      </c>
      <c r="K3386">
        <v>12</v>
      </c>
      <c r="L3386">
        <v>14.5</v>
      </c>
      <c r="M3386" t="s">
        <v>5759</v>
      </c>
      <c r="N3386" t="s">
        <v>5888</v>
      </c>
      <c r="O3386" t="s">
        <v>5790</v>
      </c>
      <c r="P3386" t="s">
        <v>5988</v>
      </c>
      <c r="Q3386" t="s">
        <v>5890</v>
      </c>
      <c r="R3386">
        <v>42288</v>
      </c>
      <c r="S3386" t="s">
        <v>6520</v>
      </c>
      <c r="T3386" t="s">
        <v>6521</v>
      </c>
      <c r="U3386">
        <v>19.989999999999998</v>
      </c>
      <c r="V3386" t="s">
        <v>5755</v>
      </c>
      <c r="W3386" t="s">
        <v>5756</v>
      </c>
      <c r="X3386">
        <v>1</v>
      </c>
    </row>
    <row r="3387" spans="1:24" x14ac:dyDescent="0.25">
      <c r="A3387">
        <v>23273</v>
      </c>
      <c r="B3387" t="s">
        <v>1887</v>
      </c>
      <c r="C3387" t="s">
        <v>442</v>
      </c>
      <c r="D3387" t="s">
        <v>5920</v>
      </c>
      <c r="E3387" t="s">
        <v>6005</v>
      </c>
      <c r="F3387">
        <v>10</v>
      </c>
      <c r="G3387" t="s">
        <v>5767</v>
      </c>
      <c r="H3387" t="s">
        <v>5747</v>
      </c>
      <c r="I3387" t="s">
        <v>5748</v>
      </c>
      <c r="J3387">
        <v>1000</v>
      </c>
      <c r="K3387">
        <v>12</v>
      </c>
      <c r="L3387">
        <v>12.5</v>
      </c>
      <c r="M3387" t="s">
        <v>5759</v>
      </c>
      <c r="N3387" t="s">
        <v>5781</v>
      </c>
      <c r="O3387" t="s">
        <v>5761</v>
      </c>
      <c r="P3387" t="s">
        <v>5922</v>
      </c>
      <c r="Q3387" t="s">
        <v>5986</v>
      </c>
      <c r="R3387">
        <v>60693</v>
      </c>
      <c r="S3387" t="s">
        <v>6128</v>
      </c>
      <c r="T3387" t="s">
        <v>5972</v>
      </c>
      <c r="U3387">
        <v>13.99</v>
      </c>
      <c r="V3387" t="s">
        <v>5755</v>
      </c>
      <c r="W3387" t="s">
        <v>5765</v>
      </c>
      <c r="X3387">
        <v>1</v>
      </c>
    </row>
    <row r="3388" spans="1:24" x14ac:dyDescent="0.25">
      <c r="A3388">
        <v>23144</v>
      </c>
      <c r="B3388" t="s">
        <v>1877</v>
      </c>
      <c r="C3388" t="s">
        <v>443</v>
      </c>
      <c r="D3388" t="s">
        <v>5871</v>
      </c>
      <c r="E3388" t="s">
        <v>6167</v>
      </c>
      <c r="F3388">
        <v>27</v>
      </c>
      <c r="G3388" t="s">
        <v>5837</v>
      </c>
      <c r="H3388" t="s">
        <v>5747</v>
      </c>
      <c r="I3388" t="s">
        <v>5748</v>
      </c>
      <c r="J3388">
        <v>473</v>
      </c>
      <c r="K3388">
        <v>24</v>
      </c>
      <c r="L3388">
        <v>5</v>
      </c>
      <c r="M3388" t="s">
        <v>5759</v>
      </c>
      <c r="N3388" t="s">
        <v>5908</v>
      </c>
      <c r="O3388" t="s">
        <v>5874</v>
      </c>
      <c r="P3388" t="s">
        <v>5875</v>
      </c>
      <c r="Q3388" t="s">
        <v>5876</v>
      </c>
      <c r="R3388">
        <v>85054</v>
      </c>
      <c r="S3388" t="s">
        <v>5978</v>
      </c>
      <c r="T3388" t="s">
        <v>5899</v>
      </c>
      <c r="U3388">
        <v>3.99</v>
      </c>
      <c r="V3388" t="s">
        <v>6172</v>
      </c>
      <c r="W3388" t="s">
        <v>5869</v>
      </c>
      <c r="X3388">
        <v>1</v>
      </c>
    </row>
    <row r="3389" spans="1:24" x14ac:dyDescent="0.25">
      <c r="A3389">
        <v>23144</v>
      </c>
      <c r="B3389" t="s">
        <v>1877</v>
      </c>
      <c r="C3389" t="s">
        <v>443</v>
      </c>
      <c r="D3389" t="s">
        <v>5871</v>
      </c>
      <c r="E3389" t="s">
        <v>6167</v>
      </c>
      <c r="F3389">
        <v>27</v>
      </c>
      <c r="G3389" t="s">
        <v>5837</v>
      </c>
      <c r="H3389" t="s">
        <v>5747</v>
      </c>
      <c r="I3389" t="s">
        <v>5748</v>
      </c>
      <c r="J3389">
        <v>473</v>
      </c>
      <c r="K3389">
        <v>24</v>
      </c>
      <c r="L3389">
        <v>5</v>
      </c>
      <c r="M3389" t="s">
        <v>5759</v>
      </c>
      <c r="N3389" t="s">
        <v>5908</v>
      </c>
      <c r="O3389" t="s">
        <v>5874</v>
      </c>
      <c r="P3389" t="s">
        <v>5875</v>
      </c>
      <c r="Q3389" t="s">
        <v>5876</v>
      </c>
      <c r="R3389">
        <v>85054</v>
      </c>
      <c r="S3389" t="s">
        <v>5978</v>
      </c>
      <c r="T3389" t="s">
        <v>5899</v>
      </c>
      <c r="U3389">
        <v>3.99</v>
      </c>
      <c r="V3389" t="s">
        <v>6172</v>
      </c>
      <c r="W3389" t="s">
        <v>5869</v>
      </c>
      <c r="X3389">
        <v>1</v>
      </c>
    </row>
    <row r="3390" spans="1:24" x14ac:dyDescent="0.25">
      <c r="A3390">
        <v>22666</v>
      </c>
      <c r="B3390" t="s">
        <v>1820</v>
      </c>
      <c r="C3390" t="s">
        <v>442</v>
      </c>
      <c r="D3390" t="s">
        <v>5961</v>
      </c>
      <c r="E3390" t="s">
        <v>6222</v>
      </c>
      <c r="F3390">
        <v>10</v>
      </c>
      <c r="G3390" t="s">
        <v>5767</v>
      </c>
      <c r="H3390" t="s">
        <v>5747</v>
      </c>
      <c r="I3390" t="s">
        <v>5748</v>
      </c>
      <c r="J3390">
        <v>375</v>
      </c>
      <c r="K3390">
        <v>24</v>
      </c>
      <c r="L3390">
        <v>10.5</v>
      </c>
      <c r="M3390" t="s">
        <v>5759</v>
      </c>
      <c r="N3390" t="s">
        <v>5835</v>
      </c>
      <c r="O3390" t="s">
        <v>5761</v>
      </c>
      <c r="P3390" t="s">
        <v>5916</v>
      </c>
      <c r="Q3390" t="s">
        <v>5963</v>
      </c>
      <c r="R3390">
        <v>80476</v>
      </c>
      <c r="S3390" t="s">
        <v>6043</v>
      </c>
      <c r="T3390" t="s">
        <v>5844</v>
      </c>
      <c r="U3390">
        <v>8.99</v>
      </c>
      <c r="V3390" t="s">
        <v>5755</v>
      </c>
      <c r="W3390" t="s">
        <v>5765</v>
      </c>
      <c r="X3390">
        <v>1</v>
      </c>
    </row>
    <row r="3391" spans="1:24" x14ac:dyDescent="0.25">
      <c r="A3391">
        <v>22862</v>
      </c>
      <c r="B3391" t="s">
        <v>5244</v>
      </c>
      <c r="C3391" t="s">
        <v>442</v>
      </c>
      <c r="D3391" t="s">
        <v>5961</v>
      </c>
      <c r="E3391" t="s">
        <v>6222</v>
      </c>
      <c r="F3391">
        <v>20</v>
      </c>
      <c r="G3391" t="s">
        <v>5746</v>
      </c>
      <c r="H3391" t="s">
        <v>5868</v>
      </c>
      <c r="I3391" t="s">
        <v>5748</v>
      </c>
      <c r="J3391">
        <v>200</v>
      </c>
      <c r="K3391">
        <v>24</v>
      </c>
      <c r="L3391">
        <v>11</v>
      </c>
      <c r="M3391" t="s">
        <v>5759</v>
      </c>
      <c r="N3391" t="s">
        <v>5835</v>
      </c>
      <c r="O3391" t="s">
        <v>5790</v>
      </c>
      <c r="P3391" t="s">
        <v>5889</v>
      </c>
      <c r="Q3391" t="s">
        <v>5963</v>
      </c>
      <c r="R3391">
        <v>83387</v>
      </c>
      <c r="S3391" t="s">
        <v>6363</v>
      </c>
      <c r="T3391" t="s">
        <v>5928</v>
      </c>
      <c r="U3391">
        <v>7.99</v>
      </c>
      <c r="V3391" t="s">
        <v>5755</v>
      </c>
      <c r="W3391" t="s">
        <v>5756</v>
      </c>
      <c r="X3391">
        <v>1</v>
      </c>
    </row>
    <row r="3392" spans="1:24" x14ac:dyDescent="0.25">
      <c r="A3392">
        <v>23254</v>
      </c>
      <c r="B3392" t="s">
        <v>1884</v>
      </c>
      <c r="C3392" t="s">
        <v>443</v>
      </c>
      <c r="D3392" t="s">
        <v>5871</v>
      </c>
      <c r="E3392" t="s">
        <v>6167</v>
      </c>
      <c r="F3392">
        <v>27</v>
      </c>
      <c r="G3392" t="s">
        <v>5837</v>
      </c>
      <c r="H3392" t="s">
        <v>5747</v>
      </c>
      <c r="I3392" t="s">
        <v>5748</v>
      </c>
      <c r="J3392">
        <v>473</v>
      </c>
      <c r="K3392">
        <v>24</v>
      </c>
      <c r="L3392">
        <v>4.5</v>
      </c>
      <c r="M3392" t="s">
        <v>5749</v>
      </c>
      <c r="N3392" t="s">
        <v>5750</v>
      </c>
      <c r="O3392" t="s">
        <v>5874</v>
      </c>
      <c r="P3392" t="s">
        <v>5875</v>
      </c>
      <c r="Q3392" t="s">
        <v>5876</v>
      </c>
      <c r="R3392">
        <v>78920</v>
      </c>
      <c r="S3392" t="s">
        <v>6440</v>
      </c>
      <c r="T3392" t="s">
        <v>6413</v>
      </c>
      <c r="U3392">
        <v>3.4</v>
      </c>
      <c r="V3392" t="s">
        <v>6172</v>
      </c>
      <c r="W3392" t="s">
        <v>5869</v>
      </c>
      <c r="X3392">
        <v>1</v>
      </c>
    </row>
    <row r="3393" spans="1:24" x14ac:dyDescent="0.25">
      <c r="A3393">
        <v>23254</v>
      </c>
      <c r="B3393" t="s">
        <v>1884</v>
      </c>
      <c r="C3393" t="s">
        <v>443</v>
      </c>
      <c r="D3393" t="s">
        <v>5871</v>
      </c>
      <c r="E3393" t="s">
        <v>6167</v>
      </c>
      <c r="F3393">
        <v>27</v>
      </c>
      <c r="G3393" t="s">
        <v>5837</v>
      </c>
      <c r="H3393" t="s">
        <v>5747</v>
      </c>
      <c r="I3393" t="s">
        <v>5748</v>
      </c>
      <c r="J3393">
        <v>473</v>
      </c>
      <c r="K3393">
        <v>24</v>
      </c>
      <c r="L3393">
        <v>4.5</v>
      </c>
      <c r="M3393" t="s">
        <v>5749</v>
      </c>
      <c r="N3393" t="s">
        <v>5750</v>
      </c>
      <c r="O3393" t="s">
        <v>5874</v>
      </c>
      <c r="P3393" t="s">
        <v>5875</v>
      </c>
      <c r="Q3393" t="s">
        <v>5876</v>
      </c>
      <c r="R3393">
        <v>78920</v>
      </c>
      <c r="S3393" t="s">
        <v>6440</v>
      </c>
      <c r="T3393" t="s">
        <v>6413</v>
      </c>
      <c r="U3393">
        <v>3.4</v>
      </c>
      <c r="V3393" t="s">
        <v>6172</v>
      </c>
      <c r="W3393" t="s">
        <v>5869</v>
      </c>
      <c r="X3393">
        <v>1</v>
      </c>
    </row>
    <row r="3394" spans="1:24" x14ac:dyDescent="0.25">
      <c r="A3394">
        <v>22261</v>
      </c>
      <c r="B3394" t="s">
        <v>1782</v>
      </c>
      <c r="C3394" t="s">
        <v>442</v>
      </c>
      <c r="D3394" t="s">
        <v>5920</v>
      </c>
      <c r="E3394" t="s">
        <v>5997</v>
      </c>
      <c r="F3394">
        <v>22</v>
      </c>
      <c r="G3394" t="s">
        <v>5816</v>
      </c>
      <c r="H3394" t="s">
        <v>5747</v>
      </c>
      <c r="I3394" t="s">
        <v>5792</v>
      </c>
      <c r="J3394">
        <v>750</v>
      </c>
      <c r="K3394">
        <v>12</v>
      </c>
      <c r="L3394">
        <v>13</v>
      </c>
      <c r="M3394" t="s">
        <v>5749</v>
      </c>
      <c r="N3394" t="s">
        <v>5750</v>
      </c>
      <c r="O3394" t="s">
        <v>5790</v>
      </c>
      <c r="P3394" t="s">
        <v>5916</v>
      </c>
      <c r="Q3394" t="s">
        <v>5952</v>
      </c>
      <c r="R3394">
        <v>63952</v>
      </c>
      <c r="S3394" t="s">
        <v>5907</v>
      </c>
      <c r="T3394" t="s">
        <v>5844</v>
      </c>
      <c r="U3394">
        <v>14.99</v>
      </c>
      <c r="V3394" t="s">
        <v>5755</v>
      </c>
      <c r="W3394" t="s">
        <v>5869</v>
      </c>
      <c r="X3394">
        <v>1</v>
      </c>
    </row>
    <row r="3395" spans="1:24" x14ac:dyDescent="0.25">
      <c r="A3395">
        <v>22609</v>
      </c>
      <c r="B3395" t="s">
        <v>1816</v>
      </c>
      <c r="C3395" t="s">
        <v>442</v>
      </c>
      <c r="D3395" t="s">
        <v>5920</v>
      </c>
      <c r="E3395" t="s">
        <v>5921</v>
      </c>
      <c r="F3395">
        <v>20</v>
      </c>
      <c r="G3395" t="s">
        <v>5746</v>
      </c>
      <c r="H3395" t="s">
        <v>5747</v>
      </c>
      <c r="I3395" t="s">
        <v>5748</v>
      </c>
      <c r="J3395">
        <v>750</v>
      </c>
      <c r="K3395">
        <v>12</v>
      </c>
      <c r="L3395">
        <v>10.8</v>
      </c>
      <c r="M3395" t="s">
        <v>5759</v>
      </c>
      <c r="N3395" t="s">
        <v>5888</v>
      </c>
      <c r="O3395" t="s">
        <v>5761</v>
      </c>
      <c r="P3395" t="s">
        <v>6002</v>
      </c>
      <c r="Q3395" t="s">
        <v>5890</v>
      </c>
      <c r="R3395">
        <v>42176</v>
      </c>
      <c r="S3395" t="s">
        <v>6018</v>
      </c>
      <c r="T3395" t="s">
        <v>5754</v>
      </c>
      <c r="U3395">
        <v>13.99</v>
      </c>
      <c r="V3395" t="s">
        <v>5755</v>
      </c>
      <c r="W3395" t="s">
        <v>5765</v>
      </c>
      <c r="X3395">
        <v>1</v>
      </c>
    </row>
    <row r="3396" spans="1:24" x14ac:dyDescent="0.25">
      <c r="A3396">
        <v>22470</v>
      </c>
      <c r="B3396" t="s">
        <v>1804</v>
      </c>
      <c r="C3396" t="s">
        <v>442</v>
      </c>
      <c r="D3396" t="s">
        <v>5886</v>
      </c>
      <c r="E3396" t="s">
        <v>5887</v>
      </c>
      <c r="F3396">
        <v>20</v>
      </c>
      <c r="G3396" t="s">
        <v>5746</v>
      </c>
      <c r="H3396" t="s">
        <v>5747</v>
      </c>
      <c r="I3396" t="s">
        <v>5748</v>
      </c>
      <c r="J3396">
        <v>750</v>
      </c>
      <c r="K3396">
        <v>6</v>
      </c>
      <c r="L3396">
        <v>14</v>
      </c>
      <c r="M3396" t="s">
        <v>5759</v>
      </c>
      <c r="N3396" t="s">
        <v>5992</v>
      </c>
      <c r="O3396" t="s">
        <v>5751</v>
      </c>
      <c r="P3396" t="s">
        <v>5889</v>
      </c>
      <c r="Q3396" t="s">
        <v>6036</v>
      </c>
      <c r="R3396">
        <v>84696</v>
      </c>
      <c r="S3396" t="s">
        <v>6430</v>
      </c>
      <c r="T3396" t="s">
        <v>6210</v>
      </c>
      <c r="U3396">
        <v>29.95</v>
      </c>
      <c r="V3396" t="s">
        <v>5755</v>
      </c>
      <c r="W3396" t="s">
        <v>5869</v>
      </c>
      <c r="X3396">
        <v>1</v>
      </c>
    </row>
    <row r="3397" spans="1:24" x14ac:dyDescent="0.25">
      <c r="A3397">
        <v>787394</v>
      </c>
      <c r="B3397" t="s">
        <v>3283</v>
      </c>
      <c r="C3397" t="s">
        <v>443</v>
      </c>
      <c r="D3397" t="s">
        <v>6411</v>
      </c>
      <c r="E3397" t="s">
        <v>5872</v>
      </c>
      <c r="F3397">
        <v>27</v>
      </c>
      <c r="G3397" t="s">
        <v>5837</v>
      </c>
      <c r="H3397" t="s">
        <v>5747</v>
      </c>
      <c r="I3397" t="s">
        <v>5748</v>
      </c>
      <c r="J3397">
        <v>330</v>
      </c>
      <c r="K3397">
        <v>24</v>
      </c>
      <c r="L3397">
        <v>10</v>
      </c>
      <c r="M3397" t="s">
        <v>5759</v>
      </c>
      <c r="N3397" t="s">
        <v>5896</v>
      </c>
      <c r="O3397" t="s">
        <v>5874</v>
      </c>
      <c r="P3397" t="s">
        <v>5875</v>
      </c>
      <c r="Q3397" t="s">
        <v>6030</v>
      </c>
      <c r="R3397">
        <v>79216</v>
      </c>
      <c r="S3397" t="s">
        <v>6412</v>
      </c>
      <c r="T3397" t="s">
        <v>6413</v>
      </c>
      <c r="U3397">
        <v>5.75</v>
      </c>
      <c r="V3397" t="s">
        <v>5755</v>
      </c>
      <c r="W3397" t="s">
        <v>5869</v>
      </c>
      <c r="X3397">
        <v>1</v>
      </c>
    </row>
    <row r="3398" spans="1:24" x14ac:dyDescent="0.25">
      <c r="A3398">
        <v>787394</v>
      </c>
      <c r="B3398" t="s">
        <v>3283</v>
      </c>
      <c r="C3398" t="s">
        <v>443</v>
      </c>
      <c r="D3398" t="s">
        <v>6411</v>
      </c>
      <c r="E3398" t="s">
        <v>5872</v>
      </c>
      <c r="F3398">
        <v>27</v>
      </c>
      <c r="G3398" t="s">
        <v>5837</v>
      </c>
      <c r="H3398" t="s">
        <v>5747</v>
      </c>
      <c r="I3398" t="s">
        <v>5748</v>
      </c>
      <c r="J3398">
        <v>330</v>
      </c>
      <c r="K3398">
        <v>24</v>
      </c>
      <c r="L3398">
        <v>10</v>
      </c>
      <c r="M3398" t="s">
        <v>5759</v>
      </c>
      <c r="N3398" t="s">
        <v>5896</v>
      </c>
      <c r="O3398" t="s">
        <v>5874</v>
      </c>
      <c r="P3398" t="s">
        <v>5875</v>
      </c>
      <c r="Q3398" t="s">
        <v>6030</v>
      </c>
      <c r="R3398">
        <v>79216</v>
      </c>
      <c r="S3398" t="s">
        <v>6412</v>
      </c>
      <c r="T3398" t="s">
        <v>6413</v>
      </c>
      <c r="U3398">
        <v>5.75</v>
      </c>
      <c r="V3398" t="s">
        <v>5755</v>
      </c>
      <c r="W3398" t="s">
        <v>5869</v>
      </c>
      <c r="X3398">
        <v>1</v>
      </c>
    </row>
    <row r="3399" spans="1:24" x14ac:dyDescent="0.25">
      <c r="A3399">
        <v>22450</v>
      </c>
      <c r="B3399" t="s">
        <v>1802</v>
      </c>
      <c r="C3399" t="s">
        <v>444</v>
      </c>
      <c r="D3399" t="s">
        <v>6151</v>
      </c>
      <c r="E3399" t="s">
        <v>6364</v>
      </c>
      <c r="F3399">
        <v>27</v>
      </c>
      <c r="G3399" t="s">
        <v>5837</v>
      </c>
      <c r="H3399" t="s">
        <v>5791</v>
      </c>
      <c r="I3399" t="s">
        <v>5792</v>
      </c>
      <c r="J3399">
        <v>500</v>
      </c>
      <c r="K3399">
        <v>24</v>
      </c>
      <c r="L3399">
        <v>4.5</v>
      </c>
      <c r="M3399" t="s">
        <v>5759</v>
      </c>
      <c r="N3399" t="s">
        <v>6228</v>
      </c>
      <c r="O3399" t="s">
        <v>6029</v>
      </c>
      <c r="P3399" t="s">
        <v>6283</v>
      </c>
      <c r="Q3399" t="s">
        <v>6154</v>
      </c>
      <c r="R3399">
        <v>81509</v>
      </c>
      <c r="S3399" t="s">
        <v>6184</v>
      </c>
      <c r="T3399" t="s">
        <v>6182</v>
      </c>
      <c r="U3399">
        <v>4.3899999999999997</v>
      </c>
      <c r="V3399" t="s">
        <v>6172</v>
      </c>
      <c r="W3399" t="s">
        <v>5869</v>
      </c>
      <c r="X3399">
        <v>1</v>
      </c>
    </row>
    <row r="3400" spans="1:24" x14ac:dyDescent="0.25">
      <c r="A3400">
        <v>26433</v>
      </c>
      <c r="B3400" t="s">
        <v>2197</v>
      </c>
      <c r="C3400" t="s">
        <v>441</v>
      </c>
      <c r="D3400" t="s">
        <v>5811</v>
      </c>
      <c r="E3400" t="s">
        <v>498</v>
      </c>
      <c r="F3400">
        <v>23</v>
      </c>
      <c r="G3400" t="s">
        <v>6246</v>
      </c>
      <c r="H3400" t="s">
        <v>5868</v>
      </c>
      <c r="I3400" t="s">
        <v>5748</v>
      </c>
      <c r="J3400">
        <v>50</v>
      </c>
      <c r="K3400">
        <v>48</v>
      </c>
      <c r="L3400">
        <v>20</v>
      </c>
      <c r="M3400" t="s">
        <v>5759</v>
      </c>
      <c r="N3400" t="s">
        <v>5801</v>
      </c>
      <c r="O3400" t="s">
        <v>5790</v>
      </c>
      <c r="P3400" t="s">
        <v>5762</v>
      </c>
      <c r="Q3400" t="s">
        <v>5769</v>
      </c>
      <c r="R3400">
        <v>86454</v>
      </c>
      <c r="S3400" t="s">
        <v>6576</v>
      </c>
      <c r="T3400" t="s">
        <v>5784</v>
      </c>
      <c r="U3400">
        <v>4.99</v>
      </c>
      <c r="V3400" t="s">
        <v>5755</v>
      </c>
      <c r="W3400" t="s">
        <v>5765</v>
      </c>
      <c r="X3400">
        <v>1</v>
      </c>
    </row>
    <row r="3401" spans="1:24" x14ac:dyDescent="0.25">
      <c r="A3401">
        <v>26245</v>
      </c>
      <c r="B3401" t="s">
        <v>2178</v>
      </c>
      <c r="C3401" t="s">
        <v>443</v>
      </c>
      <c r="D3401" t="s">
        <v>5871</v>
      </c>
      <c r="E3401" t="s">
        <v>6192</v>
      </c>
      <c r="F3401">
        <v>27</v>
      </c>
      <c r="G3401" t="s">
        <v>5837</v>
      </c>
      <c r="H3401" t="s">
        <v>5747</v>
      </c>
      <c r="I3401" t="s">
        <v>5748</v>
      </c>
      <c r="J3401">
        <v>4260</v>
      </c>
      <c r="K3401">
        <v>2</v>
      </c>
      <c r="L3401">
        <v>4.5</v>
      </c>
      <c r="M3401" t="s">
        <v>5759</v>
      </c>
      <c r="N3401" t="s">
        <v>5908</v>
      </c>
      <c r="O3401" t="s">
        <v>5874</v>
      </c>
      <c r="P3401" t="s">
        <v>5875</v>
      </c>
      <c r="Q3401" t="s">
        <v>5876</v>
      </c>
      <c r="R3401">
        <v>85054</v>
      </c>
      <c r="S3401" t="s">
        <v>5978</v>
      </c>
      <c r="T3401" t="s">
        <v>5899</v>
      </c>
      <c r="U3401">
        <v>33.99</v>
      </c>
      <c r="V3401" t="s">
        <v>6172</v>
      </c>
      <c r="W3401" t="s">
        <v>5869</v>
      </c>
      <c r="X3401">
        <v>12</v>
      </c>
    </row>
    <row r="3402" spans="1:24" x14ac:dyDescent="0.25">
      <c r="A3402">
        <v>26245</v>
      </c>
      <c r="B3402" t="s">
        <v>2178</v>
      </c>
      <c r="C3402" t="s">
        <v>443</v>
      </c>
      <c r="D3402" t="s">
        <v>5871</v>
      </c>
      <c r="E3402" t="s">
        <v>6192</v>
      </c>
      <c r="F3402">
        <v>27</v>
      </c>
      <c r="G3402" t="s">
        <v>5837</v>
      </c>
      <c r="H3402" t="s">
        <v>5747</v>
      </c>
      <c r="I3402" t="s">
        <v>5748</v>
      </c>
      <c r="J3402">
        <v>4260</v>
      </c>
      <c r="K3402">
        <v>2</v>
      </c>
      <c r="L3402">
        <v>4.5</v>
      </c>
      <c r="M3402" t="s">
        <v>5759</v>
      </c>
      <c r="N3402" t="s">
        <v>5908</v>
      </c>
      <c r="O3402" t="s">
        <v>5874</v>
      </c>
      <c r="P3402" t="s">
        <v>5875</v>
      </c>
      <c r="Q3402" t="s">
        <v>5876</v>
      </c>
      <c r="R3402">
        <v>85054</v>
      </c>
      <c r="S3402" t="s">
        <v>5978</v>
      </c>
      <c r="T3402" t="s">
        <v>5899</v>
      </c>
      <c r="U3402">
        <v>33.99</v>
      </c>
      <c r="V3402" t="s">
        <v>6172</v>
      </c>
      <c r="W3402" t="s">
        <v>5869</v>
      </c>
      <c r="X3402">
        <v>12</v>
      </c>
    </row>
    <row r="3403" spans="1:24" x14ac:dyDescent="0.25">
      <c r="A3403">
        <v>22244</v>
      </c>
      <c r="B3403" t="s">
        <v>1780</v>
      </c>
      <c r="C3403" t="s">
        <v>442</v>
      </c>
      <c r="D3403" t="s">
        <v>6103</v>
      </c>
      <c r="E3403" t="s">
        <v>6104</v>
      </c>
      <c r="F3403">
        <v>10</v>
      </c>
      <c r="G3403" t="s">
        <v>5767</v>
      </c>
      <c r="H3403" t="s">
        <v>5747</v>
      </c>
      <c r="I3403" t="s">
        <v>5748</v>
      </c>
      <c r="J3403">
        <v>750</v>
      </c>
      <c r="K3403">
        <v>12</v>
      </c>
      <c r="L3403">
        <v>7</v>
      </c>
      <c r="M3403" t="s">
        <v>5759</v>
      </c>
      <c r="N3403" t="s">
        <v>5825</v>
      </c>
      <c r="O3403" t="s">
        <v>5761</v>
      </c>
      <c r="P3403" t="s">
        <v>6002</v>
      </c>
      <c r="Q3403" t="s">
        <v>6105</v>
      </c>
      <c r="R3403">
        <v>82120</v>
      </c>
      <c r="S3403" t="s">
        <v>6368</v>
      </c>
      <c r="T3403" t="s">
        <v>5965</v>
      </c>
      <c r="U3403">
        <v>12.99</v>
      </c>
      <c r="V3403" t="s">
        <v>5755</v>
      </c>
      <c r="W3403" t="s">
        <v>5765</v>
      </c>
      <c r="X3403">
        <v>1</v>
      </c>
    </row>
    <row r="3404" spans="1:24" x14ac:dyDescent="0.25">
      <c r="A3404">
        <v>23095</v>
      </c>
      <c r="B3404" t="s">
        <v>1871</v>
      </c>
      <c r="C3404" t="s">
        <v>442</v>
      </c>
      <c r="D3404" t="s">
        <v>5920</v>
      </c>
      <c r="E3404" t="s">
        <v>6005</v>
      </c>
      <c r="F3404">
        <v>10</v>
      </c>
      <c r="G3404" t="s">
        <v>5767</v>
      </c>
      <c r="H3404" t="s">
        <v>5747</v>
      </c>
      <c r="I3404" t="s">
        <v>5748</v>
      </c>
      <c r="J3404">
        <v>750</v>
      </c>
      <c r="K3404">
        <v>12</v>
      </c>
      <c r="L3404">
        <v>12</v>
      </c>
      <c r="M3404" t="s">
        <v>5759</v>
      </c>
      <c r="N3404" t="s">
        <v>6135</v>
      </c>
      <c r="O3404" t="s">
        <v>5790</v>
      </c>
      <c r="P3404" t="s">
        <v>6002</v>
      </c>
      <c r="Q3404" t="s">
        <v>6046</v>
      </c>
      <c r="R3404">
        <v>51923</v>
      </c>
      <c r="S3404" t="s">
        <v>5965</v>
      </c>
      <c r="T3404" t="s">
        <v>5965</v>
      </c>
      <c r="U3404">
        <v>11.99</v>
      </c>
      <c r="V3404" t="s">
        <v>5755</v>
      </c>
      <c r="W3404" t="s">
        <v>5756</v>
      </c>
      <c r="X3404">
        <v>1</v>
      </c>
    </row>
    <row r="3405" spans="1:24" x14ac:dyDescent="0.25">
      <c r="A3405">
        <v>23274</v>
      </c>
      <c r="B3405" t="s">
        <v>1888</v>
      </c>
      <c r="C3405" t="s">
        <v>442</v>
      </c>
      <c r="D3405" t="s">
        <v>5886</v>
      </c>
      <c r="E3405" t="s">
        <v>6078</v>
      </c>
      <c r="F3405">
        <v>10</v>
      </c>
      <c r="G3405" t="s">
        <v>5767</v>
      </c>
      <c r="H3405" t="s">
        <v>5747</v>
      </c>
      <c r="I3405" t="s">
        <v>5748</v>
      </c>
      <c r="J3405">
        <v>1000</v>
      </c>
      <c r="K3405">
        <v>12</v>
      </c>
      <c r="L3405">
        <v>13</v>
      </c>
      <c r="M3405" t="s">
        <v>5759</v>
      </c>
      <c r="N3405" t="s">
        <v>5781</v>
      </c>
      <c r="O3405" t="s">
        <v>5761</v>
      </c>
      <c r="P3405" t="s">
        <v>5922</v>
      </c>
      <c r="Q3405" t="s">
        <v>5986</v>
      </c>
      <c r="R3405">
        <v>60693</v>
      </c>
      <c r="S3405" t="s">
        <v>6128</v>
      </c>
      <c r="T3405" t="s">
        <v>5972</v>
      </c>
      <c r="U3405">
        <v>13.99</v>
      </c>
      <c r="V3405" t="s">
        <v>5755</v>
      </c>
      <c r="W3405" t="s">
        <v>5765</v>
      </c>
      <c r="X3405">
        <v>1</v>
      </c>
    </row>
    <row r="3406" spans="1:24" x14ac:dyDescent="0.25">
      <c r="A3406">
        <v>67855</v>
      </c>
      <c r="B3406" t="s">
        <v>2611</v>
      </c>
      <c r="C3406" t="s">
        <v>443</v>
      </c>
      <c r="D3406" t="s">
        <v>6177</v>
      </c>
      <c r="E3406" t="s">
        <v>6167</v>
      </c>
      <c r="F3406">
        <v>27</v>
      </c>
      <c r="G3406" t="s">
        <v>5837</v>
      </c>
      <c r="H3406" t="s">
        <v>5747</v>
      </c>
      <c r="I3406" t="s">
        <v>5748</v>
      </c>
      <c r="J3406">
        <v>710</v>
      </c>
      <c r="K3406">
        <v>12</v>
      </c>
      <c r="L3406">
        <v>5</v>
      </c>
      <c r="M3406" t="s">
        <v>5749</v>
      </c>
      <c r="N3406" t="s">
        <v>5750</v>
      </c>
      <c r="O3406" t="s">
        <v>5874</v>
      </c>
      <c r="P3406" t="s">
        <v>5875</v>
      </c>
      <c r="Q3406" t="s">
        <v>5876</v>
      </c>
      <c r="R3406">
        <v>42099</v>
      </c>
      <c r="S3406" t="s">
        <v>6179</v>
      </c>
      <c r="T3406" t="s">
        <v>6179</v>
      </c>
      <c r="U3406">
        <v>3.29</v>
      </c>
      <c r="V3406" t="s">
        <v>6172</v>
      </c>
      <c r="W3406" t="s">
        <v>5869</v>
      </c>
      <c r="X3406">
        <v>1</v>
      </c>
    </row>
    <row r="3407" spans="1:24" x14ac:dyDescent="0.25">
      <c r="A3407">
        <v>67855</v>
      </c>
      <c r="B3407" t="s">
        <v>2611</v>
      </c>
      <c r="C3407" t="s">
        <v>443</v>
      </c>
      <c r="D3407" t="s">
        <v>6177</v>
      </c>
      <c r="E3407" t="s">
        <v>6167</v>
      </c>
      <c r="F3407">
        <v>27</v>
      </c>
      <c r="G3407" t="s">
        <v>5837</v>
      </c>
      <c r="H3407" t="s">
        <v>5747</v>
      </c>
      <c r="I3407" t="s">
        <v>5748</v>
      </c>
      <c r="J3407">
        <v>710</v>
      </c>
      <c r="K3407">
        <v>12</v>
      </c>
      <c r="L3407">
        <v>5</v>
      </c>
      <c r="M3407" t="s">
        <v>5749</v>
      </c>
      <c r="N3407" t="s">
        <v>5750</v>
      </c>
      <c r="O3407" t="s">
        <v>5874</v>
      </c>
      <c r="P3407" t="s">
        <v>5875</v>
      </c>
      <c r="Q3407" t="s">
        <v>5876</v>
      </c>
      <c r="R3407">
        <v>42099</v>
      </c>
      <c r="S3407" t="s">
        <v>6179</v>
      </c>
      <c r="T3407" t="s">
        <v>6179</v>
      </c>
      <c r="U3407">
        <v>3.29</v>
      </c>
      <c r="V3407" t="s">
        <v>6172</v>
      </c>
      <c r="W3407" t="s">
        <v>5869</v>
      </c>
      <c r="X3407">
        <v>1</v>
      </c>
    </row>
    <row r="3408" spans="1:24" x14ac:dyDescent="0.25">
      <c r="A3408">
        <v>26326</v>
      </c>
      <c r="B3408" t="s">
        <v>5525</v>
      </c>
      <c r="C3408" t="s">
        <v>443</v>
      </c>
      <c r="D3408" t="s">
        <v>5871</v>
      </c>
      <c r="E3408" t="s">
        <v>6167</v>
      </c>
      <c r="F3408">
        <v>10</v>
      </c>
      <c r="G3408" t="s">
        <v>5767</v>
      </c>
      <c r="H3408" t="s">
        <v>5747</v>
      </c>
      <c r="I3408" t="s">
        <v>5748</v>
      </c>
      <c r="J3408">
        <v>355</v>
      </c>
      <c r="K3408">
        <v>24</v>
      </c>
      <c r="L3408">
        <v>5.3</v>
      </c>
      <c r="M3408" t="s">
        <v>5749</v>
      </c>
      <c r="N3408" t="s">
        <v>5750</v>
      </c>
      <c r="O3408" t="s">
        <v>5874</v>
      </c>
      <c r="P3408" t="s">
        <v>5875</v>
      </c>
      <c r="Q3408" t="s">
        <v>5876</v>
      </c>
      <c r="R3408">
        <v>85841</v>
      </c>
      <c r="S3408" t="s">
        <v>6577</v>
      </c>
      <c r="T3408" t="s">
        <v>6578</v>
      </c>
      <c r="U3408">
        <v>2.44</v>
      </c>
      <c r="V3408" t="s">
        <v>5755</v>
      </c>
      <c r="W3408" t="s">
        <v>5869</v>
      </c>
      <c r="X3408">
        <v>1</v>
      </c>
    </row>
    <row r="3409" spans="1:24" x14ac:dyDescent="0.25">
      <c r="A3409">
        <v>26326</v>
      </c>
      <c r="B3409" t="s">
        <v>5525</v>
      </c>
      <c r="C3409" t="s">
        <v>443</v>
      </c>
      <c r="D3409" t="s">
        <v>5871</v>
      </c>
      <c r="E3409" t="s">
        <v>6167</v>
      </c>
      <c r="F3409">
        <v>10</v>
      </c>
      <c r="G3409" t="s">
        <v>5767</v>
      </c>
      <c r="H3409" t="s">
        <v>5747</v>
      </c>
      <c r="I3409" t="s">
        <v>5748</v>
      </c>
      <c r="J3409">
        <v>355</v>
      </c>
      <c r="K3409">
        <v>24</v>
      </c>
      <c r="L3409">
        <v>5.3</v>
      </c>
      <c r="M3409" t="s">
        <v>5749</v>
      </c>
      <c r="N3409" t="s">
        <v>5750</v>
      </c>
      <c r="O3409" t="s">
        <v>5874</v>
      </c>
      <c r="P3409" t="s">
        <v>5875</v>
      </c>
      <c r="Q3409" t="s">
        <v>5876</v>
      </c>
      <c r="R3409">
        <v>85841</v>
      </c>
      <c r="S3409" t="s">
        <v>6577</v>
      </c>
      <c r="T3409" t="s">
        <v>6578</v>
      </c>
      <c r="U3409">
        <v>2.44</v>
      </c>
      <c r="V3409" t="s">
        <v>5755</v>
      </c>
      <c r="W3409" t="s">
        <v>5869</v>
      </c>
      <c r="X3409">
        <v>1</v>
      </c>
    </row>
    <row r="3410" spans="1:24" x14ac:dyDescent="0.25">
      <c r="A3410">
        <v>26664</v>
      </c>
      <c r="B3410" t="s">
        <v>2223</v>
      </c>
      <c r="C3410" t="s">
        <v>443</v>
      </c>
      <c r="D3410" t="s">
        <v>5871</v>
      </c>
      <c r="E3410" t="s">
        <v>6192</v>
      </c>
      <c r="F3410">
        <v>10</v>
      </c>
      <c r="G3410" t="s">
        <v>5767</v>
      </c>
      <c r="H3410" t="s">
        <v>5747</v>
      </c>
      <c r="I3410" t="s">
        <v>5748</v>
      </c>
      <c r="J3410">
        <v>355</v>
      </c>
      <c r="K3410">
        <v>24</v>
      </c>
      <c r="L3410">
        <v>5</v>
      </c>
      <c r="M3410" t="s">
        <v>5749</v>
      </c>
      <c r="N3410" t="s">
        <v>5750</v>
      </c>
      <c r="O3410" t="s">
        <v>5874</v>
      </c>
      <c r="P3410" t="s">
        <v>5875</v>
      </c>
      <c r="Q3410" t="s">
        <v>5876</v>
      </c>
      <c r="R3410">
        <v>85841</v>
      </c>
      <c r="S3410" t="s">
        <v>6577</v>
      </c>
      <c r="T3410" t="s">
        <v>6578</v>
      </c>
      <c r="U3410">
        <v>2.74</v>
      </c>
      <c r="V3410" t="s">
        <v>5755</v>
      </c>
      <c r="W3410" t="s">
        <v>5869</v>
      </c>
      <c r="X3410">
        <v>1</v>
      </c>
    </row>
    <row r="3411" spans="1:24" x14ac:dyDescent="0.25">
      <c r="A3411">
        <v>26664</v>
      </c>
      <c r="B3411" t="s">
        <v>2223</v>
      </c>
      <c r="C3411" t="s">
        <v>443</v>
      </c>
      <c r="D3411" t="s">
        <v>5871</v>
      </c>
      <c r="E3411" t="s">
        <v>6192</v>
      </c>
      <c r="F3411">
        <v>10</v>
      </c>
      <c r="G3411" t="s">
        <v>5767</v>
      </c>
      <c r="H3411" t="s">
        <v>5747</v>
      </c>
      <c r="I3411" t="s">
        <v>5748</v>
      </c>
      <c r="J3411">
        <v>355</v>
      </c>
      <c r="K3411">
        <v>24</v>
      </c>
      <c r="L3411">
        <v>5</v>
      </c>
      <c r="M3411" t="s">
        <v>5749</v>
      </c>
      <c r="N3411" t="s">
        <v>5750</v>
      </c>
      <c r="O3411" t="s">
        <v>5874</v>
      </c>
      <c r="P3411" t="s">
        <v>5875</v>
      </c>
      <c r="Q3411" t="s">
        <v>5876</v>
      </c>
      <c r="R3411">
        <v>85841</v>
      </c>
      <c r="S3411" t="s">
        <v>6577</v>
      </c>
      <c r="T3411" t="s">
        <v>6578</v>
      </c>
      <c r="U3411">
        <v>2.74</v>
      </c>
      <c r="V3411" t="s">
        <v>5755</v>
      </c>
      <c r="W3411" t="s">
        <v>5869</v>
      </c>
      <c r="X3411">
        <v>1</v>
      </c>
    </row>
    <row r="3412" spans="1:24" x14ac:dyDescent="0.25">
      <c r="A3412">
        <v>26073</v>
      </c>
      <c r="B3412" t="s">
        <v>5526</v>
      </c>
      <c r="C3412" t="s">
        <v>443</v>
      </c>
      <c r="D3412" t="s">
        <v>5871</v>
      </c>
      <c r="E3412" t="s">
        <v>5872</v>
      </c>
      <c r="F3412">
        <v>10</v>
      </c>
      <c r="G3412" t="s">
        <v>5767</v>
      </c>
      <c r="H3412" t="s">
        <v>5747</v>
      </c>
      <c r="I3412" t="s">
        <v>5748</v>
      </c>
      <c r="J3412">
        <v>355</v>
      </c>
      <c r="K3412">
        <v>24</v>
      </c>
      <c r="L3412">
        <v>6.8</v>
      </c>
      <c r="M3412" t="s">
        <v>5749</v>
      </c>
      <c r="N3412" t="s">
        <v>5750</v>
      </c>
      <c r="O3412" t="s">
        <v>5874</v>
      </c>
      <c r="P3412" t="s">
        <v>5875</v>
      </c>
      <c r="Q3412" t="s">
        <v>5876</v>
      </c>
      <c r="R3412">
        <v>85841</v>
      </c>
      <c r="S3412" t="s">
        <v>6577</v>
      </c>
      <c r="T3412" t="s">
        <v>6578</v>
      </c>
      <c r="U3412">
        <v>2.74</v>
      </c>
      <c r="V3412" t="s">
        <v>5755</v>
      </c>
      <c r="W3412" t="s">
        <v>5869</v>
      </c>
      <c r="X3412">
        <v>1</v>
      </c>
    </row>
    <row r="3413" spans="1:24" x14ac:dyDescent="0.25">
      <c r="A3413">
        <v>26073</v>
      </c>
      <c r="B3413" t="s">
        <v>5526</v>
      </c>
      <c r="C3413" t="s">
        <v>443</v>
      </c>
      <c r="D3413" t="s">
        <v>5871</v>
      </c>
      <c r="E3413" t="s">
        <v>5872</v>
      </c>
      <c r="F3413">
        <v>10</v>
      </c>
      <c r="G3413" t="s">
        <v>5767</v>
      </c>
      <c r="H3413" t="s">
        <v>5747</v>
      </c>
      <c r="I3413" t="s">
        <v>5748</v>
      </c>
      <c r="J3413">
        <v>355</v>
      </c>
      <c r="K3413">
        <v>24</v>
      </c>
      <c r="L3413">
        <v>6.8</v>
      </c>
      <c r="M3413" t="s">
        <v>5749</v>
      </c>
      <c r="N3413" t="s">
        <v>5750</v>
      </c>
      <c r="O3413" t="s">
        <v>5874</v>
      </c>
      <c r="P3413" t="s">
        <v>5875</v>
      </c>
      <c r="Q3413" t="s">
        <v>5876</v>
      </c>
      <c r="R3413">
        <v>85841</v>
      </c>
      <c r="S3413" t="s">
        <v>6577</v>
      </c>
      <c r="T3413" t="s">
        <v>6578</v>
      </c>
      <c r="U3413">
        <v>2.74</v>
      </c>
      <c r="V3413" t="s">
        <v>5755</v>
      </c>
      <c r="W3413" t="s">
        <v>5869</v>
      </c>
      <c r="X3413">
        <v>1</v>
      </c>
    </row>
    <row r="3414" spans="1:24" x14ac:dyDescent="0.25">
      <c r="A3414">
        <v>26471</v>
      </c>
      <c r="B3414" t="s">
        <v>2204</v>
      </c>
      <c r="C3414" t="s">
        <v>443</v>
      </c>
      <c r="D3414" t="s">
        <v>5871</v>
      </c>
      <c r="E3414" t="s">
        <v>5872</v>
      </c>
      <c r="F3414">
        <v>27</v>
      </c>
      <c r="G3414" t="s">
        <v>5837</v>
      </c>
      <c r="H3414" t="s">
        <v>5747</v>
      </c>
      <c r="I3414" t="s">
        <v>5748</v>
      </c>
      <c r="J3414">
        <v>2840</v>
      </c>
      <c r="K3414">
        <v>3</v>
      </c>
      <c r="L3414">
        <v>6.7</v>
      </c>
      <c r="M3414" t="s">
        <v>5749</v>
      </c>
      <c r="N3414" t="s">
        <v>5750</v>
      </c>
      <c r="O3414" t="s">
        <v>5874</v>
      </c>
      <c r="P3414" t="s">
        <v>6168</v>
      </c>
      <c r="Q3414" t="s">
        <v>5876</v>
      </c>
      <c r="R3414">
        <v>85683</v>
      </c>
      <c r="S3414" t="s">
        <v>6522</v>
      </c>
      <c r="T3414" t="s">
        <v>6522</v>
      </c>
      <c r="U3414">
        <v>13.29</v>
      </c>
      <c r="V3414" t="s">
        <v>6172</v>
      </c>
      <c r="W3414" t="s">
        <v>5869</v>
      </c>
      <c r="X3414">
        <v>8</v>
      </c>
    </row>
    <row r="3415" spans="1:24" x14ac:dyDescent="0.25">
      <c r="A3415">
        <v>26471</v>
      </c>
      <c r="B3415" t="s">
        <v>2204</v>
      </c>
      <c r="C3415" t="s">
        <v>443</v>
      </c>
      <c r="D3415" t="s">
        <v>5871</v>
      </c>
      <c r="E3415" t="s">
        <v>5872</v>
      </c>
      <c r="F3415">
        <v>27</v>
      </c>
      <c r="G3415" t="s">
        <v>5837</v>
      </c>
      <c r="H3415" t="s">
        <v>5747</v>
      </c>
      <c r="I3415" t="s">
        <v>5748</v>
      </c>
      <c r="J3415">
        <v>2840</v>
      </c>
      <c r="K3415">
        <v>3</v>
      </c>
      <c r="L3415">
        <v>6.7</v>
      </c>
      <c r="M3415" t="s">
        <v>5749</v>
      </c>
      <c r="N3415" t="s">
        <v>5750</v>
      </c>
      <c r="O3415" t="s">
        <v>5874</v>
      </c>
      <c r="P3415" t="s">
        <v>6168</v>
      </c>
      <c r="Q3415" t="s">
        <v>5876</v>
      </c>
      <c r="R3415">
        <v>85683</v>
      </c>
      <c r="S3415" t="s">
        <v>6522</v>
      </c>
      <c r="T3415" t="s">
        <v>6522</v>
      </c>
      <c r="U3415">
        <v>13.29</v>
      </c>
      <c r="V3415" t="s">
        <v>6172</v>
      </c>
      <c r="W3415" t="s">
        <v>5869</v>
      </c>
      <c r="X3415">
        <v>8</v>
      </c>
    </row>
    <row r="3416" spans="1:24" x14ac:dyDescent="0.25">
      <c r="A3416">
        <v>22951</v>
      </c>
      <c r="B3416" t="s">
        <v>1858</v>
      </c>
      <c r="C3416" t="s">
        <v>441</v>
      </c>
      <c r="D3416" t="s">
        <v>5827</v>
      </c>
      <c r="E3416" t="s">
        <v>5828</v>
      </c>
      <c r="F3416">
        <v>10</v>
      </c>
      <c r="G3416" t="s">
        <v>5767</v>
      </c>
      <c r="H3416" t="s">
        <v>5747</v>
      </c>
      <c r="I3416" t="s">
        <v>5748</v>
      </c>
      <c r="J3416">
        <v>1750</v>
      </c>
      <c r="K3416">
        <v>6</v>
      </c>
      <c r="L3416">
        <v>40</v>
      </c>
      <c r="M3416" t="s">
        <v>5749</v>
      </c>
      <c r="N3416" t="s">
        <v>5750</v>
      </c>
      <c r="O3416" t="s">
        <v>5751</v>
      </c>
      <c r="P3416" t="s">
        <v>5768</v>
      </c>
      <c r="Q3416" t="s">
        <v>5830</v>
      </c>
      <c r="R3416">
        <v>82229</v>
      </c>
      <c r="S3416" t="s">
        <v>6507</v>
      </c>
      <c r="T3416" t="s">
        <v>6507</v>
      </c>
      <c r="U3416">
        <v>48.99</v>
      </c>
      <c r="V3416" t="s">
        <v>5755</v>
      </c>
      <c r="W3416" t="s">
        <v>5756</v>
      </c>
      <c r="X3416">
        <v>1</v>
      </c>
    </row>
    <row r="3417" spans="1:24" x14ac:dyDescent="0.25">
      <c r="A3417">
        <v>23023</v>
      </c>
      <c r="B3417" t="s">
        <v>1866</v>
      </c>
      <c r="C3417" t="s">
        <v>441</v>
      </c>
      <c r="D3417" t="s">
        <v>5757</v>
      </c>
      <c r="E3417" t="s">
        <v>5867</v>
      </c>
      <c r="F3417">
        <v>22</v>
      </c>
      <c r="G3417" t="s">
        <v>5816</v>
      </c>
      <c r="H3417" t="s">
        <v>5791</v>
      </c>
      <c r="I3417" t="s">
        <v>5792</v>
      </c>
      <c r="J3417">
        <v>750</v>
      </c>
      <c r="K3417">
        <v>6</v>
      </c>
      <c r="L3417">
        <v>63.7</v>
      </c>
      <c r="M3417" t="s">
        <v>5759</v>
      </c>
      <c r="N3417" t="s">
        <v>5859</v>
      </c>
      <c r="O3417" t="s">
        <v>5790</v>
      </c>
      <c r="P3417" t="s">
        <v>5762</v>
      </c>
      <c r="Q3417" t="s">
        <v>5802</v>
      </c>
      <c r="R3417">
        <v>61241</v>
      </c>
      <c r="S3417" t="s">
        <v>5785</v>
      </c>
      <c r="T3417" t="s">
        <v>5786</v>
      </c>
      <c r="U3417">
        <v>104.99</v>
      </c>
      <c r="V3417" t="s">
        <v>5755</v>
      </c>
      <c r="W3417" t="s">
        <v>5765</v>
      </c>
      <c r="X3417">
        <v>1</v>
      </c>
    </row>
    <row r="3418" spans="1:24" x14ac:dyDescent="0.25">
      <c r="A3418">
        <v>23441</v>
      </c>
      <c r="B3418" t="s">
        <v>54</v>
      </c>
      <c r="C3418" t="s">
        <v>441</v>
      </c>
      <c r="D3418" t="s">
        <v>5798</v>
      </c>
      <c r="E3418" t="s">
        <v>5799</v>
      </c>
      <c r="F3418">
        <v>20</v>
      </c>
      <c r="G3418" t="s">
        <v>5746</v>
      </c>
      <c r="H3418" t="s">
        <v>5747</v>
      </c>
      <c r="I3418" t="s">
        <v>5748</v>
      </c>
      <c r="J3418">
        <v>1140</v>
      </c>
      <c r="K3418">
        <v>9</v>
      </c>
      <c r="L3418">
        <v>40</v>
      </c>
      <c r="M3418" t="s">
        <v>5749</v>
      </c>
      <c r="N3418" t="s">
        <v>5750</v>
      </c>
      <c r="O3418" t="s">
        <v>5751</v>
      </c>
      <c r="P3418" t="s">
        <v>5752</v>
      </c>
      <c r="Q3418" t="s">
        <v>5838</v>
      </c>
      <c r="R3418">
        <v>43080</v>
      </c>
      <c r="S3418" t="s">
        <v>6579</v>
      </c>
      <c r="T3418" t="s">
        <v>5784</v>
      </c>
      <c r="U3418">
        <v>33.99</v>
      </c>
      <c r="V3418" t="s">
        <v>5755</v>
      </c>
      <c r="W3418" t="s">
        <v>5756</v>
      </c>
      <c r="X3418">
        <v>1</v>
      </c>
    </row>
    <row r="3419" spans="1:24" x14ac:dyDescent="0.25">
      <c r="A3419">
        <v>23057</v>
      </c>
      <c r="B3419" t="s">
        <v>1867</v>
      </c>
      <c r="C3419" t="s">
        <v>443</v>
      </c>
      <c r="D3419" t="s">
        <v>6580</v>
      </c>
      <c r="E3419" t="s">
        <v>5872</v>
      </c>
      <c r="F3419">
        <v>10</v>
      </c>
      <c r="G3419" t="s">
        <v>5767</v>
      </c>
      <c r="H3419" t="s">
        <v>5747</v>
      </c>
      <c r="I3419" t="s">
        <v>5748</v>
      </c>
      <c r="J3419">
        <v>750</v>
      </c>
      <c r="K3419">
        <v>12</v>
      </c>
      <c r="L3419">
        <v>8.4</v>
      </c>
      <c r="M3419" t="s">
        <v>5749</v>
      </c>
      <c r="N3419" t="s">
        <v>5750</v>
      </c>
      <c r="O3419" t="s">
        <v>5874</v>
      </c>
      <c r="P3419" t="s">
        <v>5875</v>
      </c>
      <c r="Q3419" t="s">
        <v>5876</v>
      </c>
      <c r="R3419">
        <v>97</v>
      </c>
      <c r="S3419" t="s">
        <v>6529</v>
      </c>
      <c r="T3419" t="s">
        <v>6529</v>
      </c>
      <c r="U3419">
        <v>14</v>
      </c>
      <c r="V3419" t="s">
        <v>5755</v>
      </c>
      <c r="W3419" t="s">
        <v>5869</v>
      </c>
      <c r="X3419">
        <v>1</v>
      </c>
    </row>
    <row r="3420" spans="1:24" x14ac:dyDescent="0.25">
      <c r="A3420">
        <v>23057</v>
      </c>
      <c r="B3420" t="s">
        <v>1867</v>
      </c>
      <c r="C3420" t="s">
        <v>443</v>
      </c>
      <c r="D3420" t="s">
        <v>6580</v>
      </c>
      <c r="E3420" t="s">
        <v>5872</v>
      </c>
      <c r="F3420">
        <v>10</v>
      </c>
      <c r="G3420" t="s">
        <v>5767</v>
      </c>
      <c r="H3420" t="s">
        <v>5747</v>
      </c>
      <c r="I3420" t="s">
        <v>5748</v>
      </c>
      <c r="J3420">
        <v>750</v>
      </c>
      <c r="K3420">
        <v>12</v>
      </c>
      <c r="L3420">
        <v>8.4</v>
      </c>
      <c r="M3420" t="s">
        <v>5749</v>
      </c>
      <c r="N3420" t="s">
        <v>5750</v>
      </c>
      <c r="O3420" t="s">
        <v>5874</v>
      </c>
      <c r="P3420" t="s">
        <v>5875</v>
      </c>
      <c r="Q3420" t="s">
        <v>5876</v>
      </c>
      <c r="R3420">
        <v>90001</v>
      </c>
      <c r="S3420" t="s">
        <v>6529</v>
      </c>
      <c r="T3420" t="s">
        <v>6529</v>
      </c>
      <c r="U3420">
        <v>14</v>
      </c>
      <c r="V3420" t="s">
        <v>5755</v>
      </c>
      <c r="W3420" t="s">
        <v>5869</v>
      </c>
      <c r="X3420">
        <v>1</v>
      </c>
    </row>
    <row r="3421" spans="1:24" x14ac:dyDescent="0.25">
      <c r="A3421">
        <v>23057</v>
      </c>
      <c r="B3421" t="s">
        <v>1867</v>
      </c>
      <c r="C3421" t="s">
        <v>443</v>
      </c>
      <c r="D3421" t="s">
        <v>6580</v>
      </c>
      <c r="E3421" t="s">
        <v>5872</v>
      </c>
      <c r="F3421">
        <v>10</v>
      </c>
      <c r="G3421" t="s">
        <v>5767</v>
      </c>
      <c r="H3421" t="s">
        <v>5747</v>
      </c>
      <c r="I3421" t="s">
        <v>5748</v>
      </c>
      <c r="J3421">
        <v>750</v>
      </c>
      <c r="K3421">
        <v>12</v>
      </c>
      <c r="L3421">
        <v>8.4</v>
      </c>
      <c r="M3421" t="s">
        <v>5749</v>
      </c>
      <c r="N3421" t="s">
        <v>5750</v>
      </c>
      <c r="O3421" t="s">
        <v>5874</v>
      </c>
      <c r="P3421" t="s">
        <v>5875</v>
      </c>
      <c r="Q3421" t="s">
        <v>5876</v>
      </c>
      <c r="R3421">
        <v>85659</v>
      </c>
      <c r="S3421" t="s">
        <v>6529</v>
      </c>
      <c r="T3421" t="s">
        <v>6529</v>
      </c>
      <c r="U3421">
        <v>14</v>
      </c>
      <c r="V3421" t="s">
        <v>5755</v>
      </c>
      <c r="W3421" t="s">
        <v>5869</v>
      </c>
      <c r="X3421">
        <v>1</v>
      </c>
    </row>
    <row r="3422" spans="1:24" x14ac:dyDescent="0.25">
      <c r="A3422">
        <v>23057</v>
      </c>
      <c r="B3422" t="s">
        <v>1867</v>
      </c>
      <c r="C3422" t="s">
        <v>443</v>
      </c>
      <c r="D3422" t="s">
        <v>6580</v>
      </c>
      <c r="E3422" t="s">
        <v>5872</v>
      </c>
      <c r="F3422">
        <v>10</v>
      </c>
      <c r="G3422" t="s">
        <v>5767</v>
      </c>
      <c r="H3422" t="s">
        <v>5747</v>
      </c>
      <c r="I3422" t="s">
        <v>5748</v>
      </c>
      <c r="J3422">
        <v>750</v>
      </c>
      <c r="K3422">
        <v>12</v>
      </c>
      <c r="L3422">
        <v>8.4</v>
      </c>
      <c r="M3422" t="s">
        <v>5749</v>
      </c>
      <c r="N3422" t="s">
        <v>5750</v>
      </c>
      <c r="O3422" t="s">
        <v>5874</v>
      </c>
      <c r="P3422" t="s">
        <v>5875</v>
      </c>
      <c r="Q3422" t="s">
        <v>5876</v>
      </c>
      <c r="R3422">
        <v>90001</v>
      </c>
      <c r="S3422" t="s">
        <v>6529</v>
      </c>
      <c r="T3422" t="s">
        <v>6529</v>
      </c>
      <c r="U3422">
        <v>14</v>
      </c>
      <c r="V3422" t="s">
        <v>5755</v>
      </c>
      <c r="W3422" t="s">
        <v>5869</v>
      </c>
      <c r="X3422">
        <v>1</v>
      </c>
    </row>
    <row r="3423" spans="1:24" x14ac:dyDescent="0.25">
      <c r="A3423">
        <v>22271</v>
      </c>
      <c r="B3423" t="s">
        <v>1783</v>
      </c>
      <c r="C3423" t="s">
        <v>441</v>
      </c>
      <c r="D3423" t="s">
        <v>5850</v>
      </c>
      <c r="E3423" t="s">
        <v>6098</v>
      </c>
      <c r="F3423">
        <v>20</v>
      </c>
      <c r="G3423" t="s">
        <v>5746</v>
      </c>
      <c r="H3423" t="s">
        <v>5868</v>
      </c>
      <c r="I3423" t="s">
        <v>5748</v>
      </c>
      <c r="J3423">
        <v>750</v>
      </c>
      <c r="K3423">
        <v>6</v>
      </c>
      <c r="L3423">
        <v>40</v>
      </c>
      <c r="M3423" t="s">
        <v>5759</v>
      </c>
      <c r="N3423" t="s">
        <v>5852</v>
      </c>
      <c r="O3423" t="s">
        <v>5790</v>
      </c>
      <c r="P3423" t="s">
        <v>5762</v>
      </c>
      <c r="Q3423" t="s">
        <v>5853</v>
      </c>
      <c r="R3423">
        <v>81110</v>
      </c>
      <c r="S3423" t="s">
        <v>5784</v>
      </c>
      <c r="T3423" t="s">
        <v>5784</v>
      </c>
      <c r="U3423">
        <v>70.72</v>
      </c>
      <c r="V3423" t="s">
        <v>5755</v>
      </c>
      <c r="W3423" t="s">
        <v>5756</v>
      </c>
      <c r="X3423">
        <v>1</v>
      </c>
    </row>
    <row r="3424" spans="1:24" x14ac:dyDescent="0.25">
      <c r="A3424">
        <v>22119</v>
      </c>
      <c r="B3424" t="s">
        <v>1761</v>
      </c>
      <c r="C3424" t="s">
        <v>442</v>
      </c>
      <c r="D3424" t="s">
        <v>6035</v>
      </c>
      <c r="E3424" t="s">
        <v>498</v>
      </c>
      <c r="F3424">
        <v>20</v>
      </c>
      <c r="G3424" t="s">
        <v>5746</v>
      </c>
      <c r="H3424" t="s">
        <v>5747</v>
      </c>
      <c r="I3424" t="s">
        <v>5748</v>
      </c>
      <c r="J3424">
        <v>750</v>
      </c>
      <c r="K3424">
        <v>12</v>
      </c>
      <c r="L3424">
        <v>12.5</v>
      </c>
      <c r="M3424" t="s">
        <v>5759</v>
      </c>
      <c r="N3424" t="s">
        <v>5825</v>
      </c>
      <c r="O3424" t="s">
        <v>5761</v>
      </c>
      <c r="P3424" t="s">
        <v>5916</v>
      </c>
      <c r="Q3424" t="s">
        <v>5989</v>
      </c>
      <c r="R3424">
        <v>75406</v>
      </c>
      <c r="S3424" t="s">
        <v>6033</v>
      </c>
      <c r="T3424" t="s">
        <v>6034</v>
      </c>
      <c r="U3424">
        <v>14.99</v>
      </c>
      <c r="V3424" t="s">
        <v>5755</v>
      </c>
      <c r="W3424" t="s">
        <v>5765</v>
      </c>
      <c r="X3424">
        <v>1</v>
      </c>
    </row>
    <row r="3425" spans="1:24" x14ac:dyDescent="0.25">
      <c r="A3425">
        <v>22924</v>
      </c>
      <c r="B3425" t="s">
        <v>1853</v>
      </c>
      <c r="C3425" t="s">
        <v>441</v>
      </c>
      <c r="D3425" t="s">
        <v>5850</v>
      </c>
      <c r="E3425" t="s">
        <v>5910</v>
      </c>
      <c r="F3425">
        <v>20</v>
      </c>
      <c r="G3425" t="s">
        <v>5746</v>
      </c>
      <c r="H3425" t="s">
        <v>5747</v>
      </c>
      <c r="I3425" t="s">
        <v>5748</v>
      </c>
      <c r="J3425">
        <v>200</v>
      </c>
      <c r="K3425">
        <v>24</v>
      </c>
      <c r="L3425">
        <v>40</v>
      </c>
      <c r="M3425" t="s">
        <v>5759</v>
      </c>
      <c r="N3425" t="s">
        <v>5852</v>
      </c>
      <c r="O3425" t="s">
        <v>5790</v>
      </c>
      <c r="P3425" t="s">
        <v>5762</v>
      </c>
      <c r="Q3425" t="s">
        <v>5769</v>
      </c>
      <c r="R3425">
        <v>61241</v>
      </c>
      <c r="S3425" t="s">
        <v>5785</v>
      </c>
      <c r="T3425" t="s">
        <v>5786</v>
      </c>
      <c r="U3425">
        <v>9.49</v>
      </c>
      <c r="V3425" t="s">
        <v>5755</v>
      </c>
      <c r="W3425" t="s">
        <v>5765</v>
      </c>
      <c r="X3425">
        <v>1</v>
      </c>
    </row>
    <row r="3426" spans="1:24" x14ac:dyDescent="0.25">
      <c r="A3426">
        <v>26462</v>
      </c>
      <c r="B3426" t="s">
        <v>2203</v>
      </c>
      <c r="C3426" t="s">
        <v>442</v>
      </c>
      <c r="D3426" t="s">
        <v>5961</v>
      </c>
      <c r="E3426" t="s">
        <v>5973</v>
      </c>
      <c r="F3426">
        <v>11</v>
      </c>
      <c r="G3426" t="s">
        <v>5862</v>
      </c>
      <c r="H3426" t="s">
        <v>5868</v>
      </c>
      <c r="I3426" t="s">
        <v>5748</v>
      </c>
      <c r="J3426">
        <v>750</v>
      </c>
      <c r="K3426">
        <v>6</v>
      </c>
      <c r="L3426">
        <v>8</v>
      </c>
      <c r="M3426" t="s">
        <v>5759</v>
      </c>
      <c r="N3426" t="s">
        <v>6054</v>
      </c>
      <c r="O3426" t="s">
        <v>5863</v>
      </c>
      <c r="P3426" t="s">
        <v>6002</v>
      </c>
      <c r="Q3426" t="s">
        <v>5864</v>
      </c>
      <c r="R3426">
        <v>51923</v>
      </c>
      <c r="S3426" t="s">
        <v>5965</v>
      </c>
      <c r="T3426" t="s">
        <v>5965</v>
      </c>
      <c r="U3426">
        <v>13.99</v>
      </c>
      <c r="V3426" t="s">
        <v>5755</v>
      </c>
      <c r="W3426" t="s">
        <v>5756</v>
      </c>
      <c r="X3426">
        <v>1</v>
      </c>
    </row>
    <row r="3427" spans="1:24" x14ac:dyDescent="0.25">
      <c r="A3427">
        <v>25327</v>
      </c>
      <c r="B3427" t="s">
        <v>2061</v>
      </c>
      <c r="C3427" t="s">
        <v>441</v>
      </c>
      <c r="D3427" t="s">
        <v>5811</v>
      </c>
      <c r="E3427" t="s">
        <v>5812</v>
      </c>
      <c r="F3427">
        <v>20</v>
      </c>
      <c r="G3427" t="s">
        <v>5746</v>
      </c>
      <c r="H3427" t="s">
        <v>5868</v>
      </c>
      <c r="I3427" t="s">
        <v>5748</v>
      </c>
      <c r="J3427">
        <v>750</v>
      </c>
      <c r="K3427">
        <v>12</v>
      </c>
      <c r="L3427">
        <v>15</v>
      </c>
      <c r="M3427" t="s">
        <v>5749</v>
      </c>
      <c r="N3427" t="s">
        <v>5750</v>
      </c>
      <c r="O3427" t="s">
        <v>5751</v>
      </c>
      <c r="P3427" t="s">
        <v>5752</v>
      </c>
      <c r="Q3427" t="s">
        <v>5814</v>
      </c>
      <c r="R3427">
        <v>84398</v>
      </c>
      <c r="S3427" t="s">
        <v>6388</v>
      </c>
      <c r="T3427" t="s">
        <v>5754</v>
      </c>
      <c r="U3427">
        <v>30.73</v>
      </c>
      <c r="V3427" t="s">
        <v>5755</v>
      </c>
      <c r="W3427" t="s">
        <v>5756</v>
      </c>
      <c r="X3427">
        <v>1</v>
      </c>
    </row>
    <row r="3428" spans="1:24" x14ac:dyDescent="0.25">
      <c r="A3428">
        <v>26101</v>
      </c>
      <c r="B3428" t="s">
        <v>5671</v>
      </c>
      <c r="C3428" t="s">
        <v>444</v>
      </c>
      <c r="D3428" t="s">
        <v>6581</v>
      </c>
      <c r="E3428" t="s">
        <v>6152</v>
      </c>
      <c r="F3428">
        <v>27</v>
      </c>
      <c r="G3428" t="s">
        <v>5837</v>
      </c>
      <c r="H3428" t="s">
        <v>5747</v>
      </c>
      <c r="I3428" t="s">
        <v>5748</v>
      </c>
      <c r="J3428">
        <v>30000</v>
      </c>
      <c r="K3428">
        <v>1</v>
      </c>
      <c r="L3428">
        <v>5.8</v>
      </c>
      <c r="M3428" t="s">
        <v>5749</v>
      </c>
      <c r="N3428" t="s">
        <v>5750</v>
      </c>
      <c r="O3428" t="s">
        <v>6029</v>
      </c>
      <c r="P3428" t="s">
        <v>6283</v>
      </c>
      <c r="Q3428" t="s">
        <v>6154</v>
      </c>
      <c r="R3428">
        <v>84344</v>
      </c>
      <c r="S3428" t="s">
        <v>6412</v>
      </c>
      <c r="T3428" t="s">
        <v>6413</v>
      </c>
      <c r="U3428">
        <v>356.84</v>
      </c>
      <c r="V3428" t="s">
        <v>6582</v>
      </c>
      <c r="W3428" t="s">
        <v>5869</v>
      </c>
      <c r="X3428">
        <v>1</v>
      </c>
    </row>
    <row r="3429" spans="1:24" x14ac:dyDescent="0.25">
      <c r="A3429">
        <v>26479</v>
      </c>
      <c r="B3429" t="s">
        <v>2206</v>
      </c>
      <c r="C3429" t="s">
        <v>442</v>
      </c>
      <c r="D3429" t="s">
        <v>5920</v>
      </c>
      <c r="E3429" t="s">
        <v>5887</v>
      </c>
      <c r="F3429">
        <v>20</v>
      </c>
      <c r="G3429" t="s">
        <v>5746</v>
      </c>
      <c r="H3429" t="s">
        <v>5747</v>
      </c>
      <c r="I3429" t="s">
        <v>5748</v>
      </c>
      <c r="J3429">
        <v>750</v>
      </c>
      <c r="K3429">
        <v>12</v>
      </c>
      <c r="L3429">
        <v>11</v>
      </c>
      <c r="M3429" t="s">
        <v>5749</v>
      </c>
      <c r="N3429" t="s">
        <v>5750</v>
      </c>
      <c r="O3429" t="s">
        <v>5790</v>
      </c>
      <c r="P3429" t="s">
        <v>5988</v>
      </c>
      <c r="Q3429" t="s">
        <v>5952</v>
      </c>
      <c r="R3429">
        <v>42753</v>
      </c>
      <c r="S3429" t="s">
        <v>6583</v>
      </c>
      <c r="T3429" t="s">
        <v>6016</v>
      </c>
      <c r="U3429">
        <v>19.989999999999998</v>
      </c>
      <c r="V3429" t="s">
        <v>5755</v>
      </c>
      <c r="W3429" t="s">
        <v>5869</v>
      </c>
      <c r="X3429">
        <v>1</v>
      </c>
    </row>
    <row r="3430" spans="1:24" x14ac:dyDescent="0.25">
      <c r="A3430">
        <v>26111</v>
      </c>
      <c r="B3430" t="s">
        <v>2160</v>
      </c>
      <c r="C3430" t="s">
        <v>443</v>
      </c>
      <c r="D3430" t="s">
        <v>6411</v>
      </c>
      <c r="E3430" t="s">
        <v>6167</v>
      </c>
      <c r="F3430">
        <v>27</v>
      </c>
      <c r="G3430" t="s">
        <v>5837</v>
      </c>
      <c r="H3430" t="s">
        <v>5747</v>
      </c>
      <c r="I3430" t="s">
        <v>5748</v>
      </c>
      <c r="J3430">
        <v>473</v>
      </c>
      <c r="K3430">
        <v>24</v>
      </c>
      <c r="L3430">
        <v>5</v>
      </c>
      <c r="M3430" t="s">
        <v>5749</v>
      </c>
      <c r="N3430" t="s">
        <v>5750</v>
      </c>
      <c r="O3430" t="s">
        <v>5874</v>
      </c>
      <c r="P3430" t="s">
        <v>5875</v>
      </c>
      <c r="Q3430" t="s">
        <v>5876</v>
      </c>
      <c r="R3430">
        <v>86315</v>
      </c>
      <c r="S3430" t="s">
        <v>6584</v>
      </c>
      <c r="T3430" t="s">
        <v>6413</v>
      </c>
      <c r="U3430">
        <v>2.99</v>
      </c>
      <c r="V3430" t="s">
        <v>6172</v>
      </c>
      <c r="W3430" t="s">
        <v>5869</v>
      </c>
      <c r="X3430">
        <v>1</v>
      </c>
    </row>
    <row r="3431" spans="1:24" x14ac:dyDescent="0.25">
      <c r="A3431">
        <v>26111</v>
      </c>
      <c r="B3431" t="s">
        <v>2160</v>
      </c>
      <c r="C3431" t="s">
        <v>443</v>
      </c>
      <c r="D3431" t="s">
        <v>6411</v>
      </c>
      <c r="E3431" t="s">
        <v>6167</v>
      </c>
      <c r="F3431">
        <v>27</v>
      </c>
      <c r="G3431" t="s">
        <v>5837</v>
      </c>
      <c r="H3431" t="s">
        <v>5747</v>
      </c>
      <c r="I3431" t="s">
        <v>5748</v>
      </c>
      <c r="J3431">
        <v>473</v>
      </c>
      <c r="K3431">
        <v>24</v>
      </c>
      <c r="L3431">
        <v>5</v>
      </c>
      <c r="M3431" t="s">
        <v>5749</v>
      </c>
      <c r="N3431" t="s">
        <v>5750</v>
      </c>
      <c r="O3431" t="s">
        <v>5874</v>
      </c>
      <c r="P3431" t="s">
        <v>5875</v>
      </c>
      <c r="Q3431" t="s">
        <v>5876</v>
      </c>
      <c r="R3431">
        <v>86315</v>
      </c>
      <c r="S3431" t="s">
        <v>6584</v>
      </c>
      <c r="T3431" t="s">
        <v>6413</v>
      </c>
      <c r="U3431">
        <v>2.99</v>
      </c>
      <c r="V3431" t="s">
        <v>6172</v>
      </c>
      <c r="W3431" t="s">
        <v>5869</v>
      </c>
      <c r="X3431">
        <v>1</v>
      </c>
    </row>
    <row r="3432" spans="1:24" x14ac:dyDescent="0.25">
      <c r="A3432">
        <v>26112</v>
      </c>
      <c r="B3432" t="s">
        <v>2161</v>
      </c>
      <c r="C3432" t="s">
        <v>443</v>
      </c>
      <c r="D3432" t="s">
        <v>6411</v>
      </c>
      <c r="E3432" t="s">
        <v>6167</v>
      </c>
      <c r="F3432">
        <v>27</v>
      </c>
      <c r="G3432" t="s">
        <v>5837</v>
      </c>
      <c r="H3432" t="s">
        <v>5747</v>
      </c>
      <c r="I3432" t="s">
        <v>5748</v>
      </c>
      <c r="J3432">
        <v>473</v>
      </c>
      <c r="K3432">
        <v>24</v>
      </c>
      <c r="L3432">
        <v>5</v>
      </c>
      <c r="M3432" t="s">
        <v>5749</v>
      </c>
      <c r="N3432" t="s">
        <v>5750</v>
      </c>
      <c r="O3432" t="s">
        <v>5874</v>
      </c>
      <c r="P3432" t="s">
        <v>5875</v>
      </c>
      <c r="Q3432" t="s">
        <v>5876</v>
      </c>
      <c r="R3432">
        <v>86315</v>
      </c>
      <c r="S3432" t="s">
        <v>6584</v>
      </c>
      <c r="T3432" t="s">
        <v>6413</v>
      </c>
      <c r="U3432">
        <v>2.99</v>
      </c>
      <c r="V3432" t="s">
        <v>6172</v>
      </c>
      <c r="W3432" t="s">
        <v>5869</v>
      </c>
      <c r="X3432">
        <v>1</v>
      </c>
    </row>
    <row r="3433" spans="1:24" x14ac:dyDescent="0.25">
      <c r="A3433">
        <v>26112</v>
      </c>
      <c r="B3433" t="s">
        <v>2161</v>
      </c>
      <c r="C3433" t="s">
        <v>443</v>
      </c>
      <c r="D3433" t="s">
        <v>6411</v>
      </c>
      <c r="E3433" t="s">
        <v>6167</v>
      </c>
      <c r="F3433">
        <v>27</v>
      </c>
      <c r="G3433" t="s">
        <v>5837</v>
      </c>
      <c r="H3433" t="s">
        <v>5747</v>
      </c>
      <c r="I3433" t="s">
        <v>5748</v>
      </c>
      <c r="J3433">
        <v>473</v>
      </c>
      <c r="K3433">
        <v>24</v>
      </c>
      <c r="L3433">
        <v>5</v>
      </c>
      <c r="M3433" t="s">
        <v>5749</v>
      </c>
      <c r="N3433" t="s">
        <v>5750</v>
      </c>
      <c r="O3433" t="s">
        <v>5874</v>
      </c>
      <c r="P3433" t="s">
        <v>5875</v>
      </c>
      <c r="Q3433" t="s">
        <v>5876</v>
      </c>
      <c r="R3433">
        <v>86315</v>
      </c>
      <c r="S3433" t="s">
        <v>6584</v>
      </c>
      <c r="T3433" t="s">
        <v>6413</v>
      </c>
      <c r="U3433">
        <v>2.99</v>
      </c>
      <c r="V3433" t="s">
        <v>6172</v>
      </c>
      <c r="W3433" t="s">
        <v>5869</v>
      </c>
      <c r="X3433">
        <v>1</v>
      </c>
    </row>
    <row r="3434" spans="1:24" x14ac:dyDescent="0.25">
      <c r="A3434">
        <v>22432</v>
      </c>
      <c r="B3434" t="s">
        <v>1798</v>
      </c>
      <c r="C3434" t="s">
        <v>444</v>
      </c>
      <c r="D3434" t="s">
        <v>6161</v>
      </c>
      <c r="E3434" t="s">
        <v>6475</v>
      </c>
      <c r="F3434">
        <v>20</v>
      </c>
      <c r="G3434" t="s">
        <v>5746</v>
      </c>
      <c r="H3434" t="s">
        <v>5747</v>
      </c>
      <c r="I3434" t="s">
        <v>5748</v>
      </c>
      <c r="J3434">
        <v>2130</v>
      </c>
      <c r="K3434">
        <v>4</v>
      </c>
      <c r="L3434">
        <v>5</v>
      </c>
      <c r="M3434" t="s">
        <v>5749</v>
      </c>
      <c r="N3434" t="s">
        <v>5750</v>
      </c>
      <c r="O3434" t="s">
        <v>5790</v>
      </c>
      <c r="P3434" t="s">
        <v>6163</v>
      </c>
      <c r="Q3434" t="s">
        <v>6473</v>
      </c>
      <c r="R3434">
        <v>84980</v>
      </c>
      <c r="S3434" t="s">
        <v>6155</v>
      </c>
      <c r="T3434" t="s">
        <v>6156</v>
      </c>
      <c r="U3434">
        <v>13.99</v>
      </c>
      <c r="V3434" t="s">
        <v>6172</v>
      </c>
      <c r="W3434" t="s">
        <v>5756</v>
      </c>
      <c r="X3434">
        <v>6</v>
      </c>
    </row>
    <row r="3435" spans="1:24" x14ac:dyDescent="0.25">
      <c r="A3435">
        <v>22561</v>
      </c>
      <c r="B3435" t="s">
        <v>1808</v>
      </c>
      <c r="C3435" t="s">
        <v>442</v>
      </c>
      <c r="D3435" t="s">
        <v>5943</v>
      </c>
      <c r="E3435" t="s">
        <v>5944</v>
      </c>
      <c r="F3435">
        <v>10</v>
      </c>
      <c r="G3435" t="s">
        <v>5767</v>
      </c>
      <c r="H3435" t="s">
        <v>5747</v>
      </c>
      <c r="I3435" t="s">
        <v>5748</v>
      </c>
      <c r="J3435">
        <v>200</v>
      </c>
      <c r="K3435">
        <v>12</v>
      </c>
      <c r="L3435">
        <v>11.5</v>
      </c>
      <c r="M3435" t="s">
        <v>5749</v>
      </c>
      <c r="N3435" t="s">
        <v>5750</v>
      </c>
      <c r="O3435" t="s">
        <v>5790</v>
      </c>
      <c r="P3435" t="s">
        <v>5889</v>
      </c>
      <c r="Q3435" t="s">
        <v>5945</v>
      </c>
      <c r="R3435">
        <v>84765</v>
      </c>
      <c r="S3435" t="s">
        <v>6571</v>
      </c>
      <c r="T3435" t="s">
        <v>5937</v>
      </c>
      <c r="U3435">
        <v>24.99</v>
      </c>
      <c r="V3435" t="s">
        <v>5755</v>
      </c>
      <c r="W3435" t="s">
        <v>5869</v>
      </c>
      <c r="X3435">
        <v>1</v>
      </c>
    </row>
    <row r="3436" spans="1:24" x14ac:dyDescent="0.25">
      <c r="A3436">
        <v>22067</v>
      </c>
      <c r="B3436" t="s">
        <v>1753</v>
      </c>
      <c r="C3436" t="s">
        <v>442</v>
      </c>
      <c r="D3436" t="s">
        <v>5920</v>
      </c>
      <c r="E3436" t="s">
        <v>6005</v>
      </c>
      <c r="F3436">
        <v>20</v>
      </c>
      <c r="G3436" t="s">
        <v>5746</v>
      </c>
      <c r="H3436" t="s">
        <v>5747</v>
      </c>
      <c r="I3436" t="s">
        <v>5748</v>
      </c>
      <c r="J3436">
        <v>750</v>
      </c>
      <c r="K3436">
        <v>12</v>
      </c>
      <c r="L3436">
        <v>13.5</v>
      </c>
      <c r="M3436" t="s">
        <v>5759</v>
      </c>
      <c r="N3436" t="s">
        <v>5904</v>
      </c>
      <c r="O3436" t="s">
        <v>5790</v>
      </c>
      <c r="P3436" t="s">
        <v>5988</v>
      </c>
      <c r="Q3436" t="s">
        <v>5923</v>
      </c>
      <c r="R3436">
        <v>80232</v>
      </c>
      <c r="S3436" t="s">
        <v>6469</v>
      </c>
      <c r="T3436" t="s">
        <v>5937</v>
      </c>
      <c r="U3436">
        <v>19.989999999999998</v>
      </c>
      <c r="V3436" t="s">
        <v>5755</v>
      </c>
      <c r="W3436" t="s">
        <v>5765</v>
      </c>
      <c r="X3436">
        <v>1</v>
      </c>
    </row>
    <row r="3437" spans="1:24" x14ac:dyDescent="0.25">
      <c r="A3437">
        <v>26359</v>
      </c>
      <c r="B3437" t="s">
        <v>318</v>
      </c>
      <c r="C3437" t="s">
        <v>442</v>
      </c>
      <c r="D3437" t="s">
        <v>5886</v>
      </c>
      <c r="E3437" t="s">
        <v>5958</v>
      </c>
      <c r="F3437">
        <v>20</v>
      </c>
      <c r="G3437" t="s">
        <v>5746</v>
      </c>
      <c r="H3437" t="s">
        <v>5747</v>
      </c>
      <c r="I3437" t="s">
        <v>5748</v>
      </c>
      <c r="J3437">
        <v>750</v>
      </c>
      <c r="K3437">
        <v>12</v>
      </c>
      <c r="L3437">
        <v>12.5</v>
      </c>
      <c r="M3437" t="s">
        <v>5749</v>
      </c>
      <c r="N3437" t="s">
        <v>5750</v>
      </c>
      <c r="O3437" t="s">
        <v>5751</v>
      </c>
      <c r="P3437" t="s">
        <v>5922</v>
      </c>
      <c r="Q3437" t="s">
        <v>5947</v>
      </c>
      <c r="R3437">
        <v>42015</v>
      </c>
      <c r="S3437" t="s">
        <v>5956</v>
      </c>
      <c r="T3437" t="s">
        <v>5957</v>
      </c>
      <c r="U3437">
        <v>10.99</v>
      </c>
      <c r="V3437" t="s">
        <v>5755</v>
      </c>
      <c r="W3437" t="s">
        <v>5869</v>
      </c>
      <c r="X3437">
        <v>1</v>
      </c>
    </row>
    <row r="3438" spans="1:24" x14ac:dyDescent="0.25">
      <c r="A3438">
        <v>26095</v>
      </c>
      <c r="B3438" t="s">
        <v>4631</v>
      </c>
      <c r="C3438" t="s">
        <v>443</v>
      </c>
      <c r="D3438" t="s">
        <v>5871</v>
      </c>
      <c r="E3438" t="s">
        <v>5872</v>
      </c>
      <c r="F3438">
        <v>27</v>
      </c>
      <c r="G3438" t="s">
        <v>5837</v>
      </c>
      <c r="H3438" t="s">
        <v>5747</v>
      </c>
      <c r="I3438" t="s">
        <v>5748</v>
      </c>
      <c r="J3438">
        <v>750</v>
      </c>
      <c r="K3438">
        <v>12</v>
      </c>
      <c r="L3438">
        <v>12</v>
      </c>
      <c r="M3438" t="s">
        <v>5759</v>
      </c>
      <c r="N3438" t="s">
        <v>5908</v>
      </c>
      <c r="O3438" t="s">
        <v>5874</v>
      </c>
      <c r="P3438" t="s">
        <v>5875</v>
      </c>
      <c r="Q3438" t="s">
        <v>5876</v>
      </c>
      <c r="R3438">
        <v>85054</v>
      </c>
      <c r="S3438" t="s">
        <v>5978</v>
      </c>
      <c r="T3438" t="s">
        <v>5899</v>
      </c>
      <c r="U3438">
        <v>33.950000000000003</v>
      </c>
      <c r="V3438" t="s">
        <v>5755</v>
      </c>
      <c r="W3438" t="s">
        <v>5869</v>
      </c>
      <c r="X3438">
        <v>1</v>
      </c>
    </row>
    <row r="3439" spans="1:24" x14ac:dyDescent="0.25">
      <c r="A3439">
        <v>26095</v>
      </c>
      <c r="B3439" t="s">
        <v>4631</v>
      </c>
      <c r="C3439" t="s">
        <v>443</v>
      </c>
      <c r="D3439" t="s">
        <v>5871</v>
      </c>
      <c r="E3439" t="s">
        <v>5872</v>
      </c>
      <c r="F3439">
        <v>27</v>
      </c>
      <c r="G3439" t="s">
        <v>5837</v>
      </c>
      <c r="H3439" t="s">
        <v>5747</v>
      </c>
      <c r="I3439" t="s">
        <v>5748</v>
      </c>
      <c r="J3439">
        <v>750</v>
      </c>
      <c r="K3439">
        <v>12</v>
      </c>
      <c r="L3439">
        <v>12</v>
      </c>
      <c r="M3439" t="s">
        <v>5759</v>
      </c>
      <c r="N3439" t="s">
        <v>5908</v>
      </c>
      <c r="O3439" t="s">
        <v>5874</v>
      </c>
      <c r="P3439" t="s">
        <v>5875</v>
      </c>
      <c r="Q3439" t="s">
        <v>5876</v>
      </c>
      <c r="R3439">
        <v>85054</v>
      </c>
      <c r="S3439" t="s">
        <v>5978</v>
      </c>
      <c r="T3439" t="s">
        <v>5899</v>
      </c>
      <c r="U3439">
        <v>33.950000000000003</v>
      </c>
      <c r="V3439" t="s">
        <v>5755</v>
      </c>
      <c r="W3439" t="s">
        <v>5869</v>
      </c>
      <c r="X3439">
        <v>1</v>
      </c>
    </row>
    <row r="3440" spans="1:24" x14ac:dyDescent="0.25">
      <c r="A3440">
        <v>26137</v>
      </c>
      <c r="B3440" t="s">
        <v>2165</v>
      </c>
      <c r="C3440" t="s">
        <v>443</v>
      </c>
      <c r="D3440" t="s">
        <v>6177</v>
      </c>
      <c r="E3440" t="s">
        <v>6167</v>
      </c>
      <c r="F3440">
        <v>10</v>
      </c>
      <c r="G3440" t="s">
        <v>5767</v>
      </c>
      <c r="H3440" t="s">
        <v>5747</v>
      </c>
      <c r="I3440" t="s">
        <v>5748</v>
      </c>
      <c r="J3440">
        <v>4260</v>
      </c>
      <c r="K3440">
        <v>2</v>
      </c>
      <c r="L3440">
        <v>4.5999999999999996</v>
      </c>
      <c r="M3440" t="s">
        <v>5759</v>
      </c>
      <c r="N3440" t="s">
        <v>6585</v>
      </c>
      <c r="O3440" t="s">
        <v>5874</v>
      </c>
      <c r="P3440" t="s">
        <v>5875</v>
      </c>
      <c r="Q3440" t="s">
        <v>5876</v>
      </c>
      <c r="R3440">
        <v>40772</v>
      </c>
      <c r="S3440" t="s">
        <v>6179</v>
      </c>
      <c r="T3440" t="s">
        <v>6179</v>
      </c>
      <c r="U3440">
        <v>22.49</v>
      </c>
      <c r="V3440" t="s">
        <v>5755</v>
      </c>
      <c r="W3440" t="s">
        <v>5869</v>
      </c>
      <c r="X3440">
        <v>12</v>
      </c>
    </row>
    <row r="3441" spans="1:24" x14ac:dyDescent="0.25">
      <c r="A3441">
        <v>26137</v>
      </c>
      <c r="B3441" t="s">
        <v>2165</v>
      </c>
      <c r="C3441" t="s">
        <v>443</v>
      </c>
      <c r="D3441" t="s">
        <v>6177</v>
      </c>
      <c r="E3441" t="s">
        <v>6167</v>
      </c>
      <c r="F3441">
        <v>10</v>
      </c>
      <c r="G3441" t="s">
        <v>5767</v>
      </c>
      <c r="H3441" t="s">
        <v>5747</v>
      </c>
      <c r="I3441" t="s">
        <v>5748</v>
      </c>
      <c r="J3441">
        <v>4260</v>
      </c>
      <c r="K3441">
        <v>2</v>
      </c>
      <c r="L3441">
        <v>4.5999999999999996</v>
      </c>
      <c r="M3441" t="s">
        <v>5759</v>
      </c>
      <c r="N3441" t="s">
        <v>6585</v>
      </c>
      <c r="O3441" t="s">
        <v>5874</v>
      </c>
      <c r="P3441" t="s">
        <v>5875</v>
      </c>
      <c r="Q3441" t="s">
        <v>5876</v>
      </c>
      <c r="R3441">
        <v>40772</v>
      </c>
      <c r="S3441" t="s">
        <v>6179</v>
      </c>
      <c r="T3441" t="s">
        <v>6179</v>
      </c>
      <c r="U3441">
        <v>22.49</v>
      </c>
      <c r="V3441" t="s">
        <v>5755</v>
      </c>
      <c r="W3441" t="s">
        <v>5869</v>
      </c>
      <c r="X3441">
        <v>12</v>
      </c>
    </row>
    <row r="3442" spans="1:24" x14ac:dyDescent="0.25">
      <c r="A3442">
        <v>22675</v>
      </c>
      <c r="B3442" t="s">
        <v>238</v>
      </c>
      <c r="C3442" t="s">
        <v>442</v>
      </c>
      <c r="D3442" t="s">
        <v>5961</v>
      </c>
      <c r="E3442" t="s">
        <v>5962</v>
      </c>
      <c r="F3442">
        <v>10</v>
      </c>
      <c r="G3442" t="s">
        <v>5767</v>
      </c>
      <c r="H3442" t="s">
        <v>5747</v>
      </c>
      <c r="I3442" t="s">
        <v>5748</v>
      </c>
      <c r="J3442">
        <v>375</v>
      </c>
      <c r="K3442">
        <v>12</v>
      </c>
      <c r="L3442">
        <v>11.5</v>
      </c>
      <c r="M3442" t="s">
        <v>5759</v>
      </c>
      <c r="N3442" t="s">
        <v>5825</v>
      </c>
      <c r="O3442" t="s">
        <v>5761</v>
      </c>
      <c r="P3442" t="s">
        <v>5988</v>
      </c>
      <c r="Q3442" t="s">
        <v>5963</v>
      </c>
      <c r="R3442">
        <v>78750</v>
      </c>
      <c r="S3442" t="s">
        <v>6432</v>
      </c>
      <c r="T3442" t="s">
        <v>5999</v>
      </c>
      <c r="U3442">
        <v>9.99</v>
      </c>
      <c r="V3442" t="s">
        <v>5755</v>
      </c>
      <c r="W3442" t="s">
        <v>5765</v>
      </c>
      <c r="X3442">
        <v>1</v>
      </c>
    </row>
    <row r="3443" spans="1:24" x14ac:dyDescent="0.25">
      <c r="A3443">
        <v>23440</v>
      </c>
      <c r="B3443" t="s">
        <v>54</v>
      </c>
      <c r="C3443" t="s">
        <v>441</v>
      </c>
      <c r="D3443" t="s">
        <v>5798</v>
      </c>
      <c r="E3443" t="s">
        <v>5799</v>
      </c>
      <c r="F3443">
        <v>20</v>
      </c>
      <c r="G3443" t="s">
        <v>5746</v>
      </c>
      <c r="H3443" t="s">
        <v>5747</v>
      </c>
      <c r="I3443" t="s">
        <v>5748</v>
      </c>
      <c r="J3443">
        <v>750</v>
      </c>
      <c r="K3443">
        <v>12</v>
      </c>
      <c r="L3443">
        <v>40</v>
      </c>
      <c r="M3443" t="s">
        <v>5749</v>
      </c>
      <c r="N3443" t="s">
        <v>5750</v>
      </c>
      <c r="O3443" t="s">
        <v>5751</v>
      </c>
      <c r="P3443" t="s">
        <v>5752</v>
      </c>
      <c r="Q3443" t="s">
        <v>5838</v>
      </c>
      <c r="R3443">
        <v>43080</v>
      </c>
      <c r="S3443" t="s">
        <v>6579</v>
      </c>
      <c r="T3443" t="s">
        <v>5784</v>
      </c>
      <c r="U3443">
        <v>22.99</v>
      </c>
      <c r="V3443" t="s">
        <v>5755</v>
      </c>
      <c r="W3443" t="s">
        <v>5756</v>
      </c>
      <c r="X3443">
        <v>1</v>
      </c>
    </row>
    <row r="3444" spans="1:24" x14ac:dyDescent="0.25">
      <c r="A3444">
        <v>22131</v>
      </c>
      <c r="B3444" t="s">
        <v>1764</v>
      </c>
      <c r="C3444" t="s">
        <v>441</v>
      </c>
      <c r="D3444" t="s">
        <v>5798</v>
      </c>
      <c r="E3444" t="s">
        <v>5799</v>
      </c>
      <c r="F3444">
        <v>22</v>
      </c>
      <c r="G3444" t="s">
        <v>5816</v>
      </c>
      <c r="H3444" t="s">
        <v>5747</v>
      </c>
      <c r="I3444" t="s">
        <v>5748</v>
      </c>
      <c r="J3444">
        <v>750</v>
      </c>
      <c r="K3444">
        <v>12</v>
      </c>
      <c r="L3444">
        <v>40</v>
      </c>
      <c r="M3444" t="s">
        <v>5749</v>
      </c>
      <c r="N3444" t="s">
        <v>5750</v>
      </c>
      <c r="O3444" t="s">
        <v>5751</v>
      </c>
      <c r="P3444" t="s">
        <v>5762</v>
      </c>
      <c r="Q3444" t="s">
        <v>5838</v>
      </c>
      <c r="R3444">
        <v>83712</v>
      </c>
      <c r="S3444" t="s">
        <v>6526</v>
      </c>
      <c r="T3444" t="s">
        <v>6526</v>
      </c>
      <c r="U3444">
        <v>39.99</v>
      </c>
      <c r="V3444" t="s">
        <v>5755</v>
      </c>
      <c r="W3444" t="s">
        <v>5756</v>
      </c>
      <c r="X3444">
        <v>1</v>
      </c>
    </row>
    <row r="3445" spans="1:24" x14ac:dyDescent="0.25">
      <c r="A3445">
        <v>22676</v>
      </c>
      <c r="B3445" t="s">
        <v>1823</v>
      </c>
      <c r="C3445" t="s">
        <v>442</v>
      </c>
      <c r="D3445" t="s">
        <v>5886</v>
      </c>
      <c r="E3445" t="s">
        <v>6058</v>
      </c>
      <c r="F3445">
        <v>22</v>
      </c>
      <c r="G3445" t="s">
        <v>5816</v>
      </c>
      <c r="H3445" t="s">
        <v>5747</v>
      </c>
      <c r="I3445" t="s">
        <v>5748</v>
      </c>
      <c r="J3445">
        <v>375</v>
      </c>
      <c r="K3445">
        <v>12</v>
      </c>
      <c r="L3445">
        <v>13</v>
      </c>
      <c r="M3445" t="s">
        <v>5759</v>
      </c>
      <c r="N3445" t="s">
        <v>5835</v>
      </c>
      <c r="O3445" t="s">
        <v>5761</v>
      </c>
      <c r="P3445" t="s">
        <v>5889</v>
      </c>
      <c r="Q3445" t="s">
        <v>5963</v>
      </c>
      <c r="R3445">
        <v>42635</v>
      </c>
      <c r="S3445" t="s">
        <v>6059</v>
      </c>
      <c r="T3445" t="s">
        <v>5999</v>
      </c>
      <c r="U3445">
        <v>14.99</v>
      </c>
      <c r="V3445" t="s">
        <v>5755</v>
      </c>
      <c r="W3445" t="s">
        <v>5765</v>
      </c>
      <c r="X3445">
        <v>1</v>
      </c>
    </row>
    <row r="3446" spans="1:24" x14ac:dyDescent="0.25">
      <c r="A3446">
        <v>22920</v>
      </c>
      <c r="B3446" t="s">
        <v>1851</v>
      </c>
      <c r="C3446" t="s">
        <v>441</v>
      </c>
      <c r="D3446" t="s">
        <v>5757</v>
      </c>
      <c r="E3446" t="s">
        <v>5840</v>
      </c>
      <c r="F3446">
        <v>22</v>
      </c>
      <c r="G3446" t="s">
        <v>5816</v>
      </c>
      <c r="H3446" t="s">
        <v>5747</v>
      </c>
      <c r="I3446" t="s">
        <v>5748</v>
      </c>
      <c r="J3446">
        <v>750</v>
      </c>
      <c r="K3446">
        <v>12</v>
      </c>
      <c r="L3446">
        <v>40</v>
      </c>
      <c r="M3446" t="s">
        <v>5759</v>
      </c>
      <c r="N3446" t="s">
        <v>5813</v>
      </c>
      <c r="O3446" t="s">
        <v>5790</v>
      </c>
      <c r="P3446" t="s">
        <v>5752</v>
      </c>
      <c r="Q3446" t="s">
        <v>5841</v>
      </c>
      <c r="R3446">
        <v>98946</v>
      </c>
      <c r="S3446" t="s">
        <v>5845</v>
      </c>
      <c r="T3446" t="s">
        <v>5845</v>
      </c>
      <c r="U3446">
        <v>34.99</v>
      </c>
      <c r="V3446" t="s">
        <v>5755</v>
      </c>
      <c r="W3446" t="s">
        <v>5765</v>
      </c>
      <c r="X3446">
        <v>1</v>
      </c>
    </row>
    <row r="3447" spans="1:24" x14ac:dyDescent="0.25">
      <c r="A3447">
        <v>22668</v>
      </c>
      <c r="B3447" t="s">
        <v>1821</v>
      </c>
      <c r="C3447" t="s">
        <v>442</v>
      </c>
      <c r="D3447" t="s">
        <v>5886</v>
      </c>
      <c r="E3447" t="s">
        <v>5966</v>
      </c>
      <c r="F3447">
        <v>10</v>
      </c>
      <c r="G3447" t="s">
        <v>5767</v>
      </c>
      <c r="H3447" t="s">
        <v>5747</v>
      </c>
      <c r="I3447" t="s">
        <v>5748</v>
      </c>
      <c r="J3447">
        <v>500</v>
      </c>
      <c r="K3447">
        <v>12</v>
      </c>
      <c r="L3447">
        <v>12.5</v>
      </c>
      <c r="M3447" t="s">
        <v>5759</v>
      </c>
      <c r="N3447" t="s">
        <v>6054</v>
      </c>
      <c r="O3447" t="s">
        <v>5790</v>
      </c>
      <c r="P3447" t="s">
        <v>6002</v>
      </c>
      <c r="Q3447" t="s">
        <v>5963</v>
      </c>
      <c r="R3447">
        <v>98936</v>
      </c>
      <c r="S3447" t="s">
        <v>5905</v>
      </c>
      <c r="T3447" t="s">
        <v>5906</v>
      </c>
      <c r="U3447">
        <v>8.99</v>
      </c>
      <c r="V3447" t="s">
        <v>6386</v>
      </c>
      <c r="W3447" t="s">
        <v>5765</v>
      </c>
      <c r="X3447">
        <v>1</v>
      </c>
    </row>
    <row r="3448" spans="1:24" x14ac:dyDescent="0.25">
      <c r="A3448">
        <v>22669</v>
      </c>
      <c r="B3448" t="s">
        <v>1822</v>
      </c>
      <c r="C3448" t="s">
        <v>442</v>
      </c>
      <c r="D3448" t="s">
        <v>5920</v>
      </c>
      <c r="E3448" t="s">
        <v>5921</v>
      </c>
      <c r="F3448">
        <v>10</v>
      </c>
      <c r="G3448" t="s">
        <v>5767</v>
      </c>
      <c r="H3448" t="s">
        <v>5747</v>
      </c>
      <c r="I3448" t="s">
        <v>5748</v>
      </c>
      <c r="J3448">
        <v>500</v>
      </c>
      <c r="K3448">
        <v>12</v>
      </c>
      <c r="L3448">
        <v>12.5</v>
      </c>
      <c r="M3448" t="s">
        <v>5759</v>
      </c>
      <c r="N3448" t="s">
        <v>5904</v>
      </c>
      <c r="O3448" t="s">
        <v>5790</v>
      </c>
      <c r="P3448" t="s">
        <v>6002</v>
      </c>
      <c r="Q3448" t="s">
        <v>5963</v>
      </c>
      <c r="R3448">
        <v>98936</v>
      </c>
      <c r="S3448" t="s">
        <v>5905</v>
      </c>
      <c r="T3448" t="s">
        <v>5906</v>
      </c>
      <c r="U3448">
        <v>8.99</v>
      </c>
      <c r="V3448" t="s">
        <v>6386</v>
      </c>
      <c r="W3448" t="s">
        <v>5765</v>
      </c>
      <c r="X3448">
        <v>1</v>
      </c>
    </row>
    <row r="3449" spans="1:24" x14ac:dyDescent="0.25">
      <c r="A3449">
        <v>768570</v>
      </c>
      <c r="B3449" t="s">
        <v>3260</v>
      </c>
      <c r="C3449" t="s">
        <v>442</v>
      </c>
      <c r="D3449" t="s">
        <v>5886</v>
      </c>
      <c r="E3449" t="s">
        <v>6090</v>
      </c>
      <c r="F3449">
        <v>20</v>
      </c>
      <c r="G3449" t="s">
        <v>5746</v>
      </c>
      <c r="H3449" t="s">
        <v>5747</v>
      </c>
      <c r="I3449" t="s">
        <v>5748</v>
      </c>
      <c r="J3449">
        <v>750</v>
      </c>
      <c r="K3449">
        <v>12</v>
      </c>
      <c r="L3449">
        <v>15</v>
      </c>
      <c r="M3449" t="s">
        <v>5759</v>
      </c>
      <c r="N3449" t="s">
        <v>5825</v>
      </c>
      <c r="O3449" t="s">
        <v>5790</v>
      </c>
      <c r="P3449" t="s">
        <v>5889</v>
      </c>
      <c r="Q3449" t="s">
        <v>5989</v>
      </c>
      <c r="R3449">
        <v>61500</v>
      </c>
      <c r="S3449" t="s">
        <v>6138</v>
      </c>
      <c r="T3449" t="s">
        <v>6139</v>
      </c>
      <c r="U3449">
        <v>24.99</v>
      </c>
      <c r="V3449" t="s">
        <v>5755</v>
      </c>
      <c r="W3449" t="s">
        <v>5756</v>
      </c>
      <c r="X3449">
        <v>1</v>
      </c>
    </row>
    <row r="3450" spans="1:24" x14ac:dyDescent="0.25">
      <c r="A3450">
        <v>26239</v>
      </c>
      <c r="B3450" t="s">
        <v>2177</v>
      </c>
      <c r="C3450" t="s">
        <v>443</v>
      </c>
      <c r="D3450" t="s">
        <v>6166</v>
      </c>
      <c r="E3450" t="s">
        <v>5872</v>
      </c>
      <c r="F3450">
        <v>20</v>
      </c>
      <c r="G3450" t="s">
        <v>5746</v>
      </c>
      <c r="H3450" t="s">
        <v>5747</v>
      </c>
      <c r="I3450" t="s">
        <v>5748</v>
      </c>
      <c r="J3450">
        <v>473</v>
      </c>
      <c r="K3450">
        <v>24</v>
      </c>
      <c r="L3450">
        <v>6.7</v>
      </c>
      <c r="M3450" t="s">
        <v>5749</v>
      </c>
      <c r="N3450" t="s">
        <v>5750</v>
      </c>
      <c r="O3450" t="s">
        <v>5751</v>
      </c>
      <c r="P3450" t="s">
        <v>5875</v>
      </c>
      <c r="Q3450" t="s">
        <v>6169</v>
      </c>
      <c r="R3450">
        <v>86311</v>
      </c>
      <c r="S3450" t="s">
        <v>6559</v>
      </c>
      <c r="T3450" t="s">
        <v>5928</v>
      </c>
      <c r="U3450">
        <v>3.49</v>
      </c>
      <c r="V3450" t="s">
        <v>6172</v>
      </c>
      <c r="W3450" t="s">
        <v>5869</v>
      </c>
      <c r="X3450">
        <v>1</v>
      </c>
    </row>
    <row r="3451" spans="1:24" x14ac:dyDescent="0.25">
      <c r="A3451">
        <v>26527</v>
      </c>
      <c r="B3451" t="s">
        <v>2211</v>
      </c>
      <c r="C3451" t="s">
        <v>441</v>
      </c>
      <c r="D3451" t="s">
        <v>5757</v>
      </c>
      <c r="E3451" t="s">
        <v>6401</v>
      </c>
      <c r="F3451">
        <v>20</v>
      </c>
      <c r="G3451" t="s">
        <v>5746</v>
      </c>
      <c r="H3451" t="s">
        <v>5747</v>
      </c>
      <c r="I3451" t="s">
        <v>5748</v>
      </c>
      <c r="J3451">
        <v>750</v>
      </c>
      <c r="K3451">
        <v>12</v>
      </c>
      <c r="L3451">
        <v>35</v>
      </c>
      <c r="M3451" t="s">
        <v>5749</v>
      </c>
      <c r="N3451" t="s">
        <v>5750</v>
      </c>
      <c r="O3451" t="s">
        <v>5751</v>
      </c>
      <c r="P3451" t="s">
        <v>5752</v>
      </c>
      <c r="Q3451" t="s">
        <v>5789</v>
      </c>
      <c r="R3451">
        <v>42036</v>
      </c>
      <c r="S3451" t="s">
        <v>5754</v>
      </c>
      <c r="T3451" t="s">
        <v>5754</v>
      </c>
      <c r="U3451">
        <v>29.79</v>
      </c>
      <c r="V3451" t="s">
        <v>5755</v>
      </c>
      <c r="W3451" t="s">
        <v>5756</v>
      </c>
      <c r="X3451">
        <v>1</v>
      </c>
    </row>
    <row r="3452" spans="1:24" x14ac:dyDescent="0.25">
      <c r="A3452">
        <v>25269</v>
      </c>
      <c r="B3452" t="s">
        <v>2051</v>
      </c>
      <c r="C3452" t="s">
        <v>442</v>
      </c>
      <c r="D3452" t="s">
        <v>6035</v>
      </c>
      <c r="E3452" t="s">
        <v>6158</v>
      </c>
      <c r="F3452">
        <v>20</v>
      </c>
      <c r="G3452" t="s">
        <v>5746</v>
      </c>
      <c r="H3452" t="s">
        <v>5747</v>
      </c>
      <c r="I3452" t="s">
        <v>5748</v>
      </c>
      <c r="J3452">
        <v>750</v>
      </c>
      <c r="K3452">
        <v>6</v>
      </c>
      <c r="L3452">
        <v>13</v>
      </c>
      <c r="M3452" t="s">
        <v>5759</v>
      </c>
      <c r="N3452" t="s">
        <v>5825</v>
      </c>
      <c r="O3452" t="s">
        <v>5790</v>
      </c>
      <c r="P3452" t="s">
        <v>5916</v>
      </c>
      <c r="Q3452" t="s">
        <v>5989</v>
      </c>
      <c r="R3452">
        <v>72852</v>
      </c>
      <c r="S3452" t="s">
        <v>6330</v>
      </c>
      <c r="T3452" t="s">
        <v>6126</v>
      </c>
      <c r="U3452">
        <v>15.49</v>
      </c>
      <c r="V3452" t="s">
        <v>5755</v>
      </c>
      <c r="W3452" t="s">
        <v>5756</v>
      </c>
      <c r="X3452">
        <v>1</v>
      </c>
    </row>
    <row r="3453" spans="1:24" x14ac:dyDescent="0.25">
      <c r="A3453">
        <v>25325</v>
      </c>
      <c r="B3453" t="s">
        <v>1117</v>
      </c>
      <c r="C3453" t="s">
        <v>441</v>
      </c>
      <c r="D3453" t="s">
        <v>5827</v>
      </c>
      <c r="E3453" t="s">
        <v>5828</v>
      </c>
      <c r="F3453">
        <v>22</v>
      </c>
      <c r="G3453" t="s">
        <v>5816</v>
      </c>
      <c r="H3453" t="s">
        <v>5747</v>
      </c>
      <c r="I3453" t="s">
        <v>5748</v>
      </c>
      <c r="J3453">
        <v>750</v>
      </c>
      <c r="K3453">
        <v>6</v>
      </c>
      <c r="L3453">
        <v>41.8</v>
      </c>
      <c r="M3453" t="s">
        <v>5759</v>
      </c>
      <c r="N3453" t="s">
        <v>5760</v>
      </c>
      <c r="O3453" t="s">
        <v>5761</v>
      </c>
      <c r="P3453" t="s">
        <v>5762</v>
      </c>
      <c r="Q3453" t="s">
        <v>5830</v>
      </c>
      <c r="R3453">
        <v>42248</v>
      </c>
      <c r="S3453" t="s">
        <v>6225</v>
      </c>
      <c r="T3453" t="s">
        <v>5965</v>
      </c>
      <c r="U3453">
        <v>49.99</v>
      </c>
      <c r="V3453" t="s">
        <v>5755</v>
      </c>
      <c r="W3453" t="s">
        <v>5765</v>
      </c>
      <c r="X3453">
        <v>1</v>
      </c>
    </row>
    <row r="3454" spans="1:24" x14ac:dyDescent="0.25">
      <c r="A3454">
        <v>26170</v>
      </c>
      <c r="B3454" t="s">
        <v>2166</v>
      </c>
      <c r="C3454" t="s">
        <v>443</v>
      </c>
      <c r="D3454" t="s">
        <v>5871</v>
      </c>
      <c r="E3454" t="s">
        <v>6192</v>
      </c>
      <c r="F3454">
        <v>10</v>
      </c>
      <c r="G3454" t="s">
        <v>5767</v>
      </c>
      <c r="H3454" t="s">
        <v>5747</v>
      </c>
      <c r="I3454" t="s">
        <v>5748</v>
      </c>
      <c r="J3454">
        <v>473</v>
      </c>
      <c r="K3454">
        <v>24</v>
      </c>
      <c r="L3454">
        <v>5</v>
      </c>
      <c r="M3454" t="s">
        <v>5749</v>
      </c>
      <c r="N3454" t="s">
        <v>5750</v>
      </c>
      <c r="O3454" t="s">
        <v>5874</v>
      </c>
      <c r="P3454" t="s">
        <v>5875</v>
      </c>
      <c r="Q3454" t="s">
        <v>5876</v>
      </c>
      <c r="R3454">
        <v>98</v>
      </c>
      <c r="S3454" t="s">
        <v>6565</v>
      </c>
      <c r="T3454" t="s">
        <v>6565</v>
      </c>
      <c r="U3454">
        <v>3.48</v>
      </c>
      <c r="V3454" t="s">
        <v>6172</v>
      </c>
      <c r="W3454" t="s">
        <v>5869</v>
      </c>
      <c r="X3454">
        <v>1</v>
      </c>
    </row>
    <row r="3455" spans="1:24" x14ac:dyDescent="0.25">
      <c r="A3455">
        <v>26170</v>
      </c>
      <c r="B3455" t="s">
        <v>2166</v>
      </c>
      <c r="C3455" t="s">
        <v>443</v>
      </c>
      <c r="D3455" t="s">
        <v>5871</v>
      </c>
      <c r="E3455" t="s">
        <v>6192</v>
      </c>
      <c r="F3455">
        <v>10</v>
      </c>
      <c r="G3455" t="s">
        <v>5767</v>
      </c>
      <c r="H3455" t="s">
        <v>5747</v>
      </c>
      <c r="I3455" t="s">
        <v>5748</v>
      </c>
      <c r="J3455">
        <v>473</v>
      </c>
      <c r="K3455">
        <v>24</v>
      </c>
      <c r="L3455">
        <v>5</v>
      </c>
      <c r="M3455" t="s">
        <v>5749</v>
      </c>
      <c r="N3455" t="s">
        <v>5750</v>
      </c>
      <c r="O3455" t="s">
        <v>5874</v>
      </c>
      <c r="P3455" t="s">
        <v>5875</v>
      </c>
      <c r="Q3455" t="s">
        <v>5876</v>
      </c>
      <c r="R3455">
        <v>98</v>
      </c>
      <c r="S3455" t="s">
        <v>6565</v>
      </c>
      <c r="T3455" t="s">
        <v>6565</v>
      </c>
      <c r="U3455">
        <v>3.48</v>
      </c>
      <c r="V3455" t="s">
        <v>6172</v>
      </c>
      <c r="W3455" t="s">
        <v>5869</v>
      </c>
      <c r="X3455">
        <v>1</v>
      </c>
    </row>
    <row r="3456" spans="1:24" x14ac:dyDescent="0.25">
      <c r="A3456">
        <v>26194</v>
      </c>
      <c r="B3456" t="s">
        <v>2174</v>
      </c>
      <c r="C3456" t="s">
        <v>443</v>
      </c>
      <c r="D3456" t="s">
        <v>6177</v>
      </c>
      <c r="E3456" t="s">
        <v>6167</v>
      </c>
      <c r="F3456">
        <v>27</v>
      </c>
      <c r="G3456" t="s">
        <v>5837</v>
      </c>
      <c r="H3456" t="s">
        <v>5747</v>
      </c>
      <c r="I3456" t="s">
        <v>5748</v>
      </c>
      <c r="J3456">
        <v>710</v>
      </c>
      <c r="K3456">
        <v>12</v>
      </c>
      <c r="L3456">
        <v>5</v>
      </c>
      <c r="M3456" t="s">
        <v>5749</v>
      </c>
      <c r="N3456" t="s">
        <v>5750</v>
      </c>
      <c r="O3456" t="s">
        <v>5874</v>
      </c>
      <c r="P3456" t="s">
        <v>6178</v>
      </c>
      <c r="Q3456" t="s">
        <v>5876</v>
      </c>
      <c r="R3456">
        <v>42099</v>
      </c>
      <c r="S3456" t="s">
        <v>6179</v>
      </c>
      <c r="T3456" t="s">
        <v>6179</v>
      </c>
      <c r="U3456">
        <v>4.29</v>
      </c>
      <c r="V3456" t="s">
        <v>6172</v>
      </c>
      <c r="W3456" t="s">
        <v>5869</v>
      </c>
      <c r="X3456">
        <v>1</v>
      </c>
    </row>
    <row r="3457" spans="1:24" x14ac:dyDescent="0.25">
      <c r="A3457">
        <v>26194</v>
      </c>
      <c r="B3457" t="s">
        <v>2174</v>
      </c>
      <c r="C3457" t="s">
        <v>443</v>
      </c>
      <c r="D3457" t="s">
        <v>6177</v>
      </c>
      <c r="E3457" t="s">
        <v>6167</v>
      </c>
      <c r="F3457">
        <v>27</v>
      </c>
      <c r="G3457" t="s">
        <v>5837</v>
      </c>
      <c r="H3457" t="s">
        <v>5747</v>
      </c>
      <c r="I3457" t="s">
        <v>5748</v>
      </c>
      <c r="J3457">
        <v>710</v>
      </c>
      <c r="K3457">
        <v>12</v>
      </c>
      <c r="L3457">
        <v>5</v>
      </c>
      <c r="M3457" t="s">
        <v>5749</v>
      </c>
      <c r="N3457" t="s">
        <v>5750</v>
      </c>
      <c r="O3457" t="s">
        <v>5874</v>
      </c>
      <c r="P3457" t="s">
        <v>6178</v>
      </c>
      <c r="Q3457" t="s">
        <v>5876</v>
      </c>
      <c r="R3457">
        <v>42099</v>
      </c>
      <c r="S3457" t="s">
        <v>6179</v>
      </c>
      <c r="T3457" t="s">
        <v>6179</v>
      </c>
      <c r="U3457">
        <v>4.29</v>
      </c>
      <c r="V3457" t="s">
        <v>6172</v>
      </c>
      <c r="W3457" t="s">
        <v>5869</v>
      </c>
      <c r="X3457">
        <v>1</v>
      </c>
    </row>
    <row r="3458" spans="1:24" x14ac:dyDescent="0.25">
      <c r="A3458">
        <v>26439</v>
      </c>
      <c r="B3458" t="s">
        <v>2198</v>
      </c>
      <c r="C3458" t="s">
        <v>441</v>
      </c>
      <c r="D3458" t="s">
        <v>5757</v>
      </c>
      <c r="E3458" t="s">
        <v>5766</v>
      </c>
      <c r="F3458">
        <v>11</v>
      </c>
      <c r="G3458" t="s">
        <v>5862</v>
      </c>
      <c r="H3458" t="s">
        <v>5868</v>
      </c>
      <c r="I3458" t="s">
        <v>5748</v>
      </c>
      <c r="J3458">
        <v>750</v>
      </c>
      <c r="K3458">
        <v>6</v>
      </c>
      <c r="L3458">
        <v>40</v>
      </c>
      <c r="M3458" t="s">
        <v>5749</v>
      </c>
      <c r="N3458" t="s">
        <v>5750</v>
      </c>
      <c r="O3458" t="s">
        <v>5863</v>
      </c>
      <c r="P3458" t="s">
        <v>5762</v>
      </c>
      <c r="Q3458" t="s">
        <v>5864</v>
      </c>
      <c r="R3458">
        <v>78426</v>
      </c>
      <c r="S3458" t="s">
        <v>5785</v>
      </c>
      <c r="T3458" t="s">
        <v>5786</v>
      </c>
      <c r="U3458">
        <v>36.03</v>
      </c>
      <c r="V3458" t="s">
        <v>5755</v>
      </c>
      <c r="W3458" t="s">
        <v>5756</v>
      </c>
      <c r="X3458">
        <v>1</v>
      </c>
    </row>
    <row r="3459" spans="1:24" x14ac:dyDescent="0.25">
      <c r="A3459">
        <v>26442</v>
      </c>
      <c r="B3459" t="s">
        <v>6586</v>
      </c>
      <c r="C3459" t="s">
        <v>441</v>
      </c>
      <c r="D3459" t="s">
        <v>5811</v>
      </c>
      <c r="E3459" t="s">
        <v>5812</v>
      </c>
      <c r="F3459">
        <v>11</v>
      </c>
      <c r="G3459" t="s">
        <v>5862</v>
      </c>
      <c r="H3459" t="s">
        <v>5868</v>
      </c>
      <c r="I3459" t="s">
        <v>5748</v>
      </c>
      <c r="J3459">
        <v>750</v>
      </c>
      <c r="K3459">
        <v>12</v>
      </c>
      <c r="L3459">
        <v>15</v>
      </c>
      <c r="M3459" t="s">
        <v>5759</v>
      </c>
      <c r="N3459" t="s">
        <v>5859</v>
      </c>
      <c r="O3459" t="s">
        <v>5863</v>
      </c>
      <c r="P3459" t="s">
        <v>5768</v>
      </c>
      <c r="Q3459" t="s">
        <v>5864</v>
      </c>
      <c r="R3459">
        <v>80242</v>
      </c>
      <c r="S3459" t="s">
        <v>6466</v>
      </c>
      <c r="T3459" t="s">
        <v>5784</v>
      </c>
      <c r="U3459">
        <v>21.99</v>
      </c>
      <c r="V3459" t="s">
        <v>5755</v>
      </c>
      <c r="W3459" t="s">
        <v>5765</v>
      </c>
      <c r="X3459">
        <v>1</v>
      </c>
    </row>
    <row r="3460" spans="1:24" x14ac:dyDescent="0.25">
      <c r="A3460">
        <v>26486</v>
      </c>
      <c r="B3460" t="s">
        <v>2207</v>
      </c>
      <c r="C3460" t="s">
        <v>442</v>
      </c>
      <c r="D3460" t="s">
        <v>5886</v>
      </c>
      <c r="E3460" t="s">
        <v>5887</v>
      </c>
      <c r="F3460">
        <v>20</v>
      </c>
      <c r="G3460" t="s">
        <v>5746</v>
      </c>
      <c r="H3460" t="s">
        <v>5747</v>
      </c>
      <c r="I3460" t="s">
        <v>5748</v>
      </c>
      <c r="J3460">
        <v>750</v>
      </c>
      <c r="K3460">
        <v>12</v>
      </c>
      <c r="L3460">
        <v>14</v>
      </c>
      <c r="M3460" t="s">
        <v>5749</v>
      </c>
      <c r="N3460" t="s">
        <v>5750</v>
      </c>
      <c r="O3460" t="s">
        <v>5790</v>
      </c>
      <c r="P3460" t="s">
        <v>5988</v>
      </c>
      <c r="Q3460" t="s">
        <v>5952</v>
      </c>
      <c r="R3460">
        <v>42753</v>
      </c>
      <c r="S3460" t="s">
        <v>6583</v>
      </c>
      <c r="T3460" t="s">
        <v>6016</v>
      </c>
      <c r="U3460">
        <v>19.989999999999998</v>
      </c>
      <c r="V3460" t="s">
        <v>5755</v>
      </c>
      <c r="W3460" t="s">
        <v>5869</v>
      </c>
      <c r="X3460">
        <v>1</v>
      </c>
    </row>
    <row r="3461" spans="1:24" x14ac:dyDescent="0.25">
      <c r="A3461">
        <v>26328</v>
      </c>
      <c r="B3461" t="s">
        <v>2188</v>
      </c>
      <c r="C3461" t="s">
        <v>441</v>
      </c>
      <c r="D3461" t="s">
        <v>5811</v>
      </c>
      <c r="E3461" t="s">
        <v>5812</v>
      </c>
      <c r="F3461">
        <v>11</v>
      </c>
      <c r="G3461" t="s">
        <v>5862</v>
      </c>
      <c r="H3461" t="s">
        <v>5868</v>
      </c>
      <c r="I3461" t="s">
        <v>5748</v>
      </c>
      <c r="J3461">
        <v>750</v>
      </c>
      <c r="K3461">
        <v>6</v>
      </c>
      <c r="L3461">
        <v>17</v>
      </c>
      <c r="M3461" t="s">
        <v>5759</v>
      </c>
      <c r="N3461" t="s">
        <v>5915</v>
      </c>
      <c r="O3461" t="s">
        <v>5863</v>
      </c>
      <c r="P3461" t="s">
        <v>5762</v>
      </c>
      <c r="Q3461" t="s">
        <v>5864</v>
      </c>
      <c r="R3461">
        <v>94570</v>
      </c>
      <c r="S3461" t="s">
        <v>5939</v>
      </c>
      <c r="T3461" t="s">
        <v>5794</v>
      </c>
      <c r="U3461">
        <v>33.99</v>
      </c>
      <c r="V3461" t="s">
        <v>5755</v>
      </c>
      <c r="W3461" t="s">
        <v>5765</v>
      </c>
      <c r="X3461">
        <v>1</v>
      </c>
    </row>
    <row r="3462" spans="1:24" x14ac:dyDescent="0.25">
      <c r="A3462">
        <v>26657</v>
      </c>
      <c r="B3462" t="s">
        <v>5527</v>
      </c>
      <c r="C3462" t="s">
        <v>443</v>
      </c>
      <c r="D3462" t="s">
        <v>6411</v>
      </c>
      <c r="E3462" t="s">
        <v>6342</v>
      </c>
      <c r="F3462">
        <v>27</v>
      </c>
      <c r="G3462" t="s">
        <v>5837</v>
      </c>
      <c r="H3462" t="s">
        <v>5747</v>
      </c>
      <c r="I3462" t="s">
        <v>5748</v>
      </c>
      <c r="J3462">
        <v>473</v>
      </c>
      <c r="K3462">
        <v>24</v>
      </c>
      <c r="L3462">
        <v>4</v>
      </c>
      <c r="M3462" t="s">
        <v>5749</v>
      </c>
      <c r="N3462" t="s">
        <v>5750</v>
      </c>
      <c r="O3462" t="s">
        <v>5874</v>
      </c>
      <c r="P3462" t="s">
        <v>5875</v>
      </c>
      <c r="Q3462" t="s">
        <v>5876</v>
      </c>
      <c r="R3462">
        <v>86521</v>
      </c>
      <c r="S3462" t="s">
        <v>6587</v>
      </c>
      <c r="T3462" t="s">
        <v>6413</v>
      </c>
      <c r="U3462">
        <v>3.25</v>
      </c>
      <c r="V3462" t="s">
        <v>6172</v>
      </c>
      <c r="W3462" t="s">
        <v>5869</v>
      </c>
      <c r="X3462">
        <v>1</v>
      </c>
    </row>
    <row r="3463" spans="1:24" x14ac:dyDescent="0.25">
      <c r="A3463">
        <v>26657</v>
      </c>
      <c r="B3463" t="s">
        <v>5527</v>
      </c>
      <c r="C3463" t="s">
        <v>443</v>
      </c>
      <c r="D3463" t="s">
        <v>6411</v>
      </c>
      <c r="E3463" t="s">
        <v>6342</v>
      </c>
      <c r="F3463">
        <v>27</v>
      </c>
      <c r="G3463" t="s">
        <v>5837</v>
      </c>
      <c r="H3463" t="s">
        <v>5747</v>
      </c>
      <c r="I3463" t="s">
        <v>5748</v>
      </c>
      <c r="J3463">
        <v>473</v>
      </c>
      <c r="K3463">
        <v>24</v>
      </c>
      <c r="L3463">
        <v>4</v>
      </c>
      <c r="M3463" t="s">
        <v>5749</v>
      </c>
      <c r="N3463" t="s">
        <v>5750</v>
      </c>
      <c r="O3463" t="s">
        <v>5874</v>
      </c>
      <c r="P3463" t="s">
        <v>5875</v>
      </c>
      <c r="Q3463" t="s">
        <v>5876</v>
      </c>
      <c r="R3463">
        <v>86521</v>
      </c>
      <c r="S3463" t="s">
        <v>6587</v>
      </c>
      <c r="T3463" t="s">
        <v>6413</v>
      </c>
      <c r="U3463">
        <v>3.25</v>
      </c>
      <c r="V3463" t="s">
        <v>6172</v>
      </c>
      <c r="W3463" t="s">
        <v>5869</v>
      </c>
      <c r="X3463">
        <v>1</v>
      </c>
    </row>
    <row r="3464" spans="1:24" x14ac:dyDescent="0.25">
      <c r="A3464">
        <v>26657</v>
      </c>
      <c r="B3464" t="s">
        <v>5527</v>
      </c>
      <c r="C3464" t="s">
        <v>443</v>
      </c>
      <c r="D3464" t="s">
        <v>6411</v>
      </c>
      <c r="E3464" t="s">
        <v>6342</v>
      </c>
      <c r="F3464">
        <v>27</v>
      </c>
      <c r="G3464" t="s">
        <v>5837</v>
      </c>
      <c r="H3464" t="s">
        <v>5747</v>
      </c>
      <c r="I3464" t="s">
        <v>5748</v>
      </c>
      <c r="J3464">
        <v>473</v>
      </c>
      <c r="K3464">
        <v>24</v>
      </c>
      <c r="L3464">
        <v>4</v>
      </c>
      <c r="M3464" t="s">
        <v>5749</v>
      </c>
      <c r="N3464" t="s">
        <v>5750</v>
      </c>
      <c r="O3464" t="s">
        <v>5874</v>
      </c>
      <c r="P3464" t="s">
        <v>5875</v>
      </c>
      <c r="Q3464" t="s">
        <v>5876</v>
      </c>
      <c r="R3464">
        <v>86521</v>
      </c>
      <c r="S3464" t="s">
        <v>6587</v>
      </c>
      <c r="T3464" t="s">
        <v>6413</v>
      </c>
      <c r="U3464">
        <v>3.25</v>
      </c>
      <c r="V3464" t="s">
        <v>6172</v>
      </c>
      <c r="W3464" t="s">
        <v>5869</v>
      </c>
      <c r="X3464">
        <v>1</v>
      </c>
    </row>
    <row r="3465" spans="1:24" x14ac:dyDescent="0.25">
      <c r="A3465">
        <v>26097</v>
      </c>
      <c r="B3465" t="s">
        <v>2159</v>
      </c>
      <c r="C3465" t="s">
        <v>443</v>
      </c>
      <c r="D3465" t="s">
        <v>5871</v>
      </c>
      <c r="E3465" t="s">
        <v>5872</v>
      </c>
      <c r="F3465">
        <v>27</v>
      </c>
      <c r="G3465" t="s">
        <v>5837</v>
      </c>
      <c r="H3465" t="s">
        <v>5747</v>
      </c>
      <c r="I3465" t="s">
        <v>5748</v>
      </c>
      <c r="J3465">
        <v>750</v>
      </c>
      <c r="K3465">
        <v>12</v>
      </c>
      <c r="L3465">
        <v>7</v>
      </c>
      <c r="M3465" t="s">
        <v>5759</v>
      </c>
      <c r="N3465" t="s">
        <v>5908</v>
      </c>
      <c r="O3465" t="s">
        <v>5874</v>
      </c>
      <c r="P3465" t="s">
        <v>5875</v>
      </c>
      <c r="Q3465" t="s">
        <v>5876</v>
      </c>
      <c r="R3465">
        <v>85054</v>
      </c>
      <c r="S3465" t="s">
        <v>5978</v>
      </c>
      <c r="T3465" t="s">
        <v>5899</v>
      </c>
      <c r="U3465">
        <v>29.98</v>
      </c>
      <c r="V3465" t="s">
        <v>5755</v>
      </c>
      <c r="W3465" t="s">
        <v>5869</v>
      </c>
      <c r="X3465">
        <v>1</v>
      </c>
    </row>
    <row r="3466" spans="1:24" x14ac:dyDescent="0.25">
      <c r="A3466">
        <v>26097</v>
      </c>
      <c r="B3466" t="s">
        <v>2159</v>
      </c>
      <c r="C3466" t="s">
        <v>443</v>
      </c>
      <c r="D3466" t="s">
        <v>5871</v>
      </c>
      <c r="E3466" t="s">
        <v>5872</v>
      </c>
      <c r="F3466">
        <v>27</v>
      </c>
      <c r="G3466" t="s">
        <v>5837</v>
      </c>
      <c r="H3466" t="s">
        <v>5747</v>
      </c>
      <c r="I3466" t="s">
        <v>5748</v>
      </c>
      <c r="J3466">
        <v>750</v>
      </c>
      <c r="K3466">
        <v>12</v>
      </c>
      <c r="L3466">
        <v>7</v>
      </c>
      <c r="M3466" t="s">
        <v>5759</v>
      </c>
      <c r="N3466" t="s">
        <v>5908</v>
      </c>
      <c r="O3466" t="s">
        <v>5874</v>
      </c>
      <c r="P3466" t="s">
        <v>5875</v>
      </c>
      <c r="Q3466" t="s">
        <v>5876</v>
      </c>
      <c r="R3466">
        <v>85054</v>
      </c>
      <c r="S3466" t="s">
        <v>5978</v>
      </c>
      <c r="T3466" t="s">
        <v>5899</v>
      </c>
      <c r="U3466">
        <v>29.98</v>
      </c>
      <c r="V3466" t="s">
        <v>5755</v>
      </c>
      <c r="W3466" t="s">
        <v>5869</v>
      </c>
      <c r="X3466">
        <v>1</v>
      </c>
    </row>
    <row r="3467" spans="1:24" x14ac:dyDescent="0.25">
      <c r="A3467">
        <v>26742</v>
      </c>
      <c r="B3467" t="s">
        <v>2230</v>
      </c>
      <c r="C3467" t="s">
        <v>443</v>
      </c>
      <c r="D3467" t="s">
        <v>6166</v>
      </c>
      <c r="E3467" t="s">
        <v>5872</v>
      </c>
      <c r="F3467">
        <v>11</v>
      </c>
      <c r="G3467" t="s">
        <v>5862</v>
      </c>
      <c r="H3467" t="s">
        <v>5748</v>
      </c>
      <c r="I3467" t="s">
        <v>5792</v>
      </c>
      <c r="J3467">
        <v>500</v>
      </c>
      <c r="K3467">
        <v>20</v>
      </c>
      <c r="L3467">
        <v>6</v>
      </c>
      <c r="M3467" t="s">
        <v>5759</v>
      </c>
      <c r="N3467" t="s">
        <v>5806</v>
      </c>
      <c r="O3467" t="s">
        <v>5751</v>
      </c>
      <c r="P3467" t="s">
        <v>5875</v>
      </c>
      <c r="Q3467" t="s">
        <v>6169</v>
      </c>
      <c r="R3467">
        <v>77275</v>
      </c>
      <c r="S3467" t="s">
        <v>6412</v>
      </c>
      <c r="T3467" t="s">
        <v>6413</v>
      </c>
      <c r="U3467">
        <v>5.66</v>
      </c>
      <c r="V3467" t="s">
        <v>5755</v>
      </c>
      <c r="W3467" t="s">
        <v>5869</v>
      </c>
      <c r="X3467">
        <v>1</v>
      </c>
    </row>
    <row r="3468" spans="1:24" x14ac:dyDescent="0.25">
      <c r="A3468">
        <v>22921</v>
      </c>
      <c r="B3468" t="s">
        <v>1852</v>
      </c>
      <c r="C3468" t="s">
        <v>441</v>
      </c>
      <c r="D3468" t="s">
        <v>5811</v>
      </c>
      <c r="E3468" t="s">
        <v>6421</v>
      </c>
      <c r="F3468">
        <v>22</v>
      </c>
      <c r="G3468" t="s">
        <v>5816</v>
      </c>
      <c r="H3468" t="s">
        <v>5747</v>
      </c>
      <c r="I3468" t="s">
        <v>5748</v>
      </c>
      <c r="J3468">
        <v>750</v>
      </c>
      <c r="K3468">
        <v>6</v>
      </c>
      <c r="L3468">
        <v>35</v>
      </c>
      <c r="M3468" t="s">
        <v>5759</v>
      </c>
      <c r="N3468" t="s">
        <v>6270</v>
      </c>
      <c r="O3468" t="s">
        <v>5790</v>
      </c>
      <c r="P3468" t="s">
        <v>5762</v>
      </c>
      <c r="Q3468" t="s">
        <v>5814</v>
      </c>
      <c r="R3468">
        <v>98946</v>
      </c>
      <c r="S3468" t="s">
        <v>5845</v>
      </c>
      <c r="T3468" t="s">
        <v>5845</v>
      </c>
      <c r="U3468">
        <v>27.99</v>
      </c>
      <c r="V3468" t="s">
        <v>5755</v>
      </c>
      <c r="W3468" t="s">
        <v>5765</v>
      </c>
      <c r="X3468">
        <v>1</v>
      </c>
    </row>
    <row r="3469" spans="1:24" x14ac:dyDescent="0.25">
      <c r="A3469">
        <v>22846</v>
      </c>
      <c r="B3469" t="s">
        <v>1844</v>
      </c>
      <c r="C3469" t="s">
        <v>442</v>
      </c>
      <c r="D3469" t="s">
        <v>5886</v>
      </c>
      <c r="E3469" t="s">
        <v>6090</v>
      </c>
      <c r="F3469">
        <v>20</v>
      </c>
      <c r="G3469" t="s">
        <v>5746</v>
      </c>
      <c r="H3469" t="s">
        <v>5747</v>
      </c>
      <c r="I3469" t="s">
        <v>5748</v>
      </c>
      <c r="J3469">
        <v>750</v>
      </c>
      <c r="K3469">
        <v>12</v>
      </c>
      <c r="L3469">
        <v>14.5</v>
      </c>
      <c r="M3469" t="s">
        <v>5759</v>
      </c>
      <c r="N3469" t="s">
        <v>5825</v>
      </c>
      <c r="O3469" t="s">
        <v>5761</v>
      </c>
      <c r="P3469" t="s">
        <v>5916</v>
      </c>
      <c r="Q3469" t="s">
        <v>5989</v>
      </c>
      <c r="R3469">
        <v>84959</v>
      </c>
      <c r="S3469" t="s">
        <v>6433</v>
      </c>
      <c r="T3469" t="s">
        <v>5937</v>
      </c>
      <c r="U3469">
        <v>15.99</v>
      </c>
      <c r="V3469" t="s">
        <v>5755</v>
      </c>
      <c r="W3469" t="s">
        <v>5765</v>
      </c>
      <c r="X3469">
        <v>1</v>
      </c>
    </row>
    <row r="3470" spans="1:24" x14ac:dyDescent="0.25">
      <c r="A3470">
        <v>22272</v>
      </c>
      <c r="B3470" t="s">
        <v>296</v>
      </c>
      <c r="C3470" t="s">
        <v>441</v>
      </c>
      <c r="D3470" t="s">
        <v>5744</v>
      </c>
      <c r="E3470" t="s">
        <v>5913</v>
      </c>
      <c r="F3470">
        <v>22</v>
      </c>
      <c r="G3470" t="s">
        <v>5816</v>
      </c>
      <c r="H3470" t="s">
        <v>5747</v>
      </c>
      <c r="I3470" t="s">
        <v>5748</v>
      </c>
      <c r="J3470">
        <v>750</v>
      </c>
      <c r="K3470">
        <v>12</v>
      </c>
      <c r="L3470">
        <v>30</v>
      </c>
      <c r="M3470" t="s">
        <v>5759</v>
      </c>
      <c r="N3470" t="s">
        <v>5908</v>
      </c>
      <c r="O3470" t="s">
        <v>5790</v>
      </c>
      <c r="P3470" t="s">
        <v>5752</v>
      </c>
      <c r="Q3470" t="s">
        <v>5925</v>
      </c>
      <c r="R3470">
        <v>64071</v>
      </c>
      <c r="S3470" t="s">
        <v>6402</v>
      </c>
      <c r="T3470" t="s">
        <v>5899</v>
      </c>
      <c r="U3470">
        <v>24.99</v>
      </c>
      <c r="V3470" t="s">
        <v>5755</v>
      </c>
      <c r="W3470" t="s">
        <v>5765</v>
      </c>
      <c r="X3470">
        <v>1</v>
      </c>
    </row>
    <row r="3471" spans="1:24" x14ac:dyDescent="0.25">
      <c r="A3471">
        <v>22445</v>
      </c>
      <c r="B3471" t="s">
        <v>1800</v>
      </c>
      <c r="C3471" t="s">
        <v>444</v>
      </c>
      <c r="D3471" t="s">
        <v>6161</v>
      </c>
      <c r="E3471" t="s">
        <v>6186</v>
      </c>
      <c r="F3471">
        <v>10</v>
      </c>
      <c r="G3471" t="s">
        <v>5767</v>
      </c>
      <c r="H3471" t="s">
        <v>5747</v>
      </c>
      <c r="I3471" t="s">
        <v>5748</v>
      </c>
      <c r="J3471">
        <v>4260</v>
      </c>
      <c r="K3471">
        <v>2</v>
      </c>
      <c r="L3471">
        <v>5</v>
      </c>
      <c r="M3471" t="s">
        <v>5749</v>
      </c>
      <c r="N3471" t="s">
        <v>5750</v>
      </c>
      <c r="O3471" t="s">
        <v>5751</v>
      </c>
      <c r="P3471" t="s">
        <v>6283</v>
      </c>
      <c r="Q3471" t="s">
        <v>6187</v>
      </c>
      <c r="R3471">
        <v>42047</v>
      </c>
      <c r="S3471" t="s">
        <v>5788</v>
      </c>
      <c r="T3471" t="s">
        <v>5788</v>
      </c>
      <c r="U3471">
        <v>26.99</v>
      </c>
      <c r="V3471" t="s">
        <v>6172</v>
      </c>
      <c r="W3471" t="s">
        <v>5756</v>
      </c>
      <c r="X3471">
        <v>12</v>
      </c>
    </row>
    <row r="3472" spans="1:24" x14ac:dyDescent="0.25">
      <c r="A3472">
        <v>22061</v>
      </c>
      <c r="B3472" t="s">
        <v>1752</v>
      </c>
      <c r="C3472" t="s">
        <v>442</v>
      </c>
      <c r="D3472" t="s">
        <v>5886</v>
      </c>
      <c r="E3472" t="s">
        <v>6048</v>
      </c>
      <c r="F3472">
        <v>22</v>
      </c>
      <c r="G3472" t="s">
        <v>5816</v>
      </c>
      <c r="H3472" t="s">
        <v>5747</v>
      </c>
      <c r="I3472" t="s">
        <v>5748</v>
      </c>
      <c r="J3472">
        <v>750</v>
      </c>
      <c r="K3472">
        <v>12</v>
      </c>
      <c r="L3472">
        <v>14</v>
      </c>
      <c r="M3472" t="s">
        <v>5759</v>
      </c>
      <c r="N3472" t="s">
        <v>5879</v>
      </c>
      <c r="O3472" t="s">
        <v>5790</v>
      </c>
      <c r="P3472" t="s">
        <v>5889</v>
      </c>
      <c r="Q3472" t="s">
        <v>5923</v>
      </c>
      <c r="R3472">
        <v>44059</v>
      </c>
      <c r="S3472" t="s">
        <v>6117</v>
      </c>
      <c r="T3472" t="s">
        <v>5968</v>
      </c>
      <c r="U3472">
        <v>27.99</v>
      </c>
      <c r="V3472" t="s">
        <v>5755</v>
      </c>
      <c r="W3472" t="s">
        <v>5756</v>
      </c>
      <c r="X3472">
        <v>1</v>
      </c>
    </row>
    <row r="3473" spans="1:24" x14ac:dyDescent="0.25">
      <c r="A3473">
        <v>22804</v>
      </c>
      <c r="B3473" t="s">
        <v>1839</v>
      </c>
      <c r="C3473" t="s">
        <v>442</v>
      </c>
      <c r="D3473" t="s">
        <v>5886</v>
      </c>
      <c r="E3473" t="s">
        <v>5887</v>
      </c>
      <c r="F3473">
        <v>20</v>
      </c>
      <c r="G3473" t="s">
        <v>5746</v>
      </c>
      <c r="H3473" t="s">
        <v>5747</v>
      </c>
      <c r="I3473" t="s">
        <v>5748</v>
      </c>
      <c r="J3473">
        <v>750</v>
      </c>
      <c r="K3473">
        <v>12</v>
      </c>
      <c r="L3473">
        <v>13.5</v>
      </c>
      <c r="M3473" t="s">
        <v>5759</v>
      </c>
      <c r="N3473" t="s">
        <v>5825</v>
      </c>
      <c r="O3473" t="s">
        <v>5761</v>
      </c>
      <c r="P3473" t="s">
        <v>5988</v>
      </c>
      <c r="Q3473" t="s">
        <v>5989</v>
      </c>
      <c r="R3473">
        <v>84931</v>
      </c>
      <c r="S3473" t="s">
        <v>6566</v>
      </c>
      <c r="T3473" t="s">
        <v>6012</v>
      </c>
      <c r="U3473">
        <v>17.47</v>
      </c>
      <c r="V3473" t="s">
        <v>5755</v>
      </c>
      <c r="W3473" t="s">
        <v>5765</v>
      </c>
      <c r="X3473">
        <v>1</v>
      </c>
    </row>
    <row r="3474" spans="1:24" x14ac:dyDescent="0.25">
      <c r="A3474">
        <v>26698</v>
      </c>
      <c r="B3474" t="s">
        <v>924</v>
      </c>
      <c r="C3474" t="s">
        <v>441</v>
      </c>
      <c r="D3474" t="s">
        <v>5798</v>
      </c>
      <c r="E3474" t="s">
        <v>5799</v>
      </c>
      <c r="F3474">
        <v>22</v>
      </c>
      <c r="G3474" t="s">
        <v>5816</v>
      </c>
      <c r="H3474" t="s">
        <v>5747</v>
      </c>
      <c r="I3474" t="s">
        <v>5748</v>
      </c>
      <c r="J3474">
        <v>1140</v>
      </c>
      <c r="K3474">
        <v>6</v>
      </c>
      <c r="L3474">
        <v>40</v>
      </c>
      <c r="M3474" t="s">
        <v>5759</v>
      </c>
      <c r="N3474" t="s">
        <v>5832</v>
      </c>
      <c r="O3474" t="s">
        <v>5761</v>
      </c>
      <c r="P3474" t="s">
        <v>5752</v>
      </c>
      <c r="Q3474" t="s">
        <v>5838</v>
      </c>
      <c r="R3474">
        <v>73815</v>
      </c>
      <c r="S3474" t="s">
        <v>6381</v>
      </c>
      <c r="T3474" t="s">
        <v>5784</v>
      </c>
      <c r="U3474">
        <v>34.99</v>
      </c>
      <c r="V3474" t="s">
        <v>5755</v>
      </c>
      <c r="W3474" t="s">
        <v>5765</v>
      </c>
      <c r="X3474">
        <v>1</v>
      </c>
    </row>
    <row r="3475" spans="1:24" x14ac:dyDescent="0.25">
      <c r="A3475">
        <v>26499</v>
      </c>
      <c r="B3475" t="s">
        <v>4345</v>
      </c>
      <c r="C3475" t="s">
        <v>441</v>
      </c>
      <c r="D3475" t="s">
        <v>5827</v>
      </c>
      <c r="E3475" t="s">
        <v>5828</v>
      </c>
      <c r="F3475">
        <v>20</v>
      </c>
      <c r="G3475" t="s">
        <v>5746</v>
      </c>
      <c r="H3475" t="s">
        <v>5747</v>
      </c>
      <c r="I3475" t="s">
        <v>5748</v>
      </c>
      <c r="J3475">
        <v>750</v>
      </c>
      <c r="K3475">
        <v>12</v>
      </c>
      <c r="L3475">
        <v>42</v>
      </c>
      <c r="M3475" t="s">
        <v>5759</v>
      </c>
      <c r="N3475" t="s">
        <v>5879</v>
      </c>
      <c r="O3475" t="s">
        <v>5790</v>
      </c>
      <c r="P3475" t="s">
        <v>5762</v>
      </c>
      <c r="Q3475" t="s">
        <v>5830</v>
      </c>
      <c r="R3475">
        <v>75819</v>
      </c>
      <c r="S3475" t="s">
        <v>6588</v>
      </c>
      <c r="T3475" t="s">
        <v>5784</v>
      </c>
      <c r="U3475">
        <v>39.99</v>
      </c>
      <c r="V3475" t="s">
        <v>5755</v>
      </c>
      <c r="W3475" t="s">
        <v>5765</v>
      </c>
      <c r="X3475">
        <v>1</v>
      </c>
    </row>
    <row r="3476" spans="1:24" x14ac:dyDescent="0.25">
      <c r="A3476">
        <v>26682</v>
      </c>
      <c r="B3476" t="s">
        <v>2226</v>
      </c>
      <c r="C3476" t="s">
        <v>441</v>
      </c>
      <c r="D3476" t="s">
        <v>5744</v>
      </c>
      <c r="E3476" t="s">
        <v>5787</v>
      </c>
      <c r="F3476">
        <v>22</v>
      </c>
      <c r="G3476" t="s">
        <v>5816</v>
      </c>
      <c r="H3476" t="s">
        <v>5747</v>
      </c>
      <c r="I3476" t="s">
        <v>5748</v>
      </c>
      <c r="J3476">
        <v>750</v>
      </c>
      <c r="K3476">
        <v>6</v>
      </c>
      <c r="L3476">
        <v>40</v>
      </c>
      <c r="M3476" t="s">
        <v>5759</v>
      </c>
      <c r="N3476" t="s">
        <v>6344</v>
      </c>
      <c r="O3476" t="s">
        <v>5790</v>
      </c>
      <c r="P3476" t="s">
        <v>5762</v>
      </c>
      <c r="Q3476" t="s">
        <v>5808</v>
      </c>
      <c r="R3476">
        <v>74750</v>
      </c>
      <c r="S3476" t="s">
        <v>5965</v>
      </c>
      <c r="T3476" t="s">
        <v>5965</v>
      </c>
      <c r="U3476">
        <v>57.99</v>
      </c>
      <c r="V3476" t="s">
        <v>5755</v>
      </c>
      <c r="W3476" t="s">
        <v>5756</v>
      </c>
      <c r="X3476">
        <v>1</v>
      </c>
    </row>
    <row r="3477" spans="1:24" x14ac:dyDescent="0.25">
      <c r="A3477">
        <v>26728</v>
      </c>
      <c r="B3477" t="s">
        <v>2229</v>
      </c>
      <c r="C3477" t="s">
        <v>443</v>
      </c>
      <c r="D3477" t="s">
        <v>5871</v>
      </c>
      <c r="E3477" t="s">
        <v>6192</v>
      </c>
      <c r="F3477">
        <v>27</v>
      </c>
      <c r="G3477" t="s">
        <v>5837</v>
      </c>
      <c r="H3477" t="s">
        <v>5747</v>
      </c>
      <c r="I3477" t="s">
        <v>5748</v>
      </c>
      <c r="J3477">
        <v>8520</v>
      </c>
      <c r="K3477">
        <v>1</v>
      </c>
      <c r="L3477">
        <v>4.2</v>
      </c>
      <c r="M3477" t="s">
        <v>5749</v>
      </c>
      <c r="N3477" t="s">
        <v>5750</v>
      </c>
      <c r="O3477" t="s">
        <v>5874</v>
      </c>
      <c r="P3477" t="s">
        <v>6178</v>
      </c>
      <c r="Q3477" t="s">
        <v>5876</v>
      </c>
      <c r="R3477">
        <v>86267</v>
      </c>
      <c r="S3477" t="s">
        <v>6589</v>
      </c>
      <c r="T3477" t="s">
        <v>6182</v>
      </c>
      <c r="U3477">
        <v>39.99</v>
      </c>
      <c r="V3477" t="s">
        <v>6172</v>
      </c>
      <c r="W3477" t="s">
        <v>5869</v>
      </c>
      <c r="X3477">
        <v>24</v>
      </c>
    </row>
    <row r="3478" spans="1:24" x14ac:dyDescent="0.25">
      <c r="A3478">
        <v>26728</v>
      </c>
      <c r="B3478" t="s">
        <v>2229</v>
      </c>
      <c r="C3478" t="s">
        <v>443</v>
      </c>
      <c r="D3478" t="s">
        <v>5871</v>
      </c>
      <c r="E3478" t="s">
        <v>6192</v>
      </c>
      <c r="F3478">
        <v>27</v>
      </c>
      <c r="G3478" t="s">
        <v>5837</v>
      </c>
      <c r="H3478" t="s">
        <v>5747</v>
      </c>
      <c r="I3478" t="s">
        <v>5748</v>
      </c>
      <c r="J3478">
        <v>8520</v>
      </c>
      <c r="K3478">
        <v>1</v>
      </c>
      <c r="L3478">
        <v>4.2</v>
      </c>
      <c r="M3478" t="s">
        <v>5749</v>
      </c>
      <c r="N3478" t="s">
        <v>5750</v>
      </c>
      <c r="O3478" t="s">
        <v>5874</v>
      </c>
      <c r="P3478" t="s">
        <v>6178</v>
      </c>
      <c r="Q3478" t="s">
        <v>5876</v>
      </c>
      <c r="R3478">
        <v>86267</v>
      </c>
      <c r="S3478" t="s">
        <v>6589</v>
      </c>
      <c r="T3478" t="s">
        <v>6182</v>
      </c>
      <c r="U3478">
        <v>39.99</v>
      </c>
      <c r="V3478" t="s">
        <v>6172</v>
      </c>
      <c r="W3478" t="s">
        <v>5869</v>
      </c>
      <c r="X3478">
        <v>24</v>
      </c>
    </row>
    <row r="3479" spans="1:24" x14ac:dyDescent="0.25">
      <c r="A3479">
        <v>26728</v>
      </c>
      <c r="B3479" t="s">
        <v>2229</v>
      </c>
      <c r="C3479" t="s">
        <v>443</v>
      </c>
      <c r="D3479" t="s">
        <v>5871</v>
      </c>
      <c r="E3479" t="s">
        <v>6192</v>
      </c>
      <c r="F3479">
        <v>27</v>
      </c>
      <c r="G3479" t="s">
        <v>5837</v>
      </c>
      <c r="H3479" t="s">
        <v>5747</v>
      </c>
      <c r="I3479" t="s">
        <v>5748</v>
      </c>
      <c r="J3479">
        <v>8520</v>
      </c>
      <c r="K3479">
        <v>1</v>
      </c>
      <c r="L3479">
        <v>4.2</v>
      </c>
      <c r="M3479" t="s">
        <v>5749</v>
      </c>
      <c r="N3479" t="s">
        <v>5750</v>
      </c>
      <c r="O3479" t="s">
        <v>5874</v>
      </c>
      <c r="P3479" t="s">
        <v>6178</v>
      </c>
      <c r="Q3479" t="s">
        <v>5876</v>
      </c>
      <c r="R3479">
        <v>86267</v>
      </c>
      <c r="S3479" t="s">
        <v>6589</v>
      </c>
      <c r="T3479" t="s">
        <v>6182</v>
      </c>
      <c r="U3479">
        <v>39.99</v>
      </c>
      <c r="V3479" t="s">
        <v>6172</v>
      </c>
      <c r="W3479" t="s">
        <v>5869</v>
      </c>
      <c r="X3479">
        <v>24</v>
      </c>
    </row>
    <row r="3480" spans="1:24" x14ac:dyDescent="0.25">
      <c r="A3480">
        <v>26567</v>
      </c>
      <c r="B3480" t="s">
        <v>5060</v>
      </c>
      <c r="C3480" t="s">
        <v>443</v>
      </c>
      <c r="D3480" t="s">
        <v>6177</v>
      </c>
      <c r="E3480" t="s">
        <v>6167</v>
      </c>
      <c r="F3480">
        <v>27</v>
      </c>
      <c r="G3480" t="s">
        <v>5837</v>
      </c>
      <c r="H3480" t="s">
        <v>5868</v>
      </c>
      <c r="I3480" t="s">
        <v>5748</v>
      </c>
      <c r="J3480">
        <v>1500</v>
      </c>
      <c r="K3480">
        <v>6</v>
      </c>
      <c r="L3480">
        <v>5</v>
      </c>
      <c r="M3480" t="s">
        <v>5759</v>
      </c>
      <c r="N3480" t="s">
        <v>5896</v>
      </c>
      <c r="O3480" t="s">
        <v>5874</v>
      </c>
      <c r="P3480" t="s">
        <v>5875</v>
      </c>
      <c r="Q3480" t="s">
        <v>5876</v>
      </c>
      <c r="R3480">
        <v>95640</v>
      </c>
      <c r="S3480" t="s">
        <v>6198</v>
      </c>
      <c r="T3480" t="s">
        <v>6199</v>
      </c>
      <c r="U3480">
        <v>12.99</v>
      </c>
      <c r="V3480" t="s">
        <v>5755</v>
      </c>
      <c r="W3480" t="s">
        <v>5869</v>
      </c>
      <c r="X3480">
        <v>1</v>
      </c>
    </row>
    <row r="3481" spans="1:24" x14ac:dyDescent="0.25">
      <c r="A3481">
        <v>26567</v>
      </c>
      <c r="B3481" t="s">
        <v>5060</v>
      </c>
      <c r="C3481" t="s">
        <v>443</v>
      </c>
      <c r="D3481" t="s">
        <v>6177</v>
      </c>
      <c r="E3481" t="s">
        <v>6167</v>
      </c>
      <c r="F3481">
        <v>27</v>
      </c>
      <c r="G3481" t="s">
        <v>5837</v>
      </c>
      <c r="H3481" t="s">
        <v>5868</v>
      </c>
      <c r="I3481" t="s">
        <v>5748</v>
      </c>
      <c r="J3481">
        <v>1500</v>
      </c>
      <c r="K3481">
        <v>6</v>
      </c>
      <c r="L3481">
        <v>5</v>
      </c>
      <c r="M3481" t="s">
        <v>5759</v>
      </c>
      <c r="N3481" t="s">
        <v>5896</v>
      </c>
      <c r="O3481" t="s">
        <v>5874</v>
      </c>
      <c r="P3481" t="s">
        <v>5875</v>
      </c>
      <c r="Q3481" t="s">
        <v>5876</v>
      </c>
      <c r="R3481">
        <v>95640</v>
      </c>
      <c r="S3481" t="s">
        <v>6198</v>
      </c>
      <c r="T3481" t="s">
        <v>6199</v>
      </c>
      <c r="U3481">
        <v>12.99</v>
      </c>
      <c r="V3481" t="s">
        <v>5755</v>
      </c>
      <c r="W3481" t="s">
        <v>5869</v>
      </c>
      <c r="X3481">
        <v>1</v>
      </c>
    </row>
    <row r="3482" spans="1:24" x14ac:dyDescent="0.25">
      <c r="A3482">
        <v>26747</v>
      </c>
      <c r="B3482" t="s">
        <v>6590</v>
      </c>
      <c r="C3482" t="s">
        <v>441</v>
      </c>
      <c r="D3482" t="s">
        <v>5757</v>
      </c>
      <c r="E3482" t="s">
        <v>5766</v>
      </c>
      <c r="F3482">
        <v>11</v>
      </c>
      <c r="G3482" t="s">
        <v>5862</v>
      </c>
      <c r="H3482" t="s">
        <v>5868</v>
      </c>
      <c r="I3482" t="s">
        <v>5748</v>
      </c>
      <c r="J3482">
        <v>750</v>
      </c>
      <c r="K3482">
        <v>6</v>
      </c>
      <c r="L3482">
        <v>40</v>
      </c>
      <c r="M3482" t="s">
        <v>5749</v>
      </c>
      <c r="N3482" t="s">
        <v>5750</v>
      </c>
      <c r="O3482" t="s">
        <v>5863</v>
      </c>
      <c r="P3482" t="s">
        <v>5762</v>
      </c>
      <c r="Q3482" t="s">
        <v>5864</v>
      </c>
      <c r="R3482">
        <v>43500</v>
      </c>
      <c r="S3482" t="s">
        <v>5773</v>
      </c>
      <c r="T3482" t="s">
        <v>5773</v>
      </c>
      <c r="U3482">
        <v>33.99</v>
      </c>
      <c r="V3482" t="s">
        <v>5755</v>
      </c>
      <c r="W3482" t="s">
        <v>5756</v>
      </c>
      <c r="X3482">
        <v>1</v>
      </c>
    </row>
    <row r="3483" spans="1:24" x14ac:dyDescent="0.25">
      <c r="A3483">
        <v>789765</v>
      </c>
      <c r="B3483" t="s">
        <v>3210</v>
      </c>
      <c r="C3483" t="s">
        <v>441</v>
      </c>
      <c r="D3483" t="s">
        <v>5798</v>
      </c>
      <c r="E3483" t="s">
        <v>5799</v>
      </c>
      <c r="F3483">
        <v>22</v>
      </c>
      <c r="G3483" t="s">
        <v>5816</v>
      </c>
      <c r="H3483" t="s">
        <v>5791</v>
      </c>
      <c r="I3483" t="s">
        <v>5792</v>
      </c>
      <c r="J3483">
        <v>1140</v>
      </c>
      <c r="K3483">
        <v>8</v>
      </c>
      <c r="L3483">
        <v>40</v>
      </c>
      <c r="M3483" t="s">
        <v>5759</v>
      </c>
      <c r="N3483" t="s">
        <v>5904</v>
      </c>
      <c r="O3483" t="s">
        <v>5790</v>
      </c>
      <c r="P3483" t="s">
        <v>5752</v>
      </c>
      <c r="Q3483" t="s">
        <v>5838</v>
      </c>
      <c r="R3483">
        <v>43054</v>
      </c>
      <c r="S3483" t="s">
        <v>5905</v>
      </c>
      <c r="T3483" t="s">
        <v>5906</v>
      </c>
      <c r="U3483">
        <v>33.99</v>
      </c>
      <c r="V3483" t="s">
        <v>5755</v>
      </c>
      <c r="W3483" t="s">
        <v>5765</v>
      </c>
      <c r="X3483">
        <v>1</v>
      </c>
    </row>
    <row r="3484" spans="1:24" x14ac:dyDescent="0.25">
      <c r="A3484">
        <v>23187</v>
      </c>
      <c r="B3484" t="s">
        <v>1880</v>
      </c>
      <c r="C3484" t="s">
        <v>441</v>
      </c>
      <c r="D3484" t="s">
        <v>5798</v>
      </c>
      <c r="E3484" t="s">
        <v>5881</v>
      </c>
      <c r="F3484">
        <v>20</v>
      </c>
      <c r="G3484" t="s">
        <v>5746</v>
      </c>
      <c r="H3484" t="s">
        <v>5747</v>
      </c>
      <c r="I3484" t="s">
        <v>5748</v>
      </c>
      <c r="J3484">
        <v>750</v>
      </c>
      <c r="K3484">
        <v>12</v>
      </c>
      <c r="L3484">
        <v>40</v>
      </c>
      <c r="M3484" t="s">
        <v>5759</v>
      </c>
      <c r="N3484" t="s">
        <v>5882</v>
      </c>
      <c r="O3484" t="s">
        <v>5761</v>
      </c>
      <c r="P3484" t="s">
        <v>5752</v>
      </c>
      <c r="Q3484" t="s">
        <v>5883</v>
      </c>
      <c r="R3484">
        <v>43112</v>
      </c>
      <c r="S3484" t="s">
        <v>5884</v>
      </c>
      <c r="T3484" t="s">
        <v>5754</v>
      </c>
      <c r="U3484">
        <v>27.99</v>
      </c>
      <c r="V3484" t="s">
        <v>5755</v>
      </c>
      <c r="W3484" t="s">
        <v>5765</v>
      </c>
      <c r="X3484">
        <v>1</v>
      </c>
    </row>
    <row r="3485" spans="1:24" x14ac:dyDescent="0.25">
      <c r="A3485">
        <v>22643</v>
      </c>
      <c r="B3485" t="s">
        <v>1818</v>
      </c>
      <c r="C3485" t="s">
        <v>442</v>
      </c>
      <c r="D3485" t="s">
        <v>5886</v>
      </c>
      <c r="E3485" t="s">
        <v>5975</v>
      </c>
      <c r="F3485">
        <v>22</v>
      </c>
      <c r="G3485" t="s">
        <v>5816</v>
      </c>
      <c r="H3485" t="s">
        <v>5747</v>
      </c>
      <c r="I3485" t="s">
        <v>5748</v>
      </c>
      <c r="J3485">
        <v>750</v>
      </c>
      <c r="K3485">
        <v>12</v>
      </c>
      <c r="L3485">
        <v>14</v>
      </c>
      <c r="M3485" t="s">
        <v>5759</v>
      </c>
      <c r="N3485" t="s">
        <v>5976</v>
      </c>
      <c r="O3485" t="s">
        <v>5761</v>
      </c>
      <c r="P3485" t="s">
        <v>5930</v>
      </c>
      <c r="Q3485" t="s">
        <v>5977</v>
      </c>
      <c r="R3485">
        <v>84833</v>
      </c>
      <c r="S3485" t="s">
        <v>6591</v>
      </c>
      <c r="T3485" t="s">
        <v>6592</v>
      </c>
      <c r="U3485">
        <v>20.99</v>
      </c>
      <c r="V3485" t="s">
        <v>5755</v>
      </c>
      <c r="W3485" t="s">
        <v>5765</v>
      </c>
      <c r="X3485">
        <v>1</v>
      </c>
    </row>
    <row r="3486" spans="1:24" x14ac:dyDescent="0.25">
      <c r="A3486">
        <v>25328</v>
      </c>
      <c r="B3486" t="s">
        <v>316</v>
      </c>
      <c r="C3486" t="s">
        <v>441</v>
      </c>
      <c r="D3486" t="s">
        <v>5744</v>
      </c>
      <c r="E3486" t="s">
        <v>5787</v>
      </c>
      <c r="F3486">
        <v>10</v>
      </c>
      <c r="G3486" t="s">
        <v>5767</v>
      </c>
      <c r="H3486" t="s">
        <v>5868</v>
      </c>
      <c r="I3486" t="s">
        <v>5748</v>
      </c>
      <c r="J3486">
        <v>1750</v>
      </c>
      <c r="K3486">
        <v>6</v>
      </c>
      <c r="L3486">
        <v>40</v>
      </c>
      <c r="M3486" t="s">
        <v>5749</v>
      </c>
      <c r="N3486" t="s">
        <v>5750</v>
      </c>
      <c r="O3486" t="s">
        <v>5751</v>
      </c>
      <c r="P3486" t="s">
        <v>5752</v>
      </c>
      <c r="Q3486" t="s">
        <v>5808</v>
      </c>
      <c r="R3486">
        <v>42036</v>
      </c>
      <c r="S3486" t="s">
        <v>5754</v>
      </c>
      <c r="T3486" t="s">
        <v>5754</v>
      </c>
      <c r="U3486">
        <v>50.38</v>
      </c>
      <c r="V3486" t="s">
        <v>5755</v>
      </c>
      <c r="W3486" t="s">
        <v>5756</v>
      </c>
      <c r="X3486">
        <v>1</v>
      </c>
    </row>
    <row r="3487" spans="1:24" x14ac:dyDescent="0.25">
      <c r="A3487">
        <v>26550</v>
      </c>
      <c r="B3487" t="s">
        <v>2215</v>
      </c>
      <c r="C3487" t="s">
        <v>443</v>
      </c>
      <c r="D3487" t="s">
        <v>6411</v>
      </c>
      <c r="E3487" t="s">
        <v>6167</v>
      </c>
      <c r="F3487">
        <v>27</v>
      </c>
      <c r="G3487" t="s">
        <v>5837</v>
      </c>
      <c r="H3487" t="s">
        <v>5747</v>
      </c>
      <c r="I3487" t="s">
        <v>5748</v>
      </c>
      <c r="J3487">
        <v>355</v>
      </c>
      <c r="K3487">
        <v>24</v>
      </c>
      <c r="L3487">
        <v>5</v>
      </c>
      <c r="M3487" t="s">
        <v>5749</v>
      </c>
      <c r="N3487" t="s">
        <v>5750</v>
      </c>
      <c r="O3487" t="s">
        <v>5874</v>
      </c>
      <c r="P3487" t="s">
        <v>6168</v>
      </c>
      <c r="Q3487" t="s">
        <v>5876</v>
      </c>
      <c r="R3487">
        <v>86276</v>
      </c>
      <c r="S3487" t="s">
        <v>6593</v>
      </c>
      <c r="T3487" t="s">
        <v>6593</v>
      </c>
      <c r="U3487">
        <v>2.09</v>
      </c>
      <c r="V3487" t="s">
        <v>6172</v>
      </c>
      <c r="W3487" t="s">
        <v>5869</v>
      </c>
      <c r="X3487">
        <v>1</v>
      </c>
    </row>
    <row r="3488" spans="1:24" x14ac:dyDescent="0.25">
      <c r="A3488">
        <v>26550</v>
      </c>
      <c r="B3488" t="s">
        <v>2215</v>
      </c>
      <c r="C3488" t="s">
        <v>443</v>
      </c>
      <c r="D3488" t="s">
        <v>6411</v>
      </c>
      <c r="E3488" t="s">
        <v>6167</v>
      </c>
      <c r="F3488">
        <v>27</v>
      </c>
      <c r="G3488" t="s">
        <v>5837</v>
      </c>
      <c r="H3488" t="s">
        <v>5747</v>
      </c>
      <c r="I3488" t="s">
        <v>5748</v>
      </c>
      <c r="J3488">
        <v>355</v>
      </c>
      <c r="K3488">
        <v>24</v>
      </c>
      <c r="L3488">
        <v>5</v>
      </c>
      <c r="M3488" t="s">
        <v>5749</v>
      </c>
      <c r="N3488" t="s">
        <v>5750</v>
      </c>
      <c r="O3488" t="s">
        <v>5874</v>
      </c>
      <c r="P3488" t="s">
        <v>6168</v>
      </c>
      <c r="Q3488" t="s">
        <v>5876</v>
      </c>
      <c r="R3488">
        <v>86276</v>
      </c>
      <c r="S3488" t="s">
        <v>6593</v>
      </c>
      <c r="T3488" t="s">
        <v>6593</v>
      </c>
      <c r="U3488">
        <v>2.09</v>
      </c>
      <c r="V3488" t="s">
        <v>6172</v>
      </c>
      <c r="W3488" t="s">
        <v>5869</v>
      </c>
      <c r="X3488">
        <v>1</v>
      </c>
    </row>
    <row r="3489" spans="1:24" x14ac:dyDescent="0.25">
      <c r="A3489">
        <v>26585</v>
      </c>
      <c r="B3489" t="s">
        <v>2218</v>
      </c>
      <c r="C3489" t="s">
        <v>443</v>
      </c>
      <c r="D3489" t="s">
        <v>6411</v>
      </c>
      <c r="E3489" t="s">
        <v>6192</v>
      </c>
      <c r="F3489">
        <v>27</v>
      </c>
      <c r="G3489" t="s">
        <v>5837</v>
      </c>
      <c r="H3489" t="s">
        <v>5747</v>
      </c>
      <c r="I3489" t="s">
        <v>5748</v>
      </c>
      <c r="J3489">
        <v>473</v>
      </c>
      <c r="K3489">
        <v>24</v>
      </c>
      <c r="L3489">
        <v>5</v>
      </c>
      <c r="M3489" t="s">
        <v>5749</v>
      </c>
      <c r="N3489" t="s">
        <v>5750</v>
      </c>
      <c r="O3489" t="s">
        <v>5874</v>
      </c>
      <c r="P3489" t="s">
        <v>5875</v>
      </c>
      <c r="Q3489" t="s">
        <v>5876</v>
      </c>
      <c r="R3489">
        <v>86315</v>
      </c>
      <c r="S3489" t="s">
        <v>6584</v>
      </c>
      <c r="T3489" t="s">
        <v>6413</v>
      </c>
      <c r="U3489">
        <v>2.99</v>
      </c>
      <c r="V3489" t="s">
        <v>6172</v>
      </c>
      <c r="W3489" t="s">
        <v>5869</v>
      </c>
      <c r="X3489">
        <v>1</v>
      </c>
    </row>
    <row r="3490" spans="1:24" x14ac:dyDescent="0.25">
      <c r="A3490">
        <v>26585</v>
      </c>
      <c r="B3490" t="s">
        <v>2218</v>
      </c>
      <c r="C3490" t="s">
        <v>443</v>
      </c>
      <c r="D3490" t="s">
        <v>6411</v>
      </c>
      <c r="E3490" t="s">
        <v>6192</v>
      </c>
      <c r="F3490">
        <v>27</v>
      </c>
      <c r="G3490" t="s">
        <v>5837</v>
      </c>
      <c r="H3490" t="s">
        <v>5747</v>
      </c>
      <c r="I3490" t="s">
        <v>5748</v>
      </c>
      <c r="J3490">
        <v>473</v>
      </c>
      <c r="K3490">
        <v>24</v>
      </c>
      <c r="L3490">
        <v>5</v>
      </c>
      <c r="M3490" t="s">
        <v>5749</v>
      </c>
      <c r="N3490" t="s">
        <v>5750</v>
      </c>
      <c r="O3490" t="s">
        <v>5874</v>
      </c>
      <c r="P3490" t="s">
        <v>5875</v>
      </c>
      <c r="Q3490" t="s">
        <v>5876</v>
      </c>
      <c r="R3490">
        <v>86315</v>
      </c>
      <c r="S3490" t="s">
        <v>6584</v>
      </c>
      <c r="T3490" t="s">
        <v>6413</v>
      </c>
      <c r="U3490">
        <v>2.99</v>
      </c>
      <c r="V3490" t="s">
        <v>6172</v>
      </c>
      <c r="W3490" t="s">
        <v>5869</v>
      </c>
      <c r="X3490">
        <v>1</v>
      </c>
    </row>
    <row r="3491" spans="1:24" x14ac:dyDescent="0.25">
      <c r="A3491">
        <v>26755</v>
      </c>
      <c r="B3491" t="s">
        <v>2231</v>
      </c>
      <c r="C3491" t="s">
        <v>442</v>
      </c>
      <c r="D3491" t="s">
        <v>6103</v>
      </c>
      <c r="E3491" t="s">
        <v>6104</v>
      </c>
      <c r="F3491">
        <v>11</v>
      </c>
      <c r="G3491" t="s">
        <v>5862</v>
      </c>
      <c r="H3491" t="s">
        <v>5791</v>
      </c>
      <c r="I3491" t="s">
        <v>5792</v>
      </c>
      <c r="J3491">
        <v>750</v>
      </c>
      <c r="K3491">
        <v>12</v>
      </c>
      <c r="L3491">
        <v>10</v>
      </c>
      <c r="M3491" t="s">
        <v>5759</v>
      </c>
      <c r="N3491" t="s">
        <v>5806</v>
      </c>
      <c r="O3491" t="s">
        <v>5790</v>
      </c>
      <c r="P3491" t="s">
        <v>5916</v>
      </c>
      <c r="Q3491" t="s">
        <v>6000</v>
      </c>
      <c r="R3491">
        <v>72852</v>
      </c>
      <c r="S3491" t="s">
        <v>6330</v>
      </c>
      <c r="T3491" t="s">
        <v>6126</v>
      </c>
      <c r="U3491">
        <v>14.52</v>
      </c>
      <c r="V3491" t="s">
        <v>5755</v>
      </c>
      <c r="W3491" t="s">
        <v>5756</v>
      </c>
      <c r="X3491">
        <v>1</v>
      </c>
    </row>
    <row r="3492" spans="1:24" x14ac:dyDescent="0.25">
      <c r="A3492">
        <v>26758</v>
      </c>
      <c r="B3492" t="s">
        <v>2233</v>
      </c>
      <c r="C3492" t="s">
        <v>442</v>
      </c>
      <c r="D3492" t="s">
        <v>5920</v>
      </c>
      <c r="E3492" t="s">
        <v>5997</v>
      </c>
      <c r="F3492">
        <v>20</v>
      </c>
      <c r="G3492" t="s">
        <v>5746</v>
      </c>
      <c r="H3492" t="s">
        <v>5747</v>
      </c>
      <c r="I3492" t="s">
        <v>5748</v>
      </c>
      <c r="J3492">
        <v>1000</v>
      </c>
      <c r="K3492">
        <v>12</v>
      </c>
      <c r="L3492">
        <v>12</v>
      </c>
      <c r="M3492" t="s">
        <v>5759</v>
      </c>
      <c r="N3492" t="s">
        <v>6054</v>
      </c>
      <c r="O3492" t="s">
        <v>5790</v>
      </c>
      <c r="P3492" t="s">
        <v>5922</v>
      </c>
      <c r="Q3492" t="s">
        <v>6055</v>
      </c>
      <c r="R3492">
        <v>51913</v>
      </c>
      <c r="S3492" t="s">
        <v>5779</v>
      </c>
      <c r="T3492" t="s">
        <v>5779</v>
      </c>
      <c r="U3492">
        <v>13.99</v>
      </c>
      <c r="V3492" t="s">
        <v>5755</v>
      </c>
      <c r="W3492" t="s">
        <v>5756</v>
      </c>
      <c r="X3492">
        <v>1</v>
      </c>
    </row>
    <row r="3493" spans="1:24" x14ac:dyDescent="0.25">
      <c r="A3493">
        <v>26407</v>
      </c>
      <c r="B3493" t="s">
        <v>2195</v>
      </c>
      <c r="C3493" t="s">
        <v>442</v>
      </c>
      <c r="D3493" t="s">
        <v>6103</v>
      </c>
      <c r="E3493" t="s">
        <v>5887</v>
      </c>
      <c r="F3493">
        <v>11</v>
      </c>
      <c r="G3493" t="s">
        <v>5862</v>
      </c>
      <c r="H3493" t="s">
        <v>5747</v>
      </c>
      <c r="I3493" t="s">
        <v>5792</v>
      </c>
      <c r="J3493">
        <v>750</v>
      </c>
      <c r="K3493">
        <v>12</v>
      </c>
      <c r="L3493">
        <v>13.5</v>
      </c>
      <c r="M3493" t="s">
        <v>5759</v>
      </c>
      <c r="N3493" t="s">
        <v>5904</v>
      </c>
      <c r="O3493" t="s">
        <v>5790</v>
      </c>
      <c r="P3493" t="s">
        <v>5916</v>
      </c>
      <c r="Q3493" t="s">
        <v>5923</v>
      </c>
      <c r="R3493">
        <v>43054</v>
      </c>
      <c r="S3493" t="s">
        <v>5905</v>
      </c>
      <c r="T3493" t="s">
        <v>5906</v>
      </c>
      <c r="U3493">
        <v>16.989999999999998</v>
      </c>
      <c r="V3493" t="s">
        <v>5755</v>
      </c>
      <c r="W3493" t="s">
        <v>5765</v>
      </c>
      <c r="X3493">
        <v>1</v>
      </c>
    </row>
    <row r="3494" spans="1:24" x14ac:dyDescent="0.25">
      <c r="A3494">
        <v>26268</v>
      </c>
      <c r="B3494" t="s">
        <v>317</v>
      </c>
      <c r="C3494" t="s">
        <v>442</v>
      </c>
      <c r="D3494" t="s">
        <v>5961</v>
      </c>
      <c r="E3494" t="s">
        <v>5962</v>
      </c>
      <c r="F3494">
        <v>20</v>
      </c>
      <c r="G3494" t="s">
        <v>5746</v>
      </c>
      <c r="H3494" t="s">
        <v>5747</v>
      </c>
      <c r="I3494" t="s">
        <v>5748</v>
      </c>
      <c r="J3494">
        <v>750</v>
      </c>
      <c r="K3494">
        <v>6</v>
      </c>
      <c r="L3494">
        <v>12</v>
      </c>
      <c r="M3494" t="s">
        <v>5759</v>
      </c>
      <c r="N3494" t="s">
        <v>5825</v>
      </c>
      <c r="O3494" t="s">
        <v>5761</v>
      </c>
      <c r="P3494" t="s">
        <v>5930</v>
      </c>
      <c r="Q3494" t="s">
        <v>5974</v>
      </c>
      <c r="R3494">
        <v>78750</v>
      </c>
      <c r="S3494" t="s">
        <v>6432</v>
      </c>
      <c r="T3494" t="s">
        <v>5999</v>
      </c>
      <c r="U3494">
        <v>22.99</v>
      </c>
      <c r="V3494" t="s">
        <v>5755</v>
      </c>
      <c r="W3494" t="s">
        <v>5765</v>
      </c>
      <c r="X3494">
        <v>1</v>
      </c>
    </row>
    <row r="3495" spans="1:24" x14ac:dyDescent="0.25">
      <c r="A3495">
        <v>26364</v>
      </c>
      <c r="B3495" t="s">
        <v>2190</v>
      </c>
      <c r="C3495" t="s">
        <v>442</v>
      </c>
      <c r="D3495" t="s">
        <v>6035</v>
      </c>
      <c r="E3495" t="s">
        <v>6118</v>
      </c>
      <c r="F3495">
        <v>10</v>
      </c>
      <c r="G3495" t="s">
        <v>5767</v>
      </c>
      <c r="H3495" t="s">
        <v>5747</v>
      </c>
      <c r="I3495" t="s">
        <v>5748</v>
      </c>
      <c r="J3495">
        <v>750</v>
      </c>
      <c r="K3495">
        <v>12</v>
      </c>
      <c r="L3495">
        <v>12.5</v>
      </c>
      <c r="M3495" t="s">
        <v>5749</v>
      </c>
      <c r="N3495" t="s">
        <v>5750</v>
      </c>
      <c r="O3495" t="s">
        <v>5790</v>
      </c>
      <c r="P3495" t="s">
        <v>5916</v>
      </c>
      <c r="Q3495" t="s">
        <v>5952</v>
      </c>
      <c r="R3495">
        <v>42343</v>
      </c>
      <c r="S3495" t="s">
        <v>5953</v>
      </c>
      <c r="T3495" t="s">
        <v>5954</v>
      </c>
      <c r="U3495">
        <v>16.989999999999998</v>
      </c>
      <c r="V3495" t="s">
        <v>5755</v>
      </c>
      <c r="W3495" t="s">
        <v>5869</v>
      </c>
      <c r="X3495">
        <v>1</v>
      </c>
    </row>
    <row r="3496" spans="1:24" x14ac:dyDescent="0.25">
      <c r="A3496">
        <v>26134</v>
      </c>
      <c r="B3496" t="s">
        <v>2164</v>
      </c>
      <c r="C3496" t="s">
        <v>441</v>
      </c>
      <c r="D3496" t="s">
        <v>5850</v>
      </c>
      <c r="E3496" t="s">
        <v>6594</v>
      </c>
      <c r="F3496">
        <v>22</v>
      </c>
      <c r="G3496" t="s">
        <v>5816</v>
      </c>
      <c r="H3496" t="s">
        <v>5747</v>
      </c>
      <c r="I3496" t="s">
        <v>5748</v>
      </c>
      <c r="J3496">
        <v>750</v>
      </c>
      <c r="K3496">
        <v>12</v>
      </c>
      <c r="L3496">
        <v>40</v>
      </c>
      <c r="M3496" t="s">
        <v>5759</v>
      </c>
      <c r="N3496" t="s">
        <v>5852</v>
      </c>
      <c r="O3496" t="s">
        <v>5790</v>
      </c>
      <c r="P3496" t="s">
        <v>5762</v>
      </c>
      <c r="Q3496" t="s">
        <v>5853</v>
      </c>
      <c r="R3496">
        <v>61241</v>
      </c>
      <c r="S3496" t="s">
        <v>5785</v>
      </c>
      <c r="T3496" t="s">
        <v>5786</v>
      </c>
      <c r="U3496">
        <v>48.99</v>
      </c>
      <c r="V3496" t="s">
        <v>5755</v>
      </c>
      <c r="W3496" t="s">
        <v>5765</v>
      </c>
      <c r="X3496">
        <v>1</v>
      </c>
    </row>
    <row r="3497" spans="1:24" x14ac:dyDescent="0.25">
      <c r="A3497">
        <v>26429</v>
      </c>
      <c r="B3497" t="s">
        <v>6595</v>
      </c>
      <c r="C3497" t="s">
        <v>441</v>
      </c>
      <c r="D3497" t="s">
        <v>5798</v>
      </c>
      <c r="E3497" t="s">
        <v>5799</v>
      </c>
      <c r="F3497">
        <v>11</v>
      </c>
      <c r="G3497" t="s">
        <v>5862</v>
      </c>
      <c r="H3497" t="s">
        <v>5868</v>
      </c>
      <c r="I3497" t="s">
        <v>5748</v>
      </c>
      <c r="J3497">
        <v>750</v>
      </c>
      <c r="K3497">
        <v>4</v>
      </c>
      <c r="L3497">
        <v>40</v>
      </c>
      <c r="M3497" t="s">
        <v>5749</v>
      </c>
      <c r="N3497" t="s">
        <v>5750</v>
      </c>
      <c r="O3497" t="s">
        <v>5863</v>
      </c>
      <c r="P3497" t="s">
        <v>5762</v>
      </c>
      <c r="Q3497" t="s">
        <v>5864</v>
      </c>
      <c r="R3497">
        <v>68842</v>
      </c>
      <c r="S3497" t="s">
        <v>6315</v>
      </c>
      <c r="T3497" t="s">
        <v>6316</v>
      </c>
      <c r="U3497">
        <v>55.99</v>
      </c>
      <c r="V3497" t="s">
        <v>5755</v>
      </c>
      <c r="W3497" t="s">
        <v>5756</v>
      </c>
      <c r="X3497">
        <v>1</v>
      </c>
    </row>
    <row r="3498" spans="1:24" x14ac:dyDescent="0.25">
      <c r="A3498">
        <v>26417</v>
      </c>
      <c r="B3498" t="s">
        <v>2196</v>
      </c>
      <c r="C3498" t="s">
        <v>441</v>
      </c>
      <c r="D3498" t="s">
        <v>5757</v>
      </c>
      <c r="E3498" t="s">
        <v>5867</v>
      </c>
      <c r="F3498">
        <v>11</v>
      </c>
      <c r="G3498" t="s">
        <v>5862</v>
      </c>
      <c r="H3498" t="s">
        <v>5868</v>
      </c>
      <c r="I3498" t="s">
        <v>5748</v>
      </c>
      <c r="J3498">
        <v>750</v>
      </c>
      <c r="K3498">
        <v>6</v>
      </c>
      <c r="L3498">
        <v>50</v>
      </c>
      <c r="M3498" t="s">
        <v>5759</v>
      </c>
      <c r="N3498" t="s">
        <v>5859</v>
      </c>
      <c r="O3498" t="s">
        <v>5863</v>
      </c>
      <c r="P3498" t="s">
        <v>5762</v>
      </c>
      <c r="Q3498" t="s">
        <v>5864</v>
      </c>
      <c r="R3498">
        <v>86137</v>
      </c>
      <c r="S3498" t="s">
        <v>5785</v>
      </c>
      <c r="T3498" t="s">
        <v>5786</v>
      </c>
      <c r="U3498">
        <v>52.99</v>
      </c>
      <c r="V3498" t="s">
        <v>5755</v>
      </c>
      <c r="W3498" t="s">
        <v>5765</v>
      </c>
      <c r="X3498">
        <v>1</v>
      </c>
    </row>
    <row r="3499" spans="1:24" x14ac:dyDescent="0.25">
      <c r="A3499">
        <v>25814</v>
      </c>
      <c r="B3499" t="s">
        <v>315</v>
      </c>
      <c r="C3499" t="s">
        <v>441</v>
      </c>
      <c r="D3499" t="s">
        <v>5811</v>
      </c>
      <c r="E3499" t="s">
        <v>5858</v>
      </c>
      <c r="F3499">
        <v>23</v>
      </c>
      <c r="G3499" t="s">
        <v>6246</v>
      </c>
      <c r="H3499" t="s">
        <v>5748</v>
      </c>
      <c r="I3499" t="s">
        <v>5792</v>
      </c>
      <c r="J3499">
        <v>750</v>
      </c>
      <c r="K3499">
        <v>12</v>
      </c>
      <c r="L3499">
        <v>21</v>
      </c>
      <c r="M3499" t="s">
        <v>5749</v>
      </c>
      <c r="N3499" t="s">
        <v>5750</v>
      </c>
      <c r="O3499" t="s">
        <v>5751</v>
      </c>
      <c r="P3499" t="s">
        <v>5752</v>
      </c>
      <c r="Q3499" t="s">
        <v>5814</v>
      </c>
      <c r="R3499">
        <v>42144</v>
      </c>
      <c r="S3499" t="s">
        <v>5839</v>
      </c>
      <c r="T3499" t="s">
        <v>5754</v>
      </c>
      <c r="U3499">
        <v>22.67</v>
      </c>
      <c r="V3499" t="s">
        <v>5755</v>
      </c>
      <c r="W3499" t="s">
        <v>5756</v>
      </c>
      <c r="X3499">
        <v>1</v>
      </c>
    </row>
    <row r="3500" spans="1:24" x14ac:dyDescent="0.25">
      <c r="A3500">
        <v>26135</v>
      </c>
      <c r="B3500" t="s">
        <v>4632</v>
      </c>
      <c r="C3500" t="s">
        <v>443</v>
      </c>
      <c r="D3500" t="s">
        <v>6166</v>
      </c>
      <c r="E3500" t="s">
        <v>6192</v>
      </c>
      <c r="F3500">
        <v>10</v>
      </c>
      <c r="G3500" t="s">
        <v>5767</v>
      </c>
      <c r="H3500" t="s">
        <v>5747</v>
      </c>
      <c r="I3500" t="s">
        <v>5748</v>
      </c>
      <c r="J3500">
        <v>473</v>
      </c>
      <c r="K3500">
        <v>24</v>
      </c>
      <c r="L3500">
        <v>4.7</v>
      </c>
      <c r="M3500" t="s">
        <v>5749</v>
      </c>
      <c r="N3500" t="s">
        <v>5750</v>
      </c>
      <c r="O3500" t="s">
        <v>5751</v>
      </c>
      <c r="P3500" t="s">
        <v>5875</v>
      </c>
      <c r="Q3500" t="s">
        <v>6169</v>
      </c>
      <c r="R3500">
        <v>78013</v>
      </c>
      <c r="S3500" t="s">
        <v>6489</v>
      </c>
      <c r="T3500" t="s">
        <v>5984</v>
      </c>
      <c r="U3500">
        <v>3.59</v>
      </c>
      <c r="V3500" t="s">
        <v>6172</v>
      </c>
      <c r="W3500" t="s">
        <v>5869</v>
      </c>
      <c r="X3500">
        <v>1</v>
      </c>
    </row>
    <row r="3501" spans="1:24" x14ac:dyDescent="0.25">
      <c r="A3501">
        <v>26459</v>
      </c>
      <c r="B3501" t="s">
        <v>2202</v>
      </c>
      <c r="C3501" t="s">
        <v>441</v>
      </c>
      <c r="D3501" t="s">
        <v>5811</v>
      </c>
      <c r="E3501" t="s">
        <v>5812</v>
      </c>
      <c r="F3501">
        <v>11</v>
      </c>
      <c r="G3501" t="s">
        <v>5862</v>
      </c>
      <c r="H3501" t="s">
        <v>5868</v>
      </c>
      <c r="I3501" t="s">
        <v>5748</v>
      </c>
      <c r="J3501">
        <v>750</v>
      </c>
      <c r="K3501">
        <v>12</v>
      </c>
      <c r="L3501">
        <v>15</v>
      </c>
      <c r="M3501" t="s">
        <v>5759</v>
      </c>
      <c r="N3501" t="s">
        <v>5776</v>
      </c>
      <c r="O3501" t="s">
        <v>5863</v>
      </c>
      <c r="P3501" t="s">
        <v>5768</v>
      </c>
      <c r="Q3501" t="s">
        <v>5864</v>
      </c>
      <c r="R3501">
        <v>81638</v>
      </c>
      <c r="S3501" t="s">
        <v>5820</v>
      </c>
      <c r="T3501" t="s">
        <v>5820</v>
      </c>
      <c r="U3501">
        <v>25.99</v>
      </c>
      <c r="V3501" t="s">
        <v>5755</v>
      </c>
      <c r="W3501" t="s">
        <v>5756</v>
      </c>
      <c r="X3501">
        <v>1</v>
      </c>
    </row>
    <row r="3502" spans="1:24" x14ac:dyDescent="0.25">
      <c r="A3502">
        <v>25437</v>
      </c>
      <c r="B3502" t="s">
        <v>2072</v>
      </c>
      <c r="C3502" t="s">
        <v>443</v>
      </c>
      <c r="D3502" t="s">
        <v>6177</v>
      </c>
      <c r="E3502" t="s">
        <v>5872</v>
      </c>
      <c r="F3502">
        <v>27</v>
      </c>
      <c r="G3502" t="s">
        <v>5837</v>
      </c>
      <c r="H3502" t="s">
        <v>5747</v>
      </c>
      <c r="I3502" t="s">
        <v>5748</v>
      </c>
      <c r="J3502">
        <v>650</v>
      </c>
      <c r="K3502">
        <v>12</v>
      </c>
      <c r="L3502">
        <v>6</v>
      </c>
      <c r="M3502" t="s">
        <v>5749</v>
      </c>
      <c r="N3502" t="s">
        <v>5750</v>
      </c>
      <c r="O3502" t="s">
        <v>5874</v>
      </c>
      <c r="P3502" t="s">
        <v>5875</v>
      </c>
      <c r="Q3502" t="s">
        <v>5876</v>
      </c>
      <c r="R3502">
        <v>42099</v>
      </c>
      <c r="S3502" t="s">
        <v>6179</v>
      </c>
      <c r="T3502" t="s">
        <v>6179</v>
      </c>
      <c r="U3502">
        <v>6.45</v>
      </c>
      <c r="V3502" t="s">
        <v>5755</v>
      </c>
      <c r="W3502" t="s">
        <v>5869</v>
      </c>
      <c r="X3502">
        <v>1</v>
      </c>
    </row>
    <row r="3503" spans="1:24" x14ac:dyDescent="0.25">
      <c r="A3503">
        <v>25437</v>
      </c>
      <c r="B3503" t="s">
        <v>2072</v>
      </c>
      <c r="C3503" t="s">
        <v>443</v>
      </c>
      <c r="D3503" t="s">
        <v>6177</v>
      </c>
      <c r="E3503" t="s">
        <v>5872</v>
      </c>
      <c r="F3503">
        <v>27</v>
      </c>
      <c r="G3503" t="s">
        <v>5837</v>
      </c>
      <c r="H3503" t="s">
        <v>5747</v>
      </c>
      <c r="I3503" t="s">
        <v>5748</v>
      </c>
      <c r="J3503">
        <v>650</v>
      </c>
      <c r="K3503">
        <v>12</v>
      </c>
      <c r="L3503">
        <v>6</v>
      </c>
      <c r="M3503" t="s">
        <v>5749</v>
      </c>
      <c r="N3503" t="s">
        <v>5750</v>
      </c>
      <c r="O3503" t="s">
        <v>5874</v>
      </c>
      <c r="P3503" t="s">
        <v>5875</v>
      </c>
      <c r="Q3503" t="s">
        <v>5876</v>
      </c>
      <c r="R3503">
        <v>42099</v>
      </c>
      <c r="S3503" t="s">
        <v>6179</v>
      </c>
      <c r="T3503" t="s">
        <v>6179</v>
      </c>
      <c r="U3503">
        <v>6.45</v>
      </c>
      <c r="V3503" t="s">
        <v>5755</v>
      </c>
      <c r="W3503" t="s">
        <v>5869</v>
      </c>
      <c r="X3503">
        <v>1</v>
      </c>
    </row>
    <row r="3504" spans="1:24" x14ac:dyDescent="0.25">
      <c r="A3504">
        <v>26177</v>
      </c>
      <c r="B3504" t="s">
        <v>2168</v>
      </c>
      <c r="C3504" t="s">
        <v>443</v>
      </c>
      <c r="D3504" t="s">
        <v>5871</v>
      </c>
      <c r="E3504" t="s">
        <v>6192</v>
      </c>
      <c r="F3504">
        <v>10</v>
      </c>
      <c r="G3504" t="s">
        <v>5767</v>
      </c>
      <c r="H3504" t="s">
        <v>5747</v>
      </c>
      <c r="I3504" t="s">
        <v>5748</v>
      </c>
      <c r="J3504">
        <v>3784</v>
      </c>
      <c r="K3504">
        <v>3</v>
      </c>
      <c r="L3504">
        <v>5</v>
      </c>
      <c r="M3504" t="s">
        <v>5749</v>
      </c>
      <c r="N3504" t="s">
        <v>5750</v>
      </c>
      <c r="O3504" t="s">
        <v>5874</v>
      </c>
      <c r="P3504" t="s">
        <v>5875</v>
      </c>
      <c r="Q3504" t="s">
        <v>5876</v>
      </c>
      <c r="R3504">
        <v>98</v>
      </c>
      <c r="S3504" t="s">
        <v>6565</v>
      </c>
      <c r="T3504" t="s">
        <v>6565</v>
      </c>
      <c r="U3504">
        <v>24.96</v>
      </c>
      <c r="V3504" t="s">
        <v>6172</v>
      </c>
      <c r="W3504" t="s">
        <v>5869</v>
      </c>
      <c r="X3504">
        <v>8</v>
      </c>
    </row>
    <row r="3505" spans="1:24" x14ac:dyDescent="0.25">
      <c r="A3505">
        <v>26177</v>
      </c>
      <c r="B3505" t="s">
        <v>2168</v>
      </c>
      <c r="C3505" t="s">
        <v>443</v>
      </c>
      <c r="D3505" t="s">
        <v>5871</v>
      </c>
      <c r="E3505" t="s">
        <v>6192</v>
      </c>
      <c r="F3505">
        <v>10</v>
      </c>
      <c r="G3505" t="s">
        <v>5767</v>
      </c>
      <c r="H3505" t="s">
        <v>5747</v>
      </c>
      <c r="I3505" t="s">
        <v>5748</v>
      </c>
      <c r="J3505">
        <v>3784</v>
      </c>
      <c r="K3505">
        <v>3</v>
      </c>
      <c r="L3505">
        <v>5</v>
      </c>
      <c r="M3505" t="s">
        <v>5749</v>
      </c>
      <c r="N3505" t="s">
        <v>5750</v>
      </c>
      <c r="O3505" t="s">
        <v>5874</v>
      </c>
      <c r="P3505" t="s">
        <v>5875</v>
      </c>
      <c r="Q3505" t="s">
        <v>5876</v>
      </c>
      <c r="R3505">
        <v>98</v>
      </c>
      <c r="S3505" t="s">
        <v>6565</v>
      </c>
      <c r="T3505" t="s">
        <v>6565</v>
      </c>
      <c r="U3505">
        <v>24.96</v>
      </c>
      <c r="V3505" t="s">
        <v>6172</v>
      </c>
      <c r="W3505" t="s">
        <v>5869</v>
      </c>
      <c r="X3505">
        <v>8</v>
      </c>
    </row>
    <row r="3506" spans="1:24" x14ac:dyDescent="0.25">
      <c r="A3506">
        <v>26553</v>
      </c>
      <c r="B3506" t="s">
        <v>2216</v>
      </c>
      <c r="C3506" t="s">
        <v>443</v>
      </c>
      <c r="D3506" t="s">
        <v>5871</v>
      </c>
      <c r="E3506" t="s">
        <v>5872</v>
      </c>
      <c r="F3506">
        <v>27</v>
      </c>
      <c r="G3506" t="s">
        <v>5837</v>
      </c>
      <c r="H3506" t="s">
        <v>5747</v>
      </c>
      <c r="I3506" t="s">
        <v>5748</v>
      </c>
      <c r="J3506">
        <v>750</v>
      </c>
      <c r="K3506">
        <v>12</v>
      </c>
      <c r="L3506">
        <v>10</v>
      </c>
      <c r="M3506" t="s">
        <v>5749</v>
      </c>
      <c r="N3506" t="s">
        <v>5750</v>
      </c>
      <c r="O3506" t="s">
        <v>5874</v>
      </c>
      <c r="P3506" t="s">
        <v>5875</v>
      </c>
      <c r="Q3506" t="s">
        <v>5876</v>
      </c>
      <c r="R3506">
        <v>86613</v>
      </c>
      <c r="S3506" t="s">
        <v>6449</v>
      </c>
      <c r="T3506" t="s">
        <v>6449</v>
      </c>
      <c r="U3506">
        <v>12.34</v>
      </c>
      <c r="V3506" t="s">
        <v>5755</v>
      </c>
      <c r="W3506" t="s">
        <v>5869</v>
      </c>
      <c r="X3506">
        <v>1</v>
      </c>
    </row>
    <row r="3507" spans="1:24" x14ac:dyDescent="0.25">
      <c r="A3507">
        <v>26553</v>
      </c>
      <c r="B3507" t="s">
        <v>2216</v>
      </c>
      <c r="C3507" t="s">
        <v>443</v>
      </c>
      <c r="D3507" t="s">
        <v>5871</v>
      </c>
      <c r="E3507" t="s">
        <v>5872</v>
      </c>
      <c r="F3507">
        <v>27</v>
      </c>
      <c r="G3507" t="s">
        <v>5837</v>
      </c>
      <c r="H3507" t="s">
        <v>5747</v>
      </c>
      <c r="I3507" t="s">
        <v>5748</v>
      </c>
      <c r="J3507">
        <v>750</v>
      </c>
      <c r="K3507">
        <v>12</v>
      </c>
      <c r="L3507">
        <v>10</v>
      </c>
      <c r="M3507" t="s">
        <v>5749</v>
      </c>
      <c r="N3507" t="s">
        <v>5750</v>
      </c>
      <c r="O3507" t="s">
        <v>5874</v>
      </c>
      <c r="P3507" t="s">
        <v>5875</v>
      </c>
      <c r="Q3507" t="s">
        <v>5876</v>
      </c>
      <c r="R3507">
        <v>86613</v>
      </c>
      <c r="S3507" t="s">
        <v>6449</v>
      </c>
      <c r="T3507" t="s">
        <v>6449</v>
      </c>
      <c r="U3507">
        <v>12.34</v>
      </c>
      <c r="V3507" t="s">
        <v>5755</v>
      </c>
      <c r="W3507" t="s">
        <v>5869</v>
      </c>
      <c r="X3507">
        <v>1</v>
      </c>
    </row>
    <row r="3508" spans="1:24" x14ac:dyDescent="0.25">
      <c r="A3508">
        <v>801572</v>
      </c>
      <c r="B3508" t="s">
        <v>4045</v>
      </c>
      <c r="C3508" t="s">
        <v>441</v>
      </c>
      <c r="D3508" t="s">
        <v>5757</v>
      </c>
      <c r="E3508" t="s">
        <v>5840</v>
      </c>
      <c r="F3508">
        <v>20</v>
      </c>
      <c r="G3508" t="s">
        <v>5746</v>
      </c>
      <c r="H3508" t="s">
        <v>5747</v>
      </c>
      <c r="I3508" t="s">
        <v>5792</v>
      </c>
      <c r="J3508">
        <v>750</v>
      </c>
      <c r="K3508">
        <v>6</v>
      </c>
      <c r="L3508">
        <v>43</v>
      </c>
      <c r="M3508" t="s">
        <v>5759</v>
      </c>
      <c r="N3508" t="s">
        <v>5813</v>
      </c>
      <c r="O3508" t="s">
        <v>5761</v>
      </c>
      <c r="P3508" t="s">
        <v>5762</v>
      </c>
      <c r="Q3508" t="s">
        <v>5841</v>
      </c>
      <c r="R3508">
        <v>42869</v>
      </c>
      <c r="S3508" t="s">
        <v>5793</v>
      </c>
      <c r="T3508" t="s">
        <v>5794</v>
      </c>
      <c r="U3508">
        <v>46.99</v>
      </c>
      <c r="V3508" t="s">
        <v>5755</v>
      </c>
      <c r="W3508" t="s">
        <v>5765</v>
      </c>
      <c r="X3508">
        <v>1</v>
      </c>
    </row>
    <row r="3509" spans="1:24" x14ac:dyDescent="0.25">
      <c r="A3509">
        <v>26182</v>
      </c>
      <c r="B3509" t="s">
        <v>2169</v>
      </c>
      <c r="C3509" t="s">
        <v>443</v>
      </c>
      <c r="D3509" t="s">
        <v>5871</v>
      </c>
      <c r="E3509" t="s">
        <v>5872</v>
      </c>
      <c r="F3509">
        <v>27</v>
      </c>
      <c r="G3509" t="s">
        <v>5837</v>
      </c>
      <c r="H3509" t="s">
        <v>5747</v>
      </c>
      <c r="I3509" t="s">
        <v>5748</v>
      </c>
      <c r="J3509">
        <v>473</v>
      </c>
      <c r="K3509">
        <v>24</v>
      </c>
      <c r="L3509">
        <v>6.2</v>
      </c>
      <c r="M3509" t="s">
        <v>5749</v>
      </c>
      <c r="N3509" t="s">
        <v>5750</v>
      </c>
      <c r="O3509" t="s">
        <v>5874</v>
      </c>
      <c r="P3509" t="s">
        <v>6168</v>
      </c>
      <c r="Q3509" t="s">
        <v>5876</v>
      </c>
      <c r="R3509">
        <v>78920</v>
      </c>
      <c r="S3509" t="s">
        <v>6440</v>
      </c>
      <c r="T3509" t="s">
        <v>6413</v>
      </c>
      <c r="U3509">
        <v>3.4</v>
      </c>
      <c r="V3509" t="s">
        <v>6172</v>
      </c>
      <c r="W3509" t="s">
        <v>5869</v>
      </c>
      <c r="X3509">
        <v>1</v>
      </c>
    </row>
    <row r="3510" spans="1:24" x14ac:dyDescent="0.25">
      <c r="A3510">
        <v>26182</v>
      </c>
      <c r="B3510" t="s">
        <v>2169</v>
      </c>
      <c r="C3510" t="s">
        <v>443</v>
      </c>
      <c r="D3510" t="s">
        <v>5871</v>
      </c>
      <c r="E3510" t="s">
        <v>5872</v>
      </c>
      <c r="F3510">
        <v>27</v>
      </c>
      <c r="G3510" t="s">
        <v>5837</v>
      </c>
      <c r="H3510" t="s">
        <v>5747</v>
      </c>
      <c r="I3510" t="s">
        <v>5748</v>
      </c>
      <c r="J3510">
        <v>473</v>
      </c>
      <c r="K3510">
        <v>24</v>
      </c>
      <c r="L3510">
        <v>6.2</v>
      </c>
      <c r="M3510" t="s">
        <v>5749</v>
      </c>
      <c r="N3510" t="s">
        <v>5750</v>
      </c>
      <c r="O3510" t="s">
        <v>5874</v>
      </c>
      <c r="P3510" t="s">
        <v>6168</v>
      </c>
      <c r="Q3510" t="s">
        <v>5876</v>
      </c>
      <c r="R3510">
        <v>78920</v>
      </c>
      <c r="S3510" t="s">
        <v>6440</v>
      </c>
      <c r="T3510" t="s">
        <v>6413</v>
      </c>
      <c r="U3510">
        <v>3.4</v>
      </c>
      <c r="V3510" t="s">
        <v>6172</v>
      </c>
      <c r="W3510" t="s">
        <v>5869</v>
      </c>
      <c r="X3510">
        <v>1</v>
      </c>
    </row>
    <row r="3511" spans="1:24" x14ac:dyDescent="0.25">
      <c r="A3511">
        <v>26183</v>
      </c>
      <c r="B3511" t="s">
        <v>4344</v>
      </c>
      <c r="C3511" t="s">
        <v>443</v>
      </c>
      <c r="D3511" t="s">
        <v>6528</v>
      </c>
      <c r="E3511" t="s">
        <v>5872</v>
      </c>
      <c r="F3511">
        <v>20</v>
      </c>
      <c r="G3511" t="s">
        <v>5746</v>
      </c>
      <c r="H3511" t="s">
        <v>5747</v>
      </c>
      <c r="I3511" t="s">
        <v>5748</v>
      </c>
      <c r="J3511">
        <v>473</v>
      </c>
      <c r="K3511">
        <v>24</v>
      </c>
      <c r="L3511">
        <v>6.2</v>
      </c>
      <c r="M3511" t="s">
        <v>5749</v>
      </c>
      <c r="N3511" t="s">
        <v>5750</v>
      </c>
      <c r="O3511" t="s">
        <v>5874</v>
      </c>
      <c r="P3511" t="s">
        <v>5875</v>
      </c>
      <c r="Q3511" t="s">
        <v>5876</v>
      </c>
      <c r="R3511">
        <v>97</v>
      </c>
      <c r="S3511" t="s">
        <v>6529</v>
      </c>
      <c r="T3511" t="s">
        <v>6529</v>
      </c>
      <c r="U3511">
        <v>4.8499999999999996</v>
      </c>
      <c r="V3511" t="s">
        <v>6172</v>
      </c>
      <c r="W3511" t="s">
        <v>5869</v>
      </c>
      <c r="X3511">
        <v>1</v>
      </c>
    </row>
    <row r="3512" spans="1:24" x14ac:dyDescent="0.25">
      <c r="A3512">
        <v>26183</v>
      </c>
      <c r="B3512" t="s">
        <v>4344</v>
      </c>
      <c r="C3512" t="s">
        <v>443</v>
      </c>
      <c r="D3512" t="s">
        <v>6528</v>
      </c>
      <c r="E3512" t="s">
        <v>5872</v>
      </c>
      <c r="F3512">
        <v>20</v>
      </c>
      <c r="G3512" t="s">
        <v>5746</v>
      </c>
      <c r="H3512" t="s">
        <v>5747</v>
      </c>
      <c r="I3512" t="s">
        <v>5748</v>
      </c>
      <c r="J3512">
        <v>473</v>
      </c>
      <c r="K3512">
        <v>24</v>
      </c>
      <c r="L3512">
        <v>6.2</v>
      </c>
      <c r="M3512" t="s">
        <v>5749</v>
      </c>
      <c r="N3512" t="s">
        <v>5750</v>
      </c>
      <c r="O3512" t="s">
        <v>5874</v>
      </c>
      <c r="P3512" t="s">
        <v>5875</v>
      </c>
      <c r="Q3512" t="s">
        <v>5876</v>
      </c>
      <c r="R3512">
        <v>97</v>
      </c>
      <c r="S3512" t="s">
        <v>6529</v>
      </c>
      <c r="T3512" t="s">
        <v>6529</v>
      </c>
      <c r="U3512">
        <v>4.8499999999999996</v>
      </c>
      <c r="V3512" t="s">
        <v>6172</v>
      </c>
      <c r="W3512" t="s">
        <v>5869</v>
      </c>
      <c r="X3512">
        <v>1</v>
      </c>
    </row>
    <row r="3513" spans="1:24" x14ac:dyDescent="0.25">
      <c r="A3513">
        <v>26216</v>
      </c>
      <c r="B3513" t="s">
        <v>2176</v>
      </c>
      <c r="C3513" t="s">
        <v>443</v>
      </c>
      <c r="D3513" t="s">
        <v>6177</v>
      </c>
      <c r="E3513" t="s">
        <v>6190</v>
      </c>
      <c r="F3513">
        <v>27</v>
      </c>
      <c r="G3513" t="s">
        <v>5837</v>
      </c>
      <c r="H3513" t="s">
        <v>5747</v>
      </c>
      <c r="I3513" t="s">
        <v>5748</v>
      </c>
      <c r="J3513">
        <v>5325</v>
      </c>
      <c r="K3513">
        <v>1</v>
      </c>
      <c r="L3513">
        <v>4</v>
      </c>
      <c r="M3513" t="s">
        <v>5749</v>
      </c>
      <c r="N3513" t="s">
        <v>5750</v>
      </c>
      <c r="O3513" t="s">
        <v>5874</v>
      </c>
      <c r="P3513" t="s">
        <v>6178</v>
      </c>
      <c r="Q3513" t="s">
        <v>5876</v>
      </c>
      <c r="R3513">
        <v>42339</v>
      </c>
      <c r="S3513" t="s">
        <v>6194</v>
      </c>
      <c r="T3513" t="s">
        <v>6195</v>
      </c>
      <c r="U3513">
        <v>23.97</v>
      </c>
      <c r="V3513" t="s">
        <v>6172</v>
      </c>
      <c r="W3513" t="s">
        <v>5869</v>
      </c>
      <c r="X3513">
        <v>15</v>
      </c>
    </row>
    <row r="3514" spans="1:24" x14ac:dyDescent="0.25">
      <c r="A3514">
        <v>26216</v>
      </c>
      <c r="B3514" t="s">
        <v>2176</v>
      </c>
      <c r="C3514" t="s">
        <v>443</v>
      </c>
      <c r="D3514" t="s">
        <v>6177</v>
      </c>
      <c r="E3514" t="s">
        <v>6190</v>
      </c>
      <c r="F3514">
        <v>27</v>
      </c>
      <c r="G3514" t="s">
        <v>5837</v>
      </c>
      <c r="H3514" t="s">
        <v>5747</v>
      </c>
      <c r="I3514" t="s">
        <v>5748</v>
      </c>
      <c r="J3514">
        <v>5325</v>
      </c>
      <c r="K3514">
        <v>1</v>
      </c>
      <c r="L3514">
        <v>4</v>
      </c>
      <c r="M3514" t="s">
        <v>5749</v>
      </c>
      <c r="N3514" t="s">
        <v>5750</v>
      </c>
      <c r="O3514" t="s">
        <v>5874</v>
      </c>
      <c r="P3514" t="s">
        <v>6178</v>
      </c>
      <c r="Q3514" t="s">
        <v>5876</v>
      </c>
      <c r="R3514">
        <v>42339</v>
      </c>
      <c r="S3514" t="s">
        <v>6194</v>
      </c>
      <c r="T3514" t="s">
        <v>6195</v>
      </c>
      <c r="U3514">
        <v>23.97</v>
      </c>
      <c r="V3514" t="s">
        <v>6172</v>
      </c>
      <c r="W3514" t="s">
        <v>5869</v>
      </c>
      <c r="X3514">
        <v>15</v>
      </c>
    </row>
    <row r="3515" spans="1:24" x14ac:dyDescent="0.25">
      <c r="A3515">
        <v>26353</v>
      </c>
      <c r="B3515" t="s">
        <v>2189</v>
      </c>
      <c r="C3515" t="s">
        <v>443</v>
      </c>
      <c r="D3515" t="s">
        <v>6177</v>
      </c>
      <c r="E3515" t="s">
        <v>5872</v>
      </c>
      <c r="F3515">
        <v>27</v>
      </c>
      <c r="G3515" t="s">
        <v>5837</v>
      </c>
      <c r="H3515" t="s">
        <v>5747</v>
      </c>
      <c r="I3515" t="s">
        <v>5748</v>
      </c>
      <c r="J3515">
        <v>650</v>
      </c>
      <c r="K3515">
        <v>12</v>
      </c>
      <c r="L3515">
        <v>7</v>
      </c>
      <c r="M3515" t="s">
        <v>5749</v>
      </c>
      <c r="N3515" t="s">
        <v>5750</v>
      </c>
      <c r="O3515" t="s">
        <v>5874</v>
      </c>
      <c r="P3515" t="s">
        <v>5875</v>
      </c>
      <c r="Q3515" t="s">
        <v>5876</v>
      </c>
      <c r="R3515">
        <v>42099</v>
      </c>
      <c r="S3515" t="s">
        <v>6179</v>
      </c>
      <c r="T3515" t="s">
        <v>6179</v>
      </c>
      <c r="U3515">
        <v>6.42</v>
      </c>
      <c r="V3515" t="s">
        <v>5755</v>
      </c>
      <c r="W3515" t="s">
        <v>5869</v>
      </c>
      <c r="X3515">
        <v>1</v>
      </c>
    </row>
    <row r="3516" spans="1:24" x14ac:dyDescent="0.25">
      <c r="A3516">
        <v>26353</v>
      </c>
      <c r="B3516" t="s">
        <v>2189</v>
      </c>
      <c r="C3516" t="s">
        <v>443</v>
      </c>
      <c r="D3516" t="s">
        <v>6177</v>
      </c>
      <c r="E3516" t="s">
        <v>5872</v>
      </c>
      <c r="F3516">
        <v>27</v>
      </c>
      <c r="G3516" t="s">
        <v>5837</v>
      </c>
      <c r="H3516" t="s">
        <v>5747</v>
      </c>
      <c r="I3516" t="s">
        <v>5748</v>
      </c>
      <c r="J3516">
        <v>650</v>
      </c>
      <c r="K3516">
        <v>12</v>
      </c>
      <c r="L3516">
        <v>7</v>
      </c>
      <c r="M3516" t="s">
        <v>5749</v>
      </c>
      <c r="N3516" t="s">
        <v>5750</v>
      </c>
      <c r="O3516" t="s">
        <v>5874</v>
      </c>
      <c r="P3516" t="s">
        <v>5875</v>
      </c>
      <c r="Q3516" t="s">
        <v>5876</v>
      </c>
      <c r="R3516">
        <v>42099</v>
      </c>
      <c r="S3516" t="s">
        <v>6179</v>
      </c>
      <c r="T3516" t="s">
        <v>6179</v>
      </c>
      <c r="U3516">
        <v>6.42</v>
      </c>
      <c r="V3516" t="s">
        <v>5755</v>
      </c>
      <c r="W3516" t="s">
        <v>5869</v>
      </c>
      <c r="X3516">
        <v>1</v>
      </c>
    </row>
    <row r="3517" spans="1:24" x14ac:dyDescent="0.25">
      <c r="A3517">
        <v>26281</v>
      </c>
      <c r="B3517" t="s">
        <v>2184</v>
      </c>
      <c r="C3517" t="s">
        <v>441</v>
      </c>
      <c r="D3517" t="s">
        <v>5827</v>
      </c>
      <c r="E3517" t="s">
        <v>5866</v>
      </c>
      <c r="F3517">
        <v>20</v>
      </c>
      <c r="G3517" t="s">
        <v>5746</v>
      </c>
      <c r="H3517" t="s">
        <v>5747</v>
      </c>
      <c r="I3517" t="s">
        <v>5748</v>
      </c>
      <c r="J3517">
        <v>750</v>
      </c>
      <c r="K3517">
        <v>12</v>
      </c>
      <c r="L3517">
        <v>41.3</v>
      </c>
      <c r="M3517" t="s">
        <v>5759</v>
      </c>
      <c r="N3517" t="s">
        <v>5760</v>
      </c>
      <c r="O3517" t="s">
        <v>5761</v>
      </c>
      <c r="P3517" t="s">
        <v>5752</v>
      </c>
      <c r="Q3517" t="s">
        <v>5830</v>
      </c>
      <c r="R3517">
        <v>42341</v>
      </c>
      <c r="S3517" t="s">
        <v>5772</v>
      </c>
      <c r="T3517" t="s">
        <v>5773</v>
      </c>
      <c r="U3517">
        <v>28.99</v>
      </c>
      <c r="V3517" t="s">
        <v>5755</v>
      </c>
      <c r="W3517" t="s">
        <v>5765</v>
      </c>
      <c r="X3517">
        <v>1</v>
      </c>
    </row>
    <row r="3518" spans="1:24" x14ac:dyDescent="0.25">
      <c r="A3518">
        <v>26474</v>
      </c>
      <c r="B3518" t="s">
        <v>2205</v>
      </c>
      <c r="C3518" t="s">
        <v>443</v>
      </c>
      <c r="D3518" t="s">
        <v>6201</v>
      </c>
      <c r="E3518" t="s">
        <v>6167</v>
      </c>
      <c r="F3518">
        <v>27</v>
      </c>
      <c r="G3518" t="s">
        <v>5837</v>
      </c>
      <c r="H3518" t="s">
        <v>5747</v>
      </c>
      <c r="I3518" t="s">
        <v>5748</v>
      </c>
      <c r="J3518">
        <v>473</v>
      </c>
      <c r="K3518">
        <v>24</v>
      </c>
      <c r="L3518">
        <v>5</v>
      </c>
      <c r="M3518" t="s">
        <v>5749</v>
      </c>
      <c r="N3518" t="s">
        <v>5750</v>
      </c>
      <c r="O3518" t="s">
        <v>5874</v>
      </c>
      <c r="P3518" t="s">
        <v>5875</v>
      </c>
      <c r="Q3518" t="s">
        <v>5876</v>
      </c>
      <c r="R3518">
        <v>93</v>
      </c>
      <c r="S3518" t="s">
        <v>6202</v>
      </c>
      <c r="T3518" t="s">
        <v>6203</v>
      </c>
      <c r="U3518">
        <v>2.98</v>
      </c>
      <c r="V3518" t="s">
        <v>6172</v>
      </c>
      <c r="W3518" t="s">
        <v>5869</v>
      </c>
      <c r="X3518">
        <v>1</v>
      </c>
    </row>
    <row r="3519" spans="1:24" x14ac:dyDescent="0.25">
      <c r="A3519">
        <v>26474</v>
      </c>
      <c r="B3519" t="s">
        <v>2205</v>
      </c>
      <c r="C3519" t="s">
        <v>443</v>
      </c>
      <c r="D3519" t="s">
        <v>6201</v>
      </c>
      <c r="E3519" t="s">
        <v>6167</v>
      </c>
      <c r="F3519">
        <v>27</v>
      </c>
      <c r="G3519" t="s">
        <v>5837</v>
      </c>
      <c r="H3519" t="s">
        <v>5747</v>
      </c>
      <c r="I3519" t="s">
        <v>5748</v>
      </c>
      <c r="J3519">
        <v>473</v>
      </c>
      <c r="K3519">
        <v>24</v>
      </c>
      <c r="L3519">
        <v>5</v>
      </c>
      <c r="M3519" t="s">
        <v>5749</v>
      </c>
      <c r="N3519" t="s">
        <v>5750</v>
      </c>
      <c r="O3519" t="s">
        <v>5874</v>
      </c>
      <c r="P3519" t="s">
        <v>5875</v>
      </c>
      <c r="Q3519" t="s">
        <v>5876</v>
      </c>
      <c r="R3519">
        <v>93</v>
      </c>
      <c r="S3519" t="s">
        <v>6202</v>
      </c>
      <c r="T3519" t="s">
        <v>6203</v>
      </c>
      <c r="U3519">
        <v>2.98</v>
      </c>
      <c r="V3519" t="s">
        <v>6172</v>
      </c>
      <c r="W3519" t="s">
        <v>5869</v>
      </c>
      <c r="X3519">
        <v>1</v>
      </c>
    </row>
    <row r="3520" spans="1:24" x14ac:dyDescent="0.25">
      <c r="A3520">
        <v>26324</v>
      </c>
      <c r="B3520" t="s">
        <v>2187</v>
      </c>
      <c r="C3520" t="s">
        <v>442</v>
      </c>
      <c r="D3520" t="s">
        <v>5961</v>
      </c>
      <c r="E3520" t="s">
        <v>6222</v>
      </c>
      <c r="F3520">
        <v>20</v>
      </c>
      <c r="G3520" t="s">
        <v>5746</v>
      </c>
      <c r="H3520" t="s">
        <v>5747</v>
      </c>
      <c r="I3520" t="s">
        <v>5748</v>
      </c>
      <c r="J3520">
        <v>750</v>
      </c>
      <c r="K3520">
        <v>6</v>
      </c>
      <c r="L3520">
        <v>11.5</v>
      </c>
      <c r="M3520" t="s">
        <v>5759</v>
      </c>
      <c r="N3520" t="s">
        <v>5835</v>
      </c>
      <c r="O3520" t="s">
        <v>5761</v>
      </c>
      <c r="P3520" t="s">
        <v>5930</v>
      </c>
      <c r="Q3520" t="s">
        <v>5974</v>
      </c>
      <c r="R3520">
        <v>42962</v>
      </c>
      <c r="S3520" t="s">
        <v>5964</v>
      </c>
      <c r="T3520" t="s">
        <v>5965</v>
      </c>
      <c r="U3520">
        <v>22.99</v>
      </c>
      <c r="V3520" t="s">
        <v>5755</v>
      </c>
      <c r="W3520" t="s">
        <v>5765</v>
      </c>
      <c r="X3520">
        <v>1</v>
      </c>
    </row>
    <row r="3521" spans="1:24" x14ac:dyDescent="0.25">
      <c r="A3521">
        <v>26083</v>
      </c>
      <c r="B3521" t="s">
        <v>2158</v>
      </c>
      <c r="C3521" t="s">
        <v>442</v>
      </c>
      <c r="D3521" t="s">
        <v>6132</v>
      </c>
      <c r="E3521" t="s">
        <v>5887</v>
      </c>
      <c r="F3521">
        <v>11</v>
      </c>
      <c r="G3521" t="s">
        <v>5862</v>
      </c>
      <c r="H3521" t="s">
        <v>5747</v>
      </c>
      <c r="I3521" t="s">
        <v>5748</v>
      </c>
      <c r="J3521">
        <v>1500</v>
      </c>
      <c r="K3521">
        <v>6</v>
      </c>
      <c r="L3521">
        <v>13</v>
      </c>
      <c r="M3521" t="s">
        <v>5759</v>
      </c>
      <c r="N3521" t="s">
        <v>5915</v>
      </c>
      <c r="O3521" t="s">
        <v>5863</v>
      </c>
      <c r="P3521" t="s">
        <v>6002</v>
      </c>
      <c r="Q3521" t="s">
        <v>5864</v>
      </c>
      <c r="R3521">
        <v>42889</v>
      </c>
      <c r="S3521" t="s">
        <v>5918</v>
      </c>
      <c r="T3521" t="s">
        <v>5794</v>
      </c>
      <c r="U3521">
        <v>22</v>
      </c>
      <c r="V3521" t="s">
        <v>5755</v>
      </c>
      <c r="W3521" t="s">
        <v>5765</v>
      </c>
      <c r="X3521">
        <v>2</v>
      </c>
    </row>
    <row r="3522" spans="1:24" x14ac:dyDescent="0.25">
      <c r="A3522">
        <v>26409</v>
      </c>
      <c r="B3522" t="s">
        <v>5528</v>
      </c>
      <c r="C3522" t="s">
        <v>441</v>
      </c>
      <c r="D3522" t="s">
        <v>5811</v>
      </c>
      <c r="E3522" t="s">
        <v>5812</v>
      </c>
      <c r="F3522">
        <v>11</v>
      </c>
      <c r="G3522" t="s">
        <v>5862</v>
      </c>
      <c r="H3522" t="s">
        <v>5868</v>
      </c>
      <c r="I3522" t="s">
        <v>5748</v>
      </c>
      <c r="J3522">
        <v>750</v>
      </c>
      <c r="K3522">
        <v>6</v>
      </c>
      <c r="L3522">
        <v>17</v>
      </c>
      <c r="M3522" t="s">
        <v>5759</v>
      </c>
      <c r="N3522" t="s">
        <v>5813</v>
      </c>
      <c r="O3522" t="s">
        <v>5863</v>
      </c>
      <c r="P3522" t="s">
        <v>5762</v>
      </c>
      <c r="Q3522" t="s">
        <v>5864</v>
      </c>
      <c r="R3522">
        <v>42594</v>
      </c>
      <c r="S3522" t="s">
        <v>5773</v>
      </c>
      <c r="T3522" t="s">
        <v>5773</v>
      </c>
      <c r="U3522">
        <v>35.99</v>
      </c>
      <c r="V3522" t="s">
        <v>5755</v>
      </c>
      <c r="W3522" t="s">
        <v>5765</v>
      </c>
      <c r="X3522">
        <v>1</v>
      </c>
    </row>
    <row r="3523" spans="1:24" x14ac:dyDescent="0.25">
      <c r="A3523">
        <v>25421</v>
      </c>
      <c r="B3523" t="s">
        <v>2070</v>
      </c>
      <c r="C3523" t="s">
        <v>443</v>
      </c>
      <c r="D3523" t="s">
        <v>5871</v>
      </c>
      <c r="E3523" t="s">
        <v>6205</v>
      </c>
      <c r="F3523">
        <v>27</v>
      </c>
      <c r="G3523" t="s">
        <v>5837</v>
      </c>
      <c r="H3523" t="s">
        <v>5747</v>
      </c>
      <c r="I3523" t="s">
        <v>5748</v>
      </c>
      <c r="J3523">
        <v>4260</v>
      </c>
      <c r="K3523">
        <v>2</v>
      </c>
      <c r="L3523">
        <v>4</v>
      </c>
      <c r="M3523" t="s">
        <v>5749</v>
      </c>
      <c r="N3523" t="s">
        <v>5750</v>
      </c>
      <c r="O3523" t="s">
        <v>5874</v>
      </c>
      <c r="P3523" t="s">
        <v>5875</v>
      </c>
      <c r="Q3523" t="s">
        <v>6206</v>
      </c>
      <c r="R3523">
        <v>76989</v>
      </c>
      <c r="S3523" t="s">
        <v>6431</v>
      </c>
      <c r="T3523" t="s">
        <v>6431</v>
      </c>
      <c r="U3523">
        <v>24.95</v>
      </c>
      <c r="V3523" t="s">
        <v>6172</v>
      </c>
      <c r="W3523" t="s">
        <v>5869</v>
      </c>
      <c r="X3523">
        <v>12</v>
      </c>
    </row>
    <row r="3524" spans="1:24" x14ac:dyDescent="0.25">
      <c r="A3524">
        <v>25421</v>
      </c>
      <c r="B3524" t="s">
        <v>2070</v>
      </c>
      <c r="C3524" t="s">
        <v>443</v>
      </c>
      <c r="D3524" t="s">
        <v>5871</v>
      </c>
      <c r="E3524" t="s">
        <v>6205</v>
      </c>
      <c r="F3524">
        <v>27</v>
      </c>
      <c r="G3524" t="s">
        <v>5837</v>
      </c>
      <c r="H3524" t="s">
        <v>5747</v>
      </c>
      <c r="I3524" t="s">
        <v>5748</v>
      </c>
      <c r="J3524">
        <v>4260</v>
      </c>
      <c r="K3524">
        <v>2</v>
      </c>
      <c r="L3524">
        <v>4</v>
      </c>
      <c r="M3524" t="s">
        <v>5749</v>
      </c>
      <c r="N3524" t="s">
        <v>5750</v>
      </c>
      <c r="O3524" t="s">
        <v>5874</v>
      </c>
      <c r="P3524" t="s">
        <v>5875</v>
      </c>
      <c r="Q3524" t="s">
        <v>6206</v>
      </c>
      <c r="R3524">
        <v>76989</v>
      </c>
      <c r="S3524" t="s">
        <v>6431</v>
      </c>
      <c r="T3524" t="s">
        <v>6431</v>
      </c>
      <c r="U3524">
        <v>24.95</v>
      </c>
      <c r="V3524" t="s">
        <v>6172</v>
      </c>
      <c r="W3524" t="s">
        <v>5869</v>
      </c>
      <c r="X3524">
        <v>12</v>
      </c>
    </row>
    <row r="3525" spans="1:24" x14ac:dyDescent="0.25">
      <c r="A3525">
        <v>26443</v>
      </c>
      <c r="B3525" t="s">
        <v>2200</v>
      </c>
      <c r="C3525" t="s">
        <v>441</v>
      </c>
      <c r="D3525" t="s">
        <v>5757</v>
      </c>
      <c r="E3525" t="s">
        <v>5804</v>
      </c>
      <c r="F3525">
        <v>10</v>
      </c>
      <c r="G3525" t="s">
        <v>5767</v>
      </c>
      <c r="H3525" t="s">
        <v>5868</v>
      </c>
      <c r="I3525" t="s">
        <v>5748</v>
      </c>
      <c r="J3525">
        <v>750</v>
      </c>
      <c r="K3525">
        <v>6</v>
      </c>
      <c r="L3525">
        <v>40</v>
      </c>
      <c r="M3525" t="s">
        <v>5759</v>
      </c>
      <c r="N3525" t="s">
        <v>5760</v>
      </c>
      <c r="O3525" t="s">
        <v>5761</v>
      </c>
      <c r="P3525" t="s">
        <v>5762</v>
      </c>
      <c r="Q3525" t="s">
        <v>5805</v>
      </c>
      <c r="R3525">
        <v>71043</v>
      </c>
      <c r="S3525" t="s">
        <v>5919</v>
      </c>
      <c r="T3525" t="s">
        <v>5771</v>
      </c>
      <c r="U3525">
        <v>91.32</v>
      </c>
      <c r="V3525" t="s">
        <v>5755</v>
      </c>
      <c r="W3525" t="s">
        <v>5765</v>
      </c>
      <c r="X3525">
        <v>1</v>
      </c>
    </row>
    <row r="3526" spans="1:24" x14ac:dyDescent="0.25">
      <c r="A3526">
        <v>25489</v>
      </c>
      <c r="B3526" t="s">
        <v>2078</v>
      </c>
      <c r="C3526" t="s">
        <v>441</v>
      </c>
      <c r="D3526" t="s">
        <v>5798</v>
      </c>
      <c r="E3526" t="s">
        <v>5799</v>
      </c>
      <c r="F3526">
        <v>20</v>
      </c>
      <c r="G3526" t="s">
        <v>5746</v>
      </c>
      <c r="H3526" t="s">
        <v>5747</v>
      </c>
      <c r="I3526" t="s">
        <v>5748</v>
      </c>
      <c r="J3526">
        <v>375</v>
      </c>
      <c r="K3526">
        <v>12</v>
      </c>
      <c r="L3526">
        <v>40</v>
      </c>
      <c r="M3526" t="s">
        <v>5759</v>
      </c>
      <c r="N3526" t="s">
        <v>5934</v>
      </c>
      <c r="O3526" t="s">
        <v>5790</v>
      </c>
      <c r="P3526" t="s">
        <v>5762</v>
      </c>
      <c r="Q3526" t="s">
        <v>5769</v>
      </c>
      <c r="R3526">
        <v>81964</v>
      </c>
      <c r="S3526" t="s">
        <v>5935</v>
      </c>
      <c r="T3526" t="s">
        <v>5784</v>
      </c>
      <c r="U3526">
        <v>19.989999999999998</v>
      </c>
      <c r="V3526" t="s">
        <v>5755</v>
      </c>
      <c r="W3526" t="s">
        <v>5756</v>
      </c>
      <c r="X3526">
        <v>1</v>
      </c>
    </row>
    <row r="3527" spans="1:24" x14ac:dyDescent="0.25">
      <c r="A3527">
        <v>26320</v>
      </c>
      <c r="B3527" t="s">
        <v>2186</v>
      </c>
      <c r="C3527" t="s">
        <v>442</v>
      </c>
      <c r="D3527" t="s">
        <v>6021</v>
      </c>
      <c r="E3527" t="s">
        <v>6022</v>
      </c>
      <c r="F3527">
        <v>23</v>
      </c>
      <c r="G3527" t="s">
        <v>6246</v>
      </c>
      <c r="H3527" t="s">
        <v>5791</v>
      </c>
      <c r="I3527" t="s">
        <v>5792</v>
      </c>
      <c r="J3527">
        <v>750</v>
      </c>
      <c r="K3527">
        <v>12</v>
      </c>
      <c r="L3527">
        <v>10</v>
      </c>
      <c r="M3527" t="s">
        <v>5749</v>
      </c>
      <c r="N3527" t="s">
        <v>5750</v>
      </c>
      <c r="O3527" t="s">
        <v>5790</v>
      </c>
      <c r="P3527" t="s">
        <v>6002</v>
      </c>
      <c r="Q3527" t="s">
        <v>6024</v>
      </c>
      <c r="R3527">
        <v>42343</v>
      </c>
      <c r="S3527" t="s">
        <v>5953</v>
      </c>
      <c r="T3527" t="s">
        <v>5954</v>
      </c>
      <c r="U3527">
        <v>13.95</v>
      </c>
      <c r="V3527" t="s">
        <v>5755</v>
      </c>
      <c r="W3527" t="s">
        <v>5869</v>
      </c>
      <c r="X3527">
        <v>1</v>
      </c>
    </row>
    <row r="3528" spans="1:24" x14ac:dyDescent="0.25">
      <c r="A3528">
        <v>26614</v>
      </c>
      <c r="B3528" t="s">
        <v>2220</v>
      </c>
      <c r="C3528" t="s">
        <v>442</v>
      </c>
      <c r="D3528" t="s">
        <v>5920</v>
      </c>
      <c r="E3528" t="s">
        <v>6008</v>
      </c>
      <c r="F3528">
        <v>11</v>
      </c>
      <c r="G3528" t="s">
        <v>5862</v>
      </c>
      <c r="H3528" t="s">
        <v>5791</v>
      </c>
      <c r="I3528" t="s">
        <v>5792</v>
      </c>
      <c r="J3528">
        <v>750</v>
      </c>
      <c r="K3528">
        <v>12</v>
      </c>
      <c r="L3528">
        <v>10.5</v>
      </c>
      <c r="M3528" t="s">
        <v>5759</v>
      </c>
      <c r="N3528" t="s">
        <v>5806</v>
      </c>
      <c r="O3528" t="s">
        <v>5761</v>
      </c>
      <c r="P3528" t="s">
        <v>5988</v>
      </c>
      <c r="Q3528" t="s">
        <v>6000</v>
      </c>
      <c r="R3528">
        <v>86481</v>
      </c>
      <c r="S3528" t="s">
        <v>6596</v>
      </c>
      <c r="T3528" t="s">
        <v>5996</v>
      </c>
      <c r="U3528">
        <v>17.989999999999998</v>
      </c>
      <c r="V3528" t="s">
        <v>5755</v>
      </c>
      <c r="W3528" t="s">
        <v>5765</v>
      </c>
      <c r="X3528">
        <v>1</v>
      </c>
    </row>
    <row r="3529" spans="1:24" x14ac:dyDescent="0.25">
      <c r="A3529">
        <v>25820</v>
      </c>
      <c r="B3529" t="s">
        <v>2127</v>
      </c>
      <c r="C3529" t="s">
        <v>443</v>
      </c>
      <c r="D3529" t="s">
        <v>6177</v>
      </c>
      <c r="E3529" t="s">
        <v>6192</v>
      </c>
      <c r="F3529">
        <v>27</v>
      </c>
      <c r="G3529" t="s">
        <v>5837</v>
      </c>
      <c r="H3529" t="s">
        <v>5747</v>
      </c>
      <c r="I3529" t="s">
        <v>5748</v>
      </c>
      <c r="J3529">
        <v>473</v>
      </c>
      <c r="K3529">
        <v>24</v>
      </c>
      <c r="L3529">
        <v>4.8</v>
      </c>
      <c r="M3529" t="s">
        <v>5749</v>
      </c>
      <c r="N3529" t="s">
        <v>5750</v>
      </c>
      <c r="O3529" t="s">
        <v>5874</v>
      </c>
      <c r="P3529" t="s">
        <v>5875</v>
      </c>
      <c r="Q3529" t="s">
        <v>5876</v>
      </c>
      <c r="R3529">
        <v>42196</v>
      </c>
      <c r="S3529" t="s">
        <v>6188</v>
      </c>
      <c r="T3529" t="s">
        <v>6189</v>
      </c>
      <c r="U3529">
        <v>3.19</v>
      </c>
      <c r="V3529" t="s">
        <v>6172</v>
      </c>
      <c r="W3529" t="s">
        <v>5869</v>
      </c>
      <c r="X3529">
        <v>1</v>
      </c>
    </row>
    <row r="3530" spans="1:24" x14ac:dyDescent="0.25">
      <c r="A3530">
        <v>25820</v>
      </c>
      <c r="B3530" t="s">
        <v>2127</v>
      </c>
      <c r="C3530" t="s">
        <v>443</v>
      </c>
      <c r="D3530" t="s">
        <v>6177</v>
      </c>
      <c r="E3530" t="s">
        <v>6192</v>
      </c>
      <c r="F3530">
        <v>27</v>
      </c>
      <c r="G3530" t="s">
        <v>5837</v>
      </c>
      <c r="H3530" t="s">
        <v>5747</v>
      </c>
      <c r="I3530" t="s">
        <v>5748</v>
      </c>
      <c r="J3530">
        <v>473</v>
      </c>
      <c r="K3530">
        <v>24</v>
      </c>
      <c r="L3530">
        <v>4.8</v>
      </c>
      <c r="M3530" t="s">
        <v>5749</v>
      </c>
      <c r="N3530" t="s">
        <v>5750</v>
      </c>
      <c r="O3530" t="s">
        <v>5874</v>
      </c>
      <c r="P3530" t="s">
        <v>5875</v>
      </c>
      <c r="Q3530" t="s">
        <v>5876</v>
      </c>
      <c r="R3530">
        <v>42196</v>
      </c>
      <c r="S3530" t="s">
        <v>6188</v>
      </c>
      <c r="T3530" t="s">
        <v>6189</v>
      </c>
      <c r="U3530">
        <v>3.19</v>
      </c>
      <c r="V3530" t="s">
        <v>6172</v>
      </c>
      <c r="W3530" t="s">
        <v>5869</v>
      </c>
      <c r="X3530">
        <v>1</v>
      </c>
    </row>
    <row r="3531" spans="1:24" x14ac:dyDescent="0.25">
      <c r="A3531">
        <v>26563</v>
      </c>
      <c r="B3531" t="s">
        <v>6597</v>
      </c>
      <c r="C3531" t="s">
        <v>443</v>
      </c>
      <c r="D3531" t="s">
        <v>5871</v>
      </c>
      <c r="E3531" t="s">
        <v>6167</v>
      </c>
      <c r="F3531">
        <v>27</v>
      </c>
      <c r="G3531" t="s">
        <v>5837</v>
      </c>
      <c r="H3531" t="s">
        <v>5747</v>
      </c>
      <c r="I3531" t="s">
        <v>5748</v>
      </c>
      <c r="J3531">
        <v>473</v>
      </c>
      <c r="K3531">
        <v>24</v>
      </c>
      <c r="L3531">
        <v>4.8</v>
      </c>
      <c r="M3531" t="s">
        <v>5749</v>
      </c>
      <c r="N3531" t="s">
        <v>5750</v>
      </c>
      <c r="O3531" t="s">
        <v>5874</v>
      </c>
      <c r="P3531" t="s">
        <v>5875</v>
      </c>
      <c r="Q3531" t="s">
        <v>5876</v>
      </c>
      <c r="R3531">
        <v>83427</v>
      </c>
      <c r="S3531" t="s">
        <v>6523</v>
      </c>
      <c r="T3531" t="s">
        <v>6413</v>
      </c>
      <c r="U3531">
        <v>3.59</v>
      </c>
      <c r="V3531" t="s">
        <v>6172</v>
      </c>
      <c r="W3531" t="s">
        <v>5869</v>
      </c>
      <c r="X3531">
        <v>1</v>
      </c>
    </row>
    <row r="3532" spans="1:24" x14ac:dyDescent="0.25">
      <c r="A3532">
        <v>26563</v>
      </c>
      <c r="B3532" t="s">
        <v>6597</v>
      </c>
      <c r="C3532" t="s">
        <v>443</v>
      </c>
      <c r="D3532" t="s">
        <v>5871</v>
      </c>
      <c r="E3532" t="s">
        <v>6167</v>
      </c>
      <c r="F3532">
        <v>27</v>
      </c>
      <c r="G3532" t="s">
        <v>5837</v>
      </c>
      <c r="H3532" t="s">
        <v>5747</v>
      </c>
      <c r="I3532" t="s">
        <v>5748</v>
      </c>
      <c r="J3532">
        <v>473</v>
      </c>
      <c r="K3532">
        <v>24</v>
      </c>
      <c r="L3532">
        <v>4.8</v>
      </c>
      <c r="M3532" t="s">
        <v>5749</v>
      </c>
      <c r="N3532" t="s">
        <v>5750</v>
      </c>
      <c r="O3532" t="s">
        <v>5874</v>
      </c>
      <c r="P3532" t="s">
        <v>5875</v>
      </c>
      <c r="Q3532" t="s">
        <v>5876</v>
      </c>
      <c r="R3532">
        <v>83427</v>
      </c>
      <c r="S3532" t="s">
        <v>6523</v>
      </c>
      <c r="T3532" t="s">
        <v>6413</v>
      </c>
      <c r="U3532">
        <v>3.59</v>
      </c>
      <c r="V3532" t="s">
        <v>6172</v>
      </c>
      <c r="W3532" t="s">
        <v>5869</v>
      </c>
      <c r="X3532">
        <v>1</v>
      </c>
    </row>
    <row r="3533" spans="1:24" x14ac:dyDescent="0.25">
      <c r="A3533">
        <v>26184</v>
      </c>
      <c r="B3533" t="s">
        <v>2170</v>
      </c>
      <c r="C3533" t="s">
        <v>443</v>
      </c>
      <c r="D3533" t="s">
        <v>6528</v>
      </c>
      <c r="E3533" t="s">
        <v>5872</v>
      </c>
      <c r="F3533">
        <v>10</v>
      </c>
      <c r="G3533" t="s">
        <v>5767</v>
      </c>
      <c r="H3533" t="s">
        <v>5747</v>
      </c>
      <c r="I3533" t="s">
        <v>5748</v>
      </c>
      <c r="J3533">
        <v>473</v>
      </c>
      <c r="K3533">
        <v>24</v>
      </c>
      <c r="L3533">
        <v>6.6</v>
      </c>
      <c r="M3533" t="s">
        <v>5749</v>
      </c>
      <c r="N3533" t="s">
        <v>5750</v>
      </c>
      <c r="O3533" t="s">
        <v>5874</v>
      </c>
      <c r="P3533" t="s">
        <v>5875</v>
      </c>
      <c r="Q3533" t="s">
        <v>5876</v>
      </c>
      <c r="R3533">
        <v>97</v>
      </c>
      <c r="S3533" t="s">
        <v>6529</v>
      </c>
      <c r="T3533" t="s">
        <v>6529</v>
      </c>
      <c r="U3533">
        <v>4.55</v>
      </c>
      <c r="V3533" t="s">
        <v>6172</v>
      </c>
      <c r="W3533" t="s">
        <v>5869</v>
      </c>
      <c r="X3533">
        <v>1</v>
      </c>
    </row>
    <row r="3534" spans="1:24" x14ac:dyDescent="0.25">
      <c r="A3534">
        <v>26184</v>
      </c>
      <c r="B3534" t="s">
        <v>2170</v>
      </c>
      <c r="C3534" t="s">
        <v>443</v>
      </c>
      <c r="D3534" t="s">
        <v>6528</v>
      </c>
      <c r="E3534" t="s">
        <v>5872</v>
      </c>
      <c r="F3534">
        <v>10</v>
      </c>
      <c r="G3534" t="s">
        <v>5767</v>
      </c>
      <c r="H3534" t="s">
        <v>5747</v>
      </c>
      <c r="I3534" t="s">
        <v>5748</v>
      </c>
      <c r="J3534">
        <v>473</v>
      </c>
      <c r="K3534">
        <v>24</v>
      </c>
      <c r="L3534">
        <v>6.6</v>
      </c>
      <c r="M3534" t="s">
        <v>5749</v>
      </c>
      <c r="N3534" t="s">
        <v>5750</v>
      </c>
      <c r="O3534" t="s">
        <v>5874</v>
      </c>
      <c r="P3534" t="s">
        <v>5875</v>
      </c>
      <c r="Q3534" t="s">
        <v>5876</v>
      </c>
      <c r="R3534">
        <v>97</v>
      </c>
      <c r="S3534" t="s">
        <v>6529</v>
      </c>
      <c r="T3534" t="s">
        <v>6529</v>
      </c>
      <c r="U3534">
        <v>4.55</v>
      </c>
      <c r="V3534" t="s">
        <v>6172</v>
      </c>
      <c r="W3534" t="s">
        <v>5869</v>
      </c>
      <c r="X3534">
        <v>1</v>
      </c>
    </row>
    <row r="3535" spans="1:24" x14ac:dyDescent="0.25">
      <c r="A3535">
        <v>26570</v>
      </c>
      <c r="B3535" t="s">
        <v>2217</v>
      </c>
      <c r="C3535" t="s">
        <v>442</v>
      </c>
      <c r="D3535" t="s">
        <v>5961</v>
      </c>
      <c r="E3535" t="s">
        <v>5962</v>
      </c>
      <c r="F3535">
        <v>22</v>
      </c>
      <c r="G3535" t="s">
        <v>5816</v>
      </c>
      <c r="H3535" t="s">
        <v>5747</v>
      </c>
      <c r="I3535" t="s">
        <v>5748</v>
      </c>
      <c r="J3535">
        <v>750</v>
      </c>
      <c r="K3535">
        <v>6</v>
      </c>
      <c r="L3535">
        <v>12</v>
      </c>
      <c r="M3535" t="s">
        <v>5759</v>
      </c>
      <c r="N3535" t="s">
        <v>5825</v>
      </c>
      <c r="O3535" t="s">
        <v>5761</v>
      </c>
      <c r="P3535" t="s">
        <v>5889</v>
      </c>
      <c r="Q3535" t="s">
        <v>5974</v>
      </c>
      <c r="R3535">
        <v>86598</v>
      </c>
      <c r="S3535" t="s">
        <v>6598</v>
      </c>
      <c r="T3535" t="s">
        <v>5996</v>
      </c>
      <c r="U3535">
        <v>27.99</v>
      </c>
      <c r="V3535" t="s">
        <v>5755</v>
      </c>
      <c r="W3535" t="s">
        <v>5765</v>
      </c>
      <c r="X3535">
        <v>1</v>
      </c>
    </row>
    <row r="3536" spans="1:24" x14ac:dyDescent="0.25">
      <c r="A3536">
        <v>26365</v>
      </c>
      <c r="B3536" t="s">
        <v>2191</v>
      </c>
      <c r="C3536" t="s">
        <v>443</v>
      </c>
      <c r="D3536" t="s">
        <v>6166</v>
      </c>
      <c r="E3536" t="s">
        <v>5872</v>
      </c>
      <c r="F3536">
        <v>22</v>
      </c>
      <c r="G3536" t="s">
        <v>5816</v>
      </c>
      <c r="H3536" t="s">
        <v>5747</v>
      </c>
      <c r="I3536" t="s">
        <v>5748</v>
      </c>
      <c r="J3536">
        <v>473</v>
      </c>
      <c r="K3536">
        <v>24</v>
      </c>
      <c r="L3536">
        <v>5.5</v>
      </c>
      <c r="M3536" t="s">
        <v>5749</v>
      </c>
      <c r="N3536" t="s">
        <v>5750</v>
      </c>
      <c r="O3536" t="s">
        <v>5751</v>
      </c>
      <c r="P3536" t="s">
        <v>5875</v>
      </c>
      <c r="Q3536" t="s">
        <v>6169</v>
      </c>
      <c r="R3536">
        <v>86068</v>
      </c>
      <c r="S3536" t="s">
        <v>6599</v>
      </c>
      <c r="T3536" t="s">
        <v>6599</v>
      </c>
      <c r="U3536">
        <v>3.49</v>
      </c>
      <c r="V3536" t="s">
        <v>6172</v>
      </c>
      <c r="W3536" t="s">
        <v>5869</v>
      </c>
      <c r="X3536">
        <v>1</v>
      </c>
    </row>
    <row r="3537" spans="1:24" x14ac:dyDescent="0.25">
      <c r="A3537">
        <v>26367</v>
      </c>
      <c r="B3537" t="s">
        <v>2192</v>
      </c>
      <c r="C3537" t="s">
        <v>443</v>
      </c>
      <c r="D3537" t="s">
        <v>6166</v>
      </c>
      <c r="E3537" t="s">
        <v>5872</v>
      </c>
      <c r="F3537">
        <v>22</v>
      </c>
      <c r="G3537" t="s">
        <v>5816</v>
      </c>
      <c r="H3537" t="s">
        <v>5747</v>
      </c>
      <c r="I3537" t="s">
        <v>5748</v>
      </c>
      <c r="J3537">
        <v>473</v>
      </c>
      <c r="K3537">
        <v>24</v>
      </c>
      <c r="L3537">
        <v>5.9</v>
      </c>
      <c r="M3537" t="s">
        <v>5749</v>
      </c>
      <c r="N3537" t="s">
        <v>5750</v>
      </c>
      <c r="O3537" t="s">
        <v>5751</v>
      </c>
      <c r="P3537" t="s">
        <v>5875</v>
      </c>
      <c r="Q3537" t="s">
        <v>6169</v>
      </c>
      <c r="R3537">
        <v>86068</v>
      </c>
      <c r="S3537" t="s">
        <v>6599</v>
      </c>
      <c r="T3537" t="s">
        <v>6599</v>
      </c>
      <c r="U3537">
        <v>3.49</v>
      </c>
      <c r="V3537" t="s">
        <v>6172</v>
      </c>
      <c r="W3537" t="s">
        <v>5869</v>
      </c>
      <c r="X3537">
        <v>1</v>
      </c>
    </row>
    <row r="3538" spans="1:24" x14ac:dyDescent="0.25">
      <c r="A3538">
        <v>26081</v>
      </c>
      <c r="B3538" t="s">
        <v>2157</v>
      </c>
      <c r="C3538" t="s">
        <v>443</v>
      </c>
      <c r="D3538" t="s">
        <v>6177</v>
      </c>
      <c r="E3538" t="s">
        <v>6482</v>
      </c>
      <c r="F3538">
        <v>10</v>
      </c>
      <c r="G3538" t="s">
        <v>5767</v>
      </c>
      <c r="H3538" t="s">
        <v>5747</v>
      </c>
      <c r="I3538" t="s">
        <v>5748</v>
      </c>
      <c r="J3538">
        <v>4260</v>
      </c>
      <c r="K3538">
        <v>2</v>
      </c>
      <c r="L3538">
        <v>0.5</v>
      </c>
      <c r="M3538" t="s">
        <v>5749</v>
      </c>
      <c r="N3538" t="s">
        <v>5750</v>
      </c>
      <c r="O3538" t="s">
        <v>5874</v>
      </c>
      <c r="P3538" t="s">
        <v>5875</v>
      </c>
      <c r="Q3538" t="s">
        <v>6380</v>
      </c>
      <c r="R3538">
        <v>42099</v>
      </c>
      <c r="S3538" t="s">
        <v>6179</v>
      </c>
      <c r="T3538" t="s">
        <v>6179</v>
      </c>
      <c r="U3538">
        <v>16.48</v>
      </c>
      <c r="V3538" t="s">
        <v>6172</v>
      </c>
      <c r="W3538" t="s">
        <v>5869</v>
      </c>
      <c r="X3538">
        <v>12</v>
      </c>
    </row>
    <row r="3539" spans="1:24" x14ac:dyDescent="0.25">
      <c r="A3539">
        <v>26081</v>
      </c>
      <c r="B3539" t="s">
        <v>2157</v>
      </c>
      <c r="C3539" t="s">
        <v>443</v>
      </c>
      <c r="D3539" t="s">
        <v>6177</v>
      </c>
      <c r="E3539" t="s">
        <v>6482</v>
      </c>
      <c r="F3539">
        <v>10</v>
      </c>
      <c r="G3539" t="s">
        <v>5767</v>
      </c>
      <c r="H3539" t="s">
        <v>5747</v>
      </c>
      <c r="I3539" t="s">
        <v>5748</v>
      </c>
      <c r="J3539">
        <v>4260</v>
      </c>
      <c r="K3539">
        <v>2</v>
      </c>
      <c r="L3539">
        <v>0.5</v>
      </c>
      <c r="M3539" t="s">
        <v>5749</v>
      </c>
      <c r="N3539" t="s">
        <v>5750</v>
      </c>
      <c r="O3539" t="s">
        <v>5874</v>
      </c>
      <c r="P3539" t="s">
        <v>5875</v>
      </c>
      <c r="Q3539" t="s">
        <v>6380</v>
      </c>
      <c r="R3539">
        <v>42099</v>
      </c>
      <c r="S3539" t="s">
        <v>6179</v>
      </c>
      <c r="T3539" t="s">
        <v>6179</v>
      </c>
      <c r="U3539">
        <v>16.48</v>
      </c>
      <c r="V3539" t="s">
        <v>6172</v>
      </c>
      <c r="W3539" t="s">
        <v>5869</v>
      </c>
      <c r="X3539">
        <v>12</v>
      </c>
    </row>
    <row r="3540" spans="1:24" x14ac:dyDescent="0.25">
      <c r="A3540">
        <v>26284</v>
      </c>
      <c r="B3540" t="s">
        <v>2185</v>
      </c>
      <c r="C3540" t="s">
        <v>443</v>
      </c>
      <c r="D3540" t="s">
        <v>6411</v>
      </c>
      <c r="E3540" t="s">
        <v>6192</v>
      </c>
      <c r="F3540">
        <v>27</v>
      </c>
      <c r="G3540" t="s">
        <v>5837</v>
      </c>
      <c r="H3540" t="s">
        <v>5747</v>
      </c>
      <c r="I3540" t="s">
        <v>5748</v>
      </c>
      <c r="J3540">
        <v>2130</v>
      </c>
      <c r="K3540">
        <v>4</v>
      </c>
      <c r="L3540">
        <v>5.5</v>
      </c>
      <c r="M3540" t="s">
        <v>5749</v>
      </c>
      <c r="N3540" t="s">
        <v>5750</v>
      </c>
      <c r="O3540" t="s">
        <v>5874</v>
      </c>
      <c r="P3540" t="s">
        <v>5875</v>
      </c>
      <c r="Q3540" t="s">
        <v>5876</v>
      </c>
      <c r="R3540">
        <v>86393</v>
      </c>
      <c r="S3540" t="s">
        <v>6600</v>
      </c>
      <c r="T3540" t="s">
        <v>6600</v>
      </c>
      <c r="U3540">
        <v>14.12</v>
      </c>
      <c r="V3540" t="s">
        <v>6172</v>
      </c>
      <c r="W3540" t="s">
        <v>5869</v>
      </c>
      <c r="X3540">
        <v>6</v>
      </c>
    </row>
    <row r="3541" spans="1:24" x14ac:dyDescent="0.25">
      <c r="A3541">
        <v>26284</v>
      </c>
      <c r="B3541" t="s">
        <v>2185</v>
      </c>
      <c r="C3541" t="s">
        <v>443</v>
      </c>
      <c r="D3541" t="s">
        <v>6411</v>
      </c>
      <c r="E3541" t="s">
        <v>6192</v>
      </c>
      <c r="F3541">
        <v>27</v>
      </c>
      <c r="G3541" t="s">
        <v>5837</v>
      </c>
      <c r="H3541" t="s">
        <v>5747</v>
      </c>
      <c r="I3541" t="s">
        <v>5748</v>
      </c>
      <c r="J3541">
        <v>2130</v>
      </c>
      <c r="K3541">
        <v>4</v>
      </c>
      <c r="L3541">
        <v>5.5</v>
      </c>
      <c r="M3541" t="s">
        <v>5749</v>
      </c>
      <c r="N3541" t="s">
        <v>5750</v>
      </c>
      <c r="O3541" t="s">
        <v>5874</v>
      </c>
      <c r="P3541" t="s">
        <v>5875</v>
      </c>
      <c r="Q3541" t="s">
        <v>5876</v>
      </c>
      <c r="R3541">
        <v>86393</v>
      </c>
      <c r="S3541" t="s">
        <v>6600</v>
      </c>
      <c r="T3541" t="s">
        <v>6600</v>
      </c>
      <c r="U3541">
        <v>14.12</v>
      </c>
      <c r="V3541" t="s">
        <v>6172</v>
      </c>
      <c r="W3541" t="s">
        <v>5869</v>
      </c>
      <c r="X3541">
        <v>6</v>
      </c>
    </row>
    <row r="3542" spans="1:24" x14ac:dyDescent="0.25">
      <c r="A3542">
        <v>26368</v>
      </c>
      <c r="B3542" t="s">
        <v>2193</v>
      </c>
      <c r="C3542" t="s">
        <v>443</v>
      </c>
      <c r="D3542" t="s">
        <v>6166</v>
      </c>
      <c r="E3542" t="s">
        <v>6192</v>
      </c>
      <c r="F3542">
        <v>22</v>
      </c>
      <c r="G3542" t="s">
        <v>5816</v>
      </c>
      <c r="H3542" t="s">
        <v>5747</v>
      </c>
      <c r="I3542" t="s">
        <v>5748</v>
      </c>
      <c r="J3542">
        <v>473</v>
      </c>
      <c r="K3542">
        <v>24</v>
      </c>
      <c r="L3542">
        <v>4.5999999999999996</v>
      </c>
      <c r="M3542" t="s">
        <v>5749</v>
      </c>
      <c r="N3542" t="s">
        <v>5750</v>
      </c>
      <c r="O3542" t="s">
        <v>5751</v>
      </c>
      <c r="P3542" t="s">
        <v>5875</v>
      </c>
      <c r="Q3542" t="s">
        <v>6169</v>
      </c>
      <c r="R3542">
        <v>86068</v>
      </c>
      <c r="S3542" t="s">
        <v>6599</v>
      </c>
      <c r="T3542" t="s">
        <v>6599</v>
      </c>
      <c r="U3542">
        <v>2.99</v>
      </c>
      <c r="V3542" t="s">
        <v>6172</v>
      </c>
      <c r="W3542" t="s">
        <v>5869</v>
      </c>
      <c r="X3542">
        <v>1</v>
      </c>
    </row>
    <row r="3543" spans="1:24" x14ac:dyDescent="0.25">
      <c r="A3543">
        <v>26129</v>
      </c>
      <c r="B3543" t="s">
        <v>2163</v>
      </c>
      <c r="C3543" t="s">
        <v>443</v>
      </c>
      <c r="D3543" t="s">
        <v>6177</v>
      </c>
      <c r="E3543" t="s">
        <v>6167</v>
      </c>
      <c r="F3543">
        <v>27</v>
      </c>
      <c r="G3543" t="s">
        <v>5837</v>
      </c>
      <c r="H3543" t="s">
        <v>5747</v>
      </c>
      <c r="I3543" t="s">
        <v>5748</v>
      </c>
      <c r="J3543">
        <v>5325</v>
      </c>
      <c r="K3543">
        <v>1</v>
      </c>
      <c r="L3543">
        <v>5</v>
      </c>
      <c r="M3543" t="s">
        <v>5749</v>
      </c>
      <c r="N3543" t="s">
        <v>5750</v>
      </c>
      <c r="O3543" t="s">
        <v>5874</v>
      </c>
      <c r="P3543" t="s">
        <v>5875</v>
      </c>
      <c r="Q3543" t="s">
        <v>5876</v>
      </c>
      <c r="R3543">
        <v>43364</v>
      </c>
      <c r="S3543" t="s">
        <v>6211</v>
      </c>
      <c r="T3543" t="s">
        <v>6212</v>
      </c>
      <c r="U3543">
        <v>27.69</v>
      </c>
      <c r="V3543" t="s">
        <v>6172</v>
      </c>
      <c r="W3543" t="s">
        <v>5869</v>
      </c>
      <c r="X3543">
        <v>15</v>
      </c>
    </row>
    <row r="3544" spans="1:24" x14ac:dyDescent="0.25">
      <c r="A3544">
        <v>26129</v>
      </c>
      <c r="B3544" t="s">
        <v>2163</v>
      </c>
      <c r="C3544" t="s">
        <v>443</v>
      </c>
      <c r="D3544" t="s">
        <v>6177</v>
      </c>
      <c r="E3544" t="s">
        <v>6167</v>
      </c>
      <c r="F3544">
        <v>27</v>
      </c>
      <c r="G3544" t="s">
        <v>5837</v>
      </c>
      <c r="H3544" t="s">
        <v>5747</v>
      </c>
      <c r="I3544" t="s">
        <v>5748</v>
      </c>
      <c r="J3544">
        <v>5325</v>
      </c>
      <c r="K3544">
        <v>1</v>
      </c>
      <c r="L3544">
        <v>5</v>
      </c>
      <c r="M3544" t="s">
        <v>5749</v>
      </c>
      <c r="N3544" t="s">
        <v>5750</v>
      </c>
      <c r="O3544" t="s">
        <v>5874</v>
      </c>
      <c r="P3544" t="s">
        <v>5875</v>
      </c>
      <c r="Q3544" t="s">
        <v>5876</v>
      </c>
      <c r="R3544">
        <v>43364</v>
      </c>
      <c r="S3544" t="s">
        <v>6211</v>
      </c>
      <c r="T3544" t="s">
        <v>6212</v>
      </c>
      <c r="U3544">
        <v>27.69</v>
      </c>
      <c r="V3544" t="s">
        <v>6172</v>
      </c>
      <c r="W3544" t="s">
        <v>5869</v>
      </c>
      <c r="X3544">
        <v>15</v>
      </c>
    </row>
    <row r="3545" spans="1:24" x14ac:dyDescent="0.25">
      <c r="A3545">
        <v>26260</v>
      </c>
      <c r="B3545" t="s">
        <v>2181</v>
      </c>
      <c r="C3545" t="s">
        <v>443</v>
      </c>
      <c r="D3545" t="s">
        <v>6411</v>
      </c>
      <c r="E3545" t="s">
        <v>6192</v>
      </c>
      <c r="F3545">
        <v>27</v>
      </c>
      <c r="G3545" t="s">
        <v>5837</v>
      </c>
      <c r="H3545" t="s">
        <v>5747</v>
      </c>
      <c r="I3545" t="s">
        <v>5748</v>
      </c>
      <c r="J3545">
        <v>2130</v>
      </c>
      <c r="K3545">
        <v>4</v>
      </c>
      <c r="L3545">
        <v>5.5</v>
      </c>
      <c r="M3545" t="s">
        <v>5749</v>
      </c>
      <c r="N3545" t="s">
        <v>5750</v>
      </c>
      <c r="O3545" t="s">
        <v>5874</v>
      </c>
      <c r="P3545" t="s">
        <v>5875</v>
      </c>
      <c r="Q3545" t="s">
        <v>5876</v>
      </c>
      <c r="R3545">
        <v>86393</v>
      </c>
      <c r="S3545" t="s">
        <v>6600</v>
      </c>
      <c r="T3545" t="s">
        <v>6600</v>
      </c>
      <c r="U3545">
        <v>14.12</v>
      </c>
      <c r="V3545" t="s">
        <v>6172</v>
      </c>
      <c r="W3545" t="s">
        <v>5869</v>
      </c>
      <c r="X3545">
        <v>6</v>
      </c>
    </row>
    <row r="3546" spans="1:24" x14ac:dyDescent="0.25">
      <c r="A3546">
        <v>26260</v>
      </c>
      <c r="B3546" t="s">
        <v>2181</v>
      </c>
      <c r="C3546" t="s">
        <v>443</v>
      </c>
      <c r="D3546" t="s">
        <v>6411</v>
      </c>
      <c r="E3546" t="s">
        <v>6192</v>
      </c>
      <c r="F3546">
        <v>27</v>
      </c>
      <c r="G3546" t="s">
        <v>5837</v>
      </c>
      <c r="H3546" t="s">
        <v>5747</v>
      </c>
      <c r="I3546" t="s">
        <v>5748</v>
      </c>
      <c r="J3546">
        <v>2130</v>
      </c>
      <c r="K3546">
        <v>4</v>
      </c>
      <c r="L3546">
        <v>5.5</v>
      </c>
      <c r="M3546" t="s">
        <v>5749</v>
      </c>
      <c r="N3546" t="s">
        <v>5750</v>
      </c>
      <c r="O3546" t="s">
        <v>5874</v>
      </c>
      <c r="P3546" t="s">
        <v>5875</v>
      </c>
      <c r="Q3546" t="s">
        <v>5876</v>
      </c>
      <c r="R3546">
        <v>86393</v>
      </c>
      <c r="S3546" t="s">
        <v>6600</v>
      </c>
      <c r="T3546" t="s">
        <v>6600</v>
      </c>
      <c r="U3546">
        <v>14.12</v>
      </c>
      <c r="V3546" t="s">
        <v>6172</v>
      </c>
      <c r="W3546" t="s">
        <v>5869</v>
      </c>
      <c r="X3546">
        <v>6</v>
      </c>
    </row>
    <row r="3547" spans="1:24" x14ac:dyDescent="0.25">
      <c r="A3547">
        <v>26446</v>
      </c>
      <c r="B3547" t="s">
        <v>2201</v>
      </c>
      <c r="C3547" t="s">
        <v>442</v>
      </c>
      <c r="D3547" t="s">
        <v>5886</v>
      </c>
      <c r="E3547" t="s">
        <v>5887</v>
      </c>
      <c r="F3547">
        <v>10</v>
      </c>
      <c r="G3547" t="s">
        <v>5767</v>
      </c>
      <c r="H3547" t="s">
        <v>5868</v>
      </c>
      <c r="I3547" t="s">
        <v>5748</v>
      </c>
      <c r="J3547">
        <v>750</v>
      </c>
      <c r="K3547">
        <v>12</v>
      </c>
      <c r="L3547">
        <v>13.2</v>
      </c>
      <c r="M3547" t="s">
        <v>5749</v>
      </c>
      <c r="N3547" t="s">
        <v>5750</v>
      </c>
      <c r="O3547" t="s">
        <v>5751</v>
      </c>
      <c r="P3547" t="s">
        <v>5988</v>
      </c>
      <c r="Q3547" t="s">
        <v>5952</v>
      </c>
      <c r="R3547">
        <v>42006</v>
      </c>
      <c r="S3547" t="s">
        <v>5946</v>
      </c>
      <c r="T3547" t="s">
        <v>5946</v>
      </c>
      <c r="U3547">
        <v>19.079999999999998</v>
      </c>
      <c r="V3547" t="s">
        <v>5755</v>
      </c>
      <c r="W3547" t="s">
        <v>5869</v>
      </c>
      <c r="X3547">
        <v>1</v>
      </c>
    </row>
    <row r="3548" spans="1:24" x14ac:dyDescent="0.25">
      <c r="A3548">
        <v>23741</v>
      </c>
      <c r="B3548" t="s">
        <v>1914</v>
      </c>
      <c r="C3548" t="s">
        <v>443</v>
      </c>
      <c r="D3548" t="s">
        <v>5871</v>
      </c>
      <c r="E3548" t="s">
        <v>5872</v>
      </c>
      <c r="F3548">
        <v>27</v>
      </c>
      <c r="G3548" t="s">
        <v>5837</v>
      </c>
      <c r="H3548" t="s">
        <v>5747</v>
      </c>
      <c r="I3548" t="s">
        <v>5748</v>
      </c>
      <c r="J3548">
        <v>750</v>
      </c>
      <c r="K3548">
        <v>12</v>
      </c>
      <c r="L3548">
        <v>12</v>
      </c>
      <c r="M3548" t="s">
        <v>5759</v>
      </c>
      <c r="N3548" t="s">
        <v>5908</v>
      </c>
      <c r="O3548" t="s">
        <v>5874</v>
      </c>
      <c r="P3548" t="s">
        <v>5875</v>
      </c>
      <c r="Q3548" t="s">
        <v>5876</v>
      </c>
      <c r="R3548">
        <v>85054</v>
      </c>
      <c r="S3548" t="s">
        <v>5978</v>
      </c>
      <c r="T3548" t="s">
        <v>5899</v>
      </c>
      <c r="U3548">
        <v>29.98</v>
      </c>
      <c r="V3548" t="s">
        <v>5755</v>
      </c>
      <c r="W3548" t="s">
        <v>5869</v>
      </c>
      <c r="X3548">
        <v>1</v>
      </c>
    </row>
    <row r="3549" spans="1:24" x14ac:dyDescent="0.25">
      <c r="A3549">
        <v>23741</v>
      </c>
      <c r="B3549" t="s">
        <v>1914</v>
      </c>
      <c r="C3549" t="s">
        <v>443</v>
      </c>
      <c r="D3549" t="s">
        <v>5871</v>
      </c>
      <c r="E3549" t="s">
        <v>5872</v>
      </c>
      <c r="F3549">
        <v>27</v>
      </c>
      <c r="G3549" t="s">
        <v>5837</v>
      </c>
      <c r="H3549" t="s">
        <v>5747</v>
      </c>
      <c r="I3549" t="s">
        <v>5748</v>
      </c>
      <c r="J3549">
        <v>750</v>
      </c>
      <c r="K3549">
        <v>12</v>
      </c>
      <c r="L3549">
        <v>12</v>
      </c>
      <c r="M3549" t="s">
        <v>5759</v>
      </c>
      <c r="N3549" t="s">
        <v>5908</v>
      </c>
      <c r="O3549" t="s">
        <v>5874</v>
      </c>
      <c r="P3549" t="s">
        <v>5875</v>
      </c>
      <c r="Q3549" t="s">
        <v>5876</v>
      </c>
      <c r="R3549">
        <v>85054</v>
      </c>
      <c r="S3549" t="s">
        <v>5978</v>
      </c>
      <c r="T3549" t="s">
        <v>5899</v>
      </c>
      <c r="U3549">
        <v>29.98</v>
      </c>
      <c r="V3549" t="s">
        <v>5755</v>
      </c>
      <c r="W3549" t="s">
        <v>5869</v>
      </c>
      <c r="X3549">
        <v>1</v>
      </c>
    </row>
    <row r="3550" spans="1:24" x14ac:dyDescent="0.25">
      <c r="A3550">
        <v>23742</v>
      </c>
      <c r="B3550" t="s">
        <v>1915</v>
      </c>
      <c r="C3550" t="s">
        <v>443</v>
      </c>
      <c r="D3550" t="s">
        <v>5871</v>
      </c>
      <c r="E3550" t="s">
        <v>5872</v>
      </c>
      <c r="F3550">
        <v>10</v>
      </c>
      <c r="G3550" t="s">
        <v>5767</v>
      </c>
      <c r="H3550" t="s">
        <v>5747</v>
      </c>
      <c r="I3550" t="s">
        <v>5748</v>
      </c>
      <c r="J3550">
        <v>750</v>
      </c>
      <c r="K3550">
        <v>12</v>
      </c>
      <c r="L3550">
        <v>12</v>
      </c>
      <c r="M3550" t="s">
        <v>5759</v>
      </c>
      <c r="N3550" t="s">
        <v>5908</v>
      </c>
      <c r="O3550" t="s">
        <v>5874</v>
      </c>
      <c r="P3550" t="s">
        <v>5875</v>
      </c>
      <c r="Q3550" t="s">
        <v>5876</v>
      </c>
      <c r="R3550">
        <v>85054</v>
      </c>
      <c r="S3550" t="s">
        <v>5978</v>
      </c>
      <c r="T3550" t="s">
        <v>5899</v>
      </c>
      <c r="U3550">
        <v>19.989999999999998</v>
      </c>
      <c r="V3550" t="s">
        <v>5755</v>
      </c>
      <c r="W3550" t="s">
        <v>5869</v>
      </c>
      <c r="X3550">
        <v>1</v>
      </c>
    </row>
    <row r="3551" spans="1:24" x14ac:dyDescent="0.25">
      <c r="A3551">
        <v>23742</v>
      </c>
      <c r="B3551" t="s">
        <v>1915</v>
      </c>
      <c r="C3551" t="s">
        <v>443</v>
      </c>
      <c r="D3551" t="s">
        <v>5871</v>
      </c>
      <c r="E3551" t="s">
        <v>5872</v>
      </c>
      <c r="F3551">
        <v>10</v>
      </c>
      <c r="G3551" t="s">
        <v>5767</v>
      </c>
      <c r="H3551" t="s">
        <v>5747</v>
      </c>
      <c r="I3551" t="s">
        <v>5748</v>
      </c>
      <c r="J3551">
        <v>750</v>
      </c>
      <c r="K3551">
        <v>12</v>
      </c>
      <c r="L3551">
        <v>12</v>
      </c>
      <c r="M3551" t="s">
        <v>5759</v>
      </c>
      <c r="N3551" t="s">
        <v>5908</v>
      </c>
      <c r="O3551" t="s">
        <v>5874</v>
      </c>
      <c r="P3551" t="s">
        <v>5875</v>
      </c>
      <c r="Q3551" t="s">
        <v>5876</v>
      </c>
      <c r="R3551">
        <v>85054</v>
      </c>
      <c r="S3551" t="s">
        <v>5978</v>
      </c>
      <c r="T3551" t="s">
        <v>5899</v>
      </c>
      <c r="U3551">
        <v>19.989999999999998</v>
      </c>
      <c r="V3551" t="s">
        <v>5755</v>
      </c>
      <c r="W3551" t="s">
        <v>5869</v>
      </c>
      <c r="X3551">
        <v>1</v>
      </c>
    </row>
    <row r="3552" spans="1:24" x14ac:dyDescent="0.25">
      <c r="A3552">
        <v>26757</v>
      </c>
      <c r="B3552" t="s">
        <v>2232</v>
      </c>
      <c r="C3552" t="s">
        <v>442</v>
      </c>
      <c r="D3552" t="s">
        <v>5886</v>
      </c>
      <c r="E3552" t="s">
        <v>5887</v>
      </c>
      <c r="F3552">
        <v>10</v>
      </c>
      <c r="G3552" t="s">
        <v>5767</v>
      </c>
      <c r="H3552" t="s">
        <v>5747</v>
      </c>
      <c r="I3552" t="s">
        <v>5748</v>
      </c>
      <c r="J3552">
        <v>1000</v>
      </c>
      <c r="K3552">
        <v>12</v>
      </c>
      <c r="L3552">
        <v>13.5</v>
      </c>
      <c r="M3552" t="s">
        <v>5759</v>
      </c>
      <c r="N3552" t="s">
        <v>6054</v>
      </c>
      <c r="O3552" t="s">
        <v>5790</v>
      </c>
      <c r="P3552" t="s">
        <v>5922</v>
      </c>
      <c r="Q3552" t="s">
        <v>6055</v>
      </c>
      <c r="R3552">
        <v>51913</v>
      </c>
      <c r="S3552" t="s">
        <v>5779</v>
      </c>
      <c r="T3552" t="s">
        <v>5779</v>
      </c>
      <c r="U3552">
        <v>13.99</v>
      </c>
      <c r="V3552" t="s">
        <v>5755</v>
      </c>
      <c r="W3552" t="s">
        <v>5756</v>
      </c>
      <c r="X3552">
        <v>1</v>
      </c>
    </row>
    <row r="3553" spans="1:24" x14ac:dyDescent="0.25">
      <c r="A3553">
        <v>26512</v>
      </c>
      <c r="B3553" t="s">
        <v>2209</v>
      </c>
      <c r="C3553" t="s">
        <v>443</v>
      </c>
      <c r="D3553" t="s">
        <v>6201</v>
      </c>
      <c r="E3553" t="s">
        <v>6167</v>
      </c>
      <c r="F3553">
        <v>27</v>
      </c>
      <c r="G3553" t="s">
        <v>5837</v>
      </c>
      <c r="H3553" t="s">
        <v>5747</v>
      </c>
      <c r="I3553" t="s">
        <v>5748</v>
      </c>
      <c r="J3553">
        <v>5325</v>
      </c>
      <c r="K3553">
        <v>1</v>
      </c>
      <c r="L3553">
        <v>5</v>
      </c>
      <c r="M3553" t="s">
        <v>5749</v>
      </c>
      <c r="N3553" t="s">
        <v>5750</v>
      </c>
      <c r="O3553" t="s">
        <v>5874</v>
      </c>
      <c r="P3553" t="s">
        <v>6168</v>
      </c>
      <c r="Q3553" t="s">
        <v>5876</v>
      </c>
      <c r="R3553">
        <v>93</v>
      </c>
      <c r="S3553" t="s">
        <v>6202</v>
      </c>
      <c r="T3553" t="s">
        <v>6203</v>
      </c>
      <c r="U3553">
        <v>25.98</v>
      </c>
      <c r="V3553" t="s">
        <v>6172</v>
      </c>
      <c r="W3553" t="s">
        <v>5869</v>
      </c>
      <c r="X3553">
        <v>15</v>
      </c>
    </row>
    <row r="3554" spans="1:24" x14ac:dyDescent="0.25">
      <c r="A3554">
        <v>26512</v>
      </c>
      <c r="B3554" t="s">
        <v>2209</v>
      </c>
      <c r="C3554" t="s">
        <v>443</v>
      </c>
      <c r="D3554" t="s">
        <v>6201</v>
      </c>
      <c r="E3554" t="s">
        <v>6167</v>
      </c>
      <c r="F3554">
        <v>27</v>
      </c>
      <c r="G3554" t="s">
        <v>5837</v>
      </c>
      <c r="H3554" t="s">
        <v>5747</v>
      </c>
      <c r="I3554" t="s">
        <v>5748</v>
      </c>
      <c r="J3554">
        <v>5325</v>
      </c>
      <c r="K3554">
        <v>1</v>
      </c>
      <c r="L3554">
        <v>5</v>
      </c>
      <c r="M3554" t="s">
        <v>5749</v>
      </c>
      <c r="N3554" t="s">
        <v>5750</v>
      </c>
      <c r="O3554" t="s">
        <v>5874</v>
      </c>
      <c r="P3554" t="s">
        <v>6168</v>
      </c>
      <c r="Q3554" t="s">
        <v>5876</v>
      </c>
      <c r="R3554">
        <v>93</v>
      </c>
      <c r="S3554" t="s">
        <v>6202</v>
      </c>
      <c r="T3554" t="s">
        <v>6203</v>
      </c>
      <c r="U3554">
        <v>25.98</v>
      </c>
      <c r="V3554" t="s">
        <v>6172</v>
      </c>
      <c r="W3554" t="s">
        <v>5869</v>
      </c>
      <c r="X3554">
        <v>15</v>
      </c>
    </row>
    <row r="3555" spans="1:24" x14ac:dyDescent="0.25">
      <c r="A3555">
        <v>26531</v>
      </c>
      <c r="B3555" t="s">
        <v>2212</v>
      </c>
      <c r="C3555" t="s">
        <v>442</v>
      </c>
      <c r="D3555" t="s">
        <v>5886</v>
      </c>
      <c r="E3555" t="s">
        <v>5887</v>
      </c>
      <c r="F3555">
        <v>10</v>
      </c>
      <c r="G3555" t="s">
        <v>5767</v>
      </c>
      <c r="H3555" t="s">
        <v>5747</v>
      </c>
      <c r="I3555" t="s">
        <v>5748</v>
      </c>
      <c r="J3555">
        <v>3000</v>
      </c>
      <c r="K3555">
        <v>6</v>
      </c>
      <c r="L3555">
        <v>13</v>
      </c>
      <c r="M3555" t="s">
        <v>5759</v>
      </c>
      <c r="N3555" t="s">
        <v>5992</v>
      </c>
      <c r="O3555" t="s">
        <v>5761</v>
      </c>
      <c r="P3555" t="s">
        <v>6002</v>
      </c>
      <c r="Q3555" t="s">
        <v>6036</v>
      </c>
      <c r="R3555">
        <v>61484</v>
      </c>
      <c r="S3555" t="s">
        <v>6306</v>
      </c>
      <c r="T3555" t="s">
        <v>5996</v>
      </c>
      <c r="U3555">
        <v>38.99</v>
      </c>
      <c r="V3555" t="s">
        <v>5960</v>
      </c>
      <c r="W3555" t="s">
        <v>5765</v>
      </c>
      <c r="X3555">
        <v>1</v>
      </c>
    </row>
    <row r="3556" spans="1:24" x14ac:dyDescent="0.25">
      <c r="A3556">
        <v>25816</v>
      </c>
      <c r="B3556" t="s">
        <v>2124</v>
      </c>
      <c r="C3556" t="s">
        <v>443</v>
      </c>
      <c r="D3556" t="s">
        <v>6166</v>
      </c>
      <c r="E3556" t="s">
        <v>6192</v>
      </c>
      <c r="F3556">
        <v>20</v>
      </c>
      <c r="G3556" t="s">
        <v>5746</v>
      </c>
      <c r="H3556" t="s">
        <v>5747</v>
      </c>
      <c r="I3556" t="s">
        <v>5748</v>
      </c>
      <c r="J3556">
        <v>500</v>
      </c>
      <c r="K3556">
        <v>24</v>
      </c>
      <c r="L3556">
        <v>5.2</v>
      </c>
      <c r="M3556" t="s">
        <v>5759</v>
      </c>
      <c r="N3556" t="s">
        <v>5760</v>
      </c>
      <c r="O3556" t="s">
        <v>5761</v>
      </c>
      <c r="P3556" t="s">
        <v>5875</v>
      </c>
      <c r="Q3556" t="s">
        <v>6169</v>
      </c>
      <c r="R3556">
        <v>86237</v>
      </c>
      <c r="S3556" t="s">
        <v>6601</v>
      </c>
      <c r="T3556" t="s">
        <v>5937</v>
      </c>
      <c r="U3556">
        <v>3.15</v>
      </c>
      <c r="V3556" t="s">
        <v>6172</v>
      </c>
      <c r="W3556" t="s">
        <v>6173</v>
      </c>
      <c r="X3556">
        <v>1</v>
      </c>
    </row>
    <row r="3557" spans="1:24" x14ac:dyDescent="0.25">
      <c r="A3557">
        <v>26821</v>
      </c>
      <c r="B3557" t="s">
        <v>2243</v>
      </c>
      <c r="C3557" t="s">
        <v>442</v>
      </c>
      <c r="D3557" t="s">
        <v>5886</v>
      </c>
      <c r="E3557" t="s">
        <v>5887</v>
      </c>
      <c r="F3557">
        <v>22</v>
      </c>
      <c r="G3557" t="s">
        <v>5816</v>
      </c>
      <c r="H3557" t="s">
        <v>5747</v>
      </c>
      <c r="I3557" t="s">
        <v>5748</v>
      </c>
      <c r="J3557">
        <v>750</v>
      </c>
      <c r="K3557">
        <v>12</v>
      </c>
      <c r="L3557">
        <v>14</v>
      </c>
      <c r="M3557" t="s">
        <v>5759</v>
      </c>
      <c r="N3557" t="s">
        <v>5781</v>
      </c>
      <c r="O3557" t="s">
        <v>5761</v>
      </c>
      <c r="P3557" t="s">
        <v>5889</v>
      </c>
      <c r="Q3557" t="s">
        <v>5986</v>
      </c>
      <c r="R3557">
        <v>83555</v>
      </c>
      <c r="S3557" t="s">
        <v>6298</v>
      </c>
      <c r="T3557" t="s">
        <v>6298</v>
      </c>
      <c r="U3557">
        <v>29.99</v>
      </c>
      <c r="V3557" t="s">
        <v>5755</v>
      </c>
      <c r="W3557" t="s">
        <v>5765</v>
      </c>
      <c r="X3557">
        <v>1</v>
      </c>
    </row>
    <row r="3558" spans="1:24" x14ac:dyDescent="0.25">
      <c r="A3558">
        <v>25815</v>
      </c>
      <c r="B3558" t="s">
        <v>2123</v>
      </c>
      <c r="C3558" t="s">
        <v>443</v>
      </c>
      <c r="D3558" t="s">
        <v>6166</v>
      </c>
      <c r="E3558" t="s">
        <v>6192</v>
      </c>
      <c r="F3558">
        <v>20</v>
      </c>
      <c r="G3558" t="s">
        <v>5746</v>
      </c>
      <c r="H3558" t="s">
        <v>5747</v>
      </c>
      <c r="I3558" t="s">
        <v>5748</v>
      </c>
      <c r="J3558">
        <v>500</v>
      </c>
      <c r="K3558">
        <v>24</v>
      </c>
      <c r="L3558">
        <v>5.2</v>
      </c>
      <c r="M3558" t="s">
        <v>5759</v>
      </c>
      <c r="N3558" t="s">
        <v>5760</v>
      </c>
      <c r="O3558" t="s">
        <v>5761</v>
      </c>
      <c r="P3558" t="s">
        <v>5875</v>
      </c>
      <c r="Q3558" t="s">
        <v>6169</v>
      </c>
      <c r="R3558">
        <v>86237</v>
      </c>
      <c r="S3558" t="s">
        <v>6601</v>
      </c>
      <c r="T3558" t="s">
        <v>5937</v>
      </c>
      <c r="U3558">
        <v>3.65</v>
      </c>
      <c r="V3558" t="s">
        <v>6172</v>
      </c>
      <c r="W3558" t="s">
        <v>6173</v>
      </c>
      <c r="X3558">
        <v>1</v>
      </c>
    </row>
    <row r="3559" spans="1:24" x14ac:dyDescent="0.25">
      <c r="A3559">
        <v>26265</v>
      </c>
      <c r="B3559" t="s">
        <v>2182</v>
      </c>
      <c r="C3559" t="s">
        <v>442</v>
      </c>
      <c r="D3559" t="s">
        <v>5886</v>
      </c>
      <c r="E3559" t="s">
        <v>5975</v>
      </c>
      <c r="F3559">
        <v>20</v>
      </c>
      <c r="G3559" t="s">
        <v>5746</v>
      </c>
      <c r="H3559" t="s">
        <v>5747</v>
      </c>
      <c r="I3559" t="s">
        <v>5748</v>
      </c>
      <c r="J3559">
        <v>750</v>
      </c>
      <c r="K3559">
        <v>12</v>
      </c>
      <c r="L3559">
        <v>13</v>
      </c>
      <c r="M3559" t="s">
        <v>5759</v>
      </c>
      <c r="N3559" t="s">
        <v>5976</v>
      </c>
      <c r="O3559" t="s">
        <v>5761</v>
      </c>
      <c r="P3559" t="s">
        <v>5916</v>
      </c>
      <c r="Q3559" t="s">
        <v>5977</v>
      </c>
      <c r="R3559">
        <v>81496</v>
      </c>
      <c r="S3559" t="s">
        <v>6447</v>
      </c>
      <c r="T3559" t="s">
        <v>6182</v>
      </c>
      <c r="U3559">
        <v>14.14</v>
      </c>
      <c r="V3559" t="s">
        <v>5755</v>
      </c>
      <c r="W3559" t="s">
        <v>5765</v>
      </c>
      <c r="X3559">
        <v>1</v>
      </c>
    </row>
    <row r="3560" spans="1:24" x14ac:dyDescent="0.25">
      <c r="A3560">
        <v>25819</v>
      </c>
      <c r="B3560" t="s">
        <v>2126</v>
      </c>
      <c r="C3560" t="s">
        <v>443</v>
      </c>
      <c r="D3560" t="s">
        <v>6166</v>
      </c>
      <c r="E3560" t="s">
        <v>5872</v>
      </c>
      <c r="F3560">
        <v>20</v>
      </c>
      <c r="G3560" t="s">
        <v>5746</v>
      </c>
      <c r="H3560" t="s">
        <v>5747</v>
      </c>
      <c r="I3560" t="s">
        <v>5748</v>
      </c>
      <c r="J3560">
        <v>330</v>
      </c>
      <c r="K3560">
        <v>24</v>
      </c>
      <c r="L3560">
        <v>8</v>
      </c>
      <c r="M3560" t="s">
        <v>5759</v>
      </c>
      <c r="N3560" t="s">
        <v>5760</v>
      </c>
      <c r="O3560" t="s">
        <v>5761</v>
      </c>
      <c r="P3560" t="s">
        <v>5875</v>
      </c>
      <c r="Q3560" t="s">
        <v>6169</v>
      </c>
      <c r="R3560">
        <v>86237</v>
      </c>
      <c r="S3560" t="s">
        <v>6601</v>
      </c>
      <c r="T3560" t="s">
        <v>5937</v>
      </c>
      <c r="U3560">
        <v>2.57</v>
      </c>
      <c r="V3560" t="s">
        <v>5755</v>
      </c>
      <c r="W3560" t="s">
        <v>6173</v>
      </c>
      <c r="X3560">
        <v>1</v>
      </c>
    </row>
    <row r="3561" spans="1:24" x14ac:dyDescent="0.25">
      <c r="A3561">
        <v>26761</v>
      </c>
      <c r="B3561" t="s">
        <v>2234</v>
      </c>
      <c r="C3561" t="s">
        <v>442</v>
      </c>
      <c r="D3561" t="s">
        <v>5920</v>
      </c>
      <c r="E3561" t="s">
        <v>6005</v>
      </c>
      <c r="F3561">
        <v>20</v>
      </c>
      <c r="G3561" t="s">
        <v>5746</v>
      </c>
      <c r="H3561" t="s">
        <v>5747</v>
      </c>
      <c r="I3561" t="s">
        <v>5748</v>
      </c>
      <c r="J3561">
        <v>750</v>
      </c>
      <c r="K3561">
        <v>6</v>
      </c>
      <c r="L3561">
        <v>13.8</v>
      </c>
      <c r="M3561" t="s">
        <v>5759</v>
      </c>
      <c r="N3561" t="s">
        <v>5888</v>
      </c>
      <c r="O3561" t="s">
        <v>5761</v>
      </c>
      <c r="P3561" t="s">
        <v>5988</v>
      </c>
      <c r="Q3561" t="s">
        <v>5890</v>
      </c>
      <c r="R3561">
        <v>42176</v>
      </c>
      <c r="S3561" t="s">
        <v>6018</v>
      </c>
      <c r="T3561" t="s">
        <v>5754</v>
      </c>
      <c r="U3561">
        <v>19.989999999999998</v>
      </c>
      <c r="V3561" t="s">
        <v>5755</v>
      </c>
      <c r="W3561" t="s">
        <v>5765</v>
      </c>
      <c r="X3561">
        <v>1</v>
      </c>
    </row>
    <row r="3562" spans="1:24" x14ac:dyDescent="0.25">
      <c r="A3562">
        <v>26185</v>
      </c>
      <c r="B3562" t="s">
        <v>2171</v>
      </c>
      <c r="C3562" t="s">
        <v>443</v>
      </c>
      <c r="D3562" t="s">
        <v>6177</v>
      </c>
      <c r="E3562" t="s">
        <v>6167</v>
      </c>
      <c r="F3562">
        <v>27</v>
      </c>
      <c r="G3562" t="s">
        <v>5837</v>
      </c>
      <c r="H3562" t="s">
        <v>5868</v>
      </c>
      <c r="I3562" t="s">
        <v>5748</v>
      </c>
      <c r="J3562">
        <v>17040</v>
      </c>
      <c r="K3562">
        <v>1</v>
      </c>
      <c r="L3562">
        <v>5</v>
      </c>
      <c r="M3562" t="s">
        <v>5749</v>
      </c>
      <c r="N3562" t="s">
        <v>5750</v>
      </c>
      <c r="O3562" t="s">
        <v>5874</v>
      </c>
      <c r="P3562" t="s">
        <v>6178</v>
      </c>
      <c r="Q3562" t="s">
        <v>5876</v>
      </c>
      <c r="R3562">
        <v>42090</v>
      </c>
      <c r="S3562" t="s">
        <v>6180</v>
      </c>
      <c r="T3562" t="s">
        <v>6180</v>
      </c>
      <c r="U3562">
        <v>75.989999999999995</v>
      </c>
      <c r="V3562" t="s">
        <v>6172</v>
      </c>
      <c r="W3562" t="s">
        <v>5869</v>
      </c>
      <c r="X3562">
        <v>48</v>
      </c>
    </row>
    <row r="3563" spans="1:24" x14ac:dyDescent="0.25">
      <c r="A3563">
        <v>26185</v>
      </c>
      <c r="B3563" t="s">
        <v>2171</v>
      </c>
      <c r="C3563" t="s">
        <v>443</v>
      </c>
      <c r="D3563" t="s">
        <v>6177</v>
      </c>
      <c r="E3563" t="s">
        <v>6167</v>
      </c>
      <c r="F3563">
        <v>27</v>
      </c>
      <c r="G3563" t="s">
        <v>5837</v>
      </c>
      <c r="H3563" t="s">
        <v>5868</v>
      </c>
      <c r="I3563" t="s">
        <v>5748</v>
      </c>
      <c r="J3563">
        <v>17040</v>
      </c>
      <c r="K3563">
        <v>1</v>
      </c>
      <c r="L3563">
        <v>5</v>
      </c>
      <c r="M3563" t="s">
        <v>5749</v>
      </c>
      <c r="N3563" t="s">
        <v>5750</v>
      </c>
      <c r="O3563" t="s">
        <v>5874</v>
      </c>
      <c r="P3563" t="s">
        <v>6178</v>
      </c>
      <c r="Q3563" t="s">
        <v>5876</v>
      </c>
      <c r="R3563">
        <v>42090</v>
      </c>
      <c r="S3563" t="s">
        <v>6180</v>
      </c>
      <c r="T3563" t="s">
        <v>6180</v>
      </c>
      <c r="U3563">
        <v>75.989999999999995</v>
      </c>
      <c r="V3563" t="s">
        <v>6172</v>
      </c>
      <c r="W3563" t="s">
        <v>5869</v>
      </c>
      <c r="X3563">
        <v>48</v>
      </c>
    </row>
    <row r="3564" spans="1:24" x14ac:dyDescent="0.25">
      <c r="A3564">
        <v>25854</v>
      </c>
      <c r="B3564" t="s">
        <v>2132</v>
      </c>
      <c r="C3564" t="s">
        <v>443</v>
      </c>
      <c r="D3564" t="s">
        <v>6166</v>
      </c>
      <c r="E3564" t="s">
        <v>5872</v>
      </c>
      <c r="F3564">
        <v>20</v>
      </c>
      <c r="G3564" t="s">
        <v>5746</v>
      </c>
      <c r="H3564" t="s">
        <v>5791</v>
      </c>
      <c r="I3564" t="s">
        <v>5792</v>
      </c>
      <c r="J3564">
        <v>473</v>
      </c>
      <c r="K3564">
        <v>24</v>
      </c>
      <c r="L3564">
        <v>6.3</v>
      </c>
      <c r="M3564" t="s">
        <v>5749</v>
      </c>
      <c r="N3564" t="s">
        <v>5750</v>
      </c>
      <c r="O3564" t="s">
        <v>5751</v>
      </c>
      <c r="P3564" t="s">
        <v>5875</v>
      </c>
      <c r="Q3564" t="s">
        <v>6169</v>
      </c>
      <c r="R3564">
        <v>73586</v>
      </c>
      <c r="S3564" t="s">
        <v>6602</v>
      </c>
      <c r="T3564" t="s">
        <v>6570</v>
      </c>
      <c r="U3564">
        <v>3.79</v>
      </c>
      <c r="V3564" t="s">
        <v>6172</v>
      </c>
      <c r="W3564" t="s">
        <v>5869</v>
      </c>
      <c r="X3564">
        <v>1</v>
      </c>
    </row>
    <row r="3565" spans="1:24" x14ac:dyDescent="0.25">
      <c r="A3565">
        <v>26277</v>
      </c>
      <c r="B3565" t="s">
        <v>2183</v>
      </c>
      <c r="C3565" t="s">
        <v>442</v>
      </c>
      <c r="D3565" t="s">
        <v>5886</v>
      </c>
      <c r="E3565" t="s">
        <v>5975</v>
      </c>
      <c r="F3565">
        <v>22</v>
      </c>
      <c r="G3565" t="s">
        <v>5816</v>
      </c>
      <c r="H3565" t="s">
        <v>5747</v>
      </c>
      <c r="I3565" t="s">
        <v>5792</v>
      </c>
      <c r="J3565">
        <v>750</v>
      </c>
      <c r="K3565">
        <v>12</v>
      </c>
      <c r="L3565">
        <v>14.5</v>
      </c>
      <c r="M3565" t="s">
        <v>5759</v>
      </c>
      <c r="N3565" t="s">
        <v>5976</v>
      </c>
      <c r="O3565" t="s">
        <v>5761</v>
      </c>
      <c r="P3565" t="s">
        <v>5930</v>
      </c>
      <c r="Q3565" t="s">
        <v>5977</v>
      </c>
      <c r="R3565">
        <v>66110</v>
      </c>
      <c r="S3565" t="s">
        <v>6096</v>
      </c>
      <c r="T3565" t="s">
        <v>5999</v>
      </c>
      <c r="U3565">
        <v>21.99</v>
      </c>
      <c r="V3565" t="s">
        <v>5755</v>
      </c>
      <c r="W3565" t="s">
        <v>5765</v>
      </c>
      <c r="X3565">
        <v>1</v>
      </c>
    </row>
    <row r="3566" spans="1:24" x14ac:dyDescent="0.25">
      <c r="A3566">
        <v>26615</v>
      </c>
      <c r="B3566" t="s">
        <v>2221</v>
      </c>
      <c r="C3566" t="s">
        <v>443</v>
      </c>
      <c r="D3566" t="s">
        <v>6177</v>
      </c>
      <c r="E3566" t="s">
        <v>5872</v>
      </c>
      <c r="F3566">
        <v>27</v>
      </c>
      <c r="G3566" t="s">
        <v>5837</v>
      </c>
      <c r="H3566" t="s">
        <v>5747</v>
      </c>
      <c r="I3566" t="s">
        <v>5748</v>
      </c>
      <c r="J3566">
        <v>2046</v>
      </c>
      <c r="K3566">
        <v>4</v>
      </c>
      <c r="L3566">
        <v>6</v>
      </c>
      <c r="M3566" t="s">
        <v>5749</v>
      </c>
      <c r="N3566" t="s">
        <v>5750</v>
      </c>
      <c r="O3566" t="s">
        <v>5874</v>
      </c>
      <c r="P3566" t="s">
        <v>5875</v>
      </c>
      <c r="Q3566" t="s">
        <v>5876</v>
      </c>
      <c r="R3566">
        <v>42099</v>
      </c>
      <c r="S3566" t="s">
        <v>6179</v>
      </c>
      <c r="T3566" t="s">
        <v>6179</v>
      </c>
      <c r="U3566">
        <v>12.98</v>
      </c>
      <c r="V3566" t="s">
        <v>5755</v>
      </c>
      <c r="W3566" t="s">
        <v>5869</v>
      </c>
      <c r="X3566">
        <v>6</v>
      </c>
    </row>
    <row r="3567" spans="1:24" x14ac:dyDescent="0.25">
      <c r="A3567">
        <v>26615</v>
      </c>
      <c r="B3567" t="s">
        <v>2221</v>
      </c>
      <c r="C3567" t="s">
        <v>443</v>
      </c>
      <c r="D3567" t="s">
        <v>6177</v>
      </c>
      <c r="E3567" t="s">
        <v>5872</v>
      </c>
      <c r="F3567">
        <v>27</v>
      </c>
      <c r="G3567" t="s">
        <v>5837</v>
      </c>
      <c r="H3567" t="s">
        <v>5747</v>
      </c>
      <c r="I3567" t="s">
        <v>5748</v>
      </c>
      <c r="J3567">
        <v>2046</v>
      </c>
      <c r="K3567">
        <v>4</v>
      </c>
      <c r="L3567">
        <v>6</v>
      </c>
      <c r="M3567" t="s">
        <v>5749</v>
      </c>
      <c r="N3567" t="s">
        <v>5750</v>
      </c>
      <c r="O3567" t="s">
        <v>5874</v>
      </c>
      <c r="P3567" t="s">
        <v>5875</v>
      </c>
      <c r="Q3567" t="s">
        <v>5876</v>
      </c>
      <c r="R3567">
        <v>42099</v>
      </c>
      <c r="S3567" t="s">
        <v>6179</v>
      </c>
      <c r="T3567" t="s">
        <v>6179</v>
      </c>
      <c r="U3567">
        <v>12.98</v>
      </c>
      <c r="V3567" t="s">
        <v>5755</v>
      </c>
      <c r="W3567" t="s">
        <v>5869</v>
      </c>
      <c r="X3567">
        <v>6</v>
      </c>
    </row>
    <row r="3568" spans="1:24" x14ac:dyDescent="0.25">
      <c r="A3568">
        <v>26441</v>
      </c>
      <c r="B3568" t="s">
        <v>2199</v>
      </c>
      <c r="C3568" t="s">
        <v>441</v>
      </c>
      <c r="D3568" t="s">
        <v>5798</v>
      </c>
      <c r="E3568" t="s">
        <v>5799</v>
      </c>
      <c r="F3568">
        <v>23</v>
      </c>
      <c r="G3568" t="s">
        <v>6246</v>
      </c>
      <c r="H3568" t="s">
        <v>5747</v>
      </c>
      <c r="I3568" t="s">
        <v>5792</v>
      </c>
      <c r="J3568">
        <v>750</v>
      </c>
      <c r="K3568">
        <v>6</v>
      </c>
      <c r="L3568">
        <v>40</v>
      </c>
      <c r="M3568" t="s">
        <v>5759</v>
      </c>
      <c r="N3568" t="s">
        <v>5835</v>
      </c>
      <c r="O3568" t="s">
        <v>5761</v>
      </c>
      <c r="P3568" t="s">
        <v>5762</v>
      </c>
      <c r="Q3568" t="s">
        <v>5838</v>
      </c>
      <c r="R3568">
        <v>86466</v>
      </c>
      <c r="S3568" t="s">
        <v>6603</v>
      </c>
      <c r="T3568" t="s">
        <v>6415</v>
      </c>
      <c r="U3568">
        <v>58.11</v>
      </c>
      <c r="V3568" t="s">
        <v>5755</v>
      </c>
      <c r="W3568" t="s">
        <v>5765</v>
      </c>
      <c r="X3568">
        <v>1</v>
      </c>
    </row>
    <row r="3569" spans="1:24" x14ac:dyDescent="0.25">
      <c r="A3569">
        <v>790874</v>
      </c>
      <c r="B3569" t="s">
        <v>5037</v>
      </c>
      <c r="C3569" t="s">
        <v>441</v>
      </c>
      <c r="D3569" t="s">
        <v>5821</v>
      </c>
      <c r="E3569" t="s">
        <v>5821</v>
      </c>
      <c r="F3569">
        <v>22</v>
      </c>
      <c r="G3569" t="s">
        <v>5816</v>
      </c>
      <c r="H3569" t="s">
        <v>5747</v>
      </c>
      <c r="I3569" t="s">
        <v>5748</v>
      </c>
      <c r="J3569">
        <v>360</v>
      </c>
      <c r="K3569">
        <v>20</v>
      </c>
      <c r="L3569">
        <v>12</v>
      </c>
      <c r="M3569" t="s">
        <v>5759</v>
      </c>
      <c r="N3569" t="s">
        <v>6463</v>
      </c>
      <c r="O3569" t="s">
        <v>5790</v>
      </c>
      <c r="P3569" t="s">
        <v>5768</v>
      </c>
      <c r="Q3569" t="s">
        <v>5823</v>
      </c>
      <c r="R3569">
        <v>78889</v>
      </c>
      <c r="S3569" t="s">
        <v>6464</v>
      </c>
      <c r="T3569" t="s">
        <v>6464</v>
      </c>
      <c r="U3569">
        <v>10.199999999999999</v>
      </c>
      <c r="V3569" t="s">
        <v>5755</v>
      </c>
      <c r="W3569" t="s">
        <v>5756</v>
      </c>
      <c r="X3569">
        <v>1</v>
      </c>
    </row>
    <row r="3570" spans="1:24" x14ac:dyDescent="0.25">
      <c r="A3570">
        <v>26191</v>
      </c>
      <c r="B3570" t="s">
        <v>2173</v>
      </c>
      <c r="C3570" t="s">
        <v>443</v>
      </c>
      <c r="D3570" t="s">
        <v>5871</v>
      </c>
      <c r="E3570" t="s">
        <v>6342</v>
      </c>
      <c r="F3570">
        <v>10</v>
      </c>
      <c r="G3570" t="s">
        <v>5767</v>
      </c>
      <c r="H3570" t="s">
        <v>5747</v>
      </c>
      <c r="I3570" t="s">
        <v>5748</v>
      </c>
      <c r="J3570">
        <v>500</v>
      </c>
      <c r="K3570">
        <v>24</v>
      </c>
      <c r="L3570">
        <v>4.5</v>
      </c>
      <c r="M3570" t="s">
        <v>5759</v>
      </c>
      <c r="N3570" t="s">
        <v>5781</v>
      </c>
      <c r="O3570" t="s">
        <v>5874</v>
      </c>
      <c r="P3570" t="s">
        <v>6168</v>
      </c>
      <c r="Q3570" t="s">
        <v>5876</v>
      </c>
      <c r="R3570">
        <v>65633</v>
      </c>
      <c r="S3570" t="s">
        <v>6604</v>
      </c>
      <c r="T3570" t="s">
        <v>6182</v>
      </c>
      <c r="U3570">
        <v>3.59</v>
      </c>
      <c r="V3570" t="s">
        <v>6172</v>
      </c>
      <c r="W3570" t="s">
        <v>5869</v>
      </c>
      <c r="X3570">
        <v>1</v>
      </c>
    </row>
    <row r="3571" spans="1:24" x14ac:dyDescent="0.25">
      <c r="A3571">
        <v>26191</v>
      </c>
      <c r="B3571" t="s">
        <v>2173</v>
      </c>
      <c r="C3571" t="s">
        <v>443</v>
      </c>
      <c r="D3571" t="s">
        <v>5871</v>
      </c>
      <c r="E3571" t="s">
        <v>6342</v>
      </c>
      <c r="F3571">
        <v>10</v>
      </c>
      <c r="G3571" t="s">
        <v>5767</v>
      </c>
      <c r="H3571" t="s">
        <v>5747</v>
      </c>
      <c r="I3571" t="s">
        <v>5748</v>
      </c>
      <c r="J3571">
        <v>500</v>
      </c>
      <c r="K3571">
        <v>24</v>
      </c>
      <c r="L3571">
        <v>4.5</v>
      </c>
      <c r="M3571" t="s">
        <v>5759</v>
      </c>
      <c r="N3571" t="s">
        <v>5781</v>
      </c>
      <c r="O3571" t="s">
        <v>5874</v>
      </c>
      <c r="P3571" t="s">
        <v>6168</v>
      </c>
      <c r="Q3571" t="s">
        <v>5876</v>
      </c>
      <c r="R3571">
        <v>65633</v>
      </c>
      <c r="S3571" t="s">
        <v>6604</v>
      </c>
      <c r="T3571" t="s">
        <v>6182</v>
      </c>
      <c r="U3571">
        <v>3.59</v>
      </c>
      <c r="V3571" t="s">
        <v>6172</v>
      </c>
      <c r="W3571" t="s">
        <v>5869</v>
      </c>
      <c r="X3571">
        <v>1</v>
      </c>
    </row>
    <row r="3572" spans="1:24" x14ac:dyDescent="0.25">
      <c r="A3572">
        <v>24580</v>
      </c>
      <c r="B3572" t="s">
        <v>1977</v>
      </c>
      <c r="C3572" t="s">
        <v>443</v>
      </c>
      <c r="D3572" t="s">
        <v>5871</v>
      </c>
      <c r="E3572" t="s">
        <v>6192</v>
      </c>
      <c r="F3572">
        <v>27</v>
      </c>
      <c r="G3572" t="s">
        <v>5837</v>
      </c>
      <c r="H3572" t="s">
        <v>5748</v>
      </c>
      <c r="I3572" t="s">
        <v>5748</v>
      </c>
      <c r="J3572">
        <v>650</v>
      </c>
      <c r="K3572">
        <v>12</v>
      </c>
      <c r="L3572">
        <v>5</v>
      </c>
      <c r="M3572" t="s">
        <v>5749</v>
      </c>
      <c r="N3572" t="s">
        <v>5750</v>
      </c>
      <c r="O3572" t="s">
        <v>5874</v>
      </c>
      <c r="P3572" t="s">
        <v>5875</v>
      </c>
      <c r="Q3572" t="s">
        <v>5876</v>
      </c>
      <c r="R3572">
        <v>85841</v>
      </c>
      <c r="S3572" t="s">
        <v>6577</v>
      </c>
      <c r="T3572" t="s">
        <v>6578</v>
      </c>
      <c r="U3572">
        <v>6</v>
      </c>
      <c r="V3572" t="s">
        <v>5755</v>
      </c>
      <c r="W3572" t="s">
        <v>5869</v>
      </c>
      <c r="X3572">
        <v>1</v>
      </c>
    </row>
    <row r="3573" spans="1:24" x14ac:dyDescent="0.25">
      <c r="A3573">
        <v>24580</v>
      </c>
      <c r="B3573" t="s">
        <v>1977</v>
      </c>
      <c r="C3573" t="s">
        <v>443</v>
      </c>
      <c r="D3573" t="s">
        <v>5871</v>
      </c>
      <c r="E3573" t="s">
        <v>6192</v>
      </c>
      <c r="F3573">
        <v>27</v>
      </c>
      <c r="G3573" t="s">
        <v>5837</v>
      </c>
      <c r="H3573" t="s">
        <v>5748</v>
      </c>
      <c r="I3573" t="s">
        <v>5748</v>
      </c>
      <c r="J3573">
        <v>650</v>
      </c>
      <c r="K3573">
        <v>12</v>
      </c>
      <c r="L3573">
        <v>5</v>
      </c>
      <c r="M3573" t="s">
        <v>5749</v>
      </c>
      <c r="N3573" t="s">
        <v>5750</v>
      </c>
      <c r="O3573" t="s">
        <v>5874</v>
      </c>
      <c r="P3573" t="s">
        <v>5875</v>
      </c>
      <c r="Q3573" t="s">
        <v>5876</v>
      </c>
      <c r="R3573">
        <v>85841</v>
      </c>
      <c r="S3573" t="s">
        <v>6577</v>
      </c>
      <c r="T3573" t="s">
        <v>6578</v>
      </c>
      <c r="U3573">
        <v>6</v>
      </c>
      <c r="V3573" t="s">
        <v>5755</v>
      </c>
      <c r="W3573" t="s">
        <v>5869</v>
      </c>
      <c r="X3573">
        <v>1</v>
      </c>
    </row>
    <row r="3574" spans="1:24" x14ac:dyDescent="0.25">
      <c r="A3574">
        <v>25818</v>
      </c>
      <c r="B3574" t="s">
        <v>2125</v>
      </c>
      <c r="C3574" t="s">
        <v>443</v>
      </c>
      <c r="D3574" t="s">
        <v>6166</v>
      </c>
      <c r="E3574" t="s">
        <v>6192</v>
      </c>
      <c r="F3574">
        <v>20</v>
      </c>
      <c r="G3574" t="s">
        <v>5746</v>
      </c>
      <c r="H3574" t="s">
        <v>5747</v>
      </c>
      <c r="I3574" t="s">
        <v>5748</v>
      </c>
      <c r="J3574">
        <v>500</v>
      </c>
      <c r="K3574">
        <v>24</v>
      </c>
      <c r="L3574">
        <v>5</v>
      </c>
      <c r="M3574" t="s">
        <v>5759</v>
      </c>
      <c r="N3574" t="s">
        <v>5760</v>
      </c>
      <c r="O3574" t="s">
        <v>5761</v>
      </c>
      <c r="P3574" t="s">
        <v>6168</v>
      </c>
      <c r="Q3574" t="s">
        <v>6169</v>
      </c>
      <c r="R3574">
        <v>86237</v>
      </c>
      <c r="S3574" t="s">
        <v>6601</v>
      </c>
      <c r="T3574" t="s">
        <v>5937</v>
      </c>
      <c r="U3574">
        <v>3.15</v>
      </c>
      <c r="V3574" t="s">
        <v>6172</v>
      </c>
      <c r="W3574" t="s">
        <v>6173</v>
      </c>
      <c r="X3574">
        <v>1</v>
      </c>
    </row>
    <row r="3575" spans="1:24" x14ac:dyDescent="0.25">
      <c r="A3575">
        <v>26128</v>
      </c>
      <c r="B3575" t="s">
        <v>2162</v>
      </c>
      <c r="C3575" t="s">
        <v>441</v>
      </c>
      <c r="D3575" t="s">
        <v>5821</v>
      </c>
      <c r="E3575" t="s">
        <v>5821</v>
      </c>
      <c r="F3575">
        <v>22</v>
      </c>
      <c r="G3575" t="s">
        <v>5816</v>
      </c>
      <c r="H3575" t="s">
        <v>5747</v>
      </c>
      <c r="I3575" t="s">
        <v>5792</v>
      </c>
      <c r="J3575">
        <v>750</v>
      </c>
      <c r="K3575">
        <v>12</v>
      </c>
      <c r="L3575">
        <v>40</v>
      </c>
      <c r="M3575" t="s">
        <v>5749</v>
      </c>
      <c r="N3575" t="s">
        <v>5750</v>
      </c>
      <c r="O3575" t="s">
        <v>5751</v>
      </c>
      <c r="P3575" t="s">
        <v>5762</v>
      </c>
      <c r="Q3575" t="s">
        <v>5823</v>
      </c>
      <c r="R3575">
        <v>83712</v>
      </c>
      <c r="S3575" t="s">
        <v>6526</v>
      </c>
      <c r="T3575" t="s">
        <v>6526</v>
      </c>
      <c r="U3575">
        <v>39.99</v>
      </c>
      <c r="V3575" t="s">
        <v>5755</v>
      </c>
      <c r="W3575" t="s">
        <v>5756</v>
      </c>
      <c r="X3575">
        <v>1</v>
      </c>
    </row>
    <row r="3576" spans="1:24" x14ac:dyDescent="0.25">
      <c r="A3576">
        <v>26190</v>
      </c>
      <c r="B3576" t="s">
        <v>2172</v>
      </c>
      <c r="C3576" t="s">
        <v>443</v>
      </c>
      <c r="D3576" t="s">
        <v>5871</v>
      </c>
      <c r="E3576" t="s">
        <v>6342</v>
      </c>
      <c r="F3576">
        <v>27</v>
      </c>
      <c r="G3576" t="s">
        <v>5837</v>
      </c>
      <c r="H3576" t="s">
        <v>5747</v>
      </c>
      <c r="I3576" t="s">
        <v>5748</v>
      </c>
      <c r="J3576">
        <v>330</v>
      </c>
      <c r="K3576">
        <v>24</v>
      </c>
      <c r="L3576">
        <v>4.5</v>
      </c>
      <c r="M3576" t="s">
        <v>5759</v>
      </c>
      <c r="N3576" t="s">
        <v>5781</v>
      </c>
      <c r="O3576" t="s">
        <v>5874</v>
      </c>
      <c r="P3576" t="s">
        <v>6168</v>
      </c>
      <c r="Q3576" t="s">
        <v>5876</v>
      </c>
      <c r="R3576">
        <v>49217</v>
      </c>
      <c r="S3576" t="s">
        <v>6280</v>
      </c>
      <c r="T3576" t="s">
        <v>6182</v>
      </c>
      <c r="U3576">
        <v>2.59</v>
      </c>
      <c r="V3576" t="s">
        <v>5755</v>
      </c>
      <c r="W3576" t="s">
        <v>5869</v>
      </c>
      <c r="X3576">
        <v>1</v>
      </c>
    </row>
    <row r="3577" spans="1:24" x14ac:dyDescent="0.25">
      <c r="A3577">
        <v>26190</v>
      </c>
      <c r="B3577" t="s">
        <v>2172</v>
      </c>
      <c r="C3577" t="s">
        <v>443</v>
      </c>
      <c r="D3577" t="s">
        <v>5871</v>
      </c>
      <c r="E3577" t="s">
        <v>6342</v>
      </c>
      <c r="F3577">
        <v>27</v>
      </c>
      <c r="G3577" t="s">
        <v>5837</v>
      </c>
      <c r="H3577" t="s">
        <v>5747</v>
      </c>
      <c r="I3577" t="s">
        <v>5748</v>
      </c>
      <c r="J3577">
        <v>330</v>
      </c>
      <c r="K3577">
        <v>24</v>
      </c>
      <c r="L3577">
        <v>4.5</v>
      </c>
      <c r="M3577" t="s">
        <v>5759</v>
      </c>
      <c r="N3577" t="s">
        <v>5781</v>
      </c>
      <c r="O3577" t="s">
        <v>5874</v>
      </c>
      <c r="P3577" t="s">
        <v>6168</v>
      </c>
      <c r="Q3577" t="s">
        <v>5876</v>
      </c>
      <c r="R3577">
        <v>49217</v>
      </c>
      <c r="S3577" t="s">
        <v>6280</v>
      </c>
      <c r="T3577" t="s">
        <v>6182</v>
      </c>
      <c r="U3577">
        <v>2.59</v>
      </c>
      <c r="V3577" t="s">
        <v>5755</v>
      </c>
      <c r="W3577" t="s">
        <v>5869</v>
      </c>
      <c r="X3577">
        <v>1</v>
      </c>
    </row>
    <row r="3578" spans="1:24" x14ac:dyDescent="0.25">
      <c r="A3578">
        <v>26522</v>
      </c>
      <c r="B3578" t="s">
        <v>2210</v>
      </c>
      <c r="C3578" t="s">
        <v>442</v>
      </c>
      <c r="D3578" t="s">
        <v>5886</v>
      </c>
      <c r="E3578" t="s">
        <v>5966</v>
      </c>
      <c r="F3578">
        <v>10</v>
      </c>
      <c r="G3578" t="s">
        <v>5767</v>
      </c>
      <c r="H3578" t="s">
        <v>5747</v>
      </c>
      <c r="I3578" t="s">
        <v>5748</v>
      </c>
      <c r="J3578">
        <v>750</v>
      </c>
      <c r="K3578">
        <v>12</v>
      </c>
      <c r="L3578">
        <v>13</v>
      </c>
      <c r="M3578" t="s">
        <v>5759</v>
      </c>
      <c r="N3578" t="s">
        <v>5888</v>
      </c>
      <c r="O3578" t="s">
        <v>5790</v>
      </c>
      <c r="P3578" t="s">
        <v>5922</v>
      </c>
      <c r="Q3578" t="s">
        <v>5890</v>
      </c>
      <c r="R3578">
        <v>86496</v>
      </c>
      <c r="S3578" t="s">
        <v>5932</v>
      </c>
      <c r="T3578" t="s">
        <v>5933</v>
      </c>
      <c r="U3578">
        <v>10.99</v>
      </c>
      <c r="V3578" t="s">
        <v>5755</v>
      </c>
      <c r="W3578" t="s">
        <v>5756</v>
      </c>
      <c r="X3578">
        <v>1</v>
      </c>
    </row>
    <row r="3579" spans="1:24" x14ac:dyDescent="0.25">
      <c r="A3579">
        <v>25546</v>
      </c>
      <c r="B3579" t="s">
        <v>2081</v>
      </c>
      <c r="C3579" t="s">
        <v>443</v>
      </c>
      <c r="D3579" t="s">
        <v>6177</v>
      </c>
      <c r="E3579" t="s">
        <v>6192</v>
      </c>
      <c r="F3579">
        <v>27</v>
      </c>
      <c r="G3579" t="s">
        <v>5837</v>
      </c>
      <c r="H3579" t="s">
        <v>5747</v>
      </c>
      <c r="I3579" t="s">
        <v>5748</v>
      </c>
      <c r="J3579">
        <v>4260</v>
      </c>
      <c r="K3579">
        <v>1</v>
      </c>
      <c r="L3579">
        <v>4.7</v>
      </c>
      <c r="M3579" t="s">
        <v>5749</v>
      </c>
      <c r="N3579" t="s">
        <v>5750</v>
      </c>
      <c r="O3579" t="s">
        <v>5874</v>
      </c>
      <c r="P3579" t="s">
        <v>5875</v>
      </c>
      <c r="Q3579" t="s">
        <v>5876</v>
      </c>
      <c r="R3579">
        <v>42099</v>
      </c>
      <c r="S3579" t="s">
        <v>6179</v>
      </c>
      <c r="T3579" t="s">
        <v>6179</v>
      </c>
      <c r="U3579">
        <v>25.01</v>
      </c>
      <c r="V3579" t="s">
        <v>6172</v>
      </c>
      <c r="W3579" t="s">
        <v>5869</v>
      </c>
      <c r="X3579">
        <v>12</v>
      </c>
    </row>
    <row r="3580" spans="1:24" x14ac:dyDescent="0.25">
      <c r="A3580">
        <v>25546</v>
      </c>
      <c r="B3580" t="s">
        <v>2081</v>
      </c>
      <c r="C3580" t="s">
        <v>443</v>
      </c>
      <c r="D3580" t="s">
        <v>6177</v>
      </c>
      <c r="E3580" t="s">
        <v>6192</v>
      </c>
      <c r="F3580">
        <v>27</v>
      </c>
      <c r="G3580" t="s">
        <v>5837</v>
      </c>
      <c r="H3580" t="s">
        <v>5747</v>
      </c>
      <c r="I3580" t="s">
        <v>5748</v>
      </c>
      <c r="J3580">
        <v>4260</v>
      </c>
      <c r="K3580">
        <v>1</v>
      </c>
      <c r="L3580">
        <v>4.7</v>
      </c>
      <c r="M3580" t="s">
        <v>5749</v>
      </c>
      <c r="N3580" t="s">
        <v>5750</v>
      </c>
      <c r="O3580" t="s">
        <v>5874</v>
      </c>
      <c r="P3580" t="s">
        <v>5875</v>
      </c>
      <c r="Q3580" t="s">
        <v>5876</v>
      </c>
      <c r="R3580">
        <v>42099</v>
      </c>
      <c r="S3580" t="s">
        <v>6179</v>
      </c>
      <c r="T3580" t="s">
        <v>6179</v>
      </c>
      <c r="U3580">
        <v>25.01</v>
      </c>
      <c r="V3580" t="s">
        <v>6172</v>
      </c>
      <c r="W3580" t="s">
        <v>5869</v>
      </c>
      <c r="X3580">
        <v>12</v>
      </c>
    </row>
    <row r="3581" spans="1:24" x14ac:dyDescent="0.25">
      <c r="A3581">
        <v>26681</v>
      </c>
      <c r="B3581" t="s">
        <v>2225</v>
      </c>
      <c r="C3581" t="s">
        <v>441</v>
      </c>
      <c r="D3581" t="s">
        <v>5811</v>
      </c>
      <c r="E3581" t="s">
        <v>5812</v>
      </c>
      <c r="F3581">
        <v>20</v>
      </c>
      <c r="G3581" t="s">
        <v>5746</v>
      </c>
      <c r="H3581" t="s">
        <v>5791</v>
      </c>
      <c r="I3581" t="s">
        <v>5792</v>
      </c>
      <c r="J3581">
        <v>1140</v>
      </c>
      <c r="K3581">
        <v>6</v>
      </c>
      <c r="L3581">
        <v>13.7</v>
      </c>
      <c r="M3581" t="s">
        <v>5759</v>
      </c>
      <c r="N3581" t="s">
        <v>5885</v>
      </c>
      <c r="O3581" t="s">
        <v>5790</v>
      </c>
      <c r="P3581" t="s">
        <v>5752</v>
      </c>
      <c r="Q3581" t="s">
        <v>5814</v>
      </c>
      <c r="R3581">
        <v>83324</v>
      </c>
      <c r="S3581" t="s">
        <v>6445</v>
      </c>
      <c r="T3581" t="s">
        <v>5784</v>
      </c>
      <c r="U3581">
        <v>43.99</v>
      </c>
      <c r="V3581" t="s">
        <v>5755</v>
      </c>
      <c r="W3581" t="s">
        <v>5765</v>
      </c>
      <c r="X3581">
        <v>1</v>
      </c>
    </row>
    <row r="3582" spans="1:24" x14ac:dyDescent="0.25">
      <c r="A3582">
        <v>24783</v>
      </c>
      <c r="B3582" t="s">
        <v>1998</v>
      </c>
      <c r="C3582" t="s">
        <v>441</v>
      </c>
      <c r="D3582" t="s">
        <v>5744</v>
      </c>
      <c r="E3582" t="s">
        <v>5787</v>
      </c>
      <c r="F3582">
        <v>10</v>
      </c>
      <c r="G3582" t="s">
        <v>5767</v>
      </c>
      <c r="H3582" t="s">
        <v>5748</v>
      </c>
      <c r="I3582" t="s">
        <v>5748</v>
      </c>
      <c r="J3582">
        <v>750</v>
      </c>
      <c r="K3582">
        <v>12</v>
      </c>
      <c r="L3582">
        <v>40</v>
      </c>
      <c r="M3582" t="s">
        <v>5759</v>
      </c>
      <c r="N3582" t="s">
        <v>5854</v>
      </c>
      <c r="O3582" t="s">
        <v>5751</v>
      </c>
      <c r="P3582" t="s">
        <v>5752</v>
      </c>
      <c r="Q3582" t="s">
        <v>5808</v>
      </c>
      <c r="R3582">
        <v>42144</v>
      </c>
      <c r="S3582" t="s">
        <v>5839</v>
      </c>
      <c r="T3582" t="s">
        <v>5754</v>
      </c>
      <c r="U3582">
        <v>30.76</v>
      </c>
      <c r="V3582" t="s">
        <v>5755</v>
      </c>
      <c r="W3582" t="s">
        <v>5756</v>
      </c>
      <c r="X3582">
        <v>1</v>
      </c>
    </row>
    <row r="3583" spans="1:24" x14ac:dyDescent="0.25">
      <c r="A3583">
        <v>23889</v>
      </c>
      <c r="B3583" t="s">
        <v>1931</v>
      </c>
      <c r="C3583" t="s">
        <v>441</v>
      </c>
      <c r="D3583" t="s">
        <v>5811</v>
      </c>
      <c r="E3583" t="s">
        <v>5812</v>
      </c>
      <c r="F3583">
        <v>10</v>
      </c>
      <c r="G3583" t="s">
        <v>5767</v>
      </c>
      <c r="H3583" t="s">
        <v>5868</v>
      </c>
      <c r="I3583" t="s">
        <v>5748</v>
      </c>
      <c r="J3583">
        <v>750</v>
      </c>
      <c r="K3583">
        <v>12</v>
      </c>
      <c r="L3583">
        <v>13</v>
      </c>
      <c r="M3583" t="s">
        <v>5759</v>
      </c>
      <c r="N3583" t="s">
        <v>5885</v>
      </c>
      <c r="O3583" t="s">
        <v>5790</v>
      </c>
      <c r="P3583" t="s">
        <v>5762</v>
      </c>
      <c r="Q3583" t="s">
        <v>5814</v>
      </c>
      <c r="R3583">
        <v>63255</v>
      </c>
      <c r="S3583" t="s">
        <v>5773</v>
      </c>
      <c r="T3583" t="s">
        <v>5773</v>
      </c>
      <c r="U3583">
        <v>31.89</v>
      </c>
      <c r="V3583" t="s">
        <v>5755</v>
      </c>
      <c r="W3583" t="s">
        <v>5765</v>
      </c>
      <c r="X3583">
        <v>1</v>
      </c>
    </row>
    <row r="3584" spans="1:24" x14ac:dyDescent="0.25">
      <c r="A3584">
        <v>23911</v>
      </c>
      <c r="B3584" t="s">
        <v>434</v>
      </c>
      <c r="C3584" t="s">
        <v>441</v>
      </c>
      <c r="D3584" t="s">
        <v>5757</v>
      </c>
      <c r="E3584" t="s">
        <v>5766</v>
      </c>
      <c r="F3584">
        <v>10</v>
      </c>
      <c r="G3584" t="s">
        <v>5767</v>
      </c>
      <c r="H3584" t="s">
        <v>5748</v>
      </c>
      <c r="I3584" t="s">
        <v>5748</v>
      </c>
      <c r="J3584">
        <v>750</v>
      </c>
      <c r="K3584">
        <v>12</v>
      </c>
      <c r="L3584">
        <v>45</v>
      </c>
      <c r="M3584" t="s">
        <v>5749</v>
      </c>
      <c r="N3584" t="s">
        <v>5750</v>
      </c>
      <c r="O3584" t="s">
        <v>5751</v>
      </c>
      <c r="P3584" t="s">
        <v>5762</v>
      </c>
      <c r="Q3584" t="s">
        <v>5789</v>
      </c>
      <c r="R3584">
        <v>43500</v>
      </c>
      <c r="S3584" t="s">
        <v>5773</v>
      </c>
      <c r="T3584" t="s">
        <v>5773</v>
      </c>
      <c r="U3584">
        <v>34.99</v>
      </c>
      <c r="V3584" t="s">
        <v>5755</v>
      </c>
      <c r="W3584" t="s">
        <v>5756</v>
      </c>
      <c r="X3584">
        <v>1</v>
      </c>
    </row>
    <row r="3585" spans="1:24" x14ac:dyDescent="0.25">
      <c r="A3585">
        <v>24139</v>
      </c>
      <c r="B3585" t="s">
        <v>1943</v>
      </c>
      <c r="C3585" t="s">
        <v>443</v>
      </c>
      <c r="D3585" t="s">
        <v>6177</v>
      </c>
      <c r="E3585" t="s">
        <v>6167</v>
      </c>
      <c r="F3585">
        <v>27</v>
      </c>
      <c r="G3585" t="s">
        <v>5837</v>
      </c>
      <c r="H3585" t="s">
        <v>5747</v>
      </c>
      <c r="I3585" t="s">
        <v>5748</v>
      </c>
      <c r="J3585">
        <v>4092</v>
      </c>
      <c r="K3585">
        <v>1</v>
      </c>
      <c r="L3585">
        <v>5.2</v>
      </c>
      <c r="M3585" t="s">
        <v>5749</v>
      </c>
      <c r="N3585" t="s">
        <v>5750</v>
      </c>
      <c r="O3585" t="s">
        <v>5874</v>
      </c>
      <c r="P3585" t="s">
        <v>5875</v>
      </c>
      <c r="Q3585" t="s">
        <v>5876</v>
      </c>
      <c r="R3585">
        <v>42090</v>
      </c>
      <c r="S3585" t="s">
        <v>6180</v>
      </c>
      <c r="T3585" t="s">
        <v>6180</v>
      </c>
      <c r="U3585">
        <v>23.99</v>
      </c>
      <c r="V3585" t="s">
        <v>5755</v>
      </c>
      <c r="W3585" t="s">
        <v>5869</v>
      </c>
      <c r="X3585">
        <v>12</v>
      </c>
    </row>
    <row r="3586" spans="1:24" x14ac:dyDescent="0.25">
      <c r="A3586">
        <v>24139</v>
      </c>
      <c r="B3586" t="s">
        <v>1943</v>
      </c>
      <c r="C3586" t="s">
        <v>443</v>
      </c>
      <c r="D3586" t="s">
        <v>6177</v>
      </c>
      <c r="E3586" t="s">
        <v>6167</v>
      </c>
      <c r="F3586">
        <v>27</v>
      </c>
      <c r="G3586" t="s">
        <v>5837</v>
      </c>
      <c r="H3586" t="s">
        <v>5747</v>
      </c>
      <c r="I3586" t="s">
        <v>5748</v>
      </c>
      <c r="J3586">
        <v>4092</v>
      </c>
      <c r="K3586">
        <v>1</v>
      </c>
      <c r="L3586">
        <v>5.2</v>
      </c>
      <c r="M3586" t="s">
        <v>5749</v>
      </c>
      <c r="N3586" t="s">
        <v>5750</v>
      </c>
      <c r="O3586" t="s">
        <v>5874</v>
      </c>
      <c r="P3586" t="s">
        <v>5875</v>
      </c>
      <c r="Q3586" t="s">
        <v>5876</v>
      </c>
      <c r="R3586">
        <v>42090</v>
      </c>
      <c r="S3586" t="s">
        <v>6180</v>
      </c>
      <c r="T3586" t="s">
        <v>6180</v>
      </c>
      <c r="U3586">
        <v>23.99</v>
      </c>
      <c r="V3586" t="s">
        <v>5755</v>
      </c>
      <c r="W3586" t="s">
        <v>5869</v>
      </c>
      <c r="X3586">
        <v>12</v>
      </c>
    </row>
    <row r="3587" spans="1:24" x14ac:dyDescent="0.25">
      <c r="A3587">
        <v>23931</v>
      </c>
      <c r="B3587" t="s">
        <v>1922</v>
      </c>
      <c r="C3587" t="s">
        <v>441</v>
      </c>
      <c r="D3587" t="s">
        <v>5757</v>
      </c>
      <c r="E3587" t="s">
        <v>5766</v>
      </c>
      <c r="F3587">
        <v>23</v>
      </c>
      <c r="G3587" t="s">
        <v>6246</v>
      </c>
      <c r="H3587" t="s">
        <v>5748</v>
      </c>
      <c r="I3587" t="s">
        <v>5792</v>
      </c>
      <c r="J3587">
        <v>50</v>
      </c>
      <c r="K3587">
        <v>48</v>
      </c>
      <c r="L3587">
        <v>40</v>
      </c>
      <c r="M3587" t="s">
        <v>5749</v>
      </c>
      <c r="N3587" t="s">
        <v>5750</v>
      </c>
      <c r="O3587" t="s">
        <v>5751</v>
      </c>
      <c r="P3587" t="s">
        <v>5752</v>
      </c>
      <c r="Q3587" t="s">
        <v>5769</v>
      </c>
      <c r="R3587">
        <v>62577</v>
      </c>
      <c r="S3587" t="s">
        <v>6605</v>
      </c>
      <c r="T3587" t="s">
        <v>5946</v>
      </c>
      <c r="U3587">
        <v>2.79</v>
      </c>
      <c r="V3587" t="s">
        <v>5755</v>
      </c>
      <c r="W3587" t="s">
        <v>5756</v>
      </c>
      <c r="X3587">
        <v>1</v>
      </c>
    </row>
    <row r="3588" spans="1:24" x14ac:dyDescent="0.25">
      <c r="A3588">
        <v>24125</v>
      </c>
      <c r="B3588" t="s">
        <v>1942</v>
      </c>
      <c r="C3588" t="s">
        <v>443</v>
      </c>
      <c r="D3588" t="s">
        <v>6177</v>
      </c>
      <c r="E3588" t="s">
        <v>6190</v>
      </c>
      <c r="F3588">
        <v>27</v>
      </c>
      <c r="G3588" t="s">
        <v>5837</v>
      </c>
      <c r="H3588" t="s">
        <v>5868</v>
      </c>
      <c r="I3588" t="s">
        <v>5748</v>
      </c>
      <c r="J3588">
        <v>5115</v>
      </c>
      <c r="K3588">
        <v>1</v>
      </c>
      <c r="L3588">
        <v>4</v>
      </c>
      <c r="M3588" t="s">
        <v>5749</v>
      </c>
      <c r="N3588" t="s">
        <v>5750</v>
      </c>
      <c r="O3588" t="s">
        <v>5874</v>
      </c>
      <c r="P3588" t="s">
        <v>6168</v>
      </c>
      <c r="Q3588" t="s">
        <v>5876</v>
      </c>
      <c r="R3588">
        <v>43364</v>
      </c>
      <c r="S3588" t="s">
        <v>6211</v>
      </c>
      <c r="T3588" t="s">
        <v>6212</v>
      </c>
      <c r="U3588">
        <v>22.72</v>
      </c>
      <c r="V3588" t="s">
        <v>5755</v>
      </c>
      <c r="W3588" t="s">
        <v>5869</v>
      </c>
      <c r="X3588">
        <v>15</v>
      </c>
    </row>
    <row r="3589" spans="1:24" x14ac:dyDescent="0.25">
      <c r="A3589">
        <v>24125</v>
      </c>
      <c r="B3589" t="s">
        <v>1942</v>
      </c>
      <c r="C3589" t="s">
        <v>443</v>
      </c>
      <c r="D3589" t="s">
        <v>6177</v>
      </c>
      <c r="E3589" t="s">
        <v>6190</v>
      </c>
      <c r="F3589">
        <v>27</v>
      </c>
      <c r="G3589" t="s">
        <v>5837</v>
      </c>
      <c r="H3589" t="s">
        <v>5868</v>
      </c>
      <c r="I3589" t="s">
        <v>5748</v>
      </c>
      <c r="J3589">
        <v>5115</v>
      </c>
      <c r="K3589">
        <v>1</v>
      </c>
      <c r="L3589">
        <v>4</v>
      </c>
      <c r="M3589" t="s">
        <v>5749</v>
      </c>
      <c r="N3589" t="s">
        <v>5750</v>
      </c>
      <c r="O3589" t="s">
        <v>5874</v>
      </c>
      <c r="P3589" t="s">
        <v>6168</v>
      </c>
      <c r="Q3589" t="s">
        <v>5876</v>
      </c>
      <c r="R3589">
        <v>43364</v>
      </c>
      <c r="S3589" t="s">
        <v>6211</v>
      </c>
      <c r="T3589" t="s">
        <v>6212</v>
      </c>
      <c r="U3589">
        <v>22.72</v>
      </c>
      <c r="V3589" t="s">
        <v>5755</v>
      </c>
      <c r="W3589" t="s">
        <v>5869</v>
      </c>
      <c r="X3589">
        <v>15</v>
      </c>
    </row>
    <row r="3590" spans="1:24" x14ac:dyDescent="0.25">
      <c r="A3590">
        <v>24582</v>
      </c>
      <c r="B3590" t="s">
        <v>1978</v>
      </c>
      <c r="C3590" t="s">
        <v>443</v>
      </c>
      <c r="D3590" t="s">
        <v>5871</v>
      </c>
      <c r="E3590" t="s">
        <v>6192</v>
      </c>
      <c r="F3590">
        <v>27</v>
      </c>
      <c r="G3590" t="s">
        <v>5837</v>
      </c>
      <c r="H3590" t="s">
        <v>5748</v>
      </c>
      <c r="I3590" t="s">
        <v>5748</v>
      </c>
      <c r="J3590">
        <v>650</v>
      </c>
      <c r="K3590">
        <v>12</v>
      </c>
      <c r="L3590">
        <v>5</v>
      </c>
      <c r="M3590" t="s">
        <v>5749</v>
      </c>
      <c r="N3590" t="s">
        <v>5750</v>
      </c>
      <c r="O3590" t="s">
        <v>5874</v>
      </c>
      <c r="P3590" t="s">
        <v>5875</v>
      </c>
      <c r="Q3590" t="s">
        <v>5876</v>
      </c>
      <c r="R3590">
        <v>85841</v>
      </c>
      <c r="S3590" t="s">
        <v>6577</v>
      </c>
      <c r="T3590" t="s">
        <v>6578</v>
      </c>
      <c r="U3590">
        <v>7</v>
      </c>
      <c r="V3590" t="s">
        <v>5755</v>
      </c>
      <c r="W3590" t="s">
        <v>5869</v>
      </c>
      <c r="X3590">
        <v>1</v>
      </c>
    </row>
    <row r="3591" spans="1:24" x14ac:dyDescent="0.25">
      <c r="A3591">
        <v>24582</v>
      </c>
      <c r="B3591" t="s">
        <v>1978</v>
      </c>
      <c r="C3591" t="s">
        <v>443</v>
      </c>
      <c r="D3591" t="s">
        <v>5871</v>
      </c>
      <c r="E3591" t="s">
        <v>6192</v>
      </c>
      <c r="F3591">
        <v>27</v>
      </c>
      <c r="G3591" t="s">
        <v>5837</v>
      </c>
      <c r="H3591" t="s">
        <v>5748</v>
      </c>
      <c r="I3591" t="s">
        <v>5748</v>
      </c>
      <c r="J3591">
        <v>650</v>
      </c>
      <c r="K3591">
        <v>12</v>
      </c>
      <c r="L3591">
        <v>5</v>
      </c>
      <c r="M3591" t="s">
        <v>5749</v>
      </c>
      <c r="N3591" t="s">
        <v>5750</v>
      </c>
      <c r="O3591" t="s">
        <v>5874</v>
      </c>
      <c r="P3591" t="s">
        <v>5875</v>
      </c>
      <c r="Q3591" t="s">
        <v>5876</v>
      </c>
      <c r="R3591">
        <v>85841</v>
      </c>
      <c r="S3591" t="s">
        <v>6577</v>
      </c>
      <c r="T3591" t="s">
        <v>6578</v>
      </c>
      <c r="U3591">
        <v>7</v>
      </c>
      <c r="V3591" t="s">
        <v>5755</v>
      </c>
      <c r="W3591" t="s">
        <v>5869</v>
      </c>
      <c r="X3591">
        <v>1</v>
      </c>
    </row>
    <row r="3592" spans="1:24" x14ac:dyDescent="0.25">
      <c r="A3592">
        <v>24583</v>
      </c>
      <c r="B3592" t="s">
        <v>1979</v>
      </c>
      <c r="C3592" t="s">
        <v>443</v>
      </c>
      <c r="D3592" t="s">
        <v>5871</v>
      </c>
      <c r="E3592" t="s">
        <v>6192</v>
      </c>
      <c r="F3592">
        <v>27</v>
      </c>
      <c r="G3592" t="s">
        <v>5837</v>
      </c>
      <c r="H3592" t="s">
        <v>5748</v>
      </c>
      <c r="I3592" t="s">
        <v>5748</v>
      </c>
      <c r="J3592">
        <v>650</v>
      </c>
      <c r="K3592">
        <v>12</v>
      </c>
      <c r="L3592">
        <v>5</v>
      </c>
      <c r="M3592" t="s">
        <v>5749</v>
      </c>
      <c r="N3592" t="s">
        <v>5750</v>
      </c>
      <c r="O3592" t="s">
        <v>5874</v>
      </c>
      <c r="P3592" t="s">
        <v>5875</v>
      </c>
      <c r="Q3592" t="s">
        <v>5876</v>
      </c>
      <c r="R3592">
        <v>85841</v>
      </c>
      <c r="S3592" t="s">
        <v>6577</v>
      </c>
      <c r="T3592" t="s">
        <v>6578</v>
      </c>
      <c r="U3592">
        <v>8.5</v>
      </c>
      <c r="V3592" t="s">
        <v>5755</v>
      </c>
      <c r="W3592" t="s">
        <v>5869</v>
      </c>
      <c r="X3592">
        <v>1</v>
      </c>
    </row>
    <row r="3593" spans="1:24" x14ac:dyDescent="0.25">
      <c r="A3593">
        <v>24583</v>
      </c>
      <c r="B3593" t="s">
        <v>1979</v>
      </c>
      <c r="C3593" t="s">
        <v>443</v>
      </c>
      <c r="D3593" t="s">
        <v>5871</v>
      </c>
      <c r="E3593" t="s">
        <v>6192</v>
      </c>
      <c r="F3593">
        <v>27</v>
      </c>
      <c r="G3593" t="s">
        <v>5837</v>
      </c>
      <c r="H3593" t="s">
        <v>5748</v>
      </c>
      <c r="I3593" t="s">
        <v>5748</v>
      </c>
      <c r="J3593">
        <v>650</v>
      </c>
      <c r="K3593">
        <v>12</v>
      </c>
      <c r="L3593">
        <v>5</v>
      </c>
      <c r="M3593" t="s">
        <v>5749</v>
      </c>
      <c r="N3593" t="s">
        <v>5750</v>
      </c>
      <c r="O3593" t="s">
        <v>5874</v>
      </c>
      <c r="P3593" t="s">
        <v>5875</v>
      </c>
      <c r="Q3593" t="s">
        <v>5876</v>
      </c>
      <c r="R3593">
        <v>85841</v>
      </c>
      <c r="S3593" t="s">
        <v>6577</v>
      </c>
      <c r="T3593" t="s">
        <v>6578</v>
      </c>
      <c r="U3593">
        <v>8.5</v>
      </c>
      <c r="V3593" t="s">
        <v>5755</v>
      </c>
      <c r="W3593" t="s">
        <v>5869</v>
      </c>
      <c r="X3593">
        <v>1</v>
      </c>
    </row>
    <row r="3594" spans="1:24" x14ac:dyDescent="0.25">
      <c r="A3594">
        <v>24731</v>
      </c>
      <c r="B3594" t="s">
        <v>1995</v>
      </c>
      <c r="C3594" t="s">
        <v>442</v>
      </c>
      <c r="D3594" t="s">
        <v>5886</v>
      </c>
      <c r="E3594" t="s">
        <v>5887</v>
      </c>
      <c r="F3594">
        <v>20</v>
      </c>
      <c r="G3594" t="s">
        <v>5746</v>
      </c>
      <c r="H3594" t="s">
        <v>5747</v>
      </c>
      <c r="I3594" t="s">
        <v>5792</v>
      </c>
      <c r="J3594">
        <v>750</v>
      </c>
      <c r="K3594">
        <v>12</v>
      </c>
      <c r="L3594">
        <v>13.5</v>
      </c>
      <c r="M3594" t="s">
        <v>5759</v>
      </c>
      <c r="N3594" t="s">
        <v>6054</v>
      </c>
      <c r="O3594" t="s">
        <v>5761</v>
      </c>
      <c r="P3594" t="s">
        <v>5988</v>
      </c>
      <c r="Q3594" t="s">
        <v>6055</v>
      </c>
      <c r="R3594">
        <v>42263</v>
      </c>
      <c r="S3594" t="s">
        <v>6062</v>
      </c>
      <c r="T3594" t="s">
        <v>6063</v>
      </c>
      <c r="U3594">
        <v>19.989999999999998</v>
      </c>
      <c r="V3594" t="s">
        <v>5755</v>
      </c>
      <c r="W3594" t="s">
        <v>5765</v>
      </c>
      <c r="X3594">
        <v>1</v>
      </c>
    </row>
    <row r="3595" spans="1:24" x14ac:dyDescent="0.25">
      <c r="A3595">
        <v>24790</v>
      </c>
      <c r="B3595" t="s">
        <v>5061</v>
      </c>
      <c r="C3595" t="s">
        <v>441</v>
      </c>
      <c r="D3595" t="s">
        <v>5811</v>
      </c>
      <c r="E3595" t="s">
        <v>5812</v>
      </c>
      <c r="F3595">
        <v>23</v>
      </c>
      <c r="G3595" t="s">
        <v>6246</v>
      </c>
      <c r="H3595" t="s">
        <v>5791</v>
      </c>
      <c r="I3595" t="s">
        <v>5792</v>
      </c>
      <c r="J3595">
        <v>750</v>
      </c>
      <c r="K3595">
        <v>12</v>
      </c>
      <c r="L3595">
        <v>17</v>
      </c>
      <c r="M3595" t="s">
        <v>5759</v>
      </c>
      <c r="N3595" t="s">
        <v>5813</v>
      </c>
      <c r="O3595" t="s">
        <v>5790</v>
      </c>
      <c r="P3595" t="s">
        <v>5762</v>
      </c>
      <c r="Q3595" t="s">
        <v>5814</v>
      </c>
      <c r="R3595">
        <v>43505</v>
      </c>
      <c r="S3595" t="s">
        <v>5773</v>
      </c>
      <c r="T3595" t="s">
        <v>5773</v>
      </c>
      <c r="U3595">
        <v>32.99</v>
      </c>
      <c r="V3595" t="s">
        <v>5755</v>
      </c>
      <c r="W3595" t="s">
        <v>5756</v>
      </c>
      <c r="X3595">
        <v>1</v>
      </c>
    </row>
    <row r="3596" spans="1:24" x14ac:dyDescent="0.25">
      <c r="A3596">
        <v>23891</v>
      </c>
      <c r="B3596" t="s">
        <v>304</v>
      </c>
      <c r="C3596" t="s">
        <v>441</v>
      </c>
      <c r="D3596" t="s">
        <v>5757</v>
      </c>
      <c r="E3596" t="s">
        <v>5766</v>
      </c>
      <c r="F3596">
        <v>10</v>
      </c>
      <c r="G3596" t="s">
        <v>5767</v>
      </c>
      <c r="H3596" t="s">
        <v>5748</v>
      </c>
      <c r="I3596" t="s">
        <v>5748</v>
      </c>
      <c r="J3596">
        <v>1140</v>
      </c>
      <c r="K3596">
        <v>8</v>
      </c>
      <c r="L3596">
        <v>43</v>
      </c>
      <c r="M3596" t="s">
        <v>5749</v>
      </c>
      <c r="N3596" t="s">
        <v>5750</v>
      </c>
      <c r="O3596" t="s">
        <v>5751</v>
      </c>
      <c r="P3596" t="s">
        <v>5752</v>
      </c>
      <c r="Q3596" t="s">
        <v>5789</v>
      </c>
      <c r="R3596">
        <v>42127</v>
      </c>
      <c r="S3596" t="s">
        <v>5820</v>
      </c>
      <c r="T3596" t="s">
        <v>5820</v>
      </c>
      <c r="U3596">
        <v>40.11</v>
      </c>
      <c r="V3596" t="s">
        <v>5755</v>
      </c>
      <c r="W3596" t="s">
        <v>5756</v>
      </c>
      <c r="X3596">
        <v>1</v>
      </c>
    </row>
    <row r="3597" spans="1:24" x14ac:dyDescent="0.25">
      <c r="A3597">
        <v>23912</v>
      </c>
      <c r="B3597" t="s">
        <v>305</v>
      </c>
      <c r="C3597" t="s">
        <v>441</v>
      </c>
      <c r="D3597" t="s">
        <v>5798</v>
      </c>
      <c r="E3597" t="s">
        <v>5881</v>
      </c>
      <c r="F3597">
        <v>10</v>
      </c>
      <c r="G3597" t="s">
        <v>5767</v>
      </c>
      <c r="H3597" t="s">
        <v>5748</v>
      </c>
      <c r="I3597" t="s">
        <v>5748</v>
      </c>
      <c r="J3597">
        <v>750</v>
      </c>
      <c r="K3597">
        <v>12</v>
      </c>
      <c r="L3597">
        <v>30</v>
      </c>
      <c r="M3597" t="s">
        <v>5749</v>
      </c>
      <c r="N3597" t="s">
        <v>5750</v>
      </c>
      <c r="O3597" t="s">
        <v>5751</v>
      </c>
      <c r="P3597" t="s">
        <v>5752</v>
      </c>
      <c r="Q3597" t="s">
        <v>5883</v>
      </c>
      <c r="R3597">
        <v>43500</v>
      </c>
      <c r="S3597" t="s">
        <v>5773</v>
      </c>
      <c r="T3597" t="s">
        <v>5773</v>
      </c>
      <c r="U3597">
        <v>25.07</v>
      </c>
      <c r="V3597" t="s">
        <v>5755</v>
      </c>
      <c r="W3597" t="s">
        <v>5756</v>
      </c>
      <c r="X3597">
        <v>1</v>
      </c>
    </row>
    <row r="3598" spans="1:24" x14ac:dyDescent="0.25">
      <c r="A3598">
        <v>24706</v>
      </c>
      <c r="B3598" t="s">
        <v>1994</v>
      </c>
      <c r="C3598" t="s">
        <v>442</v>
      </c>
      <c r="D3598" t="s">
        <v>5886</v>
      </c>
      <c r="E3598" t="s">
        <v>5887</v>
      </c>
      <c r="F3598">
        <v>21</v>
      </c>
      <c r="G3598" t="s">
        <v>6127</v>
      </c>
      <c r="H3598" t="s">
        <v>5747</v>
      </c>
      <c r="I3598" t="s">
        <v>5748</v>
      </c>
      <c r="J3598">
        <v>750</v>
      </c>
      <c r="K3598">
        <v>6</v>
      </c>
      <c r="L3598">
        <v>14.5</v>
      </c>
      <c r="M3598" t="s">
        <v>5749</v>
      </c>
      <c r="N3598" t="s">
        <v>5750</v>
      </c>
      <c r="O3598" t="s">
        <v>5863</v>
      </c>
      <c r="P3598" t="s">
        <v>5889</v>
      </c>
      <c r="Q3598" t="s">
        <v>5952</v>
      </c>
      <c r="R3598">
        <v>63952</v>
      </c>
      <c r="S3598" t="s">
        <v>5907</v>
      </c>
      <c r="T3598" t="s">
        <v>5844</v>
      </c>
      <c r="U3598">
        <v>80</v>
      </c>
      <c r="V3598" t="s">
        <v>5755</v>
      </c>
      <c r="W3598" t="s">
        <v>5869</v>
      </c>
      <c r="X3598">
        <v>1</v>
      </c>
    </row>
    <row r="3599" spans="1:24" x14ac:dyDescent="0.25">
      <c r="A3599">
        <v>24132</v>
      </c>
      <c r="B3599" t="s">
        <v>4341</v>
      </c>
      <c r="C3599" t="s">
        <v>443</v>
      </c>
      <c r="D3599" t="s">
        <v>6177</v>
      </c>
      <c r="E3599" t="s">
        <v>5872</v>
      </c>
      <c r="F3599">
        <v>27</v>
      </c>
      <c r="G3599" t="s">
        <v>5837</v>
      </c>
      <c r="H3599" t="s">
        <v>5747</v>
      </c>
      <c r="I3599" t="s">
        <v>5748</v>
      </c>
      <c r="J3599">
        <v>473</v>
      </c>
      <c r="K3599">
        <v>12</v>
      </c>
      <c r="L3599">
        <v>6.6</v>
      </c>
      <c r="M3599" t="s">
        <v>5749</v>
      </c>
      <c r="N3599" t="s">
        <v>5750</v>
      </c>
      <c r="O3599" t="s">
        <v>5874</v>
      </c>
      <c r="P3599" t="s">
        <v>5875</v>
      </c>
      <c r="Q3599" t="s">
        <v>5876</v>
      </c>
      <c r="R3599">
        <v>42090</v>
      </c>
      <c r="S3599" t="s">
        <v>6180</v>
      </c>
      <c r="T3599" t="s">
        <v>6180</v>
      </c>
      <c r="U3599">
        <v>3.49</v>
      </c>
      <c r="V3599" t="s">
        <v>6172</v>
      </c>
      <c r="W3599" t="s">
        <v>5869</v>
      </c>
      <c r="X3599">
        <v>1</v>
      </c>
    </row>
    <row r="3600" spans="1:24" x14ac:dyDescent="0.25">
      <c r="A3600">
        <v>24132</v>
      </c>
      <c r="B3600" t="s">
        <v>4341</v>
      </c>
      <c r="C3600" t="s">
        <v>443</v>
      </c>
      <c r="D3600" t="s">
        <v>6177</v>
      </c>
      <c r="E3600" t="s">
        <v>5872</v>
      </c>
      <c r="F3600">
        <v>27</v>
      </c>
      <c r="G3600" t="s">
        <v>5837</v>
      </c>
      <c r="H3600" t="s">
        <v>5747</v>
      </c>
      <c r="I3600" t="s">
        <v>5748</v>
      </c>
      <c r="J3600">
        <v>473</v>
      </c>
      <c r="K3600">
        <v>12</v>
      </c>
      <c r="L3600">
        <v>6.6</v>
      </c>
      <c r="M3600" t="s">
        <v>5749</v>
      </c>
      <c r="N3600" t="s">
        <v>5750</v>
      </c>
      <c r="O3600" t="s">
        <v>5874</v>
      </c>
      <c r="P3600" t="s">
        <v>5875</v>
      </c>
      <c r="Q3600" t="s">
        <v>5876</v>
      </c>
      <c r="R3600">
        <v>42090</v>
      </c>
      <c r="S3600" t="s">
        <v>6180</v>
      </c>
      <c r="T3600" t="s">
        <v>6180</v>
      </c>
      <c r="U3600">
        <v>3.49</v>
      </c>
      <c r="V3600" t="s">
        <v>6172</v>
      </c>
      <c r="W3600" t="s">
        <v>5869</v>
      </c>
      <c r="X3600">
        <v>1</v>
      </c>
    </row>
    <row r="3601" spans="1:24" x14ac:dyDescent="0.25">
      <c r="A3601">
        <v>23913</v>
      </c>
      <c r="B3601" t="s">
        <v>14</v>
      </c>
      <c r="C3601" t="s">
        <v>441</v>
      </c>
      <c r="D3601" t="s">
        <v>5744</v>
      </c>
      <c r="E3601" t="s">
        <v>5787</v>
      </c>
      <c r="F3601">
        <v>10</v>
      </c>
      <c r="G3601" t="s">
        <v>5767</v>
      </c>
      <c r="H3601" t="s">
        <v>5747</v>
      </c>
      <c r="I3601" t="s">
        <v>5748</v>
      </c>
      <c r="J3601">
        <v>1140</v>
      </c>
      <c r="K3601">
        <v>6</v>
      </c>
      <c r="L3601">
        <v>40</v>
      </c>
      <c r="M3601" t="s">
        <v>5759</v>
      </c>
      <c r="N3601" t="s">
        <v>5860</v>
      </c>
      <c r="O3601" t="s">
        <v>5751</v>
      </c>
      <c r="P3601" t="s">
        <v>5752</v>
      </c>
      <c r="Q3601" t="s">
        <v>5808</v>
      </c>
      <c r="R3601">
        <v>42047</v>
      </c>
      <c r="S3601" t="s">
        <v>5788</v>
      </c>
      <c r="T3601" t="s">
        <v>5788</v>
      </c>
      <c r="U3601">
        <v>35.99</v>
      </c>
      <c r="V3601" t="s">
        <v>5755</v>
      </c>
      <c r="W3601" t="s">
        <v>5756</v>
      </c>
      <c r="X3601">
        <v>1</v>
      </c>
    </row>
    <row r="3602" spans="1:24" x14ac:dyDescent="0.25">
      <c r="A3602">
        <v>268011</v>
      </c>
      <c r="B3602" t="s">
        <v>2782</v>
      </c>
      <c r="C3602" t="s">
        <v>443</v>
      </c>
      <c r="D3602" t="s">
        <v>6166</v>
      </c>
      <c r="E3602" t="s">
        <v>6167</v>
      </c>
      <c r="F3602">
        <v>20</v>
      </c>
      <c r="G3602" t="s">
        <v>5746</v>
      </c>
      <c r="H3602" t="s">
        <v>5747</v>
      </c>
      <c r="I3602" t="s">
        <v>5748</v>
      </c>
      <c r="J3602">
        <v>500</v>
      </c>
      <c r="K3602">
        <v>24</v>
      </c>
      <c r="L3602">
        <v>5</v>
      </c>
      <c r="M3602" t="s">
        <v>5759</v>
      </c>
      <c r="N3602" t="s">
        <v>5760</v>
      </c>
      <c r="O3602" t="s">
        <v>5790</v>
      </c>
      <c r="P3602" t="s">
        <v>6168</v>
      </c>
      <c r="Q3602" t="s">
        <v>6169</v>
      </c>
      <c r="R3602">
        <v>76507</v>
      </c>
      <c r="S3602" t="s">
        <v>6193</v>
      </c>
      <c r="T3602" t="s">
        <v>6113</v>
      </c>
      <c r="U3602">
        <v>3.12</v>
      </c>
      <c r="V3602" t="s">
        <v>6172</v>
      </c>
      <c r="W3602" t="s">
        <v>5869</v>
      </c>
      <c r="X3602">
        <v>1</v>
      </c>
    </row>
    <row r="3603" spans="1:24" x14ac:dyDescent="0.25">
      <c r="A3603">
        <v>24702</v>
      </c>
      <c r="B3603" t="s">
        <v>1992</v>
      </c>
      <c r="C3603" t="s">
        <v>442</v>
      </c>
      <c r="D3603" t="s">
        <v>5886</v>
      </c>
      <c r="E3603" t="s">
        <v>6058</v>
      </c>
      <c r="F3603">
        <v>20</v>
      </c>
      <c r="G3603" t="s">
        <v>5746</v>
      </c>
      <c r="H3603" t="s">
        <v>5747</v>
      </c>
      <c r="I3603" t="s">
        <v>5748</v>
      </c>
      <c r="J3603">
        <v>750</v>
      </c>
      <c r="K3603">
        <v>12</v>
      </c>
      <c r="L3603">
        <v>13</v>
      </c>
      <c r="M3603" t="s">
        <v>5759</v>
      </c>
      <c r="N3603" t="s">
        <v>5835</v>
      </c>
      <c r="O3603" t="s">
        <v>5761</v>
      </c>
      <c r="P3603" t="s">
        <v>5930</v>
      </c>
      <c r="Q3603" t="s">
        <v>5979</v>
      </c>
      <c r="R3603">
        <v>85842</v>
      </c>
      <c r="S3603" t="s">
        <v>6606</v>
      </c>
      <c r="T3603" t="s">
        <v>5771</v>
      </c>
      <c r="U3603">
        <v>21.99</v>
      </c>
      <c r="V3603" t="s">
        <v>5755</v>
      </c>
      <c r="W3603" t="s">
        <v>5765</v>
      </c>
      <c r="X3603">
        <v>1</v>
      </c>
    </row>
    <row r="3604" spans="1:24" x14ac:dyDescent="0.25">
      <c r="A3604">
        <v>25133</v>
      </c>
      <c r="B3604" t="s">
        <v>2035</v>
      </c>
      <c r="C3604" t="s">
        <v>444</v>
      </c>
      <c r="D3604" t="s">
        <v>6161</v>
      </c>
      <c r="E3604" t="s">
        <v>6607</v>
      </c>
      <c r="F3604">
        <v>10</v>
      </c>
      <c r="G3604" t="s">
        <v>5767</v>
      </c>
      <c r="H3604" t="s">
        <v>5747</v>
      </c>
      <c r="I3604" t="s">
        <v>5748</v>
      </c>
      <c r="J3604">
        <v>473</v>
      </c>
      <c r="K3604">
        <v>24</v>
      </c>
      <c r="L3604">
        <v>5</v>
      </c>
      <c r="M3604" t="s">
        <v>5749</v>
      </c>
      <c r="N3604" t="s">
        <v>5750</v>
      </c>
      <c r="O3604" t="s">
        <v>5751</v>
      </c>
      <c r="P3604" t="s">
        <v>6163</v>
      </c>
      <c r="Q3604" t="s">
        <v>6608</v>
      </c>
      <c r="R3604">
        <v>98424</v>
      </c>
      <c r="S3604" t="s">
        <v>6165</v>
      </c>
      <c r="T3604" t="s">
        <v>5844</v>
      </c>
      <c r="U3604">
        <v>3.35</v>
      </c>
      <c r="V3604" t="s">
        <v>6172</v>
      </c>
      <c r="W3604" t="s">
        <v>5756</v>
      </c>
      <c r="X3604">
        <v>1</v>
      </c>
    </row>
    <row r="3605" spans="1:24" x14ac:dyDescent="0.25">
      <c r="A3605">
        <v>24584</v>
      </c>
      <c r="B3605" t="s">
        <v>1980</v>
      </c>
      <c r="C3605" t="s">
        <v>443</v>
      </c>
      <c r="D3605" t="s">
        <v>5871</v>
      </c>
      <c r="E3605" t="s">
        <v>6192</v>
      </c>
      <c r="F3605">
        <v>27</v>
      </c>
      <c r="G3605" t="s">
        <v>5837</v>
      </c>
      <c r="H3605" t="s">
        <v>5748</v>
      </c>
      <c r="I3605" t="s">
        <v>5748</v>
      </c>
      <c r="J3605">
        <v>650</v>
      </c>
      <c r="K3605">
        <v>12</v>
      </c>
      <c r="L3605">
        <v>5</v>
      </c>
      <c r="M3605" t="s">
        <v>5749</v>
      </c>
      <c r="N3605" t="s">
        <v>5750</v>
      </c>
      <c r="O3605" t="s">
        <v>5874</v>
      </c>
      <c r="P3605" t="s">
        <v>5875</v>
      </c>
      <c r="Q3605" t="s">
        <v>5876</v>
      </c>
      <c r="R3605">
        <v>85841</v>
      </c>
      <c r="S3605" t="s">
        <v>6577</v>
      </c>
      <c r="T3605" t="s">
        <v>6578</v>
      </c>
      <c r="U3605">
        <v>6.5</v>
      </c>
      <c r="V3605" t="s">
        <v>5755</v>
      </c>
      <c r="W3605" t="s">
        <v>5869</v>
      </c>
      <c r="X3605">
        <v>1</v>
      </c>
    </row>
    <row r="3606" spans="1:24" x14ac:dyDescent="0.25">
      <c r="A3606">
        <v>24584</v>
      </c>
      <c r="B3606" t="s">
        <v>1980</v>
      </c>
      <c r="C3606" t="s">
        <v>443</v>
      </c>
      <c r="D3606" t="s">
        <v>5871</v>
      </c>
      <c r="E3606" t="s">
        <v>6192</v>
      </c>
      <c r="F3606">
        <v>27</v>
      </c>
      <c r="G3606" t="s">
        <v>5837</v>
      </c>
      <c r="H3606" t="s">
        <v>5748</v>
      </c>
      <c r="I3606" t="s">
        <v>5748</v>
      </c>
      <c r="J3606">
        <v>650</v>
      </c>
      <c r="K3606">
        <v>12</v>
      </c>
      <c r="L3606">
        <v>5</v>
      </c>
      <c r="M3606" t="s">
        <v>5749</v>
      </c>
      <c r="N3606" t="s">
        <v>5750</v>
      </c>
      <c r="O3606" t="s">
        <v>5874</v>
      </c>
      <c r="P3606" t="s">
        <v>5875</v>
      </c>
      <c r="Q3606" t="s">
        <v>5876</v>
      </c>
      <c r="R3606">
        <v>85841</v>
      </c>
      <c r="S3606" t="s">
        <v>6577</v>
      </c>
      <c r="T3606" t="s">
        <v>6578</v>
      </c>
      <c r="U3606">
        <v>6.5</v>
      </c>
      <c r="V3606" t="s">
        <v>5755</v>
      </c>
      <c r="W3606" t="s">
        <v>5869</v>
      </c>
      <c r="X3606">
        <v>1</v>
      </c>
    </row>
    <row r="3607" spans="1:24" x14ac:dyDescent="0.25">
      <c r="A3607">
        <v>23839</v>
      </c>
      <c r="B3607" t="s">
        <v>1924</v>
      </c>
      <c r="C3607" t="s">
        <v>442</v>
      </c>
      <c r="D3607" t="s">
        <v>5886</v>
      </c>
      <c r="E3607" t="s">
        <v>5887</v>
      </c>
      <c r="F3607">
        <v>31</v>
      </c>
      <c r="G3607" t="s">
        <v>6295</v>
      </c>
      <c r="H3607" t="s">
        <v>5791</v>
      </c>
      <c r="I3607" t="s">
        <v>5792</v>
      </c>
      <c r="J3607">
        <v>750</v>
      </c>
      <c r="K3607">
        <v>6</v>
      </c>
      <c r="L3607">
        <v>13.5</v>
      </c>
      <c r="M3607" t="s">
        <v>5759</v>
      </c>
      <c r="N3607" t="s">
        <v>5781</v>
      </c>
      <c r="O3607" t="s">
        <v>5863</v>
      </c>
      <c r="P3607" t="s">
        <v>5889</v>
      </c>
      <c r="Q3607" t="s">
        <v>5986</v>
      </c>
      <c r="R3607">
        <v>79506</v>
      </c>
      <c r="S3607" t="s">
        <v>6416</v>
      </c>
      <c r="T3607" t="s">
        <v>6416</v>
      </c>
      <c r="U3607">
        <v>1273.97</v>
      </c>
      <c r="V3607" t="s">
        <v>5755</v>
      </c>
      <c r="W3607" t="s">
        <v>5765</v>
      </c>
      <c r="X3607">
        <v>1</v>
      </c>
    </row>
    <row r="3608" spans="1:24" x14ac:dyDescent="0.25">
      <c r="A3608">
        <v>23669</v>
      </c>
      <c r="B3608" t="s">
        <v>1913</v>
      </c>
      <c r="C3608" t="s">
        <v>442</v>
      </c>
      <c r="D3608" t="s">
        <v>5920</v>
      </c>
      <c r="E3608" t="s">
        <v>6005</v>
      </c>
      <c r="F3608">
        <v>10</v>
      </c>
      <c r="G3608" t="s">
        <v>5767</v>
      </c>
      <c r="H3608" t="s">
        <v>5747</v>
      </c>
      <c r="I3608" t="s">
        <v>5748</v>
      </c>
      <c r="J3608">
        <v>750</v>
      </c>
      <c r="K3608">
        <v>12</v>
      </c>
      <c r="L3608">
        <v>13</v>
      </c>
      <c r="M3608" t="s">
        <v>5759</v>
      </c>
      <c r="N3608" t="s">
        <v>5888</v>
      </c>
      <c r="O3608" t="s">
        <v>5751</v>
      </c>
      <c r="P3608" t="s">
        <v>6002</v>
      </c>
      <c r="Q3608" t="s">
        <v>5890</v>
      </c>
      <c r="R3608">
        <v>85334</v>
      </c>
      <c r="S3608" t="s">
        <v>5956</v>
      </c>
      <c r="T3608" t="s">
        <v>5957</v>
      </c>
      <c r="U3608">
        <v>11.99</v>
      </c>
      <c r="V3608" t="s">
        <v>5755</v>
      </c>
      <c r="W3608" t="s">
        <v>5869</v>
      </c>
      <c r="X3608">
        <v>1</v>
      </c>
    </row>
    <row r="3609" spans="1:24" x14ac:dyDescent="0.25">
      <c r="A3609">
        <v>23841</v>
      </c>
      <c r="B3609" t="s">
        <v>1925</v>
      </c>
      <c r="C3609" t="s">
        <v>442</v>
      </c>
      <c r="D3609" t="s">
        <v>5886</v>
      </c>
      <c r="E3609" t="s">
        <v>5887</v>
      </c>
      <c r="F3609">
        <v>31</v>
      </c>
      <c r="G3609" t="s">
        <v>6295</v>
      </c>
      <c r="H3609" t="s">
        <v>5791</v>
      </c>
      <c r="I3609" t="s">
        <v>5792</v>
      </c>
      <c r="J3609">
        <v>750</v>
      </c>
      <c r="K3609">
        <v>6</v>
      </c>
      <c r="L3609">
        <v>13.5</v>
      </c>
      <c r="M3609" t="s">
        <v>5759</v>
      </c>
      <c r="N3609" t="s">
        <v>5781</v>
      </c>
      <c r="O3609" t="s">
        <v>5863</v>
      </c>
      <c r="P3609" t="s">
        <v>5889</v>
      </c>
      <c r="Q3609" t="s">
        <v>5986</v>
      </c>
      <c r="R3609">
        <v>79506</v>
      </c>
      <c r="S3609" t="s">
        <v>6416</v>
      </c>
      <c r="T3609" t="s">
        <v>6416</v>
      </c>
      <c r="U3609">
        <v>403.49</v>
      </c>
      <c r="V3609" t="s">
        <v>5755</v>
      </c>
      <c r="W3609" t="s">
        <v>5765</v>
      </c>
      <c r="X3609">
        <v>1</v>
      </c>
    </row>
    <row r="3610" spans="1:24" x14ac:dyDescent="0.25">
      <c r="A3610">
        <v>24859</v>
      </c>
      <c r="B3610" t="s">
        <v>2009</v>
      </c>
      <c r="C3610" t="s">
        <v>441</v>
      </c>
      <c r="D3610" t="s">
        <v>5757</v>
      </c>
      <c r="E3610" t="s">
        <v>5867</v>
      </c>
      <c r="F3610">
        <v>22</v>
      </c>
      <c r="G3610" t="s">
        <v>5816</v>
      </c>
      <c r="H3610" t="s">
        <v>5791</v>
      </c>
      <c r="I3610" t="s">
        <v>5792</v>
      </c>
      <c r="J3610">
        <v>750</v>
      </c>
      <c r="K3610">
        <v>6</v>
      </c>
      <c r="L3610">
        <v>47.5</v>
      </c>
      <c r="M3610" t="s">
        <v>5759</v>
      </c>
      <c r="N3610" t="s">
        <v>5859</v>
      </c>
      <c r="O3610" t="s">
        <v>5790</v>
      </c>
      <c r="P3610" t="s">
        <v>5762</v>
      </c>
      <c r="Q3610" t="s">
        <v>5802</v>
      </c>
      <c r="R3610">
        <v>61241</v>
      </c>
      <c r="S3610" t="s">
        <v>5785</v>
      </c>
      <c r="T3610" t="s">
        <v>5786</v>
      </c>
      <c r="U3610">
        <v>45.99</v>
      </c>
      <c r="V3610" t="s">
        <v>5755</v>
      </c>
      <c r="W3610" t="s">
        <v>5765</v>
      </c>
      <c r="X3610">
        <v>1</v>
      </c>
    </row>
    <row r="3611" spans="1:24" x14ac:dyDescent="0.25">
      <c r="A3611">
        <v>23637</v>
      </c>
      <c r="B3611" t="s">
        <v>1910</v>
      </c>
      <c r="C3611" t="s">
        <v>441</v>
      </c>
      <c r="D3611" t="s">
        <v>5757</v>
      </c>
      <c r="E3611" t="s">
        <v>5804</v>
      </c>
      <c r="F3611">
        <v>10</v>
      </c>
      <c r="G3611" t="s">
        <v>5767</v>
      </c>
      <c r="H3611" t="s">
        <v>5747</v>
      </c>
      <c r="I3611" t="s">
        <v>5748</v>
      </c>
      <c r="J3611">
        <v>750</v>
      </c>
      <c r="K3611">
        <v>12</v>
      </c>
      <c r="L3611">
        <v>40</v>
      </c>
      <c r="M3611" t="s">
        <v>5759</v>
      </c>
      <c r="N3611" t="s">
        <v>5760</v>
      </c>
      <c r="O3611" t="s">
        <v>5761</v>
      </c>
      <c r="P3611" t="s">
        <v>5762</v>
      </c>
      <c r="Q3611" t="s">
        <v>5805</v>
      </c>
      <c r="R3611">
        <v>81745</v>
      </c>
      <c r="S3611" t="s">
        <v>6441</v>
      </c>
      <c r="T3611" t="s">
        <v>5786</v>
      </c>
      <c r="U3611">
        <v>92.99</v>
      </c>
      <c r="V3611" t="s">
        <v>5755</v>
      </c>
      <c r="W3611" t="s">
        <v>5765</v>
      </c>
      <c r="X3611">
        <v>1</v>
      </c>
    </row>
    <row r="3612" spans="1:24" x14ac:dyDescent="0.25">
      <c r="A3612">
        <v>25062</v>
      </c>
      <c r="B3612" t="s">
        <v>2026</v>
      </c>
      <c r="C3612" t="s">
        <v>442</v>
      </c>
      <c r="D3612" t="s">
        <v>6103</v>
      </c>
      <c r="E3612" t="s">
        <v>498</v>
      </c>
      <c r="F3612">
        <v>11</v>
      </c>
      <c r="G3612" t="s">
        <v>5862</v>
      </c>
      <c r="H3612" t="s">
        <v>5791</v>
      </c>
      <c r="I3612" t="s">
        <v>5792</v>
      </c>
      <c r="J3612">
        <v>750</v>
      </c>
      <c r="K3612">
        <v>12</v>
      </c>
      <c r="L3612">
        <v>6.5</v>
      </c>
      <c r="M3612" t="s">
        <v>5749</v>
      </c>
      <c r="N3612" t="s">
        <v>5750</v>
      </c>
      <c r="O3612" t="s">
        <v>5863</v>
      </c>
      <c r="P3612" t="s">
        <v>5922</v>
      </c>
      <c r="Q3612" t="s">
        <v>5864</v>
      </c>
      <c r="R3612">
        <v>42035</v>
      </c>
      <c r="S3612" t="s">
        <v>6328</v>
      </c>
      <c r="T3612" t="s">
        <v>5965</v>
      </c>
      <c r="U3612">
        <v>10.99</v>
      </c>
      <c r="V3612" t="s">
        <v>5755</v>
      </c>
      <c r="W3612" t="s">
        <v>5869</v>
      </c>
      <c r="X3612">
        <v>1</v>
      </c>
    </row>
    <row r="3613" spans="1:24" x14ac:dyDescent="0.25">
      <c r="A3613">
        <v>791723</v>
      </c>
      <c r="B3613" t="s">
        <v>3295</v>
      </c>
      <c r="C3613" t="s">
        <v>443</v>
      </c>
      <c r="D3613" t="s">
        <v>6166</v>
      </c>
      <c r="E3613" t="s">
        <v>5872</v>
      </c>
      <c r="F3613">
        <v>20</v>
      </c>
      <c r="G3613" t="s">
        <v>5746</v>
      </c>
      <c r="H3613" t="s">
        <v>5791</v>
      </c>
      <c r="I3613" t="s">
        <v>5792</v>
      </c>
      <c r="J3613">
        <v>500</v>
      </c>
      <c r="K3613">
        <v>24</v>
      </c>
      <c r="L3613">
        <v>7.1</v>
      </c>
      <c r="M3613" t="s">
        <v>5759</v>
      </c>
      <c r="N3613" t="s">
        <v>6228</v>
      </c>
      <c r="O3613" t="s">
        <v>5790</v>
      </c>
      <c r="P3613" t="s">
        <v>6168</v>
      </c>
      <c r="Q3613" t="s">
        <v>6169</v>
      </c>
      <c r="R3613">
        <v>76507</v>
      </c>
      <c r="S3613" t="s">
        <v>6193</v>
      </c>
      <c r="T3613" t="s">
        <v>6113</v>
      </c>
      <c r="U3613">
        <v>2.92</v>
      </c>
      <c r="V3613" t="s">
        <v>6172</v>
      </c>
      <c r="W3613" t="s">
        <v>5869</v>
      </c>
      <c r="X3613">
        <v>1</v>
      </c>
    </row>
    <row r="3614" spans="1:24" x14ac:dyDescent="0.25">
      <c r="A3614">
        <v>23757</v>
      </c>
      <c r="B3614" t="s">
        <v>1916</v>
      </c>
      <c r="C3614" t="s">
        <v>441</v>
      </c>
      <c r="D3614" t="s">
        <v>5757</v>
      </c>
      <c r="E3614" t="s">
        <v>5800</v>
      </c>
      <c r="F3614">
        <v>20</v>
      </c>
      <c r="G3614" t="s">
        <v>5746</v>
      </c>
      <c r="H3614" t="s">
        <v>5747</v>
      </c>
      <c r="I3614" t="s">
        <v>5748</v>
      </c>
      <c r="J3614">
        <v>750</v>
      </c>
      <c r="K3614">
        <v>12</v>
      </c>
      <c r="L3614">
        <v>45</v>
      </c>
      <c r="M3614" t="s">
        <v>5759</v>
      </c>
      <c r="N3614" t="s">
        <v>5859</v>
      </c>
      <c r="O3614" t="s">
        <v>5790</v>
      </c>
      <c r="P3614" t="s">
        <v>5762</v>
      </c>
      <c r="Q3614" t="s">
        <v>5802</v>
      </c>
      <c r="R3614">
        <v>63260</v>
      </c>
      <c r="S3614" t="s">
        <v>5803</v>
      </c>
      <c r="T3614" t="s">
        <v>5794</v>
      </c>
      <c r="U3614">
        <v>35.99</v>
      </c>
      <c r="V3614" t="s">
        <v>5755</v>
      </c>
      <c r="W3614" t="s">
        <v>5765</v>
      </c>
      <c r="X3614">
        <v>1</v>
      </c>
    </row>
    <row r="3615" spans="1:24" x14ac:dyDescent="0.25">
      <c r="A3615">
        <v>23898</v>
      </c>
      <c r="B3615" t="s">
        <v>302</v>
      </c>
      <c r="C3615" t="s">
        <v>441</v>
      </c>
      <c r="D3615" t="s">
        <v>5798</v>
      </c>
      <c r="E3615" t="s">
        <v>5881</v>
      </c>
      <c r="F3615">
        <v>10</v>
      </c>
      <c r="G3615" t="s">
        <v>5767</v>
      </c>
      <c r="H3615" t="s">
        <v>5748</v>
      </c>
      <c r="I3615" t="s">
        <v>5748</v>
      </c>
      <c r="J3615">
        <v>750</v>
      </c>
      <c r="K3615">
        <v>12</v>
      </c>
      <c r="L3615">
        <v>30</v>
      </c>
      <c r="M3615" t="s">
        <v>5749</v>
      </c>
      <c r="N3615" t="s">
        <v>5750</v>
      </c>
      <c r="O3615" t="s">
        <v>5751</v>
      </c>
      <c r="P3615" t="s">
        <v>5752</v>
      </c>
      <c r="Q3615" t="s">
        <v>5883</v>
      </c>
      <c r="R3615">
        <v>43500</v>
      </c>
      <c r="S3615" t="s">
        <v>5773</v>
      </c>
      <c r="T3615" t="s">
        <v>5773</v>
      </c>
      <c r="U3615">
        <v>25.34</v>
      </c>
      <c r="V3615" t="s">
        <v>5755</v>
      </c>
      <c r="W3615" t="s">
        <v>5756</v>
      </c>
      <c r="X3615">
        <v>1</v>
      </c>
    </row>
    <row r="3616" spans="1:24" x14ac:dyDescent="0.25">
      <c r="A3616">
        <v>23802</v>
      </c>
      <c r="B3616" t="s">
        <v>1920</v>
      </c>
      <c r="C3616" t="s">
        <v>441</v>
      </c>
      <c r="D3616" t="s">
        <v>5780</v>
      </c>
      <c r="E3616" t="s">
        <v>5780</v>
      </c>
      <c r="F3616">
        <v>22</v>
      </c>
      <c r="G3616" t="s">
        <v>5816</v>
      </c>
      <c r="H3616" t="s">
        <v>5747</v>
      </c>
      <c r="I3616" t="s">
        <v>5748</v>
      </c>
      <c r="J3616">
        <v>750</v>
      </c>
      <c r="K3616">
        <v>12</v>
      </c>
      <c r="L3616">
        <v>40</v>
      </c>
      <c r="M3616" t="s">
        <v>5759</v>
      </c>
      <c r="N3616" t="s">
        <v>5992</v>
      </c>
      <c r="O3616" t="s">
        <v>5761</v>
      </c>
      <c r="P3616" t="s">
        <v>5762</v>
      </c>
      <c r="Q3616" t="s">
        <v>5782</v>
      </c>
      <c r="R3616">
        <v>41299</v>
      </c>
      <c r="S3616" t="s">
        <v>6609</v>
      </c>
      <c r="T3616" t="s">
        <v>5754</v>
      </c>
      <c r="U3616">
        <v>31.99</v>
      </c>
      <c r="V3616" t="s">
        <v>5755</v>
      </c>
      <c r="W3616" t="s">
        <v>5765</v>
      </c>
      <c r="X3616">
        <v>1</v>
      </c>
    </row>
    <row r="3617" spans="1:24" x14ac:dyDescent="0.25">
      <c r="A3617">
        <v>23809</v>
      </c>
      <c r="B3617" t="s">
        <v>4629</v>
      </c>
      <c r="C3617" t="s">
        <v>441</v>
      </c>
      <c r="D3617" t="s">
        <v>5757</v>
      </c>
      <c r="E3617" t="s">
        <v>5766</v>
      </c>
      <c r="F3617">
        <v>20</v>
      </c>
      <c r="G3617" t="s">
        <v>5746</v>
      </c>
      <c r="H3617" t="s">
        <v>5747</v>
      </c>
      <c r="I3617" t="s">
        <v>5748</v>
      </c>
      <c r="J3617">
        <v>750</v>
      </c>
      <c r="K3617">
        <v>6</v>
      </c>
      <c r="L3617">
        <v>40</v>
      </c>
      <c r="M3617" t="s">
        <v>5749</v>
      </c>
      <c r="N3617" t="s">
        <v>5750</v>
      </c>
      <c r="O3617" t="s">
        <v>5751</v>
      </c>
      <c r="P3617" t="s">
        <v>5762</v>
      </c>
      <c r="Q3617" t="s">
        <v>5789</v>
      </c>
      <c r="R3617">
        <v>62577</v>
      </c>
      <c r="S3617" t="s">
        <v>6605</v>
      </c>
      <c r="T3617" t="s">
        <v>5946</v>
      </c>
      <c r="U3617">
        <v>34.99</v>
      </c>
      <c r="V3617" t="s">
        <v>5755</v>
      </c>
      <c r="W3617" t="s">
        <v>5756</v>
      </c>
      <c r="X3617">
        <v>1</v>
      </c>
    </row>
    <row r="3618" spans="1:24" x14ac:dyDescent="0.25">
      <c r="A3618">
        <v>775029</v>
      </c>
      <c r="B3618" t="s">
        <v>3266</v>
      </c>
      <c r="C3618" t="s">
        <v>441</v>
      </c>
      <c r="D3618" t="s">
        <v>5780</v>
      </c>
      <c r="E3618" t="s">
        <v>5795</v>
      </c>
      <c r="F3618">
        <v>22</v>
      </c>
      <c r="G3618" t="s">
        <v>5816</v>
      </c>
      <c r="H3618" t="s">
        <v>5791</v>
      </c>
      <c r="I3618" t="s">
        <v>5792</v>
      </c>
      <c r="J3618">
        <v>750</v>
      </c>
      <c r="K3618">
        <v>12</v>
      </c>
      <c r="L3618">
        <v>40</v>
      </c>
      <c r="M3618" t="s">
        <v>5759</v>
      </c>
      <c r="N3618" t="s">
        <v>5781</v>
      </c>
      <c r="O3618" t="s">
        <v>5790</v>
      </c>
      <c r="P3618" t="s">
        <v>5762</v>
      </c>
      <c r="Q3618" t="s">
        <v>5796</v>
      </c>
      <c r="R3618">
        <v>42188</v>
      </c>
      <c r="S3618" t="s">
        <v>5971</v>
      </c>
      <c r="T3618" t="s">
        <v>5972</v>
      </c>
      <c r="U3618">
        <v>59.99</v>
      </c>
      <c r="V3618" t="s">
        <v>5755</v>
      </c>
      <c r="W3618" t="s">
        <v>5756</v>
      </c>
      <c r="X3618">
        <v>1</v>
      </c>
    </row>
    <row r="3619" spans="1:24" x14ac:dyDescent="0.25">
      <c r="A3619">
        <v>23806</v>
      </c>
      <c r="B3619" t="s">
        <v>1921</v>
      </c>
      <c r="C3619" t="s">
        <v>443</v>
      </c>
      <c r="D3619" t="s">
        <v>6411</v>
      </c>
      <c r="E3619" t="s">
        <v>6192</v>
      </c>
      <c r="F3619">
        <v>27</v>
      </c>
      <c r="G3619" t="s">
        <v>5837</v>
      </c>
      <c r="H3619" t="s">
        <v>5747</v>
      </c>
      <c r="I3619" t="s">
        <v>5748</v>
      </c>
      <c r="J3619">
        <v>473</v>
      </c>
      <c r="K3619">
        <v>24</v>
      </c>
      <c r="L3619">
        <v>4.5</v>
      </c>
      <c r="M3619" t="s">
        <v>5749</v>
      </c>
      <c r="N3619" t="s">
        <v>5750</v>
      </c>
      <c r="O3619" t="s">
        <v>5874</v>
      </c>
      <c r="P3619" t="s">
        <v>5875</v>
      </c>
      <c r="Q3619" t="s">
        <v>5876</v>
      </c>
      <c r="R3619">
        <v>85440</v>
      </c>
      <c r="S3619" t="s">
        <v>6496</v>
      </c>
      <c r="T3619" t="s">
        <v>6484</v>
      </c>
      <c r="U3619">
        <v>2.99</v>
      </c>
      <c r="V3619" t="s">
        <v>6172</v>
      </c>
      <c r="W3619" t="s">
        <v>5869</v>
      </c>
      <c r="X3619">
        <v>1</v>
      </c>
    </row>
    <row r="3620" spans="1:24" x14ac:dyDescent="0.25">
      <c r="A3620">
        <v>23806</v>
      </c>
      <c r="B3620" t="s">
        <v>1921</v>
      </c>
      <c r="C3620" t="s">
        <v>443</v>
      </c>
      <c r="D3620" t="s">
        <v>6411</v>
      </c>
      <c r="E3620" t="s">
        <v>6192</v>
      </c>
      <c r="F3620">
        <v>27</v>
      </c>
      <c r="G3620" t="s">
        <v>5837</v>
      </c>
      <c r="H3620" t="s">
        <v>5747</v>
      </c>
      <c r="I3620" t="s">
        <v>5748</v>
      </c>
      <c r="J3620">
        <v>473</v>
      </c>
      <c r="K3620">
        <v>24</v>
      </c>
      <c r="L3620">
        <v>4.5</v>
      </c>
      <c r="M3620" t="s">
        <v>5749</v>
      </c>
      <c r="N3620" t="s">
        <v>5750</v>
      </c>
      <c r="O3620" t="s">
        <v>5874</v>
      </c>
      <c r="P3620" t="s">
        <v>5875</v>
      </c>
      <c r="Q3620" t="s">
        <v>5876</v>
      </c>
      <c r="R3620">
        <v>85440</v>
      </c>
      <c r="S3620" t="s">
        <v>6496</v>
      </c>
      <c r="T3620" t="s">
        <v>6484</v>
      </c>
      <c r="U3620">
        <v>2.99</v>
      </c>
      <c r="V3620" t="s">
        <v>6172</v>
      </c>
      <c r="W3620" t="s">
        <v>5869</v>
      </c>
      <c r="X3620">
        <v>1</v>
      </c>
    </row>
    <row r="3621" spans="1:24" x14ac:dyDescent="0.25">
      <c r="A3621">
        <v>24483</v>
      </c>
      <c r="B3621" t="s">
        <v>1966</v>
      </c>
      <c r="C3621" t="s">
        <v>441</v>
      </c>
      <c r="D3621" t="s">
        <v>5811</v>
      </c>
      <c r="E3621" t="s">
        <v>5812</v>
      </c>
      <c r="F3621">
        <v>20</v>
      </c>
      <c r="G3621" t="s">
        <v>5746</v>
      </c>
      <c r="H3621" t="s">
        <v>5747</v>
      </c>
      <c r="I3621" t="s">
        <v>5748</v>
      </c>
      <c r="J3621">
        <v>750</v>
      </c>
      <c r="K3621">
        <v>12</v>
      </c>
      <c r="L3621">
        <v>17</v>
      </c>
      <c r="M3621" t="s">
        <v>5749</v>
      </c>
      <c r="N3621" t="s">
        <v>5750</v>
      </c>
      <c r="O3621" t="s">
        <v>5751</v>
      </c>
      <c r="P3621" t="s">
        <v>5762</v>
      </c>
      <c r="Q3621" t="s">
        <v>5814</v>
      </c>
      <c r="R3621">
        <v>62577</v>
      </c>
      <c r="S3621" t="s">
        <v>6605</v>
      </c>
      <c r="T3621" t="s">
        <v>5946</v>
      </c>
      <c r="U3621">
        <v>33.99</v>
      </c>
      <c r="V3621" t="s">
        <v>5755</v>
      </c>
      <c r="W3621" t="s">
        <v>5756</v>
      </c>
      <c r="X3621">
        <v>1</v>
      </c>
    </row>
    <row r="3622" spans="1:24" x14ac:dyDescent="0.25">
      <c r="A3622">
        <v>24703</v>
      </c>
      <c r="B3622" t="s">
        <v>1993</v>
      </c>
      <c r="C3622" t="s">
        <v>442</v>
      </c>
      <c r="D3622" t="s">
        <v>5886</v>
      </c>
      <c r="E3622" t="s">
        <v>5887</v>
      </c>
      <c r="F3622">
        <v>21</v>
      </c>
      <c r="G3622" t="s">
        <v>6127</v>
      </c>
      <c r="H3622" t="s">
        <v>5747</v>
      </c>
      <c r="I3622" t="s">
        <v>5748</v>
      </c>
      <c r="J3622">
        <v>750</v>
      </c>
      <c r="K3622">
        <v>6</v>
      </c>
      <c r="L3622">
        <v>14.5</v>
      </c>
      <c r="M3622" t="s">
        <v>5749</v>
      </c>
      <c r="N3622" t="s">
        <v>5750</v>
      </c>
      <c r="O3622" t="s">
        <v>5863</v>
      </c>
      <c r="P3622" t="s">
        <v>5889</v>
      </c>
      <c r="Q3622" t="s">
        <v>5952</v>
      </c>
      <c r="R3622">
        <v>63952</v>
      </c>
      <c r="S3622" t="s">
        <v>5907</v>
      </c>
      <c r="T3622" t="s">
        <v>5844</v>
      </c>
      <c r="U3622">
        <v>70</v>
      </c>
      <c r="V3622" t="s">
        <v>5755</v>
      </c>
      <c r="W3622" t="s">
        <v>5869</v>
      </c>
      <c r="X3622">
        <v>1</v>
      </c>
    </row>
    <row r="3623" spans="1:24" x14ac:dyDescent="0.25">
      <c r="A3623">
        <v>447540</v>
      </c>
      <c r="B3623" t="s">
        <v>3675</v>
      </c>
      <c r="C3623" t="s">
        <v>444</v>
      </c>
      <c r="D3623" t="s">
        <v>6161</v>
      </c>
      <c r="E3623" t="s">
        <v>6186</v>
      </c>
      <c r="F3623">
        <v>10</v>
      </c>
      <c r="G3623" t="s">
        <v>5767</v>
      </c>
      <c r="H3623" t="s">
        <v>5747</v>
      </c>
      <c r="I3623" t="s">
        <v>5748</v>
      </c>
      <c r="J3623">
        <v>473</v>
      </c>
      <c r="K3623">
        <v>24</v>
      </c>
      <c r="L3623">
        <v>5</v>
      </c>
      <c r="M3623" t="s">
        <v>5749</v>
      </c>
      <c r="N3623" t="s">
        <v>5750</v>
      </c>
      <c r="O3623" t="s">
        <v>5751</v>
      </c>
      <c r="P3623" t="s">
        <v>6163</v>
      </c>
      <c r="Q3623" t="s">
        <v>6187</v>
      </c>
      <c r="R3623">
        <v>86187</v>
      </c>
      <c r="S3623" t="s">
        <v>6610</v>
      </c>
      <c r="T3623" t="s">
        <v>6195</v>
      </c>
      <c r="U3623">
        <v>3.69</v>
      </c>
      <c r="V3623" t="s">
        <v>6172</v>
      </c>
      <c r="W3623" t="s">
        <v>5756</v>
      </c>
      <c r="X3623">
        <v>1</v>
      </c>
    </row>
    <row r="3624" spans="1:24" x14ac:dyDescent="0.25">
      <c r="A3624">
        <v>23668</v>
      </c>
      <c r="B3624" t="s">
        <v>1912</v>
      </c>
      <c r="C3624" t="s">
        <v>442</v>
      </c>
      <c r="D3624" t="s">
        <v>5886</v>
      </c>
      <c r="E3624" t="s">
        <v>5914</v>
      </c>
      <c r="F3624">
        <v>10</v>
      </c>
      <c r="G3624" t="s">
        <v>5767</v>
      </c>
      <c r="H3624" t="s">
        <v>5747</v>
      </c>
      <c r="I3624" t="s">
        <v>5748</v>
      </c>
      <c r="J3624">
        <v>750</v>
      </c>
      <c r="K3624">
        <v>12</v>
      </c>
      <c r="L3624">
        <v>13.5</v>
      </c>
      <c r="M3624" t="s">
        <v>5759</v>
      </c>
      <c r="N3624" t="s">
        <v>5888</v>
      </c>
      <c r="O3624" t="s">
        <v>5751</v>
      </c>
      <c r="P3624" t="s">
        <v>6002</v>
      </c>
      <c r="Q3624" t="s">
        <v>5890</v>
      </c>
      <c r="R3624">
        <v>85334</v>
      </c>
      <c r="S3624" t="s">
        <v>5956</v>
      </c>
      <c r="T3624" t="s">
        <v>5957</v>
      </c>
      <c r="U3624">
        <v>11.99</v>
      </c>
      <c r="V3624" t="s">
        <v>5755</v>
      </c>
      <c r="W3624" t="s">
        <v>5869</v>
      </c>
      <c r="X3624">
        <v>1</v>
      </c>
    </row>
    <row r="3625" spans="1:24" x14ac:dyDescent="0.25">
      <c r="A3625">
        <v>24194</v>
      </c>
      <c r="B3625" t="s">
        <v>1946</v>
      </c>
      <c r="C3625" t="s">
        <v>442</v>
      </c>
      <c r="D3625" t="s">
        <v>5886</v>
      </c>
      <c r="E3625" t="s">
        <v>5887</v>
      </c>
      <c r="F3625">
        <v>10</v>
      </c>
      <c r="G3625" t="s">
        <v>5767</v>
      </c>
      <c r="H3625" t="s">
        <v>5791</v>
      </c>
      <c r="I3625" t="s">
        <v>5792</v>
      </c>
      <c r="J3625">
        <v>750</v>
      </c>
      <c r="K3625">
        <v>12</v>
      </c>
      <c r="L3625">
        <v>13</v>
      </c>
      <c r="M3625" t="s">
        <v>5749</v>
      </c>
      <c r="N3625" t="s">
        <v>5750</v>
      </c>
      <c r="O3625" t="s">
        <v>5790</v>
      </c>
      <c r="P3625" t="s">
        <v>5988</v>
      </c>
      <c r="Q3625" t="s">
        <v>5952</v>
      </c>
      <c r="R3625">
        <v>63952</v>
      </c>
      <c r="S3625" t="s">
        <v>5907</v>
      </c>
      <c r="T3625" t="s">
        <v>5844</v>
      </c>
      <c r="U3625">
        <v>18.489999999999998</v>
      </c>
      <c r="V3625" t="s">
        <v>5755</v>
      </c>
      <c r="W3625" t="s">
        <v>5869</v>
      </c>
      <c r="X3625">
        <v>1</v>
      </c>
    </row>
    <row r="3626" spans="1:24" x14ac:dyDescent="0.25">
      <c r="A3626">
        <v>24835</v>
      </c>
      <c r="B3626" t="s">
        <v>2004</v>
      </c>
      <c r="C3626" t="s">
        <v>443</v>
      </c>
      <c r="D3626" t="s">
        <v>5871</v>
      </c>
      <c r="E3626" t="s">
        <v>6192</v>
      </c>
      <c r="F3626">
        <v>23</v>
      </c>
      <c r="G3626" t="s">
        <v>6246</v>
      </c>
      <c r="H3626" t="s">
        <v>5747</v>
      </c>
      <c r="I3626" t="s">
        <v>5748</v>
      </c>
      <c r="J3626">
        <v>473</v>
      </c>
      <c r="K3626">
        <v>24</v>
      </c>
      <c r="L3626">
        <v>5.5</v>
      </c>
      <c r="M3626" t="s">
        <v>5749</v>
      </c>
      <c r="N3626" t="s">
        <v>5750</v>
      </c>
      <c r="O3626" t="s">
        <v>5874</v>
      </c>
      <c r="P3626" t="s">
        <v>5875</v>
      </c>
      <c r="Q3626" t="s">
        <v>5876</v>
      </c>
      <c r="R3626">
        <v>76989</v>
      </c>
      <c r="S3626" t="s">
        <v>6431</v>
      </c>
      <c r="T3626" t="s">
        <v>6431</v>
      </c>
      <c r="U3626">
        <v>3.68</v>
      </c>
      <c r="V3626" t="s">
        <v>6172</v>
      </c>
      <c r="W3626" t="s">
        <v>5869</v>
      </c>
      <c r="X3626">
        <v>1</v>
      </c>
    </row>
    <row r="3627" spans="1:24" x14ac:dyDescent="0.25">
      <c r="A3627">
        <v>24835</v>
      </c>
      <c r="B3627" t="s">
        <v>2004</v>
      </c>
      <c r="C3627" t="s">
        <v>443</v>
      </c>
      <c r="D3627" t="s">
        <v>5871</v>
      </c>
      <c r="E3627" t="s">
        <v>6192</v>
      </c>
      <c r="F3627">
        <v>23</v>
      </c>
      <c r="G3627" t="s">
        <v>6246</v>
      </c>
      <c r="H3627" t="s">
        <v>5747</v>
      </c>
      <c r="I3627" t="s">
        <v>5748</v>
      </c>
      <c r="J3627">
        <v>473</v>
      </c>
      <c r="K3627">
        <v>24</v>
      </c>
      <c r="L3627">
        <v>5.5</v>
      </c>
      <c r="M3627" t="s">
        <v>5749</v>
      </c>
      <c r="N3627" t="s">
        <v>5750</v>
      </c>
      <c r="O3627" t="s">
        <v>5874</v>
      </c>
      <c r="P3627" t="s">
        <v>5875</v>
      </c>
      <c r="Q3627" t="s">
        <v>5876</v>
      </c>
      <c r="R3627">
        <v>76989</v>
      </c>
      <c r="S3627" t="s">
        <v>6431</v>
      </c>
      <c r="T3627" t="s">
        <v>6431</v>
      </c>
      <c r="U3627">
        <v>3.68</v>
      </c>
      <c r="V3627" t="s">
        <v>6172</v>
      </c>
      <c r="W3627" t="s">
        <v>5869</v>
      </c>
      <c r="X3627">
        <v>1</v>
      </c>
    </row>
    <row r="3628" spans="1:24" x14ac:dyDescent="0.25">
      <c r="A3628">
        <v>24836</v>
      </c>
      <c r="B3628" t="s">
        <v>2005</v>
      </c>
      <c r="C3628" t="s">
        <v>443</v>
      </c>
      <c r="D3628" t="s">
        <v>5871</v>
      </c>
      <c r="E3628" t="s">
        <v>6167</v>
      </c>
      <c r="F3628">
        <v>20</v>
      </c>
      <c r="G3628" t="s">
        <v>5746</v>
      </c>
      <c r="H3628" t="s">
        <v>5747</v>
      </c>
      <c r="I3628" t="s">
        <v>5748</v>
      </c>
      <c r="J3628">
        <v>473</v>
      </c>
      <c r="K3628">
        <v>24</v>
      </c>
      <c r="L3628">
        <v>4.8</v>
      </c>
      <c r="M3628" t="s">
        <v>5749</v>
      </c>
      <c r="N3628" t="s">
        <v>5750</v>
      </c>
      <c r="O3628" t="s">
        <v>5874</v>
      </c>
      <c r="P3628" t="s">
        <v>5875</v>
      </c>
      <c r="Q3628" t="s">
        <v>5876</v>
      </c>
      <c r="R3628">
        <v>76989</v>
      </c>
      <c r="S3628" t="s">
        <v>6431</v>
      </c>
      <c r="T3628" t="s">
        <v>6431</v>
      </c>
      <c r="U3628">
        <v>3.68</v>
      </c>
      <c r="V3628" t="s">
        <v>6172</v>
      </c>
      <c r="W3628" t="s">
        <v>5869</v>
      </c>
      <c r="X3628">
        <v>1</v>
      </c>
    </row>
    <row r="3629" spans="1:24" x14ac:dyDescent="0.25">
      <c r="A3629">
        <v>24836</v>
      </c>
      <c r="B3629" t="s">
        <v>2005</v>
      </c>
      <c r="C3629" t="s">
        <v>443</v>
      </c>
      <c r="D3629" t="s">
        <v>5871</v>
      </c>
      <c r="E3629" t="s">
        <v>6167</v>
      </c>
      <c r="F3629">
        <v>20</v>
      </c>
      <c r="G3629" t="s">
        <v>5746</v>
      </c>
      <c r="H3629" t="s">
        <v>5747</v>
      </c>
      <c r="I3629" t="s">
        <v>5748</v>
      </c>
      <c r="J3629">
        <v>473</v>
      </c>
      <c r="K3629">
        <v>24</v>
      </c>
      <c r="L3629">
        <v>4.8</v>
      </c>
      <c r="M3629" t="s">
        <v>5749</v>
      </c>
      <c r="N3629" t="s">
        <v>5750</v>
      </c>
      <c r="O3629" t="s">
        <v>5874</v>
      </c>
      <c r="P3629" t="s">
        <v>5875</v>
      </c>
      <c r="Q3629" t="s">
        <v>5876</v>
      </c>
      <c r="R3629">
        <v>76989</v>
      </c>
      <c r="S3629" t="s">
        <v>6431</v>
      </c>
      <c r="T3629" t="s">
        <v>6431</v>
      </c>
      <c r="U3629">
        <v>3.68</v>
      </c>
      <c r="V3629" t="s">
        <v>6172</v>
      </c>
      <c r="W3629" t="s">
        <v>5869</v>
      </c>
      <c r="X3629">
        <v>1</v>
      </c>
    </row>
    <row r="3630" spans="1:24" x14ac:dyDescent="0.25">
      <c r="A3630">
        <v>23818</v>
      </c>
      <c r="B3630" t="s">
        <v>1923</v>
      </c>
      <c r="C3630" t="s">
        <v>441</v>
      </c>
      <c r="D3630" t="s">
        <v>5798</v>
      </c>
      <c r="E3630" t="s">
        <v>5881</v>
      </c>
      <c r="F3630">
        <v>22</v>
      </c>
      <c r="G3630" t="s">
        <v>5816</v>
      </c>
      <c r="H3630" t="s">
        <v>5747</v>
      </c>
      <c r="I3630" t="s">
        <v>5748</v>
      </c>
      <c r="J3630">
        <v>750</v>
      </c>
      <c r="K3630">
        <v>12</v>
      </c>
      <c r="L3630">
        <v>40</v>
      </c>
      <c r="M3630" t="s">
        <v>5749</v>
      </c>
      <c r="N3630" t="s">
        <v>5750</v>
      </c>
      <c r="O3630" t="s">
        <v>5751</v>
      </c>
      <c r="P3630" t="s">
        <v>5762</v>
      </c>
      <c r="Q3630" t="s">
        <v>5883</v>
      </c>
      <c r="R3630">
        <v>83712</v>
      </c>
      <c r="S3630" t="s">
        <v>6526</v>
      </c>
      <c r="T3630" t="s">
        <v>6526</v>
      </c>
      <c r="U3630">
        <v>39.99</v>
      </c>
      <c r="V3630" t="s">
        <v>5755</v>
      </c>
      <c r="W3630" t="s">
        <v>5756</v>
      </c>
      <c r="X3630">
        <v>1</v>
      </c>
    </row>
    <row r="3631" spans="1:24" x14ac:dyDescent="0.25">
      <c r="A3631">
        <v>24827</v>
      </c>
      <c r="B3631" t="s">
        <v>2003</v>
      </c>
      <c r="C3631" t="s">
        <v>442</v>
      </c>
      <c r="D3631" t="s">
        <v>5886</v>
      </c>
      <c r="E3631" t="s">
        <v>5966</v>
      </c>
      <c r="F3631">
        <v>21</v>
      </c>
      <c r="G3631" t="s">
        <v>6127</v>
      </c>
      <c r="H3631" t="s">
        <v>5748</v>
      </c>
      <c r="I3631" t="s">
        <v>5748</v>
      </c>
      <c r="J3631">
        <v>750</v>
      </c>
      <c r="K3631">
        <v>6</v>
      </c>
      <c r="L3631">
        <v>14.5</v>
      </c>
      <c r="M3631" t="s">
        <v>5759</v>
      </c>
      <c r="N3631" t="s">
        <v>5904</v>
      </c>
      <c r="O3631" t="s">
        <v>5790</v>
      </c>
      <c r="P3631" t="s">
        <v>5889</v>
      </c>
      <c r="Q3631" t="s">
        <v>5923</v>
      </c>
      <c r="R3631">
        <v>83510</v>
      </c>
      <c r="S3631" t="s">
        <v>6493</v>
      </c>
      <c r="T3631" t="s">
        <v>5972</v>
      </c>
      <c r="U3631">
        <v>130.11000000000001</v>
      </c>
      <c r="V3631" t="s">
        <v>5755</v>
      </c>
      <c r="W3631" t="s">
        <v>5765</v>
      </c>
      <c r="X3631">
        <v>1</v>
      </c>
    </row>
    <row r="3632" spans="1:24" x14ac:dyDescent="0.25">
      <c r="A3632">
        <v>23773</v>
      </c>
      <c r="B3632" t="s">
        <v>1918</v>
      </c>
      <c r="C3632" t="s">
        <v>443</v>
      </c>
      <c r="D3632" t="s">
        <v>6166</v>
      </c>
      <c r="E3632" t="s">
        <v>5872</v>
      </c>
      <c r="F3632">
        <v>20</v>
      </c>
      <c r="G3632" t="s">
        <v>5746</v>
      </c>
      <c r="H3632" t="s">
        <v>5747</v>
      </c>
      <c r="I3632" t="s">
        <v>5748</v>
      </c>
      <c r="J3632">
        <v>473</v>
      </c>
      <c r="K3632">
        <v>24</v>
      </c>
      <c r="L3632">
        <v>7.2</v>
      </c>
      <c r="M3632" t="s">
        <v>5749</v>
      </c>
      <c r="N3632" t="s">
        <v>5750</v>
      </c>
      <c r="O3632" t="s">
        <v>5751</v>
      </c>
      <c r="P3632" t="s">
        <v>5875</v>
      </c>
      <c r="Q3632" t="s">
        <v>6169</v>
      </c>
      <c r="R3632">
        <v>98394</v>
      </c>
      <c r="S3632" t="s">
        <v>6527</v>
      </c>
      <c r="T3632" t="s">
        <v>6413</v>
      </c>
      <c r="U3632">
        <v>3.49</v>
      </c>
      <c r="V3632" t="s">
        <v>6172</v>
      </c>
      <c r="W3632" t="s">
        <v>5869</v>
      </c>
      <c r="X3632">
        <v>1</v>
      </c>
    </row>
    <row r="3633" spans="1:24" x14ac:dyDescent="0.25">
      <c r="A3633">
        <v>24090</v>
      </c>
      <c r="B3633" t="s">
        <v>5062</v>
      </c>
      <c r="C3633" t="s">
        <v>442</v>
      </c>
      <c r="D3633" t="s">
        <v>6132</v>
      </c>
      <c r="E3633" t="s">
        <v>498</v>
      </c>
      <c r="F3633">
        <v>23</v>
      </c>
      <c r="G3633" t="s">
        <v>6246</v>
      </c>
      <c r="H3633" t="s">
        <v>5747</v>
      </c>
      <c r="I3633" t="s">
        <v>5792</v>
      </c>
      <c r="J3633">
        <v>750</v>
      </c>
      <c r="K3633">
        <v>12</v>
      </c>
      <c r="L3633">
        <v>9</v>
      </c>
      <c r="M3633" t="s">
        <v>5749</v>
      </c>
      <c r="N3633" t="s">
        <v>5750</v>
      </c>
      <c r="O3633" t="s">
        <v>5790</v>
      </c>
      <c r="P3633" t="s">
        <v>5889</v>
      </c>
      <c r="Q3633" t="s">
        <v>6024</v>
      </c>
      <c r="R3633">
        <v>43677</v>
      </c>
      <c r="S3633" t="s">
        <v>6299</v>
      </c>
      <c r="T3633" t="s">
        <v>6300</v>
      </c>
      <c r="U3633">
        <v>25</v>
      </c>
      <c r="V3633" t="s">
        <v>5755</v>
      </c>
      <c r="W3633" t="s">
        <v>5869</v>
      </c>
      <c r="X3633">
        <v>1</v>
      </c>
    </row>
    <row r="3634" spans="1:24" x14ac:dyDescent="0.25">
      <c r="A3634">
        <v>23666</v>
      </c>
      <c r="B3634" t="s">
        <v>1911</v>
      </c>
      <c r="C3634" t="s">
        <v>442</v>
      </c>
      <c r="D3634" t="s">
        <v>5920</v>
      </c>
      <c r="E3634" t="s">
        <v>5921</v>
      </c>
      <c r="F3634">
        <v>22</v>
      </c>
      <c r="G3634" t="s">
        <v>5816</v>
      </c>
      <c r="H3634" t="s">
        <v>5747</v>
      </c>
      <c r="I3634" t="s">
        <v>5748</v>
      </c>
      <c r="J3634">
        <v>750</v>
      </c>
      <c r="K3634">
        <v>12</v>
      </c>
      <c r="L3634">
        <v>13</v>
      </c>
      <c r="M3634" t="s">
        <v>5759</v>
      </c>
      <c r="N3634" t="s">
        <v>5835</v>
      </c>
      <c r="O3634" t="s">
        <v>5790</v>
      </c>
      <c r="P3634" t="s">
        <v>5889</v>
      </c>
      <c r="Q3634" t="s">
        <v>5979</v>
      </c>
      <c r="R3634">
        <v>85274</v>
      </c>
      <c r="S3634" t="s">
        <v>6572</v>
      </c>
      <c r="T3634" t="s">
        <v>5784</v>
      </c>
      <c r="U3634">
        <v>23.99</v>
      </c>
      <c r="V3634" t="s">
        <v>5755</v>
      </c>
      <c r="W3634" t="s">
        <v>5765</v>
      </c>
      <c r="X3634">
        <v>1</v>
      </c>
    </row>
    <row r="3635" spans="1:24" x14ac:dyDescent="0.25">
      <c r="A3635">
        <v>23945</v>
      </c>
      <c r="B3635" t="s">
        <v>1933</v>
      </c>
      <c r="C3635" t="s">
        <v>441</v>
      </c>
      <c r="D3635" t="s">
        <v>5821</v>
      </c>
      <c r="E3635" t="s">
        <v>5821</v>
      </c>
      <c r="F3635">
        <v>22</v>
      </c>
      <c r="G3635" t="s">
        <v>5816</v>
      </c>
      <c r="H3635" t="s">
        <v>5747</v>
      </c>
      <c r="I3635" t="s">
        <v>5748</v>
      </c>
      <c r="J3635">
        <v>750</v>
      </c>
      <c r="K3635">
        <v>6</v>
      </c>
      <c r="L3635">
        <v>45</v>
      </c>
      <c r="M3635" t="s">
        <v>5759</v>
      </c>
      <c r="N3635" t="s">
        <v>6228</v>
      </c>
      <c r="O3635" t="s">
        <v>5790</v>
      </c>
      <c r="P3635" t="s">
        <v>5762</v>
      </c>
      <c r="Q3635" t="s">
        <v>5823</v>
      </c>
      <c r="R3635">
        <v>86010</v>
      </c>
      <c r="S3635" t="s">
        <v>6136</v>
      </c>
      <c r="T3635" t="s">
        <v>5771</v>
      </c>
      <c r="U3635">
        <v>34.99</v>
      </c>
      <c r="V3635" t="s">
        <v>5755</v>
      </c>
      <c r="W3635" t="s">
        <v>5765</v>
      </c>
      <c r="X3635">
        <v>1</v>
      </c>
    </row>
    <row r="3636" spans="1:24" x14ac:dyDescent="0.25">
      <c r="A3636">
        <v>24684</v>
      </c>
      <c r="B3636" t="s">
        <v>1989</v>
      </c>
      <c r="C3636" t="s">
        <v>443</v>
      </c>
      <c r="D3636" t="s">
        <v>5871</v>
      </c>
      <c r="E3636" t="s">
        <v>5872</v>
      </c>
      <c r="F3636">
        <v>27</v>
      </c>
      <c r="G3636" t="s">
        <v>5837</v>
      </c>
      <c r="H3636" t="s">
        <v>5747</v>
      </c>
      <c r="I3636" t="s">
        <v>5748</v>
      </c>
      <c r="J3636">
        <v>500</v>
      </c>
      <c r="K3636">
        <v>24</v>
      </c>
      <c r="L3636">
        <v>11.9</v>
      </c>
      <c r="M3636" t="s">
        <v>5759</v>
      </c>
      <c r="N3636" t="s">
        <v>5896</v>
      </c>
      <c r="O3636" t="s">
        <v>5874</v>
      </c>
      <c r="P3636" t="s">
        <v>5875</v>
      </c>
      <c r="Q3636" t="s">
        <v>5876</v>
      </c>
      <c r="R3636">
        <v>96859</v>
      </c>
      <c r="S3636" t="s">
        <v>6611</v>
      </c>
      <c r="T3636" t="s">
        <v>5984</v>
      </c>
      <c r="U3636">
        <v>4.2</v>
      </c>
      <c r="V3636" t="s">
        <v>6172</v>
      </c>
      <c r="W3636" t="s">
        <v>5869</v>
      </c>
      <c r="X3636">
        <v>1</v>
      </c>
    </row>
    <row r="3637" spans="1:24" x14ac:dyDescent="0.25">
      <c r="A3637">
        <v>24684</v>
      </c>
      <c r="B3637" t="s">
        <v>1989</v>
      </c>
      <c r="C3637" t="s">
        <v>443</v>
      </c>
      <c r="D3637" t="s">
        <v>5871</v>
      </c>
      <c r="E3637" t="s">
        <v>5872</v>
      </c>
      <c r="F3637">
        <v>27</v>
      </c>
      <c r="G3637" t="s">
        <v>5837</v>
      </c>
      <c r="H3637" t="s">
        <v>5747</v>
      </c>
      <c r="I3637" t="s">
        <v>5748</v>
      </c>
      <c r="J3637">
        <v>500</v>
      </c>
      <c r="K3637">
        <v>24</v>
      </c>
      <c r="L3637">
        <v>11.9</v>
      </c>
      <c r="M3637" t="s">
        <v>5759</v>
      </c>
      <c r="N3637" t="s">
        <v>5896</v>
      </c>
      <c r="O3637" t="s">
        <v>5874</v>
      </c>
      <c r="P3637" t="s">
        <v>5875</v>
      </c>
      <c r="Q3637" t="s">
        <v>5876</v>
      </c>
      <c r="R3637">
        <v>96859</v>
      </c>
      <c r="S3637" t="s">
        <v>6611</v>
      </c>
      <c r="T3637" t="s">
        <v>5984</v>
      </c>
      <c r="U3637">
        <v>4.2</v>
      </c>
      <c r="V3637" t="s">
        <v>6172</v>
      </c>
      <c r="W3637" t="s">
        <v>5869</v>
      </c>
      <c r="X3637">
        <v>1</v>
      </c>
    </row>
    <row r="3638" spans="1:24" x14ac:dyDescent="0.25">
      <c r="A3638">
        <v>23909</v>
      </c>
      <c r="B3638" t="s">
        <v>306</v>
      </c>
      <c r="C3638" t="s">
        <v>441</v>
      </c>
      <c r="D3638" t="s">
        <v>5744</v>
      </c>
      <c r="E3638" t="s">
        <v>5913</v>
      </c>
      <c r="F3638">
        <v>10</v>
      </c>
      <c r="G3638" t="s">
        <v>5767</v>
      </c>
      <c r="H3638" t="s">
        <v>5748</v>
      </c>
      <c r="I3638" t="s">
        <v>5748</v>
      </c>
      <c r="J3638">
        <v>750</v>
      </c>
      <c r="K3638">
        <v>12</v>
      </c>
      <c r="L3638">
        <v>35</v>
      </c>
      <c r="M3638" t="s">
        <v>5749</v>
      </c>
      <c r="N3638" t="s">
        <v>5750</v>
      </c>
      <c r="O3638" t="s">
        <v>5751</v>
      </c>
      <c r="P3638" t="s">
        <v>5752</v>
      </c>
      <c r="Q3638" t="s">
        <v>5925</v>
      </c>
      <c r="R3638">
        <v>43500</v>
      </c>
      <c r="S3638" t="s">
        <v>5773</v>
      </c>
      <c r="T3638" t="s">
        <v>5773</v>
      </c>
      <c r="U3638">
        <v>27.99</v>
      </c>
      <c r="V3638" t="s">
        <v>5755</v>
      </c>
      <c r="W3638" t="s">
        <v>5756</v>
      </c>
      <c r="X3638">
        <v>1</v>
      </c>
    </row>
    <row r="3639" spans="1:24" x14ac:dyDescent="0.25">
      <c r="A3639">
        <v>23910</v>
      </c>
      <c r="B3639" t="s">
        <v>307</v>
      </c>
      <c r="C3639" t="s">
        <v>441</v>
      </c>
      <c r="D3639" t="s">
        <v>5798</v>
      </c>
      <c r="E3639" t="s">
        <v>5881</v>
      </c>
      <c r="F3639">
        <v>10</v>
      </c>
      <c r="G3639" t="s">
        <v>5767</v>
      </c>
      <c r="H3639" t="s">
        <v>5748</v>
      </c>
      <c r="I3639" t="s">
        <v>5748</v>
      </c>
      <c r="J3639">
        <v>750</v>
      </c>
      <c r="K3639">
        <v>12</v>
      </c>
      <c r="L3639">
        <v>30</v>
      </c>
      <c r="M3639" t="s">
        <v>5749</v>
      </c>
      <c r="N3639" t="s">
        <v>5750</v>
      </c>
      <c r="O3639" t="s">
        <v>5751</v>
      </c>
      <c r="P3639" t="s">
        <v>5752</v>
      </c>
      <c r="Q3639" t="s">
        <v>5883</v>
      </c>
      <c r="R3639">
        <v>43500</v>
      </c>
      <c r="S3639" t="s">
        <v>5773</v>
      </c>
      <c r="T3639" t="s">
        <v>5773</v>
      </c>
      <c r="U3639">
        <v>25.34</v>
      </c>
      <c r="V3639" t="s">
        <v>5755</v>
      </c>
      <c r="W3639" t="s">
        <v>5756</v>
      </c>
      <c r="X3639">
        <v>1</v>
      </c>
    </row>
    <row r="3640" spans="1:24" x14ac:dyDescent="0.25">
      <c r="A3640">
        <v>25686</v>
      </c>
      <c r="B3640" t="s">
        <v>2098</v>
      </c>
      <c r="C3640" t="s">
        <v>443</v>
      </c>
      <c r="D3640" t="s">
        <v>6528</v>
      </c>
      <c r="E3640" t="s">
        <v>6167</v>
      </c>
      <c r="F3640">
        <v>10</v>
      </c>
      <c r="G3640" t="s">
        <v>5767</v>
      </c>
      <c r="H3640" t="s">
        <v>5747</v>
      </c>
      <c r="I3640" t="s">
        <v>5748</v>
      </c>
      <c r="J3640">
        <v>473</v>
      </c>
      <c r="K3640">
        <v>24</v>
      </c>
      <c r="L3640">
        <v>5</v>
      </c>
      <c r="M3640" t="s">
        <v>5749</v>
      </c>
      <c r="N3640" t="s">
        <v>5750</v>
      </c>
      <c r="O3640" t="s">
        <v>5874</v>
      </c>
      <c r="P3640" t="s">
        <v>5875</v>
      </c>
      <c r="Q3640" t="s">
        <v>5876</v>
      </c>
      <c r="R3640">
        <v>97</v>
      </c>
      <c r="S3640" t="s">
        <v>6529</v>
      </c>
      <c r="T3640" t="s">
        <v>6529</v>
      </c>
      <c r="U3640">
        <v>3.8</v>
      </c>
      <c r="V3640" t="s">
        <v>6172</v>
      </c>
      <c r="W3640" t="s">
        <v>5869</v>
      </c>
      <c r="X3640">
        <v>1</v>
      </c>
    </row>
    <row r="3641" spans="1:24" x14ac:dyDescent="0.25">
      <c r="A3641">
        <v>25686</v>
      </c>
      <c r="B3641" t="s">
        <v>2098</v>
      </c>
      <c r="C3641" t="s">
        <v>443</v>
      </c>
      <c r="D3641" t="s">
        <v>6528</v>
      </c>
      <c r="E3641" t="s">
        <v>6167</v>
      </c>
      <c r="F3641">
        <v>10</v>
      </c>
      <c r="G3641" t="s">
        <v>5767</v>
      </c>
      <c r="H3641" t="s">
        <v>5747</v>
      </c>
      <c r="I3641" t="s">
        <v>5748</v>
      </c>
      <c r="J3641">
        <v>473</v>
      </c>
      <c r="K3641">
        <v>24</v>
      </c>
      <c r="L3641">
        <v>5</v>
      </c>
      <c r="M3641" t="s">
        <v>5749</v>
      </c>
      <c r="N3641" t="s">
        <v>5750</v>
      </c>
      <c r="O3641" t="s">
        <v>5874</v>
      </c>
      <c r="P3641" t="s">
        <v>5875</v>
      </c>
      <c r="Q3641" t="s">
        <v>5876</v>
      </c>
      <c r="R3641">
        <v>97</v>
      </c>
      <c r="S3641" t="s">
        <v>6529</v>
      </c>
      <c r="T3641" t="s">
        <v>6529</v>
      </c>
      <c r="U3641">
        <v>3.8</v>
      </c>
      <c r="V3641" t="s">
        <v>6172</v>
      </c>
      <c r="W3641" t="s">
        <v>5869</v>
      </c>
      <c r="X3641">
        <v>1</v>
      </c>
    </row>
    <row r="3642" spans="1:24" x14ac:dyDescent="0.25">
      <c r="A3642">
        <v>24538</v>
      </c>
      <c r="B3642" t="s">
        <v>1970</v>
      </c>
      <c r="C3642" t="s">
        <v>443</v>
      </c>
      <c r="D3642" t="s">
        <v>6612</v>
      </c>
      <c r="E3642" t="s">
        <v>6192</v>
      </c>
      <c r="F3642">
        <v>27</v>
      </c>
      <c r="G3642" t="s">
        <v>5837</v>
      </c>
      <c r="H3642" t="s">
        <v>5747</v>
      </c>
      <c r="I3642" t="s">
        <v>5748</v>
      </c>
      <c r="J3642">
        <v>650</v>
      </c>
      <c r="K3642">
        <v>12</v>
      </c>
      <c r="L3642">
        <v>4.5</v>
      </c>
      <c r="M3642" t="s">
        <v>5749</v>
      </c>
      <c r="N3642" t="s">
        <v>5750</v>
      </c>
      <c r="O3642" t="s">
        <v>5874</v>
      </c>
      <c r="P3642" t="s">
        <v>5875</v>
      </c>
      <c r="Q3642" t="s">
        <v>5876</v>
      </c>
      <c r="R3642">
        <v>90000</v>
      </c>
      <c r="S3642" t="s">
        <v>6613</v>
      </c>
      <c r="T3642" t="s">
        <v>6613</v>
      </c>
      <c r="U3642">
        <v>6.5</v>
      </c>
      <c r="V3642" t="s">
        <v>5755</v>
      </c>
      <c r="W3642" t="s">
        <v>5869</v>
      </c>
      <c r="X3642">
        <v>1</v>
      </c>
    </row>
    <row r="3643" spans="1:24" x14ac:dyDescent="0.25">
      <c r="A3643">
        <v>24538</v>
      </c>
      <c r="B3643" t="s">
        <v>1970</v>
      </c>
      <c r="C3643" t="s">
        <v>443</v>
      </c>
      <c r="D3643" t="s">
        <v>6612</v>
      </c>
      <c r="E3643" t="s">
        <v>6192</v>
      </c>
      <c r="F3643">
        <v>27</v>
      </c>
      <c r="G3643" t="s">
        <v>5837</v>
      </c>
      <c r="H3643" t="s">
        <v>5747</v>
      </c>
      <c r="I3643" t="s">
        <v>5748</v>
      </c>
      <c r="J3643">
        <v>650</v>
      </c>
      <c r="K3643">
        <v>12</v>
      </c>
      <c r="L3643">
        <v>4.5</v>
      </c>
      <c r="M3643" t="s">
        <v>5749</v>
      </c>
      <c r="N3643" t="s">
        <v>5750</v>
      </c>
      <c r="O3643" t="s">
        <v>5874</v>
      </c>
      <c r="P3643" t="s">
        <v>5875</v>
      </c>
      <c r="Q3643" t="s">
        <v>5876</v>
      </c>
      <c r="R3643">
        <v>85244</v>
      </c>
      <c r="S3643" t="s">
        <v>6613</v>
      </c>
      <c r="T3643" t="s">
        <v>6613</v>
      </c>
      <c r="U3643">
        <v>6.5</v>
      </c>
      <c r="V3643" t="s">
        <v>5755</v>
      </c>
      <c r="W3643" t="s">
        <v>5869</v>
      </c>
      <c r="X3643">
        <v>1</v>
      </c>
    </row>
    <row r="3644" spans="1:24" x14ac:dyDescent="0.25">
      <c r="A3644">
        <v>24538</v>
      </c>
      <c r="B3644" t="s">
        <v>1970</v>
      </c>
      <c r="C3644" t="s">
        <v>443</v>
      </c>
      <c r="D3644" t="s">
        <v>6612</v>
      </c>
      <c r="E3644" t="s">
        <v>6192</v>
      </c>
      <c r="F3644">
        <v>27</v>
      </c>
      <c r="G3644" t="s">
        <v>5837</v>
      </c>
      <c r="H3644" t="s">
        <v>5747</v>
      </c>
      <c r="I3644" t="s">
        <v>5748</v>
      </c>
      <c r="J3644">
        <v>650</v>
      </c>
      <c r="K3644">
        <v>12</v>
      </c>
      <c r="L3644">
        <v>4.5</v>
      </c>
      <c r="M3644" t="s">
        <v>5749</v>
      </c>
      <c r="N3644" t="s">
        <v>5750</v>
      </c>
      <c r="O3644" t="s">
        <v>5874</v>
      </c>
      <c r="P3644" t="s">
        <v>5875</v>
      </c>
      <c r="Q3644" t="s">
        <v>5876</v>
      </c>
      <c r="R3644">
        <v>90000</v>
      </c>
      <c r="S3644" t="s">
        <v>6613</v>
      </c>
      <c r="T3644" t="s">
        <v>6613</v>
      </c>
      <c r="U3644">
        <v>6.5</v>
      </c>
      <c r="V3644" t="s">
        <v>5755</v>
      </c>
      <c r="W3644" t="s">
        <v>5869</v>
      </c>
      <c r="X3644">
        <v>1</v>
      </c>
    </row>
    <row r="3645" spans="1:24" x14ac:dyDescent="0.25">
      <c r="A3645">
        <v>24540</v>
      </c>
      <c r="B3645" t="s">
        <v>1972</v>
      </c>
      <c r="C3645" t="s">
        <v>443</v>
      </c>
      <c r="D3645" t="s">
        <v>6612</v>
      </c>
      <c r="E3645" t="s">
        <v>6192</v>
      </c>
      <c r="F3645">
        <v>27</v>
      </c>
      <c r="G3645" t="s">
        <v>5837</v>
      </c>
      <c r="H3645" t="s">
        <v>5747</v>
      </c>
      <c r="I3645" t="s">
        <v>5748</v>
      </c>
      <c r="J3645">
        <v>650</v>
      </c>
      <c r="K3645">
        <v>12</v>
      </c>
      <c r="L3645">
        <v>5</v>
      </c>
      <c r="M3645" t="s">
        <v>5749</v>
      </c>
      <c r="N3645" t="s">
        <v>5750</v>
      </c>
      <c r="O3645" t="s">
        <v>5874</v>
      </c>
      <c r="P3645" t="s">
        <v>5875</v>
      </c>
      <c r="Q3645" t="s">
        <v>5876</v>
      </c>
      <c r="R3645">
        <v>90000</v>
      </c>
      <c r="S3645" t="s">
        <v>6613</v>
      </c>
      <c r="T3645" t="s">
        <v>6613</v>
      </c>
      <c r="U3645">
        <v>6.5</v>
      </c>
      <c r="V3645" t="s">
        <v>5755</v>
      </c>
      <c r="W3645" t="s">
        <v>5869</v>
      </c>
      <c r="X3645">
        <v>1</v>
      </c>
    </row>
    <row r="3646" spans="1:24" x14ac:dyDescent="0.25">
      <c r="A3646">
        <v>24540</v>
      </c>
      <c r="B3646" t="s">
        <v>1972</v>
      </c>
      <c r="C3646" t="s">
        <v>443</v>
      </c>
      <c r="D3646" t="s">
        <v>6612</v>
      </c>
      <c r="E3646" t="s">
        <v>6192</v>
      </c>
      <c r="F3646">
        <v>27</v>
      </c>
      <c r="G3646" t="s">
        <v>5837</v>
      </c>
      <c r="H3646" t="s">
        <v>5747</v>
      </c>
      <c r="I3646" t="s">
        <v>5748</v>
      </c>
      <c r="J3646">
        <v>650</v>
      </c>
      <c r="K3646">
        <v>12</v>
      </c>
      <c r="L3646">
        <v>5</v>
      </c>
      <c r="M3646" t="s">
        <v>5749</v>
      </c>
      <c r="N3646" t="s">
        <v>5750</v>
      </c>
      <c r="O3646" t="s">
        <v>5874</v>
      </c>
      <c r="P3646" t="s">
        <v>5875</v>
      </c>
      <c r="Q3646" t="s">
        <v>5876</v>
      </c>
      <c r="R3646">
        <v>85244</v>
      </c>
      <c r="S3646" t="s">
        <v>6613</v>
      </c>
      <c r="T3646" t="s">
        <v>6613</v>
      </c>
      <c r="U3646">
        <v>6.5</v>
      </c>
      <c r="V3646" t="s">
        <v>5755</v>
      </c>
      <c r="W3646" t="s">
        <v>5869</v>
      </c>
      <c r="X3646">
        <v>1</v>
      </c>
    </row>
    <row r="3647" spans="1:24" x14ac:dyDescent="0.25">
      <c r="A3647">
        <v>24540</v>
      </c>
      <c r="B3647" t="s">
        <v>1972</v>
      </c>
      <c r="C3647" t="s">
        <v>443</v>
      </c>
      <c r="D3647" t="s">
        <v>6612</v>
      </c>
      <c r="E3647" t="s">
        <v>6192</v>
      </c>
      <c r="F3647">
        <v>27</v>
      </c>
      <c r="G3647" t="s">
        <v>5837</v>
      </c>
      <c r="H3647" t="s">
        <v>5747</v>
      </c>
      <c r="I3647" t="s">
        <v>5748</v>
      </c>
      <c r="J3647">
        <v>650</v>
      </c>
      <c r="K3647">
        <v>12</v>
      </c>
      <c r="L3647">
        <v>5</v>
      </c>
      <c r="M3647" t="s">
        <v>5749</v>
      </c>
      <c r="N3647" t="s">
        <v>5750</v>
      </c>
      <c r="O3647" t="s">
        <v>5874</v>
      </c>
      <c r="P3647" t="s">
        <v>5875</v>
      </c>
      <c r="Q3647" t="s">
        <v>5876</v>
      </c>
      <c r="R3647">
        <v>90000</v>
      </c>
      <c r="S3647" t="s">
        <v>6613</v>
      </c>
      <c r="T3647" t="s">
        <v>6613</v>
      </c>
      <c r="U3647">
        <v>6.5</v>
      </c>
      <c r="V3647" t="s">
        <v>5755</v>
      </c>
      <c r="W3647" t="s">
        <v>5869</v>
      </c>
      <c r="X3647">
        <v>1</v>
      </c>
    </row>
    <row r="3648" spans="1:24" x14ac:dyDescent="0.25">
      <c r="A3648">
        <v>24588</v>
      </c>
      <c r="B3648" t="s">
        <v>4629</v>
      </c>
      <c r="C3648" t="s">
        <v>441</v>
      </c>
      <c r="D3648" t="s">
        <v>5757</v>
      </c>
      <c r="E3648" t="s">
        <v>5766</v>
      </c>
      <c r="F3648">
        <v>22</v>
      </c>
      <c r="G3648" t="s">
        <v>5816</v>
      </c>
      <c r="H3648" t="s">
        <v>5747</v>
      </c>
      <c r="I3648" t="s">
        <v>5748</v>
      </c>
      <c r="J3648">
        <v>375</v>
      </c>
      <c r="K3648">
        <v>12</v>
      </c>
      <c r="L3648">
        <v>40</v>
      </c>
      <c r="M3648" t="s">
        <v>5749</v>
      </c>
      <c r="N3648" t="s">
        <v>5750</v>
      </c>
      <c r="O3648" t="s">
        <v>5751</v>
      </c>
      <c r="P3648" t="s">
        <v>5762</v>
      </c>
      <c r="Q3648" t="s">
        <v>5769</v>
      </c>
      <c r="R3648">
        <v>62577</v>
      </c>
      <c r="S3648" t="s">
        <v>6605</v>
      </c>
      <c r="T3648" t="s">
        <v>5946</v>
      </c>
      <c r="U3648">
        <v>19.989999999999998</v>
      </c>
      <c r="V3648" t="s">
        <v>5755</v>
      </c>
      <c r="W3648" t="s">
        <v>5756</v>
      </c>
      <c r="X3648">
        <v>1</v>
      </c>
    </row>
    <row r="3649" spans="1:24" x14ac:dyDescent="0.25">
      <c r="A3649">
        <v>24404</v>
      </c>
      <c r="B3649" t="s">
        <v>1961</v>
      </c>
      <c r="C3649" t="s">
        <v>443</v>
      </c>
      <c r="D3649" t="s">
        <v>5871</v>
      </c>
      <c r="E3649" t="s">
        <v>5872</v>
      </c>
      <c r="F3649">
        <v>27</v>
      </c>
      <c r="G3649" t="s">
        <v>5837</v>
      </c>
      <c r="H3649" t="s">
        <v>5747</v>
      </c>
      <c r="I3649" t="s">
        <v>5748</v>
      </c>
      <c r="J3649">
        <v>750</v>
      </c>
      <c r="K3649">
        <v>12</v>
      </c>
      <c r="L3649">
        <v>8.5</v>
      </c>
      <c r="M3649" t="s">
        <v>5759</v>
      </c>
      <c r="N3649" t="s">
        <v>5873</v>
      </c>
      <c r="O3649" t="s">
        <v>5874</v>
      </c>
      <c r="P3649" t="s">
        <v>5875</v>
      </c>
      <c r="Q3649" t="s">
        <v>5876</v>
      </c>
      <c r="R3649">
        <v>79213</v>
      </c>
      <c r="S3649" t="s">
        <v>5877</v>
      </c>
      <c r="T3649" t="s">
        <v>5877</v>
      </c>
      <c r="U3649">
        <v>10.98</v>
      </c>
      <c r="V3649" t="s">
        <v>5755</v>
      </c>
      <c r="W3649" t="s">
        <v>5869</v>
      </c>
      <c r="X3649">
        <v>1</v>
      </c>
    </row>
    <row r="3650" spans="1:24" x14ac:dyDescent="0.25">
      <c r="A3650">
        <v>24404</v>
      </c>
      <c r="B3650" t="s">
        <v>1961</v>
      </c>
      <c r="C3650" t="s">
        <v>443</v>
      </c>
      <c r="D3650" t="s">
        <v>5871</v>
      </c>
      <c r="E3650" t="s">
        <v>5872</v>
      </c>
      <c r="F3650">
        <v>27</v>
      </c>
      <c r="G3650" t="s">
        <v>5837</v>
      </c>
      <c r="H3650" t="s">
        <v>5747</v>
      </c>
      <c r="I3650" t="s">
        <v>5748</v>
      </c>
      <c r="J3650">
        <v>750</v>
      </c>
      <c r="K3650">
        <v>12</v>
      </c>
      <c r="L3650">
        <v>8.5</v>
      </c>
      <c r="M3650" t="s">
        <v>5759</v>
      </c>
      <c r="N3650" t="s">
        <v>5873</v>
      </c>
      <c r="O3650" t="s">
        <v>5874</v>
      </c>
      <c r="P3650" t="s">
        <v>5875</v>
      </c>
      <c r="Q3650" t="s">
        <v>5876</v>
      </c>
      <c r="R3650">
        <v>79213</v>
      </c>
      <c r="S3650" t="s">
        <v>5877</v>
      </c>
      <c r="T3650" t="s">
        <v>5877</v>
      </c>
      <c r="U3650">
        <v>10.98</v>
      </c>
      <c r="V3650" t="s">
        <v>5755</v>
      </c>
      <c r="W3650" t="s">
        <v>5869</v>
      </c>
      <c r="X3650">
        <v>1</v>
      </c>
    </row>
    <row r="3651" spans="1:24" x14ac:dyDescent="0.25">
      <c r="A3651">
        <v>24338</v>
      </c>
      <c r="B3651" t="s">
        <v>1954</v>
      </c>
      <c r="C3651" t="s">
        <v>443</v>
      </c>
      <c r="D3651" t="s">
        <v>6177</v>
      </c>
      <c r="E3651" t="s">
        <v>5872</v>
      </c>
      <c r="F3651">
        <v>27</v>
      </c>
      <c r="G3651" t="s">
        <v>5837</v>
      </c>
      <c r="H3651" t="s">
        <v>5747</v>
      </c>
      <c r="I3651" t="s">
        <v>5748</v>
      </c>
      <c r="J3651">
        <v>473</v>
      </c>
      <c r="K3651">
        <v>24</v>
      </c>
      <c r="L3651">
        <v>6</v>
      </c>
      <c r="M3651" t="s">
        <v>5749</v>
      </c>
      <c r="N3651" t="s">
        <v>5750</v>
      </c>
      <c r="O3651" t="s">
        <v>5874</v>
      </c>
      <c r="P3651" t="s">
        <v>5875</v>
      </c>
      <c r="Q3651" t="s">
        <v>5876</v>
      </c>
      <c r="R3651">
        <v>42339</v>
      </c>
      <c r="S3651" t="s">
        <v>6194</v>
      </c>
      <c r="T3651" t="s">
        <v>6195</v>
      </c>
      <c r="U3651">
        <v>3.31</v>
      </c>
      <c r="V3651" t="s">
        <v>6172</v>
      </c>
      <c r="W3651" t="s">
        <v>5869</v>
      </c>
      <c r="X3651">
        <v>1</v>
      </c>
    </row>
    <row r="3652" spans="1:24" x14ac:dyDescent="0.25">
      <c r="A3652">
        <v>24338</v>
      </c>
      <c r="B3652" t="s">
        <v>1954</v>
      </c>
      <c r="C3652" t="s">
        <v>443</v>
      </c>
      <c r="D3652" t="s">
        <v>6177</v>
      </c>
      <c r="E3652" t="s">
        <v>5872</v>
      </c>
      <c r="F3652">
        <v>27</v>
      </c>
      <c r="G3652" t="s">
        <v>5837</v>
      </c>
      <c r="H3652" t="s">
        <v>5747</v>
      </c>
      <c r="I3652" t="s">
        <v>5748</v>
      </c>
      <c r="J3652">
        <v>473</v>
      </c>
      <c r="K3652">
        <v>24</v>
      </c>
      <c r="L3652">
        <v>6</v>
      </c>
      <c r="M3652" t="s">
        <v>5749</v>
      </c>
      <c r="N3652" t="s">
        <v>5750</v>
      </c>
      <c r="O3652" t="s">
        <v>5874</v>
      </c>
      <c r="P3652" t="s">
        <v>5875</v>
      </c>
      <c r="Q3652" t="s">
        <v>5876</v>
      </c>
      <c r="R3652">
        <v>42339</v>
      </c>
      <c r="S3652" t="s">
        <v>6194</v>
      </c>
      <c r="T3652" t="s">
        <v>6195</v>
      </c>
      <c r="U3652">
        <v>3.31</v>
      </c>
      <c r="V3652" t="s">
        <v>6172</v>
      </c>
      <c r="W3652" t="s">
        <v>5869</v>
      </c>
      <c r="X3652">
        <v>1</v>
      </c>
    </row>
    <row r="3653" spans="1:24" x14ac:dyDescent="0.25">
      <c r="A3653">
        <v>25020</v>
      </c>
      <c r="B3653" t="s">
        <v>6614</v>
      </c>
      <c r="C3653" t="s">
        <v>441</v>
      </c>
      <c r="D3653" t="s">
        <v>5757</v>
      </c>
      <c r="E3653" t="s">
        <v>5867</v>
      </c>
      <c r="F3653">
        <v>20</v>
      </c>
      <c r="G3653" t="s">
        <v>5746</v>
      </c>
      <c r="H3653" t="s">
        <v>5868</v>
      </c>
      <c r="I3653" t="s">
        <v>5748</v>
      </c>
      <c r="J3653">
        <v>750</v>
      </c>
      <c r="K3653">
        <v>6</v>
      </c>
      <c r="L3653">
        <v>45.7</v>
      </c>
      <c r="M3653" t="s">
        <v>5759</v>
      </c>
      <c r="N3653" t="s">
        <v>5859</v>
      </c>
      <c r="O3653" t="s">
        <v>5790</v>
      </c>
      <c r="P3653" t="s">
        <v>5762</v>
      </c>
      <c r="Q3653" t="s">
        <v>5802</v>
      </c>
      <c r="R3653">
        <v>51913</v>
      </c>
      <c r="S3653" t="s">
        <v>5779</v>
      </c>
      <c r="T3653" t="s">
        <v>5779</v>
      </c>
      <c r="U3653">
        <v>89.99</v>
      </c>
      <c r="V3653" t="s">
        <v>5755</v>
      </c>
      <c r="W3653" t="s">
        <v>5756</v>
      </c>
      <c r="X3653">
        <v>1</v>
      </c>
    </row>
    <row r="3654" spans="1:24" x14ac:dyDescent="0.25">
      <c r="A3654">
        <v>24589</v>
      </c>
      <c r="B3654" t="s">
        <v>1981</v>
      </c>
      <c r="C3654" t="s">
        <v>442</v>
      </c>
      <c r="D3654" t="s">
        <v>6132</v>
      </c>
      <c r="E3654" t="s">
        <v>498</v>
      </c>
      <c r="F3654">
        <v>23</v>
      </c>
      <c r="G3654" t="s">
        <v>6246</v>
      </c>
      <c r="H3654" t="s">
        <v>5747</v>
      </c>
      <c r="I3654" t="s">
        <v>5792</v>
      </c>
      <c r="J3654">
        <v>750</v>
      </c>
      <c r="K3654">
        <v>12</v>
      </c>
      <c r="L3654">
        <v>8.8000000000000007</v>
      </c>
      <c r="M3654" t="s">
        <v>5749</v>
      </c>
      <c r="N3654" t="s">
        <v>5750</v>
      </c>
      <c r="O3654" t="s">
        <v>5751</v>
      </c>
      <c r="P3654" t="s">
        <v>5916</v>
      </c>
      <c r="Q3654" t="s">
        <v>6105</v>
      </c>
      <c r="R3654">
        <v>84740</v>
      </c>
      <c r="S3654" t="s">
        <v>6525</v>
      </c>
      <c r="T3654" t="s">
        <v>6525</v>
      </c>
      <c r="U3654">
        <v>16.489999999999998</v>
      </c>
      <c r="V3654" t="s">
        <v>5755</v>
      </c>
      <c r="W3654" t="s">
        <v>5869</v>
      </c>
      <c r="X3654">
        <v>1</v>
      </c>
    </row>
    <row r="3655" spans="1:24" x14ac:dyDescent="0.25">
      <c r="A3655">
        <v>25164</v>
      </c>
      <c r="B3655" t="s">
        <v>2037</v>
      </c>
      <c r="C3655" t="s">
        <v>443</v>
      </c>
      <c r="D3655" t="s">
        <v>6201</v>
      </c>
      <c r="E3655" t="s">
        <v>5872</v>
      </c>
      <c r="F3655">
        <v>10</v>
      </c>
      <c r="G3655" t="s">
        <v>5767</v>
      </c>
      <c r="H3655" t="s">
        <v>5747</v>
      </c>
      <c r="I3655" t="s">
        <v>5748</v>
      </c>
      <c r="J3655">
        <v>750</v>
      </c>
      <c r="K3655">
        <v>12</v>
      </c>
      <c r="L3655">
        <v>8</v>
      </c>
      <c r="M3655" t="s">
        <v>5749</v>
      </c>
      <c r="N3655" t="s">
        <v>5750</v>
      </c>
      <c r="O3655" t="s">
        <v>5874</v>
      </c>
      <c r="P3655" t="s">
        <v>5875</v>
      </c>
      <c r="Q3655" t="s">
        <v>5876</v>
      </c>
      <c r="R3655">
        <v>90001</v>
      </c>
      <c r="S3655" t="s">
        <v>6615</v>
      </c>
      <c r="T3655" t="s">
        <v>6615</v>
      </c>
      <c r="U3655">
        <v>11</v>
      </c>
      <c r="V3655" t="s">
        <v>5755</v>
      </c>
      <c r="W3655" t="s">
        <v>5869</v>
      </c>
      <c r="X3655">
        <v>1</v>
      </c>
    </row>
    <row r="3656" spans="1:24" x14ac:dyDescent="0.25">
      <c r="A3656">
        <v>25164</v>
      </c>
      <c r="B3656" t="s">
        <v>2037</v>
      </c>
      <c r="C3656" t="s">
        <v>443</v>
      </c>
      <c r="D3656" t="s">
        <v>6201</v>
      </c>
      <c r="E3656" t="s">
        <v>5872</v>
      </c>
      <c r="F3656">
        <v>10</v>
      </c>
      <c r="G3656" t="s">
        <v>5767</v>
      </c>
      <c r="H3656" t="s">
        <v>5747</v>
      </c>
      <c r="I3656" t="s">
        <v>5748</v>
      </c>
      <c r="J3656">
        <v>750</v>
      </c>
      <c r="K3656">
        <v>12</v>
      </c>
      <c r="L3656">
        <v>8</v>
      </c>
      <c r="M3656" t="s">
        <v>5749</v>
      </c>
      <c r="N3656" t="s">
        <v>5750</v>
      </c>
      <c r="O3656" t="s">
        <v>5874</v>
      </c>
      <c r="P3656" t="s">
        <v>5875</v>
      </c>
      <c r="Q3656" t="s">
        <v>5876</v>
      </c>
      <c r="R3656">
        <v>85659</v>
      </c>
      <c r="S3656" t="s">
        <v>6615</v>
      </c>
      <c r="T3656" t="s">
        <v>6615</v>
      </c>
      <c r="U3656">
        <v>11</v>
      </c>
      <c r="V3656" t="s">
        <v>5755</v>
      </c>
      <c r="W3656" t="s">
        <v>5869</v>
      </c>
      <c r="X3656">
        <v>1</v>
      </c>
    </row>
    <row r="3657" spans="1:24" x14ac:dyDescent="0.25">
      <c r="A3657">
        <v>25164</v>
      </c>
      <c r="B3657" t="s">
        <v>2037</v>
      </c>
      <c r="C3657" t="s">
        <v>443</v>
      </c>
      <c r="D3657" t="s">
        <v>6201</v>
      </c>
      <c r="E3657" t="s">
        <v>5872</v>
      </c>
      <c r="F3657">
        <v>10</v>
      </c>
      <c r="G3657" t="s">
        <v>5767</v>
      </c>
      <c r="H3657" t="s">
        <v>5747</v>
      </c>
      <c r="I3657" t="s">
        <v>5748</v>
      </c>
      <c r="J3657">
        <v>750</v>
      </c>
      <c r="K3657">
        <v>12</v>
      </c>
      <c r="L3657">
        <v>8</v>
      </c>
      <c r="M3657" t="s">
        <v>5749</v>
      </c>
      <c r="N3657" t="s">
        <v>5750</v>
      </c>
      <c r="O3657" t="s">
        <v>5874</v>
      </c>
      <c r="P3657" t="s">
        <v>5875</v>
      </c>
      <c r="Q3657" t="s">
        <v>5876</v>
      </c>
      <c r="R3657">
        <v>85659</v>
      </c>
      <c r="S3657" t="s">
        <v>6615</v>
      </c>
      <c r="T3657" t="s">
        <v>6615</v>
      </c>
      <c r="U3657">
        <v>11</v>
      </c>
      <c r="V3657" t="s">
        <v>5755</v>
      </c>
      <c r="W3657" t="s">
        <v>5869</v>
      </c>
      <c r="X3657">
        <v>1</v>
      </c>
    </row>
    <row r="3658" spans="1:24" x14ac:dyDescent="0.25">
      <c r="A3658">
        <v>25164</v>
      </c>
      <c r="B3658" t="s">
        <v>2037</v>
      </c>
      <c r="C3658" t="s">
        <v>443</v>
      </c>
      <c r="D3658" t="s">
        <v>6201</v>
      </c>
      <c r="E3658" t="s">
        <v>5872</v>
      </c>
      <c r="F3658">
        <v>10</v>
      </c>
      <c r="G3658" t="s">
        <v>5767</v>
      </c>
      <c r="H3658" t="s">
        <v>5747</v>
      </c>
      <c r="I3658" t="s">
        <v>5748</v>
      </c>
      <c r="J3658">
        <v>750</v>
      </c>
      <c r="K3658">
        <v>12</v>
      </c>
      <c r="L3658">
        <v>8</v>
      </c>
      <c r="M3658" t="s">
        <v>5749</v>
      </c>
      <c r="N3658" t="s">
        <v>5750</v>
      </c>
      <c r="O3658" t="s">
        <v>5874</v>
      </c>
      <c r="P3658" t="s">
        <v>5875</v>
      </c>
      <c r="Q3658" t="s">
        <v>5876</v>
      </c>
      <c r="R3658">
        <v>85659</v>
      </c>
      <c r="S3658" t="s">
        <v>6615</v>
      </c>
      <c r="T3658" t="s">
        <v>6615</v>
      </c>
      <c r="U3658">
        <v>11</v>
      </c>
      <c r="V3658" t="s">
        <v>5755</v>
      </c>
      <c r="W3658" t="s">
        <v>5869</v>
      </c>
      <c r="X3658">
        <v>1</v>
      </c>
    </row>
    <row r="3659" spans="1:24" x14ac:dyDescent="0.25">
      <c r="A3659">
        <v>23899</v>
      </c>
      <c r="B3659" t="s">
        <v>27</v>
      </c>
      <c r="C3659" t="s">
        <v>441</v>
      </c>
      <c r="D3659" t="s">
        <v>5744</v>
      </c>
      <c r="E3659" t="s">
        <v>5745</v>
      </c>
      <c r="F3659">
        <v>10</v>
      </c>
      <c r="G3659" t="s">
        <v>5767</v>
      </c>
      <c r="H3659" t="s">
        <v>5747</v>
      </c>
      <c r="I3659" t="s">
        <v>5748</v>
      </c>
      <c r="J3659">
        <v>1140</v>
      </c>
      <c r="K3659">
        <v>6</v>
      </c>
      <c r="L3659">
        <v>40</v>
      </c>
      <c r="M3659" t="s">
        <v>5759</v>
      </c>
      <c r="N3659" t="s">
        <v>5860</v>
      </c>
      <c r="O3659" t="s">
        <v>5751</v>
      </c>
      <c r="P3659" t="s">
        <v>5752</v>
      </c>
      <c r="Q3659" t="s">
        <v>5753</v>
      </c>
      <c r="R3659">
        <v>42047</v>
      </c>
      <c r="S3659" t="s">
        <v>5788</v>
      </c>
      <c r="T3659" t="s">
        <v>5788</v>
      </c>
      <c r="U3659">
        <v>35.99</v>
      </c>
      <c r="V3659" t="s">
        <v>5755</v>
      </c>
      <c r="W3659" t="s">
        <v>5756</v>
      </c>
      <c r="X3659">
        <v>1</v>
      </c>
    </row>
    <row r="3660" spans="1:24" x14ac:dyDescent="0.25">
      <c r="A3660">
        <v>23700</v>
      </c>
      <c r="B3660" t="s">
        <v>303</v>
      </c>
      <c r="C3660" t="s">
        <v>441</v>
      </c>
      <c r="D3660" t="s">
        <v>5757</v>
      </c>
      <c r="E3660" t="s">
        <v>5766</v>
      </c>
      <c r="F3660">
        <v>22</v>
      </c>
      <c r="G3660" t="s">
        <v>5816</v>
      </c>
      <c r="H3660" t="s">
        <v>5747</v>
      </c>
      <c r="I3660" t="s">
        <v>5748</v>
      </c>
      <c r="J3660">
        <v>750</v>
      </c>
      <c r="K3660">
        <v>12</v>
      </c>
      <c r="L3660">
        <v>43.4</v>
      </c>
      <c r="M3660" t="s">
        <v>5749</v>
      </c>
      <c r="N3660" t="s">
        <v>5750</v>
      </c>
      <c r="O3660" t="s">
        <v>5751</v>
      </c>
      <c r="P3660" t="s">
        <v>5762</v>
      </c>
      <c r="Q3660" t="s">
        <v>5789</v>
      </c>
      <c r="R3660">
        <v>42036</v>
      </c>
      <c r="S3660" t="s">
        <v>5754</v>
      </c>
      <c r="T3660" t="s">
        <v>5754</v>
      </c>
      <c r="U3660">
        <v>29.99</v>
      </c>
      <c r="V3660" t="s">
        <v>5755</v>
      </c>
      <c r="W3660" t="s">
        <v>5756</v>
      </c>
      <c r="X3660">
        <v>1</v>
      </c>
    </row>
    <row r="3661" spans="1:24" x14ac:dyDescent="0.25">
      <c r="A3661">
        <v>77275</v>
      </c>
      <c r="B3661" t="s">
        <v>2621</v>
      </c>
      <c r="C3661" t="s">
        <v>443</v>
      </c>
      <c r="D3661" t="s">
        <v>6166</v>
      </c>
      <c r="E3661" t="s">
        <v>6192</v>
      </c>
      <c r="F3661">
        <v>20</v>
      </c>
      <c r="G3661" t="s">
        <v>5746</v>
      </c>
      <c r="H3661" t="s">
        <v>5747</v>
      </c>
      <c r="I3661" t="s">
        <v>5748</v>
      </c>
      <c r="J3661">
        <v>4260</v>
      </c>
      <c r="K3661">
        <v>1</v>
      </c>
      <c r="L3661">
        <v>5</v>
      </c>
      <c r="M3661" t="s">
        <v>5749</v>
      </c>
      <c r="N3661" t="s">
        <v>5750</v>
      </c>
      <c r="O3661" t="s">
        <v>5751</v>
      </c>
      <c r="P3661" t="s">
        <v>5875</v>
      </c>
      <c r="Q3661" t="s">
        <v>6169</v>
      </c>
      <c r="R3661">
        <v>80159</v>
      </c>
      <c r="S3661" t="s">
        <v>6616</v>
      </c>
      <c r="T3661" t="s">
        <v>5984</v>
      </c>
      <c r="U3661">
        <v>28.49</v>
      </c>
      <c r="V3661" t="s">
        <v>6172</v>
      </c>
      <c r="W3661" t="s">
        <v>5869</v>
      </c>
      <c r="X3661">
        <v>12</v>
      </c>
    </row>
    <row r="3662" spans="1:24" x14ac:dyDescent="0.25">
      <c r="A3662">
        <v>24893</v>
      </c>
      <c r="B3662" t="s">
        <v>2014</v>
      </c>
      <c r="C3662" t="s">
        <v>441</v>
      </c>
      <c r="D3662" t="s">
        <v>5811</v>
      </c>
      <c r="E3662" t="s">
        <v>5858</v>
      </c>
      <c r="F3662">
        <v>20</v>
      </c>
      <c r="G3662" t="s">
        <v>5746</v>
      </c>
      <c r="H3662" t="s">
        <v>5747</v>
      </c>
      <c r="I3662" t="s">
        <v>5748</v>
      </c>
      <c r="J3662">
        <v>750</v>
      </c>
      <c r="K3662">
        <v>6</v>
      </c>
      <c r="L3662">
        <v>17</v>
      </c>
      <c r="M3662" t="s">
        <v>5759</v>
      </c>
      <c r="N3662" t="s">
        <v>5908</v>
      </c>
      <c r="O3662" t="s">
        <v>5790</v>
      </c>
      <c r="P3662" t="s">
        <v>5762</v>
      </c>
      <c r="Q3662" t="s">
        <v>5814</v>
      </c>
      <c r="R3662">
        <v>64071</v>
      </c>
      <c r="S3662" t="s">
        <v>6402</v>
      </c>
      <c r="T3662" t="s">
        <v>5899</v>
      </c>
      <c r="U3662">
        <v>29.99</v>
      </c>
      <c r="V3662" t="s">
        <v>5755</v>
      </c>
      <c r="W3662" t="s">
        <v>5765</v>
      </c>
      <c r="X3662">
        <v>1</v>
      </c>
    </row>
    <row r="3663" spans="1:24" x14ac:dyDescent="0.25">
      <c r="A3663">
        <v>24814</v>
      </c>
      <c r="B3663" t="s">
        <v>2001</v>
      </c>
      <c r="C3663" t="s">
        <v>443</v>
      </c>
      <c r="D3663" t="s">
        <v>6177</v>
      </c>
      <c r="E3663" t="s">
        <v>6192</v>
      </c>
      <c r="F3663">
        <v>27</v>
      </c>
      <c r="G3663" t="s">
        <v>5837</v>
      </c>
      <c r="H3663" t="s">
        <v>5747</v>
      </c>
      <c r="I3663" t="s">
        <v>5748</v>
      </c>
      <c r="J3663">
        <v>4260</v>
      </c>
      <c r="K3663">
        <v>1</v>
      </c>
      <c r="L3663">
        <v>5</v>
      </c>
      <c r="M3663" t="s">
        <v>5749</v>
      </c>
      <c r="N3663" t="s">
        <v>5750</v>
      </c>
      <c r="O3663" t="s">
        <v>5874</v>
      </c>
      <c r="P3663" t="s">
        <v>6168</v>
      </c>
      <c r="Q3663" t="s">
        <v>5876</v>
      </c>
      <c r="R3663">
        <v>42196</v>
      </c>
      <c r="S3663" t="s">
        <v>6188</v>
      </c>
      <c r="T3663" t="s">
        <v>6189</v>
      </c>
      <c r="U3663">
        <v>23.49</v>
      </c>
      <c r="V3663" t="s">
        <v>6172</v>
      </c>
      <c r="W3663" t="s">
        <v>5869</v>
      </c>
      <c r="X3663">
        <v>12</v>
      </c>
    </row>
    <row r="3664" spans="1:24" x14ac:dyDescent="0.25">
      <c r="A3664">
        <v>24814</v>
      </c>
      <c r="B3664" t="s">
        <v>2001</v>
      </c>
      <c r="C3664" t="s">
        <v>443</v>
      </c>
      <c r="D3664" t="s">
        <v>6177</v>
      </c>
      <c r="E3664" t="s">
        <v>6192</v>
      </c>
      <c r="F3664">
        <v>27</v>
      </c>
      <c r="G3664" t="s">
        <v>5837</v>
      </c>
      <c r="H3664" t="s">
        <v>5747</v>
      </c>
      <c r="I3664" t="s">
        <v>5748</v>
      </c>
      <c r="J3664">
        <v>4260</v>
      </c>
      <c r="K3664">
        <v>1</v>
      </c>
      <c r="L3664">
        <v>5</v>
      </c>
      <c r="M3664" t="s">
        <v>5749</v>
      </c>
      <c r="N3664" t="s">
        <v>5750</v>
      </c>
      <c r="O3664" t="s">
        <v>5874</v>
      </c>
      <c r="P3664" t="s">
        <v>6168</v>
      </c>
      <c r="Q3664" t="s">
        <v>5876</v>
      </c>
      <c r="R3664">
        <v>42196</v>
      </c>
      <c r="S3664" t="s">
        <v>6188</v>
      </c>
      <c r="T3664" t="s">
        <v>6189</v>
      </c>
      <c r="U3664">
        <v>23.49</v>
      </c>
      <c r="V3664" t="s">
        <v>6172</v>
      </c>
      <c r="W3664" t="s">
        <v>5869</v>
      </c>
      <c r="X3664">
        <v>12</v>
      </c>
    </row>
    <row r="3665" spans="1:24" x14ac:dyDescent="0.25">
      <c r="A3665">
        <v>24846</v>
      </c>
      <c r="B3665" t="s">
        <v>5030</v>
      </c>
      <c r="C3665" t="s">
        <v>443</v>
      </c>
      <c r="D3665" t="s">
        <v>5871</v>
      </c>
      <c r="E3665" t="s">
        <v>5872</v>
      </c>
      <c r="F3665">
        <v>27</v>
      </c>
      <c r="G3665" t="s">
        <v>5837</v>
      </c>
      <c r="H3665" t="s">
        <v>5747</v>
      </c>
      <c r="I3665" t="s">
        <v>5748</v>
      </c>
      <c r="J3665">
        <v>750</v>
      </c>
      <c r="K3665">
        <v>12</v>
      </c>
      <c r="L3665">
        <v>7</v>
      </c>
      <c r="M3665" t="s">
        <v>5749</v>
      </c>
      <c r="N3665" t="s">
        <v>5750</v>
      </c>
      <c r="O3665" t="s">
        <v>5874</v>
      </c>
      <c r="P3665" t="s">
        <v>5875</v>
      </c>
      <c r="Q3665" t="s">
        <v>5876</v>
      </c>
      <c r="R3665">
        <v>85841</v>
      </c>
      <c r="S3665" t="s">
        <v>6577</v>
      </c>
      <c r="T3665" t="s">
        <v>6578</v>
      </c>
      <c r="U3665">
        <v>10.74</v>
      </c>
      <c r="V3665" t="s">
        <v>5755</v>
      </c>
      <c r="W3665" t="s">
        <v>5869</v>
      </c>
      <c r="X3665">
        <v>1</v>
      </c>
    </row>
    <row r="3666" spans="1:24" x14ac:dyDescent="0.25">
      <c r="A3666">
        <v>24846</v>
      </c>
      <c r="B3666" t="s">
        <v>5030</v>
      </c>
      <c r="C3666" t="s">
        <v>443</v>
      </c>
      <c r="D3666" t="s">
        <v>5871</v>
      </c>
      <c r="E3666" t="s">
        <v>5872</v>
      </c>
      <c r="F3666">
        <v>27</v>
      </c>
      <c r="G3666" t="s">
        <v>5837</v>
      </c>
      <c r="H3666" t="s">
        <v>5747</v>
      </c>
      <c r="I3666" t="s">
        <v>5748</v>
      </c>
      <c r="J3666">
        <v>750</v>
      </c>
      <c r="K3666">
        <v>12</v>
      </c>
      <c r="L3666">
        <v>7</v>
      </c>
      <c r="M3666" t="s">
        <v>5749</v>
      </c>
      <c r="N3666" t="s">
        <v>5750</v>
      </c>
      <c r="O3666" t="s">
        <v>5874</v>
      </c>
      <c r="P3666" t="s">
        <v>5875</v>
      </c>
      <c r="Q3666" t="s">
        <v>5876</v>
      </c>
      <c r="R3666">
        <v>85841</v>
      </c>
      <c r="S3666" t="s">
        <v>6577</v>
      </c>
      <c r="T3666" t="s">
        <v>6578</v>
      </c>
      <c r="U3666">
        <v>10.74</v>
      </c>
      <c r="V3666" t="s">
        <v>5755</v>
      </c>
      <c r="W3666" t="s">
        <v>5869</v>
      </c>
      <c r="X3666">
        <v>1</v>
      </c>
    </row>
    <row r="3667" spans="1:24" x14ac:dyDescent="0.25">
      <c r="A3667">
        <v>24927</v>
      </c>
      <c r="B3667" t="s">
        <v>2019</v>
      </c>
      <c r="C3667" t="s">
        <v>443</v>
      </c>
      <c r="D3667" t="s">
        <v>5871</v>
      </c>
      <c r="E3667" t="s">
        <v>6192</v>
      </c>
      <c r="F3667">
        <v>27</v>
      </c>
      <c r="G3667" t="s">
        <v>5837</v>
      </c>
      <c r="H3667" t="s">
        <v>5748</v>
      </c>
      <c r="I3667" t="s">
        <v>5748</v>
      </c>
      <c r="J3667">
        <v>355</v>
      </c>
      <c r="K3667">
        <v>24</v>
      </c>
      <c r="L3667">
        <v>5</v>
      </c>
      <c r="M3667" t="s">
        <v>5749</v>
      </c>
      <c r="N3667" t="s">
        <v>5750</v>
      </c>
      <c r="O3667" t="s">
        <v>5874</v>
      </c>
      <c r="P3667" t="s">
        <v>5875</v>
      </c>
      <c r="Q3667" t="s">
        <v>5876</v>
      </c>
      <c r="R3667">
        <v>85841</v>
      </c>
      <c r="S3667" t="s">
        <v>6577</v>
      </c>
      <c r="T3667" t="s">
        <v>6578</v>
      </c>
      <c r="U3667">
        <v>2.44</v>
      </c>
      <c r="V3667" t="s">
        <v>5755</v>
      </c>
      <c r="W3667" t="s">
        <v>5869</v>
      </c>
      <c r="X3667">
        <v>1</v>
      </c>
    </row>
    <row r="3668" spans="1:24" x14ac:dyDescent="0.25">
      <c r="A3668">
        <v>24927</v>
      </c>
      <c r="B3668" t="s">
        <v>2019</v>
      </c>
      <c r="C3668" t="s">
        <v>443</v>
      </c>
      <c r="D3668" t="s">
        <v>5871</v>
      </c>
      <c r="E3668" t="s">
        <v>6192</v>
      </c>
      <c r="F3668">
        <v>27</v>
      </c>
      <c r="G3668" t="s">
        <v>5837</v>
      </c>
      <c r="H3668" t="s">
        <v>5748</v>
      </c>
      <c r="I3668" t="s">
        <v>5748</v>
      </c>
      <c r="J3668">
        <v>355</v>
      </c>
      <c r="K3668">
        <v>24</v>
      </c>
      <c r="L3668">
        <v>5</v>
      </c>
      <c r="M3668" t="s">
        <v>5749</v>
      </c>
      <c r="N3668" t="s">
        <v>5750</v>
      </c>
      <c r="O3668" t="s">
        <v>5874</v>
      </c>
      <c r="P3668" t="s">
        <v>5875</v>
      </c>
      <c r="Q3668" t="s">
        <v>5876</v>
      </c>
      <c r="R3668">
        <v>85841</v>
      </c>
      <c r="S3668" t="s">
        <v>6577</v>
      </c>
      <c r="T3668" t="s">
        <v>6578</v>
      </c>
      <c r="U3668">
        <v>2.44</v>
      </c>
      <c r="V3668" t="s">
        <v>5755</v>
      </c>
      <c r="W3668" t="s">
        <v>5869</v>
      </c>
      <c r="X3668">
        <v>1</v>
      </c>
    </row>
    <row r="3669" spans="1:24" x14ac:dyDescent="0.25">
      <c r="A3669">
        <v>24539</v>
      </c>
      <c r="B3669" t="s">
        <v>1971</v>
      </c>
      <c r="C3669" t="s">
        <v>443</v>
      </c>
      <c r="D3669" t="s">
        <v>6612</v>
      </c>
      <c r="E3669" t="s">
        <v>5872</v>
      </c>
      <c r="F3669">
        <v>27</v>
      </c>
      <c r="G3669" t="s">
        <v>5837</v>
      </c>
      <c r="H3669" t="s">
        <v>5747</v>
      </c>
      <c r="I3669" t="s">
        <v>5748</v>
      </c>
      <c r="J3669">
        <v>650</v>
      </c>
      <c r="K3669">
        <v>12</v>
      </c>
      <c r="L3669">
        <v>6.5</v>
      </c>
      <c r="M3669" t="s">
        <v>5749</v>
      </c>
      <c r="N3669" t="s">
        <v>5750</v>
      </c>
      <c r="O3669" t="s">
        <v>5874</v>
      </c>
      <c r="P3669" t="s">
        <v>5875</v>
      </c>
      <c r="Q3669" t="s">
        <v>5876</v>
      </c>
      <c r="R3669">
        <v>90000</v>
      </c>
      <c r="S3669" t="s">
        <v>6613</v>
      </c>
      <c r="T3669" t="s">
        <v>6613</v>
      </c>
      <c r="U3669">
        <v>7.49</v>
      </c>
      <c r="V3669" t="s">
        <v>5755</v>
      </c>
      <c r="W3669" t="s">
        <v>5869</v>
      </c>
      <c r="X3669">
        <v>1</v>
      </c>
    </row>
    <row r="3670" spans="1:24" x14ac:dyDescent="0.25">
      <c r="A3670">
        <v>24539</v>
      </c>
      <c r="B3670" t="s">
        <v>1971</v>
      </c>
      <c r="C3670" t="s">
        <v>443</v>
      </c>
      <c r="D3670" t="s">
        <v>6612</v>
      </c>
      <c r="E3670" t="s">
        <v>5872</v>
      </c>
      <c r="F3670">
        <v>27</v>
      </c>
      <c r="G3670" t="s">
        <v>5837</v>
      </c>
      <c r="H3670" t="s">
        <v>5747</v>
      </c>
      <c r="I3670" t="s">
        <v>5748</v>
      </c>
      <c r="J3670">
        <v>650</v>
      </c>
      <c r="K3670">
        <v>12</v>
      </c>
      <c r="L3670">
        <v>6.5</v>
      </c>
      <c r="M3670" t="s">
        <v>5749</v>
      </c>
      <c r="N3670" t="s">
        <v>5750</v>
      </c>
      <c r="O3670" t="s">
        <v>5874</v>
      </c>
      <c r="P3670" t="s">
        <v>5875</v>
      </c>
      <c r="Q3670" t="s">
        <v>5876</v>
      </c>
      <c r="R3670">
        <v>85244</v>
      </c>
      <c r="S3670" t="s">
        <v>6613</v>
      </c>
      <c r="T3670" t="s">
        <v>6613</v>
      </c>
      <c r="U3670">
        <v>7.49</v>
      </c>
      <c r="V3670" t="s">
        <v>5755</v>
      </c>
      <c r="W3670" t="s">
        <v>5869</v>
      </c>
      <c r="X3670">
        <v>1</v>
      </c>
    </row>
    <row r="3671" spans="1:24" x14ac:dyDescent="0.25">
      <c r="A3671">
        <v>24539</v>
      </c>
      <c r="B3671" t="s">
        <v>1971</v>
      </c>
      <c r="C3671" t="s">
        <v>443</v>
      </c>
      <c r="D3671" t="s">
        <v>6612</v>
      </c>
      <c r="E3671" t="s">
        <v>5872</v>
      </c>
      <c r="F3671">
        <v>27</v>
      </c>
      <c r="G3671" t="s">
        <v>5837</v>
      </c>
      <c r="H3671" t="s">
        <v>5747</v>
      </c>
      <c r="I3671" t="s">
        <v>5748</v>
      </c>
      <c r="J3671">
        <v>650</v>
      </c>
      <c r="K3671">
        <v>12</v>
      </c>
      <c r="L3671">
        <v>6.5</v>
      </c>
      <c r="M3671" t="s">
        <v>5749</v>
      </c>
      <c r="N3671" t="s">
        <v>5750</v>
      </c>
      <c r="O3671" t="s">
        <v>5874</v>
      </c>
      <c r="P3671" t="s">
        <v>5875</v>
      </c>
      <c r="Q3671" t="s">
        <v>5876</v>
      </c>
      <c r="R3671">
        <v>90000</v>
      </c>
      <c r="S3671" t="s">
        <v>6613</v>
      </c>
      <c r="T3671" t="s">
        <v>6613</v>
      </c>
      <c r="U3671">
        <v>7.49</v>
      </c>
      <c r="V3671" t="s">
        <v>5755</v>
      </c>
      <c r="W3671" t="s">
        <v>5869</v>
      </c>
      <c r="X3671">
        <v>1</v>
      </c>
    </row>
    <row r="3672" spans="1:24" x14ac:dyDescent="0.25">
      <c r="A3672">
        <v>24367</v>
      </c>
      <c r="B3672" t="s">
        <v>1955</v>
      </c>
      <c r="C3672" t="s">
        <v>443</v>
      </c>
      <c r="D3672" t="s">
        <v>6177</v>
      </c>
      <c r="E3672" t="s">
        <v>6167</v>
      </c>
      <c r="F3672">
        <v>27</v>
      </c>
      <c r="G3672" t="s">
        <v>5837</v>
      </c>
      <c r="H3672" t="s">
        <v>5747</v>
      </c>
      <c r="I3672" t="s">
        <v>5748</v>
      </c>
      <c r="J3672">
        <v>4092</v>
      </c>
      <c r="K3672">
        <v>1</v>
      </c>
      <c r="L3672">
        <v>4.2</v>
      </c>
      <c r="M3672" t="s">
        <v>5749</v>
      </c>
      <c r="N3672" t="s">
        <v>5750</v>
      </c>
      <c r="O3672" t="s">
        <v>5874</v>
      </c>
      <c r="P3672" t="s">
        <v>6168</v>
      </c>
      <c r="Q3672" t="s">
        <v>5876</v>
      </c>
      <c r="R3672">
        <v>42099</v>
      </c>
      <c r="S3672" t="s">
        <v>6179</v>
      </c>
      <c r="T3672" t="s">
        <v>6179</v>
      </c>
      <c r="U3672">
        <v>24.99</v>
      </c>
      <c r="V3672" t="s">
        <v>5755</v>
      </c>
      <c r="W3672" t="s">
        <v>5869</v>
      </c>
      <c r="X3672">
        <v>12</v>
      </c>
    </row>
    <row r="3673" spans="1:24" x14ac:dyDescent="0.25">
      <c r="A3673">
        <v>24367</v>
      </c>
      <c r="B3673" t="s">
        <v>1955</v>
      </c>
      <c r="C3673" t="s">
        <v>443</v>
      </c>
      <c r="D3673" t="s">
        <v>6177</v>
      </c>
      <c r="E3673" t="s">
        <v>6167</v>
      </c>
      <c r="F3673">
        <v>27</v>
      </c>
      <c r="G3673" t="s">
        <v>5837</v>
      </c>
      <c r="H3673" t="s">
        <v>5747</v>
      </c>
      <c r="I3673" t="s">
        <v>5748</v>
      </c>
      <c r="J3673">
        <v>4092</v>
      </c>
      <c r="K3673">
        <v>1</v>
      </c>
      <c r="L3673">
        <v>4.2</v>
      </c>
      <c r="M3673" t="s">
        <v>5749</v>
      </c>
      <c r="N3673" t="s">
        <v>5750</v>
      </c>
      <c r="O3673" t="s">
        <v>5874</v>
      </c>
      <c r="P3673" t="s">
        <v>6168</v>
      </c>
      <c r="Q3673" t="s">
        <v>5876</v>
      </c>
      <c r="R3673">
        <v>42099</v>
      </c>
      <c r="S3673" t="s">
        <v>6179</v>
      </c>
      <c r="T3673" t="s">
        <v>6179</v>
      </c>
      <c r="U3673">
        <v>24.99</v>
      </c>
      <c r="V3673" t="s">
        <v>5755</v>
      </c>
      <c r="W3673" t="s">
        <v>5869</v>
      </c>
      <c r="X3673">
        <v>12</v>
      </c>
    </row>
    <row r="3674" spans="1:24" x14ac:dyDescent="0.25">
      <c r="A3674">
        <v>23897</v>
      </c>
      <c r="B3674" t="s">
        <v>301</v>
      </c>
      <c r="C3674" t="s">
        <v>441</v>
      </c>
      <c r="D3674" t="s">
        <v>5757</v>
      </c>
      <c r="E3674" t="s">
        <v>6401</v>
      </c>
      <c r="F3674">
        <v>20</v>
      </c>
      <c r="G3674" t="s">
        <v>5746</v>
      </c>
      <c r="H3674" t="s">
        <v>5748</v>
      </c>
      <c r="I3674" t="s">
        <v>5748</v>
      </c>
      <c r="J3674">
        <v>750</v>
      </c>
      <c r="K3674">
        <v>12</v>
      </c>
      <c r="L3674">
        <v>35</v>
      </c>
      <c r="M3674" t="s">
        <v>5749</v>
      </c>
      <c r="N3674" t="s">
        <v>5750</v>
      </c>
      <c r="O3674" t="s">
        <v>5751</v>
      </c>
      <c r="P3674" t="s">
        <v>5752</v>
      </c>
      <c r="Q3674" t="s">
        <v>5789</v>
      </c>
      <c r="R3674">
        <v>42036</v>
      </c>
      <c r="S3674" t="s">
        <v>5754</v>
      </c>
      <c r="T3674" t="s">
        <v>5754</v>
      </c>
      <c r="U3674">
        <v>28.49</v>
      </c>
      <c r="V3674" t="s">
        <v>5755</v>
      </c>
      <c r="W3674" t="s">
        <v>5756</v>
      </c>
      <c r="X3674">
        <v>1</v>
      </c>
    </row>
    <row r="3675" spans="1:24" x14ac:dyDescent="0.25">
      <c r="A3675">
        <v>24223</v>
      </c>
      <c r="B3675" t="s">
        <v>1948</v>
      </c>
      <c r="C3675" t="s">
        <v>441</v>
      </c>
      <c r="D3675" t="s">
        <v>5744</v>
      </c>
      <c r="E3675" t="s">
        <v>5745</v>
      </c>
      <c r="F3675">
        <v>22</v>
      </c>
      <c r="G3675" t="s">
        <v>5816</v>
      </c>
      <c r="H3675" t="s">
        <v>5747</v>
      </c>
      <c r="I3675" t="s">
        <v>5748</v>
      </c>
      <c r="J3675">
        <v>750</v>
      </c>
      <c r="K3675">
        <v>6</v>
      </c>
      <c r="L3675">
        <v>40</v>
      </c>
      <c r="M3675" t="s">
        <v>5759</v>
      </c>
      <c r="N3675" t="s">
        <v>6617</v>
      </c>
      <c r="O3675" t="s">
        <v>5751</v>
      </c>
      <c r="P3675" t="s">
        <v>5762</v>
      </c>
      <c r="Q3675" t="s">
        <v>5753</v>
      </c>
      <c r="R3675">
        <v>42047</v>
      </c>
      <c r="S3675" t="s">
        <v>5788</v>
      </c>
      <c r="T3675" t="s">
        <v>5788</v>
      </c>
      <c r="U3675">
        <v>34.99</v>
      </c>
      <c r="V3675" t="s">
        <v>5755</v>
      </c>
      <c r="W3675" t="s">
        <v>5756</v>
      </c>
      <c r="X3675">
        <v>1</v>
      </c>
    </row>
    <row r="3676" spans="1:24" x14ac:dyDescent="0.25">
      <c r="A3676">
        <v>24694</v>
      </c>
      <c r="B3676" t="s">
        <v>1991</v>
      </c>
      <c r="C3676" t="s">
        <v>442</v>
      </c>
      <c r="D3676" t="s">
        <v>5886</v>
      </c>
      <c r="E3676" t="s">
        <v>6158</v>
      </c>
      <c r="F3676">
        <v>20</v>
      </c>
      <c r="G3676" t="s">
        <v>5746</v>
      </c>
      <c r="H3676" t="s">
        <v>5747</v>
      </c>
      <c r="I3676" t="s">
        <v>5748</v>
      </c>
      <c r="J3676">
        <v>750</v>
      </c>
      <c r="K3676">
        <v>12</v>
      </c>
      <c r="L3676">
        <v>15</v>
      </c>
      <c r="M3676" t="s">
        <v>5759</v>
      </c>
      <c r="N3676" t="s">
        <v>5825</v>
      </c>
      <c r="O3676" t="s">
        <v>5761</v>
      </c>
      <c r="P3676" t="s">
        <v>5988</v>
      </c>
      <c r="Q3676" t="s">
        <v>5989</v>
      </c>
      <c r="R3676">
        <v>85952</v>
      </c>
      <c r="S3676" t="s">
        <v>6540</v>
      </c>
      <c r="T3676" t="s">
        <v>5779</v>
      </c>
      <c r="U3676">
        <v>19.989999999999998</v>
      </c>
      <c r="V3676" t="s">
        <v>5755</v>
      </c>
      <c r="W3676" t="s">
        <v>5765</v>
      </c>
      <c r="X3676">
        <v>1</v>
      </c>
    </row>
    <row r="3677" spans="1:24" x14ac:dyDescent="0.25">
      <c r="A3677">
        <v>23868</v>
      </c>
      <c r="B3677" t="s">
        <v>1930</v>
      </c>
      <c r="C3677" t="s">
        <v>442</v>
      </c>
      <c r="D3677" t="s">
        <v>5886</v>
      </c>
      <c r="E3677" t="s">
        <v>5887</v>
      </c>
      <c r="F3677">
        <v>31</v>
      </c>
      <c r="G3677" t="s">
        <v>6295</v>
      </c>
      <c r="H3677" t="s">
        <v>5791</v>
      </c>
      <c r="I3677" t="s">
        <v>5792</v>
      </c>
      <c r="J3677">
        <v>750</v>
      </c>
      <c r="K3677">
        <v>12</v>
      </c>
      <c r="L3677">
        <v>13.5</v>
      </c>
      <c r="M3677" t="s">
        <v>5759</v>
      </c>
      <c r="N3677" t="s">
        <v>5781</v>
      </c>
      <c r="O3677" t="s">
        <v>5863</v>
      </c>
      <c r="P3677" t="s">
        <v>5889</v>
      </c>
      <c r="Q3677" t="s">
        <v>5986</v>
      </c>
      <c r="R3677">
        <v>79506</v>
      </c>
      <c r="S3677" t="s">
        <v>6416</v>
      </c>
      <c r="T3677" t="s">
        <v>6416</v>
      </c>
      <c r="U3677">
        <v>131.46</v>
      </c>
      <c r="V3677" t="s">
        <v>5755</v>
      </c>
      <c r="W3677" t="s">
        <v>5765</v>
      </c>
      <c r="X3677">
        <v>1</v>
      </c>
    </row>
    <row r="3678" spans="1:24" x14ac:dyDescent="0.25">
      <c r="A3678">
        <v>25550</v>
      </c>
      <c r="B3678" t="s">
        <v>2084</v>
      </c>
      <c r="C3678" t="s">
        <v>442</v>
      </c>
      <c r="D3678" t="s">
        <v>5920</v>
      </c>
      <c r="E3678" t="s">
        <v>5921</v>
      </c>
      <c r="F3678">
        <v>20</v>
      </c>
      <c r="G3678" t="s">
        <v>5746</v>
      </c>
      <c r="H3678" t="s">
        <v>5747</v>
      </c>
      <c r="I3678" t="s">
        <v>5748</v>
      </c>
      <c r="J3678">
        <v>1500</v>
      </c>
      <c r="K3678">
        <v>6</v>
      </c>
      <c r="L3678">
        <v>12</v>
      </c>
      <c r="M3678" t="s">
        <v>5759</v>
      </c>
      <c r="N3678" t="s">
        <v>5835</v>
      </c>
      <c r="O3678" t="s">
        <v>5790</v>
      </c>
      <c r="P3678" t="s">
        <v>5916</v>
      </c>
      <c r="Q3678" t="s">
        <v>5979</v>
      </c>
      <c r="R3678">
        <v>67102</v>
      </c>
      <c r="S3678" t="s">
        <v>5956</v>
      </c>
      <c r="T3678" t="s">
        <v>5957</v>
      </c>
      <c r="U3678">
        <v>25.99</v>
      </c>
      <c r="V3678" t="s">
        <v>5755</v>
      </c>
      <c r="W3678" t="s">
        <v>5869</v>
      </c>
      <c r="X3678">
        <v>1</v>
      </c>
    </row>
    <row r="3679" spans="1:24" x14ac:dyDescent="0.25">
      <c r="A3679">
        <v>24534</v>
      </c>
      <c r="B3679" t="s">
        <v>1967</v>
      </c>
      <c r="C3679" t="s">
        <v>443</v>
      </c>
      <c r="D3679" t="s">
        <v>6612</v>
      </c>
      <c r="E3679" t="s">
        <v>6192</v>
      </c>
      <c r="F3679">
        <v>27</v>
      </c>
      <c r="G3679" t="s">
        <v>5837</v>
      </c>
      <c r="H3679" t="s">
        <v>5747</v>
      </c>
      <c r="I3679" t="s">
        <v>5748</v>
      </c>
      <c r="J3679">
        <v>650</v>
      </c>
      <c r="K3679">
        <v>12</v>
      </c>
      <c r="L3679">
        <v>4.5</v>
      </c>
      <c r="M3679" t="s">
        <v>5749</v>
      </c>
      <c r="N3679" t="s">
        <v>5750</v>
      </c>
      <c r="O3679" t="s">
        <v>5874</v>
      </c>
      <c r="P3679" t="s">
        <v>5875</v>
      </c>
      <c r="Q3679" t="s">
        <v>5876</v>
      </c>
      <c r="R3679">
        <v>90000</v>
      </c>
      <c r="S3679" t="s">
        <v>6613</v>
      </c>
      <c r="T3679" t="s">
        <v>6613</v>
      </c>
      <c r="U3679">
        <v>6.5</v>
      </c>
      <c r="V3679" t="s">
        <v>5755</v>
      </c>
      <c r="W3679" t="s">
        <v>5869</v>
      </c>
      <c r="X3679">
        <v>1</v>
      </c>
    </row>
    <row r="3680" spans="1:24" x14ac:dyDescent="0.25">
      <c r="A3680">
        <v>24534</v>
      </c>
      <c r="B3680" t="s">
        <v>1967</v>
      </c>
      <c r="C3680" t="s">
        <v>443</v>
      </c>
      <c r="D3680" t="s">
        <v>6612</v>
      </c>
      <c r="E3680" t="s">
        <v>6192</v>
      </c>
      <c r="F3680">
        <v>27</v>
      </c>
      <c r="G3680" t="s">
        <v>5837</v>
      </c>
      <c r="H3680" t="s">
        <v>5747</v>
      </c>
      <c r="I3680" t="s">
        <v>5748</v>
      </c>
      <c r="J3680">
        <v>650</v>
      </c>
      <c r="K3680">
        <v>12</v>
      </c>
      <c r="L3680">
        <v>4.5</v>
      </c>
      <c r="M3680" t="s">
        <v>5749</v>
      </c>
      <c r="N3680" t="s">
        <v>5750</v>
      </c>
      <c r="O3680" t="s">
        <v>5874</v>
      </c>
      <c r="P3680" t="s">
        <v>5875</v>
      </c>
      <c r="Q3680" t="s">
        <v>5876</v>
      </c>
      <c r="R3680">
        <v>85244</v>
      </c>
      <c r="S3680" t="s">
        <v>6613</v>
      </c>
      <c r="T3680" t="s">
        <v>6613</v>
      </c>
      <c r="U3680">
        <v>6.5</v>
      </c>
      <c r="V3680" t="s">
        <v>5755</v>
      </c>
      <c r="W3680" t="s">
        <v>5869</v>
      </c>
      <c r="X3680">
        <v>1</v>
      </c>
    </row>
    <row r="3681" spans="1:24" x14ac:dyDescent="0.25">
      <c r="A3681">
        <v>24534</v>
      </c>
      <c r="B3681" t="s">
        <v>1967</v>
      </c>
      <c r="C3681" t="s">
        <v>443</v>
      </c>
      <c r="D3681" t="s">
        <v>6612</v>
      </c>
      <c r="E3681" t="s">
        <v>6192</v>
      </c>
      <c r="F3681">
        <v>27</v>
      </c>
      <c r="G3681" t="s">
        <v>5837</v>
      </c>
      <c r="H3681" t="s">
        <v>5747</v>
      </c>
      <c r="I3681" t="s">
        <v>5748</v>
      </c>
      <c r="J3681">
        <v>650</v>
      </c>
      <c r="K3681">
        <v>12</v>
      </c>
      <c r="L3681">
        <v>4.5</v>
      </c>
      <c r="M3681" t="s">
        <v>5749</v>
      </c>
      <c r="N3681" t="s">
        <v>5750</v>
      </c>
      <c r="O3681" t="s">
        <v>5874</v>
      </c>
      <c r="P3681" t="s">
        <v>5875</v>
      </c>
      <c r="Q3681" t="s">
        <v>5876</v>
      </c>
      <c r="R3681">
        <v>90000</v>
      </c>
      <c r="S3681" t="s">
        <v>6613</v>
      </c>
      <c r="T3681" t="s">
        <v>6613</v>
      </c>
      <c r="U3681">
        <v>6.5</v>
      </c>
      <c r="V3681" t="s">
        <v>5755</v>
      </c>
      <c r="W3681" t="s">
        <v>5869</v>
      </c>
      <c r="X3681">
        <v>1</v>
      </c>
    </row>
    <row r="3682" spans="1:24" x14ac:dyDescent="0.25">
      <c r="A3682">
        <v>24785</v>
      </c>
      <c r="B3682" t="s">
        <v>1999</v>
      </c>
      <c r="C3682" t="s">
        <v>442</v>
      </c>
      <c r="D3682" t="s">
        <v>5886</v>
      </c>
      <c r="E3682" t="s">
        <v>5966</v>
      </c>
      <c r="F3682">
        <v>20</v>
      </c>
      <c r="G3682" t="s">
        <v>5746</v>
      </c>
      <c r="H3682" t="s">
        <v>5747</v>
      </c>
      <c r="I3682" t="s">
        <v>5748</v>
      </c>
      <c r="J3682">
        <v>750</v>
      </c>
      <c r="K3682">
        <v>12</v>
      </c>
      <c r="L3682">
        <v>13.5</v>
      </c>
      <c r="M3682" t="s">
        <v>5759</v>
      </c>
      <c r="N3682" t="s">
        <v>5904</v>
      </c>
      <c r="O3682" t="s">
        <v>5790</v>
      </c>
      <c r="P3682" t="s">
        <v>5988</v>
      </c>
      <c r="Q3682" t="s">
        <v>5923</v>
      </c>
      <c r="R3682">
        <v>42260</v>
      </c>
      <c r="S3682" t="s">
        <v>5924</v>
      </c>
      <c r="T3682" t="s">
        <v>5754</v>
      </c>
      <c r="U3682">
        <v>19.989999999999998</v>
      </c>
      <c r="V3682" t="s">
        <v>5755</v>
      </c>
      <c r="W3682" t="s">
        <v>5765</v>
      </c>
      <c r="X3682">
        <v>1</v>
      </c>
    </row>
    <row r="3683" spans="1:24" x14ac:dyDescent="0.25">
      <c r="A3683">
        <v>24888</v>
      </c>
      <c r="B3683" t="s">
        <v>2012</v>
      </c>
      <c r="C3683" t="s">
        <v>441</v>
      </c>
      <c r="D3683" t="s">
        <v>5757</v>
      </c>
      <c r="E3683" t="s">
        <v>5766</v>
      </c>
      <c r="F3683">
        <v>22</v>
      </c>
      <c r="G3683" t="s">
        <v>5816</v>
      </c>
      <c r="H3683" t="s">
        <v>5791</v>
      </c>
      <c r="I3683" t="s">
        <v>5792</v>
      </c>
      <c r="J3683">
        <v>500</v>
      </c>
      <c r="K3683">
        <v>6</v>
      </c>
      <c r="L3683">
        <v>43</v>
      </c>
      <c r="M3683" t="s">
        <v>5749</v>
      </c>
      <c r="N3683" t="s">
        <v>5750</v>
      </c>
      <c r="O3683" t="s">
        <v>5751</v>
      </c>
      <c r="P3683" t="s">
        <v>5762</v>
      </c>
      <c r="Q3683" t="s">
        <v>5789</v>
      </c>
      <c r="R3683">
        <v>79905</v>
      </c>
      <c r="S3683" t="s">
        <v>6618</v>
      </c>
      <c r="T3683" t="s">
        <v>5844</v>
      </c>
      <c r="U3683">
        <v>42.47</v>
      </c>
      <c r="V3683" t="s">
        <v>5755</v>
      </c>
      <c r="W3683" t="s">
        <v>5756</v>
      </c>
      <c r="X3683">
        <v>1</v>
      </c>
    </row>
    <row r="3684" spans="1:24" x14ac:dyDescent="0.25">
      <c r="A3684">
        <v>25139</v>
      </c>
      <c r="B3684" t="s">
        <v>2036</v>
      </c>
      <c r="C3684" t="s">
        <v>441</v>
      </c>
      <c r="D3684" t="s">
        <v>5798</v>
      </c>
      <c r="E3684" t="s">
        <v>5881</v>
      </c>
      <c r="F3684">
        <v>10</v>
      </c>
      <c r="G3684" t="s">
        <v>5767</v>
      </c>
      <c r="H3684" t="s">
        <v>5747</v>
      </c>
      <c r="I3684" t="s">
        <v>5748</v>
      </c>
      <c r="J3684">
        <v>750</v>
      </c>
      <c r="K3684">
        <v>12</v>
      </c>
      <c r="L3684">
        <v>30</v>
      </c>
      <c r="M3684" t="s">
        <v>5759</v>
      </c>
      <c r="N3684" t="s">
        <v>5885</v>
      </c>
      <c r="O3684" t="s">
        <v>5790</v>
      </c>
      <c r="P3684" t="s">
        <v>5752</v>
      </c>
      <c r="Q3684" t="s">
        <v>5883</v>
      </c>
      <c r="R3684">
        <v>63255</v>
      </c>
      <c r="S3684" t="s">
        <v>5773</v>
      </c>
      <c r="T3684" t="s">
        <v>5773</v>
      </c>
      <c r="U3684">
        <v>25.99</v>
      </c>
      <c r="V3684" t="s">
        <v>5755</v>
      </c>
      <c r="W3684" t="s">
        <v>5765</v>
      </c>
      <c r="X3684">
        <v>1</v>
      </c>
    </row>
    <row r="3685" spans="1:24" x14ac:dyDescent="0.25">
      <c r="A3685">
        <v>24593</v>
      </c>
      <c r="B3685" t="s">
        <v>4630</v>
      </c>
      <c r="C3685" t="s">
        <v>443</v>
      </c>
      <c r="D3685" t="s">
        <v>6201</v>
      </c>
      <c r="E3685" t="s">
        <v>6190</v>
      </c>
      <c r="F3685">
        <v>27</v>
      </c>
      <c r="G3685" t="s">
        <v>5837</v>
      </c>
      <c r="H3685" t="s">
        <v>5747</v>
      </c>
      <c r="I3685" t="s">
        <v>5748</v>
      </c>
      <c r="J3685">
        <v>473</v>
      </c>
      <c r="K3685">
        <v>24</v>
      </c>
      <c r="L3685">
        <v>4</v>
      </c>
      <c r="M3685" t="s">
        <v>5749</v>
      </c>
      <c r="N3685" t="s">
        <v>5750</v>
      </c>
      <c r="O3685" t="s">
        <v>5874</v>
      </c>
      <c r="P3685" t="s">
        <v>5875</v>
      </c>
      <c r="Q3685" t="s">
        <v>5876</v>
      </c>
      <c r="R3685">
        <v>86069</v>
      </c>
      <c r="S3685" t="s">
        <v>6619</v>
      </c>
      <c r="T3685" t="s">
        <v>5984</v>
      </c>
      <c r="U3685">
        <v>4.1500000000000004</v>
      </c>
      <c r="V3685" t="s">
        <v>6172</v>
      </c>
      <c r="W3685" t="s">
        <v>5869</v>
      </c>
      <c r="X3685">
        <v>1</v>
      </c>
    </row>
    <row r="3686" spans="1:24" x14ac:dyDescent="0.25">
      <c r="A3686">
        <v>24593</v>
      </c>
      <c r="B3686" t="s">
        <v>4630</v>
      </c>
      <c r="C3686" t="s">
        <v>443</v>
      </c>
      <c r="D3686" t="s">
        <v>6201</v>
      </c>
      <c r="E3686" t="s">
        <v>6190</v>
      </c>
      <c r="F3686">
        <v>27</v>
      </c>
      <c r="G3686" t="s">
        <v>5837</v>
      </c>
      <c r="H3686" t="s">
        <v>5747</v>
      </c>
      <c r="I3686" t="s">
        <v>5748</v>
      </c>
      <c r="J3686">
        <v>473</v>
      </c>
      <c r="K3686">
        <v>24</v>
      </c>
      <c r="L3686">
        <v>4</v>
      </c>
      <c r="M3686" t="s">
        <v>5749</v>
      </c>
      <c r="N3686" t="s">
        <v>5750</v>
      </c>
      <c r="O3686" t="s">
        <v>5874</v>
      </c>
      <c r="P3686" t="s">
        <v>5875</v>
      </c>
      <c r="Q3686" t="s">
        <v>5876</v>
      </c>
      <c r="R3686">
        <v>86069</v>
      </c>
      <c r="S3686" t="s">
        <v>6619</v>
      </c>
      <c r="T3686" t="s">
        <v>5984</v>
      </c>
      <c r="U3686">
        <v>4.1500000000000004</v>
      </c>
      <c r="V3686" t="s">
        <v>6172</v>
      </c>
      <c r="W3686" t="s">
        <v>5869</v>
      </c>
      <c r="X3686">
        <v>1</v>
      </c>
    </row>
    <row r="3687" spans="1:24" x14ac:dyDescent="0.25">
      <c r="A3687">
        <v>24593</v>
      </c>
      <c r="B3687" t="s">
        <v>4630</v>
      </c>
      <c r="C3687" t="s">
        <v>443</v>
      </c>
      <c r="D3687" t="s">
        <v>6201</v>
      </c>
      <c r="E3687" t="s">
        <v>6190</v>
      </c>
      <c r="F3687">
        <v>27</v>
      </c>
      <c r="G3687" t="s">
        <v>5837</v>
      </c>
      <c r="H3687" t="s">
        <v>5747</v>
      </c>
      <c r="I3687" t="s">
        <v>5748</v>
      </c>
      <c r="J3687">
        <v>473</v>
      </c>
      <c r="K3687">
        <v>24</v>
      </c>
      <c r="L3687">
        <v>4</v>
      </c>
      <c r="M3687" t="s">
        <v>5749</v>
      </c>
      <c r="N3687" t="s">
        <v>5750</v>
      </c>
      <c r="O3687" t="s">
        <v>5874</v>
      </c>
      <c r="P3687" t="s">
        <v>5875</v>
      </c>
      <c r="Q3687" t="s">
        <v>5876</v>
      </c>
      <c r="R3687">
        <v>86069</v>
      </c>
      <c r="S3687" t="s">
        <v>6619</v>
      </c>
      <c r="T3687" t="s">
        <v>5984</v>
      </c>
      <c r="U3687">
        <v>4.1500000000000004</v>
      </c>
      <c r="V3687" t="s">
        <v>6172</v>
      </c>
      <c r="W3687" t="s">
        <v>5869</v>
      </c>
      <c r="X3687">
        <v>1</v>
      </c>
    </row>
    <row r="3688" spans="1:24" x14ac:dyDescent="0.25">
      <c r="A3688">
        <v>25047</v>
      </c>
      <c r="B3688" t="s">
        <v>2023</v>
      </c>
      <c r="C3688" t="s">
        <v>442</v>
      </c>
      <c r="D3688" t="s">
        <v>5886</v>
      </c>
      <c r="E3688" t="s">
        <v>5887</v>
      </c>
      <c r="F3688">
        <v>20</v>
      </c>
      <c r="G3688" t="s">
        <v>5746</v>
      </c>
      <c r="H3688" t="s">
        <v>5747</v>
      </c>
      <c r="I3688" t="s">
        <v>5748</v>
      </c>
      <c r="J3688">
        <v>750</v>
      </c>
      <c r="K3688">
        <v>12</v>
      </c>
      <c r="L3688">
        <v>15</v>
      </c>
      <c r="M3688" t="s">
        <v>5759</v>
      </c>
      <c r="N3688" t="s">
        <v>5888</v>
      </c>
      <c r="O3688" t="s">
        <v>5761</v>
      </c>
      <c r="P3688" t="s">
        <v>5988</v>
      </c>
      <c r="Q3688" t="s">
        <v>5890</v>
      </c>
      <c r="R3688">
        <v>42240</v>
      </c>
      <c r="S3688" t="s">
        <v>6001</v>
      </c>
      <c r="T3688" t="s">
        <v>5844</v>
      </c>
      <c r="U3688">
        <v>18.989999999999998</v>
      </c>
      <c r="V3688" t="s">
        <v>5755</v>
      </c>
      <c r="W3688" t="s">
        <v>5765</v>
      </c>
      <c r="X3688">
        <v>1</v>
      </c>
    </row>
    <row r="3689" spans="1:24" x14ac:dyDescent="0.25">
      <c r="A3689">
        <v>24834</v>
      </c>
      <c r="B3689" t="s">
        <v>311</v>
      </c>
      <c r="C3689" t="s">
        <v>443</v>
      </c>
      <c r="D3689" t="s">
        <v>5871</v>
      </c>
      <c r="E3689" t="s">
        <v>6342</v>
      </c>
      <c r="F3689">
        <v>10</v>
      </c>
      <c r="G3689" t="s">
        <v>5767</v>
      </c>
      <c r="H3689" t="s">
        <v>5747</v>
      </c>
      <c r="I3689" t="s">
        <v>5748</v>
      </c>
      <c r="J3689">
        <v>473</v>
      </c>
      <c r="K3689">
        <v>24</v>
      </c>
      <c r="L3689">
        <v>4</v>
      </c>
      <c r="M3689" t="s">
        <v>5749</v>
      </c>
      <c r="N3689" t="s">
        <v>5750</v>
      </c>
      <c r="O3689" t="s">
        <v>5874</v>
      </c>
      <c r="P3689" t="s">
        <v>5875</v>
      </c>
      <c r="Q3689" t="s">
        <v>5876</v>
      </c>
      <c r="R3689">
        <v>42735</v>
      </c>
      <c r="S3689" t="s">
        <v>6181</v>
      </c>
      <c r="T3689" t="s">
        <v>6182</v>
      </c>
      <c r="U3689">
        <v>3.4</v>
      </c>
      <c r="V3689" t="s">
        <v>6172</v>
      </c>
      <c r="W3689" t="s">
        <v>5869</v>
      </c>
      <c r="X3689">
        <v>1</v>
      </c>
    </row>
    <row r="3690" spans="1:24" x14ac:dyDescent="0.25">
      <c r="A3690">
        <v>24834</v>
      </c>
      <c r="B3690" t="s">
        <v>311</v>
      </c>
      <c r="C3690" t="s">
        <v>443</v>
      </c>
      <c r="D3690" t="s">
        <v>5871</v>
      </c>
      <c r="E3690" t="s">
        <v>6342</v>
      </c>
      <c r="F3690">
        <v>10</v>
      </c>
      <c r="G3690" t="s">
        <v>5767</v>
      </c>
      <c r="H3690" t="s">
        <v>5747</v>
      </c>
      <c r="I3690" t="s">
        <v>5748</v>
      </c>
      <c r="J3690">
        <v>473</v>
      </c>
      <c r="K3690">
        <v>24</v>
      </c>
      <c r="L3690">
        <v>4</v>
      </c>
      <c r="M3690" t="s">
        <v>5749</v>
      </c>
      <c r="N3690" t="s">
        <v>5750</v>
      </c>
      <c r="O3690" t="s">
        <v>5874</v>
      </c>
      <c r="P3690" t="s">
        <v>5875</v>
      </c>
      <c r="Q3690" t="s">
        <v>5876</v>
      </c>
      <c r="R3690">
        <v>42735</v>
      </c>
      <c r="S3690" t="s">
        <v>6181</v>
      </c>
      <c r="T3690" t="s">
        <v>6182</v>
      </c>
      <c r="U3690">
        <v>3.4</v>
      </c>
      <c r="V3690" t="s">
        <v>6172</v>
      </c>
      <c r="W3690" t="s">
        <v>5869</v>
      </c>
      <c r="X3690">
        <v>1</v>
      </c>
    </row>
    <row r="3691" spans="1:24" x14ac:dyDescent="0.25">
      <c r="A3691">
        <v>24430</v>
      </c>
      <c r="B3691" t="s">
        <v>1964</v>
      </c>
      <c r="C3691" t="s">
        <v>441</v>
      </c>
      <c r="D3691" t="s">
        <v>5757</v>
      </c>
      <c r="E3691" t="s">
        <v>5804</v>
      </c>
      <c r="F3691">
        <v>22</v>
      </c>
      <c r="G3691" t="s">
        <v>5816</v>
      </c>
      <c r="H3691" t="s">
        <v>5747</v>
      </c>
      <c r="I3691" t="s">
        <v>5748</v>
      </c>
      <c r="J3691">
        <v>750</v>
      </c>
      <c r="K3691">
        <v>6</v>
      </c>
      <c r="L3691">
        <v>46.6</v>
      </c>
      <c r="M3691" t="s">
        <v>5759</v>
      </c>
      <c r="N3691" t="s">
        <v>5760</v>
      </c>
      <c r="O3691" t="s">
        <v>5761</v>
      </c>
      <c r="P3691" t="s">
        <v>5762</v>
      </c>
      <c r="Q3691" t="s">
        <v>5805</v>
      </c>
      <c r="R3691">
        <v>71043</v>
      </c>
      <c r="S3691" t="s">
        <v>5919</v>
      </c>
      <c r="T3691" t="s">
        <v>5771</v>
      </c>
      <c r="U3691">
        <v>102.99</v>
      </c>
      <c r="V3691" t="s">
        <v>5755</v>
      </c>
      <c r="W3691" t="s">
        <v>5765</v>
      </c>
      <c r="X3691">
        <v>1</v>
      </c>
    </row>
    <row r="3692" spans="1:24" x14ac:dyDescent="0.25">
      <c r="A3692">
        <v>25069</v>
      </c>
      <c r="B3692" t="s">
        <v>309</v>
      </c>
      <c r="C3692" t="s">
        <v>441</v>
      </c>
      <c r="D3692" t="s">
        <v>5757</v>
      </c>
      <c r="E3692" t="s">
        <v>6401</v>
      </c>
      <c r="F3692">
        <v>10</v>
      </c>
      <c r="G3692" t="s">
        <v>5767</v>
      </c>
      <c r="H3692" t="s">
        <v>5748</v>
      </c>
      <c r="I3692" t="s">
        <v>5748</v>
      </c>
      <c r="J3692">
        <v>750</v>
      </c>
      <c r="K3692">
        <v>12</v>
      </c>
      <c r="L3692">
        <v>35</v>
      </c>
      <c r="M3692" t="s">
        <v>5749</v>
      </c>
      <c r="N3692" t="s">
        <v>5750</v>
      </c>
      <c r="O3692" t="s">
        <v>5751</v>
      </c>
      <c r="P3692" t="s">
        <v>5752</v>
      </c>
      <c r="Q3692" t="s">
        <v>5789</v>
      </c>
      <c r="R3692">
        <v>43500</v>
      </c>
      <c r="S3692" t="s">
        <v>5773</v>
      </c>
      <c r="T3692" t="s">
        <v>5773</v>
      </c>
      <c r="U3692">
        <v>29.27</v>
      </c>
      <c r="V3692" t="s">
        <v>5755</v>
      </c>
      <c r="W3692" t="s">
        <v>5756</v>
      </c>
      <c r="X3692">
        <v>1</v>
      </c>
    </row>
    <row r="3693" spans="1:24" x14ac:dyDescent="0.25">
      <c r="A3693">
        <v>24601</v>
      </c>
      <c r="B3693" t="s">
        <v>6620</v>
      </c>
      <c r="C3693" t="s">
        <v>441</v>
      </c>
      <c r="D3693" t="s">
        <v>5757</v>
      </c>
      <c r="E3693" t="s">
        <v>6401</v>
      </c>
      <c r="F3693">
        <v>11</v>
      </c>
      <c r="G3693" t="s">
        <v>5862</v>
      </c>
      <c r="H3693" t="s">
        <v>5868</v>
      </c>
      <c r="I3693" t="s">
        <v>5748</v>
      </c>
      <c r="J3693">
        <v>750</v>
      </c>
      <c r="K3693">
        <v>12</v>
      </c>
      <c r="L3693">
        <v>35</v>
      </c>
      <c r="M3693" t="s">
        <v>5749</v>
      </c>
      <c r="N3693" t="s">
        <v>5750</v>
      </c>
      <c r="O3693" t="s">
        <v>5863</v>
      </c>
      <c r="P3693" t="s">
        <v>5752</v>
      </c>
      <c r="Q3693" t="s">
        <v>5864</v>
      </c>
      <c r="R3693">
        <v>43500</v>
      </c>
      <c r="S3693" t="s">
        <v>5773</v>
      </c>
      <c r="T3693" t="s">
        <v>5773</v>
      </c>
      <c r="U3693">
        <v>29.99</v>
      </c>
      <c r="V3693" t="s">
        <v>5755</v>
      </c>
      <c r="W3693" t="s">
        <v>5756</v>
      </c>
      <c r="X3693">
        <v>1</v>
      </c>
    </row>
    <row r="3694" spans="1:24" x14ac:dyDescent="0.25">
      <c r="A3694">
        <v>769141</v>
      </c>
      <c r="B3694" t="s">
        <v>4359</v>
      </c>
      <c r="C3694" t="s">
        <v>442</v>
      </c>
      <c r="D3694" t="s">
        <v>5886</v>
      </c>
      <c r="E3694" t="s">
        <v>5887</v>
      </c>
      <c r="F3694">
        <v>22</v>
      </c>
      <c r="G3694" t="s">
        <v>5816</v>
      </c>
      <c r="H3694" t="s">
        <v>5747</v>
      </c>
      <c r="I3694" t="s">
        <v>5748</v>
      </c>
      <c r="J3694">
        <v>750</v>
      </c>
      <c r="K3694">
        <v>12</v>
      </c>
      <c r="L3694">
        <v>13.5</v>
      </c>
      <c r="M3694" t="s">
        <v>5759</v>
      </c>
      <c r="N3694" t="s">
        <v>5835</v>
      </c>
      <c r="O3694" t="s">
        <v>5790</v>
      </c>
      <c r="P3694" t="s">
        <v>5889</v>
      </c>
      <c r="Q3694" t="s">
        <v>5979</v>
      </c>
      <c r="R3694">
        <v>43516</v>
      </c>
      <c r="S3694" t="s">
        <v>6363</v>
      </c>
      <c r="T3694" t="s">
        <v>5928</v>
      </c>
      <c r="U3694">
        <v>29.99</v>
      </c>
      <c r="V3694" t="s">
        <v>5755</v>
      </c>
      <c r="W3694" t="s">
        <v>5756</v>
      </c>
      <c r="X3694">
        <v>1</v>
      </c>
    </row>
    <row r="3695" spans="1:24" x14ac:dyDescent="0.25">
      <c r="A3695">
        <v>24923</v>
      </c>
      <c r="B3695" t="s">
        <v>2018</v>
      </c>
      <c r="C3695" t="s">
        <v>443</v>
      </c>
      <c r="D3695" t="s">
        <v>6177</v>
      </c>
      <c r="E3695" t="s">
        <v>6167</v>
      </c>
      <c r="F3695">
        <v>27</v>
      </c>
      <c r="G3695" t="s">
        <v>5837</v>
      </c>
      <c r="H3695" t="s">
        <v>5747</v>
      </c>
      <c r="I3695" t="s">
        <v>5748</v>
      </c>
      <c r="J3695">
        <v>8520</v>
      </c>
      <c r="K3695">
        <v>1</v>
      </c>
      <c r="L3695">
        <v>5</v>
      </c>
      <c r="M3695" t="s">
        <v>5749</v>
      </c>
      <c r="N3695" t="s">
        <v>5750</v>
      </c>
      <c r="O3695" t="s">
        <v>5874</v>
      </c>
      <c r="P3695" t="s">
        <v>5875</v>
      </c>
      <c r="Q3695" t="s">
        <v>5876</v>
      </c>
      <c r="R3695">
        <v>42090</v>
      </c>
      <c r="S3695" t="s">
        <v>6180</v>
      </c>
      <c r="T3695" t="s">
        <v>6180</v>
      </c>
      <c r="U3695">
        <v>38.49</v>
      </c>
      <c r="V3695" t="s">
        <v>6172</v>
      </c>
      <c r="W3695" t="s">
        <v>5869</v>
      </c>
      <c r="X3695">
        <v>24</v>
      </c>
    </row>
    <row r="3696" spans="1:24" x14ac:dyDescent="0.25">
      <c r="A3696">
        <v>24923</v>
      </c>
      <c r="B3696" t="s">
        <v>2018</v>
      </c>
      <c r="C3696" t="s">
        <v>443</v>
      </c>
      <c r="D3696" t="s">
        <v>6177</v>
      </c>
      <c r="E3696" t="s">
        <v>6167</v>
      </c>
      <c r="F3696">
        <v>27</v>
      </c>
      <c r="G3696" t="s">
        <v>5837</v>
      </c>
      <c r="H3696" t="s">
        <v>5747</v>
      </c>
      <c r="I3696" t="s">
        <v>5748</v>
      </c>
      <c r="J3696">
        <v>8520</v>
      </c>
      <c r="K3696">
        <v>1</v>
      </c>
      <c r="L3696">
        <v>5</v>
      </c>
      <c r="M3696" t="s">
        <v>5749</v>
      </c>
      <c r="N3696" t="s">
        <v>5750</v>
      </c>
      <c r="O3696" t="s">
        <v>5874</v>
      </c>
      <c r="P3696" t="s">
        <v>5875</v>
      </c>
      <c r="Q3696" t="s">
        <v>5876</v>
      </c>
      <c r="R3696">
        <v>42090</v>
      </c>
      <c r="S3696" t="s">
        <v>6180</v>
      </c>
      <c r="T3696" t="s">
        <v>6180</v>
      </c>
      <c r="U3696">
        <v>38.49</v>
      </c>
      <c r="V3696" t="s">
        <v>6172</v>
      </c>
      <c r="W3696" t="s">
        <v>5869</v>
      </c>
      <c r="X3696">
        <v>24</v>
      </c>
    </row>
    <row r="3697" spans="1:24" x14ac:dyDescent="0.25">
      <c r="A3697">
        <v>24779</v>
      </c>
      <c r="B3697" t="s">
        <v>1996</v>
      </c>
      <c r="C3697" t="s">
        <v>443</v>
      </c>
      <c r="D3697" t="s">
        <v>6411</v>
      </c>
      <c r="E3697" t="s">
        <v>6213</v>
      </c>
      <c r="F3697">
        <v>27</v>
      </c>
      <c r="G3697" t="s">
        <v>5837</v>
      </c>
      <c r="H3697" t="s">
        <v>5747</v>
      </c>
      <c r="I3697" t="s">
        <v>5748</v>
      </c>
      <c r="J3697">
        <v>473</v>
      </c>
      <c r="K3697">
        <v>24</v>
      </c>
      <c r="L3697">
        <v>5</v>
      </c>
      <c r="M3697" t="s">
        <v>5749</v>
      </c>
      <c r="N3697" t="s">
        <v>5750</v>
      </c>
      <c r="O3697" t="s">
        <v>5874</v>
      </c>
      <c r="P3697" t="s">
        <v>6178</v>
      </c>
      <c r="Q3697" t="s">
        <v>5876</v>
      </c>
      <c r="R3697">
        <v>85440</v>
      </c>
      <c r="S3697" t="s">
        <v>6496</v>
      </c>
      <c r="T3697" t="s">
        <v>6484</v>
      </c>
      <c r="U3697">
        <v>2.99</v>
      </c>
      <c r="V3697" t="s">
        <v>6172</v>
      </c>
      <c r="W3697" t="s">
        <v>5869</v>
      </c>
      <c r="X3697">
        <v>1</v>
      </c>
    </row>
    <row r="3698" spans="1:24" x14ac:dyDescent="0.25">
      <c r="A3698">
        <v>24779</v>
      </c>
      <c r="B3698" t="s">
        <v>1996</v>
      </c>
      <c r="C3698" t="s">
        <v>443</v>
      </c>
      <c r="D3698" t="s">
        <v>6411</v>
      </c>
      <c r="E3698" t="s">
        <v>6213</v>
      </c>
      <c r="F3698">
        <v>27</v>
      </c>
      <c r="G3698" t="s">
        <v>5837</v>
      </c>
      <c r="H3698" t="s">
        <v>5747</v>
      </c>
      <c r="I3698" t="s">
        <v>5748</v>
      </c>
      <c r="J3698">
        <v>473</v>
      </c>
      <c r="K3698">
        <v>24</v>
      </c>
      <c r="L3698">
        <v>5</v>
      </c>
      <c r="M3698" t="s">
        <v>5749</v>
      </c>
      <c r="N3698" t="s">
        <v>5750</v>
      </c>
      <c r="O3698" t="s">
        <v>5874</v>
      </c>
      <c r="P3698" t="s">
        <v>6178</v>
      </c>
      <c r="Q3698" t="s">
        <v>5876</v>
      </c>
      <c r="R3698">
        <v>85440</v>
      </c>
      <c r="S3698" t="s">
        <v>6496</v>
      </c>
      <c r="T3698" t="s">
        <v>6484</v>
      </c>
      <c r="U3698">
        <v>2.99</v>
      </c>
      <c r="V3698" t="s">
        <v>6172</v>
      </c>
      <c r="W3698" t="s">
        <v>5869</v>
      </c>
      <c r="X3698">
        <v>1</v>
      </c>
    </row>
    <row r="3699" spans="1:24" x14ac:dyDescent="0.25">
      <c r="A3699">
        <v>24599</v>
      </c>
      <c r="B3699" t="s">
        <v>1982</v>
      </c>
      <c r="C3699" t="s">
        <v>443</v>
      </c>
      <c r="D3699" t="s">
        <v>6166</v>
      </c>
      <c r="E3699" t="s">
        <v>6167</v>
      </c>
      <c r="F3699">
        <v>20</v>
      </c>
      <c r="G3699" t="s">
        <v>5746</v>
      </c>
      <c r="H3699" t="s">
        <v>5791</v>
      </c>
      <c r="I3699" t="s">
        <v>5792</v>
      </c>
      <c r="J3699">
        <v>473</v>
      </c>
      <c r="K3699">
        <v>24</v>
      </c>
      <c r="L3699">
        <v>5</v>
      </c>
      <c r="M3699" t="s">
        <v>5749</v>
      </c>
      <c r="N3699" t="s">
        <v>5750</v>
      </c>
      <c r="O3699" t="s">
        <v>5751</v>
      </c>
      <c r="P3699" t="s">
        <v>5875</v>
      </c>
      <c r="Q3699" t="s">
        <v>6169</v>
      </c>
      <c r="R3699">
        <v>85839</v>
      </c>
      <c r="S3699" t="s">
        <v>6619</v>
      </c>
      <c r="T3699" t="s">
        <v>5984</v>
      </c>
      <c r="U3699">
        <v>4.1500000000000004</v>
      </c>
      <c r="V3699" t="s">
        <v>6172</v>
      </c>
      <c r="W3699" t="s">
        <v>5869</v>
      </c>
      <c r="X3699">
        <v>1</v>
      </c>
    </row>
    <row r="3700" spans="1:24" x14ac:dyDescent="0.25">
      <c r="A3700">
        <v>24935</v>
      </c>
      <c r="B3700" t="s">
        <v>1794</v>
      </c>
      <c r="C3700" t="s">
        <v>441</v>
      </c>
      <c r="D3700" t="s">
        <v>5827</v>
      </c>
      <c r="E3700" t="s">
        <v>5828</v>
      </c>
      <c r="F3700">
        <v>22</v>
      </c>
      <c r="G3700" t="s">
        <v>5816</v>
      </c>
      <c r="H3700" t="s">
        <v>5791</v>
      </c>
      <c r="I3700" t="s">
        <v>5792</v>
      </c>
      <c r="J3700">
        <v>200</v>
      </c>
      <c r="K3700">
        <v>24</v>
      </c>
      <c r="L3700">
        <v>45</v>
      </c>
      <c r="M3700" t="s">
        <v>5749</v>
      </c>
      <c r="N3700" t="s">
        <v>5750</v>
      </c>
      <c r="O3700" t="s">
        <v>5751</v>
      </c>
      <c r="P3700" t="s">
        <v>5762</v>
      </c>
      <c r="Q3700" t="s">
        <v>5769</v>
      </c>
      <c r="R3700">
        <v>83712</v>
      </c>
      <c r="S3700" t="s">
        <v>6526</v>
      </c>
      <c r="T3700" t="s">
        <v>6526</v>
      </c>
      <c r="U3700">
        <v>14.66</v>
      </c>
      <c r="V3700" t="s">
        <v>5755</v>
      </c>
      <c r="W3700" t="s">
        <v>5756</v>
      </c>
      <c r="X3700">
        <v>1</v>
      </c>
    </row>
    <row r="3701" spans="1:24" x14ac:dyDescent="0.25">
      <c r="A3701">
        <v>25126</v>
      </c>
      <c r="B3701" t="s">
        <v>2032</v>
      </c>
      <c r="C3701" t="s">
        <v>444</v>
      </c>
      <c r="D3701" t="s">
        <v>6161</v>
      </c>
      <c r="E3701" t="s">
        <v>6186</v>
      </c>
      <c r="F3701">
        <v>10</v>
      </c>
      <c r="G3701" t="s">
        <v>5767</v>
      </c>
      <c r="H3701" t="s">
        <v>5747</v>
      </c>
      <c r="I3701" t="s">
        <v>5748</v>
      </c>
      <c r="J3701">
        <v>473</v>
      </c>
      <c r="K3701">
        <v>24</v>
      </c>
      <c r="L3701">
        <v>5</v>
      </c>
      <c r="M3701" t="s">
        <v>5749</v>
      </c>
      <c r="N3701" t="s">
        <v>5750</v>
      </c>
      <c r="O3701" t="s">
        <v>5751</v>
      </c>
      <c r="P3701" t="s">
        <v>6283</v>
      </c>
      <c r="Q3701" t="s">
        <v>6187</v>
      </c>
      <c r="R3701">
        <v>43500</v>
      </c>
      <c r="S3701" t="s">
        <v>5773</v>
      </c>
      <c r="T3701" t="s">
        <v>5773</v>
      </c>
      <c r="U3701">
        <v>3.99</v>
      </c>
      <c r="V3701" t="s">
        <v>6172</v>
      </c>
      <c r="W3701" t="s">
        <v>5756</v>
      </c>
      <c r="X3701">
        <v>1</v>
      </c>
    </row>
    <row r="3702" spans="1:24" x14ac:dyDescent="0.25">
      <c r="A3702">
        <v>23906</v>
      </c>
      <c r="B3702" t="s">
        <v>38</v>
      </c>
      <c r="C3702" t="s">
        <v>441</v>
      </c>
      <c r="D3702" t="s">
        <v>5744</v>
      </c>
      <c r="E3702" t="s">
        <v>5775</v>
      </c>
      <c r="F3702">
        <v>10</v>
      </c>
      <c r="G3702" t="s">
        <v>5767</v>
      </c>
      <c r="H3702" t="s">
        <v>5747</v>
      </c>
      <c r="I3702" t="s">
        <v>5748</v>
      </c>
      <c r="J3702">
        <v>1140</v>
      </c>
      <c r="K3702">
        <v>6</v>
      </c>
      <c r="L3702">
        <v>40</v>
      </c>
      <c r="M3702" t="s">
        <v>5759</v>
      </c>
      <c r="N3702" t="s">
        <v>5860</v>
      </c>
      <c r="O3702" t="s">
        <v>5751</v>
      </c>
      <c r="P3702" t="s">
        <v>5752</v>
      </c>
      <c r="Q3702" t="s">
        <v>5777</v>
      </c>
      <c r="R3702">
        <v>42047</v>
      </c>
      <c r="S3702" t="s">
        <v>5788</v>
      </c>
      <c r="T3702" t="s">
        <v>5788</v>
      </c>
      <c r="U3702">
        <v>35.99</v>
      </c>
      <c r="V3702" t="s">
        <v>5755</v>
      </c>
      <c r="W3702" t="s">
        <v>5756</v>
      </c>
      <c r="X3702">
        <v>1</v>
      </c>
    </row>
    <row r="3703" spans="1:24" x14ac:dyDescent="0.25">
      <c r="A3703">
        <v>23575</v>
      </c>
      <c r="B3703" t="s">
        <v>1906</v>
      </c>
      <c r="C3703" t="s">
        <v>442</v>
      </c>
      <c r="D3703" t="s">
        <v>5886</v>
      </c>
      <c r="E3703" t="s">
        <v>5887</v>
      </c>
      <c r="F3703">
        <v>10</v>
      </c>
      <c r="G3703" t="s">
        <v>5767</v>
      </c>
      <c r="H3703" t="s">
        <v>5747</v>
      </c>
      <c r="I3703" t="s">
        <v>5748</v>
      </c>
      <c r="J3703">
        <v>750</v>
      </c>
      <c r="K3703">
        <v>12</v>
      </c>
      <c r="L3703">
        <v>14.5</v>
      </c>
      <c r="M3703" t="s">
        <v>5749</v>
      </c>
      <c r="N3703" t="s">
        <v>5750</v>
      </c>
      <c r="O3703" t="s">
        <v>5751</v>
      </c>
      <c r="P3703" t="s">
        <v>5916</v>
      </c>
      <c r="Q3703" t="s">
        <v>5952</v>
      </c>
      <c r="R3703">
        <v>42015</v>
      </c>
      <c r="S3703" t="s">
        <v>5956</v>
      </c>
      <c r="T3703" t="s">
        <v>5957</v>
      </c>
      <c r="U3703">
        <v>16.989999999999998</v>
      </c>
      <c r="V3703" t="s">
        <v>5755</v>
      </c>
      <c r="W3703" t="s">
        <v>5869</v>
      </c>
      <c r="X3703">
        <v>1</v>
      </c>
    </row>
    <row r="3704" spans="1:24" x14ac:dyDescent="0.25">
      <c r="A3704">
        <v>24567</v>
      </c>
      <c r="B3704" t="s">
        <v>1976</v>
      </c>
      <c r="C3704" t="s">
        <v>443</v>
      </c>
      <c r="D3704" t="s">
        <v>6166</v>
      </c>
      <c r="E3704" t="s">
        <v>6192</v>
      </c>
      <c r="F3704">
        <v>22</v>
      </c>
      <c r="G3704" t="s">
        <v>5816</v>
      </c>
      <c r="H3704" t="s">
        <v>5747</v>
      </c>
      <c r="I3704" t="s">
        <v>5792</v>
      </c>
      <c r="J3704">
        <v>473</v>
      </c>
      <c r="K3704">
        <v>24</v>
      </c>
      <c r="L3704">
        <v>5.3</v>
      </c>
      <c r="M3704" t="s">
        <v>5749</v>
      </c>
      <c r="N3704" t="s">
        <v>5750</v>
      </c>
      <c r="O3704" t="s">
        <v>5751</v>
      </c>
      <c r="P3704" t="s">
        <v>5875</v>
      </c>
      <c r="Q3704" t="s">
        <v>6169</v>
      </c>
      <c r="R3704">
        <v>84717</v>
      </c>
      <c r="S3704" t="s">
        <v>6621</v>
      </c>
      <c r="T3704" t="s">
        <v>6570</v>
      </c>
      <c r="U3704">
        <v>3.59</v>
      </c>
      <c r="V3704" t="s">
        <v>6172</v>
      </c>
      <c r="W3704" t="s">
        <v>5869</v>
      </c>
      <c r="X3704">
        <v>1</v>
      </c>
    </row>
    <row r="3705" spans="1:24" x14ac:dyDescent="0.25">
      <c r="A3705">
        <v>25116</v>
      </c>
      <c r="B3705" t="s">
        <v>2031</v>
      </c>
      <c r="C3705" t="s">
        <v>441</v>
      </c>
      <c r="D3705" t="s">
        <v>5850</v>
      </c>
      <c r="E3705" t="s">
        <v>6269</v>
      </c>
      <c r="F3705">
        <v>20</v>
      </c>
      <c r="G3705" t="s">
        <v>5746</v>
      </c>
      <c r="H3705" t="s">
        <v>5747</v>
      </c>
      <c r="I3705" t="s">
        <v>5748</v>
      </c>
      <c r="J3705">
        <v>750</v>
      </c>
      <c r="K3705">
        <v>6</v>
      </c>
      <c r="L3705">
        <v>40</v>
      </c>
      <c r="M3705" t="s">
        <v>5759</v>
      </c>
      <c r="N3705" t="s">
        <v>5852</v>
      </c>
      <c r="O3705" t="s">
        <v>5790</v>
      </c>
      <c r="P3705" t="s">
        <v>5762</v>
      </c>
      <c r="Q3705" t="s">
        <v>5853</v>
      </c>
      <c r="R3705">
        <v>86010</v>
      </c>
      <c r="S3705" t="s">
        <v>6136</v>
      </c>
      <c r="T3705" t="s">
        <v>5771</v>
      </c>
      <c r="U3705">
        <v>54.99</v>
      </c>
      <c r="V3705" t="s">
        <v>5755</v>
      </c>
      <c r="W3705" t="s">
        <v>5765</v>
      </c>
      <c r="X3705">
        <v>1</v>
      </c>
    </row>
    <row r="3706" spans="1:24" x14ac:dyDescent="0.25">
      <c r="A3706">
        <v>24573</v>
      </c>
      <c r="B3706" t="s">
        <v>252</v>
      </c>
      <c r="C3706" t="s">
        <v>442</v>
      </c>
      <c r="D3706" t="s">
        <v>5920</v>
      </c>
      <c r="E3706" t="s">
        <v>5958</v>
      </c>
      <c r="F3706">
        <v>10</v>
      </c>
      <c r="G3706" t="s">
        <v>5767</v>
      </c>
      <c r="H3706" t="s">
        <v>5747</v>
      </c>
      <c r="I3706" t="s">
        <v>5748</v>
      </c>
      <c r="J3706">
        <v>4000</v>
      </c>
      <c r="K3706">
        <v>4</v>
      </c>
      <c r="L3706">
        <v>12</v>
      </c>
      <c r="M3706" t="s">
        <v>5749</v>
      </c>
      <c r="N3706" t="s">
        <v>5750</v>
      </c>
      <c r="O3706" t="s">
        <v>5751</v>
      </c>
      <c r="P3706" t="s">
        <v>5922</v>
      </c>
      <c r="Q3706" t="s">
        <v>5947</v>
      </c>
      <c r="R3706">
        <v>42015</v>
      </c>
      <c r="S3706" t="s">
        <v>5956</v>
      </c>
      <c r="T3706" t="s">
        <v>5957</v>
      </c>
      <c r="U3706">
        <v>39.99</v>
      </c>
      <c r="V3706" t="s">
        <v>5960</v>
      </c>
      <c r="W3706" t="s">
        <v>5869</v>
      </c>
      <c r="X3706">
        <v>1</v>
      </c>
    </row>
    <row r="3707" spans="1:24" x14ac:dyDescent="0.25">
      <c r="A3707">
        <v>24561</v>
      </c>
      <c r="B3707" t="s">
        <v>1973</v>
      </c>
      <c r="C3707" t="s">
        <v>442</v>
      </c>
      <c r="D3707" t="s">
        <v>5886</v>
      </c>
      <c r="E3707" t="s">
        <v>5966</v>
      </c>
      <c r="F3707">
        <v>20</v>
      </c>
      <c r="G3707" t="s">
        <v>5746</v>
      </c>
      <c r="H3707" t="s">
        <v>5747</v>
      </c>
      <c r="I3707" t="s">
        <v>5792</v>
      </c>
      <c r="J3707">
        <v>750</v>
      </c>
      <c r="K3707">
        <v>6</v>
      </c>
      <c r="L3707">
        <v>14</v>
      </c>
      <c r="M3707" t="s">
        <v>5759</v>
      </c>
      <c r="N3707" t="s">
        <v>5976</v>
      </c>
      <c r="O3707" t="s">
        <v>5761</v>
      </c>
      <c r="P3707" t="s">
        <v>5889</v>
      </c>
      <c r="Q3707" t="s">
        <v>5977</v>
      </c>
      <c r="R3707">
        <v>66110</v>
      </c>
      <c r="S3707" t="s">
        <v>6096</v>
      </c>
      <c r="T3707" t="s">
        <v>5999</v>
      </c>
      <c r="U3707">
        <v>29.99</v>
      </c>
      <c r="V3707" t="s">
        <v>5755</v>
      </c>
      <c r="W3707" t="s">
        <v>5765</v>
      </c>
      <c r="X3707">
        <v>1</v>
      </c>
    </row>
    <row r="3708" spans="1:24" x14ac:dyDescent="0.25">
      <c r="A3708">
        <v>24563</v>
      </c>
      <c r="B3708" t="s">
        <v>1974</v>
      </c>
      <c r="C3708" t="s">
        <v>442</v>
      </c>
      <c r="D3708" t="s">
        <v>5886</v>
      </c>
      <c r="E3708" t="s">
        <v>5975</v>
      </c>
      <c r="F3708">
        <v>20</v>
      </c>
      <c r="G3708" t="s">
        <v>5746</v>
      </c>
      <c r="H3708" t="s">
        <v>5747</v>
      </c>
      <c r="I3708" t="s">
        <v>5792</v>
      </c>
      <c r="J3708">
        <v>750</v>
      </c>
      <c r="K3708">
        <v>6</v>
      </c>
      <c r="L3708">
        <v>14.5</v>
      </c>
      <c r="M3708" t="s">
        <v>5759</v>
      </c>
      <c r="N3708" t="s">
        <v>5976</v>
      </c>
      <c r="O3708" t="s">
        <v>5761</v>
      </c>
      <c r="P3708" t="s">
        <v>5889</v>
      </c>
      <c r="Q3708" t="s">
        <v>5977</v>
      </c>
      <c r="R3708">
        <v>66110</v>
      </c>
      <c r="S3708" t="s">
        <v>6096</v>
      </c>
      <c r="T3708" t="s">
        <v>5999</v>
      </c>
      <c r="U3708">
        <v>29.99</v>
      </c>
      <c r="V3708" t="s">
        <v>5755</v>
      </c>
      <c r="W3708" t="s">
        <v>5765</v>
      </c>
      <c r="X3708">
        <v>1</v>
      </c>
    </row>
    <row r="3709" spans="1:24" x14ac:dyDescent="0.25">
      <c r="A3709">
        <v>24886</v>
      </c>
      <c r="B3709" t="s">
        <v>2011</v>
      </c>
      <c r="C3709" t="s">
        <v>441</v>
      </c>
      <c r="D3709" t="s">
        <v>5811</v>
      </c>
      <c r="E3709" t="s">
        <v>5831</v>
      </c>
      <c r="F3709">
        <v>20</v>
      </c>
      <c r="G3709" t="s">
        <v>5746</v>
      </c>
      <c r="H3709" t="s">
        <v>5747</v>
      </c>
      <c r="I3709" t="s">
        <v>5748</v>
      </c>
      <c r="J3709">
        <v>1750</v>
      </c>
      <c r="K3709">
        <v>6</v>
      </c>
      <c r="L3709">
        <v>33</v>
      </c>
      <c r="M3709" t="s">
        <v>5749</v>
      </c>
      <c r="N3709" t="s">
        <v>5750</v>
      </c>
      <c r="O3709" t="s">
        <v>5751</v>
      </c>
      <c r="P3709" t="s">
        <v>5762</v>
      </c>
      <c r="Q3709" t="s">
        <v>5814</v>
      </c>
      <c r="R3709">
        <v>76261</v>
      </c>
      <c r="S3709" t="s">
        <v>5770</v>
      </c>
      <c r="T3709" t="s">
        <v>5771</v>
      </c>
      <c r="U3709">
        <v>47.99</v>
      </c>
      <c r="V3709" t="s">
        <v>5755</v>
      </c>
      <c r="W3709" t="s">
        <v>5756</v>
      </c>
      <c r="X3709">
        <v>1</v>
      </c>
    </row>
    <row r="3710" spans="1:24" x14ac:dyDescent="0.25">
      <c r="A3710">
        <v>25057</v>
      </c>
      <c r="B3710" t="s">
        <v>2025</v>
      </c>
      <c r="C3710" t="s">
        <v>443</v>
      </c>
      <c r="D3710" t="s">
        <v>5871</v>
      </c>
      <c r="E3710" t="s">
        <v>5872</v>
      </c>
      <c r="F3710">
        <v>23</v>
      </c>
      <c r="G3710" t="s">
        <v>6246</v>
      </c>
      <c r="H3710" t="s">
        <v>5747</v>
      </c>
      <c r="I3710" t="s">
        <v>5748</v>
      </c>
      <c r="J3710">
        <v>473</v>
      </c>
      <c r="K3710">
        <v>24</v>
      </c>
      <c r="L3710">
        <v>6.9</v>
      </c>
      <c r="M3710" t="s">
        <v>5749</v>
      </c>
      <c r="N3710" t="s">
        <v>5750</v>
      </c>
      <c r="O3710" t="s">
        <v>5874</v>
      </c>
      <c r="P3710" t="s">
        <v>5875</v>
      </c>
      <c r="Q3710" t="s">
        <v>5876</v>
      </c>
      <c r="R3710">
        <v>76989</v>
      </c>
      <c r="S3710" t="s">
        <v>6431</v>
      </c>
      <c r="T3710" t="s">
        <v>6431</v>
      </c>
      <c r="U3710">
        <v>3.68</v>
      </c>
      <c r="V3710" t="s">
        <v>6172</v>
      </c>
      <c r="W3710" t="s">
        <v>5869</v>
      </c>
      <c r="X3710">
        <v>1</v>
      </c>
    </row>
    <row r="3711" spans="1:24" x14ac:dyDescent="0.25">
      <c r="A3711">
        <v>25057</v>
      </c>
      <c r="B3711" t="s">
        <v>2025</v>
      </c>
      <c r="C3711" t="s">
        <v>443</v>
      </c>
      <c r="D3711" t="s">
        <v>5871</v>
      </c>
      <c r="E3711" t="s">
        <v>5872</v>
      </c>
      <c r="F3711">
        <v>23</v>
      </c>
      <c r="G3711" t="s">
        <v>6246</v>
      </c>
      <c r="H3711" t="s">
        <v>5747</v>
      </c>
      <c r="I3711" t="s">
        <v>5748</v>
      </c>
      <c r="J3711">
        <v>473</v>
      </c>
      <c r="K3711">
        <v>24</v>
      </c>
      <c r="L3711">
        <v>6.9</v>
      </c>
      <c r="M3711" t="s">
        <v>5749</v>
      </c>
      <c r="N3711" t="s">
        <v>5750</v>
      </c>
      <c r="O3711" t="s">
        <v>5874</v>
      </c>
      <c r="P3711" t="s">
        <v>5875</v>
      </c>
      <c r="Q3711" t="s">
        <v>5876</v>
      </c>
      <c r="R3711">
        <v>76989</v>
      </c>
      <c r="S3711" t="s">
        <v>6431</v>
      </c>
      <c r="T3711" t="s">
        <v>6431</v>
      </c>
      <c r="U3711">
        <v>3.68</v>
      </c>
      <c r="V3711" t="s">
        <v>6172</v>
      </c>
      <c r="W3711" t="s">
        <v>5869</v>
      </c>
      <c r="X3711">
        <v>1</v>
      </c>
    </row>
    <row r="3712" spans="1:24" x14ac:dyDescent="0.25">
      <c r="A3712">
        <v>24502</v>
      </c>
      <c r="B3712" t="s">
        <v>4343</v>
      </c>
      <c r="C3712" t="s">
        <v>442</v>
      </c>
      <c r="D3712" t="s">
        <v>5920</v>
      </c>
      <c r="E3712" t="s">
        <v>5887</v>
      </c>
      <c r="F3712">
        <v>20</v>
      </c>
      <c r="G3712" t="s">
        <v>5746</v>
      </c>
      <c r="H3712" t="s">
        <v>5747</v>
      </c>
      <c r="I3712" t="s">
        <v>5748</v>
      </c>
      <c r="J3712">
        <v>750</v>
      </c>
      <c r="K3712">
        <v>12</v>
      </c>
      <c r="L3712">
        <v>12.5</v>
      </c>
      <c r="M3712" t="s">
        <v>5759</v>
      </c>
      <c r="N3712" t="s">
        <v>5992</v>
      </c>
      <c r="O3712" t="s">
        <v>5761</v>
      </c>
      <c r="P3712" t="s">
        <v>5916</v>
      </c>
      <c r="Q3712" t="s">
        <v>6036</v>
      </c>
      <c r="R3712">
        <v>83227</v>
      </c>
      <c r="S3712" t="s">
        <v>6298</v>
      </c>
      <c r="T3712" t="s">
        <v>6298</v>
      </c>
      <c r="U3712">
        <v>15.99</v>
      </c>
      <c r="V3712" t="s">
        <v>5755</v>
      </c>
      <c r="W3712" t="s">
        <v>5765</v>
      </c>
      <c r="X3712">
        <v>1</v>
      </c>
    </row>
    <row r="3713" spans="1:24" x14ac:dyDescent="0.25">
      <c r="A3713">
        <v>24368</v>
      </c>
      <c r="B3713" t="s">
        <v>1956</v>
      </c>
      <c r="C3713" t="s">
        <v>443</v>
      </c>
      <c r="D3713" t="s">
        <v>6177</v>
      </c>
      <c r="E3713" t="s">
        <v>6167</v>
      </c>
      <c r="F3713">
        <v>27</v>
      </c>
      <c r="G3713" t="s">
        <v>5837</v>
      </c>
      <c r="H3713" t="s">
        <v>5747</v>
      </c>
      <c r="I3713" t="s">
        <v>5748</v>
      </c>
      <c r="J3713">
        <v>8184</v>
      </c>
      <c r="K3713">
        <v>1</v>
      </c>
      <c r="L3713">
        <v>4.2</v>
      </c>
      <c r="M3713" t="s">
        <v>5749</v>
      </c>
      <c r="N3713" t="s">
        <v>5750</v>
      </c>
      <c r="O3713" t="s">
        <v>5874</v>
      </c>
      <c r="P3713" t="s">
        <v>6168</v>
      </c>
      <c r="Q3713" t="s">
        <v>5876</v>
      </c>
      <c r="R3713">
        <v>42099</v>
      </c>
      <c r="S3713" t="s">
        <v>6179</v>
      </c>
      <c r="T3713" t="s">
        <v>6179</v>
      </c>
      <c r="U3713">
        <v>46.99</v>
      </c>
      <c r="V3713" t="s">
        <v>5755</v>
      </c>
      <c r="W3713" t="s">
        <v>5869</v>
      </c>
      <c r="X3713">
        <v>24</v>
      </c>
    </row>
    <row r="3714" spans="1:24" x14ac:dyDescent="0.25">
      <c r="A3714">
        <v>24368</v>
      </c>
      <c r="B3714" t="s">
        <v>1956</v>
      </c>
      <c r="C3714" t="s">
        <v>443</v>
      </c>
      <c r="D3714" t="s">
        <v>6177</v>
      </c>
      <c r="E3714" t="s">
        <v>6167</v>
      </c>
      <c r="F3714">
        <v>27</v>
      </c>
      <c r="G3714" t="s">
        <v>5837</v>
      </c>
      <c r="H3714" t="s">
        <v>5747</v>
      </c>
      <c r="I3714" t="s">
        <v>5748</v>
      </c>
      <c r="J3714">
        <v>8184</v>
      </c>
      <c r="K3714">
        <v>1</v>
      </c>
      <c r="L3714">
        <v>4.2</v>
      </c>
      <c r="M3714" t="s">
        <v>5749</v>
      </c>
      <c r="N3714" t="s">
        <v>5750</v>
      </c>
      <c r="O3714" t="s">
        <v>5874</v>
      </c>
      <c r="P3714" t="s">
        <v>6168</v>
      </c>
      <c r="Q3714" t="s">
        <v>5876</v>
      </c>
      <c r="R3714">
        <v>42099</v>
      </c>
      <c r="S3714" t="s">
        <v>6179</v>
      </c>
      <c r="T3714" t="s">
        <v>6179</v>
      </c>
      <c r="U3714">
        <v>46.99</v>
      </c>
      <c r="V3714" t="s">
        <v>5755</v>
      </c>
      <c r="W3714" t="s">
        <v>5869</v>
      </c>
      <c r="X3714">
        <v>24</v>
      </c>
    </row>
    <row r="3715" spans="1:24" x14ac:dyDescent="0.25">
      <c r="A3715">
        <v>24910</v>
      </c>
      <c r="B3715" t="s">
        <v>2016</v>
      </c>
      <c r="C3715" t="s">
        <v>442</v>
      </c>
      <c r="D3715" t="s">
        <v>6035</v>
      </c>
      <c r="E3715" t="s">
        <v>5887</v>
      </c>
      <c r="F3715">
        <v>10</v>
      </c>
      <c r="G3715" t="s">
        <v>5767</v>
      </c>
      <c r="H3715" t="s">
        <v>5747</v>
      </c>
      <c r="I3715" t="s">
        <v>5748</v>
      </c>
      <c r="J3715">
        <v>750</v>
      </c>
      <c r="K3715">
        <v>12</v>
      </c>
      <c r="L3715">
        <v>13.5</v>
      </c>
      <c r="M3715" t="s">
        <v>5759</v>
      </c>
      <c r="N3715" t="s">
        <v>5781</v>
      </c>
      <c r="O3715" t="s">
        <v>5790</v>
      </c>
      <c r="P3715" t="s">
        <v>5988</v>
      </c>
      <c r="Q3715" t="s">
        <v>5986</v>
      </c>
      <c r="R3715">
        <v>42288</v>
      </c>
      <c r="S3715" t="s">
        <v>6520</v>
      </c>
      <c r="T3715" t="s">
        <v>6521</v>
      </c>
      <c r="U3715">
        <v>17.989999999999998</v>
      </c>
      <c r="V3715" t="s">
        <v>5755</v>
      </c>
      <c r="W3715" t="s">
        <v>5756</v>
      </c>
      <c r="X3715">
        <v>1</v>
      </c>
    </row>
    <row r="3716" spans="1:24" x14ac:dyDescent="0.25">
      <c r="A3716">
        <v>24558</v>
      </c>
      <c r="B3716" t="s">
        <v>308</v>
      </c>
      <c r="C3716" t="s">
        <v>441</v>
      </c>
      <c r="D3716" t="s">
        <v>5757</v>
      </c>
      <c r="E3716" t="s">
        <v>5766</v>
      </c>
      <c r="F3716">
        <v>10</v>
      </c>
      <c r="G3716" t="s">
        <v>5767</v>
      </c>
      <c r="H3716" t="s">
        <v>5748</v>
      </c>
      <c r="I3716" t="s">
        <v>5748</v>
      </c>
      <c r="J3716">
        <v>750</v>
      </c>
      <c r="K3716">
        <v>12</v>
      </c>
      <c r="L3716">
        <v>43.4</v>
      </c>
      <c r="M3716" t="s">
        <v>5749</v>
      </c>
      <c r="N3716" t="s">
        <v>5750</v>
      </c>
      <c r="O3716" t="s">
        <v>5751</v>
      </c>
      <c r="P3716" t="s">
        <v>5762</v>
      </c>
      <c r="Q3716" t="s">
        <v>5789</v>
      </c>
      <c r="R3716">
        <v>42036</v>
      </c>
      <c r="S3716" t="s">
        <v>5754</v>
      </c>
      <c r="T3716" t="s">
        <v>5754</v>
      </c>
      <c r="U3716">
        <v>30.37</v>
      </c>
      <c r="V3716" t="s">
        <v>5755</v>
      </c>
      <c r="W3716" t="s">
        <v>5756</v>
      </c>
      <c r="X3716">
        <v>1</v>
      </c>
    </row>
    <row r="3717" spans="1:24" x14ac:dyDescent="0.25">
      <c r="A3717">
        <v>24890</v>
      </c>
      <c r="B3717" t="s">
        <v>2013</v>
      </c>
      <c r="C3717" t="s">
        <v>441</v>
      </c>
      <c r="D3717" t="s">
        <v>5757</v>
      </c>
      <c r="E3717" t="s">
        <v>5766</v>
      </c>
      <c r="F3717">
        <v>22</v>
      </c>
      <c r="G3717" t="s">
        <v>5816</v>
      </c>
      <c r="H3717" t="s">
        <v>5747</v>
      </c>
      <c r="I3717" t="s">
        <v>5748</v>
      </c>
      <c r="J3717">
        <v>750</v>
      </c>
      <c r="K3717">
        <v>6</v>
      </c>
      <c r="L3717">
        <v>40</v>
      </c>
      <c r="M3717" t="s">
        <v>5749</v>
      </c>
      <c r="N3717" t="s">
        <v>5750</v>
      </c>
      <c r="O3717" t="s">
        <v>5751</v>
      </c>
      <c r="P3717" t="s">
        <v>5762</v>
      </c>
      <c r="Q3717" t="s">
        <v>5789</v>
      </c>
      <c r="R3717">
        <v>42036</v>
      </c>
      <c r="S3717" t="s">
        <v>5754</v>
      </c>
      <c r="T3717" t="s">
        <v>5754</v>
      </c>
      <c r="U3717">
        <v>50.99</v>
      </c>
      <c r="V3717" t="s">
        <v>5755</v>
      </c>
      <c r="W3717" t="s">
        <v>5756</v>
      </c>
      <c r="X3717">
        <v>1</v>
      </c>
    </row>
    <row r="3718" spans="1:24" x14ac:dyDescent="0.25">
      <c r="A3718">
        <v>25131</v>
      </c>
      <c r="B3718" t="s">
        <v>2034</v>
      </c>
      <c r="C3718" t="s">
        <v>444</v>
      </c>
      <c r="D3718" t="s">
        <v>6161</v>
      </c>
      <c r="E3718" t="s">
        <v>6162</v>
      </c>
      <c r="F3718">
        <v>10</v>
      </c>
      <c r="G3718" t="s">
        <v>5767</v>
      </c>
      <c r="H3718" t="s">
        <v>5747</v>
      </c>
      <c r="I3718" t="s">
        <v>5748</v>
      </c>
      <c r="J3718">
        <v>458</v>
      </c>
      <c r="K3718">
        <v>24</v>
      </c>
      <c r="L3718">
        <v>5.5</v>
      </c>
      <c r="M3718" t="s">
        <v>5759</v>
      </c>
      <c r="N3718" t="s">
        <v>6009</v>
      </c>
      <c r="O3718" t="s">
        <v>5751</v>
      </c>
      <c r="P3718" t="s">
        <v>6163</v>
      </c>
      <c r="Q3718" t="s">
        <v>6164</v>
      </c>
      <c r="R3718">
        <v>65513</v>
      </c>
      <c r="S3718" t="s">
        <v>6165</v>
      </c>
      <c r="T3718" t="s">
        <v>5844</v>
      </c>
      <c r="U3718">
        <v>3.39</v>
      </c>
      <c r="V3718" t="s">
        <v>6172</v>
      </c>
      <c r="W3718" t="s">
        <v>5756</v>
      </c>
      <c r="X3718">
        <v>1</v>
      </c>
    </row>
    <row r="3719" spans="1:24" x14ac:dyDescent="0.25">
      <c r="A3719">
        <v>24946</v>
      </c>
      <c r="B3719" t="s">
        <v>2022</v>
      </c>
      <c r="C3719" t="s">
        <v>442</v>
      </c>
      <c r="D3719" t="s">
        <v>5943</v>
      </c>
      <c r="E3719" t="s">
        <v>5951</v>
      </c>
      <c r="F3719">
        <v>22</v>
      </c>
      <c r="G3719" t="s">
        <v>5816</v>
      </c>
      <c r="H3719" t="s">
        <v>5747</v>
      </c>
      <c r="I3719" t="s">
        <v>5748</v>
      </c>
      <c r="J3719">
        <v>375</v>
      </c>
      <c r="K3719">
        <v>6</v>
      </c>
      <c r="L3719">
        <v>10</v>
      </c>
      <c r="M3719" t="s">
        <v>5749</v>
      </c>
      <c r="N3719" t="s">
        <v>5750</v>
      </c>
      <c r="O3719" t="s">
        <v>5751</v>
      </c>
      <c r="P3719" t="s">
        <v>5889</v>
      </c>
      <c r="Q3719" t="s">
        <v>5945</v>
      </c>
      <c r="R3719">
        <v>42015</v>
      </c>
      <c r="S3719" t="s">
        <v>5956</v>
      </c>
      <c r="T3719" t="s">
        <v>5957</v>
      </c>
      <c r="U3719">
        <v>58.99</v>
      </c>
      <c r="V3719" t="s">
        <v>5755</v>
      </c>
      <c r="W3719" t="s">
        <v>5869</v>
      </c>
      <c r="X3719">
        <v>1</v>
      </c>
    </row>
    <row r="3720" spans="1:24" x14ac:dyDescent="0.25">
      <c r="A3720">
        <v>795786</v>
      </c>
      <c r="B3720" t="s">
        <v>4111</v>
      </c>
      <c r="C3720" t="s">
        <v>442</v>
      </c>
      <c r="D3720" t="s">
        <v>5961</v>
      </c>
      <c r="E3720" t="s">
        <v>6222</v>
      </c>
      <c r="F3720">
        <v>20</v>
      </c>
      <c r="G3720" t="s">
        <v>5746</v>
      </c>
      <c r="H3720" t="s">
        <v>5791</v>
      </c>
      <c r="I3720" t="s">
        <v>5792</v>
      </c>
      <c r="J3720">
        <v>750</v>
      </c>
      <c r="K3720">
        <v>6</v>
      </c>
      <c r="L3720">
        <v>11</v>
      </c>
      <c r="M3720" t="s">
        <v>5759</v>
      </c>
      <c r="N3720" t="s">
        <v>5835</v>
      </c>
      <c r="O3720" t="s">
        <v>5790</v>
      </c>
      <c r="P3720" t="s">
        <v>5988</v>
      </c>
      <c r="Q3720" t="s">
        <v>5974</v>
      </c>
      <c r="R3720">
        <v>72852</v>
      </c>
      <c r="S3720" t="s">
        <v>6330</v>
      </c>
      <c r="T3720" t="s">
        <v>6126</v>
      </c>
      <c r="U3720">
        <v>19.989999999999998</v>
      </c>
      <c r="V3720" t="s">
        <v>5755</v>
      </c>
      <c r="W3720" t="s">
        <v>5756</v>
      </c>
      <c r="X3720">
        <v>1</v>
      </c>
    </row>
    <row r="3721" spans="1:24" x14ac:dyDescent="0.25">
      <c r="A3721">
        <v>25109</v>
      </c>
      <c r="B3721" t="s">
        <v>2029</v>
      </c>
      <c r="C3721" t="s">
        <v>444</v>
      </c>
      <c r="D3721" t="s">
        <v>6161</v>
      </c>
      <c r="E3721" t="s">
        <v>6475</v>
      </c>
      <c r="F3721">
        <v>20</v>
      </c>
      <c r="G3721" t="s">
        <v>5746</v>
      </c>
      <c r="H3721" t="s">
        <v>5747</v>
      </c>
      <c r="I3721" t="s">
        <v>5748</v>
      </c>
      <c r="J3721">
        <v>458</v>
      </c>
      <c r="K3721">
        <v>24</v>
      </c>
      <c r="L3721">
        <v>5.5</v>
      </c>
      <c r="M3721" t="s">
        <v>5759</v>
      </c>
      <c r="N3721" t="s">
        <v>6009</v>
      </c>
      <c r="O3721" t="s">
        <v>5751</v>
      </c>
      <c r="P3721" t="s">
        <v>6163</v>
      </c>
      <c r="Q3721" t="s">
        <v>6473</v>
      </c>
      <c r="R3721">
        <v>65513</v>
      </c>
      <c r="S3721" t="s">
        <v>6165</v>
      </c>
      <c r="T3721" t="s">
        <v>5844</v>
      </c>
      <c r="U3721">
        <v>3.39</v>
      </c>
      <c r="V3721" t="s">
        <v>6172</v>
      </c>
      <c r="W3721" t="s">
        <v>5756</v>
      </c>
      <c r="X3721">
        <v>1</v>
      </c>
    </row>
    <row r="3722" spans="1:24" x14ac:dyDescent="0.25">
      <c r="A3722">
        <v>24662</v>
      </c>
      <c r="B3722" t="s">
        <v>1985</v>
      </c>
      <c r="C3722" t="s">
        <v>442</v>
      </c>
      <c r="D3722" t="s">
        <v>6103</v>
      </c>
      <c r="E3722" t="s">
        <v>6104</v>
      </c>
      <c r="F3722">
        <v>22</v>
      </c>
      <c r="G3722" t="s">
        <v>5816</v>
      </c>
      <c r="H3722" t="s">
        <v>5791</v>
      </c>
      <c r="I3722" t="s">
        <v>5792</v>
      </c>
      <c r="J3722">
        <v>750</v>
      </c>
      <c r="K3722">
        <v>12</v>
      </c>
      <c r="L3722">
        <v>7.5</v>
      </c>
      <c r="M3722" t="s">
        <v>5759</v>
      </c>
      <c r="N3722" t="s">
        <v>5825</v>
      </c>
      <c r="O3722" t="s">
        <v>5761</v>
      </c>
      <c r="P3722" t="s">
        <v>6002</v>
      </c>
      <c r="Q3722" t="s">
        <v>6105</v>
      </c>
      <c r="R3722">
        <v>42528</v>
      </c>
      <c r="S3722" t="s">
        <v>6209</v>
      </c>
      <c r="T3722" t="s">
        <v>6210</v>
      </c>
      <c r="U3722">
        <v>13.99</v>
      </c>
      <c r="V3722" t="s">
        <v>5755</v>
      </c>
      <c r="W3722" t="s">
        <v>5765</v>
      </c>
      <c r="X3722">
        <v>1</v>
      </c>
    </row>
    <row r="3723" spans="1:24" x14ac:dyDescent="0.25">
      <c r="A3723">
        <v>24931</v>
      </c>
      <c r="B3723" t="s">
        <v>2020</v>
      </c>
      <c r="C3723" t="s">
        <v>442</v>
      </c>
      <c r="D3723" t="s">
        <v>5886</v>
      </c>
      <c r="E3723" t="s">
        <v>5966</v>
      </c>
      <c r="F3723">
        <v>20</v>
      </c>
      <c r="G3723" t="s">
        <v>5746</v>
      </c>
      <c r="H3723" t="s">
        <v>5747</v>
      </c>
      <c r="I3723" t="s">
        <v>5748</v>
      </c>
      <c r="J3723">
        <v>750</v>
      </c>
      <c r="K3723">
        <v>12</v>
      </c>
      <c r="L3723">
        <v>13</v>
      </c>
      <c r="M3723" t="s">
        <v>5759</v>
      </c>
      <c r="N3723" t="s">
        <v>5888</v>
      </c>
      <c r="O3723" t="s">
        <v>5790</v>
      </c>
      <c r="P3723" t="s">
        <v>5916</v>
      </c>
      <c r="Q3723" t="s">
        <v>5890</v>
      </c>
      <c r="R3723">
        <v>43202</v>
      </c>
      <c r="S3723" t="s">
        <v>5771</v>
      </c>
      <c r="T3723" t="s">
        <v>5771</v>
      </c>
      <c r="U3723">
        <v>16.989999999999998</v>
      </c>
      <c r="V3723" t="s">
        <v>5755</v>
      </c>
      <c r="W3723" t="s">
        <v>5756</v>
      </c>
      <c r="X3723">
        <v>1</v>
      </c>
    </row>
    <row r="3724" spans="1:24" x14ac:dyDescent="0.25">
      <c r="A3724">
        <v>25092</v>
      </c>
      <c r="B3724" t="s">
        <v>2027</v>
      </c>
      <c r="C3724" t="s">
        <v>444</v>
      </c>
      <c r="D3724" t="s">
        <v>6161</v>
      </c>
      <c r="E3724" t="s">
        <v>6162</v>
      </c>
      <c r="F3724">
        <v>20</v>
      </c>
      <c r="G3724" t="s">
        <v>5746</v>
      </c>
      <c r="H3724" t="s">
        <v>5747</v>
      </c>
      <c r="I3724" t="s">
        <v>5748</v>
      </c>
      <c r="J3724">
        <v>473</v>
      </c>
      <c r="K3724">
        <v>24</v>
      </c>
      <c r="L3724">
        <v>5</v>
      </c>
      <c r="M3724" t="s">
        <v>5749</v>
      </c>
      <c r="N3724" t="s">
        <v>5750</v>
      </c>
      <c r="O3724" t="s">
        <v>5751</v>
      </c>
      <c r="P3724" t="s">
        <v>6153</v>
      </c>
      <c r="Q3724" t="s">
        <v>6164</v>
      </c>
      <c r="R3724">
        <v>43500</v>
      </c>
      <c r="S3724" t="s">
        <v>5773</v>
      </c>
      <c r="T3724" t="s">
        <v>5773</v>
      </c>
      <c r="U3724">
        <v>3.99</v>
      </c>
      <c r="V3724" t="s">
        <v>6172</v>
      </c>
      <c r="W3724" t="s">
        <v>5756</v>
      </c>
      <c r="X3724">
        <v>1</v>
      </c>
    </row>
    <row r="3725" spans="1:24" x14ac:dyDescent="0.25">
      <c r="A3725">
        <v>24920</v>
      </c>
      <c r="B3725" t="s">
        <v>2017</v>
      </c>
      <c r="C3725" t="s">
        <v>443</v>
      </c>
      <c r="D3725" t="s">
        <v>6580</v>
      </c>
      <c r="E3725" t="s">
        <v>5872</v>
      </c>
      <c r="F3725">
        <v>23</v>
      </c>
      <c r="G3725" t="s">
        <v>6246</v>
      </c>
      <c r="H3725" t="s">
        <v>5747</v>
      </c>
      <c r="I3725" t="s">
        <v>5748</v>
      </c>
      <c r="J3725">
        <v>750</v>
      </c>
      <c r="K3725">
        <v>12</v>
      </c>
      <c r="L3725">
        <v>10</v>
      </c>
      <c r="M3725" t="s">
        <v>5749</v>
      </c>
      <c r="N3725" t="s">
        <v>5750</v>
      </c>
      <c r="O3725" t="s">
        <v>5874</v>
      </c>
      <c r="P3725" t="s">
        <v>5875</v>
      </c>
      <c r="Q3725" t="s">
        <v>5876</v>
      </c>
      <c r="R3725">
        <v>90001</v>
      </c>
      <c r="S3725" t="s">
        <v>6615</v>
      </c>
      <c r="T3725" t="s">
        <v>6615</v>
      </c>
      <c r="U3725">
        <v>14</v>
      </c>
      <c r="V3725" t="s">
        <v>5755</v>
      </c>
      <c r="W3725" t="s">
        <v>5869</v>
      </c>
      <c r="X3725">
        <v>1</v>
      </c>
    </row>
    <row r="3726" spans="1:24" x14ac:dyDescent="0.25">
      <c r="A3726">
        <v>24920</v>
      </c>
      <c r="B3726" t="s">
        <v>2017</v>
      </c>
      <c r="C3726" t="s">
        <v>443</v>
      </c>
      <c r="D3726" t="s">
        <v>6580</v>
      </c>
      <c r="E3726" t="s">
        <v>5872</v>
      </c>
      <c r="F3726">
        <v>23</v>
      </c>
      <c r="G3726" t="s">
        <v>6246</v>
      </c>
      <c r="H3726" t="s">
        <v>5747</v>
      </c>
      <c r="I3726" t="s">
        <v>5748</v>
      </c>
      <c r="J3726">
        <v>750</v>
      </c>
      <c r="K3726">
        <v>12</v>
      </c>
      <c r="L3726">
        <v>10</v>
      </c>
      <c r="M3726" t="s">
        <v>5749</v>
      </c>
      <c r="N3726" t="s">
        <v>5750</v>
      </c>
      <c r="O3726" t="s">
        <v>5874</v>
      </c>
      <c r="P3726" t="s">
        <v>5875</v>
      </c>
      <c r="Q3726" t="s">
        <v>5876</v>
      </c>
      <c r="R3726">
        <v>85659</v>
      </c>
      <c r="S3726" t="s">
        <v>6615</v>
      </c>
      <c r="T3726" t="s">
        <v>6615</v>
      </c>
      <c r="U3726">
        <v>14</v>
      </c>
      <c r="V3726" t="s">
        <v>5755</v>
      </c>
      <c r="W3726" t="s">
        <v>5869</v>
      </c>
      <c r="X3726">
        <v>1</v>
      </c>
    </row>
    <row r="3727" spans="1:24" x14ac:dyDescent="0.25">
      <c r="A3727">
        <v>24920</v>
      </c>
      <c r="B3727" t="s">
        <v>2017</v>
      </c>
      <c r="C3727" t="s">
        <v>443</v>
      </c>
      <c r="D3727" t="s">
        <v>6580</v>
      </c>
      <c r="E3727" t="s">
        <v>5872</v>
      </c>
      <c r="F3727">
        <v>23</v>
      </c>
      <c r="G3727" t="s">
        <v>6246</v>
      </c>
      <c r="H3727" t="s">
        <v>5747</v>
      </c>
      <c r="I3727" t="s">
        <v>5748</v>
      </c>
      <c r="J3727">
        <v>750</v>
      </c>
      <c r="K3727">
        <v>12</v>
      </c>
      <c r="L3727">
        <v>10</v>
      </c>
      <c r="M3727" t="s">
        <v>5749</v>
      </c>
      <c r="N3727" t="s">
        <v>5750</v>
      </c>
      <c r="O3727" t="s">
        <v>5874</v>
      </c>
      <c r="P3727" t="s">
        <v>5875</v>
      </c>
      <c r="Q3727" t="s">
        <v>5876</v>
      </c>
      <c r="R3727">
        <v>90001</v>
      </c>
      <c r="S3727" t="s">
        <v>6615</v>
      </c>
      <c r="T3727" t="s">
        <v>6615</v>
      </c>
      <c r="U3727">
        <v>14</v>
      </c>
      <c r="V3727" t="s">
        <v>5755</v>
      </c>
      <c r="W3727" t="s">
        <v>5869</v>
      </c>
      <c r="X3727">
        <v>1</v>
      </c>
    </row>
    <row r="3728" spans="1:24" x14ac:dyDescent="0.25">
      <c r="A3728">
        <v>24370</v>
      </c>
      <c r="B3728" t="s">
        <v>1958</v>
      </c>
      <c r="C3728" t="s">
        <v>443</v>
      </c>
      <c r="D3728" t="s">
        <v>6177</v>
      </c>
      <c r="E3728" t="s">
        <v>6167</v>
      </c>
      <c r="F3728">
        <v>27</v>
      </c>
      <c r="G3728" t="s">
        <v>5837</v>
      </c>
      <c r="H3728" t="s">
        <v>5747</v>
      </c>
      <c r="I3728" t="s">
        <v>5748</v>
      </c>
      <c r="J3728">
        <v>5325</v>
      </c>
      <c r="K3728">
        <v>1</v>
      </c>
      <c r="L3728">
        <v>4.5999999999999996</v>
      </c>
      <c r="M3728" t="s">
        <v>5749</v>
      </c>
      <c r="N3728" t="s">
        <v>5750</v>
      </c>
      <c r="O3728" t="s">
        <v>5874</v>
      </c>
      <c r="P3728" t="s">
        <v>6178</v>
      </c>
      <c r="Q3728" t="s">
        <v>5876</v>
      </c>
      <c r="R3728">
        <v>42099</v>
      </c>
      <c r="S3728" t="s">
        <v>6179</v>
      </c>
      <c r="T3728" t="s">
        <v>6179</v>
      </c>
      <c r="U3728">
        <v>24.75</v>
      </c>
      <c r="V3728" t="s">
        <v>6172</v>
      </c>
      <c r="W3728" t="s">
        <v>5869</v>
      </c>
      <c r="X3728">
        <v>15</v>
      </c>
    </row>
    <row r="3729" spans="1:24" x14ac:dyDescent="0.25">
      <c r="A3729">
        <v>24370</v>
      </c>
      <c r="B3729" t="s">
        <v>1958</v>
      </c>
      <c r="C3729" t="s">
        <v>443</v>
      </c>
      <c r="D3729" t="s">
        <v>6177</v>
      </c>
      <c r="E3729" t="s">
        <v>6167</v>
      </c>
      <c r="F3729">
        <v>27</v>
      </c>
      <c r="G3729" t="s">
        <v>5837</v>
      </c>
      <c r="H3729" t="s">
        <v>5747</v>
      </c>
      <c r="I3729" t="s">
        <v>5748</v>
      </c>
      <c r="J3729">
        <v>5325</v>
      </c>
      <c r="K3729">
        <v>1</v>
      </c>
      <c r="L3729">
        <v>4.5999999999999996</v>
      </c>
      <c r="M3729" t="s">
        <v>5749</v>
      </c>
      <c r="N3729" t="s">
        <v>5750</v>
      </c>
      <c r="O3729" t="s">
        <v>5874</v>
      </c>
      <c r="P3729" t="s">
        <v>6178</v>
      </c>
      <c r="Q3729" t="s">
        <v>5876</v>
      </c>
      <c r="R3729">
        <v>42099</v>
      </c>
      <c r="S3729" t="s">
        <v>6179</v>
      </c>
      <c r="T3729" t="s">
        <v>6179</v>
      </c>
      <c r="U3729">
        <v>24.75</v>
      </c>
      <c r="V3729" t="s">
        <v>6172</v>
      </c>
      <c r="W3729" t="s">
        <v>5869</v>
      </c>
      <c r="X3729">
        <v>15</v>
      </c>
    </row>
    <row r="3730" spans="1:24" x14ac:dyDescent="0.25">
      <c r="A3730">
        <v>24372</v>
      </c>
      <c r="B3730" t="s">
        <v>1960</v>
      </c>
      <c r="C3730" t="s">
        <v>443</v>
      </c>
      <c r="D3730" t="s">
        <v>6177</v>
      </c>
      <c r="E3730" t="s">
        <v>6167</v>
      </c>
      <c r="F3730">
        <v>27</v>
      </c>
      <c r="G3730" t="s">
        <v>5837</v>
      </c>
      <c r="H3730" t="s">
        <v>5747</v>
      </c>
      <c r="I3730" t="s">
        <v>5748</v>
      </c>
      <c r="J3730">
        <v>473</v>
      </c>
      <c r="K3730">
        <v>24</v>
      </c>
      <c r="L3730">
        <v>4.5999999999999996</v>
      </c>
      <c r="M3730" t="s">
        <v>5749</v>
      </c>
      <c r="N3730" t="s">
        <v>5750</v>
      </c>
      <c r="O3730" t="s">
        <v>5874</v>
      </c>
      <c r="P3730" t="s">
        <v>6168</v>
      </c>
      <c r="Q3730" t="s">
        <v>5876</v>
      </c>
      <c r="R3730">
        <v>42099</v>
      </c>
      <c r="S3730" t="s">
        <v>6179</v>
      </c>
      <c r="T3730" t="s">
        <v>6179</v>
      </c>
      <c r="U3730">
        <v>2.69</v>
      </c>
      <c r="V3730" t="s">
        <v>6172</v>
      </c>
      <c r="W3730" t="s">
        <v>5869</v>
      </c>
      <c r="X3730">
        <v>1</v>
      </c>
    </row>
    <row r="3731" spans="1:24" x14ac:dyDescent="0.25">
      <c r="A3731">
        <v>24372</v>
      </c>
      <c r="B3731" t="s">
        <v>1960</v>
      </c>
      <c r="C3731" t="s">
        <v>443</v>
      </c>
      <c r="D3731" t="s">
        <v>6177</v>
      </c>
      <c r="E3731" t="s">
        <v>6167</v>
      </c>
      <c r="F3731">
        <v>27</v>
      </c>
      <c r="G3731" t="s">
        <v>5837</v>
      </c>
      <c r="H3731" t="s">
        <v>5747</v>
      </c>
      <c r="I3731" t="s">
        <v>5748</v>
      </c>
      <c r="J3731">
        <v>473</v>
      </c>
      <c r="K3731">
        <v>24</v>
      </c>
      <c r="L3731">
        <v>4.5999999999999996</v>
      </c>
      <c r="M3731" t="s">
        <v>5749</v>
      </c>
      <c r="N3731" t="s">
        <v>5750</v>
      </c>
      <c r="O3731" t="s">
        <v>5874</v>
      </c>
      <c r="P3731" t="s">
        <v>6168</v>
      </c>
      <c r="Q3731" t="s">
        <v>5876</v>
      </c>
      <c r="R3731">
        <v>42099</v>
      </c>
      <c r="S3731" t="s">
        <v>6179</v>
      </c>
      <c r="T3731" t="s">
        <v>6179</v>
      </c>
      <c r="U3731">
        <v>2.69</v>
      </c>
      <c r="V3731" t="s">
        <v>6172</v>
      </c>
      <c r="W3731" t="s">
        <v>5869</v>
      </c>
      <c r="X3731">
        <v>1</v>
      </c>
    </row>
    <row r="3732" spans="1:24" x14ac:dyDescent="0.25">
      <c r="A3732">
        <v>24536</v>
      </c>
      <c r="B3732" t="s">
        <v>1968</v>
      </c>
      <c r="C3732" t="s">
        <v>443</v>
      </c>
      <c r="D3732" t="s">
        <v>6612</v>
      </c>
      <c r="E3732" t="s">
        <v>6192</v>
      </c>
      <c r="F3732">
        <v>27</v>
      </c>
      <c r="G3732" t="s">
        <v>5837</v>
      </c>
      <c r="H3732" t="s">
        <v>5747</v>
      </c>
      <c r="I3732" t="s">
        <v>5748</v>
      </c>
      <c r="J3732">
        <v>650</v>
      </c>
      <c r="K3732">
        <v>12</v>
      </c>
      <c r="L3732">
        <v>5.5</v>
      </c>
      <c r="M3732" t="s">
        <v>5749</v>
      </c>
      <c r="N3732" t="s">
        <v>5750</v>
      </c>
      <c r="O3732" t="s">
        <v>5874</v>
      </c>
      <c r="P3732" t="s">
        <v>5875</v>
      </c>
      <c r="Q3732" t="s">
        <v>5876</v>
      </c>
      <c r="R3732">
        <v>90000</v>
      </c>
      <c r="S3732" t="s">
        <v>6613</v>
      </c>
      <c r="T3732" t="s">
        <v>6613</v>
      </c>
      <c r="U3732">
        <v>6.5</v>
      </c>
      <c r="V3732" t="s">
        <v>5755</v>
      </c>
      <c r="W3732" t="s">
        <v>5869</v>
      </c>
      <c r="X3732">
        <v>1</v>
      </c>
    </row>
    <row r="3733" spans="1:24" x14ac:dyDescent="0.25">
      <c r="A3733">
        <v>24536</v>
      </c>
      <c r="B3733" t="s">
        <v>1968</v>
      </c>
      <c r="C3733" t="s">
        <v>443</v>
      </c>
      <c r="D3733" t="s">
        <v>6612</v>
      </c>
      <c r="E3733" t="s">
        <v>6192</v>
      </c>
      <c r="F3733">
        <v>27</v>
      </c>
      <c r="G3733" t="s">
        <v>5837</v>
      </c>
      <c r="H3733" t="s">
        <v>5747</v>
      </c>
      <c r="I3733" t="s">
        <v>5748</v>
      </c>
      <c r="J3733">
        <v>650</v>
      </c>
      <c r="K3733">
        <v>12</v>
      </c>
      <c r="L3733">
        <v>5.5</v>
      </c>
      <c r="M3733" t="s">
        <v>5749</v>
      </c>
      <c r="N3733" t="s">
        <v>5750</v>
      </c>
      <c r="O3733" t="s">
        <v>5874</v>
      </c>
      <c r="P3733" t="s">
        <v>5875</v>
      </c>
      <c r="Q3733" t="s">
        <v>5876</v>
      </c>
      <c r="R3733">
        <v>85244</v>
      </c>
      <c r="S3733" t="s">
        <v>6613</v>
      </c>
      <c r="T3733" t="s">
        <v>6613</v>
      </c>
      <c r="U3733">
        <v>6.5</v>
      </c>
      <c r="V3733" t="s">
        <v>5755</v>
      </c>
      <c r="W3733" t="s">
        <v>5869</v>
      </c>
      <c r="X3733">
        <v>1</v>
      </c>
    </row>
    <row r="3734" spans="1:24" x14ac:dyDescent="0.25">
      <c r="A3734">
        <v>24536</v>
      </c>
      <c r="B3734" t="s">
        <v>1968</v>
      </c>
      <c r="C3734" t="s">
        <v>443</v>
      </c>
      <c r="D3734" t="s">
        <v>6612</v>
      </c>
      <c r="E3734" t="s">
        <v>6192</v>
      </c>
      <c r="F3734">
        <v>27</v>
      </c>
      <c r="G3734" t="s">
        <v>5837</v>
      </c>
      <c r="H3734" t="s">
        <v>5747</v>
      </c>
      <c r="I3734" t="s">
        <v>5748</v>
      </c>
      <c r="J3734">
        <v>650</v>
      </c>
      <c r="K3734">
        <v>12</v>
      </c>
      <c r="L3734">
        <v>5.5</v>
      </c>
      <c r="M3734" t="s">
        <v>5749</v>
      </c>
      <c r="N3734" t="s">
        <v>5750</v>
      </c>
      <c r="O3734" t="s">
        <v>5874</v>
      </c>
      <c r="P3734" t="s">
        <v>5875</v>
      </c>
      <c r="Q3734" t="s">
        <v>5876</v>
      </c>
      <c r="R3734">
        <v>90000</v>
      </c>
      <c r="S3734" t="s">
        <v>6613</v>
      </c>
      <c r="T3734" t="s">
        <v>6613</v>
      </c>
      <c r="U3734">
        <v>6.5</v>
      </c>
      <c r="V3734" t="s">
        <v>5755</v>
      </c>
      <c r="W3734" t="s">
        <v>5869</v>
      </c>
      <c r="X3734">
        <v>1</v>
      </c>
    </row>
    <row r="3735" spans="1:24" x14ac:dyDescent="0.25">
      <c r="A3735">
        <v>24537</v>
      </c>
      <c r="B3735" t="s">
        <v>1969</v>
      </c>
      <c r="C3735" t="s">
        <v>443</v>
      </c>
      <c r="D3735" t="s">
        <v>6612</v>
      </c>
      <c r="E3735" t="s">
        <v>6192</v>
      </c>
      <c r="F3735">
        <v>27</v>
      </c>
      <c r="G3735" t="s">
        <v>5837</v>
      </c>
      <c r="H3735" t="s">
        <v>5747</v>
      </c>
      <c r="I3735" t="s">
        <v>5748</v>
      </c>
      <c r="J3735">
        <v>650</v>
      </c>
      <c r="K3735">
        <v>12</v>
      </c>
      <c r="L3735">
        <v>6</v>
      </c>
      <c r="M3735" t="s">
        <v>5749</v>
      </c>
      <c r="N3735" t="s">
        <v>5750</v>
      </c>
      <c r="O3735" t="s">
        <v>5874</v>
      </c>
      <c r="P3735" t="s">
        <v>5875</v>
      </c>
      <c r="Q3735" t="s">
        <v>5876</v>
      </c>
      <c r="R3735">
        <v>90000</v>
      </c>
      <c r="S3735" t="s">
        <v>6613</v>
      </c>
      <c r="T3735" t="s">
        <v>6613</v>
      </c>
      <c r="U3735">
        <v>7.49</v>
      </c>
      <c r="V3735" t="s">
        <v>5755</v>
      </c>
      <c r="W3735" t="s">
        <v>5869</v>
      </c>
      <c r="X3735">
        <v>1</v>
      </c>
    </row>
    <row r="3736" spans="1:24" x14ac:dyDescent="0.25">
      <c r="A3736">
        <v>24537</v>
      </c>
      <c r="B3736" t="s">
        <v>1969</v>
      </c>
      <c r="C3736" t="s">
        <v>443</v>
      </c>
      <c r="D3736" t="s">
        <v>6612</v>
      </c>
      <c r="E3736" t="s">
        <v>6192</v>
      </c>
      <c r="F3736">
        <v>27</v>
      </c>
      <c r="G3736" t="s">
        <v>5837</v>
      </c>
      <c r="H3736" t="s">
        <v>5747</v>
      </c>
      <c r="I3736" t="s">
        <v>5748</v>
      </c>
      <c r="J3736">
        <v>650</v>
      </c>
      <c r="K3736">
        <v>12</v>
      </c>
      <c r="L3736">
        <v>6</v>
      </c>
      <c r="M3736" t="s">
        <v>5749</v>
      </c>
      <c r="N3736" t="s">
        <v>5750</v>
      </c>
      <c r="O3736" t="s">
        <v>5874</v>
      </c>
      <c r="P3736" t="s">
        <v>5875</v>
      </c>
      <c r="Q3736" t="s">
        <v>5876</v>
      </c>
      <c r="R3736">
        <v>85244</v>
      </c>
      <c r="S3736" t="s">
        <v>6613</v>
      </c>
      <c r="T3736" t="s">
        <v>6613</v>
      </c>
      <c r="U3736">
        <v>7.49</v>
      </c>
      <c r="V3736" t="s">
        <v>5755</v>
      </c>
      <c r="W3736" t="s">
        <v>5869</v>
      </c>
      <c r="X3736">
        <v>1</v>
      </c>
    </row>
    <row r="3737" spans="1:24" x14ac:dyDescent="0.25">
      <c r="A3737">
        <v>24537</v>
      </c>
      <c r="B3737" t="s">
        <v>1969</v>
      </c>
      <c r="C3737" t="s">
        <v>443</v>
      </c>
      <c r="D3737" t="s">
        <v>6612</v>
      </c>
      <c r="E3737" t="s">
        <v>6192</v>
      </c>
      <c r="F3737">
        <v>27</v>
      </c>
      <c r="G3737" t="s">
        <v>5837</v>
      </c>
      <c r="H3737" t="s">
        <v>5747</v>
      </c>
      <c r="I3737" t="s">
        <v>5748</v>
      </c>
      <c r="J3737">
        <v>650</v>
      </c>
      <c r="K3737">
        <v>12</v>
      </c>
      <c r="L3737">
        <v>6</v>
      </c>
      <c r="M3737" t="s">
        <v>5749</v>
      </c>
      <c r="N3737" t="s">
        <v>5750</v>
      </c>
      <c r="O3737" t="s">
        <v>5874</v>
      </c>
      <c r="P3737" t="s">
        <v>5875</v>
      </c>
      <c r="Q3737" t="s">
        <v>5876</v>
      </c>
      <c r="R3737">
        <v>90000</v>
      </c>
      <c r="S3737" t="s">
        <v>6613</v>
      </c>
      <c r="T3737" t="s">
        <v>6613</v>
      </c>
      <c r="U3737">
        <v>7.49</v>
      </c>
      <c r="V3737" t="s">
        <v>5755</v>
      </c>
      <c r="W3737" t="s">
        <v>5869</v>
      </c>
      <c r="X3737">
        <v>1</v>
      </c>
    </row>
    <row r="3738" spans="1:24" x14ac:dyDescent="0.25">
      <c r="A3738">
        <v>24414</v>
      </c>
      <c r="B3738" t="s">
        <v>1962</v>
      </c>
      <c r="C3738" t="s">
        <v>443</v>
      </c>
      <c r="D3738" t="s">
        <v>5871</v>
      </c>
      <c r="E3738" t="s">
        <v>6167</v>
      </c>
      <c r="F3738">
        <v>27</v>
      </c>
      <c r="G3738" t="s">
        <v>5837</v>
      </c>
      <c r="H3738" t="s">
        <v>5747</v>
      </c>
      <c r="I3738" t="s">
        <v>5748</v>
      </c>
      <c r="J3738">
        <v>500</v>
      </c>
      <c r="K3738">
        <v>24</v>
      </c>
      <c r="L3738">
        <v>5.0999999999999996</v>
      </c>
      <c r="M3738" t="s">
        <v>5759</v>
      </c>
      <c r="N3738" t="s">
        <v>5806</v>
      </c>
      <c r="O3738" t="s">
        <v>5874</v>
      </c>
      <c r="P3738" t="s">
        <v>5875</v>
      </c>
      <c r="Q3738" t="s">
        <v>5876</v>
      </c>
      <c r="R3738">
        <v>85740</v>
      </c>
      <c r="S3738" t="s">
        <v>6622</v>
      </c>
      <c r="T3738" t="s">
        <v>6182</v>
      </c>
      <c r="U3738">
        <v>2.88</v>
      </c>
      <c r="V3738" t="s">
        <v>6172</v>
      </c>
      <c r="W3738" t="s">
        <v>5869</v>
      </c>
      <c r="X3738">
        <v>1</v>
      </c>
    </row>
    <row r="3739" spans="1:24" x14ac:dyDescent="0.25">
      <c r="A3739">
        <v>24414</v>
      </c>
      <c r="B3739" t="s">
        <v>1962</v>
      </c>
      <c r="C3739" t="s">
        <v>443</v>
      </c>
      <c r="D3739" t="s">
        <v>5871</v>
      </c>
      <c r="E3739" t="s">
        <v>6167</v>
      </c>
      <c r="F3739">
        <v>27</v>
      </c>
      <c r="G3739" t="s">
        <v>5837</v>
      </c>
      <c r="H3739" t="s">
        <v>5747</v>
      </c>
      <c r="I3739" t="s">
        <v>5748</v>
      </c>
      <c r="J3739">
        <v>500</v>
      </c>
      <c r="K3739">
        <v>24</v>
      </c>
      <c r="L3739">
        <v>5.0999999999999996</v>
      </c>
      <c r="M3739" t="s">
        <v>5759</v>
      </c>
      <c r="N3739" t="s">
        <v>5806</v>
      </c>
      <c r="O3739" t="s">
        <v>5874</v>
      </c>
      <c r="P3739" t="s">
        <v>5875</v>
      </c>
      <c r="Q3739" t="s">
        <v>5876</v>
      </c>
      <c r="R3739">
        <v>85740</v>
      </c>
      <c r="S3739" t="s">
        <v>6622</v>
      </c>
      <c r="T3739" t="s">
        <v>6182</v>
      </c>
      <c r="U3739">
        <v>2.88</v>
      </c>
      <c r="V3739" t="s">
        <v>6172</v>
      </c>
      <c r="W3739" t="s">
        <v>5869</v>
      </c>
      <c r="X3739">
        <v>1</v>
      </c>
    </row>
    <row r="3740" spans="1:24" x14ac:dyDescent="0.25">
      <c r="A3740">
        <v>24415</v>
      </c>
      <c r="B3740" t="s">
        <v>1963</v>
      </c>
      <c r="C3740" t="s">
        <v>443</v>
      </c>
      <c r="D3740" t="s">
        <v>5871</v>
      </c>
      <c r="E3740" t="s">
        <v>6167</v>
      </c>
      <c r="F3740">
        <v>27</v>
      </c>
      <c r="G3740" t="s">
        <v>5837</v>
      </c>
      <c r="H3740" t="s">
        <v>5747</v>
      </c>
      <c r="I3740" t="s">
        <v>5748</v>
      </c>
      <c r="J3740">
        <v>500</v>
      </c>
      <c r="K3740">
        <v>24</v>
      </c>
      <c r="L3740">
        <v>5.0999999999999996</v>
      </c>
      <c r="M3740" t="s">
        <v>5759</v>
      </c>
      <c r="N3740" t="s">
        <v>5806</v>
      </c>
      <c r="O3740" t="s">
        <v>5874</v>
      </c>
      <c r="P3740" t="s">
        <v>5875</v>
      </c>
      <c r="Q3740" t="s">
        <v>5876</v>
      </c>
      <c r="R3740">
        <v>85740</v>
      </c>
      <c r="S3740" t="s">
        <v>6622</v>
      </c>
      <c r="T3740" t="s">
        <v>6182</v>
      </c>
      <c r="U3740">
        <v>2.88</v>
      </c>
      <c r="V3740" t="s">
        <v>6172</v>
      </c>
      <c r="W3740" t="s">
        <v>5869</v>
      </c>
      <c r="X3740">
        <v>1</v>
      </c>
    </row>
    <row r="3741" spans="1:24" x14ac:dyDescent="0.25">
      <c r="A3741">
        <v>24415</v>
      </c>
      <c r="B3741" t="s">
        <v>1963</v>
      </c>
      <c r="C3741" t="s">
        <v>443</v>
      </c>
      <c r="D3741" t="s">
        <v>5871</v>
      </c>
      <c r="E3741" t="s">
        <v>6167</v>
      </c>
      <c r="F3741">
        <v>27</v>
      </c>
      <c r="G3741" t="s">
        <v>5837</v>
      </c>
      <c r="H3741" t="s">
        <v>5747</v>
      </c>
      <c r="I3741" t="s">
        <v>5748</v>
      </c>
      <c r="J3741">
        <v>500</v>
      </c>
      <c r="K3741">
        <v>24</v>
      </c>
      <c r="L3741">
        <v>5.0999999999999996</v>
      </c>
      <c r="M3741" t="s">
        <v>5759</v>
      </c>
      <c r="N3741" t="s">
        <v>5806</v>
      </c>
      <c r="O3741" t="s">
        <v>5874</v>
      </c>
      <c r="P3741" t="s">
        <v>5875</v>
      </c>
      <c r="Q3741" t="s">
        <v>5876</v>
      </c>
      <c r="R3741">
        <v>85740</v>
      </c>
      <c r="S3741" t="s">
        <v>6622</v>
      </c>
      <c r="T3741" t="s">
        <v>6182</v>
      </c>
      <c r="U3741">
        <v>2.88</v>
      </c>
      <c r="V3741" t="s">
        <v>6172</v>
      </c>
      <c r="W3741" t="s">
        <v>5869</v>
      </c>
      <c r="X3741">
        <v>1</v>
      </c>
    </row>
    <row r="3742" spans="1:24" x14ac:dyDescent="0.25">
      <c r="A3742">
        <v>23991</v>
      </c>
      <c r="B3742" t="s">
        <v>1938</v>
      </c>
      <c r="C3742" t="s">
        <v>441</v>
      </c>
      <c r="D3742" t="s">
        <v>5757</v>
      </c>
      <c r="E3742" t="s">
        <v>5804</v>
      </c>
      <c r="F3742">
        <v>10</v>
      </c>
      <c r="G3742" t="s">
        <v>5767</v>
      </c>
      <c r="H3742" t="s">
        <v>5747</v>
      </c>
      <c r="I3742" t="s">
        <v>5748</v>
      </c>
      <c r="J3742">
        <v>750</v>
      </c>
      <c r="K3742">
        <v>6</v>
      </c>
      <c r="L3742">
        <v>40</v>
      </c>
      <c r="M3742" t="s">
        <v>5759</v>
      </c>
      <c r="N3742" t="s">
        <v>5760</v>
      </c>
      <c r="O3742" t="s">
        <v>5761</v>
      </c>
      <c r="P3742" t="s">
        <v>5762</v>
      </c>
      <c r="Q3742" t="s">
        <v>5805</v>
      </c>
      <c r="R3742">
        <v>42921</v>
      </c>
      <c r="S3742" t="s">
        <v>5785</v>
      </c>
      <c r="T3742" t="s">
        <v>5786</v>
      </c>
      <c r="U3742">
        <v>54.99</v>
      </c>
      <c r="V3742" t="s">
        <v>5755</v>
      </c>
      <c r="W3742" t="s">
        <v>5765</v>
      </c>
      <c r="X3742">
        <v>1</v>
      </c>
    </row>
    <row r="3743" spans="1:24" x14ac:dyDescent="0.25">
      <c r="A3743">
        <v>24782</v>
      </c>
      <c r="B3743" t="s">
        <v>1997</v>
      </c>
      <c r="C3743" t="s">
        <v>443</v>
      </c>
      <c r="D3743" t="s">
        <v>6177</v>
      </c>
      <c r="E3743" t="s">
        <v>6192</v>
      </c>
      <c r="F3743">
        <v>10</v>
      </c>
      <c r="G3743" t="s">
        <v>5767</v>
      </c>
      <c r="H3743" t="s">
        <v>5747</v>
      </c>
      <c r="I3743" t="s">
        <v>5748</v>
      </c>
      <c r="J3743">
        <v>5325</v>
      </c>
      <c r="K3743">
        <v>1</v>
      </c>
      <c r="L3743">
        <v>4.8</v>
      </c>
      <c r="M3743" t="s">
        <v>5749</v>
      </c>
      <c r="N3743" t="s">
        <v>5750</v>
      </c>
      <c r="O3743" t="s">
        <v>5874</v>
      </c>
      <c r="P3743" t="s">
        <v>5875</v>
      </c>
      <c r="Q3743" t="s">
        <v>5876</v>
      </c>
      <c r="R3743">
        <v>42196</v>
      </c>
      <c r="S3743" t="s">
        <v>6188</v>
      </c>
      <c r="T3743" t="s">
        <v>6189</v>
      </c>
      <c r="U3743">
        <v>28.49</v>
      </c>
      <c r="V3743" t="s">
        <v>6172</v>
      </c>
      <c r="W3743" t="s">
        <v>5869</v>
      </c>
      <c r="X3743">
        <v>15</v>
      </c>
    </row>
    <row r="3744" spans="1:24" x14ac:dyDescent="0.25">
      <c r="A3744">
        <v>24782</v>
      </c>
      <c r="B3744" t="s">
        <v>1997</v>
      </c>
      <c r="C3744" t="s">
        <v>443</v>
      </c>
      <c r="D3744" t="s">
        <v>6177</v>
      </c>
      <c r="E3744" t="s">
        <v>6192</v>
      </c>
      <c r="F3744">
        <v>10</v>
      </c>
      <c r="G3744" t="s">
        <v>5767</v>
      </c>
      <c r="H3744" t="s">
        <v>5747</v>
      </c>
      <c r="I3744" t="s">
        <v>5748</v>
      </c>
      <c r="J3744">
        <v>5325</v>
      </c>
      <c r="K3744">
        <v>1</v>
      </c>
      <c r="L3744">
        <v>4.8</v>
      </c>
      <c r="M3744" t="s">
        <v>5749</v>
      </c>
      <c r="N3744" t="s">
        <v>5750</v>
      </c>
      <c r="O3744" t="s">
        <v>5874</v>
      </c>
      <c r="P3744" t="s">
        <v>5875</v>
      </c>
      <c r="Q3744" t="s">
        <v>5876</v>
      </c>
      <c r="R3744">
        <v>42196</v>
      </c>
      <c r="S3744" t="s">
        <v>6188</v>
      </c>
      <c r="T3744" t="s">
        <v>6189</v>
      </c>
      <c r="U3744">
        <v>28.49</v>
      </c>
      <c r="V3744" t="s">
        <v>6172</v>
      </c>
      <c r="W3744" t="s">
        <v>5869</v>
      </c>
      <c r="X3744">
        <v>15</v>
      </c>
    </row>
    <row r="3745" spans="1:24" x14ac:dyDescent="0.25">
      <c r="A3745">
        <v>24631</v>
      </c>
      <c r="B3745" t="s">
        <v>1983</v>
      </c>
      <c r="C3745" t="s">
        <v>442</v>
      </c>
      <c r="D3745" t="s">
        <v>6035</v>
      </c>
      <c r="E3745" t="s">
        <v>5921</v>
      </c>
      <c r="F3745">
        <v>20</v>
      </c>
      <c r="G3745" t="s">
        <v>5746</v>
      </c>
      <c r="H3745" t="s">
        <v>5747</v>
      </c>
      <c r="I3745" t="s">
        <v>5748</v>
      </c>
      <c r="J3745">
        <v>750</v>
      </c>
      <c r="K3745">
        <v>6</v>
      </c>
      <c r="L3745">
        <v>12.5</v>
      </c>
      <c r="M3745" t="s">
        <v>5759</v>
      </c>
      <c r="N3745" t="s">
        <v>5835</v>
      </c>
      <c r="O3745" t="s">
        <v>5761</v>
      </c>
      <c r="P3745" t="s">
        <v>5916</v>
      </c>
      <c r="Q3745" t="s">
        <v>5979</v>
      </c>
      <c r="R3745">
        <v>77717</v>
      </c>
      <c r="S3745" t="s">
        <v>6389</v>
      </c>
      <c r="T3745" t="s">
        <v>5928</v>
      </c>
      <c r="U3745">
        <v>16.989999999999998</v>
      </c>
      <c r="V3745" t="s">
        <v>5755</v>
      </c>
      <c r="W3745" t="s">
        <v>5765</v>
      </c>
      <c r="X3745">
        <v>1</v>
      </c>
    </row>
    <row r="3746" spans="1:24" x14ac:dyDescent="0.25">
      <c r="A3746">
        <v>24860</v>
      </c>
      <c r="B3746" t="s">
        <v>2010</v>
      </c>
      <c r="C3746" t="s">
        <v>441</v>
      </c>
      <c r="D3746" t="s">
        <v>5757</v>
      </c>
      <c r="E3746" t="s">
        <v>5867</v>
      </c>
      <c r="F3746">
        <v>20</v>
      </c>
      <c r="G3746" t="s">
        <v>5746</v>
      </c>
      <c r="H3746" t="s">
        <v>5747</v>
      </c>
      <c r="I3746" t="s">
        <v>5748</v>
      </c>
      <c r="J3746">
        <v>750</v>
      </c>
      <c r="K3746">
        <v>6</v>
      </c>
      <c r="L3746">
        <v>46</v>
      </c>
      <c r="M3746" t="s">
        <v>5759</v>
      </c>
      <c r="N3746" t="s">
        <v>5859</v>
      </c>
      <c r="O3746" t="s">
        <v>5790</v>
      </c>
      <c r="P3746" t="s">
        <v>5762</v>
      </c>
      <c r="Q3746" t="s">
        <v>5802</v>
      </c>
      <c r="R3746">
        <v>80242</v>
      </c>
      <c r="S3746" t="s">
        <v>6466</v>
      </c>
      <c r="T3746" t="s">
        <v>5784</v>
      </c>
      <c r="U3746">
        <v>44.99</v>
      </c>
      <c r="V3746" t="s">
        <v>5755</v>
      </c>
      <c r="W3746" t="s">
        <v>5765</v>
      </c>
      <c r="X3746">
        <v>1</v>
      </c>
    </row>
    <row r="3747" spans="1:24" x14ac:dyDescent="0.25">
      <c r="A3747">
        <v>24903</v>
      </c>
      <c r="B3747" t="s">
        <v>2015</v>
      </c>
      <c r="C3747" t="s">
        <v>442</v>
      </c>
      <c r="D3747" t="s">
        <v>5886</v>
      </c>
      <c r="E3747" t="s">
        <v>5914</v>
      </c>
      <c r="F3747">
        <v>20</v>
      </c>
      <c r="G3747" t="s">
        <v>5746</v>
      </c>
      <c r="H3747" t="s">
        <v>5747</v>
      </c>
      <c r="I3747" t="s">
        <v>5748</v>
      </c>
      <c r="J3747">
        <v>750</v>
      </c>
      <c r="K3747">
        <v>12</v>
      </c>
      <c r="L3747">
        <v>14</v>
      </c>
      <c r="M3747" t="s">
        <v>5759</v>
      </c>
      <c r="N3747" t="s">
        <v>5888</v>
      </c>
      <c r="O3747" t="s">
        <v>5790</v>
      </c>
      <c r="P3747" t="s">
        <v>5988</v>
      </c>
      <c r="Q3747" t="s">
        <v>5890</v>
      </c>
      <c r="R3747">
        <v>42288</v>
      </c>
      <c r="S3747" t="s">
        <v>6520</v>
      </c>
      <c r="T3747" t="s">
        <v>6521</v>
      </c>
      <c r="U3747">
        <v>17.989999999999998</v>
      </c>
      <c r="V3747" t="s">
        <v>5755</v>
      </c>
      <c r="W3747" t="s">
        <v>5756</v>
      </c>
      <c r="X3747">
        <v>1</v>
      </c>
    </row>
    <row r="3748" spans="1:24" x14ac:dyDescent="0.25">
      <c r="A3748">
        <v>25102</v>
      </c>
      <c r="B3748" t="s">
        <v>2028</v>
      </c>
      <c r="C3748" t="s">
        <v>441</v>
      </c>
      <c r="D3748" t="s">
        <v>5850</v>
      </c>
      <c r="E3748" t="s">
        <v>6098</v>
      </c>
      <c r="F3748">
        <v>20</v>
      </c>
      <c r="G3748" t="s">
        <v>5746</v>
      </c>
      <c r="H3748" t="s">
        <v>5747</v>
      </c>
      <c r="I3748" t="s">
        <v>5748</v>
      </c>
      <c r="J3748">
        <v>750</v>
      </c>
      <c r="K3748">
        <v>12</v>
      </c>
      <c r="L3748">
        <v>40</v>
      </c>
      <c r="M3748" t="s">
        <v>5759</v>
      </c>
      <c r="N3748" t="s">
        <v>5852</v>
      </c>
      <c r="O3748" t="s">
        <v>5751</v>
      </c>
      <c r="P3748" t="s">
        <v>5762</v>
      </c>
      <c r="Q3748" t="s">
        <v>5853</v>
      </c>
      <c r="R3748">
        <v>42047</v>
      </c>
      <c r="S3748" t="s">
        <v>5788</v>
      </c>
      <c r="T3748" t="s">
        <v>5788</v>
      </c>
      <c r="U3748">
        <v>36.99</v>
      </c>
      <c r="V3748" t="s">
        <v>5755</v>
      </c>
      <c r="W3748" t="s">
        <v>5756</v>
      </c>
      <c r="X3748">
        <v>1</v>
      </c>
    </row>
    <row r="3749" spans="1:24" x14ac:dyDescent="0.25">
      <c r="A3749">
        <v>24669</v>
      </c>
      <c r="B3749" t="s">
        <v>1986</v>
      </c>
      <c r="C3749" t="s">
        <v>442</v>
      </c>
      <c r="D3749" t="s">
        <v>5886</v>
      </c>
      <c r="E3749" t="s">
        <v>6090</v>
      </c>
      <c r="F3749">
        <v>20</v>
      </c>
      <c r="G3749" t="s">
        <v>5746</v>
      </c>
      <c r="H3749" t="s">
        <v>5747</v>
      </c>
      <c r="I3749" t="s">
        <v>5748</v>
      </c>
      <c r="J3749">
        <v>750</v>
      </c>
      <c r="K3749">
        <v>12</v>
      </c>
      <c r="L3749">
        <v>13</v>
      </c>
      <c r="M3749" t="s">
        <v>5759</v>
      </c>
      <c r="N3749" t="s">
        <v>5825</v>
      </c>
      <c r="O3749" t="s">
        <v>5761</v>
      </c>
      <c r="P3749" t="s">
        <v>5988</v>
      </c>
      <c r="Q3749" t="s">
        <v>5989</v>
      </c>
      <c r="R3749">
        <v>85868</v>
      </c>
      <c r="S3749" t="s">
        <v>6540</v>
      </c>
      <c r="T3749" t="s">
        <v>5779</v>
      </c>
      <c r="U3749">
        <v>17.989999999999998</v>
      </c>
      <c r="V3749" t="s">
        <v>5755</v>
      </c>
      <c r="W3749" t="s">
        <v>5765</v>
      </c>
      <c r="X3749">
        <v>1</v>
      </c>
    </row>
    <row r="3750" spans="1:24" x14ac:dyDescent="0.25">
      <c r="A3750">
        <v>25127</v>
      </c>
      <c r="B3750" t="s">
        <v>2033</v>
      </c>
      <c r="C3750" t="s">
        <v>444</v>
      </c>
      <c r="D3750" t="s">
        <v>6161</v>
      </c>
      <c r="E3750" t="s">
        <v>6186</v>
      </c>
      <c r="F3750">
        <v>20</v>
      </c>
      <c r="G3750" t="s">
        <v>5746</v>
      </c>
      <c r="H3750" t="s">
        <v>5747</v>
      </c>
      <c r="I3750" t="s">
        <v>5748</v>
      </c>
      <c r="J3750">
        <v>473</v>
      </c>
      <c r="K3750">
        <v>24</v>
      </c>
      <c r="L3750">
        <v>5</v>
      </c>
      <c r="M3750" t="s">
        <v>5749</v>
      </c>
      <c r="N3750" t="s">
        <v>5750</v>
      </c>
      <c r="O3750" t="s">
        <v>5751</v>
      </c>
      <c r="P3750" t="s">
        <v>6163</v>
      </c>
      <c r="Q3750" t="s">
        <v>6187</v>
      </c>
      <c r="R3750">
        <v>43500</v>
      </c>
      <c r="S3750" t="s">
        <v>5773</v>
      </c>
      <c r="T3750" t="s">
        <v>5773</v>
      </c>
      <c r="U3750">
        <v>3.99</v>
      </c>
      <c r="V3750" t="s">
        <v>6172</v>
      </c>
      <c r="W3750" t="s">
        <v>5756</v>
      </c>
      <c r="X3750">
        <v>1</v>
      </c>
    </row>
    <row r="3751" spans="1:24" x14ac:dyDescent="0.25">
      <c r="A3751">
        <v>25834</v>
      </c>
      <c r="B3751" t="s">
        <v>2130</v>
      </c>
      <c r="C3751" t="s">
        <v>444</v>
      </c>
      <c r="D3751" t="s">
        <v>6161</v>
      </c>
      <c r="E3751" t="s">
        <v>6395</v>
      </c>
      <c r="F3751">
        <v>20</v>
      </c>
      <c r="G3751" t="s">
        <v>5746</v>
      </c>
      <c r="H3751" t="s">
        <v>5747</v>
      </c>
      <c r="I3751" t="s">
        <v>5748</v>
      </c>
      <c r="J3751">
        <v>355</v>
      </c>
      <c r="K3751">
        <v>24</v>
      </c>
      <c r="L3751">
        <v>5</v>
      </c>
      <c r="M3751" t="s">
        <v>5749</v>
      </c>
      <c r="N3751" t="s">
        <v>5750</v>
      </c>
      <c r="O3751" t="s">
        <v>5751</v>
      </c>
      <c r="P3751" t="s">
        <v>6163</v>
      </c>
      <c r="Q3751" t="s">
        <v>6396</v>
      </c>
      <c r="R3751">
        <v>86229</v>
      </c>
      <c r="S3751" t="s">
        <v>6623</v>
      </c>
      <c r="T3751" t="s">
        <v>6075</v>
      </c>
      <c r="U3751">
        <v>2.99</v>
      </c>
      <c r="V3751" t="s">
        <v>6172</v>
      </c>
      <c r="W3751" t="s">
        <v>5756</v>
      </c>
      <c r="X3751">
        <v>1</v>
      </c>
    </row>
    <row r="3752" spans="1:24" x14ac:dyDescent="0.25">
      <c r="A3752">
        <v>25549</v>
      </c>
      <c r="B3752" t="s">
        <v>2083</v>
      </c>
      <c r="C3752" t="s">
        <v>442</v>
      </c>
      <c r="D3752" t="s">
        <v>5929</v>
      </c>
      <c r="E3752" t="s">
        <v>6031</v>
      </c>
      <c r="F3752">
        <v>22</v>
      </c>
      <c r="G3752" t="s">
        <v>5816</v>
      </c>
      <c r="H3752" t="s">
        <v>5747</v>
      </c>
      <c r="I3752" t="s">
        <v>5792</v>
      </c>
      <c r="J3752">
        <v>750</v>
      </c>
      <c r="K3752">
        <v>12</v>
      </c>
      <c r="L3752">
        <v>20</v>
      </c>
      <c r="M3752" t="s">
        <v>5749</v>
      </c>
      <c r="N3752" t="s">
        <v>5750</v>
      </c>
      <c r="O3752" t="s">
        <v>5790</v>
      </c>
      <c r="P3752" t="s">
        <v>5889</v>
      </c>
      <c r="Q3752" t="s">
        <v>5993</v>
      </c>
      <c r="R3752">
        <v>43782</v>
      </c>
      <c r="S3752" t="s">
        <v>6457</v>
      </c>
      <c r="T3752" t="s">
        <v>5937</v>
      </c>
      <c r="U3752">
        <v>44.98</v>
      </c>
      <c r="V3752" t="s">
        <v>5755</v>
      </c>
      <c r="W3752" t="s">
        <v>5869</v>
      </c>
      <c r="X3752">
        <v>1</v>
      </c>
    </row>
    <row r="3753" spans="1:24" x14ac:dyDescent="0.25">
      <c r="A3753">
        <v>24369</v>
      </c>
      <c r="B3753" t="s">
        <v>1957</v>
      </c>
      <c r="C3753" t="s">
        <v>443</v>
      </c>
      <c r="D3753" t="s">
        <v>6177</v>
      </c>
      <c r="E3753" t="s">
        <v>6167</v>
      </c>
      <c r="F3753">
        <v>27</v>
      </c>
      <c r="G3753" t="s">
        <v>5837</v>
      </c>
      <c r="H3753" t="s">
        <v>5747</v>
      </c>
      <c r="I3753" t="s">
        <v>5748</v>
      </c>
      <c r="J3753">
        <v>8520</v>
      </c>
      <c r="K3753">
        <v>1</v>
      </c>
      <c r="L3753">
        <v>4.5999999999999996</v>
      </c>
      <c r="M3753" t="s">
        <v>5749</v>
      </c>
      <c r="N3753" t="s">
        <v>5750</v>
      </c>
      <c r="O3753" t="s">
        <v>5874</v>
      </c>
      <c r="P3753" t="s">
        <v>6178</v>
      </c>
      <c r="Q3753" t="s">
        <v>5876</v>
      </c>
      <c r="R3753">
        <v>42099</v>
      </c>
      <c r="S3753" t="s">
        <v>6179</v>
      </c>
      <c r="T3753" t="s">
        <v>6179</v>
      </c>
      <c r="U3753">
        <v>38.49</v>
      </c>
      <c r="V3753" t="s">
        <v>6172</v>
      </c>
      <c r="W3753" t="s">
        <v>5869</v>
      </c>
      <c r="X3753">
        <v>24</v>
      </c>
    </row>
    <row r="3754" spans="1:24" x14ac:dyDescent="0.25">
      <c r="A3754">
        <v>24369</v>
      </c>
      <c r="B3754" t="s">
        <v>1957</v>
      </c>
      <c r="C3754" t="s">
        <v>443</v>
      </c>
      <c r="D3754" t="s">
        <v>6177</v>
      </c>
      <c r="E3754" t="s">
        <v>6167</v>
      </c>
      <c r="F3754">
        <v>27</v>
      </c>
      <c r="G3754" t="s">
        <v>5837</v>
      </c>
      <c r="H3754" t="s">
        <v>5747</v>
      </c>
      <c r="I3754" t="s">
        <v>5748</v>
      </c>
      <c r="J3754">
        <v>8520</v>
      </c>
      <c r="K3754">
        <v>1</v>
      </c>
      <c r="L3754">
        <v>4.5999999999999996</v>
      </c>
      <c r="M3754" t="s">
        <v>5749</v>
      </c>
      <c r="N3754" t="s">
        <v>5750</v>
      </c>
      <c r="O3754" t="s">
        <v>5874</v>
      </c>
      <c r="P3754" t="s">
        <v>6178</v>
      </c>
      <c r="Q3754" t="s">
        <v>5876</v>
      </c>
      <c r="R3754">
        <v>42099</v>
      </c>
      <c r="S3754" t="s">
        <v>6179</v>
      </c>
      <c r="T3754" t="s">
        <v>6179</v>
      </c>
      <c r="U3754">
        <v>38.49</v>
      </c>
      <c r="V3754" t="s">
        <v>6172</v>
      </c>
      <c r="W3754" t="s">
        <v>5869</v>
      </c>
      <c r="X3754">
        <v>24</v>
      </c>
    </row>
    <row r="3755" spans="1:24" x14ac:dyDescent="0.25">
      <c r="A3755">
        <v>25114</v>
      </c>
      <c r="B3755" t="s">
        <v>2030</v>
      </c>
      <c r="C3755" t="s">
        <v>444</v>
      </c>
      <c r="D3755" t="s">
        <v>6161</v>
      </c>
      <c r="E3755" t="s">
        <v>6162</v>
      </c>
      <c r="F3755">
        <v>10</v>
      </c>
      <c r="G3755" t="s">
        <v>5767</v>
      </c>
      <c r="H3755" t="s">
        <v>5747</v>
      </c>
      <c r="I3755" t="s">
        <v>5748</v>
      </c>
      <c r="J3755">
        <v>440</v>
      </c>
      <c r="K3755">
        <v>12</v>
      </c>
      <c r="L3755">
        <v>7</v>
      </c>
      <c r="M3755" t="s">
        <v>5759</v>
      </c>
      <c r="N3755" t="s">
        <v>6085</v>
      </c>
      <c r="O3755" t="s">
        <v>5790</v>
      </c>
      <c r="P3755" t="s">
        <v>6163</v>
      </c>
      <c r="Q3755" t="s">
        <v>6164</v>
      </c>
      <c r="R3755">
        <v>61807</v>
      </c>
      <c r="S3755" t="s">
        <v>6273</v>
      </c>
      <c r="T3755" t="s">
        <v>6075</v>
      </c>
      <c r="U3755">
        <v>3.79</v>
      </c>
      <c r="V3755" t="s">
        <v>6172</v>
      </c>
      <c r="W3755" t="s">
        <v>5756</v>
      </c>
      <c r="X3755">
        <v>1</v>
      </c>
    </row>
    <row r="3756" spans="1:24" x14ac:dyDescent="0.25">
      <c r="A3756">
        <v>24789</v>
      </c>
      <c r="B3756" t="s">
        <v>2000</v>
      </c>
      <c r="C3756" t="s">
        <v>442</v>
      </c>
      <c r="D3756" t="s">
        <v>5886</v>
      </c>
      <c r="E3756" t="s">
        <v>5887</v>
      </c>
      <c r="F3756">
        <v>20</v>
      </c>
      <c r="G3756" t="s">
        <v>5746</v>
      </c>
      <c r="H3756" t="s">
        <v>5747</v>
      </c>
      <c r="I3756" t="s">
        <v>5748</v>
      </c>
      <c r="J3756">
        <v>750</v>
      </c>
      <c r="K3756">
        <v>12</v>
      </c>
      <c r="L3756">
        <v>14.5</v>
      </c>
      <c r="M3756" t="s">
        <v>5759</v>
      </c>
      <c r="N3756" t="s">
        <v>5904</v>
      </c>
      <c r="O3756" t="s">
        <v>5790</v>
      </c>
      <c r="P3756" t="s">
        <v>5988</v>
      </c>
      <c r="Q3756" t="s">
        <v>5923</v>
      </c>
      <c r="R3756">
        <v>80232</v>
      </c>
      <c r="S3756" t="s">
        <v>6469</v>
      </c>
      <c r="T3756" t="s">
        <v>5937</v>
      </c>
      <c r="U3756">
        <v>19.989999999999998</v>
      </c>
      <c r="V3756" t="s">
        <v>5755</v>
      </c>
      <c r="W3756" t="s">
        <v>5765</v>
      </c>
      <c r="X3756">
        <v>1</v>
      </c>
    </row>
    <row r="3757" spans="1:24" x14ac:dyDescent="0.25">
      <c r="A3757">
        <v>24847</v>
      </c>
      <c r="B3757" t="s">
        <v>2006</v>
      </c>
      <c r="C3757" t="s">
        <v>442</v>
      </c>
      <c r="D3757" t="s">
        <v>5886</v>
      </c>
      <c r="E3757" t="s">
        <v>5887</v>
      </c>
      <c r="F3757">
        <v>22</v>
      </c>
      <c r="G3757" t="s">
        <v>5816</v>
      </c>
      <c r="H3757" t="s">
        <v>5747</v>
      </c>
      <c r="I3757" t="s">
        <v>5748</v>
      </c>
      <c r="J3757">
        <v>750</v>
      </c>
      <c r="K3757">
        <v>12</v>
      </c>
      <c r="L3757">
        <v>13.5</v>
      </c>
      <c r="M3757" t="s">
        <v>5759</v>
      </c>
      <c r="N3757" t="s">
        <v>5904</v>
      </c>
      <c r="O3757" t="s">
        <v>5790</v>
      </c>
      <c r="P3757" t="s">
        <v>5930</v>
      </c>
      <c r="Q3757" t="s">
        <v>5923</v>
      </c>
      <c r="R3757">
        <v>92080</v>
      </c>
      <c r="S3757" t="s">
        <v>6367</v>
      </c>
      <c r="T3757" t="s">
        <v>6367</v>
      </c>
      <c r="U3757">
        <v>21.99</v>
      </c>
      <c r="V3757" t="s">
        <v>5755</v>
      </c>
      <c r="W3757" t="s">
        <v>5765</v>
      </c>
      <c r="X3757">
        <v>1</v>
      </c>
    </row>
    <row r="3758" spans="1:24" x14ac:dyDescent="0.25">
      <c r="A3758">
        <v>24673</v>
      </c>
      <c r="B3758" t="s">
        <v>1987</v>
      </c>
      <c r="C3758" t="s">
        <v>442</v>
      </c>
      <c r="D3758" t="s">
        <v>5886</v>
      </c>
      <c r="E3758" t="s">
        <v>6006</v>
      </c>
      <c r="F3758">
        <v>22</v>
      </c>
      <c r="G3758" t="s">
        <v>5816</v>
      </c>
      <c r="H3758" t="s">
        <v>5747</v>
      </c>
      <c r="I3758" t="s">
        <v>5748</v>
      </c>
      <c r="J3758">
        <v>750</v>
      </c>
      <c r="K3758">
        <v>12</v>
      </c>
      <c r="L3758">
        <v>14</v>
      </c>
      <c r="M3758" t="s">
        <v>5759</v>
      </c>
      <c r="N3758" t="s">
        <v>5835</v>
      </c>
      <c r="O3758" t="s">
        <v>5761</v>
      </c>
      <c r="P3758" t="s">
        <v>5889</v>
      </c>
      <c r="Q3758" t="s">
        <v>5979</v>
      </c>
      <c r="R3758">
        <v>85166</v>
      </c>
      <c r="S3758" t="s">
        <v>5933</v>
      </c>
      <c r="T3758" t="s">
        <v>5933</v>
      </c>
      <c r="U3758">
        <v>39.99</v>
      </c>
      <c r="V3758" t="s">
        <v>5755</v>
      </c>
      <c r="W3758" t="s">
        <v>5765</v>
      </c>
      <c r="X3758">
        <v>1</v>
      </c>
    </row>
    <row r="3759" spans="1:24" x14ac:dyDescent="0.25">
      <c r="A3759">
        <v>24940</v>
      </c>
      <c r="B3759" t="s">
        <v>2021</v>
      </c>
      <c r="C3759" t="s">
        <v>442</v>
      </c>
      <c r="D3759" t="s">
        <v>5961</v>
      </c>
      <c r="E3759" t="s">
        <v>6222</v>
      </c>
      <c r="F3759">
        <v>22</v>
      </c>
      <c r="G3759" t="s">
        <v>5816</v>
      </c>
      <c r="H3759" t="s">
        <v>5747</v>
      </c>
      <c r="I3759" t="s">
        <v>5748</v>
      </c>
      <c r="J3759">
        <v>750</v>
      </c>
      <c r="K3759">
        <v>6</v>
      </c>
      <c r="L3759">
        <v>11</v>
      </c>
      <c r="M3759" t="s">
        <v>5759</v>
      </c>
      <c r="N3759" t="s">
        <v>5835</v>
      </c>
      <c r="O3759" t="s">
        <v>5790</v>
      </c>
      <c r="P3759" t="s">
        <v>5889</v>
      </c>
      <c r="Q3759" t="s">
        <v>5974</v>
      </c>
      <c r="R3759">
        <v>85884</v>
      </c>
      <c r="S3759" t="s">
        <v>6624</v>
      </c>
      <c r="T3759" t="s">
        <v>6624</v>
      </c>
      <c r="U3759">
        <v>25.66</v>
      </c>
      <c r="V3759" t="s">
        <v>5755</v>
      </c>
      <c r="W3759" t="s">
        <v>5756</v>
      </c>
      <c r="X3759">
        <v>1</v>
      </c>
    </row>
    <row r="3760" spans="1:24" x14ac:dyDescent="0.25">
      <c r="A3760">
        <v>24932</v>
      </c>
      <c r="B3760" t="s">
        <v>1923</v>
      </c>
      <c r="C3760" t="s">
        <v>441</v>
      </c>
      <c r="D3760" t="s">
        <v>5798</v>
      </c>
      <c r="E3760" t="s">
        <v>5881</v>
      </c>
      <c r="F3760">
        <v>22</v>
      </c>
      <c r="G3760" t="s">
        <v>5816</v>
      </c>
      <c r="H3760" t="s">
        <v>5747</v>
      </c>
      <c r="I3760" t="s">
        <v>5748</v>
      </c>
      <c r="J3760">
        <v>200</v>
      </c>
      <c r="K3760">
        <v>24</v>
      </c>
      <c r="L3760">
        <v>40</v>
      </c>
      <c r="M3760" t="s">
        <v>5749</v>
      </c>
      <c r="N3760" t="s">
        <v>5750</v>
      </c>
      <c r="O3760" t="s">
        <v>5751</v>
      </c>
      <c r="P3760" t="s">
        <v>5762</v>
      </c>
      <c r="Q3760" t="s">
        <v>5769</v>
      </c>
      <c r="R3760">
        <v>83712</v>
      </c>
      <c r="S3760" t="s">
        <v>6526</v>
      </c>
      <c r="T3760" t="s">
        <v>6526</v>
      </c>
      <c r="U3760">
        <v>14.06</v>
      </c>
      <c r="V3760" t="s">
        <v>5755</v>
      </c>
      <c r="W3760" t="s">
        <v>5756</v>
      </c>
      <c r="X3760">
        <v>1</v>
      </c>
    </row>
    <row r="3761" spans="1:24" x14ac:dyDescent="0.25">
      <c r="A3761">
        <v>778446</v>
      </c>
      <c r="B3761" t="s">
        <v>6625</v>
      </c>
      <c r="C3761" t="s">
        <v>443</v>
      </c>
      <c r="D3761" t="s">
        <v>6166</v>
      </c>
      <c r="E3761" t="s">
        <v>6452</v>
      </c>
      <c r="F3761">
        <v>20</v>
      </c>
      <c r="G3761" t="s">
        <v>5746</v>
      </c>
      <c r="H3761" t="s">
        <v>5868</v>
      </c>
      <c r="I3761" t="s">
        <v>5748</v>
      </c>
      <c r="J3761">
        <v>473</v>
      </c>
      <c r="K3761">
        <v>24</v>
      </c>
      <c r="L3761">
        <v>5.5</v>
      </c>
      <c r="M3761" t="s">
        <v>5749</v>
      </c>
      <c r="N3761" t="s">
        <v>5750</v>
      </c>
      <c r="O3761" t="s">
        <v>5751</v>
      </c>
      <c r="P3761" t="s">
        <v>5875</v>
      </c>
      <c r="Q3761" t="s">
        <v>6169</v>
      </c>
      <c r="R3761">
        <v>84498</v>
      </c>
      <c r="S3761" t="s">
        <v>6487</v>
      </c>
      <c r="T3761" t="s">
        <v>6449</v>
      </c>
      <c r="U3761">
        <v>3.7</v>
      </c>
      <c r="V3761" t="s">
        <v>6172</v>
      </c>
      <c r="W3761" t="s">
        <v>5869</v>
      </c>
      <c r="X3761">
        <v>1</v>
      </c>
    </row>
    <row r="3762" spans="1:24" x14ac:dyDescent="0.25">
      <c r="A3762">
        <v>24371</v>
      </c>
      <c r="B3762" t="s">
        <v>1959</v>
      </c>
      <c r="C3762" t="s">
        <v>443</v>
      </c>
      <c r="D3762" t="s">
        <v>6177</v>
      </c>
      <c r="E3762" t="s">
        <v>6167</v>
      </c>
      <c r="F3762">
        <v>27</v>
      </c>
      <c r="G3762" t="s">
        <v>5837</v>
      </c>
      <c r="H3762" t="s">
        <v>5747</v>
      </c>
      <c r="I3762" t="s">
        <v>5748</v>
      </c>
      <c r="J3762">
        <v>2130</v>
      </c>
      <c r="K3762">
        <v>4</v>
      </c>
      <c r="L3762">
        <v>4.5999999999999996</v>
      </c>
      <c r="M3762" t="s">
        <v>5749</v>
      </c>
      <c r="N3762" t="s">
        <v>5750</v>
      </c>
      <c r="O3762" t="s">
        <v>5874</v>
      </c>
      <c r="P3762" t="s">
        <v>6178</v>
      </c>
      <c r="Q3762" t="s">
        <v>5876</v>
      </c>
      <c r="R3762">
        <v>42099</v>
      </c>
      <c r="S3762" t="s">
        <v>6179</v>
      </c>
      <c r="T3762" t="s">
        <v>6179</v>
      </c>
      <c r="U3762">
        <v>10.99</v>
      </c>
      <c r="V3762" t="s">
        <v>6172</v>
      </c>
      <c r="W3762" t="s">
        <v>5869</v>
      </c>
      <c r="X3762">
        <v>6</v>
      </c>
    </row>
    <row r="3763" spans="1:24" x14ac:dyDescent="0.25">
      <c r="A3763">
        <v>24371</v>
      </c>
      <c r="B3763" t="s">
        <v>1959</v>
      </c>
      <c r="C3763" t="s">
        <v>443</v>
      </c>
      <c r="D3763" t="s">
        <v>6177</v>
      </c>
      <c r="E3763" t="s">
        <v>6167</v>
      </c>
      <c r="F3763">
        <v>27</v>
      </c>
      <c r="G3763" t="s">
        <v>5837</v>
      </c>
      <c r="H3763" t="s">
        <v>5747</v>
      </c>
      <c r="I3763" t="s">
        <v>5748</v>
      </c>
      <c r="J3763">
        <v>2130</v>
      </c>
      <c r="K3763">
        <v>4</v>
      </c>
      <c r="L3763">
        <v>4.5999999999999996</v>
      </c>
      <c r="M3763" t="s">
        <v>5749</v>
      </c>
      <c r="N3763" t="s">
        <v>5750</v>
      </c>
      <c r="O3763" t="s">
        <v>5874</v>
      </c>
      <c r="P3763" t="s">
        <v>6178</v>
      </c>
      <c r="Q3763" t="s">
        <v>5876</v>
      </c>
      <c r="R3763">
        <v>42099</v>
      </c>
      <c r="S3763" t="s">
        <v>6179</v>
      </c>
      <c r="T3763" t="s">
        <v>6179</v>
      </c>
      <c r="U3763">
        <v>10.99</v>
      </c>
      <c r="V3763" t="s">
        <v>6172</v>
      </c>
      <c r="W3763" t="s">
        <v>5869</v>
      </c>
      <c r="X3763">
        <v>6</v>
      </c>
    </row>
    <row r="3764" spans="1:24" x14ac:dyDescent="0.25">
      <c r="A3764">
        <v>24552</v>
      </c>
      <c r="B3764" t="s">
        <v>6626</v>
      </c>
      <c r="C3764" t="s">
        <v>443</v>
      </c>
      <c r="D3764" t="s">
        <v>6166</v>
      </c>
      <c r="E3764" t="s">
        <v>6192</v>
      </c>
      <c r="F3764">
        <v>20</v>
      </c>
      <c r="G3764" t="s">
        <v>5746</v>
      </c>
      <c r="H3764" t="s">
        <v>5747</v>
      </c>
      <c r="I3764" t="s">
        <v>5792</v>
      </c>
      <c r="J3764">
        <v>473</v>
      </c>
      <c r="K3764">
        <v>24</v>
      </c>
      <c r="L3764">
        <v>4.8</v>
      </c>
      <c r="M3764" t="s">
        <v>5749</v>
      </c>
      <c r="N3764" t="s">
        <v>5750</v>
      </c>
      <c r="O3764" t="s">
        <v>5751</v>
      </c>
      <c r="P3764" t="s">
        <v>5875</v>
      </c>
      <c r="Q3764" t="s">
        <v>6169</v>
      </c>
      <c r="R3764">
        <v>84986</v>
      </c>
      <c r="S3764" t="s">
        <v>6627</v>
      </c>
      <c r="T3764" t="s">
        <v>6484</v>
      </c>
      <c r="U3764">
        <v>3.27</v>
      </c>
      <c r="V3764" t="s">
        <v>6172</v>
      </c>
      <c r="W3764" t="s">
        <v>5869</v>
      </c>
      <c r="X3764">
        <v>1</v>
      </c>
    </row>
    <row r="3765" spans="1:24" x14ac:dyDescent="0.25">
      <c r="A3765">
        <v>25788</v>
      </c>
      <c r="B3765" t="s">
        <v>1760</v>
      </c>
      <c r="C3765" t="s">
        <v>442</v>
      </c>
      <c r="D3765" t="s">
        <v>6035</v>
      </c>
      <c r="E3765" t="s">
        <v>6048</v>
      </c>
      <c r="F3765">
        <v>10</v>
      </c>
      <c r="G3765" t="s">
        <v>5767</v>
      </c>
      <c r="H3765" t="s">
        <v>5747</v>
      </c>
      <c r="I3765" t="s">
        <v>5748</v>
      </c>
      <c r="J3765">
        <v>250</v>
      </c>
      <c r="K3765">
        <v>12</v>
      </c>
      <c r="L3765">
        <v>11</v>
      </c>
      <c r="M3765" t="s">
        <v>5759</v>
      </c>
      <c r="N3765" t="s">
        <v>5806</v>
      </c>
      <c r="O3765" t="s">
        <v>5761</v>
      </c>
      <c r="P3765" t="s">
        <v>5916</v>
      </c>
      <c r="Q3765" t="s">
        <v>5963</v>
      </c>
      <c r="R3765">
        <v>52746</v>
      </c>
      <c r="S3765" t="s">
        <v>5978</v>
      </c>
      <c r="T3765" t="s">
        <v>5899</v>
      </c>
      <c r="U3765">
        <v>5.99</v>
      </c>
      <c r="V3765" t="s">
        <v>5755</v>
      </c>
      <c r="W3765" t="s">
        <v>5765</v>
      </c>
      <c r="X3765">
        <v>1</v>
      </c>
    </row>
    <row r="3766" spans="1:24" x14ac:dyDescent="0.25">
      <c r="A3766">
        <v>25310</v>
      </c>
      <c r="B3766" t="s">
        <v>2058</v>
      </c>
      <c r="C3766" t="s">
        <v>443</v>
      </c>
      <c r="D3766" t="s">
        <v>6166</v>
      </c>
      <c r="E3766" t="s">
        <v>6192</v>
      </c>
      <c r="F3766">
        <v>20</v>
      </c>
      <c r="G3766" t="s">
        <v>5746</v>
      </c>
      <c r="H3766" t="s">
        <v>5747</v>
      </c>
      <c r="I3766" t="s">
        <v>5748</v>
      </c>
      <c r="J3766">
        <v>355</v>
      </c>
      <c r="K3766">
        <v>24</v>
      </c>
      <c r="L3766">
        <v>4.4000000000000004</v>
      </c>
      <c r="M3766" t="s">
        <v>5759</v>
      </c>
      <c r="N3766" t="s">
        <v>5879</v>
      </c>
      <c r="O3766" t="s">
        <v>5790</v>
      </c>
      <c r="P3766" t="s">
        <v>5875</v>
      </c>
      <c r="Q3766" t="s">
        <v>6169</v>
      </c>
      <c r="R3766">
        <v>82115</v>
      </c>
      <c r="S3766" t="s">
        <v>6499</v>
      </c>
      <c r="T3766" t="s">
        <v>236</v>
      </c>
      <c r="U3766">
        <v>3.43</v>
      </c>
      <c r="V3766" t="s">
        <v>5755</v>
      </c>
      <c r="W3766" t="s">
        <v>5869</v>
      </c>
      <c r="X3766">
        <v>1</v>
      </c>
    </row>
    <row r="3767" spans="1:24" x14ac:dyDescent="0.25">
      <c r="A3767">
        <v>25908</v>
      </c>
      <c r="B3767" t="s">
        <v>2140</v>
      </c>
      <c r="C3767" t="s">
        <v>443</v>
      </c>
      <c r="D3767" t="s">
        <v>6177</v>
      </c>
      <c r="E3767" t="s">
        <v>6167</v>
      </c>
      <c r="F3767">
        <v>27</v>
      </c>
      <c r="G3767" t="s">
        <v>5837</v>
      </c>
      <c r="H3767" t="s">
        <v>5747</v>
      </c>
      <c r="I3767" t="s">
        <v>5748</v>
      </c>
      <c r="J3767">
        <v>500</v>
      </c>
      <c r="K3767">
        <v>24</v>
      </c>
      <c r="L3767">
        <v>5.3</v>
      </c>
      <c r="M3767" t="s">
        <v>5759</v>
      </c>
      <c r="N3767" t="s">
        <v>5813</v>
      </c>
      <c r="O3767" t="s">
        <v>5874</v>
      </c>
      <c r="P3767" t="s">
        <v>5875</v>
      </c>
      <c r="Q3767" t="s">
        <v>5876</v>
      </c>
      <c r="R3767">
        <v>40771</v>
      </c>
      <c r="S3767" t="s">
        <v>5773</v>
      </c>
      <c r="T3767" t="s">
        <v>5773</v>
      </c>
      <c r="U3767">
        <v>3.29</v>
      </c>
      <c r="V3767" t="s">
        <v>6172</v>
      </c>
      <c r="W3767" t="s">
        <v>5869</v>
      </c>
      <c r="X3767">
        <v>1</v>
      </c>
    </row>
    <row r="3768" spans="1:24" x14ac:dyDescent="0.25">
      <c r="A3768">
        <v>25908</v>
      </c>
      <c r="B3768" t="s">
        <v>2140</v>
      </c>
      <c r="C3768" t="s">
        <v>443</v>
      </c>
      <c r="D3768" t="s">
        <v>6177</v>
      </c>
      <c r="E3768" t="s">
        <v>6167</v>
      </c>
      <c r="F3768">
        <v>27</v>
      </c>
      <c r="G3768" t="s">
        <v>5837</v>
      </c>
      <c r="H3768" t="s">
        <v>5747</v>
      </c>
      <c r="I3768" t="s">
        <v>5748</v>
      </c>
      <c r="J3768">
        <v>500</v>
      </c>
      <c r="K3768">
        <v>24</v>
      </c>
      <c r="L3768">
        <v>5.3</v>
      </c>
      <c r="M3768" t="s">
        <v>5759</v>
      </c>
      <c r="N3768" t="s">
        <v>5813</v>
      </c>
      <c r="O3768" t="s">
        <v>5874</v>
      </c>
      <c r="P3768" t="s">
        <v>5875</v>
      </c>
      <c r="Q3768" t="s">
        <v>5876</v>
      </c>
      <c r="R3768">
        <v>40771</v>
      </c>
      <c r="S3768" t="s">
        <v>5773</v>
      </c>
      <c r="T3768" t="s">
        <v>5773</v>
      </c>
      <c r="U3768">
        <v>3.29</v>
      </c>
      <c r="V3768" t="s">
        <v>6172</v>
      </c>
      <c r="W3768" t="s">
        <v>5869</v>
      </c>
      <c r="X3768">
        <v>1</v>
      </c>
    </row>
    <row r="3769" spans="1:24" x14ac:dyDescent="0.25">
      <c r="A3769">
        <v>25339</v>
      </c>
      <c r="B3769" t="s">
        <v>2063</v>
      </c>
      <c r="C3769" t="s">
        <v>442</v>
      </c>
      <c r="D3769" t="s">
        <v>5961</v>
      </c>
      <c r="E3769" t="s">
        <v>5973</v>
      </c>
      <c r="F3769">
        <v>20</v>
      </c>
      <c r="G3769" t="s">
        <v>5746</v>
      </c>
      <c r="H3769" t="s">
        <v>5747</v>
      </c>
      <c r="I3769" t="s">
        <v>5748</v>
      </c>
      <c r="J3769">
        <v>250</v>
      </c>
      <c r="K3769">
        <v>24</v>
      </c>
      <c r="L3769">
        <v>10</v>
      </c>
      <c r="M3769" t="s">
        <v>5759</v>
      </c>
      <c r="N3769" t="s">
        <v>6085</v>
      </c>
      <c r="O3769" t="s">
        <v>5761</v>
      </c>
      <c r="P3769" t="s">
        <v>6002</v>
      </c>
      <c r="Q3769" t="s">
        <v>5963</v>
      </c>
      <c r="R3769">
        <v>83252</v>
      </c>
      <c r="S3769" t="s">
        <v>6628</v>
      </c>
      <c r="T3769" t="s">
        <v>6182</v>
      </c>
      <c r="U3769">
        <v>4.72</v>
      </c>
      <c r="V3769" t="s">
        <v>6172</v>
      </c>
      <c r="W3769" t="s">
        <v>5765</v>
      </c>
      <c r="X3769">
        <v>1</v>
      </c>
    </row>
    <row r="3770" spans="1:24" x14ac:dyDescent="0.25">
      <c r="A3770">
        <v>25481</v>
      </c>
      <c r="B3770" t="s">
        <v>2077</v>
      </c>
      <c r="C3770" t="s">
        <v>443</v>
      </c>
      <c r="D3770" t="s">
        <v>6177</v>
      </c>
      <c r="E3770" t="s">
        <v>6167</v>
      </c>
      <c r="F3770">
        <v>27</v>
      </c>
      <c r="G3770" t="s">
        <v>5837</v>
      </c>
      <c r="H3770" t="s">
        <v>5747</v>
      </c>
      <c r="I3770" t="s">
        <v>5748</v>
      </c>
      <c r="J3770">
        <v>355</v>
      </c>
      <c r="K3770">
        <v>24</v>
      </c>
      <c r="L3770">
        <v>4.8</v>
      </c>
      <c r="M3770" t="s">
        <v>5759</v>
      </c>
      <c r="N3770" t="s">
        <v>5904</v>
      </c>
      <c r="O3770" t="s">
        <v>5874</v>
      </c>
      <c r="P3770" t="s">
        <v>5875</v>
      </c>
      <c r="Q3770" t="s">
        <v>5876</v>
      </c>
      <c r="R3770">
        <v>43364</v>
      </c>
      <c r="S3770" t="s">
        <v>6211</v>
      </c>
      <c r="T3770" t="s">
        <v>6212</v>
      </c>
      <c r="U3770">
        <v>3.06</v>
      </c>
      <c r="V3770" t="s">
        <v>5755</v>
      </c>
      <c r="W3770" t="s">
        <v>5869</v>
      </c>
      <c r="X3770">
        <v>1</v>
      </c>
    </row>
    <row r="3771" spans="1:24" x14ac:dyDescent="0.25">
      <c r="A3771">
        <v>25481</v>
      </c>
      <c r="B3771" t="s">
        <v>2077</v>
      </c>
      <c r="C3771" t="s">
        <v>443</v>
      </c>
      <c r="D3771" t="s">
        <v>6177</v>
      </c>
      <c r="E3771" t="s">
        <v>6167</v>
      </c>
      <c r="F3771">
        <v>27</v>
      </c>
      <c r="G3771" t="s">
        <v>5837</v>
      </c>
      <c r="H3771" t="s">
        <v>5747</v>
      </c>
      <c r="I3771" t="s">
        <v>5748</v>
      </c>
      <c r="J3771">
        <v>355</v>
      </c>
      <c r="K3771">
        <v>24</v>
      </c>
      <c r="L3771">
        <v>4.8</v>
      </c>
      <c r="M3771" t="s">
        <v>5759</v>
      </c>
      <c r="N3771" t="s">
        <v>5904</v>
      </c>
      <c r="O3771" t="s">
        <v>5874</v>
      </c>
      <c r="P3771" t="s">
        <v>5875</v>
      </c>
      <c r="Q3771" t="s">
        <v>5876</v>
      </c>
      <c r="R3771">
        <v>43364</v>
      </c>
      <c r="S3771" t="s">
        <v>6211</v>
      </c>
      <c r="T3771" t="s">
        <v>6212</v>
      </c>
      <c r="U3771">
        <v>3.06</v>
      </c>
      <c r="V3771" t="s">
        <v>5755</v>
      </c>
      <c r="W3771" t="s">
        <v>5869</v>
      </c>
      <c r="X3771">
        <v>1</v>
      </c>
    </row>
    <row r="3772" spans="1:24" x14ac:dyDescent="0.25">
      <c r="A3772">
        <v>775155</v>
      </c>
      <c r="B3772" t="s">
        <v>3267</v>
      </c>
      <c r="C3772" t="s">
        <v>442</v>
      </c>
      <c r="D3772" t="s">
        <v>5961</v>
      </c>
      <c r="E3772" t="s">
        <v>6222</v>
      </c>
      <c r="F3772">
        <v>27</v>
      </c>
      <c r="G3772" t="s">
        <v>5837</v>
      </c>
      <c r="H3772" t="s">
        <v>5747</v>
      </c>
      <c r="I3772" t="s">
        <v>5748</v>
      </c>
      <c r="J3772">
        <v>187</v>
      </c>
      <c r="K3772">
        <v>24</v>
      </c>
      <c r="L3772">
        <v>11</v>
      </c>
      <c r="M3772" t="s">
        <v>5759</v>
      </c>
      <c r="N3772" t="s">
        <v>5835</v>
      </c>
      <c r="O3772" t="s">
        <v>6029</v>
      </c>
      <c r="P3772" t="s">
        <v>5930</v>
      </c>
      <c r="Q3772" t="s">
        <v>5963</v>
      </c>
      <c r="R3772">
        <v>43127</v>
      </c>
      <c r="S3772" t="s">
        <v>5905</v>
      </c>
      <c r="T3772" t="s">
        <v>5906</v>
      </c>
      <c r="U3772">
        <v>6.01</v>
      </c>
      <c r="V3772" t="s">
        <v>5755</v>
      </c>
      <c r="W3772" t="s">
        <v>5756</v>
      </c>
      <c r="X3772">
        <v>1</v>
      </c>
    </row>
    <row r="3773" spans="1:24" x14ac:dyDescent="0.25">
      <c r="A3773">
        <v>25048</v>
      </c>
      <c r="B3773" t="s">
        <v>413</v>
      </c>
      <c r="C3773" t="s">
        <v>442</v>
      </c>
      <c r="D3773" t="s">
        <v>5886</v>
      </c>
      <c r="E3773" t="s">
        <v>5887</v>
      </c>
      <c r="F3773">
        <v>20</v>
      </c>
      <c r="G3773" t="s">
        <v>5746</v>
      </c>
      <c r="H3773" t="s">
        <v>5747</v>
      </c>
      <c r="I3773" t="s">
        <v>5748</v>
      </c>
      <c r="J3773">
        <v>750</v>
      </c>
      <c r="K3773">
        <v>12</v>
      </c>
      <c r="L3773">
        <v>13.5</v>
      </c>
      <c r="M3773" t="s">
        <v>5759</v>
      </c>
      <c r="N3773" t="s">
        <v>5888</v>
      </c>
      <c r="O3773" t="s">
        <v>5761</v>
      </c>
      <c r="P3773" t="s">
        <v>5988</v>
      </c>
      <c r="Q3773" t="s">
        <v>5890</v>
      </c>
      <c r="R3773">
        <v>42240</v>
      </c>
      <c r="S3773" t="s">
        <v>6001</v>
      </c>
      <c r="T3773" t="s">
        <v>5844</v>
      </c>
      <c r="U3773">
        <v>18.989999999999998</v>
      </c>
      <c r="V3773" t="s">
        <v>5755</v>
      </c>
      <c r="W3773" t="s">
        <v>5765</v>
      </c>
      <c r="X3773">
        <v>1</v>
      </c>
    </row>
    <row r="3774" spans="1:24" x14ac:dyDescent="0.25">
      <c r="A3774">
        <v>24671</v>
      </c>
      <c r="B3774" t="s">
        <v>310</v>
      </c>
      <c r="C3774" t="s">
        <v>442</v>
      </c>
      <c r="D3774" t="s">
        <v>5961</v>
      </c>
      <c r="E3774" t="s">
        <v>5973</v>
      </c>
      <c r="F3774">
        <v>20</v>
      </c>
      <c r="G3774" t="s">
        <v>5746</v>
      </c>
      <c r="H3774" t="s">
        <v>5747</v>
      </c>
      <c r="I3774" t="s">
        <v>5748</v>
      </c>
      <c r="J3774">
        <v>750</v>
      </c>
      <c r="K3774">
        <v>6</v>
      </c>
      <c r="L3774">
        <v>11.5</v>
      </c>
      <c r="M3774" t="s">
        <v>5759</v>
      </c>
      <c r="N3774" t="s">
        <v>5835</v>
      </c>
      <c r="O3774" t="s">
        <v>5761</v>
      </c>
      <c r="P3774" t="s">
        <v>5930</v>
      </c>
      <c r="Q3774" t="s">
        <v>5974</v>
      </c>
      <c r="R3774">
        <v>42664</v>
      </c>
      <c r="S3774" t="s">
        <v>5998</v>
      </c>
      <c r="T3774" t="s">
        <v>5999</v>
      </c>
      <c r="U3774">
        <v>21.99</v>
      </c>
      <c r="V3774" t="s">
        <v>5755</v>
      </c>
      <c r="W3774" t="s">
        <v>5765</v>
      </c>
      <c r="X3774">
        <v>1</v>
      </c>
    </row>
    <row r="3775" spans="1:24" x14ac:dyDescent="0.25">
      <c r="A3775">
        <v>25049</v>
      </c>
      <c r="B3775" t="s">
        <v>2024</v>
      </c>
      <c r="C3775" t="s">
        <v>442</v>
      </c>
      <c r="D3775" t="s">
        <v>5920</v>
      </c>
      <c r="E3775" t="s">
        <v>6005</v>
      </c>
      <c r="F3775">
        <v>22</v>
      </c>
      <c r="G3775" t="s">
        <v>5816</v>
      </c>
      <c r="H3775" t="s">
        <v>5747</v>
      </c>
      <c r="I3775" t="s">
        <v>5748</v>
      </c>
      <c r="J3775">
        <v>750</v>
      </c>
      <c r="K3775">
        <v>12</v>
      </c>
      <c r="L3775">
        <v>16</v>
      </c>
      <c r="M3775" t="s">
        <v>5759</v>
      </c>
      <c r="N3775" t="s">
        <v>5888</v>
      </c>
      <c r="O3775" t="s">
        <v>5761</v>
      </c>
      <c r="P3775" t="s">
        <v>5988</v>
      </c>
      <c r="Q3775" t="s">
        <v>5890</v>
      </c>
      <c r="R3775">
        <v>42240</v>
      </c>
      <c r="S3775" t="s">
        <v>6001</v>
      </c>
      <c r="T3775" t="s">
        <v>5844</v>
      </c>
      <c r="U3775">
        <v>18.989999999999998</v>
      </c>
      <c r="V3775" t="s">
        <v>5755</v>
      </c>
      <c r="W3775" t="s">
        <v>5765</v>
      </c>
      <c r="X3775">
        <v>1</v>
      </c>
    </row>
    <row r="3776" spans="1:24" x14ac:dyDescent="0.25">
      <c r="A3776">
        <v>24574</v>
      </c>
      <c r="B3776" t="s">
        <v>251</v>
      </c>
      <c r="C3776" t="s">
        <v>442</v>
      </c>
      <c r="D3776" t="s">
        <v>5886</v>
      </c>
      <c r="E3776" t="s">
        <v>5958</v>
      </c>
      <c r="F3776">
        <v>10</v>
      </c>
      <c r="G3776" t="s">
        <v>5767</v>
      </c>
      <c r="H3776" t="s">
        <v>5747</v>
      </c>
      <c r="I3776" t="s">
        <v>5748</v>
      </c>
      <c r="J3776">
        <v>4000</v>
      </c>
      <c r="K3776">
        <v>4</v>
      </c>
      <c r="L3776">
        <v>12.5</v>
      </c>
      <c r="M3776" t="s">
        <v>5749</v>
      </c>
      <c r="N3776" t="s">
        <v>5750</v>
      </c>
      <c r="O3776" t="s">
        <v>5751</v>
      </c>
      <c r="P3776" t="s">
        <v>5922</v>
      </c>
      <c r="Q3776" t="s">
        <v>5947</v>
      </c>
      <c r="R3776">
        <v>42015</v>
      </c>
      <c r="S3776" t="s">
        <v>5956</v>
      </c>
      <c r="T3776" t="s">
        <v>5957</v>
      </c>
      <c r="U3776">
        <v>39.99</v>
      </c>
      <c r="V3776" t="s">
        <v>5960</v>
      </c>
      <c r="W3776" t="s">
        <v>5869</v>
      </c>
      <c r="X3776">
        <v>1</v>
      </c>
    </row>
    <row r="3777" spans="1:24" x14ac:dyDescent="0.25">
      <c r="A3777">
        <v>25420</v>
      </c>
      <c r="B3777" t="s">
        <v>2069</v>
      </c>
      <c r="C3777" t="s">
        <v>443</v>
      </c>
      <c r="D3777" t="s">
        <v>5871</v>
      </c>
      <c r="E3777" t="s">
        <v>6205</v>
      </c>
      <c r="F3777">
        <v>10</v>
      </c>
      <c r="G3777" t="s">
        <v>5767</v>
      </c>
      <c r="H3777" t="s">
        <v>5747</v>
      </c>
      <c r="I3777" t="s">
        <v>5748</v>
      </c>
      <c r="J3777">
        <v>4260</v>
      </c>
      <c r="K3777">
        <v>2</v>
      </c>
      <c r="L3777">
        <v>4</v>
      </c>
      <c r="M3777" t="s">
        <v>5749</v>
      </c>
      <c r="N3777" t="s">
        <v>5750</v>
      </c>
      <c r="O3777" t="s">
        <v>5874</v>
      </c>
      <c r="P3777" t="s">
        <v>5875</v>
      </c>
      <c r="Q3777" t="s">
        <v>6206</v>
      </c>
      <c r="R3777">
        <v>76989</v>
      </c>
      <c r="S3777" t="s">
        <v>6431</v>
      </c>
      <c r="T3777" t="s">
        <v>6431</v>
      </c>
      <c r="U3777">
        <v>24.95</v>
      </c>
      <c r="V3777" t="s">
        <v>6172</v>
      </c>
      <c r="W3777" t="s">
        <v>5869</v>
      </c>
      <c r="X3777">
        <v>12</v>
      </c>
    </row>
    <row r="3778" spans="1:24" x14ac:dyDescent="0.25">
      <c r="A3778">
        <v>25420</v>
      </c>
      <c r="B3778" t="s">
        <v>2069</v>
      </c>
      <c r="C3778" t="s">
        <v>443</v>
      </c>
      <c r="D3778" t="s">
        <v>5871</v>
      </c>
      <c r="E3778" t="s">
        <v>6205</v>
      </c>
      <c r="F3778">
        <v>10</v>
      </c>
      <c r="G3778" t="s">
        <v>5767</v>
      </c>
      <c r="H3778" t="s">
        <v>5747</v>
      </c>
      <c r="I3778" t="s">
        <v>5748</v>
      </c>
      <c r="J3778">
        <v>4260</v>
      </c>
      <c r="K3778">
        <v>2</v>
      </c>
      <c r="L3778">
        <v>4</v>
      </c>
      <c r="M3778" t="s">
        <v>5749</v>
      </c>
      <c r="N3778" t="s">
        <v>5750</v>
      </c>
      <c r="O3778" t="s">
        <v>5874</v>
      </c>
      <c r="P3778" t="s">
        <v>5875</v>
      </c>
      <c r="Q3778" t="s">
        <v>6206</v>
      </c>
      <c r="R3778">
        <v>76989</v>
      </c>
      <c r="S3778" t="s">
        <v>6431</v>
      </c>
      <c r="T3778" t="s">
        <v>6431</v>
      </c>
      <c r="U3778">
        <v>24.95</v>
      </c>
      <c r="V3778" t="s">
        <v>6172</v>
      </c>
      <c r="W3778" t="s">
        <v>5869</v>
      </c>
      <c r="X3778">
        <v>12</v>
      </c>
    </row>
    <row r="3779" spans="1:24" x14ac:dyDescent="0.25">
      <c r="A3779">
        <v>25311</v>
      </c>
      <c r="B3779" t="s">
        <v>2059</v>
      </c>
      <c r="C3779" t="s">
        <v>442</v>
      </c>
      <c r="D3779" t="s">
        <v>5886</v>
      </c>
      <c r="E3779" t="s">
        <v>5966</v>
      </c>
      <c r="F3779">
        <v>20</v>
      </c>
      <c r="G3779" t="s">
        <v>5746</v>
      </c>
      <c r="H3779" t="s">
        <v>5747</v>
      </c>
      <c r="I3779" t="s">
        <v>5748</v>
      </c>
      <c r="J3779">
        <v>750</v>
      </c>
      <c r="K3779">
        <v>12</v>
      </c>
      <c r="L3779">
        <v>13.5</v>
      </c>
      <c r="M3779" t="s">
        <v>5759</v>
      </c>
      <c r="N3779" t="s">
        <v>5904</v>
      </c>
      <c r="O3779" t="s">
        <v>5790</v>
      </c>
      <c r="P3779" t="s">
        <v>5916</v>
      </c>
      <c r="Q3779" t="s">
        <v>5923</v>
      </c>
      <c r="R3779">
        <v>42586</v>
      </c>
      <c r="S3779" t="s">
        <v>6129</v>
      </c>
      <c r="T3779" t="s">
        <v>5999</v>
      </c>
      <c r="U3779">
        <v>15.99</v>
      </c>
      <c r="V3779" t="s">
        <v>5755</v>
      </c>
      <c r="W3779" t="s">
        <v>5765</v>
      </c>
      <c r="X3779">
        <v>1</v>
      </c>
    </row>
    <row r="3780" spans="1:24" x14ac:dyDescent="0.25">
      <c r="A3780">
        <v>23784</v>
      </c>
      <c r="B3780" t="s">
        <v>1919</v>
      </c>
      <c r="C3780" t="s">
        <v>441</v>
      </c>
      <c r="D3780" t="s">
        <v>5827</v>
      </c>
      <c r="E3780" t="s">
        <v>5828</v>
      </c>
      <c r="F3780">
        <v>20</v>
      </c>
      <c r="G3780" t="s">
        <v>5746</v>
      </c>
      <c r="H3780" t="s">
        <v>5747</v>
      </c>
      <c r="I3780" t="s">
        <v>5748</v>
      </c>
      <c r="J3780">
        <v>750</v>
      </c>
      <c r="K3780">
        <v>6</v>
      </c>
      <c r="L3780">
        <v>42.5</v>
      </c>
      <c r="M3780" t="s">
        <v>5749</v>
      </c>
      <c r="N3780" t="s">
        <v>5750</v>
      </c>
      <c r="O3780" t="s">
        <v>5790</v>
      </c>
      <c r="P3780" t="s">
        <v>5762</v>
      </c>
      <c r="Q3780" t="s">
        <v>5830</v>
      </c>
      <c r="R3780">
        <v>99304</v>
      </c>
      <c r="S3780" t="s">
        <v>6629</v>
      </c>
      <c r="T3780" t="s">
        <v>5779</v>
      </c>
      <c r="U3780">
        <v>54.99</v>
      </c>
      <c r="V3780" t="s">
        <v>5755</v>
      </c>
      <c r="W3780" t="s">
        <v>5756</v>
      </c>
      <c r="X3780">
        <v>1</v>
      </c>
    </row>
    <row r="3781" spans="1:24" x14ac:dyDescent="0.25">
      <c r="A3781">
        <v>43364</v>
      </c>
      <c r="B3781" t="s">
        <v>2600</v>
      </c>
      <c r="C3781" t="s">
        <v>443</v>
      </c>
      <c r="D3781" t="s">
        <v>6177</v>
      </c>
      <c r="E3781" t="s">
        <v>6167</v>
      </c>
      <c r="F3781">
        <v>27</v>
      </c>
      <c r="G3781" t="s">
        <v>5837</v>
      </c>
      <c r="H3781" t="s">
        <v>5747</v>
      </c>
      <c r="I3781" t="s">
        <v>5748</v>
      </c>
      <c r="J3781">
        <v>2130</v>
      </c>
      <c r="K3781">
        <v>4</v>
      </c>
      <c r="L3781">
        <v>5</v>
      </c>
      <c r="M3781" t="s">
        <v>5749</v>
      </c>
      <c r="N3781" t="s">
        <v>5750</v>
      </c>
      <c r="O3781" t="s">
        <v>5874</v>
      </c>
      <c r="P3781" t="s">
        <v>5875</v>
      </c>
      <c r="Q3781" t="s">
        <v>5876</v>
      </c>
      <c r="R3781">
        <v>43364</v>
      </c>
      <c r="S3781" t="s">
        <v>6211</v>
      </c>
      <c r="T3781" t="s">
        <v>6212</v>
      </c>
      <c r="U3781">
        <v>13.63</v>
      </c>
      <c r="V3781" t="s">
        <v>6172</v>
      </c>
      <c r="W3781" t="s">
        <v>5869</v>
      </c>
      <c r="X3781">
        <v>6</v>
      </c>
    </row>
    <row r="3782" spans="1:24" x14ac:dyDescent="0.25">
      <c r="A3782">
        <v>43364</v>
      </c>
      <c r="B3782" t="s">
        <v>2600</v>
      </c>
      <c r="C3782" t="s">
        <v>443</v>
      </c>
      <c r="D3782" t="s">
        <v>6177</v>
      </c>
      <c r="E3782" t="s">
        <v>6167</v>
      </c>
      <c r="F3782">
        <v>27</v>
      </c>
      <c r="G3782" t="s">
        <v>5837</v>
      </c>
      <c r="H3782" t="s">
        <v>5747</v>
      </c>
      <c r="I3782" t="s">
        <v>5748</v>
      </c>
      <c r="J3782">
        <v>2130</v>
      </c>
      <c r="K3782">
        <v>4</v>
      </c>
      <c r="L3782">
        <v>5</v>
      </c>
      <c r="M3782" t="s">
        <v>5749</v>
      </c>
      <c r="N3782" t="s">
        <v>5750</v>
      </c>
      <c r="O3782" t="s">
        <v>5874</v>
      </c>
      <c r="P3782" t="s">
        <v>5875</v>
      </c>
      <c r="Q3782" t="s">
        <v>5876</v>
      </c>
      <c r="R3782">
        <v>43364</v>
      </c>
      <c r="S3782" t="s">
        <v>6211</v>
      </c>
      <c r="T3782" t="s">
        <v>6212</v>
      </c>
      <c r="U3782">
        <v>13.63</v>
      </c>
      <c r="V3782" t="s">
        <v>6172</v>
      </c>
      <c r="W3782" t="s">
        <v>5869</v>
      </c>
      <c r="X3782">
        <v>6</v>
      </c>
    </row>
    <row r="3783" spans="1:24" x14ac:dyDescent="0.25">
      <c r="A3783">
        <v>25309</v>
      </c>
      <c r="B3783" t="s">
        <v>2057</v>
      </c>
      <c r="C3783" t="s">
        <v>444</v>
      </c>
      <c r="D3783" t="s">
        <v>6161</v>
      </c>
      <c r="E3783" t="s">
        <v>6186</v>
      </c>
      <c r="F3783">
        <v>10</v>
      </c>
      <c r="G3783" t="s">
        <v>5767</v>
      </c>
      <c r="H3783" t="s">
        <v>5747</v>
      </c>
      <c r="I3783" t="s">
        <v>5748</v>
      </c>
      <c r="J3783">
        <v>473</v>
      </c>
      <c r="K3783">
        <v>24</v>
      </c>
      <c r="L3783">
        <v>5</v>
      </c>
      <c r="M3783" t="s">
        <v>5749</v>
      </c>
      <c r="N3783" t="s">
        <v>5750</v>
      </c>
      <c r="O3783" t="s">
        <v>5751</v>
      </c>
      <c r="P3783" t="s">
        <v>6163</v>
      </c>
      <c r="Q3783" t="s">
        <v>6187</v>
      </c>
      <c r="R3783">
        <v>86187</v>
      </c>
      <c r="S3783" t="s">
        <v>6610</v>
      </c>
      <c r="T3783" t="s">
        <v>6195</v>
      </c>
      <c r="U3783">
        <v>3.69</v>
      </c>
      <c r="V3783" t="s">
        <v>6172</v>
      </c>
      <c r="W3783" t="s">
        <v>5756</v>
      </c>
      <c r="X3783">
        <v>1</v>
      </c>
    </row>
    <row r="3784" spans="1:24" x14ac:dyDescent="0.25">
      <c r="A3784">
        <v>25680</v>
      </c>
      <c r="B3784" t="s">
        <v>2096</v>
      </c>
      <c r="C3784" t="s">
        <v>443</v>
      </c>
      <c r="D3784" t="s">
        <v>6528</v>
      </c>
      <c r="E3784" t="s">
        <v>5872</v>
      </c>
      <c r="F3784">
        <v>10</v>
      </c>
      <c r="G3784" t="s">
        <v>5767</v>
      </c>
      <c r="H3784" t="s">
        <v>5747</v>
      </c>
      <c r="I3784" t="s">
        <v>5748</v>
      </c>
      <c r="J3784">
        <v>473</v>
      </c>
      <c r="K3784">
        <v>24</v>
      </c>
      <c r="L3784">
        <v>6.3</v>
      </c>
      <c r="M3784" t="s">
        <v>5749</v>
      </c>
      <c r="N3784" t="s">
        <v>5750</v>
      </c>
      <c r="O3784" t="s">
        <v>5874</v>
      </c>
      <c r="P3784" t="s">
        <v>5875</v>
      </c>
      <c r="Q3784" t="s">
        <v>5876</v>
      </c>
      <c r="R3784">
        <v>97</v>
      </c>
      <c r="S3784" t="s">
        <v>6529</v>
      </c>
      <c r="T3784" t="s">
        <v>6529</v>
      </c>
      <c r="U3784">
        <v>3.8</v>
      </c>
      <c r="V3784" t="s">
        <v>6172</v>
      </c>
      <c r="W3784" t="s">
        <v>5869</v>
      </c>
      <c r="X3784">
        <v>1</v>
      </c>
    </row>
    <row r="3785" spans="1:24" x14ac:dyDescent="0.25">
      <c r="A3785">
        <v>25680</v>
      </c>
      <c r="B3785" t="s">
        <v>2096</v>
      </c>
      <c r="C3785" t="s">
        <v>443</v>
      </c>
      <c r="D3785" t="s">
        <v>6528</v>
      </c>
      <c r="E3785" t="s">
        <v>5872</v>
      </c>
      <c r="F3785">
        <v>10</v>
      </c>
      <c r="G3785" t="s">
        <v>5767</v>
      </c>
      <c r="H3785" t="s">
        <v>5747</v>
      </c>
      <c r="I3785" t="s">
        <v>5748</v>
      </c>
      <c r="J3785">
        <v>473</v>
      </c>
      <c r="K3785">
        <v>24</v>
      </c>
      <c r="L3785">
        <v>6.3</v>
      </c>
      <c r="M3785" t="s">
        <v>5749</v>
      </c>
      <c r="N3785" t="s">
        <v>5750</v>
      </c>
      <c r="O3785" t="s">
        <v>5874</v>
      </c>
      <c r="P3785" t="s">
        <v>5875</v>
      </c>
      <c r="Q3785" t="s">
        <v>5876</v>
      </c>
      <c r="R3785">
        <v>97</v>
      </c>
      <c r="S3785" t="s">
        <v>6529</v>
      </c>
      <c r="T3785" t="s">
        <v>6529</v>
      </c>
      <c r="U3785">
        <v>3.8</v>
      </c>
      <c r="V3785" t="s">
        <v>6172</v>
      </c>
      <c r="W3785" t="s">
        <v>5869</v>
      </c>
      <c r="X3785">
        <v>1</v>
      </c>
    </row>
    <row r="3786" spans="1:24" x14ac:dyDescent="0.25">
      <c r="A3786">
        <v>25603</v>
      </c>
      <c r="B3786" t="s">
        <v>5529</v>
      </c>
      <c r="C3786" t="s">
        <v>443</v>
      </c>
      <c r="D3786" t="s">
        <v>5871</v>
      </c>
      <c r="E3786" t="s">
        <v>6192</v>
      </c>
      <c r="F3786">
        <v>23</v>
      </c>
      <c r="G3786" t="s">
        <v>6246</v>
      </c>
      <c r="H3786" t="s">
        <v>5747</v>
      </c>
      <c r="I3786" t="s">
        <v>5748</v>
      </c>
      <c r="J3786">
        <v>355</v>
      </c>
      <c r="K3786">
        <v>24</v>
      </c>
      <c r="L3786">
        <v>5.2</v>
      </c>
      <c r="M3786" t="s">
        <v>5749</v>
      </c>
      <c r="N3786" t="s">
        <v>5750</v>
      </c>
      <c r="O3786" t="s">
        <v>5874</v>
      </c>
      <c r="P3786" t="s">
        <v>5875</v>
      </c>
      <c r="Q3786" t="s">
        <v>5876</v>
      </c>
      <c r="R3786">
        <v>85841</v>
      </c>
      <c r="S3786" t="s">
        <v>6577</v>
      </c>
      <c r="T3786" t="s">
        <v>6578</v>
      </c>
      <c r="U3786">
        <v>2.44</v>
      </c>
      <c r="V3786" t="s">
        <v>5755</v>
      </c>
      <c r="W3786" t="s">
        <v>5869</v>
      </c>
      <c r="X3786">
        <v>1</v>
      </c>
    </row>
    <row r="3787" spans="1:24" x14ac:dyDescent="0.25">
      <c r="A3787">
        <v>25603</v>
      </c>
      <c r="B3787" t="s">
        <v>5529</v>
      </c>
      <c r="C3787" t="s">
        <v>443</v>
      </c>
      <c r="D3787" t="s">
        <v>5871</v>
      </c>
      <c r="E3787" t="s">
        <v>6192</v>
      </c>
      <c r="F3787">
        <v>23</v>
      </c>
      <c r="G3787" t="s">
        <v>6246</v>
      </c>
      <c r="H3787" t="s">
        <v>5747</v>
      </c>
      <c r="I3787" t="s">
        <v>5748</v>
      </c>
      <c r="J3787">
        <v>355</v>
      </c>
      <c r="K3787">
        <v>24</v>
      </c>
      <c r="L3787">
        <v>5.2</v>
      </c>
      <c r="M3787" t="s">
        <v>5749</v>
      </c>
      <c r="N3787" t="s">
        <v>5750</v>
      </c>
      <c r="O3787" t="s">
        <v>5874</v>
      </c>
      <c r="P3787" t="s">
        <v>5875</v>
      </c>
      <c r="Q3787" t="s">
        <v>5876</v>
      </c>
      <c r="R3787">
        <v>85841</v>
      </c>
      <c r="S3787" t="s">
        <v>6577</v>
      </c>
      <c r="T3787" t="s">
        <v>6578</v>
      </c>
      <c r="U3787">
        <v>2.44</v>
      </c>
      <c r="V3787" t="s">
        <v>5755</v>
      </c>
      <c r="W3787" t="s">
        <v>5869</v>
      </c>
      <c r="X3787">
        <v>1</v>
      </c>
    </row>
    <row r="3788" spans="1:24" x14ac:dyDescent="0.25">
      <c r="A3788">
        <v>25278</v>
      </c>
      <c r="B3788" t="s">
        <v>5063</v>
      </c>
      <c r="C3788" t="s">
        <v>443</v>
      </c>
      <c r="D3788" t="s">
        <v>6411</v>
      </c>
      <c r="E3788" t="s">
        <v>5872</v>
      </c>
      <c r="F3788">
        <v>20</v>
      </c>
      <c r="G3788" t="s">
        <v>5746</v>
      </c>
      <c r="H3788" t="s">
        <v>5747</v>
      </c>
      <c r="I3788" t="s">
        <v>5748</v>
      </c>
      <c r="J3788">
        <v>500</v>
      </c>
      <c r="K3788">
        <v>12</v>
      </c>
      <c r="L3788">
        <v>10</v>
      </c>
      <c r="M3788" t="s">
        <v>5749</v>
      </c>
      <c r="N3788" t="s">
        <v>5750</v>
      </c>
      <c r="O3788" t="s">
        <v>5874</v>
      </c>
      <c r="P3788" t="s">
        <v>5875</v>
      </c>
      <c r="Q3788" t="s">
        <v>5876</v>
      </c>
      <c r="R3788">
        <v>99</v>
      </c>
      <c r="S3788" t="s">
        <v>6535</v>
      </c>
      <c r="T3788" t="s">
        <v>6535</v>
      </c>
      <c r="U3788">
        <v>11.99</v>
      </c>
      <c r="V3788" t="s">
        <v>5755</v>
      </c>
      <c r="W3788" t="s">
        <v>5869</v>
      </c>
      <c r="X3788">
        <v>1</v>
      </c>
    </row>
    <row r="3789" spans="1:24" x14ac:dyDescent="0.25">
      <c r="A3789">
        <v>25278</v>
      </c>
      <c r="B3789" t="s">
        <v>5063</v>
      </c>
      <c r="C3789" t="s">
        <v>443</v>
      </c>
      <c r="D3789" t="s">
        <v>6411</v>
      </c>
      <c r="E3789" t="s">
        <v>5872</v>
      </c>
      <c r="F3789">
        <v>20</v>
      </c>
      <c r="G3789" t="s">
        <v>5746</v>
      </c>
      <c r="H3789" t="s">
        <v>5747</v>
      </c>
      <c r="I3789" t="s">
        <v>5748</v>
      </c>
      <c r="J3789">
        <v>500</v>
      </c>
      <c r="K3789">
        <v>12</v>
      </c>
      <c r="L3789">
        <v>10</v>
      </c>
      <c r="M3789" t="s">
        <v>5749</v>
      </c>
      <c r="N3789" t="s">
        <v>5750</v>
      </c>
      <c r="O3789" t="s">
        <v>5874</v>
      </c>
      <c r="P3789" t="s">
        <v>5875</v>
      </c>
      <c r="Q3789" t="s">
        <v>5876</v>
      </c>
      <c r="R3789">
        <v>99</v>
      </c>
      <c r="S3789" t="s">
        <v>6535</v>
      </c>
      <c r="T3789" t="s">
        <v>6535</v>
      </c>
      <c r="U3789">
        <v>11.99</v>
      </c>
      <c r="V3789" t="s">
        <v>5755</v>
      </c>
      <c r="W3789" t="s">
        <v>5869</v>
      </c>
      <c r="X3789">
        <v>1</v>
      </c>
    </row>
    <row r="3790" spans="1:24" x14ac:dyDescent="0.25">
      <c r="A3790">
        <v>25205</v>
      </c>
      <c r="B3790" t="s">
        <v>2042</v>
      </c>
      <c r="C3790" t="s">
        <v>442</v>
      </c>
      <c r="D3790" t="s">
        <v>5920</v>
      </c>
      <c r="E3790" t="s">
        <v>5921</v>
      </c>
      <c r="F3790">
        <v>10</v>
      </c>
      <c r="G3790" t="s">
        <v>5767</v>
      </c>
      <c r="H3790" t="s">
        <v>5747</v>
      </c>
      <c r="I3790" t="s">
        <v>5748</v>
      </c>
      <c r="J3790">
        <v>750</v>
      </c>
      <c r="K3790">
        <v>12</v>
      </c>
      <c r="L3790">
        <v>13</v>
      </c>
      <c r="M3790" t="s">
        <v>5749</v>
      </c>
      <c r="N3790" t="s">
        <v>5750</v>
      </c>
      <c r="O3790" t="s">
        <v>5751</v>
      </c>
      <c r="P3790" t="s">
        <v>5916</v>
      </c>
      <c r="Q3790" t="s">
        <v>5952</v>
      </c>
      <c r="R3790">
        <v>42015</v>
      </c>
      <c r="S3790" t="s">
        <v>5956</v>
      </c>
      <c r="T3790" t="s">
        <v>5957</v>
      </c>
      <c r="U3790">
        <v>16.989999999999998</v>
      </c>
      <c r="V3790" t="s">
        <v>5755</v>
      </c>
      <c r="W3790" t="s">
        <v>5869</v>
      </c>
      <c r="X3790">
        <v>1</v>
      </c>
    </row>
    <row r="3791" spans="1:24" x14ac:dyDescent="0.25">
      <c r="A3791">
        <v>24431</v>
      </c>
      <c r="B3791" t="s">
        <v>1965</v>
      </c>
      <c r="C3791" t="s">
        <v>441</v>
      </c>
      <c r="D3791" t="s">
        <v>5757</v>
      </c>
      <c r="E3791" t="s">
        <v>5893</v>
      </c>
      <c r="F3791">
        <v>20</v>
      </c>
      <c r="G3791" t="s">
        <v>5746</v>
      </c>
      <c r="H3791" t="s">
        <v>5747</v>
      </c>
      <c r="I3791" t="s">
        <v>5748</v>
      </c>
      <c r="J3791">
        <v>700</v>
      </c>
      <c r="K3791">
        <v>6</v>
      </c>
      <c r="L3791">
        <v>43</v>
      </c>
      <c r="M3791" t="s">
        <v>5759</v>
      </c>
      <c r="N3791" t="s">
        <v>5813</v>
      </c>
      <c r="O3791" t="s">
        <v>5761</v>
      </c>
      <c r="P3791" t="s">
        <v>5752</v>
      </c>
      <c r="Q3791" t="s">
        <v>5841</v>
      </c>
      <c r="R3791">
        <v>82121</v>
      </c>
      <c r="S3791" t="s">
        <v>5785</v>
      </c>
      <c r="T3791" t="s">
        <v>5786</v>
      </c>
      <c r="U3791">
        <v>44.99</v>
      </c>
      <c r="V3791" t="s">
        <v>5755</v>
      </c>
      <c r="W3791" t="s">
        <v>5765</v>
      </c>
      <c r="X3791">
        <v>1</v>
      </c>
    </row>
    <row r="3792" spans="1:24" x14ac:dyDescent="0.25">
      <c r="A3792">
        <v>24817</v>
      </c>
      <c r="B3792" t="s">
        <v>2002</v>
      </c>
      <c r="C3792" t="s">
        <v>442</v>
      </c>
      <c r="D3792" t="s">
        <v>6035</v>
      </c>
      <c r="E3792" t="s">
        <v>5958</v>
      </c>
      <c r="F3792">
        <v>20</v>
      </c>
      <c r="G3792" t="s">
        <v>5746</v>
      </c>
      <c r="H3792" t="s">
        <v>5747</v>
      </c>
      <c r="I3792" t="s">
        <v>5748</v>
      </c>
      <c r="J3792">
        <v>750</v>
      </c>
      <c r="K3792">
        <v>12</v>
      </c>
      <c r="L3792">
        <v>13</v>
      </c>
      <c r="M3792" t="s">
        <v>5759</v>
      </c>
      <c r="N3792" t="s">
        <v>5904</v>
      </c>
      <c r="O3792" t="s">
        <v>5790</v>
      </c>
      <c r="P3792" t="s">
        <v>5988</v>
      </c>
      <c r="Q3792" t="s">
        <v>5923</v>
      </c>
      <c r="R3792">
        <v>85242</v>
      </c>
      <c r="S3792" t="s">
        <v>6063</v>
      </c>
      <c r="T3792" t="s">
        <v>6063</v>
      </c>
      <c r="U3792">
        <v>19.989999999999998</v>
      </c>
      <c r="V3792" t="s">
        <v>5755</v>
      </c>
      <c r="W3792" t="s">
        <v>5756</v>
      </c>
      <c r="X3792">
        <v>1</v>
      </c>
    </row>
    <row r="3793" spans="1:24" x14ac:dyDescent="0.25">
      <c r="A3793">
        <v>24674</v>
      </c>
      <c r="B3793" t="s">
        <v>1988</v>
      </c>
      <c r="C3793" t="s">
        <v>442</v>
      </c>
      <c r="D3793" t="s">
        <v>5886</v>
      </c>
      <c r="E3793" t="s">
        <v>5887</v>
      </c>
      <c r="F3793">
        <v>10</v>
      </c>
      <c r="G3793" t="s">
        <v>5767</v>
      </c>
      <c r="H3793" t="s">
        <v>5747</v>
      </c>
      <c r="I3793" t="s">
        <v>5748</v>
      </c>
      <c r="J3793">
        <v>750</v>
      </c>
      <c r="K3793">
        <v>12</v>
      </c>
      <c r="L3793">
        <v>14</v>
      </c>
      <c r="M3793" t="s">
        <v>5759</v>
      </c>
      <c r="N3793" t="s">
        <v>5835</v>
      </c>
      <c r="O3793" t="s">
        <v>5761</v>
      </c>
      <c r="P3793" t="s">
        <v>5916</v>
      </c>
      <c r="Q3793" t="s">
        <v>5979</v>
      </c>
      <c r="R3793">
        <v>42657</v>
      </c>
      <c r="S3793" t="s">
        <v>6013</v>
      </c>
      <c r="T3793" t="s">
        <v>5999</v>
      </c>
      <c r="U3793">
        <v>15.99</v>
      </c>
      <c r="V3793" t="s">
        <v>5755</v>
      </c>
      <c r="W3793" t="s">
        <v>5765</v>
      </c>
      <c r="X3793">
        <v>1</v>
      </c>
    </row>
    <row r="3794" spans="1:24" x14ac:dyDescent="0.25">
      <c r="A3794">
        <v>24851</v>
      </c>
      <c r="B3794" t="s">
        <v>2007</v>
      </c>
      <c r="C3794" t="s">
        <v>441</v>
      </c>
      <c r="D3794" t="s">
        <v>5757</v>
      </c>
      <c r="E3794" t="s">
        <v>5804</v>
      </c>
      <c r="F3794">
        <v>22</v>
      </c>
      <c r="G3794" t="s">
        <v>5816</v>
      </c>
      <c r="H3794" t="s">
        <v>5747</v>
      </c>
      <c r="I3794" t="s">
        <v>5748</v>
      </c>
      <c r="J3794">
        <v>750</v>
      </c>
      <c r="K3794">
        <v>6</v>
      </c>
      <c r="L3794">
        <v>40</v>
      </c>
      <c r="M3794" t="s">
        <v>5759</v>
      </c>
      <c r="N3794" t="s">
        <v>5760</v>
      </c>
      <c r="O3794" t="s">
        <v>5790</v>
      </c>
      <c r="P3794" t="s">
        <v>5762</v>
      </c>
      <c r="Q3794" t="s">
        <v>5805</v>
      </c>
      <c r="R3794">
        <v>81714</v>
      </c>
      <c r="S3794" t="s">
        <v>5907</v>
      </c>
      <c r="T3794" t="s">
        <v>5844</v>
      </c>
      <c r="U3794">
        <v>179.99</v>
      </c>
      <c r="V3794" t="s">
        <v>5755</v>
      </c>
      <c r="W3794" t="s">
        <v>5756</v>
      </c>
      <c r="X3794">
        <v>1</v>
      </c>
    </row>
    <row r="3795" spans="1:24" x14ac:dyDescent="0.25">
      <c r="A3795">
        <v>25762</v>
      </c>
      <c r="B3795" t="s">
        <v>2111</v>
      </c>
      <c r="C3795" t="s">
        <v>442</v>
      </c>
      <c r="D3795" t="s">
        <v>5886</v>
      </c>
      <c r="E3795" t="s">
        <v>5887</v>
      </c>
      <c r="F3795">
        <v>20</v>
      </c>
      <c r="G3795" t="s">
        <v>5746</v>
      </c>
      <c r="H3795" t="s">
        <v>5791</v>
      </c>
      <c r="I3795" t="s">
        <v>5792</v>
      </c>
      <c r="J3795">
        <v>750</v>
      </c>
      <c r="K3795">
        <v>12</v>
      </c>
      <c r="L3795">
        <v>14</v>
      </c>
      <c r="M3795" t="s">
        <v>5759</v>
      </c>
      <c r="N3795" t="s">
        <v>5915</v>
      </c>
      <c r="O3795" t="s">
        <v>5761</v>
      </c>
      <c r="P3795" t="s">
        <v>6002</v>
      </c>
      <c r="Q3795" t="s">
        <v>5917</v>
      </c>
      <c r="R3795">
        <v>42889</v>
      </c>
      <c r="S3795" t="s">
        <v>5918</v>
      </c>
      <c r="T3795" t="s">
        <v>5794</v>
      </c>
      <c r="U3795">
        <v>12.99</v>
      </c>
      <c r="V3795" t="s">
        <v>5755</v>
      </c>
      <c r="W3795" t="s">
        <v>5765</v>
      </c>
      <c r="X3795">
        <v>1</v>
      </c>
    </row>
    <row r="3796" spans="1:24" x14ac:dyDescent="0.25">
      <c r="A3796">
        <v>25757</v>
      </c>
      <c r="B3796" t="s">
        <v>2109</v>
      </c>
      <c r="C3796" t="s">
        <v>442</v>
      </c>
      <c r="D3796" t="s">
        <v>5886</v>
      </c>
      <c r="E3796" t="s">
        <v>5975</v>
      </c>
      <c r="F3796">
        <v>20</v>
      </c>
      <c r="G3796" t="s">
        <v>5746</v>
      </c>
      <c r="H3796" t="s">
        <v>5747</v>
      </c>
      <c r="I3796" t="s">
        <v>5748</v>
      </c>
      <c r="J3796">
        <v>4000</v>
      </c>
      <c r="K3796">
        <v>4</v>
      </c>
      <c r="L3796">
        <v>13</v>
      </c>
      <c r="M3796" t="s">
        <v>5749</v>
      </c>
      <c r="N3796" t="s">
        <v>5750</v>
      </c>
      <c r="O3796" t="s">
        <v>5751</v>
      </c>
      <c r="P3796" t="s">
        <v>5922</v>
      </c>
      <c r="Q3796" t="s">
        <v>5947</v>
      </c>
      <c r="R3796">
        <v>42015</v>
      </c>
      <c r="S3796" t="s">
        <v>5956</v>
      </c>
      <c r="T3796" t="s">
        <v>5957</v>
      </c>
      <c r="U3796">
        <v>40.99</v>
      </c>
      <c r="V3796" t="s">
        <v>5960</v>
      </c>
      <c r="W3796" t="s">
        <v>5869</v>
      </c>
      <c r="X3796">
        <v>1</v>
      </c>
    </row>
    <row r="3797" spans="1:24" x14ac:dyDescent="0.25">
      <c r="A3797">
        <v>25909</v>
      </c>
      <c r="B3797" t="s">
        <v>171</v>
      </c>
      <c r="C3797" t="s">
        <v>442</v>
      </c>
      <c r="D3797" t="s">
        <v>5929</v>
      </c>
      <c r="E3797" t="s">
        <v>5991</v>
      </c>
      <c r="F3797">
        <v>22</v>
      </c>
      <c r="G3797" t="s">
        <v>5816</v>
      </c>
      <c r="H3797" t="s">
        <v>5748</v>
      </c>
      <c r="I3797" t="s">
        <v>5792</v>
      </c>
      <c r="J3797">
        <v>750</v>
      </c>
      <c r="K3797">
        <v>12</v>
      </c>
      <c r="L3797">
        <v>20</v>
      </c>
      <c r="M3797" t="s">
        <v>5759</v>
      </c>
      <c r="N3797" t="s">
        <v>5992</v>
      </c>
      <c r="O3797" t="s">
        <v>5761</v>
      </c>
      <c r="P3797" t="s">
        <v>5889</v>
      </c>
      <c r="Q3797" t="s">
        <v>5993</v>
      </c>
      <c r="R3797">
        <v>42822</v>
      </c>
      <c r="S3797" t="s">
        <v>6011</v>
      </c>
      <c r="T3797" t="s">
        <v>6012</v>
      </c>
      <c r="U3797">
        <v>180.08</v>
      </c>
      <c r="V3797" t="s">
        <v>5755</v>
      </c>
      <c r="W3797" t="s">
        <v>5765</v>
      </c>
      <c r="X3797">
        <v>1</v>
      </c>
    </row>
    <row r="3798" spans="1:24" x14ac:dyDescent="0.25">
      <c r="A3798">
        <v>25313</v>
      </c>
      <c r="B3798" t="s">
        <v>2060</v>
      </c>
      <c r="C3798" t="s">
        <v>442</v>
      </c>
      <c r="D3798" t="s">
        <v>5886</v>
      </c>
      <c r="E3798" t="s">
        <v>5966</v>
      </c>
      <c r="F3798">
        <v>20</v>
      </c>
      <c r="G3798" t="s">
        <v>5746</v>
      </c>
      <c r="H3798" t="s">
        <v>5747</v>
      </c>
      <c r="I3798" t="s">
        <v>5748</v>
      </c>
      <c r="J3798">
        <v>750</v>
      </c>
      <c r="K3798">
        <v>12</v>
      </c>
      <c r="L3798">
        <v>14</v>
      </c>
      <c r="M3798" t="s">
        <v>5759</v>
      </c>
      <c r="N3798" t="s">
        <v>5888</v>
      </c>
      <c r="O3798" t="s">
        <v>5761</v>
      </c>
      <c r="P3798" t="s">
        <v>5988</v>
      </c>
      <c r="Q3798" t="s">
        <v>5890</v>
      </c>
      <c r="R3798">
        <v>84978</v>
      </c>
      <c r="S3798" t="s">
        <v>6404</v>
      </c>
      <c r="T3798" t="s">
        <v>5996</v>
      </c>
      <c r="U3798">
        <v>17.989999999999998</v>
      </c>
      <c r="V3798" t="s">
        <v>5755</v>
      </c>
      <c r="W3798" t="s">
        <v>5765</v>
      </c>
      <c r="X3798">
        <v>1</v>
      </c>
    </row>
    <row r="3799" spans="1:24" x14ac:dyDescent="0.25">
      <c r="A3799">
        <v>25947</v>
      </c>
      <c r="B3799" t="s">
        <v>2148</v>
      </c>
      <c r="C3799" t="s">
        <v>443</v>
      </c>
      <c r="D3799" t="s">
        <v>6177</v>
      </c>
      <c r="E3799" t="s">
        <v>6342</v>
      </c>
      <c r="F3799">
        <v>27</v>
      </c>
      <c r="G3799" t="s">
        <v>5837</v>
      </c>
      <c r="H3799" t="s">
        <v>5747</v>
      </c>
      <c r="I3799" t="s">
        <v>5748</v>
      </c>
      <c r="J3799">
        <v>750</v>
      </c>
      <c r="K3799">
        <v>12</v>
      </c>
      <c r="L3799">
        <v>5.5</v>
      </c>
      <c r="M3799" t="s">
        <v>5749</v>
      </c>
      <c r="N3799" t="s">
        <v>5750</v>
      </c>
      <c r="O3799" t="s">
        <v>5874</v>
      </c>
      <c r="P3799" t="s">
        <v>5875</v>
      </c>
      <c r="Q3799" t="s">
        <v>5876</v>
      </c>
      <c r="R3799">
        <v>43364</v>
      </c>
      <c r="S3799" t="s">
        <v>6211</v>
      </c>
      <c r="T3799" t="s">
        <v>6212</v>
      </c>
      <c r="U3799">
        <v>6.55</v>
      </c>
      <c r="V3799" t="s">
        <v>5755</v>
      </c>
      <c r="W3799" t="s">
        <v>5869</v>
      </c>
      <c r="X3799">
        <v>1</v>
      </c>
    </row>
    <row r="3800" spans="1:24" x14ac:dyDescent="0.25">
      <c r="A3800">
        <v>25947</v>
      </c>
      <c r="B3800" t="s">
        <v>2148</v>
      </c>
      <c r="C3800" t="s">
        <v>443</v>
      </c>
      <c r="D3800" t="s">
        <v>6177</v>
      </c>
      <c r="E3800" t="s">
        <v>6342</v>
      </c>
      <c r="F3800">
        <v>27</v>
      </c>
      <c r="G3800" t="s">
        <v>5837</v>
      </c>
      <c r="H3800" t="s">
        <v>5747</v>
      </c>
      <c r="I3800" t="s">
        <v>5748</v>
      </c>
      <c r="J3800">
        <v>750</v>
      </c>
      <c r="K3800">
        <v>12</v>
      </c>
      <c r="L3800">
        <v>5.5</v>
      </c>
      <c r="M3800" t="s">
        <v>5749</v>
      </c>
      <c r="N3800" t="s">
        <v>5750</v>
      </c>
      <c r="O3800" t="s">
        <v>5874</v>
      </c>
      <c r="P3800" t="s">
        <v>5875</v>
      </c>
      <c r="Q3800" t="s">
        <v>5876</v>
      </c>
      <c r="R3800">
        <v>43364</v>
      </c>
      <c r="S3800" t="s">
        <v>6211</v>
      </c>
      <c r="T3800" t="s">
        <v>6212</v>
      </c>
      <c r="U3800">
        <v>6.55</v>
      </c>
      <c r="V3800" t="s">
        <v>5755</v>
      </c>
      <c r="W3800" t="s">
        <v>5869</v>
      </c>
      <c r="X3800">
        <v>1</v>
      </c>
    </row>
    <row r="3801" spans="1:24" x14ac:dyDescent="0.25">
      <c r="A3801">
        <v>25793</v>
      </c>
      <c r="B3801" t="s">
        <v>2121</v>
      </c>
      <c r="C3801" t="s">
        <v>442</v>
      </c>
      <c r="D3801" t="s">
        <v>5886</v>
      </c>
      <c r="E3801" t="s">
        <v>5887</v>
      </c>
      <c r="F3801">
        <v>27</v>
      </c>
      <c r="G3801" t="s">
        <v>5837</v>
      </c>
      <c r="H3801" t="s">
        <v>5747</v>
      </c>
      <c r="I3801" t="s">
        <v>5792</v>
      </c>
      <c r="J3801">
        <v>750</v>
      </c>
      <c r="K3801">
        <v>12</v>
      </c>
      <c r="L3801">
        <v>13.3</v>
      </c>
      <c r="M3801" t="s">
        <v>5749</v>
      </c>
      <c r="N3801" t="s">
        <v>5750</v>
      </c>
      <c r="O3801" t="s">
        <v>6029</v>
      </c>
      <c r="P3801" t="s">
        <v>5889</v>
      </c>
      <c r="Q3801" t="s">
        <v>5952</v>
      </c>
      <c r="R3801">
        <v>42006</v>
      </c>
      <c r="S3801" t="s">
        <v>5946</v>
      </c>
      <c r="T3801" t="s">
        <v>5946</v>
      </c>
      <c r="U3801">
        <v>36.67</v>
      </c>
      <c r="V3801" t="s">
        <v>5755</v>
      </c>
      <c r="W3801" t="s">
        <v>5869</v>
      </c>
      <c r="X3801">
        <v>1</v>
      </c>
    </row>
    <row r="3802" spans="1:24" x14ac:dyDescent="0.25">
      <c r="A3802">
        <v>25547</v>
      </c>
      <c r="B3802" t="s">
        <v>2082</v>
      </c>
      <c r="C3802" t="s">
        <v>442</v>
      </c>
      <c r="D3802" t="s">
        <v>6035</v>
      </c>
      <c r="E3802" t="s">
        <v>5958</v>
      </c>
      <c r="F3802">
        <v>23</v>
      </c>
      <c r="G3802" t="s">
        <v>6246</v>
      </c>
      <c r="H3802" t="s">
        <v>5791</v>
      </c>
      <c r="I3802" t="s">
        <v>5792</v>
      </c>
      <c r="J3802">
        <v>750</v>
      </c>
      <c r="K3802">
        <v>12</v>
      </c>
      <c r="L3802">
        <v>13.1</v>
      </c>
      <c r="M3802" t="s">
        <v>5759</v>
      </c>
      <c r="N3802" t="s">
        <v>5904</v>
      </c>
      <c r="O3802" t="s">
        <v>5790</v>
      </c>
      <c r="P3802" t="s">
        <v>5889</v>
      </c>
      <c r="Q3802" t="s">
        <v>5923</v>
      </c>
      <c r="R3802">
        <v>86099</v>
      </c>
      <c r="S3802" t="s">
        <v>6630</v>
      </c>
      <c r="T3802" t="s">
        <v>5972</v>
      </c>
      <c r="U3802">
        <v>30.59</v>
      </c>
      <c r="V3802" t="s">
        <v>5755</v>
      </c>
      <c r="W3802" t="s">
        <v>5765</v>
      </c>
      <c r="X3802">
        <v>1</v>
      </c>
    </row>
    <row r="3803" spans="1:24" x14ac:dyDescent="0.25">
      <c r="A3803">
        <v>25569</v>
      </c>
      <c r="B3803" t="s">
        <v>1303</v>
      </c>
      <c r="C3803" t="s">
        <v>441</v>
      </c>
      <c r="D3803" t="s">
        <v>5757</v>
      </c>
      <c r="E3803" t="s">
        <v>5867</v>
      </c>
      <c r="F3803">
        <v>22</v>
      </c>
      <c r="G3803" t="s">
        <v>5816</v>
      </c>
      <c r="H3803" t="s">
        <v>5747</v>
      </c>
      <c r="I3803" t="s">
        <v>5748</v>
      </c>
      <c r="J3803">
        <v>375</v>
      </c>
      <c r="K3803">
        <v>24</v>
      </c>
      <c r="L3803">
        <v>40</v>
      </c>
      <c r="M3803" t="s">
        <v>5759</v>
      </c>
      <c r="N3803" t="s">
        <v>5859</v>
      </c>
      <c r="O3803" t="s">
        <v>5790</v>
      </c>
      <c r="P3803" t="s">
        <v>5752</v>
      </c>
      <c r="Q3803" t="s">
        <v>5769</v>
      </c>
      <c r="R3803">
        <v>86137</v>
      </c>
      <c r="S3803" t="s">
        <v>5785</v>
      </c>
      <c r="T3803" t="s">
        <v>5786</v>
      </c>
      <c r="U3803">
        <v>15.99</v>
      </c>
      <c r="V3803" t="s">
        <v>5755</v>
      </c>
      <c r="W3803" t="s">
        <v>5765</v>
      </c>
      <c r="X3803">
        <v>1</v>
      </c>
    </row>
    <row r="3804" spans="1:24" x14ac:dyDescent="0.25">
      <c r="A3804">
        <v>25880</v>
      </c>
      <c r="B3804" t="s">
        <v>6631</v>
      </c>
      <c r="C3804" t="s">
        <v>443</v>
      </c>
      <c r="D3804" t="s">
        <v>6166</v>
      </c>
      <c r="E3804" t="s">
        <v>6192</v>
      </c>
      <c r="F3804">
        <v>10</v>
      </c>
      <c r="G3804" t="s">
        <v>5767</v>
      </c>
      <c r="H3804" t="s">
        <v>5747</v>
      </c>
      <c r="I3804" t="s">
        <v>5748</v>
      </c>
      <c r="J3804">
        <v>473</v>
      </c>
      <c r="K3804">
        <v>24</v>
      </c>
      <c r="L3804">
        <v>5.5</v>
      </c>
      <c r="M3804" t="s">
        <v>5749</v>
      </c>
      <c r="N3804" t="s">
        <v>5750</v>
      </c>
      <c r="O3804" t="s">
        <v>5751</v>
      </c>
      <c r="P3804" t="s">
        <v>5875</v>
      </c>
      <c r="Q3804" t="s">
        <v>6169</v>
      </c>
      <c r="R3804">
        <v>85939</v>
      </c>
      <c r="S3804" t="s">
        <v>6632</v>
      </c>
      <c r="T3804" t="s">
        <v>6570</v>
      </c>
      <c r="U3804">
        <v>3.89</v>
      </c>
      <c r="V3804" t="s">
        <v>6172</v>
      </c>
      <c r="W3804" t="s">
        <v>5869</v>
      </c>
      <c r="X3804">
        <v>1</v>
      </c>
    </row>
    <row r="3805" spans="1:24" x14ac:dyDescent="0.25">
      <c r="A3805">
        <v>25794</v>
      </c>
      <c r="B3805" t="s">
        <v>6157</v>
      </c>
      <c r="C3805" t="s">
        <v>442</v>
      </c>
      <c r="D3805" t="s">
        <v>5886</v>
      </c>
      <c r="E3805" t="s">
        <v>6158</v>
      </c>
      <c r="F3805">
        <v>22</v>
      </c>
      <c r="G3805" t="s">
        <v>5816</v>
      </c>
      <c r="H3805" t="s">
        <v>5747</v>
      </c>
      <c r="I3805" t="s">
        <v>5792</v>
      </c>
      <c r="J3805">
        <v>750</v>
      </c>
      <c r="K3805">
        <v>6</v>
      </c>
      <c r="L3805">
        <v>14.5</v>
      </c>
      <c r="M3805" t="s">
        <v>5759</v>
      </c>
      <c r="N3805" t="s">
        <v>5781</v>
      </c>
      <c r="O3805" t="s">
        <v>5761</v>
      </c>
      <c r="P3805" t="s">
        <v>5889</v>
      </c>
      <c r="Q3805" t="s">
        <v>5986</v>
      </c>
      <c r="R3805">
        <v>71663</v>
      </c>
      <c r="S3805" t="s">
        <v>6159</v>
      </c>
      <c r="T3805" t="s">
        <v>6026</v>
      </c>
      <c r="U3805">
        <v>53.99</v>
      </c>
      <c r="V3805" t="s">
        <v>5755</v>
      </c>
      <c r="W3805" t="s">
        <v>5765</v>
      </c>
      <c r="X3805">
        <v>1</v>
      </c>
    </row>
    <row r="3806" spans="1:24" x14ac:dyDescent="0.25">
      <c r="A3806">
        <v>25647</v>
      </c>
      <c r="B3806" t="s">
        <v>2090</v>
      </c>
      <c r="C3806" t="s">
        <v>443</v>
      </c>
      <c r="D3806" t="s">
        <v>6411</v>
      </c>
      <c r="E3806" t="s">
        <v>5872</v>
      </c>
      <c r="F3806">
        <v>27</v>
      </c>
      <c r="G3806" t="s">
        <v>5837</v>
      </c>
      <c r="H3806" t="s">
        <v>5747</v>
      </c>
      <c r="I3806" t="s">
        <v>5748</v>
      </c>
      <c r="J3806">
        <v>473</v>
      </c>
      <c r="K3806">
        <v>24</v>
      </c>
      <c r="L3806">
        <v>7.1</v>
      </c>
      <c r="M3806" t="s">
        <v>5759</v>
      </c>
      <c r="N3806" t="s">
        <v>5904</v>
      </c>
      <c r="O3806" t="s">
        <v>5874</v>
      </c>
      <c r="P3806" t="s">
        <v>5875</v>
      </c>
      <c r="Q3806" t="s">
        <v>5876</v>
      </c>
      <c r="R3806">
        <v>79216</v>
      </c>
      <c r="S3806" t="s">
        <v>6412</v>
      </c>
      <c r="T3806" t="s">
        <v>6413</v>
      </c>
      <c r="U3806">
        <v>4.7699999999999996</v>
      </c>
      <c r="V3806" t="s">
        <v>6172</v>
      </c>
      <c r="W3806" t="s">
        <v>5869</v>
      </c>
      <c r="X3806">
        <v>1</v>
      </c>
    </row>
    <row r="3807" spans="1:24" x14ac:dyDescent="0.25">
      <c r="A3807">
        <v>25647</v>
      </c>
      <c r="B3807" t="s">
        <v>2090</v>
      </c>
      <c r="C3807" t="s">
        <v>443</v>
      </c>
      <c r="D3807" t="s">
        <v>6411</v>
      </c>
      <c r="E3807" t="s">
        <v>5872</v>
      </c>
      <c r="F3807">
        <v>27</v>
      </c>
      <c r="G3807" t="s">
        <v>5837</v>
      </c>
      <c r="H3807" t="s">
        <v>5747</v>
      </c>
      <c r="I3807" t="s">
        <v>5748</v>
      </c>
      <c r="J3807">
        <v>473</v>
      </c>
      <c r="K3807">
        <v>24</v>
      </c>
      <c r="L3807">
        <v>7.1</v>
      </c>
      <c r="M3807" t="s">
        <v>5759</v>
      </c>
      <c r="N3807" t="s">
        <v>5904</v>
      </c>
      <c r="O3807" t="s">
        <v>5874</v>
      </c>
      <c r="P3807" t="s">
        <v>5875</v>
      </c>
      <c r="Q3807" t="s">
        <v>5876</v>
      </c>
      <c r="R3807">
        <v>79216</v>
      </c>
      <c r="S3807" t="s">
        <v>6412</v>
      </c>
      <c r="T3807" t="s">
        <v>6413</v>
      </c>
      <c r="U3807">
        <v>4.7699999999999996</v>
      </c>
      <c r="V3807" t="s">
        <v>6172</v>
      </c>
      <c r="W3807" t="s">
        <v>5869</v>
      </c>
      <c r="X3807">
        <v>1</v>
      </c>
    </row>
    <row r="3808" spans="1:24" x14ac:dyDescent="0.25">
      <c r="A3808">
        <v>25966</v>
      </c>
      <c r="B3808" t="s">
        <v>575</v>
      </c>
      <c r="C3808" t="s">
        <v>442</v>
      </c>
      <c r="D3808" t="s">
        <v>5886</v>
      </c>
      <c r="E3808" t="s">
        <v>5887</v>
      </c>
      <c r="F3808">
        <v>22</v>
      </c>
      <c r="G3808" t="s">
        <v>5816</v>
      </c>
      <c r="H3808" t="s">
        <v>5747</v>
      </c>
      <c r="I3808" t="s">
        <v>5748</v>
      </c>
      <c r="J3808">
        <v>750</v>
      </c>
      <c r="K3808">
        <v>6</v>
      </c>
      <c r="L3808">
        <v>14</v>
      </c>
      <c r="M3808" t="s">
        <v>5759</v>
      </c>
      <c r="N3808" t="s">
        <v>6054</v>
      </c>
      <c r="O3808" t="s">
        <v>5751</v>
      </c>
      <c r="P3808" t="s">
        <v>5889</v>
      </c>
      <c r="Q3808" t="s">
        <v>6055</v>
      </c>
      <c r="R3808">
        <v>84696</v>
      </c>
      <c r="S3808" t="s">
        <v>6430</v>
      </c>
      <c r="T3808" t="s">
        <v>6210</v>
      </c>
      <c r="U3808">
        <v>49.99</v>
      </c>
      <c r="V3808" t="s">
        <v>5755</v>
      </c>
      <c r="W3808" t="s">
        <v>5869</v>
      </c>
      <c r="X3808">
        <v>1</v>
      </c>
    </row>
    <row r="3809" spans="1:24" x14ac:dyDescent="0.25">
      <c r="A3809">
        <v>25525</v>
      </c>
      <c r="B3809" t="s">
        <v>5530</v>
      </c>
      <c r="C3809" t="s">
        <v>443</v>
      </c>
      <c r="D3809" t="s">
        <v>6177</v>
      </c>
      <c r="E3809" t="s">
        <v>6167</v>
      </c>
      <c r="F3809">
        <v>27</v>
      </c>
      <c r="G3809" t="s">
        <v>5837</v>
      </c>
      <c r="H3809" t="s">
        <v>5747</v>
      </c>
      <c r="I3809" t="s">
        <v>5748</v>
      </c>
      <c r="J3809">
        <v>8520</v>
      </c>
      <c r="K3809">
        <v>1</v>
      </c>
      <c r="L3809">
        <v>4.5</v>
      </c>
      <c r="M3809" t="s">
        <v>5749</v>
      </c>
      <c r="N3809" t="s">
        <v>5750</v>
      </c>
      <c r="O3809" t="s">
        <v>5874</v>
      </c>
      <c r="P3809" t="s">
        <v>5875</v>
      </c>
      <c r="Q3809" t="s">
        <v>5876</v>
      </c>
      <c r="R3809">
        <v>42090</v>
      </c>
      <c r="S3809" t="s">
        <v>6180</v>
      </c>
      <c r="T3809" t="s">
        <v>6180</v>
      </c>
      <c r="U3809">
        <v>38.49</v>
      </c>
      <c r="V3809" t="s">
        <v>6172</v>
      </c>
      <c r="W3809" t="s">
        <v>5869</v>
      </c>
      <c r="X3809">
        <v>24</v>
      </c>
    </row>
    <row r="3810" spans="1:24" x14ac:dyDescent="0.25">
      <c r="A3810">
        <v>25525</v>
      </c>
      <c r="B3810" t="s">
        <v>5530</v>
      </c>
      <c r="C3810" t="s">
        <v>443</v>
      </c>
      <c r="D3810" t="s">
        <v>6177</v>
      </c>
      <c r="E3810" t="s">
        <v>6167</v>
      </c>
      <c r="F3810">
        <v>27</v>
      </c>
      <c r="G3810" t="s">
        <v>5837</v>
      </c>
      <c r="H3810" t="s">
        <v>5747</v>
      </c>
      <c r="I3810" t="s">
        <v>5748</v>
      </c>
      <c r="J3810">
        <v>8520</v>
      </c>
      <c r="K3810">
        <v>1</v>
      </c>
      <c r="L3810">
        <v>4.5</v>
      </c>
      <c r="M3810" t="s">
        <v>5749</v>
      </c>
      <c r="N3810" t="s">
        <v>5750</v>
      </c>
      <c r="O3810" t="s">
        <v>5874</v>
      </c>
      <c r="P3810" t="s">
        <v>5875</v>
      </c>
      <c r="Q3810" t="s">
        <v>5876</v>
      </c>
      <c r="R3810">
        <v>42090</v>
      </c>
      <c r="S3810" t="s">
        <v>6180</v>
      </c>
      <c r="T3810" t="s">
        <v>6180</v>
      </c>
      <c r="U3810">
        <v>38.49</v>
      </c>
      <c r="V3810" t="s">
        <v>6172</v>
      </c>
      <c r="W3810" t="s">
        <v>5869</v>
      </c>
      <c r="X3810">
        <v>24</v>
      </c>
    </row>
    <row r="3811" spans="1:24" x14ac:dyDescent="0.25">
      <c r="A3811">
        <v>25656</v>
      </c>
      <c r="B3811" t="s">
        <v>2091</v>
      </c>
      <c r="C3811" t="s">
        <v>443</v>
      </c>
      <c r="D3811" t="s">
        <v>6411</v>
      </c>
      <c r="E3811" t="s">
        <v>5872</v>
      </c>
      <c r="F3811">
        <v>27</v>
      </c>
      <c r="G3811" t="s">
        <v>5837</v>
      </c>
      <c r="H3811" t="s">
        <v>5747</v>
      </c>
      <c r="I3811" t="s">
        <v>5748</v>
      </c>
      <c r="J3811">
        <v>650</v>
      </c>
      <c r="K3811">
        <v>12</v>
      </c>
      <c r="L3811">
        <v>7.5</v>
      </c>
      <c r="M3811" t="s">
        <v>5759</v>
      </c>
      <c r="N3811" t="s">
        <v>5904</v>
      </c>
      <c r="O3811" t="s">
        <v>5874</v>
      </c>
      <c r="P3811" t="s">
        <v>5875</v>
      </c>
      <c r="Q3811" t="s">
        <v>5876</v>
      </c>
      <c r="R3811">
        <v>79216</v>
      </c>
      <c r="S3811" t="s">
        <v>6412</v>
      </c>
      <c r="T3811" t="s">
        <v>6413</v>
      </c>
      <c r="U3811">
        <v>12.69</v>
      </c>
      <c r="V3811" t="s">
        <v>5755</v>
      </c>
      <c r="W3811" t="s">
        <v>5869</v>
      </c>
      <c r="X3811">
        <v>1</v>
      </c>
    </row>
    <row r="3812" spans="1:24" x14ac:dyDescent="0.25">
      <c r="A3812">
        <v>25656</v>
      </c>
      <c r="B3812" t="s">
        <v>2091</v>
      </c>
      <c r="C3812" t="s">
        <v>443</v>
      </c>
      <c r="D3812" t="s">
        <v>6411</v>
      </c>
      <c r="E3812" t="s">
        <v>5872</v>
      </c>
      <c r="F3812">
        <v>27</v>
      </c>
      <c r="G3812" t="s">
        <v>5837</v>
      </c>
      <c r="H3812" t="s">
        <v>5747</v>
      </c>
      <c r="I3812" t="s">
        <v>5748</v>
      </c>
      <c r="J3812">
        <v>650</v>
      </c>
      <c r="K3812">
        <v>12</v>
      </c>
      <c r="L3812">
        <v>7.5</v>
      </c>
      <c r="M3812" t="s">
        <v>5759</v>
      </c>
      <c r="N3812" t="s">
        <v>5904</v>
      </c>
      <c r="O3812" t="s">
        <v>5874</v>
      </c>
      <c r="P3812" t="s">
        <v>5875</v>
      </c>
      <c r="Q3812" t="s">
        <v>5876</v>
      </c>
      <c r="R3812">
        <v>79216</v>
      </c>
      <c r="S3812" t="s">
        <v>6412</v>
      </c>
      <c r="T3812" t="s">
        <v>6413</v>
      </c>
      <c r="U3812">
        <v>12.69</v>
      </c>
      <c r="V3812" t="s">
        <v>5755</v>
      </c>
      <c r="W3812" t="s">
        <v>5869</v>
      </c>
      <c r="X3812">
        <v>1</v>
      </c>
    </row>
    <row r="3813" spans="1:24" x14ac:dyDescent="0.25">
      <c r="A3813">
        <v>25969</v>
      </c>
      <c r="B3813" t="s">
        <v>2154</v>
      </c>
      <c r="C3813" t="s">
        <v>442</v>
      </c>
      <c r="D3813" t="s">
        <v>5886</v>
      </c>
      <c r="E3813" t="s">
        <v>5887</v>
      </c>
      <c r="F3813">
        <v>20</v>
      </c>
      <c r="G3813" t="s">
        <v>5746</v>
      </c>
      <c r="H3813" t="s">
        <v>5791</v>
      </c>
      <c r="I3813" t="s">
        <v>5792</v>
      </c>
      <c r="J3813">
        <v>750</v>
      </c>
      <c r="K3813">
        <v>12</v>
      </c>
      <c r="L3813">
        <v>14</v>
      </c>
      <c r="M3813" t="s">
        <v>5759</v>
      </c>
      <c r="N3813" t="s">
        <v>5992</v>
      </c>
      <c r="O3813" t="s">
        <v>5751</v>
      </c>
      <c r="P3813" t="s">
        <v>5988</v>
      </c>
      <c r="Q3813" t="s">
        <v>6036</v>
      </c>
      <c r="R3813">
        <v>84696</v>
      </c>
      <c r="S3813" t="s">
        <v>6430</v>
      </c>
      <c r="T3813" t="s">
        <v>6210</v>
      </c>
      <c r="U3813">
        <v>19.95</v>
      </c>
      <c r="V3813" t="s">
        <v>5755</v>
      </c>
      <c r="W3813" t="s">
        <v>5869</v>
      </c>
      <c r="X3813">
        <v>1</v>
      </c>
    </row>
    <row r="3814" spans="1:24" x14ac:dyDescent="0.25">
      <c r="A3814">
        <v>24641</v>
      </c>
      <c r="B3814" t="s">
        <v>5245</v>
      </c>
      <c r="C3814" t="s">
        <v>443</v>
      </c>
      <c r="D3814" t="s">
        <v>6177</v>
      </c>
      <c r="E3814" t="s">
        <v>6190</v>
      </c>
      <c r="F3814">
        <v>10</v>
      </c>
      <c r="G3814" t="s">
        <v>5767</v>
      </c>
      <c r="H3814" t="s">
        <v>5747</v>
      </c>
      <c r="I3814" t="s">
        <v>5748</v>
      </c>
      <c r="J3814">
        <v>5325</v>
      </c>
      <c r="K3814">
        <v>1</v>
      </c>
      <c r="L3814">
        <v>4</v>
      </c>
      <c r="M3814" t="s">
        <v>5749</v>
      </c>
      <c r="N3814" t="s">
        <v>5750</v>
      </c>
      <c r="O3814" t="s">
        <v>5874</v>
      </c>
      <c r="P3814" t="s">
        <v>5875</v>
      </c>
      <c r="Q3814" t="s">
        <v>5876</v>
      </c>
      <c r="R3814">
        <v>43364</v>
      </c>
      <c r="S3814" t="s">
        <v>6211</v>
      </c>
      <c r="T3814" t="s">
        <v>6212</v>
      </c>
      <c r="U3814">
        <v>27.55</v>
      </c>
      <c r="V3814" t="s">
        <v>6172</v>
      </c>
      <c r="W3814" t="s">
        <v>5869</v>
      </c>
      <c r="X3814">
        <v>15</v>
      </c>
    </row>
    <row r="3815" spans="1:24" x14ac:dyDescent="0.25">
      <c r="A3815">
        <v>24641</v>
      </c>
      <c r="B3815" t="s">
        <v>5245</v>
      </c>
      <c r="C3815" t="s">
        <v>443</v>
      </c>
      <c r="D3815" t="s">
        <v>6177</v>
      </c>
      <c r="E3815" t="s">
        <v>6190</v>
      </c>
      <c r="F3815">
        <v>10</v>
      </c>
      <c r="G3815" t="s">
        <v>5767</v>
      </c>
      <c r="H3815" t="s">
        <v>5747</v>
      </c>
      <c r="I3815" t="s">
        <v>5748</v>
      </c>
      <c r="J3815">
        <v>5325</v>
      </c>
      <c r="K3815">
        <v>1</v>
      </c>
      <c r="L3815">
        <v>4</v>
      </c>
      <c r="M3815" t="s">
        <v>5749</v>
      </c>
      <c r="N3815" t="s">
        <v>5750</v>
      </c>
      <c r="O3815" t="s">
        <v>5874</v>
      </c>
      <c r="P3815" t="s">
        <v>5875</v>
      </c>
      <c r="Q3815" t="s">
        <v>5876</v>
      </c>
      <c r="R3815">
        <v>43364</v>
      </c>
      <c r="S3815" t="s">
        <v>6211</v>
      </c>
      <c r="T3815" t="s">
        <v>6212</v>
      </c>
      <c r="U3815">
        <v>27.55</v>
      </c>
      <c r="V3815" t="s">
        <v>6172</v>
      </c>
      <c r="W3815" t="s">
        <v>5869</v>
      </c>
      <c r="X3815">
        <v>15</v>
      </c>
    </row>
    <row r="3816" spans="1:24" x14ac:dyDescent="0.25">
      <c r="A3816">
        <v>25805</v>
      </c>
      <c r="B3816" t="s">
        <v>2122</v>
      </c>
      <c r="C3816" t="s">
        <v>443</v>
      </c>
      <c r="D3816" t="s">
        <v>6166</v>
      </c>
      <c r="E3816" t="s">
        <v>6167</v>
      </c>
      <c r="F3816">
        <v>10</v>
      </c>
      <c r="G3816" t="s">
        <v>5767</v>
      </c>
      <c r="H3816" t="s">
        <v>5747</v>
      </c>
      <c r="I3816" t="s">
        <v>5748</v>
      </c>
      <c r="J3816">
        <v>355</v>
      </c>
      <c r="K3816">
        <v>24</v>
      </c>
      <c r="L3816">
        <v>4.5999999999999996</v>
      </c>
      <c r="M3816" t="s">
        <v>5749</v>
      </c>
      <c r="N3816" t="s">
        <v>5750</v>
      </c>
      <c r="O3816" t="s">
        <v>5751</v>
      </c>
      <c r="P3816" t="s">
        <v>5875</v>
      </c>
      <c r="Q3816" t="s">
        <v>6169</v>
      </c>
      <c r="R3816">
        <v>75478</v>
      </c>
      <c r="S3816" t="s">
        <v>6459</v>
      </c>
      <c r="T3816" t="s">
        <v>5937</v>
      </c>
      <c r="U3816">
        <v>2.2000000000000002</v>
      </c>
      <c r="V3816" t="s">
        <v>6582</v>
      </c>
      <c r="W3816" t="s">
        <v>5869</v>
      </c>
      <c r="X3816">
        <v>1</v>
      </c>
    </row>
    <row r="3817" spans="1:24" x14ac:dyDescent="0.25">
      <c r="A3817">
        <v>793554</v>
      </c>
      <c r="B3817" t="s">
        <v>4110</v>
      </c>
      <c r="C3817" t="s">
        <v>442</v>
      </c>
      <c r="D3817" t="s">
        <v>6103</v>
      </c>
      <c r="E3817" t="s">
        <v>6104</v>
      </c>
      <c r="F3817">
        <v>20</v>
      </c>
      <c r="G3817" t="s">
        <v>5746</v>
      </c>
      <c r="H3817" t="s">
        <v>5747</v>
      </c>
      <c r="I3817" t="s">
        <v>5748</v>
      </c>
      <c r="J3817">
        <v>750</v>
      </c>
      <c r="K3817">
        <v>12</v>
      </c>
      <c r="L3817">
        <v>8</v>
      </c>
      <c r="M3817" t="s">
        <v>5759</v>
      </c>
      <c r="N3817" t="s">
        <v>5825</v>
      </c>
      <c r="O3817" t="s">
        <v>5790</v>
      </c>
      <c r="P3817" t="s">
        <v>5988</v>
      </c>
      <c r="Q3817" t="s">
        <v>6105</v>
      </c>
      <c r="R3817">
        <v>61500</v>
      </c>
      <c r="S3817" t="s">
        <v>6138</v>
      </c>
      <c r="T3817" t="s">
        <v>6139</v>
      </c>
      <c r="U3817">
        <v>17.989999999999998</v>
      </c>
      <c r="V3817" t="s">
        <v>5755</v>
      </c>
      <c r="W3817" t="s">
        <v>5756</v>
      </c>
      <c r="X3817">
        <v>1</v>
      </c>
    </row>
    <row r="3818" spans="1:24" x14ac:dyDescent="0.25">
      <c r="A3818">
        <v>25696</v>
      </c>
      <c r="B3818" t="s">
        <v>2099</v>
      </c>
      <c r="C3818" t="s">
        <v>443</v>
      </c>
      <c r="D3818" t="s">
        <v>6528</v>
      </c>
      <c r="E3818" t="s">
        <v>5872</v>
      </c>
      <c r="F3818">
        <v>10</v>
      </c>
      <c r="G3818" t="s">
        <v>5767</v>
      </c>
      <c r="H3818" t="s">
        <v>5747</v>
      </c>
      <c r="I3818" t="s">
        <v>5748</v>
      </c>
      <c r="J3818">
        <v>473</v>
      </c>
      <c r="K3818">
        <v>24</v>
      </c>
      <c r="L3818">
        <v>7.5</v>
      </c>
      <c r="M3818" t="s">
        <v>5749</v>
      </c>
      <c r="N3818" t="s">
        <v>5750</v>
      </c>
      <c r="O3818" t="s">
        <v>5874</v>
      </c>
      <c r="P3818" t="s">
        <v>5875</v>
      </c>
      <c r="Q3818" t="s">
        <v>5876</v>
      </c>
      <c r="R3818">
        <v>97</v>
      </c>
      <c r="S3818" t="s">
        <v>6529</v>
      </c>
      <c r="T3818" t="s">
        <v>6529</v>
      </c>
      <c r="U3818">
        <v>4.25</v>
      </c>
      <c r="V3818" t="s">
        <v>6172</v>
      </c>
      <c r="W3818" t="s">
        <v>5869</v>
      </c>
      <c r="X3818">
        <v>1</v>
      </c>
    </row>
    <row r="3819" spans="1:24" x14ac:dyDescent="0.25">
      <c r="A3819">
        <v>25696</v>
      </c>
      <c r="B3819" t="s">
        <v>2099</v>
      </c>
      <c r="C3819" t="s">
        <v>443</v>
      </c>
      <c r="D3819" t="s">
        <v>6528</v>
      </c>
      <c r="E3819" t="s">
        <v>5872</v>
      </c>
      <c r="F3819">
        <v>10</v>
      </c>
      <c r="G3819" t="s">
        <v>5767</v>
      </c>
      <c r="H3819" t="s">
        <v>5747</v>
      </c>
      <c r="I3819" t="s">
        <v>5748</v>
      </c>
      <c r="J3819">
        <v>473</v>
      </c>
      <c r="K3819">
        <v>24</v>
      </c>
      <c r="L3819">
        <v>7.5</v>
      </c>
      <c r="M3819" t="s">
        <v>5749</v>
      </c>
      <c r="N3819" t="s">
        <v>5750</v>
      </c>
      <c r="O3819" t="s">
        <v>5874</v>
      </c>
      <c r="P3819" t="s">
        <v>5875</v>
      </c>
      <c r="Q3819" t="s">
        <v>5876</v>
      </c>
      <c r="R3819">
        <v>97</v>
      </c>
      <c r="S3819" t="s">
        <v>6529</v>
      </c>
      <c r="T3819" t="s">
        <v>6529</v>
      </c>
      <c r="U3819">
        <v>4.25</v>
      </c>
      <c r="V3819" t="s">
        <v>6172</v>
      </c>
      <c r="W3819" t="s">
        <v>5869</v>
      </c>
      <c r="X3819">
        <v>1</v>
      </c>
    </row>
    <row r="3820" spans="1:24" x14ac:dyDescent="0.25">
      <c r="A3820">
        <v>25678</v>
      </c>
      <c r="B3820" t="s">
        <v>2095</v>
      </c>
      <c r="C3820" t="s">
        <v>443</v>
      </c>
      <c r="D3820" t="s">
        <v>6528</v>
      </c>
      <c r="E3820" t="s">
        <v>5872</v>
      </c>
      <c r="F3820">
        <v>27</v>
      </c>
      <c r="G3820" t="s">
        <v>5837</v>
      </c>
      <c r="H3820" t="s">
        <v>5747</v>
      </c>
      <c r="I3820" t="s">
        <v>5748</v>
      </c>
      <c r="J3820">
        <v>473</v>
      </c>
      <c r="K3820">
        <v>24</v>
      </c>
      <c r="L3820">
        <v>5.6</v>
      </c>
      <c r="M3820" t="s">
        <v>5749</v>
      </c>
      <c r="N3820" t="s">
        <v>5750</v>
      </c>
      <c r="O3820" t="s">
        <v>5874</v>
      </c>
      <c r="P3820" t="s">
        <v>5875</v>
      </c>
      <c r="Q3820" t="s">
        <v>5876</v>
      </c>
      <c r="R3820">
        <v>97</v>
      </c>
      <c r="S3820" t="s">
        <v>6529</v>
      </c>
      <c r="T3820" t="s">
        <v>6529</v>
      </c>
      <c r="U3820">
        <v>3.8</v>
      </c>
      <c r="V3820" t="s">
        <v>6172</v>
      </c>
      <c r="W3820" t="s">
        <v>5869</v>
      </c>
      <c r="X3820">
        <v>1</v>
      </c>
    </row>
    <row r="3821" spans="1:24" x14ac:dyDescent="0.25">
      <c r="A3821">
        <v>25678</v>
      </c>
      <c r="B3821" t="s">
        <v>2095</v>
      </c>
      <c r="C3821" t="s">
        <v>443</v>
      </c>
      <c r="D3821" t="s">
        <v>6528</v>
      </c>
      <c r="E3821" t="s">
        <v>5872</v>
      </c>
      <c r="F3821">
        <v>27</v>
      </c>
      <c r="G3821" t="s">
        <v>5837</v>
      </c>
      <c r="H3821" t="s">
        <v>5747</v>
      </c>
      <c r="I3821" t="s">
        <v>5748</v>
      </c>
      <c r="J3821">
        <v>473</v>
      </c>
      <c r="K3821">
        <v>24</v>
      </c>
      <c r="L3821">
        <v>5.6</v>
      </c>
      <c r="M3821" t="s">
        <v>5749</v>
      </c>
      <c r="N3821" t="s">
        <v>5750</v>
      </c>
      <c r="O3821" t="s">
        <v>5874</v>
      </c>
      <c r="P3821" t="s">
        <v>5875</v>
      </c>
      <c r="Q3821" t="s">
        <v>5876</v>
      </c>
      <c r="R3821">
        <v>97</v>
      </c>
      <c r="S3821" t="s">
        <v>6529</v>
      </c>
      <c r="T3821" t="s">
        <v>6529</v>
      </c>
      <c r="U3821">
        <v>3.8</v>
      </c>
      <c r="V3821" t="s">
        <v>6172</v>
      </c>
      <c r="W3821" t="s">
        <v>5869</v>
      </c>
      <c r="X3821">
        <v>1</v>
      </c>
    </row>
    <row r="3822" spans="1:24" x14ac:dyDescent="0.25">
      <c r="A3822">
        <v>25184</v>
      </c>
      <c r="B3822" t="s">
        <v>2041</v>
      </c>
      <c r="C3822" t="s">
        <v>444</v>
      </c>
      <c r="D3822" t="s">
        <v>6161</v>
      </c>
      <c r="E3822" t="s">
        <v>6475</v>
      </c>
      <c r="F3822">
        <v>10</v>
      </c>
      <c r="G3822" t="s">
        <v>5767</v>
      </c>
      <c r="H3822" t="s">
        <v>5747</v>
      </c>
      <c r="I3822" t="s">
        <v>5748</v>
      </c>
      <c r="J3822">
        <v>2130</v>
      </c>
      <c r="K3822">
        <v>4</v>
      </c>
      <c r="L3822">
        <v>5</v>
      </c>
      <c r="M3822" t="s">
        <v>5749</v>
      </c>
      <c r="N3822" t="s">
        <v>5750</v>
      </c>
      <c r="O3822" t="s">
        <v>5874</v>
      </c>
      <c r="P3822" t="s">
        <v>6163</v>
      </c>
      <c r="Q3822" t="s">
        <v>6473</v>
      </c>
      <c r="R3822">
        <v>42735</v>
      </c>
      <c r="S3822" t="s">
        <v>6181</v>
      </c>
      <c r="T3822" t="s">
        <v>6182</v>
      </c>
      <c r="U3822">
        <v>14.07</v>
      </c>
      <c r="V3822" t="s">
        <v>6172</v>
      </c>
      <c r="W3822" t="s">
        <v>5869</v>
      </c>
      <c r="X3822">
        <v>6</v>
      </c>
    </row>
    <row r="3823" spans="1:24" x14ac:dyDescent="0.25">
      <c r="A3823">
        <v>25184</v>
      </c>
      <c r="B3823" t="s">
        <v>2041</v>
      </c>
      <c r="C3823" t="s">
        <v>444</v>
      </c>
      <c r="D3823" t="s">
        <v>6161</v>
      </c>
      <c r="E3823" t="s">
        <v>6475</v>
      </c>
      <c r="F3823">
        <v>10</v>
      </c>
      <c r="G3823" t="s">
        <v>5767</v>
      </c>
      <c r="H3823" t="s">
        <v>5747</v>
      </c>
      <c r="I3823" t="s">
        <v>5748</v>
      </c>
      <c r="J3823">
        <v>2130</v>
      </c>
      <c r="K3823">
        <v>4</v>
      </c>
      <c r="L3823">
        <v>5</v>
      </c>
      <c r="M3823" t="s">
        <v>5749</v>
      </c>
      <c r="N3823" t="s">
        <v>5750</v>
      </c>
      <c r="O3823" t="s">
        <v>5874</v>
      </c>
      <c r="P3823" t="s">
        <v>6163</v>
      </c>
      <c r="Q3823" t="s">
        <v>6473</v>
      </c>
      <c r="R3823">
        <v>42735</v>
      </c>
      <c r="S3823" t="s">
        <v>6181</v>
      </c>
      <c r="T3823" t="s">
        <v>6182</v>
      </c>
      <c r="U3823">
        <v>14.07</v>
      </c>
      <c r="V3823" t="s">
        <v>6172</v>
      </c>
      <c r="W3823" t="s">
        <v>5869</v>
      </c>
      <c r="X3823">
        <v>6</v>
      </c>
    </row>
    <row r="3824" spans="1:24" x14ac:dyDescent="0.25">
      <c r="A3824">
        <v>24645</v>
      </c>
      <c r="B3824" t="s">
        <v>1984</v>
      </c>
      <c r="C3824" t="s">
        <v>442</v>
      </c>
      <c r="D3824" t="s">
        <v>5886</v>
      </c>
      <c r="E3824" t="s">
        <v>498</v>
      </c>
      <c r="F3824">
        <v>20</v>
      </c>
      <c r="G3824" t="s">
        <v>5746</v>
      </c>
      <c r="H3824" t="s">
        <v>5747</v>
      </c>
      <c r="I3824" t="s">
        <v>5748</v>
      </c>
      <c r="J3824">
        <v>750</v>
      </c>
      <c r="K3824">
        <v>12</v>
      </c>
      <c r="L3824">
        <v>13.5</v>
      </c>
      <c r="M3824" t="s">
        <v>5759</v>
      </c>
      <c r="N3824" t="s">
        <v>5835</v>
      </c>
      <c r="O3824" t="s">
        <v>5761</v>
      </c>
      <c r="P3824" t="s">
        <v>5916</v>
      </c>
      <c r="Q3824" t="s">
        <v>5979</v>
      </c>
      <c r="R3824">
        <v>81717</v>
      </c>
      <c r="S3824" t="s">
        <v>6363</v>
      </c>
      <c r="T3824" t="s">
        <v>5928</v>
      </c>
      <c r="U3824">
        <v>15.99</v>
      </c>
      <c r="V3824" t="s">
        <v>5755</v>
      </c>
      <c r="W3824" t="s">
        <v>5765</v>
      </c>
      <c r="X3824">
        <v>1</v>
      </c>
    </row>
    <row r="3825" spans="1:24" x14ac:dyDescent="0.25">
      <c r="A3825">
        <v>24566</v>
      </c>
      <c r="B3825" t="s">
        <v>1975</v>
      </c>
      <c r="C3825" t="s">
        <v>442</v>
      </c>
      <c r="D3825" t="s">
        <v>5920</v>
      </c>
      <c r="E3825" t="s">
        <v>6005</v>
      </c>
      <c r="F3825">
        <v>22</v>
      </c>
      <c r="G3825" t="s">
        <v>5816</v>
      </c>
      <c r="H3825" t="s">
        <v>5747</v>
      </c>
      <c r="I3825" t="s">
        <v>5792</v>
      </c>
      <c r="J3825">
        <v>750</v>
      </c>
      <c r="K3825">
        <v>6</v>
      </c>
      <c r="L3825">
        <v>14</v>
      </c>
      <c r="M3825" t="s">
        <v>5759</v>
      </c>
      <c r="N3825" t="s">
        <v>5976</v>
      </c>
      <c r="O3825" t="s">
        <v>5761</v>
      </c>
      <c r="P3825" t="s">
        <v>5889</v>
      </c>
      <c r="Q3825" t="s">
        <v>5977</v>
      </c>
      <c r="R3825">
        <v>66110</v>
      </c>
      <c r="S3825" t="s">
        <v>6096</v>
      </c>
      <c r="T3825" t="s">
        <v>5999</v>
      </c>
      <c r="U3825">
        <v>27.99</v>
      </c>
      <c r="V3825" t="s">
        <v>5755</v>
      </c>
      <c r="W3825" t="s">
        <v>5765</v>
      </c>
      <c r="X3825">
        <v>1</v>
      </c>
    </row>
    <row r="3826" spans="1:24" x14ac:dyDescent="0.25">
      <c r="A3826">
        <v>24691</v>
      </c>
      <c r="B3826" t="s">
        <v>1990</v>
      </c>
      <c r="C3826" t="s">
        <v>442</v>
      </c>
      <c r="D3826" t="s">
        <v>5886</v>
      </c>
      <c r="E3826" t="s">
        <v>498</v>
      </c>
      <c r="F3826">
        <v>22</v>
      </c>
      <c r="G3826" t="s">
        <v>5816</v>
      </c>
      <c r="H3826" t="s">
        <v>5747</v>
      </c>
      <c r="I3826" t="s">
        <v>5748</v>
      </c>
      <c r="J3826">
        <v>750</v>
      </c>
      <c r="K3826">
        <v>6</v>
      </c>
      <c r="L3826">
        <v>13.5</v>
      </c>
      <c r="M3826" t="s">
        <v>5759</v>
      </c>
      <c r="N3826" t="s">
        <v>5835</v>
      </c>
      <c r="O3826" t="s">
        <v>5761</v>
      </c>
      <c r="P3826" t="s">
        <v>5889</v>
      </c>
      <c r="Q3826" t="s">
        <v>5979</v>
      </c>
      <c r="R3826">
        <v>85861</v>
      </c>
      <c r="S3826" t="s">
        <v>6633</v>
      </c>
      <c r="T3826" t="s">
        <v>6519</v>
      </c>
      <c r="U3826">
        <v>31.46</v>
      </c>
      <c r="V3826" t="s">
        <v>5755</v>
      </c>
      <c r="W3826" t="s">
        <v>5765</v>
      </c>
      <c r="X3826">
        <v>1</v>
      </c>
    </row>
    <row r="3827" spans="1:24" x14ac:dyDescent="0.25">
      <c r="A3827">
        <v>25779</v>
      </c>
      <c r="B3827" t="s">
        <v>2116</v>
      </c>
      <c r="C3827" t="s">
        <v>442</v>
      </c>
      <c r="D3827" t="s">
        <v>6035</v>
      </c>
      <c r="E3827" t="s">
        <v>5887</v>
      </c>
      <c r="F3827">
        <v>10</v>
      </c>
      <c r="G3827" t="s">
        <v>5767</v>
      </c>
      <c r="H3827" t="s">
        <v>5747</v>
      </c>
      <c r="I3827" t="s">
        <v>5748</v>
      </c>
      <c r="J3827">
        <v>750</v>
      </c>
      <c r="K3827">
        <v>12</v>
      </c>
      <c r="L3827">
        <v>11.5</v>
      </c>
      <c r="M3827" t="s">
        <v>5759</v>
      </c>
      <c r="N3827" t="s">
        <v>5904</v>
      </c>
      <c r="O3827" t="s">
        <v>5790</v>
      </c>
      <c r="P3827" t="s">
        <v>5922</v>
      </c>
      <c r="Q3827" t="s">
        <v>5923</v>
      </c>
      <c r="R3827">
        <v>43054</v>
      </c>
      <c r="S3827" t="s">
        <v>5905</v>
      </c>
      <c r="T3827" t="s">
        <v>5906</v>
      </c>
      <c r="U3827">
        <v>9.99</v>
      </c>
      <c r="V3827" t="s">
        <v>5755</v>
      </c>
      <c r="W3827" t="s">
        <v>5765</v>
      </c>
      <c r="X3827">
        <v>1</v>
      </c>
    </row>
    <row r="3828" spans="1:24" x14ac:dyDescent="0.25">
      <c r="A3828">
        <v>25781</v>
      </c>
      <c r="B3828" t="s">
        <v>2118</v>
      </c>
      <c r="C3828" t="s">
        <v>442</v>
      </c>
      <c r="D3828" t="s">
        <v>5920</v>
      </c>
      <c r="E3828" t="s">
        <v>6005</v>
      </c>
      <c r="F3828">
        <v>20</v>
      </c>
      <c r="G3828" t="s">
        <v>5746</v>
      </c>
      <c r="H3828" t="s">
        <v>5747</v>
      </c>
      <c r="I3828" t="s">
        <v>5748</v>
      </c>
      <c r="J3828">
        <v>750</v>
      </c>
      <c r="K3828">
        <v>12</v>
      </c>
      <c r="L3828">
        <v>13.5</v>
      </c>
      <c r="M3828" t="s">
        <v>5759</v>
      </c>
      <c r="N3828" t="s">
        <v>5904</v>
      </c>
      <c r="O3828" t="s">
        <v>5790</v>
      </c>
      <c r="P3828" t="s">
        <v>6002</v>
      </c>
      <c r="Q3828" t="s">
        <v>5923</v>
      </c>
      <c r="R3828">
        <v>43054</v>
      </c>
      <c r="S3828" t="s">
        <v>5905</v>
      </c>
      <c r="T3828" t="s">
        <v>5906</v>
      </c>
      <c r="U3828">
        <v>13.99</v>
      </c>
      <c r="V3828" t="s">
        <v>5755</v>
      </c>
      <c r="W3828" t="s">
        <v>5765</v>
      </c>
      <c r="X3828">
        <v>1</v>
      </c>
    </row>
    <row r="3829" spans="1:24" x14ac:dyDescent="0.25">
      <c r="A3829">
        <v>25785</v>
      </c>
      <c r="B3829" t="s">
        <v>2119</v>
      </c>
      <c r="C3829" t="s">
        <v>442</v>
      </c>
      <c r="D3829" t="s">
        <v>5920</v>
      </c>
      <c r="E3829" t="s">
        <v>5921</v>
      </c>
      <c r="F3829">
        <v>20</v>
      </c>
      <c r="G3829" t="s">
        <v>5746</v>
      </c>
      <c r="H3829" t="s">
        <v>5747</v>
      </c>
      <c r="I3829" t="s">
        <v>5748</v>
      </c>
      <c r="J3829">
        <v>750</v>
      </c>
      <c r="K3829">
        <v>12</v>
      </c>
      <c r="L3829">
        <v>13</v>
      </c>
      <c r="M3829" t="s">
        <v>5759</v>
      </c>
      <c r="N3829" t="s">
        <v>5904</v>
      </c>
      <c r="O3829" t="s">
        <v>5790</v>
      </c>
      <c r="P3829" t="s">
        <v>6002</v>
      </c>
      <c r="Q3829" t="s">
        <v>5923</v>
      </c>
      <c r="R3829">
        <v>43054</v>
      </c>
      <c r="S3829" t="s">
        <v>5905</v>
      </c>
      <c r="T3829" t="s">
        <v>5906</v>
      </c>
      <c r="U3829">
        <v>13.99</v>
      </c>
      <c r="V3829" t="s">
        <v>5755</v>
      </c>
      <c r="W3829" t="s">
        <v>5765</v>
      </c>
      <c r="X3829">
        <v>1</v>
      </c>
    </row>
    <row r="3830" spans="1:24" x14ac:dyDescent="0.25">
      <c r="A3830">
        <v>25208</v>
      </c>
      <c r="B3830" t="s">
        <v>2043</v>
      </c>
      <c r="C3830" t="s">
        <v>442</v>
      </c>
      <c r="D3830" t="s">
        <v>6035</v>
      </c>
      <c r="E3830" t="s">
        <v>5887</v>
      </c>
      <c r="F3830">
        <v>20</v>
      </c>
      <c r="G3830" t="s">
        <v>5746</v>
      </c>
      <c r="H3830" t="s">
        <v>5747</v>
      </c>
      <c r="I3830" t="s">
        <v>5748</v>
      </c>
      <c r="J3830">
        <v>750</v>
      </c>
      <c r="K3830">
        <v>12</v>
      </c>
      <c r="L3830">
        <v>13</v>
      </c>
      <c r="M3830" t="s">
        <v>5749</v>
      </c>
      <c r="N3830" t="s">
        <v>5750</v>
      </c>
      <c r="O3830" t="s">
        <v>5751</v>
      </c>
      <c r="P3830" t="s">
        <v>5916</v>
      </c>
      <c r="Q3830" t="s">
        <v>5952</v>
      </c>
      <c r="R3830">
        <v>42015</v>
      </c>
      <c r="S3830" t="s">
        <v>5956</v>
      </c>
      <c r="T3830" t="s">
        <v>5957</v>
      </c>
      <c r="U3830">
        <v>16.989999999999998</v>
      </c>
      <c r="V3830" t="s">
        <v>5755</v>
      </c>
      <c r="W3830" t="s">
        <v>5869</v>
      </c>
      <c r="X3830">
        <v>1</v>
      </c>
    </row>
    <row r="3831" spans="1:24" x14ac:dyDescent="0.25">
      <c r="A3831">
        <v>25983</v>
      </c>
      <c r="B3831" t="s">
        <v>2155</v>
      </c>
      <c r="C3831" t="s">
        <v>443</v>
      </c>
      <c r="D3831" t="s">
        <v>6411</v>
      </c>
      <c r="E3831" t="s">
        <v>5872</v>
      </c>
      <c r="F3831">
        <v>27</v>
      </c>
      <c r="G3831" t="s">
        <v>5837</v>
      </c>
      <c r="H3831" t="s">
        <v>5747</v>
      </c>
      <c r="I3831" t="s">
        <v>5748</v>
      </c>
      <c r="J3831">
        <v>473</v>
      </c>
      <c r="K3831">
        <v>24</v>
      </c>
      <c r="L3831">
        <v>6.2</v>
      </c>
      <c r="M3831" t="s">
        <v>5749</v>
      </c>
      <c r="N3831" t="s">
        <v>5750</v>
      </c>
      <c r="O3831" t="s">
        <v>5874</v>
      </c>
      <c r="P3831" t="s">
        <v>5875</v>
      </c>
      <c r="Q3831" t="s">
        <v>5876</v>
      </c>
      <c r="R3831">
        <v>86276</v>
      </c>
      <c r="S3831" t="s">
        <v>6593</v>
      </c>
      <c r="T3831" t="s">
        <v>6593</v>
      </c>
      <c r="U3831">
        <v>3.17</v>
      </c>
      <c r="V3831" t="s">
        <v>6172</v>
      </c>
      <c r="W3831" t="s">
        <v>5869</v>
      </c>
      <c r="X3831">
        <v>1</v>
      </c>
    </row>
    <row r="3832" spans="1:24" x14ac:dyDescent="0.25">
      <c r="A3832">
        <v>25983</v>
      </c>
      <c r="B3832" t="s">
        <v>2155</v>
      </c>
      <c r="C3832" t="s">
        <v>443</v>
      </c>
      <c r="D3832" t="s">
        <v>6411</v>
      </c>
      <c r="E3832" t="s">
        <v>5872</v>
      </c>
      <c r="F3832">
        <v>27</v>
      </c>
      <c r="G3832" t="s">
        <v>5837</v>
      </c>
      <c r="H3832" t="s">
        <v>5747</v>
      </c>
      <c r="I3832" t="s">
        <v>5748</v>
      </c>
      <c r="J3832">
        <v>473</v>
      </c>
      <c r="K3832">
        <v>24</v>
      </c>
      <c r="L3832">
        <v>6.2</v>
      </c>
      <c r="M3832" t="s">
        <v>5749</v>
      </c>
      <c r="N3832" t="s">
        <v>5750</v>
      </c>
      <c r="O3832" t="s">
        <v>5874</v>
      </c>
      <c r="P3832" t="s">
        <v>5875</v>
      </c>
      <c r="Q3832" t="s">
        <v>5876</v>
      </c>
      <c r="R3832">
        <v>86276</v>
      </c>
      <c r="S3832" t="s">
        <v>6593</v>
      </c>
      <c r="T3832" t="s">
        <v>6593</v>
      </c>
      <c r="U3832">
        <v>3.17</v>
      </c>
      <c r="V3832" t="s">
        <v>6172</v>
      </c>
      <c r="W3832" t="s">
        <v>5869</v>
      </c>
      <c r="X3832">
        <v>1</v>
      </c>
    </row>
    <row r="3833" spans="1:24" x14ac:dyDescent="0.25">
      <c r="A3833">
        <v>25967</v>
      </c>
      <c r="B3833" t="s">
        <v>2153</v>
      </c>
      <c r="C3833" t="s">
        <v>443</v>
      </c>
      <c r="D3833" t="s">
        <v>6411</v>
      </c>
      <c r="E3833" t="s">
        <v>6192</v>
      </c>
      <c r="F3833">
        <v>27</v>
      </c>
      <c r="G3833" t="s">
        <v>5837</v>
      </c>
      <c r="H3833" t="s">
        <v>5868</v>
      </c>
      <c r="I3833" t="s">
        <v>5748</v>
      </c>
      <c r="J3833">
        <v>473</v>
      </c>
      <c r="K3833">
        <v>24</v>
      </c>
      <c r="L3833">
        <v>5</v>
      </c>
      <c r="M3833" t="s">
        <v>5749</v>
      </c>
      <c r="N3833" t="s">
        <v>5750</v>
      </c>
      <c r="O3833" t="s">
        <v>5874</v>
      </c>
      <c r="P3833" t="s">
        <v>5875</v>
      </c>
      <c r="Q3833" t="s">
        <v>5876</v>
      </c>
      <c r="R3833">
        <v>86260</v>
      </c>
      <c r="S3833" t="s">
        <v>6634</v>
      </c>
      <c r="T3833" t="s">
        <v>6413</v>
      </c>
      <c r="U3833">
        <v>3.5</v>
      </c>
      <c r="V3833" t="s">
        <v>6172</v>
      </c>
      <c r="W3833" t="s">
        <v>5869</v>
      </c>
      <c r="X3833">
        <v>1</v>
      </c>
    </row>
    <row r="3834" spans="1:24" x14ac:dyDescent="0.25">
      <c r="A3834">
        <v>25967</v>
      </c>
      <c r="B3834" t="s">
        <v>2153</v>
      </c>
      <c r="C3834" t="s">
        <v>443</v>
      </c>
      <c r="D3834" t="s">
        <v>6411</v>
      </c>
      <c r="E3834" t="s">
        <v>6192</v>
      </c>
      <c r="F3834">
        <v>27</v>
      </c>
      <c r="G3834" t="s">
        <v>5837</v>
      </c>
      <c r="H3834" t="s">
        <v>5868</v>
      </c>
      <c r="I3834" t="s">
        <v>5748</v>
      </c>
      <c r="J3834">
        <v>473</v>
      </c>
      <c r="K3834">
        <v>24</v>
      </c>
      <c r="L3834">
        <v>5</v>
      </c>
      <c r="M3834" t="s">
        <v>5749</v>
      </c>
      <c r="N3834" t="s">
        <v>5750</v>
      </c>
      <c r="O3834" t="s">
        <v>5874</v>
      </c>
      <c r="P3834" t="s">
        <v>5875</v>
      </c>
      <c r="Q3834" t="s">
        <v>5876</v>
      </c>
      <c r="R3834">
        <v>86260</v>
      </c>
      <c r="S3834" t="s">
        <v>6634</v>
      </c>
      <c r="T3834" t="s">
        <v>6413</v>
      </c>
      <c r="U3834">
        <v>3.5</v>
      </c>
      <c r="V3834" t="s">
        <v>6172</v>
      </c>
      <c r="W3834" t="s">
        <v>5869</v>
      </c>
      <c r="X3834">
        <v>1</v>
      </c>
    </row>
    <row r="3835" spans="1:24" x14ac:dyDescent="0.25">
      <c r="A3835">
        <v>25885</v>
      </c>
      <c r="B3835" t="s">
        <v>2136</v>
      </c>
      <c r="C3835" t="s">
        <v>443</v>
      </c>
      <c r="D3835" t="s">
        <v>6166</v>
      </c>
      <c r="E3835" t="s">
        <v>5872</v>
      </c>
      <c r="F3835">
        <v>20</v>
      </c>
      <c r="G3835" t="s">
        <v>5746</v>
      </c>
      <c r="H3835" t="s">
        <v>5747</v>
      </c>
      <c r="I3835" t="s">
        <v>5748</v>
      </c>
      <c r="J3835">
        <v>473</v>
      </c>
      <c r="K3835">
        <v>24</v>
      </c>
      <c r="L3835">
        <v>6.5</v>
      </c>
      <c r="M3835" t="s">
        <v>5749</v>
      </c>
      <c r="N3835" t="s">
        <v>5750</v>
      </c>
      <c r="O3835" t="s">
        <v>5751</v>
      </c>
      <c r="P3835" t="s">
        <v>5875</v>
      </c>
      <c r="Q3835" t="s">
        <v>6169</v>
      </c>
      <c r="R3835">
        <v>83259</v>
      </c>
      <c r="S3835" t="s">
        <v>6523</v>
      </c>
      <c r="T3835" t="s">
        <v>6413</v>
      </c>
      <c r="U3835">
        <v>3.99</v>
      </c>
      <c r="V3835" t="s">
        <v>6172</v>
      </c>
      <c r="W3835" t="s">
        <v>5869</v>
      </c>
      <c r="X3835">
        <v>1</v>
      </c>
    </row>
    <row r="3836" spans="1:24" x14ac:dyDescent="0.25">
      <c r="A3836">
        <v>25250</v>
      </c>
      <c r="B3836" t="s">
        <v>2046</v>
      </c>
      <c r="C3836" t="s">
        <v>442</v>
      </c>
      <c r="D3836" t="s">
        <v>6021</v>
      </c>
      <c r="E3836" t="s">
        <v>6022</v>
      </c>
      <c r="F3836">
        <v>10</v>
      </c>
      <c r="G3836" t="s">
        <v>5767</v>
      </c>
      <c r="H3836" t="s">
        <v>5747</v>
      </c>
      <c r="I3836" t="s">
        <v>5748</v>
      </c>
      <c r="J3836">
        <v>750</v>
      </c>
      <c r="K3836">
        <v>12</v>
      </c>
      <c r="L3836">
        <v>12</v>
      </c>
      <c r="M3836" t="s">
        <v>5749</v>
      </c>
      <c r="N3836" t="s">
        <v>5750</v>
      </c>
      <c r="O3836" t="s">
        <v>5751</v>
      </c>
      <c r="P3836" t="s">
        <v>5916</v>
      </c>
      <c r="Q3836" t="s">
        <v>6024</v>
      </c>
      <c r="R3836">
        <v>84740</v>
      </c>
      <c r="S3836" t="s">
        <v>6525</v>
      </c>
      <c r="T3836" t="s">
        <v>6525</v>
      </c>
      <c r="U3836">
        <v>16.989999999999998</v>
      </c>
      <c r="V3836" t="s">
        <v>5755</v>
      </c>
      <c r="W3836" t="s">
        <v>5869</v>
      </c>
      <c r="X3836">
        <v>1</v>
      </c>
    </row>
    <row r="3837" spans="1:24" x14ac:dyDescent="0.25">
      <c r="A3837">
        <v>25774</v>
      </c>
      <c r="B3837" t="s">
        <v>2113</v>
      </c>
      <c r="C3837" t="s">
        <v>441</v>
      </c>
      <c r="D3837" t="s">
        <v>5757</v>
      </c>
      <c r="E3837" t="s">
        <v>5804</v>
      </c>
      <c r="F3837">
        <v>11</v>
      </c>
      <c r="G3837" t="s">
        <v>5862</v>
      </c>
      <c r="H3837" t="s">
        <v>5748</v>
      </c>
      <c r="I3837" t="s">
        <v>5792</v>
      </c>
      <c r="J3837">
        <v>700</v>
      </c>
      <c r="K3837">
        <v>6</v>
      </c>
      <c r="L3837">
        <v>46</v>
      </c>
      <c r="M3837" t="s">
        <v>5759</v>
      </c>
      <c r="N3837" t="s">
        <v>5760</v>
      </c>
      <c r="O3837" t="s">
        <v>5761</v>
      </c>
      <c r="P3837" t="s">
        <v>5762</v>
      </c>
      <c r="Q3837" t="s">
        <v>5805</v>
      </c>
      <c r="R3837">
        <v>42248</v>
      </c>
      <c r="S3837" t="s">
        <v>6225</v>
      </c>
      <c r="T3837" t="s">
        <v>5965</v>
      </c>
      <c r="U3837">
        <v>98.31</v>
      </c>
      <c r="V3837" t="s">
        <v>5755</v>
      </c>
      <c r="W3837" t="s">
        <v>5765</v>
      </c>
      <c r="X3837">
        <v>1</v>
      </c>
    </row>
    <row r="3838" spans="1:24" x14ac:dyDescent="0.25">
      <c r="A3838">
        <v>25726</v>
      </c>
      <c r="B3838" t="s">
        <v>2105</v>
      </c>
      <c r="C3838" t="s">
        <v>443</v>
      </c>
      <c r="D3838" t="s">
        <v>5871</v>
      </c>
      <c r="E3838" t="s">
        <v>6192</v>
      </c>
      <c r="F3838">
        <v>27</v>
      </c>
      <c r="G3838" t="s">
        <v>5837</v>
      </c>
      <c r="H3838" t="s">
        <v>5747</v>
      </c>
      <c r="I3838" t="s">
        <v>5748</v>
      </c>
      <c r="J3838">
        <v>473</v>
      </c>
      <c r="K3838">
        <v>24</v>
      </c>
      <c r="L3838">
        <v>5.0999999999999996</v>
      </c>
      <c r="M3838" t="s">
        <v>5759</v>
      </c>
      <c r="N3838" t="s">
        <v>5908</v>
      </c>
      <c r="O3838" t="s">
        <v>5874</v>
      </c>
      <c r="P3838" t="s">
        <v>5875</v>
      </c>
      <c r="Q3838" t="s">
        <v>5876</v>
      </c>
      <c r="R3838">
        <v>85054</v>
      </c>
      <c r="S3838" t="s">
        <v>5978</v>
      </c>
      <c r="T3838" t="s">
        <v>5899</v>
      </c>
      <c r="U3838">
        <v>3.99</v>
      </c>
      <c r="V3838" t="s">
        <v>6172</v>
      </c>
      <c r="W3838" t="s">
        <v>5869</v>
      </c>
      <c r="X3838">
        <v>1</v>
      </c>
    </row>
    <row r="3839" spans="1:24" x14ac:dyDescent="0.25">
      <c r="A3839">
        <v>25726</v>
      </c>
      <c r="B3839" t="s">
        <v>2105</v>
      </c>
      <c r="C3839" t="s">
        <v>443</v>
      </c>
      <c r="D3839" t="s">
        <v>5871</v>
      </c>
      <c r="E3839" t="s">
        <v>6192</v>
      </c>
      <c r="F3839">
        <v>27</v>
      </c>
      <c r="G3839" t="s">
        <v>5837</v>
      </c>
      <c r="H3839" t="s">
        <v>5747</v>
      </c>
      <c r="I3839" t="s">
        <v>5748</v>
      </c>
      <c r="J3839">
        <v>473</v>
      </c>
      <c r="K3839">
        <v>24</v>
      </c>
      <c r="L3839">
        <v>5.0999999999999996</v>
      </c>
      <c r="M3839" t="s">
        <v>5759</v>
      </c>
      <c r="N3839" t="s">
        <v>5908</v>
      </c>
      <c r="O3839" t="s">
        <v>5874</v>
      </c>
      <c r="P3839" t="s">
        <v>5875</v>
      </c>
      <c r="Q3839" t="s">
        <v>5876</v>
      </c>
      <c r="R3839">
        <v>85054</v>
      </c>
      <c r="S3839" t="s">
        <v>5978</v>
      </c>
      <c r="T3839" t="s">
        <v>5899</v>
      </c>
      <c r="U3839">
        <v>3.99</v>
      </c>
      <c r="V3839" t="s">
        <v>6172</v>
      </c>
      <c r="W3839" t="s">
        <v>5869</v>
      </c>
      <c r="X3839">
        <v>1</v>
      </c>
    </row>
    <row r="3840" spans="1:24" x14ac:dyDescent="0.25">
      <c r="A3840">
        <v>25730</v>
      </c>
      <c r="B3840" t="s">
        <v>2106</v>
      </c>
      <c r="C3840" t="s">
        <v>443</v>
      </c>
      <c r="D3840" t="s">
        <v>5871</v>
      </c>
      <c r="E3840" t="s">
        <v>5872</v>
      </c>
      <c r="F3840">
        <v>27</v>
      </c>
      <c r="G3840" t="s">
        <v>5837</v>
      </c>
      <c r="H3840" t="s">
        <v>5747</v>
      </c>
      <c r="I3840" t="s">
        <v>5748</v>
      </c>
      <c r="J3840">
        <v>750</v>
      </c>
      <c r="K3840">
        <v>12</v>
      </c>
      <c r="L3840">
        <v>12</v>
      </c>
      <c r="M3840" t="s">
        <v>5759</v>
      </c>
      <c r="N3840" t="s">
        <v>5908</v>
      </c>
      <c r="O3840" t="s">
        <v>5874</v>
      </c>
      <c r="P3840" t="s">
        <v>5875</v>
      </c>
      <c r="Q3840" t="s">
        <v>5876</v>
      </c>
      <c r="R3840">
        <v>85054</v>
      </c>
      <c r="S3840" t="s">
        <v>5978</v>
      </c>
      <c r="T3840" t="s">
        <v>5899</v>
      </c>
      <c r="U3840">
        <v>33.950000000000003</v>
      </c>
      <c r="V3840" t="s">
        <v>5755</v>
      </c>
      <c r="W3840" t="s">
        <v>5869</v>
      </c>
      <c r="X3840">
        <v>1</v>
      </c>
    </row>
    <row r="3841" spans="1:24" x14ac:dyDescent="0.25">
      <c r="A3841">
        <v>25730</v>
      </c>
      <c r="B3841" t="s">
        <v>2106</v>
      </c>
      <c r="C3841" t="s">
        <v>443</v>
      </c>
      <c r="D3841" t="s">
        <v>5871</v>
      </c>
      <c r="E3841" t="s">
        <v>5872</v>
      </c>
      <c r="F3841">
        <v>27</v>
      </c>
      <c r="G3841" t="s">
        <v>5837</v>
      </c>
      <c r="H3841" t="s">
        <v>5747</v>
      </c>
      <c r="I3841" t="s">
        <v>5748</v>
      </c>
      <c r="J3841">
        <v>750</v>
      </c>
      <c r="K3841">
        <v>12</v>
      </c>
      <c r="L3841">
        <v>12</v>
      </c>
      <c r="M3841" t="s">
        <v>5759</v>
      </c>
      <c r="N3841" t="s">
        <v>5908</v>
      </c>
      <c r="O3841" t="s">
        <v>5874</v>
      </c>
      <c r="P3841" t="s">
        <v>5875</v>
      </c>
      <c r="Q3841" t="s">
        <v>5876</v>
      </c>
      <c r="R3841">
        <v>85054</v>
      </c>
      <c r="S3841" t="s">
        <v>5978</v>
      </c>
      <c r="T3841" t="s">
        <v>5899</v>
      </c>
      <c r="U3841">
        <v>33.950000000000003</v>
      </c>
      <c r="V3841" t="s">
        <v>5755</v>
      </c>
      <c r="W3841" t="s">
        <v>5869</v>
      </c>
      <c r="X3841">
        <v>1</v>
      </c>
    </row>
    <row r="3842" spans="1:24" x14ac:dyDescent="0.25">
      <c r="A3842">
        <v>25338</v>
      </c>
      <c r="B3842" t="s">
        <v>2062</v>
      </c>
      <c r="C3842" t="s">
        <v>442</v>
      </c>
      <c r="D3842" t="s">
        <v>6035</v>
      </c>
      <c r="E3842" t="s">
        <v>5887</v>
      </c>
      <c r="F3842">
        <v>20</v>
      </c>
      <c r="G3842" t="s">
        <v>5746</v>
      </c>
      <c r="H3842" t="s">
        <v>5747</v>
      </c>
      <c r="I3842" t="s">
        <v>5792</v>
      </c>
      <c r="J3842">
        <v>750</v>
      </c>
      <c r="K3842">
        <v>12</v>
      </c>
      <c r="L3842">
        <v>13</v>
      </c>
      <c r="M3842" t="s">
        <v>5759</v>
      </c>
      <c r="N3842" t="s">
        <v>5781</v>
      </c>
      <c r="O3842" t="s">
        <v>5761</v>
      </c>
      <c r="P3842" t="s">
        <v>5988</v>
      </c>
      <c r="Q3842" t="s">
        <v>5986</v>
      </c>
      <c r="R3842">
        <v>83555</v>
      </c>
      <c r="S3842" t="s">
        <v>6298</v>
      </c>
      <c r="T3842" t="s">
        <v>6298</v>
      </c>
      <c r="U3842">
        <v>17.989999999999998</v>
      </c>
      <c r="V3842" t="s">
        <v>5755</v>
      </c>
      <c r="W3842" t="s">
        <v>5765</v>
      </c>
      <c r="X3842">
        <v>1</v>
      </c>
    </row>
    <row r="3843" spans="1:24" x14ac:dyDescent="0.25">
      <c r="A3843">
        <v>25825</v>
      </c>
      <c r="B3843" t="s">
        <v>2128</v>
      </c>
      <c r="C3843" t="s">
        <v>443</v>
      </c>
      <c r="D3843" t="s">
        <v>6177</v>
      </c>
      <c r="E3843" t="s">
        <v>6192</v>
      </c>
      <c r="F3843">
        <v>27</v>
      </c>
      <c r="G3843" t="s">
        <v>5837</v>
      </c>
      <c r="H3843" t="s">
        <v>5747</v>
      </c>
      <c r="I3843" t="s">
        <v>5748</v>
      </c>
      <c r="J3843">
        <v>4260</v>
      </c>
      <c r="K3843">
        <v>1</v>
      </c>
      <c r="L3843">
        <v>5</v>
      </c>
      <c r="M3843" t="s">
        <v>5749</v>
      </c>
      <c r="N3843" t="s">
        <v>5750</v>
      </c>
      <c r="O3843" t="s">
        <v>5874</v>
      </c>
      <c r="P3843" t="s">
        <v>5875</v>
      </c>
      <c r="Q3843" t="s">
        <v>5876</v>
      </c>
      <c r="R3843">
        <v>43364</v>
      </c>
      <c r="S3843" t="s">
        <v>6211</v>
      </c>
      <c r="T3843" t="s">
        <v>6212</v>
      </c>
      <c r="U3843">
        <v>24.15</v>
      </c>
      <c r="V3843" t="s">
        <v>6172</v>
      </c>
      <c r="W3843" t="s">
        <v>5869</v>
      </c>
      <c r="X3843">
        <v>12</v>
      </c>
    </row>
    <row r="3844" spans="1:24" x14ac:dyDescent="0.25">
      <c r="A3844">
        <v>25825</v>
      </c>
      <c r="B3844" t="s">
        <v>2128</v>
      </c>
      <c r="C3844" t="s">
        <v>443</v>
      </c>
      <c r="D3844" t="s">
        <v>6177</v>
      </c>
      <c r="E3844" t="s">
        <v>6192</v>
      </c>
      <c r="F3844">
        <v>27</v>
      </c>
      <c r="G3844" t="s">
        <v>5837</v>
      </c>
      <c r="H3844" t="s">
        <v>5747</v>
      </c>
      <c r="I3844" t="s">
        <v>5748</v>
      </c>
      <c r="J3844">
        <v>4260</v>
      </c>
      <c r="K3844">
        <v>1</v>
      </c>
      <c r="L3844">
        <v>5</v>
      </c>
      <c r="M3844" t="s">
        <v>5749</v>
      </c>
      <c r="N3844" t="s">
        <v>5750</v>
      </c>
      <c r="O3844" t="s">
        <v>5874</v>
      </c>
      <c r="P3844" t="s">
        <v>5875</v>
      </c>
      <c r="Q3844" t="s">
        <v>5876</v>
      </c>
      <c r="R3844">
        <v>43364</v>
      </c>
      <c r="S3844" t="s">
        <v>6211</v>
      </c>
      <c r="T3844" t="s">
        <v>6212</v>
      </c>
      <c r="U3844">
        <v>24.15</v>
      </c>
      <c r="V3844" t="s">
        <v>6172</v>
      </c>
      <c r="W3844" t="s">
        <v>5869</v>
      </c>
      <c r="X3844">
        <v>12</v>
      </c>
    </row>
    <row r="3845" spans="1:24" x14ac:dyDescent="0.25">
      <c r="A3845">
        <v>25681</v>
      </c>
      <c r="B3845" t="s">
        <v>2097</v>
      </c>
      <c r="C3845" t="s">
        <v>443</v>
      </c>
      <c r="D3845" t="s">
        <v>6528</v>
      </c>
      <c r="E3845" t="s">
        <v>6192</v>
      </c>
      <c r="F3845">
        <v>10</v>
      </c>
      <c r="G3845" t="s">
        <v>5767</v>
      </c>
      <c r="H3845" t="s">
        <v>5747</v>
      </c>
      <c r="I3845" t="s">
        <v>5748</v>
      </c>
      <c r="J3845">
        <v>473</v>
      </c>
      <c r="K3845">
        <v>24</v>
      </c>
      <c r="L3845">
        <v>5.2</v>
      </c>
      <c r="M3845" t="s">
        <v>5749</v>
      </c>
      <c r="N3845" t="s">
        <v>5750</v>
      </c>
      <c r="O3845" t="s">
        <v>5874</v>
      </c>
      <c r="P3845" t="s">
        <v>5875</v>
      </c>
      <c r="Q3845" t="s">
        <v>5876</v>
      </c>
      <c r="R3845">
        <v>97</v>
      </c>
      <c r="S3845" t="s">
        <v>6529</v>
      </c>
      <c r="T3845" t="s">
        <v>6529</v>
      </c>
      <c r="U3845">
        <v>3.8</v>
      </c>
      <c r="V3845" t="s">
        <v>6172</v>
      </c>
      <c r="W3845" t="s">
        <v>5869</v>
      </c>
      <c r="X3845">
        <v>1</v>
      </c>
    </row>
    <row r="3846" spans="1:24" x14ac:dyDescent="0.25">
      <c r="A3846">
        <v>25681</v>
      </c>
      <c r="B3846" t="s">
        <v>2097</v>
      </c>
      <c r="C3846" t="s">
        <v>443</v>
      </c>
      <c r="D3846" t="s">
        <v>6528</v>
      </c>
      <c r="E3846" t="s">
        <v>6192</v>
      </c>
      <c r="F3846">
        <v>10</v>
      </c>
      <c r="G3846" t="s">
        <v>5767</v>
      </c>
      <c r="H3846" t="s">
        <v>5747</v>
      </c>
      <c r="I3846" t="s">
        <v>5748</v>
      </c>
      <c r="J3846">
        <v>473</v>
      </c>
      <c r="K3846">
        <v>24</v>
      </c>
      <c r="L3846">
        <v>5.2</v>
      </c>
      <c r="M3846" t="s">
        <v>5749</v>
      </c>
      <c r="N3846" t="s">
        <v>5750</v>
      </c>
      <c r="O3846" t="s">
        <v>5874</v>
      </c>
      <c r="P3846" t="s">
        <v>5875</v>
      </c>
      <c r="Q3846" t="s">
        <v>5876</v>
      </c>
      <c r="R3846">
        <v>97</v>
      </c>
      <c r="S3846" t="s">
        <v>6529</v>
      </c>
      <c r="T3846" t="s">
        <v>6529</v>
      </c>
      <c r="U3846">
        <v>3.8</v>
      </c>
      <c r="V3846" t="s">
        <v>6172</v>
      </c>
      <c r="W3846" t="s">
        <v>5869</v>
      </c>
      <c r="X3846">
        <v>1</v>
      </c>
    </row>
    <row r="3847" spans="1:24" x14ac:dyDescent="0.25">
      <c r="A3847">
        <v>25438</v>
      </c>
      <c r="B3847" t="s">
        <v>2073</v>
      </c>
      <c r="C3847" t="s">
        <v>443</v>
      </c>
      <c r="D3847" t="s">
        <v>6177</v>
      </c>
      <c r="E3847" t="s">
        <v>6342</v>
      </c>
      <c r="F3847">
        <v>27</v>
      </c>
      <c r="G3847" t="s">
        <v>5837</v>
      </c>
      <c r="H3847" t="s">
        <v>5747</v>
      </c>
      <c r="I3847" t="s">
        <v>5748</v>
      </c>
      <c r="J3847">
        <v>473</v>
      </c>
      <c r="K3847">
        <v>24</v>
      </c>
      <c r="L3847">
        <v>4.2</v>
      </c>
      <c r="M3847" t="s">
        <v>5749</v>
      </c>
      <c r="N3847" t="s">
        <v>5750</v>
      </c>
      <c r="O3847" t="s">
        <v>5874</v>
      </c>
      <c r="P3847" t="s">
        <v>6168</v>
      </c>
      <c r="Q3847" t="s">
        <v>5876</v>
      </c>
      <c r="R3847">
        <v>42099</v>
      </c>
      <c r="S3847" t="s">
        <v>6179</v>
      </c>
      <c r="T3847" t="s">
        <v>6179</v>
      </c>
      <c r="U3847">
        <v>3.24</v>
      </c>
      <c r="V3847" t="s">
        <v>6172</v>
      </c>
      <c r="W3847" t="s">
        <v>5869</v>
      </c>
      <c r="X3847">
        <v>1</v>
      </c>
    </row>
    <row r="3848" spans="1:24" x14ac:dyDescent="0.25">
      <c r="A3848">
        <v>25438</v>
      </c>
      <c r="B3848" t="s">
        <v>2073</v>
      </c>
      <c r="C3848" t="s">
        <v>443</v>
      </c>
      <c r="D3848" t="s">
        <v>6177</v>
      </c>
      <c r="E3848" t="s">
        <v>6342</v>
      </c>
      <c r="F3848">
        <v>27</v>
      </c>
      <c r="G3848" t="s">
        <v>5837</v>
      </c>
      <c r="H3848" t="s">
        <v>5747</v>
      </c>
      <c r="I3848" t="s">
        <v>5748</v>
      </c>
      <c r="J3848">
        <v>473</v>
      </c>
      <c r="K3848">
        <v>24</v>
      </c>
      <c r="L3848">
        <v>4.2</v>
      </c>
      <c r="M3848" t="s">
        <v>5749</v>
      </c>
      <c r="N3848" t="s">
        <v>5750</v>
      </c>
      <c r="O3848" t="s">
        <v>5874</v>
      </c>
      <c r="P3848" t="s">
        <v>6168</v>
      </c>
      <c r="Q3848" t="s">
        <v>5876</v>
      </c>
      <c r="R3848">
        <v>42099</v>
      </c>
      <c r="S3848" t="s">
        <v>6179</v>
      </c>
      <c r="T3848" t="s">
        <v>6179</v>
      </c>
      <c r="U3848">
        <v>3.24</v>
      </c>
      <c r="V3848" t="s">
        <v>6172</v>
      </c>
      <c r="W3848" t="s">
        <v>5869</v>
      </c>
      <c r="X3848">
        <v>1</v>
      </c>
    </row>
    <row r="3849" spans="1:24" x14ac:dyDescent="0.25">
      <c r="A3849">
        <v>25422</v>
      </c>
      <c r="B3849" t="s">
        <v>2071</v>
      </c>
      <c r="C3849" t="s">
        <v>443</v>
      </c>
      <c r="D3849" t="s">
        <v>5871</v>
      </c>
      <c r="E3849" t="s">
        <v>6192</v>
      </c>
      <c r="F3849">
        <v>27</v>
      </c>
      <c r="G3849" t="s">
        <v>5837</v>
      </c>
      <c r="H3849" t="s">
        <v>5747</v>
      </c>
      <c r="I3849" t="s">
        <v>5748</v>
      </c>
      <c r="J3849">
        <v>473</v>
      </c>
      <c r="K3849">
        <v>24</v>
      </c>
      <c r="L3849">
        <v>5</v>
      </c>
      <c r="M3849" t="s">
        <v>5749</v>
      </c>
      <c r="N3849" t="s">
        <v>5750</v>
      </c>
      <c r="O3849" t="s">
        <v>5874</v>
      </c>
      <c r="P3849" t="s">
        <v>5875</v>
      </c>
      <c r="Q3849" t="s">
        <v>5876</v>
      </c>
      <c r="R3849">
        <v>42735</v>
      </c>
      <c r="S3849" t="s">
        <v>6181</v>
      </c>
      <c r="T3849" t="s">
        <v>6182</v>
      </c>
      <c r="U3849">
        <v>3.08</v>
      </c>
      <c r="V3849" t="s">
        <v>6172</v>
      </c>
      <c r="W3849" t="s">
        <v>5869</v>
      </c>
      <c r="X3849">
        <v>1</v>
      </c>
    </row>
    <row r="3850" spans="1:24" x14ac:dyDescent="0.25">
      <c r="A3850">
        <v>25422</v>
      </c>
      <c r="B3850" t="s">
        <v>2071</v>
      </c>
      <c r="C3850" t="s">
        <v>443</v>
      </c>
      <c r="D3850" t="s">
        <v>5871</v>
      </c>
      <c r="E3850" t="s">
        <v>6192</v>
      </c>
      <c r="F3850">
        <v>27</v>
      </c>
      <c r="G3850" t="s">
        <v>5837</v>
      </c>
      <c r="H3850" t="s">
        <v>5747</v>
      </c>
      <c r="I3850" t="s">
        <v>5748</v>
      </c>
      <c r="J3850">
        <v>473</v>
      </c>
      <c r="K3850">
        <v>24</v>
      </c>
      <c r="L3850">
        <v>5</v>
      </c>
      <c r="M3850" t="s">
        <v>5749</v>
      </c>
      <c r="N3850" t="s">
        <v>5750</v>
      </c>
      <c r="O3850" t="s">
        <v>5874</v>
      </c>
      <c r="P3850" t="s">
        <v>5875</v>
      </c>
      <c r="Q3850" t="s">
        <v>5876</v>
      </c>
      <c r="R3850">
        <v>42735</v>
      </c>
      <c r="S3850" t="s">
        <v>6181</v>
      </c>
      <c r="T3850" t="s">
        <v>6182</v>
      </c>
      <c r="U3850">
        <v>3.08</v>
      </c>
      <c r="V3850" t="s">
        <v>6172</v>
      </c>
      <c r="W3850" t="s">
        <v>5869</v>
      </c>
      <c r="X3850">
        <v>1</v>
      </c>
    </row>
    <row r="3851" spans="1:24" x14ac:dyDescent="0.25">
      <c r="A3851">
        <v>25898</v>
      </c>
      <c r="B3851" t="s">
        <v>2139</v>
      </c>
      <c r="C3851" t="s">
        <v>443</v>
      </c>
      <c r="D3851" t="s">
        <v>5871</v>
      </c>
      <c r="E3851" t="s">
        <v>6192</v>
      </c>
      <c r="F3851">
        <v>27</v>
      </c>
      <c r="G3851" t="s">
        <v>5837</v>
      </c>
      <c r="H3851" t="s">
        <v>5747</v>
      </c>
      <c r="I3851" t="s">
        <v>5748</v>
      </c>
      <c r="J3851">
        <v>473</v>
      </c>
      <c r="K3851">
        <v>24</v>
      </c>
      <c r="L3851">
        <v>5</v>
      </c>
      <c r="M3851" t="s">
        <v>5749</v>
      </c>
      <c r="N3851" t="s">
        <v>5750</v>
      </c>
      <c r="O3851" t="s">
        <v>5874</v>
      </c>
      <c r="P3851" t="s">
        <v>5875</v>
      </c>
      <c r="Q3851" t="s">
        <v>5876</v>
      </c>
      <c r="R3851">
        <v>85781</v>
      </c>
      <c r="S3851" t="s">
        <v>6635</v>
      </c>
      <c r="T3851" t="s">
        <v>6635</v>
      </c>
      <c r="U3851">
        <v>2.83</v>
      </c>
      <c r="V3851" t="s">
        <v>6172</v>
      </c>
      <c r="W3851" t="s">
        <v>5869</v>
      </c>
      <c r="X3851">
        <v>1</v>
      </c>
    </row>
    <row r="3852" spans="1:24" x14ac:dyDescent="0.25">
      <c r="A3852">
        <v>25898</v>
      </c>
      <c r="B3852" t="s">
        <v>2139</v>
      </c>
      <c r="C3852" t="s">
        <v>443</v>
      </c>
      <c r="D3852" t="s">
        <v>5871</v>
      </c>
      <c r="E3852" t="s">
        <v>6192</v>
      </c>
      <c r="F3852">
        <v>27</v>
      </c>
      <c r="G3852" t="s">
        <v>5837</v>
      </c>
      <c r="H3852" t="s">
        <v>5747</v>
      </c>
      <c r="I3852" t="s">
        <v>5748</v>
      </c>
      <c r="J3852">
        <v>473</v>
      </c>
      <c r="K3852">
        <v>24</v>
      </c>
      <c r="L3852">
        <v>5</v>
      </c>
      <c r="M3852" t="s">
        <v>5749</v>
      </c>
      <c r="N3852" t="s">
        <v>5750</v>
      </c>
      <c r="O3852" t="s">
        <v>5874</v>
      </c>
      <c r="P3852" t="s">
        <v>5875</v>
      </c>
      <c r="Q3852" t="s">
        <v>5876</v>
      </c>
      <c r="R3852">
        <v>85781</v>
      </c>
      <c r="S3852" t="s">
        <v>6635</v>
      </c>
      <c r="T3852" t="s">
        <v>6635</v>
      </c>
      <c r="U3852">
        <v>2.83</v>
      </c>
      <c r="V3852" t="s">
        <v>6172</v>
      </c>
      <c r="W3852" t="s">
        <v>5869</v>
      </c>
      <c r="X3852">
        <v>1</v>
      </c>
    </row>
    <row r="3853" spans="1:24" x14ac:dyDescent="0.25">
      <c r="A3853">
        <v>25923</v>
      </c>
      <c r="B3853" t="s">
        <v>2142</v>
      </c>
      <c r="C3853" t="s">
        <v>443</v>
      </c>
      <c r="D3853" t="s">
        <v>6411</v>
      </c>
      <c r="E3853" t="s">
        <v>5872</v>
      </c>
      <c r="F3853">
        <v>27</v>
      </c>
      <c r="G3853" t="s">
        <v>5837</v>
      </c>
      <c r="H3853" t="s">
        <v>5747</v>
      </c>
      <c r="I3853" t="s">
        <v>5748</v>
      </c>
      <c r="J3853">
        <v>8520</v>
      </c>
      <c r="K3853">
        <v>1</v>
      </c>
      <c r="L3853">
        <v>6.5</v>
      </c>
      <c r="M3853" t="s">
        <v>5749</v>
      </c>
      <c r="N3853" t="s">
        <v>5750</v>
      </c>
      <c r="O3853" t="s">
        <v>5874</v>
      </c>
      <c r="P3853" t="s">
        <v>5875</v>
      </c>
      <c r="Q3853" t="s">
        <v>5876</v>
      </c>
      <c r="R3853">
        <v>99</v>
      </c>
      <c r="S3853" t="s">
        <v>6535</v>
      </c>
      <c r="T3853" t="s">
        <v>6535</v>
      </c>
      <c r="U3853">
        <v>48.5</v>
      </c>
      <c r="V3853" t="s">
        <v>6172</v>
      </c>
      <c r="W3853" t="s">
        <v>5869</v>
      </c>
      <c r="X3853">
        <v>24</v>
      </c>
    </row>
    <row r="3854" spans="1:24" x14ac:dyDescent="0.25">
      <c r="A3854">
        <v>25923</v>
      </c>
      <c r="B3854" t="s">
        <v>2142</v>
      </c>
      <c r="C3854" t="s">
        <v>443</v>
      </c>
      <c r="D3854" t="s">
        <v>6411</v>
      </c>
      <c r="E3854" t="s">
        <v>5872</v>
      </c>
      <c r="F3854">
        <v>27</v>
      </c>
      <c r="G3854" t="s">
        <v>5837</v>
      </c>
      <c r="H3854" t="s">
        <v>5747</v>
      </c>
      <c r="I3854" t="s">
        <v>5748</v>
      </c>
      <c r="J3854">
        <v>8520</v>
      </c>
      <c r="K3854">
        <v>1</v>
      </c>
      <c r="L3854">
        <v>6.5</v>
      </c>
      <c r="M3854" t="s">
        <v>5749</v>
      </c>
      <c r="N3854" t="s">
        <v>5750</v>
      </c>
      <c r="O3854" t="s">
        <v>5874</v>
      </c>
      <c r="P3854" t="s">
        <v>5875</v>
      </c>
      <c r="Q3854" t="s">
        <v>5876</v>
      </c>
      <c r="R3854">
        <v>99</v>
      </c>
      <c r="S3854" t="s">
        <v>6535</v>
      </c>
      <c r="T3854" t="s">
        <v>6535</v>
      </c>
      <c r="U3854">
        <v>48.5</v>
      </c>
      <c r="V3854" t="s">
        <v>6172</v>
      </c>
      <c r="W3854" t="s">
        <v>5869</v>
      </c>
      <c r="X3854">
        <v>24</v>
      </c>
    </row>
    <row r="3855" spans="1:24" x14ac:dyDescent="0.25">
      <c r="A3855">
        <v>25925</v>
      </c>
      <c r="B3855" t="s">
        <v>2143</v>
      </c>
      <c r="C3855" t="s">
        <v>443</v>
      </c>
      <c r="D3855" t="s">
        <v>6411</v>
      </c>
      <c r="E3855" t="s">
        <v>6167</v>
      </c>
      <c r="F3855">
        <v>27</v>
      </c>
      <c r="G3855" t="s">
        <v>5837</v>
      </c>
      <c r="H3855" t="s">
        <v>5747</v>
      </c>
      <c r="I3855" t="s">
        <v>5748</v>
      </c>
      <c r="J3855">
        <v>8520</v>
      </c>
      <c r="K3855">
        <v>1</v>
      </c>
      <c r="L3855">
        <v>5</v>
      </c>
      <c r="M3855" t="s">
        <v>5749</v>
      </c>
      <c r="N3855" t="s">
        <v>5750</v>
      </c>
      <c r="O3855" t="s">
        <v>5874</v>
      </c>
      <c r="P3855" t="s">
        <v>5875</v>
      </c>
      <c r="Q3855" t="s">
        <v>5876</v>
      </c>
      <c r="R3855">
        <v>99</v>
      </c>
      <c r="S3855" t="s">
        <v>6535</v>
      </c>
      <c r="T3855" t="s">
        <v>6535</v>
      </c>
      <c r="U3855">
        <v>44.4</v>
      </c>
      <c r="V3855" t="s">
        <v>6172</v>
      </c>
      <c r="W3855" t="s">
        <v>5869</v>
      </c>
      <c r="X3855">
        <v>24</v>
      </c>
    </row>
    <row r="3856" spans="1:24" x14ac:dyDescent="0.25">
      <c r="A3856">
        <v>25925</v>
      </c>
      <c r="B3856" t="s">
        <v>2143</v>
      </c>
      <c r="C3856" t="s">
        <v>443</v>
      </c>
      <c r="D3856" t="s">
        <v>6411</v>
      </c>
      <c r="E3856" t="s">
        <v>6167</v>
      </c>
      <c r="F3856">
        <v>27</v>
      </c>
      <c r="G3856" t="s">
        <v>5837</v>
      </c>
      <c r="H3856" t="s">
        <v>5747</v>
      </c>
      <c r="I3856" t="s">
        <v>5748</v>
      </c>
      <c r="J3856">
        <v>8520</v>
      </c>
      <c r="K3856">
        <v>1</v>
      </c>
      <c r="L3856">
        <v>5</v>
      </c>
      <c r="M3856" t="s">
        <v>5749</v>
      </c>
      <c r="N3856" t="s">
        <v>5750</v>
      </c>
      <c r="O3856" t="s">
        <v>5874</v>
      </c>
      <c r="P3856" t="s">
        <v>5875</v>
      </c>
      <c r="Q3856" t="s">
        <v>5876</v>
      </c>
      <c r="R3856">
        <v>99</v>
      </c>
      <c r="S3856" t="s">
        <v>6535</v>
      </c>
      <c r="T3856" t="s">
        <v>6535</v>
      </c>
      <c r="U3856">
        <v>44.4</v>
      </c>
      <c r="V3856" t="s">
        <v>6172</v>
      </c>
      <c r="W3856" t="s">
        <v>5869</v>
      </c>
      <c r="X3856">
        <v>24</v>
      </c>
    </row>
    <row r="3857" spans="1:24" x14ac:dyDescent="0.25">
      <c r="A3857">
        <v>25926</v>
      </c>
      <c r="B3857" t="s">
        <v>2144</v>
      </c>
      <c r="C3857" t="s">
        <v>443</v>
      </c>
      <c r="D3857" t="s">
        <v>6411</v>
      </c>
      <c r="E3857" t="s">
        <v>6192</v>
      </c>
      <c r="F3857">
        <v>27</v>
      </c>
      <c r="G3857" t="s">
        <v>5837</v>
      </c>
      <c r="H3857" t="s">
        <v>5747</v>
      </c>
      <c r="I3857" t="s">
        <v>5748</v>
      </c>
      <c r="J3857">
        <v>8520</v>
      </c>
      <c r="K3857">
        <v>1</v>
      </c>
      <c r="L3857">
        <v>4.7</v>
      </c>
      <c r="M3857" t="s">
        <v>5749</v>
      </c>
      <c r="N3857" t="s">
        <v>5750</v>
      </c>
      <c r="O3857" t="s">
        <v>5874</v>
      </c>
      <c r="P3857" t="s">
        <v>5875</v>
      </c>
      <c r="Q3857" t="s">
        <v>5876</v>
      </c>
      <c r="R3857">
        <v>99</v>
      </c>
      <c r="S3857" t="s">
        <v>6535</v>
      </c>
      <c r="T3857" t="s">
        <v>6535</v>
      </c>
      <c r="U3857">
        <v>44.4</v>
      </c>
      <c r="V3857" t="s">
        <v>6172</v>
      </c>
      <c r="W3857" t="s">
        <v>5869</v>
      </c>
      <c r="X3857">
        <v>24</v>
      </c>
    </row>
    <row r="3858" spans="1:24" x14ac:dyDescent="0.25">
      <c r="A3858">
        <v>25926</v>
      </c>
      <c r="B3858" t="s">
        <v>2144</v>
      </c>
      <c r="C3858" t="s">
        <v>443</v>
      </c>
      <c r="D3858" t="s">
        <v>6411</v>
      </c>
      <c r="E3858" t="s">
        <v>6192</v>
      </c>
      <c r="F3858">
        <v>27</v>
      </c>
      <c r="G3858" t="s">
        <v>5837</v>
      </c>
      <c r="H3858" t="s">
        <v>5747</v>
      </c>
      <c r="I3858" t="s">
        <v>5748</v>
      </c>
      <c r="J3858">
        <v>8520</v>
      </c>
      <c r="K3858">
        <v>1</v>
      </c>
      <c r="L3858">
        <v>4.7</v>
      </c>
      <c r="M3858" t="s">
        <v>5749</v>
      </c>
      <c r="N3858" t="s">
        <v>5750</v>
      </c>
      <c r="O3858" t="s">
        <v>5874</v>
      </c>
      <c r="P3858" t="s">
        <v>5875</v>
      </c>
      <c r="Q3858" t="s">
        <v>5876</v>
      </c>
      <c r="R3858">
        <v>99</v>
      </c>
      <c r="S3858" t="s">
        <v>6535</v>
      </c>
      <c r="T3858" t="s">
        <v>6535</v>
      </c>
      <c r="U3858">
        <v>44.4</v>
      </c>
      <c r="V3858" t="s">
        <v>6172</v>
      </c>
      <c r="W3858" t="s">
        <v>5869</v>
      </c>
      <c r="X3858">
        <v>24</v>
      </c>
    </row>
    <row r="3859" spans="1:24" x14ac:dyDescent="0.25">
      <c r="A3859">
        <v>25928</v>
      </c>
      <c r="B3859" t="s">
        <v>2145</v>
      </c>
      <c r="C3859" t="s">
        <v>444</v>
      </c>
      <c r="D3859" t="s">
        <v>6151</v>
      </c>
      <c r="E3859" t="s">
        <v>6152</v>
      </c>
      <c r="F3859">
        <v>27</v>
      </c>
      <c r="G3859" t="s">
        <v>5837</v>
      </c>
      <c r="H3859" t="s">
        <v>5791</v>
      </c>
      <c r="I3859" t="s">
        <v>5792</v>
      </c>
      <c r="J3859">
        <v>500</v>
      </c>
      <c r="K3859">
        <v>24</v>
      </c>
      <c r="L3859">
        <v>4.5</v>
      </c>
      <c r="M3859" t="s">
        <v>5759</v>
      </c>
      <c r="N3859" t="s">
        <v>6228</v>
      </c>
      <c r="O3859" t="s">
        <v>6029</v>
      </c>
      <c r="P3859" t="s">
        <v>6283</v>
      </c>
      <c r="Q3859" t="s">
        <v>6030</v>
      </c>
      <c r="R3859">
        <v>81509</v>
      </c>
      <c r="S3859" t="s">
        <v>6184</v>
      </c>
      <c r="T3859" t="s">
        <v>6182</v>
      </c>
      <c r="U3859">
        <v>4.01</v>
      </c>
      <c r="V3859" t="s">
        <v>6172</v>
      </c>
      <c r="W3859" t="s">
        <v>5869</v>
      </c>
      <c r="X3859">
        <v>1</v>
      </c>
    </row>
    <row r="3860" spans="1:24" x14ac:dyDescent="0.25">
      <c r="A3860">
        <v>25944</v>
      </c>
      <c r="B3860" t="s">
        <v>2147</v>
      </c>
      <c r="C3860" t="s">
        <v>443</v>
      </c>
      <c r="D3860" t="s">
        <v>6177</v>
      </c>
      <c r="E3860" t="s">
        <v>6342</v>
      </c>
      <c r="F3860">
        <v>27</v>
      </c>
      <c r="G3860" t="s">
        <v>5837</v>
      </c>
      <c r="H3860" t="s">
        <v>5747</v>
      </c>
      <c r="I3860" t="s">
        <v>5748</v>
      </c>
      <c r="J3860">
        <v>2046</v>
      </c>
      <c r="K3860">
        <v>4</v>
      </c>
      <c r="L3860">
        <v>5.5</v>
      </c>
      <c r="M3860" t="s">
        <v>5749</v>
      </c>
      <c r="N3860" t="s">
        <v>5750</v>
      </c>
      <c r="O3860" t="s">
        <v>5874</v>
      </c>
      <c r="P3860" t="s">
        <v>5875</v>
      </c>
      <c r="Q3860" t="s">
        <v>5876</v>
      </c>
      <c r="R3860">
        <v>43364</v>
      </c>
      <c r="S3860" t="s">
        <v>6211</v>
      </c>
      <c r="T3860" t="s">
        <v>6212</v>
      </c>
      <c r="U3860">
        <v>12.3</v>
      </c>
      <c r="V3860" t="s">
        <v>5755</v>
      </c>
      <c r="W3860" t="s">
        <v>5869</v>
      </c>
      <c r="X3860">
        <v>6</v>
      </c>
    </row>
    <row r="3861" spans="1:24" x14ac:dyDescent="0.25">
      <c r="A3861">
        <v>25944</v>
      </c>
      <c r="B3861" t="s">
        <v>2147</v>
      </c>
      <c r="C3861" t="s">
        <v>443</v>
      </c>
      <c r="D3861" t="s">
        <v>6177</v>
      </c>
      <c r="E3861" t="s">
        <v>6342</v>
      </c>
      <c r="F3861">
        <v>27</v>
      </c>
      <c r="G3861" t="s">
        <v>5837</v>
      </c>
      <c r="H3861" t="s">
        <v>5747</v>
      </c>
      <c r="I3861" t="s">
        <v>5748</v>
      </c>
      <c r="J3861">
        <v>2046</v>
      </c>
      <c r="K3861">
        <v>4</v>
      </c>
      <c r="L3861">
        <v>5.5</v>
      </c>
      <c r="M3861" t="s">
        <v>5749</v>
      </c>
      <c r="N3861" t="s">
        <v>5750</v>
      </c>
      <c r="O3861" t="s">
        <v>5874</v>
      </c>
      <c r="P3861" t="s">
        <v>5875</v>
      </c>
      <c r="Q3861" t="s">
        <v>5876</v>
      </c>
      <c r="R3861">
        <v>43364</v>
      </c>
      <c r="S3861" t="s">
        <v>6211</v>
      </c>
      <c r="T3861" t="s">
        <v>6212</v>
      </c>
      <c r="U3861">
        <v>12.3</v>
      </c>
      <c r="V3861" t="s">
        <v>5755</v>
      </c>
      <c r="W3861" t="s">
        <v>5869</v>
      </c>
      <c r="X3861">
        <v>6</v>
      </c>
    </row>
    <row r="3862" spans="1:24" x14ac:dyDescent="0.25">
      <c r="A3862">
        <v>25442</v>
      </c>
      <c r="B3862" t="s">
        <v>2074</v>
      </c>
      <c r="C3862" t="s">
        <v>443</v>
      </c>
      <c r="D3862" t="s">
        <v>6177</v>
      </c>
      <c r="E3862" t="s">
        <v>6342</v>
      </c>
      <c r="F3862">
        <v>27</v>
      </c>
      <c r="G3862" t="s">
        <v>5837</v>
      </c>
      <c r="H3862" t="s">
        <v>5747</v>
      </c>
      <c r="I3862" t="s">
        <v>5748</v>
      </c>
      <c r="J3862">
        <v>4260</v>
      </c>
      <c r="K3862">
        <v>1</v>
      </c>
      <c r="L3862">
        <v>4.2</v>
      </c>
      <c r="M3862" t="s">
        <v>5749</v>
      </c>
      <c r="N3862" t="s">
        <v>5750</v>
      </c>
      <c r="O3862" t="s">
        <v>5874</v>
      </c>
      <c r="P3862" t="s">
        <v>6168</v>
      </c>
      <c r="Q3862" t="s">
        <v>5876</v>
      </c>
      <c r="R3862">
        <v>42099</v>
      </c>
      <c r="S3862" t="s">
        <v>6179</v>
      </c>
      <c r="T3862" t="s">
        <v>6179</v>
      </c>
      <c r="U3862">
        <v>24.94</v>
      </c>
      <c r="V3862" t="s">
        <v>6172</v>
      </c>
      <c r="W3862" t="s">
        <v>5869</v>
      </c>
      <c r="X3862">
        <v>12</v>
      </c>
    </row>
    <row r="3863" spans="1:24" x14ac:dyDescent="0.25">
      <c r="A3863">
        <v>25442</v>
      </c>
      <c r="B3863" t="s">
        <v>2074</v>
      </c>
      <c r="C3863" t="s">
        <v>443</v>
      </c>
      <c r="D3863" t="s">
        <v>6177</v>
      </c>
      <c r="E3863" t="s">
        <v>6342</v>
      </c>
      <c r="F3863">
        <v>27</v>
      </c>
      <c r="G3863" t="s">
        <v>5837</v>
      </c>
      <c r="H3863" t="s">
        <v>5747</v>
      </c>
      <c r="I3863" t="s">
        <v>5748</v>
      </c>
      <c r="J3863">
        <v>4260</v>
      </c>
      <c r="K3863">
        <v>1</v>
      </c>
      <c r="L3863">
        <v>4.2</v>
      </c>
      <c r="M3863" t="s">
        <v>5749</v>
      </c>
      <c r="N3863" t="s">
        <v>5750</v>
      </c>
      <c r="O3863" t="s">
        <v>5874</v>
      </c>
      <c r="P3863" t="s">
        <v>6168</v>
      </c>
      <c r="Q3863" t="s">
        <v>5876</v>
      </c>
      <c r="R3863">
        <v>42099</v>
      </c>
      <c r="S3863" t="s">
        <v>6179</v>
      </c>
      <c r="T3863" t="s">
        <v>6179</v>
      </c>
      <c r="U3863">
        <v>24.94</v>
      </c>
      <c r="V3863" t="s">
        <v>6172</v>
      </c>
      <c r="W3863" t="s">
        <v>5869</v>
      </c>
      <c r="X3863">
        <v>12</v>
      </c>
    </row>
    <row r="3864" spans="1:24" x14ac:dyDescent="0.25">
      <c r="A3864">
        <v>25938</v>
      </c>
      <c r="B3864" t="s">
        <v>313</v>
      </c>
      <c r="C3864" t="s">
        <v>442</v>
      </c>
      <c r="D3864" t="s">
        <v>6035</v>
      </c>
      <c r="E3864" t="s">
        <v>5958</v>
      </c>
      <c r="F3864">
        <v>22</v>
      </c>
      <c r="G3864" t="s">
        <v>5816</v>
      </c>
      <c r="H3864" t="s">
        <v>5747</v>
      </c>
      <c r="I3864" t="s">
        <v>5792</v>
      </c>
      <c r="J3864">
        <v>4000</v>
      </c>
      <c r="K3864">
        <v>4</v>
      </c>
      <c r="L3864">
        <v>11.5</v>
      </c>
      <c r="M3864" t="s">
        <v>5749</v>
      </c>
      <c r="N3864" t="s">
        <v>5750</v>
      </c>
      <c r="O3864" t="s">
        <v>5751</v>
      </c>
      <c r="P3864" t="s">
        <v>5922</v>
      </c>
      <c r="Q3864" t="s">
        <v>5947</v>
      </c>
      <c r="R3864">
        <v>42015</v>
      </c>
      <c r="S3864" t="s">
        <v>5956</v>
      </c>
      <c r="T3864" t="s">
        <v>5957</v>
      </c>
      <c r="U3864">
        <v>39.29</v>
      </c>
      <c r="V3864" t="s">
        <v>5960</v>
      </c>
      <c r="W3864" t="s">
        <v>5869</v>
      </c>
      <c r="X3864">
        <v>1</v>
      </c>
    </row>
    <row r="3865" spans="1:24" x14ac:dyDescent="0.25">
      <c r="A3865">
        <v>25275</v>
      </c>
      <c r="B3865" t="s">
        <v>2054</v>
      </c>
      <c r="C3865" t="s">
        <v>442</v>
      </c>
      <c r="D3865" t="s">
        <v>6035</v>
      </c>
      <c r="E3865" t="s">
        <v>5975</v>
      </c>
      <c r="F3865">
        <v>20</v>
      </c>
      <c r="G3865" t="s">
        <v>5746</v>
      </c>
      <c r="H3865" t="s">
        <v>5747</v>
      </c>
      <c r="I3865" t="s">
        <v>5748</v>
      </c>
      <c r="J3865">
        <v>750</v>
      </c>
      <c r="K3865">
        <v>12</v>
      </c>
      <c r="L3865">
        <v>13.9</v>
      </c>
      <c r="M3865" t="s">
        <v>5759</v>
      </c>
      <c r="N3865" t="s">
        <v>5976</v>
      </c>
      <c r="O3865" t="s">
        <v>5790</v>
      </c>
      <c r="P3865" t="s">
        <v>5916</v>
      </c>
      <c r="Q3865" t="s">
        <v>5977</v>
      </c>
      <c r="R3865">
        <v>51923</v>
      </c>
      <c r="S3865" t="s">
        <v>5965</v>
      </c>
      <c r="T3865" t="s">
        <v>5965</v>
      </c>
      <c r="U3865">
        <v>15.99</v>
      </c>
      <c r="V3865" t="s">
        <v>5755</v>
      </c>
      <c r="W3865" t="s">
        <v>5756</v>
      </c>
      <c r="X3865">
        <v>1</v>
      </c>
    </row>
    <row r="3866" spans="1:24" x14ac:dyDescent="0.25">
      <c r="A3866">
        <v>25230</v>
      </c>
      <c r="B3866" t="s">
        <v>2044</v>
      </c>
      <c r="C3866" t="s">
        <v>443</v>
      </c>
      <c r="D3866" t="s">
        <v>6166</v>
      </c>
      <c r="E3866" t="s">
        <v>6192</v>
      </c>
      <c r="F3866">
        <v>20</v>
      </c>
      <c r="G3866" t="s">
        <v>5746</v>
      </c>
      <c r="H3866" t="s">
        <v>5747</v>
      </c>
      <c r="I3866" t="s">
        <v>5748</v>
      </c>
      <c r="J3866">
        <v>473</v>
      </c>
      <c r="K3866">
        <v>24</v>
      </c>
      <c r="L3866">
        <v>5.5</v>
      </c>
      <c r="M3866" t="s">
        <v>5749</v>
      </c>
      <c r="N3866" t="s">
        <v>5750</v>
      </c>
      <c r="O3866" t="s">
        <v>5751</v>
      </c>
      <c r="P3866" t="s">
        <v>5875</v>
      </c>
      <c r="Q3866" t="s">
        <v>6169</v>
      </c>
      <c r="R3866">
        <v>98394</v>
      </c>
      <c r="S3866" t="s">
        <v>6527</v>
      </c>
      <c r="T3866" t="s">
        <v>6413</v>
      </c>
      <c r="U3866">
        <v>3.49</v>
      </c>
      <c r="V3866" t="s">
        <v>6172</v>
      </c>
      <c r="W3866" t="s">
        <v>5869</v>
      </c>
      <c r="X3866">
        <v>1</v>
      </c>
    </row>
    <row r="3867" spans="1:24" x14ac:dyDescent="0.25">
      <c r="A3867">
        <v>25940</v>
      </c>
      <c r="B3867" t="s">
        <v>2146</v>
      </c>
      <c r="C3867" t="s">
        <v>443</v>
      </c>
      <c r="D3867" t="s">
        <v>5871</v>
      </c>
      <c r="E3867" t="s">
        <v>6167</v>
      </c>
      <c r="F3867">
        <v>27</v>
      </c>
      <c r="G3867" t="s">
        <v>5837</v>
      </c>
      <c r="H3867" t="s">
        <v>5747</v>
      </c>
      <c r="I3867" t="s">
        <v>5748</v>
      </c>
      <c r="J3867">
        <v>473</v>
      </c>
      <c r="K3867">
        <v>24</v>
      </c>
      <c r="L3867">
        <v>4.2</v>
      </c>
      <c r="M3867" t="s">
        <v>5749</v>
      </c>
      <c r="N3867" t="s">
        <v>5750</v>
      </c>
      <c r="O3867" t="s">
        <v>5874</v>
      </c>
      <c r="P3867" t="s">
        <v>5875</v>
      </c>
      <c r="Q3867" t="s">
        <v>5876</v>
      </c>
      <c r="R3867">
        <v>86267</v>
      </c>
      <c r="S3867" t="s">
        <v>6589</v>
      </c>
      <c r="T3867" t="s">
        <v>6182</v>
      </c>
      <c r="U3867">
        <v>2.99</v>
      </c>
      <c r="V3867" t="s">
        <v>6172</v>
      </c>
      <c r="W3867" t="s">
        <v>5869</v>
      </c>
      <c r="X3867">
        <v>1</v>
      </c>
    </row>
    <row r="3868" spans="1:24" x14ac:dyDescent="0.25">
      <c r="A3868">
        <v>25940</v>
      </c>
      <c r="B3868" t="s">
        <v>2146</v>
      </c>
      <c r="C3868" t="s">
        <v>443</v>
      </c>
      <c r="D3868" t="s">
        <v>5871</v>
      </c>
      <c r="E3868" t="s">
        <v>6167</v>
      </c>
      <c r="F3868">
        <v>27</v>
      </c>
      <c r="G3868" t="s">
        <v>5837</v>
      </c>
      <c r="H3868" t="s">
        <v>5747</v>
      </c>
      <c r="I3868" t="s">
        <v>5748</v>
      </c>
      <c r="J3868">
        <v>473</v>
      </c>
      <c r="K3868">
        <v>24</v>
      </c>
      <c r="L3868">
        <v>4.2</v>
      </c>
      <c r="M3868" t="s">
        <v>5749</v>
      </c>
      <c r="N3868" t="s">
        <v>5750</v>
      </c>
      <c r="O3868" t="s">
        <v>5874</v>
      </c>
      <c r="P3868" t="s">
        <v>5875</v>
      </c>
      <c r="Q3868" t="s">
        <v>5876</v>
      </c>
      <c r="R3868">
        <v>86267</v>
      </c>
      <c r="S3868" t="s">
        <v>6589</v>
      </c>
      <c r="T3868" t="s">
        <v>6182</v>
      </c>
      <c r="U3868">
        <v>2.99</v>
      </c>
      <c r="V3868" t="s">
        <v>6172</v>
      </c>
      <c r="W3868" t="s">
        <v>5869</v>
      </c>
      <c r="X3868">
        <v>1</v>
      </c>
    </row>
    <row r="3869" spans="1:24" x14ac:dyDescent="0.25">
      <c r="A3869">
        <v>25940</v>
      </c>
      <c r="B3869" t="s">
        <v>2146</v>
      </c>
      <c r="C3869" t="s">
        <v>443</v>
      </c>
      <c r="D3869" t="s">
        <v>5871</v>
      </c>
      <c r="E3869" t="s">
        <v>6167</v>
      </c>
      <c r="F3869">
        <v>27</v>
      </c>
      <c r="G3869" t="s">
        <v>5837</v>
      </c>
      <c r="H3869" t="s">
        <v>5747</v>
      </c>
      <c r="I3869" t="s">
        <v>5748</v>
      </c>
      <c r="J3869">
        <v>473</v>
      </c>
      <c r="K3869">
        <v>24</v>
      </c>
      <c r="L3869">
        <v>4.2</v>
      </c>
      <c r="M3869" t="s">
        <v>5749</v>
      </c>
      <c r="N3869" t="s">
        <v>5750</v>
      </c>
      <c r="O3869" t="s">
        <v>5874</v>
      </c>
      <c r="P3869" t="s">
        <v>5875</v>
      </c>
      <c r="Q3869" t="s">
        <v>5876</v>
      </c>
      <c r="R3869">
        <v>86267</v>
      </c>
      <c r="S3869" t="s">
        <v>6589</v>
      </c>
      <c r="T3869" t="s">
        <v>6182</v>
      </c>
      <c r="U3869">
        <v>2.99</v>
      </c>
      <c r="V3869" t="s">
        <v>6172</v>
      </c>
      <c r="W3869" t="s">
        <v>5869</v>
      </c>
      <c r="X3869">
        <v>1</v>
      </c>
    </row>
    <row r="3870" spans="1:24" x14ac:dyDescent="0.25">
      <c r="A3870">
        <v>25611</v>
      </c>
      <c r="B3870" t="s">
        <v>2086</v>
      </c>
      <c r="C3870" t="s">
        <v>441</v>
      </c>
      <c r="D3870" t="s">
        <v>5850</v>
      </c>
      <c r="E3870" t="s">
        <v>6098</v>
      </c>
      <c r="F3870">
        <v>22</v>
      </c>
      <c r="G3870" t="s">
        <v>5816</v>
      </c>
      <c r="H3870" t="s">
        <v>5747</v>
      </c>
      <c r="I3870" t="s">
        <v>5748</v>
      </c>
      <c r="J3870">
        <v>750</v>
      </c>
      <c r="K3870">
        <v>6</v>
      </c>
      <c r="L3870">
        <v>38</v>
      </c>
      <c r="M3870" t="s">
        <v>5759</v>
      </c>
      <c r="N3870" t="s">
        <v>5852</v>
      </c>
      <c r="O3870" t="s">
        <v>5761</v>
      </c>
      <c r="P3870" t="s">
        <v>5762</v>
      </c>
      <c r="Q3870" t="s">
        <v>5853</v>
      </c>
      <c r="R3870">
        <v>42341</v>
      </c>
      <c r="S3870" t="s">
        <v>5772</v>
      </c>
      <c r="T3870" t="s">
        <v>5773</v>
      </c>
      <c r="U3870">
        <v>80.989999999999995</v>
      </c>
      <c r="V3870" t="s">
        <v>5755</v>
      </c>
      <c r="W3870" t="s">
        <v>5765</v>
      </c>
      <c r="X3870">
        <v>1</v>
      </c>
    </row>
    <row r="3871" spans="1:24" x14ac:dyDescent="0.25">
      <c r="A3871">
        <v>25964</v>
      </c>
      <c r="B3871" t="s">
        <v>2152</v>
      </c>
      <c r="C3871" t="s">
        <v>443</v>
      </c>
      <c r="D3871" t="s">
        <v>6411</v>
      </c>
      <c r="E3871" t="s">
        <v>6192</v>
      </c>
      <c r="F3871">
        <v>27</v>
      </c>
      <c r="G3871" t="s">
        <v>5837</v>
      </c>
      <c r="H3871" t="s">
        <v>5747</v>
      </c>
      <c r="I3871" t="s">
        <v>5748</v>
      </c>
      <c r="J3871">
        <v>473</v>
      </c>
      <c r="K3871">
        <v>24</v>
      </c>
      <c r="L3871">
        <v>5.3</v>
      </c>
      <c r="M3871" t="s">
        <v>5749</v>
      </c>
      <c r="N3871" t="s">
        <v>5750</v>
      </c>
      <c r="O3871" t="s">
        <v>5874</v>
      </c>
      <c r="P3871" t="s">
        <v>5875</v>
      </c>
      <c r="Q3871" t="s">
        <v>5876</v>
      </c>
      <c r="R3871">
        <v>86276</v>
      </c>
      <c r="S3871" t="s">
        <v>6593</v>
      </c>
      <c r="T3871" t="s">
        <v>6593</v>
      </c>
      <c r="U3871">
        <v>3.17</v>
      </c>
      <c r="V3871" t="s">
        <v>6172</v>
      </c>
      <c r="W3871" t="s">
        <v>5869</v>
      </c>
      <c r="X3871">
        <v>1</v>
      </c>
    </row>
    <row r="3872" spans="1:24" x14ac:dyDescent="0.25">
      <c r="A3872">
        <v>25964</v>
      </c>
      <c r="B3872" t="s">
        <v>2152</v>
      </c>
      <c r="C3872" t="s">
        <v>443</v>
      </c>
      <c r="D3872" t="s">
        <v>6411</v>
      </c>
      <c r="E3872" t="s">
        <v>6192</v>
      </c>
      <c r="F3872">
        <v>27</v>
      </c>
      <c r="G3872" t="s">
        <v>5837</v>
      </c>
      <c r="H3872" t="s">
        <v>5747</v>
      </c>
      <c r="I3872" t="s">
        <v>5748</v>
      </c>
      <c r="J3872">
        <v>473</v>
      </c>
      <c r="K3872">
        <v>24</v>
      </c>
      <c r="L3872">
        <v>5.3</v>
      </c>
      <c r="M3872" t="s">
        <v>5749</v>
      </c>
      <c r="N3872" t="s">
        <v>5750</v>
      </c>
      <c r="O3872" t="s">
        <v>5874</v>
      </c>
      <c r="P3872" t="s">
        <v>5875</v>
      </c>
      <c r="Q3872" t="s">
        <v>5876</v>
      </c>
      <c r="R3872">
        <v>86276</v>
      </c>
      <c r="S3872" t="s">
        <v>6593</v>
      </c>
      <c r="T3872" t="s">
        <v>6593</v>
      </c>
      <c r="U3872">
        <v>3.17</v>
      </c>
      <c r="V3872" t="s">
        <v>6172</v>
      </c>
      <c r="W3872" t="s">
        <v>5869</v>
      </c>
      <c r="X3872">
        <v>1</v>
      </c>
    </row>
    <row r="3873" spans="1:24" x14ac:dyDescent="0.25">
      <c r="A3873">
        <v>25884</v>
      </c>
      <c r="B3873" t="s">
        <v>2135</v>
      </c>
      <c r="C3873" t="s">
        <v>443</v>
      </c>
      <c r="D3873" t="s">
        <v>5871</v>
      </c>
      <c r="E3873" t="s">
        <v>5872</v>
      </c>
      <c r="F3873">
        <v>27</v>
      </c>
      <c r="G3873" t="s">
        <v>5837</v>
      </c>
      <c r="H3873" t="s">
        <v>5747</v>
      </c>
      <c r="I3873" t="s">
        <v>5748</v>
      </c>
      <c r="J3873">
        <v>473</v>
      </c>
      <c r="K3873">
        <v>24</v>
      </c>
      <c r="L3873">
        <v>6.5</v>
      </c>
      <c r="M3873" t="s">
        <v>5749</v>
      </c>
      <c r="N3873" t="s">
        <v>5750</v>
      </c>
      <c r="O3873" t="s">
        <v>5874</v>
      </c>
      <c r="P3873" t="s">
        <v>5875</v>
      </c>
      <c r="Q3873" t="s">
        <v>5876</v>
      </c>
      <c r="R3873">
        <v>85781</v>
      </c>
      <c r="S3873" t="s">
        <v>6635</v>
      </c>
      <c r="T3873" t="s">
        <v>6635</v>
      </c>
      <c r="U3873">
        <v>3.34</v>
      </c>
      <c r="V3873" t="s">
        <v>6172</v>
      </c>
      <c r="W3873" t="s">
        <v>5869</v>
      </c>
      <c r="X3873">
        <v>1</v>
      </c>
    </row>
    <row r="3874" spans="1:24" x14ac:dyDescent="0.25">
      <c r="A3874">
        <v>25884</v>
      </c>
      <c r="B3874" t="s">
        <v>2135</v>
      </c>
      <c r="C3874" t="s">
        <v>443</v>
      </c>
      <c r="D3874" t="s">
        <v>5871</v>
      </c>
      <c r="E3874" t="s">
        <v>5872</v>
      </c>
      <c r="F3874">
        <v>27</v>
      </c>
      <c r="G3874" t="s">
        <v>5837</v>
      </c>
      <c r="H3874" t="s">
        <v>5747</v>
      </c>
      <c r="I3874" t="s">
        <v>5748</v>
      </c>
      <c r="J3874">
        <v>473</v>
      </c>
      <c r="K3874">
        <v>24</v>
      </c>
      <c r="L3874">
        <v>6.5</v>
      </c>
      <c r="M3874" t="s">
        <v>5749</v>
      </c>
      <c r="N3874" t="s">
        <v>5750</v>
      </c>
      <c r="O3874" t="s">
        <v>5874</v>
      </c>
      <c r="P3874" t="s">
        <v>5875</v>
      </c>
      <c r="Q3874" t="s">
        <v>5876</v>
      </c>
      <c r="R3874">
        <v>85781</v>
      </c>
      <c r="S3874" t="s">
        <v>6635</v>
      </c>
      <c r="T3874" t="s">
        <v>6635</v>
      </c>
      <c r="U3874">
        <v>3.34</v>
      </c>
      <c r="V3874" t="s">
        <v>6172</v>
      </c>
      <c r="W3874" t="s">
        <v>5869</v>
      </c>
      <c r="X3874">
        <v>1</v>
      </c>
    </row>
    <row r="3875" spans="1:24" x14ac:dyDescent="0.25">
      <c r="A3875">
        <v>25256</v>
      </c>
      <c r="B3875" t="s">
        <v>2048</v>
      </c>
      <c r="C3875" t="s">
        <v>442</v>
      </c>
      <c r="D3875" t="s">
        <v>6035</v>
      </c>
      <c r="E3875" t="s">
        <v>5887</v>
      </c>
      <c r="F3875">
        <v>10</v>
      </c>
      <c r="G3875" t="s">
        <v>5767</v>
      </c>
      <c r="H3875" t="s">
        <v>5747</v>
      </c>
      <c r="I3875" t="s">
        <v>5748</v>
      </c>
      <c r="J3875">
        <v>750</v>
      </c>
      <c r="K3875">
        <v>12</v>
      </c>
      <c r="L3875">
        <v>12.5</v>
      </c>
      <c r="M3875" t="s">
        <v>5759</v>
      </c>
      <c r="N3875" t="s">
        <v>5781</v>
      </c>
      <c r="O3875" t="s">
        <v>5761</v>
      </c>
      <c r="P3875" t="s">
        <v>5916</v>
      </c>
      <c r="Q3875" t="s">
        <v>5986</v>
      </c>
      <c r="R3875">
        <v>52747</v>
      </c>
      <c r="S3875" t="s">
        <v>5978</v>
      </c>
      <c r="T3875" t="s">
        <v>5899</v>
      </c>
      <c r="U3875">
        <v>16.989999999999998</v>
      </c>
      <c r="V3875" t="s">
        <v>5755</v>
      </c>
      <c r="W3875" t="s">
        <v>5765</v>
      </c>
      <c r="X3875">
        <v>1</v>
      </c>
    </row>
    <row r="3876" spans="1:24" x14ac:dyDescent="0.25">
      <c r="A3876">
        <v>25285</v>
      </c>
      <c r="B3876" t="s">
        <v>2056</v>
      </c>
      <c r="C3876" t="s">
        <v>442</v>
      </c>
      <c r="D3876" t="s">
        <v>5920</v>
      </c>
      <c r="E3876" t="s">
        <v>5921</v>
      </c>
      <c r="F3876">
        <v>20</v>
      </c>
      <c r="G3876" t="s">
        <v>5746</v>
      </c>
      <c r="H3876" t="s">
        <v>5747</v>
      </c>
      <c r="I3876" t="s">
        <v>5748</v>
      </c>
      <c r="J3876">
        <v>750</v>
      </c>
      <c r="K3876">
        <v>12</v>
      </c>
      <c r="L3876">
        <v>13.5</v>
      </c>
      <c r="M3876" t="s">
        <v>5759</v>
      </c>
      <c r="N3876" t="s">
        <v>5904</v>
      </c>
      <c r="O3876" t="s">
        <v>5790</v>
      </c>
      <c r="P3876" t="s">
        <v>5916</v>
      </c>
      <c r="Q3876" t="s">
        <v>5923</v>
      </c>
      <c r="R3876">
        <v>42586</v>
      </c>
      <c r="S3876" t="s">
        <v>6129</v>
      </c>
      <c r="T3876" t="s">
        <v>5999</v>
      </c>
      <c r="U3876">
        <v>15.99</v>
      </c>
      <c r="V3876" t="s">
        <v>5755</v>
      </c>
      <c r="W3876" t="s">
        <v>5765</v>
      </c>
      <c r="X3876">
        <v>1</v>
      </c>
    </row>
    <row r="3877" spans="1:24" x14ac:dyDescent="0.25">
      <c r="A3877">
        <v>25524</v>
      </c>
      <c r="B3877" t="s">
        <v>2080</v>
      </c>
      <c r="C3877" t="s">
        <v>443</v>
      </c>
      <c r="D3877" t="s">
        <v>6177</v>
      </c>
      <c r="E3877" t="s">
        <v>6192</v>
      </c>
      <c r="F3877">
        <v>10</v>
      </c>
      <c r="G3877" t="s">
        <v>5767</v>
      </c>
      <c r="H3877" t="s">
        <v>5747</v>
      </c>
      <c r="I3877" t="s">
        <v>5748</v>
      </c>
      <c r="J3877">
        <v>5325</v>
      </c>
      <c r="K3877">
        <v>1</v>
      </c>
      <c r="L3877">
        <v>5.2</v>
      </c>
      <c r="M3877" t="s">
        <v>5749</v>
      </c>
      <c r="N3877" t="s">
        <v>5750</v>
      </c>
      <c r="O3877" t="s">
        <v>5874</v>
      </c>
      <c r="P3877" t="s">
        <v>5875</v>
      </c>
      <c r="Q3877" t="s">
        <v>5876</v>
      </c>
      <c r="R3877">
        <v>42090</v>
      </c>
      <c r="S3877" t="s">
        <v>6180</v>
      </c>
      <c r="T3877" t="s">
        <v>6180</v>
      </c>
      <c r="U3877">
        <v>29.98</v>
      </c>
      <c r="V3877" t="s">
        <v>6172</v>
      </c>
      <c r="W3877" t="s">
        <v>5869</v>
      </c>
      <c r="X3877">
        <v>15</v>
      </c>
    </row>
    <row r="3878" spans="1:24" x14ac:dyDescent="0.25">
      <c r="A3878">
        <v>25524</v>
      </c>
      <c r="B3878" t="s">
        <v>2080</v>
      </c>
      <c r="C3878" t="s">
        <v>443</v>
      </c>
      <c r="D3878" t="s">
        <v>6177</v>
      </c>
      <c r="E3878" t="s">
        <v>6192</v>
      </c>
      <c r="F3878">
        <v>10</v>
      </c>
      <c r="G3878" t="s">
        <v>5767</v>
      </c>
      <c r="H3878" t="s">
        <v>5747</v>
      </c>
      <c r="I3878" t="s">
        <v>5748</v>
      </c>
      <c r="J3878">
        <v>5325</v>
      </c>
      <c r="K3878">
        <v>1</v>
      </c>
      <c r="L3878">
        <v>5.2</v>
      </c>
      <c r="M3878" t="s">
        <v>5749</v>
      </c>
      <c r="N3878" t="s">
        <v>5750</v>
      </c>
      <c r="O3878" t="s">
        <v>5874</v>
      </c>
      <c r="P3878" t="s">
        <v>5875</v>
      </c>
      <c r="Q3878" t="s">
        <v>5876</v>
      </c>
      <c r="R3878">
        <v>42090</v>
      </c>
      <c r="S3878" t="s">
        <v>6180</v>
      </c>
      <c r="T3878" t="s">
        <v>6180</v>
      </c>
      <c r="U3878">
        <v>29.98</v>
      </c>
      <c r="V3878" t="s">
        <v>6172</v>
      </c>
      <c r="W3878" t="s">
        <v>5869</v>
      </c>
      <c r="X3878">
        <v>15</v>
      </c>
    </row>
    <row r="3879" spans="1:24" x14ac:dyDescent="0.25">
      <c r="A3879">
        <v>25776</v>
      </c>
      <c r="B3879" t="s">
        <v>2115</v>
      </c>
      <c r="C3879" t="s">
        <v>441</v>
      </c>
      <c r="D3879" t="s">
        <v>5744</v>
      </c>
      <c r="E3879" t="s">
        <v>5787</v>
      </c>
      <c r="F3879">
        <v>22</v>
      </c>
      <c r="G3879" t="s">
        <v>5816</v>
      </c>
      <c r="H3879" t="s">
        <v>5747</v>
      </c>
      <c r="I3879" t="s">
        <v>5748</v>
      </c>
      <c r="J3879">
        <v>750</v>
      </c>
      <c r="K3879">
        <v>6</v>
      </c>
      <c r="L3879">
        <v>40</v>
      </c>
      <c r="M3879" t="s">
        <v>5759</v>
      </c>
      <c r="N3879" t="s">
        <v>5860</v>
      </c>
      <c r="O3879" t="s">
        <v>5751</v>
      </c>
      <c r="P3879" t="s">
        <v>5762</v>
      </c>
      <c r="Q3879" t="s">
        <v>5808</v>
      </c>
      <c r="R3879">
        <v>42047</v>
      </c>
      <c r="S3879" t="s">
        <v>5788</v>
      </c>
      <c r="T3879" t="s">
        <v>5788</v>
      </c>
      <c r="U3879">
        <v>44.99</v>
      </c>
      <c r="V3879" t="s">
        <v>5755</v>
      </c>
      <c r="W3879" t="s">
        <v>5756</v>
      </c>
      <c r="X3879">
        <v>1</v>
      </c>
    </row>
    <row r="3880" spans="1:24" x14ac:dyDescent="0.25">
      <c r="A3880">
        <v>25281</v>
      </c>
      <c r="B3880" t="s">
        <v>2055</v>
      </c>
      <c r="C3880" t="s">
        <v>442</v>
      </c>
      <c r="D3880" t="s">
        <v>6035</v>
      </c>
      <c r="E3880" t="s">
        <v>6158</v>
      </c>
      <c r="F3880">
        <v>20</v>
      </c>
      <c r="G3880" t="s">
        <v>5746</v>
      </c>
      <c r="H3880" t="s">
        <v>5791</v>
      </c>
      <c r="I3880" t="s">
        <v>5792</v>
      </c>
      <c r="J3880">
        <v>750</v>
      </c>
      <c r="K3880">
        <v>12</v>
      </c>
      <c r="L3880">
        <v>13</v>
      </c>
      <c r="M3880" t="s">
        <v>5759</v>
      </c>
      <c r="N3880" t="s">
        <v>5825</v>
      </c>
      <c r="O3880" t="s">
        <v>5761</v>
      </c>
      <c r="P3880" t="s">
        <v>5916</v>
      </c>
      <c r="Q3880" t="s">
        <v>5989</v>
      </c>
      <c r="R3880">
        <v>82120</v>
      </c>
      <c r="S3880" t="s">
        <v>6368</v>
      </c>
      <c r="T3880" t="s">
        <v>5965</v>
      </c>
      <c r="U3880">
        <v>15.99</v>
      </c>
      <c r="V3880" t="s">
        <v>5755</v>
      </c>
      <c r="W3880" t="s">
        <v>5765</v>
      </c>
      <c r="X3880">
        <v>1</v>
      </c>
    </row>
    <row r="3881" spans="1:24" x14ac:dyDescent="0.25">
      <c r="A3881">
        <v>25460</v>
      </c>
      <c r="B3881" t="s">
        <v>2075</v>
      </c>
      <c r="C3881" t="s">
        <v>442</v>
      </c>
      <c r="D3881" t="s">
        <v>5920</v>
      </c>
      <c r="E3881" t="s">
        <v>6069</v>
      </c>
      <c r="F3881">
        <v>23</v>
      </c>
      <c r="G3881" t="s">
        <v>6246</v>
      </c>
      <c r="H3881" t="s">
        <v>5791</v>
      </c>
      <c r="I3881" t="s">
        <v>5792</v>
      </c>
      <c r="J3881">
        <v>750</v>
      </c>
      <c r="K3881">
        <v>6</v>
      </c>
      <c r="L3881">
        <v>13.5</v>
      </c>
      <c r="M3881" t="s">
        <v>5759</v>
      </c>
      <c r="N3881" t="s">
        <v>5976</v>
      </c>
      <c r="O3881" t="s">
        <v>5761</v>
      </c>
      <c r="P3881" t="s">
        <v>5930</v>
      </c>
      <c r="Q3881" t="s">
        <v>5977</v>
      </c>
      <c r="R3881">
        <v>77417</v>
      </c>
      <c r="S3881" t="s">
        <v>6033</v>
      </c>
      <c r="T3881" t="s">
        <v>6034</v>
      </c>
      <c r="U3881">
        <v>21.99</v>
      </c>
      <c r="V3881" t="s">
        <v>5755</v>
      </c>
      <c r="W3881" t="s">
        <v>5765</v>
      </c>
      <c r="X3881">
        <v>1</v>
      </c>
    </row>
    <row r="3882" spans="1:24" x14ac:dyDescent="0.25">
      <c r="A3882">
        <v>25360</v>
      </c>
      <c r="B3882" t="s">
        <v>2065</v>
      </c>
      <c r="C3882" t="s">
        <v>444</v>
      </c>
      <c r="D3882" t="s">
        <v>6161</v>
      </c>
      <c r="E3882" t="s">
        <v>6186</v>
      </c>
      <c r="F3882">
        <v>20</v>
      </c>
      <c r="G3882" t="s">
        <v>5746</v>
      </c>
      <c r="H3882" t="s">
        <v>5747</v>
      </c>
      <c r="I3882" t="s">
        <v>5792</v>
      </c>
      <c r="J3882">
        <v>2130</v>
      </c>
      <c r="K3882">
        <v>4</v>
      </c>
      <c r="L3882">
        <v>6</v>
      </c>
      <c r="M3882" t="s">
        <v>5749</v>
      </c>
      <c r="N3882" t="s">
        <v>5750</v>
      </c>
      <c r="O3882" t="s">
        <v>5751</v>
      </c>
      <c r="P3882" t="s">
        <v>6163</v>
      </c>
      <c r="Q3882" t="s">
        <v>6187</v>
      </c>
      <c r="R3882">
        <v>84101</v>
      </c>
      <c r="S3882" t="s">
        <v>6155</v>
      </c>
      <c r="T3882" t="s">
        <v>6156</v>
      </c>
      <c r="U3882">
        <v>15.99</v>
      </c>
      <c r="V3882" t="s">
        <v>6172</v>
      </c>
      <c r="W3882" t="s">
        <v>5756</v>
      </c>
      <c r="X3882">
        <v>6</v>
      </c>
    </row>
    <row r="3883" spans="1:24" x14ac:dyDescent="0.25">
      <c r="A3883">
        <v>25361</v>
      </c>
      <c r="B3883" t="s">
        <v>2066</v>
      </c>
      <c r="C3883" t="s">
        <v>444</v>
      </c>
      <c r="D3883" t="s">
        <v>6161</v>
      </c>
      <c r="E3883" t="s">
        <v>6186</v>
      </c>
      <c r="F3883">
        <v>20</v>
      </c>
      <c r="G3883" t="s">
        <v>5746</v>
      </c>
      <c r="H3883" t="s">
        <v>5747</v>
      </c>
      <c r="I3883" t="s">
        <v>5792</v>
      </c>
      <c r="J3883">
        <v>2130</v>
      </c>
      <c r="K3883">
        <v>4</v>
      </c>
      <c r="L3883">
        <v>6</v>
      </c>
      <c r="M3883" t="s">
        <v>5749</v>
      </c>
      <c r="N3883" t="s">
        <v>5750</v>
      </c>
      <c r="O3883" t="s">
        <v>5751</v>
      </c>
      <c r="P3883" t="s">
        <v>6163</v>
      </c>
      <c r="Q3883" t="s">
        <v>6187</v>
      </c>
      <c r="R3883">
        <v>84101</v>
      </c>
      <c r="S3883" t="s">
        <v>6155</v>
      </c>
      <c r="T3883" t="s">
        <v>6156</v>
      </c>
      <c r="U3883">
        <v>15.99</v>
      </c>
      <c r="V3883" t="s">
        <v>6172</v>
      </c>
      <c r="W3883" t="s">
        <v>5756</v>
      </c>
      <c r="X3883">
        <v>6</v>
      </c>
    </row>
    <row r="3884" spans="1:24" x14ac:dyDescent="0.25">
      <c r="A3884">
        <v>25697</v>
      </c>
      <c r="B3884" t="s">
        <v>2100</v>
      </c>
      <c r="C3884" t="s">
        <v>443</v>
      </c>
      <c r="D3884" t="s">
        <v>6177</v>
      </c>
      <c r="E3884" t="s">
        <v>6190</v>
      </c>
      <c r="F3884">
        <v>10</v>
      </c>
      <c r="G3884" t="s">
        <v>5767</v>
      </c>
      <c r="H3884" t="s">
        <v>5747</v>
      </c>
      <c r="I3884" t="s">
        <v>5748</v>
      </c>
      <c r="J3884">
        <v>473</v>
      </c>
      <c r="K3884">
        <v>24</v>
      </c>
      <c r="L3884">
        <v>4</v>
      </c>
      <c r="M3884" t="s">
        <v>5749</v>
      </c>
      <c r="N3884" t="s">
        <v>5750</v>
      </c>
      <c r="O3884" t="s">
        <v>5874</v>
      </c>
      <c r="P3884" t="s">
        <v>5875</v>
      </c>
      <c r="Q3884" t="s">
        <v>5876</v>
      </c>
      <c r="R3884">
        <v>42090</v>
      </c>
      <c r="S3884" t="s">
        <v>6180</v>
      </c>
      <c r="T3884" t="s">
        <v>6180</v>
      </c>
      <c r="U3884">
        <v>3.49</v>
      </c>
      <c r="V3884" t="s">
        <v>6172</v>
      </c>
      <c r="W3884" t="s">
        <v>5869</v>
      </c>
      <c r="X3884">
        <v>1</v>
      </c>
    </row>
    <row r="3885" spans="1:24" x14ac:dyDescent="0.25">
      <c r="A3885">
        <v>25697</v>
      </c>
      <c r="B3885" t="s">
        <v>2100</v>
      </c>
      <c r="C3885" t="s">
        <v>443</v>
      </c>
      <c r="D3885" t="s">
        <v>6177</v>
      </c>
      <c r="E3885" t="s">
        <v>6190</v>
      </c>
      <c r="F3885">
        <v>10</v>
      </c>
      <c r="G3885" t="s">
        <v>5767</v>
      </c>
      <c r="H3885" t="s">
        <v>5747</v>
      </c>
      <c r="I3885" t="s">
        <v>5748</v>
      </c>
      <c r="J3885">
        <v>473</v>
      </c>
      <c r="K3885">
        <v>24</v>
      </c>
      <c r="L3885">
        <v>4</v>
      </c>
      <c r="M3885" t="s">
        <v>5749</v>
      </c>
      <c r="N3885" t="s">
        <v>5750</v>
      </c>
      <c r="O3885" t="s">
        <v>5874</v>
      </c>
      <c r="P3885" t="s">
        <v>5875</v>
      </c>
      <c r="Q3885" t="s">
        <v>5876</v>
      </c>
      <c r="R3885">
        <v>42090</v>
      </c>
      <c r="S3885" t="s">
        <v>6180</v>
      </c>
      <c r="T3885" t="s">
        <v>6180</v>
      </c>
      <c r="U3885">
        <v>3.49</v>
      </c>
      <c r="V3885" t="s">
        <v>6172</v>
      </c>
      <c r="W3885" t="s">
        <v>5869</v>
      </c>
      <c r="X3885">
        <v>1</v>
      </c>
    </row>
    <row r="3886" spans="1:24" x14ac:dyDescent="0.25">
      <c r="A3886">
        <v>799951</v>
      </c>
      <c r="B3886" t="s">
        <v>5036</v>
      </c>
      <c r="C3886" t="s">
        <v>443</v>
      </c>
      <c r="D3886" t="s">
        <v>6166</v>
      </c>
      <c r="E3886" t="s">
        <v>6192</v>
      </c>
      <c r="F3886">
        <v>10</v>
      </c>
      <c r="G3886" t="s">
        <v>5767</v>
      </c>
      <c r="H3886" t="s">
        <v>5747</v>
      </c>
      <c r="I3886" t="s">
        <v>5748</v>
      </c>
      <c r="J3886">
        <v>473</v>
      </c>
      <c r="K3886">
        <v>24</v>
      </c>
      <c r="L3886">
        <v>5.2</v>
      </c>
      <c r="M3886" t="s">
        <v>5749</v>
      </c>
      <c r="N3886" t="s">
        <v>5750</v>
      </c>
      <c r="O3886" t="s">
        <v>6029</v>
      </c>
      <c r="P3886" t="s">
        <v>5875</v>
      </c>
      <c r="Q3886" t="s">
        <v>6030</v>
      </c>
      <c r="R3886">
        <v>84498</v>
      </c>
      <c r="S3886" t="s">
        <v>6487</v>
      </c>
      <c r="T3886" t="s">
        <v>6449</v>
      </c>
      <c r="U3886">
        <v>4.25</v>
      </c>
      <c r="V3886" t="s">
        <v>6172</v>
      </c>
      <c r="W3886" t="s">
        <v>5869</v>
      </c>
      <c r="X3886">
        <v>1</v>
      </c>
    </row>
    <row r="3887" spans="1:24" x14ac:dyDescent="0.25">
      <c r="A3887">
        <v>25772</v>
      </c>
      <c r="B3887" t="s">
        <v>2112</v>
      </c>
      <c r="C3887" t="s">
        <v>442</v>
      </c>
      <c r="D3887" t="s">
        <v>5886</v>
      </c>
      <c r="E3887" t="s">
        <v>5887</v>
      </c>
      <c r="F3887">
        <v>10</v>
      </c>
      <c r="G3887" t="s">
        <v>5767</v>
      </c>
      <c r="H3887" t="s">
        <v>5747</v>
      </c>
      <c r="I3887" t="s">
        <v>5748</v>
      </c>
      <c r="J3887">
        <v>3000</v>
      </c>
      <c r="K3887">
        <v>4</v>
      </c>
      <c r="L3887">
        <v>13.5</v>
      </c>
      <c r="M3887" t="s">
        <v>5759</v>
      </c>
      <c r="N3887" t="s">
        <v>5904</v>
      </c>
      <c r="O3887" t="s">
        <v>5790</v>
      </c>
      <c r="P3887" t="s">
        <v>5916</v>
      </c>
      <c r="Q3887" t="s">
        <v>5923</v>
      </c>
      <c r="R3887">
        <v>43054</v>
      </c>
      <c r="S3887" t="s">
        <v>5905</v>
      </c>
      <c r="T3887" t="s">
        <v>5906</v>
      </c>
      <c r="U3887">
        <v>46.99</v>
      </c>
      <c r="V3887" t="s">
        <v>5960</v>
      </c>
      <c r="W3887" t="s">
        <v>5765</v>
      </c>
      <c r="X3887">
        <v>1</v>
      </c>
    </row>
    <row r="3888" spans="1:24" x14ac:dyDescent="0.25">
      <c r="A3888">
        <v>25775</v>
      </c>
      <c r="B3888" t="s">
        <v>2114</v>
      </c>
      <c r="C3888" t="s">
        <v>442</v>
      </c>
      <c r="D3888" t="s">
        <v>5920</v>
      </c>
      <c r="E3888" t="s">
        <v>5997</v>
      </c>
      <c r="F3888">
        <v>20</v>
      </c>
      <c r="G3888" t="s">
        <v>5746</v>
      </c>
      <c r="H3888" t="s">
        <v>5747</v>
      </c>
      <c r="I3888" t="s">
        <v>5748</v>
      </c>
      <c r="J3888">
        <v>750</v>
      </c>
      <c r="K3888">
        <v>12</v>
      </c>
      <c r="L3888">
        <v>12</v>
      </c>
      <c r="M3888" t="s">
        <v>5759</v>
      </c>
      <c r="N3888" t="s">
        <v>6085</v>
      </c>
      <c r="O3888" t="s">
        <v>5761</v>
      </c>
      <c r="P3888" t="s">
        <v>5930</v>
      </c>
      <c r="Q3888" t="s">
        <v>6086</v>
      </c>
      <c r="R3888">
        <v>45084</v>
      </c>
      <c r="S3888" t="s">
        <v>6183</v>
      </c>
      <c r="T3888" t="s">
        <v>5999</v>
      </c>
      <c r="U3888">
        <v>21.99</v>
      </c>
      <c r="V3888" t="s">
        <v>5755</v>
      </c>
      <c r="W3888" t="s">
        <v>5765</v>
      </c>
      <c r="X3888">
        <v>1</v>
      </c>
    </row>
    <row r="3889" spans="1:24" x14ac:dyDescent="0.25">
      <c r="A3889">
        <v>25166</v>
      </c>
      <c r="B3889" t="s">
        <v>2038</v>
      </c>
      <c r="C3889" t="s">
        <v>441</v>
      </c>
      <c r="D3889" t="s">
        <v>5757</v>
      </c>
      <c r="E3889" t="s">
        <v>5800</v>
      </c>
      <c r="F3889">
        <v>20</v>
      </c>
      <c r="G3889" t="s">
        <v>5746</v>
      </c>
      <c r="H3889" t="s">
        <v>5791</v>
      </c>
      <c r="I3889" t="s">
        <v>5792</v>
      </c>
      <c r="J3889">
        <v>750</v>
      </c>
      <c r="K3889">
        <v>12</v>
      </c>
      <c r="L3889">
        <v>42.8</v>
      </c>
      <c r="M3889" t="s">
        <v>5759</v>
      </c>
      <c r="N3889" t="s">
        <v>6366</v>
      </c>
      <c r="O3889" t="s">
        <v>5790</v>
      </c>
      <c r="P3889" t="s">
        <v>5762</v>
      </c>
      <c r="Q3889" t="s">
        <v>5985</v>
      </c>
      <c r="R3889">
        <v>76721</v>
      </c>
      <c r="S3889" t="s">
        <v>6636</v>
      </c>
      <c r="T3889" t="s">
        <v>5984</v>
      </c>
      <c r="U3889">
        <v>40.25</v>
      </c>
      <c r="V3889" t="s">
        <v>5755</v>
      </c>
      <c r="W3889" t="s">
        <v>5756</v>
      </c>
      <c r="X3889">
        <v>1</v>
      </c>
    </row>
    <row r="3890" spans="1:24" x14ac:dyDescent="0.25">
      <c r="A3890">
        <v>25416</v>
      </c>
      <c r="B3890" t="s">
        <v>2067</v>
      </c>
      <c r="C3890" t="s">
        <v>443</v>
      </c>
      <c r="D3890" t="s">
        <v>5871</v>
      </c>
      <c r="E3890" t="s">
        <v>6167</v>
      </c>
      <c r="F3890">
        <v>27</v>
      </c>
      <c r="G3890" t="s">
        <v>5837</v>
      </c>
      <c r="H3890" t="s">
        <v>5747</v>
      </c>
      <c r="I3890" t="s">
        <v>5748</v>
      </c>
      <c r="J3890">
        <v>2840</v>
      </c>
      <c r="K3890">
        <v>3</v>
      </c>
      <c r="L3890">
        <v>5.5</v>
      </c>
      <c r="M3890" t="s">
        <v>5749</v>
      </c>
      <c r="N3890" t="s">
        <v>5750</v>
      </c>
      <c r="O3890" t="s">
        <v>5874</v>
      </c>
      <c r="P3890" t="s">
        <v>5875</v>
      </c>
      <c r="Q3890" t="s">
        <v>5876</v>
      </c>
      <c r="R3890">
        <v>42735</v>
      </c>
      <c r="S3890" t="s">
        <v>6181</v>
      </c>
      <c r="T3890" t="s">
        <v>6182</v>
      </c>
      <c r="U3890">
        <v>12.29</v>
      </c>
      <c r="V3890" t="s">
        <v>6172</v>
      </c>
      <c r="W3890" t="s">
        <v>5869</v>
      </c>
      <c r="X3890">
        <v>8</v>
      </c>
    </row>
    <row r="3891" spans="1:24" x14ac:dyDescent="0.25">
      <c r="A3891">
        <v>25416</v>
      </c>
      <c r="B3891" t="s">
        <v>2067</v>
      </c>
      <c r="C3891" t="s">
        <v>443</v>
      </c>
      <c r="D3891" t="s">
        <v>5871</v>
      </c>
      <c r="E3891" t="s">
        <v>6167</v>
      </c>
      <c r="F3891">
        <v>27</v>
      </c>
      <c r="G3891" t="s">
        <v>5837</v>
      </c>
      <c r="H3891" t="s">
        <v>5747</v>
      </c>
      <c r="I3891" t="s">
        <v>5748</v>
      </c>
      <c r="J3891">
        <v>2840</v>
      </c>
      <c r="K3891">
        <v>3</v>
      </c>
      <c r="L3891">
        <v>5.5</v>
      </c>
      <c r="M3891" t="s">
        <v>5749</v>
      </c>
      <c r="N3891" t="s">
        <v>5750</v>
      </c>
      <c r="O3891" t="s">
        <v>5874</v>
      </c>
      <c r="P3891" t="s">
        <v>5875</v>
      </c>
      <c r="Q3891" t="s">
        <v>5876</v>
      </c>
      <c r="R3891">
        <v>42735</v>
      </c>
      <c r="S3891" t="s">
        <v>6181</v>
      </c>
      <c r="T3891" t="s">
        <v>6182</v>
      </c>
      <c r="U3891">
        <v>12.29</v>
      </c>
      <c r="V3891" t="s">
        <v>6172</v>
      </c>
      <c r="W3891" t="s">
        <v>5869</v>
      </c>
      <c r="X3891">
        <v>8</v>
      </c>
    </row>
    <row r="3892" spans="1:24" x14ac:dyDescent="0.25">
      <c r="A3892">
        <v>25276</v>
      </c>
      <c r="B3892" t="s">
        <v>5246</v>
      </c>
      <c r="C3892" t="s">
        <v>443</v>
      </c>
      <c r="D3892" t="s">
        <v>6166</v>
      </c>
      <c r="E3892" t="s">
        <v>5872</v>
      </c>
      <c r="F3892">
        <v>10</v>
      </c>
      <c r="G3892" t="s">
        <v>5767</v>
      </c>
      <c r="H3892" t="s">
        <v>5747</v>
      </c>
      <c r="I3892" t="s">
        <v>5748</v>
      </c>
      <c r="J3892">
        <v>500</v>
      </c>
      <c r="K3892">
        <v>24</v>
      </c>
      <c r="L3892">
        <v>5.6</v>
      </c>
      <c r="M3892" t="s">
        <v>5759</v>
      </c>
      <c r="N3892" t="s">
        <v>5760</v>
      </c>
      <c r="O3892" t="s">
        <v>5761</v>
      </c>
      <c r="P3892" t="s">
        <v>5875</v>
      </c>
      <c r="Q3892" t="s">
        <v>6169</v>
      </c>
      <c r="R3892">
        <v>66229</v>
      </c>
      <c r="S3892" t="s">
        <v>6313</v>
      </c>
      <c r="T3892" t="s">
        <v>5794</v>
      </c>
      <c r="U3892">
        <v>3.54</v>
      </c>
      <c r="V3892" t="s">
        <v>6172</v>
      </c>
      <c r="W3892" t="s">
        <v>6173</v>
      </c>
      <c r="X3892">
        <v>1</v>
      </c>
    </row>
    <row r="3893" spans="1:24" x14ac:dyDescent="0.25">
      <c r="A3893">
        <v>25780</v>
      </c>
      <c r="B3893" t="s">
        <v>2117</v>
      </c>
      <c r="C3893" t="s">
        <v>441</v>
      </c>
      <c r="D3893" t="s">
        <v>5757</v>
      </c>
      <c r="E3893" t="s">
        <v>5867</v>
      </c>
      <c r="F3893">
        <v>23</v>
      </c>
      <c r="G3893" t="s">
        <v>6246</v>
      </c>
      <c r="H3893" t="s">
        <v>5748</v>
      </c>
      <c r="I3893" t="s">
        <v>5748</v>
      </c>
      <c r="J3893">
        <v>375</v>
      </c>
      <c r="K3893">
        <v>12</v>
      </c>
      <c r="L3893">
        <v>45</v>
      </c>
      <c r="M3893" t="s">
        <v>5759</v>
      </c>
      <c r="N3893" t="s">
        <v>5859</v>
      </c>
      <c r="O3893" t="s">
        <v>5790</v>
      </c>
      <c r="P3893" t="s">
        <v>5762</v>
      </c>
      <c r="Q3893" t="s">
        <v>5769</v>
      </c>
      <c r="R3893">
        <v>86137</v>
      </c>
      <c r="S3893" t="s">
        <v>5785</v>
      </c>
      <c r="T3893" t="s">
        <v>5786</v>
      </c>
      <c r="U3893">
        <v>22.49</v>
      </c>
      <c r="V3893" t="s">
        <v>5755</v>
      </c>
      <c r="W3893" t="s">
        <v>5765</v>
      </c>
      <c r="X3893">
        <v>1</v>
      </c>
    </row>
    <row r="3894" spans="1:24" x14ac:dyDescent="0.25">
      <c r="A3894">
        <v>25508</v>
      </c>
      <c r="B3894" t="s">
        <v>4275</v>
      </c>
      <c r="C3894" t="s">
        <v>442</v>
      </c>
      <c r="D3894" t="s">
        <v>5886</v>
      </c>
      <c r="E3894" t="s">
        <v>5966</v>
      </c>
      <c r="F3894">
        <v>22</v>
      </c>
      <c r="G3894" t="s">
        <v>5816</v>
      </c>
      <c r="H3894" t="s">
        <v>5747</v>
      </c>
      <c r="I3894" t="s">
        <v>5748</v>
      </c>
      <c r="J3894">
        <v>750</v>
      </c>
      <c r="K3894">
        <v>6</v>
      </c>
      <c r="L3894">
        <v>14.5</v>
      </c>
      <c r="M3894" t="s">
        <v>5759</v>
      </c>
      <c r="N3894" t="s">
        <v>5904</v>
      </c>
      <c r="O3894" t="s">
        <v>5790</v>
      </c>
      <c r="P3894" t="s">
        <v>5889</v>
      </c>
      <c r="Q3894" t="s">
        <v>5923</v>
      </c>
      <c r="R3894">
        <v>42586</v>
      </c>
      <c r="S3894" t="s">
        <v>6129</v>
      </c>
      <c r="T3894" t="s">
        <v>5999</v>
      </c>
      <c r="U3894">
        <v>95.99</v>
      </c>
      <c r="V3894" t="s">
        <v>5755</v>
      </c>
      <c r="W3894" t="s">
        <v>5765</v>
      </c>
      <c r="X3894">
        <v>1</v>
      </c>
    </row>
    <row r="3895" spans="1:24" x14ac:dyDescent="0.25">
      <c r="A3895">
        <v>792459</v>
      </c>
      <c r="B3895" t="s">
        <v>3414</v>
      </c>
      <c r="C3895" t="s">
        <v>443</v>
      </c>
      <c r="D3895" t="s">
        <v>5871</v>
      </c>
      <c r="E3895" t="s">
        <v>6192</v>
      </c>
      <c r="F3895">
        <v>27</v>
      </c>
      <c r="G3895" t="s">
        <v>5837</v>
      </c>
      <c r="H3895" t="s">
        <v>5747</v>
      </c>
      <c r="I3895" t="s">
        <v>5748</v>
      </c>
      <c r="J3895">
        <v>500</v>
      </c>
      <c r="K3895">
        <v>8</v>
      </c>
      <c r="L3895">
        <v>4.4000000000000004</v>
      </c>
      <c r="M3895" t="s">
        <v>5759</v>
      </c>
      <c r="N3895" t="s">
        <v>5760</v>
      </c>
      <c r="O3895" t="s">
        <v>5874</v>
      </c>
      <c r="P3895" t="s">
        <v>5875</v>
      </c>
      <c r="Q3895" t="s">
        <v>5876</v>
      </c>
      <c r="R3895">
        <v>79213</v>
      </c>
      <c r="S3895" t="s">
        <v>5877</v>
      </c>
      <c r="T3895" t="s">
        <v>5877</v>
      </c>
      <c r="U3895">
        <v>4.29</v>
      </c>
      <c r="V3895" t="s">
        <v>5755</v>
      </c>
      <c r="W3895" t="s">
        <v>5869</v>
      </c>
      <c r="X3895">
        <v>1</v>
      </c>
    </row>
    <row r="3896" spans="1:24" x14ac:dyDescent="0.25">
      <c r="A3896">
        <v>792459</v>
      </c>
      <c r="B3896" t="s">
        <v>3414</v>
      </c>
      <c r="C3896" t="s">
        <v>443</v>
      </c>
      <c r="D3896" t="s">
        <v>5871</v>
      </c>
      <c r="E3896" t="s">
        <v>6192</v>
      </c>
      <c r="F3896">
        <v>27</v>
      </c>
      <c r="G3896" t="s">
        <v>5837</v>
      </c>
      <c r="H3896" t="s">
        <v>5747</v>
      </c>
      <c r="I3896" t="s">
        <v>5748</v>
      </c>
      <c r="J3896">
        <v>500</v>
      </c>
      <c r="K3896">
        <v>8</v>
      </c>
      <c r="L3896">
        <v>4.4000000000000004</v>
      </c>
      <c r="M3896" t="s">
        <v>5759</v>
      </c>
      <c r="N3896" t="s">
        <v>5760</v>
      </c>
      <c r="O3896" t="s">
        <v>5874</v>
      </c>
      <c r="P3896" t="s">
        <v>5875</v>
      </c>
      <c r="Q3896" t="s">
        <v>5876</v>
      </c>
      <c r="R3896">
        <v>79213</v>
      </c>
      <c r="S3896" t="s">
        <v>5877</v>
      </c>
      <c r="T3896" t="s">
        <v>5877</v>
      </c>
      <c r="U3896">
        <v>4.29</v>
      </c>
      <c r="V3896" t="s">
        <v>5755</v>
      </c>
      <c r="W3896" t="s">
        <v>5869</v>
      </c>
      <c r="X3896">
        <v>1</v>
      </c>
    </row>
    <row r="3897" spans="1:24" x14ac:dyDescent="0.25">
      <c r="A3897">
        <v>25614</v>
      </c>
      <c r="B3897" t="s">
        <v>2089</v>
      </c>
      <c r="C3897" t="s">
        <v>441</v>
      </c>
      <c r="D3897" t="s">
        <v>5850</v>
      </c>
      <c r="E3897" t="s">
        <v>5898</v>
      </c>
      <c r="F3897">
        <v>20</v>
      </c>
      <c r="G3897" t="s">
        <v>5746</v>
      </c>
      <c r="H3897" t="s">
        <v>5747</v>
      </c>
      <c r="I3897" t="s">
        <v>5748</v>
      </c>
      <c r="J3897">
        <v>750</v>
      </c>
      <c r="K3897">
        <v>6</v>
      </c>
      <c r="L3897">
        <v>38</v>
      </c>
      <c r="M3897" t="s">
        <v>5759</v>
      </c>
      <c r="N3897" t="s">
        <v>5852</v>
      </c>
      <c r="O3897" t="s">
        <v>5761</v>
      </c>
      <c r="P3897" t="s">
        <v>5762</v>
      </c>
      <c r="Q3897" t="s">
        <v>5853</v>
      </c>
      <c r="R3897">
        <v>42341</v>
      </c>
      <c r="S3897" t="s">
        <v>5772</v>
      </c>
      <c r="T3897" t="s">
        <v>5773</v>
      </c>
      <c r="U3897">
        <v>89.99</v>
      </c>
      <c r="V3897" t="s">
        <v>5755</v>
      </c>
      <c r="W3897" t="s">
        <v>5765</v>
      </c>
      <c r="X3897">
        <v>1</v>
      </c>
    </row>
    <row r="3898" spans="1:24" x14ac:dyDescent="0.25">
      <c r="A3898">
        <v>25961</v>
      </c>
      <c r="B3898" t="s">
        <v>2151</v>
      </c>
      <c r="C3898" t="s">
        <v>443</v>
      </c>
      <c r="D3898" t="s">
        <v>6177</v>
      </c>
      <c r="E3898" t="s">
        <v>6482</v>
      </c>
      <c r="F3898">
        <v>10</v>
      </c>
      <c r="G3898" t="s">
        <v>5767</v>
      </c>
      <c r="H3898" t="s">
        <v>5747</v>
      </c>
      <c r="I3898" t="s">
        <v>5748</v>
      </c>
      <c r="J3898">
        <v>1980</v>
      </c>
      <c r="K3898">
        <v>4</v>
      </c>
      <c r="M3898" t="s">
        <v>5759</v>
      </c>
      <c r="N3898" t="s">
        <v>5896</v>
      </c>
      <c r="O3898" t="s">
        <v>5874</v>
      </c>
      <c r="P3898" t="s">
        <v>5875</v>
      </c>
      <c r="Q3898" t="s">
        <v>6380</v>
      </c>
      <c r="R3898">
        <v>40772</v>
      </c>
      <c r="S3898" t="s">
        <v>6179</v>
      </c>
      <c r="T3898" t="s">
        <v>6179</v>
      </c>
      <c r="U3898">
        <v>10.99</v>
      </c>
      <c r="V3898" t="s">
        <v>6172</v>
      </c>
      <c r="W3898" t="s">
        <v>5869</v>
      </c>
      <c r="X3898">
        <v>6</v>
      </c>
    </row>
    <row r="3899" spans="1:24" x14ac:dyDescent="0.25">
      <c r="A3899">
        <v>25961</v>
      </c>
      <c r="B3899" t="s">
        <v>2151</v>
      </c>
      <c r="C3899" t="s">
        <v>443</v>
      </c>
      <c r="D3899" t="s">
        <v>6177</v>
      </c>
      <c r="E3899" t="s">
        <v>6482</v>
      </c>
      <c r="F3899">
        <v>10</v>
      </c>
      <c r="G3899" t="s">
        <v>5767</v>
      </c>
      <c r="H3899" t="s">
        <v>5747</v>
      </c>
      <c r="I3899" t="s">
        <v>5748</v>
      </c>
      <c r="J3899">
        <v>1980</v>
      </c>
      <c r="K3899">
        <v>4</v>
      </c>
      <c r="M3899" t="s">
        <v>5759</v>
      </c>
      <c r="N3899" t="s">
        <v>5896</v>
      </c>
      <c r="O3899" t="s">
        <v>5874</v>
      </c>
      <c r="P3899" t="s">
        <v>5875</v>
      </c>
      <c r="Q3899" t="s">
        <v>6380</v>
      </c>
      <c r="R3899">
        <v>40772</v>
      </c>
      <c r="S3899" t="s">
        <v>6179</v>
      </c>
      <c r="T3899" t="s">
        <v>6179</v>
      </c>
      <c r="U3899">
        <v>10.99</v>
      </c>
      <c r="V3899" t="s">
        <v>6172</v>
      </c>
      <c r="W3899" t="s">
        <v>5869</v>
      </c>
      <c r="X3899">
        <v>6</v>
      </c>
    </row>
    <row r="3900" spans="1:24" x14ac:dyDescent="0.25">
      <c r="A3900">
        <v>25865</v>
      </c>
      <c r="B3900" t="s">
        <v>2134</v>
      </c>
      <c r="C3900" t="s">
        <v>442</v>
      </c>
      <c r="D3900" t="s">
        <v>5886</v>
      </c>
      <c r="E3900" t="s">
        <v>5966</v>
      </c>
      <c r="F3900">
        <v>27</v>
      </c>
      <c r="G3900" t="s">
        <v>5837</v>
      </c>
      <c r="H3900" t="s">
        <v>5747</v>
      </c>
      <c r="I3900" t="s">
        <v>5748</v>
      </c>
      <c r="J3900">
        <v>750</v>
      </c>
      <c r="K3900">
        <v>12</v>
      </c>
      <c r="L3900">
        <v>14</v>
      </c>
      <c r="M3900" t="s">
        <v>5759</v>
      </c>
      <c r="N3900" t="s">
        <v>5888</v>
      </c>
      <c r="O3900" t="s">
        <v>6029</v>
      </c>
      <c r="P3900" t="s">
        <v>6002</v>
      </c>
      <c r="Q3900" t="s">
        <v>5890</v>
      </c>
      <c r="R3900">
        <v>64293</v>
      </c>
      <c r="S3900" t="s">
        <v>5971</v>
      </c>
      <c r="T3900" t="s">
        <v>5972</v>
      </c>
      <c r="U3900">
        <v>11.07</v>
      </c>
      <c r="V3900" t="s">
        <v>5755</v>
      </c>
      <c r="W3900" t="s">
        <v>5756</v>
      </c>
      <c r="X3900">
        <v>1</v>
      </c>
    </row>
    <row r="3901" spans="1:24" x14ac:dyDescent="0.25">
      <c r="A3901">
        <v>25863</v>
      </c>
      <c r="B3901" t="s">
        <v>2133</v>
      </c>
      <c r="C3901" t="s">
        <v>443</v>
      </c>
      <c r="D3901" t="s">
        <v>6411</v>
      </c>
      <c r="E3901" t="s">
        <v>6167</v>
      </c>
      <c r="F3901">
        <v>27</v>
      </c>
      <c r="G3901" t="s">
        <v>5837</v>
      </c>
      <c r="H3901" t="s">
        <v>5747</v>
      </c>
      <c r="I3901" t="s">
        <v>5748</v>
      </c>
      <c r="J3901">
        <v>473</v>
      </c>
      <c r="K3901">
        <v>24</v>
      </c>
      <c r="L3901">
        <v>5</v>
      </c>
      <c r="M3901" t="s">
        <v>5749</v>
      </c>
      <c r="N3901" t="s">
        <v>5750</v>
      </c>
      <c r="O3901" t="s">
        <v>5874</v>
      </c>
      <c r="P3901" t="s">
        <v>5875</v>
      </c>
      <c r="Q3901" t="s">
        <v>5876</v>
      </c>
      <c r="R3901">
        <v>86521</v>
      </c>
      <c r="S3901" t="s">
        <v>6587</v>
      </c>
      <c r="T3901" t="s">
        <v>6413</v>
      </c>
      <c r="U3901">
        <v>3.25</v>
      </c>
      <c r="V3901" t="s">
        <v>6172</v>
      </c>
      <c r="W3901" t="s">
        <v>5869</v>
      </c>
      <c r="X3901">
        <v>1</v>
      </c>
    </row>
    <row r="3902" spans="1:24" x14ac:dyDescent="0.25">
      <c r="A3902">
        <v>25863</v>
      </c>
      <c r="B3902" t="s">
        <v>2133</v>
      </c>
      <c r="C3902" t="s">
        <v>443</v>
      </c>
      <c r="D3902" t="s">
        <v>6411</v>
      </c>
      <c r="E3902" t="s">
        <v>6167</v>
      </c>
      <c r="F3902">
        <v>27</v>
      </c>
      <c r="G3902" t="s">
        <v>5837</v>
      </c>
      <c r="H3902" t="s">
        <v>5747</v>
      </c>
      <c r="I3902" t="s">
        <v>5748</v>
      </c>
      <c r="J3902">
        <v>473</v>
      </c>
      <c r="K3902">
        <v>24</v>
      </c>
      <c r="L3902">
        <v>5</v>
      </c>
      <c r="M3902" t="s">
        <v>5749</v>
      </c>
      <c r="N3902" t="s">
        <v>5750</v>
      </c>
      <c r="O3902" t="s">
        <v>5874</v>
      </c>
      <c r="P3902" t="s">
        <v>5875</v>
      </c>
      <c r="Q3902" t="s">
        <v>5876</v>
      </c>
      <c r="R3902">
        <v>86521</v>
      </c>
      <c r="S3902" t="s">
        <v>6587</v>
      </c>
      <c r="T3902" t="s">
        <v>6413</v>
      </c>
      <c r="U3902">
        <v>3.25</v>
      </c>
      <c r="V3902" t="s">
        <v>6172</v>
      </c>
      <c r="W3902" t="s">
        <v>5869</v>
      </c>
      <c r="X3902">
        <v>1</v>
      </c>
    </row>
    <row r="3903" spans="1:24" x14ac:dyDescent="0.25">
      <c r="A3903">
        <v>25887</v>
      </c>
      <c r="B3903" t="s">
        <v>2138</v>
      </c>
      <c r="C3903" t="s">
        <v>443</v>
      </c>
      <c r="D3903" t="s">
        <v>5871</v>
      </c>
      <c r="E3903" t="s">
        <v>6167</v>
      </c>
      <c r="F3903">
        <v>27</v>
      </c>
      <c r="G3903" t="s">
        <v>5837</v>
      </c>
      <c r="H3903" t="s">
        <v>5747</v>
      </c>
      <c r="I3903" t="s">
        <v>5748</v>
      </c>
      <c r="J3903">
        <v>473</v>
      </c>
      <c r="K3903">
        <v>24</v>
      </c>
      <c r="L3903">
        <v>5</v>
      </c>
      <c r="M3903" t="s">
        <v>5749</v>
      </c>
      <c r="N3903" t="s">
        <v>5750</v>
      </c>
      <c r="O3903" t="s">
        <v>5874</v>
      </c>
      <c r="P3903" t="s">
        <v>5875</v>
      </c>
      <c r="Q3903" t="s">
        <v>5876</v>
      </c>
      <c r="R3903">
        <v>85781</v>
      </c>
      <c r="S3903" t="s">
        <v>6635</v>
      </c>
      <c r="T3903" t="s">
        <v>6635</v>
      </c>
      <c r="U3903">
        <v>3.34</v>
      </c>
      <c r="V3903" t="s">
        <v>6172</v>
      </c>
      <c r="W3903" t="s">
        <v>5869</v>
      </c>
      <c r="X3903">
        <v>1</v>
      </c>
    </row>
    <row r="3904" spans="1:24" x14ac:dyDescent="0.25">
      <c r="A3904">
        <v>25887</v>
      </c>
      <c r="B3904" t="s">
        <v>2138</v>
      </c>
      <c r="C3904" t="s">
        <v>443</v>
      </c>
      <c r="D3904" t="s">
        <v>5871</v>
      </c>
      <c r="E3904" t="s">
        <v>6167</v>
      </c>
      <c r="F3904">
        <v>27</v>
      </c>
      <c r="G3904" t="s">
        <v>5837</v>
      </c>
      <c r="H3904" t="s">
        <v>5747</v>
      </c>
      <c r="I3904" t="s">
        <v>5748</v>
      </c>
      <c r="J3904">
        <v>473</v>
      </c>
      <c r="K3904">
        <v>24</v>
      </c>
      <c r="L3904">
        <v>5</v>
      </c>
      <c r="M3904" t="s">
        <v>5749</v>
      </c>
      <c r="N3904" t="s">
        <v>5750</v>
      </c>
      <c r="O3904" t="s">
        <v>5874</v>
      </c>
      <c r="P3904" t="s">
        <v>5875</v>
      </c>
      <c r="Q3904" t="s">
        <v>5876</v>
      </c>
      <c r="R3904">
        <v>85781</v>
      </c>
      <c r="S3904" t="s">
        <v>6635</v>
      </c>
      <c r="T3904" t="s">
        <v>6635</v>
      </c>
      <c r="U3904">
        <v>3.34</v>
      </c>
      <c r="V3904" t="s">
        <v>6172</v>
      </c>
      <c r="W3904" t="s">
        <v>5869</v>
      </c>
      <c r="X3904">
        <v>1</v>
      </c>
    </row>
    <row r="3905" spans="1:24" x14ac:dyDescent="0.25">
      <c r="A3905">
        <v>25270</v>
      </c>
      <c r="B3905" t="s">
        <v>2052</v>
      </c>
      <c r="C3905" t="s">
        <v>442</v>
      </c>
      <c r="D3905" t="s">
        <v>6035</v>
      </c>
      <c r="E3905" t="s">
        <v>5887</v>
      </c>
      <c r="F3905">
        <v>20</v>
      </c>
      <c r="G3905" t="s">
        <v>5746</v>
      </c>
      <c r="H3905" t="s">
        <v>5747</v>
      </c>
      <c r="I3905" t="s">
        <v>5748</v>
      </c>
      <c r="J3905">
        <v>750</v>
      </c>
      <c r="K3905">
        <v>12</v>
      </c>
      <c r="L3905">
        <v>13</v>
      </c>
      <c r="M3905" t="s">
        <v>5759</v>
      </c>
      <c r="N3905" t="s">
        <v>5781</v>
      </c>
      <c r="O3905" t="s">
        <v>5790</v>
      </c>
      <c r="P3905" t="s">
        <v>5889</v>
      </c>
      <c r="Q3905" t="s">
        <v>5986</v>
      </c>
      <c r="R3905">
        <v>51923</v>
      </c>
      <c r="S3905" t="s">
        <v>5965</v>
      </c>
      <c r="T3905" t="s">
        <v>5965</v>
      </c>
      <c r="U3905">
        <v>26.99</v>
      </c>
      <c r="V3905" t="s">
        <v>5755</v>
      </c>
      <c r="W3905" t="s">
        <v>5756</v>
      </c>
      <c r="X3905">
        <v>1</v>
      </c>
    </row>
    <row r="3906" spans="1:24" x14ac:dyDescent="0.25">
      <c r="A3906">
        <v>25960</v>
      </c>
      <c r="B3906" t="s">
        <v>2150</v>
      </c>
      <c r="C3906" t="s">
        <v>443</v>
      </c>
      <c r="D3906" t="s">
        <v>6177</v>
      </c>
      <c r="E3906" t="s">
        <v>5872</v>
      </c>
      <c r="F3906">
        <v>10</v>
      </c>
      <c r="G3906" t="s">
        <v>5767</v>
      </c>
      <c r="H3906" t="s">
        <v>5747</v>
      </c>
      <c r="I3906" t="s">
        <v>5748</v>
      </c>
      <c r="J3906">
        <v>473</v>
      </c>
      <c r="K3906">
        <v>24</v>
      </c>
      <c r="L3906">
        <v>7.1</v>
      </c>
      <c r="M3906" t="s">
        <v>5749</v>
      </c>
      <c r="N3906" t="s">
        <v>5750</v>
      </c>
      <c r="O3906" t="s">
        <v>5874</v>
      </c>
      <c r="P3906" t="s">
        <v>6168</v>
      </c>
      <c r="Q3906" t="s">
        <v>5876</v>
      </c>
      <c r="R3906">
        <v>42090</v>
      </c>
      <c r="S3906" t="s">
        <v>6180</v>
      </c>
      <c r="T3906" t="s">
        <v>6180</v>
      </c>
      <c r="U3906">
        <v>2.69</v>
      </c>
      <c r="V3906" t="s">
        <v>6172</v>
      </c>
      <c r="W3906" t="s">
        <v>5869</v>
      </c>
      <c r="X3906">
        <v>1</v>
      </c>
    </row>
    <row r="3907" spans="1:24" x14ac:dyDescent="0.25">
      <c r="A3907">
        <v>25960</v>
      </c>
      <c r="B3907" t="s">
        <v>2150</v>
      </c>
      <c r="C3907" t="s">
        <v>443</v>
      </c>
      <c r="D3907" t="s">
        <v>6177</v>
      </c>
      <c r="E3907" t="s">
        <v>5872</v>
      </c>
      <c r="F3907">
        <v>10</v>
      </c>
      <c r="G3907" t="s">
        <v>5767</v>
      </c>
      <c r="H3907" t="s">
        <v>5747</v>
      </c>
      <c r="I3907" t="s">
        <v>5748</v>
      </c>
      <c r="J3907">
        <v>473</v>
      </c>
      <c r="K3907">
        <v>24</v>
      </c>
      <c r="L3907">
        <v>7.1</v>
      </c>
      <c r="M3907" t="s">
        <v>5749</v>
      </c>
      <c r="N3907" t="s">
        <v>5750</v>
      </c>
      <c r="O3907" t="s">
        <v>5874</v>
      </c>
      <c r="P3907" t="s">
        <v>6168</v>
      </c>
      <c r="Q3907" t="s">
        <v>5876</v>
      </c>
      <c r="R3907">
        <v>42090</v>
      </c>
      <c r="S3907" t="s">
        <v>6180</v>
      </c>
      <c r="T3907" t="s">
        <v>6180</v>
      </c>
      <c r="U3907">
        <v>2.69</v>
      </c>
      <c r="V3907" t="s">
        <v>6172</v>
      </c>
      <c r="W3907" t="s">
        <v>5869</v>
      </c>
      <c r="X3907">
        <v>1</v>
      </c>
    </row>
    <row r="3908" spans="1:24" x14ac:dyDescent="0.25">
      <c r="A3908">
        <v>82934</v>
      </c>
      <c r="B3908" t="s">
        <v>2627</v>
      </c>
      <c r="C3908" t="s">
        <v>443</v>
      </c>
      <c r="D3908" t="s">
        <v>6177</v>
      </c>
      <c r="E3908" t="s">
        <v>6167</v>
      </c>
      <c r="F3908">
        <v>27</v>
      </c>
      <c r="G3908" t="s">
        <v>5837</v>
      </c>
      <c r="H3908" t="s">
        <v>5868</v>
      </c>
      <c r="I3908" t="s">
        <v>5748</v>
      </c>
      <c r="J3908">
        <v>740</v>
      </c>
      <c r="K3908">
        <v>12</v>
      </c>
      <c r="L3908">
        <v>4.5</v>
      </c>
      <c r="M3908" t="s">
        <v>5749</v>
      </c>
      <c r="N3908" t="s">
        <v>5750</v>
      </c>
      <c r="O3908" t="s">
        <v>5874</v>
      </c>
      <c r="P3908" t="s">
        <v>5875</v>
      </c>
      <c r="Q3908" t="s">
        <v>5876</v>
      </c>
      <c r="R3908">
        <v>42090</v>
      </c>
      <c r="S3908" t="s">
        <v>6180</v>
      </c>
      <c r="T3908" t="s">
        <v>6180</v>
      </c>
      <c r="U3908">
        <v>3.99</v>
      </c>
      <c r="V3908" t="s">
        <v>6172</v>
      </c>
      <c r="W3908" t="s">
        <v>5869</v>
      </c>
      <c r="X3908">
        <v>1</v>
      </c>
    </row>
    <row r="3909" spans="1:24" x14ac:dyDescent="0.25">
      <c r="A3909">
        <v>82934</v>
      </c>
      <c r="B3909" t="s">
        <v>2627</v>
      </c>
      <c r="C3909" t="s">
        <v>443</v>
      </c>
      <c r="D3909" t="s">
        <v>6177</v>
      </c>
      <c r="E3909" t="s">
        <v>6167</v>
      </c>
      <c r="F3909">
        <v>27</v>
      </c>
      <c r="G3909" t="s">
        <v>5837</v>
      </c>
      <c r="H3909" t="s">
        <v>5868</v>
      </c>
      <c r="I3909" t="s">
        <v>5748</v>
      </c>
      <c r="J3909">
        <v>740</v>
      </c>
      <c r="K3909">
        <v>12</v>
      </c>
      <c r="L3909">
        <v>4.5</v>
      </c>
      <c r="M3909" t="s">
        <v>5749</v>
      </c>
      <c r="N3909" t="s">
        <v>5750</v>
      </c>
      <c r="O3909" t="s">
        <v>5874</v>
      </c>
      <c r="P3909" t="s">
        <v>5875</v>
      </c>
      <c r="Q3909" t="s">
        <v>5876</v>
      </c>
      <c r="R3909">
        <v>42090</v>
      </c>
      <c r="S3909" t="s">
        <v>6180</v>
      </c>
      <c r="T3909" t="s">
        <v>6180</v>
      </c>
      <c r="U3909">
        <v>3.99</v>
      </c>
      <c r="V3909" t="s">
        <v>6172</v>
      </c>
      <c r="W3909" t="s">
        <v>5869</v>
      </c>
      <c r="X3909">
        <v>1</v>
      </c>
    </row>
    <row r="3910" spans="1:24" x14ac:dyDescent="0.25">
      <c r="A3910">
        <v>25748</v>
      </c>
      <c r="B3910" t="s">
        <v>314</v>
      </c>
      <c r="C3910" t="s">
        <v>443</v>
      </c>
      <c r="D3910" t="s">
        <v>6177</v>
      </c>
      <c r="E3910" t="s">
        <v>6342</v>
      </c>
      <c r="F3910">
        <v>27</v>
      </c>
      <c r="G3910" t="s">
        <v>5837</v>
      </c>
      <c r="H3910" t="s">
        <v>5747</v>
      </c>
      <c r="I3910" t="s">
        <v>5748</v>
      </c>
      <c r="J3910">
        <v>473</v>
      </c>
      <c r="K3910">
        <v>24</v>
      </c>
      <c r="L3910">
        <v>2.8</v>
      </c>
      <c r="M3910" t="s">
        <v>5749</v>
      </c>
      <c r="N3910" t="s">
        <v>5750</v>
      </c>
      <c r="O3910" t="s">
        <v>5874</v>
      </c>
      <c r="P3910" t="s">
        <v>5875</v>
      </c>
      <c r="Q3910" t="s">
        <v>5876</v>
      </c>
      <c r="R3910">
        <v>42196</v>
      </c>
      <c r="S3910" t="s">
        <v>6188</v>
      </c>
      <c r="T3910" t="s">
        <v>6189</v>
      </c>
      <c r="U3910">
        <v>3.4</v>
      </c>
      <c r="V3910" t="s">
        <v>6172</v>
      </c>
      <c r="W3910" t="s">
        <v>5869</v>
      </c>
      <c r="X3910">
        <v>1</v>
      </c>
    </row>
    <row r="3911" spans="1:24" x14ac:dyDescent="0.25">
      <c r="A3911">
        <v>25748</v>
      </c>
      <c r="B3911" t="s">
        <v>314</v>
      </c>
      <c r="C3911" t="s">
        <v>443</v>
      </c>
      <c r="D3911" t="s">
        <v>6177</v>
      </c>
      <c r="E3911" t="s">
        <v>6342</v>
      </c>
      <c r="F3911">
        <v>27</v>
      </c>
      <c r="G3911" t="s">
        <v>5837</v>
      </c>
      <c r="H3911" t="s">
        <v>5747</v>
      </c>
      <c r="I3911" t="s">
        <v>5748</v>
      </c>
      <c r="J3911">
        <v>473</v>
      </c>
      <c r="K3911">
        <v>24</v>
      </c>
      <c r="L3911">
        <v>2.8</v>
      </c>
      <c r="M3911" t="s">
        <v>5749</v>
      </c>
      <c r="N3911" t="s">
        <v>5750</v>
      </c>
      <c r="O3911" t="s">
        <v>5874</v>
      </c>
      <c r="P3911" t="s">
        <v>5875</v>
      </c>
      <c r="Q3911" t="s">
        <v>5876</v>
      </c>
      <c r="R3911">
        <v>42196</v>
      </c>
      <c r="S3911" t="s">
        <v>6188</v>
      </c>
      <c r="T3911" t="s">
        <v>6189</v>
      </c>
      <c r="U3911">
        <v>3.4</v>
      </c>
      <c r="V3911" t="s">
        <v>6172</v>
      </c>
      <c r="W3911" t="s">
        <v>5869</v>
      </c>
      <c r="X3911">
        <v>1</v>
      </c>
    </row>
    <row r="3912" spans="1:24" x14ac:dyDescent="0.25">
      <c r="A3912">
        <v>25744</v>
      </c>
      <c r="B3912" t="s">
        <v>2107</v>
      </c>
      <c r="C3912" t="s">
        <v>442</v>
      </c>
      <c r="D3912" t="s">
        <v>5920</v>
      </c>
      <c r="E3912" t="s">
        <v>5921</v>
      </c>
      <c r="F3912">
        <v>10</v>
      </c>
      <c r="G3912" t="s">
        <v>5767</v>
      </c>
      <c r="H3912" t="s">
        <v>5747</v>
      </c>
      <c r="I3912" t="s">
        <v>5748</v>
      </c>
      <c r="J3912">
        <v>3000</v>
      </c>
      <c r="K3912">
        <v>4</v>
      </c>
      <c r="L3912">
        <v>12</v>
      </c>
      <c r="M3912" t="s">
        <v>5759</v>
      </c>
      <c r="N3912" t="s">
        <v>5835</v>
      </c>
      <c r="O3912" t="s">
        <v>5761</v>
      </c>
      <c r="P3912" t="s">
        <v>6002</v>
      </c>
      <c r="Q3912" t="s">
        <v>5979</v>
      </c>
      <c r="R3912">
        <v>42657</v>
      </c>
      <c r="S3912" t="s">
        <v>6013</v>
      </c>
      <c r="T3912" t="s">
        <v>5999</v>
      </c>
      <c r="U3912">
        <v>44.99</v>
      </c>
      <c r="V3912" t="s">
        <v>5960</v>
      </c>
      <c r="W3912" t="s">
        <v>5765</v>
      </c>
      <c r="X3912">
        <v>1</v>
      </c>
    </row>
    <row r="3913" spans="1:24" x14ac:dyDescent="0.25">
      <c r="A3913">
        <v>25249</v>
      </c>
      <c r="B3913" t="s">
        <v>2045</v>
      </c>
      <c r="C3913" t="s">
        <v>442</v>
      </c>
      <c r="D3913" t="s">
        <v>5886</v>
      </c>
      <c r="E3913" t="s">
        <v>5914</v>
      </c>
      <c r="F3913">
        <v>20</v>
      </c>
      <c r="G3913" t="s">
        <v>5746</v>
      </c>
      <c r="H3913" t="s">
        <v>5747</v>
      </c>
      <c r="I3913" t="s">
        <v>5748</v>
      </c>
      <c r="J3913">
        <v>750</v>
      </c>
      <c r="K3913">
        <v>12</v>
      </c>
      <c r="L3913">
        <v>14.5</v>
      </c>
      <c r="M3913" t="s">
        <v>5759</v>
      </c>
      <c r="N3913" t="s">
        <v>5888</v>
      </c>
      <c r="O3913" t="s">
        <v>5790</v>
      </c>
      <c r="P3913" t="s">
        <v>5930</v>
      </c>
      <c r="Q3913" t="s">
        <v>5890</v>
      </c>
      <c r="R3913">
        <v>75918</v>
      </c>
      <c r="S3913" t="s">
        <v>5999</v>
      </c>
      <c r="T3913" t="s">
        <v>5999</v>
      </c>
      <c r="U3913">
        <v>21.99</v>
      </c>
      <c r="V3913" t="s">
        <v>5755</v>
      </c>
      <c r="W3913" t="s">
        <v>5756</v>
      </c>
      <c r="X3913">
        <v>1</v>
      </c>
    </row>
    <row r="3914" spans="1:24" x14ac:dyDescent="0.25">
      <c r="A3914">
        <v>25787</v>
      </c>
      <c r="B3914" t="s">
        <v>2120</v>
      </c>
      <c r="C3914" t="s">
        <v>442</v>
      </c>
      <c r="D3914" t="s">
        <v>5886</v>
      </c>
      <c r="E3914" t="s">
        <v>5966</v>
      </c>
      <c r="F3914">
        <v>10</v>
      </c>
      <c r="G3914" t="s">
        <v>5767</v>
      </c>
      <c r="H3914" t="s">
        <v>5747</v>
      </c>
      <c r="I3914" t="s">
        <v>5748</v>
      </c>
      <c r="J3914">
        <v>750</v>
      </c>
      <c r="K3914">
        <v>12</v>
      </c>
      <c r="L3914">
        <v>13.5</v>
      </c>
      <c r="M3914" t="s">
        <v>5759</v>
      </c>
      <c r="N3914" t="s">
        <v>5904</v>
      </c>
      <c r="O3914" t="s">
        <v>5790</v>
      </c>
      <c r="P3914" t="s">
        <v>6002</v>
      </c>
      <c r="Q3914" t="s">
        <v>5923</v>
      </c>
      <c r="R3914">
        <v>43054</v>
      </c>
      <c r="S3914" t="s">
        <v>5905</v>
      </c>
      <c r="T3914" t="s">
        <v>5906</v>
      </c>
      <c r="U3914">
        <v>13.99</v>
      </c>
      <c r="V3914" t="s">
        <v>5755</v>
      </c>
      <c r="W3914" t="s">
        <v>5765</v>
      </c>
      <c r="X3914">
        <v>1</v>
      </c>
    </row>
    <row r="3915" spans="1:24" x14ac:dyDescent="0.25">
      <c r="A3915">
        <v>25258</v>
      </c>
      <c r="B3915" t="s">
        <v>2049</v>
      </c>
      <c r="C3915" t="s">
        <v>442</v>
      </c>
      <c r="D3915" t="s">
        <v>6035</v>
      </c>
      <c r="E3915" t="s">
        <v>5958</v>
      </c>
      <c r="F3915">
        <v>22</v>
      </c>
      <c r="G3915" t="s">
        <v>5816</v>
      </c>
      <c r="H3915" t="s">
        <v>5791</v>
      </c>
      <c r="I3915" t="s">
        <v>5792</v>
      </c>
      <c r="J3915">
        <v>750</v>
      </c>
      <c r="K3915">
        <v>12</v>
      </c>
      <c r="L3915">
        <v>12</v>
      </c>
      <c r="M3915" t="s">
        <v>5759</v>
      </c>
      <c r="N3915" t="s">
        <v>5888</v>
      </c>
      <c r="O3915" t="s">
        <v>5790</v>
      </c>
      <c r="P3915" t="s">
        <v>6002</v>
      </c>
      <c r="Q3915" t="s">
        <v>5890</v>
      </c>
      <c r="R3915">
        <v>43202</v>
      </c>
      <c r="S3915" t="s">
        <v>5771</v>
      </c>
      <c r="T3915" t="s">
        <v>5771</v>
      </c>
      <c r="U3915">
        <v>13.99</v>
      </c>
      <c r="V3915" t="s">
        <v>5755</v>
      </c>
      <c r="W3915" t="s">
        <v>5756</v>
      </c>
      <c r="X3915">
        <v>1</v>
      </c>
    </row>
    <row r="3916" spans="1:24" x14ac:dyDescent="0.25">
      <c r="A3916">
        <v>25673</v>
      </c>
      <c r="B3916" t="s">
        <v>2093</v>
      </c>
      <c r="C3916" t="s">
        <v>443</v>
      </c>
      <c r="D3916" t="s">
        <v>6166</v>
      </c>
      <c r="E3916" t="s">
        <v>6342</v>
      </c>
      <c r="F3916">
        <v>10</v>
      </c>
      <c r="G3916" t="s">
        <v>5767</v>
      </c>
      <c r="H3916" t="s">
        <v>5747</v>
      </c>
      <c r="I3916" t="s">
        <v>5748</v>
      </c>
      <c r="J3916">
        <v>500</v>
      </c>
      <c r="K3916">
        <v>24</v>
      </c>
      <c r="L3916">
        <v>2.5</v>
      </c>
      <c r="M3916" t="s">
        <v>5759</v>
      </c>
      <c r="N3916" t="s">
        <v>5846</v>
      </c>
      <c r="O3916" t="s">
        <v>5751</v>
      </c>
      <c r="P3916" t="s">
        <v>5875</v>
      </c>
      <c r="Q3916" t="s">
        <v>6169</v>
      </c>
      <c r="R3916">
        <v>82019</v>
      </c>
      <c r="S3916" t="s">
        <v>5877</v>
      </c>
      <c r="T3916" t="s">
        <v>5877</v>
      </c>
      <c r="U3916">
        <v>3.69</v>
      </c>
      <c r="V3916" t="s">
        <v>6172</v>
      </c>
      <c r="W3916" t="s">
        <v>5869</v>
      </c>
      <c r="X3916">
        <v>1</v>
      </c>
    </row>
    <row r="3917" spans="1:24" x14ac:dyDescent="0.25">
      <c r="A3917">
        <v>25570</v>
      </c>
      <c r="B3917" t="s">
        <v>2085</v>
      </c>
      <c r="C3917" t="s">
        <v>443</v>
      </c>
      <c r="D3917" t="s">
        <v>6201</v>
      </c>
      <c r="E3917" t="s">
        <v>6190</v>
      </c>
      <c r="F3917">
        <v>10</v>
      </c>
      <c r="G3917" t="s">
        <v>5767</v>
      </c>
      <c r="H3917" t="s">
        <v>5747</v>
      </c>
      <c r="I3917" t="s">
        <v>5748</v>
      </c>
      <c r="J3917">
        <v>473</v>
      </c>
      <c r="K3917">
        <v>24</v>
      </c>
      <c r="L3917">
        <v>4</v>
      </c>
      <c r="M3917" t="s">
        <v>5749</v>
      </c>
      <c r="N3917" t="s">
        <v>5750</v>
      </c>
      <c r="O3917" t="s">
        <v>5874</v>
      </c>
      <c r="P3917" t="s">
        <v>5875</v>
      </c>
      <c r="Q3917" t="s">
        <v>5876</v>
      </c>
      <c r="R3917">
        <v>93</v>
      </c>
      <c r="S3917" t="s">
        <v>6202</v>
      </c>
      <c r="T3917" t="s">
        <v>6203</v>
      </c>
      <c r="U3917">
        <v>2.98</v>
      </c>
      <c r="V3917" t="s">
        <v>6172</v>
      </c>
      <c r="W3917" t="s">
        <v>5869</v>
      </c>
      <c r="X3917">
        <v>1</v>
      </c>
    </row>
    <row r="3918" spans="1:24" x14ac:dyDescent="0.25">
      <c r="A3918">
        <v>25570</v>
      </c>
      <c r="B3918" t="s">
        <v>2085</v>
      </c>
      <c r="C3918" t="s">
        <v>443</v>
      </c>
      <c r="D3918" t="s">
        <v>6201</v>
      </c>
      <c r="E3918" t="s">
        <v>6190</v>
      </c>
      <c r="F3918">
        <v>10</v>
      </c>
      <c r="G3918" t="s">
        <v>5767</v>
      </c>
      <c r="H3918" t="s">
        <v>5747</v>
      </c>
      <c r="I3918" t="s">
        <v>5748</v>
      </c>
      <c r="J3918">
        <v>473</v>
      </c>
      <c r="K3918">
        <v>24</v>
      </c>
      <c r="L3918">
        <v>4</v>
      </c>
      <c r="M3918" t="s">
        <v>5749</v>
      </c>
      <c r="N3918" t="s">
        <v>5750</v>
      </c>
      <c r="O3918" t="s">
        <v>5874</v>
      </c>
      <c r="P3918" t="s">
        <v>5875</v>
      </c>
      <c r="Q3918" t="s">
        <v>5876</v>
      </c>
      <c r="R3918">
        <v>93</v>
      </c>
      <c r="S3918" t="s">
        <v>6202</v>
      </c>
      <c r="T3918" t="s">
        <v>6203</v>
      </c>
      <c r="U3918">
        <v>2.98</v>
      </c>
      <c r="V3918" t="s">
        <v>6172</v>
      </c>
      <c r="W3918" t="s">
        <v>5869</v>
      </c>
      <c r="X3918">
        <v>1</v>
      </c>
    </row>
    <row r="3919" spans="1:24" x14ac:dyDescent="0.25">
      <c r="A3919">
        <v>25417</v>
      </c>
      <c r="B3919" t="s">
        <v>2068</v>
      </c>
      <c r="C3919" t="s">
        <v>443</v>
      </c>
      <c r="D3919" t="s">
        <v>5871</v>
      </c>
      <c r="E3919" t="s">
        <v>6190</v>
      </c>
      <c r="F3919">
        <v>27</v>
      </c>
      <c r="G3919" t="s">
        <v>5837</v>
      </c>
      <c r="H3919" t="s">
        <v>5747</v>
      </c>
      <c r="I3919" t="s">
        <v>5748</v>
      </c>
      <c r="J3919">
        <v>473</v>
      </c>
      <c r="K3919">
        <v>24</v>
      </c>
      <c r="L3919">
        <v>3.5</v>
      </c>
      <c r="M3919" t="s">
        <v>5749</v>
      </c>
      <c r="N3919" t="s">
        <v>5750</v>
      </c>
      <c r="O3919" t="s">
        <v>5874</v>
      </c>
      <c r="P3919" t="s">
        <v>6168</v>
      </c>
      <c r="Q3919" t="s">
        <v>5876</v>
      </c>
      <c r="R3919">
        <v>42735</v>
      </c>
      <c r="S3919" t="s">
        <v>6181</v>
      </c>
      <c r="T3919" t="s">
        <v>6182</v>
      </c>
      <c r="U3919">
        <v>3.19</v>
      </c>
      <c r="V3919" t="s">
        <v>6172</v>
      </c>
      <c r="W3919" t="s">
        <v>5869</v>
      </c>
      <c r="X3919">
        <v>1</v>
      </c>
    </row>
    <row r="3920" spans="1:24" x14ac:dyDescent="0.25">
      <c r="A3920">
        <v>25417</v>
      </c>
      <c r="B3920" t="s">
        <v>2068</v>
      </c>
      <c r="C3920" t="s">
        <v>443</v>
      </c>
      <c r="D3920" t="s">
        <v>5871</v>
      </c>
      <c r="E3920" t="s">
        <v>6190</v>
      </c>
      <c r="F3920">
        <v>27</v>
      </c>
      <c r="G3920" t="s">
        <v>5837</v>
      </c>
      <c r="H3920" t="s">
        <v>5747</v>
      </c>
      <c r="I3920" t="s">
        <v>5748</v>
      </c>
      <c r="J3920">
        <v>473</v>
      </c>
      <c r="K3920">
        <v>24</v>
      </c>
      <c r="L3920">
        <v>3.5</v>
      </c>
      <c r="M3920" t="s">
        <v>5749</v>
      </c>
      <c r="N3920" t="s">
        <v>5750</v>
      </c>
      <c r="O3920" t="s">
        <v>5874</v>
      </c>
      <c r="P3920" t="s">
        <v>6168</v>
      </c>
      <c r="Q3920" t="s">
        <v>5876</v>
      </c>
      <c r="R3920">
        <v>42735</v>
      </c>
      <c r="S3920" t="s">
        <v>6181</v>
      </c>
      <c r="T3920" t="s">
        <v>6182</v>
      </c>
      <c r="U3920">
        <v>3.19</v>
      </c>
      <c r="V3920" t="s">
        <v>6172</v>
      </c>
      <c r="W3920" t="s">
        <v>5869</v>
      </c>
      <c r="X3920">
        <v>1</v>
      </c>
    </row>
    <row r="3921" spans="1:24" x14ac:dyDescent="0.25">
      <c r="A3921">
        <v>25760</v>
      </c>
      <c r="B3921" t="s">
        <v>2110</v>
      </c>
      <c r="C3921" t="s">
        <v>441</v>
      </c>
      <c r="D3921" t="s">
        <v>5757</v>
      </c>
      <c r="E3921" t="s">
        <v>5804</v>
      </c>
      <c r="F3921">
        <v>10</v>
      </c>
      <c r="G3921" t="s">
        <v>5767</v>
      </c>
      <c r="H3921" t="s">
        <v>5747</v>
      </c>
      <c r="I3921" t="s">
        <v>5748</v>
      </c>
      <c r="J3921">
        <v>750</v>
      </c>
      <c r="K3921">
        <v>6</v>
      </c>
      <c r="L3921">
        <v>40</v>
      </c>
      <c r="M3921" t="s">
        <v>5759</v>
      </c>
      <c r="N3921" t="s">
        <v>5760</v>
      </c>
      <c r="O3921" t="s">
        <v>5761</v>
      </c>
      <c r="P3921" t="s">
        <v>5762</v>
      </c>
      <c r="Q3921" t="s">
        <v>5805</v>
      </c>
      <c r="R3921">
        <v>42868</v>
      </c>
      <c r="S3921" t="s">
        <v>5857</v>
      </c>
      <c r="T3921" t="s">
        <v>5786</v>
      </c>
      <c r="U3921">
        <v>55.99</v>
      </c>
      <c r="V3921" t="s">
        <v>5755</v>
      </c>
      <c r="W3921" t="s">
        <v>5765</v>
      </c>
      <c r="X3921">
        <v>1</v>
      </c>
    </row>
    <row r="3922" spans="1:24" x14ac:dyDescent="0.25">
      <c r="A3922">
        <v>25254</v>
      </c>
      <c r="B3922" t="s">
        <v>2047</v>
      </c>
      <c r="C3922" t="s">
        <v>442</v>
      </c>
      <c r="D3922" t="s">
        <v>5886</v>
      </c>
      <c r="E3922" t="s">
        <v>5887</v>
      </c>
      <c r="F3922">
        <v>20</v>
      </c>
      <c r="G3922" t="s">
        <v>5746</v>
      </c>
      <c r="H3922" t="s">
        <v>5747</v>
      </c>
      <c r="I3922" t="s">
        <v>5748</v>
      </c>
      <c r="J3922">
        <v>750</v>
      </c>
      <c r="K3922">
        <v>12</v>
      </c>
      <c r="L3922">
        <v>13</v>
      </c>
      <c r="M3922" t="s">
        <v>5759</v>
      </c>
      <c r="N3922" t="s">
        <v>5835</v>
      </c>
      <c r="O3922" t="s">
        <v>5761</v>
      </c>
      <c r="P3922" t="s">
        <v>5916</v>
      </c>
      <c r="Q3922" t="s">
        <v>5979</v>
      </c>
      <c r="R3922">
        <v>42657</v>
      </c>
      <c r="S3922" t="s">
        <v>6013</v>
      </c>
      <c r="T3922" t="s">
        <v>5999</v>
      </c>
      <c r="U3922">
        <v>15.49</v>
      </c>
      <c r="V3922" t="s">
        <v>5755</v>
      </c>
      <c r="W3922" t="s">
        <v>5765</v>
      </c>
      <c r="X3922">
        <v>1</v>
      </c>
    </row>
    <row r="3923" spans="1:24" x14ac:dyDescent="0.25">
      <c r="A3923">
        <v>25714</v>
      </c>
      <c r="B3923" t="s">
        <v>2103</v>
      </c>
      <c r="C3923" t="s">
        <v>442</v>
      </c>
      <c r="D3923" t="s">
        <v>5920</v>
      </c>
      <c r="E3923" t="s">
        <v>5887</v>
      </c>
      <c r="F3923">
        <v>20</v>
      </c>
      <c r="G3923" t="s">
        <v>5746</v>
      </c>
      <c r="H3923" t="s">
        <v>5791</v>
      </c>
      <c r="I3923" t="s">
        <v>5792</v>
      </c>
      <c r="J3923">
        <v>3000</v>
      </c>
      <c r="K3923">
        <v>4</v>
      </c>
      <c r="L3923">
        <v>12.5</v>
      </c>
      <c r="M3923" t="s">
        <v>5759</v>
      </c>
      <c r="N3923" t="s">
        <v>5835</v>
      </c>
      <c r="O3923" t="s">
        <v>5761</v>
      </c>
      <c r="P3923" t="s">
        <v>6002</v>
      </c>
      <c r="Q3923" t="s">
        <v>5979</v>
      </c>
      <c r="R3923">
        <v>69810</v>
      </c>
      <c r="S3923" t="s">
        <v>6114</v>
      </c>
      <c r="T3923" t="s">
        <v>6026</v>
      </c>
      <c r="U3923">
        <v>38.99</v>
      </c>
      <c r="V3923" t="s">
        <v>5960</v>
      </c>
      <c r="W3923" t="s">
        <v>5765</v>
      </c>
      <c r="X3923">
        <v>1</v>
      </c>
    </row>
    <row r="3924" spans="1:24" x14ac:dyDescent="0.25">
      <c r="A3924">
        <v>25674</v>
      </c>
      <c r="B3924" t="s">
        <v>2094</v>
      </c>
      <c r="C3924" t="s">
        <v>443</v>
      </c>
      <c r="D3924" t="s">
        <v>6166</v>
      </c>
      <c r="E3924" t="s">
        <v>6342</v>
      </c>
      <c r="F3924">
        <v>20</v>
      </c>
      <c r="G3924" t="s">
        <v>5746</v>
      </c>
      <c r="H3924" t="s">
        <v>5747</v>
      </c>
      <c r="I3924" t="s">
        <v>5748</v>
      </c>
      <c r="J3924">
        <v>2000</v>
      </c>
      <c r="K3924">
        <v>6</v>
      </c>
      <c r="L3924">
        <v>2.5</v>
      </c>
      <c r="M3924" t="s">
        <v>5759</v>
      </c>
      <c r="N3924" t="s">
        <v>5846</v>
      </c>
      <c r="O3924" t="s">
        <v>5751</v>
      </c>
      <c r="P3924" t="s">
        <v>5875</v>
      </c>
      <c r="Q3924" t="s">
        <v>6169</v>
      </c>
      <c r="R3924">
        <v>82019</v>
      </c>
      <c r="S3924" t="s">
        <v>5877</v>
      </c>
      <c r="T3924" t="s">
        <v>5877</v>
      </c>
      <c r="U3924">
        <v>14.29</v>
      </c>
      <c r="V3924" t="s">
        <v>6172</v>
      </c>
      <c r="W3924" t="s">
        <v>5869</v>
      </c>
      <c r="X3924">
        <v>4</v>
      </c>
    </row>
    <row r="3925" spans="1:24" x14ac:dyDescent="0.25">
      <c r="A3925">
        <v>25272</v>
      </c>
      <c r="B3925" t="s">
        <v>2053</v>
      </c>
      <c r="C3925" t="s">
        <v>442</v>
      </c>
      <c r="D3925" t="s">
        <v>6035</v>
      </c>
      <c r="E3925" t="s">
        <v>6048</v>
      </c>
      <c r="F3925">
        <v>23</v>
      </c>
      <c r="G3925" t="s">
        <v>6246</v>
      </c>
      <c r="H3925" t="s">
        <v>5747</v>
      </c>
      <c r="I3925" t="s">
        <v>5792</v>
      </c>
      <c r="J3925">
        <v>750</v>
      </c>
      <c r="K3925">
        <v>12</v>
      </c>
      <c r="L3925">
        <v>13.2</v>
      </c>
      <c r="M3925" t="s">
        <v>5759</v>
      </c>
      <c r="N3925" t="s">
        <v>5904</v>
      </c>
      <c r="O3925" t="s">
        <v>5790</v>
      </c>
      <c r="P3925" t="s">
        <v>5889</v>
      </c>
      <c r="Q3925" t="s">
        <v>5923</v>
      </c>
      <c r="R3925">
        <v>51913</v>
      </c>
      <c r="S3925" t="s">
        <v>5779</v>
      </c>
      <c r="T3925" t="s">
        <v>5779</v>
      </c>
      <c r="U3925">
        <v>27.99</v>
      </c>
      <c r="V3925" t="s">
        <v>5755</v>
      </c>
      <c r="W3925" t="s">
        <v>5756</v>
      </c>
      <c r="X3925">
        <v>1</v>
      </c>
    </row>
    <row r="3926" spans="1:24" x14ac:dyDescent="0.25">
      <c r="A3926">
        <v>25917</v>
      </c>
      <c r="B3926" t="s">
        <v>2141</v>
      </c>
      <c r="C3926" t="s">
        <v>443</v>
      </c>
      <c r="D3926" t="s">
        <v>6201</v>
      </c>
      <c r="E3926" t="s">
        <v>5872</v>
      </c>
      <c r="F3926">
        <v>27</v>
      </c>
      <c r="G3926" t="s">
        <v>5837</v>
      </c>
      <c r="H3926" t="s">
        <v>5747</v>
      </c>
      <c r="I3926" t="s">
        <v>5748</v>
      </c>
      <c r="J3926">
        <v>2130</v>
      </c>
      <c r="K3926">
        <v>4</v>
      </c>
      <c r="L3926">
        <v>6.4</v>
      </c>
      <c r="M3926" t="s">
        <v>5749</v>
      </c>
      <c r="N3926" t="s">
        <v>5750</v>
      </c>
      <c r="O3926" t="s">
        <v>5874</v>
      </c>
      <c r="P3926" t="s">
        <v>5875</v>
      </c>
      <c r="Q3926" t="s">
        <v>5876</v>
      </c>
      <c r="R3926">
        <v>93</v>
      </c>
      <c r="S3926" t="s">
        <v>6202</v>
      </c>
      <c r="T3926" t="s">
        <v>6203</v>
      </c>
      <c r="U3926">
        <v>9.69</v>
      </c>
      <c r="V3926" t="s">
        <v>6172</v>
      </c>
      <c r="W3926" t="s">
        <v>5869</v>
      </c>
      <c r="X3926">
        <v>6</v>
      </c>
    </row>
    <row r="3927" spans="1:24" x14ac:dyDescent="0.25">
      <c r="A3927">
        <v>25917</v>
      </c>
      <c r="B3927" t="s">
        <v>2141</v>
      </c>
      <c r="C3927" t="s">
        <v>443</v>
      </c>
      <c r="D3927" t="s">
        <v>6201</v>
      </c>
      <c r="E3927" t="s">
        <v>5872</v>
      </c>
      <c r="F3927">
        <v>27</v>
      </c>
      <c r="G3927" t="s">
        <v>5837</v>
      </c>
      <c r="H3927" t="s">
        <v>5747</v>
      </c>
      <c r="I3927" t="s">
        <v>5748</v>
      </c>
      <c r="J3927">
        <v>2130</v>
      </c>
      <c r="K3927">
        <v>4</v>
      </c>
      <c r="L3927">
        <v>6.4</v>
      </c>
      <c r="M3927" t="s">
        <v>5749</v>
      </c>
      <c r="N3927" t="s">
        <v>5750</v>
      </c>
      <c r="O3927" t="s">
        <v>5874</v>
      </c>
      <c r="P3927" t="s">
        <v>5875</v>
      </c>
      <c r="Q3927" t="s">
        <v>5876</v>
      </c>
      <c r="R3927">
        <v>93</v>
      </c>
      <c r="S3927" t="s">
        <v>6202</v>
      </c>
      <c r="T3927" t="s">
        <v>6203</v>
      </c>
      <c r="U3927">
        <v>9.69</v>
      </c>
      <c r="V3927" t="s">
        <v>6172</v>
      </c>
      <c r="W3927" t="s">
        <v>5869</v>
      </c>
      <c r="X3927">
        <v>6</v>
      </c>
    </row>
    <row r="3928" spans="1:24" x14ac:dyDescent="0.25">
      <c r="A3928">
        <v>795914</v>
      </c>
      <c r="B3928" t="s">
        <v>3763</v>
      </c>
      <c r="C3928" t="s">
        <v>443</v>
      </c>
      <c r="D3928" t="s">
        <v>6411</v>
      </c>
      <c r="E3928" t="s">
        <v>6192</v>
      </c>
      <c r="F3928">
        <v>27</v>
      </c>
      <c r="G3928" t="s">
        <v>5837</v>
      </c>
      <c r="H3928" t="s">
        <v>5747</v>
      </c>
      <c r="I3928" t="s">
        <v>5748</v>
      </c>
      <c r="J3928">
        <v>355</v>
      </c>
      <c r="K3928">
        <v>24</v>
      </c>
      <c r="L3928">
        <v>5.3</v>
      </c>
      <c r="M3928" t="s">
        <v>5759</v>
      </c>
      <c r="N3928" t="s">
        <v>5904</v>
      </c>
      <c r="O3928" t="s">
        <v>5874</v>
      </c>
      <c r="P3928" t="s">
        <v>5875</v>
      </c>
      <c r="Q3928" t="s">
        <v>5876</v>
      </c>
      <c r="R3928">
        <v>79216</v>
      </c>
      <c r="S3928" t="s">
        <v>6412</v>
      </c>
      <c r="T3928" t="s">
        <v>6413</v>
      </c>
      <c r="U3928">
        <v>5.44</v>
      </c>
      <c r="V3928" t="s">
        <v>6172</v>
      </c>
      <c r="W3928" t="s">
        <v>5869</v>
      </c>
      <c r="X3928">
        <v>1</v>
      </c>
    </row>
    <row r="3929" spans="1:24" x14ac:dyDescent="0.25">
      <c r="A3929">
        <v>795914</v>
      </c>
      <c r="B3929" t="s">
        <v>3763</v>
      </c>
      <c r="C3929" t="s">
        <v>443</v>
      </c>
      <c r="D3929" t="s">
        <v>6411</v>
      </c>
      <c r="E3929" t="s">
        <v>6192</v>
      </c>
      <c r="F3929">
        <v>27</v>
      </c>
      <c r="G3929" t="s">
        <v>5837</v>
      </c>
      <c r="H3929" t="s">
        <v>5747</v>
      </c>
      <c r="I3929" t="s">
        <v>5748</v>
      </c>
      <c r="J3929">
        <v>355</v>
      </c>
      <c r="K3929">
        <v>24</v>
      </c>
      <c r="L3929">
        <v>5.3</v>
      </c>
      <c r="M3929" t="s">
        <v>5759</v>
      </c>
      <c r="N3929" t="s">
        <v>5904</v>
      </c>
      <c r="O3929" t="s">
        <v>5874</v>
      </c>
      <c r="P3929" t="s">
        <v>5875</v>
      </c>
      <c r="Q3929" t="s">
        <v>5876</v>
      </c>
      <c r="R3929">
        <v>79216</v>
      </c>
      <c r="S3929" t="s">
        <v>6412</v>
      </c>
      <c r="T3929" t="s">
        <v>6413</v>
      </c>
      <c r="U3929">
        <v>5.44</v>
      </c>
      <c r="V3929" t="s">
        <v>6172</v>
      </c>
      <c r="W3929" t="s">
        <v>5869</v>
      </c>
      <c r="X3929">
        <v>1</v>
      </c>
    </row>
    <row r="3930" spans="1:24" x14ac:dyDescent="0.25">
      <c r="A3930">
        <v>29639</v>
      </c>
      <c r="B3930" t="s">
        <v>3512</v>
      </c>
      <c r="C3930" t="s">
        <v>443</v>
      </c>
      <c r="D3930" t="s">
        <v>6177</v>
      </c>
      <c r="E3930" t="s">
        <v>6192</v>
      </c>
      <c r="F3930">
        <v>27</v>
      </c>
      <c r="G3930" t="s">
        <v>5837</v>
      </c>
      <c r="H3930" t="s">
        <v>5747</v>
      </c>
      <c r="I3930" t="s">
        <v>5748</v>
      </c>
      <c r="J3930">
        <v>2130</v>
      </c>
      <c r="K3930">
        <v>4</v>
      </c>
      <c r="L3930">
        <v>5</v>
      </c>
      <c r="M3930" t="s">
        <v>5749</v>
      </c>
      <c r="N3930" t="s">
        <v>5750</v>
      </c>
      <c r="O3930" t="s">
        <v>5874</v>
      </c>
      <c r="P3930" t="s">
        <v>5875</v>
      </c>
      <c r="Q3930" t="s">
        <v>5876</v>
      </c>
      <c r="R3930">
        <v>42339</v>
      </c>
      <c r="S3930" t="s">
        <v>6194</v>
      </c>
      <c r="T3930" t="s">
        <v>6195</v>
      </c>
      <c r="U3930">
        <v>12.88</v>
      </c>
      <c r="V3930" t="s">
        <v>6172</v>
      </c>
      <c r="W3930" t="s">
        <v>5869</v>
      </c>
      <c r="X3930">
        <v>6</v>
      </c>
    </row>
    <row r="3931" spans="1:24" x14ac:dyDescent="0.25">
      <c r="A3931">
        <v>29639</v>
      </c>
      <c r="B3931" t="s">
        <v>3512</v>
      </c>
      <c r="C3931" t="s">
        <v>443</v>
      </c>
      <c r="D3931" t="s">
        <v>6177</v>
      </c>
      <c r="E3931" t="s">
        <v>6192</v>
      </c>
      <c r="F3931">
        <v>27</v>
      </c>
      <c r="G3931" t="s">
        <v>5837</v>
      </c>
      <c r="H3931" t="s">
        <v>5747</v>
      </c>
      <c r="I3931" t="s">
        <v>5748</v>
      </c>
      <c r="J3931">
        <v>2130</v>
      </c>
      <c r="K3931">
        <v>4</v>
      </c>
      <c r="L3931">
        <v>5</v>
      </c>
      <c r="M3931" t="s">
        <v>5749</v>
      </c>
      <c r="N3931" t="s">
        <v>5750</v>
      </c>
      <c r="O3931" t="s">
        <v>5874</v>
      </c>
      <c r="P3931" t="s">
        <v>5875</v>
      </c>
      <c r="Q3931" t="s">
        <v>5876</v>
      </c>
      <c r="R3931">
        <v>42339</v>
      </c>
      <c r="S3931" t="s">
        <v>6194</v>
      </c>
      <c r="T3931" t="s">
        <v>6195</v>
      </c>
      <c r="U3931">
        <v>12.88</v>
      </c>
      <c r="V3931" t="s">
        <v>6172</v>
      </c>
      <c r="W3931" t="s">
        <v>5869</v>
      </c>
      <c r="X3931">
        <v>6</v>
      </c>
    </row>
    <row r="3932" spans="1:24" x14ac:dyDescent="0.25">
      <c r="A3932">
        <v>29264</v>
      </c>
      <c r="B3932" t="s">
        <v>2532</v>
      </c>
      <c r="C3932" t="s">
        <v>443</v>
      </c>
      <c r="D3932" t="s">
        <v>6637</v>
      </c>
      <c r="E3932" t="s">
        <v>5872</v>
      </c>
      <c r="F3932">
        <v>27</v>
      </c>
      <c r="G3932" t="s">
        <v>5837</v>
      </c>
      <c r="H3932" t="s">
        <v>5747</v>
      </c>
      <c r="I3932" t="s">
        <v>5748</v>
      </c>
      <c r="J3932">
        <v>473</v>
      </c>
      <c r="K3932">
        <v>24</v>
      </c>
      <c r="L3932">
        <v>7</v>
      </c>
      <c r="M3932" t="s">
        <v>5749</v>
      </c>
      <c r="N3932" t="s">
        <v>5750</v>
      </c>
      <c r="O3932" t="s">
        <v>5874</v>
      </c>
      <c r="P3932" t="s">
        <v>5875</v>
      </c>
      <c r="Q3932" t="s">
        <v>5876</v>
      </c>
      <c r="R3932">
        <v>90004</v>
      </c>
      <c r="S3932" t="s">
        <v>6638</v>
      </c>
      <c r="T3932" t="s">
        <v>6638</v>
      </c>
      <c r="U3932">
        <v>4.3899999999999997</v>
      </c>
      <c r="V3932" t="s">
        <v>6172</v>
      </c>
      <c r="W3932" t="s">
        <v>5869</v>
      </c>
      <c r="X3932">
        <v>1</v>
      </c>
    </row>
    <row r="3933" spans="1:24" x14ac:dyDescent="0.25">
      <c r="A3933">
        <v>29264</v>
      </c>
      <c r="B3933" t="s">
        <v>2532</v>
      </c>
      <c r="C3933" t="s">
        <v>443</v>
      </c>
      <c r="D3933" t="s">
        <v>6637</v>
      </c>
      <c r="E3933" t="s">
        <v>5872</v>
      </c>
      <c r="F3933">
        <v>27</v>
      </c>
      <c r="G3933" t="s">
        <v>5837</v>
      </c>
      <c r="H3933" t="s">
        <v>5747</v>
      </c>
      <c r="I3933" t="s">
        <v>5748</v>
      </c>
      <c r="J3933">
        <v>473</v>
      </c>
      <c r="K3933">
        <v>24</v>
      </c>
      <c r="L3933">
        <v>7</v>
      </c>
      <c r="M3933" t="s">
        <v>5749</v>
      </c>
      <c r="N3933" t="s">
        <v>5750</v>
      </c>
      <c r="O3933" t="s">
        <v>5874</v>
      </c>
      <c r="P3933" t="s">
        <v>5875</v>
      </c>
      <c r="Q3933" t="s">
        <v>5876</v>
      </c>
      <c r="R3933">
        <v>96</v>
      </c>
      <c r="S3933" t="s">
        <v>6638</v>
      </c>
      <c r="T3933" t="s">
        <v>6638</v>
      </c>
      <c r="U3933">
        <v>4.3899999999999997</v>
      </c>
      <c r="V3933" t="s">
        <v>6172</v>
      </c>
      <c r="W3933" t="s">
        <v>5869</v>
      </c>
      <c r="X3933">
        <v>1</v>
      </c>
    </row>
    <row r="3934" spans="1:24" x14ac:dyDescent="0.25">
      <c r="A3934">
        <v>29264</v>
      </c>
      <c r="B3934" t="s">
        <v>2532</v>
      </c>
      <c r="C3934" t="s">
        <v>443</v>
      </c>
      <c r="D3934" t="s">
        <v>6637</v>
      </c>
      <c r="E3934" t="s">
        <v>5872</v>
      </c>
      <c r="F3934">
        <v>27</v>
      </c>
      <c r="G3934" t="s">
        <v>5837</v>
      </c>
      <c r="H3934" t="s">
        <v>5747</v>
      </c>
      <c r="I3934" t="s">
        <v>5748</v>
      </c>
      <c r="J3934">
        <v>473</v>
      </c>
      <c r="K3934">
        <v>24</v>
      </c>
      <c r="L3934">
        <v>7</v>
      </c>
      <c r="M3934" t="s">
        <v>5749</v>
      </c>
      <c r="N3934" t="s">
        <v>5750</v>
      </c>
      <c r="O3934" t="s">
        <v>5874</v>
      </c>
      <c r="P3934" t="s">
        <v>5875</v>
      </c>
      <c r="Q3934" t="s">
        <v>5876</v>
      </c>
      <c r="R3934">
        <v>90004</v>
      </c>
      <c r="S3934" t="s">
        <v>6638</v>
      </c>
      <c r="T3934" t="s">
        <v>6638</v>
      </c>
      <c r="U3934">
        <v>4.3899999999999997</v>
      </c>
      <c r="V3934" t="s">
        <v>6172</v>
      </c>
      <c r="W3934" t="s">
        <v>5869</v>
      </c>
      <c r="X3934">
        <v>1</v>
      </c>
    </row>
    <row r="3935" spans="1:24" x14ac:dyDescent="0.25">
      <c r="A3935">
        <v>28904</v>
      </c>
      <c r="B3935" t="s">
        <v>2479</v>
      </c>
      <c r="C3935" t="s">
        <v>443</v>
      </c>
      <c r="D3935" t="s">
        <v>6166</v>
      </c>
      <c r="E3935" t="s">
        <v>6192</v>
      </c>
      <c r="F3935">
        <v>20</v>
      </c>
      <c r="G3935" t="s">
        <v>5746</v>
      </c>
      <c r="H3935" t="s">
        <v>5791</v>
      </c>
      <c r="I3935" t="s">
        <v>5792</v>
      </c>
      <c r="J3935">
        <v>330</v>
      </c>
      <c r="K3935">
        <v>24</v>
      </c>
      <c r="L3935">
        <v>5</v>
      </c>
      <c r="M3935" t="s">
        <v>5749</v>
      </c>
      <c r="N3935" t="s">
        <v>5750</v>
      </c>
      <c r="O3935" t="s">
        <v>5751</v>
      </c>
      <c r="P3935" t="s">
        <v>5875</v>
      </c>
      <c r="Q3935" t="s">
        <v>6169</v>
      </c>
      <c r="R3935">
        <v>83360</v>
      </c>
      <c r="S3935" t="s">
        <v>6406</v>
      </c>
      <c r="T3935" t="s">
        <v>5984</v>
      </c>
      <c r="U3935">
        <v>2.95</v>
      </c>
      <c r="V3935" t="s">
        <v>5755</v>
      </c>
      <c r="W3935" t="s">
        <v>5869</v>
      </c>
      <c r="X3935">
        <v>1</v>
      </c>
    </row>
    <row r="3936" spans="1:24" x14ac:dyDescent="0.25">
      <c r="A3936">
        <v>25631</v>
      </c>
      <c r="B3936" t="s">
        <v>312</v>
      </c>
      <c r="C3936" t="s">
        <v>442</v>
      </c>
      <c r="D3936" t="s">
        <v>5920</v>
      </c>
      <c r="E3936" t="s">
        <v>5921</v>
      </c>
      <c r="F3936">
        <v>20</v>
      </c>
      <c r="G3936" t="s">
        <v>5746</v>
      </c>
      <c r="H3936" t="s">
        <v>5747</v>
      </c>
      <c r="I3936" t="s">
        <v>5748</v>
      </c>
      <c r="J3936">
        <v>4000</v>
      </c>
      <c r="K3936">
        <v>4</v>
      </c>
      <c r="L3936">
        <v>12</v>
      </c>
      <c r="M3936" t="s">
        <v>5749</v>
      </c>
      <c r="N3936" t="s">
        <v>5750</v>
      </c>
      <c r="O3936" t="s">
        <v>5751</v>
      </c>
      <c r="P3936" t="s">
        <v>5922</v>
      </c>
      <c r="Q3936" t="s">
        <v>5947</v>
      </c>
      <c r="R3936">
        <v>42015</v>
      </c>
      <c r="S3936" t="s">
        <v>5956</v>
      </c>
      <c r="T3936" t="s">
        <v>5957</v>
      </c>
      <c r="U3936">
        <v>39.99</v>
      </c>
      <c r="V3936" t="s">
        <v>5960</v>
      </c>
      <c r="W3936" t="s">
        <v>5869</v>
      </c>
      <c r="X3936">
        <v>1</v>
      </c>
    </row>
    <row r="3937" spans="1:24" x14ac:dyDescent="0.25">
      <c r="A3937">
        <v>25830</v>
      </c>
      <c r="B3937" t="s">
        <v>2129</v>
      </c>
      <c r="C3937" t="s">
        <v>444</v>
      </c>
      <c r="D3937" t="s">
        <v>6161</v>
      </c>
      <c r="E3937" t="s">
        <v>6162</v>
      </c>
      <c r="F3937">
        <v>10</v>
      </c>
      <c r="G3937" t="s">
        <v>5767</v>
      </c>
      <c r="H3937" t="s">
        <v>5747</v>
      </c>
      <c r="I3937" t="s">
        <v>5748</v>
      </c>
      <c r="J3937">
        <v>473</v>
      </c>
      <c r="K3937">
        <v>24</v>
      </c>
      <c r="L3937">
        <v>7</v>
      </c>
      <c r="M3937" t="s">
        <v>5749</v>
      </c>
      <c r="N3937" t="s">
        <v>5750</v>
      </c>
      <c r="O3937" t="s">
        <v>5751</v>
      </c>
      <c r="P3937" t="s">
        <v>6163</v>
      </c>
      <c r="Q3937" t="s">
        <v>6164</v>
      </c>
      <c r="R3937">
        <v>86229</v>
      </c>
      <c r="S3937" t="s">
        <v>6623</v>
      </c>
      <c r="T3937" t="s">
        <v>6075</v>
      </c>
      <c r="U3937">
        <v>3.69</v>
      </c>
      <c r="V3937" t="s">
        <v>6172</v>
      </c>
      <c r="W3937" t="s">
        <v>5756</v>
      </c>
      <c r="X3937">
        <v>1</v>
      </c>
    </row>
    <row r="3938" spans="1:24" x14ac:dyDescent="0.25">
      <c r="A3938">
        <v>25751</v>
      </c>
      <c r="B3938" t="s">
        <v>2108</v>
      </c>
      <c r="C3938" t="s">
        <v>443</v>
      </c>
      <c r="D3938" t="s">
        <v>6177</v>
      </c>
      <c r="E3938" t="s">
        <v>6190</v>
      </c>
      <c r="F3938">
        <v>23</v>
      </c>
      <c r="G3938" t="s">
        <v>6246</v>
      </c>
      <c r="H3938" t="s">
        <v>5747</v>
      </c>
      <c r="I3938" t="s">
        <v>5748</v>
      </c>
      <c r="J3938">
        <v>5325</v>
      </c>
      <c r="K3938">
        <v>1</v>
      </c>
      <c r="L3938">
        <v>4</v>
      </c>
      <c r="M3938" t="s">
        <v>5749</v>
      </c>
      <c r="N3938" t="s">
        <v>5750</v>
      </c>
      <c r="O3938" t="s">
        <v>5874</v>
      </c>
      <c r="P3938" t="s">
        <v>5875</v>
      </c>
      <c r="Q3938" t="s">
        <v>5876</v>
      </c>
      <c r="R3938">
        <v>42090</v>
      </c>
      <c r="S3938" t="s">
        <v>6180</v>
      </c>
      <c r="T3938" t="s">
        <v>6180</v>
      </c>
      <c r="U3938">
        <v>29.98</v>
      </c>
      <c r="V3938" t="s">
        <v>6172</v>
      </c>
      <c r="W3938" t="s">
        <v>5869</v>
      </c>
      <c r="X3938">
        <v>15</v>
      </c>
    </row>
    <row r="3939" spans="1:24" x14ac:dyDescent="0.25">
      <c r="A3939">
        <v>25751</v>
      </c>
      <c r="B3939" t="s">
        <v>2108</v>
      </c>
      <c r="C3939" t="s">
        <v>443</v>
      </c>
      <c r="D3939" t="s">
        <v>6177</v>
      </c>
      <c r="E3939" t="s">
        <v>6190</v>
      </c>
      <c r="F3939">
        <v>23</v>
      </c>
      <c r="G3939" t="s">
        <v>6246</v>
      </c>
      <c r="H3939" t="s">
        <v>5747</v>
      </c>
      <c r="I3939" t="s">
        <v>5748</v>
      </c>
      <c r="J3939">
        <v>5325</v>
      </c>
      <c r="K3939">
        <v>1</v>
      </c>
      <c r="L3939">
        <v>4</v>
      </c>
      <c r="M3939" t="s">
        <v>5749</v>
      </c>
      <c r="N3939" t="s">
        <v>5750</v>
      </c>
      <c r="O3939" t="s">
        <v>5874</v>
      </c>
      <c r="P3939" t="s">
        <v>5875</v>
      </c>
      <c r="Q3939" t="s">
        <v>5876</v>
      </c>
      <c r="R3939">
        <v>42090</v>
      </c>
      <c r="S3939" t="s">
        <v>6180</v>
      </c>
      <c r="T3939" t="s">
        <v>6180</v>
      </c>
      <c r="U3939">
        <v>29.98</v>
      </c>
      <c r="V3939" t="s">
        <v>6172</v>
      </c>
      <c r="W3939" t="s">
        <v>5869</v>
      </c>
      <c r="X3939">
        <v>15</v>
      </c>
    </row>
    <row r="3940" spans="1:24" x14ac:dyDescent="0.25">
      <c r="A3940">
        <v>29600</v>
      </c>
      <c r="B3940" t="s">
        <v>3473</v>
      </c>
      <c r="C3940" t="s">
        <v>443</v>
      </c>
      <c r="D3940" t="s">
        <v>6411</v>
      </c>
      <c r="E3940" t="s">
        <v>6192</v>
      </c>
      <c r="F3940">
        <v>27</v>
      </c>
      <c r="G3940" t="s">
        <v>5837</v>
      </c>
      <c r="H3940" t="s">
        <v>5747</v>
      </c>
      <c r="I3940" t="s">
        <v>5748</v>
      </c>
      <c r="J3940">
        <v>4260</v>
      </c>
      <c r="K3940">
        <v>1</v>
      </c>
      <c r="L3940">
        <v>5</v>
      </c>
      <c r="M3940" t="s">
        <v>5749</v>
      </c>
      <c r="N3940" t="s">
        <v>5750</v>
      </c>
      <c r="O3940" t="s">
        <v>5874</v>
      </c>
      <c r="P3940" t="s">
        <v>5875</v>
      </c>
      <c r="Q3940" t="s">
        <v>5876</v>
      </c>
      <c r="R3940">
        <v>86377</v>
      </c>
      <c r="S3940" t="s">
        <v>6639</v>
      </c>
      <c r="T3940" t="s">
        <v>6413</v>
      </c>
      <c r="U3940">
        <v>24.48</v>
      </c>
      <c r="V3940" t="s">
        <v>6172</v>
      </c>
      <c r="W3940" t="s">
        <v>5869</v>
      </c>
      <c r="X3940">
        <v>12</v>
      </c>
    </row>
    <row r="3941" spans="1:24" x14ac:dyDescent="0.25">
      <c r="A3941">
        <v>29600</v>
      </c>
      <c r="B3941" t="s">
        <v>3473</v>
      </c>
      <c r="C3941" t="s">
        <v>443</v>
      </c>
      <c r="D3941" t="s">
        <v>6411</v>
      </c>
      <c r="E3941" t="s">
        <v>6192</v>
      </c>
      <c r="F3941">
        <v>27</v>
      </c>
      <c r="G3941" t="s">
        <v>5837</v>
      </c>
      <c r="H3941" t="s">
        <v>5747</v>
      </c>
      <c r="I3941" t="s">
        <v>5748</v>
      </c>
      <c r="J3941">
        <v>4260</v>
      </c>
      <c r="K3941">
        <v>1</v>
      </c>
      <c r="L3941">
        <v>5</v>
      </c>
      <c r="M3941" t="s">
        <v>5749</v>
      </c>
      <c r="N3941" t="s">
        <v>5750</v>
      </c>
      <c r="O3941" t="s">
        <v>5874</v>
      </c>
      <c r="P3941" t="s">
        <v>5875</v>
      </c>
      <c r="Q3941" t="s">
        <v>5876</v>
      </c>
      <c r="R3941">
        <v>86377</v>
      </c>
      <c r="S3941" t="s">
        <v>6639</v>
      </c>
      <c r="T3941" t="s">
        <v>6413</v>
      </c>
      <c r="U3941">
        <v>24.48</v>
      </c>
      <c r="V3941" t="s">
        <v>6172</v>
      </c>
      <c r="W3941" t="s">
        <v>5869</v>
      </c>
      <c r="X3941">
        <v>12</v>
      </c>
    </row>
    <row r="3942" spans="1:24" x14ac:dyDescent="0.25">
      <c r="A3942">
        <v>25476</v>
      </c>
      <c r="B3942" t="s">
        <v>2076</v>
      </c>
      <c r="C3942" t="s">
        <v>441</v>
      </c>
      <c r="D3942" t="s">
        <v>5821</v>
      </c>
      <c r="E3942" t="s">
        <v>5821</v>
      </c>
      <c r="F3942">
        <v>20</v>
      </c>
      <c r="G3942" t="s">
        <v>5746</v>
      </c>
      <c r="H3942" t="s">
        <v>5747</v>
      </c>
      <c r="I3942" t="s">
        <v>5748</v>
      </c>
      <c r="J3942">
        <v>500</v>
      </c>
      <c r="K3942">
        <v>6</v>
      </c>
      <c r="L3942">
        <v>40</v>
      </c>
      <c r="M3942" t="s">
        <v>5759</v>
      </c>
      <c r="N3942" t="s">
        <v>5781</v>
      </c>
      <c r="O3942" t="s">
        <v>5761</v>
      </c>
      <c r="P3942" t="s">
        <v>5762</v>
      </c>
      <c r="Q3942" t="s">
        <v>5823</v>
      </c>
      <c r="R3942">
        <v>84274</v>
      </c>
      <c r="S3942" t="s">
        <v>6640</v>
      </c>
      <c r="T3942" t="s">
        <v>5794</v>
      </c>
      <c r="U3942">
        <v>39.49</v>
      </c>
      <c r="V3942" t="s">
        <v>5755</v>
      </c>
      <c r="W3942" t="s">
        <v>5765</v>
      </c>
      <c r="X3942">
        <v>1</v>
      </c>
    </row>
    <row r="3943" spans="1:24" x14ac:dyDescent="0.25">
      <c r="A3943">
        <v>25706</v>
      </c>
      <c r="B3943" t="s">
        <v>2101</v>
      </c>
      <c r="C3943" t="s">
        <v>442</v>
      </c>
      <c r="D3943" t="s">
        <v>5886</v>
      </c>
      <c r="E3943" t="s">
        <v>5914</v>
      </c>
      <c r="F3943">
        <v>20</v>
      </c>
      <c r="G3943" t="s">
        <v>5746</v>
      </c>
      <c r="H3943" t="s">
        <v>5747</v>
      </c>
      <c r="I3943" t="s">
        <v>5748</v>
      </c>
      <c r="J3943">
        <v>750</v>
      </c>
      <c r="K3943">
        <v>12</v>
      </c>
      <c r="L3943">
        <v>14.5</v>
      </c>
      <c r="M3943" t="s">
        <v>5759</v>
      </c>
      <c r="N3943" t="s">
        <v>5888</v>
      </c>
      <c r="O3943" t="s">
        <v>5761</v>
      </c>
      <c r="P3943" t="s">
        <v>5988</v>
      </c>
      <c r="Q3943" t="s">
        <v>5890</v>
      </c>
      <c r="R3943">
        <v>43196</v>
      </c>
      <c r="S3943" t="s">
        <v>6223</v>
      </c>
      <c r="T3943" t="s">
        <v>5928</v>
      </c>
      <c r="U3943">
        <v>19.989999999999998</v>
      </c>
      <c r="V3943" t="s">
        <v>5755</v>
      </c>
      <c r="W3943" t="s">
        <v>5765</v>
      </c>
      <c r="X3943">
        <v>1</v>
      </c>
    </row>
    <row r="3944" spans="1:24" x14ac:dyDescent="0.25">
      <c r="A3944">
        <v>25886</v>
      </c>
      <c r="B3944" t="s">
        <v>2137</v>
      </c>
      <c r="C3944" t="s">
        <v>443</v>
      </c>
      <c r="D3944" t="s">
        <v>6166</v>
      </c>
      <c r="E3944" t="s">
        <v>6192</v>
      </c>
      <c r="F3944">
        <v>10</v>
      </c>
      <c r="G3944" t="s">
        <v>5767</v>
      </c>
      <c r="H3944" t="s">
        <v>5747</v>
      </c>
      <c r="I3944" t="s">
        <v>5748</v>
      </c>
      <c r="J3944">
        <v>3784</v>
      </c>
      <c r="K3944">
        <v>3</v>
      </c>
      <c r="L3944">
        <v>6.7</v>
      </c>
      <c r="M3944" t="s">
        <v>5749</v>
      </c>
      <c r="N3944" t="s">
        <v>5750</v>
      </c>
      <c r="O3944" t="s">
        <v>5751</v>
      </c>
      <c r="P3944" t="s">
        <v>5875</v>
      </c>
      <c r="Q3944" t="s">
        <v>6169</v>
      </c>
      <c r="R3944">
        <v>86311</v>
      </c>
      <c r="S3944" t="s">
        <v>6559</v>
      </c>
      <c r="T3944" t="s">
        <v>5928</v>
      </c>
      <c r="U3944">
        <v>24.99</v>
      </c>
      <c r="V3944" t="s">
        <v>6172</v>
      </c>
      <c r="W3944" t="s">
        <v>5869</v>
      </c>
      <c r="X3944">
        <v>8</v>
      </c>
    </row>
    <row r="3945" spans="1:24" x14ac:dyDescent="0.25">
      <c r="A3945">
        <v>25994</v>
      </c>
      <c r="B3945" t="s">
        <v>2156</v>
      </c>
      <c r="C3945" t="s">
        <v>442</v>
      </c>
      <c r="D3945" t="s">
        <v>5920</v>
      </c>
      <c r="E3945" t="s">
        <v>5921</v>
      </c>
      <c r="F3945">
        <v>20</v>
      </c>
      <c r="G3945" t="s">
        <v>5746</v>
      </c>
      <c r="H3945" t="s">
        <v>5747</v>
      </c>
      <c r="I3945" t="s">
        <v>5748</v>
      </c>
      <c r="J3945">
        <v>750</v>
      </c>
      <c r="K3945">
        <v>12</v>
      </c>
      <c r="L3945">
        <v>11.5</v>
      </c>
      <c r="M3945" t="s">
        <v>5759</v>
      </c>
      <c r="N3945" t="s">
        <v>6054</v>
      </c>
      <c r="O3945" t="s">
        <v>5761</v>
      </c>
      <c r="P3945" t="s">
        <v>5922</v>
      </c>
      <c r="Q3945" t="s">
        <v>6055</v>
      </c>
      <c r="R3945">
        <v>42263</v>
      </c>
      <c r="S3945" t="s">
        <v>6062</v>
      </c>
      <c r="T3945" t="s">
        <v>6063</v>
      </c>
      <c r="U3945">
        <v>9.99</v>
      </c>
      <c r="V3945" t="s">
        <v>5755</v>
      </c>
      <c r="W3945" t="s">
        <v>5765</v>
      </c>
      <c r="X3945">
        <v>1</v>
      </c>
    </row>
    <row r="3946" spans="1:24" x14ac:dyDescent="0.25">
      <c r="A3946">
        <v>25708</v>
      </c>
      <c r="B3946" t="s">
        <v>2102</v>
      </c>
      <c r="C3946" t="s">
        <v>441</v>
      </c>
      <c r="D3946" t="s">
        <v>5744</v>
      </c>
      <c r="E3946" t="s">
        <v>5787</v>
      </c>
      <c r="F3946">
        <v>20</v>
      </c>
      <c r="G3946" t="s">
        <v>5746</v>
      </c>
      <c r="H3946" t="s">
        <v>5747</v>
      </c>
      <c r="I3946" t="s">
        <v>5748</v>
      </c>
      <c r="J3946">
        <v>750</v>
      </c>
      <c r="K3946">
        <v>12</v>
      </c>
      <c r="L3946">
        <v>40</v>
      </c>
      <c r="M3946" t="s">
        <v>5759</v>
      </c>
      <c r="N3946" t="s">
        <v>5860</v>
      </c>
      <c r="O3946" t="s">
        <v>5751</v>
      </c>
      <c r="P3946" t="s">
        <v>5752</v>
      </c>
      <c r="Q3946" t="s">
        <v>5808</v>
      </c>
      <c r="R3946">
        <v>42047</v>
      </c>
      <c r="S3946" t="s">
        <v>5788</v>
      </c>
      <c r="T3946" t="s">
        <v>5788</v>
      </c>
      <c r="U3946">
        <v>27.99</v>
      </c>
      <c r="V3946" t="s">
        <v>5755</v>
      </c>
      <c r="W3946" t="s">
        <v>5756</v>
      </c>
      <c r="X3946">
        <v>1</v>
      </c>
    </row>
    <row r="3947" spans="1:24" x14ac:dyDescent="0.25">
      <c r="A3947">
        <v>25850</v>
      </c>
      <c r="B3947" t="s">
        <v>2131</v>
      </c>
      <c r="C3947" t="s">
        <v>443</v>
      </c>
      <c r="D3947" t="s">
        <v>6166</v>
      </c>
      <c r="E3947" t="s">
        <v>6342</v>
      </c>
      <c r="F3947">
        <v>20</v>
      </c>
      <c r="G3947" t="s">
        <v>5746</v>
      </c>
      <c r="H3947" t="s">
        <v>5747</v>
      </c>
      <c r="I3947" t="s">
        <v>5748</v>
      </c>
      <c r="J3947">
        <v>473</v>
      </c>
      <c r="K3947">
        <v>24</v>
      </c>
      <c r="L3947">
        <v>4.9000000000000004</v>
      </c>
      <c r="M3947" t="s">
        <v>5749</v>
      </c>
      <c r="N3947" t="s">
        <v>5750</v>
      </c>
      <c r="O3947" t="s">
        <v>5751</v>
      </c>
      <c r="P3947" t="s">
        <v>5875</v>
      </c>
      <c r="Q3947" t="s">
        <v>6169</v>
      </c>
      <c r="R3947">
        <v>81522</v>
      </c>
      <c r="S3947" t="s">
        <v>6574</v>
      </c>
      <c r="T3947" t="s">
        <v>6570</v>
      </c>
      <c r="U3947">
        <v>3.79</v>
      </c>
      <c r="V3947" t="s">
        <v>6172</v>
      </c>
      <c r="W3947" t="s">
        <v>5869</v>
      </c>
      <c r="X3947">
        <v>1</v>
      </c>
    </row>
    <row r="3948" spans="1:24" x14ac:dyDescent="0.25">
      <c r="A3948">
        <v>799950</v>
      </c>
      <c r="B3948" t="s">
        <v>3296</v>
      </c>
      <c r="C3948" t="s">
        <v>443</v>
      </c>
      <c r="D3948" t="s">
        <v>6166</v>
      </c>
      <c r="E3948" t="s">
        <v>5872</v>
      </c>
      <c r="F3948">
        <v>20</v>
      </c>
      <c r="G3948" t="s">
        <v>5746</v>
      </c>
      <c r="H3948" t="s">
        <v>5747</v>
      </c>
      <c r="I3948" t="s">
        <v>5748</v>
      </c>
      <c r="J3948">
        <v>473</v>
      </c>
      <c r="K3948">
        <v>24</v>
      </c>
      <c r="L3948">
        <v>6.1</v>
      </c>
      <c r="M3948" t="s">
        <v>5749</v>
      </c>
      <c r="N3948" t="s">
        <v>5750</v>
      </c>
      <c r="O3948" t="s">
        <v>5751</v>
      </c>
      <c r="P3948" t="s">
        <v>5875</v>
      </c>
      <c r="Q3948" t="s">
        <v>6169</v>
      </c>
      <c r="R3948">
        <v>84498</v>
      </c>
      <c r="S3948" t="s">
        <v>6487</v>
      </c>
      <c r="T3948" t="s">
        <v>6449</v>
      </c>
      <c r="U3948">
        <v>4.25</v>
      </c>
      <c r="V3948" t="s">
        <v>6172</v>
      </c>
      <c r="W3948" t="s">
        <v>5869</v>
      </c>
      <c r="X3948">
        <v>1</v>
      </c>
    </row>
    <row r="3949" spans="1:24" x14ac:dyDescent="0.25">
      <c r="A3949">
        <v>29187</v>
      </c>
      <c r="B3949" t="s">
        <v>2358</v>
      </c>
      <c r="C3949" t="s">
        <v>441</v>
      </c>
      <c r="D3949" t="s">
        <v>5798</v>
      </c>
      <c r="E3949" t="s">
        <v>5799</v>
      </c>
      <c r="F3949">
        <v>20</v>
      </c>
      <c r="G3949" t="s">
        <v>5746</v>
      </c>
      <c r="H3949" t="s">
        <v>5747</v>
      </c>
      <c r="I3949" t="s">
        <v>5748</v>
      </c>
      <c r="J3949">
        <v>1750</v>
      </c>
      <c r="K3949">
        <v>6</v>
      </c>
      <c r="L3949">
        <v>40</v>
      </c>
      <c r="M3949" t="s">
        <v>5749</v>
      </c>
      <c r="N3949" t="s">
        <v>5750</v>
      </c>
      <c r="O3949" t="s">
        <v>5751</v>
      </c>
      <c r="P3949" t="s">
        <v>5752</v>
      </c>
      <c r="Q3949" t="s">
        <v>5838</v>
      </c>
      <c r="R3949">
        <v>83712</v>
      </c>
      <c r="S3949" t="s">
        <v>6526</v>
      </c>
      <c r="T3949" t="s">
        <v>6526</v>
      </c>
      <c r="U3949">
        <v>48.87</v>
      </c>
      <c r="V3949" t="s">
        <v>5755</v>
      </c>
      <c r="W3949" t="s">
        <v>5756</v>
      </c>
      <c r="X3949">
        <v>1</v>
      </c>
    </row>
    <row r="3950" spans="1:24" x14ac:dyDescent="0.25">
      <c r="A3950">
        <v>28843</v>
      </c>
      <c r="B3950" t="s">
        <v>2470</v>
      </c>
      <c r="C3950" t="s">
        <v>442</v>
      </c>
      <c r="D3950" t="s">
        <v>5886</v>
      </c>
      <c r="E3950" t="s">
        <v>5966</v>
      </c>
      <c r="F3950">
        <v>22</v>
      </c>
      <c r="G3950" t="s">
        <v>5816</v>
      </c>
      <c r="H3950" t="s">
        <v>5747</v>
      </c>
      <c r="I3950" t="s">
        <v>5748</v>
      </c>
      <c r="J3950">
        <v>750</v>
      </c>
      <c r="K3950">
        <v>6</v>
      </c>
      <c r="L3950">
        <v>15</v>
      </c>
      <c r="M3950" t="s">
        <v>5759</v>
      </c>
      <c r="N3950" t="s">
        <v>5904</v>
      </c>
      <c r="O3950" t="s">
        <v>5790</v>
      </c>
      <c r="P3950" t="s">
        <v>5889</v>
      </c>
      <c r="Q3950" t="s">
        <v>5923</v>
      </c>
      <c r="R3950">
        <v>91077</v>
      </c>
      <c r="S3950" t="s">
        <v>6150</v>
      </c>
      <c r="T3950" t="s">
        <v>5844</v>
      </c>
      <c r="U3950">
        <v>69.989999999999995</v>
      </c>
      <c r="V3950" t="s">
        <v>5755</v>
      </c>
      <c r="W3950" t="s">
        <v>5765</v>
      </c>
      <c r="X3950">
        <v>1</v>
      </c>
    </row>
    <row r="3951" spans="1:24" x14ac:dyDescent="0.25">
      <c r="A3951">
        <v>29650</v>
      </c>
      <c r="B3951" t="s">
        <v>3513</v>
      </c>
      <c r="C3951" t="s">
        <v>443</v>
      </c>
      <c r="D3951" t="s">
        <v>6177</v>
      </c>
      <c r="E3951" t="s">
        <v>6190</v>
      </c>
      <c r="F3951">
        <v>27</v>
      </c>
      <c r="G3951" t="s">
        <v>5837</v>
      </c>
      <c r="H3951" t="s">
        <v>5747</v>
      </c>
      <c r="I3951" t="s">
        <v>5748</v>
      </c>
      <c r="J3951">
        <v>4260</v>
      </c>
      <c r="K3951">
        <v>1</v>
      </c>
      <c r="L3951">
        <v>3.8</v>
      </c>
      <c r="M3951" t="s">
        <v>5749</v>
      </c>
      <c r="N3951" t="s">
        <v>5750</v>
      </c>
      <c r="O3951" t="s">
        <v>5874</v>
      </c>
      <c r="P3951" t="s">
        <v>5875</v>
      </c>
      <c r="Q3951" t="s">
        <v>5876</v>
      </c>
      <c r="R3951">
        <v>42339</v>
      </c>
      <c r="S3951" t="s">
        <v>6194</v>
      </c>
      <c r="T3951" t="s">
        <v>6195</v>
      </c>
      <c r="U3951">
        <v>24.16</v>
      </c>
      <c r="V3951" t="s">
        <v>6172</v>
      </c>
      <c r="W3951" t="s">
        <v>5869</v>
      </c>
      <c r="X3951">
        <v>12</v>
      </c>
    </row>
    <row r="3952" spans="1:24" x14ac:dyDescent="0.25">
      <c r="A3952">
        <v>29650</v>
      </c>
      <c r="B3952" t="s">
        <v>3513</v>
      </c>
      <c r="C3952" t="s">
        <v>443</v>
      </c>
      <c r="D3952" t="s">
        <v>6177</v>
      </c>
      <c r="E3952" t="s">
        <v>6190</v>
      </c>
      <c r="F3952">
        <v>27</v>
      </c>
      <c r="G3952" t="s">
        <v>5837</v>
      </c>
      <c r="H3952" t="s">
        <v>5747</v>
      </c>
      <c r="I3952" t="s">
        <v>5748</v>
      </c>
      <c r="J3952">
        <v>4260</v>
      </c>
      <c r="K3952">
        <v>1</v>
      </c>
      <c r="L3952">
        <v>3.8</v>
      </c>
      <c r="M3952" t="s">
        <v>5749</v>
      </c>
      <c r="N3952" t="s">
        <v>5750</v>
      </c>
      <c r="O3952" t="s">
        <v>5874</v>
      </c>
      <c r="P3952" t="s">
        <v>5875</v>
      </c>
      <c r="Q3952" t="s">
        <v>5876</v>
      </c>
      <c r="R3952">
        <v>42339</v>
      </c>
      <c r="S3952" t="s">
        <v>6194</v>
      </c>
      <c r="T3952" t="s">
        <v>6195</v>
      </c>
      <c r="U3952">
        <v>24.16</v>
      </c>
      <c r="V3952" t="s">
        <v>6172</v>
      </c>
      <c r="W3952" t="s">
        <v>5869</v>
      </c>
      <c r="X3952">
        <v>12</v>
      </c>
    </row>
    <row r="3953" spans="1:24" x14ac:dyDescent="0.25">
      <c r="A3953">
        <v>25169</v>
      </c>
      <c r="B3953" t="s">
        <v>2039</v>
      </c>
      <c r="C3953" t="s">
        <v>444</v>
      </c>
      <c r="D3953" t="s">
        <v>6161</v>
      </c>
      <c r="E3953" t="s">
        <v>6395</v>
      </c>
      <c r="F3953">
        <v>10</v>
      </c>
      <c r="G3953" t="s">
        <v>5767</v>
      </c>
      <c r="H3953" t="s">
        <v>5747</v>
      </c>
      <c r="I3953" t="s">
        <v>5748</v>
      </c>
      <c r="J3953">
        <v>1420</v>
      </c>
      <c r="K3953">
        <v>6</v>
      </c>
      <c r="L3953">
        <v>4</v>
      </c>
      <c r="M3953" t="s">
        <v>5749</v>
      </c>
      <c r="N3953" t="s">
        <v>5750</v>
      </c>
      <c r="O3953" t="s">
        <v>5751</v>
      </c>
      <c r="P3953" t="s">
        <v>6163</v>
      </c>
      <c r="Q3953" t="s">
        <v>6396</v>
      </c>
      <c r="R3953">
        <v>86015</v>
      </c>
      <c r="S3953" t="s">
        <v>6641</v>
      </c>
      <c r="T3953" t="s">
        <v>6212</v>
      </c>
      <c r="U3953">
        <v>9.99</v>
      </c>
      <c r="V3953" t="s">
        <v>6172</v>
      </c>
      <c r="W3953" t="s">
        <v>5756</v>
      </c>
      <c r="X3953">
        <v>4</v>
      </c>
    </row>
    <row r="3954" spans="1:24" x14ac:dyDescent="0.25">
      <c r="A3954">
        <v>29602</v>
      </c>
      <c r="B3954" t="s">
        <v>4186</v>
      </c>
      <c r="C3954" t="s">
        <v>444</v>
      </c>
      <c r="D3954" t="s">
        <v>6161</v>
      </c>
      <c r="E3954" t="s">
        <v>6186</v>
      </c>
      <c r="F3954">
        <v>10</v>
      </c>
      <c r="G3954" t="s">
        <v>5767</v>
      </c>
      <c r="H3954" t="s">
        <v>5747</v>
      </c>
      <c r="I3954" t="s">
        <v>5748</v>
      </c>
      <c r="J3954">
        <v>4260</v>
      </c>
      <c r="K3954">
        <v>2</v>
      </c>
      <c r="L3954">
        <v>5</v>
      </c>
      <c r="M3954" t="s">
        <v>5749</v>
      </c>
      <c r="N3954" t="s">
        <v>5750</v>
      </c>
      <c r="O3954" t="s">
        <v>5790</v>
      </c>
      <c r="P3954" t="s">
        <v>6283</v>
      </c>
      <c r="Q3954" t="s">
        <v>6187</v>
      </c>
      <c r="R3954">
        <v>84980</v>
      </c>
      <c r="S3954" t="s">
        <v>6155</v>
      </c>
      <c r="T3954" t="s">
        <v>6156</v>
      </c>
      <c r="U3954">
        <v>26.99</v>
      </c>
      <c r="V3954" t="s">
        <v>6172</v>
      </c>
      <c r="W3954" t="s">
        <v>5756</v>
      </c>
      <c r="X3954">
        <v>12</v>
      </c>
    </row>
    <row r="3955" spans="1:24" x14ac:dyDescent="0.25">
      <c r="A3955">
        <v>29648</v>
      </c>
      <c r="B3955" t="s">
        <v>3581</v>
      </c>
      <c r="C3955" t="s">
        <v>443</v>
      </c>
      <c r="D3955" t="s">
        <v>6166</v>
      </c>
      <c r="E3955" t="s">
        <v>6192</v>
      </c>
      <c r="F3955">
        <v>20</v>
      </c>
      <c r="G3955" t="s">
        <v>5746</v>
      </c>
      <c r="H3955" t="s">
        <v>5791</v>
      </c>
      <c r="I3955" t="s">
        <v>5792</v>
      </c>
      <c r="J3955">
        <v>473</v>
      </c>
      <c r="K3955">
        <v>24</v>
      </c>
      <c r="L3955">
        <v>5.0999999999999996</v>
      </c>
      <c r="M3955" t="s">
        <v>5749</v>
      </c>
      <c r="N3955" t="s">
        <v>5750</v>
      </c>
      <c r="O3955" t="s">
        <v>5751</v>
      </c>
      <c r="P3955" t="s">
        <v>5875</v>
      </c>
      <c r="Q3955" t="s">
        <v>6169</v>
      </c>
      <c r="R3955">
        <v>84973</v>
      </c>
      <c r="S3955" t="s">
        <v>6642</v>
      </c>
      <c r="T3955" t="s">
        <v>6113</v>
      </c>
      <c r="U3955">
        <v>3.25</v>
      </c>
      <c r="V3955" t="s">
        <v>6172</v>
      </c>
      <c r="W3955" t="s">
        <v>5869</v>
      </c>
      <c r="X3955">
        <v>1</v>
      </c>
    </row>
    <row r="3956" spans="1:24" x14ac:dyDescent="0.25">
      <c r="A3956">
        <v>28771</v>
      </c>
      <c r="B3956" t="s">
        <v>2454</v>
      </c>
      <c r="C3956" t="s">
        <v>444</v>
      </c>
      <c r="D3956" t="s">
        <v>6643</v>
      </c>
      <c r="E3956" t="s">
        <v>498</v>
      </c>
      <c r="F3956">
        <v>20</v>
      </c>
      <c r="G3956" t="s">
        <v>5746</v>
      </c>
      <c r="H3956" t="s">
        <v>5747</v>
      </c>
      <c r="I3956" t="s">
        <v>5748</v>
      </c>
      <c r="J3956">
        <v>355</v>
      </c>
      <c r="K3956">
        <v>24</v>
      </c>
      <c r="M3956" t="s">
        <v>5749</v>
      </c>
      <c r="N3956" t="s">
        <v>5750</v>
      </c>
      <c r="O3956" t="s">
        <v>5751</v>
      </c>
      <c r="P3956" t="s">
        <v>6283</v>
      </c>
      <c r="Q3956" t="s">
        <v>6644</v>
      </c>
      <c r="R3956">
        <v>86978</v>
      </c>
      <c r="S3956" t="s">
        <v>6645</v>
      </c>
      <c r="T3956" t="s">
        <v>6645</v>
      </c>
      <c r="U3956">
        <v>3.29</v>
      </c>
      <c r="V3956" t="s">
        <v>6172</v>
      </c>
      <c r="W3956" t="s">
        <v>5869</v>
      </c>
      <c r="X3956">
        <v>1</v>
      </c>
    </row>
    <row r="3957" spans="1:24" x14ac:dyDescent="0.25">
      <c r="A3957">
        <v>29654</v>
      </c>
      <c r="B3957" t="s">
        <v>4639</v>
      </c>
      <c r="C3957" t="s">
        <v>443</v>
      </c>
      <c r="D3957" t="s">
        <v>6411</v>
      </c>
      <c r="E3957" t="s">
        <v>5872</v>
      </c>
      <c r="F3957">
        <v>27</v>
      </c>
      <c r="G3957" t="s">
        <v>5837</v>
      </c>
      <c r="H3957" t="s">
        <v>5747</v>
      </c>
      <c r="I3957" t="s">
        <v>5748</v>
      </c>
      <c r="J3957">
        <v>500</v>
      </c>
      <c r="K3957">
        <v>12</v>
      </c>
      <c r="L3957">
        <v>10.7</v>
      </c>
      <c r="M3957" t="s">
        <v>5749</v>
      </c>
      <c r="N3957" t="s">
        <v>5750</v>
      </c>
      <c r="O3957" t="s">
        <v>5874</v>
      </c>
      <c r="P3957" t="s">
        <v>5875</v>
      </c>
      <c r="Q3957" t="s">
        <v>5876</v>
      </c>
      <c r="R3957">
        <v>99</v>
      </c>
      <c r="S3957" t="s">
        <v>6535</v>
      </c>
      <c r="T3957" t="s">
        <v>6535</v>
      </c>
      <c r="U3957">
        <v>10.99</v>
      </c>
      <c r="V3957" t="s">
        <v>5755</v>
      </c>
      <c r="W3957" t="s">
        <v>5869</v>
      </c>
      <c r="X3957">
        <v>1</v>
      </c>
    </row>
    <row r="3958" spans="1:24" x14ac:dyDescent="0.25">
      <c r="A3958">
        <v>29654</v>
      </c>
      <c r="B3958" t="s">
        <v>4639</v>
      </c>
      <c r="C3958" t="s">
        <v>443</v>
      </c>
      <c r="D3958" t="s">
        <v>6411</v>
      </c>
      <c r="E3958" t="s">
        <v>5872</v>
      </c>
      <c r="F3958">
        <v>27</v>
      </c>
      <c r="G3958" t="s">
        <v>5837</v>
      </c>
      <c r="H3958" t="s">
        <v>5747</v>
      </c>
      <c r="I3958" t="s">
        <v>5748</v>
      </c>
      <c r="J3958">
        <v>500</v>
      </c>
      <c r="K3958">
        <v>12</v>
      </c>
      <c r="L3958">
        <v>10.7</v>
      </c>
      <c r="M3958" t="s">
        <v>5749</v>
      </c>
      <c r="N3958" t="s">
        <v>5750</v>
      </c>
      <c r="O3958" t="s">
        <v>5874</v>
      </c>
      <c r="P3958" t="s">
        <v>5875</v>
      </c>
      <c r="Q3958" t="s">
        <v>5876</v>
      </c>
      <c r="R3958">
        <v>99</v>
      </c>
      <c r="S3958" t="s">
        <v>6535</v>
      </c>
      <c r="T3958" t="s">
        <v>6535</v>
      </c>
      <c r="U3958">
        <v>10.99</v>
      </c>
      <c r="V3958" t="s">
        <v>5755</v>
      </c>
      <c r="W3958" t="s">
        <v>5869</v>
      </c>
      <c r="X3958">
        <v>1</v>
      </c>
    </row>
    <row r="3959" spans="1:24" x14ac:dyDescent="0.25">
      <c r="A3959">
        <v>28779</v>
      </c>
      <c r="B3959" t="s">
        <v>414</v>
      </c>
      <c r="C3959" t="s">
        <v>442</v>
      </c>
      <c r="D3959" t="s">
        <v>5920</v>
      </c>
      <c r="E3959" t="s">
        <v>6321</v>
      </c>
      <c r="F3959">
        <v>20</v>
      </c>
      <c r="G3959" t="s">
        <v>5746</v>
      </c>
      <c r="H3959" t="s">
        <v>5747</v>
      </c>
      <c r="I3959" t="s">
        <v>5748</v>
      </c>
      <c r="J3959">
        <v>250</v>
      </c>
      <c r="K3959">
        <v>24</v>
      </c>
      <c r="L3959">
        <v>8.5</v>
      </c>
      <c r="M3959" t="s">
        <v>5759</v>
      </c>
      <c r="N3959" t="s">
        <v>5888</v>
      </c>
      <c r="O3959" t="s">
        <v>5790</v>
      </c>
      <c r="P3959" t="s">
        <v>6002</v>
      </c>
      <c r="Q3959" t="s">
        <v>5963</v>
      </c>
      <c r="R3959">
        <v>42425</v>
      </c>
      <c r="S3959" t="s">
        <v>6001</v>
      </c>
      <c r="T3959" t="s">
        <v>5844</v>
      </c>
      <c r="U3959">
        <v>4.4000000000000004</v>
      </c>
      <c r="V3959" t="s">
        <v>6172</v>
      </c>
      <c r="W3959" t="s">
        <v>5765</v>
      </c>
      <c r="X3959">
        <v>1</v>
      </c>
    </row>
    <row r="3960" spans="1:24" x14ac:dyDescent="0.25">
      <c r="A3960">
        <v>25671</v>
      </c>
      <c r="B3960" t="s">
        <v>2092</v>
      </c>
      <c r="C3960" t="s">
        <v>443</v>
      </c>
      <c r="D3960" t="s">
        <v>6166</v>
      </c>
      <c r="E3960" t="s">
        <v>6167</v>
      </c>
      <c r="F3960">
        <v>20</v>
      </c>
      <c r="G3960" t="s">
        <v>5746</v>
      </c>
      <c r="H3960" t="s">
        <v>5747</v>
      </c>
      <c r="I3960" t="s">
        <v>5748</v>
      </c>
      <c r="J3960">
        <v>500</v>
      </c>
      <c r="K3960">
        <v>24</v>
      </c>
      <c r="L3960">
        <v>4.9000000000000004</v>
      </c>
      <c r="M3960" t="s">
        <v>5759</v>
      </c>
      <c r="N3960" t="s">
        <v>5806</v>
      </c>
      <c r="O3960" t="s">
        <v>5761</v>
      </c>
      <c r="P3960" t="s">
        <v>6168</v>
      </c>
      <c r="Q3960" t="s">
        <v>6169</v>
      </c>
      <c r="R3960">
        <v>77317</v>
      </c>
      <c r="S3960" t="s">
        <v>6170</v>
      </c>
      <c r="T3960" t="s">
        <v>6171</v>
      </c>
      <c r="U3960">
        <v>2.8</v>
      </c>
      <c r="V3960" t="s">
        <v>6172</v>
      </c>
      <c r="W3960" t="s">
        <v>6173</v>
      </c>
      <c r="X3960">
        <v>1</v>
      </c>
    </row>
    <row r="3961" spans="1:24" x14ac:dyDescent="0.25">
      <c r="A3961">
        <v>28747</v>
      </c>
      <c r="B3961" t="s">
        <v>2447</v>
      </c>
      <c r="C3961" t="s">
        <v>442</v>
      </c>
      <c r="D3961" t="s">
        <v>5886</v>
      </c>
      <c r="E3961" t="s">
        <v>5887</v>
      </c>
      <c r="F3961">
        <v>20</v>
      </c>
      <c r="G3961" t="s">
        <v>5746</v>
      </c>
      <c r="H3961" t="s">
        <v>5747</v>
      </c>
      <c r="I3961" t="s">
        <v>5748</v>
      </c>
      <c r="J3961">
        <v>3000</v>
      </c>
      <c r="K3961">
        <v>4</v>
      </c>
      <c r="L3961">
        <v>14</v>
      </c>
      <c r="M3961" t="s">
        <v>5759</v>
      </c>
      <c r="N3961" t="s">
        <v>5825</v>
      </c>
      <c r="O3961" t="s">
        <v>5761</v>
      </c>
      <c r="P3961" t="s">
        <v>6002</v>
      </c>
      <c r="Q3961" t="s">
        <v>5989</v>
      </c>
      <c r="R3961">
        <v>78750</v>
      </c>
      <c r="S3961" t="s">
        <v>6432</v>
      </c>
      <c r="T3961" t="s">
        <v>5999</v>
      </c>
      <c r="U3961">
        <v>42.99</v>
      </c>
      <c r="V3961" t="s">
        <v>5960</v>
      </c>
      <c r="W3961" t="s">
        <v>5765</v>
      </c>
      <c r="X3961">
        <v>1</v>
      </c>
    </row>
    <row r="3962" spans="1:24" x14ac:dyDescent="0.25">
      <c r="A3962">
        <v>28842</v>
      </c>
      <c r="B3962" t="s">
        <v>2469</v>
      </c>
      <c r="C3962" t="s">
        <v>441</v>
      </c>
      <c r="D3962" t="s">
        <v>5798</v>
      </c>
      <c r="E3962" t="s">
        <v>5799</v>
      </c>
      <c r="F3962">
        <v>10</v>
      </c>
      <c r="G3962" t="s">
        <v>5767</v>
      </c>
      <c r="H3962" t="s">
        <v>5748</v>
      </c>
      <c r="I3962" t="s">
        <v>5748</v>
      </c>
      <c r="J3962">
        <v>1750</v>
      </c>
      <c r="K3962">
        <v>6</v>
      </c>
      <c r="L3962">
        <v>40</v>
      </c>
      <c r="M3962" t="s">
        <v>5749</v>
      </c>
      <c r="N3962" t="s">
        <v>5750</v>
      </c>
      <c r="O3962" t="s">
        <v>5751</v>
      </c>
      <c r="P3962" t="s">
        <v>5752</v>
      </c>
      <c r="Q3962" t="s">
        <v>5838</v>
      </c>
      <c r="R3962">
        <v>76261</v>
      </c>
      <c r="S3962" t="s">
        <v>5770</v>
      </c>
      <c r="T3962" t="s">
        <v>5771</v>
      </c>
      <c r="U3962">
        <v>48.96</v>
      </c>
      <c r="V3962" t="s">
        <v>5755</v>
      </c>
      <c r="W3962" t="s">
        <v>5756</v>
      </c>
      <c r="X3962">
        <v>1</v>
      </c>
    </row>
    <row r="3963" spans="1:24" x14ac:dyDescent="0.25">
      <c r="A3963">
        <v>29292</v>
      </c>
      <c r="B3963" t="s">
        <v>2541</v>
      </c>
      <c r="C3963" t="s">
        <v>444</v>
      </c>
      <c r="D3963" t="s">
        <v>6161</v>
      </c>
      <c r="E3963" t="s">
        <v>6395</v>
      </c>
      <c r="F3963">
        <v>20</v>
      </c>
      <c r="G3963" t="s">
        <v>5746</v>
      </c>
      <c r="H3963" t="s">
        <v>5747</v>
      </c>
      <c r="I3963" t="s">
        <v>5748</v>
      </c>
      <c r="J3963">
        <v>2130</v>
      </c>
      <c r="K3963">
        <v>4</v>
      </c>
      <c r="L3963">
        <v>5</v>
      </c>
      <c r="M3963" t="s">
        <v>5749</v>
      </c>
      <c r="N3963" t="s">
        <v>5750</v>
      </c>
      <c r="O3963" t="s">
        <v>5751</v>
      </c>
      <c r="P3963" t="s">
        <v>6163</v>
      </c>
      <c r="Q3963" t="s">
        <v>6396</v>
      </c>
      <c r="R3963">
        <v>84980</v>
      </c>
      <c r="S3963" t="s">
        <v>6155</v>
      </c>
      <c r="T3963" t="s">
        <v>6156</v>
      </c>
      <c r="U3963">
        <v>15.99</v>
      </c>
      <c r="V3963" t="s">
        <v>6172</v>
      </c>
      <c r="W3963" t="s">
        <v>5756</v>
      </c>
      <c r="X3963">
        <v>6</v>
      </c>
    </row>
    <row r="3964" spans="1:24" x14ac:dyDescent="0.25">
      <c r="A3964">
        <v>28617</v>
      </c>
      <c r="B3964" t="s">
        <v>2409</v>
      </c>
      <c r="C3964" t="s">
        <v>442</v>
      </c>
      <c r="D3964" t="s">
        <v>6646</v>
      </c>
      <c r="E3964" t="s">
        <v>5887</v>
      </c>
      <c r="F3964">
        <v>20</v>
      </c>
      <c r="G3964" t="s">
        <v>5746</v>
      </c>
      <c r="H3964" t="s">
        <v>5747</v>
      </c>
      <c r="I3964" t="s">
        <v>5748</v>
      </c>
      <c r="J3964">
        <v>750</v>
      </c>
      <c r="K3964">
        <v>12</v>
      </c>
      <c r="M3964" t="s">
        <v>5759</v>
      </c>
      <c r="N3964" t="s">
        <v>5888</v>
      </c>
      <c r="O3964" t="s">
        <v>5751</v>
      </c>
      <c r="P3964" t="s">
        <v>5959</v>
      </c>
      <c r="Q3964" t="s">
        <v>6647</v>
      </c>
      <c r="R3964">
        <v>86656</v>
      </c>
      <c r="S3964" t="s">
        <v>6648</v>
      </c>
      <c r="T3964" t="s">
        <v>6648</v>
      </c>
      <c r="U3964">
        <v>6.98</v>
      </c>
      <c r="V3964" t="s">
        <v>5755</v>
      </c>
      <c r="W3964" t="s">
        <v>5869</v>
      </c>
      <c r="X3964">
        <v>1</v>
      </c>
    </row>
    <row r="3965" spans="1:24" x14ac:dyDescent="0.25">
      <c r="A3965">
        <v>29046</v>
      </c>
      <c r="B3965" t="s">
        <v>2500</v>
      </c>
      <c r="C3965" t="s">
        <v>444</v>
      </c>
      <c r="D3965" t="s">
        <v>6161</v>
      </c>
      <c r="E3965" t="s">
        <v>6395</v>
      </c>
      <c r="F3965">
        <v>20</v>
      </c>
      <c r="G3965" t="s">
        <v>5746</v>
      </c>
      <c r="H3965" t="s">
        <v>5747</v>
      </c>
      <c r="I3965" t="s">
        <v>5748</v>
      </c>
      <c r="J3965">
        <v>1420</v>
      </c>
      <c r="K3965">
        <v>6</v>
      </c>
      <c r="L3965">
        <v>4</v>
      </c>
      <c r="M3965" t="s">
        <v>5749</v>
      </c>
      <c r="N3965" t="s">
        <v>5750</v>
      </c>
      <c r="O3965" t="s">
        <v>5751</v>
      </c>
      <c r="P3965" t="s">
        <v>6163</v>
      </c>
      <c r="Q3965" t="s">
        <v>6396</v>
      </c>
      <c r="R3965">
        <v>86015</v>
      </c>
      <c r="S3965" t="s">
        <v>6641</v>
      </c>
      <c r="T3965" t="s">
        <v>6212</v>
      </c>
      <c r="U3965">
        <v>9.99</v>
      </c>
      <c r="V3965" t="s">
        <v>6172</v>
      </c>
      <c r="W3965" t="s">
        <v>5756</v>
      </c>
      <c r="X3965">
        <v>4</v>
      </c>
    </row>
    <row r="3966" spans="1:24" x14ac:dyDescent="0.25">
      <c r="A3966">
        <v>29294</v>
      </c>
      <c r="B3966" t="s">
        <v>2542</v>
      </c>
      <c r="C3966" t="s">
        <v>443</v>
      </c>
      <c r="D3966" t="s">
        <v>6580</v>
      </c>
      <c r="E3966" t="s">
        <v>5872</v>
      </c>
      <c r="F3966">
        <v>23</v>
      </c>
      <c r="G3966" t="s">
        <v>6246</v>
      </c>
      <c r="H3966" t="s">
        <v>5747</v>
      </c>
      <c r="I3966" t="s">
        <v>5748</v>
      </c>
      <c r="J3966">
        <v>473</v>
      </c>
      <c r="K3966">
        <v>24</v>
      </c>
      <c r="L3966">
        <v>6.5</v>
      </c>
      <c r="M3966" t="s">
        <v>5749</v>
      </c>
      <c r="N3966" t="s">
        <v>5750</v>
      </c>
      <c r="O3966" t="s">
        <v>5874</v>
      </c>
      <c r="P3966" t="s">
        <v>5875</v>
      </c>
      <c r="Q3966" t="s">
        <v>5876</v>
      </c>
      <c r="R3966">
        <v>90001</v>
      </c>
      <c r="S3966" t="s">
        <v>6615</v>
      </c>
      <c r="T3966" t="s">
        <v>6615</v>
      </c>
      <c r="U3966">
        <v>4</v>
      </c>
      <c r="V3966" t="s">
        <v>6172</v>
      </c>
      <c r="W3966" t="s">
        <v>5869</v>
      </c>
      <c r="X3966">
        <v>1</v>
      </c>
    </row>
    <row r="3967" spans="1:24" x14ac:dyDescent="0.25">
      <c r="A3967">
        <v>29294</v>
      </c>
      <c r="B3967" t="s">
        <v>2542</v>
      </c>
      <c r="C3967" t="s">
        <v>443</v>
      </c>
      <c r="D3967" t="s">
        <v>6580</v>
      </c>
      <c r="E3967" t="s">
        <v>5872</v>
      </c>
      <c r="F3967">
        <v>23</v>
      </c>
      <c r="G3967" t="s">
        <v>6246</v>
      </c>
      <c r="H3967" t="s">
        <v>5747</v>
      </c>
      <c r="I3967" t="s">
        <v>5748</v>
      </c>
      <c r="J3967">
        <v>473</v>
      </c>
      <c r="K3967">
        <v>24</v>
      </c>
      <c r="L3967">
        <v>6.5</v>
      </c>
      <c r="M3967" t="s">
        <v>5749</v>
      </c>
      <c r="N3967" t="s">
        <v>5750</v>
      </c>
      <c r="O3967" t="s">
        <v>5874</v>
      </c>
      <c r="P3967" t="s">
        <v>5875</v>
      </c>
      <c r="Q3967" t="s">
        <v>5876</v>
      </c>
      <c r="R3967">
        <v>85659</v>
      </c>
      <c r="S3967" t="s">
        <v>6615</v>
      </c>
      <c r="T3967" t="s">
        <v>6615</v>
      </c>
      <c r="U3967">
        <v>4</v>
      </c>
      <c r="V3967" t="s">
        <v>6172</v>
      </c>
      <c r="W3967" t="s">
        <v>5869</v>
      </c>
      <c r="X3967">
        <v>1</v>
      </c>
    </row>
    <row r="3968" spans="1:24" x14ac:dyDescent="0.25">
      <c r="A3968">
        <v>29294</v>
      </c>
      <c r="B3968" t="s">
        <v>2542</v>
      </c>
      <c r="C3968" t="s">
        <v>443</v>
      </c>
      <c r="D3968" t="s">
        <v>6580</v>
      </c>
      <c r="E3968" t="s">
        <v>5872</v>
      </c>
      <c r="F3968">
        <v>23</v>
      </c>
      <c r="G3968" t="s">
        <v>6246</v>
      </c>
      <c r="H3968" t="s">
        <v>5747</v>
      </c>
      <c r="I3968" t="s">
        <v>5748</v>
      </c>
      <c r="J3968">
        <v>473</v>
      </c>
      <c r="K3968">
        <v>24</v>
      </c>
      <c r="L3968">
        <v>6.5</v>
      </c>
      <c r="M3968" t="s">
        <v>5749</v>
      </c>
      <c r="N3968" t="s">
        <v>5750</v>
      </c>
      <c r="O3968" t="s">
        <v>5874</v>
      </c>
      <c r="P3968" t="s">
        <v>5875</v>
      </c>
      <c r="Q3968" t="s">
        <v>5876</v>
      </c>
      <c r="R3968">
        <v>90001</v>
      </c>
      <c r="S3968" t="s">
        <v>6615</v>
      </c>
      <c r="T3968" t="s">
        <v>6615</v>
      </c>
      <c r="U3968">
        <v>4</v>
      </c>
      <c r="V3968" t="s">
        <v>6172</v>
      </c>
      <c r="W3968" t="s">
        <v>5869</v>
      </c>
      <c r="X3968">
        <v>1</v>
      </c>
    </row>
    <row r="3969" spans="1:24" x14ac:dyDescent="0.25">
      <c r="A3969">
        <v>29606</v>
      </c>
      <c r="B3969" t="s">
        <v>4640</v>
      </c>
      <c r="C3969" t="s">
        <v>441</v>
      </c>
      <c r="D3969" t="s">
        <v>5757</v>
      </c>
      <c r="E3969" t="s">
        <v>5867</v>
      </c>
      <c r="F3969">
        <v>23</v>
      </c>
      <c r="G3969" t="s">
        <v>6246</v>
      </c>
      <c r="H3969" t="s">
        <v>5747</v>
      </c>
      <c r="I3969" t="s">
        <v>5792</v>
      </c>
      <c r="J3969">
        <v>750</v>
      </c>
      <c r="K3969">
        <v>6</v>
      </c>
      <c r="L3969">
        <v>40</v>
      </c>
      <c r="M3969" t="s">
        <v>5759</v>
      </c>
      <c r="N3969" t="s">
        <v>5859</v>
      </c>
      <c r="O3969" t="s">
        <v>5790</v>
      </c>
      <c r="P3969" t="s">
        <v>5762</v>
      </c>
      <c r="Q3969" t="s">
        <v>5802</v>
      </c>
      <c r="R3969">
        <v>61241</v>
      </c>
      <c r="S3969" t="s">
        <v>5785</v>
      </c>
      <c r="T3969" t="s">
        <v>5786</v>
      </c>
      <c r="U3969">
        <v>70.489999999999995</v>
      </c>
      <c r="V3969" t="s">
        <v>5755</v>
      </c>
      <c r="W3969" t="s">
        <v>5765</v>
      </c>
      <c r="X3969">
        <v>1</v>
      </c>
    </row>
    <row r="3970" spans="1:24" x14ac:dyDescent="0.25">
      <c r="A3970">
        <v>29653</v>
      </c>
      <c r="B3970" t="s">
        <v>3514</v>
      </c>
      <c r="C3970" t="s">
        <v>443</v>
      </c>
      <c r="D3970" t="s">
        <v>6177</v>
      </c>
      <c r="E3970" t="s">
        <v>6167</v>
      </c>
      <c r="F3970">
        <v>27</v>
      </c>
      <c r="G3970" t="s">
        <v>5837</v>
      </c>
      <c r="H3970" t="s">
        <v>5747</v>
      </c>
      <c r="I3970" t="s">
        <v>5748</v>
      </c>
      <c r="J3970">
        <v>4260</v>
      </c>
      <c r="K3970">
        <v>1</v>
      </c>
      <c r="L3970">
        <v>4.8</v>
      </c>
      <c r="M3970" t="s">
        <v>5749</v>
      </c>
      <c r="N3970" t="s">
        <v>5750</v>
      </c>
      <c r="O3970" t="s">
        <v>5874</v>
      </c>
      <c r="P3970" t="s">
        <v>5875</v>
      </c>
      <c r="Q3970" t="s">
        <v>5876</v>
      </c>
      <c r="R3970">
        <v>42339</v>
      </c>
      <c r="S3970" t="s">
        <v>6194</v>
      </c>
      <c r="T3970" t="s">
        <v>6195</v>
      </c>
      <c r="U3970">
        <v>24.16</v>
      </c>
      <c r="V3970" t="s">
        <v>6172</v>
      </c>
      <c r="W3970" t="s">
        <v>5869</v>
      </c>
      <c r="X3970">
        <v>12</v>
      </c>
    </row>
    <row r="3971" spans="1:24" x14ac:dyDescent="0.25">
      <c r="A3971">
        <v>29653</v>
      </c>
      <c r="B3971" t="s">
        <v>3514</v>
      </c>
      <c r="C3971" t="s">
        <v>443</v>
      </c>
      <c r="D3971" t="s">
        <v>6177</v>
      </c>
      <c r="E3971" t="s">
        <v>6167</v>
      </c>
      <c r="F3971">
        <v>27</v>
      </c>
      <c r="G3971" t="s">
        <v>5837</v>
      </c>
      <c r="H3971" t="s">
        <v>5747</v>
      </c>
      <c r="I3971" t="s">
        <v>5748</v>
      </c>
      <c r="J3971">
        <v>4260</v>
      </c>
      <c r="K3971">
        <v>1</v>
      </c>
      <c r="L3971">
        <v>4.8</v>
      </c>
      <c r="M3971" t="s">
        <v>5749</v>
      </c>
      <c r="N3971" t="s">
        <v>5750</v>
      </c>
      <c r="O3971" t="s">
        <v>5874</v>
      </c>
      <c r="P3971" t="s">
        <v>5875</v>
      </c>
      <c r="Q3971" t="s">
        <v>5876</v>
      </c>
      <c r="R3971">
        <v>42339</v>
      </c>
      <c r="S3971" t="s">
        <v>6194</v>
      </c>
      <c r="T3971" t="s">
        <v>6195</v>
      </c>
      <c r="U3971">
        <v>24.16</v>
      </c>
      <c r="V3971" t="s">
        <v>6172</v>
      </c>
      <c r="W3971" t="s">
        <v>5869</v>
      </c>
      <c r="X3971">
        <v>12</v>
      </c>
    </row>
    <row r="3972" spans="1:24" x14ac:dyDescent="0.25">
      <c r="A3972">
        <v>28977</v>
      </c>
      <c r="B3972" t="s">
        <v>2489</v>
      </c>
      <c r="C3972" t="s">
        <v>444</v>
      </c>
      <c r="D3972" t="s">
        <v>6151</v>
      </c>
      <c r="E3972" t="s">
        <v>6176</v>
      </c>
      <c r="F3972">
        <v>20</v>
      </c>
      <c r="G3972" t="s">
        <v>5746</v>
      </c>
      <c r="H3972" t="s">
        <v>5791</v>
      </c>
      <c r="I3972" t="s">
        <v>5792</v>
      </c>
      <c r="J3972">
        <v>500</v>
      </c>
      <c r="K3972">
        <v>12</v>
      </c>
      <c r="L3972">
        <v>5</v>
      </c>
      <c r="M3972" t="s">
        <v>5749</v>
      </c>
      <c r="N3972" t="s">
        <v>5750</v>
      </c>
      <c r="O3972" t="s">
        <v>5751</v>
      </c>
      <c r="P3972" t="s">
        <v>6283</v>
      </c>
      <c r="Q3972" t="s">
        <v>6154</v>
      </c>
      <c r="R3972">
        <v>42004</v>
      </c>
      <c r="S3972" t="s">
        <v>5946</v>
      </c>
      <c r="T3972" t="s">
        <v>5946</v>
      </c>
      <c r="U3972">
        <v>5.49</v>
      </c>
      <c r="V3972" t="s">
        <v>5755</v>
      </c>
      <c r="W3972" t="s">
        <v>5869</v>
      </c>
      <c r="X3972">
        <v>1</v>
      </c>
    </row>
    <row r="3973" spans="1:24" x14ac:dyDescent="0.25">
      <c r="A3973">
        <v>29476</v>
      </c>
      <c r="B3973" t="s">
        <v>3510</v>
      </c>
      <c r="C3973" t="s">
        <v>443</v>
      </c>
      <c r="D3973" t="s">
        <v>6177</v>
      </c>
      <c r="E3973" t="s">
        <v>6190</v>
      </c>
      <c r="F3973">
        <v>21</v>
      </c>
      <c r="G3973" t="s">
        <v>6127</v>
      </c>
      <c r="H3973" t="s">
        <v>5747</v>
      </c>
      <c r="I3973" t="s">
        <v>5748</v>
      </c>
      <c r="J3973">
        <v>8520</v>
      </c>
      <c r="K3973">
        <v>1</v>
      </c>
      <c r="L3973">
        <v>4</v>
      </c>
      <c r="M3973" t="s">
        <v>5749</v>
      </c>
      <c r="N3973" t="s">
        <v>5750</v>
      </c>
      <c r="O3973" t="s">
        <v>5874</v>
      </c>
      <c r="P3973" t="s">
        <v>5875</v>
      </c>
      <c r="Q3973" t="s">
        <v>5876</v>
      </c>
      <c r="R3973">
        <v>43364</v>
      </c>
      <c r="S3973" t="s">
        <v>6211</v>
      </c>
      <c r="T3973" t="s">
        <v>6212</v>
      </c>
      <c r="U3973">
        <v>39.99</v>
      </c>
      <c r="V3973" t="s">
        <v>6172</v>
      </c>
      <c r="W3973" t="s">
        <v>5869</v>
      </c>
      <c r="X3973">
        <v>24</v>
      </c>
    </row>
    <row r="3974" spans="1:24" x14ac:dyDescent="0.25">
      <c r="A3974">
        <v>29476</v>
      </c>
      <c r="B3974" t="s">
        <v>3510</v>
      </c>
      <c r="C3974" t="s">
        <v>443</v>
      </c>
      <c r="D3974" t="s">
        <v>6177</v>
      </c>
      <c r="E3974" t="s">
        <v>6190</v>
      </c>
      <c r="F3974">
        <v>21</v>
      </c>
      <c r="G3974" t="s">
        <v>6127</v>
      </c>
      <c r="H3974" t="s">
        <v>5747</v>
      </c>
      <c r="I3974" t="s">
        <v>5748</v>
      </c>
      <c r="J3974">
        <v>8520</v>
      </c>
      <c r="K3974">
        <v>1</v>
      </c>
      <c r="L3974">
        <v>4</v>
      </c>
      <c r="M3974" t="s">
        <v>5749</v>
      </c>
      <c r="N3974" t="s">
        <v>5750</v>
      </c>
      <c r="O3974" t="s">
        <v>5874</v>
      </c>
      <c r="P3974" t="s">
        <v>5875</v>
      </c>
      <c r="Q3974" t="s">
        <v>5876</v>
      </c>
      <c r="R3974">
        <v>43364</v>
      </c>
      <c r="S3974" t="s">
        <v>6211</v>
      </c>
      <c r="T3974" t="s">
        <v>6212</v>
      </c>
      <c r="U3974">
        <v>39.99</v>
      </c>
      <c r="V3974" t="s">
        <v>6172</v>
      </c>
      <c r="W3974" t="s">
        <v>5869</v>
      </c>
      <c r="X3974">
        <v>24</v>
      </c>
    </row>
    <row r="3975" spans="1:24" x14ac:dyDescent="0.25">
      <c r="A3975">
        <v>29288</v>
      </c>
      <c r="B3975" t="s">
        <v>2539</v>
      </c>
      <c r="C3975" t="s">
        <v>443</v>
      </c>
      <c r="D3975" t="s">
        <v>5871</v>
      </c>
      <c r="E3975" t="s">
        <v>6192</v>
      </c>
      <c r="F3975">
        <v>27</v>
      </c>
      <c r="G3975" t="s">
        <v>5837</v>
      </c>
      <c r="H3975" t="s">
        <v>5747</v>
      </c>
      <c r="I3975" t="s">
        <v>5748</v>
      </c>
      <c r="J3975">
        <v>750</v>
      </c>
      <c r="K3975">
        <v>12</v>
      </c>
      <c r="L3975">
        <v>5</v>
      </c>
      <c r="M3975" t="s">
        <v>5749</v>
      </c>
      <c r="N3975" t="s">
        <v>5750</v>
      </c>
      <c r="O3975" t="s">
        <v>5874</v>
      </c>
      <c r="P3975" t="s">
        <v>5875</v>
      </c>
      <c r="Q3975" t="s">
        <v>5876</v>
      </c>
      <c r="R3975">
        <v>85841</v>
      </c>
      <c r="S3975" t="s">
        <v>6577</v>
      </c>
      <c r="T3975" t="s">
        <v>6578</v>
      </c>
      <c r="U3975">
        <v>10.74</v>
      </c>
      <c r="V3975" t="s">
        <v>5755</v>
      </c>
      <c r="W3975" t="s">
        <v>5869</v>
      </c>
      <c r="X3975">
        <v>1</v>
      </c>
    </row>
    <row r="3976" spans="1:24" x14ac:dyDescent="0.25">
      <c r="A3976">
        <v>29288</v>
      </c>
      <c r="B3976" t="s">
        <v>2539</v>
      </c>
      <c r="C3976" t="s">
        <v>443</v>
      </c>
      <c r="D3976" t="s">
        <v>5871</v>
      </c>
      <c r="E3976" t="s">
        <v>6192</v>
      </c>
      <c r="F3976">
        <v>27</v>
      </c>
      <c r="G3976" t="s">
        <v>5837</v>
      </c>
      <c r="H3976" t="s">
        <v>5747</v>
      </c>
      <c r="I3976" t="s">
        <v>5748</v>
      </c>
      <c r="J3976">
        <v>750</v>
      </c>
      <c r="K3976">
        <v>12</v>
      </c>
      <c r="L3976">
        <v>5</v>
      </c>
      <c r="M3976" t="s">
        <v>5749</v>
      </c>
      <c r="N3976" t="s">
        <v>5750</v>
      </c>
      <c r="O3976" t="s">
        <v>5874</v>
      </c>
      <c r="P3976" t="s">
        <v>5875</v>
      </c>
      <c r="Q3976" t="s">
        <v>5876</v>
      </c>
      <c r="R3976">
        <v>85841</v>
      </c>
      <c r="S3976" t="s">
        <v>6577</v>
      </c>
      <c r="T3976" t="s">
        <v>6578</v>
      </c>
      <c r="U3976">
        <v>10.74</v>
      </c>
      <c r="V3976" t="s">
        <v>5755</v>
      </c>
      <c r="W3976" t="s">
        <v>5869</v>
      </c>
      <c r="X3976">
        <v>1</v>
      </c>
    </row>
    <row r="3977" spans="1:24" x14ac:dyDescent="0.25">
      <c r="A3977">
        <v>29374</v>
      </c>
      <c r="B3977" t="s">
        <v>2562</v>
      </c>
      <c r="C3977" t="s">
        <v>441</v>
      </c>
      <c r="D3977" t="s">
        <v>5757</v>
      </c>
      <c r="E3977" t="s">
        <v>5804</v>
      </c>
      <c r="F3977">
        <v>20</v>
      </c>
      <c r="G3977" t="s">
        <v>5746</v>
      </c>
      <c r="H3977" t="s">
        <v>5747</v>
      </c>
      <c r="I3977" t="s">
        <v>5792</v>
      </c>
      <c r="J3977">
        <v>750</v>
      </c>
      <c r="K3977">
        <v>6</v>
      </c>
      <c r="L3977">
        <v>46</v>
      </c>
      <c r="M3977" t="s">
        <v>5759</v>
      </c>
      <c r="N3977" t="s">
        <v>5760</v>
      </c>
      <c r="O3977" t="s">
        <v>5790</v>
      </c>
      <c r="P3977" t="s">
        <v>5762</v>
      </c>
      <c r="Q3977" t="s">
        <v>5805</v>
      </c>
      <c r="R3977">
        <v>51923</v>
      </c>
      <c r="S3977" t="s">
        <v>5965</v>
      </c>
      <c r="T3977" t="s">
        <v>5965</v>
      </c>
      <c r="U3977">
        <v>104.99</v>
      </c>
      <c r="V3977" t="s">
        <v>5755</v>
      </c>
      <c r="W3977" t="s">
        <v>5756</v>
      </c>
      <c r="X3977">
        <v>1</v>
      </c>
    </row>
    <row r="3978" spans="1:24" x14ac:dyDescent="0.25">
      <c r="A3978">
        <v>29044</v>
      </c>
      <c r="B3978" t="s">
        <v>2499</v>
      </c>
      <c r="C3978" t="s">
        <v>444</v>
      </c>
      <c r="D3978" t="s">
        <v>6161</v>
      </c>
      <c r="E3978" t="s">
        <v>6162</v>
      </c>
      <c r="F3978">
        <v>20</v>
      </c>
      <c r="G3978" t="s">
        <v>5746</v>
      </c>
      <c r="H3978" t="s">
        <v>5747</v>
      </c>
      <c r="I3978" t="s">
        <v>5748</v>
      </c>
      <c r="J3978">
        <v>458</v>
      </c>
      <c r="K3978">
        <v>24</v>
      </c>
      <c r="L3978">
        <v>5.5</v>
      </c>
      <c r="M3978" t="s">
        <v>5759</v>
      </c>
      <c r="N3978" t="s">
        <v>6009</v>
      </c>
      <c r="O3978" t="s">
        <v>5751</v>
      </c>
      <c r="P3978" t="s">
        <v>6163</v>
      </c>
      <c r="Q3978" t="s">
        <v>6164</v>
      </c>
      <c r="R3978">
        <v>65513</v>
      </c>
      <c r="S3978" t="s">
        <v>6165</v>
      </c>
      <c r="T3978" t="s">
        <v>5844</v>
      </c>
      <c r="U3978">
        <v>3.39</v>
      </c>
      <c r="V3978" t="s">
        <v>6172</v>
      </c>
      <c r="W3978" t="s">
        <v>5756</v>
      </c>
      <c r="X3978">
        <v>1</v>
      </c>
    </row>
    <row r="3979" spans="1:24" x14ac:dyDescent="0.25">
      <c r="A3979">
        <v>29474</v>
      </c>
      <c r="B3979" t="s">
        <v>4069</v>
      </c>
      <c r="C3979" t="s">
        <v>442</v>
      </c>
      <c r="D3979" t="s">
        <v>5920</v>
      </c>
      <c r="E3979" t="s">
        <v>5958</v>
      </c>
      <c r="F3979">
        <v>20</v>
      </c>
      <c r="G3979" t="s">
        <v>5746</v>
      </c>
      <c r="H3979" t="s">
        <v>5747</v>
      </c>
      <c r="I3979" t="s">
        <v>5748</v>
      </c>
      <c r="J3979">
        <v>750</v>
      </c>
      <c r="K3979">
        <v>6</v>
      </c>
      <c r="L3979">
        <v>12.5</v>
      </c>
      <c r="M3979" t="s">
        <v>5759</v>
      </c>
      <c r="N3979" t="s">
        <v>5825</v>
      </c>
      <c r="O3979" t="s">
        <v>5761</v>
      </c>
      <c r="P3979" t="s">
        <v>5922</v>
      </c>
      <c r="Q3979" t="s">
        <v>5989</v>
      </c>
      <c r="R3979">
        <v>87162</v>
      </c>
      <c r="S3979" t="s">
        <v>6368</v>
      </c>
      <c r="T3979" t="s">
        <v>5965</v>
      </c>
      <c r="U3979">
        <v>9.99</v>
      </c>
      <c r="V3979" t="s">
        <v>5755</v>
      </c>
      <c r="W3979" t="s">
        <v>5765</v>
      </c>
      <c r="X3979">
        <v>1</v>
      </c>
    </row>
    <row r="3980" spans="1:24" x14ac:dyDescent="0.25">
      <c r="A3980">
        <v>28628</v>
      </c>
      <c r="B3980" t="s">
        <v>2415</v>
      </c>
      <c r="C3980" t="s">
        <v>441</v>
      </c>
      <c r="D3980" t="s">
        <v>5827</v>
      </c>
      <c r="E3980" t="s">
        <v>5828</v>
      </c>
      <c r="F3980">
        <v>20</v>
      </c>
      <c r="G3980" t="s">
        <v>5746</v>
      </c>
      <c r="H3980" t="s">
        <v>5747</v>
      </c>
      <c r="I3980" t="s">
        <v>5748</v>
      </c>
      <c r="J3980">
        <v>750</v>
      </c>
      <c r="K3980">
        <v>6</v>
      </c>
      <c r="L3980">
        <v>43</v>
      </c>
      <c r="M3980" t="s">
        <v>5759</v>
      </c>
      <c r="N3980" t="s">
        <v>6023</v>
      </c>
      <c r="O3980" t="s">
        <v>5790</v>
      </c>
      <c r="P3980" t="s">
        <v>5762</v>
      </c>
      <c r="Q3980" t="s">
        <v>5830</v>
      </c>
      <c r="R3980">
        <v>42665</v>
      </c>
      <c r="S3980" t="s">
        <v>5785</v>
      </c>
      <c r="T3980" t="s">
        <v>5786</v>
      </c>
      <c r="U3980">
        <v>44.99</v>
      </c>
      <c r="V3980" t="s">
        <v>5755</v>
      </c>
      <c r="W3980" t="s">
        <v>5756</v>
      </c>
      <c r="X3980">
        <v>1</v>
      </c>
    </row>
    <row r="3981" spans="1:24" x14ac:dyDescent="0.25">
      <c r="A3981">
        <v>29647</v>
      </c>
      <c r="B3981" t="s">
        <v>3580</v>
      </c>
      <c r="C3981" t="s">
        <v>442</v>
      </c>
      <c r="D3981" t="s">
        <v>5886</v>
      </c>
      <c r="E3981" t="s">
        <v>5887</v>
      </c>
      <c r="F3981">
        <v>20</v>
      </c>
      <c r="G3981" t="s">
        <v>5746</v>
      </c>
      <c r="H3981" t="s">
        <v>5747</v>
      </c>
      <c r="I3981" t="s">
        <v>5748</v>
      </c>
      <c r="J3981">
        <v>4000</v>
      </c>
      <c r="K3981">
        <v>4</v>
      </c>
      <c r="L3981">
        <v>12.5</v>
      </c>
      <c r="M3981" t="s">
        <v>5749</v>
      </c>
      <c r="N3981" t="s">
        <v>5750</v>
      </c>
      <c r="O3981" t="s">
        <v>5751</v>
      </c>
      <c r="P3981" t="s">
        <v>5922</v>
      </c>
      <c r="Q3981" t="s">
        <v>5947</v>
      </c>
      <c r="R3981">
        <v>42006</v>
      </c>
      <c r="S3981" t="s">
        <v>5946</v>
      </c>
      <c r="T3981" t="s">
        <v>5946</v>
      </c>
      <c r="U3981">
        <v>39.99</v>
      </c>
      <c r="V3981" t="s">
        <v>5960</v>
      </c>
      <c r="W3981" t="s">
        <v>5869</v>
      </c>
      <c r="X3981">
        <v>1</v>
      </c>
    </row>
    <row r="3982" spans="1:24" x14ac:dyDescent="0.25">
      <c r="A3982">
        <v>28859</v>
      </c>
      <c r="B3982" t="s">
        <v>4277</v>
      </c>
      <c r="C3982" t="s">
        <v>442</v>
      </c>
      <c r="D3982" t="s">
        <v>5886</v>
      </c>
      <c r="E3982" t="s">
        <v>5966</v>
      </c>
      <c r="F3982">
        <v>22</v>
      </c>
      <c r="G3982" t="s">
        <v>5816</v>
      </c>
      <c r="H3982" t="s">
        <v>5747</v>
      </c>
      <c r="I3982" t="s">
        <v>5748</v>
      </c>
      <c r="J3982">
        <v>750</v>
      </c>
      <c r="K3982">
        <v>12</v>
      </c>
      <c r="L3982">
        <v>14.5</v>
      </c>
      <c r="M3982" t="s">
        <v>5759</v>
      </c>
      <c r="N3982" t="s">
        <v>5904</v>
      </c>
      <c r="O3982" t="s">
        <v>5790</v>
      </c>
      <c r="P3982" t="s">
        <v>5889</v>
      </c>
      <c r="Q3982" t="s">
        <v>5923</v>
      </c>
      <c r="R3982">
        <v>91077</v>
      </c>
      <c r="S3982" t="s">
        <v>6150</v>
      </c>
      <c r="T3982" t="s">
        <v>5844</v>
      </c>
      <c r="U3982">
        <v>39.99</v>
      </c>
      <c r="V3982" t="s">
        <v>5755</v>
      </c>
      <c r="W3982" t="s">
        <v>5765</v>
      </c>
      <c r="X3982">
        <v>1</v>
      </c>
    </row>
    <row r="3983" spans="1:24" x14ac:dyDescent="0.25">
      <c r="A3983">
        <v>28818</v>
      </c>
      <c r="B3983" t="s">
        <v>2458</v>
      </c>
      <c r="C3983" t="s">
        <v>443</v>
      </c>
      <c r="D3983" t="s">
        <v>6201</v>
      </c>
      <c r="E3983" t="s">
        <v>5872</v>
      </c>
      <c r="F3983">
        <v>27</v>
      </c>
      <c r="G3983" t="s">
        <v>5837</v>
      </c>
      <c r="H3983" t="s">
        <v>5747</v>
      </c>
      <c r="I3983" t="s">
        <v>5748</v>
      </c>
      <c r="J3983">
        <v>5325</v>
      </c>
      <c r="K3983">
        <v>1</v>
      </c>
      <c r="L3983">
        <v>6.4</v>
      </c>
      <c r="M3983" t="s">
        <v>5749</v>
      </c>
      <c r="N3983" t="s">
        <v>5750</v>
      </c>
      <c r="O3983" t="s">
        <v>5874</v>
      </c>
      <c r="P3983" t="s">
        <v>5875</v>
      </c>
      <c r="Q3983" t="s">
        <v>5876</v>
      </c>
      <c r="R3983">
        <v>93</v>
      </c>
      <c r="S3983" t="s">
        <v>6202</v>
      </c>
      <c r="T3983" t="s">
        <v>6203</v>
      </c>
      <c r="U3983">
        <v>23.88</v>
      </c>
      <c r="V3983" t="s">
        <v>6172</v>
      </c>
      <c r="W3983" t="s">
        <v>5869</v>
      </c>
      <c r="X3983">
        <v>15</v>
      </c>
    </row>
    <row r="3984" spans="1:24" x14ac:dyDescent="0.25">
      <c r="A3984">
        <v>28818</v>
      </c>
      <c r="B3984" t="s">
        <v>2458</v>
      </c>
      <c r="C3984" t="s">
        <v>443</v>
      </c>
      <c r="D3984" t="s">
        <v>6201</v>
      </c>
      <c r="E3984" t="s">
        <v>5872</v>
      </c>
      <c r="F3984">
        <v>27</v>
      </c>
      <c r="G3984" t="s">
        <v>5837</v>
      </c>
      <c r="H3984" t="s">
        <v>5747</v>
      </c>
      <c r="I3984" t="s">
        <v>5748</v>
      </c>
      <c r="J3984">
        <v>5325</v>
      </c>
      <c r="K3984">
        <v>1</v>
      </c>
      <c r="L3984">
        <v>6.4</v>
      </c>
      <c r="M3984" t="s">
        <v>5749</v>
      </c>
      <c r="N3984" t="s">
        <v>5750</v>
      </c>
      <c r="O3984" t="s">
        <v>5874</v>
      </c>
      <c r="P3984" t="s">
        <v>5875</v>
      </c>
      <c r="Q3984" t="s">
        <v>5876</v>
      </c>
      <c r="R3984">
        <v>93</v>
      </c>
      <c r="S3984" t="s">
        <v>6202</v>
      </c>
      <c r="T3984" t="s">
        <v>6203</v>
      </c>
      <c r="U3984">
        <v>23.88</v>
      </c>
      <c r="V3984" t="s">
        <v>6172</v>
      </c>
      <c r="W3984" t="s">
        <v>5869</v>
      </c>
      <c r="X3984">
        <v>15</v>
      </c>
    </row>
    <row r="3985" spans="1:24" x14ac:dyDescent="0.25">
      <c r="A3985">
        <v>29130</v>
      </c>
      <c r="B3985" t="s">
        <v>2521</v>
      </c>
      <c r="C3985" t="s">
        <v>443</v>
      </c>
      <c r="D3985" t="s">
        <v>6201</v>
      </c>
      <c r="E3985" t="s">
        <v>5872</v>
      </c>
      <c r="F3985">
        <v>27</v>
      </c>
      <c r="G3985" t="s">
        <v>5837</v>
      </c>
      <c r="H3985" t="s">
        <v>5747</v>
      </c>
      <c r="I3985" t="s">
        <v>5748</v>
      </c>
      <c r="J3985">
        <v>600</v>
      </c>
      <c r="K3985">
        <v>12</v>
      </c>
      <c r="L3985">
        <v>5.7</v>
      </c>
      <c r="M3985" t="s">
        <v>5749</v>
      </c>
      <c r="N3985" t="s">
        <v>5750</v>
      </c>
      <c r="O3985" t="s">
        <v>5874</v>
      </c>
      <c r="P3985" t="s">
        <v>5875</v>
      </c>
      <c r="Q3985" t="s">
        <v>5876</v>
      </c>
      <c r="R3985">
        <v>84286</v>
      </c>
      <c r="S3985" t="s">
        <v>6649</v>
      </c>
      <c r="T3985" t="s">
        <v>6650</v>
      </c>
      <c r="U3985">
        <v>7.8</v>
      </c>
      <c r="V3985" t="s">
        <v>5755</v>
      </c>
      <c r="W3985" t="s">
        <v>5869</v>
      </c>
      <c r="X3985">
        <v>1</v>
      </c>
    </row>
    <row r="3986" spans="1:24" x14ac:dyDescent="0.25">
      <c r="A3986">
        <v>29130</v>
      </c>
      <c r="B3986" t="s">
        <v>2521</v>
      </c>
      <c r="C3986" t="s">
        <v>443</v>
      </c>
      <c r="D3986" t="s">
        <v>6201</v>
      </c>
      <c r="E3986" t="s">
        <v>5872</v>
      </c>
      <c r="F3986">
        <v>27</v>
      </c>
      <c r="G3986" t="s">
        <v>5837</v>
      </c>
      <c r="H3986" t="s">
        <v>5747</v>
      </c>
      <c r="I3986" t="s">
        <v>5748</v>
      </c>
      <c r="J3986">
        <v>600</v>
      </c>
      <c r="K3986">
        <v>12</v>
      </c>
      <c r="L3986">
        <v>5.7</v>
      </c>
      <c r="M3986" t="s">
        <v>5749</v>
      </c>
      <c r="N3986" t="s">
        <v>5750</v>
      </c>
      <c r="O3986" t="s">
        <v>5874</v>
      </c>
      <c r="P3986" t="s">
        <v>5875</v>
      </c>
      <c r="Q3986" t="s">
        <v>5876</v>
      </c>
      <c r="R3986">
        <v>84286</v>
      </c>
      <c r="S3986" t="s">
        <v>6649</v>
      </c>
      <c r="T3986" t="s">
        <v>6650</v>
      </c>
      <c r="U3986">
        <v>7.8</v>
      </c>
      <c r="V3986" t="s">
        <v>5755</v>
      </c>
      <c r="W3986" t="s">
        <v>5869</v>
      </c>
      <c r="X3986">
        <v>1</v>
      </c>
    </row>
    <row r="3987" spans="1:24" x14ac:dyDescent="0.25">
      <c r="A3987">
        <v>29137</v>
      </c>
      <c r="B3987" t="s">
        <v>2522</v>
      </c>
      <c r="C3987" t="s">
        <v>443</v>
      </c>
      <c r="D3987" t="s">
        <v>6201</v>
      </c>
      <c r="E3987" t="s">
        <v>6167</v>
      </c>
      <c r="F3987">
        <v>27</v>
      </c>
      <c r="G3987" t="s">
        <v>5837</v>
      </c>
      <c r="H3987" t="s">
        <v>5747</v>
      </c>
      <c r="I3987" t="s">
        <v>5748</v>
      </c>
      <c r="J3987">
        <v>600</v>
      </c>
      <c r="K3987">
        <v>12</v>
      </c>
      <c r="L3987">
        <v>5.6</v>
      </c>
      <c r="M3987" t="s">
        <v>5749</v>
      </c>
      <c r="N3987" t="s">
        <v>5750</v>
      </c>
      <c r="O3987" t="s">
        <v>5874</v>
      </c>
      <c r="P3987" t="s">
        <v>5875</v>
      </c>
      <c r="Q3987" t="s">
        <v>5876</v>
      </c>
      <c r="R3987">
        <v>84286</v>
      </c>
      <c r="S3987" t="s">
        <v>6649</v>
      </c>
      <c r="T3987" t="s">
        <v>6650</v>
      </c>
      <c r="U3987">
        <v>5.3</v>
      </c>
      <c r="V3987" t="s">
        <v>5755</v>
      </c>
      <c r="W3987" t="s">
        <v>5869</v>
      </c>
      <c r="X3987">
        <v>1</v>
      </c>
    </row>
    <row r="3988" spans="1:24" x14ac:dyDescent="0.25">
      <c r="A3988">
        <v>29137</v>
      </c>
      <c r="B3988" t="s">
        <v>2522</v>
      </c>
      <c r="C3988" t="s">
        <v>443</v>
      </c>
      <c r="D3988" t="s">
        <v>6201</v>
      </c>
      <c r="E3988" t="s">
        <v>6167</v>
      </c>
      <c r="F3988">
        <v>27</v>
      </c>
      <c r="G3988" t="s">
        <v>5837</v>
      </c>
      <c r="H3988" t="s">
        <v>5747</v>
      </c>
      <c r="I3988" t="s">
        <v>5748</v>
      </c>
      <c r="J3988">
        <v>600</v>
      </c>
      <c r="K3988">
        <v>12</v>
      </c>
      <c r="L3988">
        <v>5.6</v>
      </c>
      <c r="M3988" t="s">
        <v>5749</v>
      </c>
      <c r="N3988" t="s">
        <v>5750</v>
      </c>
      <c r="O3988" t="s">
        <v>5874</v>
      </c>
      <c r="P3988" t="s">
        <v>5875</v>
      </c>
      <c r="Q3988" t="s">
        <v>5876</v>
      </c>
      <c r="R3988">
        <v>84286</v>
      </c>
      <c r="S3988" t="s">
        <v>6649</v>
      </c>
      <c r="T3988" t="s">
        <v>6650</v>
      </c>
      <c r="U3988">
        <v>5.3</v>
      </c>
      <c r="V3988" t="s">
        <v>5755</v>
      </c>
      <c r="W3988" t="s">
        <v>5869</v>
      </c>
      <c r="X3988">
        <v>1</v>
      </c>
    </row>
    <row r="3989" spans="1:24" x14ac:dyDescent="0.25">
      <c r="A3989">
        <v>29138</v>
      </c>
      <c r="B3989" t="s">
        <v>2523</v>
      </c>
      <c r="C3989" t="s">
        <v>443</v>
      </c>
      <c r="D3989" t="s">
        <v>6201</v>
      </c>
      <c r="E3989" t="s">
        <v>5872</v>
      </c>
      <c r="F3989">
        <v>27</v>
      </c>
      <c r="G3989" t="s">
        <v>5837</v>
      </c>
      <c r="H3989" t="s">
        <v>5747</v>
      </c>
      <c r="I3989" t="s">
        <v>5748</v>
      </c>
      <c r="J3989">
        <v>600</v>
      </c>
      <c r="K3989">
        <v>12</v>
      </c>
      <c r="L3989">
        <v>7</v>
      </c>
      <c r="M3989" t="s">
        <v>5749</v>
      </c>
      <c r="N3989" t="s">
        <v>5750</v>
      </c>
      <c r="O3989" t="s">
        <v>5874</v>
      </c>
      <c r="P3989" t="s">
        <v>5875</v>
      </c>
      <c r="Q3989" t="s">
        <v>5876</v>
      </c>
      <c r="R3989">
        <v>84286</v>
      </c>
      <c r="S3989" t="s">
        <v>6649</v>
      </c>
      <c r="T3989" t="s">
        <v>6650</v>
      </c>
      <c r="U3989">
        <v>7.8</v>
      </c>
      <c r="V3989" t="s">
        <v>5755</v>
      </c>
      <c r="W3989" t="s">
        <v>5869</v>
      </c>
      <c r="X3989">
        <v>1</v>
      </c>
    </row>
    <row r="3990" spans="1:24" x14ac:dyDescent="0.25">
      <c r="A3990">
        <v>29138</v>
      </c>
      <c r="B3990" t="s">
        <v>2523</v>
      </c>
      <c r="C3990" t="s">
        <v>443</v>
      </c>
      <c r="D3990" t="s">
        <v>6201</v>
      </c>
      <c r="E3990" t="s">
        <v>5872</v>
      </c>
      <c r="F3990">
        <v>27</v>
      </c>
      <c r="G3990" t="s">
        <v>5837</v>
      </c>
      <c r="H3990" t="s">
        <v>5747</v>
      </c>
      <c r="I3990" t="s">
        <v>5748</v>
      </c>
      <c r="J3990">
        <v>600</v>
      </c>
      <c r="K3990">
        <v>12</v>
      </c>
      <c r="L3990">
        <v>7</v>
      </c>
      <c r="M3990" t="s">
        <v>5749</v>
      </c>
      <c r="N3990" t="s">
        <v>5750</v>
      </c>
      <c r="O3990" t="s">
        <v>5874</v>
      </c>
      <c r="P3990" t="s">
        <v>5875</v>
      </c>
      <c r="Q3990" t="s">
        <v>5876</v>
      </c>
      <c r="R3990">
        <v>84286</v>
      </c>
      <c r="S3990" t="s">
        <v>6649</v>
      </c>
      <c r="T3990" t="s">
        <v>6650</v>
      </c>
      <c r="U3990">
        <v>7.8</v>
      </c>
      <c r="V3990" t="s">
        <v>5755</v>
      </c>
      <c r="W3990" t="s">
        <v>5869</v>
      </c>
      <c r="X3990">
        <v>1</v>
      </c>
    </row>
    <row r="3991" spans="1:24" x14ac:dyDescent="0.25">
      <c r="A3991">
        <v>28646</v>
      </c>
      <c r="B3991" t="s">
        <v>2422</v>
      </c>
      <c r="C3991" t="s">
        <v>443</v>
      </c>
      <c r="D3991" t="s">
        <v>6411</v>
      </c>
      <c r="E3991" t="s">
        <v>6192</v>
      </c>
      <c r="F3991">
        <v>10</v>
      </c>
      <c r="G3991" t="s">
        <v>5767</v>
      </c>
      <c r="H3991" t="s">
        <v>5747</v>
      </c>
      <c r="I3991" t="s">
        <v>5748</v>
      </c>
      <c r="J3991">
        <v>473</v>
      </c>
      <c r="K3991">
        <v>24</v>
      </c>
      <c r="L3991">
        <v>5.3</v>
      </c>
      <c r="M3991" t="s">
        <v>5749</v>
      </c>
      <c r="N3991" t="s">
        <v>5750</v>
      </c>
      <c r="O3991" t="s">
        <v>5874</v>
      </c>
      <c r="P3991" t="s">
        <v>5875</v>
      </c>
      <c r="Q3991" t="s">
        <v>5876</v>
      </c>
      <c r="R3991">
        <v>96</v>
      </c>
      <c r="S3991" t="s">
        <v>6638</v>
      </c>
      <c r="T3991" t="s">
        <v>6638</v>
      </c>
      <c r="U3991">
        <v>3.79</v>
      </c>
      <c r="V3991" t="s">
        <v>6172</v>
      </c>
      <c r="W3991" t="s">
        <v>5869</v>
      </c>
      <c r="X3991">
        <v>1</v>
      </c>
    </row>
    <row r="3992" spans="1:24" x14ac:dyDescent="0.25">
      <c r="A3992">
        <v>28646</v>
      </c>
      <c r="B3992" t="s">
        <v>2422</v>
      </c>
      <c r="C3992" t="s">
        <v>443</v>
      </c>
      <c r="D3992" t="s">
        <v>6411</v>
      </c>
      <c r="E3992" t="s">
        <v>6192</v>
      </c>
      <c r="F3992">
        <v>10</v>
      </c>
      <c r="G3992" t="s">
        <v>5767</v>
      </c>
      <c r="H3992" t="s">
        <v>5747</v>
      </c>
      <c r="I3992" t="s">
        <v>5748</v>
      </c>
      <c r="J3992">
        <v>473</v>
      </c>
      <c r="K3992">
        <v>24</v>
      </c>
      <c r="L3992">
        <v>5.3</v>
      </c>
      <c r="M3992" t="s">
        <v>5749</v>
      </c>
      <c r="N3992" t="s">
        <v>5750</v>
      </c>
      <c r="O3992" t="s">
        <v>5874</v>
      </c>
      <c r="P3992" t="s">
        <v>5875</v>
      </c>
      <c r="Q3992" t="s">
        <v>5876</v>
      </c>
      <c r="R3992">
        <v>97173</v>
      </c>
      <c r="S3992" t="s">
        <v>6638</v>
      </c>
      <c r="T3992" t="s">
        <v>6638</v>
      </c>
      <c r="U3992">
        <v>3.79</v>
      </c>
      <c r="V3992" t="s">
        <v>6172</v>
      </c>
      <c r="W3992" t="s">
        <v>5869</v>
      </c>
      <c r="X3992">
        <v>1</v>
      </c>
    </row>
    <row r="3993" spans="1:24" x14ac:dyDescent="0.25">
      <c r="A3993">
        <v>28646</v>
      </c>
      <c r="B3993" t="s">
        <v>2422</v>
      </c>
      <c r="C3993" t="s">
        <v>443</v>
      </c>
      <c r="D3993" t="s">
        <v>6411</v>
      </c>
      <c r="E3993" t="s">
        <v>6192</v>
      </c>
      <c r="F3993">
        <v>10</v>
      </c>
      <c r="G3993" t="s">
        <v>5767</v>
      </c>
      <c r="H3993" t="s">
        <v>5747</v>
      </c>
      <c r="I3993" t="s">
        <v>5748</v>
      </c>
      <c r="J3993">
        <v>473</v>
      </c>
      <c r="K3993">
        <v>24</v>
      </c>
      <c r="L3993">
        <v>5.3</v>
      </c>
      <c r="M3993" t="s">
        <v>5749</v>
      </c>
      <c r="N3993" t="s">
        <v>5750</v>
      </c>
      <c r="O3993" t="s">
        <v>5874</v>
      </c>
      <c r="P3993" t="s">
        <v>5875</v>
      </c>
      <c r="Q3993" t="s">
        <v>5876</v>
      </c>
      <c r="R3993">
        <v>99</v>
      </c>
      <c r="S3993" t="s">
        <v>6638</v>
      </c>
      <c r="T3993" t="s">
        <v>6638</v>
      </c>
      <c r="U3993">
        <v>3.79</v>
      </c>
      <c r="V3993" t="s">
        <v>6172</v>
      </c>
      <c r="W3993" t="s">
        <v>5869</v>
      </c>
      <c r="X3993">
        <v>1</v>
      </c>
    </row>
    <row r="3994" spans="1:24" x14ac:dyDescent="0.25">
      <c r="A3994">
        <v>28650</v>
      </c>
      <c r="B3994" t="s">
        <v>2424</v>
      </c>
      <c r="C3994" t="s">
        <v>443</v>
      </c>
      <c r="D3994" t="s">
        <v>6411</v>
      </c>
      <c r="E3994" t="s">
        <v>5872</v>
      </c>
      <c r="F3994">
        <v>27</v>
      </c>
      <c r="G3994" t="s">
        <v>5837</v>
      </c>
      <c r="H3994" t="s">
        <v>5747</v>
      </c>
      <c r="I3994" t="s">
        <v>5748</v>
      </c>
      <c r="J3994">
        <v>355</v>
      </c>
      <c r="K3994">
        <v>24</v>
      </c>
      <c r="L3994">
        <v>6.9</v>
      </c>
      <c r="M3994" t="s">
        <v>5749</v>
      </c>
      <c r="N3994" t="s">
        <v>5750</v>
      </c>
      <c r="O3994" t="s">
        <v>5874</v>
      </c>
      <c r="P3994" t="s">
        <v>5875</v>
      </c>
      <c r="Q3994" t="s">
        <v>5876</v>
      </c>
      <c r="R3994">
        <v>86377</v>
      </c>
      <c r="S3994" t="s">
        <v>6639</v>
      </c>
      <c r="T3994" t="s">
        <v>6413</v>
      </c>
      <c r="U3994">
        <v>2.75</v>
      </c>
      <c r="V3994" t="s">
        <v>6172</v>
      </c>
      <c r="W3994" t="s">
        <v>5869</v>
      </c>
      <c r="X3994">
        <v>1</v>
      </c>
    </row>
    <row r="3995" spans="1:24" x14ac:dyDescent="0.25">
      <c r="A3995">
        <v>28650</v>
      </c>
      <c r="B3995" t="s">
        <v>2424</v>
      </c>
      <c r="C3995" t="s">
        <v>443</v>
      </c>
      <c r="D3995" t="s">
        <v>6411</v>
      </c>
      <c r="E3995" t="s">
        <v>5872</v>
      </c>
      <c r="F3995">
        <v>27</v>
      </c>
      <c r="G3995" t="s">
        <v>5837</v>
      </c>
      <c r="H3995" t="s">
        <v>5747</v>
      </c>
      <c r="I3995" t="s">
        <v>5748</v>
      </c>
      <c r="J3995">
        <v>355</v>
      </c>
      <c r="K3995">
        <v>24</v>
      </c>
      <c r="L3995">
        <v>6.9</v>
      </c>
      <c r="M3995" t="s">
        <v>5749</v>
      </c>
      <c r="N3995" t="s">
        <v>5750</v>
      </c>
      <c r="O3995" t="s">
        <v>5874</v>
      </c>
      <c r="P3995" t="s">
        <v>5875</v>
      </c>
      <c r="Q3995" t="s">
        <v>5876</v>
      </c>
      <c r="R3995">
        <v>86377</v>
      </c>
      <c r="S3995" t="s">
        <v>6639</v>
      </c>
      <c r="T3995" t="s">
        <v>6413</v>
      </c>
      <c r="U3995">
        <v>2.75</v>
      </c>
      <c r="V3995" t="s">
        <v>6172</v>
      </c>
      <c r="W3995" t="s">
        <v>5869</v>
      </c>
      <c r="X3995">
        <v>1</v>
      </c>
    </row>
    <row r="3996" spans="1:24" x14ac:dyDescent="0.25">
      <c r="A3996">
        <v>28778</v>
      </c>
      <c r="B3996" t="s">
        <v>2456</v>
      </c>
      <c r="C3996" t="s">
        <v>443</v>
      </c>
      <c r="D3996" t="s">
        <v>5871</v>
      </c>
      <c r="E3996" t="s">
        <v>5872</v>
      </c>
      <c r="F3996">
        <v>27</v>
      </c>
      <c r="G3996" t="s">
        <v>5837</v>
      </c>
      <c r="H3996" t="s">
        <v>5747</v>
      </c>
      <c r="I3996" t="s">
        <v>5748</v>
      </c>
      <c r="J3996">
        <v>473</v>
      </c>
      <c r="K3996">
        <v>24</v>
      </c>
      <c r="L3996">
        <v>6.5</v>
      </c>
      <c r="M3996" t="s">
        <v>5749</v>
      </c>
      <c r="N3996" t="s">
        <v>5750</v>
      </c>
      <c r="O3996" t="s">
        <v>5874</v>
      </c>
      <c r="P3996" t="s">
        <v>5875</v>
      </c>
      <c r="Q3996" t="s">
        <v>5876</v>
      </c>
      <c r="R3996">
        <v>86613</v>
      </c>
      <c r="S3996" t="s">
        <v>6449</v>
      </c>
      <c r="T3996" t="s">
        <v>6449</v>
      </c>
      <c r="U3996">
        <v>4.74</v>
      </c>
      <c r="V3996" t="s">
        <v>6172</v>
      </c>
      <c r="W3996" t="s">
        <v>5869</v>
      </c>
      <c r="X3996">
        <v>1</v>
      </c>
    </row>
    <row r="3997" spans="1:24" x14ac:dyDescent="0.25">
      <c r="A3997">
        <v>28778</v>
      </c>
      <c r="B3997" t="s">
        <v>2456</v>
      </c>
      <c r="C3997" t="s">
        <v>443</v>
      </c>
      <c r="D3997" t="s">
        <v>5871</v>
      </c>
      <c r="E3997" t="s">
        <v>5872</v>
      </c>
      <c r="F3997">
        <v>27</v>
      </c>
      <c r="G3997" t="s">
        <v>5837</v>
      </c>
      <c r="H3997" t="s">
        <v>5747</v>
      </c>
      <c r="I3997" t="s">
        <v>5748</v>
      </c>
      <c r="J3997">
        <v>473</v>
      </c>
      <c r="K3997">
        <v>24</v>
      </c>
      <c r="L3997">
        <v>6.5</v>
      </c>
      <c r="M3997" t="s">
        <v>5749</v>
      </c>
      <c r="N3997" t="s">
        <v>5750</v>
      </c>
      <c r="O3997" t="s">
        <v>5874</v>
      </c>
      <c r="P3997" t="s">
        <v>5875</v>
      </c>
      <c r="Q3997" t="s">
        <v>5876</v>
      </c>
      <c r="R3997">
        <v>86613</v>
      </c>
      <c r="S3997" t="s">
        <v>6449</v>
      </c>
      <c r="T3997" t="s">
        <v>6449</v>
      </c>
      <c r="U3997">
        <v>4.74</v>
      </c>
      <c r="V3997" t="s">
        <v>6172</v>
      </c>
      <c r="W3997" t="s">
        <v>5869</v>
      </c>
      <c r="X3997">
        <v>1</v>
      </c>
    </row>
    <row r="3998" spans="1:24" x14ac:dyDescent="0.25">
      <c r="A3998">
        <v>29610</v>
      </c>
      <c r="B3998" t="s">
        <v>3572</v>
      </c>
      <c r="C3998" t="s">
        <v>443</v>
      </c>
      <c r="D3998" t="s">
        <v>5871</v>
      </c>
      <c r="E3998" t="s">
        <v>5872</v>
      </c>
      <c r="F3998">
        <v>27</v>
      </c>
      <c r="G3998" t="s">
        <v>5837</v>
      </c>
      <c r="H3998" t="s">
        <v>5747</v>
      </c>
      <c r="I3998" t="s">
        <v>5748</v>
      </c>
      <c r="J3998">
        <v>473</v>
      </c>
      <c r="K3998">
        <v>24</v>
      </c>
      <c r="L3998">
        <v>6.4</v>
      </c>
      <c r="M3998" t="s">
        <v>5749</v>
      </c>
      <c r="N3998" t="s">
        <v>5750</v>
      </c>
      <c r="O3998" t="s">
        <v>5874</v>
      </c>
      <c r="P3998" t="s">
        <v>5875</v>
      </c>
      <c r="Q3998" t="s">
        <v>5876</v>
      </c>
      <c r="R3998">
        <v>85781</v>
      </c>
      <c r="S3998" t="s">
        <v>6635</v>
      </c>
      <c r="T3998" t="s">
        <v>6635</v>
      </c>
      <c r="U3998">
        <v>3.34</v>
      </c>
      <c r="V3998" t="s">
        <v>6172</v>
      </c>
      <c r="W3998" t="s">
        <v>5869</v>
      </c>
      <c r="X3998">
        <v>1</v>
      </c>
    </row>
    <row r="3999" spans="1:24" x14ac:dyDescent="0.25">
      <c r="A3999">
        <v>29610</v>
      </c>
      <c r="B3999" t="s">
        <v>3572</v>
      </c>
      <c r="C3999" t="s">
        <v>443</v>
      </c>
      <c r="D3999" t="s">
        <v>5871</v>
      </c>
      <c r="E3999" t="s">
        <v>5872</v>
      </c>
      <c r="F3999">
        <v>27</v>
      </c>
      <c r="G3999" t="s">
        <v>5837</v>
      </c>
      <c r="H3999" t="s">
        <v>5747</v>
      </c>
      <c r="I3999" t="s">
        <v>5748</v>
      </c>
      <c r="J3999">
        <v>473</v>
      </c>
      <c r="K3999">
        <v>24</v>
      </c>
      <c r="L3999">
        <v>6.4</v>
      </c>
      <c r="M3999" t="s">
        <v>5749</v>
      </c>
      <c r="N3999" t="s">
        <v>5750</v>
      </c>
      <c r="O3999" t="s">
        <v>5874</v>
      </c>
      <c r="P3999" t="s">
        <v>5875</v>
      </c>
      <c r="Q3999" t="s">
        <v>5876</v>
      </c>
      <c r="R3999">
        <v>85781</v>
      </c>
      <c r="S3999" t="s">
        <v>6635</v>
      </c>
      <c r="T3999" t="s">
        <v>6635</v>
      </c>
      <c r="U3999">
        <v>3.34</v>
      </c>
      <c r="V3999" t="s">
        <v>6172</v>
      </c>
      <c r="W3999" t="s">
        <v>5869</v>
      </c>
      <c r="X3999">
        <v>1</v>
      </c>
    </row>
    <row r="4000" spans="1:24" x14ac:dyDescent="0.25">
      <c r="A4000">
        <v>29265</v>
      </c>
      <c r="B4000" t="s">
        <v>2533</v>
      </c>
      <c r="C4000" t="s">
        <v>443</v>
      </c>
      <c r="D4000" t="s">
        <v>5871</v>
      </c>
      <c r="E4000" t="s">
        <v>6190</v>
      </c>
      <c r="F4000">
        <v>27</v>
      </c>
      <c r="G4000" t="s">
        <v>5837</v>
      </c>
      <c r="H4000" t="s">
        <v>5747</v>
      </c>
      <c r="I4000" t="s">
        <v>5748</v>
      </c>
      <c r="J4000">
        <v>473</v>
      </c>
      <c r="K4000">
        <v>24</v>
      </c>
      <c r="L4000">
        <v>4</v>
      </c>
      <c r="M4000" t="s">
        <v>5749</v>
      </c>
      <c r="N4000" t="s">
        <v>5750</v>
      </c>
      <c r="O4000" t="s">
        <v>5874</v>
      </c>
      <c r="P4000" t="s">
        <v>5875</v>
      </c>
      <c r="Q4000" t="s">
        <v>5876</v>
      </c>
      <c r="R4000">
        <v>76989</v>
      </c>
      <c r="S4000" t="s">
        <v>6431</v>
      </c>
      <c r="T4000" t="s">
        <v>6431</v>
      </c>
      <c r="U4000">
        <v>3.38</v>
      </c>
      <c r="V4000" t="s">
        <v>6172</v>
      </c>
      <c r="W4000" t="s">
        <v>5869</v>
      </c>
      <c r="X4000">
        <v>1</v>
      </c>
    </row>
    <row r="4001" spans="1:24" x14ac:dyDescent="0.25">
      <c r="A4001">
        <v>29265</v>
      </c>
      <c r="B4001" t="s">
        <v>2533</v>
      </c>
      <c r="C4001" t="s">
        <v>443</v>
      </c>
      <c r="D4001" t="s">
        <v>5871</v>
      </c>
      <c r="E4001" t="s">
        <v>6190</v>
      </c>
      <c r="F4001">
        <v>27</v>
      </c>
      <c r="G4001" t="s">
        <v>5837</v>
      </c>
      <c r="H4001" t="s">
        <v>5747</v>
      </c>
      <c r="I4001" t="s">
        <v>5748</v>
      </c>
      <c r="J4001">
        <v>473</v>
      </c>
      <c r="K4001">
        <v>24</v>
      </c>
      <c r="L4001">
        <v>4</v>
      </c>
      <c r="M4001" t="s">
        <v>5749</v>
      </c>
      <c r="N4001" t="s">
        <v>5750</v>
      </c>
      <c r="O4001" t="s">
        <v>5874</v>
      </c>
      <c r="P4001" t="s">
        <v>5875</v>
      </c>
      <c r="Q4001" t="s">
        <v>5876</v>
      </c>
      <c r="R4001">
        <v>76989</v>
      </c>
      <c r="S4001" t="s">
        <v>6431</v>
      </c>
      <c r="T4001" t="s">
        <v>6431</v>
      </c>
      <c r="U4001">
        <v>3.38</v>
      </c>
      <c r="V4001" t="s">
        <v>6172</v>
      </c>
      <c r="W4001" t="s">
        <v>5869</v>
      </c>
      <c r="X4001">
        <v>1</v>
      </c>
    </row>
    <row r="4002" spans="1:24" x14ac:dyDescent="0.25">
      <c r="A4002">
        <v>28748</v>
      </c>
      <c r="B4002" t="s">
        <v>2448</v>
      </c>
      <c r="C4002" t="s">
        <v>443</v>
      </c>
      <c r="D4002" t="s">
        <v>6411</v>
      </c>
      <c r="E4002" t="s">
        <v>5872</v>
      </c>
      <c r="F4002">
        <v>27</v>
      </c>
      <c r="G4002" t="s">
        <v>5837</v>
      </c>
      <c r="H4002" t="s">
        <v>5747</v>
      </c>
      <c r="I4002" t="s">
        <v>5748</v>
      </c>
      <c r="J4002">
        <v>473</v>
      </c>
      <c r="K4002">
        <v>24</v>
      </c>
      <c r="L4002">
        <v>7</v>
      </c>
      <c r="M4002" t="s">
        <v>5749</v>
      </c>
      <c r="N4002" t="s">
        <v>5750</v>
      </c>
      <c r="O4002" t="s">
        <v>5874</v>
      </c>
      <c r="P4002" t="s">
        <v>5875</v>
      </c>
      <c r="Q4002" t="s">
        <v>5876</v>
      </c>
      <c r="R4002">
        <v>86377</v>
      </c>
      <c r="S4002" t="s">
        <v>6639</v>
      </c>
      <c r="T4002" t="s">
        <v>6413</v>
      </c>
      <c r="U4002">
        <v>4.49</v>
      </c>
      <c r="V4002" t="s">
        <v>6172</v>
      </c>
      <c r="W4002" t="s">
        <v>5869</v>
      </c>
      <c r="X4002">
        <v>1</v>
      </c>
    </row>
    <row r="4003" spans="1:24" x14ac:dyDescent="0.25">
      <c r="A4003">
        <v>28748</v>
      </c>
      <c r="B4003" t="s">
        <v>2448</v>
      </c>
      <c r="C4003" t="s">
        <v>443</v>
      </c>
      <c r="D4003" t="s">
        <v>6411</v>
      </c>
      <c r="E4003" t="s">
        <v>5872</v>
      </c>
      <c r="F4003">
        <v>27</v>
      </c>
      <c r="G4003" t="s">
        <v>5837</v>
      </c>
      <c r="H4003" t="s">
        <v>5747</v>
      </c>
      <c r="I4003" t="s">
        <v>5748</v>
      </c>
      <c r="J4003">
        <v>473</v>
      </c>
      <c r="K4003">
        <v>24</v>
      </c>
      <c r="L4003">
        <v>7</v>
      </c>
      <c r="M4003" t="s">
        <v>5749</v>
      </c>
      <c r="N4003" t="s">
        <v>5750</v>
      </c>
      <c r="O4003" t="s">
        <v>5874</v>
      </c>
      <c r="P4003" t="s">
        <v>5875</v>
      </c>
      <c r="Q4003" t="s">
        <v>5876</v>
      </c>
      <c r="R4003">
        <v>86377</v>
      </c>
      <c r="S4003" t="s">
        <v>6639</v>
      </c>
      <c r="T4003" t="s">
        <v>6413</v>
      </c>
      <c r="U4003">
        <v>4.49</v>
      </c>
      <c r="V4003" t="s">
        <v>6172</v>
      </c>
      <c r="W4003" t="s">
        <v>5869</v>
      </c>
      <c r="X4003">
        <v>1</v>
      </c>
    </row>
    <row r="4004" spans="1:24" x14ac:dyDescent="0.25">
      <c r="A4004">
        <v>29389</v>
      </c>
      <c r="B4004" t="s">
        <v>3459</v>
      </c>
      <c r="C4004" t="s">
        <v>443</v>
      </c>
      <c r="D4004" t="s">
        <v>6411</v>
      </c>
      <c r="E4004" t="s">
        <v>5872</v>
      </c>
      <c r="F4004">
        <v>27</v>
      </c>
      <c r="G4004" t="s">
        <v>5837</v>
      </c>
      <c r="H4004" t="s">
        <v>5747</v>
      </c>
      <c r="I4004" t="s">
        <v>5748</v>
      </c>
      <c r="J4004">
        <v>473</v>
      </c>
      <c r="K4004">
        <v>24</v>
      </c>
      <c r="L4004">
        <v>8.8000000000000007</v>
      </c>
      <c r="M4004" t="s">
        <v>5759</v>
      </c>
      <c r="N4004" t="s">
        <v>5904</v>
      </c>
      <c r="O4004" t="s">
        <v>5874</v>
      </c>
      <c r="P4004" t="s">
        <v>5875</v>
      </c>
      <c r="Q4004" t="s">
        <v>5876</v>
      </c>
      <c r="R4004">
        <v>79216</v>
      </c>
      <c r="S4004" t="s">
        <v>6412</v>
      </c>
      <c r="T4004" t="s">
        <v>6413</v>
      </c>
      <c r="U4004">
        <v>6.45</v>
      </c>
      <c r="V4004" t="s">
        <v>6172</v>
      </c>
      <c r="W4004" t="s">
        <v>5869</v>
      </c>
      <c r="X4004">
        <v>1</v>
      </c>
    </row>
    <row r="4005" spans="1:24" x14ac:dyDescent="0.25">
      <c r="A4005">
        <v>29389</v>
      </c>
      <c r="B4005" t="s">
        <v>3459</v>
      </c>
      <c r="C4005" t="s">
        <v>443</v>
      </c>
      <c r="D4005" t="s">
        <v>6411</v>
      </c>
      <c r="E4005" t="s">
        <v>5872</v>
      </c>
      <c r="F4005">
        <v>27</v>
      </c>
      <c r="G4005" t="s">
        <v>5837</v>
      </c>
      <c r="H4005" t="s">
        <v>5747</v>
      </c>
      <c r="I4005" t="s">
        <v>5748</v>
      </c>
      <c r="J4005">
        <v>473</v>
      </c>
      <c r="K4005">
        <v>24</v>
      </c>
      <c r="L4005">
        <v>8.8000000000000007</v>
      </c>
      <c r="M4005" t="s">
        <v>5759</v>
      </c>
      <c r="N4005" t="s">
        <v>5904</v>
      </c>
      <c r="O4005" t="s">
        <v>5874</v>
      </c>
      <c r="P4005" t="s">
        <v>5875</v>
      </c>
      <c r="Q4005" t="s">
        <v>5876</v>
      </c>
      <c r="R4005">
        <v>79216</v>
      </c>
      <c r="S4005" t="s">
        <v>6412</v>
      </c>
      <c r="T4005" t="s">
        <v>6413</v>
      </c>
      <c r="U4005">
        <v>6.45</v>
      </c>
      <c r="V4005" t="s">
        <v>6172</v>
      </c>
      <c r="W4005" t="s">
        <v>5869</v>
      </c>
      <c r="X4005">
        <v>1</v>
      </c>
    </row>
    <row r="4006" spans="1:24" x14ac:dyDescent="0.25">
      <c r="A4006">
        <v>29390</v>
      </c>
      <c r="B4006" t="s">
        <v>3460</v>
      </c>
      <c r="C4006" t="s">
        <v>443</v>
      </c>
      <c r="D4006" t="s">
        <v>6411</v>
      </c>
      <c r="E4006" t="s">
        <v>5872</v>
      </c>
      <c r="F4006">
        <v>27</v>
      </c>
      <c r="G4006" t="s">
        <v>5837</v>
      </c>
      <c r="H4006" t="s">
        <v>5747</v>
      </c>
      <c r="I4006" t="s">
        <v>5748</v>
      </c>
      <c r="J4006">
        <v>473</v>
      </c>
      <c r="K4006">
        <v>24</v>
      </c>
      <c r="L4006">
        <v>8.8000000000000007</v>
      </c>
      <c r="M4006" t="s">
        <v>5759</v>
      </c>
      <c r="N4006" t="s">
        <v>5904</v>
      </c>
      <c r="O4006" t="s">
        <v>5874</v>
      </c>
      <c r="P4006" t="s">
        <v>5875</v>
      </c>
      <c r="Q4006" t="s">
        <v>5876</v>
      </c>
      <c r="R4006">
        <v>79216</v>
      </c>
      <c r="S4006" t="s">
        <v>6412</v>
      </c>
      <c r="T4006" t="s">
        <v>6413</v>
      </c>
      <c r="U4006">
        <v>6.45</v>
      </c>
      <c r="V4006" t="s">
        <v>6172</v>
      </c>
      <c r="W4006" t="s">
        <v>5869</v>
      </c>
      <c r="X4006">
        <v>1</v>
      </c>
    </row>
    <row r="4007" spans="1:24" x14ac:dyDescent="0.25">
      <c r="A4007">
        <v>29390</v>
      </c>
      <c r="B4007" t="s">
        <v>3460</v>
      </c>
      <c r="C4007" t="s">
        <v>443</v>
      </c>
      <c r="D4007" t="s">
        <v>6411</v>
      </c>
      <c r="E4007" t="s">
        <v>5872</v>
      </c>
      <c r="F4007">
        <v>27</v>
      </c>
      <c r="G4007" t="s">
        <v>5837</v>
      </c>
      <c r="H4007" t="s">
        <v>5747</v>
      </c>
      <c r="I4007" t="s">
        <v>5748</v>
      </c>
      <c r="J4007">
        <v>473</v>
      </c>
      <c r="K4007">
        <v>24</v>
      </c>
      <c r="L4007">
        <v>8.8000000000000007</v>
      </c>
      <c r="M4007" t="s">
        <v>5759</v>
      </c>
      <c r="N4007" t="s">
        <v>5904</v>
      </c>
      <c r="O4007" t="s">
        <v>5874</v>
      </c>
      <c r="P4007" t="s">
        <v>5875</v>
      </c>
      <c r="Q4007" t="s">
        <v>5876</v>
      </c>
      <c r="R4007">
        <v>79216</v>
      </c>
      <c r="S4007" t="s">
        <v>6412</v>
      </c>
      <c r="T4007" t="s">
        <v>6413</v>
      </c>
      <c r="U4007">
        <v>6.45</v>
      </c>
      <c r="V4007" t="s">
        <v>6172</v>
      </c>
      <c r="W4007" t="s">
        <v>5869</v>
      </c>
      <c r="X4007">
        <v>1</v>
      </c>
    </row>
    <row r="4008" spans="1:24" x14ac:dyDescent="0.25">
      <c r="A4008">
        <v>28751</v>
      </c>
      <c r="B4008" t="s">
        <v>2450</v>
      </c>
      <c r="C4008" t="s">
        <v>443</v>
      </c>
      <c r="D4008" t="s">
        <v>6411</v>
      </c>
      <c r="E4008" t="s">
        <v>5872</v>
      </c>
      <c r="F4008">
        <v>27</v>
      </c>
      <c r="G4008" t="s">
        <v>5837</v>
      </c>
      <c r="H4008" t="s">
        <v>5747</v>
      </c>
      <c r="I4008" t="s">
        <v>5748</v>
      </c>
      <c r="J4008">
        <v>650</v>
      </c>
      <c r="K4008">
        <v>12</v>
      </c>
      <c r="L4008">
        <v>8.1</v>
      </c>
      <c r="M4008" t="s">
        <v>5749</v>
      </c>
      <c r="N4008" t="s">
        <v>5750</v>
      </c>
      <c r="O4008" t="s">
        <v>5874</v>
      </c>
      <c r="P4008" t="s">
        <v>5875</v>
      </c>
      <c r="Q4008" t="s">
        <v>5876</v>
      </c>
      <c r="R4008">
        <v>86377</v>
      </c>
      <c r="S4008" t="s">
        <v>6639</v>
      </c>
      <c r="T4008" t="s">
        <v>6413</v>
      </c>
      <c r="U4008">
        <v>7.49</v>
      </c>
      <c r="V4008" t="s">
        <v>5755</v>
      </c>
      <c r="W4008" t="s">
        <v>5869</v>
      </c>
      <c r="X4008">
        <v>1</v>
      </c>
    </row>
    <row r="4009" spans="1:24" x14ac:dyDescent="0.25">
      <c r="A4009">
        <v>28751</v>
      </c>
      <c r="B4009" t="s">
        <v>2450</v>
      </c>
      <c r="C4009" t="s">
        <v>443</v>
      </c>
      <c r="D4009" t="s">
        <v>6411</v>
      </c>
      <c r="E4009" t="s">
        <v>5872</v>
      </c>
      <c r="F4009">
        <v>27</v>
      </c>
      <c r="G4009" t="s">
        <v>5837</v>
      </c>
      <c r="H4009" t="s">
        <v>5747</v>
      </c>
      <c r="I4009" t="s">
        <v>5748</v>
      </c>
      <c r="J4009">
        <v>650</v>
      </c>
      <c r="K4009">
        <v>12</v>
      </c>
      <c r="L4009">
        <v>8.1</v>
      </c>
      <c r="M4009" t="s">
        <v>5749</v>
      </c>
      <c r="N4009" t="s">
        <v>5750</v>
      </c>
      <c r="O4009" t="s">
        <v>5874</v>
      </c>
      <c r="P4009" t="s">
        <v>5875</v>
      </c>
      <c r="Q4009" t="s">
        <v>5876</v>
      </c>
      <c r="R4009">
        <v>86377</v>
      </c>
      <c r="S4009" t="s">
        <v>6639</v>
      </c>
      <c r="T4009" t="s">
        <v>6413</v>
      </c>
      <c r="U4009">
        <v>7.49</v>
      </c>
      <c r="V4009" t="s">
        <v>5755</v>
      </c>
      <c r="W4009" t="s">
        <v>5869</v>
      </c>
      <c r="X4009">
        <v>1</v>
      </c>
    </row>
    <row r="4010" spans="1:24" x14ac:dyDescent="0.25">
      <c r="A4010">
        <v>28862</v>
      </c>
      <c r="B4010" t="s">
        <v>2471</v>
      </c>
      <c r="C4010" t="s">
        <v>443</v>
      </c>
      <c r="D4010" t="s">
        <v>6411</v>
      </c>
      <c r="E4010" t="s">
        <v>5872</v>
      </c>
      <c r="F4010">
        <v>27</v>
      </c>
      <c r="G4010" t="s">
        <v>5837</v>
      </c>
      <c r="H4010" t="s">
        <v>5747</v>
      </c>
      <c r="I4010" t="s">
        <v>5748</v>
      </c>
      <c r="J4010">
        <v>355</v>
      </c>
      <c r="K4010">
        <v>24</v>
      </c>
      <c r="L4010">
        <v>7</v>
      </c>
      <c r="M4010" t="s">
        <v>5749</v>
      </c>
      <c r="N4010" t="s">
        <v>5750</v>
      </c>
      <c r="O4010" t="s">
        <v>5874</v>
      </c>
      <c r="P4010" t="s">
        <v>5875</v>
      </c>
      <c r="Q4010" t="s">
        <v>5876</v>
      </c>
      <c r="R4010">
        <v>86377</v>
      </c>
      <c r="S4010" t="s">
        <v>6639</v>
      </c>
      <c r="T4010" t="s">
        <v>6413</v>
      </c>
      <c r="U4010">
        <v>2.5</v>
      </c>
      <c r="V4010" t="s">
        <v>6172</v>
      </c>
      <c r="W4010" t="s">
        <v>5869</v>
      </c>
      <c r="X4010">
        <v>1</v>
      </c>
    </row>
    <row r="4011" spans="1:24" x14ac:dyDescent="0.25">
      <c r="A4011">
        <v>28862</v>
      </c>
      <c r="B4011" t="s">
        <v>2471</v>
      </c>
      <c r="C4011" t="s">
        <v>443</v>
      </c>
      <c r="D4011" t="s">
        <v>6411</v>
      </c>
      <c r="E4011" t="s">
        <v>5872</v>
      </c>
      <c r="F4011">
        <v>27</v>
      </c>
      <c r="G4011" t="s">
        <v>5837</v>
      </c>
      <c r="H4011" t="s">
        <v>5747</v>
      </c>
      <c r="I4011" t="s">
        <v>5748</v>
      </c>
      <c r="J4011">
        <v>355</v>
      </c>
      <c r="K4011">
        <v>24</v>
      </c>
      <c r="L4011">
        <v>7</v>
      </c>
      <c r="M4011" t="s">
        <v>5749</v>
      </c>
      <c r="N4011" t="s">
        <v>5750</v>
      </c>
      <c r="O4011" t="s">
        <v>5874</v>
      </c>
      <c r="P4011" t="s">
        <v>5875</v>
      </c>
      <c r="Q4011" t="s">
        <v>5876</v>
      </c>
      <c r="R4011">
        <v>86377</v>
      </c>
      <c r="S4011" t="s">
        <v>6639</v>
      </c>
      <c r="T4011" t="s">
        <v>6413</v>
      </c>
      <c r="U4011">
        <v>2.5</v>
      </c>
      <c r="V4011" t="s">
        <v>6172</v>
      </c>
      <c r="W4011" t="s">
        <v>5869</v>
      </c>
      <c r="X4011">
        <v>1</v>
      </c>
    </row>
    <row r="4012" spans="1:24" x14ac:dyDescent="0.25">
      <c r="A4012">
        <v>28753</v>
      </c>
      <c r="B4012" t="s">
        <v>2451</v>
      </c>
      <c r="C4012" t="s">
        <v>443</v>
      </c>
      <c r="D4012" t="s">
        <v>6411</v>
      </c>
      <c r="E4012" t="s">
        <v>5872</v>
      </c>
      <c r="F4012">
        <v>27</v>
      </c>
      <c r="G4012" t="s">
        <v>5837</v>
      </c>
      <c r="H4012" t="s">
        <v>5747</v>
      </c>
      <c r="I4012" t="s">
        <v>5748</v>
      </c>
      <c r="J4012">
        <v>650</v>
      </c>
      <c r="K4012">
        <v>12</v>
      </c>
      <c r="L4012">
        <v>6.3</v>
      </c>
      <c r="M4012" t="s">
        <v>5749</v>
      </c>
      <c r="N4012" t="s">
        <v>5750</v>
      </c>
      <c r="O4012" t="s">
        <v>5874</v>
      </c>
      <c r="P4012" t="s">
        <v>5875</v>
      </c>
      <c r="Q4012" t="s">
        <v>5876</v>
      </c>
      <c r="R4012">
        <v>86377</v>
      </c>
      <c r="S4012" t="s">
        <v>6639</v>
      </c>
      <c r="T4012" t="s">
        <v>6413</v>
      </c>
      <c r="U4012">
        <v>7.99</v>
      </c>
      <c r="V4012" t="s">
        <v>5755</v>
      </c>
      <c r="W4012" t="s">
        <v>5869</v>
      </c>
      <c r="X4012">
        <v>1</v>
      </c>
    </row>
    <row r="4013" spans="1:24" x14ac:dyDescent="0.25">
      <c r="A4013">
        <v>28753</v>
      </c>
      <c r="B4013" t="s">
        <v>2451</v>
      </c>
      <c r="C4013" t="s">
        <v>443</v>
      </c>
      <c r="D4013" t="s">
        <v>6411</v>
      </c>
      <c r="E4013" t="s">
        <v>5872</v>
      </c>
      <c r="F4013">
        <v>27</v>
      </c>
      <c r="G4013" t="s">
        <v>5837</v>
      </c>
      <c r="H4013" t="s">
        <v>5747</v>
      </c>
      <c r="I4013" t="s">
        <v>5748</v>
      </c>
      <c r="J4013">
        <v>650</v>
      </c>
      <c r="K4013">
        <v>12</v>
      </c>
      <c r="L4013">
        <v>6.3</v>
      </c>
      <c r="M4013" t="s">
        <v>5749</v>
      </c>
      <c r="N4013" t="s">
        <v>5750</v>
      </c>
      <c r="O4013" t="s">
        <v>5874</v>
      </c>
      <c r="P4013" t="s">
        <v>5875</v>
      </c>
      <c r="Q4013" t="s">
        <v>5876</v>
      </c>
      <c r="R4013">
        <v>86377</v>
      </c>
      <c r="S4013" t="s">
        <v>6639</v>
      </c>
      <c r="T4013" t="s">
        <v>6413</v>
      </c>
      <c r="U4013">
        <v>7.99</v>
      </c>
      <c r="V4013" t="s">
        <v>5755</v>
      </c>
      <c r="W4013" t="s">
        <v>5869</v>
      </c>
      <c r="X4013">
        <v>1</v>
      </c>
    </row>
    <row r="4014" spans="1:24" x14ac:dyDescent="0.25">
      <c r="A4014">
        <v>29587</v>
      </c>
      <c r="B4014" t="s">
        <v>3468</v>
      </c>
      <c r="C4014" t="s">
        <v>443</v>
      </c>
      <c r="D4014" t="s">
        <v>6411</v>
      </c>
      <c r="E4014" t="s">
        <v>6192</v>
      </c>
      <c r="F4014">
        <v>27</v>
      </c>
      <c r="G4014" t="s">
        <v>5837</v>
      </c>
      <c r="H4014" t="s">
        <v>5747</v>
      </c>
      <c r="I4014" t="s">
        <v>5748</v>
      </c>
      <c r="J4014">
        <v>473</v>
      </c>
      <c r="K4014">
        <v>24</v>
      </c>
      <c r="L4014">
        <v>4.8</v>
      </c>
      <c r="M4014" t="s">
        <v>5749</v>
      </c>
      <c r="N4014" t="s">
        <v>5750</v>
      </c>
      <c r="O4014" t="s">
        <v>5874</v>
      </c>
      <c r="P4014" t="s">
        <v>5875</v>
      </c>
      <c r="Q4014" t="s">
        <v>5876</v>
      </c>
      <c r="R4014">
        <v>86377</v>
      </c>
      <c r="S4014" t="s">
        <v>6639</v>
      </c>
      <c r="T4014" t="s">
        <v>6413</v>
      </c>
      <c r="U4014">
        <v>2.99</v>
      </c>
      <c r="V4014" t="s">
        <v>6172</v>
      </c>
      <c r="W4014" t="s">
        <v>5869</v>
      </c>
      <c r="X4014">
        <v>1</v>
      </c>
    </row>
    <row r="4015" spans="1:24" x14ac:dyDescent="0.25">
      <c r="A4015">
        <v>29587</v>
      </c>
      <c r="B4015" t="s">
        <v>3468</v>
      </c>
      <c r="C4015" t="s">
        <v>443</v>
      </c>
      <c r="D4015" t="s">
        <v>6411</v>
      </c>
      <c r="E4015" t="s">
        <v>6192</v>
      </c>
      <c r="F4015">
        <v>27</v>
      </c>
      <c r="G4015" t="s">
        <v>5837</v>
      </c>
      <c r="H4015" t="s">
        <v>5747</v>
      </c>
      <c r="I4015" t="s">
        <v>5748</v>
      </c>
      <c r="J4015">
        <v>473</v>
      </c>
      <c r="K4015">
        <v>24</v>
      </c>
      <c r="L4015">
        <v>4.8</v>
      </c>
      <c r="M4015" t="s">
        <v>5749</v>
      </c>
      <c r="N4015" t="s">
        <v>5750</v>
      </c>
      <c r="O4015" t="s">
        <v>5874</v>
      </c>
      <c r="P4015" t="s">
        <v>5875</v>
      </c>
      <c r="Q4015" t="s">
        <v>5876</v>
      </c>
      <c r="R4015">
        <v>86377</v>
      </c>
      <c r="S4015" t="s">
        <v>6639</v>
      </c>
      <c r="T4015" t="s">
        <v>6413</v>
      </c>
      <c r="U4015">
        <v>2.99</v>
      </c>
      <c r="V4015" t="s">
        <v>6172</v>
      </c>
      <c r="W4015" t="s">
        <v>5869</v>
      </c>
      <c r="X4015">
        <v>1</v>
      </c>
    </row>
    <row r="4016" spans="1:24" x14ac:dyDescent="0.25">
      <c r="A4016">
        <v>28664</v>
      </c>
      <c r="B4016" t="s">
        <v>2428</v>
      </c>
      <c r="C4016" t="s">
        <v>443</v>
      </c>
      <c r="D4016" t="s">
        <v>6651</v>
      </c>
      <c r="E4016" t="s">
        <v>6192</v>
      </c>
      <c r="F4016">
        <v>10</v>
      </c>
      <c r="G4016" t="s">
        <v>5767</v>
      </c>
      <c r="H4016" t="s">
        <v>5747</v>
      </c>
      <c r="I4016" t="s">
        <v>5748</v>
      </c>
      <c r="J4016">
        <v>473</v>
      </c>
      <c r="K4016">
        <v>24</v>
      </c>
      <c r="L4016">
        <v>4.5</v>
      </c>
      <c r="M4016" t="s">
        <v>5749</v>
      </c>
      <c r="N4016" t="s">
        <v>5750</v>
      </c>
      <c r="O4016" t="s">
        <v>5874</v>
      </c>
      <c r="P4016" t="s">
        <v>5875</v>
      </c>
      <c r="Q4016" t="s">
        <v>5876</v>
      </c>
      <c r="R4016">
        <v>96</v>
      </c>
      <c r="S4016" t="s">
        <v>6638</v>
      </c>
      <c r="T4016" t="s">
        <v>6638</v>
      </c>
      <c r="U4016">
        <v>3.79</v>
      </c>
      <c r="V4016" t="s">
        <v>6172</v>
      </c>
      <c r="W4016" t="s">
        <v>5869</v>
      </c>
      <c r="X4016">
        <v>1</v>
      </c>
    </row>
    <row r="4017" spans="1:24" x14ac:dyDescent="0.25">
      <c r="A4017">
        <v>28664</v>
      </c>
      <c r="B4017" t="s">
        <v>2428</v>
      </c>
      <c r="C4017" t="s">
        <v>443</v>
      </c>
      <c r="D4017" t="s">
        <v>6651</v>
      </c>
      <c r="E4017" t="s">
        <v>6192</v>
      </c>
      <c r="F4017">
        <v>10</v>
      </c>
      <c r="G4017" t="s">
        <v>5767</v>
      </c>
      <c r="H4017" t="s">
        <v>5747</v>
      </c>
      <c r="I4017" t="s">
        <v>5748</v>
      </c>
      <c r="J4017">
        <v>473</v>
      </c>
      <c r="K4017">
        <v>24</v>
      </c>
      <c r="L4017">
        <v>4.5</v>
      </c>
      <c r="M4017" t="s">
        <v>5749</v>
      </c>
      <c r="N4017" t="s">
        <v>5750</v>
      </c>
      <c r="O4017" t="s">
        <v>5874</v>
      </c>
      <c r="P4017" t="s">
        <v>5875</v>
      </c>
      <c r="Q4017" t="s">
        <v>5876</v>
      </c>
      <c r="R4017">
        <v>96</v>
      </c>
      <c r="S4017" t="s">
        <v>6638</v>
      </c>
      <c r="T4017" t="s">
        <v>6638</v>
      </c>
      <c r="U4017">
        <v>3.79</v>
      </c>
      <c r="V4017" t="s">
        <v>6172</v>
      </c>
      <c r="W4017" t="s">
        <v>5869</v>
      </c>
      <c r="X4017">
        <v>1</v>
      </c>
    </row>
    <row r="4018" spans="1:24" x14ac:dyDescent="0.25">
      <c r="A4018">
        <v>28663</v>
      </c>
      <c r="B4018" t="s">
        <v>2427</v>
      </c>
      <c r="C4018" t="s">
        <v>443</v>
      </c>
      <c r="D4018" t="s">
        <v>6411</v>
      </c>
      <c r="E4018" t="s">
        <v>6192</v>
      </c>
      <c r="F4018">
        <v>27</v>
      </c>
      <c r="G4018" t="s">
        <v>5837</v>
      </c>
      <c r="H4018" t="s">
        <v>5747</v>
      </c>
      <c r="I4018" t="s">
        <v>5748</v>
      </c>
      <c r="J4018">
        <v>355</v>
      </c>
      <c r="K4018">
        <v>24</v>
      </c>
      <c r="L4018">
        <v>5.5</v>
      </c>
      <c r="M4018" t="s">
        <v>5749</v>
      </c>
      <c r="N4018" t="s">
        <v>5750</v>
      </c>
      <c r="O4018" t="s">
        <v>5874</v>
      </c>
      <c r="P4018" t="s">
        <v>5875</v>
      </c>
      <c r="Q4018" t="s">
        <v>5876</v>
      </c>
      <c r="R4018">
        <v>86377</v>
      </c>
      <c r="S4018" t="s">
        <v>6639</v>
      </c>
      <c r="T4018" t="s">
        <v>6413</v>
      </c>
      <c r="U4018">
        <v>2.75</v>
      </c>
      <c r="V4018" t="s">
        <v>6172</v>
      </c>
      <c r="W4018" t="s">
        <v>5869</v>
      </c>
      <c r="X4018">
        <v>1</v>
      </c>
    </row>
    <row r="4019" spans="1:24" x14ac:dyDescent="0.25">
      <c r="A4019">
        <v>28663</v>
      </c>
      <c r="B4019" t="s">
        <v>2427</v>
      </c>
      <c r="C4019" t="s">
        <v>443</v>
      </c>
      <c r="D4019" t="s">
        <v>6411</v>
      </c>
      <c r="E4019" t="s">
        <v>6192</v>
      </c>
      <c r="F4019">
        <v>27</v>
      </c>
      <c r="G4019" t="s">
        <v>5837</v>
      </c>
      <c r="H4019" t="s">
        <v>5747</v>
      </c>
      <c r="I4019" t="s">
        <v>5748</v>
      </c>
      <c r="J4019">
        <v>355</v>
      </c>
      <c r="K4019">
        <v>24</v>
      </c>
      <c r="L4019">
        <v>5.5</v>
      </c>
      <c r="M4019" t="s">
        <v>5749</v>
      </c>
      <c r="N4019" t="s">
        <v>5750</v>
      </c>
      <c r="O4019" t="s">
        <v>5874</v>
      </c>
      <c r="P4019" t="s">
        <v>5875</v>
      </c>
      <c r="Q4019" t="s">
        <v>5876</v>
      </c>
      <c r="R4019">
        <v>86377</v>
      </c>
      <c r="S4019" t="s">
        <v>6639</v>
      </c>
      <c r="T4019" t="s">
        <v>6413</v>
      </c>
      <c r="U4019">
        <v>2.75</v>
      </c>
      <c r="V4019" t="s">
        <v>6172</v>
      </c>
      <c r="W4019" t="s">
        <v>5869</v>
      </c>
      <c r="X4019">
        <v>1</v>
      </c>
    </row>
    <row r="4020" spans="1:24" x14ac:dyDescent="0.25">
      <c r="A4020">
        <v>29034</v>
      </c>
      <c r="B4020" t="s">
        <v>2496</v>
      </c>
      <c r="C4020" t="s">
        <v>442</v>
      </c>
      <c r="D4020" t="s">
        <v>5886</v>
      </c>
      <c r="E4020" t="s">
        <v>5887</v>
      </c>
      <c r="F4020">
        <v>20</v>
      </c>
      <c r="G4020" t="s">
        <v>5746</v>
      </c>
      <c r="H4020" t="s">
        <v>5747</v>
      </c>
      <c r="I4020" t="s">
        <v>5748</v>
      </c>
      <c r="J4020">
        <v>1000</v>
      </c>
      <c r="K4020">
        <v>12</v>
      </c>
      <c r="L4020">
        <v>13</v>
      </c>
      <c r="M4020" t="s">
        <v>5759</v>
      </c>
      <c r="N4020" t="s">
        <v>5976</v>
      </c>
      <c r="O4020" t="s">
        <v>5790</v>
      </c>
      <c r="P4020" t="s">
        <v>6002</v>
      </c>
      <c r="Q4020" t="s">
        <v>5977</v>
      </c>
      <c r="R4020">
        <v>43202</v>
      </c>
      <c r="S4020" t="s">
        <v>5771</v>
      </c>
      <c r="T4020" t="s">
        <v>5771</v>
      </c>
      <c r="U4020">
        <v>14.99</v>
      </c>
      <c r="V4020" t="s">
        <v>5755</v>
      </c>
      <c r="W4020" t="s">
        <v>5756</v>
      </c>
      <c r="X4020">
        <v>1</v>
      </c>
    </row>
    <row r="4021" spans="1:24" x14ac:dyDescent="0.25">
      <c r="A4021">
        <v>29440</v>
      </c>
      <c r="B4021" t="s">
        <v>4066</v>
      </c>
      <c r="C4021" t="s">
        <v>442</v>
      </c>
      <c r="D4021" t="s">
        <v>5886</v>
      </c>
      <c r="E4021" t="s">
        <v>5966</v>
      </c>
      <c r="F4021">
        <v>20</v>
      </c>
      <c r="G4021" t="s">
        <v>5746</v>
      </c>
      <c r="H4021" t="s">
        <v>5747</v>
      </c>
      <c r="I4021" t="s">
        <v>5792</v>
      </c>
      <c r="J4021">
        <v>3000</v>
      </c>
      <c r="K4021">
        <v>4</v>
      </c>
      <c r="L4021">
        <v>13.5</v>
      </c>
      <c r="M4021" t="s">
        <v>5759</v>
      </c>
      <c r="N4021" t="s">
        <v>5976</v>
      </c>
      <c r="O4021" t="s">
        <v>5761</v>
      </c>
      <c r="P4021" t="s">
        <v>6002</v>
      </c>
      <c r="Q4021" t="s">
        <v>5977</v>
      </c>
      <c r="R4021">
        <v>66110</v>
      </c>
      <c r="S4021" t="s">
        <v>6096</v>
      </c>
      <c r="T4021" t="s">
        <v>5999</v>
      </c>
      <c r="U4021">
        <v>40.99</v>
      </c>
      <c r="V4021" t="s">
        <v>5960</v>
      </c>
      <c r="W4021" t="s">
        <v>5765</v>
      </c>
      <c r="X4021">
        <v>1</v>
      </c>
    </row>
    <row r="4022" spans="1:24" x14ac:dyDescent="0.25">
      <c r="A4022">
        <v>28658</v>
      </c>
      <c r="B4022" t="s">
        <v>2425</v>
      </c>
      <c r="C4022" t="s">
        <v>443</v>
      </c>
      <c r="D4022" t="s">
        <v>6411</v>
      </c>
      <c r="E4022" t="s">
        <v>6192</v>
      </c>
      <c r="F4022">
        <v>27</v>
      </c>
      <c r="G4022" t="s">
        <v>5837</v>
      </c>
      <c r="H4022" t="s">
        <v>5747</v>
      </c>
      <c r="I4022" t="s">
        <v>5748</v>
      </c>
      <c r="J4022">
        <v>355</v>
      </c>
      <c r="K4022">
        <v>24</v>
      </c>
      <c r="L4022">
        <v>5</v>
      </c>
      <c r="M4022" t="s">
        <v>5749</v>
      </c>
      <c r="N4022" t="s">
        <v>5750</v>
      </c>
      <c r="O4022" t="s">
        <v>5874</v>
      </c>
      <c r="P4022" t="s">
        <v>5875</v>
      </c>
      <c r="Q4022" t="s">
        <v>5876</v>
      </c>
      <c r="R4022">
        <v>86377</v>
      </c>
      <c r="S4022" t="s">
        <v>6639</v>
      </c>
      <c r="T4022" t="s">
        <v>6413</v>
      </c>
      <c r="U4022">
        <v>2.75</v>
      </c>
      <c r="V4022" t="s">
        <v>6172</v>
      </c>
      <c r="W4022" t="s">
        <v>5869</v>
      </c>
      <c r="X4022">
        <v>1</v>
      </c>
    </row>
    <row r="4023" spans="1:24" x14ac:dyDescent="0.25">
      <c r="A4023">
        <v>28658</v>
      </c>
      <c r="B4023" t="s">
        <v>2425</v>
      </c>
      <c r="C4023" t="s">
        <v>443</v>
      </c>
      <c r="D4023" t="s">
        <v>6411</v>
      </c>
      <c r="E4023" t="s">
        <v>6192</v>
      </c>
      <c r="F4023">
        <v>27</v>
      </c>
      <c r="G4023" t="s">
        <v>5837</v>
      </c>
      <c r="H4023" t="s">
        <v>5747</v>
      </c>
      <c r="I4023" t="s">
        <v>5748</v>
      </c>
      <c r="J4023">
        <v>355</v>
      </c>
      <c r="K4023">
        <v>24</v>
      </c>
      <c r="L4023">
        <v>5</v>
      </c>
      <c r="M4023" t="s">
        <v>5749</v>
      </c>
      <c r="N4023" t="s">
        <v>5750</v>
      </c>
      <c r="O4023" t="s">
        <v>5874</v>
      </c>
      <c r="P4023" t="s">
        <v>5875</v>
      </c>
      <c r="Q4023" t="s">
        <v>5876</v>
      </c>
      <c r="R4023">
        <v>86377</v>
      </c>
      <c r="S4023" t="s">
        <v>6639</v>
      </c>
      <c r="T4023" t="s">
        <v>6413</v>
      </c>
      <c r="U4023">
        <v>2.75</v>
      </c>
      <c r="V4023" t="s">
        <v>6172</v>
      </c>
      <c r="W4023" t="s">
        <v>5869</v>
      </c>
      <c r="X4023">
        <v>1</v>
      </c>
    </row>
    <row r="4024" spans="1:24" x14ac:dyDescent="0.25">
      <c r="A4024">
        <v>28662</v>
      </c>
      <c r="B4024" t="s">
        <v>2426</v>
      </c>
      <c r="C4024" t="s">
        <v>443</v>
      </c>
      <c r="D4024" t="s">
        <v>6411</v>
      </c>
      <c r="E4024" t="s">
        <v>5872</v>
      </c>
      <c r="F4024">
        <v>27</v>
      </c>
      <c r="G4024" t="s">
        <v>5837</v>
      </c>
      <c r="H4024" t="s">
        <v>5747</v>
      </c>
      <c r="I4024" t="s">
        <v>5748</v>
      </c>
      <c r="J4024">
        <v>473</v>
      </c>
      <c r="K4024">
        <v>24</v>
      </c>
      <c r="L4024">
        <v>6.4</v>
      </c>
      <c r="M4024" t="s">
        <v>5749</v>
      </c>
      <c r="N4024" t="s">
        <v>5750</v>
      </c>
      <c r="O4024" t="s">
        <v>5874</v>
      </c>
      <c r="P4024" t="s">
        <v>5875</v>
      </c>
      <c r="Q4024" t="s">
        <v>5876</v>
      </c>
      <c r="R4024">
        <v>86377</v>
      </c>
      <c r="S4024" t="s">
        <v>6639</v>
      </c>
      <c r="T4024" t="s">
        <v>6413</v>
      </c>
      <c r="U4024">
        <v>3.74</v>
      </c>
      <c r="V4024" t="s">
        <v>6172</v>
      </c>
      <c r="W4024" t="s">
        <v>5869</v>
      </c>
      <c r="X4024">
        <v>1</v>
      </c>
    </row>
    <row r="4025" spans="1:24" x14ac:dyDescent="0.25">
      <c r="A4025">
        <v>28662</v>
      </c>
      <c r="B4025" t="s">
        <v>2426</v>
      </c>
      <c r="C4025" t="s">
        <v>443</v>
      </c>
      <c r="D4025" t="s">
        <v>6411</v>
      </c>
      <c r="E4025" t="s">
        <v>5872</v>
      </c>
      <c r="F4025">
        <v>27</v>
      </c>
      <c r="G4025" t="s">
        <v>5837</v>
      </c>
      <c r="H4025" t="s">
        <v>5747</v>
      </c>
      <c r="I4025" t="s">
        <v>5748</v>
      </c>
      <c r="J4025">
        <v>473</v>
      </c>
      <c r="K4025">
        <v>24</v>
      </c>
      <c r="L4025">
        <v>6.4</v>
      </c>
      <c r="M4025" t="s">
        <v>5749</v>
      </c>
      <c r="N4025" t="s">
        <v>5750</v>
      </c>
      <c r="O4025" t="s">
        <v>5874</v>
      </c>
      <c r="P4025" t="s">
        <v>5875</v>
      </c>
      <c r="Q4025" t="s">
        <v>5876</v>
      </c>
      <c r="R4025">
        <v>86377</v>
      </c>
      <c r="S4025" t="s">
        <v>6639</v>
      </c>
      <c r="T4025" t="s">
        <v>6413</v>
      </c>
      <c r="U4025">
        <v>3.74</v>
      </c>
      <c r="V4025" t="s">
        <v>6172</v>
      </c>
      <c r="W4025" t="s">
        <v>5869</v>
      </c>
      <c r="X4025">
        <v>1</v>
      </c>
    </row>
    <row r="4026" spans="1:24" x14ac:dyDescent="0.25">
      <c r="A4026">
        <v>29442</v>
      </c>
      <c r="B4026" t="s">
        <v>4067</v>
      </c>
      <c r="C4026" t="s">
        <v>441</v>
      </c>
      <c r="D4026" t="s">
        <v>5744</v>
      </c>
      <c r="E4026" t="s">
        <v>5913</v>
      </c>
      <c r="F4026">
        <v>20</v>
      </c>
      <c r="G4026" t="s">
        <v>5746</v>
      </c>
      <c r="H4026" t="s">
        <v>5747</v>
      </c>
      <c r="I4026" t="s">
        <v>5748</v>
      </c>
      <c r="J4026">
        <v>750</v>
      </c>
      <c r="K4026">
        <v>6</v>
      </c>
      <c r="L4026">
        <v>40</v>
      </c>
      <c r="M4026" t="s">
        <v>5759</v>
      </c>
      <c r="N4026" t="s">
        <v>6652</v>
      </c>
      <c r="O4026" t="s">
        <v>5790</v>
      </c>
      <c r="P4026" t="s">
        <v>5762</v>
      </c>
      <c r="Q4026" t="s">
        <v>5925</v>
      </c>
      <c r="R4026">
        <v>61500</v>
      </c>
      <c r="S4026" t="s">
        <v>6138</v>
      </c>
      <c r="T4026" t="s">
        <v>6139</v>
      </c>
      <c r="U4026">
        <v>69.989999999999995</v>
      </c>
      <c r="V4026" t="s">
        <v>5755</v>
      </c>
      <c r="W4026" t="s">
        <v>5756</v>
      </c>
      <c r="X4026">
        <v>1</v>
      </c>
    </row>
    <row r="4027" spans="1:24" x14ac:dyDescent="0.25">
      <c r="A4027">
        <v>29443</v>
      </c>
      <c r="B4027" t="s">
        <v>4068</v>
      </c>
      <c r="C4027" t="s">
        <v>442</v>
      </c>
      <c r="D4027" t="s">
        <v>6103</v>
      </c>
      <c r="E4027" t="s">
        <v>6104</v>
      </c>
      <c r="F4027">
        <v>20</v>
      </c>
      <c r="G4027" t="s">
        <v>5746</v>
      </c>
      <c r="H4027" t="s">
        <v>5747</v>
      </c>
      <c r="I4027" t="s">
        <v>5748</v>
      </c>
      <c r="J4027">
        <v>750</v>
      </c>
      <c r="K4027">
        <v>6</v>
      </c>
      <c r="L4027">
        <v>7</v>
      </c>
      <c r="M4027" t="s">
        <v>5759</v>
      </c>
      <c r="N4027" t="s">
        <v>5825</v>
      </c>
      <c r="O4027" t="s">
        <v>5790</v>
      </c>
      <c r="P4027" t="s">
        <v>5930</v>
      </c>
      <c r="Q4027" t="s">
        <v>5989</v>
      </c>
      <c r="R4027">
        <v>72852</v>
      </c>
      <c r="S4027" t="s">
        <v>6330</v>
      </c>
      <c r="T4027" t="s">
        <v>6126</v>
      </c>
      <c r="U4027">
        <v>21.99</v>
      </c>
      <c r="V4027" t="s">
        <v>5755</v>
      </c>
      <c r="W4027" t="s">
        <v>5756</v>
      </c>
      <c r="X4027">
        <v>1</v>
      </c>
    </row>
    <row r="4028" spans="1:24" x14ac:dyDescent="0.25">
      <c r="A4028">
        <v>29559</v>
      </c>
      <c r="B4028" t="s">
        <v>3564</v>
      </c>
      <c r="C4028" t="s">
        <v>441</v>
      </c>
      <c r="D4028" t="s">
        <v>5827</v>
      </c>
      <c r="E4028" t="s">
        <v>5828</v>
      </c>
      <c r="F4028">
        <v>20</v>
      </c>
      <c r="G4028" t="s">
        <v>5746</v>
      </c>
      <c r="H4028" t="s">
        <v>5791</v>
      </c>
      <c r="I4028" t="s">
        <v>5792</v>
      </c>
      <c r="J4028">
        <v>750</v>
      </c>
      <c r="K4028">
        <v>12</v>
      </c>
      <c r="L4028">
        <v>40</v>
      </c>
      <c r="M4028" t="s">
        <v>5749</v>
      </c>
      <c r="N4028" t="s">
        <v>5750</v>
      </c>
      <c r="O4028" t="s">
        <v>5751</v>
      </c>
      <c r="P4028" t="s">
        <v>5762</v>
      </c>
      <c r="Q4028" t="s">
        <v>5830</v>
      </c>
      <c r="R4028">
        <v>86553</v>
      </c>
      <c r="S4028" t="s">
        <v>6653</v>
      </c>
      <c r="T4028" t="s">
        <v>6653</v>
      </c>
      <c r="U4028">
        <v>42.95</v>
      </c>
      <c r="V4028" t="s">
        <v>5755</v>
      </c>
      <c r="W4028" t="s">
        <v>5869</v>
      </c>
      <c r="X4028">
        <v>1</v>
      </c>
    </row>
    <row r="4029" spans="1:24" x14ac:dyDescent="0.25">
      <c r="A4029">
        <v>29258</v>
      </c>
      <c r="B4029" t="s">
        <v>2531</v>
      </c>
      <c r="C4029" t="s">
        <v>444</v>
      </c>
      <c r="D4029" t="s">
        <v>6161</v>
      </c>
      <c r="E4029" t="s">
        <v>6162</v>
      </c>
      <c r="F4029">
        <v>20</v>
      </c>
      <c r="G4029" t="s">
        <v>5746</v>
      </c>
      <c r="H4029" t="s">
        <v>5791</v>
      </c>
      <c r="I4029" t="s">
        <v>5792</v>
      </c>
      <c r="J4029">
        <v>1420</v>
      </c>
      <c r="K4029">
        <v>6</v>
      </c>
      <c r="L4029">
        <v>7</v>
      </c>
      <c r="M4029" t="s">
        <v>5759</v>
      </c>
      <c r="N4029" t="s">
        <v>5908</v>
      </c>
      <c r="O4029" t="s">
        <v>5751</v>
      </c>
      <c r="P4029" t="s">
        <v>6283</v>
      </c>
      <c r="Q4029" t="s">
        <v>6187</v>
      </c>
      <c r="R4029">
        <v>89347</v>
      </c>
      <c r="S4029" t="s">
        <v>5978</v>
      </c>
      <c r="T4029" t="s">
        <v>5899</v>
      </c>
      <c r="U4029">
        <v>13.99</v>
      </c>
      <c r="V4029" t="s">
        <v>6172</v>
      </c>
      <c r="W4029" t="s">
        <v>5869</v>
      </c>
      <c r="X4029">
        <v>4</v>
      </c>
    </row>
    <row r="4030" spans="1:24" x14ac:dyDescent="0.25">
      <c r="A4030">
        <v>28927</v>
      </c>
      <c r="B4030" t="s">
        <v>2485</v>
      </c>
      <c r="C4030" t="s">
        <v>442</v>
      </c>
      <c r="D4030" t="s">
        <v>5886</v>
      </c>
      <c r="E4030" t="s">
        <v>5887</v>
      </c>
      <c r="F4030">
        <v>20</v>
      </c>
      <c r="G4030" t="s">
        <v>5746</v>
      </c>
      <c r="H4030" t="s">
        <v>5747</v>
      </c>
      <c r="I4030" t="s">
        <v>5748</v>
      </c>
      <c r="J4030">
        <v>750</v>
      </c>
      <c r="K4030">
        <v>12</v>
      </c>
      <c r="L4030">
        <v>14.5</v>
      </c>
      <c r="M4030" t="s">
        <v>5759</v>
      </c>
      <c r="N4030" t="s">
        <v>5825</v>
      </c>
      <c r="O4030" t="s">
        <v>5790</v>
      </c>
      <c r="P4030" t="s">
        <v>5930</v>
      </c>
      <c r="Q4030" t="s">
        <v>5989</v>
      </c>
      <c r="R4030">
        <v>42288</v>
      </c>
      <c r="S4030" t="s">
        <v>6520</v>
      </c>
      <c r="T4030" t="s">
        <v>6521</v>
      </c>
      <c r="U4030">
        <v>21.99</v>
      </c>
      <c r="V4030" t="s">
        <v>5755</v>
      </c>
      <c r="W4030" t="s">
        <v>5756</v>
      </c>
      <c r="X4030">
        <v>1</v>
      </c>
    </row>
    <row r="4031" spans="1:24" x14ac:dyDescent="0.25">
      <c r="A4031">
        <v>28783</v>
      </c>
      <c r="B4031" t="s">
        <v>2457</v>
      </c>
      <c r="C4031" t="s">
        <v>443</v>
      </c>
      <c r="D4031" t="s">
        <v>5871</v>
      </c>
      <c r="E4031" t="s">
        <v>6482</v>
      </c>
      <c r="F4031">
        <v>27</v>
      </c>
      <c r="G4031" t="s">
        <v>5837</v>
      </c>
      <c r="H4031" t="s">
        <v>5747</v>
      </c>
      <c r="I4031" t="s">
        <v>5748</v>
      </c>
      <c r="J4031">
        <v>473</v>
      </c>
      <c r="K4031">
        <v>24</v>
      </c>
      <c r="M4031" t="s">
        <v>5749</v>
      </c>
      <c r="N4031" t="s">
        <v>5750</v>
      </c>
      <c r="O4031" t="s">
        <v>5874</v>
      </c>
      <c r="P4031" t="s">
        <v>5875</v>
      </c>
      <c r="Q4031" t="s">
        <v>6380</v>
      </c>
      <c r="R4031">
        <v>76989</v>
      </c>
      <c r="S4031" t="s">
        <v>6431</v>
      </c>
      <c r="T4031" t="s">
        <v>6431</v>
      </c>
      <c r="U4031">
        <v>2.99</v>
      </c>
      <c r="V4031" t="s">
        <v>6172</v>
      </c>
      <c r="W4031" t="s">
        <v>5869</v>
      </c>
      <c r="X4031">
        <v>1</v>
      </c>
    </row>
    <row r="4032" spans="1:24" x14ac:dyDescent="0.25">
      <c r="A4032">
        <v>28783</v>
      </c>
      <c r="B4032" t="s">
        <v>2457</v>
      </c>
      <c r="C4032" t="s">
        <v>443</v>
      </c>
      <c r="D4032" t="s">
        <v>5871</v>
      </c>
      <c r="E4032" t="s">
        <v>6482</v>
      </c>
      <c r="F4032">
        <v>27</v>
      </c>
      <c r="G4032" t="s">
        <v>5837</v>
      </c>
      <c r="H4032" t="s">
        <v>5747</v>
      </c>
      <c r="I4032" t="s">
        <v>5748</v>
      </c>
      <c r="J4032">
        <v>473</v>
      </c>
      <c r="K4032">
        <v>24</v>
      </c>
      <c r="M4032" t="s">
        <v>5749</v>
      </c>
      <c r="N4032" t="s">
        <v>5750</v>
      </c>
      <c r="O4032" t="s">
        <v>5874</v>
      </c>
      <c r="P4032" t="s">
        <v>5875</v>
      </c>
      <c r="Q4032" t="s">
        <v>6380</v>
      </c>
      <c r="R4032">
        <v>76989</v>
      </c>
      <c r="S4032" t="s">
        <v>6431</v>
      </c>
      <c r="T4032" t="s">
        <v>6431</v>
      </c>
      <c r="U4032">
        <v>2.99</v>
      </c>
      <c r="V4032" t="s">
        <v>6172</v>
      </c>
      <c r="W4032" t="s">
        <v>5869</v>
      </c>
      <c r="X4032">
        <v>1</v>
      </c>
    </row>
    <row r="4033" spans="1:24" x14ac:dyDescent="0.25">
      <c r="A4033">
        <v>28624</v>
      </c>
      <c r="B4033" t="s">
        <v>2412</v>
      </c>
      <c r="C4033" t="s">
        <v>442</v>
      </c>
      <c r="D4033" t="s">
        <v>6646</v>
      </c>
      <c r="E4033" t="s">
        <v>5973</v>
      </c>
      <c r="F4033">
        <v>20</v>
      </c>
      <c r="G4033" t="s">
        <v>5746</v>
      </c>
      <c r="H4033" t="s">
        <v>5747</v>
      </c>
      <c r="I4033" t="s">
        <v>5748</v>
      </c>
      <c r="J4033">
        <v>750</v>
      </c>
      <c r="K4033">
        <v>12</v>
      </c>
      <c r="M4033" t="s">
        <v>5759</v>
      </c>
      <c r="N4033" t="s">
        <v>5888</v>
      </c>
      <c r="O4033" t="s">
        <v>5751</v>
      </c>
      <c r="P4033" t="s">
        <v>5959</v>
      </c>
      <c r="Q4033" t="s">
        <v>6647</v>
      </c>
      <c r="R4033">
        <v>86656</v>
      </c>
      <c r="S4033" t="s">
        <v>6648</v>
      </c>
      <c r="T4033" t="s">
        <v>6648</v>
      </c>
      <c r="U4033">
        <v>6.98</v>
      </c>
      <c r="V4033" t="s">
        <v>5755</v>
      </c>
      <c r="W4033" t="s">
        <v>5869</v>
      </c>
      <c r="X4033">
        <v>1</v>
      </c>
    </row>
    <row r="4034" spans="1:24" x14ac:dyDescent="0.25">
      <c r="A4034">
        <v>28625</v>
      </c>
      <c r="B4034" t="s">
        <v>2413</v>
      </c>
      <c r="C4034" t="s">
        <v>443</v>
      </c>
      <c r="D4034" t="s">
        <v>6411</v>
      </c>
      <c r="E4034" t="s">
        <v>5872</v>
      </c>
      <c r="F4034">
        <v>21</v>
      </c>
      <c r="G4034" t="s">
        <v>6127</v>
      </c>
      <c r="H4034" t="s">
        <v>5747</v>
      </c>
      <c r="I4034" t="s">
        <v>5748</v>
      </c>
      <c r="J4034">
        <v>473</v>
      </c>
      <c r="K4034">
        <v>24</v>
      </c>
      <c r="L4034">
        <v>8.9</v>
      </c>
      <c r="M4034" t="s">
        <v>5749</v>
      </c>
      <c r="N4034" t="s">
        <v>5750</v>
      </c>
      <c r="O4034" t="s">
        <v>5874</v>
      </c>
      <c r="P4034" t="s">
        <v>5875</v>
      </c>
      <c r="Q4034" t="s">
        <v>5876</v>
      </c>
      <c r="R4034">
        <v>86377</v>
      </c>
      <c r="S4034" t="s">
        <v>6639</v>
      </c>
      <c r="T4034" t="s">
        <v>6413</v>
      </c>
      <c r="U4034">
        <v>4.49</v>
      </c>
      <c r="V4034" t="s">
        <v>6172</v>
      </c>
      <c r="W4034" t="s">
        <v>5869</v>
      </c>
      <c r="X4034">
        <v>1</v>
      </c>
    </row>
    <row r="4035" spans="1:24" x14ac:dyDescent="0.25">
      <c r="A4035">
        <v>28625</v>
      </c>
      <c r="B4035" t="s">
        <v>2413</v>
      </c>
      <c r="C4035" t="s">
        <v>443</v>
      </c>
      <c r="D4035" t="s">
        <v>6411</v>
      </c>
      <c r="E4035" t="s">
        <v>5872</v>
      </c>
      <c r="F4035">
        <v>21</v>
      </c>
      <c r="G4035" t="s">
        <v>6127</v>
      </c>
      <c r="H4035" t="s">
        <v>5747</v>
      </c>
      <c r="I4035" t="s">
        <v>5748</v>
      </c>
      <c r="J4035">
        <v>473</v>
      </c>
      <c r="K4035">
        <v>24</v>
      </c>
      <c r="L4035">
        <v>8.9</v>
      </c>
      <c r="M4035" t="s">
        <v>5749</v>
      </c>
      <c r="N4035" t="s">
        <v>5750</v>
      </c>
      <c r="O4035" t="s">
        <v>5874</v>
      </c>
      <c r="P4035" t="s">
        <v>5875</v>
      </c>
      <c r="Q4035" t="s">
        <v>5876</v>
      </c>
      <c r="R4035">
        <v>86377</v>
      </c>
      <c r="S4035" t="s">
        <v>6639</v>
      </c>
      <c r="T4035" t="s">
        <v>6413</v>
      </c>
      <c r="U4035">
        <v>4.49</v>
      </c>
      <c r="V4035" t="s">
        <v>6172</v>
      </c>
      <c r="W4035" t="s">
        <v>5869</v>
      </c>
      <c r="X4035">
        <v>1</v>
      </c>
    </row>
    <row r="4036" spans="1:24" x14ac:dyDescent="0.25">
      <c r="A4036">
        <v>29287</v>
      </c>
      <c r="B4036" t="s">
        <v>2538</v>
      </c>
      <c r="C4036" t="s">
        <v>443</v>
      </c>
      <c r="D4036" t="s">
        <v>5871</v>
      </c>
      <c r="E4036" t="s">
        <v>5872</v>
      </c>
      <c r="F4036">
        <v>27</v>
      </c>
      <c r="G4036" t="s">
        <v>5837</v>
      </c>
      <c r="H4036" t="s">
        <v>5747</v>
      </c>
      <c r="I4036" t="s">
        <v>5748</v>
      </c>
      <c r="J4036">
        <v>750</v>
      </c>
      <c r="K4036">
        <v>12</v>
      </c>
      <c r="L4036">
        <v>6</v>
      </c>
      <c r="M4036" t="s">
        <v>5749</v>
      </c>
      <c r="N4036" t="s">
        <v>5750</v>
      </c>
      <c r="O4036" t="s">
        <v>5874</v>
      </c>
      <c r="P4036" t="s">
        <v>5875</v>
      </c>
      <c r="Q4036" t="s">
        <v>5876</v>
      </c>
      <c r="R4036">
        <v>86613</v>
      </c>
      <c r="S4036" t="s">
        <v>6449</v>
      </c>
      <c r="T4036" t="s">
        <v>6449</v>
      </c>
      <c r="U4036">
        <v>9.2899999999999991</v>
      </c>
      <c r="V4036" t="s">
        <v>5755</v>
      </c>
      <c r="W4036" t="s">
        <v>5869</v>
      </c>
      <c r="X4036">
        <v>1</v>
      </c>
    </row>
    <row r="4037" spans="1:24" x14ac:dyDescent="0.25">
      <c r="A4037">
        <v>29287</v>
      </c>
      <c r="B4037" t="s">
        <v>2538</v>
      </c>
      <c r="C4037" t="s">
        <v>443</v>
      </c>
      <c r="D4037" t="s">
        <v>5871</v>
      </c>
      <c r="E4037" t="s">
        <v>5872</v>
      </c>
      <c r="F4037">
        <v>27</v>
      </c>
      <c r="G4037" t="s">
        <v>5837</v>
      </c>
      <c r="H4037" t="s">
        <v>5747</v>
      </c>
      <c r="I4037" t="s">
        <v>5748</v>
      </c>
      <c r="J4037">
        <v>750</v>
      </c>
      <c r="K4037">
        <v>12</v>
      </c>
      <c r="L4037">
        <v>6</v>
      </c>
      <c r="M4037" t="s">
        <v>5749</v>
      </c>
      <c r="N4037" t="s">
        <v>5750</v>
      </c>
      <c r="O4037" t="s">
        <v>5874</v>
      </c>
      <c r="P4037" t="s">
        <v>5875</v>
      </c>
      <c r="Q4037" t="s">
        <v>5876</v>
      </c>
      <c r="R4037">
        <v>86613</v>
      </c>
      <c r="S4037" t="s">
        <v>6449</v>
      </c>
      <c r="T4037" t="s">
        <v>6449</v>
      </c>
      <c r="U4037">
        <v>9.2899999999999991</v>
      </c>
      <c r="V4037" t="s">
        <v>5755</v>
      </c>
      <c r="W4037" t="s">
        <v>5869</v>
      </c>
      <c r="X4037">
        <v>1</v>
      </c>
    </row>
    <row r="4038" spans="1:24" x14ac:dyDescent="0.25">
      <c r="A4038">
        <v>28610</v>
      </c>
      <c r="B4038" t="s">
        <v>2407</v>
      </c>
      <c r="C4038" t="s">
        <v>443</v>
      </c>
      <c r="D4038" t="s">
        <v>6651</v>
      </c>
      <c r="E4038" t="s">
        <v>6192</v>
      </c>
      <c r="F4038">
        <v>20</v>
      </c>
      <c r="G4038" t="s">
        <v>5746</v>
      </c>
      <c r="H4038" t="s">
        <v>5747</v>
      </c>
      <c r="I4038" t="s">
        <v>5748</v>
      </c>
      <c r="J4038">
        <v>473</v>
      </c>
      <c r="K4038">
        <v>24</v>
      </c>
      <c r="L4038">
        <v>4.5</v>
      </c>
      <c r="M4038" t="s">
        <v>5749</v>
      </c>
      <c r="N4038" t="s">
        <v>5750</v>
      </c>
      <c r="O4038" t="s">
        <v>5874</v>
      </c>
      <c r="P4038" t="s">
        <v>5875</v>
      </c>
      <c r="Q4038" t="s">
        <v>5876</v>
      </c>
      <c r="R4038">
        <v>96</v>
      </c>
      <c r="S4038" t="s">
        <v>6638</v>
      </c>
      <c r="T4038" t="s">
        <v>6638</v>
      </c>
      <c r="U4038">
        <v>3.99</v>
      </c>
      <c r="V4038" t="s">
        <v>6172</v>
      </c>
      <c r="W4038" t="s">
        <v>5869</v>
      </c>
      <c r="X4038">
        <v>1</v>
      </c>
    </row>
    <row r="4039" spans="1:24" x14ac:dyDescent="0.25">
      <c r="A4039">
        <v>28610</v>
      </c>
      <c r="B4039" t="s">
        <v>2407</v>
      </c>
      <c r="C4039" t="s">
        <v>443</v>
      </c>
      <c r="D4039" t="s">
        <v>6651</v>
      </c>
      <c r="E4039" t="s">
        <v>6192</v>
      </c>
      <c r="F4039">
        <v>20</v>
      </c>
      <c r="G4039" t="s">
        <v>5746</v>
      </c>
      <c r="H4039" t="s">
        <v>5747</v>
      </c>
      <c r="I4039" t="s">
        <v>5748</v>
      </c>
      <c r="J4039">
        <v>473</v>
      </c>
      <c r="K4039">
        <v>24</v>
      </c>
      <c r="L4039">
        <v>4.5</v>
      </c>
      <c r="M4039" t="s">
        <v>5749</v>
      </c>
      <c r="N4039" t="s">
        <v>5750</v>
      </c>
      <c r="O4039" t="s">
        <v>5874</v>
      </c>
      <c r="P4039" t="s">
        <v>5875</v>
      </c>
      <c r="Q4039" t="s">
        <v>5876</v>
      </c>
      <c r="R4039">
        <v>96</v>
      </c>
      <c r="S4039" t="s">
        <v>6638</v>
      </c>
      <c r="T4039" t="s">
        <v>6638</v>
      </c>
      <c r="U4039">
        <v>3.99</v>
      </c>
      <c r="V4039" t="s">
        <v>6172</v>
      </c>
      <c r="W4039" t="s">
        <v>5869</v>
      </c>
      <c r="X4039">
        <v>1</v>
      </c>
    </row>
    <row r="4040" spans="1:24" x14ac:dyDescent="0.25">
      <c r="A4040">
        <v>28616</v>
      </c>
      <c r="B4040" t="s">
        <v>2408</v>
      </c>
      <c r="C4040" t="s">
        <v>443</v>
      </c>
      <c r="D4040" t="s">
        <v>6411</v>
      </c>
      <c r="E4040" t="s">
        <v>5872</v>
      </c>
      <c r="F4040">
        <v>27</v>
      </c>
      <c r="G4040" t="s">
        <v>5837</v>
      </c>
      <c r="H4040" t="s">
        <v>5747</v>
      </c>
      <c r="I4040" t="s">
        <v>5748</v>
      </c>
      <c r="J4040">
        <v>355</v>
      </c>
      <c r="K4040">
        <v>24</v>
      </c>
      <c r="L4040">
        <v>4.2</v>
      </c>
      <c r="M4040" t="s">
        <v>5749</v>
      </c>
      <c r="N4040" t="s">
        <v>5750</v>
      </c>
      <c r="O4040" t="s">
        <v>5874</v>
      </c>
      <c r="P4040" t="s">
        <v>5875</v>
      </c>
      <c r="Q4040" t="s">
        <v>5876</v>
      </c>
      <c r="R4040">
        <v>86377</v>
      </c>
      <c r="S4040" t="s">
        <v>6639</v>
      </c>
      <c r="T4040" t="s">
        <v>6413</v>
      </c>
      <c r="U4040">
        <v>2.48</v>
      </c>
      <c r="V4040" t="s">
        <v>6172</v>
      </c>
      <c r="W4040" t="s">
        <v>5869</v>
      </c>
      <c r="X4040">
        <v>1</v>
      </c>
    </row>
    <row r="4041" spans="1:24" x14ac:dyDescent="0.25">
      <c r="A4041">
        <v>28616</v>
      </c>
      <c r="B4041" t="s">
        <v>2408</v>
      </c>
      <c r="C4041" t="s">
        <v>443</v>
      </c>
      <c r="D4041" t="s">
        <v>6411</v>
      </c>
      <c r="E4041" t="s">
        <v>5872</v>
      </c>
      <c r="F4041">
        <v>27</v>
      </c>
      <c r="G4041" t="s">
        <v>5837</v>
      </c>
      <c r="H4041" t="s">
        <v>5747</v>
      </c>
      <c r="I4041" t="s">
        <v>5748</v>
      </c>
      <c r="J4041">
        <v>355</v>
      </c>
      <c r="K4041">
        <v>24</v>
      </c>
      <c r="L4041">
        <v>4.2</v>
      </c>
      <c r="M4041" t="s">
        <v>5749</v>
      </c>
      <c r="N4041" t="s">
        <v>5750</v>
      </c>
      <c r="O4041" t="s">
        <v>5874</v>
      </c>
      <c r="P4041" t="s">
        <v>5875</v>
      </c>
      <c r="Q4041" t="s">
        <v>5876</v>
      </c>
      <c r="R4041">
        <v>86377</v>
      </c>
      <c r="S4041" t="s">
        <v>6639</v>
      </c>
      <c r="T4041" t="s">
        <v>6413</v>
      </c>
      <c r="U4041">
        <v>2.48</v>
      </c>
      <c r="V4041" t="s">
        <v>6172</v>
      </c>
      <c r="W4041" t="s">
        <v>5869</v>
      </c>
      <c r="X4041">
        <v>1</v>
      </c>
    </row>
    <row r="4042" spans="1:24" x14ac:dyDescent="0.25">
      <c r="A4042">
        <v>29316</v>
      </c>
      <c r="B4042" t="s">
        <v>2544</v>
      </c>
      <c r="C4042" t="s">
        <v>442</v>
      </c>
      <c r="D4042" t="s">
        <v>5886</v>
      </c>
      <c r="E4042" t="s">
        <v>5966</v>
      </c>
      <c r="F4042">
        <v>21</v>
      </c>
      <c r="G4042" t="s">
        <v>6127</v>
      </c>
      <c r="H4042" t="s">
        <v>5747</v>
      </c>
      <c r="I4042" t="s">
        <v>5748</v>
      </c>
      <c r="J4042">
        <v>750</v>
      </c>
      <c r="K4042">
        <v>6</v>
      </c>
      <c r="L4042">
        <v>15.2</v>
      </c>
      <c r="M4042" t="s">
        <v>5759</v>
      </c>
      <c r="N4042" t="s">
        <v>5976</v>
      </c>
      <c r="O4042" t="s">
        <v>5790</v>
      </c>
      <c r="P4042" t="s">
        <v>5889</v>
      </c>
      <c r="Q4042" t="s">
        <v>5977</v>
      </c>
      <c r="R4042">
        <v>51913</v>
      </c>
      <c r="S4042" t="s">
        <v>5779</v>
      </c>
      <c r="T4042" t="s">
        <v>5779</v>
      </c>
      <c r="U4042">
        <v>120.04</v>
      </c>
      <c r="V4042" t="s">
        <v>5755</v>
      </c>
      <c r="W4042" t="s">
        <v>5756</v>
      </c>
      <c r="X4042">
        <v>1</v>
      </c>
    </row>
    <row r="4043" spans="1:24" x14ac:dyDescent="0.25">
      <c r="A4043">
        <v>29144</v>
      </c>
      <c r="B4043" t="s">
        <v>2526</v>
      </c>
      <c r="C4043" t="s">
        <v>443</v>
      </c>
      <c r="D4043" t="s">
        <v>6201</v>
      </c>
      <c r="E4043" t="s">
        <v>6192</v>
      </c>
      <c r="F4043">
        <v>27</v>
      </c>
      <c r="G4043" t="s">
        <v>5837</v>
      </c>
      <c r="H4043" t="s">
        <v>5747</v>
      </c>
      <c r="I4043" t="s">
        <v>5748</v>
      </c>
      <c r="J4043">
        <v>600</v>
      </c>
      <c r="K4043">
        <v>12</v>
      </c>
      <c r="L4043">
        <v>4.0999999999999996</v>
      </c>
      <c r="M4043" t="s">
        <v>5749</v>
      </c>
      <c r="N4043" t="s">
        <v>5750</v>
      </c>
      <c r="O4043" t="s">
        <v>5874</v>
      </c>
      <c r="P4043" t="s">
        <v>5875</v>
      </c>
      <c r="Q4043" t="s">
        <v>5876</v>
      </c>
      <c r="R4043">
        <v>84286</v>
      </c>
      <c r="S4043" t="s">
        <v>6649</v>
      </c>
      <c r="T4043" t="s">
        <v>6650</v>
      </c>
      <c r="U4043">
        <v>7.8</v>
      </c>
      <c r="V4043" t="s">
        <v>5755</v>
      </c>
      <c r="W4043" t="s">
        <v>5869</v>
      </c>
      <c r="X4043">
        <v>1</v>
      </c>
    </row>
    <row r="4044" spans="1:24" x14ac:dyDescent="0.25">
      <c r="A4044">
        <v>29144</v>
      </c>
      <c r="B4044" t="s">
        <v>2526</v>
      </c>
      <c r="C4044" t="s">
        <v>443</v>
      </c>
      <c r="D4044" t="s">
        <v>6201</v>
      </c>
      <c r="E4044" t="s">
        <v>6192</v>
      </c>
      <c r="F4044">
        <v>27</v>
      </c>
      <c r="G4044" t="s">
        <v>5837</v>
      </c>
      <c r="H4044" t="s">
        <v>5747</v>
      </c>
      <c r="I4044" t="s">
        <v>5748</v>
      </c>
      <c r="J4044">
        <v>600</v>
      </c>
      <c r="K4044">
        <v>12</v>
      </c>
      <c r="L4044">
        <v>4.0999999999999996</v>
      </c>
      <c r="M4044" t="s">
        <v>5749</v>
      </c>
      <c r="N4044" t="s">
        <v>5750</v>
      </c>
      <c r="O4044" t="s">
        <v>5874</v>
      </c>
      <c r="P4044" t="s">
        <v>5875</v>
      </c>
      <c r="Q4044" t="s">
        <v>5876</v>
      </c>
      <c r="R4044">
        <v>84286</v>
      </c>
      <c r="S4044" t="s">
        <v>6649</v>
      </c>
      <c r="T4044" t="s">
        <v>6650</v>
      </c>
      <c r="U4044">
        <v>7.8</v>
      </c>
      <c r="V4044" t="s">
        <v>5755</v>
      </c>
      <c r="W4044" t="s">
        <v>5869</v>
      </c>
      <c r="X4044">
        <v>1</v>
      </c>
    </row>
    <row r="4045" spans="1:24" x14ac:dyDescent="0.25">
      <c r="A4045">
        <v>28939</v>
      </c>
      <c r="B4045" t="s">
        <v>2486</v>
      </c>
      <c r="C4045" t="s">
        <v>442</v>
      </c>
      <c r="D4045" t="s">
        <v>5920</v>
      </c>
      <c r="E4045" t="s">
        <v>6005</v>
      </c>
      <c r="F4045">
        <v>10</v>
      </c>
      <c r="G4045" t="s">
        <v>5767</v>
      </c>
      <c r="H4045" t="s">
        <v>5747</v>
      </c>
      <c r="I4045" t="s">
        <v>5748</v>
      </c>
      <c r="J4045">
        <v>750</v>
      </c>
      <c r="K4045">
        <v>12</v>
      </c>
      <c r="L4045">
        <v>12.5</v>
      </c>
      <c r="M4045" t="s">
        <v>5749</v>
      </c>
      <c r="N4045" t="s">
        <v>5750</v>
      </c>
      <c r="O4045" t="s">
        <v>5751</v>
      </c>
      <c r="P4045" t="s">
        <v>5922</v>
      </c>
      <c r="Q4045" t="s">
        <v>5947</v>
      </c>
      <c r="R4045">
        <v>42015</v>
      </c>
      <c r="S4045" t="s">
        <v>5956</v>
      </c>
      <c r="T4045" t="s">
        <v>5957</v>
      </c>
      <c r="U4045">
        <v>10.99</v>
      </c>
      <c r="V4045" t="s">
        <v>5755</v>
      </c>
      <c r="W4045" t="s">
        <v>5869</v>
      </c>
      <c r="X4045">
        <v>1</v>
      </c>
    </row>
    <row r="4046" spans="1:24" x14ac:dyDescent="0.25">
      <c r="A4046">
        <v>29400</v>
      </c>
      <c r="B4046" t="s">
        <v>4040</v>
      </c>
      <c r="C4046" t="s">
        <v>443</v>
      </c>
      <c r="D4046" t="s">
        <v>5871</v>
      </c>
      <c r="E4046" t="s">
        <v>5872</v>
      </c>
      <c r="F4046">
        <v>27</v>
      </c>
      <c r="G4046" t="s">
        <v>5837</v>
      </c>
      <c r="H4046" t="s">
        <v>5747</v>
      </c>
      <c r="I4046" t="s">
        <v>5748</v>
      </c>
      <c r="J4046">
        <v>750</v>
      </c>
      <c r="K4046">
        <v>12</v>
      </c>
      <c r="L4046">
        <v>6</v>
      </c>
      <c r="M4046" t="s">
        <v>5749</v>
      </c>
      <c r="N4046" t="s">
        <v>5750</v>
      </c>
      <c r="O4046" t="s">
        <v>5874</v>
      </c>
      <c r="P4046" t="s">
        <v>5875</v>
      </c>
      <c r="Q4046" t="s">
        <v>5876</v>
      </c>
      <c r="R4046">
        <v>86613</v>
      </c>
      <c r="S4046" t="s">
        <v>6449</v>
      </c>
      <c r="T4046" t="s">
        <v>6449</v>
      </c>
      <c r="U4046">
        <v>10.050000000000001</v>
      </c>
      <c r="V4046" t="s">
        <v>5755</v>
      </c>
      <c r="W4046" t="s">
        <v>5869</v>
      </c>
      <c r="X4046">
        <v>1</v>
      </c>
    </row>
    <row r="4047" spans="1:24" x14ac:dyDescent="0.25">
      <c r="A4047">
        <v>29400</v>
      </c>
      <c r="B4047" t="s">
        <v>4040</v>
      </c>
      <c r="C4047" t="s">
        <v>443</v>
      </c>
      <c r="D4047" t="s">
        <v>5871</v>
      </c>
      <c r="E4047" t="s">
        <v>5872</v>
      </c>
      <c r="F4047">
        <v>27</v>
      </c>
      <c r="G4047" t="s">
        <v>5837</v>
      </c>
      <c r="H4047" t="s">
        <v>5747</v>
      </c>
      <c r="I4047" t="s">
        <v>5748</v>
      </c>
      <c r="J4047">
        <v>750</v>
      </c>
      <c r="K4047">
        <v>12</v>
      </c>
      <c r="L4047">
        <v>6</v>
      </c>
      <c r="M4047" t="s">
        <v>5749</v>
      </c>
      <c r="N4047" t="s">
        <v>5750</v>
      </c>
      <c r="O4047" t="s">
        <v>5874</v>
      </c>
      <c r="P4047" t="s">
        <v>5875</v>
      </c>
      <c r="Q4047" t="s">
        <v>5876</v>
      </c>
      <c r="R4047">
        <v>86613</v>
      </c>
      <c r="S4047" t="s">
        <v>6449</v>
      </c>
      <c r="T4047" t="s">
        <v>6449</v>
      </c>
      <c r="U4047">
        <v>10.050000000000001</v>
      </c>
      <c r="V4047" t="s">
        <v>5755</v>
      </c>
      <c r="W4047" t="s">
        <v>5869</v>
      </c>
      <c r="X4047">
        <v>1</v>
      </c>
    </row>
    <row r="4048" spans="1:24" x14ac:dyDescent="0.25">
      <c r="A4048">
        <v>29588</v>
      </c>
      <c r="B4048" t="s">
        <v>3469</v>
      </c>
      <c r="C4048" t="s">
        <v>443</v>
      </c>
      <c r="D4048" t="s">
        <v>6411</v>
      </c>
      <c r="E4048" t="s">
        <v>6192</v>
      </c>
      <c r="F4048">
        <v>27</v>
      </c>
      <c r="G4048" t="s">
        <v>5837</v>
      </c>
      <c r="H4048" t="s">
        <v>5747</v>
      </c>
      <c r="I4048" t="s">
        <v>5748</v>
      </c>
      <c r="J4048">
        <v>355</v>
      </c>
      <c r="K4048">
        <v>24</v>
      </c>
      <c r="L4048">
        <v>4.8</v>
      </c>
      <c r="M4048" t="s">
        <v>5749</v>
      </c>
      <c r="N4048" t="s">
        <v>5750</v>
      </c>
      <c r="O4048" t="s">
        <v>5874</v>
      </c>
      <c r="P4048" t="s">
        <v>5875</v>
      </c>
      <c r="Q4048" t="s">
        <v>5876</v>
      </c>
      <c r="R4048">
        <v>86377</v>
      </c>
      <c r="S4048" t="s">
        <v>6639</v>
      </c>
      <c r="T4048" t="s">
        <v>6413</v>
      </c>
      <c r="U4048">
        <v>2.5</v>
      </c>
      <c r="V4048" t="s">
        <v>6172</v>
      </c>
      <c r="W4048" t="s">
        <v>5869</v>
      </c>
      <c r="X4048">
        <v>1</v>
      </c>
    </row>
    <row r="4049" spans="1:24" x14ac:dyDescent="0.25">
      <c r="A4049">
        <v>29588</v>
      </c>
      <c r="B4049" t="s">
        <v>3469</v>
      </c>
      <c r="C4049" t="s">
        <v>443</v>
      </c>
      <c r="D4049" t="s">
        <v>6411</v>
      </c>
      <c r="E4049" t="s">
        <v>6192</v>
      </c>
      <c r="F4049">
        <v>27</v>
      </c>
      <c r="G4049" t="s">
        <v>5837</v>
      </c>
      <c r="H4049" t="s">
        <v>5747</v>
      </c>
      <c r="I4049" t="s">
        <v>5748</v>
      </c>
      <c r="J4049">
        <v>355</v>
      </c>
      <c r="K4049">
        <v>24</v>
      </c>
      <c r="L4049">
        <v>4.8</v>
      </c>
      <c r="M4049" t="s">
        <v>5749</v>
      </c>
      <c r="N4049" t="s">
        <v>5750</v>
      </c>
      <c r="O4049" t="s">
        <v>5874</v>
      </c>
      <c r="P4049" t="s">
        <v>5875</v>
      </c>
      <c r="Q4049" t="s">
        <v>5876</v>
      </c>
      <c r="R4049">
        <v>86377</v>
      </c>
      <c r="S4049" t="s">
        <v>6639</v>
      </c>
      <c r="T4049" t="s">
        <v>6413</v>
      </c>
      <c r="U4049">
        <v>2.5</v>
      </c>
      <c r="V4049" t="s">
        <v>6172</v>
      </c>
      <c r="W4049" t="s">
        <v>5869</v>
      </c>
      <c r="X4049">
        <v>1</v>
      </c>
    </row>
    <row r="4050" spans="1:24" x14ac:dyDescent="0.25">
      <c r="A4050">
        <v>29590</v>
      </c>
      <c r="B4050" t="s">
        <v>3471</v>
      </c>
      <c r="C4050" t="s">
        <v>443</v>
      </c>
      <c r="D4050" t="s">
        <v>6411</v>
      </c>
      <c r="E4050" t="s">
        <v>6192</v>
      </c>
      <c r="F4050">
        <v>27</v>
      </c>
      <c r="G4050" t="s">
        <v>5837</v>
      </c>
      <c r="H4050" t="s">
        <v>5747</v>
      </c>
      <c r="I4050" t="s">
        <v>5748</v>
      </c>
      <c r="J4050">
        <v>330</v>
      </c>
      <c r="K4050">
        <v>24</v>
      </c>
      <c r="L4050">
        <v>4.8</v>
      </c>
      <c r="M4050" t="s">
        <v>5749</v>
      </c>
      <c r="N4050" t="s">
        <v>5750</v>
      </c>
      <c r="O4050" t="s">
        <v>5874</v>
      </c>
      <c r="P4050" t="s">
        <v>5875</v>
      </c>
      <c r="Q4050" t="s">
        <v>5876</v>
      </c>
      <c r="R4050">
        <v>86377</v>
      </c>
      <c r="S4050" t="s">
        <v>6639</v>
      </c>
      <c r="T4050" t="s">
        <v>6413</v>
      </c>
      <c r="U4050">
        <v>2.15</v>
      </c>
      <c r="V4050" t="s">
        <v>5755</v>
      </c>
      <c r="W4050" t="s">
        <v>5869</v>
      </c>
      <c r="X4050">
        <v>1</v>
      </c>
    </row>
    <row r="4051" spans="1:24" x14ac:dyDescent="0.25">
      <c r="A4051">
        <v>29590</v>
      </c>
      <c r="B4051" t="s">
        <v>3471</v>
      </c>
      <c r="C4051" t="s">
        <v>443</v>
      </c>
      <c r="D4051" t="s">
        <v>6411</v>
      </c>
      <c r="E4051" t="s">
        <v>6192</v>
      </c>
      <c r="F4051">
        <v>27</v>
      </c>
      <c r="G4051" t="s">
        <v>5837</v>
      </c>
      <c r="H4051" t="s">
        <v>5747</v>
      </c>
      <c r="I4051" t="s">
        <v>5748</v>
      </c>
      <c r="J4051">
        <v>330</v>
      </c>
      <c r="K4051">
        <v>24</v>
      </c>
      <c r="L4051">
        <v>4.8</v>
      </c>
      <c r="M4051" t="s">
        <v>5749</v>
      </c>
      <c r="N4051" t="s">
        <v>5750</v>
      </c>
      <c r="O4051" t="s">
        <v>5874</v>
      </c>
      <c r="P4051" t="s">
        <v>5875</v>
      </c>
      <c r="Q4051" t="s">
        <v>5876</v>
      </c>
      <c r="R4051">
        <v>86377</v>
      </c>
      <c r="S4051" t="s">
        <v>6639</v>
      </c>
      <c r="T4051" t="s">
        <v>6413</v>
      </c>
      <c r="U4051">
        <v>2.15</v>
      </c>
      <c r="V4051" t="s">
        <v>5755</v>
      </c>
      <c r="W4051" t="s">
        <v>5869</v>
      </c>
      <c r="X4051">
        <v>1</v>
      </c>
    </row>
    <row r="4052" spans="1:24" x14ac:dyDescent="0.25">
      <c r="A4052">
        <v>28827</v>
      </c>
      <c r="B4052" t="s">
        <v>2464</v>
      </c>
      <c r="C4052" t="s">
        <v>444</v>
      </c>
      <c r="D4052" t="s">
        <v>6643</v>
      </c>
      <c r="E4052" t="s">
        <v>498</v>
      </c>
      <c r="F4052">
        <v>20</v>
      </c>
      <c r="G4052" t="s">
        <v>5746</v>
      </c>
      <c r="H4052" t="s">
        <v>5747</v>
      </c>
      <c r="I4052" t="s">
        <v>5748</v>
      </c>
      <c r="J4052">
        <v>341</v>
      </c>
      <c r="K4052">
        <v>24</v>
      </c>
      <c r="M4052" t="s">
        <v>5749</v>
      </c>
      <c r="N4052" t="s">
        <v>5750</v>
      </c>
      <c r="O4052" t="s">
        <v>5751</v>
      </c>
      <c r="P4052" t="s">
        <v>6283</v>
      </c>
      <c r="Q4052" t="s">
        <v>6644</v>
      </c>
      <c r="R4052">
        <v>86978</v>
      </c>
      <c r="S4052" t="s">
        <v>6645</v>
      </c>
      <c r="T4052" t="s">
        <v>6645</v>
      </c>
      <c r="U4052">
        <v>1.98</v>
      </c>
      <c r="V4052" t="s">
        <v>5755</v>
      </c>
      <c r="W4052" t="s">
        <v>5869</v>
      </c>
      <c r="X4052">
        <v>1</v>
      </c>
    </row>
    <row r="4053" spans="1:24" x14ac:dyDescent="0.25">
      <c r="A4053">
        <v>28750</v>
      </c>
      <c r="B4053" t="s">
        <v>2449</v>
      </c>
      <c r="C4053" t="s">
        <v>443</v>
      </c>
      <c r="D4053" t="s">
        <v>6411</v>
      </c>
      <c r="E4053" t="s">
        <v>5872</v>
      </c>
      <c r="F4053">
        <v>27</v>
      </c>
      <c r="G4053" t="s">
        <v>5837</v>
      </c>
      <c r="H4053" t="s">
        <v>5747</v>
      </c>
      <c r="I4053" t="s">
        <v>5748</v>
      </c>
      <c r="J4053">
        <v>650</v>
      </c>
      <c r="K4053">
        <v>12</v>
      </c>
      <c r="L4053">
        <v>9</v>
      </c>
      <c r="M4053" t="s">
        <v>5749</v>
      </c>
      <c r="N4053" t="s">
        <v>5750</v>
      </c>
      <c r="O4053" t="s">
        <v>5874</v>
      </c>
      <c r="P4053" t="s">
        <v>5875</v>
      </c>
      <c r="Q4053" t="s">
        <v>5876</v>
      </c>
      <c r="R4053">
        <v>86377</v>
      </c>
      <c r="S4053" t="s">
        <v>6639</v>
      </c>
      <c r="T4053" t="s">
        <v>6413</v>
      </c>
      <c r="U4053">
        <v>7.49</v>
      </c>
      <c r="V4053" t="s">
        <v>5755</v>
      </c>
      <c r="W4053" t="s">
        <v>5869</v>
      </c>
      <c r="X4053">
        <v>1</v>
      </c>
    </row>
    <row r="4054" spans="1:24" x14ac:dyDescent="0.25">
      <c r="A4054">
        <v>28750</v>
      </c>
      <c r="B4054" t="s">
        <v>2449</v>
      </c>
      <c r="C4054" t="s">
        <v>443</v>
      </c>
      <c r="D4054" t="s">
        <v>6411</v>
      </c>
      <c r="E4054" t="s">
        <v>5872</v>
      </c>
      <c r="F4054">
        <v>27</v>
      </c>
      <c r="G4054" t="s">
        <v>5837</v>
      </c>
      <c r="H4054" t="s">
        <v>5747</v>
      </c>
      <c r="I4054" t="s">
        <v>5748</v>
      </c>
      <c r="J4054">
        <v>650</v>
      </c>
      <c r="K4054">
        <v>12</v>
      </c>
      <c r="L4054">
        <v>9</v>
      </c>
      <c r="M4054" t="s">
        <v>5749</v>
      </c>
      <c r="N4054" t="s">
        <v>5750</v>
      </c>
      <c r="O4054" t="s">
        <v>5874</v>
      </c>
      <c r="P4054" t="s">
        <v>5875</v>
      </c>
      <c r="Q4054" t="s">
        <v>5876</v>
      </c>
      <c r="R4054">
        <v>86377</v>
      </c>
      <c r="S4054" t="s">
        <v>6639</v>
      </c>
      <c r="T4054" t="s">
        <v>6413</v>
      </c>
      <c r="U4054">
        <v>7.49</v>
      </c>
      <c r="V4054" t="s">
        <v>5755</v>
      </c>
      <c r="W4054" t="s">
        <v>5869</v>
      </c>
      <c r="X4054">
        <v>1</v>
      </c>
    </row>
    <row r="4055" spans="1:24" x14ac:dyDescent="0.25">
      <c r="A4055">
        <v>29025</v>
      </c>
      <c r="B4055" t="s">
        <v>2492</v>
      </c>
      <c r="C4055" t="s">
        <v>444</v>
      </c>
      <c r="D4055" t="s">
        <v>6161</v>
      </c>
      <c r="E4055" t="s">
        <v>6162</v>
      </c>
      <c r="F4055">
        <v>20</v>
      </c>
      <c r="G4055" t="s">
        <v>5746</v>
      </c>
      <c r="H4055" t="s">
        <v>5747</v>
      </c>
      <c r="I4055" t="s">
        <v>5748</v>
      </c>
      <c r="J4055">
        <v>473</v>
      </c>
      <c r="K4055">
        <v>24</v>
      </c>
      <c r="L4055">
        <v>5</v>
      </c>
      <c r="M4055" t="s">
        <v>5749</v>
      </c>
      <c r="N4055" t="s">
        <v>5750</v>
      </c>
      <c r="O4055" t="s">
        <v>5751</v>
      </c>
      <c r="P4055" t="s">
        <v>6163</v>
      </c>
      <c r="Q4055" t="s">
        <v>6164</v>
      </c>
      <c r="R4055">
        <v>43500</v>
      </c>
      <c r="S4055" t="s">
        <v>5773</v>
      </c>
      <c r="T4055" t="s">
        <v>5773</v>
      </c>
      <c r="U4055">
        <v>3.99</v>
      </c>
      <c r="V4055" t="s">
        <v>6172</v>
      </c>
      <c r="W4055" t="s">
        <v>5756</v>
      </c>
      <c r="X4055">
        <v>1</v>
      </c>
    </row>
    <row r="4056" spans="1:24" x14ac:dyDescent="0.25">
      <c r="A4056">
        <v>29453</v>
      </c>
      <c r="B4056" t="s">
        <v>3424</v>
      </c>
      <c r="C4056" t="s">
        <v>443</v>
      </c>
      <c r="D4056" t="s">
        <v>6651</v>
      </c>
      <c r="E4056" t="s">
        <v>5872</v>
      </c>
      <c r="F4056">
        <v>20</v>
      </c>
      <c r="G4056" t="s">
        <v>5746</v>
      </c>
      <c r="H4056" t="s">
        <v>5747</v>
      </c>
      <c r="I4056" t="s">
        <v>5748</v>
      </c>
      <c r="J4056">
        <v>473</v>
      </c>
      <c r="K4056">
        <v>24</v>
      </c>
      <c r="L4056">
        <v>9</v>
      </c>
      <c r="M4056" t="s">
        <v>5749</v>
      </c>
      <c r="N4056" t="s">
        <v>5750</v>
      </c>
      <c r="O4056" t="s">
        <v>5874</v>
      </c>
      <c r="P4056" t="s">
        <v>5875</v>
      </c>
      <c r="Q4056" t="s">
        <v>5876</v>
      </c>
      <c r="R4056">
        <v>96</v>
      </c>
      <c r="S4056" t="s">
        <v>6638</v>
      </c>
      <c r="T4056" t="s">
        <v>6638</v>
      </c>
      <c r="U4056">
        <v>3.99</v>
      </c>
      <c r="V4056" t="s">
        <v>6172</v>
      </c>
      <c r="W4056" t="s">
        <v>5869</v>
      </c>
      <c r="X4056">
        <v>1</v>
      </c>
    </row>
    <row r="4057" spans="1:24" x14ac:dyDescent="0.25">
      <c r="A4057">
        <v>29453</v>
      </c>
      <c r="B4057" t="s">
        <v>3424</v>
      </c>
      <c r="C4057" t="s">
        <v>443</v>
      </c>
      <c r="D4057" t="s">
        <v>6651</v>
      </c>
      <c r="E4057" t="s">
        <v>5872</v>
      </c>
      <c r="F4057">
        <v>20</v>
      </c>
      <c r="G4057" t="s">
        <v>5746</v>
      </c>
      <c r="H4057" t="s">
        <v>5747</v>
      </c>
      <c r="I4057" t="s">
        <v>5748</v>
      </c>
      <c r="J4057">
        <v>473</v>
      </c>
      <c r="K4057">
        <v>24</v>
      </c>
      <c r="L4057">
        <v>9</v>
      </c>
      <c r="M4057" t="s">
        <v>5749</v>
      </c>
      <c r="N4057" t="s">
        <v>5750</v>
      </c>
      <c r="O4057" t="s">
        <v>5874</v>
      </c>
      <c r="P4057" t="s">
        <v>5875</v>
      </c>
      <c r="Q4057" t="s">
        <v>5876</v>
      </c>
      <c r="R4057">
        <v>96</v>
      </c>
      <c r="S4057" t="s">
        <v>6638</v>
      </c>
      <c r="T4057" t="s">
        <v>6638</v>
      </c>
      <c r="U4057">
        <v>3.99</v>
      </c>
      <c r="V4057" t="s">
        <v>6172</v>
      </c>
      <c r="W4057" t="s">
        <v>5869</v>
      </c>
      <c r="X4057">
        <v>1</v>
      </c>
    </row>
    <row r="4058" spans="1:24" x14ac:dyDescent="0.25">
      <c r="A4058">
        <v>28864</v>
      </c>
      <c r="B4058" t="s">
        <v>2472</v>
      </c>
      <c r="C4058" t="s">
        <v>443</v>
      </c>
      <c r="D4058" t="s">
        <v>6411</v>
      </c>
      <c r="E4058" t="s">
        <v>5872</v>
      </c>
      <c r="F4058">
        <v>27</v>
      </c>
      <c r="G4058" t="s">
        <v>5837</v>
      </c>
      <c r="H4058" t="s">
        <v>5747</v>
      </c>
      <c r="I4058" t="s">
        <v>5748</v>
      </c>
      <c r="J4058">
        <v>355</v>
      </c>
      <c r="K4058">
        <v>24</v>
      </c>
      <c r="L4058">
        <v>8</v>
      </c>
      <c r="M4058" t="s">
        <v>5749</v>
      </c>
      <c r="N4058" t="s">
        <v>5750</v>
      </c>
      <c r="O4058" t="s">
        <v>5874</v>
      </c>
      <c r="P4058" t="s">
        <v>5875</v>
      </c>
      <c r="Q4058" t="s">
        <v>5876</v>
      </c>
      <c r="R4058">
        <v>86377</v>
      </c>
      <c r="S4058" t="s">
        <v>6639</v>
      </c>
      <c r="T4058" t="s">
        <v>6413</v>
      </c>
      <c r="U4058">
        <v>2.75</v>
      </c>
      <c r="V4058" t="s">
        <v>6172</v>
      </c>
      <c r="W4058" t="s">
        <v>5869</v>
      </c>
      <c r="X4058">
        <v>1</v>
      </c>
    </row>
    <row r="4059" spans="1:24" x14ac:dyDescent="0.25">
      <c r="A4059">
        <v>28864</v>
      </c>
      <c r="B4059" t="s">
        <v>2472</v>
      </c>
      <c r="C4059" t="s">
        <v>443</v>
      </c>
      <c r="D4059" t="s">
        <v>6411</v>
      </c>
      <c r="E4059" t="s">
        <v>5872</v>
      </c>
      <c r="F4059">
        <v>27</v>
      </c>
      <c r="G4059" t="s">
        <v>5837</v>
      </c>
      <c r="H4059" t="s">
        <v>5747</v>
      </c>
      <c r="I4059" t="s">
        <v>5748</v>
      </c>
      <c r="J4059">
        <v>355</v>
      </c>
      <c r="K4059">
        <v>24</v>
      </c>
      <c r="L4059">
        <v>8</v>
      </c>
      <c r="M4059" t="s">
        <v>5749</v>
      </c>
      <c r="N4059" t="s">
        <v>5750</v>
      </c>
      <c r="O4059" t="s">
        <v>5874</v>
      </c>
      <c r="P4059" t="s">
        <v>5875</v>
      </c>
      <c r="Q4059" t="s">
        <v>5876</v>
      </c>
      <c r="R4059">
        <v>86377</v>
      </c>
      <c r="S4059" t="s">
        <v>6639</v>
      </c>
      <c r="T4059" t="s">
        <v>6413</v>
      </c>
      <c r="U4059">
        <v>2.75</v>
      </c>
      <c r="V4059" t="s">
        <v>6172</v>
      </c>
      <c r="W4059" t="s">
        <v>5869</v>
      </c>
      <c r="X4059">
        <v>1</v>
      </c>
    </row>
    <row r="4060" spans="1:24" x14ac:dyDescent="0.25">
      <c r="A4060">
        <v>28755</v>
      </c>
      <c r="B4060" t="s">
        <v>2452</v>
      </c>
      <c r="C4060" t="s">
        <v>443</v>
      </c>
      <c r="D4060" t="s">
        <v>6411</v>
      </c>
      <c r="E4060" t="s">
        <v>5872</v>
      </c>
      <c r="F4060">
        <v>27</v>
      </c>
      <c r="G4060" t="s">
        <v>5837</v>
      </c>
      <c r="H4060" t="s">
        <v>5747</v>
      </c>
      <c r="I4060" t="s">
        <v>5748</v>
      </c>
      <c r="J4060">
        <v>650</v>
      </c>
      <c r="K4060">
        <v>12</v>
      </c>
      <c r="L4060">
        <v>5.8</v>
      </c>
      <c r="M4060" t="s">
        <v>5749</v>
      </c>
      <c r="N4060" t="s">
        <v>5750</v>
      </c>
      <c r="O4060" t="s">
        <v>5874</v>
      </c>
      <c r="P4060" t="s">
        <v>5875</v>
      </c>
      <c r="Q4060" t="s">
        <v>5876</v>
      </c>
      <c r="R4060">
        <v>86377</v>
      </c>
      <c r="S4060" t="s">
        <v>6639</v>
      </c>
      <c r="T4060" t="s">
        <v>6413</v>
      </c>
      <c r="U4060">
        <v>7.99</v>
      </c>
      <c r="V4060" t="s">
        <v>5755</v>
      </c>
      <c r="W4060" t="s">
        <v>5869</v>
      </c>
      <c r="X4060">
        <v>1</v>
      </c>
    </row>
    <row r="4061" spans="1:24" x14ac:dyDescent="0.25">
      <c r="A4061">
        <v>28755</v>
      </c>
      <c r="B4061" t="s">
        <v>2452</v>
      </c>
      <c r="C4061" t="s">
        <v>443</v>
      </c>
      <c r="D4061" t="s">
        <v>6411</v>
      </c>
      <c r="E4061" t="s">
        <v>5872</v>
      </c>
      <c r="F4061">
        <v>27</v>
      </c>
      <c r="G4061" t="s">
        <v>5837</v>
      </c>
      <c r="H4061" t="s">
        <v>5747</v>
      </c>
      <c r="I4061" t="s">
        <v>5748</v>
      </c>
      <c r="J4061">
        <v>650</v>
      </c>
      <c r="K4061">
        <v>12</v>
      </c>
      <c r="L4061">
        <v>5.8</v>
      </c>
      <c r="M4061" t="s">
        <v>5749</v>
      </c>
      <c r="N4061" t="s">
        <v>5750</v>
      </c>
      <c r="O4061" t="s">
        <v>5874</v>
      </c>
      <c r="P4061" t="s">
        <v>5875</v>
      </c>
      <c r="Q4061" t="s">
        <v>5876</v>
      </c>
      <c r="R4061">
        <v>86377</v>
      </c>
      <c r="S4061" t="s">
        <v>6639</v>
      </c>
      <c r="T4061" t="s">
        <v>6413</v>
      </c>
      <c r="U4061">
        <v>7.99</v>
      </c>
      <c r="V4061" t="s">
        <v>5755</v>
      </c>
      <c r="W4061" t="s">
        <v>5869</v>
      </c>
      <c r="X4061">
        <v>1</v>
      </c>
    </row>
    <row r="4062" spans="1:24" x14ac:dyDescent="0.25">
      <c r="A4062">
        <v>29267</v>
      </c>
      <c r="B4062" t="s">
        <v>2534</v>
      </c>
      <c r="C4062" t="s">
        <v>443</v>
      </c>
      <c r="D4062" t="s">
        <v>5871</v>
      </c>
      <c r="E4062" t="s">
        <v>6205</v>
      </c>
      <c r="F4062">
        <v>27</v>
      </c>
      <c r="G4062" t="s">
        <v>5837</v>
      </c>
      <c r="H4062" t="s">
        <v>5868</v>
      </c>
      <c r="I4062" t="s">
        <v>5748</v>
      </c>
      <c r="J4062">
        <v>473</v>
      </c>
      <c r="K4062">
        <v>24</v>
      </c>
      <c r="L4062">
        <v>4</v>
      </c>
      <c r="M4062" t="s">
        <v>5749</v>
      </c>
      <c r="N4062" t="s">
        <v>5750</v>
      </c>
      <c r="O4062" t="s">
        <v>5874</v>
      </c>
      <c r="P4062" t="s">
        <v>5875</v>
      </c>
      <c r="Q4062" t="s">
        <v>5876</v>
      </c>
      <c r="R4062">
        <v>76989</v>
      </c>
      <c r="S4062" t="s">
        <v>6431</v>
      </c>
      <c r="T4062" t="s">
        <v>6431</v>
      </c>
      <c r="U4062">
        <v>3.29</v>
      </c>
      <c r="V4062" t="s">
        <v>6172</v>
      </c>
      <c r="W4062" t="s">
        <v>5869</v>
      </c>
      <c r="X4062">
        <v>1</v>
      </c>
    </row>
    <row r="4063" spans="1:24" x14ac:dyDescent="0.25">
      <c r="A4063">
        <v>29267</v>
      </c>
      <c r="B4063" t="s">
        <v>2534</v>
      </c>
      <c r="C4063" t="s">
        <v>443</v>
      </c>
      <c r="D4063" t="s">
        <v>5871</v>
      </c>
      <c r="E4063" t="s">
        <v>6205</v>
      </c>
      <c r="F4063">
        <v>27</v>
      </c>
      <c r="G4063" t="s">
        <v>5837</v>
      </c>
      <c r="H4063" t="s">
        <v>5868</v>
      </c>
      <c r="I4063" t="s">
        <v>5748</v>
      </c>
      <c r="J4063">
        <v>473</v>
      </c>
      <c r="K4063">
        <v>24</v>
      </c>
      <c r="L4063">
        <v>4</v>
      </c>
      <c r="M4063" t="s">
        <v>5749</v>
      </c>
      <c r="N4063" t="s">
        <v>5750</v>
      </c>
      <c r="O4063" t="s">
        <v>5874</v>
      </c>
      <c r="P4063" t="s">
        <v>5875</v>
      </c>
      <c r="Q4063" t="s">
        <v>5876</v>
      </c>
      <c r="R4063">
        <v>76989</v>
      </c>
      <c r="S4063" t="s">
        <v>6431</v>
      </c>
      <c r="T4063" t="s">
        <v>6431</v>
      </c>
      <c r="U4063">
        <v>3.29</v>
      </c>
      <c r="V4063" t="s">
        <v>6172</v>
      </c>
      <c r="W4063" t="s">
        <v>5869</v>
      </c>
      <c r="X4063">
        <v>1</v>
      </c>
    </row>
    <row r="4064" spans="1:24" x14ac:dyDescent="0.25">
      <c r="A4064">
        <v>29032</v>
      </c>
      <c r="B4064" t="s">
        <v>2495</v>
      </c>
      <c r="C4064" t="s">
        <v>444</v>
      </c>
      <c r="D4064" t="s">
        <v>6161</v>
      </c>
      <c r="E4064" t="s">
        <v>6162</v>
      </c>
      <c r="F4064">
        <v>20</v>
      </c>
      <c r="G4064" t="s">
        <v>5746</v>
      </c>
      <c r="H4064" t="s">
        <v>5747</v>
      </c>
      <c r="I4064" t="s">
        <v>5748</v>
      </c>
      <c r="J4064">
        <v>2046</v>
      </c>
      <c r="K4064">
        <v>4</v>
      </c>
      <c r="L4064">
        <v>5.5</v>
      </c>
      <c r="M4064" t="s">
        <v>5759</v>
      </c>
      <c r="N4064" t="s">
        <v>6009</v>
      </c>
      <c r="O4064" t="s">
        <v>5751</v>
      </c>
      <c r="P4064" t="s">
        <v>6163</v>
      </c>
      <c r="Q4064" t="s">
        <v>6164</v>
      </c>
      <c r="R4064">
        <v>65513</v>
      </c>
      <c r="S4064" t="s">
        <v>6165</v>
      </c>
      <c r="T4064" t="s">
        <v>5844</v>
      </c>
      <c r="U4064">
        <v>16.09</v>
      </c>
      <c r="V4064" t="s">
        <v>6172</v>
      </c>
      <c r="W4064" t="s">
        <v>5756</v>
      </c>
      <c r="X4064">
        <v>6</v>
      </c>
    </row>
    <row r="4065" spans="1:24" x14ac:dyDescent="0.25">
      <c r="A4065">
        <v>29410</v>
      </c>
      <c r="B4065" t="s">
        <v>3461</v>
      </c>
      <c r="C4065" t="s">
        <v>443</v>
      </c>
      <c r="D4065" t="s">
        <v>6411</v>
      </c>
      <c r="E4065" t="s">
        <v>6192</v>
      </c>
      <c r="F4065">
        <v>27</v>
      </c>
      <c r="G4065" t="s">
        <v>5837</v>
      </c>
      <c r="H4065" t="s">
        <v>5747</v>
      </c>
      <c r="I4065" t="s">
        <v>5748</v>
      </c>
      <c r="J4065">
        <v>355</v>
      </c>
      <c r="K4065">
        <v>24</v>
      </c>
      <c r="L4065">
        <v>5</v>
      </c>
      <c r="M4065" t="s">
        <v>5749</v>
      </c>
      <c r="N4065" t="s">
        <v>5750</v>
      </c>
      <c r="O4065" t="s">
        <v>5874</v>
      </c>
      <c r="P4065" t="s">
        <v>5875</v>
      </c>
      <c r="Q4065" t="s">
        <v>5876</v>
      </c>
      <c r="R4065">
        <v>86377</v>
      </c>
      <c r="S4065" t="s">
        <v>6639</v>
      </c>
      <c r="T4065" t="s">
        <v>6413</v>
      </c>
      <c r="U4065">
        <v>2.48</v>
      </c>
      <c r="V4065" t="s">
        <v>6172</v>
      </c>
      <c r="W4065" t="s">
        <v>5869</v>
      </c>
      <c r="X4065">
        <v>1</v>
      </c>
    </row>
    <row r="4066" spans="1:24" x14ac:dyDescent="0.25">
      <c r="A4066">
        <v>29410</v>
      </c>
      <c r="B4066" t="s">
        <v>3461</v>
      </c>
      <c r="C4066" t="s">
        <v>443</v>
      </c>
      <c r="D4066" t="s">
        <v>6411</v>
      </c>
      <c r="E4066" t="s">
        <v>6192</v>
      </c>
      <c r="F4066">
        <v>27</v>
      </c>
      <c r="G4066" t="s">
        <v>5837</v>
      </c>
      <c r="H4066" t="s">
        <v>5747</v>
      </c>
      <c r="I4066" t="s">
        <v>5748</v>
      </c>
      <c r="J4066">
        <v>355</v>
      </c>
      <c r="K4066">
        <v>24</v>
      </c>
      <c r="L4066">
        <v>5</v>
      </c>
      <c r="M4066" t="s">
        <v>5749</v>
      </c>
      <c r="N4066" t="s">
        <v>5750</v>
      </c>
      <c r="O4066" t="s">
        <v>5874</v>
      </c>
      <c r="P4066" t="s">
        <v>5875</v>
      </c>
      <c r="Q4066" t="s">
        <v>5876</v>
      </c>
      <c r="R4066">
        <v>86377</v>
      </c>
      <c r="S4066" t="s">
        <v>6639</v>
      </c>
      <c r="T4066" t="s">
        <v>6413</v>
      </c>
      <c r="U4066">
        <v>2.48</v>
      </c>
      <c r="V4066" t="s">
        <v>6172</v>
      </c>
      <c r="W4066" t="s">
        <v>5869</v>
      </c>
      <c r="X4066">
        <v>1</v>
      </c>
    </row>
    <row r="4067" spans="1:24" x14ac:dyDescent="0.25">
      <c r="A4067">
        <v>29061</v>
      </c>
      <c r="B4067" t="s">
        <v>2503</v>
      </c>
      <c r="C4067" t="s">
        <v>444</v>
      </c>
      <c r="D4067" t="s">
        <v>6161</v>
      </c>
      <c r="E4067" t="s">
        <v>6395</v>
      </c>
      <c r="F4067">
        <v>20</v>
      </c>
      <c r="G4067" t="s">
        <v>5746</v>
      </c>
      <c r="H4067" t="s">
        <v>5747</v>
      </c>
      <c r="I4067" t="s">
        <v>5748</v>
      </c>
      <c r="J4067">
        <v>1420</v>
      </c>
      <c r="K4067">
        <v>6</v>
      </c>
      <c r="L4067">
        <v>4.5</v>
      </c>
      <c r="M4067" t="s">
        <v>5749</v>
      </c>
      <c r="N4067" t="s">
        <v>5750</v>
      </c>
      <c r="O4067" t="s">
        <v>5751</v>
      </c>
      <c r="P4067" t="s">
        <v>6163</v>
      </c>
      <c r="Q4067" t="s">
        <v>6396</v>
      </c>
      <c r="R4067">
        <v>43500</v>
      </c>
      <c r="S4067" t="s">
        <v>5773</v>
      </c>
      <c r="T4067" t="s">
        <v>5773</v>
      </c>
      <c r="U4067">
        <v>10.99</v>
      </c>
      <c r="V4067" t="s">
        <v>6172</v>
      </c>
      <c r="W4067" t="s">
        <v>5756</v>
      </c>
      <c r="X4067">
        <v>4</v>
      </c>
    </row>
    <row r="4068" spans="1:24" x14ac:dyDescent="0.25">
      <c r="A4068">
        <v>29486</v>
      </c>
      <c r="B4068" t="s">
        <v>3744</v>
      </c>
      <c r="C4068" t="s">
        <v>443</v>
      </c>
      <c r="D4068" t="s">
        <v>6166</v>
      </c>
      <c r="E4068" t="s">
        <v>6192</v>
      </c>
      <c r="F4068">
        <v>20</v>
      </c>
      <c r="G4068" t="s">
        <v>5746</v>
      </c>
      <c r="H4068" t="s">
        <v>5747</v>
      </c>
      <c r="I4068" t="s">
        <v>5748</v>
      </c>
      <c r="J4068">
        <v>4260</v>
      </c>
      <c r="K4068">
        <v>1</v>
      </c>
      <c r="L4068">
        <v>5.5</v>
      </c>
      <c r="M4068" t="s">
        <v>5749</v>
      </c>
      <c r="N4068" t="s">
        <v>5750</v>
      </c>
      <c r="O4068" t="s">
        <v>5751</v>
      </c>
      <c r="P4068" t="s">
        <v>5875</v>
      </c>
      <c r="Q4068" t="s">
        <v>6169</v>
      </c>
      <c r="R4068">
        <v>98394</v>
      </c>
      <c r="S4068" t="s">
        <v>6527</v>
      </c>
      <c r="T4068" t="s">
        <v>6413</v>
      </c>
      <c r="U4068">
        <v>26.49</v>
      </c>
      <c r="V4068" t="s">
        <v>6172</v>
      </c>
      <c r="W4068" t="s">
        <v>5869</v>
      </c>
      <c r="X4068">
        <v>12</v>
      </c>
    </row>
    <row r="4069" spans="1:24" x14ac:dyDescent="0.25">
      <c r="A4069">
        <v>29487</v>
      </c>
      <c r="B4069" t="s">
        <v>5531</v>
      </c>
      <c r="C4069" t="s">
        <v>442</v>
      </c>
      <c r="D4069" t="s">
        <v>6035</v>
      </c>
      <c r="E4069" t="s">
        <v>6090</v>
      </c>
      <c r="F4069">
        <v>20</v>
      </c>
      <c r="G4069" t="s">
        <v>5746</v>
      </c>
      <c r="H4069" t="s">
        <v>5747</v>
      </c>
      <c r="I4069" t="s">
        <v>5748</v>
      </c>
      <c r="J4069">
        <v>750</v>
      </c>
      <c r="K4069">
        <v>6</v>
      </c>
      <c r="L4069">
        <v>12.5</v>
      </c>
      <c r="M4069" t="s">
        <v>5759</v>
      </c>
      <c r="N4069" t="s">
        <v>5825</v>
      </c>
      <c r="O4069" t="s">
        <v>5761</v>
      </c>
      <c r="P4069" t="s">
        <v>5922</v>
      </c>
      <c r="Q4069" t="s">
        <v>5989</v>
      </c>
      <c r="R4069">
        <v>87162</v>
      </c>
      <c r="S4069" t="s">
        <v>6368</v>
      </c>
      <c r="T4069" t="s">
        <v>5965</v>
      </c>
      <c r="U4069">
        <v>9.99</v>
      </c>
      <c r="V4069" t="s">
        <v>5755</v>
      </c>
      <c r="W4069" t="s">
        <v>5765</v>
      </c>
      <c r="X4069">
        <v>1</v>
      </c>
    </row>
    <row r="4070" spans="1:24" x14ac:dyDescent="0.25">
      <c r="A4070">
        <v>29614</v>
      </c>
      <c r="B4070" t="s">
        <v>3573</v>
      </c>
      <c r="C4070" t="s">
        <v>443</v>
      </c>
      <c r="D4070" t="s">
        <v>5871</v>
      </c>
      <c r="E4070" t="s">
        <v>6167</v>
      </c>
      <c r="F4070">
        <v>27</v>
      </c>
      <c r="G4070" t="s">
        <v>5837</v>
      </c>
      <c r="H4070" t="s">
        <v>5747</v>
      </c>
      <c r="I4070" t="s">
        <v>5748</v>
      </c>
      <c r="J4070">
        <v>8520</v>
      </c>
      <c r="K4070">
        <v>1</v>
      </c>
      <c r="L4070">
        <v>5</v>
      </c>
      <c r="M4070" t="s">
        <v>5749</v>
      </c>
      <c r="N4070" t="s">
        <v>5750</v>
      </c>
      <c r="O4070" t="s">
        <v>5874</v>
      </c>
      <c r="P4070" t="s">
        <v>5875</v>
      </c>
      <c r="Q4070" t="s">
        <v>5876</v>
      </c>
      <c r="R4070">
        <v>42735</v>
      </c>
      <c r="S4070" t="s">
        <v>6181</v>
      </c>
      <c r="T4070" t="s">
        <v>6182</v>
      </c>
      <c r="U4070">
        <v>43.5</v>
      </c>
      <c r="V4070" t="s">
        <v>6172</v>
      </c>
      <c r="W4070" t="s">
        <v>5869</v>
      </c>
      <c r="X4070">
        <v>24</v>
      </c>
    </row>
    <row r="4071" spans="1:24" x14ac:dyDescent="0.25">
      <c r="A4071">
        <v>29614</v>
      </c>
      <c r="B4071" t="s">
        <v>3573</v>
      </c>
      <c r="C4071" t="s">
        <v>443</v>
      </c>
      <c r="D4071" t="s">
        <v>5871</v>
      </c>
      <c r="E4071" t="s">
        <v>6167</v>
      </c>
      <c r="F4071">
        <v>27</v>
      </c>
      <c r="G4071" t="s">
        <v>5837</v>
      </c>
      <c r="H4071" t="s">
        <v>5747</v>
      </c>
      <c r="I4071" t="s">
        <v>5748</v>
      </c>
      <c r="J4071">
        <v>8520</v>
      </c>
      <c r="K4071">
        <v>1</v>
      </c>
      <c r="L4071">
        <v>5</v>
      </c>
      <c r="M4071" t="s">
        <v>5749</v>
      </c>
      <c r="N4071" t="s">
        <v>5750</v>
      </c>
      <c r="O4071" t="s">
        <v>5874</v>
      </c>
      <c r="P4071" t="s">
        <v>5875</v>
      </c>
      <c r="Q4071" t="s">
        <v>5876</v>
      </c>
      <c r="R4071">
        <v>42735</v>
      </c>
      <c r="S4071" t="s">
        <v>6181</v>
      </c>
      <c r="T4071" t="s">
        <v>6182</v>
      </c>
      <c r="U4071">
        <v>43.5</v>
      </c>
      <c r="V4071" t="s">
        <v>6172</v>
      </c>
      <c r="W4071" t="s">
        <v>5869</v>
      </c>
      <c r="X4071">
        <v>24</v>
      </c>
    </row>
    <row r="4072" spans="1:24" x14ac:dyDescent="0.25">
      <c r="A4072">
        <v>28909</v>
      </c>
      <c r="B4072" t="s">
        <v>2480</v>
      </c>
      <c r="C4072" t="s">
        <v>443</v>
      </c>
      <c r="D4072" t="s">
        <v>6166</v>
      </c>
      <c r="E4072" t="s">
        <v>6192</v>
      </c>
      <c r="F4072">
        <v>20</v>
      </c>
      <c r="G4072" t="s">
        <v>5746</v>
      </c>
      <c r="H4072" t="s">
        <v>5747</v>
      </c>
      <c r="I4072" t="s">
        <v>5748</v>
      </c>
      <c r="J4072">
        <v>500</v>
      </c>
      <c r="K4072">
        <v>24</v>
      </c>
      <c r="L4072">
        <v>4.2</v>
      </c>
      <c r="M4072" t="s">
        <v>5759</v>
      </c>
      <c r="N4072" t="s">
        <v>5760</v>
      </c>
      <c r="O4072" t="s">
        <v>5761</v>
      </c>
      <c r="P4072" t="s">
        <v>5875</v>
      </c>
      <c r="Q4072" t="s">
        <v>6169</v>
      </c>
      <c r="R4072">
        <v>86497</v>
      </c>
      <c r="S4072" t="s">
        <v>6570</v>
      </c>
      <c r="T4072" t="s">
        <v>6570</v>
      </c>
      <c r="U4072">
        <v>3.85</v>
      </c>
      <c r="V4072" t="s">
        <v>6172</v>
      </c>
      <c r="W4072" t="s">
        <v>6173</v>
      </c>
      <c r="X4072">
        <v>1</v>
      </c>
    </row>
    <row r="4073" spans="1:24" x14ac:dyDescent="0.25">
      <c r="A4073">
        <v>29043</v>
      </c>
      <c r="B4073" t="s">
        <v>2498</v>
      </c>
      <c r="C4073" t="s">
        <v>444</v>
      </c>
      <c r="D4073" t="s">
        <v>6161</v>
      </c>
      <c r="E4073" t="s">
        <v>6475</v>
      </c>
      <c r="F4073">
        <v>20</v>
      </c>
      <c r="G4073" t="s">
        <v>5746</v>
      </c>
      <c r="H4073" t="s">
        <v>5747</v>
      </c>
      <c r="I4073" t="s">
        <v>5748</v>
      </c>
      <c r="J4073">
        <v>458</v>
      </c>
      <c r="K4073">
        <v>24</v>
      </c>
      <c r="L4073">
        <v>5.5</v>
      </c>
      <c r="M4073" t="s">
        <v>5749</v>
      </c>
      <c r="N4073" t="s">
        <v>5750</v>
      </c>
      <c r="O4073" t="s">
        <v>5751</v>
      </c>
      <c r="P4073" t="s">
        <v>6163</v>
      </c>
      <c r="Q4073" t="s">
        <v>6473</v>
      </c>
      <c r="R4073">
        <v>65513</v>
      </c>
      <c r="S4073" t="s">
        <v>6165</v>
      </c>
      <c r="T4073" t="s">
        <v>5844</v>
      </c>
      <c r="U4073">
        <v>3.39</v>
      </c>
      <c r="V4073" t="s">
        <v>6172</v>
      </c>
      <c r="W4073" t="s">
        <v>5756</v>
      </c>
      <c r="X4073">
        <v>1</v>
      </c>
    </row>
    <row r="4074" spans="1:24" x14ac:dyDescent="0.25">
      <c r="A4074">
        <v>29575</v>
      </c>
      <c r="B4074" t="s">
        <v>3452</v>
      </c>
      <c r="C4074" t="s">
        <v>443</v>
      </c>
      <c r="D4074" t="s">
        <v>6654</v>
      </c>
      <c r="E4074" t="s">
        <v>6192</v>
      </c>
      <c r="F4074">
        <v>10</v>
      </c>
      <c r="G4074" t="s">
        <v>5767</v>
      </c>
      <c r="H4074" t="s">
        <v>5747</v>
      </c>
      <c r="I4074" t="s">
        <v>5748</v>
      </c>
      <c r="J4074">
        <v>473</v>
      </c>
      <c r="K4074">
        <v>24</v>
      </c>
      <c r="L4074">
        <v>4.7</v>
      </c>
      <c r="M4074" t="s">
        <v>5749</v>
      </c>
      <c r="N4074" t="s">
        <v>5750</v>
      </c>
      <c r="O4074" t="s">
        <v>5874</v>
      </c>
      <c r="P4074" t="s">
        <v>5875</v>
      </c>
      <c r="Q4074" t="s">
        <v>5876</v>
      </c>
      <c r="R4074">
        <v>87193</v>
      </c>
      <c r="S4074" t="s">
        <v>6655</v>
      </c>
      <c r="T4074" t="s">
        <v>6656</v>
      </c>
      <c r="U4074">
        <v>4.29</v>
      </c>
      <c r="V4074" t="s">
        <v>6172</v>
      </c>
      <c r="W4074" t="s">
        <v>5869</v>
      </c>
      <c r="X4074">
        <v>1</v>
      </c>
    </row>
    <row r="4075" spans="1:24" x14ac:dyDescent="0.25">
      <c r="A4075">
        <v>29575</v>
      </c>
      <c r="B4075" t="s">
        <v>3452</v>
      </c>
      <c r="C4075" t="s">
        <v>443</v>
      </c>
      <c r="D4075" t="s">
        <v>6654</v>
      </c>
      <c r="E4075" t="s">
        <v>6192</v>
      </c>
      <c r="F4075">
        <v>10</v>
      </c>
      <c r="G4075" t="s">
        <v>5767</v>
      </c>
      <c r="H4075" t="s">
        <v>5747</v>
      </c>
      <c r="I4075" t="s">
        <v>5748</v>
      </c>
      <c r="J4075">
        <v>473</v>
      </c>
      <c r="K4075">
        <v>24</v>
      </c>
      <c r="L4075">
        <v>4.7</v>
      </c>
      <c r="M4075" t="s">
        <v>5749</v>
      </c>
      <c r="N4075" t="s">
        <v>5750</v>
      </c>
      <c r="O4075" t="s">
        <v>5874</v>
      </c>
      <c r="P4075" t="s">
        <v>5875</v>
      </c>
      <c r="Q4075" t="s">
        <v>5876</v>
      </c>
      <c r="R4075">
        <v>90002</v>
      </c>
      <c r="S4075" t="s">
        <v>6655</v>
      </c>
      <c r="T4075" t="s">
        <v>6656</v>
      </c>
      <c r="U4075">
        <v>4.29</v>
      </c>
      <c r="V4075" t="s">
        <v>6172</v>
      </c>
      <c r="W4075" t="s">
        <v>5869</v>
      </c>
      <c r="X4075">
        <v>1</v>
      </c>
    </row>
    <row r="4076" spans="1:24" x14ac:dyDescent="0.25">
      <c r="A4076">
        <v>29575</v>
      </c>
      <c r="B4076" t="s">
        <v>3452</v>
      </c>
      <c r="C4076" t="s">
        <v>443</v>
      </c>
      <c r="D4076" t="s">
        <v>6654</v>
      </c>
      <c r="E4076" t="s">
        <v>6192</v>
      </c>
      <c r="F4076">
        <v>10</v>
      </c>
      <c r="G4076" t="s">
        <v>5767</v>
      </c>
      <c r="H4076" t="s">
        <v>5747</v>
      </c>
      <c r="I4076" t="s">
        <v>5748</v>
      </c>
      <c r="J4076">
        <v>473</v>
      </c>
      <c r="K4076">
        <v>24</v>
      </c>
      <c r="L4076">
        <v>4.7</v>
      </c>
      <c r="M4076" t="s">
        <v>5749</v>
      </c>
      <c r="N4076" t="s">
        <v>5750</v>
      </c>
      <c r="O4076" t="s">
        <v>5874</v>
      </c>
      <c r="P4076" t="s">
        <v>5875</v>
      </c>
      <c r="Q4076" t="s">
        <v>5876</v>
      </c>
      <c r="R4076">
        <v>90002</v>
      </c>
      <c r="S4076" t="s">
        <v>6655</v>
      </c>
      <c r="T4076" t="s">
        <v>6656</v>
      </c>
      <c r="U4076">
        <v>4.29</v>
      </c>
      <c r="V4076" t="s">
        <v>6172</v>
      </c>
      <c r="W4076" t="s">
        <v>5869</v>
      </c>
      <c r="X4076">
        <v>1</v>
      </c>
    </row>
    <row r="4077" spans="1:24" x14ac:dyDescent="0.25">
      <c r="A4077">
        <v>29579</v>
      </c>
      <c r="B4077" t="s">
        <v>3466</v>
      </c>
      <c r="C4077" t="s">
        <v>443</v>
      </c>
      <c r="D4077" t="s">
        <v>6411</v>
      </c>
      <c r="E4077" t="s">
        <v>6192</v>
      </c>
      <c r="F4077">
        <v>27</v>
      </c>
      <c r="G4077" t="s">
        <v>5837</v>
      </c>
      <c r="H4077" t="s">
        <v>5747</v>
      </c>
      <c r="I4077" t="s">
        <v>5748</v>
      </c>
      <c r="J4077">
        <v>355</v>
      </c>
      <c r="K4077">
        <v>24</v>
      </c>
      <c r="L4077">
        <v>5</v>
      </c>
      <c r="M4077" t="s">
        <v>5749</v>
      </c>
      <c r="N4077" t="s">
        <v>5750</v>
      </c>
      <c r="O4077" t="s">
        <v>5874</v>
      </c>
      <c r="P4077" t="s">
        <v>5875</v>
      </c>
      <c r="Q4077" t="s">
        <v>5876</v>
      </c>
      <c r="R4077">
        <v>86377</v>
      </c>
      <c r="S4077" t="s">
        <v>6639</v>
      </c>
      <c r="T4077" t="s">
        <v>6413</v>
      </c>
      <c r="U4077">
        <v>2.75</v>
      </c>
      <c r="V4077" t="s">
        <v>6172</v>
      </c>
      <c r="W4077" t="s">
        <v>5869</v>
      </c>
      <c r="X4077">
        <v>1</v>
      </c>
    </row>
    <row r="4078" spans="1:24" x14ac:dyDescent="0.25">
      <c r="A4078">
        <v>29579</v>
      </c>
      <c r="B4078" t="s">
        <v>3466</v>
      </c>
      <c r="C4078" t="s">
        <v>443</v>
      </c>
      <c r="D4078" t="s">
        <v>6411</v>
      </c>
      <c r="E4078" t="s">
        <v>6192</v>
      </c>
      <c r="F4078">
        <v>27</v>
      </c>
      <c r="G4078" t="s">
        <v>5837</v>
      </c>
      <c r="H4078" t="s">
        <v>5747</v>
      </c>
      <c r="I4078" t="s">
        <v>5748</v>
      </c>
      <c r="J4078">
        <v>355</v>
      </c>
      <c r="K4078">
        <v>24</v>
      </c>
      <c r="L4078">
        <v>5</v>
      </c>
      <c r="M4078" t="s">
        <v>5749</v>
      </c>
      <c r="N4078" t="s">
        <v>5750</v>
      </c>
      <c r="O4078" t="s">
        <v>5874</v>
      </c>
      <c r="P4078" t="s">
        <v>5875</v>
      </c>
      <c r="Q4078" t="s">
        <v>5876</v>
      </c>
      <c r="R4078">
        <v>86377</v>
      </c>
      <c r="S4078" t="s">
        <v>6639</v>
      </c>
      <c r="T4078" t="s">
        <v>6413</v>
      </c>
      <c r="U4078">
        <v>2.75</v>
      </c>
      <c r="V4078" t="s">
        <v>6172</v>
      </c>
      <c r="W4078" t="s">
        <v>5869</v>
      </c>
      <c r="X4078">
        <v>1</v>
      </c>
    </row>
    <row r="4079" spans="1:24" x14ac:dyDescent="0.25">
      <c r="A4079">
        <v>29420</v>
      </c>
      <c r="B4079" t="s">
        <v>4062</v>
      </c>
      <c r="C4079" t="s">
        <v>441</v>
      </c>
      <c r="D4079" t="s">
        <v>5811</v>
      </c>
      <c r="E4079" t="s">
        <v>5831</v>
      </c>
      <c r="F4079">
        <v>20</v>
      </c>
      <c r="G4079" t="s">
        <v>5746</v>
      </c>
      <c r="H4079" t="s">
        <v>5747</v>
      </c>
      <c r="I4079" t="s">
        <v>5748</v>
      </c>
      <c r="J4079">
        <v>50</v>
      </c>
      <c r="K4079">
        <v>120</v>
      </c>
      <c r="L4079">
        <v>33</v>
      </c>
      <c r="M4079" t="s">
        <v>5749</v>
      </c>
      <c r="N4079" t="s">
        <v>5750</v>
      </c>
      <c r="O4079" t="s">
        <v>5751</v>
      </c>
      <c r="P4079" t="s">
        <v>5752</v>
      </c>
      <c r="Q4079" t="s">
        <v>5769</v>
      </c>
      <c r="R4079">
        <v>76261</v>
      </c>
      <c r="S4079" t="s">
        <v>5770</v>
      </c>
      <c r="T4079" t="s">
        <v>5771</v>
      </c>
      <c r="U4079">
        <v>1.99</v>
      </c>
      <c r="V4079" t="s">
        <v>5755</v>
      </c>
      <c r="W4079" t="s">
        <v>5756</v>
      </c>
      <c r="X4079">
        <v>1</v>
      </c>
    </row>
    <row r="4080" spans="1:24" x14ac:dyDescent="0.25">
      <c r="A4080">
        <v>28780</v>
      </c>
      <c r="B4080" t="s">
        <v>417</v>
      </c>
      <c r="C4080" t="s">
        <v>442</v>
      </c>
      <c r="D4080" t="s">
        <v>5886</v>
      </c>
      <c r="E4080" t="s">
        <v>5914</v>
      </c>
      <c r="F4080">
        <v>10</v>
      </c>
      <c r="G4080" t="s">
        <v>5767</v>
      </c>
      <c r="H4080" t="s">
        <v>5747</v>
      </c>
      <c r="I4080" t="s">
        <v>5748</v>
      </c>
      <c r="J4080">
        <v>250</v>
      </c>
      <c r="K4080">
        <v>24</v>
      </c>
      <c r="L4080">
        <v>9</v>
      </c>
      <c r="M4080" t="s">
        <v>5759</v>
      </c>
      <c r="N4080" t="s">
        <v>5888</v>
      </c>
      <c r="O4080" t="s">
        <v>5790</v>
      </c>
      <c r="P4080" t="s">
        <v>6002</v>
      </c>
      <c r="Q4080" t="s">
        <v>5963</v>
      </c>
      <c r="R4080">
        <v>42425</v>
      </c>
      <c r="S4080" t="s">
        <v>6001</v>
      </c>
      <c r="T4080" t="s">
        <v>5844</v>
      </c>
      <c r="U4080">
        <v>4.4000000000000004</v>
      </c>
      <c r="V4080" t="s">
        <v>6172</v>
      </c>
      <c r="W4080" t="s">
        <v>5765</v>
      </c>
      <c r="X4080">
        <v>1</v>
      </c>
    </row>
    <row r="4081" spans="1:24" x14ac:dyDescent="0.25">
      <c r="A4081">
        <v>29377</v>
      </c>
      <c r="B4081" t="s">
        <v>4059</v>
      </c>
      <c r="C4081" t="s">
        <v>441</v>
      </c>
      <c r="D4081" t="s">
        <v>5757</v>
      </c>
      <c r="E4081" t="s">
        <v>6401</v>
      </c>
      <c r="F4081">
        <v>10</v>
      </c>
      <c r="G4081" t="s">
        <v>5767</v>
      </c>
      <c r="H4081" t="s">
        <v>5747</v>
      </c>
      <c r="I4081" t="s">
        <v>5748</v>
      </c>
      <c r="J4081">
        <v>750</v>
      </c>
      <c r="K4081">
        <v>12</v>
      </c>
      <c r="L4081">
        <v>35</v>
      </c>
      <c r="M4081" t="s">
        <v>5749</v>
      </c>
      <c r="N4081" t="s">
        <v>5750</v>
      </c>
      <c r="O4081" t="s">
        <v>5751</v>
      </c>
      <c r="P4081" t="s">
        <v>5752</v>
      </c>
      <c r="Q4081" t="s">
        <v>5789</v>
      </c>
      <c r="R4081">
        <v>43500</v>
      </c>
      <c r="S4081" t="s">
        <v>5773</v>
      </c>
      <c r="T4081" t="s">
        <v>5773</v>
      </c>
      <c r="U4081">
        <v>30.99</v>
      </c>
      <c r="V4081" t="s">
        <v>5755</v>
      </c>
      <c r="W4081" t="s">
        <v>5756</v>
      </c>
      <c r="X4081">
        <v>1</v>
      </c>
    </row>
    <row r="4082" spans="1:24" x14ac:dyDescent="0.25">
      <c r="A4082">
        <v>28605</v>
      </c>
      <c r="B4082" t="s">
        <v>415</v>
      </c>
      <c r="C4082" t="s">
        <v>442</v>
      </c>
      <c r="D4082" t="s">
        <v>5961</v>
      </c>
      <c r="E4082" t="s">
        <v>6222</v>
      </c>
      <c r="F4082">
        <v>20</v>
      </c>
      <c r="G4082" t="s">
        <v>5746</v>
      </c>
      <c r="H4082" t="s">
        <v>5747</v>
      </c>
      <c r="I4082" t="s">
        <v>5748</v>
      </c>
      <c r="J4082">
        <v>750</v>
      </c>
      <c r="K4082">
        <v>12</v>
      </c>
      <c r="L4082">
        <v>11</v>
      </c>
      <c r="M4082" t="s">
        <v>5759</v>
      </c>
      <c r="N4082" t="s">
        <v>5835</v>
      </c>
      <c r="O4082" t="s">
        <v>5761</v>
      </c>
      <c r="P4082" t="s">
        <v>5988</v>
      </c>
      <c r="Q4082" t="s">
        <v>5974</v>
      </c>
      <c r="R4082">
        <v>42657</v>
      </c>
      <c r="S4082" t="s">
        <v>6013</v>
      </c>
      <c r="T4082" t="s">
        <v>5999</v>
      </c>
      <c r="U4082">
        <v>17.489999999999998</v>
      </c>
      <c r="V4082" t="s">
        <v>5755</v>
      </c>
      <c r="W4082" t="s">
        <v>5765</v>
      </c>
      <c r="X4082">
        <v>1</v>
      </c>
    </row>
    <row r="4083" spans="1:24" x14ac:dyDescent="0.25">
      <c r="A4083">
        <v>28699</v>
      </c>
      <c r="B4083" t="s">
        <v>2439</v>
      </c>
      <c r="C4083" t="s">
        <v>442</v>
      </c>
      <c r="D4083" t="s">
        <v>6035</v>
      </c>
      <c r="E4083" t="s">
        <v>5975</v>
      </c>
      <c r="F4083">
        <v>20</v>
      </c>
      <c r="G4083" t="s">
        <v>5746</v>
      </c>
      <c r="H4083" t="s">
        <v>5747</v>
      </c>
      <c r="I4083" t="s">
        <v>5748</v>
      </c>
      <c r="J4083">
        <v>750</v>
      </c>
      <c r="K4083">
        <v>12</v>
      </c>
      <c r="L4083">
        <v>12</v>
      </c>
      <c r="M4083" t="s">
        <v>5759</v>
      </c>
      <c r="N4083" t="s">
        <v>5976</v>
      </c>
      <c r="O4083" t="s">
        <v>5761</v>
      </c>
      <c r="P4083" t="s">
        <v>6002</v>
      </c>
      <c r="Q4083" t="s">
        <v>5977</v>
      </c>
      <c r="R4083">
        <v>86927</v>
      </c>
      <c r="S4083" t="s">
        <v>6217</v>
      </c>
      <c r="T4083" t="s">
        <v>6026</v>
      </c>
      <c r="U4083">
        <v>11.99</v>
      </c>
      <c r="V4083" t="s">
        <v>5755</v>
      </c>
      <c r="W4083" t="s">
        <v>5765</v>
      </c>
      <c r="X4083">
        <v>1</v>
      </c>
    </row>
    <row r="4084" spans="1:24" x14ac:dyDescent="0.25">
      <c r="A4084">
        <v>29482</v>
      </c>
      <c r="B4084" t="s">
        <v>3555</v>
      </c>
      <c r="C4084" t="s">
        <v>443</v>
      </c>
      <c r="D4084" t="s">
        <v>6166</v>
      </c>
      <c r="E4084" t="s">
        <v>5872</v>
      </c>
      <c r="F4084">
        <v>20</v>
      </c>
      <c r="G4084" t="s">
        <v>5746</v>
      </c>
      <c r="H4084" t="s">
        <v>5791</v>
      </c>
      <c r="I4084" t="s">
        <v>5792</v>
      </c>
      <c r="J4084">
        <v>500</v>
      </c>
      <c r="K4084">
        <v>24</v>
      </c>
      <c r="L4084">
        <v>6.5</v>
      </c>
      <c r="M4084" t="s">
        <v>5749</v>
      </c>
      <c r="N4084" t="s">
        <v>5750</v>
      </c>
      <c r="O4084" t="s">
        <v>5751</v>
      </c>
      <c r="P4084" t="s">
        <v>5875</v>
      </c>
      <c r="Q4084" t="s">
        <v>6169</v>
      </c>
      <c r="R4084">
        <v>71832</v>
      </c>
      <c r="S4084" t="s">
        <v>6657</v>
      </c>
      <c r="T4084" t="s">
        <v>6532</v>
      </c>
      <c r="U4084">
        <v>3.3</v>
      </c>
      <c r="V4084" t="s">
        <v>6172</v>
      </c>
      <c r="W4084" t="s">
        <v>5869</v>
      </c>
      <c r="X4084">
        <v>1</v>
      </c>
    </row>
    <row r="4085" spans="1:24" x14ac:dyDescent="0.25">
      <c r="A4085">
        <v>29561</v>
      </c>
      <c r="B4085" t="s">
        <v>3565</v>
      </c>
      <c r="C4085" t="s">
        <v>441</v>
      </c>
      <c r="D4085" t="s">
        <v>5798</v>
      </c>
      <c r="E4085" t="s">
        <v>5799</v>
      </c>
      <c r="F4085">
        <v>20</v>
      </c>
      <c r="G4085" t="s">
        <v>5746</v>
      </c>
      <c r="H4085" t="s">
        <v>5747</v>
      </c>
      <c r="I4085" t="s">
        <v>5748</v>
      </c>
      <c r="J4085">
        <v>750</v>
      </c>
      <c r="K4085">
        <v>12</v>
      </c>
      <c r="L4085">
        <v>40</v>
      </c>
      <c r="M4085" t="s">
        <v>5749</v>
      </c>
      <c r="N4085" t="s">
        <v>5750</v>
      </c>
      <c r="O4085" t="s">
        <v>5751</v>
      </c>
      <c r="P4085" t="s">
        <v>5762</v>
      </c>
      <c r="Q4085" t="s">
        <v>5838</v>
      </c>
      <c r="R4085">
        <v>86553</v>
      </c>
      <c r="S4085" t="s">
        <v>6653</v>
      </c>
      <c r="T4085" t="s">
        <v>6653</v>
      </c>
      <c r="U4085">
        <v>40.950000000000003</v>
      </c>
      <c r="V4085" t="s">
        <v>5755</v>
      </c>
      <c r="W4085" t="s">
        <v>5869</v>
      </c>
      <c r="X4085">
        <v>1</v>
      </c>
    </row>
    <row r="4086" spans="1:24" x14ac:dyDescent="0.25">
      <c r="A4086">
        <v>29075</v>
      </c>
      <c r="B4086" t="s">
        <v>2509</v>
      </c>
      <c r="C4086" t="s">
        <v>443</v>
      </c>
      <c r="D4086" t="s">
        <v>6411</v>
      </c>
      <c r="E4086" t="s">
        <v>5872</v>
      </c>
      <c r="F4086">
        <v>27</v>
      </c>
      <c r="G4086" t="s">
        <v>5837</v>
      </c>
      <c r="H4086" t="s">
        <v>5747</v>
      </c>
      <c r="I4086" t="s">
        <v>5748</v>
      </c>
      <c r="J4086">
        <v>473</v>
      </c>
      <c r="K4086">
        <v>24</v>
      </c>
      <c r="L4086">
        <v>10</v>
      </c>
      <c r="M4086" t="s">
        <v>5749</v>
      </c>
      <c r="N4086" t="s">
        <v>5750</v>
      </c>
      <c r="O4086" t="s">
        <v>5874</v>
      </c>
      <c r="P4086" t="s">
        <v>5875</v>
      </c>
      <c r="Q4086" t="s">
        <v>5876</v>
      </c>
      <c r="R4086">
        <v>79216</v>
      </c>
      <c r="S4086" t="s">
        <v>6412</v>
      </c>
      <c r="T4086" t="s">
        <v>6413</v>
      </c>
      <c r="U4086">
        <v>4.97</v>
      </c>
      <c r="V4086" t="s">
        <v>6172</v>
      </c>
      <c r="W4086" t="s">
        <v>5869</v>
      </c>
      <c r="X4086">
        <v>1</v>
      </c>
    </row>
    <row r="4087" spans="1:24" x14ac:dyDescent="0.25">
      <c r="A4087">
        <v>29075</v>
      </c>
      <c r="B4087" t="s">
        <v>2509</v>
      </c>
      <c r="C4087" t="s">
        <v>443</v>
      </c>
      <c r="D4087" t="s">
        <v>6411</v>
      </c>
      <c r="E4087" t="s">
        <v>5872</v>
      </c>
      <c r="F4087">
        <v>27</v>
      </c>
      <c r="G4087" t="s">
        <v>5837</v>
      </c>
      <c r="H4087" t="s">
        <v>5747</v>
      </c>
      <c r="I4087" t="s">
        <v>5748</v>
      </c>
      <c r="J4087">
        <v>473</v>
      </c>
      <c r="K4087">
        <v>24</v>
      </c>
      <c r="L4087">
        <v>10</v>
      </c>
      <c r="M4087" t="s">
        <v>5749</v>
      </c>
      <c r="N4087" t="s">
        <v>5750</v>
      </c>
      <c r="O4087" t="s">
        <v>5874</v>
      </c>
      <c r="P4087" t="s">
        <v>5875</v>
      </c>
      <c r="Q4087" t="s">
        <v>5876</v>
      </c>
      <c r="R4087">
        <v>79216</v>
      </c>
      <c r="S4087" t="s">
        <v>6412</v>
      </c>
      <c r="T4087" t="s">
        <v>6413</v>
      </c>
      <c r="U4087">
        <v>4.97</v>
      </c>
      <c r="V4087" t="s">
        <v>6172</v>
      </c>
      <c r="W4087" t="s">
        <v>5869</v>
      </c>
      <c r="X4087">
        <v>1</v>
      </c>
    </row>
    <row r="4088" spans="1:24" x14ac:dyDescent="0.25">
      <c r="A4088">
        <v>29142</v>
      </c>
      <c r="B4088" t="s">
        <v>2525</v>
      </c>
      <c r="C4088" t="s">
        <v>444</v>
      </c>
      <c r="D4088" t="s">
        <v>6161</v>
      </c>
      <c r="E4088" t="s">
        <v>6186</v>
      </c>
      <c r="F4088">
        <v>10</v>
      </c>
      <c r="G4088" t="s">
        <v>5767</v>
      </c>
      <c r="H4088" t="s">
        <v>5747</v>
      </c>
      <c r="I4088" t="s">
        <v>5748</v>
      </c>
      <c r="J4088">
        <v>2130</v>
      </c>
      <c r="K4088">
        <v>4</v>
      </c>
      <c r="L4088">
        <v>5</v>
      </c>
      <c r="M4088" t="s">
        <v>5749</v>
      </c>
      <c r="N4088" t="s">
        <v>5750</v>
      </c>
      <c r="O4088" t="s">
        <v>5751</v>
      </c>
      <c r="P4088" t="s">
        <v>6163</v>
      </c>
      <c r="Q4088" t="s">
        <v>6187</v>
      </c>
      <c r="R4088">
        <v>43500</v>
      </c>
      <c r="S4088" t="s">
        <v>5773</v>
      </c>
      <c r="T4088" t="s">
        <v>5773</v>
      </c>
      <c r="U4088">
        <v>15.99</v>
      </c>
      <c r="V4088" t="s">
        <v>6172</v>
      </c>
      <c r="W4088" t="s">
        <v>5756</v>
      </c>
      <c r="X4088">
        <v>6</v>
      </c>
    </row>
    <row r="4089" spans="1:24" x14ac:dyDescent="0.25">
      <c r="A4089">
        <v>29320</v>
      </c>
      <c r="B4089" t="s">
        <v>2545</v>
      </c>
      <c r="C4089" t="s">
        <v>442</v>
      </c>
      <c r="D4089" t="s">
        <v>5886</v>
      </c>
      <c r="E4089" t="s">
        <v>6158</v>
      </c>
      <c r="F4089">
        <v>21</v>
      </c>
      <c r="G4089" t="s">
        <v>6127</v>
      </c>
      <c r="H4089" t="s">
        <v>5747</v>
      </c>
      <c r="I4089" t="s">
        <v>5748</v>
      </c>
      <c r="J4089">
        <v>750</v>
      </c>
      <c r="K4089">
        <v>6</v>
      </c>
      <c r="L4089">
        <v>13.5</v>
      </c>
      <c r="M4089" t="s">
        <v>5759</v>
      </c>
      <c r="N4089" t="s">
        <v>5825</v>
      </c>
      <c r="O4089" t="s">
        <v>5761</v>
      </c>
      <c r="P4089" t="s">
        <v>5889</v>
      </c>
      <c r="Q4089" t="s">
        <v>5989</v>
      </c>
      <c r="R4089">
        <v>87134</v>
      </c>
      <c r="S4089" t="s">
        <v>6033</v>
      </c>
      <c r="T4089" t="s">
        <v>6034</v>
      </c>
      <c r="U4089">
        <v>578</v>
      </c>
      <c r="V4089" t="s">
        <v>5755</v>
      </c>
      <c r="W4089" t="s">
        <v>5765</v>
      </c>
      <c r="X4089">
        <v>1</v>
      </c>
    </row>
    <row r="4090" spans="1:24" x14ac:dyDescent="0.25">
      <c r="A4090">
        <v>29484</v>
      </c>
      <c r="B4090" t="s">
        <v>3556</v>
      </c>
      <c r="C4090" t="s">
        <v>443</v>
      </c>
      <c r="D4090" t="s">
        <v>6166</v>
      </c>
      <c r="E4090" t="s">
        <v>6190</v>
      </c>
      <c r="F4090">
        <v>20</v>
      </c>
      <c r="G4090" t="s">
        <v>5746</v>
      </c>
      <c r="H4090" t="s">
        <v>5791</v>
      </c>
      <c r="I4090" t="s">
        <v>5792</v>
      </c>
      <c r="J4090">
        <v>500</v>
      </c>
      <c r="K4090">
        <v>24</v>
      </c>
      <c r="L4090">
        <v>4</v>
      </c>
      <c r="M4090" t="s">
        <v>5749</v>
      </c>
      <c r="N4090" t="s">
        <v>5750</v>
      </c>
      <c r="O4090" t="s">
        <v>5751</v>
      </c>
      <c r="P4090" t="s">
        <v>5875</v>
      </c>
      <c r="Q4090" t="s">
        <v>6169</v>
      </c>
      <c r="R4090">
        <v>71832</v>
      </c>
      <c r="S4090" t="s">
        <v>6657</v>
      </c>
      <c r="T4090" t="s">
        <v>6532</v>
      </c>
      <c r="U4090">
        <v>3.3</v>
      </c>
      <c r="V4090" t="s">
        <v>6172</v>
      </c>
      <c r="W4090" t="s">
        <v>5869</v>
      </c>
      <c r="X4090">
        <v>1</v>
      </c>
    </row>
    <row r="4091" spans="1:24" x14ac:dyDescent="0.25">
      <c r="A4091">
        <v>29563</v>
      </c>
      <c r="B4091" t="s">
        <v>4369</v>
      </c>
      <c r="C4091" t="s">
        <v>441</v>
      </c>
      <c r="D4091" t="s">
        <v>5798</v>
      </c>
      <c r="E4091" t="s">
        <v>5881</v>
      </c>
      <c r="F4091">
        <v>20</v>
      </c>
      <c r="G4091" t="s">
        <v>5746</v>
      </c>
      <c r="H4091" t="s">
        <v>5791</v>
      </c>
      <c r="I4091" t="s">
        <v>5792</v>
      </c>
      <c r="J4091">
        <v>750</v>
      </c>
      <c r="K4091">
        <v>12</v>
      </c>
      <c r="L4091">
        <v>30</v>
      </c>
      <c r="M4091" t="s">
        <v>5749</v>
      </c>
      <c r="N4091" t="s">
        <v>5750</v>
      </c>
      <c r="O4091" t="s">
        <v>5751</v>
      </c>
      <c r="P4091" t="s">
        <v>5752</v>
      </c>
      <c r="Q4091" t="s">
        <v>5883</v>
      </c>
      <c r="R4091">
        <v>87052</v>
      </c>
      <c r="S4091" t="s">
        <v>6658</v>
      </c>
      <c r="T4091" t="s">
        <v>6658</v>
      </c>
      <c r="U4091">
        <v>24.49</v>
      </c>
      <c r="V4091" t="s">
        <v>5755</v>
      </c>
      <c r="W4091" t="s">
        <v>5756</v>
      </c>
      <c r="X4091">
        <v>1</v>
      </c>
    </row>
    <row r="4092" spans="1:24" x14ac:dyDescent="0.25">
      <c r="A4092">
        <v>28766</v>
      </c>
      <c r="B4092" t="s">
        <v>5064</v>
      </c>
      <c r="C4092" t="s">
        <v>441</v>
      </c>
      <c r="D4092" t="s">
        <v>5821</v>
      </c>
      <c r="E4092" t="s">
        <v>5821</v>
      </c>
      <c r="F4092">
        <v>22</v>
      </c>
      <c r="G4092" t="s">
        <v>5816</v>
      </c>
      <c r="H4092" t="s">
        <v>5747</v>
      </c>
      <c r="I4092" t="s">
        <v>5748</v>
      </c>
      <c r="J4092">
        <v>700</v>
      </c>
      <c r="K4092">
        <v>6</v>
      </c>
      <c r="L4092">
        <v>40</v>
      </c>
      <c r="M4092" t="s">
        <v>5759</v>
      </c>
      <c r="N4092" t="s">
        <v>5781</v>
      </c>
      <c r="O4092" t="s">
        <v>5761</v>
      </c>
      <c r="P4092" t="s">
        <v>5762</v>
      </c>
      <c r="Q4092" t="s">
        <v>5823</v>
      </c>
      <c r="R4092">
        <v>43511</v>
      </c>
      <c r="S4092" t="s">
        <v>6659</v>
      </c>
      <c r="T4092" t="s">
        <v>6660</v>
      </c>
      <c r="U4092">
        <v>99.99</v>
      </c>
      <c r="V4092" t="s">
        <v>5755</v>
      </c>
      <c r="W4092" t="s">
        <v>5765</v>
      </c>
      <c r="X4092">
        <v>1</v>
      </c>
    </row>
    <row r="4093" spans="1:24" x14ac:dyDescent="0.25">
      <c r="A4093">
        <v>28826</v>
      </c>
      <c r="B4093" t="s">
        <v>2463</v>
      </c>
      <c r="C4093" t="s">
        <v>444</v>
      </c>
      <c r="D4093" t="s">
        <v>6643</v>
      </c>
      <c r="E4093" t="s">
        <v>498</v>
      </c>
      <c r="F4093">
        <v>20</v>
      </c>
      <c r="G4093" t="s">
        <v>5746</v>
      </c>
      <c r="H4093" t="s">
        <v>5747</v>
      </c>
      <c r="I4093" t="s">
        <v>5748</v>
      </c>
      <c r="J4093">
        <v>341</v>
      </c>
      <c r="K4093">
        <v>24</v>
      </c>
      <c r="M4093" t="s">
        <v>5749</v>
      </c>
      <c r="N4093" t="s">
        <v>5750</v>
      </c>
      <c r="O4093" t="s">
        <v>5751</v>
      </c>
      <c r="P4093" t="s">
        <v>6283</v>
      </c>
      <c r="Q4093" t="s">
        <v>6644</v>
      </c>
      <c r="R4093">
        <v>86978</v>
      </c>
      <c r="S4093" t="s">
        <v>6645</v>
      </c>
      <c r="T4093" t="s">
        <v>6645</v>
      </c>
      <c r="U4093">
        <v>1.98</v>
      </c>
      <c r="V4093" t="s">
        <v>5755</v>
      </c>
      <c r="W4093" t="s">
        <v>5869</v>
      </c>
      <c r="X4093">
        <v>1</v>
      </c>
    </row>
    <row r="4094" spans="1:24" x14ac:dyDescent="0.25">
      <c r="A4094">
        <v>29073</v>
      </c>
      <c r="B4094" t="s">
        <v>2507</v>
      </c>
      <c r="C4094" t="s">
        <v>442</v>
      </c>
      <c r="D4094" t="s">
        <v>6035</v>
      </c>
      <c r="E4094" t="s">
        <v>5887</v>
      </c>
      <c r="F4094">
        <v>20</v>
      </c>
      <c r="G4094" t="s">
        <v>5746</v>
      </c>
      <c r="H4094" t="s">
        <v>5747</v>
      </c>
      <c r="I4094" t="s">
        <v>5748</v>
      </c>
      <c r="J4094">
        <v>750</v>
      </c>
      <c r="K4094">
        <v>12</v>
      </c>
      <c r="L4094">
        <v>12.5</v>
      </c>
      <c r="M4094" t="s">
        <v>5759</v>
      </c>
      <c r="N4094" t="s">
        <v>5915</v>
      </c>
      <c r="O4094" t="s">
        <v>5790</v>
      </c>
      <c r="P4094" t="s">
        <v>6002</v>
      </c>
      <c r="Q4094" t="s">
        <v>5917</v>
      </c>
      <c r="R4094">
        <v>51923</v>
      </c>
      <c r="S4094" t="s">
        <v>5965</v>
      </c>
      <c r="T4094" t="s">
        <v>5965</v>
      </c>
      <c r="U4094">
        <v>13.99</v>
      </c>
      <c r="V4094" t="s">
        <v>5755</v>
      </c>
      <c r="W4094" t="s">
        <v>5756</v>
      </c>
      <c r="X4094">
        <v>1</v>
      </c>
    </row>
    <row r="4095" spans="1:24" x14ac:dyDescent="0.25">
      <c r="A4095">
        <v>28831</v>
      </c>
      <c r="B4095" t="s">
        <v>2466</v>
      </c>
      <c r="C4095" t="s">
        <v>441</v>
      </c>
      <c r="D4095" t="s">
        <v>5757</v>
      </c>
      <c r="E4095" t="s">
        <v>5800</v>
      </c>
      <c r="F4095">
        <v>22</v>
      </c>
      <c r="G4095" t="s">
        <v>5816</v>
      </c>
      <c r="H4095" t="s">
        <v>5747</v>
      </c>
      <c r="I4095" t="s">
        <v>5748</v>
      </c>
      <c r="J4095">
        <v>750</v>
      </c>
      <c r="K4095">
        <v>6</v>
      </c>
      <c r="L4095">
        <v>40.5</v>
      </c>
      <c r="M4095" t="s">
        <v>5759</v>
      </c>
      <c r="N4095" t="s">
        <v>6023</v>
      </c>
      <c r="O4095" t="s">
        <v>5790</v>
      </c>
      <c r="P4095" t="s">
        <v>5762</v>
      </c>
      <c r="Q4095" t="s">
        <v>5985</v>
      </c>
      <c r="R4095">
        <v>85400</v>
      </c>
      <c r="S4095" t="s">
        <v>6479</v>
      </c>
      <c r="T4095" t="s">
        <v>6479</v>
      </c>
      <c r="U4095">
        <v>66.569999999999993</v>
      </c>
      <c r="V4095" t="s">
        <v>5755</v>
      </c>
      <c r="W4095" t="s">
        <v>5756</v>
      </c>
      <c r="X4095">
        <v>1</v>
      </c>
    </row>
    <row r="4096" spans="1:24" x14ac:dyDescent="0.25">
      <c r="A4096">
        <v>28642</v>
      </c>
      <c r="B4096" t="s">
        <v>2421</v>
      </c>
      <c r="C4096" t="s">
        <v>441</v>
      </c>
      <c r="D4096" t="s">
        <v>5827</v>
      </c>
      <c r="E4096" t="s">
        <v>5866</v>
      </c>
      <c r="F4096">
        <v>20</v>
      </c>
      <c r="G4096" t="s">
        <v>5746</v>
      </c>
      <c r="H4096" t="s">
        <v>5747</v>
      </c>
      <c r="I4096" t="s">
        <v>5748</v>
      </c>
      <c r="J4096">
        <v>750</v>
      </c>
      <c r="K4096">
        <v>12</v>
      </c>
      <c r="L4096">
        <v>37.5</v>
      </c>
      <c r="M4096" t="s">
        <v>5759</v>
      </c>
      <c r="N4096" t="s">
        <v>5760</v>
      </c>
      <c r="O4096" t="s">
        <v>5761</v>
      </c>
      <c r="P4096" t="s">
        <v>5752</v>
      </c>
      <c r="Q4096" t="s">
        <v>5830</v>
      </c>
      <c r="R4096">
        <v>42286</v>
      </c>
      <c r="S4096" t="s">
        <v>5764</v>
      </c>
      <c r="T4096" t="s">
        <v>5754</v>
      </c>
      <c r="U4096">
        <v>26.79</v>
      </c>
      <c r="V4096" t="s">
        <v>5755</v>
      </c>
      <c r="W4096" t="s">
        <v>5765</v>
      </c>
      <c r="X4096">
        <v>1</v>
      </c>
    </row>
    <row r="4097" spans="1:24" x14ac:dyDescent="0.25">
      <c r="A4097">
        <v>28830</v>
      </c>
      <c r="B4097" t="s">
        <v>2465</v>
      </c>
      <c r="C4097" t="s">
        <v>444</v>
      </c>
      <c r="D4097" t="s">
        <v>6643</v>
      </c>
      <c r="E4097" t="s">
        <v>6162</v>
      </c>
      <c r="F4097">
        <v>20</v>
      </c>
      <c r="G4097" t="s">
        <v>5746</v>
      </c>
      <c r="H4097" t="s">
        <v>5747</v>
      </c>
      <c r="I4097" t="s">
        <v>5748</v>
      </c>
      <c r="J4097">
        <v>473</v>
      </c>
      <c r="K4097">
        <v>24</v>
      </c>
      <c r="M4097" t="s">
        <v>5749</v>
      </c>
      <c r="N4097" t="s">
        <v>5750</v>
      </c>
      <c r="O4097" t="s">
        <v>5751</v>
      </c>
      <c r="P4097" t="s">
        <v>6283</v>
      </c>
      <c r="Q4097" t="s">
        <v>6644</v>
      </c>
      <c r="R4097">
        <v>86978</v>
      </c>
      <c r="S4097" t="s">
        <v>6645</v>
      </c>
      <c r="T4097" t="s">
        <v>6645</v>
      </c>
      <c r="U4097">
        <v>3.29</v>
      </c>
      <c r="V4097" t="s">
        <v>6172</v>
      </c>
      <c r="W4097" t="s">
        <v>5869</v>
      </c>
      <c r="X4097">
        <v>1</v>
      </c>
    </row>
    <row r="4098" spans="1:24" x14ac:dyDescent="0.25">
      <c r="A4098">
        <v>29039</v>
      </c>
      <c r="B4098" t="s">
        <v>2497</v>
      </c>
      <c r="C4098" t="s">
        <v>442</v>
      </c>
      <c r="D4098" t="s">
        <v>5920</v>
      </c>
      <c r="E4098" t="s">
        <v>5887</v>
      </c>
      <c r="F4098">
        <v>20</v>
      </c>
      <c r="G4098" t="s">
        <v>5746</v>
      </c>
      <c r="H4098" t="s">
        <v>5747</v>
      </c>
      <c r="I4098" t="s">
        <v>5792</v>
      </c>
      <c r="J4098">
        <v>750</v>
      </c>
      <c r="K4098">
        <v>12</v>
      </c>
      <c r="L4098">
        <v>12.5</v>
      </c>
      <c r="M4098" t="s">
        <v>5759</v>
      </c>
      <c r="N4098" t="s">
        <v>5992</v>
      </c>
      <c r="O4098" t="s">
        <v>5790</v>
      </c>
      <c r="P4098" t="s">
        <v>5916</v>
      </c>
      <c r="Q4098" t="s">
        <v>6036</v>
      </c>
      <c r="R4098">
        <v>43202</v>
      </c>
      <c r="S4098" t="s">
        <v>5771</v>
      </c>
      <c r="T4098" t="s">
        <v>5771</v>
      </c>
      <c r="U4098">
        <v>14.99</v>
      </c>
      <c r="V4098" t="s">
        <v>5755</v>
      </c>
      <c r="W4098" t="s">
        <v>5756</v>
      </c>
      <c r="X4098">
        <v>1</v>
      </c>
    </row>
    <row r="4099" spans="1:24" x14ac:dyDescent="0.25">
      <c r="A4099">
        <v>29024</v>
      </c>
      <c r="B4099" t="s">
        <v>2491</v>
      </c>
      <c r="C4099" t="s">
        <v>444</v>
      </c>
      <c r="D4099" t="s">
        <v>6161</v>
      </c>
      <c r="E4099" t="s">
        <v>6475</v>
      </c>
      <c r="F4099">
        <v>20</v>
      </c>
      <c r="G4099" t="s">
        <v>5746</v>
      </c>
      <c r="H4099" t="s">
        <v>5747</v>
      </c>
      <c r="I4099" t="s">
        <v>5792</v>
      </c>
      <c r="J4099">
        <v>473</v>
      </c>
      <c r="K4099">
        <v>24</v>
      </c>
      <c r="L4099">
        <v>5</v>
      </c>
      <c r="M4099" t="s">
        <v>5749</v>
      </c>
      <c r="N4099" t="s">
        <v>5750</v>
      </c>
      <c r="O4099" t="s">
        <v>5751</v>
      </c>
      <c r="P4099" t="s">
        <v>6283</v>
      </c>
      <c r="Q4099" t="s">
        <v>6473</v>
      </c>
      <c r="R4099">
        <v>86187</v>
      </c>
      <c r="S4099" t="s">
        <v>6610</v>
      </c>
      <c r="T4099" t="s">
        <v>6195</v>
      </c>
      <c r="U4099">
        <v>3.69</v>
      </c>
      <c r="V4099" t="s">
        <v>6172</v>
      </c>
      <c r="W4099" t="s">
        <v>5756</v>
      </c>
      <c r="X4099">
        <v>1</v>
      </c>
    </row>
    <row r="4100" spans="1:24" x14ac:dyDescent="0.25">
      <c r="A4100">
        <v>29617</v>
      </c>
      <c r="B4100" t="s">
        <v>3574</v>
      </c>
      <c r="C4100" t="s">
        <v>441</v>
      </c>
      <c r="D4100" t="s">
        <v>5757</v>
      </c>
      <c r="E4100" t="s">
        <v>5867</v>
      </c>
      <c r="F4100">
        <v>20</v>
      </c>
      <c r="G4100" t="s">
        <v>5746</v>
      </c>
      <c r="H4100" t="s">
        <v>5747</v>
      </c>
      <c r="I4100" t="s">
        <v>5748</v>
      </c>
      <c r="J4100">
        <v>750</v>
      </c>
      <c r="K4100">
        <v>6</v>
      </c>
      <c r="L4100">
        <v>47</v>
      </c>
      <c r="M4100" t="s">
        <v>5759</v>
      </c>
      <c r="N4100" t="s">
        <v>5859</v>
      </c>
      <c r="O4100" t="s">
        <v>5790</v>
      </c>
      <c r="P4100" t="s">
        <v>5762</v>
      </c>
      <c r="Q4100" t="s">
        <v>5802</v>
      </c>
      <c r="R4100">
        <v>61241</v>
      </c>
      <c r="S4100" t="s">
        <v>5785</v>
      </c>
      <c r="T4100" t="s">
        <v>5786</v>
      </c>
      <c r="U4100">
        <v>56.99</v>
      </c>
      <c r="V4100" t="s">
        <v>5755</v>
      </c>
      <c r="W4100" t="s">
        <v>5765</v>
      </c>
      <c r="X4100">
        <v>1</v>
      </c>
    </row>
    <row r="4101" spans="1:24" x14ac:dyDescent="0.25">
      <c r="A4101">
        <v>28868</v>
      </c>
      <c r="B4101" t="s">
        <v>4349</v>
      </c>
      <c r="C4101" t="s">
        <v>441</v>
      </c>
      <c r="D4101" t="s">
        <v>5850</v>
      </c>
      <c r="E4101" t="s">
        <v>6269</v>
      </c>
      <c r="F4101">
        <v>22</v>
      </c>
      <c r="G4101" t="s">
        <v>5816</v>
      </c>
      <c r="H4101" t="s">
        <v>5747</v>
      </c>
      <c r="I4101" t="s">
        <v>5748</v>
      </c>
      <c r="J4101">
        <v>750</v>
      </c>
      <c r="K4101">
        <v>6</v>
      </c>
      <c r="L4101">
        <v>40</v>
      </c>
      <c r="M4101" t="s">
        <v>5759</v>
      </c>
      <c r="N4101" t="s">
        <v>5852</v>
      </c>
      <c r="O4101" t="s">
        <v>5790</v>
      </c>
      <c r="P4101" t="s">
        <v>5762</v>
      </c>
      <c r="Q4101" t="s">
        <v>5853</v>
      </c>
      <c r="R4101">
        <v>78692</v>
      </c>
      <c r="S4101" t="s">
        <v>6661</v>
      </c>
      <c r="T4101" t="s">
        <v>5984</v>
      </c>
      <c r="U4101">
        <v>149.99</v>
      </c>
      <c r="V4101" t="s">
        <v>5755</v>
      </c>
      <c r="W4101" t="s">
        <v>5756</v>
      </c>
      <c r="X4101">
        <v>1</v>
      </c>
    </row>
    <row r="4102" spans="1:24" x14ac:dyDescent="0.25">
      <c r="A4102">
        <v>29268</v>
      </c>
      <c r="B4102" t="s">
        <v>2535</v>
      </c>
      <c r="C4102" t="s">
        <v>443</v>
      </c>
      <c r="D4102" t="s">
        <v>5871</v>
      </c>
      <c r="E4102" t="s">
        <v>6205</v>
      </c>
      <c r="F4102">
        <v>10</v>
      </c>
      <c r="G4102" t="s">
        <v>5767</v>
      </c>
      <c r="H4102" t="s">
        <v>5747</v>
      </c>
      <c r="I4102" t="s">
        <v>5748</v>
      </c>
      <c r="J4102">
        <v>2130</v>
      </c>
      <c r="K4102">
        <v>4</v>
      </c>
      <c r="L4102">
        <v>4</v>
      </c>
      <c r="M4102" t="s">
        <v>5749</v>
      </c>
      <c r="N4102" t="s">
        <v>5750</v>
      </c>
      <c r="O4102" t="s">
        <v>5874</v>
      </c>
      <c r="P4102" t="s">
        <v>5875</v>
      </c>
      <c r="Q4102" t="s">
        <v>6206</v>
      </c>
      <c r="R4102">
        <v>76989</v>
      </c>
      <c r="S4102" t="s">
        <v>6431</v>
      </c>
      <c r="T4102" t="s">
        <v>6431</v>
      </c>
      <c r="U4102">
        <v>13.98</v>
      </c>
      <c r="V4102" t="s">
        <v>6172</v>
      </c>
      <c r="W4102" t="s">
        <v>5869</v>
      </c>
      <c r="X4102">
        <v>6</v>
      </c>
    </row>
    <row r="4103" spans="1:24" x14ac:dyDescent="0.25">
      <c r="A4103">
        <v>29268</v>
      </c>
      <c r="B4103" t="s">
        <v>2535</v>
      </c>
      <c r="C4103" t="s">
        <v>443</v>
      </c>
      <c r="D4103" t="s">
        <v>5871</v>
      </c>
      <c r="E4103" t="s">
        <v>6205</v>
      </c>
      <c r="F4103">
        <v>10</v>
      </c>
      <c r="G4103" t="s">
        <v>5767</v>
      </c>
      <c r="H4103" t="s">
        <v>5747</v>
      </c>
      <c r="I4103" t="s">
        <v>5748</v>
      </c>
      <c r="J4103">
        <v>2130</v>
      </c>
      <c r="K4103">
        <v>4</v>
      </c>
      <c r="L4103">
        <v>4</v>
      </c>
      <c r="M4103" t="s">
        <v>5749</v>
      </c>
      <c r="N4103" t="s">
        <v>5750</v>
      </c>
      <c r="O4103" t="s">
        <v>5874</v>
      </c>
      <c r="P4103" t="s">
        <v>5875</v>
      </c>
      <c r="Q4103" t="s">
        <v>6206</v>
      </c>
      <c r="R4103">
        <v>76989</v>
      </c>
      <c r="S4103" t="s">
        <v>6431</v>
      </c>
      <c r="T4103" t="s">
        <v>6431</v>
      </c>
      <c r="U4103">
        <v>13.98</v>
      </c>
      <c r="V4103" t="s">
        <v>6172</v>
      </c>
      <c r="W4103" t="s">
        <v>5869</v>
      </c>
      <c r="X4103">
        <v>6</v>
      </c>
    </row>
    <row r="4104" spans="1:24" x14ac:dyDescent="0.25">
      <c r="A4104">
        <v>29026</v>
      </c>
      <c r="B4104" t="s">
        <v>2493</v>
      </c>
      <c r="C4104" t="s">
        <v>442</v>
      </c>
      <c r="D4104" t="s">
        <v>5886</v>
      </c>
      <c r="E4104" t="s">
        <v>5958</v>
      </c>
      <c r="F4104">
        <v>10</v>
      </c>
      <c r="G4104" t="s">
        <v>5767</v>
      </c>
      <c r="H4104" t="s">
        <v>5791</v>
      </c>
      <c r="I4104" t="s">
        <v>5792</v>
      </c>
      <c r="J4104">
        <v>1000</v>
      </c>
      <c r="K4104">
        <v>6</v>
      </c>
      <c r="L4104">
        <v>11</v>
      </c>
      <c r="M4104" t="s">
        <v>5749</v>
      </c>
      <c r="N4104" t="s">
        <v>5750</v>
      </c>
      <c r="O4104" t="s">
        <v>5751</v>
      </c>
      <c r="P4104" t="s">
        <v>6002</v>
      </c>
      <c r="Q4104" t="s">
        <v>5963</v>
      </c>
      <c r="R4104">
        <v>42016</v>
      </c>
      <c r="S4104" t="s">
        <v>5956</v>
      </c>
      <c r="T4104" t="s">
        <v>5957</v>
      </c>
      <c r="U4104">
        <v>14.99</v>
      </c>
      <c r="V4104" t="s">
        <v>6172</v>
      </c>
      <c r="W4104" t="s">
        <v>5869</v>
      </c>
      <c r="X4104">
        <v>1</v>
      </c>
    </row>
    <row r="4105" spans="1:24" x14ac:dyDescent="0.25">
      <c r="A4105">
        <v>29412</v>
      </c>
      <c r="B4105" t="s">
        <v>3462</v>
      </c>
      <c r="C4105" t="s">
        <v>443</v>
      </c>
      <c r="D4105" t="s">
        <v>6411</v>
      </c>
      <c r="E4105" t="s">
        <v>5872</v>
      </c>
      <c r="F4105">
        <v>27</v>
      </c>
      <c r="G4105" t="s">
        <v>5837</v>
      </c>
      <c r="H4105" t="s">
        <v>5747</v>
      </c>
      <c r="I4105" t="s">
        <v>5748</v>
      </c>
      <c r="J4105">
        <v>473</v>
      </c>
      <c r="K4105">
        <v>24</v>
      </c>
      <c r="L4105">
        <v>6.2</v>
      </c>
      <c r="M4105" t="s">
        <v>5749</v>
      </c>
      <c r="N4105" t="s">
        <v>5750</v>
      </c>
      <c r="O4105" t="s">
        <v>5874</v>
      </c>
      <c r="P4105" t="s">
        <v>5875</v>
      </c>
      <c r="Q4105" t="s">
        <v>5876</v>
      </c>
      <c r="R4105">
        <v>86377</v>
      </c>
      <c r="S4105" t="s">
        <v>6639</v>
      </c>
      <c r="T4105" t="s">
        <v>6413</v>
      </c>
      <c r="U4105">
        <v>4.49</v>
      </c>
      <c r="V4105" t="s">
        <v>6172</v>
      </c>
      <c r="W4105" t="s">
        <v>5869</v>
      </c>
      <c r="X4105">
        <v>1</v>
      </c>
    </row>
    <row r="4106" spans="1:24" x14ac:dyDescent="0.25">
      <c r="A4106">
        <v>29412</v>
      </c>
      <c r="B4106" t="s">
        <v>3462</v>
      </c>
      <c r="C4106" t="s">
        <v>443</v>
      </c>
      <c r="D4106" t="s">
        <v>6411</v>
      </c>
      <c r="E4106" t="s">
        <v>5872</v>
      </c>
      <c r="F4106">
        <v>27</v>
      </c>
      <c r="G4106" t="s">
        <v>5837</v>
      </c>
      <c r="H4106" t="s">
        <v>5747</v>
      </c>
      <c r="I4106" t="s">
        <v>5748</v>
      </c>
      <c r="J4106">
        <v>473</v>
      </c>
      <c r="K4106">
        <v>24</v>
      </c>
      <c r="L4106">
        <v>6.2</v>
      </c>
      <c r="M4106" t="s">
        <v>5749</v>
      </c>
      <c r="N4106" t="s">
        <v>5750</v>
      </c>
      <c r="O4106" t="s">
        <v>5874</v>
      </c>
      <c r="P4106" t="s">
        <v>5875</v>
      </c>
      <c r="Q4106" t="s">
        <v>5876</v>
      </c>
      <c r="R4106">
        <v>86377</v>
      </c>
      <c r="S4106" t="s">
        <v>6639</v>
      </c>
      <c r="T4106" t="s">
        <v>6413</v>
      </c>
      <c r="U4106">
        <v>4.49</v>
      </c>
      <c r="V4106" t="s">
        <v>6172</v>
      </c>
      <c r="W4106" t="s">
        <v>5869</v>
      </c>
      <c r="X4106">
        <v>1</v>
      </c>
    </row>
    <row r="4107" spans="1:24" x14ac:dyDescent="0.25">
      <c r="A4107">
        <v>29620</v>
      </c>
      <c r="B4107" t="s">
        <v>3575</v>
      </c>
      <c r="C4107" t="s">
        <v>442</v>
      </c>
      <c r="D4107" t="s">
        <v>5886</v>
      </c>
      <c r="E4107" t="s">
        <v>5975</v>
      </c>
      <c r="F4107">
        <v>20</v>
      </c>
      <c r="G4107" t="s">
        <v>5746</v>
      </c>
      <c r="H4107" t="s">
        <v>5747</v>
      </c>
      <c r="I4107" t="s">
        <v>5748</v>
      </c>
      <c r="J4107">
        <v>750</v>
      </c>
      <c r="K4107">
        <v>12</v>
      </c>
      <c r="L4107">
        <v>13</v>
      </c>
      <c r="M4107" t="s">
        <v>5759</v>
      </c>
      <c r="N4107" t="s">
        <v>5976</v>
      </c>
      <c r="O4107" t="s">
        <v>5790</v>
      </c>
      <c r="P4107" t="s">
        <v>6002</v>
      </c>
      <c r="Q4107" t="s">
        <v>5977</v>
      </c>
      <c r="R4107">
        <v>42288</v>
      </c>
      <c r="S4107" t="s">
        <v>6520</v>
      </c>
      <c r="T4107" t="s">
        <v>6521</v>
      </c>
      <c r="U4107">
        <v>11.99</v>
      </c>
      <c r="V4107" t="s">
        <v>5755</v>
      </c>
      <c r="W4107" t="s">
        <v>5756</v>
      </c>
      <c r="X4107">
        <v>1</v>
      </c>
    </row>
    <row r="4108" spans="1:24" x14ac:dyDescent="0.25">
      <c r="A4108">
        <v>28604</v>
      </c>
      <c r="B4108" t="s">
        <v>5252</v>
      </c>
      <c r="C4108" t="s">
        <v>443</v>
      </c>
      <c r="D4108" t="s">
        <v>6662</v>
      </c>
      <c r="E4108" t="s">
        <v>6167</v>
      </c>
      <c r="F4108">
        <v>27</v>
      </c>
      <c r="G4108" t="s">
        <v>5837</v>
      </c>
      <c r="H4108" t="s">
        <v>5747</v>
      </c>
      <c r="I4108" t="s">
        <v>5748</v>
      </c>
      <c r="J4108">
        <v>1892</v>
      </c>
      <c r="K4108">
        <v>6</v>
      </c>
      <c r="L4108">
        <v>5</v>
      </c>
      <c r="M4108" t="s">
        <v>5749</v>
      </c>
      <c r="N4108" t="s">
        <v>5750</v>
      </c>
      <c r="O4108" t="s">
        <v>5874</v>
      </c>
      <c r="P4108" t="s">
        <v>5875</v>
      </c>
      <c r="Q4108" t="s">
        <v>5876</v>
      </c>
      <c r="R4108">
        <v>97039</v>
      </c>
      <c r="S4108" t="s">
        <v>6599</v>
      </c>
      <c r="T4108" t="s">
        <v>6599</v>
      </c>
      <c r="U4108">
        <v>12.76</v>
      </c>
      <c r="V4108" t="s">
        <v>6172</v>
      </c>
      <c r="W4108" t="s">
        <v>5869</v>
      </c>
      <c r="X4108">
        <v>4</v>
      </c>
    </row>
    <row r="4109" spans="1:24" x14ac:dyDescent="0.25">
      <c r="A4109">
        <v>28604</v>
      </c>
      <c r="B4109" t="s">
        <v>5252</v>
      </c>
      <c r="C4109" t="s">
        <v>443</v>
      </c>
      <c r="D4109" t="s">
        <v>6662</v>
      </c>
      <c r="E4109" t="s">
        <v>6167</v>
      </c>
      <c r="F4109">
        <v>27</v>
      </c>
      <c r="G4109" t="s">
        <v>5837</v>
      </c>
      <c r="H4109" t="s">
        <v>5747</v>
      </c>
      <c r="I4109" t="s">
        <v>5748</v>
      </c>
      <c r="J4109">
        <v>1892</v>
      </c>
      <c r="K4109">
        <v>6</v>
      </c>
      <c r="L4109">
        <v>5</v>
      </c>
      <c r="M4109" t="s">
        <v>5749</v>
      </c>
      <c r="N4109" t="s">
        <v>5750</v>
      </c>
      <c r="O4109" t="s">
        <v>5874</v>
      </c>
      <c r="P4109" t="s">
        <v>5875</v>
      </c>
      <c r="Q4109" t="s">
        <v>5876</v>
      </c>
      <c r="R4109">
        <v>97039</v>
      </c>
      <c r="S4109" t="s">
        <v>6599</v>
      </c>
      <c r="T4109" t="s">
        <v>6599</v>
      </c>
      <c r="U4109">
        <v>12.76</v>
      </c>
      <c r="V4109" t="s">
        <v>6172</v>
      </c>
      <c r="W4109" t="s">
        <v>5869</v>
      </c>
      <c r="X4109">
        <v>4</v>
      </c>
    </row>
    <row r="4110" spans="1:24" x14ac:dyDescent="0.25">
      <c r="A4110">
        <v>28604</v>
      </c>
      <c r="B4110" t="s">
        <v>5252</v>
      </c>
      <c r="C4110" t="s">
        <v>443</v>
      </c>
      <c r="D4110" t="s">
        <v>6662</v>
      </c>
      <c r="E4110" t="s">
        <v>6167</v>
      </c>
      <c r="F4110">
        <v>27</v>
      </c>
      <c r="G4110" t="s">
        <v>5837</v>
      </c>
      <c r="H4110" t="s">
        <v>5747</v>
      </c>
      <c r="I4110" t="s">
        <v>5748</v>
      </c>
      <c r="J4110">
        <v>1892</v>
      </c>
      <c r="K4110">
        <v>6</v>
      </c>
      <c r="L4110">
        <v>5</v>
      </c>
      <c r="M4110" t="s">
        <v>5749</v>
      </c>
      <c r="N4110" t="s">
        <v>5750</v>
      </c>
      <c r="O4110" t="s">
        <v>5874</v>
      </c>
      <c r="P4110" t="s">
        <v>5875</v>
      </c>
      <c r="Q4110" t="s">
        <v>5876</v>
      </c>
      <c r="R4110">
        <v>90003</v>
      </c>
      <c r="S4110" t="s">
        <v>6599</v>
      </c>
      <c r="T4110" t="s">
        <v>6599</v>
      </c>
      <c r="U4110">
        <v>12.76</v>
      </c>
      <c r="V4110" t="s">
        <v>6172</v>
      </c>
      <c r="W4110" t="s">
        <v>5869</v>
      </c>
      <c r="X4110">
        <v>4</v>
      </c>
    </row>
    <row r="4111" spans="1:24" x14ac:dyDescent="0.25">
      <c r="A4111">
        <v>29278</v>
      </c>
      <c r="B4111" t="s">
        <v>2536</v>
      </c>
      <c r="C4111" t="s">
        <v>442</v>
      </c>
      <c r="D4111" t="s">
        <v>5920</v>
      </c>
      <c r="E4111" t="s">
        <v>5921</v>
      </c>
      <c r="F4111">
        <v>10</v>
      </c>
      <c r="G4111" t="s">
        <v>5767</v>
      </c>
      <c r="H4111" t="s">
        <v>5791</v>
      </c>
      <c r="I4111" t="s">
        <v>5792</v>
      </c>
      <c r="J4111">
        <v>1000</v>
      </c>
      <c r="K4111">
        <v>6</v>
      </c>
      <c r="L4111">
        <v>11</v>
      </c>
      <c r="M4111" t="s">
        <v>5749</v>
      </c>
      <c r="N4111" t="s">
        <v>5750</v>
      </c>
      <c r="O4111" t="s">
        <v>5751</v>
      </c>
      <c r="P4111" t="s">
        <v>6002</v>
      </c>
      <c r="Q4111" t="s">
        <v>5963</v>
      </c>
      <c r="R4111">
        <v>42016</v>
      </c>
      <c r="S4111" t="s">
        <v>5956</v>
      </c>
      <c r="T4111" t="s">
        <v>5957</v>
      </c>
      <c r="U4111">
        <v>14.99</v>
      </c>
      <c r="V4111" t="s">
        <v>6172</v>
      </c>
      <c r="W4111" t="s">
        <v>5869</v>
      </c>
      <c r="X4111">
        <v>1</v>
      </c>
    </row>
    <row r="4112" spans="1:24" x14ac:dyDescent="0.25">
      <c r="A4112">
        <v>29413</v>
      </c>
      <c r="B4112" t="s">
        <v>3463</v>
      </c>
      <c r="C4112" t="s">
        <v>443</v>
      </c>
      <c r="D4112" t="s">
        <v>6411</v>
      </c>
      <c r="E4112" t="s">
        <v>6192</v>
      </c>
      <c r="F4112">
        <v>27</v>
      </c>
      <c r="G4112" t="s">
        <v>5837</v>
      </c>
      <c r="H4112" t="s">
        <v>5747</v>
      </c>
      <c r="I4112" t="s">
        <v>5748</v>
      </c>
      <c r="J4112">
        <v>355</v>
      </c>
      <c r="K4112">
        <v>24</v>
      </c>
      <c r="L4112">
        <v>5</v>
      </c>
      <c r="M4112" t="s">
        <v>5749</v>
      </c>
      <c r="N4112" t="s">
        <v>5750</v>
      </c>
      <c r="O4112" t="s">
        <v>5874</v>
      </c>
      <c r="P4112" t="s">
        <v>5875</v>
      </c>
      <c r="Q4112" t="s">
        <v>5876</v>
      </c>
      <c r="R4112">
        <v>86377</v>
      </c>
      <c r="S4112" t="s">
        <v>6639</v>
      </c>
      <c r="T4112" t="s">
        <v>6413</v>
      </c>
      <c r="U4112">
        <v>2.75</v>
      </c>
      <c r="V4112" t="s">
        <v>6172</v>
      </c>
      <c r="W4112" t="s">
        <v>5869</v>
      </c>
      <c r="X4112">
        <v>1</v>
      </c>
    </row>
    <row r="4113" spans="1:24" x14ac:dyDescent="0.25">
      <c r="A4113">
        <v>29413</v>
      </c>
      <c r="B4113" t="s">
        <v>3463</v>
      </c>
      <c r="C4113" t="s">
        <v>443</v>
      </c>
      <c r="D4113" t="s">
        <v>6411</v>
      </c>
      <c r="E4113" t="s">
        <v>6192</v>
      </c>
      <c r="F4113">
        <v>27</v>
      </c>
      <c r="G4113" t="s">
        <v>5837</v>
      </c>
      <c r="H4113" t="s">
        <v>5747</v>
      </c>
      <c r="I4113" t="s">
        <v>5748</v>
      </c>
      <c r="J4113">
        <v>355</v>
      </c>
      <c r="K4113">
        <v>24</v>
      </c>
      <c r="L4113">
        <v>5</v>
      </c>
      <c r="M4113" t="s">
        <v>5749</v>
      </c>
      <c r="N4113" t="s">
        <v>5750</v>
      </c>
      <c r="O4113" t="s">
        <v>5874</v>
      </c>
      <c r="P4113" t="s">
        <v>5875</v>
      </c>
      <c r="Q4113" t="s">
        <v>5876</v>
      </c>
      <c r="R4113">
        <v>86377</v>
      </c>
      <c r="S4113" t="s">
        <v>6639</v>
      </c>
      <c r="T4113" t="s">
        <v>6413</v>
      </c>
      <c r="U4113">
        <v>2.75</v>
      </c>
      <c r="V4113" t="s">
        <v>6172</v>
      </c>
      <c r="W4113" t="s">
        <v>5869</v>
      </c>
      <c r="X4113">
        <v>1</v>
      </c>
    </row>
    <row r="4114" spans="1:24" x14ac:dyDescent="0.25">
      <c r="A4114">
        <v>29415</v>
      </c>
      <c r="B4114" t="s">
        <v>3464</v>
      </c>
      <c r="C4114" t="s">
        <v>443</v>
      </c>
      <c r="D4114" t="s">
        <v>6411</v>
      </c>
      <c r="E4114" t="s">
        <v>6192</v>
      </c>
      <c r="F4114">
        <v>27</v>
      </c>
      <c r="G4114" t="s">
        <v>5837</v>
      </c>
      <c r="H4114" t="s">
        <v>5747</v>
      </c>
      <c r="I4114" t="s">
        <v>5748</v>
      </c>
      <c r="J4114">
        <v>355</v>
      </c>
      <c r="K4114">
        <v>24</v>
      </c>
      <c r="L4114">
        <v>5</v>
      </c>
      <c r="M4114" t="s">
        <v>5749</v>
      </c>
      <c r="N4114" t="s">
        <v>5750</v>
      </c>
      <c r="O4114" t="s">
        <v>5874</v>
      </c>
      <c r="P4114" t="s">
        <v>5875</v>
      </c>
      <c r="Q4114" t="s">
        <v>5876</v>
      </c>
      <c r="R4114">
        <v>86377</v>
      </c>
      <c r="S4114" t="s">
        <v>6639</v>
      </c>
      <c r="T4114" t="s">
        <v>6413</v>
      </c>
      <c r="U4114">
        <v>2.75</v>
      </c>
      <c r="V4114" t="s">
        <v>6172</v>
      </c>
      <c r="W4114" t="s">
        <v>5869</v>
      </c>
      <c r="X4114">
        <v>1</v>
      </c>
    </row>
    <row r="4115" spans="1:24" x14ac:dyDescent="0.25">
      <c r="A4115">
        <v>29415</v>
      </c>
      <c r="B4115" t="s">
        <v>3464</v>
      </c>
      <c r="C4115" t="s">
        <v>443</v>
      </c>
      <c r="D4115" t="s">
        <v>6411</v>
      </c>
      <c r="E4115" t="s">
        <v>6192</v>
      </c>
      <c r="F4115">
        <v>27</v>
      </c>
      <c r="G4115" t="s">
        <v>5837</v>
      </c>
      <c r="H4115" t="s">
        <v>5747</v>
      </c>
      <c r="I4115" t="s">
        <v>5748</v>
      </c>
      <c r="J4115">
        <v>355</v>
      </c>
      <c r="K4115">
        <v>24</v>
      </c>
      <c r="L4115">
        <v>5</v>
      </c>
      <c r="M4115" t="s">
        <v>5749</v>
      </c>
      <c r="N4115" t="s">
        <v>5750</v>
      </c>
      <c r="O4115" t="s">
        <v>5874</v>
      </c>
      <c r="P4115" t="s">
        <v>5875</v>
      </c>
      <c r="Q4115" t="s">
        <v>5876</v>
      </c>
      <c r="R4115">
        <v>86377</v>
      </c>
      <c r="S4115" t="s">
        <v>6639</v>
      </c>
      <c r="T4115" t="s">
        <v>6413</v>
      </c>
      <c r="U4115">
        <v>2.75</v>
      </c>
      <c r="V4115" t="s">
        <v>6172</v>
      </c>
      <c r="W4115" t="s">
        <v>5869</v>
      </c>
      <c r="X4115">
        <v>1</v>
      </c>
    </row>
    <row r="4116" spans="1:24" x14ac:dyDescent="0.25">
      <c r="A4116">
        <v>29068</v>
      </c>
      <c r="B4116" t="s">
        <v>2505</v>
      </c>
      <c r="C4116" t="s">
        <v>441</v>
      </c>
      <c r="D4116" t="s">
        <v>5744</v>
      </c>
      <c r="E4116" t="s">
        <v>5913</v>
      </c>
      <c r="F4116">
        <v>10</v>
      </c>
      <c r="G4116" t="s">
        <v>5767</v>
      </c>
      <c r="H4116" t="s">
        <v>5868</v>
      </c>
      <c r="I4116" t="s">
        <v>5748</v>
      </c>
      <c r="J4116">
        <v>750</v>
      </c>
      <c r="K4116">
        <v>12</v>
      </c>
      <c r="L4116">
        <v>47</v>
      </c>
      <c r="M4116" t="s">
        <v>5759</v>
      </c>
      <c r="N4116" t="s">
        <v>6344</v>
      </c>
      <c r="O4116" t="s">
        <v>5790</v>
      </c>
      <c r="P4116" t="s">
        <v>5752</v>
      </c>
      <c r="Q4116" t="s">
        <v>5925</v>
      </c>
      <c r="R4116">
        <v>98946</v>
      </c>
      <c r="S4116" t="s">
        <v>5845</v>
      </c>
      <c r="T4116" t="s">
        <v>5845</v>
      </c>
      <c r="U4116">
        <v>29.49</v>
      </c>
      <c r="V4116" t="s">
        <v>5755</v>
      </c>
      <c r="W4116" t="s">
        <v>5765</v>
      </c>
      <c r="X4116">
        <v>1</v>
      </c>
    </row>
    <row r="4117" spans="1:24" x14ac:dyDescent="0.25">
      <c r="A4117">
        <v>29081</v>
      </c>
      <c r="B4117" t="s">
        <v>2514</v>
      </c>
      <c r="C4117" t="s">
        <v>441</v>
      </c>
      <c r="D4117" t="s">
        <v>5850</v>
      </c>
      <c r="E4117" t="s">
        <v>5910</v>
      </c>
      <c r="F4117">
        <v>20</v>
      </c>
      <c r="G4117" t="s">
        <v>5746</v>
      </c>
      <c r="H4117" t="s">
        <v>5868</v>
      </c>
      <c r="I4117" t="s">
        <v>5748</v>
      </c>
      <c r="J4117">
        <v>750</v>
      </c>
      <c r="K4117">
        <v>6</v>
      </c>
      <c r="L4117">
        <v>40</v>
      </c>
      <c r="M4117" t="s">
        <v>5759</v>
      </c>
      <c r="N4117" t="s">
        <v>5852</v>
      </c>
      <c r="O4117" t="s">
        <v>5790</v>
      </c>
      <c r="P4117" t="s">
        <v>5762</v>
      </c>
      <c r="Q4117" t="s">
        <v>5853</v>
      </c>
      <c r="R4117">
        <v>81110</v>
      </c>
      <c r="S4117" t="s">
        <v>5784</v>
      </c>
      <c r="T4117" t="s">
        <v>5784</v>
      </c>
      <c r="U4117">
        <v>80.290000000000006</v>
      </c>
      <c r="V4117" t="s">
        <v>5755</v>
      </c>
      <c r="W4117" t="s">
        <v>5756</v>
      </c>
      <c r="X4117">
        <v>1</v>
      </c>
    </row>
    <row r="4118" spans="1:24" x14ac:dyDescent="0.25">
      <c r="A4118">
        <v>29119</v>
      </c>
      <c r="B4118" t="s">
        <v>2520</v>
      </c>
      <c r="C4118" t="s">
        <v>442</v>
      </c>
      <c r="D4118" t="s">
        <v>5920</v>
      </c>
      <c r="E4118" t="s">
        <v>5921</v>
      </c>
      <c r="F4118">
        <v>20</v>
      </c>
      <c r="G4118" t="s">
        <v>5746</v>
      </c>
      <c r="H4118" t="s">
        <v>5747</v>
      </c>
      <c r="I4118" t="s">
        <v>5748</v>
      </c>
      <c r="J4118">
        <v>750</v>
      </c>
      <c r="K4118">
        <v>12</v>
      </c>
      <c r="L4118">
        <v>13</v>
      </c>
      <c r="M4118" t="s">
        <v>5749</v>
      </c>
      <c r="N4118" t="s">
        <v>5750</v>
      </c>
      <c r="O4118" t="s">
        <v>5751</v>
      </c>
      <c r="P4118" t="s">
        <v>5916</v>
      </c>
      <c r="Q4118" t="s">
        <v>5952</v>
      </c>
      <c r="R4118">
        <v>42015</v>
      </c>
      <c r="S4118" t="s">
        <v>5956</v>
      </c>
      <c r="T4118" t="s">
        <v>5957</v>
      </c>
      <c r="U4118">
        <v>15.99</v>
      </c>
      <c r="V4118" t="s">
        <v>5755</v>
      </c>
      <c r="W4118" t="s">
        <v>5869</v>
      </c>
      <c r="X4118">
        <v>1</v>
      </c>
    </row>
    <row r="4119" spans="1:24" x14ac:dyDescent="0.25">
      <c r="A4119">
        <v>29354</v>
      </c>
      <c r="B4119" t="s">
        <v>2556</v>
      </c>
      <c r="C4119" t="s">
        <v>443</v>
      </c>
      <c r="D4119" t="s">
        <v>6177</v>
      </c>
      <c r="E4119" t="s">
        <v>6167</v>
      </c>
      <c r="F4119">
        <v>27</v>
      </c>
      <c r="G4119" t="s">
        <v>5837</v>
      </c>
      <c r="H4119" t="s">
        <v>5747</v>
      </c>
      <c r="I4119" t="s">
        <v>5748</v>
      </c>
      <c r="J4119">
        <v>500</v>
      </c>
      <c r="K4119">
        <v>24</v>
      </c>
      <c r="L4119">
        <v>5.0999999999999996</v>
      </c>
      <c r="M4119" t="s">
        <v>5759</v>
      </c>
      <c r="N4119" t="s">
        <v>5896</v>
      </c>
      <c r="O4119" t="s">
        <v>5874</v>
      </c>
      <c r="P4119" t="s">
        <v>5875</v>
      </c>
      <c r="Q4119" t="s">
        <v>5876</v>
      </c>
      <c r="R4119">
        <v>95640</v>
      </c>
      <c r="S4119" t="s">
        <v>6198</v>
      </c>
      <c r="T4119" t="s">
        <v>6199</v>
      </c>
      <c r="U4119">
        <v>3.15</v>
      </c>
      <c r="V4119" t="s">
        <v>6172</v>
      </c>
      <c r="W4119" t="s">
        <v>5869</v>
      </c>
      <c r="X4119">
        <v>1</v>
      </c>
    </row>
    <row r="4120" spans="1:24" x14ac:dyDescent="0.25">
      <c r="A4120">
        <v>29354</v>
      </c>
      <c r="B4120" t="s">
        <v>2556</v>
      </c>
      <c r="C4120" t="s">
        <v>443</v>
      </c>
      <c r="D4120" t="s">
        <v>6177</v>
      </c>
      <c r="E4120" t="s">
        <v>6167</v>
      </c>
      <c r="F4120">
        <v>27</v>
      </c>
      <c r="G4120" t="s">
        <v>5837</v>
      </c>
      <c r="H4120" t="s">
        <v>5747</v>
      </c>
      <c r="I4120" t="s">
        <v>5748</v>
      </c>
      <c r="J4120">
        <v>500</v>
      </c>
      <c r="K4120">
        <v>24</v>
      </c>
      <c r="L4120">
        <v>5.0999999999999996</v>
      </c>
      <c r="M4120" t="s">
        <v>5759</v>
      </c>
      <c r="N4120" t="s">
        <v>5896</v>
      </c>
      <c r="O4120" t="s">
        <v>5874</v>
      </c>
      <c r="P4120" t="s">
        <v>5875</v>
      </c>
      <c r="Q4120" t="s">
        <v>5876</v>
      </c>
      <c r="R4120">
        <v>95640</v>
      </c>
      <c r="S4120" t="s">
        <v>6198</v>
      </c>
      <c r="T4120" t="s">
        <v>6199</v>
      </c>
      <c r="U4120">
        <v>3.15</v>
      </c>
      <c r="V4120" t="s">
        <v>6172</v>
      </c>
      <c r="W4120" t="s">
        <v>5869</v>
      </c>
      <c r="X4120">
        <v>1</v>
      </c>
    </row>
    <row r="4121" spans="1:24" x14ac:dyDescent="0.25">
      <c r="A4121">
        <v>29076</v>
      </c>
      <c r="B4121" t="s">
        <v>2510</v>
      </c>
      <c r="C4121" t="s">
        <v>443</v>
      </c>
      <c r="D4121" t="s">
        <v>6411</v>
      </c>
      <c r="E4121" t="s">
        <v>5872</v>
      </c>
      <c r="F4121">
        <v>27</v>
      </c>
      <c r="G4121" t="s">
        <v>5837</v>
      </c>
      <c r="H4121" t="s">
        <v>5747</v>
      </c>
      <c r="I4121" t="s">
        <v>5748</v>
      </c>
      <c r="J4121">
        <v>473</v>
      </c>
      <c r="K4121">
        <v>24</v>
      </c>
      <c r="L4121">
        <v>7.5</v>
      </c>
      <c r="M4121" t="s">
        <v>5749</v>
      </c>
      <c r="N4121" t="s">
        <v>5750</v>
      </c>
      <c r="O4121" t="s">
        <v>5874</v>
      </c>
      <c r="P4121" t="s">
        <v>5875</v>
      </c>
      <c r="Q4121" t="s">
        <v>5876</v>
      </c>
      <c r="R4121">
        <v>79216</v>
      </c>
      <c r="S4121" t="s">
        <v>6412</v>
      </c>
      <c r="T4121" t="s">
        <v>6413</v>
      </c>
      <c r="U4121">
        <v>4.1500000000000004</v>
      </c>
      <c r="V4121" t="s">
        <v>6172</v>
      </c>
      <c r="W4121" t="s">
        <v>5869</v>
      </c>
      <c r="X4121">
        <v>1</v>
      </c>
    </row>
    <row r="4122" spans="1:24" x14ac:dyDescent="0.25">
      <c r="A4122">
        <v>29076</v>
      </c>
      <c r="B4122" t="s">
        <v>2510</v>
      </c>
      <c r="C4122" t="s">
        <v>443</v>
      </c>
      <c r="D4122" t="s">
        <v>6411</v>
      </c>
      <c r="E4122" t="s">
        <v>5872</v>
      </c>
      <c r="F4122">
        <v>27</v>
      </c>
      <c r="G4122" t="s">
        <v>5837</v>
      </c>
      <c r="H4122" t="s">
        <v>5747</v>
      </c>
      <c r="I4122" t="s">
        <v>5748</v>
      </c>
      <c r="J4122">
        <v>473</v>
      </c>
      <c r="K4122">
        <v>24</v>
      </c>
      <c r="L4122">
        <v>7.5</v>
      </c>
      <c r="M4122" t="s">
        <v>5749</v>
      </c>
      <c r="N4122" t="s">
        <v>5750</v>
      </c>
      <c r="O4122" t="s">
        <v>5874</v>
      </c>
      <c r="P4122" t="s">
        <v>5875</v>
      </c>
      <c r="Q4122" t="s">
        <v>5876</v>
      </c>
      <c r="R4122">
        <v>79216</v>
      </c>
      <c r="S4122" t="s">
        <v>6412</v>
      </c>
      <c r="T4122" t="s">
        <v>6413</v>
      </c>
      <c r="U4122">
        <v>4.1500000000000004</v>
      </c>
      <c r="V4122" t="s">
        <v>6172</v>
      </c>
      <c r="W4122" t="s">
        <v>5869</v>
      </c>
      <c r="X4122">
        <v>1</v>
      </c>
    </row>
    <row r="4123" spans="1:24" x14ac:dyDescent="0.25">
      <c r="A4123">
        <v>29077</v>
      </c>
      <c r="B4123" t="s">
        <v>2511</v>
      </c>
      <c r="C4123" t="s">
        <v>443</v>
      </c>
      <c r="D4123" t="s">
        <v>6411</v>
      </c>
      <c r="E4123" t="s">
        <v>6192</v>
      </c>
      <c r="F4123">
        <v>27</v>
      </c>
      <c r="G4123" t="s">
        <v>5837</v>
      </c>
      <c r="H4123" t="s">
        <v>5747</v>
      </c>
      <c r="I4123" t="s">
        <v>5748</v>
      </c>
      <c r="J4123">
        <v>473</v>
      </c>
      <c r="K4123">
        <v>24</v>
      </c>
      <c r="L4123">
        <v>5.5</v>
      </c>
      <c r="M4123" t="s">
        <v>5749</v>
      </c>
      <c r="N4123" t="s">
        <v>5750</v>
      </c>
      <c r="O4123" t="s">
        <v>5874</v>
      </c>
      <c r="P4123" t="s">
        <v>5875</v>
      </c>
      <c r="Q4123" t="s">
        <v>5876</v>
      </c>
      <c r="R4123">
        <v>79216</v>
      </c>
      <c r="S4123" t="s">
        <v>6412</v>
      </c>
      <c r="T4123" t="s">
        <v>6413</v>
      </c>
      <c r="U4123">
        <v>3.5</v>
      </c>
      <c r="V4123" t="s">
        <v>6172</v>
      </c>
      <c r="W4123" t="s">
        <v>5869</v>
      </c>
      <c r="X4123">
        <v>1</v>
      </c>
    </row>
    <row r="4124" spans="1:24" x14ac:dyDescent="0.25">
      <c r="A4124">
        <v>29077</v>
      </c>
      <c r="B4124" t="s">
        <v>2511</v>
      </c>
      <c r="C4124" t="s">
        <v>443</v>
      </c>
      <c r="D4124" t="s">
        <v>6411</v>
      </c>
      <c r="E4124" t="s">
        <v>6192</v>
      </c>
      <c r="F4124">
        <v>27</v>
      </c>
      <c r="G4124" t="s">
        <v>5837</v>
      </c>
      <c r="H4124" t="s">
        <v>5747</v>
      </c>
      <c r="I4124" t="s">
        <v>5748</v>
      </c>
      <c r="J4124">
        <v>473</v>
      </c>
      <c r="K4124">
        <v>24</v>
      </c>
      <c r="L4124">
        <v>5.5</v>
      </c>
      <c r="M4124" t="s">
        <v>5749</v>
      </c>
      <c r="N4124" t="s">
        <v>5750</v>
      </c>
      <c r="O4124" t="s">
        <v>5874</v>
      </c>
      <c r="P4124" t="s">
        <v>5875</v>
      </c>
      <c r="Q4124" t="s">
        <v>5876</v>
      </c>
      <c r="R4124">
        <v>79216</v>
      </c>
      <c r="S4124" t="s">
        <v>6412</v>
      </c>
      <c r="T4124" t="s">
        <v>6413</v>
      </c>
      <c r="U4124">
        <v>3.5</v>
      </c>
      <c r="V4124" t="s">
        <v>6172</v>
      </c>
      <c r="W4124" t="s">
        <v>5869</v>
      </c>
      <c r="X4124">
        <v>1</v>
      </c>
    </row>
    <row r="4125" spans="1:24" x14ac:dyDescent="0.25">
      <c r="A4125">
        <v>29583</v>
      </c>
      <c r="B4125" t="s">
        <v>3467</v>
      </c>
      <c r="C4125" t="s">
        <v>443</v>
      </c>
      <c r="D4125" t="s">
        <v>6411</v>
      </c>
      <c r="E4125" t="s">
        <v>6190</v>
      </c>
      <c r="F4125">
        <v>27</v>
      </c>
      <c r="G4125" t="s">
        <v>5837</v>
      </c>
      <c r="H4125" t="s">
        <v>5747</v>
      </c>
      <c r="I4125" t="s">
        <v>5748</v>
      </c>
      <c r="J4125">
        <v>473</v>
      </c>
      <c r="K4125">
        <v>24</v>
      </c>
      <c r="L4125">
        <v>4</v>
      </c>
      <c r="M4125" t="s">
        <v>5749</v>
      </c>
      <c r="N4125" t="s">
        <v>5750</v>
      </c>
      <c r="O4125" t="s">
        <v>5874</v>
      </c>
      <c r="P4125" t="s">
        <v>5875</v>
      </c>
      <c r="Q4125" t="s">
        <v>5876</v>
      </c>
      <c r="R4125">
        <v>86377</v>
      </c>
      <c r="S4125" t="s">
        <v>6639</v>
      </c>
      <c r="T4125" t="s">
        <v>6413</v>
      </c>
      <c r="U4125">
        <v>3.25</v>
      </c>
      <c r="V4125" t="s">
        <v>6172</v>
      </c>
      <c r="W4125" t="s">
        <v>5869</v>
      </c>
      <c r="X4125">
        <v>1</v>
      </c>
    </row>
    <row r="4126" spans="1:24" x14ac:dyDescent="0.25">
      <c r="A4126">
        <v>29583</v>
      </c>
      <c r="B4126" t="s">
        <v>3467</v>
      </c>
      <c r="C4126" t="s">
        <v>443</v>
      </c>
      <c r="D4126" t="s">
        <v>6411</v>
      </c>
      <c r="E4126" t="s">
        <v>6190</v>
      </c>
      <c r="F4126">
        <v>27</v>
      </c>
      <c r="G4126" t="s">
        <v>5837</v>
      </c>
      <c r="H4126" t="s">
        <v>5747</v>
      </c>
      <c r="I4126" t="s">
        <v>5748</v>
      </c>
      <c r="J4126">
        <v>473</v>
      </c>
      <c r="K4126">
        <v>24</v>
      </c>
      <c r="L4126">
        <v>4</v>
      </c>
      <c r="M4126" t="s">
        <v>5749</v>
      </c>
      <c r="N4126" t="s">
        <v>5750</v>
      </c>
      <c r="O4126" t="s">
        <v>5874</v>
      </c>
      <c r="P4126" t="s">
        <v>5875</v>
      </c>
      <c r="Q4126" t="s">
        <v>5876</v>
      </c>
      <c r="R4126">
        <v>86377</v>
      </c>
      <c r="S4126" t="s">
        <v>6639</v>
      </c>
      <c r="T4126" t="s">
        <v>6413</v>
      </c>
      <c r="U4126">
        <v>3.25</v>
      </c>
      <c r="V4126" t="s">
        <v>6172</v>
      </c>
      <c r="W4126" t="s">
        <v>5869</v>
      </c>
      <c r="X4126">
        <v>1</v>
      </c>
    </row>
    <row r="4127" spans="1:24" x14ac:dyDescent="0.25">
      <c r="A4127">
        <v>29589</v>
      </c>
      <c r="B4127" t="s">
        <v>3470</v>
      </c>
      <c r="C4127" t="s">
        <v>443</v>
      </c>
      <c r="D4127" t="s">
        <v>6411</v>
      </c>
      <c r="E4127" t="s">
        <v>5872</v>
      </c>
      <c r="F4127">
        <v>27</v>
      </c>
      <c r="G4127" t="s">
        <v>5837</v>
      </c>
      <c r="H4127" t="s">
        <v>5747</v>
      </c>
      <c r="I4127" t="s">
        <v>5748</v>
      </c>
      <c r="J4127">
        <v>355</v>
      </c>
      <c r="K4127">
        <v>24</v>
      </c>
      <c r="L4127">
        <v>6.6</v>
      </c>
      <c r="M4127" t="s">
        <v>5759</v>
      </c>
      <c r="N4127" t="s">
        <v>5904</v>
      </c>
      <c r="O4127" t="s">
        <v>5874</v>
      </c>
      <c r="P4127" t="s">
        <v>5875</v>
      </c>
      <c r="Q4127" t="s">
        <v>5876</v>
      </c>
      <c r="R4127">
        <v>79216</v>
      </c>
      <c r="S4127" t="s">
        <v>6412</v>
      </c>
      <c r="T4127" t="s">
        <v>6413</v>
      </c>
      <c r="U4127">
        <v>5.44</v>
      </c>
      <c r="V4127" t="s">
        <v>5755</v>
      </c>
      <c r="W4127" t="s">
        <v>5869</v>
      </c>
      <c r="X4127">
        <v>1</v>
      </c>
    </row>
    <row r="4128" spans="1:24" x14ac:dyDescent="0.25">
      <c r="A4128">
        <v>29589</v>
      </c>
      <c r="B4128" t="s">
        <v>3470</v>
      </c>
      <c r="C4128" t="s">
        <v>443</v>
      </c>
      <c r="D4128" t="s">
        <v>6411</v>
      </c>
      <c r="E4128" t="s">
        <v>5872</v>
      </c>
      <c r="F4128">
        <v>27</v>
      </c>
      <c r="G4128" t="s">
        <v>5837</v>
      </c>
      <c r="H4128" t="s">
        <v>5747</v>
      </c>
      <c r="I4128" t="s">
        <v>5748</v>
      </c>
      <c r="J4128">
        <v>355</v>
      </c>
      <c r="K4128">
        <v>24</v>
      </c>
      <c r="L4128">
        <v>6.6</v>
      </c>
      <c r="M4128" t="s">
        <v>5759</v>
      </c>
      <c r="N4128" t="s">
        <v>5904</v>
      </c>
      <c r="O4128" t="s">
        <v>5874</v>
      </c>
      <c r="P4128" t="s">
        <v>5875</v>
      </c>
      <c r="Q4128" t="s">
        <v>5876</v>
      </c>
      <c r="R4128">
        <v>79216</v>
      </c>
      <c r="S4128" t="s">
        <v>6412</v>
      </c>
      <c r="T4128" t="s">
        <v>6413</v>
      </c>
      <c r="U4128">
        <v>5.44</v>
      </c>
      <c r="V4128" t="s">
        <v>5755</v>
      </c>
      <c r="W4128" t="s">
        <v>5869</v>
      </c>
      <c r="X4128">
        <v>1</v>
      </c>
    </row>
    <row r="4129" spans="1:24" x14ac:dyDescent="0.25">
      <c r="A4129">
        <v>29139</v>
      </c>
      <c r="B4129" t="s">
        <v>2524</v>
      </c>
      <c r="C4129" t="s">
        <v>443</v>
      </c>
      <c r="D4129" t="s">
        <v>6166</v>
      </c>
      <c r="E4129" t="s">
        <v>6482</v>
      </c>
      <c r="F4129">
        <v>20</v>
      </c>
      <c r="G4129" t="s">
        <v>5746</v>
      </c>
      <c r="H4129" t="s">
        <v>5747</v>
      </c>
      <c r="I4129" t="s">
        <v>5748</v>
      </c>
      <c r="J4129">
        <v>355</v>
      </c>
      <c r="K4129">
        <v>24</v>
      </c>
      <c r="L4129">
        <v>0.3</v>
      </c>
      <c r="M4129" t="s">
        <v>5749</v>
      </c>
      <c r="N4129" t="s">
        <v>5750</v>
      </c>
      <c r="O4129" t="s">
        <v>5751</v>
      </c>
      <c r="P4129" t="s">
        <v>5875</v>
      </c>
      <c r="Q4129" t="s">
        <v>6380</v>
      </c>
      <c r="R4129">
        <v>91723</v>
      </c>
      <c r="S4129" t="s">
        <v>6663</v>
      </c>
      <c r="T4129" t="s">
        <v>6570</v>
      </c>
      <c r="U4129">
        <v>1.87</v>
      </c>
      <c r="V4129" t="s">
        <v>6172</v>
      </c>
      <c r="W4129" t="s">
        <v>5869</v>
      </c>
      <c r="X4129">
        <v>1</v>
      </c>
    </row>
    <row r="4130" spans="1:24" x14ac:dyDescent="0.25">
      <c r="A4130">
        <v>29069</v>
      </c>
      <c r="B4130" t="s">
        <v>2506</v>
      </c>
      <c r="C4130" t="s">
        <v>443</v>
      </c>
      <c r="D4130" t="s">
        <v>6177</v>
      </c>
      <c r="E4130" t="s">
        <v>5872</v>
      </c>
      <c r="F4130">
        <v>27</v>
      </c>
      <c r="G4130" t="s">
        <v>5837</v>
      </c>
      <c r="H4130" t="s">
        <v>5747</v>
      </c>
      <c r="I4130" t="s">
        <v>5748</v>
      </c>
      <c r="J4130">
        <v>2840</v>
      </c>
      <c r="K4130">
        <v>3</v>
      </c>
      <c r="L4130">
        <v>6</v>
      </c>
      <c r="M4130" t="s">
        <v>5749</v>
      </c>
      <c r="N4130" t="s">
        <v>5750</v>
      </c>
      <c r="O4130" t="s">
        <v>5874</v>
      </c>
      <c r="P4130" t="s">
        <v>5875</v>
      </c>
      <c r="Q4130" t="s">
        <v>5876</v>
      </c>
      <c r="R4130">
        <v>42090</v>
      </c>
      <c r="S4130" t="s">
        <v>6180</v>
      </c>
      <c r="T4130" t="s">
        <v>6180</v>
      </c>
      <c r="U4130">
        <v>13.69</v>
      </c>
      <c r="V4130" t="s">
        <v>6172</v>
      </c>
      <c r="W4130" t="s">
        <v>5869</v>
      </c>
      <c r="X4130">
        <v>8</v>
      </c>
    </row>
    <row r="4131" spans="1:24" x14ac:dyDescent="0.25">
      <c r="A4131">
        <v>29069</v>
      </c>
      <c r="B4131" t="s">
        <v>2506</v>
      </c>
      <c r="C4131" t="s">
        <v>443</v>
      </c>
      <c r="D4131" t="s">
        <v>6177</v>
      </c>
      <c r="E4131" t="s">
        <v>5872</v>
      </c>
      <c r="F4131">
        <v>27</v>
      </c>
      <c r="G4131" t="s">
        <v>5837</v>
      </c>
      <c r="H4131" t="s">
        <v>5747</v>
      </c>
      <c r="I4131" t="s">
        <v>5748</v>
      </c>
      <c r="J4131">
        <v>2840</v>
      </c>
      <c r="K4131">
        <v>3</v>
      </c>
      <c r="L4131">
        <v>6</v>
      </c>
      <c r="M4131" t="s">
        <v>5749</v>
      </c>
      <c r="N4131" t="s">
        <v>5750</v>
      </c>
      <c r="O4131" t="s">
        <v>5874</v>
      </c>
      <c r="P4131" t="s">
        <v>5875</v>
      </c>
      <c r="Q4131" t="s">
        <v>5876</v>
      </c>
      <c r="R4131">
        <v>42090</v>
      </c>
      <c r="S4131" t="s">
        <v>6180</v>
      </c>
      <c r="T4131" t="s">
        <v>6180</v>
      </c>
      <c r="U4131">
        <v>13.69</v>
      </c>
      <c r="V4131" t="s">
        <v>6172</v>
      </c>
      <c r="W4131" t="s">
        <v>5869</v>
      </c>
      <c r="X4131">
        <v>8</v>
      </c>
    </row>
    <row r="4132" spans="1:24" x14ac:dyDescent="0.25">
      <c r="A4132">
        <v>29291</v>
      </c>
      <c r="B4132" t="s">
        <v>2540</v>
      </c>
      <c r="C4132" t="s">
        <v>443</v>
      </c>
      <c r="D4132" t="s">
        <v>6651</v>
      </c>
      <c r="E4132" t="s">
        <v>5872</v>
      </c>
      <c r="F4132">
        <v>27</v>
      </c>
      <c r="G4132" t="s">
        <v>5837</v>
      </c>
      <c r="H4132" t="s">
        <v>5747</v>
      </c>
      <c r="I4132" t="s">
        <v>5748</v>
      </c>
      <c r="J4132">
        <v>473</v>
      </c>
      <c r="K4132">
        <v>24</v>
      </c>
      <c r="L4132">
        <v>6.3</v>
      </c>
      <c r="M4132" t="s">
        <v>5749</v>
      </c>
      <c r="N4132" t="s">
        <v>5750</v>
      </c>
      <c r="O4132" t="s">
        <v>5874</v>
      </c>
      <c r="P4132" t="s">
        <v>5875</v>
      </c>
      <c r="Q4132" t="s">
        <v>5876</v>
      </c>
      <c r="R4132">
        <v>96</v>
      </c>
      <c r="S4132" t="s">
        <v>6638</v>
      </c>
      <c r="T4132" t="s">
        <v>6638</v>
      </c>
      <c r="U4132">
        <v>3.71</v>
      </c>
      <c r="V4132" t="s">
        <v>6172</v>
      </c>
      <c r="W4132" t="s">
        <v>5869</v>
      </c>
      <c r="X4132">
        <v>1</v>
      </c>
    </row>
    <row r="4133" spans="1:24" x14ac:dyDescent="0.25">
      <c r="A4133">
        <v>29291</v>
      </c>
      <c r="B4133" t="s">
        <v>2540</v>
      </c>
      <c r="C4133" t="s">
        <v>443</v>
      </c>
      <c r="D4133" t="s">
        <v>6651</v>
      </c>
      <c r="E4133" t="s">
        <v>5872</v>
      </c>
      <c r="F4133">
        <v>27</v>
      </c>
      <c r="G4133" t="s">
        <v>5837</v>
      </c>
      <c r="H4133" t="s">
        <v>5747</v>
      </c>
      <c r="I4133" t="s">
        <v>5748</v>
      </c>
      <c r="J4133">
        <v>473</v>
      </c>
      <c r="K4133">
        <v>24</v>
      </c>
      <c r="L4133">
        <v>6.3</v>
      </c>
      <c r="M4133" t="s">
        <v>5749</v>
      </c>
      <c r="N4133" t="s">
        <v>5750</v>
      </c>
      <c r="O4133" t="s">
        <v>5874</v>
      </c>
      <c r="P4133" t="s">
        <v>5875</v>
      </c>
      <c r="Q4133" t="s">
        <v>5876</v>
      </c>
      <c r="R4133">
        <v>96</v>
      </c>
      <c r="S4133" t="s">
        <v>6638</v>
      </c>
      <c r="T4133" t="s">
        <v>6638</v>
      </c>
      <c r="U4133">
        <v>3.71</v>
      </c>
      <c r="V4133" t="s">
        <v>6172</v>
      </c>
      <c r="W4133" t="s">
        <v>5869</v>
      </c>
      <c r="X4133">
        <v>1</v>
      </c>
    </row>
    <row r="4134" spans="1:24" x14ac:dyDescent="0.25">
      <c r="A4134">
        <v>29394</v>
      </c>
      <c r="B4134" t="s">
        <v>3509</v>
      </c>
      <c r="C4134" t="s">
        <v>443</v>
      </c>
      <c r="D4134" t="s">
        <v>6177</v>
      </c>
      <c r="E4134" t="s">
        <v>6190</v>
      </c>
      <c r="F4134">
        <v>27</v>
      </c>
      <c r="G4134" t="s">
        <v>5837</v>
      </c>
      <c r="H4134" t="s">
        <v>5747</v>
      </c>
      <c r="I4134" t="s">
        <v>5748</v>
      </c>
      <c r="J4134">
        <v>5325</v>
      </c>
      <c r="K4134">
        <v>1</v>
      </c>
      <c r="L4134">
        <v>2.6</v>
      </c>
      <c r="M4134" t="s">
        <v>5749</v>
      </c>
      <c r="N4134" t="s">
        <v>5750</v>
      </c>
      <c r="O4134" t="s">
        <v>5874</v>
      </c>
      <c r="P4134" t="s">
        <v>5875</v>
      </c>
      <c r="Q4134" t="s">
        <v>5876</v>
      </c>
      <c r="R4134">
        <v>42196</v>
      </c>
      <c r="S4134" t="s">
        <v>6188</v>
      </c>
      <c r="T4134" t="s">
        <v>6189</v>
      </c>
      <c r="U4134">
        <v>28.54</v>
      </c>
      <c r="V4134" t="s">
        <v>6172</v>
      </c>
      <c r="W4134" t="s">
        <v>5869</v>
      </c>
      <c r="X4134">
        <v>15</v>
      </c>
    </row>
    <row r="4135" spans="1:24" x14ac:dyDescent="0.25">
      <c r="A4135">
        <v>29394</v>
      </c>
      <c r="B4135" t="s">
        <v>3509</v>
      </c>
      <c r="C4135" t="s">
        <v>443</v>
      </c>
      <c r="D4135" t="s">
        <v>6177</v>
      </c>
      <c r="E4135" t="s">
        <v>6190</v>
      </c>
      <c r="F4135">
        <v>27</v>
      </c>
      <c r="G4135" t="s">
        <v>5837</v>
      </c>
      <c r="H4135" t="s">
        <v>5747</v>
      </c>
      <c r="I4135" t="s">
        <v>5748</v>
      </c>
      <c r="J4135">
        <v>5325</v>
      </c>
      <c r="K4135">
        <v>1</v>
      </c>
      <c r="L4135">
        <v>2.6</v>
      </c>
      <c r="M4135" t="s">
        <v>5749</v>
      </c>
      <c r="N4135" t="s">
        <v>5750</v>
      </c>
      <c r="O4135" t="s">
        <v>5874</v>
      </c>
      <c r="P4135" t="s">
        <v>5875</v>
      </c>
      <c r="Q4135" t="s">
        <v>5876</v>
      </c>
      <c r="R4135">
        <v>42196</v>
      </c>
      <c r="S4135" t="s">
        <v>6188</v>
      </c>
      <c r="T4135" t="s">
        <v>6189</v>
      </c>
      <c r="U4135">
        <v>28.54</v>
      </c>
      <c r="V4135" t="s">
        <v>6172</v>
      </c>
      <c r="W4135" t="s">
        <v>5869</v>
      </c>
      <c r="X4135">
        <v>15</v>
      </c>
    </row>
    <row r="4136" spans="1:24" x14ac:dyDescent="0.25">
      <c r="A4136">
        <v>28717</v>
      </c>
      <c r="B4136" t="s">
        <v>2443</v>
      </c>
      <c r="C4136" t="s">
        <v>441</v>
      </c>
      <c r="D4136" t="s">
        <v>5798</v>
      </c>
      <c r="E4136" t="s">
        <v>5881</v>
      </c>
      <c r="F4136">
        <v>20</v>
      </c>
      <c r="G4136" t="s">
        <v>5746</v>
      </c>
      <c r="H4136" t="s">
        <v>5747</v>
      </c>
      <c r="I4136" t="s">
        <v>5748</v>
      </c>
      <c r="J4136">
        <v>750</v>
      </c>
      <c r="K4136">
        <v>12</v>
      </c>
      <c r="L4136">
        <v>30</v>
      </c>
      <c r="M4136" t="s">
        <v>5759</v>
      </c>
      <c r="N4136" t="s">
        <v>5896</v>
      </c>
      <c r="O4136" t="s">
        <v>5761</v>
      </c>
      <c r="P4136" t="s">
        <v>5762</v>
      </c>
      <c r="Q4136" t="s">
        <v>5883</v>
      </c>
      <c r="R4136">
        <v>67697</v>
      </c>
      <c r="S4136" t="s">
        <v>5773</v>
      </c>
      <c r="T4136" t="s">
        <v>5773</v>
      </c>
      <c r="U4136">
        <v>34.99</v>
      </c>
      <c r="V4136" t="s">
        <v>5755</v>
      </c>
      <c r="W4136" t="s">
        <v>5765</v>
      </c>
      <c r="X4136">
        <v>1</v>
      </c>
    </row>
    <row r="4137" spans="1:24" x14ac:dyDescent="0.25">
      <c r="A4137">
        <v>29298</v>
      </c>
      <c r="B4137" t="s">
        <v>2543</v>
      </c>
      <c r="C4137" t="s">
        <v>444</v>
      </c>
      <c r="D4137" t="s">
        <v>6161</v>
      </c>
      <c r="E4137" t="s">
        <v>6395</v>
      </c>
      <c r="F4137">
        <v>20</v>
      </c>
      <c r="G4137" t="s">
        <v>5746</v>
      </c>
      <c r="H4137" t="s">
        <v>5747</v>
      </c>
      <c r="I4137" t="s">
        <v>5792</v>
      </c>
      <c r="J4137">
        <v>355</v>
      </c>
      <c r="K4137">
        <v>24</v>
      </c>
      <c r="L4137">
        <v>5</v>
      </c>
      <c r="M4137" t="s">
        <v>5749</v>
      </c>
      <c r="N4137" t="s">
        <v>5750</v>
      </c>
      <c r="O4137" t="s">
        <v>5751</v>
      </c>
      <c r="P4137" t="s">
        <v>6163</v>
      </c>
      <c r="Q4137" t="s">
        <v>6396</v>
      </c>
      <c r="R4137">
        <v>86229</v>
      </c>
      <c r="S4137" t="s">
        <v>6623</v>
      </c>
      <c r="T4137" t="s">
        <v>6075</v>
      </c>
      <c r="U4137">
        <v>2.99</v>
      </c>
      <c r="V4137" t="s">
        <v>6172</v>
      </c>
      <c r="W4137" t="s">
        <v>5756</v>
      </c>
      <c r="X4137">
        <v>1</v>
      </c>
    </row>
    <row r="4138" spans="1:24" x14ac:dyDescent="0.25">
      <c r="A4138">
        <v>29352</v>
      </c>
      <c r="B4138" t="s">
        <v>2555</v>
      </c>
      <c r="C4138" t="s">
        <v>444</v>
      </c>
      <c r="D4138" t="s">
        <v>6161</v>
      </c>
      <c r="E4138" t="s">
        <v>6186</v>
      </c>
      <c r="F4138">
        <v>10</v>
      </c>
      <c r="G4138" t="s">
        <v>5767</v>
      </c>
      <c r="H4138" t="s">
        <v>5747</v>
      </c>
      <c r="I4138" t="s">
        <v>5748</v>
      </c>
      <c r="J4138">
        <v>2130</v>
      </c>
      <c r="K4138">
        <v>4</v>
      </c>
      <c r="L4138">
        <v>5</v>
      </c>
      <c r="M4138" t="s">
        <v>5749</v>
      </c>
      <c r="N4138" t="s">
        <v>5750</v>
      </c>
      <c r="O4138" t="s">
        <v>5751</v>
      </c>
      <c r="P4138" t="s">
        <v>6283</v>
      </c>
      <c r="Q4138" t="s">
        <v>6187</v>
      </c>
      <c r="R4138">
        <v>84101</v>
      </c>
      <c r="S4138" t="s">
        <v>6155</v>
      </c>
      <c r="T4138" t="s">
        <v>6156</v>
      </c>
      <c r="U4138">
        <v>14.99</v>
      </c>
      <c r="V4138" t="s">
        <v>6172</v>
      </c>
      <c r="W4138" t="s">
        <v>5756</v>
      </c>
      <c r="X4138">
        <v>6</v>
      </c>
    </row>
    <row r="4139" spans="1:24" x14ac:dyDescent="0.25">
      <c r="A4139">
        <v>29078</v>
      </c>
      <c r="B4139" t="s">
        <v>2512</v>
      </c>
      <c r="C4139" t="s">
        <v>443</v>
      </c>
      <c r="D4139" t="s">
        <v>6411</v>
      </c>
      <c r="E4139" t="s">
        <v>5872</v>
      </c>
      <c r="F4139">
        <v>27</v>
      </c>
      <c r="G4139" t="s">
        <v>5837</v>
      </c>
      <c r="H4139" t="s">
        <v>5747</v>
      </c>
      <c r="I4139" t="s">
        <v>5748</v>
      </c>
      <c r="J4139">
        <v>473</v>
      </c>
      <c r="K4139">
        <v>24</v>
      </c>
      <c r="L4139">
        <v>7</v>
      </c>
      <c r="M4139" t="s">
        <v>5749</v>
      </c>
      <c r="N4139" t="s">
        <v>5750</v>
      </c>
      <c r="O4139" t="s">
        <v>5874</v>
      </c>
      <c r="P4139" t="s">
        <v>5875</v>
      </c>
      <c r="Q4139" t="s">
        <v>5876</v>
      </c>
      <c r="R4139">
        <v>79216</v>
      </c>
      <c r="S4139" t="s">
        <v>6412</v>
      </c>
      <c r="T4139" t="s">
        <v>6413</v>
      </c>
      <c r="U4139">
        <v>4.97</v>
      </c>
      <c r="V4139" t="s">
        <v>6172</v>
      </c>
      <c r="W4139" t="s">
        <v>5869</v>
      </c>
      <c r="X4139">
        <v>1</v>
      </c>
    </row>
    <row r="4140" spans="1:24" x14ac:dyDescent="0.25">
      <c r="A4140">
        <v>29078</v>
      </c>
      <c r="B4140" t="s">
        <v>2512</v>
      </c>
      <c r="C4140" t="s">
        <v>443</v>
      </c>
      <c r="D4140" t="s">
        <v>6411</v>
      </c>
      <c r="E4140" t="s">
        <v>5872</v>
      </c>
      <c r="F4140">
        <v>27</v>
      </c>
      <c r="G4140" t="s">
        <v>5837</v>
      </c>
      <c r="H4140" t="s">
        <v>5747</v>
      </c>
      <c r="I4140" t="s">
        <v>5748</v>
      </c>
      <c r="J4140">
        <v>473</v>
      </c>
      <c r="K4140">
        <v>24</v>
      </c>
      <c r="L4140">
        <v>7</v>
      </c>
      <c r="M4140" t="s">
        <v>5749</v>
      </c>
      <c r="N4140" t="s">
        <v>5750</v>
      </c>
      <c r="O4140" t="s">
        <v>5874</v>
      </c>
      <c r="P4140" t="s">
        <v>5875</v>
      </c>
      <c r="Q4140" t="s">
        <v>5876</v>
      </c>
      <c r="R4140">
        <v>79216</v>
      </c>
      <c r="S4140" t="s">
        <v>6412</v>
      </c>
      <c r="T4140" t="s">
        <v>6413</v>
      </c>
      <c r="U4140">
        <v>4.97</v>
      </c>
      <c r="V4140" t="s">
        <v>6172</v>
      </c>
      <c r="W4140" t="s">
        <v>5869</v>
      </c>
      <c r="X4140">
        <v>1</v>
      </c>
    </row>
    <row r="4141" spans="1:24" x14ac:dyDescent="0.25">
      <c r="A4141">
        <v>29631</v>
      </c>
      <c r="B4141" t="s">
        <v>3426</v>
      </c>
      <c r="C4141" t="s">
        <v>443</v>
      </c>
      <c r="D4141" t="s">
        <v>6651</v>
      </c>
      <c r="E4141" t="s">
        <v>6213</v>
      </c>
      <c r="F4141">
        <v>10</v>
      </c>
      <c r="G4141" t="s">
        <v>5767</v>
      </c>
      <c r="H4141" t="s">
        <v>5747</v>
      </c>
      <c r="I4141" t="s">
        <v>5748</v>
      </c>
      <c r="J4141">
        <v>473</v>
      </c>
      <c r="K4141">
        <v>24</v>
      </c>
      <c r="L4141">
        <v>4.5</v>
      </c>
      <c r="M4141" t="s">
        <v>5749</v>
      </c>
      <c r="N4141" t="s">
        <v>5750</v>
      </c>
      <c r="O4141" t="s">
        <v>5874</v>
      </c>
      <c r="P4141" t="s">
        <v>5875</v>
      </c>
      <c r="Q4141" t="s">
        <v>5876</v>
      </c>
      <c r="R4141">
        <v>96</v>
      </c>
      <c r="S4141" t="s">
        <v>6638</v>
      </c>
      <c r="T4141" t="s">
        <v>6638</v>
      </c>
      <c r="U4141">
        <v>3.95</v>
      </c>
      <c r="V4141" t="s">
        <v>6172</v>
      </c>
      <c r="W4141" t="s">
        <v>5869</v>
      </c>
      <c r="X4141">
        <v>1</v>
      </c>
    </row>
    <row r="4142" spans="1:24" x14ac:dyDescent="0.25">
      <c r="A4142">
        <v>29631</v>
      </c>
      <c r="B4142" t="s">
        <v>3426</v>
      </c>
      <c r="C4142" t="s">
        <v>443</v>
      </c>
      <c r="D4142" t="s">
        <v>6651</v>
      </c>
      <c r="E4142" t="s">
        <v>6213</v>
      </c>
      <c r="F4142">
        <v>10</v>
      </c>
      <c r="G4142" t="s">
        <v>5767</v>
      </c>
      <c r="H4142" t="s">
        <v>5747</v>
      </c>
      <c r="I4142" t="s">
        <v>5748</v>
      </c>
      <c r="J4142">
        <v>473</v>
      </c>
      <c r="K4142">
        <v>24</v>
      </c>
      <c r="L4142">
        <v>4.5</v>
      </c>
      <c r="M4142" t="s">
        <v>5749</v>
      </c>
      <c r="N4142" t="s">
        <v>5750</v>
      </c>
      <c r="O4142" t="s">
        <v>5874</v>
      </c>
      <c r="P4142" t="s">
        <v>5875</v>
      </c>
      <c r="Q4142" t="s">
        <v>5876</v>
      </c>
      <c r="R4142">
        <v>96</v>
      </c>
      <c r="S4142" t="s">
        <v>6638</v>
      </c>
      <c r="T4142" t="s">
        <v>6638</v>
      </c>
      <c r="U4142">
        <v>3.95</v>
      </c>
      <c r="V4142" t="s">
        <v>6172</v>
      </c>
      <c r="W4142" t="s">
        <v>5869</v>
      </c>
      <c r="X4142">
        <v>1</v>
      </c>
    </row>
    <row r="4143" spans="1:24" x14ac:dyDescent="0.25">
      <c r="A4143">
        <v>29244</v>
      </c>
      <c r="B4143" t="s">
        <v>2530</v>
      </c>
      <c r="C4143" t="s">
        <v>443</v>
      </c>
      <c r="D4143" t="s">
        <v>6411</v>
      </c>
      <c r="E4143" t="s">
        <v>6192</v>
      </c>
      <c r="F4143">
        <v>23</v>
      </c>
      <c r="G4143" t="s">
        <v>6246</v>
      </c>
      <c r="H4143" t="s">
        <v>5747</v>
      </c>
      <c r="I4143" t="s">
        <v>5748</v>
      </c>
      <c r="J4143">
        <v>473</v>
      </c>
      <c r="K4143">
        <v>24</v>
      </c>
      <c r="L4143">
        <v>4.5</v>
      </c>
      <c r="M4143" t="s">
        <v>5749</v>
      </c>
      <c r="N4143" t="s">
        <v>5750</v>
      </c>
      <c r="O4143" t="s">
        <v>5874</v>
      </c>
      <c r="P4143" t="s">
        <v>5875</v>
      </c>
      <c r="Q4143" t="s">
        <v>5876</v>
      </c>
      <c r="R4143">
        <v>99</v>
      </c>
      <c r="S4143" t="s">
        <v>6535</v>
      </c>
      <c r="T4143" t="s">
        <v>6535</v>
      </c>
      <c r="U4143">
        <v>2.99</v>
      </c>
      <c r="V4143" t="s">
        <v>6172</v>
      </c>
      <c r="W4143" t="s">
        <v>5869</v>
      </c>
      <c r="X4143">
        <v>1</v>
      </c>
    </row>
    <row r="4144" spans="1:24" x14ac:dyDescent="0.25">
      <c r="A4144">
        <v>29244</v>
      </c>
      <c r="B4144" t="s">
        <v>2530</v>
      </c>
      <c r="C4144" t="s">
        <v>443</v>
      </c>
      <c r="D4144" t="s">
        <v>6411</v>
      </c>
      <c r="E4144" t="s">
        <v>6192</v>
      </c>
      <c r="F4144">
        <v>23</v>
      </c>
      <c r="G4144" t="s">
        <v>6246</v>
      </c>
      <c r="H4144" t="s">
        <v>5747</v>
      </c>
      <c r="I4144" t="s">
        <v>5748</v>
      </c>
      <c r="J4144">
        <v>473</v>
      </c>
      <c r="K4144">
        <v>24</v>
      </c>
      <c r="L4144">
        <v>4.5</v>
      </c>
      <c r="M4144" t="s">
        <v>5749</v>
      </c>
      <c r="N4144" t="s">
        <v>5750</v>
      </c>
      <c r="O4144" t="s">
        <v>5874</v>
      </c>
      <c r="P4144" t="s">
        <v>5875</v>
      </c>
      <c r="Q4144" t="s">
        <v>5876</v>
      </c>
      <c r="R4144">
        <v>99</v>
      </c>
      <c r="S4144" t="s">
        <v>6535</v>
      </c>
      <c r="T4144" t="s">
        <v>6535</v>
      </c>
      <c r="U4144">
        <v>2.99</v>
      </c>
      <c r="V4144" t="s">
        <v>6172</v>
      </c>
      <c r="W4144" t="s">
        <v>5869</v>
      </c>
      <c r="X4144">
        <v>1</v>
      </c>
    </row>
    <row r="4145" spans="1:24" x14ac:dyDescent="0.25">
      <c r="A4145">
        <v>29004</v>
      </c>
      <c r="B4145" t="s">
        <v>2490</v>
      </c>
      <c r="C4145" t="s">
        <v>444</v>
      </c>
      <c r="D4145" t="s">
        <v>6161</v>
      </c>
      <c r="E4145" t="s">
        <v>6186</v>
      </c>
      <c r="F4145">
        <v>20</v>
      </c>
      <c r="G4145" t="s">
        <v>5746</v>
      </c>
      <c r="H4145" t="s">
        <v>5747</v>
      </c>
      <c r="I4145" t="s">
        <v>5748</v>
      </c>
      <c r="J4145">
        <v>2130</v>
      </c>
      <c r="K4145">
        <v>4</v>
      </c>
      <c r="L4145">
        <v>5</v>
      </c>
      <c r="M4145" t="s">
        <v>5749</v>
      </c>
      <c r="N4145" t="s">
        <v>5750</v>
      </c>
      <c r="O4145" t="s">
        <v>5751</v>
      </c>
      <c r="P4145" t="s">
        <v>6163</v>
      </c>
      <c r="Q4145" t="s">
        <v>6187</v>
      </c>
      <c r="R4145">
        <v>86187</v>
      </c>
      <c r="S4145" t="s">
        <v>6610</v>
      </c>
      <c r="T4145" t="s">
        <v>6195</v>
      </c>
      <c r="U4145">
        <v>15.49</v>
      </c>
      <c r="V4145" t="s">
        <v>6172</v>
      </c>
      <c r="W4145" t="s">
        <v>5756</v>
      </c>
      <c r="X4145">
        <v>6</v>
      </c>
    </row>
    <row r="4146" spans="1:24" x14ac:dyDescent="0.25">
      <c r="A4146">
        <v>29321</v>
      </c>
      <c r="B4146" t="s">
        <v>2546</v>
      </c>
      <c r="C4146" t="s">
        <v>442</v>
      </c>
      <c r="D4146" t="s">
        <v>5886</v>
      </c>
      <c r="E4146" t="s">
        <v>5887</v>
      </c>
      <c r="F4146">
        <v>21</v>
      </c>
      <c r="G4146" t="s">
        <v>6127</v>
      </c>
      <c r="H4146" t="s">
        <v>5747</v>
      </c>
      <c r="I4146" t="s">
        <v>5748</v>
      </c>
      <c r="J4146">
        <v>750</v>
      </c>
      <c r="K4146">
        <v>6</v>
      </c>
      <c r="L4146">
        <v>13.5</v>
      </c>
      <c r="M4146" t="s">
        <v>5759</v>
      </c>
      <c r="N4146" t="s">
        <v>5825</v>
      </c>
      <c r="O4146" t="s">
        <v>5761</v>
      </c>
      <c r="P4146" t="s">
        <v>5889</v>
      </c>
      <c r="Q4146" t="s">
        <v>5989</v>
      </c>
      <c r="R4146">
        <v>87132</v>
      </c>
      <c r="S4146" t="s">
        <v>6033</v>
      </c>
      <c r="T4146" t="s">
        <v>6034</v>
      </c>
      <c r="U4146">
        <v>142.94999999999999</v>
      </c>
      <c r="V4146" t="s">
        <v>5755</v>
      </c>
      <c r="W4146" t="s">
        <v>5765</v>
      </c>
      <c r="X4146">
        <v>1</v>
      </c>
    </row>
    <row r="4147" spans="1:24" x14ac:dyDescent="0.25">
      <c r="A4147">
        <v>28626</v>
      </c>
      <c r="B4147" t="s">
        <v>2414</v>
      </c>
      <c r="C4147" t="s">
        <v>442</v>
      </c>
      <c r="D4147" t="s">
        <v>5886</v>
      </c>
      <c r="E4147" t="s">
        <v>5914</v>
      </c>
      <c r="F4147">
        <v>20</v>
      </c>
      <c r="G4147" t="s">
        <v>5746</v>
      </c>
      <c r="H4147" t="s">
        <v>5747</v>
      </c>
      <c r="I4147" t="s">
        <v>5748</v>
      </c>
      <c r="J4147">
        <v>750</v>
      </c>
      <c r="K4147">
        <v>12</v>
      </c>
      <c r="L4147">
        <v>14.5</v>
      </c>
      <c r="M4147" t="s">
        <v>5759</v>
      </c>
      <c r="N4147" t="s">
        <v>5888</v>
      </c>
      <c r="O4147" t="s">
        <v>5790</v>
      </c>
      <c r="P4147" t="s">
        <v>5916</v>
      </c>
      <c r="Q4147" t="s">
        <v>5890</v>
      </c>
      <c r="R4147">
        <v>43127</v>
      </c>
      <c r="S4147" t="s">
        <v>5905</v>
      </c>
      <c r="T4147" t="s">
        <v>5906</v>
      </c>
      <c r="U4147">
        <v>15.99</v>
      </c>
      <c r="V4147" t="s">
        <v>5755</v>
      </c>
      <c r="W4147" t="s">
        <v>5756</v>
      </c>
      <c r="X4147">
        <v>1</v>
      </c>
    </row>
    <row r="4148" spans="1:24" x14ac:dyDescent="0.25">
      <c r="A4148">
        <v>28607</v>
      </c>
      <c r="B4148" t="s">
        <v>2406</v>
      </c>
      <c r="C4148" t="s">
        <v>442</v>
      </c>
      <c r="D4148" t="s">
        <v>6646</v>
      </c>
      <c r="E4148" t="s">
        <v>5966</v>
      </c>
      <c r="F4148">
        <v>20</v>
      </c>
      <c r="G4148" t="s">
        <v>5746</v>
      </c>
      <c r="H4148" t="s">
        <v>5747</v>
      </c>
      <c r="I4148" t="s">
        <v>5748</v>
      </c>
      <c r="J4148">
        <v>750</v>
      </c>
      <c r="K4148">
        <v>12</v>
      </c>
      <c r="M4148" t="s">
        <v>5759</v>
      </c>
      <c r="N4148" t="s">
        <v>5888</v>
      </c>
      <c r="O4148" t="s">
        <v>5751</v>
      </c>
      <c r="P4148" t="s">
        <v>5959</v>
      </c>
      <c r="Q4148" t="s">
        <v>6647</v>
      </c>
      <c r="R4148">
        <v>86656</v>
      </c>
      <c r="S4148" t="s">
        <v>6648</v>
      </c>
      <c r="T4148" t="s">
        <v>6648</v>
      </c>
      <c r="U4148">
        <v>6.98</v>
      </c>
      <c r="V4148" t="s">
        <v>5755</v>
      </c>
      <c r="W4148" t="s">
        <v>5869</v>
      </c>
      <c r="X4148">
        <v>1</v>
      </c>
    </row>
    <row r="4149" spans="1:24" x14ac:dyDescent="0.25">
      <c r="A4149">
        <v>28916</v>
      </c>
      <c r="B4149" t="s">
        <v>2481</v>
      </c>
      <c r="C4149" t="s">
        <v>441</v>
      </c>
      <c r="D4149" t="s">
        <v>5850</v>
      </c>
      <c r="E4149" t="s">
        <v>6491</v>
      </c>
      <c r="F4149">
        <v>20</v>
      </c>
      <c r="G4149" t="s">
        <v>5746</v>
      </c>
      <c r="H4149" t="s">
        <v>5747</v>
      </c>
      <c r="I4149" t="s">
        <v>5748</v>
      </c>
      <c r="J4149">
        <v>750</v>
      </c>
      <c r="K4149">
        <v>6</v>
      </c>
      <c r="L4149">
        <v>40</v>
      </c>
      <c r="M4149" t="s">
        <v>5759</v>
      </c>
      <c r="N4149" t="s">
        <v>5852</v>
      </c>
      <c r="O4149" t="s">
        <v>5790</v>
      </c>
      <c r="P4149" t="s">
        <v>5762</v>
      </c>
      <c r="Q4149" t="s">
        <v>5853</v>
      </c>
      <c r="R4149">
        <v>81110</v>
      </c>
      <c r="S4149" t="s">
        <v>5784</v>
      </c>
      <c r="T4149" t="s">
        <v>5784</v>
      </c>
      <c r="U4149">
        <v>99.99</v>
      </c>
      <c r="V4149" t="s">
        <v>5755</v>
      </c>
      <c r="W4149" t="s">
        <v>5756</v>
      </c>
      <c r="X4149">
        <v>1</v>
      </c>
    </row>
    <row r="4150" spans="1:24" x14ac:dyDescent="0.25">
      <c r="A4150">
        <v>28917</v>
      </c>
      <c r="B4150" t="s">
        <v>2482</v>
      </c>
      <c r="C4150" t="s">
        <v>443</v>
      </c>
      <c r="D4150" t="s">
        <v>6637</v>
      </c>
      <c r="E4150" t="s">
        <v>5872</v>
      </c>
      <c r="F4150">
        <v>27</v>
      </c>
      <c r="G4150" t="s">
        <v>5837</v>
      </c>
      <c r="H4150" t="s">
        <v>5747</v>
      </c>
      <c r="I4150" t="s">
        <v>5748</v>
      </c>
      <c r="J4150">
        <v>473</v>
      </c>
      <c r="K4150">
        <v>24</v>
      </c>
      <c r="L4150">
        <v>6.7</v>
      </c>
      <c r="M4150" t="s">
        <v>5749</v>
      </c>
      <c r="N4150" t="s">
        <v>5750</v>
      </c>
      <c r="O4150" t="s">
        <v>5874</v>
      </c>
      <c r="P4150" t="s">
        <v>5875</v>
      </c>
      <c r="Q4150" t="s">
        <v>5876</v>
      </c>
      <c r="R4150">
        <v>90004</v>
      </c>
      <c r="S4150" t="s">
        <v>6638</v>
      </c>
      <c r="T4150" t="s">
        <v>6638</v>
      </c>
      <c r="U4150">
        <v>4.3899999999999997</v>
      </c>
      <c r="V4150" t="s">
        <v>6172</v>
      </c>
      <c r="W4150" t="s">
        <v>5869</v>
      </c>
      <c r="X4150">
        <v>1</v>
      </c>
    </row>
    <row r="4151" spans="1:24" x14ac:dyDescent="0.25">
      <c r="A4151">
        <v>28917</v>
      </c>
      <c r="B4151" t="s">
        <v>2482</v>
      </c>
      <c r="C4151" t="s">
        <v>443</v>
      </c>
      <c r="D4151" t="s">
        <v>6637</v>
      </c>
      <c r="E4151" t="s">
        <v>5872</v>
      </c>
      <c r="F4151">
        <v>27</v>
      </c>
      <c r="G4151" t="s">
        <v>5837</v>
      </c>
      <c r="H4151" t="s">
        <v>5747</v>
      </c>
      <c r="I4151" t="s">
        <v>5748</v>
      </c>
      <c r="J4151">
        <v>473</v>
      </c>
      <c r="K4151">
        <v>24</v>
      </c>
      <c r="L4151">
        <v>6.7</v>
      </c>
      <c r="M4151" t="s">
        <v>5749</v>
      </c>
      <c r="N4151" t="s">
        <v>5750</v>
      </c>
      <c r="O4151" t="s">
        <v>5874</v>
      </c>
      <c r="P4151" t="s">
        <v>5875</v>
      </c>
      <c r="Q4151" t="s">
        <v>5876</v>
      </c>
      <c r="R4151">
        <v>96</v>
      </c>
      <c r="S4151" t="s">
        <v>6638</v>
      </c>
      <c r="T4151" t="s">
        <v>6638</v>
      </c>
      <c r="U4151">
        <v>4.3899999999999997</v>
      </c>
      <c r="V4151" t="s">
        <v>6172</v>
      </c>
      <c r="W4151" t="s">
        <v>5869</v>
      </c>
      <c r="X4151">
        <v>1</v>
      </c>
    </row>
    <row r="4152" spans="1:24" x14ac:dyDescent="0.25">
      <c r="A4152">
        <v>28917</v>
      </c>
      <c r="B4152" t="s">
        <v>2482</v>
      </c>
      <c r="C4152" t="s">
        <v>443</v>
      </c>
      <c r="D4152" t="s">
        <v>6637</v>
      </c>
      <c r="E4152" t="s">
        <v>5872</v>
      </c>
      <c r="F4152">
        <v>27</v>
      </c>
      <c r="G4152" t="s">
        <v>5837</v>
      </c>
      <c r="H4152" t="s">
        <v>5747</v>
      </c>
      <c r="I4152" t="s">
        <v>5748</v>
      </c>
      <c r="J4152">
        <v>473</v>
      </c>
      <c r="K4152">
        <v>24</v>
      </c>
      <c r="L4152">
        <v>6.7</v>
      </c>
      <c r="M4152" t="s">
        <v>5749</v>
      </c>
      <c r="N4152" t="s">
        <v>5750</v>
      </c>
      <c r="O4152" t="s">
        <v>5874</v>
      </c>
      <c r="P4152" t="s">
        <v>5875</v>
      </c>
      <c r="Q4152" t="s">
        <v>5876</v>
      </c>
      <c r="R4152">
        <v>90004</v>
      </c>
      <c r="S4152" t="s">
        <v>6638</v>
      </c>
      <c r="T4152" t="s">
        <v>6638</v>
      </c>
      <c r="U4152">
        <v>4.3899999999999997</v>
      </c>
      <c r="V4152" t="s">
        <v>6172</v>
      </c>
      <c r="W4152" t="s">
        <v>5869</v>
      </c>
      <c r="X4152">
        <v>1</v>
      </c>
    </row>
    <row r="4153" spans="1:24" x14ac:dyDescent="0.25">
      <c r="A4153">
        <v>29051</v>
      </c>
      <c r="B4153" t="s">
        <v>2502</v>
      </c>
      <c r="C4153" t="s">
        <v>444</v>
      </c>
      <c r="D4153" t="s">
        <v>6161</v>
      </c>
      <c r="E4153" t="s">
        <v>6186</v>
      </c>
      <c r="F4153">
        <v>20</v>
      </c>
      <c r="G4153" t="s">
        <v>5746</v>
      </c>
      <c r="H4153" t="s">
        <v>5747</v>
      </c>
      <c r="I4153" t="s">
        <v>5792</v>
      </c>
      <c r="J4153">
        <v>1420</v>
      </c>
      <c r="K4153">
        <v>6</v>
      </c>
      <c r="L4153">
        <v>4</v>
      </c>
      <c r="M4153" t="s">
        <v>5749</v>
      </c>
      <c r="N4153" t="s">
        <v>5750</v>
      </c>
      <c r="O4153" t="s">
        <v>5751</v>
      </c>
      <c r="P4153" t="s">
        <v>6163</v>
      </c>
      <c r="Q4153" t="s">
        <v>6187</v>
      </c>
      <c r="R4153">
        <v>43500</v>
      </c>
      <c r="S4153" t="s">
        <v>5773</v>
      </c>
      <c r="T4153" t="s">
        <v>5773</v>
      </c>
      <c r="U4153">
        <v>10.99</v>
      </c>
      <c r="V4153" t="s">
        <v>6172</v>
      </c>
      <c r="W4153" t="s">
        <v>5756</v>
      </c>
      <c r="X4153">
        <v>4</v>
      </c>
    </row>
    <row r="4154" spans="1:24" x14ac:dyDescent="0.25">
      <c r="A4154">
        <v>29622</v>
      </c>
      <c r="B4154" t="s">
        <v>3576</v>
      </c>
      <c r="C4154" t="s">
        <v>442</v>
      </c>
      <c r="D4154" t="s">
        <v>6035</v>
      </c>
      <c r="E4154" t="s">
        <v>5914</v>
      </c>
      <c r="F4154">
        <v>20</v>
      </c>
      <c r="G4154" t="s">
        <v>5746</v>
      </c>
      <c r="H4154" t="s">
        <v>5747</v>
      </c>
      <c r="I4154" t="s">
        <v>5748</v>
      </c>
      <c r="J4154">
        <v>750</v>
      </c>
      <c r="K4154">
        <v>12</v>
      </c>
      <c r="L4154">
        <v>13</v>
      </c>
      <c r="M4154" t="s">
        <v>5759</v>
      </c>
      <c r="N4154" t="s">
        <v>5976</v>
      </c>
      <c r="O4154" t="s">
        <v>5761</v>
      </c>
      <c r="P4154" t="s">
        <v>5922</v>
      </c>
      <c r="Q4154" t="s">
        <v>5977</v>
      </c>
      <c r="R4154">
        <v>87327</v>
      </c>
      <c r="S4154" t="s">
        <v>6520</v>
      </c>
      <c r="T4154" t="s">
        <v>6521</v>
      </c>
      <c r="U4154">
        <v>10.99</v>
      </c>
      <c r="V4154" t="s">
        <v>5755</v>
      </c>
      <c r="W4154" t="s">
        <v>5765</v>
      </c>
      <c r="X4154">
        <v>1</v>
      </c>
    </row>
    <row r="4155" spans="1:24" x14ac:dyDescent="0.25">
      <c r="A4155">
        <v>28937</v>
      </c>
      <c r="B4155" t="s">
        <v>4278</v>
      </c>
      <c r="C4155" t="s">
        <v>442</v>
      </c>
      <c r="D4155" t="s">
        <v>6035</v>
      </c>
      <c r="E4155" t="s">
        <v>5887</v>
      </c>
      <c r="F4155">
        <v>20</v>
      </c>
      <c r="G4155" t="s">
        <v>5746</v>
      </c>
      <c r="H4155" t="s">
        <v>5747</v>
      </c>
      <c r="I4155" t="s">
        <v>5748</v>
      </c>
      <c r="J4155">
        <v>750</v>
      </c>
      <c r="K4155">
        <v>12</v>
      </c>
      <c r="L4155">
        <v>12.5</v>
      </c>
      <c r="M4155" t="s">
        <v>5759</v>
      </c>
      <c r="N4155" t="s">
        <v>5904</v>
      </c>
      <c r="O4155" t="s">
        <v>5790</v>
      </c>
      <c r="P4155" t="s">
        <v>5988</v>
      </c>
      <c r="Q4155" t="s">
        <v>5923</v>
      </c>
      <c r="R4155">
        <v>80232</v>
      </c>
      <c r="S4155" t="s">
        <v>6469</v>
      </c>
      <c r="T4155" t="s">
        <v>5937</v>
      </c>
      <c r="U4155">
        <v>19.989999999999998</v>
      </c>
      <c r="V4155" t="s">
        <v>5755</v>
      </c>
      <c r="W4155" t="s">
        <v>5765</v>
      </c>
      <c r="X4155">
        <v>1</v>
      </c>
    </row>
    <row r="4156" spans="1:24" x14ac:dyDescent="0.25">
      <c r="A4156">
        <v>29421</v>
      </c>
      <c r="B4156" t="s">
        <v>3057</v>
      </c>
      <c r="C4156" t="s">
        <v>441</v>
      </c>
      <c r="D4156" t="s">
        <v>5757</v>
      </c>
      <c r="E4156" t="s">
        <v>5867</v>
      </c>
      <c r="F4156">
        <v>23</v>
      </c>
      <c r="G4156" t="s">
        <v>6246</v>
      </c>
      <c r="H4156" t="s">
        <v>5748</v>
      </c>
      <c r="I4156" t="s">
        <v>5748</v>
      </c>
      <c r="J4156">
        <v>50</v>
      </c>
      <c r="K4156">
        <v>120</v>
      </c>
      <c r="L4156">
        <v>45</v>
      </c>
      <c r="M4156" t="s">
        <v>5759</v>
      </c>
      <c r="N4156" t="s">
        <v>5859</v>
      </c>
      <c r="O4156" t="s">
        <v>5790</v>
      </c>
      <c r="P4156" t="s">
        <v>5762</v>
      </c>
      <c r="Q4156" t="s">
        <v>5769</v>
      </c>
      <c r="R4156">
        <v>81390</v>
      </c>
      <c r="S4156" t="s">
        <v>6136</v>
      </c>
      <c r="T4156" t="s">
        <v>5771</v>
      </c>
      <c r="U4156">
        <v>2.99</v>
      </c>
      <c r="V4156" t="s">
        <v>5755</v>
      </c>
      <c r="W4156" t="s">
        <v>5765</v>
      </c>
      <c r="X4156">
        <v>1</v>
      </c>
    </row>
    <row r="4157" spans="1:24" x14ac:dyDescent="0.25">
      <c r="A4157">
        <v>29544</v>
      </c>
      <c r="B4157" t="s">
        <v>3561</v>
      </c>
      <c r="C4157" t="s">
        <v>442</v>
      </c>
      <c r="D4157" t="s">
        <v>5886</v>
      </c>
      <c r="E4157" t="s">
        <v>5887</v>
      </c>
      <c r="F4157">
        <v>21</v>
      </c>
      <c r="G4157" t="s">
        <v>6127</v>
      </c>
      <c r="H4157" t="s">
        <v>5747</v>
      </c>
      <c r="I4157" t="s">
        <v>5748</v>
      </c>
      <c r="J4157">
        <v>750</v>
      </c>
      <c r="K4157">
        <v>12</v>
      </c>
      <c r="L4157">
        <v>15.3</v>
      </c>
      <c r="M4157" t="s">
        <v>5759</v>
      </c>
      <c r="N4157" t="s">
        <v>5904</v>
      </c>
      <c r="O4157" t="s">
        <v>5790</v>
      </c>
      <c r="P4157" t="s">
        <v>5889</v>
      </c>
      <c r="Q4157" t="s">
        <v>5923</v>
      </c>
      <c r="R4157">
        <v>43140</v>
      </c>
      <c r="S4157" t="s">
        <v>6033</v>
      </c>
      <c r="T4157" t="s">
        <v>6034</v>
      </c>
      <c r="U4157">
        <v>99.95</v>
      </c>
      <c r="V4157" t="s">
        <v>5755</v>
      </c>
      <c r="W4157" t="s">
        <v>5756</v>
      </c>
      <c r="X4157">
        <v>1</v>
      </c>
    </row>
    <row r="4158" spans="1:24" x14ac:dyDescent="0.25">
      <c r="A4158">
        <v>28756</v>
      </c>
      <c r="B4158" t="s">
        <v>2453</v>
      </c>
      <c r="C4158" t="s">
        <v>442</v>
      </c>
      <c r="D4158" t="s">
        <v>5886</v>
      </c>
      <c r="E4158" t="s">
        <v>6090</v>
      </c>
      <c r="F4158">
        <v>22</v>
      </c>
      <c r="G4158" t="s">
        <v>5816</v>
      </c>
      <c r="H4158" t="s">
        <v>5747</v>
      </c>
      <c r="I4158" t="s">
        <v>5748</v>
      </c>
      <c r="J4158">
        <v>750</v>
      </c>
      <c r="K4158">
        <v>6</v>
      </c>
      <c r="L4158">
        <v>14.5</v>
      </c>
      <c r="M4158" t="s">
        <v>5759</v>
      </c>
      <c r="N4158" t="s">
        <v>5825</v>
      </c>
      <c r="O4158" t="s">
        <v>5761</v>
      </c>
      <c r="P4158" t="s">
        <v>5889</v>
      </c>
      <c r="Q4158" t="s">
        <v>5989</v>
      </c>
      <c r="R4158">
        <v>86979</v>
      </c>
      <c r="S4158" t="s">
        <v>6664</v>
      </c>
      <c r="T4158" t="s">
        <v>6650</v>
      </c>
      <c r="U4158">
        <v>29.24</v>
      </c>
      <c r="V4158" t="s">
        <v>5755</v>
      </c>
      <c r="W4158" t="s">
        <v>5765</v>
      </c>
      <c r="X4158">
        <v>1</v>
      </c>
    </row>
    <row r="4159" spans="1:24" x14ac:dyDescent="0.25">
      <c r="A4159">
        <v>28926</v>
      </c>
      <c r="B4159" t="s">
        <v>2484</v>
      </c>
      <c r="C4159" t="s">
        <v>442</v>
      </c>
      <c r="D4159" t="s">
        <v>5886</v>
      </c>
      <c r="E4159" t="s">
        <v>498</v>
      </c>
      <c r="F4159">
        <v>20</v>
      </c>
      <c r="G4159" t="s">
        <v>5746</v>
      </c>
      <c r="H4159" t="s">
        <v>5747</v>
      </c>
      <c r="I4159" t="s">
        <v>5748</v>
      </c>
      <c r="J4159">
        <v>750</v>
      </c>
      <c r="K4159">
        <v>12</v>
      </c>
      <c r="L4159">
        <v>13.5</v>
      </c>
      <c r="M4159" t="s">
        <v>5759</v>
      </c>
      <c r="N4159" t="s">
        <v>5825</v>
      </c>
      <c r="O4159" t="s">
        <v>5790</v>
      </c>
      <c r="P4159" t="s">
        <v>6002</v>
      </c>
      <c r="Q4159" t="s">
        <v>5989</v>
      </c>
      <c r="R4159">
        <v>42288</v>
      </c>
      <c r="S4159" t="s">
        <v>6520</v>
      </c>
      <c r="T4159" t="s">
        <v>6521</v>
      </c>
      <c r="U4159">
        <v>13.99</v>
      </c>
      <c r="V4159" t="s">
        <v>5755</v>
      </c>
      <c r="W4159" t="s">
        <v>5756</v>
      </c>
      <c r="X4159">
        <v>1</v>
      </c>
    </row>
    <row r="4160" spans="1:24" x14ac:dyDescent="0.25">
      <c r="A4160">
        <v>28782</v>
      </c>
      <c r="B4160" t="s">
        <v>418</v>
      </c>
      <c r="C4160" t="s">
        <v>442</v>
      </c>
      <c r="D4160" t="s">
        <v>5920</v>
      </c>
      <c r="E4160" t="s">
        <v>5921</v>
      </c>
      <c r="F4160">
        <v>10</v>
      </c>
      <c r="G4160" t="s">
        <v>5767</v>
      </c>
      <c r="H4160" t="s">
        <v>5747</v>
      </c>
      <c r="I4160" t="s">
        <v>5748</v>
      </c>
      <c r="J4160">
        <v>250</v>
      </c>
      <c r="K4160">
        <v>24</v>
      </c>
      <c r="L4160">
        <v>8.5</v>
      </c>
      <c r="M4160" t="s">
        <v>5759</v>
      </c>
      <c r="N4160" t="s">
        <v>5888</v>
      </c>
      <c r="O4160" t="s">
        <v>5790</v>
      </c>
      <c r="P4160" t="s">
        <v>6002</v>
      </c>
      <c r="Q4160" t="s">
        <v>5963</v>
      </c>
      <c r="R4160">
        <v>42425</v>
      </c>
      <c r="S4160" t="s">
        <v>6001</v>
      </c>
      <c r="T4160" t="s">
        <v>5844</v>
      </c>
      <c r="U4160">
        <v>4.4000000000000004</v>
      </c>
      <c r="V4160" t="s">
        <v>6172</v>
      </c>
      <c r="W4160" t="s">
        <v>5765</v>
      </c>
      <c r="X4160">
        <v>1</v>
      </c>
    </row>
    <row r="4161" spans="1:24" x14ac:dyDescent="0.25">
      <c r="A4161">
        <v>29525</v>
      </c>
      <c r="B4161" t="s">
        <v>3449</v>
      </c>
      <c r="C4161" t="s">
        <v>443</v>
      </c>
      <c r="D4161" t="s">
        <v>6654</v>
      </c>
      <c r="E4161" t="s">
        <v>6167</v>
      </c>
      <c r="F4161">
        <v>10</v>
      </c>
      <c r="G4161" t="s">
        <v>5767</v>
      </c>
      <c r="H4161" t="s">
        <v>5747</v>
      </c>
      <c r="I4161" t="s">
        <v>5748</v>
      </c>
      <c r="J4161">
        <v>473</v>
      </c>
      <c r="K4161">
        <v>24</v>
      </c>
      <c r="L4161">
        <v>5</v>
      </c>
      <c r="M4161" t="s">
        <v>5749</v>
      </c>
      <c r="N4161" t="s">
        <v>5750</v>
      </c>
      <c r="O4161" t="s">
        <v>5874</v>
      </c>
      <c r="P4161" t="s">
        <v>5875</v>
      </c>
      <c r="Q4161" t="s">
        <v>5876</v>
      </c>
      <c r="R4161">
        <v>87193</v>
      </c>
      <c r="S4161" t="s">
        <v>6655</v>
      </c>
      <c r="T4161" t="s">
        <v>6656</v>
      </c>
      <c r="U4161">
        <v>3.99</v>
      </c>
      <c r="V4161" t="s">
        <v>6172</v>
      </c>
      <c r="W4161" t="s">
        <v>5869</v>
      </c>
      <c r="X4161">
        <v>1</v>
      </c>
    </row>
    <row r="4162" spans="1:24" x14ac:dyDescent="0.25">
      <c r="A4162">
        <v>29525</v>
      </c>
      <c r="B4162" t="s">
        <v>3449</v>
      </c>
      <c r="C4162" t="s">
        <v>443</v>
      </c>
      <c r="D4162" t="s">
        <v>6654</v>
      </c>
      <c r="E4162" t="s">
        <v>6167</v>
      </c>
      <c r="F4162">
        <v>10</v>
      </c>
      <c r="G4162" t="s">
        <v>5767</v>
      </c>
      <c r="H4162" t="s">
        <v>5747</v>
      </c>
      <c r="I4162" t="s">
        <v>5748</v>
      </c>
      <c r="J4162">
        <v>473</v>
      </c>
      <c r="K4162">
        <v>24</v>
      </c>
      <c r="L4162">
        <v>5</v>
      </c>
      <c r="M4162" t="s">
        <v>5749</v>
      </c>
      <c r="N4162" t="s">
        <v>5750</v>
      </c>
      <c r="O4162" t="s">
        <v>5874</v>
      </c>
      <c r="P4162" t="s">
        <v>5875</v>
      </c>
      <c r="Q4162" t="s">
        <v>5876</v>
      </c>
      <c r="R4162">
        <v>90002</v>
      </c>
      <c r="S4162" t="s">
        <v>6655</v>
      </c>
      <c r="T4162" t="s">
        <v>6656</v>
      </c>
      <c r="U4162">
        <v>3.99</v>
      </c>
      <c r="V4162" t="s">
        <v>6172</v>
      </c>
      <c r="W4162" t="s">
        <v>5869</v>
      </c>
      <c r="X4162">
        <v>1</v>
      </c>
    </row>
    <row r="4163" spans="1:24" x14ac:dyDescent="0.25">
      <c r="A4163">
        <v>29525</v>
      </c>
      <c r="B4163" t="s">
        <v>3449</v>
      </c>
      <c r="C4163" t="s">
        <v>443</v>
      </c>
      <c r="D4163" t="s">
        <v>6654</v>
      </c>
      <c r="E4163" t="s">
        <v>6167</v>
      </c>
      <c r="F4163">
        <v>10</v>
      </c>
      <c r="G4163" t="s">
        <v>5767</v>
      </c>
      <c r="H4163" t="s">
        <v>5747</v>
      </c>
      <c r="I4163" t="s">
        <v>5748</v>
      </c>
      <c r="J4163">
        <v>473</v>
      </c>
      <c r="K4163">
        <v>24</v>
      </c>
      <c r="L4163">
        <v>5</v>
      </c>
      <c r="M4163" t="s">
        <v>5749</v>
      </c>
      <c r="N4163" t="s">
        <v>5750</v>
      </c>
      <c r="O4163" t="s">
        <v>5874</v>
      </c>
      <c r="P4163" t="s">
        <v>5875</v>
      </c>
      <c r="Q4163" t="s">
        <v>5876</v>
      </c>
      <c r="R4163">
        <v>90002</v>
      </c>
      <c r="S4163" t="s">
        <v>6655</v>
      </c>
      <c r="T4163" t="s">
        <v>6656</v>
      </c>
      <c r="U4163">
        <v>3.99</v>
      </c>
      <c r="V4163" t="s">
        <v>6172</v>
      </c>
      <c r="W4163" t="s">
        <v>5869</v>
      </c>
      <c r="X4163">
        <v>1</v>
      </c>
    </row>
    <row r="4164" spans="1:24" x14ac:dyDescent="0.25">
      <c r="A4164">
        <v>29527</v>
      </c>
      <c r="B4164" t="s">
        <v>3451</v>
      </c>
      <c r="C4164" t="s">
        <v>443</v>
      </c>
      <c r="D4164" t="s">
        <v>6654</v>
      </c>
      <c r="E4164" t="s">
        <v>6167</v>
      </c>
      <c r="F4164">
        <v>10</v>
      </c>
      <c r="G4164" t="s">
        <v>5767</v>
      </c>
      <c r="H4164" t="s">
        <v>5747</v>
      </c>
      <c r="I4164" t="s">
        <v>5748</v>
      </c>
      <c r="J4164">
        <v>473</v>
      </c>
      <c r="K4164">
        <v>24</v>
      </c>
      <c r="L4164">
        <v>5</v>
      </c>
      <c r="M4164" t="s">
        <v>5749</v>
      </c>
      <c r="N4164" t="s">
        <v>5750</v>
      </c>
      <c r="O4164" t="s">
        <v>5874</v>
      </c>
      <c r="P4164" t="s">
        <v>5875</v>
      </c>
      <c r="Q4164" t="s">
        <v>5876</v>
      </c>
      <c r="R4164">
        <v>87193</v>
      </c>
      <c r="S4164" t="s">
        <v>6655</v>
      </c>
      <c r="T4164" t="s">
        <v>6656</v>
      </c>
      <c r="U4164">
        <v>3.99</v>
      </c>
      <c r="V4164" t="s">
        <v>6172</v>
      </c>
      <c r="W4164" t="s">
        <v>5869</v>
      </c>
      <c r="X4164">
        <v>1</v>
      </c>
    </row>
    <row r="4165" spans="1:24" x14ac:dyDescent="0.25">
      <c r="A4165">
        <v>29527</v>
      </c>
      <c r="B4165" t="s">
        <v>3451</v>
      </c>
      <c r="C4165" t="s">
        <v>443</v>
      </c>
      <c r="D4165" t="s">
        <v>6654</v>
      </c>
      <c r="E4165" t="s">
        <v>6167</v>
      </c>
      <c r="F4165">
        <v>10</v>
      </c>
      <c r="G4165" t="s">
        <v>5767</v>
      </c>
      <c r="H4165" t="s">
        <v>5747</v>
      </c>
      <c r="I4165" t="s">
        <v>5748</v>
      </c>
      <c r="J4165">
        <v>473</v>
      </c>
      <c r="K4165">
        <v>24</v>
      </c>
      <c r="L4165">
        <v>5</v>
      </c>
      <c r="M4165" t="s">
        <v>5749</v>
      </c>
      <c r="N4165" t="s">
        <v>5750</v>
      </c>
      <c r="O4165" t="s">
        <v>5874</v>
      </c>
      <c r="P4165" t="s">
        <v>5875</v>
      </c>
      <c r="Q4165" t="s">
        <v>5876</v>
      </c>
      <c r="R4165">
        <v>90002</v>
      </c>
      <c r="S4165" t="s">
        <v>6655</v>
      </c>
      <c r="T4165" t="s">
        <v>6656</v>
      </c>
      <c r="U4165">
        <v>3.99</v>
      </c>
      <c r="V4165" t="s">
        <v>6172</v>
      </c>
      <c r="W4165" t="s">
        <v>5869</v>
      </c>
      <c r="X4165">
        <v>1</v>
      </c>
    </row>
    <row r="4166" spans="1:24" x14ac:dyDescent="0.25">
      <c r="A4166">
        <v>29527</v>
      </c>
      <c r="B4166" t="s">
        <v>3451</v>
      </c>
      <c r="C4166" t="s">
        <v>443</v>
      </c>
      <c r="D4166" t="s">
        <v>6654</v>
      </c>
      <c r="E4166" t="s">
        <v>6167</v>
      </c>
      <c r="F4166">
        <v>10</v>
      </c>
      <c r="G4166" t="s">
        <v>5767</v>
      </c>
      <c r="H4166" t="s">
        <v>5747</v>
      </c>
      <c r="I4166" t="s">
        <v>5748</v>
      </c>
      <c r="J4166">
        <v>473</v>
      </c>
      <c r="K4166">
        <v>24</v>
      </c>
      <c r="L4166">
        <v>5</v>
      </c>
      <c r="M4166" t="s">
        <v>5749</v>
      </c>
      <c r="N4166" t="s">
        <v>5750</v>
      </c>
      <c r="O4166" t="s">
        <v>5874</v>
      </c>
      <c r="P4166" t="s">
        <v>5875</v>
      </c>
      <c r="Q4166" t="s">
        <v>5876</v>
      </c>
      <c r="R4166">
        <v>90002</v>
      </c>
      <c r="S4166" t="s">
        <v>6655</v>
      </c>
      <c r="T4166" t="s">
        <v>6656</v>
      </c>
      <c r="U4166">
        <v>3.99</v>
      </c>
      <c r="V4166" t="s">
        <v>6172</v>
      </c>
      <c r="W4166" t="s">
        <v>5869</v>
      </c>
      <c r="X4166">
        <v>1</v>
      </c>
    </row>
    <row r="4167" spans="1:24" x14ac:dyDescent="0.25">
      <c r="A4167">
        <v>29569</v>
      </c>
      <c r="B4167" t="s">
        <v>3567</v>
      </c>
      <c r="C4167" t="s">
        <v>442</v>
      </c>
      <c r="D4167" t="s">
        <v>6035</v>
      </c>
      <c r="E4167" t="s">
        <v>5914</v>
      </c>
      <c r="F4167">
        <v>20</v>
      </c>
      <c r="G4167" t="s">
        <v>5746</v>
      </c>
      <c r="H4167" t="s">
        <v>5868</v>
      </c>
      <c r="I4167" t="s">
        <v>5748</v>
      </c>
      <c r="J4167">
        <v>4000</v>
      </c>
      <c r="K4167">
        <v>4</v>
      </c>
      <c r="L4167">
        <v>11</v>
      </c>
      <c r="M4167" t="s">
        <v>5759</v>
      </c>
      <c r="N4167" t="s">
        <v>5888</v>
      </c>
      <c r="O4167" t="s">
        <v>5751</v>
      </c>
      <c r="P4167" t="s">
        <v>5922</v>
      </c>
      <c r="Q4167" t="s">
        <v>5890</v>
      </c>
      <c r="R4167">
        <v>85334</v>
      </c>
      <c r="S4167" t="s">
        <v>5956</v>
      </c>
      <c r="T4167" t="s">
        <v>5957</v>
      </c>
      <c r="U4167">
        <v>39.99</v>
      </c>
      <c r="V4167" t="s">
        <v>5960</v>
      </c>
      <c r="W4167" t="s">
        <v>5869</v>
      </c>
      <c r="X4167">
        <v>1</v>
      </c>
    </row>
    <row r="4168" spans="1:24" x14ac:dyDescent="0.25">
      <c r="A4168">
        <v>29066</v>
      </c>
      <c r="B4168" t="s">
        <v>5532</v>
      </c>
      <c r="C4168" t="s">
        <v>443</v>
      </c>
      <c r="D4168" t="s">
        <v>6177</v>
      </c>
      <c r="E4168" t="s">
        <v>5872</v>
      </c>
      <c r="F4168">
        <v>27</v>
      </c>
      <c r="G4168" t="s">
        <v>5837</v>
      </c>
      <c r="H4168" t="s">
        <v>5747</v>
      </c>
      <c r="I4168" t="s">
        <v>5748</v>
      </c>
      <c r="J4168">
        <v>5325</v>
      </c>
      <c r="K4168">
        <v>1</v>
      </c>
      <c r="L4168">
        <v>6</v>
      </c>
      <c r="M4168" t="s">
        <v>5749</v>
      </c>
      <c r="N4168" t="s">
        <v>5750</v>
      </c>
      <c r="O4168" t="s">
        <v>5874</v>
      </c>
      <c r="P4168" t="s">
        <v>6178</v>
      </c>
      <c r="Q4168" t="s">
        <v>5876</v>
      </c>
      <c r="R4168">
        <v>42090</v>
      </c>
      <c r="S4168" t="s">
        <v>6180</v>
      </c>
      <c r="T4168" t="s">
        <v>6180</v>
      </c>
      <c r="U4168">
        <v>24.75</v>
      </c>
      <c r="V4168" t="s">
        <v>6172</v>
      </c>
      <c r="W4168" t="s">
        <v>5869</v>
      </c>
      <c r="X4168">
        <v>15</v>
      </c>
    </row>
    <row r="4169" spans="1:24" x14ac:dyDescent="0.25">
      <c r="A4169">
        <v>29066</v>
      </c>
      <c r="B4169" t="s">
        <v>5532</v>
      </c>
      <c r="C4169" t="s">
        <v>443</v>
      </c>
      <c r="D4169" t="s">
        <v>6177</v>
      </c>
      <c r="E4169" t="s">
        <v>5872</v>
      </c>
      <c r="F4169">
        <v>27</v>
      </c>
      <c r="G4169" t="s">
        <v>5837</v>
      </c>
      <c r="H4169" t="s">
        <v>5747</v>
      </c>
      <c r="I4169" t="s">
        <v>5748</v>
      </c>
      <c r="J4169">
        <v>5325</v>
      </c>
      <c r="K4169">
        <v>1</v>
      </c>
      <c r="L4169">
        <v>6</v>
      </c>
      <c r="M4169" t="s">
        <v>5749</v>
      </c>
      <c r="N4169" t="s">
        <v>5750</v>
      </c>
      <c r="O4169" t="s">
        <v>5874</v>
      </c>
      <c r="P4169" t="s">
        <v>6178</v>
      </c>
      <c r="Q4169" t="s">
        <v>5876</v>
      </c>
      <c r="R4169">
        <v>42090</v>
      </c>
      <c r="S4169" t="s">
        <v>6180</v>
      </c>
      <c r="T4169" t="s">
        <v>6180</v>
      </c>
      <c r="U4169">
        <v>24.75</v>
      </c>
      <c r="V4169" t="s">
        <v>6172</v>
      </c>
      <c r="W4169" t="s">
        <v>5869</v>
      </c>
      <c r="X4169">
        <v>15</v>
      </c>
    </row>
    <row r="4170" spans="1:24" x14ac:dyDescent="0.25">
      <c r="A4170">
        <v>29467</v>
      </c>
      <c r="B4170" t="s">
        <v>3425</v>
      </c>
      <c r="C4170" t="s">
        <v>443</v>
      </c>
      <c r="D4170" t="s">
        <v>6637</v>
      </c>
      <c r="E4170" t="s">
        <v>5872</v>
      </c>
      <c r="F4170">
        <v>27</v>
      </c>
      <c r="G4170" t="s">
        <v>5837</v>
      </c>
      <c r="H4170" t="s">
        <v>5747</v>
      </c>
      <c r="I4170" t="s">
        <v>5748</v>
      </c>
      <c r="J4170">
        <v>473</v>
      </c>
      <c r="K4170">
        <v>24</v>
      </c>
      <c r="L4170">
        <v>8</v>
      </c>
      <c r="M4170" t="s">
        <v>5749</v>
      </c>
      <c r="N4170" t="s">
        <v>5750</v>
      </c>
      <c r="O4170" t="s">
        <v>5874</v>
      </c>
      <c r="P4170" t="s">
        <v>5875</v>
      </c>
      <c r="Q4170" t="s">
        <v>5876</v>
      </c>
      <c r="R4170">
        <v>90004</v>
      </c>
      <c r="S4170" t="s">
        <v>6638</v>
      </c>
      <c r="T4170" t="s">
        <v>6638</v>
      </c>
      <c r="U4170">
        <v>4.79</v>
      </c>
      <c r="V4170" t="s">
        <v>6172</v>
      </c>
      <c r="W4170" t="s">
        <v>5869</v>
      </c>
      <c r="X4170">
        <v>1</v>
      </c>
    </row>
    <row r="4171" spans="1:24" x14ac:dyDescent="0.25">
      <c r="A4171">
        <v>29467</v>
      </c>
      <c r="B4171" t="s">
        <v>3425</v>
      </c>
      <c r="C4171" t="s">
        <v>443</v>
      </c>
      <c r="D4171" t="s">
        <v>6637</v>
      </c>
      <c r="E4171" t="s">
        <v>5872</v>
      </c>
      <c r="F4171">
        <v>27</v>
      </c>
      <c r="G4171" t="s">
        <v>5837</v>
      </c>
      <c r="H4171" t="s">
        <v>5747</v>
      </c>
      <c r="I4171" t="s">
        <v>5748</v>
      </c>
      <c r="J4171">
        <v>473</v>
      </c>
      <c r="K4171">
        <v>24</v>
      </c>
      <c r="L4171">
        <v>8</v>
      </c>
      <c r="M4171" t="s">
        <v>5749</v>
      </c>
      <c r="N4171" t="s">
        <v>5750</v>
      </c>
      <c r="O4171" t="s">
        <v>5874</v>
      </c>
      <c r="P4171" t="s">
        <v>5875</v>
      </c>
      <c r="Q4171" t="s">
        <v>5876</v>
      </c>
      <c r="R4171">
        <v>90004</v>
      </c>
      <c r="S4171" t="s">
        <v>6638</v>
      </c>
      <c r="T4171" t="s">
        <v>6638</v>
      </c>
      <c r="U4171">
        <v>4.79</v>
      </c>
      <c r="V4171" t="s">
        <v>6172</v>
      </c>
      <c r="W4171" t="s">
        <v>5869</v>
      </c>
      <c r="X4171">
        <v>1</v>
      </c>
    </row>
    <row r="4172" spans="1:24" x14ac:dyDescent="0.25">
      <c r="A4172">
        <v>29467</v>
      </c>
      <c r="B4172" t="s">
        <v>3425</v>
      </c>
      <c r="C4172" t="s">
        <v>443</v>
      </c>
      <c r="D4172" t="s">
        <v>6637</v>
      </c>
      <c r="E4172" t="s">
        <v>5872</v>
      </c>
      <c r="F4172">
        <v>27</v>
      </c>
      <c r="G4172" t="s">
        <v>5837</v>
      </c>
      <c r="H4172" t="s">
        <v>5747</v>
      </c>
      <c r="I4172" t="s">
        <v>5748</v>
      </c>
      <c r="J4172">
        <v>473</v>
      </c>
      <c r="K4172">
        <v>24</v>
      </c>
      <c r="L4172">
        <v>8</v>
      </c>
      <c r="M4172" t="s">
        <v>5749</v>
      </c>
      <c r="N4172" t="s">
        <v>5750</v>
      </c>
      <c r="O4172" t="s">
        <v>5874</v>
      </c>
      <c r="P4172" t="s">
        <v>5875</v>
      </c>
      <c r="Q4172" t="s">
        <v>5876</v>
      </c>
      <c r="R4172">
        <v>96</v>
      </c>
      <c r="S4172" t="s">
        <v>6638</v>
      </c>
      <c r="T4172" t="s">
        <v>6638</v>
      </c>
      <c r="U4172">
        <v>4.79</v>
      </c>
      <c r="V4172" t="s">
        <v>6172</v>
      </c>
      <c r="W4172" t="s">
        <v>5869</v>
      </c>
      <c r="X4172">
        <v>1</v>
      </c>
    </row>
    <row r="4173" spans="1:24" x14ac:dyDescent="0.25">
      <c r="A4173">
        <v>29528</v>
      </c>
      <c r="B4173" t="s">
        <v>3415</v>
      </c>
      <c r="C4173" t="s">
        <v>443</v>
      </c>
      <c r="D4173" t="s">
        <v>6201</v>
      </c>
      <c r="E4173" t="s">
        <v>6190</v>
      </c>
      <c r="F4173">
        <v>27</v>
      </c>
      <c r="G4173" t="s">
        <v>5837</v>
      </c>
      <c r="H4173" t="s">
        <v>5747</v>
      </c>
      <c r="I4173" t="s">
        <v>5748</v>
      </c>
      <c r="J4173">
        <v>473</v>
      </c>
      <c r="K4173">
        <v>24</v>
      </c>
      <c r="L4173">
        <v>4</v>
      </c>
      <c r="M4173" t="s">
        <v>5749</v>
      </c>
      <c r="N4173" t="s">
        <v>5750</v>
      </c>
      <c r="O4173" t="s">
        <v>5874</v>
      </c>
      <c r="P4173" t="s">
        <v>5875</v>
      </c>
      <c r="Q4173" t="s">
        <v>5876</v>
      </c>
      <c r="R4173">
        <v>93</v>
      </c>
      <c r="S4173" t="s">
        <v>6202</v>
      </c>
      <c r="T4173" t="s">
        <v>6203</v>
      </c>
      <c r="U4173">
        <v>3.41</v>
      </c>
      <c r="V4173" t="s">
        <v>6172</v>
      </c>
      <c r="W4173" t="s">
        <v>5869</v>
      </c>
      <c r="X4173">
        <v>1</v>
      </c>
    </row>
    <row r="4174" spans="1:24" x14ac:dyDescent="0.25">
      <c r="A4174">
        <v>29528</v>
      </c>
      <c r="B4174" t="s">
        <v>3415</v>
      </c>
      <c r="C4174" t="s">
        <v>443</v>
      </c>
      <c r="D4174" t="s">
        <v>6201</v>
      </c>
      <c r="E4174" t="s">
        <v>6190</v>
      </c>
      <c r="F4174">
        <v>27</v>
      </c>
      <c r="G4174" t="s">
        <v>5837</v>
      </c>
      <c r="H4174" t="s">
        <v>5747</v>
      </c>
      <c r="I4174" t="s">
        <v>5748</v>
      </c>
      <c r="J4174">
        <v>473</v>
      </c>
      <c r="K4174">
        <v>24</v>
      </c>
      <c r="L4174">
        <v>4</v>
      </c>
      <c r="M4174" t="s">
        <v>5749</v>
      </c>
      <c r="N4174" t="s">
        <v>5750</v>
      </c>
      <c r="O4174" t="s">
        <v>5874</v>
      </c>
      <c r="P4174" t="s">
        <v>5875</v>
      </c>
      <c r="Q4174" t="s">
        <v>5876</v>
      </c>
      <c r="R4174">
        <v>93</v>
      </c>
      <c r="S4174" t="s">
        <v>6202</v>
      </c>
      <c r="T4174" t="s">
        <v>6203</v>
      </c>
      <c r="U4174">
        <v>3.41</v>
      </c>
      <c r="V4174" t="s">
        <v>6172</v>
      </c>
      <c r="W4174" t="s">
        <v>5869</v>
      </c>
      <c r="X4174">
        <v>1</v>
      </c>
    </row>
    <row r="4175" spans="1:24" x14ac:dyDescent="0.25">
      <c r="A4175">
        <v>28775</v>
      </c>
      <c r="B4175" t="s">
        <v>2455</v>
      </c>
      <c r="C4175" t="s">
        <v>443</v>
      </c>
      <c r="D4175" t="s">
        <v>5871</v>
      </c>
      <c r="E4175" t="s">
        <v>6192</v>
      </c>
      <c r="F4175">
        <v>27</v>
      </c>
      <c r="G4175" t="s">
        <v>5837</v>
      </c>
      <c r="H4175" t="s">
        <v>5747</v>
      </c>
      <c r="I4175" t="s">
        <v>5748</v>
      </c>
      <c r="J4175">
        <v>473</v>
      </c>
      <c r="K4175">
        <v>24</v>
      </c>
      <c r="L4175">
        <v>5</v>
      </c>
      <c r="M4175" t="s">
        <v>5749</v>
      </c>
      <c r="N4175" t="s">
        <v>5750</v>
      </c>
      <c r="O4175" t="s">
        <v>5874</v>
      </c>
      <c r="P4175" t="s">
        <v>5875</v>
      </c>
      <c r="Q4175" t="s">
        <v>5876</v>
      </c>
      <c r="R4175">
        <v>86613</v>
      </c>
      <c r="S4175" t="s">
        <v>6449</v>
      </c>
      <c r="T4175" t="s">
        <v>6449</v>
      </c>
      <c r="U4175">
        <v>4.68</v>
      </c>
      <c r="V4175" t="s">
        <v>6172</v>
      </c>
      <c r="W4175" t="s">
        <v>5869</v>
      </c>
      <c r="X4175">
        <v>1</v>
      </c>
    </row>
    <row r="4176" spans="1:24" x14ac:dyDescent="0.25">
      <c r="A4176">
        <v>28775</v>
      </c>
      <c r="B4176" t="s">
        <v>2455</v>
      </c>
      <c r="C4176" t="s">
        <v>443</v>
      </c>
      <c r="D4176" t="s">
        <v>5871</v>
      </c>
      <c r="E4176" t="s">
        <v>6192</v>
      </c>
      <c r="F4176">
        <v>27</v>
      </c>
      <c r="G4176" t="s">
        <v>5837</v>
      </c>
      <c r="H4176" t="s">
        <v>5747</v>
      </c>
      <c r="I4176" t="s">
        <v>5748</v>
      </c>
      <c r="J4176">
        <v>473</v>
      </c>
      <c r="K4176">
        <v>24</v>
      </c>
      <c r="L4176">
        <v>5</v>
      </c>
      <c r="M4176" t="s">
        <v>5749</v>
      </c>
      <c r="N4176" t="s">
        <v>5750</v>
      </c>
      <c r="O4176" t="s">
        <v>5874</v>
      </c>
      <c r="P4176" t="s">
        <v>5875</v>
      </c>
      <c r="Q4176" t="s">
        <v>5876</v>
      </c>
      <c r="R4176">
        <v>86613</v>
      </c>
      <c r="S4176" t="s">
        <v>6449</v>
      </c>
      <c r="T4176" t="s">
        <v>6449</v>
      </c>
      <c r="U4176">
        <v>4.68</v>
      </c>
      <c r="V4176" t="s">
        <v>6172</v>
      </c>
      <c r="W4176" t="s">
        <v>5869</v>
      </c>
      <c r="X4176">
        <v>1</v>
      </c>
    </row>
    <row r="4177" spans="1:24" x14ac:dyDescent="0.25">
      <c r="A4177">
        <v>28687</v>
      </c>
      <c r="B4177" t="s">
        <v>2436</v>
      </c>
      <c r="C4177" t="s">
        <v>442</v>
      </c>
      <c r="D4177" t="s">
        <v>5961</v>
      </c>
      <c r="E4177" t="s">
        <v>5887</v>
      </c>
      <c r="F4177">
        <v>20</v>
      </c>
      <c r="G4177" t="s">
        <v>5746</v>
      </c>
      <c r="H4177" t="s">
        <v>5747</v>
      </c>
      <c r="I4177" t="s">
        <v>5748</v>
      </c>
      <c r="J4177">
        <v>750</v>
      </c>
      <c r="K4177">
        <v>12</v>
      </c>
      <c r="L4177">
        <v>11.5</v>
      </c>
      <c r="M4177" t="s">
        <v>5759</v>
      </c>
      <c r="N4177" t="s">
        <v>5835</v>
      </c>
      <c r="O4177" t="s">
        <v>5790</v>
      </c>
      <c r="P4177" t="s">
        <v>5988</v>
      </c>
      <c r="Q4177" t="s">
        <v>5974</v>
      </c>
      <c r="R4177">
        <v>43516</v>
      </c>
      <c r="S4177" t="s">
        <v>6363</v>
      </c>
      <c r="T4177" t="s">
        <v>5928</v>
      </c>
      <c r="U4177">
        <v>19.989999999999998</v>
      </c>
      <c r="V4177" t="s">
        <v>5755</v>
      </c>
      <c r="W4177" t="s">
        <v>5756</v>
      </c>
      <c r="X4177">
        <v>1</v>
      </c>
    </row>
    <row r="4178" spans="1:24" x14ac:dyDescent="0.25">
      <c r="A4178">
        <v>29627</v>
      </c>
      <c r="B4178" t="s">
        <v>3578</v>
      </c>
      <c r="C4178" t="s">
        <v>442</v>
      </c>
      <c r="D4178" t="s">
        <v>5886</v>
      </c>
      <c r="E4178" t="s">
        <v>5958</v>
      </c>
      <c r="F4178">
        <v>20</v>
      </c>
      <c r="G4178" t="s">
        <v>5746</v>
      </c>
      <c r="H4178" t="s">
        <v>5747</v>
      </c>
      <c r="I4178" t="s">
        <v>5748</v>
      </c>
      <c r="J4178">
        <v>750</v>
      </c>
      <c r="K4178">
        <v>12</v>
      </c>
      <c r="L4178">
        <v>12.5</v>
      </c>
      <c r="M4178" t="s">
        <v>5749</v>
      </c>
      <c r="N4178" t="s">
        <v>5750</v>
      </c>
      <c r="O4178" t="s">
        <v>5751</v>
      </c>
      <c r="P4178" t="s">
        <v>5922</v>
      </c>
      <c r="Q4178" t="s">
        <v>5947</v>
      </c>
      <c r="R4178">
        <v>42006</v>
      </c>
      <c r="S4178" t="s">
        <v>5946</v>
      </c>
      <c r="T4178" t="s">
        <v>5946</v>
      </c>
      <c r="U4178">
        <v>9.99</v>
      </c>
      <c r="V4178" t="s">
        <v>5755</v>
      </c>
      <c r="W4178" t="s">
        <v>5869</v>
      </c>
      <c r="X4178">
        <v>1</v>
      </c>
    </row>
    <row r="4179" spans="1:24" x14ac:dyDescent="0.25">
      <c r="A4179">
        <v>28923</v>
      </c>
      <c r="B4179" t="s">
        <v>2483</v>
      </c>
      <c r="C4179" t="s">
        <v>441</v>
      </c>
      <c r="D4179" t="s">
        <v>5850</v>
      </c>
      <c r="E4179" t="s">
        <v>5898</v>
      </c>
      <c r="F4179">
        <v>20</v>
      </c>
      <c r="G4179" t="s">
        <v>5746</v>
      </c>
      <c r="H4179" t="s">
        <v>5747</v>
      </c>
      <c r="I4179" t="s">
        <v>5748</v>
      </c>
      <c r="J4179">
        <v>750</v>
      </c>
      <c r="K4179">
        <v>6</v>
      </c>
      <c r="L4179">
        <v>40</v>
      </c>
      <c r="M4179" t="s">
        <v>5759</v>
      </c>
      <c r="N4179" t="s">
        <v>5852</v>
      </c>
      <c r="O4179" t="s">
        <v>5790</v>
      </c>
      <c r="P4179" t="s">
        <v>5762</v>
      </c>
      <c r="Q4179" t="s">
        <v>5853</v>
      </c>
      <c r="R4179">
        <v>80578</v>
      </c>
      <c r="S4179" t="s">
        <v>6665</v>
      </c>
      <c r="T4179" t="s">
        <v>6316</v>
      </c>
      <c r="U4179">
        <v>79.989999999999995</v>
      </c>
      <c r="V4179" t="s">
        <v>5755</v>
      </c>
      <c r="W4179" t="s">
        <v>5756</v>
      </c>
      <c r="X4179">
        <v>1</v>
      </c>
    </row>
    <row r="4180" spans="1:24" x14ac:dyDescent="0.25">
      <c r="A4180">
        <v>29526</v>
      </c>
      <c r="B4180" t="s">
        <v>3450</v>
      </c>
      <c r="C4180" t="s">
        <v>443</v>
      </c>
      <c r="D4180" t="s">
        <v>6654</v>
      </c>
      <c r="E4180" t="s">
        <v>5872</v>
      </c>
      <c r="F4180">
        <v>10</v>
      </c>
      <c r="G4180" t="s">
        <v>5767</v>
      </c>
      <c r="H4180" t="s">
        <v>5747</v>
      </c>
      <c r="I4180" t="s">
        <v>5748</v>
      </c>
      <c r="J4180">
        <v>473</v>
      </c>
      <c r="K4180">
        <v>24</v>
      </c>
      <c r="L4180">
        <v>6.5</v>
      </c>
      <c r="M4180" t="s">
        <v>5749</v>
      </c>
      <c r="N4180" t="s">
        <v>5750</v>
      </c>
      <c r="O4180" t="s">
        <v>5874</v>
      </c>
      <c r="P4180" t="s">
        <v>5875</v>
      </c>
      <c r="Q4180" t="s">
        <v>5876</v>
      </c>
      <c r="R4180">
        <v>87193</v>
      </c>
      <c r="S4180" t="s">
        <v>6655</v>
      </c>
      <c r="T4180" t="s">
        <v>6656</v>
      </c>
      <c r="U4180">
        <v>4.29</v>
      </c>
      <c r="V4180" t="s">
        <v>6172</v>
      </c>
      <c r="W4180" t="s">
        <v>5869</v>
      </c>
      <c r="X4180">
        <v>1</v>
      </c>
    </row>
    <row r="4181" spans="1:24" x14ac:dyDescent="0.25">
      <c r="A4181">
        <v>29526</v>
      </c>
      <c r="B4181" t="s">
        <v>3450</v>
      </c>
      <c r="C4181" t="s">
        <v>443</v>
      </c>
      <c r="D4181" t="s">
        <v>6654</v>
      </c>
      <c r="E4181" t="s">
        <v>5872</v>
      </c>
      <c r="F4181">
        <v>10</v>
      </c>
      <c r="G4181" t="s">
        <v>5767</v>
      </c>
      <c r="H4181" t="s">
        <v>5747</v>
      </c>
      <c r="I4181" t="s">
        <v>5748</v>
      </c>
      <c r="J4181">
        <v>473</v>
      </c>
      <c r="K4181">
        <v>24</v>
      </c>
      <c r="L4181">
        <v>6.5</v>
      </c>
      <c r="M4181" t="s">
        <v>5749</v>
      </c>
      <c r="N4181" t="s">
        <v>5750</v>
      </c>
      <c r="O4181" t="s">
        <v>5874</v>
      </c>
      <c r="P4181" t="s">
        <v>5875</v>
      </c>
      <c r="Q4181" t="s">
        <v>5876</v>
      </c>
      <c r="R4181">
        <v>90002</v>
      </c>
      <c r="S4181" t="s">
        <v>6655</v>
      </c>
      <c r="T4181" t="s">
        <v>6656</v>
      </c>
      <c r="U4181">
        <v>4.29</v>
      </c>
      <c r="V4181" t="s">
        <v>6172</v>
      </c>
      <c r="W4181" t="s">
        <v>5869</v>
      </c>
      <c r="X4181">
        <v>1</v>
      </c>
    </row>
    <row r="4182" spans="1:24" x14ac:dyDescent="0.25">
      <c r="A4182">
        <v>29526</v>
      </c>
      <c r="B4182" t="s">
        <v>3450</v>
      </c>
      <c r="C4182" t="s">
        <v>443</v>
      </c>
      <c r="D4182" t="s">
        <v>6654</v>
      </c>
      <c r="E4182" t="s">
        <v>5872</v>
      </c>
      <c r="F4182">
        <v>10</v>
      </c>
      <c r="G4182" t="s">
        <v>5767</v>
      </c>
      <c r="H4182" t="s">
        <v>5747</v>
      </c>
      <c r="I4182" t="s">
        <v>5748</v>
      </c>
      <c r="J4182">
        <v>473</v>
      </c>
      <c r="K4182">
        <v>24</v>
      </c>
      <c r="L4182">
        <v>6.5</v>
      </c>
      <c r="M4182" t="s">
        <v>5749</v>
      </c>
      <c r="N4182" t="s">
        <v>5750</v>
      </c>
      <c r="O4182" t="s">
        <v>5874</v>
      </c>
      <c r="P4182" t="s">
        <v>5875</v>
      </c>
      <c r="Q4182" t="s">
        <v>5876</v>
      </c>
      <c r="R4182">
        <v>90002</v>
      </c>
      <c r="S4182" t="s">
        <v>6655</v>
      </c>
      <c r="T4182" t="s">
        <v>6656</v>
      </c>
      <c r="U4182">
        <v>4.29</v>
      </c>
      <c r="V4182" t="s">
        <v>6172</v>
      </c>
      <c r="W4182" t="s">
        <v>5869</v>
      </c>
      <c r="X4182">
        <v>1</v>
      </c>
    </row>
    <row r="4183" spans="1:24" x14ac:dyDescent="0.25">
      <c r="A4183">
        <v>29571</v>
      </c>
      <c r="B4183" t="s">
        <v>3568</v>
      </c>
      <c r="C4183" t="s">
        <v>443</v>
      </c>
      <c r="D4183" t="s">
        <v>6166</v>
      </c>
      <c r="E4183" t="s">
        <v>5872</v>
      </c>
      <c r="F4183">
        <v>20</v>
      </c>
      <c r="G4183" t="s">
        <v>5746</v>
      </c>
      <c r="H4183" t="s">
        <v>5747</v>
      </c>
      <c r="I4183" t="s">
        <v>5792</v>
      </c>
      <c r="J4183">
        <v>473</v>
      </c>
      <c r="K4183">
        <v>24</v>
      </c>
      <c r="L4183">
        <v>6</v>
      </c>
      <c r="M4183" t="s">
        <v>5749</v>
      </c>
      <c r="N4183" t="s">
        <v>5750</v>
      </c>
      <c r="O4183" t="s">
        <v>5751</v>
      </c>
      <c r="P4183" t="s">
        <v>5875</v>
      </c>
      <c r="Q4183" t="s">
        <v>6169</v>
      </c>
      <c r="R4183">
        <v>84986</v>
      </c>
      <c r="S4183" t="s">
        <v>6627</v>
      </c>
      <c r="T4183" t="s">
        <v>6484</v>
      </c>
      <c r="U4183">
        <v>3.25</v>
      </c>
      <c r="V4183" t="s">
        <v>6172</v>
      </c>
      <c r="W4183" t="s">
        <v>5869</v>
      </c>
      <c r="X4183">
        <v>1</v>
      </c>
    </row>
    <row r="4184" spans="1:24" x14ac:dyDescent="0.25">
      <c r="A4184">
        <v>29596</v>
      </c>
      <c r="B4184" t="s">
        <v>3472</v>
      </c>
      <c r="C4184" t="s">
        <v>443</v>
      </c>
      <c r="D4184" t="s">
        <v>6411</v>
      </c>
      <c r="E4184" t="s">
        <v>6192</v>
      </c>
      <c r="F4184">
        <v>27</v>
      </c>
      <c r="G4184" t="s">
        <v>5837</v>
      </c>
      <c r="H4184" t="s">
        <v>5747</v>
      </c>
      <c r="I4184" t="s">
        <v>5748</v>
      </c>
      <c r="J4184">
        <v>4260</v>
      </c>
      <c r="K4184">
        <v>1</v>
      </c>
      <c r="L4184">
        <v>5</v>
      </c>
      <c r="M4184" t="s">
        <v>5749</v>
      </c>
      <c r="N4184" t="s">
        <v>5750</v>
      </c>
      <c r="O4184" t="s">
        <v>5874</v>
      </c>
      <c r="P4184" t="s">
        <v>5875</v>
      </c>
      <c r="Q4184" t="s">
        <v>5876</v>
      </c>
      <c r="R4184">
        <v>86377</v>
      </c>
      <c r="S4184" t="s">
        <v>6639</v>
      </c>
      <c r="T4184" t="s">
        <v>6413</v>
      </c>
      <c r="U4184">
        <v>23.99</v>
      </c>
      <c r="V4184" t="s">
        <v>6172</v>
      </c>
      <c r="W4184" t="s">
        <v>5869</v>
      </c>
      <c r="X4184">
        <v>12</v>
      </c>
    </row>
    <row r="4185" spans="1:24" x14ac:dyDescent="0.25">
      <c r="A4185">
        <v>29596</v>
      </c>
      <c r="B4185" t="s">
        <v>3472</v>
      </c>
      <c r="C4185" t="s">
        <v>443</v>
      </c>
      <c r="D4185" t="s">
        <v>6411</v>
      </c>
      <c r="E4185" t="s">
        <v>6192</v>
      </c>
      <c r="F4185">
        <v>27</v>
      </c>
      <c r="G4185" t="s">
        <v>5837</v>
      </c>
      <c r="H4185" t="s">
        <v>5747</v>
      </c>
      <c r="I4185" t="s">
        <v>5748</v>
      </c>
      <c r="J4185">
        <v>4260</v>
      </c>
      <c r="K4185">
        <v>1</v>
      </c>
      <c r="L4185">
        <v>5</v>
      </c>
      <c r="M4185" t="s">
        <v>5749</v>
      </c>
      <c r="N4185" t="s">
        <v>5750</v>
      </c>
      <c r="O4185" t="s">
        <v>5874</v>
      </c>
      <c r="P4185" t="s">
        <v>5875</v>
      </c>
      <c r="Q4185" t="s">
        <v>5876</v>
      </c>
      <c r="R4185">
        <v>86377</v>
      </c>
      <c r="S4185" t="s">
        <v>6639</v>
      </c>
      <c r="T4185" t="s">
        <v>6413</v>
      </c>
      <c r="U4185">
        <v>23.99</v>
      </c>
      <c r="V4185" t="s">
        <v>6172</v>
      </c>
      <c r="W4185" t="s">
        <v>5869</v>
      </c>
      <c r="X4185">
        <v>12</v>
      </c>
    </row>
    <row r="4186" spans="1:24" x14ac:dyDescent="0.25">
      <c r="A4186">
        <v>29179</v>
      </c>
      <c r="B4186" t="s">
        <v>2528</v>
      </c>
      <c r="C4186" t="s">
        <v>443</v>
      </c>
      <c r="D4186" t="s">
        <v>5871</v>
      </c>
      <c r="E4186" t="s">
        <v>5872</v>
      </c>
      <c r="F4186">
        <v>27</v>
      </c>
      <c r="G4186" t="s">
        <v>5837</v>
      </c>
      <c r="H4186" t="s">
        <v>5747</v>
      </c>
      <c r="I4186" t="s">
        <v>5748</v>
      </c>
      <c r="J4186">
        <v>473</v>
      </c>
      <c r="K4186">
        <v>24</v>
      </c>
      <c r="L4186">
        <v>6.8</v>
      </c>
      <c r="M4186" t="s">
        <v>5759</v>
      </c>
      <c r="N4186" t="s">
        <v>5908</v>
      </c>
      <c r="O4186" t="s">
        <v>5874</v>
      </c>
      <c r="P4186" t="s">
        <v>5875</v>
      </c>
      <c r="Q4186" t="s">
        <v>5876</v>
      </c>
      <c r="R4186">
        <v>85054</v>
      </c>
      <c r="S4186" t="s">
        <v>5978</v>
      </c>
      <c r="T4186" t="s">
        <v>5899</v>
      </c>
      <c r="U4186">
        <v>6.99</v>
      </c>
      <c r="V4186" t="s">
        <v>6172</v>
      </c>
      <c r="W4186" t="s">
        <v>5869</v>
      </c>
      <c r="X4186">
        <v>1</v>
      </c>
    </row>
    <row r="4187" spans="1:24" x14ac:dyDescent="0.25">
      <c r="A4187">
        <v>29179</v>
      </c>
      <c r="B4187" t="s">
        <v>2528</v>
      </c>
      <c r="C4187" t="s">
        <v>443</v>
      </c>
      <c r="D4187" t="s">
        <v>5871</v>
      </c>
      <c r="E4187" t="s">
        <v>5872</v>
      </c>
      <c r="F4187">
        <v>27</v>
      </c>
      <c r="G4187" t="s">
        <v>5837</v>
      </c>
      <c r="H4187" t="s">
        <v>5747</v>
      </c>
      <c r="I4187" t="s">
        <v>5748</v>
      </c>
      <c r="J4187">
        <v>473</v>
      </c>
      <c r="K4187">
        <v>24</v>
      </c>
      <c r="L4187">
        <v>6.8</v>
      </c>
      <c r="M4187" t="s">
        <v>5759</v>
      </c>
      <c r="N4187" t="s">
        <v>5908</v>
      </c>
      <c r="O4187" t="s">
        <v>5874</v>
      </c>
      <c r="P4187" t="s">
        <v>5875</v>
      </c>
      <c r="Q4187" t="s">
        <v>5876</v>
      </c>
      <c r="R4187">
        <v>85054</v>
      </c>
      <c r="S4187" t="s">
        <v>5978</v>
      </c>
      <c r="T4187" t="s">
        <v>5899</v>
      </c>
      <c r="U4187">
        <v>6.99</v>
      </c>
      <c r="V4187" t="s">
        <v>6172</v>
      </c>
      <c r="W4187" t="s">
        <v>5869</v>
      </c>
      <c r="X4187">
        <v>1</v>
      </c>
    </row>
    <row r="4188" spans="1:24" x14ac:dyDescent="0.25">
      <c r="A4188">
        <v>29402</v>
      </c>
      <c r="B4188" t="s">
        <v>4060</v>
      </c>
      <c r="C4188" t="s">
        <v>444</v>
      </c>
      <c r="D4188" t="s">
        <v>6161</v>
      </c>
      <c r="E4188" t="s">
        <v>6395</v>
      </c>
      <c r="F4188">
        <v>10</v>
      </c>
      <c r="G4188" t="s">
        <v>5767</v>
      </c>
      <c r="H4188" t="s">
        <v>5747</v>
      </c>
      <c r="I4188" t="s">
        <v>5748</v>
      </c>
      <c r="J4188">
        <v>4260</v>
      </c>
      <c r="K4188">
        <v>2</v>
      </c>
      <c r="L4188">
        <v>4</v>
      </c>
      <c r="M4188" t="s">
        <v>5749</v>
      </c>
      <c r="N4188" t="s">
        <v>5750</v>
      </c>
      <c r="O4188" t="s">
        <v>5751</v>
      </c>
      <c r="P4188" t="s">
        <v>6283</v>
      </c>
      <c r="Q4188" t="s">
        <v>6396</v>
      </c>
      <c r="R4188">
        <v>86015</v>
      </c>
      <c r="S4188" t="s">
        <v>6641</v>
      </c>
      <c r="T4188" t="s">
        <v>6212</v>
      </c>
      <c r="U4188">
        <v>26.99</v>
      </c>
      <c r="V4188" t="s">
        <v>6172</v>
      </c>
      <c r="W4188" t="s">
        <v>5756</v>
      </c>
      <c r="X4188">
        <v>12</v>
      </c>
    </row>
    <row r="4189" spans="1:24" x14ac:dyDescent="0.25">
      <c r="A4189">
        <v>28694</v>
      </c>
      <c r="B4189" t="s">
        <v>419</v>
      </c>
      <c r="C4189" t="s">
        <v>442</v>
      </c>
      <c r="D4189" t="s">
        <v>5886</v>
      </c>
      <c r="E4189" t="s">
        <v>5887</v>
      </c>
      <c r="F4189">
        <v>20</v>
      </c>
      <c r="G4189" t="s">
        <v>5746</v>
      </c>
      <c r="H4189" t="s">
        <v>5791</v>
      </c>
      <c r="I4189" t="s">
        <v>5792</v>
      </c>
      <c r="J4189">
        <v>3000</v>
      </c>
      <c r="K4189">
        <v>4</v>
      </c>
      <c r="L4189">
        <v>13.5</v>
      </c>
      <c r="M4189" t="s">
        <v>5759</v>
      </c>
      <c r="N4189" t="s">
        <v>5825</v>
      </c>
      <c r="O4189" t="s">
        <v>5751</v>
      </c>
      <c r="P4189" t="s">
        <v>6002</v>
      </c>
      <c r="Q4189" t="s">
        <v>5989</v>
      </c>
      <c r="R4189">
        <v>42015</v>
      </c>
      <c r="S4189" t="s">
        <v>5956</v>
      </c>
      <c r="T4189" t="s">
        <v>5957</v>
      </c>
      <c r="U4189">
        <v>39.520000000000003</v>
      </c>
      <c r="V4189" t="s">
        <v>5960</v>
      </c>
      <c r="W4189" t="s">
        <v>5869</v>
      </c>
      <c r="X4189">
        <v>1</v>
      </c>
    </row>
    <row r="4190" spans="1:24" x14ac:dyDescent="0.25">
      <c r="A4190">
        <v>29049</v>
      </c>
      <c r="B4190" t="s">
        <v>2501</v>
      </c>
      <c r="C4190" t="s">
        <v>442</v>
      </c>
      <c r="D4190" t="s">
        <v>6035</v>
      </c>
      <c r="E4190" t="s">
        <v>5887</v>
      </c>
      <c r="F4190">
        <v>20</v>
      </c>
      <c r="G4190" t="s">
        <v>5746</v>
      </c>
      <c r="H4190" t="s">
        <v>5747</v>
      </c>
      <c r="I4190" t="s">
        <v>5748</v>
      </c>
      <c r="J4190">
        <v>750</v>
      </c>
      <c r="K4190">
        <v>12</v>
      </c>
      <c r="L4190">
        <v>12</v>
      </c>
      <c r="M4190" t="s">
        <v>5759</v>
      </c>
      <c r="N4190" t="s">
        <v>5915</v>
      </c>
      <c r="O4190" t="s">
        <v>5790</v>
      </c>
      <c r="P4190" t="s">
        <v>5916</v>
      </c>
      <c r="Q4190" t="s">
        <v>5917</v>
      </c>
      <c r="R4190">
        <v>51913</v>
      </c>
      <c r="S4190" t="s">
        <v>5779</v>
      </c>
      <c r="T4190" t="s">
        <v>5779</v>
      </c>
      <c r="U4190">
        <v>14.99</v>
      </c>
      <c r="V4190" t="s">
        <v>5755</v>
      </c>
      <c r="W4190" t="s">
        <v>5756</v>
      </c>
      <c r="X4190">
        <v>1</v>
      </c>
    </row>
    <row r="4191" spans="1:24" x14ac:dyDescent="0.25">
      <c r="A4191">
        <v>29414</v>
      </c>
      <c r="B4191" t="s">
        <v>4061</v>
      </c>
      <c r="C4191" t="s">
        <v>442</v>
      </c>
      <c r="D4191" t="s">
        <v>5886</v>
      </c>
      <c r="E4191" t="s">
        <v>5887</v>
      </c>
      <c r="F4191">
        <v>20</v>
      </c>
      <c r="G4191" t="s">
        <v>5746</v>
      </c>
      <c r="H4191" t="s">
        <v>5747</v>
      </c>
      <c r="I4191" t="s">
        <v>5748</v>
      </c>
      <c r="J4191">
        <v>750</v>
      </c>
      <c r="K4191">
        <v>6</v>
      </c>
      <c r="L4191">
        <v>13</v>
      </c>
      <c r="M4191" t="s">
        <v>5759</v>
      </c>
      <c r="N4191" t="s">
        <v>5825</v>
      </c>
      <c r="O4191" t="s">
        <v>5761</v>
      </c>
      <c r="P4191" t="s">
        <v>5922</v>
      </c>
      <c r="Q4191" t="s">
        <v>5989</v>
      </c>
      <c r="R4191">
        <v>87162</v>
      </c>
      <c r="S4191" t="s">
        <v>6368</v>
      </c>
      <c r="T4191" t="s">
        <v>5965</v>
      </c>
      <c r="U4191">
        <v>9.99</v>
      </c>
      <c r="V4191" t="s">
        <v>5755</v>
      </c>
      <c r="W4191" t="s">
        <v>5765</v>
      </c>
      <c r="X4191">
        <v>1</v>
      </c>
    </row>
    <row r="4192" spans="1:24" x14ac:dyDescent="0.25">
      <c r="A4192">
        <v>29574</v>
      </c>
      <c r="B4192" t="s">
        <v>3569</v>
      </c>
      <c r="C4192" t="s">
        <v>442</v>
      </c>
      <c r="D4192" t="s">
        <v>6035</v>
      </c>
      <c r="E4192" t="s">
        <v>5887</v>
      </c>
      <c r="F4192">
        <v>20</v>
      </c>
      <c r="G4192" t="s">
        <v>5746</v>
      </c>
      <c r="H4192" t="s">
        <v>5747</v>
      </c>
      <c r="I4192" t="s">
        <v>5748</v>
      </c>
      <c r="J4192">
        <v>750</v>
      </c>
      <c r="K4192">
        <v>12</v>
      </c>
      <c r="L4192">
        <v>12.5</v>
      </c>
      <c r="M4192" t="s">
        <v>5759</v>
      </c>
      <c r="N4192" t="s">
        <v>5781</v>
      </c>
      <c r="O4192" t="s">
        <v>5790</v>
      </c>
      <c r="P4192" t="s">
        <v>5988</v>
      </c>
      <c r="Q4192" t="s">
        <v>5986</v>
      </c>
      <c r="R4192">
        <v>43202</v>
      </c>
      <c r="S4192" t="s">
        <v>5771</v>
      </c>
      <c r="T4192" t="s">
        <v>5771</v>
      </c>
      <c r="U4192">
        <v>19.989999999999998</v>
      </c>
      <c r="V4192" t="s">
        <v>5755</v>
      </c>
      <c r="W4192" t="s">
        <v>5756</v>
      </c>
      <c r="X4192">
        <v>1</v>
      </c>
    </row>
    <row r="4193" spans="1:24" x14ac:dyDescent="0.25">
      <c r="A4193">
        <v>29594</v>
      </c>
      <c r="B4193" t="s">
        <v>3570</v>
      </c>
      <c r="C4193" t="s">
        <v>442</v>
      </c>
      <c r="D4193" t="s">
        <v>5886</v>
      </c>
      <c r="E4193" t="s">
        <v>6078</v>
      </c>
      <c r="F4193">
        <v>20</v>
      </c>
      <c r="G4193" t="s">
        <v>5746</v>
      </c>
      <c r="H4193" t="s">
        <v>5747</v>
      </c>
      <c r="I4193" t="s">
        <v>5748</v>
      </c>
      <c r="J4193">
        <v>750</v>
      </c>
      <c r="K4193">
        <v>12</v>
      </c>
      <c r="L4193">
        <v>13.9</v>
      </c>
      <c r="M4193" t="s">
        <v>5759</v>
      </c>
      <c r="N4193" t="s">
        <v>5904</v>
      </c>
      <c r="O4193" t="s">
        <v>5790</v>
      </c>
      <c r="P4193" t="s">
        <v>5889</v>
      </c>
      <c r="Q4193" t="s">
        <v>5923</v>
      </c>
      <c r="R4193">
        <v>42586</v>
      </c>
      <c r="S4193" t="s">
        <v>6129</v>
      </c>
      <c r="T4193" t="s">
        <v>5999</v>
      </c>
      <c r="U4193">
        <v>24.99</v>
      </c>
      <c r="V4193" t="s">
        <v>5755</v>
      </c>
      <c r="W4193" t="s">
        <v>5765</v>
      </c>
      <c r="X4193">
        <v>1</v>
      </c>
    </row>
    <row r="4194" spans="1:24" x14ac:dyDescent="0.25">
      <c r="A4194">
        <v>29625</v>
      </c>
      <c r="B4194" t="s">
        <v>3577</v>
      </c>
      <c r="C4194" t="s">
        <v>442</v>
      </c>
      <c r="D4194" t="s">
        <v>5886</v>
      </c>
      <c r="E4194" t="s">
        <v>5887</v>
      </c>
      <c r="F4194">
        <v>10</v>
      </c>
      <c r="G4194" t="s">
        <v>5767</v>
      </c>
      <c r="H4194" t="s">
        <v>5747</v>
      </c>
      <c r="I4194" t="s">
        <v>5748</v>
      </c>
      <c r="J4194">
        <v>750</v>
      </c>
      <c r="K4194">
        <v>12</v>
      </c>
      <c r="L4194">
        <v>13</v>
      </c>
      <c r="M4194" t="s">
        <v>5759</v>
      </c>
      <c r="N4194" t="s">
        <v>5825</v>
      </c>
      <c r="O4194" t="s">
        <v>5761</v>
      </c>
      <c r="P4194" t="s">
        <v>5922</v>
      </c>
      <c r="Q4194" t="s">
        <v>5989</v>
      </c>
      <c r="R4194">
        <v>87532</v>
      </c>
      <c r="S4194" t="s">
        <v>6666</v>
      </c>
      <c r="T4194" t="s">
        <v>6075</v>
      </c>
      <c r="U4194">
        <v>9.99</v>
      </c>
      <c r="V4194" t="s">
        <v>5755</v>
      </c>
      <c r="W4194" t="s">
        <v>5765</v>
      </c>
      <c r="X4194">
        <v>1</v>
      </c>
    </row>
    <row r="4195" spans="1:24" x14ac:dyDescent="0.25">
      <c r="A4195">
        <v>29512</v>
      </c>
      <c r="B4195" t="s">
        <v>3558</v>
      </c>
      <c r="C4195" t="s">
        <v>443</v>
      </c>
      <c r="D4195" t="s">
        <v>6166</v>
      </c>
      <c r="E4195" t="s">
        <v>5872</v>
      </c>
      <c r="F4195">
        <v>20</v>
      </c>
      <c r="G4195" t="s">
        <v>5746</v>
      </c>
      <c r="H4195" t="s">
        <v>5747</v>
      </c>
      <c r="I4195" t="s">
        <v>5748</v>
      </c>
      <c r="J4195">
        <v>473</v>
      </c>
      <c r="K4195">
        <v>24</v>
      </c>
      <c r="L4195">
        <v>7</v>
      </c>
      <c r="M4195" t="s">
        <v>5749</v>
      </c>
      <c r="N4195" t="s">
        <v>5750</v>
      </c>
      <c r="O4195" t="s">
        <v>5751</v>
      </c>
      <c r="P4195" t="s">
        <v>5875</v>
      </c>
      <c r="Q4195" t="s">
        <v>6169</v>
      </c>
      <c r="R4195">
        <v>84205</v>
      </c>
      <c r="S4195" t="s">
        <v>6570</v>
      </c>
      <c r="T4195" t="s">
        <v>6570</v>
      </c>
      <c r="U4195">
        <v>3.99</v>
      </c>
      <c r="V4195" t="s">
        <v>6172</v>
      </c>
      <c r="W4195" t="s">
        <v>5869</v>
      </c>
      <c r="X4195">
        <v>1</v>
      </c>
    </row>
    <row r="4196" spans="1:24" x14ac:dyDescent="0.25">
      <c r="A4196">
        <v>28705</v>
      </c>
      <c r="B4196" t="s">
        <v>2441</v>
      </c>
      <c r="C4196" t="s">
        <v>442</v>
      </c>
      <c r="D4196" t="s">
        <v>5920</v>
      </c>
      <c r="E4196" t="s">
        <v>5944</v>
      </c>
      <c r="F4196">
        <v>20</v>
      </c>
      <c r="G4196" t="s">
        <v>5746</v>
      </c>
      <c r="H4196" t="s">
        <v>5747</v>
      </c>
      <c r="I4196" t="s">
        <v>5792</v>
      </c>
      <c r="J4196">
        <v>375</v>
      </c>
      <c r="K4196">
        <v>12</v>
      </c>
      <c r="L4196">
        <v>11</v>
      </c>
      <c r="M4196" t="s">
        <v>5749</v>
      </c>
      <c r="N4196" t="s">
        <v>5750</v>
      </c>
      <c r="O4196" t="s">
        <v>5790</v>
      </c>
      <c r="P4196" t="s">
        <v>5889</v>
      </c>
      <c r="Q4196" t="s">
        <v>5952</v>
      </c>
      <c r="R4196">
        <v>43063</v>
      </c>
      <c r="S4196" t="s">
        <v>6125</v>
      </c>
      <c r="T4196" t="s">
        <v>6126</v>
      </c>
      <c r="U4196">
        <v>16.95</v>
      </c>
      <c r="V4196" t="s">
        <v>5755</v>
      </c>
      <c r="W4196" t="s">
        <v>5869</v>
      </c>
      <c r="X4196">
        <v>1</v>
      </c>
    </row>
    <row r="4197" spans="1:24" x14ac:dyDescent="0.25">
      <c r="A4197">
        <v>29426</v>
      </c>
      <c r="B4197" t="s">
        <v>3465</v>
      </c>
      <c r="C4197" t="s">
        <v>443</v>
      </c>
      <c r="D4197" t="s">
        <v>6411</v>
      </c>
      <c r="E4197" t="s">
        <v>6192</v>
      </c>
      <c r="F4197">
        <v>27</v>
      </c>
      <c r="G4197" t="s">
        <v>5837</v>
      </c>
      <c r="H4197" t="s">
        <v>5747</v>
      </c>
      <c r="I4197" t="s">
        <v>5748</v>
      </c>
      <c r="J4197">
        <v>355</v>
      </c>
      <c r="K4197">
        <v>24</v>
      </c>
      <c r="L4197">
        <v>5</v>
      </c>
      <c r="M4197" t="s">
        <v>5749</v>
      </c>
      <c r="N4197" t="s">
        <v>5750</v>
      </c>
      <c r="O4197" t="s">
        <v>5874</v>
      </c>
      <c r="P4197" t="s">
        <v>5875</v>
      </c>
      <c r="Q4197" t="s">
        <v>5876</v>
      </c>
      <c r="R4197">
        <v>86377</v>
      </c>
      <c r="S4197" t="s">
        <v>6639</v>
      </c>
      <c r="T4197" t="s">
        <v>6413</v>
      </c>
      <c r="U4197">
        <v>2.75</v>
      </c>
      <c r="V4197" t="s">
        <v>6172</v>
      </c>
      <c r="W4197" t="s">
        <v>5869</v>
      </c>
      <c r="X4197">
        <v>1</v>
      </c>
    </row>
    <row r="4198" spans="1:24" x14ac:dyDescent="0.25">
      <c r="A4198">
        <v>29426</v>
      </c>
      <c r="B4198" t="s">
        <v>3465</v>
      </c>
      <c r="C4198" t="s">
        <v>443</v>
      </c>
      <c r="D4198" t="s">
        <v>6411</v>
      </c>
      <c r="E4198" t="s">
        <v>6192</v>
      </c>
      <c r="F4198">
        <v>27</v>
      </c>
      <c r="G4198" t="s">
        <v>5837</v>
      </c>
      <c r="H4198" t="s">
        <v>5747</v>
      </c>
      <c r="I4198" t="s">
        <v>5748</v>
      </c>
      <c r="J4198">
        <v>355</v>
      </c>
      <c r="K4198">
        <v>24</v>
      </c>
      <c r="L4198">
        <v>5</v>
      </c>
      <c r="M4198" t="s">
        <v>5749</v>
      </c>
      <c r="N4198" t="s">
        <v>5750</v>
      </c>
      <c r="O4198" t="s">
        <v>5874</v>
      </c>
      <c r="P4198" t="s">
        <v>5875</v>
      </c>
      <c r="Q4198" t="s">
        <v>5876</v>
      </c>
      <c r="R4198">
        <v>86377</v>
      </c>
      <c r="S4198" t="s">
        <v>6639</v>
      </c>
      <c r="T4198" t="s">
        <v>6413</v>
      </c>
      <c r="U4198">
        <v>2.75</v>
      </c>
      <c r="V4198" t="s">
        <v>6172</v>
      </c>
      <c r="W4198" t="s">
        <v>5869</v>
      </c>
      <c r="X4198">
        <v>1</v>
      </c>
    </row>
    <row r="4199" spans="1:24" x14ac:dyDescent="0.25">
      <c r="A4199">
        <v>29593</v>
      </c>
      <c r="B4199" t="s">
        <v>3511</v>
      </c>
      <c r="C4199" t="s">
        <v>443</v>
      </c>
      <c r="D4199" t="s">
        <v>6177</v>
      </c>
      <c r="E4199" t="s">
        <v>6190</v>
      </c>
      <c r="F4199">
        <v>10</v>
      </c>
      <c r="G4199" t="s">
        <v>5767</v>
      </c>
      <c r="H4199" t="s">
        <v>5747</v>
      </c>
      <c r="I4199" t="s">
        <v>5748</v>
      </c>
      <c r="J4199">
        <v>2130</v>
      </c>
      <c r="K4199">
        <v>4</v>
      </c>
      <c r="L4199">
        <v>4</v>
      </c>
      <c r="M4199" t="s">
        <v>5749</v>
      </c>
      <c r="N4199" t="s">
        <v>5750</v>
      </c>
      <c r="O4199" t="s">
        <v>5874</v>
      </c>
      <c r="P4199" t="s">
        <v>5875</v>
      </c>
      <c r="Q4199" t="s">
        <v>5876</v>
      </c>
      <c r="R4199">
        <v>42090</v>
      </c>
      <c r="S4199" t="s">
        <v>6180</v>
      </c>
      <c r="T4199" t="s">
        <v>6180</v>
      </c>
      <c r="U4199">
        <v>13.48</v>
      </c>
      <c r="V4199" t="s">
        <v>6172</v>
      </c>
      <c r="W4199" t="s">
        <v>5869</v>
      </c>
      <c r="X4199">
        <v>6</v>
      </c>
    </row>
    <row r="4200" spans="1:24" x14ac:dyDescent="0.25">
      <c r="A4200">
        <v>29593</v>
      </c>
      <c r="B4200" t="s">
        <v>3511</v>
      </c>
      <c r="C4200" t="s">
        <v>443</v>
      </c>
      <c r="D4200" t="s">
        <v>6177</v>
      </c>
      <c r="E4200" t="s">
        <v>6190</v>
      </c>
      <c r="F4200">
        <v>10</v>
      </c>
      <c r="G4200" t="s">
        <v>5767</v>
      </c>
      <c r="H4200" t="s">
        <v>5747</v>
      </c>
      <c r="I4200" t="s">
        <v>5748</v>
      </c>
      <c r="J4200">
        <v>2130</v>
      </c>
      <c r="K4200">
        <v>4</v>
      </c>
      <c r="L4200">
        <v>4</v>
      </c>
      <c r="M4200" t="s">
        <v>5749</v>
      </c>
      <c r="N4200" t="s">
        <v>5750</v>
      </c>
      <c r="O4200" t="s">
        <v>5874</v>
      </c>
      <c r="P4200" t="s">
        <v>5875</v>
      </c>
      <c r="Q4200" t="s">
        <v>5876</v>
      </c>
      <c r="R4200">
        <v>42090</v>
      </c>
      <c r="S4200" t="s">
        <v>6180</v>
      </c>
      <c r="T4200" t="s">
        <v>6180</v>
      </c>
      <c r="U4200">
        <v>13.48</v>
      </c>
      <c r="V4200" t="s">
        <v>6172</v>
      </c>
      <c r="W4200" t="s">
        <v>5869</v>
      </c>
      <c r="X4200">
        <v>6</v>
      </c>
    </row>
    <row r="4201" spans="1:24" x14ac:dyDescent="0.25">
      <c r="A4201">
        <v>29628</v>
      </c>
      <c r="B4201" t="s">
        <v>3579</v>
      </c>
      <c r="C4201" t="s">
        <v>442</v>
      </c>
      <c r="D4201" t="s">
        <v>5920</v>
      </c>
      <c r="E4201" t="s">
        <v>6005</v>
      </c>
      <c r="F4201">
        <v>20</v>
      </c>
      <c r="G4201" t="s">
        <v>5746</v>
      </c>
      <c r="H4201" t="s">
        <v>5747</v>
      </c>
      <c r="I4201" t="s">
        <v>5748</v>
      </c>
      <c r="J4201">
        <v>750</v>
      </c>
      <c r="K4201">
        <v>12</v>
      </c>
      <c r="L4201">
        <v>12.5</v>
      </c>
      <c r="M4201" t="s">
        <v>5759</v>
      </c>
      <c r="N4201" t="s">
        <v>5976</v>
      </c>
      <c r="O4201" t="s">
        <v>5761</v>
      </c>
      <c r="P4201" t="s">
        <v>5922</v>
      </c>
      <c r="Q4201" t="s">
        <v>5977</v>
      </c>
      <c r="R4201">
        <v>87327</v>
      </c>
      <c r="S4201" t="s">
        <v>6520</v>
      </c>
      <c r="T4201" t="s">
        <v>6521</v>
      </c>
      <c r="U4201">
        <v>10.99</v>
      </c>
      <c r="V4201" t="s">
        <v>5755</v>
      </c>
      <c r="W4201" t="s">
        <v>5765</v>
      </c>
      <c r="X4201">
        <v>1</v>
      </c>
    </row>
    <row r="4202" spans="1:24" x14ac:dyDescent="0.25">
      <c r="A4202">
        <v>28710</v>
      </c>
      <c r="B4202" t="s">
        <v>2442</v>
      </c>
      <c r="C4202" t="s">
        <v>441</v>
      </c>
      <c r="D4202" t="s">
        <v>5798</v>
      </c>
      <c r="E4202" t="s">
        <v>5881</v>
      </c>
      <c r="F4202">
        <v>20</v>
      </c>
      <c r="G4202" t="s">
        <v>5746</v>
      </c>
      <c r="H4202" t="s">
        <v>5747</v>
      </c>
      <c r="I4202" t="s">
        <v>5748</v>
      </c>
      <c r="J4202">
        <v>750</v>
      </c>
      <c r="K4202">
        <v>12</v>
      </c>
      <c r="L4202">
        <v>30</v>
      </c>
      <c r="M4202" t="s">
        <v>5759</v>
      </c>
      <c r="N4202" t="s">
        <v>5896</v>
      </c>
      <c r="O4202" t="s">
        <v>5761</v>
      </c>
      <c r="P4202" t="s">
        <v>5762</v>
      </c>
      <c r="Q4202" t="s">
        <v>5883</v>
      </c>
      <c r="R4202">
        <v>67697</v>
      </c>
      <c r="S4202" t="s">
        <v>5773</v>
      </c>
      <c r="T4202" t="s">
        <v>5773</v>
      </c>
      <c r="U4202">
        <v>34.99</v>
      </c>
      <c r="V4202" t="s">
        <v>5755</v>
      </c>
      <c r="W4202" t="s">
        <v>5765</v>
      </c>
      <c r="X4202">
        <v>1</v>
      </c>
    </row>
    <row r="4203" spans="1:24" x14ac:dyDescent="0.25">
      <c r="A4203">
        <v>29554</v>
      </c>
      <c r="B4203" t="s">
        <v>4368</v>
      </c>
      <c r="C4203" t="s">
        <v>441</v>
      </c>
      <c r="D4203" t="s">
        <v>5798</v>
      </c>
      <c r="E4203" t="s">
        <v>5881</v>
      </c>
      <c r="F4203">
        <v>20</v>
      </c>
      <c r="G4203" t="s">
        <v>5746</v>
      </c>
      <c r="H4203" t="s">
        <v>5747</v>
      </c>
      <c r="I4203" t="s">
        <v>5792</v>
      </c>
      <c r="J4203">
        <v>750</v>
      </c>
      <c r="K4203">
        <v>12</v>
      </c>
      <c r="L4203">
        <v>30</v>
      </c>
      <c r="M4203" t="s">
        <v>5749</v>
      </c>
      <c r="N4203" t="s">
        <v>5750</v>
      </c>
      <c r="O4203" t="s">
        <v>5751</v>
      </c>
      <c r="P4203" t="s">
        <v>5752</v>
      </c>
      <c r="Q4203" t="s">
        <v>5883</v>
      </c>
      <c r="R4203">
        <v>87052</v>
      </c>
      <c r="S4203" t="s">
        <v>6658</v>
      </c>
      <c r="T4203" t="s">
        <v>6658</v>
      </c>
      <c r="U4203">
        <v>24.49</v>
      </c>
      <c r="V4203" t="s">
        <v>5755</v>
      </c>
      <c r="W4203" t="s">
        <v>5756</v>
      </c>
      <c r="X4203">
        <v>1</v>
      </c>
    </row>
    <row r="4204" spans="1:24" x14ac:dyDescent="0.25">
      <c r="A4204">
        <v>29290</v>
      </c>
      <c r="B4204" t="s">
        <v>5033</v>
      </c>
      <c r="C4204" t="s">
        <v>443</v>
      </c>
      <c r="D4204" t="s">
        <v>6177</v>
      </c>
      <c r="E4204" t="s">
        <v>6192</v>
      </c>
      <c r="F4204">
        <v>10</v>
      </c>
      <c r="G4204" t="s">
        <v>5767</v>
      </c>
      <c r="H4204" t="s">
        <v>5747</v>
      </c>
      <c r="I4204" t="s">
        <v>5748</v>
      </c>
      <c r="J4204">
        <v>500</v>
      </c>
      <c r="K4204">
        <v>24</v>
      </c>
      <c r="L4204">
        <v>4.9000000000000004</v>
      </c>
      <c r="M4204" t="s">
        <v>5759</v>
      </c>
      <c r="N4204" t="s">
        <v>5873</v>
      </c>
      <c r="O4204" t="s">
        <v>5874</v>
      </c>
      <c r="P4204" t="s">
        <v>5875</v>
      </c>
      <c r="Q4204" t="s">
        <v>5876</v>
      </c>
      <c r="R4204">
        <v>43468</v>
      </c>
      <c r="S4204" t="s">
        <v>6180</v>
      </c>
      <c r="T4204" t="s">
        <v>6180</v>
      </c>
      <c r="U4204">
        <v>3.78</v>
      </c>
      <c r="V4204" t="s">
        <v>6172</v>
      </c>
      <c r="W4204" t="s">
        <v>5869</v>
      </c>
      <c r="X4204">
        <v>1</v>
      </c>
    </row>
    <row r="4205" spans="1:24" x14ac:dyDescent="0.25">
      <c r="A4205">
        <v>29290</v>
      </c>
      <c r="B4205" t="s">
        <v>5033</v>
      </c>
      <c r="C4205" t="s">
        <v>443</v>
      </c>
      <c r="D4205" t="s">
        <v>6177</v>
      </c>
      <c r="E4205" t="s">
        <v>6192</v>
      </c>
      <c r="F4205">
        <v>10</v>
      </c>
      <c r="G4205" t="s">
        <v>5767</v>
      </c>
      <c r="H4205" t="s">
        <v>5747</v>
      </c>
      <c r="I4205" t="s">
        <v>5748</v>
      </c>
      <c r="J4205">
        <v>500</v>
      </c>
      <c r="K4205">
        <v>24</v>
      </c>
      <c r="L4205">
        <v>4.9000000000000004</v>
      </c>
      <c r="M4205" t="s">
        <v>5759</v>
      </c>
      <c r="N4205" t="s">
        <v>5873</v>
      </c>
      <c r="O4205" t="s">
        <v>5874</v>
      </c>
      <c r="P4205" t="s">
        <v>5875</v>
      </c>
      <c r="Q4205" t="s">
        <v>5876</v>
      </c>
      <c r="R4205">
        <v>43468</v>
      </c>
      <c r="S4205" t="s">
        <v>6180</v>
      </c>
      <c r="T4205" t="s">
        <v>6180</v>
      </c>
      <c r="U4205">
        <v>3.78</v>
      </c>
      <c r="V4205" t="s">
        <v>6172</v>
      </c>
      <c r="W4205" t="s">
        <v>5869</v>
      </c>
      <c r="X4205">
        <v>1</v>
      </c>
    </row>
    <row r="4206" spans="1:24" x14ac:dyDescent="0.25">
      <c r="A4206">
        <v>29177</v>
      </c>
      <c r="B4206" t="s">
        <v>2527</v>
      </c>
      <c r="C4206" t="s">
        <v>443</v>
      </c>
      <c r="D4206" t="s">
        <v>5871</v>
      </c>
      <c r="E4206" t="s">
        <v>6167</v>
      </c>
      <c r="F4206">
        <v>27</v>
      </c>
      <c r="G4206" t="s">
        <v>5837</v>
      </c>
      <c r="H4206" t="s">
        <v>5747</v>
      </c>
      <c r="I4206" t="s">
        <v>5748</v>
      </c>
      <c r="J4206">
        <v>473</v>
      </c>
      <c r="K4206">
        <v>24</v>
      </c>
      <c r="L4206">
        <v>5.2</v>
      </c>
      <c r="M4206" t="s">
        <v>5759</v>
      </c>
      <c r="N4206" t="s">
        <v>5908</v>
      </c>
      <c r="O4206" t="s">
        <v>5874</v>
      </c>
      <c r="P4206" t="s">
        <v>5875</v>
      </c>
      <c r="Q4206" t="s">
        <v>5876</v>
      </c>
      <c r="R4206">
        <v>85054</v>
      </c>
      <c r="S4206" t="s">
        <v>5978</v>
      </c>
      <c r="T4206" t="s">
        <v>5899</v>
      </c>
      <c r="U4206">
        <v>4.9800000000000004</v>
      </c>
      <c r="V4206" t="s">
        <v>6172</v>
      </c>
      <c r="W4206" t="s">
        <v>5869</v>
      </c>
      <c r="X4206">
        <v>1</v>
      </c>
    </row>
    <row r="4207" spans="1:24" x14ac:dyDescent="0.25">
      <c r="A4207">
        <v>29177</v>
      </c>
      <c r="B4207" t="s">
        <v>2527</v>
      </c>
      <c r="C4207" t="s">
        <v>443</v>
      </c>
      <c r="D4207" t="s">
        <v>5871</v>
      </c>
      <c r="E4207" t="s">
        <v>6167</v>
      </c>
      <c r="F4207">
        <v>27</v>
      </c>
      <c r="G4207" t="s">
        <v>5837</v>
      </c>
      <c r="H4207" t="s">
        <v>5747</v>
      </c>
      <c r="I4207" t="s">
        <v>5748</v>
      </c>
      <c r="J4207">
        <v>473</v>
      </c>
      <c r="K4207">
        <v>24</v>
      </c>
      <c r="L4207">
        <v>5.2</v>
      </c>
      <c r="M4207" t="s">
        <v>5759</v>
      </c>
      <c r="N4207" t="s">
        <v>5908</v>
      </c>
      <c r="O4207" t="s">
        <v>5874</v>
      </c>
      <c r="P4207" t="s">
        <v>5875</v>
      </c>
      <c r="Q4207" t="s">
        <v>5876</v>
      </c>
      <c r="R4207">
        <v>85054</v>
      </c>
      <c r="S4207" t="s">
        <v>5978</v>
      </c>
      <c r="T4207" t="s">
        <v>5899</v>
      </c>
      <c r="U4207">
        <v>4.9800000000000004</v>
      </c>
      <c r="V4207" t="s">
        <v>6172</v>
      </c>
      <c r="W4207" t="s">
        <v>5869</v>
      </c>
      <c r="X4207">
        <v>1</v>
      </c>
    </row>
    <row r="4208" spans="1:24" x14ac:dyDescent="0.25">
      <c r="A4208">
        <v>29546</v>
      </c>
      <c r="B4208" t="s">
        <v>3562</v>
      </c>
      <c r="C4208" t="s">
        <v>441</v>
      </c>
      <c r="D4208" t="s">
        <v>5798</v>
      </c>
      <c r="E4208" t="s">
        <v>5799</v>
      </c>
      <c r="F4208">
        <v>20</v>
      </c>
      <c r="G4208" t="s">
        <v>5746</v>
      </c>
      <c r="H4208" t="s">
        <v>5747</v>
      </c>
      <c r="I4208" t="s">
        <v>5748</v>
      </c>
      <c r="J4208">
        <v>750</v>
      </c>
      <c r="K4208">
        <v>12</v>
      </c>
      <c r="L4208">
        <v>40</v>
      </c>
      <c r="M4208" t="s">
        <v>5749</v>
      </c>
      <c r="N4208" t="s">
        <v>5750</v>
      </c>
      <c r="O4208" t="s">
        <v>5751</v>
      </c>
      <c r="P4208" t="s">
        <v>5752</v>
      </c>
      <c r="Q4208" t="s">
        <v>5838</v>
      </c>
      <c r="R4208">
        <v>87052</v>
      </c>
      <c r="S4208" t="s">
        <v>6658</v>
      </c>
      <c r="T4208" t="s">
        <v>6658</v>
      </c>
      <c r="U4208">
        <v>22.99</v>
      </c>
      <c r="V4208" t="s">
        <v>5755</v>
      </c>
      <c r="W4208" t="s">
        <v>5756</v>
      </c>
      <c r="X4208">
        <v>1</v>
      </c>
    </row>
    <row r="4209" spans="1:24" x14ac:dyDescent="0.25">
      <c r="A4209">
        <v>28893</v>
      </c>
      <c r="B4209" t="s">
        <v>2475</v>
      </c>
      <c r="C4209" t="s">
        <v>441</v>
      </c>
      <c r="D4209" t="s">
        <v>5850</v>
      </c>
      <c r="E4209" t="s">
        <v>6491</v>
      </c>
      <c r="F4209">
        <v>20</v>
      </c>
      <c r="G4209" t="s">
        <v>5746</v>
      </c>
      <c r="H4209" t="s">
        <v>5747</v>
      </c>
      <c r="I4209" t="s">
        <v>5748</v>
      </c>
      <c r="J4209">
        <v>750</v>
      </c>
      <c r="K4209">
        <v>6</v>
      </c>
      <c r="L4209">
        <v>45</v>
      </c>
      <c r="M4209" t="s">
        <v>5759</v>
      </c>
      <c r="N4209" t="s">
        <v>5852</v>
      </c>
      <c r="O4209" t="s">
        <v>5790</v>
      </c>
      <c r="P4209" t="s">
        <v>5762</v>
      </c>
      <c r="Q4209" t="s">
        <v>5853</v>
      </c>
      <c r="R4209">
        <v>75819</v>
      </c>
      <c r="S4209" t="s">
        <v>6588</v>
      </c>
      <c r="T4209" t="s">
        <v>5784</v>
      </c>
      <c r="U4209">
        <v>59.99</v>
      </c>
      <c r="V4209" t="s">
        <v>5755</v>
      </c>
      <c r="W4209" t="s">
        <v>5765</v>
      </c>
      <c r="X4209">
        <v>1</v>
      </c>
    </row>
    <row r="4210" spans="1:24" x14ac:dyDescent="0.25">
      <c r="A4210">
        <v>29431</v>
      </c>
      <c r="B4210" t="s">
        <v>4063</v>
      </c>
      <c r="C4210" t="s">
        <v>442</v>
      </c>
      <c r="D4210" t="s">
        <v>5961</v>
      </c>
      <c r="E4210" t="s">
        <v>6222</v>
      </c>
      <c r="F4210">
        <v>20</v>
      </c>
      <c r="G4210" t="s">
        <v>5746</v>
      </c>
      <c r="H4210" t="s">
        <v>5747</v>
      </c>
      <c r="I4210" t="s">
        <v>5748</v>
      </c>
      <c r="J4210">
        <v>750</v>
      </c>
      <c r="K4210">
        <v>6</v>
      </c>
      <c r="L4210">
        <v>11</v>
      </c>
      <c r="M4210" t="s">
        <v>5759</v>
      </c>
      <c r="N4210" t="s">
        <v>5835</v>
      </c>
      <c r="O4210" t="s">
        <v>5761</v>
      </c>
      <c r="P4210" t="s">
        <v>5988</v>
      </c>
      <c r="Q4210" t="s">
        <v>5974</v>
      </c>
      <c r="R4210">
        <v>87111</v>
      </c>
      <c r="S4210" t="s">
        <v>6667</v>
      </c>
      <c r="T4210" t="s">
        <v>6081</v>
      </c>
      <c r="U4210">
        <v>17.989999999999998</v>
      </c>
      <c r="V4210" t="s">
        <v>5755</v>
      </c>
      <c r="W4210" t="s">
        <v>5765</v>
      </c>
      <c r="X4210">
        <v>1</v>
      </c>
    </row>
    <row r="4211" spans="1:24" x14ac:dyDescent="0.25">
      <c r="A4211">
        <v>26173</v>
      </c>
      <c r="B4211" t="s">
        <v>2167</v>
      </c>
      <c r="C4211" t="s">
        <v>443</v>
      </c>
      <c r="D4211" t="s">
        <v>5871</v>
      </c>
      <c r="E4211" t="s">
        <v>6192</v>
      </c>
      <c r="F4211">
        <v>27</v>
      </c>
      <c r="G4211" t="s">
        <v>5837</v>
      </c>
      <c r="H4211" t="s">
        <v>5747</v>
      </c>
      <c r="I4211" t="s">
        <v>5748</v>
      </c>
      <c r="J4211">
        <v>2130</v>
      </c>
      <c r="K4211">
        <v>4</v>
      </c>
      <c r="L4211">
        <v>5.3</v>
      </c>
      <c r="M4211" t="s">
        <v>5759</v>
      </c>
      <c r="N4211" t="s">
        <v>6346</v>
      </c>
      <c r="O4211" t="s">
        <v>5874</v>
      </c>
      <c r="P4211" t="s">
        <v>5875</v>
      </c>
      <c r="Q4211" t="s">
        <v>5876</v>
      </c>
      <c r="R4211">
        <v>42735</v>
      </c>
      <c r="S4211" t="s">
        <v>6181</v>
      </c>
      <c r="T4211" t="s">
        <v>6182</v>
      </c>
      <c r="U4211">
        <v>14.34</v>
      </c>
      <c r="V4211" t="s">
        <v>6172</v>
      </c>
      <c r="W4211" t="s">
        <v>5869</v>
      </c>
      <c r="X4211">
        <v>6</v>
      </c>
    </row>
    <row r="4212" spans="1:24" x14ac:dyDescent="0.25">
      <c r="A4212">
        <v>26173</v>
      </c>
      <c r="B4212" t="s">
        <v>2167</v>
      </c>
      <c r="C4212" t="s">
        <v>443</v>
      </c>
      <c r="D4212" t="s">
        <v>5871</v>
      </c>
      <c r="E4212" t="s">
        <v>6192</v>
      </c>
      <c r="F4212">
        <v>27</v>
      </c>
      <c r="G4212" t="s">
        <v>5837</v>
      </c>
      <c r="H4212" t="s">
        <v>5747</v>
      </c>
      <c r="I4212" t="s">
        <v>5748</v>
      </c>
      <c r="J4212">
        <v>2130</v>
      </c>
      <c r="K4212">
        <v>4</v>
      </c>
      <c r="L4212">
        <v>5.3</v>
      </c>
      <c r="M4212" t="s">
        <v>5759</v>
      </c>
      <c r="N4212" t="s">
        <v>6346</v>
      </c>
      <c r="O4212" t="s">
        <v>5874</v>
      </c>
      <c r="P4212" t="s">
        <v>5875</v>
      </c>
      <c r="Q4212" t="s">
        <v>5876</v>
      </c>
      <c r="R4212">
        <v>42735</v>
      </c>
      <c r="S4212" t="s">
        <v>6181</v>
      </c>
      <c r="T4212" t="s">
        <v>6182</v>
      </c>
      <c r="U4212">
        <v>14.34</v>
      </c>
      <c r="V4212" t="s">
        <v>6172</v>
      </c>
      <c r="W4212" t="s">
        <v>5869</v>
      </c>
      <c r="X4212">
        <v>6</v>
      </c>
    </row>
    <row r="4213" spans="1:24" x14ac:dyDescent="0.25">
      <c r="A4213">
        <v>28704</v>
      </c>
      <c r="B4213" t="s">
        <v>2440</v>
      </c>
      <c r="C4213" t="s">
        <v>441</v>
      </c>
      <c r="D4213" t="s">
        <v>5798</v>
      </c>
      <c r="E4213" t="s">
        <v>5881</v>
      </c>
      <c r="F4213">
        <v>20</v>
      </c>
      <c r="G4213" t="s">
        <v>5746</v>
      </c>
      <c r="H4213" t="s">
        <v>5747</v>
      </c>
      <c r="I4213" t="s">
        <v>5748</v>
      </c>
      <c r="J4213">
        <v>750</v>
      </c>
      <c r="K4213">
        <v>12</v>
      </c>
      <c r="L4213">
        <v>35</v>
      </c>
      <c r="M4213" t="s">
        <v>5759</v>
      </c>
      <c r="N4213" t="s">
        <v>5781</v>
      </c>
      <c r="O4213" t="s">
        <v>5761</v>
      </c>
      <c r="P4213" t="s">
        <v>5762</v>
      </c>
      <c r="Q4213" t="s">
        <v>5883</v>
      </c>
      <c r="R4213">
        <v>79366</v>
      </c>
      <c r="S4213" t="s">
        <v>5773</v>
      </c>
      <c r="T4213" t="s">
        <v>5773</v>
      </c>
      <c r="U4213">
        <v>49.99</v>
      </c>
      <c r="V4213" t="s">
        <v>5755</v>
      </c>
      <c r="W4213" t="s">
        <v>5765</v>
      </c>
      <c r="X4213">
        <v>1</v>
      </c>
    </row>
    <row r="4214" spans="1:24" x14ac:dyDescent="0.25">
      <c r="A4214">
        <v>29530</v>
      </c>
      <c r="B4214" t="s">
        <v>3560</v>
      </c>
      <c r="C4214" t="s">
        <v>441</v>
      </c>
      <c r="D4214" t="s">
        <v>5780</v>
      </c>
      <c r="E4214" t="s">
        <v>5795</v>
      </c>
      <c r="F4214">
        <v>20</v>
      </c>
      <c r="G4214" t="s">
        <v>5746</v>
      </c>
      <c r="H4214" t="s">
        <v>5747</v>
      </c>
      <c r="I4214" t="s">
        <v>5748</v>
      </c>
      <c r="J4214">
        <v>750</v>
      </c>
      <c r="K4214">
        <v>6</v>
      </c>
      <c r="L4214">
        <v>40</v>
      </c>
      <c r="M4214" t="s">
        <v>5759</v>
      </c>
      <c r="N4214" t="s">
        <v>5781</v>
      </c>
      <c r="O4214" t="s">
        <v>5761</v>
      </c>
      <c r="P4214" t="s">
        <v>5762</v>
      </c>
      <c r="Q4214" t="s">
        <v>5796</v>
      </c>
      <c r="R4214">
        <v>50403</v>
      </c>
      <c r="S4214" t="s">
        <v>6668</v>
      </c>
      <c r="T4214" t="s">
        <v>5965</v>
      </c>
      <c r="U4214">
        <v>79.989999999999995</v>
      </c>
      <c r="V4214" t="s">
        <v>5755</v>
      </c>
      <c r="W4214" t="s">
        <v>5765</v>
      </c>
      <c r="X4214">
        <v>1</v>
      </c>
    </row>
    <row r="4215" spans="1:24" x14ac:dyDescent="0.25">
      <c r="A4215">
        <v>29598</v>
      </c>
      <c r="B4215" t="s">
        <v>3571</v>
      </c>
      <c r="C4215" t="s">
        <v>442</v>
      </c>
      <c r="D4215" t="s">
        <v>5886</v>
      </c>
      <c r="E4215" t="s">
        <v>6048</v>
      </c>
      <c r="F4215">
        <v>22</v>
      </c>
      <c r="G4215" t="s">
        <v>5816</v>
      </c>
      <c r="H4215" t="s">
        <v>5747</v>
      </c>
      <c r="I4215" t="s">
        <v>5748</v>
      </c>
      <c r="J4215">
        <v>750</v>
      </c>
      <c r="K4215">
        <v>12</v>
      </c>
      <c r="L4215">
        <v>13</v>
      </c>
      <c r="M4215" t="s">
        <v>5759</v>
      </c>
      <c r="N4215" t="s">
        <v>5781</v>
      </c>
      <c r="O4215" t="s">
        <v>5761</v>
      </c>
      <c r="P4215" t="s">
        <v>5889</v>
      </c>
      <c r="Q4215" t="s">
        <v>5986</v>
      </c>
      <c r="R4215">
        <v>42372</v>
      </c>
      <c r="S4215" t="s">
        <v>6262</v>
      </c>
      <c r="T4215" t="s">
        <v>5844</v>
      </c>
      <c r="U4215">
        <v>80.989999999999995</v>
      </c>
      <c r="V4215" t="s">
        <v>5755</v>
      </c>
      <c r="W4215" t="s">
        <v>5765</v>
      </c>
      <c r="X4215">
        <v>1</v>
      </c>
    </row>
    <row r="4216" spans="1:24" x14ac:dyDescent="0.25">
      <c r="A4216">
        <v>29261</v>
      </c>
      <c r="B4216" t="s">
        <v>6669</v>
      </c>
      <c r="C4216" t="s">
        <v>443</v>
      </c>
      <c r="D4216" t="s">
        <v>6166</v>
      </c>
      <c r="E4216" t="s">
        <v>6192</v>
      </c>
      <c r="F4216">
        <v>20</v>
      </c>
      <c r="G4216" t="s">
        <v>5746</v>
      </c>
      <c r="H4216" t="s">
        <v>5868</v>
      </c>
      <c r="I4216" t="s">
        <v>5748</v>
      </c>
      <c r="J4216">
        <v>473</v>
      </c>
      <c r="K4216">
        <v>24</v>
      </c>
      <c r="L4216">
        <v>4.5</v>
      </c>
      <c r="M4216" t="s">
        <v>5749</v>
      </c>
      <c r="N4216" t="s">
        <v>5750</v>
      </c>
      <c r="O4216" t="s">
        <v>5751</v>
      </c>
      <c r="P4216" t="s">
        <v>5875</v>
      </c>
      <c r="Q4216" t="s">
        <v>6169</v>
      </c>
      <c r="R4216">
        <v>86255</v>
      </c>
      <c r="S4216" t="s">
        <v>6670</v>
      </c>
      <c r="T4216" t="s">
        <v>6413</v>
      </c>
      <c r="U4216">
        <v>3.55</v>
      </c>
      <c r="V4216" t="s">
        <v>6172</v>
      </c>
      <c r="W4216" t="s">
        <v>5869</v>
      </c>
      <c r="X4216">
        <v>1</v>
      </c>
    </row>
    <row r="4217" spans="1:24" x14ac:dyDescent="0.25">
      <c r="A4217">
        <v>29248</v>
      </c>
      <c r="B4217" t="s">
        <v>6671</v>
      </c>
      <c r="C4217" t="s">
        <v>442</v>
      </c>
      <c r="D4217" t="s">
        <v>5886</v>
      </c>
      <c r="E4217" t="s">
        <v>6058</v>
      </c>
      <c r="F4217">
        <v>11</v>
      </c>
      <c r="G4217" t="s">
        <v>5862</v>
      </c>
      <c r="H4217" t="s">
        <v>5748</v>
      </c>
      <c r="I4217" t="s">
        <v>5792</v>
      </c>
      <c r="J4217">
        <v>750</v>
      </c>
      <c r="K4217">
        <v>3</v>
      </c>
      <c r="L4217">
        <v>14</v>
      </c>
      <c r="M4217" t="s">
        <v>5759</v>
      </c>
      <c r="N4217" t="s">
        <v>5835</v>
      </c>
      <c r="O4217" t="s">
        <v>5863</v>
      </c>
      <c r="P4217" t="s">
        <v>5889</v>
      </c>
      <c r="Q4217" t="s">
        <v>5864</v>
      </c>
      <c r="R4217">
        <v>43176</v>
      </c>
      <c r="S4217" t="s">
        <v>6672</v>
      </c>
      <c r="T4217" t="s">
        <v>6660</v>
      </c>
      <c r="U4217">
        <v>67.25</v>
      </c>
      <c r="V4217" t="s">
        <v>5755</v>
      </c>
      <c r="W4217" t="s">
        <v>5765</v>
      </c>
      <c r="X4217">
        <v>1</v>
      </c>
    </row>
    <row r="4218" spans="1:24" x14ac:dyDescent="0.25">
      <c r="A4218">
        <v>29432</v>
      </c>
      <c r="B4218" t="s">
        <v>4064</v>
      </c>
      <c r="C4218" t="s">
        <v>442</v>
      </c>
      <c r="D4218" t="s">
        <v>5920</v>
      </c>
      <c r="E4218" t="s">
        <v>5921</v>
      </c>
      <c r="F4218">
        <v>20</v>
      </c>
      <c r="G4218" t="s">
        <v>5746</v>
      </c>
      <c r="H4218" t="s">
        <v>5747</v>
      </c>
      <c r="I4218" t="s">
        <v>5748</v>
      </c>
      <c r="J4218">
        <v>750</v>
      </c>
      <c r="K4218">
        <v>6</v>
      </c>
      <c r="L4218">
        <v>12.5</v>
      </c>
      <c r="M4218" t="s">
        <v>5759</v>
      </c>
      <c r="N4218" t="s">
        <v>5835</v>
      </c>
      <c r="O4218" t="s">
        <v>5761</v>
      </c>
      <c r="P4218" t="s">
        <v>5916</v>
      </c>
      <c r="Q4218" t="s">
        <v>5979</v>
      </c>
      <c r="R4218">
        <v>87111</v>
      </c>
      <c r="S4218" t="s">
        <v>6667</v>
      </c>
      <c r="T4218" t="s">
        <v>6081</v>
      </c>
      <c r="U4218">
        <v>14.99</v>
      </c>
      <c r="V4218" t="s">
        <v>5755</v>
      </c>
      <c r="W4218" t="s">
        <v>5765</v>
      </c>
      <c r="X4218">
        <v>1</v>
      </c>
    </row>
    <row r="4219" spans="1:24" x14ac:dyDescent="0.25">
      <c r="A4219">
        <v>29433</v>
      </c>
      <c r="B4219" t="s">
        <v>4065</v>
      </c>
      <c r="C4219" t="s">
        <v>441</v>
      </c>
      <c r="D4219" t="s">
        <v>5757</v>
      </c>
      <c r="E4219" t="s">
        <v>6401</v>
      </c>
      <c r="F4219">
        <v>23</v>
      </c>
      <c r="G4219" t="s">
        <v>6246</v>
      </c>
      <c r="H4219" t="s">
        <v>5791</v>
      </c>
      <c r="I4219" t="s">
        <v>5792</v>
      </c>
      <c r="J4219">
        <v>375</v>
      </c>
      <c r="K4219">
        <v>20</v>
      </c>
      <c r="L4219">
        <v>35</v>
      </c>
      <c r="M4219" t="s">
        <v>5749</v>
      </c>
      <c r="N4219" t="s">
        <v>5750</v>
      </c>
      <c r="O4219" t="s">
        <v>5751</v>
      </c>
      <c r="P4219" t="s">
        <v>5752</v>
      </c>
      <c r="Q4219" t="s">
        <v>5769</v>
      </c>
      <c r="R4219">
        <v>43500</v>
      </c>
      <c r="S4219" t="s">
        <v>5773</v>
      </c>
      <c r="T4219" t="s">
        <v>5773</v>
      </c>
      <c r="U4219">
        <v>16.489999999999998</v>
      </c>
      <c r="V4219" t="s">
        <v>5755</v>
      </c>
      <c r="W4219" t="s">
        <v>5756</v>
      </c>
      <c r="X4219">
        <v>1</v>
      </c>
    </row>
    <row r="4220" spans="1:24" x14ac:dyDescent="0.25">
      <c r="A4220">
        <v>26693</v>
      </c>
      <c r="B4220" t="s">
        <v>2227</v>
      </c>
      <c r="C4220" t="s">
        <v>442</v>
      </c>
      <c r="D4220" t="s">
        <v>5961</v>
      </c>
      <c r="E4220" t="s">
        <v>5973</v>
      </c>
      <c r="F4220">
        <v>20</v>
      </c>
      <c r="G4220" t="s">
        <v>5746</v>
      </c>
      <c r="H4220" t="s">
        <v>5747</v>
      </c>
      <c r="I4220" t="s">
        <v>5748</v>
      </c>
      <c r="J4220">
        <v>750</v>
      </c>
      <c r="K4220">
        <v>6</v>
      </c>
      <c r="L4220">
        <v>11</v>
      </c>
      <c r="M4220" t="s">
        <v>5759</v>
      </c>
      <c r="N4220" t="s">
        <v>5835</v>
      </c>
      <c r="O4220" t="s">
        <v>5761</v>
      </c>
      <c r="P4220" t="s">
        <v>5889</v>
      </c>
      <c r="Q4220" t="s">
        <v>5974</v>
      </c>
      <c r="R4220">
        <v>77717</v>
      </c>
      <c r="S4220" t="s">
        <v>6389</v>
      </c>
      <c r="T4220" t="s">
        <v>5928</v>
      </c>
      <c r="U4220">
        <v>29.99</v>
      </c>
      <c r="V4220" t="s">
        <v>5755</v>
      </c>
      <c r="W4220" t="s">
        <v>5765</v>
      </c>
      <c r="X4220">
        <v>1</v>
      </c>
    </row>
    <row r="4221" spans="1:24" x14ac:dyDescent="0.25">
      <c r="A4221">
        <v>26944</v>
      </c>
      <c r="B4221" t="s">
        <v>2259</v>
      </c>
      <c r="C4221" t="s">
        <v>442</v>
      </c>
      <c r="D4221" t="s">
        <v>5920</v>
      </c>
      <c r="E4221" t="s">
        <v>6008</v>
      </c>
      <c r="F4221">
        <v>20</v>
      </c>
      <c r="G4221" t="s">
        <v>5746</v>
      </c>
      <c r="H4221" t="s">
        <v>5747</v>
      </c>
      <c r="I4221" t="s">
        <v>5748</v>
      </c>
      <c r="J4221">
        <v>750</v>
      </c>
      <c r="K4221">
        <v>6</v>
      </c>
      <c r="L4221">
        <v>13</v>
      </c>
      <c r="M4221" t="s">
        <v>5759</v>
      </c>
      <c r="N4221" t="s">
        <v>5825</v>
      </c>
      <c r="O4221" t="s">
        <v>5790</v>
      </c>
      <c r="P4221" t="s">
        <v>5988</v>
      </c>
      <c r="Q4221" t="s">
        <v>5989</v>
      </c>
      <c r="R4221">
        <v>72852</v>
      </c>
      <c r="S4221" t="s">
        <v>6330</v>
      </c>
      <c r="T4221" t="s">
        <v>6126</v>
      </c>
      <c r="U4221">
        <v>17.989999999999998</v>
      </c>
      <c r="V4221" t="s">
        <v>5755</v>
      </c>
      <c r="W4221" t="s">
        <v>5756</v>
      </c>
      <c r="X4221">
        <v>1</v>
      </c>
    </row>
    <row r="4222" spans="1:24" x14ac:dyDescent="0.25">
      <c r="A4222">
        <v>26802</v>
      </c>
      <c r="B4222" t="s">
        <v>2239</v>
      </c>
      <c r="C4222" t="s">
        <v>443</v>
      </c>
      <c r="D4222" t="s">
        <v>6411</v>
      </c>
      <c r="E4222" t="s">
        <v>6192</v>
      </c>
      <c r="F4222">
        <v>27</v>
      </c>
      <c r="G4222" t="s">
        <v>5837</v>
      </c>
      <c r="H4222" t="s">
        <v>5747</v>
      </c>
      <c r="I4222" t="s">
        <v>5748</v>
      </c>
      <c r="J4222">
        <v>355</v>
      </c>
      <c r="K4222">
        <v>24</v>
      </c>
      <c r="L4222">
        <v>4.5999999999999996</v>
      </c>
      <c r="M4222" t="s">
        <v>5749</v>
      </c>
      <c r="N4222" t="s">
        <v>5750</v>
      </c>
      <c r="O4222" t="s">
        <v>5874</v>
      </c>
      <c r="P4222" t="s">
        <v>5875</v>
      </c>
      <c r="Q4222" t="s">
        <v>5876</v>
      </c>
      <c r="R4222">
        <v>86276</v>
      </c>
      <c r="S4222" t="s">
        <v>6593</v>
      </c>
      <c r="T4222" t="s">
        <v>6593</v>
      </c>
      <c r="U4222">
        <v>3.17</v>
      </c>
      <c r="V4222" t="s">
        <v>6172</v>
      </c>
      <c r="W4222" t="s">
        <v>5869</v>
      </c>
      <c r="X4222">
        <v>1</v>
      </c>
    </row>
    <row r="4223" spans="1:24" x14ac:dyDescent="0.25">
      <c r="A4223">
        <v>26802</v>
      </c>
      <c r="B4223" t="s">
        <v>2239</v>
      </c>
      <c r="C4223" t="s">
        <v>443</v>
      </c>
      <c r="D4223" t="s">
        <v>6411</v>
      </c>
      <c r="E4223" t="s">
        <v>6192</v>
      </c>
      <c r="F4223">
        <v>27</v>
      </c>
      <c r="G4223" t="s">
        <v>5837</v>
      </c>
      <c r="H4223" t="s">
        <v>5747</v>
      </c>
      <c r="I4223" t="s">
        <v>5748</v>
      </c>
      <c r="J4223">
        <v>355</v>
      </c>
      <c r="K4223">
        <v>24</v>
      </c>
      <c r="L4223">
        <v>4.5999999999999996</v>
      </c>
      <c r="M4223" t="s">
        <v>5749</v>
      </c>
      <c r="N4223" t="s">
        <v>5750</v>
      </c>
      <c r="O4223" t="s">
        <v>5874</v>
      </c>
      <c r="P4223" t="s">
        <v>5875</v>
      </c>
      <c r="Q4223" t="s">
        <v>5876</v>
      </c>
      <c r="R4223">
        <v>86276</v>
      </c>
      <c r="S4223" t="s">
        <v>6593</v>
      </c>
      <c r="T4223" t="s">
        <v>6593</v>
      </c>
      <c r="U4223">
        <v>3.17</v>
      </c>
      <c r="V4223" t="s">
        <v>6172</v>
      </c>
      <c r="W4223" t="s">
        <v>5869</v>
      </c>
      <c r="X4223">
        <v>1</v>
      </c>
    </row>
    <row r="4224" spans="1:24" x14ac:dyDescent="0.25">
      <c r="A4224">
        <v>26415</v>
      </c>
      <c r="B4224" t="s">
        <v>6673</v>
      </c>
      <c r="C4224" t="s">
        <v>441</v>
      </c>
      <c r="D4224" t="s">
        <v>5757</v>
      </c>
      <c r="E4224" t="s">
        <v>5867</v>
      </c>
      <c r="F4224">
        <v>11</v>
      </c>
      <c r="G4224" t="s">
        <v>5862</v>
      </c>
      <c r="H4224" t="s">
        <v>5868</v>
      </c>
      <c r="I4224" t="s">
        <v>5748</v>
      </c>
      <c r="J4224">
        <v>750</v>
      </c>
      <c r="K4224">
        <v>6</v>
      </c>
      <c r="L4224">
        <v>45</v>
      </c>
      <c r="M4224" t="s">
        <v>5759</v>
      </c>
      <c r="N4224" t="s">
        <v>5859</v>
      </c>
      <c r="O4224" t="s">
        <v>5863</v>
      </c>
      <c r="P4224" t="s">
        <v>5762</v>
      </c>
      <c r="Q4224" t="s">
        <v>5864</v>
      </c>
      <c r="R4224">
        <v>86137</v>
      </c>
      <c r="S4224" t="s">
        <v>5785</v>
      </c>
      <c r="T4224" t="s">
        <v>5786</v>
      </c>
      <c r="U4224">
        <v>44.99</v>
      </c>
      <c r="V4224" t="s">
        <v>5755</v>
      </c>
      <c r="W4224" t="s">
        <v>5765</v>
      </c>
      <c r="X4224">
        <v>1</v>
      </c>
    </row>
    <row r="4225" spans="1:24" x14ac:dyDescent="0.25">
      <c r="A4225">
        <v>770907</v>
      </c>
      <c r="B4225" t="s">
        <v>2197</v>
      </c>
      <c r="C4225" t="s">
        <v>441</v>
      </c>
      <c r="D4225" t="s">
        <v>5811</v>
      </c>
      <c r="E4225" t="s">
        <v>5858</v>
      </c>
      <c r="F4225">
        <v>20</v>
      </c>
      <c r="G4225" t="s">
        <v>5746</v>
      </c>
      <c r="H4225" t="s">
        <v>5747</v>
      </c>
      <c r="I4225" t="s">
        <v>5748</v>
      </c>
      <c r="J4225">
        <v>750</v>
      </c>
      <c r="K4225">
        <v>6</v>
      </c>
      <c r="L4225">
        <v>20</v>
      </c>
      <c r="M4225" t="s">
        <v>5759</v>
      </c>
      <c r="N4225" t="s">
        <v>5801</v>
      </c>
      <c r="O4225" t="s">
        <v>5790</v>
      </c>
      <c r="P4225" t="s">
        <v>5762</v>
      </c>
      <c r="Q4225" t="s">
        <v>5814</v>
      </c>
      <c r="R4225">
        <v>86454</v>
      </c>
      <c r="S4225" t="s">
        <v>6576</v>
      </c>
      <c r="T4225" t="s">
        <v>5784</v>
      </c>
      <c r="U4225">
        <v>30.49</v>
      </c>
      <c r="V4225" t="s">
        <v>6582</v>
      </c>
      <c r="W4225" t="s">
        <v>5765</v>
      </c>
      <c r="X4225">
        <v>1</v>
      </c>
    </row>
    <row r="4226" spans="1:24" x14ac:dyDescent="0.25">
      <c r="A4226">
        <v>27716</v>
      </c>
      <c r="B4226" t="s">
        <v>2298</v>
      </c>
      <c r="C4226" t="s">
        <v>442</v>
      </c>
      <c r="D4226" t="s">
        <v>5886</v>
      </c>
      <c r="E4226" t="s">
        <v>5914</v>
      </c>
      <c r="F4226">
        <v>22</v>
      </c>
      <c r="G4226" t="s">
        <v>5816</v>
      </c>
      <c r="H4226" t="s">
        <v>5747</v>
      </c>
      <c r="I4226" t="s">
        <v>5748</v>
      </c>
      <c r="J4226">
        <v>750</v>
      </c>
      <c r="K4226">
        <v>12</v>
      </c>
      <c r="L4226">
        <v>13</v>
      </c>
      <c r="M4226" t="s">
        <v>5759</v>
      </c>
      <c r="N4226" t="s">
        <v>5781</v>
      </c>
      <c r="O4226" t="s">
        <v>5790</v>
      </c>
      <c r="P4226" t="s">
        <v>5889</v>
      </c>
      <c r="Q4226" t="s">
        <v>5986</v>
      </c>
      <c r="R4226">
        <v>51923</v>
      </c>
      <c r="S4226" t="s">
        <v>5965</v>
      </c>
      <c r="T4226" t="s">
        <v>5965</v>
      </c>
      <c r="U4226">
        <v>39.99</v>
      </c>
      <c r="V4226" t="s">
        <v>5755</v>
      </c>
      <c r="W4226" t="s">
        <v>5756</v>
      </c>
      <c r="X4226">
        <v>1</v>
      </c>
    </row>
    <row r="4227" spans="1:24" x14ac:dyDescent="0.25">
      <c r="A4227">
        <v>27642</v>
      </c>
      <c r="B4227" t="s">
        <v>2214</v>
      </c>
      <c r="C4227" t="s">
        <v>441</v>
      </c>
      <c r="D4227" t="s">
        <v>5757</v>
      </c>
      <c r="E4227" t="s">
        <v>5766</v>
      </c>
      <c r="F4227">
        <v>20</v>
      </c>
      <c r="G4227" t="s">
        <v>5746</v>
      </c>
      <c r="H4227" t="s">
        <v>5868</v>
      </c>
      <c r="I4227" t="s">
        <v>5748</v>
      </c>
      <c r="J4227">
        <v>1140</v>
      </c>
      <c r="K4227">
        <v>9</v>
      </c>
      <c r="L4227">
        <v>45</v>
      </c>
      <c r="M4227" t="s">
        <v>5749</v>
      </c>
      <c r="N4227" t="s">
        <v>5750</v>
      </c>
      <c r="O4227" t="s">
        <v>5751</v>
      </c>
      <c r="P4227" t="s">
        <v>5762</v>
      </c>
      <c r="Q4227" t="s">
        <v>5789</v>
      </c>
      <c r="R4227">
        <v>65338</v>
      </c>
      <c r="S4227" t="s">
        <v>5774</v>
      </c>
      <c r="T4227" t="s">
        <v>5773</v>
      </c>
      <c r="U4227">
        <v>43.85</v>
      </c>
      <c r="V4227" t="s">
        <v>5755</v>
      </c>
      <c r="W4227" t="s">
        <v>5756</v>
      </c>
      <c r="X4227">
        <v>1</v>
      </c>
    </row>
    <row r="4228" spans="1:24" x14ac:dyDescent="0.25">
      <c r="A4228">
        <v>26812</v>
      </c>
      <c r="B4228" t="s">
        <v>2242</v>
      </c>
      <c r="C4228" t="s">
        <v>441</v>
      </c>
      <c r="D4228" t="s">
        <v>5744</v>
      </c>
      <c r="E4228" t="s">
        <v>5787</v>
      </c>
      <c r="F4228">
        <v>20</v>
      </c>
      <c r="G4228" t="s">
        <v>5746</v>
      </c>
      <c r="H4228" t="s">
        <v>5747</v>
      </c>
      <c r="I4228" t="s">
        <v>5748</v>
      </c>
      <c r="J4228">
        <v>750</v>
      </c>
      <c r="K4228">
        <v>6</v>
      </c>
      <c r="L4228">
        <v>40</v>
      </c>
      <c r="M4228" t="s">
        <v>5759</v>
      </c>
      <c r="N4228" t="s">
        <v>6124</v>
      </c>
      <c r="O4228" t="s">
        <v>5790</v>
      </c>
      <c r="P4228" t="s">
        <v>5762</v>
      </c>
      <c r="Q4228" t="s">
        <v>5808</v>
      </c>
      <c r="R4228">
        <v>78651</v>
      </c>
      <c r="S4228" t="s">
        <v>6446</v>
      </c>
      <c r="T4228" t="s">
        <v>5786</v>
      </c>
      <c r="U4228">
        <v>44.99</v>
      </c>
      <c r="V4228" t="s">
        <v>5755</v>
      </c>
      <c r="W4228" t="s">
        <v>5765</v>
      </c>
      <c r="X4228">
        <v>1</v>
      </c>
    </row>
    <row r="4229" spans="1:24" x14ac:dyDescent="0.25">
      <c r="A4229">
        <v>27644</v>
      </c>
      <c r="B4229" t="s">
        <v>2214</v>
      </c>
      <c r="C4229" t="s">
        <v>441</v>
      </c>
      <c r="D4229" t="s">
        <v>5757</v>
      </c>
      <c r="E4229" t="s">
        <v>5766</v>
      </c>
      <c r="F4229">
        <v>20</v>
      </c>
      <c r="G4229" t="s">
        <v>5746</v>
      </c>
      <c r="H4229" t="s">
        <v>5868</v>
      </c>
      <c r="I4229" t="s">
        <v>5748</v>
      </c>
      <c r="J4229">
        <v>750</v>
      </c>
      <c r="K4229">
        <v>12</v>
      </c>
      <c r="L4229">
        <v>40</v>
      </c>
      <c r="M4229" t="s">
        <v>5749</v>
      </c>
      <c r="N4229" t="s">
        <v>5750</v>
      </c>
      <c r="O4229" t="s">
        <v>5751</v>
      </c>
      <c r="P4229" t="s">
        <v>5752</v>
      </c>
      <c r="Q4229" t="s">
        <v>5789</v>
      </c>
      <c r="R4229">
        <v>43500</v>
      </c>
      <c r="S4229" t="s">
        <v>5773</v>
      </c>
      <c r="T4229" t="s">
        <v>5773</v>
      </c>
      <c r="U4229">
        <v>29.17</v>
      </c>
      <c r="V4229" t="s">
        <v>5755</v>
      </c>
      <c r="W4229" t="s">
        <v>5756</v>
      </c>
      <c r="X4229">
        <v>1</v>
      </c>
    </row>
    <row r="4230" spans="1:24" x14ac:dyDescent="0.25">
      <c r="A4230">
        <v>27011</v>
      </c>
      <c r="B4230" t="s">
        <v>6674</v>
      </c>
      <c r="C4230" t="s">
        <v>441</v>
      </c>
      <c r="D4230" t="s">
        <v>5757</v>
      </c>
      <c r="E4230" t="s">
        <v>5804</v>
      </c>
      <c r="F4230">
        <v>23</v>
      </c>
      <c r="G4230" t="s">
        <v>6246</v>
      </c>
      <c r="H4230" t="s">
        <v>5748</v>
      </c>
      <c r="I4230" t="s">
        <v>5748</v>
      </c>
      <c r="J4230">
        <v>750</v>
      </c>
      <c r="K4230">
        <v>6</v>
      </c>
      <c r="L4230">
        <v>61.5</v>
      </c>
      <c r="M4230" t="s">
        <v>5759</v>
      </c>
      <c r="N4230" t="s">
        <v>5760</v>
      </c>
      <c r="O4230" t="s">
        <v>5761</v>
      </c>
      <c r="P4230" t="s">
        <v>5762</v>
      </c>
      <c r="Q4230" t="s">
        <v>5805</v>
      </c>
      <c r="R4230">
        <v>42286</v>
      </c>
      <c r="S4230" t="s">
        <v>5764</v>
      </c>
      <c r="T4230" t="s">
        <v>5754</v>
      </c>
      <c r="U4230">
        <v>99.99</v>
      </c>
      <c r="V4230" t="s">
        <v>5755</v>
      </c>
      <c r="W4230" t="s">
        <v>5765</v>
      </c>
      <c r="X4230">
        <v>1</v>
      </c>
    </row>
    <row r="4231" spans="1:24" x14ac:dyDescent="0.25">
      <c r="A4231">
        <v>27663</v>
      </c>
      <c r="B4231" t="s">
        <v>2289</v>
      </c>
      <c r="C4231" t="s">
        <v>442</v>
      </c>
      <c r="D4231" t="s">
        <v>5886</v>
      </c>
      <c r="E4231" t="s">
        <v>5887</v>
      </c>
      <c r="F4231">
        <v>21</v>
      </c>
      <c r="G4231" t="s">
        <v>6127</v>
      </c>
      <c r="H4231" t="s">
        <v>5791</v>
      </c>
      <c r="I4231" t="s">
        <v>5792</v>
      </c>
      <c r="J4231">
        <v>750</v>
      </c>
      <c r="K4231">
        <v>6</v>
      </c>
      <c r="L4231">
        <v>14</v>
      </c>
      <c r="M4231" t="s">
        <v>5759</v>
      </c>
      <c r="N4231" t="s">
        <v>6054</v>
      </c>
      <c r="O4231" t="s">
        <v>5761</v>
      </c>
      <c r="P4231" t="s">
        <v>5889</v>
      </c>
      <c r="Q4231" t="s">
        <v>6055</v>
      </c>
      <c r="R4231">
        <v>43713</v>
      </c>
      <c r="S4231" t="s">
        <v>6056</v>
      </c>
      <c r="T4231" t="s">
        <v>5999</v>
      </c>
      <c r="U4231">
        <v>90.03</v>
      </c>
      <c r="V4231" t="s">
        <v>5755</v>
      </c>
      <c r="W4231" t="s">
        <v>5765</v>
      </c>
      <c r="X4231">
        <v>1</v>
      </c>
    </row>
    <row r="4232" spans="1:24" x14ac:dyDescent="0.25">
      <c r="A4232">
        <v>26799</v>
      </c>
      <c r="B4232" t="s">
        <v>2237</v>
      </c>
      <c r="C4232" t="s">
        <v>443</v>
      </c>
      <c r="D4232" t="s">
        <v>6411</v>
      </c>
      <c r="E4232" t="s">
        <v>6342</v>
      </c>
      <c r="F4232">
        <v>27</v>
      </c>
      <c r="G4232" t="s">
        <v>5837</v>
      </c>
      <c r="H4232" t="s">
        <v>5747</v>
      </c>
      <c r="I4232" t="s">
        <v>5748</v>
      </c>
      <c r="J4232">
        <v>355</v>
      </c>
      <c r="K4232">
        <v>24</v>
      </c>
      <c r="L4232">
        <v>4.5999999999999996</v>
      </c>
      <c r="M4232" t="s">
        <v>5749</v>
      </c>
      <c r="N4232" t="s">
        <v>5750</v>
      </c>
      <c r="O4232" t="s">
        <v>5874</v>
      </c>
      <c r="P4232" t="s">
        <v>5875</v>
      </c>
      <c r="Q4232" t="s">
        <v>5876</v>
      </c>
      <c r="R4232">
        <v>86276</v>
      </c>
      <c r="S4232" t="s">
        <v>6593</v>
      </c>
      <c r="T4232" t="s">
        <v>6593</v>
      </c>
      <c r="U4232">
        <v>3.17</v>
      </c>
      <c r="V4232" t="s">
        <v>6172</v>
      </c>
      <c r="W4232" t="s">
        <v>5869</v>
      </c>
      <c r="X4232">
        <v>1</v>
      </c>
    </row>
    <row r="4233" spans="1:24" x14ac:dyDescent="0.25">
      <c r="A4233">
        <v>26799</v>
      </c>
      <c r="B4233" t="s">
        <v>2237</v>
      </c>
      <c r="C4233" t="s">
        <v>443</v>
      </c>
      <c r="D4233" t="s">
        <v>6411</v>
      </c>
      <c r="E4233" t="s">
        <v>6342</v>
      </c>
      <c r="F4233">
        <v>27</v>
      </c>
      <c r="G4233" t="s">
        <v>5837</v>
      </c>
      <c r="H4233" t="s">
        <v>5747</v>
      </c>
      <c r="I4233" t="s">
        <v>5748</v>
      </c>
      <c r="J4233">
        <v>355</v>
      </c>
      <c r="K4233">
        <v>24</v>
      </c>
      <c r="L4233">
        <v>4.5999999999999996</v>
      </c>
      <c r="M4233" t="s">
        <v>5749</v>
      </c>
      <c r="N4233" t="s">
        <v>5750</v>
      </c>
      <c r="O4233" t="s">
        <v>5874</v>
      </c>
      <c r="P4233" t="s">
        <v>5875</v>
      </c>
      <c r="Q4233" t="s">
        <v>5876</v>
      </c>
      <c r="R4233">
        <v>86276</v>
      </c>
      <c r="S4233" t="s">
        <v>6593</v>
      </c>
      <c r="T4233" t="s">
        <v>6593</v>
      </c>
      <c r="U4233">
        <v>3.17</v>
      </c>
      <c r="V4233" t="s">
        <v>6172</v>
      </c>
      <c r="W4233" t="s">
        <v>5869</v>
      </c>
      <c r="X4233">
        <v>1</v>
      </c>
    </row>
    <row r="4234" spans="1:24" x14ac:dyDescent="0.25">
      <c r="A4234">
        <v>26800</v>
      </c>
      <c r="B4234" t="s">
        <v>2238</v>
      </c>
      <c r="C4234" t="s">
        <v>443</v>
      </c>
      <c r="D4234" t="s">
        <v>6411</v>
      </c>
      <c r="E4234" t="s">
        <v>6192</v>
      </c>
      <c r="F4234">
        <v>27</v>
      </c>
      <c r="G4234" t="s">
        <v>5837</v>
      </c>
      <c r="H4234" t="s">
        <v>5747</v>
      </c>
      <c r="I4234" t="s">
        <v>5748</v>
      </c>
      <c r="J4234">
        <v>355</v>
      </c>
      <c r="K4234">
        <v>24</v>
      </c>
      <c r="L4234">
        <v>4.5999999999999996</v>
      </c>
      <c r="M4234" t="s">
        <v>5749</v>
      </c>
      <c r="N4234" t="s">
        <v>5750</v>
      </c>
      <c r="O4234" t="s">
        <v>5874</v>
      </c>
      <c r="P4234" t="s">
        <v>5875</v>
      </c>
      <c r="Q4234" t="s">
        <v>5876</v>
      </c>
      <c r="R4234">
        <v>86276</v>
      </c>
      <c r="S4234" t="s">
        <v>6593</v>
      </c>
      <c r="T4234" t="s">
        <v>6593</v>
      </c>
      <c r="U4234">
        <v>3.17</v>
      </c>
      <c r="V4234" t="s">
        <v>6172</v>
      </c>
      <c r="W4234" t="s">
        <v>5869</v>
      </c>
      <c r="X4234">
        <v>1</v>
      </c>
    </row>
    <row r="4235" spans="1:24" x14ac:dyDescent="0.25">
      <c r="A4235">
        <v>26800</v>
      </c>
      <c r="B4235" t="s">
        <v>2238</v>
      </c>
      <c r="C4235" t="s">
        <v>443</v>
      </c>
      <c r="D4235" t="s">
        <v>6411</v>
      </c>
      <c r="E4235" t="s">
        <v>6192</v>
      </c>
      <c r="F4235">
        <v>27</v>
      </c>
      <c r="G4235" t="s">
        <v>5837</v>
      </c>
      <c r="H4235" t="s">
        <v>5747</v>
      </c>
      <c r="I4235" t="s">
        <v>5748</v>
      </c>
      <c r="J4235">
        <v>355</v>
      </c>
      <c r="K4235">
        <v>24</v>
      </c>
      <c r="L4235">
        <v>4.5999999999999996</v>
      </c>
      <c r="M4235" t="s">
        <v>5749</v>
      </c>
      <c r="N4235" t="s">
        <v>5750</v>
      </c>
      <c r="O4235" t="s">
        <v>5874</v>
      </c>
      <c r="P4235" t="s">
        <v>5875</v>
      </c>
      <c r="Q4235" t="s">
        <v>5876</v>
      </c>
      <c r="R4235">
        <v>86276</v>
      </c>
      <c r="S4235" t="s">
        <v>6593</v>
      </c>
      <c r="T4235" t="s">
        <v>6593</v>
      </c>
      <c r="U4235">
        <v>3.17</v>
      </c>
      <c r="V4235" t="s">
        <v>6172</v>
      </c>
      <c r="W4235" t="s">
        <v>5869</v>
      </c>
      <c r="X4235">
        <v>1</v>
      </c>
    </row>
    <row r="4236" spans="1:24" x14ac:dyDescent="0.25">
      <c r="A4236">
        <v>26804</v>
      </c>
      <c r="B4236" t="s">
        <v>2241</v>
      </c>
      <c r="C4236" t="s">
        <v>443</v>
      </c>
      <c r="D4236" t="s">
        <v>6177</v>
      </c>
      <c r="E4236" t="s">
        <v>5872</v>
      </c>
      <c r="F4236">
        <v>27</v>
      </c>
      <c r="G4236" t="s">
        <v>5837</v>
      </c>
      <c r="H4236" t="s">
        <v>5747</v>
      </c>
      <c r="I4236" t="s">
        <v>5748</v>
      </c>
      <c r="J4236">
        <v>473</v>
      </c>
      <c r="K4236">
        <v>24</v>
      </c>
      <c r="L4236">
        <v>6</v>
      </c>
      <c r="M4236" t="s">
        <v>5749</v>
      </c>
      <c r="N4236" t="s">
        <v>5750</v>
      </c>
      <c r="O4236" t="s">
        <v>5874</v>
      </c>
      <c r="P4236" t="s">
        <v>5875</v>
      </c>
      <c r="Q4236" t="s">
        <v>5876</v>
      </c>
      <c r="R4236">
        <v>42339</v>
      </c>
      <c r="S4236" t="s">
        <v>6194</v>
      </c>
      <c r="T4236" t="s">
        <v>6195</v>
      </c>
      <c r="U4236">
        <v>3.31</v>
      </c>
      <c r="V4236" t="s">
        <v>6172</v>
      </c>
      <c r="W4236" t="s">
        <v>5869</v>
      </c>
      <c r="X4236">
        <v>1</v>
      </c>
    </row>
    <row r="4237" spans="1:24" x14ac:dyDescent="0.25">
      <c r="A4237">
        <v>26804</v>
      </c>
      <c r="B4237" t="s">
        <v>2241</v>
      </c>
      <c r="C4237" t="s">
        <v>443</v>
      </c>
      <c r="D4237" t="s">
        <v>6177</v>
      </c>
      <c r="E4237" t="s">
        <v>5872</v>
      </c>
      <c r="F4237">
        <v>27</v>
      </c>
      <c r="G4237" t="s">
        <v>5837</v>
      </c>
      <c r="H4237" t="s">
        <v>5747</v>
      </c>
      <c r="I4237" t="s">
        <v>5748</v>
      </c>
      <c r="J4237">
        <v>473</v>
      </c>
      <c r="K4237">
        <v>24</v>
      </c>
      <c r="L4237">
        <v>6</v>
      </c>
      <c r="M4237" t="s">
        <v>5749</v>
      </c>
      <c r="N4237" t="s">
        <v>5750</v>
      </c>
      <c r="O4237" t="s">
        <v>5874</v>
      </c>
      <c r="P4237" t="s">
        <v>5875</v>
      </c>
      <c r="Q4237" t="s">
        <v>5876</v>
      </c>
      <c r="R4237">
        <v>42339</v>
      </c>
      <c r="S4237" t="s">
        <v>6194</v>
      </c>
      <c r="T4237" t="s">
        <v>6195</v>
      </c>
      <c r="U4237">
        <v>3.31</v>
      </c>
      <c r="V4237" t="s">
        <v>6172</v>
      </c>
      <c r="W4237" t="s">
        <v>5869</v>
      </c>
      <c r="X4237">
        <v>1</v>
      </c>
    </row>
    <row r="4238" spans="1:24" x14ac:dyDescent="0.25">
      <c r="A4238">
        <v>27641</v>
      </c>
      <c r="B4238" t="s">
        <v>2214</v>
      </c>
      <c r="C4238" t="s">
        <v>441</v>
      </c>
      <c r="D4238" t="s">
        <v>5757</v>
      </c>
      <c r="E4238" t="s">
        <v>5766</v>
      </c>
      <c r="F4238">
        <v>10</v>
      </c>
      <c r="G4238" t="s">
        <v>5767</v>
      </c>
      <c r="H4238" t="s">
        <v>5868</v>
      </c>
      <c r="I4238" t="s">
        <v>5748</v>
      </c>
      <c r="J4238">
        <v>1140</v>
      </c>
      <c r="K4238">
        <v>9</v>
      </c>
      <c r="L4238">
        <v>40</v>
      </c>
      <c r="M4238" t="s">
        <v>5749</v>
      </c>
      <c r="N4238" t="s">
        <v>5750</v>
      </c>
      <c r="O4238" t="s">
        <v>5751</v>
      </c>
      <c r="P4238" t="s">
        <v>5752</v>
      </c>
      <c r="Q4238" t="s">
        <v>5789</v>
      </c>
      <c r="R4238">
        <v>65338</v>
      </c>
      <c r="S4238" t="s">
        <v>5774</v>
      </c>
      <c r="T4238" t="s">
        <v>5773</v>
      </c>
      <c r="U4238">
        <v>40.71</v>
      </c>
      <c r="V4238" t="s">
        <v>5755</v>
      </c>
      <c r="W4238" t="s">
        <v>5756</v>
      </c>
      <c r="X4238">
        <v>1</v>
      </c>
    </row>
    <row r="4239" spans="1:24" x14ac:dyDescent="0.25">
      <c r="A4239">
        <v>27531</v>
      </c>
      <c r="B4239" t="s">
        <v>2277</v>
      </c>
      <c r="C4239" t="s">
        <v>442</v>
      </c>
      <c r="D4239" t="s">
        <v>6646</v>
      </c>
      <c r="E4239" t="s">
        <v>6005</v>
      </c>
      <c r="F4239">
        <v>10</v>
      </c>
      <c r="G4239" t="s">
        <v>5767</v>
      </c>
      <c r="H4239" t="s">
        <v>5747</v>
      </c>
      <c r="I4239" t="s">
        <v>5748</v>
      </c>
      <c r="J4239">
        <v>750</v>
      </c>
      <c r="K4239">
        <v>6</v>
      </c>
      <c r="L4239">
        <v>9.9999999999999995E-7</v>
      </c>
      <c r="M4239" t="s">
        <v>5759</v>
      </c>
      <c r="N4239" t="s">
        <v>5873</v>
      </c>
      <c r="O4239" t="s">
        <v>5751</v>
      </c>
      <c r="P4239" t="s">
        <v>5922</v>
      </c>
      <c r="Q4239" t="s">
        <v>6647</v>
      </c>
      <c r="R4239">
        <v>86654</v>
      </c>
      <c r="S4239" t="s">
        <v>6675</v>
      </c>
      <c r="T4239" t="s">
        <v>6675</v>
      </c>
      <c r="U4239">
        <v>9.99</v>
      </c>
      <c r="V4239" t="s">
        <v>5755</v>
      </c>
      <c r="W4239" t="s">
        <v>5869</v>
      </c>
      <c r="X4239">
        <v>1</v>
      </c>
    </row>
    <row r="4240" spans="1:24" x14ac:dyDescent="0.25">
      <c r="A4240">
        <v>26922</v>
      </c>
      <c r="B4240" t="s">
        <v>2257</v>
      </c>
      <c r="C4240" t="s">
        <v>443</v>
      </c>
      <c r="D4240" t="s">
        <v>6651</v>
      </c>
      <c r="E4240" t="s">
        <v>5872</v>
      </c>
      <c r="F4240">
        <v>10</v>
      </c>
      <c r="G4240" t="s">
        <v>5767</v>
      </c>
      <c r="H4240" t="s">
        <v>5747</v>
      </c>
      <c r="I4240" t="s">
        <v>5748</v>
      </c>
      <c r="J4240">
        <v>473</v>
      </c>
      <c r="K4240">
        <v>24</v>
      </c>
      <c r="L4240">
        <v>5.6</v>
      </c>
      <c r="M4240" t="s">
        <v>5749</v>
      </c>
      <c r="N4240" t="s">
        <v>5750</v>
      </c>
      <c r="O4240" t="s">
        <v>5874</v>
      </c>
      <c r="P4240" t="s">
        <v>5875</v>
      </c>
      <c r="Q4240" t="s">
        <v>5876</v>
      </c>
      <c r="R4240">
        <v>96</v>
      </c>
      <c r="S4240" t="s">
        <v>6638</v>
      </c>
      <c r="T4240" t="s">
        <v>6638</v>
      </c>
      <c r="U4240">
        <v>3.79</v>
      </c>
      <c r="V4240" t="s">
        <v>6172</v>
      </c>
      <c r="W4240" t="s">
        <v>5869</v>
      </c>
      <c r="X4240">
        <v>1</v>
      </c>
    </row>
    <row r="4241" spans="1:24" x14ac:dyDescent="0.25">
      <c r="A4241">
        <v>26922</v>
      </c>
      <c r="B4241" t="s">
        <v>2257</v>
      </c>
      <c r="C4241" t="s">
        <v>443</v>
      </c>
      <c r="D4241" t="s">
        <v>6651</v>
      </c>
      <c r="E4241" t="s">
        <v>5872</v>
      </c>
      <c r="F4241">
        <v>10</v>
      </c>
      <c r="G4241" t="s">
        <v>5767</v>
      </c>
      <c r="H4241" t="s">
        <v>5747</v>
      </c>
      <c r="I4241" t="s">
        <v>5748</v>
      </c>
      <c r="J4241">
        <v>473</v>
      </c>
      <c r="K4241">
        <v>24</v>
      </c>
      <c r="L4241">
        <v>5.6</v>
      </c>
      <c r="M4241" t="s">
        <v>5749</v>
      </c>
      <c r="N4241" t="s">
        <v>5750</v>
      </c>
      <c r="O4241" t="s">
        <v>5874</v>
      </c>
      <c r="P4241" t="s">
        <v>5875</v>
      </c>
      <c r="Q4241" t="s">
        <v>5876</v>
      </c>
      <c r="R4241">
        <v>96</v>
      </c>
      <c r="S4241" t="s">
        <v>6638</v>
      </c>
      <c r="T4241" t="s">
        <v>6638</v>
      </c>
      <c r="U4241">
        <v>3.79</v>
      </c>
      <c r="V4241" t="s">
        <v>6172</v>
      </c>
      <c r="W4241" t="s">
        <v>5869</v>
      </c>
      <c r="X4241">
        <v>1</v>
      </c>
    </row>
    <row r="4242" spans="1:24" x14ac:dyDescent="0.25">
      <c r="A4242">
        <v>27547</v>
      </c>
      <c r="B4242" t="s">
        <v>2281</v>
      </c>
      <c r="C4242" t="s">
        <v>442</v>
      </c>
      <c r="D4242" t="s">
        <v>5886</v>
      </c>
      <c r="E4242" t="s">
        <v>5914</v>
      </c>
      <c r="F4242">
        <v>10</v>
      </c>
      <c r="G4242" t="s">
        <v>5767</v>
      </c>
      <c r="H4242" t="s">
        <v>5747</v>
      </c>
      <c r="I4242" t="s">
        <v>5748</v>
      </c>
      <c r="J4242">
        <v>4000</v>
      </c>
      <c r="K4242">
        <v>4</v>
      </c>
      <c r="L4242">
        <v>13</v>
      </c>
      <c r="M4242" t="s">
        <v>5759</v>
      </c>
      <c r="N4242" t="s">
        <v>5888</v>
      </c>
      <c r="O4242" t="s">
        <v>5751</v>
      </c>
      <c r="P4242" t="s">
        <v>5922</v>
      </c>
      <c r="Q4242" t="s">
        <v>5890</v>
      </c>
      <c r="R4242">
        <v>85334</v>
      </c>
      <c r="S4242" t="s">
        <v>5956</v>
      </c>
      <c r="T4242" t="s">
        <v>5957</v>
      </c>
      <c r="U4242">
        <v>39.99</v>
      </c>
      <c r="V4242" t="s">
        <v>5960</v>
      </c>
      <c r="W4242" t="s">
        <v>5869</v>
      </c>
      <c r="X4242">
        <v>1</v>
      </c>
    </row>
    <row r="4243" spans="1:24" x14ac:dyDescent="0.25">
      <c r="A4243">
        <v>27066</v>
      </c>
      <c r="B4243" t="s">
        <v>2262</v>
      </c>
      <c r="C4243" t="s">
        <v>443</v>
      </c>
      <c r="D4243" t="s">
        <v>6166</v>
      </c>
      <c r="E4243" t="s">
        <v>6192</v>
      </c>
      <c r="F4243">
        <v>22</v>
      </c>
      <c r="G4243" t="s">
        <v>5816</v>
      </c>
      <c r="H4243" t="s">
        <v>5747</v>
      </c>
      <c r="I4243" t="s">
        <v>5748</v>
      </c>
      <c r="J4243">
        <v>473</v>
      </c>
      <c r="K4243">
        <v>24</v>
      </c>
      <c r="L4243">
        <v>5.2</v>
      </c>
      <c r="M4243" t="s">
        <v>5749</v>
      </c>
      <c r="N4243" t="s">
        <v>5750</v>
      </c>
      <c r="O4243" t="s">
        <v>5751</v>
      </c>
      <c r="P4243" t="s">
        <v>5875</v>
      </c>
      <c r="Q4243" t="s">
        <v>6169</v>
      </c>
      <c r="R4243">
        <v>86068</v>
      </c>
      <c r="S4243" t="s">
        <v>6599</v>
      </c>
      <c r="T4243" t="s">
        <v>6599</v>
      </c>
      <c r="U4243">
        <v>3.49</v>
      </c>
      <c r="V4243" t="s">
        <v>6172</v>
      </c>
      <c r="W4243" t="s">
        <v>5869</v>
      </c>
      <c r="X4243">
        <v>1</v>
      </c>
    </row>
    <row r="4244" spans="1:24" x14ac:dyDescent="0.25">
      <c r="A4244">
        <v>740723</v>
      </c>
      <c r="B4244" t="s">
        <v>3193</v>
      </c>
      <c r="C4244" t="s">
        <v>443</v>
      </c>
      <c r="D4244" t="s">
        <v>6177</v>
      </c>
      <c r="E4244" t="s">
        <v>6167</v>
      </c>
      <c r="F4244">
        <v>27</v>
      </c>
      <c r="G4244" t="s">
        <v>5837</v>
      </c>
      <c r="H4244" t="s">
        <v>5747</v>
      </c>
      <c r="I4244" t="s">
        <v>5748</v>
      </c>
      <c r="J4244">
        <v>710</v>
      </c>
      <c r="K4244">
        <v>12</v>
      </c>
      <c r="L4244">
        <v>4.9000000000000004</v>
      </c>
      <c r="M4244" t="s">
        <v>5749</v>
      </c>
      <c r="N4244" t="s">
        <v>5750</v>
      </c>
      <c r="O4244" t="s">
        <v>5874</v>
      </c>
      <c r="P4244" t="s">
        <v>5875</v>
      </c>
      <c r="Q4244" t="s">
        <v>5876</v>
      </c>
      <c r="R4244">
        <v>43364</v>
      </c>
      <c r="S4244" t="s">
        <v>6211</v>
      </c>
      <c r="T4244" t="s">
        <v>6212</v>
      </c>
      <c r="U4244">
        <v>3.29</v>
      </c>
      <c r="V4244" t="s">
        <v>6172</v>
      </c>
      <c r="W4244" t="s">
        <v>5869</v>
      </c>
      <c r="X4244">
        <v>1</v>
      </c>
    </row>
    <row r="4245" spans="1:24" x14ac:dyDescent="0.25">
      <c r="A4245">
        <v>740723</v>
      </c>
      <c r="B4245" t="s">
        <v>3193</v>
      </c>
      <c r="C4245" t="s">
        <v>443</v>
      </c>
      <c r="D4245" t="s">
        <v>6177</v>
      </c>
      <c r="E4245" t="s">
        <v>6167</v>
      </c>
      <c r="F4245">
        <v>27</v>
      </c>
      <c r="G4245" t="s">
        <v>5837</v>
      </c>
      <c r="H4245" t="s">
        <v>5747</v>
      </c>
      <c r="I4245" t="s">
        <v>5748</v>
      </c>
      <c r="J4245">
        <v>710</v>
      </c>
      <c r="K4245">
        <v>12</v>
      </c>
      <c r="L4245">
        <v>4.9000000000000004</v>
      </c>
      <c r="M4245" t="s">
        <v>5749</v>
      </c>
      <c r="N4245" t="s">
        <v>5750</v>
      </c>
      <c r="O4245" t="s">
        <v>5874</v>
      </c>
      <c r="P4245" t="s">
        <v>5875</v>
      </c>
      <c r="Q4245" t="s">
        <v>5876</v>
      </c>
      <c r="R4245">
        <v>43364</v>
      </c>
      <c r="S4245" t="s">
        <v>6211</v>
      </c>
      <c r="T4245" t="s">
        <v>6212</v>
      </c>
      <c r="U4245">
        <v>3.29</v>
      </c>
      <c r="V4245" t="s">
        <v>6172</v>
      </c>
      <c r="W4245" t="s">
        <v>5869</v>
      </c>
      <c r="X4245">
        <v>1</v>
      </c>
    </row>
    <row r="4246" spans="1:24" x14ac:dyDescent="0.25">
      <c r="A4246">
        <v>27530</v>
      </c>
      <c r="B4246" t="s">
        <v>2276</v>
      </c>
      <c r="C4246" t="s">
        <v>443</v>
      </c>
      <c r="D4246" t="s">
        <v>6177</v>
      </c>
      <c r="E4246" t="s">
        <v>6192</v>
      </c>
      <c r="F4246">
        <v>27</v>
      </c>
      <c r="G4246" t="s">
        <v>5837</v>
      </c>
      <c r="H4246" t="s">
        <v>5747</v>
      </c>
      <c r="I4246" t="s">
        <v>5748</v>
      </c>
      <c r="J4246">
        <v>4260</v>
      </c>
      <c r="K4246">
        <v>1</v>
      </c>
      <c r="L4246">
        <v>5</v>
      </c>
      <c r="M4246" t="s">
        <v>5749</v>
      </c>
      <c r="N4246" t="s">
        <v>5750</v>
      </c>
      <c r="O4246" t="s">
        <v>5874</v>
      </c>
      <c r="P4246" t="s">
        <v>5875</v>
      </c>
      <c r="Q4246" t="s">
        <v>5876</v>
      </c>
      <c r="R4246">
        <v>43364</v>
      </c>
      <c r="S4246" t="s">
        <v>6211</v>
      </c>
      <c r="T4246" t="s">
        <v>6212</v>
      </c>
      <c r="U4246">
        <v>24.75</v>
      </c>
      <c r="V4246" t="s">
        <v>6172</v>
      </c>
      <c r="W4246" t="s">
        <v>5869</v>
      </c>
      <c r="X4246">
        <v>12</v>
      </c>
    </row>
    <row r="4247" spans="1:24" x14ac:dyDescent="0.25">
      <c r="A4247">
        <v>27530</v>
      </c>
      <c r="B4247" t="s">
        <v>2276</v>
      </c>
      <c r="C4247" t="s">
        <v>443</v>
      </c>
      <c r="D4247" t="s">
        <v>6177</v>
      </c>
      <c r="E4247" t="s">
        <v>6192</v>
      </c>
      <c r="F4247">
        <v>27</v>
      </c>
      <c r="G4247" t="s">
        <v>5837</v>
      </c>
      <c r="H4247" t="s">
        <v>5747</v>
      </c>
      <c r="I4247" t="s">
        <v>5748</v>
      </c>
      <c r="J4247">
        <v>4260</v>
      </c>
      <c r="K4247">
        <v>1</v>
      </c>
      <c r="L4247">
        <v>5</v>
      </c>
      <c r="M4247" t="s">
        <v>5749</v>
      </c>
      <c r="N4247" t="s">
        <v>5750</v>
      </c>
      <c r="O4247" t="s">
        <v>5874</v>
      </c>
      <c r="P4247" t="s">
        <v>5875</v>
      </c>
      <c r="Q4247" t="s">
        <v>5876</v>
      </c>
      <c r="R4247">
        <v>43364</v>
      </c>
      <c r="S4247" t="s">
        <v>6211</v>
      </c>
      <c r="T4247" t="s">
        <v>6212</v>
      </c>
      <c r="U4247">
        <v>24.75</v>
      </c>
      <c r="V4247" t="s">
        <v>6172</v>
      </c>
      <c r="W4247" t="s">
        <v>5869</v>
      </c>
      <c r="X4247">
        <v>12</v>
      </c>
    </row>
    <row r="4248" spans="1:24" x14ac:dyDescent="0.25">
      <c r="A4248">
        <v>27664</v>
      </c>
      <c r="B4248" t="s">
        <v>4347</v>
      </c>
      <c r="C4248" t="s">
        <v>443</v>
      </c>
      <c r="D4248" t="s">
        <v>6651</v>
      </c>
      <c r="E4248" t="s">
        <v>6342</v>
      </c>
      <c r="F4248">
        <v>10</v>
      </c>
      <c r="G4248" t="s">
        <v>5767</v>
      </c>
      <c r="H4248" t="s">
        <v>5747</v>
      </c>
      <c r="I4248" t="s">
        <v>5748</v>
      </c>
      <c r="J4248">
        <v>473</v>
      </c>
      <c r="K4248">
        <v>24</v>
      </c>
      <c r="L4248">
        <v>3</v>
      </c>
      <c r="M4248" t="s">
        <v>5749</v>
      </c>
      <c r="N4248" t="s">
        <v>5750</v>
      </c>
      <c r="O4248" t="s">
        <v>5874</v>
      </c>
      <c r="P4248" t="s">
        <v>5875</v>
      </c>
      <c r="Q4248" t="s">
        <v>5876</v>
      </c>
      <c r="R4248">
        <v>96</v>
      </c>
      <c r="S4248" t="s">
        <v>6638</v>
      </c>
      <c r="T4248" t="s">
        <v>6638</v>
      </c>
      <c r="U4248">
        <v>3.96</v>
      </c>
      <c r="V4248" t="s">
        <v>6172</v>
      </c>
      <c r="W4248" t="s">
        <v>5869</v>
      </c>
      <c r="X4248">
        <v>1</v>
      </c>
    </row>
    <row r="4249" spans="1:24" x14ac:dyDescent="0.25">
      <c r="A4249">
        <v>27664</v>
      </c>
      <c r="B4249" t="s">
        <v>4347</v>
      </c>
      <c r="C4249" t="s">
        <v>443</v>
      </c>
      <c r="D4249" t="s">
        <v>6651</v>
      </c>
      <c r="E4249" t="s">
        <v>6342</v>
      </c>
      <c r="F4249">
        <v>10</v>
      </c>
      <c r="G4249" t="s">
        <v>5767</v>
      </c>
      <c r="H4249" t="s">
        <v>5747</v>
      </c>
      <c r="I4249" t="s">
        <v>5748</v>
      </c>
      <c r="J4249">
        <v>473</v>
      </c>
      <c r="K4249">
        <v>24</v>
      </c>
      <c r="L4249">
        <v>3</v>
      </c>
      <c r="M4249" t="s">
        <v>5749</v>
      </c>
      <c r="N4249" t="s">
        <v>5750</v>
      </c>
      <c r="O4249" t="s">
        <v>5874</v>
      </c>
      <c r="P4249" t="s">
        <v>5875</v>
      </c>
      <c r="Q4249" t="s">
        <v>5876</v>
      </c>
      <c r="R4249">
        <v>96</v>
      </c>
      <c r="S4249" t="s">
        <v>6638</v>
      </c>
      <c r="T4249" t="s">
        <v>6638</v>
      </c>
      <c r="U4249">
        <v>3.96</v>
      </c>
      <c r="V4249" t="s">
        <v>6172</v>
      </c>
      <c r="W4249" t="s">
        <v>5869</v>
      </c>
      <c r="X4249">
        <v>1</v>
      </c>
    </row>
    <row r="4250" spans="1:24" x14ac:dyDescent="0.25">
      <c r="A4250">
        <v>27666</v>
      </c>
      <c r="B4250" t="s">
        <v>2290</v>
      </c>
      <c r="C4250" t="s">
        <v>443</v>
      </c>
      <c r="D4250" t="s">
        <v>5871</v>
      </c>
      <c r="E4250" t="s">
        <v>5872</v>
      </c>
      <c r="F4250">
        <v>27</v>
      </c>
      <c r="G4250" t="s">
        <v>5837</v>
      </c>
      <c r="H4250" t="s">
        <v>5747</v>
      </c>
      <c r="I4250" t="s">
        <v>5748</v>
      </c>
      <c r="J4250">
        <v>473</v>
      </c>
      <c r="K4250">
        <v>24</v>
      </c>
      <c r="L4250">
        <v>7.1</v>
      </c>
      <c r="M4250" t="s">
        <v>5749</v>
      </c>
      <c r="N4250" t="s">
        <v>5750</v>
      </c>
      <c r="O4250" t="s">
        <v>5874</v>
      </c>
      <c r="P4250" t="s">
        <v>5875</v>
      </c>
      <c r="Q4250" t="s">
        <v>5876</v>
      </c>
      <c r="R4250">
        <v>79259</v>
      </c>
      <c r="S4250" t="s">
        <v>6480</v>
      </c>
      <c r="T4250" t="s">
        <v>6481</v>
      </c>
      <c r="U4250">
        <v>3.84</v>
      </c>
      <c r="V4250" t="s">
        <v>6172</v>
      </c>
      <c r="W4250" t="s">
        <v>5869</v>
      </c>
      <c r="X4250">
        <v>1</v>
      </c>
    </row>
    <row r="4251" spans="1:24" x14ac:dyDescent="0.25">
      <c r="A4251">
        <v>27666</v>
      </c>
      <c r="B4251" t="s">
        <v>2290</v>
      </c>
      <c r="C4251" t="s">
        <v>443</v>
      </c>
      <c r="D4251" t="s">
        <v>5871</v>
      </c>
      <c r="E4251" t="s">
        <v>5872</v>
      </c>
      <c r="F4251">
        <v>27</v>
      </c>
      <c r="G4251" t="s">
        <v>5837</v>
      </c>
      <c r="H4251" t="s">
        <v>5747</v>
      </c>
      <c r="I4251" t="s">
        <v>5748</v>
      </c>
      <c r="J4251">
        <v>473</v>
      </c>
      <c r="K4251">
        <v>24</v>
      </c>
      <c r="L4251">
        <v>7.1</v>
      </c>
      <c r="M4251" t="s">
        <v>5749</v>
      </c>
      <c r="N4251" t="s">
        <v>5750</v>
      </c>
      <c r="O4251" t="s">
        <v>5874</v>
      </c>
      <c r="P4251" t="s">
        <v>5875</v>
      </c>
      <c r="Q4251" t="s">
        <v>5876</v>
      </c>
      <c r="R4251">
        <v>79259</v>
      </c>
      <c r="S4251" t="s">
        <v>6480</v>
      </c>
      <c r="T4251" t="s">
        <v>6481</v>
      </c>
      <c r="U4251">
        <v>3.84</v>
      </c>
      <c r="V4251" t="s">
        <v>6172</v>
      </c>
      <c r="W4251" t="s">
        <v>5869</v>
      </c>
      <c r="X4251">
        <v>1</v>
      </c>
    </row>
    <row r="4252" spans="1:24" x14ac:dyDescent="0.25">
      <c r="A4252">
        <v>27647</v>
      </c>
      <c r="B4252" t="s">
        <v>2214</v>
      </c>
      <c r="C4252" t="s">
        <v>441</v>
      </c>
      <c r="D4252" t="s">
        <v>5757</v>
      </c>
      <c r="E4252" t="s">
        <v>5766</v>
      </c>
      <c r="F4252">
        <v>20</v>
      </c>
      <c r="G4252" t="s">
        <v>5746</v>
      </c>
      <c r="H4252" t="s">
        <v>5868</v>
      </c>
      <c r="I4252" t="s">
        <v>5748</v>
      </c>
      <c r="J4252">
        <v>750</v>
      </c>
      <c r="K4252">
        <v>12</v>
      </c>
      <c r="L4252">
        <v>35</v>
      </c>
      <c r="M4252" t="s">
        <v>5749</v>
      </c>
      <c r="N4252" t="s">
        <v>5750</v>
      </c>
      <c r="O4252" t="s">
        <v>5751</v>
      </c>
      <c r="P4252" t="s">
        <v>5752</v>
      </c>
      <c r="Q4252" t="s">
        <v>5789</v>
      </c>
      <c r="R4252">
        <v>43500</v>
      </c>
      <c r="S4252" t="s">
        <v>5773</v>
      </c>
      <c r="T4252" t="s">
        <v>5773</v>
      </c>
      <c r="U4252">
        <v>29.12</v>
      </c>
      <c r="V4252" t="s">
        <v>5755</v>
      </c>
      <c r="W4252" t="s">
        <v>5756</v>
      </c>
      <c r="X4252">
        <v>1</v>
      </c>
    </row>
    <row r="4253" spans="1:24" x14ac:dyDescent="0.25">
      <c r="A4253">
        <v>27648</v>
      </c>
      <c r="B4253" t="s">
        <v>2214</v>
      </c>
      <c r="C4253" t="s">
        <v>441</v>
      </c>
      <c r="D4253" t="s">
        <v>5757</v>
      </c>
      <c r="E4253" t="s">
        <v>5766</v>
      </c>
      <c r="F4253">
        <v>22</v>
      </c>
      <c r="G4253" t="s">
        <v>5816</v>
      </c>
      <c r="H4253" t="s">
        <v>5868</v>
      </c>
      <c r="I4253" t="s">
        <v>5748</v>
      </c>
      <c r="J4253">
        <v>750</v>
      </c>
      <c r="K4253">
        <v>9</v>
      </c>
      <c r="L4253">
        <v>40</v>
      </c>
      <c r="M4253" t="s">
        <v>5749</v>
      </c>
      <c r="N4253" t="s">
        <v>5750</v>
      </c>
      <c r="O4253" t="s">
        <v>5751</v>
      </c>
      <c r="P4253" t="s">
        <v>5762</v>
      </c>
      <c r="Q4253" t="s">
        <v>5789</v>
      </c>
      <c r="R4253">
        <v>43500</v>
      </c>
      <c r="S4253" t="s">
        <v>5773</v>
      </c>
      <c r="T4253" t="s">
        <v>5773</v>
      </c>
      <c r="U4253">
        <v>65.5</v>
      </c>
      <c r="V4253" t="s">
        <v>5755</v>
      </c>
      <c r="W4253" t="s">
        <v>5756</v>
      </c>
      <c r="X4253">
        <v>1</v>
      </c>
    </row>
    <row r="4254" spans="1:24" x14ac:dyDescent="0.25">
      <c r="A4254">
        <v>27517</v>
      </c>
      <c r="B4254" t="s">
        <v>2275</v>
      </c>
      <c r="C4254" t="s">
        <v>441</v>
      </c>
      <c r="D4254" t="s">
        <v>5757</v>
      </c>
      <c r="E4254" t="s">
        <v>5766</v>
      </c>
      <c r="F4254">
        <v>22</v>
      </c>
      <c r="G4254" t="s">
        <v>5816</v>
      </c>
      <c r="H4254" t="s">
        <v>5747</v>
      </c>
      <c r="I4254" t="s">
        <v>5748</v>
      </c>
      <c r="J4254">
        <v>750</v>
      </c>
      <c r="K4254">
        <v>12</v>
      </c>
      <c r="L4254">
        <v>42.5</v>
      </c>
      <c r="M4254" t="s">
        <v>5749</v>
      </c>
      <c r="N4254" t="s">
        <v>5750</v>
      </c>
      <c r="O4254" t="s">
        <v>5790</v>
      </c>
      <c r="P4254" t="s">
        <v>5762</v>
      </c>
      <c r="Q4254" t="s">
        <v>5789</v>
      </c>
      <c r="R4254">
        <v>81714</v>
      </c>
      <c r="S4254" t="s">
        <v>5907</v>
      </c>
      <c r="T4254" t="s">
        <v>5844</v>
      </c>
      <c r="U4254">
        <v>39.99</v>
      </c>
      <c r="V4254" t="s">
        <v>5755</v>
      </c>
      <c r="W4254" t="s">
        <v>5756</v>
      </c>
      <c r="X4254">
        <v>1</v>
      </c>
    </row>
    <row r="4255" spans="1:24" x14ac:dyDescent="0.25">
      <c r="A4255">
        <v>795395</v>
      </c>
      <c r="B4255" t="s">
        <v>5474</v>
      </c>
      <c r="C4255" t="s">
        <v>441</v>
      </c>
      <c r="D4255" t="s">
        <v>5811</v>
      </c>
      <c r="E4255" t="s">
        <v>5812</v>
      </c>
      <c r="F4255">
        <v>23</v>
      </c>
      <c r="G4255" t="s">
        <v>6246</v>
      </c>
      <c r="H4255" t="s">
        <v>5747</v>
      </c>
      <c r="I4255" t="s">
        <v>5748</v>
      </c>
      <c r="J4255">
        <v>750</v>
      </c>
      <c r="K4255">
        <v>12</v>
      </c>
      <c r="L4255">
        <v>15</v>
      </c>
      <c r="M4255" t="s">
        <v>5759</v>
      </c>
      <c r="N4255" t="s">
        <v>6384</v>
      </c>
      <c r="O4255" t="s">
        <v>5790</v>
      </c>
      <c r="P4255" t="s">
        <v>5762</v>
      </c>
      <c r="Q4255" t="s">
        <v>5814</v>
      </c>
      <c r="R4255">
        <v>78986</v>
      </c>
      <c r="S4255" t="s">
        <v>6193</v>
      </c>
      <c r="T4255" t="s">
        <v>6113</v>
      </c>
      <c r="U4255">
        <v>32.99</v>
      </c>
      <c r="V4255" t="s">
        <v>5755</v>
      </c>
      <c r="W4255" t="s">
        <v>5756</v>
      </c>
      <c r="X4255">
        <v>1</v>
      </c>
    </row>
    <row r="4256" spans="1:24" x14ac:dyDescent="0.25">
      <c r="A4256">
        <v>27309</v>
      </c>
      <c r="B4256" t="s">
        <v>2269</v>
      </c>
      <c r="C4256" t="s">
        <v>441</v>
      </c>
      <c r="D4256" t="s">
        <v>5757</v>
      </c>
      <c r="E4256" t="s">
        <v>5804</v>
      </c>
      <c r="F4256">
        <v>20</v>
      </c>
      <c r="G4256" t="s">
        <v>5746</v>
      </c>
      <c r="H4256" t="s">
        <v>5747</v>
      </c>
      <c r="I4256" t="s">
        <v>5748</v>
      </c>
      <c r="J4256">
        <v>750</v>
      </c>
      <c r="K4256">
        <v>6</v>
      </c>
      <c r="L4256">
        <v>43</v>
      </c>
      <c r="M4256" t="s">
        <v>5759</v>
      </c>
      <c r="N4256" t="s">
        <v>5760</v>
      </c>
      <c r="O4256" t="s">
        <v>5761</v>
      </c>
      <c r="P4256" t="s">
        <v>5762</v>
      </c>
      <c r="Q4256" t="s">
        <v>5805</v>
      </c>
      <c r="R4256">
        <v>42869</v>
      </c>
      <c r="S4256" t="s">
        <v>5793</v>
      </c>
      <c r="T4256" t="s">
        <v>5794</v>
      </c>
      <c r="U4256">
        <v>79.989999999999995</v>
      </c>
      <c r="V4256" t="s">
        <v>5755</v>
      </c>
      <c r="W4256" t="s">
        <v>5765</v>
      </c>
      <c r="X4256">
        <v>1</v>
      </c>
    </row>
    <row r="4257" spans="1:24" x14ac:dyDescent="0.25">
      <c r="A4257">
        <v>26863</v>
      </c>
      <c r="B4257" t="s">
        <v>2248</v>
      </c>
      <c r="C4257" t="s">
        <v>443</v>
      </c>
      <c r="D4257" t="s">
        <v>6166</v>
      </c>
      <c r="E4257" t="s">
        <v>6167</v>
      </c>
      <c r="F4257">
        <v>22</v>
      </c>
      <c r="G4257" t="s">
        <v>5816</v>
      </c>
      <c r="H4257" t="s">
        <v>5747</v>
      </c>
      <c r="I4257" t="s">
        <v>5748</v>
      </c>
      <c r="J4257">
        <v>330</v>
      </c>
      <c r="K4257">
        <v>24</v>
      </c>
      <c r="L4257">
        <v>4.8</v>
      </c>
      <c r="M4257" t="s">
        <v>5759</v>
      </c>
      <c r="N4257" t="s">
        <v>5760</v>
      </c>
      <c r="O4257" t="s">
        <v>5790</v>
      </c>
      <c r="P4257" t="s">
        <v>5875</v>
      </c>
      <c r="Q4257" t="s">
        <v>6169</v>
      </c>
      <c r="R4257">
        <v>42842</v>
      </c>
      <c r="S4257" t="s">
        <v>6443</v>
      </c>
      <c r="T4257" t="s">
        <v>5928</v>
      </c>
      <c r="U4257">
        <v>3.21</v>
      </c>
      <c r="V4257" t="s">
        <v>5755</v>
      </c>
      <c r="W4257" t="s">
        <v>5869</v>
      </c>
      <c r="X4257">
        <v>1</v>
      </c>
    </row>
    <row r="4258" spans="1:24" x14ac:dyDescent="0.25">
      <c r="A4258">
        <v>26203</v>
      </c>
      <c r="B4258" t="s">
        <v>2175</v>
      </c>
      <c r="C4258" t="s">
        <v>441</v>
      </c>
      <c r="D4258" t="s">
        <v>5757</v>
      </c>
      <c r="E4258" t="s">
        <v>5804</v>
      </c>
      <c r="F4258">
        <v>10</v>
      </c>
      <c r="G4258" t="s">
        <v>5767</v>
      </c>
      <c r="H4258" t="s">
        <v>5747</v>
      </c>
      <c r="I4258" t="s">
        <v>5748</v>
      </c>
      <c r="J4258">
        <v>750</v>
      </c>
      <c r="K4258">
        <v>12</v>
      </c>
      <c r="L4258">
        <v>40</v>
      </c>
      <c r="M4258" t="s">
        <v>5759</v>
      </c>
      <c r="N4258" t="s">
        <v>5760</v>
      </c>
      <c r="O4258" t="s">
        <v>5761</v>
      </c>
      <c r="P4258" t="s">
        <v>5762</v>
      </c>
      <c r="Q4258" t="s">
        <v>5805</v>
      </c>
      <c r="R4258">
        <v>81745</v>
      </c>
      <c r="S4258" t="s">
        <v>6441</v>
      </c>
      <c r="T4258" t="s">
        <v>5786</v>
      </c>
      <c r="U4258">
        <v>99.99</v>
      </c>
      <c r="V4258" t="s">
        <v>5755</v>
      </c>
      <c r="W4258" t="s">
        <v>5765</v>
      </c>
      <c r="X4258">
        <v>1</v>
      </c>
    </row>
    <row r="4259" spans="1:24" x14ac:dyDescent="0.25">
      <c r="A4259">
        <v>27542</v>
      </c>
      <c r="B4259" t="s">
        <v>2279</v>
      </c>
      <c r="C4259" t="s">
        <v>442</v>
      </c>
      <c r="D4259" t="s">
        <v>5886</v>
      </c>
      <c r="E4259" t="s">
        <v>5887</v>
      </c>
      <c r="F4259">
        <v>21</v>
      </c>
      <c r="G4259" t="s">
        <v>6127</v>
      </c>
      <c r="H4259" t="s">
        <v>5791</v>
      </c>
      <c r="I4259" t="s">
        <v>5792</v>
      </c>
      <c r="J4259">
        <v>750</v>
      </c>
      <c r="K4259">
        <v>6</v>
      </c>
      <c r="L4259">
        <v>14</v>
      </c>
      <c r="M4259" t="s">
        <v>5759</v>
      </c>
      <c r="N4259" t="s">
        <v>5835</v>
      </c>
      <c r="O4259" t="s">
        <v>5790</v>
      </c>
      <c r="P4259" t="s">
        <v>5889</v>
      </c>
      <c r="Q4259" t="s">
        <v>5979</v>
      </c>
      <c r="R4259">
        <v>42155</v>
      </c>
      <c r="S4259" t="s">
        <v>5907</v>
      </c>
      <c r="T4259" t="s">
        <v>5844</v>
      </c>
      <c r="U4259">
        <v>117.99</v>
      </c>
      <c r="V4259" t="s">
        <v>5755</v>
      </c>
      <c r="W4259" t="s">
        <v>5756</v>
      </c>
      <c r="X4259">
        <v>1</v>
      </c>
    </row>
    <row r="4260" spans="1:24" x14ac:dyDescent="0.25">
      <c r="A4260">
        <v>26626</v>
      </c>
      <c r="B4260" t="s">
        <v>2222</v>
      </c>
      <c r="C4260" t="s">
        <v>441</v>
      </c>
      <c r="D4260" t="s">
        <v>5757</v>
      </c>
      <c r="E4260" t="s">
        <v>5893</v>
      </c>
      <c r="F4260">
        <v>22</v>
      </c>
      <c r="G4260" t="s">
        <v>5816</v>
      </c>
      <c r="H4260" t="s">
        <v>5747</v>
      </c>
      <c r="I4260" t="s">
        <v>5748</v>
      </c>
      <c r="J4260">
        <v>700</v>
      </c>
      <c r="K4260">
        <v>6</v>
      </c>
      <c r="L4260">
        <v>40</v>
      </c>
      <c r="M4260" t="s">
        <v>5759</v>
      </c>
      <c r="N4260" t="s">
        <v>5813</v>
      </c>
      <c r="O4260" t="s">
        <v>5790</v>
      </c>
      <c r="P4260" t="s">
        <v>5762</v>
      </c>
      <c r="Q4260" t="s">
        <v>5841</v>
      </c>
      <c r="R4260">
        <v>72852</v>
      </c>
      <c r="S4260" t="s">
        <v>6330</v>
      </c>
      <c r="T4260" t="s">
        <v>6126</v>
      </c>
      <c r="U4260">
        <v>75.989999999999995</v>
      </c>
      <c r="V4260" t="s">
        <v>5755</v>
      </c>
      <c r="W4260" t="s">
        <v>5756</v>
      </c>
      <c r="X4260">
        <v>1</v>
      </c>
    </row>
    <row r="4261" spans="1:24" x14ac:dyDescent="0.25">
      <c r="A4261">
        <v>26832</v>
      </c>
      <c r="B4261" t="s">
        <v>2245</v>
      </c>
      <c r="C4261" t="s">
        <v>442</v>
      </c>
      <c r="D4261" t="s">
        <v>5886</v>
      </c>
      <c r="E4261" t="s">
        <v>5887</v>
      </c>
      <c r="F4261">
        <v>22</v>
      </c>
      <c r="G4261" t="s">
        <v>5816</v>
      </c>
      <c r="H4261" t="s">
        <v>5747</v>
      </c>
      <c r="I4261" t="s">
        <v>5748</v>
      </c>
      <c r="J4261">
        <v>750</v>
      </c>
      <c r="K4261">
        <v>12</v>
      </c>
      <c r="L4261">
        <v>14.5</v>
      </c>
      <c r="M4261" t="s">
        <v>5759</v>
      </c>
      <c r="N4261" t="s">
        <v>5781</v>
      </c>
      <c r="O4261" t="s">
        <v>5790</v>
      </c>
      <c r="P4261" t="s">
        <v>5889</v>
      </c>
      <c r="Q4261" t="s">
        <v>5986</v>
      </c>
      <c r="R4261">
        <v>43202</v>
      </c>
      <c r="S4261" t="s">
        <v>5771</v>
      </c>
      <c r="T4261" t="s">
        <v>5771</v>
      </c>
      <c r="U4261">
        <v>33.99</v>
      </c>
      <c r="V4261" t="s">
        <v>5755</v>
      </c>
      <c r="W4261" t="s">
        <v>5756</v>
      </c>
      <c r="X4261">
        <v>1</v>
      </c>
    </row>
    <row r="4262" spans="1:24" x14ac:dyDescent="0.25">
      <c r="A4262">
        <v>26537</v>
      </c>
      <c r="B4262" t="s">
        <v>4346</v>
      </c>
      <c r="C4262" t="s">
        <v>441</v>
      </c>
      <c r="D4262" t="s">
        <v>5757</v>
      </c>
      <c r="E4262" t="s">
        <v>5804</v>
      </c>
      <c r="F4262">
        <v>23</v>
      </c>
      <c r="G4262" t="s">
        <v>6246</v>
      </c>
      <c r="H4262" t="s">
        <v>5791</v>
      </c>
      <c r="I4262" t="s">
        <v>5792</v>
      </c>
      <c r="J4262">
        <v>750</v>
      </c>
      <c r="K4262">
        <v>12</v>
      </c>
      <c r="L4262">
        <v>51.2</v>
      </c>
      <c r="M4262" t="s">
        <v>5759</v>
      </c>
      <c r="N4262" t="s">
        <v>5760</v>
      </c>
      <c r="O4262" t="s">
        <v>5761</v>
      </c>
      <c r="P4262" t="s">
        <v>5762</v>
      </c>
      <c r="Q4262" t="s">
        <v>5805</v>
      </c>
      <c r="R4262">
        <v>81745</v>
      </c>
      <c r="S4262" t="s">
        <v>6441</v>
      </c>
      <c r="T4262" t="s">
        <v>5786</v>
      </c>
      <c r="U4262">
        <v>139.99</v>
      </c>
      <c r="V4262" t="s">
        <v>5755</v>
      </c>
      <c r="W4262" t="s">
        <v>5765</v>
      </c>
      <c r="X4262">
        <v>1</v>
      </c>
    </row>
    <row r="4263" spans="1:24" x14ac:dyDescent="0.25">
      <c r="A4263">
        <v>26375</v>
      </c>
      <c r="B4263" t="s">
        <v>2194</v>
      </c>
      <c r="C4263" t="s">
        <v>443</v>
      </c>
      <c r="D4263" t="s">
        <v>5871</v>
      </c>
      <c r="E4263" t="s">
        <v>6192</v>
      </c>
      <c r="F4263">
        <v>27</v>
      </c>
      <c r="G4263" t="s">
        <v>5837</v>
      </c>
      <c r="H4263" t="s">
        <v>5747</v>
      </c>
      <c r="I4263" t="s">
        <v>5748</v>
      </c>
      <c r="J4263">
        <v>473</v>
      </c>
      <c r="K4263">
        <v>24</v>
      </c>
      <c r="L4263">
        <v>4.0999999999999996</v>
      </c>
      <c r="M4263" t="s">
        <v>5749</v>
      </c>
      <c r="N4263" t="s">
        <v>5750</v>
      </c>
      <c r="O4263" t="s">
        <v>5874</v>
      </c>
      <c r="P4263" t="s">
        <v>5875</v>
      </c>
      <c r="Q4263" t="s">
        <v>5876</v>
      </c>
      <c r="R4263">
        <v>42735</v>
      </c>
      <c r="S4263" t="s">
        <v>6181</v>
      </c>
      <c r="T4263" t="s">
        <v>6182</v>
      </c>
      <c r="U4263">
        <v>3.31</v>
      </c>
      <c r="V4263" t="s">
        <v>6172</v>
      </c>
      <c r="W4263" t="s">
        <v>5869</v>
      </c>
      <c r="X4263">
        <v>1</v>
      </c>
    </row>
    <row r="4264" spans="1:24" x14ac:dyDescent="0.25">
      <c r="A4264">
        <v>26375</v>
      </c>
      <c r="B4264" t="s">
        <v>2194</v>
      </c>
      <c r="C4264" t="s">
        <v>443</v>
      </c>
      <c r="D4264" t="s">
        <v>5871</v>
      </c>
      <c r="E4264" t="s">
        <v>6192</v>
      </c>
      <c r="F4264">
        <v>27</v>
      </c>
      <c r="G4264" t="s">
        <v>5837</v>
      </c>
      <c r="H4264" t="s">
        <v>5747</v>
      </c>
      <c r="I4264" t="s">
        <v>5748</v>
      </c>
      <c r="J4264">
        <v>473</v>
      </c>
      <c r="K4264">
        <v>24</v>
      </c>
      <c r="L4264">
        <v>4.0999999999999996</v>
      </c>
      <c r="M4264" t="s">
        <v>5749</v>
      </c>
      <c r="N4264" t="s">
        <v>5750</v>
      </c>
      <c r="O4264" t="s">
        <v>5874</v>
      </c>
      <c r="P4264" t="s">
        <v>5875</v>
      </c>
      <c r="Q4264" t="s">
        <v>5876</v>
      </c>
      <c r="R4264">
        <v>42735</v>
      </c>
      <c r="S4264" t="s">
        <v>6181</v>
      </c>
      <c r="T4264" t="s">
        <v>6182</v>
      </c>
      <c r="U4264">
        <v>3.31</v>
      </c>
      <c r="V4264" t="s">
        <v>6172</v>
      </c>
      <c r="W4264" t="s">
        <v>5869</v>
      </c>
      <c r="X4264">
        <v>1</v>
      </c>
    </row>
    <row r="4265" spans="1:24" x14ac:dyDescent="0.25">
      <c r="A4265">
        <v>26541</v>
      </c>
      <c r="B4265" t="s">
        <v>2213</v>
      </c>
      <c r="C4265" t="s">
        <v>441</v>
      </c>
      <c r="D4265" t="s">
        <v>5757</v>
      </c>
      <c r="E4265" t="s">
        <v>5766</v>
      </c>
      <c r="F4265">
        <v>20</v>
      </c>
      <c r="G4265" t="s">
        <v>5746</v>
      </c>
      <c r="H4265" t="s">
        <v>5748</v>
      </c>
      <c r="I4265" t="s">
        <v>5792</v>
      </c>
      <c r="J4265">
        <v>750</v>
      </c>
      <c r="K4265">
        <v>6</v>
      </c>
      <c r="L4265">
        <v>43</v>
      </c>
      <c r="M4265" t="s">
        <v>5749</v>
      </c>
      <c r="N4265" t="s">
        <v>5750</v>
      </c>
      <c r="O4265" t="s">
        <v>5751</v>
      </c>
      <c r="P4265" t="s">
        <v>5762</v>
      </c>
      <c r="Q4265" t="s">
        <v>5789</v>
      </c>
      <c r="R4265">
        <v>71832</v>
      </c>
      <c r="S4265" t="s">
        <v>6657</v>
      </c>
      <c r="T4265" t="s">
        <v>6532</v>
      </c>
      <c r="U4265">
        <v>59.12</v>
      </c>
      <c r="V4265" t="s">
        <v>5755</v>
      </c>
      <c r="W4265" t="s">
        <v>5869</v>
      </c>
      <c r="X4265">
        <v>1</v>
      </c>
    </row>
    <row r="4266" spans="1:24" x14ac:dyDescent="0.25">
      <c r="A4266">
        <v>27658</v>
      </c>
      <c r="B4266" t="s">
        <v>2214</v>
      </c>
      <c r="C4266" t="s">
        <v>441</v>
      </c>
      <c r="D4266" t="s">
        <v>5757</v>
      </c>
      <c r="E4266" t="s">
        <v>5766</v>
      </c>
      <c r="F4266">
        <v>22</v>
      </c>
      <c r="G4266" t="s">
        <v>5816</v>
      </c>
      <c r="H4266" t="s">
        <v>5868</v>
      </c>
      <c r="I4266" t="s">
        <v>5748</v>
      </c>
      <c r="J4266">
        <v>3000</v>
      </c>
      <c r="K4266">
        <v>3</v>
      </c>
      <c r="L4266">
        <v>40</v>
      </c>
      <c r="M4266" t="s">
        <v>5749</v>
      </c>
      <c r="N4266" t="s">
        <v>5750</v>
      </c>
      <c r="O4266" t="s">
        <v>5751</v>
      </c>
      <c r="P4266" t="s">
        <v>5752</v>
      </c>
      <c r="Q4266" t="s">
        <v>5789</v>
      </c>
      <c r="R4266">
        <v>43500</v>
      </c>
      <c r="S4266" t="s">
        <v>5773</v>
      </c>
      <c r="T4266" t="s">
        <v>5773</v>
      </c>
      <c r="U4266">
        <v>116.87</v>
      </c>
      <c r="V4266" t="s">
        <v>5755</v>
      </c>
      <c r="W4266" t="s">
        <v>5756</v>
      </c>
      <c r="X4266">
        <v>1</v>
      </c>
    </row>
    <row r="4267" spans="1:24" x14ac:dyDescent="0.25">
      <c r="A4267">
        <v>26793</v>
      </c>
      <c r="B4267" t="s">
        <v>2235</v>
      </c>
      <c r="C4267" t="s">
        <v>442</v>
      </c>
      <c r="D4267" t="s">
        <v>6103</v>
      </c>
      <c r="E4267" t="s">
        <v>6104</v>
      </c>
      <c r="F4267">
        <v>22</v>
      </c>
      <c r="G4267" t="s">
        <v>5816</v>
      </c>
      <c r="H4267" t="s">
        <v>5747</v>
      </c>
      <c r="I4267" t="s">
        <v>5748</v>
      </c>
      <c r="J4267">
        <v>750</v>
      </c>
      <c r="K4267">
        <v>12</v>
      </c>
      <c r="L4267">
        <v>5.0999999999999996</v>
      </c>
      <c r="M4267" t="s">
        <v>5749</v>
      </c>
      <c r="N4267" t="s">
        <v>5750</v>
      </c>
      <c r="O4267" t="s">
        <v>5751</v>
      </c>
      <c r="P4267" t="s">
        <v>6002</v>
      </c>
      <c r="Q4267" t="s">
        <v>6105</v>
      </c>
      <c r="R4267">
        <v>84740</v>
      </c>
      <c r="S4267" t="s">
        <v>6525</v>
      </c>
      <c r="T4267" t="s">
        <v>6525</v>
      </c>
      <c r="U4267">
        <v>12.5</v>
      </c>
      <c r="V4267" t="s">
        <v>5755</v>
      </c>
      <c r="W4267" t="s">
        <v>5869</v>
      </c>
      <c r="X4267">
        <v>1</v>
      </c>
    </row>
    <row r="4268" spans="1:24" x14ac:dyDescent="0.25">
      <c r="A4268">
        <v>26258</v>
      </c>
      <c r="B4268" t="s">
        <v>2179</v>
      </c>
      <c r="C4268" t="s">
        <v>443</v>
      </c>
      <c r="D4268" t="s">
        <v>6177</v>
      </c>
      <c r="E4268" t="s">
        <v>6342</v>
      </c>
      <c r="F4268">
        <v>27</v>
      </c>
      <c r="G4268" t="s">
        <v>5837</v>
      </c>
      <c r="H4268" t="s">
        <v>5747</v>
      </c>
      <c r="I4268" t="s">
        <v>5748</v>
      </c>
      <c r="J4268">
        <v>500</v>
      </c>
      <c r="K4268">
        <v>24</v>
      </c>
      <c r="L4268">
        <v>2</v>
      </c>
      <c r="M4268" t="s">
        <v>5759</v>
      </c>
      <c r="N4268" t="s">
        <v>5896</v>
      </c>
      <c r="O4268" t="s">
        <v>5874</v>
      </c>
      <c r="P4268" t="s">
        <v>5875</v>
      </c>
      <c r="Q4268" t="s">
        <v>5876</v>
      </c>
      <c r="R4268">
        <v>95640</v>
      </c>
      <c r="S4268" t="s">
        <v>6198</v>
      </c>
      <c r="T4268" t="s">
        <v>6199</v>
      </c>
      <c r="U4268">
        <v>3.4</v>
      </c>
      <c r="V4268" t="s">
        <v>6172</v>
      </c>
      <c r="W4268" t="s">
        <v>5869</v>
      </c>
      <c r="X4268">
        <v>1</v>
      </c>
    </row>
    <row r="4269" spans="1:24" x14ac:dyDescent="0.25">
      <c r="A4269">
        <v>26258</v>
      </c>
      <c r="B4269" t="s">
        <v>2179</v>
      </c>
      <c r="C4269" t="s">
        <v>443</v>
      </c>
      <c r="D4269" t="s">
        <v>6177</v>
      </c>
      <c r="E4269" t="s">
        <v>6342</v>
      </c>
      <c r="F4269">
        <v>27</v>
      </c>
      <c r="G4269" t="s">
        <v>5837</v>
      </c>
      <c r="H4269" t="s">
        <v>5747</v>
      </c>
      <c r="I4269" t="s">
        <v>5748</v>
      </c>
      <c r="J4269">
        <v>500</v>
      </c>
      <c r="K4269">
        <v>24</v>
      </c>
      <c r="L4269">
        <v>2</v>
      </c>
      <c r="M4269" t="s">
        <v>5759</v>
      </c>
      <c r="N4269" t="s">
        <v>5896</v>
      </c>
      <c r="O4269" t="s">
        <v>5874</v>
      </c>
      <c r="P4269" t="s">
        <v>5875</v>
      </c>
      <c r="Q4269" t="s">
        <v>5876</v>
      </c>
      <c r="R4269">
        <v>95640</v>
      </c>
      <c r="S4269" t="s">
        <v>6198</v>
      </c>
      <c r="T4269" t="s">
        <v>6199</v>
      </c>
      <c r="U4269">
        <v>3.4</v>
      </c>
      <c r="V4269" t="s">
        <v>6172</v>
      </c>
      <c r="W4269" t="s">
        <v>5869</v>
      </c>
      <c r="X4269">
        <v>1</v>
      </c>
    </row>
    <row r="4270" spans="1:24" x14ac:dyDescent="0.25">
      <c r="A4270">
        <v>26951</v>
      </c>
      <c r="B4270" t="s">
        <v>2260</v>
      </c>
      <c r="C4270" t="s">
        <v>443</v>
      </c>
      <c r="D4270" t="s">
        <v>6528</v>
      </c>
      <c r="E4270" t="s">
        <v>6192</v>
      </c>
      <c r="F4270">
        <v>27</v>
      </c>
      <c r="G4270" t="s">
        <v>5837</v>
      </c>
      <c r="H4270" t="s">
        <v>5747</v>
      </c>
      <c r="I4270" t="s">
        <v>5748</v>
      </c>
      <c r="J4270">
        <v>473</v>
      </c>
      <c r="K4270">
        <v>24</v>
      </c>
      <c r="L4270">
        <v>5.4</v>
      </c>
      <c r="M4270" t="s">
        <v>5749</v>
      </c>
      <c r="N4270" t="s">
        <v>5750</v>
      </c>
      <c r="O4270" t="s">
        <v>5874</v>
      </c>
      <c r="P4270" t="s">
        <v>5875</v>
      </c>
      <c r="Q4270" t="s">
        <v>5876</v>
      </c>
      <c r="R4270">
        <v>97</v>
      </c>
      <c r="S4270" t="s">
        <v>6529</v>
      </c>
      <c r="T4270" t="s">
        <v>6529</v>
      </c>
      <c r="U4270">
        <v>4.3499999999999996</v>
      </c>
      <c r="V4270" t="s">
        <v>6172</v>
      </c>
      <c r="W4270" t="s">
        <v>5869</v>
      </c>
      <c r="X4270">
        <v>1</v>
      </c>
    </row>
    <row r="4271" spans="1:24" x14ac:dyDescent="0.25">
      <c r="A4271">
        <v>26951</v>
      </c>
      <c r="B4271" t="s">
        <v>2260</v>
      </c>
      <c r="C4271" t="s">
        <v>443</v>
      </c>
      <c r="D4271" t="s">
        <v>6528</v>
      </c>
      <c r="E4271" t="s">
        <v>6192</v>
      </c>
      <c r="F4271">
        <v>27</v>
      </c>
      <c r="G4271" t="s">
        <v>5837</v>
      </c>
      <c r="H4271" t="s">
        <v>5747</v>
      </c>
      <c r="I4271" t="s">
        <v>5748</v>
      </c>
      <c r="J4271">
        <v>473</v>
      </c>
      <c r="K4271">
        <v>24</v>
      </c>
      <c r="L4271">
        <v>5.4</v>
      </c>
      <c r="M4271" t="s">
        <v>5749</v>
      </c>
      <c r="N4271" t="s">
        <v>5750</v>
      </c>
      <c r="O4271" t="s">
        <v>5874</v>
      </c>
      <c r="P4271" t="s">
        <v>5875</v>
      </c>
      <c r="Q4271" t="s">
        <v>5876</v>
      </c>
      <c r="R4271">
        <v>97</v>
      </c>
      <c r="S4271" t="s">
        <v>6529</v>
      </c>
      <c r="T4271" t="s">
        <v>6529</v>
      </c>
      <c r="U4271">
        <v>4.3499999999999996</v>
      </c>
      <c r="V4271" t="s">
        <v>6172</v>
      </c>
      <c r="W4271" t="s">
        <v>5869</v>
      </c>
      <c r="X4271">
        <v>1</v>
      </c>
    </row>
    <row r="4272" spans="1:24" x14ac:dyDescent="0.25">
      <c r="A4272">
        <v>27649</v>
      </c>
      <c r="B4272" t="s">
        <v>2214</v>
      </c>
      <c r="C4272" t="s">
        <v>441</v>
      </c>
      <c r="D4272" t="s">
        <v>5757</v>
      </c>
      <c r="E4272" t="s">
        <v>5766</v>
      </c>
      <c r="F4272">
        <v>22</v>
      </c>
      <c r="G4272" t="s">
        <v>5816</v>
      </c>
      <c r="H4272" t="s">
        <v>5868</v>
      </c>
      <c r="I4272" t="s">
        <v>5748</v>
      </c>
      <c r="J4272">
        <v>375</v>
      </c>
      <c r="K4272">
        <v>20</v>
      </c>
      <c r="L4272">
        <v>35</v>
      </c>
      <c r="M4272" t="s">
        <v>5749</v>
      </c>
      <c r="N4272" t="s">
        <v>5750</v>
      </c>
      <c r="O4272" t="s">
        <v>5751</v>
      </c>
      <c r="P4272" t="s">
        <v>5752</v>
      </c>
      <c r="Q4272" t="s">
        <v>5769</v>
      </c>
      <c r="R4272">
        <v>43500</v>
      </c>
      <c r="S4272" t="s">
        <v>5773</v>
      </c>
      <c r="T4272" t="s">
        <v>5773</v>
      </c>
      <c r="U4272">
        <v>16.21</v>
      </c>
      <c r="V4272" t="s">
        <v>5755</v>
      </c>
      <c r="W4272" t="s">
        <v>5756</v>
      </c>
      <c r="X4272">
        <v>1</v>
      </c>
    </row>
    <row r="4273" spans="1:24" x14ac:dyDescent="0.25">
      <c r="A4273">
        <v>27532</v>
      </c>
      <c r="B4273" t="s">
        <v>2278</v>
      </c>
      <c r="C4273" t="s">
        <v>442</v>
      </c>
      <c r="D4273" t="s">
        <v>5920</v>
      </c>
      <c r="E4273" t="s">
        <v>6005</v>
      </c>
      <c r="F4273">
        <v>22</v>
      </c>
      <c r="G4273" t="s">
        <v>5816</v>
      </c>
      <c r="H4273" t="s">
        <v>5747</v>
      </c>
      <c r="I4273" t="s">
        <v>5748</v>
      </c>
      <c r="J4273">
        <v>750</v>
      </c>
      <c r="K4273">
        <v>12</v>
      </c>
      <c r="L4273">
        <v>14</v>
      </c>
      <c r="M4273" t="s">
        <v>5759</v>
      </c>
      <c r="N4273" t="s">
        <v>5825</v>
      </c>
      <c r="O4273" t="s">
        <v>5790</v>
      </c>
      <c r="P4273" t="s">
        <v>5930</v>
      </c>
      <c r="Q4273" t="s">
        <v>5989</v>
      </c>
      <c r="R4273">
        <v>81714</v>
      </c>
      <c r="S4273" t="s">
        <v>5907</v>
      </c>
      <c r="T4273" t="s">
        <v>5844</v>
      </c>
      <c r="U4273">
        <v>22.99</v>
      </c>
      <c r="V4273" t="s">
        <v>5755</v>
      </c>
      <c r="W4273" t="s">
        <v>5756</v>
      </c>
      <c r="X4273">
        <v>1</v>
      </c>
    </row>
    <row r="4274" spans="1:24" x14ac:dyDescent="0.25">
      <c r="A4274">
        <v>27670</v>
      </c>
      <c r="B4274" t="s">
        <v>2292</v>
      </c>
      <c r="C4274" t="s">
        <v>443</v>
      </c>
      <c r="D4274" t="s">
        <v>6411</v>
      </c>
      <c r="E4274" t="s">
        <v>6192</v>
      </c>
      <c r="F4274">
        <v>20</v>
      </c>
      <c r="G4274" t="s">
        <v>5746</v>
      </c>
      <c r="H4274" t="s">
        <v>5747</v>
      </c>
      <c r="I4274" t="s">
        <v>5748</v>
      </c>
      <c r="J4274">
        <v>473</v>
      </c>
      <c r="K4274">
        <v>24</v>
      </c>
      <c r="L4274">
        <v>5.4</v>
      </c>
      <c r="M4274" t="s">
        <v>5749</v>
      </c>
      <c r="N4274" t="s">
        <v>5750</v>
      </c>
      <c r="O4274" t="s">
        <v>5874</v>
      </c>
      <c r="P4274" t="s">
        <v>5875</v>
      </c>
      <c r="Q4274" t="s">
        <v>5876</v>
      </c>
      <c r="R4274">
        <v>96</v>
      </c>
      <c r="S4274" t="s">
        <v>6535</v>
      </c>
      <c r="T4274" t="s">
        <v>6535</v>
      </c>
      <c r="U4274">
        <v>3.79</v>
      </c>
      <c r="V4274" t="s">
        <v>6172</v>
      </c>
      <c r="W4274" t="s">
        <v>5869</v>
      </c>
      <c r="X4274">
        <v>1</v>
      </c>
    </row>
    <row r="4275" spans="1:24" x14ac:dyDescent="0.25">
      <c r="A4275">
        <v>27670</v>
      </c>
      <c r="B4275" t="s">
        <v>2292</v>
      </c>
      <c r="C4275" t="s">
        <v>443</v>
      </c>
      <c r="D4275" t="s">
        <v>6411</v>
      </c>
      <c r="E4275" t="s">
        <v>6192</v>
      </c>
      <c r="F4275">
        <v>20</v>
      </c>
      <c r="G4275" t="s">
        <v>5746</v>
      </c>
      <c r="H4275" t="s">
        <v>5747</v>
      </c>
      <c r="I4275" t="s">
        <v>5748</v>
      </c>
      <c r="J4275">
        <v>473</v>
      </c>
      <c r="K4275">
        <v>24</v>
      </c>
      <c r="L4275">
        <v>5.4</v>
      </c>
      <c r="M4275" t="s">
        <v>5749</v>
      </c>
      <c r="N4275" t="s">
        <v>5750</v>
      </c>
      <c r="O4275" t="s">
        <v>5874</v>
      </c>
      <c r="P4275" t="s">
        <v>5875</v>
      </c>
      <c r="Q4275" t="s">
        <v>5876</v>
      </c>
      <c r="R4275">
        <v>97173</v>
      </c>
      <c r="S4275" t="s">
        <v>6535</v>
      </c>
      <c r="T4275" t="s">
        <v>6535</v>
      </c>
      <c r="U4275">
        <v>3.79</v>
      </c>
      <c r="V4275" t="s">
        <v>6172</v>
      </c>
      <c r="W4275" t="s">
        <v>5869</v>
      </c>
      <c r="X4275">
        <v>1</v>
      </c>
    </row>
    <row r="4276" spans="1:24" x14ac:dyDescent="0.25">
      <c r="A4276">
        <v>27670</v>
      </c>
      <c r="B4276" t="s">
        <v>2292</v>
      </c>
      <c r="C4276" t="s">
        <v>443</v>
      </c>
      <c r="D4276" t="s">
        <v>6411</v>
      </c>
      <c r="E4276" t="s">
        <v>6192</v>
      </c>
      <c r="F4276">
        <v>20</v>
      </c>
      <c r="G4276" t="s">
        <v>5746</v>
      </c>
      <c r="H4276" t="s">
        <v>5747</v>
      </c>
      <c r="I4276" t="s">
        <v>5748</v>
      </c>
      <c r="J4276">
        <v>473</v>
      </c>
      <c r="K4276">
        <v>24</v>
      </c>
      <c r="L4276">
        <v>5.4</v>
      </c>
      <c r="M4276" t="s">
        <v>5749</v>
      </c>
      <c r="N4276" t="s">
        <v>5750</v>
      </c>
      <c r="O4276" t="s">
        <v>5874</v>
      </c>
      <c r="P4276" t="s">
        <v>5875</v>
      </c>
      <c r="Q4276" t="s">
        <v>5876</v>
      </c>
      <c r="R4276">
        <v>99</v>
      </c>
      <c r="S4276" t="s">
        <v>6535</v>
      </c>
      <c r="T4276" t="s">
        <v>6535</v>
      </c>
      <c r="U4276">
        <v>3.79</v>
      </c>
      <c r="V4276" t="s">
        <v>6172</v>
      </c>
      <c r="W4276" t="s">
        <v>5869</v>
      </c>
      <c r="X4276">
        <v>1</v>
      </c>
    </row>
    <row r="4277" spans="1:24" x14ac:dyDescent="0.25">
      <c r="A4277">
        <v>26675</v>
      </c>
      <c r="B4277" t="s">
        <v>2224</v>
      </c>
      <c r="C4277" t="s">
        <v>443</v>
      </c>
      <c r="D4277" t="s">
        <v>6256</v>
      </c>
      <c r="E4277" t="s">
        <v>5872</v>
      </c>
      <c r="F4277">
        <v>23</v>
      </c>
      <c r="G4277" t="s">
        <v>6246</v>
      </c>
      <c r="H4277" t="s">
        <v>5747</v>
      </c>
      <c r="I4277" t="s">
        <v>5748</v>
      </c>
      <c r="J4277">
        <v>473</v>
      </c>
      <c r="K4277">
        <v>24</v>
      </c>
      <c r="L4277">
        <v>6</v>
      </c>
      <c r="M4277" t="s">
        <v>5749</v>
      </c>
      <c r="N4277" t="s">
        <v>5750</v>
      </c>
      <c r="O4277" t="s">
        <v>5874</v>
      </c>
      <c r="P4277" t="s">
        <v>5875</v>
      </c>
      <c r="Q4277" t="s">
        <v>5876</v>
      </c>
      <c r="R4277">
        <v>95</v>
      </c>
      <c r="S4277" t="s">
        <v>6257</v>
      </c>
      <c r="T4277" t="s">
        <v>6257</v>
      </c>
      <c r="U4277">
        <v>4.29</v>
      </c>
      <c r="V4277" t="s">
        <v>6172</v>
      </c>
      <c r="W4277" t="s">
        <v>5869</v>
      </c>
      <c r="X4277">
        <v>1</v>
      </c>
    </row>
    <row r="4278" spans="1:24" x14ac:dyDescent="0.25">
      <c r="A4278">
        <v>26675</v>
      </c>
      <c r="B4278" t="s">
        <v>2224</v>
      </c>
      <c r="C4278" t="s">
        <v>443</v>
      </c>
      <c r="D4278" t="s">
        <v>6256</v>
      </c>
      <c r="E4278" t="s">
        <v>5872</v>
      </c>
      <c r="F4278">
        <v>23</v>
      </c>
      <c r="G4278" t="s">
        <v>6246</v>
      </c>
      <c r="H4278" t="s">
        <v>5747</v>
      </c>
      <c r="I4278" t="s">
        <v>5748</v>
      </c>
      <c r="J4278">
        <v>473</v>
      </c>
      <c r="K4278">
        <v>24</v>
      </c>
      <c r="L4278">
        <v>6</v>
      </c>
      <c r="M4278" t="s">
        <v>5749</v>
      </c>
      <c r="N4278" t="s">
        <v>5750</v>
      </c>
      <c r="O4278" t="s">
        <v>5874</v>
      </c>
      <c r="P4278" t="s">
        <v>5875</v>
      </c>
      <c r="Q4278" t="s">
        <v>5876</v>
      </c>
      <c r="R4278">
        <v>95</v>
      </c>
      <c r="S4278" t="s">
        <v>6257</v>
      </c>
      <c r="T4278" t="s">
        <v>6257</v>
      </c>
      <c r="U4278">
        <v>4.29</v>
      </c>
      <c r="V4278" t="s">
        <v>6172</v>
      </c>
      <c r="W4278" t="s">
        <v>5869</v>
      </c>
      <c r="X4278">
        <v>1</v>
      </c>
    </row>
    <row r="4279" spans="1:24" x14ac:dyDescent="0.25">
      <c r="A4279">
        <v>26376</v>
      </c>
      <c r="B4279" t="s">
        <v>2078</v>
      </c>
      <c r="C4279" t="s">
        <v>441</v>
      </c>
      <c r="D4279" t="s">
        <v>5798</v>
      </c>
      <c r="E4279" t="s">
        <v>5799</v>
      </c>
      <c r="F4279">
        <v>20</v>
      </c>
      <c r="G4279" t="s">
        <v>5746</v>
      </c>
      <c r="H4279" t="s">
        <v>5747</v>
      </c>
      <c r="I4279" t="s">
        <v>5748</v>
      </c>
      <c r="J4279">
        <v>1140</v>
      </c>
      <c r="K4279">
        <v>8</v>
      </c>
      <c r="L4279">
        <v>40</v>
      </c>
      <c r="M4279" t="s">
        <v>5759</v>
      </c>
      <c r="N4279" t="s">
        <v>5934</v>
      </c>
      <c r="O4279" t="s">
        <v>5790</v>
      </c>
      <c r="P4279" t="s">
        <v>5762</v>
      </c>
      <c r="Q4279" t="s">
        <v>5838</v>
      </c>
      <c r="R4279">
        <v>81964</v>
      </c>
      <c r="S4279" t="s">
        <v>5935</v>
      </c>
      <c r="T4279" t="s">
        <v>5784</v>
      </c>
      <c r="U4279">
        <v>49.99</v>
      </c>
      <c r="V4279" t="s">
        <v>5755</v>
      </c>
      <c r="W4279" t="s">
        <v>5756</v>
      </c>
      <c r="X4279">
        <v>1</v>
      </c>
    </row>
    <row r="4280" spans="1:24" x14ac:dyDescent="0.25">
      <c r="A4280">
        <v>27598</v>
      </c>
      <c r="B4280" t="s">
        <v>319</v>
      </c>
      <c r="C4280" t="s">
        <v>442</v>
      </c>
      <c r="D4280" t="s">
        <v>5886</v>
      </c>
      <c r="E4280" t="s">
        <v>5958</v>
      </c>
      <c r="F4280">
        <v>20</v>
      </c>
      <c r="G4280" t="s">
        <v>5746</v>
      </c>
      <c r="H4280" t="s">
        <v>5747</v>
      </c>
      <c r="I4280" t="s">
        <v>5748</v>
      </c>
      <c r="J4280">
        <v>750</v>
      </c>
      <c r="K4280">
        <v>12</v>
      </c>
      <c r="L4280">
        <v>12.5</v>
      </c>
      <c r="M4280" t="s">
        <v>5749</v>
      </c>
      <c r="N4280" t="s">
        <v>5750</v>
      </c>
      <c r="O4280" t="s">
        <v>5751</v>
      </c>
      <c r="P4280" t="s">
        <v>5922</v>
      </c>
      <c r="Q4280" t="s">
        <v>5947</v>
      </c>
      <c r="R4280">
        <v>42015</v>
      </c>
      <c r="S4280" t="s">
        <v>5956</v>
      </c>
      <c r="T4280" t="s">
        <v>5957</v>
      </c>
      <c r="U4280">
        <v>10.99</v>
      </c>
      <c r="V4280" t="s">
        <v>5755</v>
      </c>
      <c r="W4280" t="s">
        <v>5869</v>
      </c>
      <c r="X4280">
        <v>1</v>
      </c>
    </row>
    <row r="4281" spans="1:24" x14ac:dyDescent="0.25">
      <c r="A4281">
        <v>28266</v>
      </c>
      <c r="B4281" t="s">
        <v>6676</v>
      </c>
      <c r="C4281" t="s">
        <v>443</v>
      </c>
      <c r="D4281" t="s">
        <v>5871</v>
      </c>
      <c r="E4281" t="s">
        <v>6205</v>
      </c>
      <c r="F4281">
        <v>10</v>
      </c>
      <c r="G4281" t="s">
        <v>5767</v>
      </c>
      <c r="H4281" t="s">
        <v>5747</v>
      </c>
      <c r="I4281" t="s">
        <v>5748</v>
      </c>
      <c r="J4281">
        <v>473</v>
      </c>
      <c r="K4281">
        <v>24</v>
      </c>
      <c r="L4281">
        <v>4.0999999999999996</v>
      </c>
      <c r="M4281" t="s">
        <v>5749</v>
      </c>
      <c r="N4281" t="s">
        <v>5750</v>
      </c>
      <c r="O4281" t="s">
        <v>5874</v>
      </c>
      <c r="P4281" t="s">
        <v>6168</v>
      </c>
      <c r="Q4281" t="s">
        <v>6206</v>
      </c>
      <c r="R4281">
        <v>76989</v>
      </c>
      <c r="S4281" t="s">
        <v>6431</v>
      </c>
      <c r="T4281" t="s">
        <v>6431</v>
      </c>
      <c r="U4281">
        <v>3.25</v>
      </c>
      <c r="V4281" t="s">
        <v>6172</v>
      </c>
      <c r="W4281" t="s">
        <v>5869</v>
      </c>
      <c r="X4281">
        <v>1</v>
      </c>
    </row>
    <row r="4282" spans="1:24" x14ac:dyDescent="0.25">
      <c r="A4282">
        <v>28266</v>
      </c>
      <c r="B4282" t="s">
        <v>6676</v>
      </c>
      <c r="C4282" t="s">
        <v>443</v>
      </c>
      <c r="D4282" t="s">
        <v>5871</v>
      </c>
      <c r="E4282" t="s">
        <v>6205</v>
      </c>
      <c r="F4282">
        <v>10</v>
      </c>
      <c r="G4282" t="s">
        <v>5767</v>
      </c>
      <c r="H4282" t="s">
        <v>5747</v>
      </c>
      <c r="I4282" t="s">
        <v>5748</v>
      </c>
      <c r="J4282">
        <v>473</v>
      </c>
      <c r="K4282">
        <v>24</v>
      </c>
      <c r="L4282">
        <v>4.0999999999999996</v>
      </c>
      <c r="M4282" t="s">
        <v>5749</v>
      </c>
      <c r="N4282" t="s">
        <v>5750</v>
      </c>
      <c r="O4282" t="s">
        <v>5874</v>
      </c>
      <c r="P4282" t="s">
        <v>6168</v>
      </c>
      <c r="Q4282" t="s">
        <v>6206</v>
      </c>
      <c r="R4282">
        <v>76989</v>
      </c>
      <c r="S4282" t="s">
        <v>6431</v>
      </c>
      <c r="T4282" t="s">
        <v>6431</v>
      </c>
      <c r="U4282">
        <v>3.25</v>
      </c>
      <c r="V4282" t="s">
        <v>6172</v>
      </c>
      <c r="W4282" t="s">
        <v>5869</v>
      </c>
      <c r="X4282">
        <v>1</v>
      </c>
    </row>
    <row r="4283" spans="1:24" x14ac:dyDescent="0.25">
      <c r="A4283">
        <v>28397</v>
      </c>
      <c r="B4283" t="s">
        <v>2376</v>
      </c>
      <c r="C4283" t="s">
        <v>442</v>
      </c>
      <c r="D4283" t="s">
        <v>5886</v>
      </c>
      <c r="E4283" t="s">
        <v>5887</v>
      </c>
      <c r="F4283">
        <v>31</v>
      </c>
      <c r="G4283" t="s">
        <v>6295</v>
      </c>
      <c r="H4283" t="s">
        <v>5791</v>
      </c>
      <c r="I4283" t="s">
        <v>5792</v>
      </c>
      <c r="J4283">
        <v>750</v>
      </c>
      <c r="K4283">
        <v>12</v>
      </c>
      <c r="L4283">
        <v>13</v>
      </c>
      <c r="M4283" t="s">
        <v>5759</v>
      </c>
      <c r="N4283" t="s">
        <v>5781</v>
      </c>
      <c r="O4283" t="s">
        <v>5761</v>
      </c>
      <c r="P4283" t="s">
        <v>5889</v>
      </c>
      <c r="Q4283" t="s">
        <v>5986</v>
      </c>
      <c r="R4283">
        <v>79506</v>
      </c>
      <c r="S4283" t="s">
        <v>6416</v>
      </c>
      <c r="T4283" t="s">
        <v>6416</v>
      </c>
      <c r="U4283">
        <v>231.29</v>
      </c>
      <c r="V4283" t="s">
        <v>5755</v>
      </c>
      <c r="W4283" t="s">
        <v>5765</v>
      </c>
      <c r="X4283">
        <v>1</v>
      </c>
    </row>
    <row r="4284" spans="1:24" x14ac:dyDescent="0.25">
      <c r="A4284">
        <v>27782</v>
      </c>
      <c r="B4284" t="s">
        <v>2319</v>
      </c>
      <c r="C4284" t="s">
        <v>443</v>
      </c>
      <c r="D4284" t="s">
        <v>6411</v>
      </c>
      <c r="E4284" t="s">
        <v>5872</v>
      </c>
      <c r="F4284">
        <v>27</v>
      </c>
      <c r="G4284" t="s">
        <v>5837</v>
      </c>
      <c r="H4284" t="s">
        <v>5747</v>
      </c>
      <c r="I4284" t="s">
        <v>5748</v>
      </c>
      <c r="J4284">
        <v>330</v>
      </c>
      <c r="K4284">
        <v>20</v>
      </c>
      <c r="L4284">
        <v>8.1999999999999993</v>
      </c>
      <c r="M4284" t="s">
        <v>5759</v>
      </c>
      <c r="N4284" t="s">
        <v>5835</v>
      </c>
      <c r="O4284" t="s">
        <v>5874</v>
      </c>
      <c r="P4284" t="s">
        <v>5875</v>
      </c>
      <c r="Q4284" t="s">
        <v>5876</v>
      </c>
      <c r="R4284">
        <v>79216</v>
      </c>
      <c r="S4284" t="s">
        <v>6412</v>
      </c>
      <c r="T4284" t="s">
        <v>6413</v>
      </c>
      <c r="U4284">
        <v>6.69</v>
      </c>
      <c r="V4284" t="s">
        <v>5755</v>
      </c>
      <c r="W4284" t="s">
        <v>5869</v>
      </c>
      <c r="X4284">
        <v>1</v>
      </c>
    </row>
    <row r="4285" spans="1:24" x14ac:dyDescent="0.25">
      <c r="A4285">
        <v>27782</v>
      </c>
      <c r="B4285" t="s">
        <v>2319</v>
      </c>
      <c r="C4285" t="s">
        <v>443</v>
      </c>
      <c r="D4285" t="s">
        <v>6411</v>
      </c>
      <c r="E4285" t="s">
        <v>5872</v>
      </c>
      <c r="F4285">
        <v>27</v>
      </c>
      <c r="G4285" t="s">
        <v>5837</v>
      </c>
      <c r="H4285" t="s">
        <v>5747</v>
      </c>
      <c r="I4285" t="s">
        <v>5748</v>
      </c>
      <c r="J4285">
        <v>330</v>
      </c>
      <c r="K4285">
        <v>20</v>
      </c>
      <c r="L4285">
        <v>8.1999999999999993</v>
      </c>
      <c r="M4285" t="s">
        <v>5759</v>
      </c>
      <c r="N4285" t="s">
        <v>5835</v>
      </c>
      <c r="O4285" t="s">
        <v>5874</v>
      </c>
      <c r="P4285" t="s">
        <v>5875</v>
      </c>
      <c r="Q4285" t="s">
        <v>5876</v>
      </c>
      <c r="R4285">
        <v>79216</v>
      </c>
      <c r="S4285" t="s">
        <v>6412</v>
      </c>
      <c r="T4285" t="s">
        <v>6413</v>
      </c>
      <c r="U4285">
        <v>6.69</v>
      </c>
      <c r="V4285" t="s">
        <v>5755</v>
      </c>
      <c r="W4285" t="s">
        <v>5869</v>
      </c>
      <c r="X4285">
        <v>1</v>
      </c>
    </row>
    <row r="4286" spans="1:24" x14ac:dyDescent="0.25">
      <c r="A4286">
        <v>26860</v>
      </c>
      <c r="B4286" t="s">
        <v>2247</v>
      </c>
      <c r="C4286" t="s">
        <v>443</v>
      </c>
      <c r="D4286" t="s">
        <v>5871</v>
      </c>
      <c r="E4286" t="s">
        <v>498</v>
      </c>
      <c r="F4286">
        <v>27</v>
      </c>
      <c r="G4286" t="s">
        <v>5837</v>
      </c>
      <c r="H4286" t="s">
        <v>5747</v>
      </c>
      <c r="I4286" t="s">
        <v>5748</v>
      </c>
      <c r="J4286">
        <v>4260</v>
      </c>
      <c r="K4286">
        <v>2</v>
      </c>
      <c r="L4286">
        <v>5</v>
      </c>
      <c r="M4286" t="s">
        <v>5759</v>
      </c>
      <c r="N4286" t="s">
        <v>5908</v>
      </c>
      <c r="O4286" t="s">
        <v>5874</v>
      </c>
      <c r="P4286" t="s">
        <v>5875</v>
      </c>
      <c r="Q4286" t="s">
        <v>5876</v>
      </c>
      <c r="R4286">
        <v>85054</v>
      </c>
      <c r="S4286" t="s">
        <v>5978</v>
      </c>
      <c r="T4286" t="s">
        <v>5899</v>
      </c>
      <c r="U4286">
        <v>39.96</v>
      </c>
      <c r="V4286" t="s">
        <v>6172</v>
      </c>
      <c r="W4286" t="s">
        <v>5869</v>
      </c>
      <c r="X4286">
        <v>12</v>
      </c>
    </row>
    <row r="4287" spans="1:24" x14ac:dyDescent="0.25">
      <c r="A4287">
        <v>26860</v>
      </c>
      <c r="B4287" t="s">
        <v>2247</v>
      </c>
      <c r="C4287" t="s">
        <v>443</v>
      </c>
      <c r="D4287" t="s">
        <v>5871</v>
      </c>
      <c r="E4287" t="s">
        <v>498</v>
      </c>
      <c r="F4287">
        <v>27</v>
      </c>
      <c r="G4287" t="s">
        <v>5837</v>
      </c>
      <c r="H4287" t="s">
        <v>5747</v>
      </c>
      <c r="I4287" t="s">
        <v>5748</v>
      </c>
      <c r="J4287">
        <v>4260</v>
      </c>
      <c r="K4287">
        <v>2</v>
      </c>
      <c r="L4287">
        <v>5</v>
      </c>
      <c r="M4287" t="s">
        <v>5759</v>
      </c>
      <c r="N4287" t="s">
        <v>5908</v>
      </c>
      <c r="O4287" t="s">
        <v>5874</v>
      </c>
      <c r="P4287" t="s">
        <v>5875</v>
      </c>
      <c r="Q4287" t="s">
        <v>5876</v>
      </c>
      <c r="R4287">
        <v>85054</v>
      </c>
      <c r="S4287" t="s">
        <v>5978</v>
      </c>
      <c r="T4287" t="s">
        <v>5899</v>
      </c>
      <c r="U4287">
        <v>39.96</v>
      </c>
      <c r="V4287" t="s">
        <v>6172</v>
      </c>
      <c r="W4287" t="s">
        <v>5869</v>
      </c>
      <c r="X4287">
        <v>12</v>
      </c>
    </row>
    <row r="4288" spans="1:24" x14ac:dyDescent="0.25">
      <c r="A4288">
        <v>27467</v>
      </c>
      <c r="B4288" t="s">
        <v>2274</v>
      </c>
      <c r="C4288" t="s">
        <v>443</v>
      </c>
      <c r="D4288" t="s">
        <v>6166</v>
      </c>
      <c r="E4288" t="s">
        <v>6192</v>
      </c>
      <c r="F4288">
        <v>20</v>
      </c>
      <c r="G4288" t="s">
        <v>5746</v>
      </c>
      <c r="H4288" t="s">
        <v>5747</v>
      </c>
      <c r="I4288" t="s">
        <v>5748</v>
      </c>
      <c r="J4288">
        <v>473</v>
      </c>
      <c r="K4288">
        <v>24</v>
      </c>
      <c r="L4288">
        <v>5.5</v>
      </c>
      <c r="M4288" t="s">
        <v>5749</v>
      </c>
      <c r="N4288" t="s">
        <v>5750</v>
      </c>
      <c r="O4288" t="s">
        <v>5751</v>
      </c>
      <c r="P4288" t="s">
        <v>5875</v>
      </c>
      <c r="Q4288" t="s">
        <v>6169</v>
      </c>
      <c r="R4288">
        <v>86673</v>
      </c>
      <c r="S4288" t="s">
        <v>6600</v>
      </c>
      <c r="T4288" t="s">
        <v>6600</v>
      </c>
      <c r="U4288">
        <v>3.44</v>
      </c>
      <c r="V4288" t="s">
        <v>6172</v>
      </c>
      <c r="W4288" t="s">
        <v>5869</v>
      </c>
      <c r="X4288">
        <v>1</v>
      </c>
    </row>
    <row r="4289" spans="1:24" x14ac:dyDescent="0.25">
      <c r="A4289">
        <v>27610</v>
      </c>
      <c r="B4289" t="s">
        <v>2285</v>
      </c>
      <c r="C4289" t="s">
        <v>443</v>
      </c>
      <c r="D4289" t="s">
        <v>6166</v>
      </c>
      <c r="E4289" t="s">
        <v>6192</v>
      </c>
      <c r="F4289">
        <v>20</v>
      </c>
      <c r="G4289" t="s">
        <v>5746</v>
      </c>
      <c r="H4289" t="s">
        <v>5747</v>
      </c>
      <c r="I4289" t="s">
        <v>5748</v>
      </c>
      <c r="J4289">
        <v>473</v>
      </c>
      <c r="K4289">
        <v>24</v>
      </c>
      <c r="L4289">
        <v>5.5</v>
      </c>
      <c r="M4289" t="s">
        <v>5749</v>
      </c>
      <c r="N4289" t="s">
        <v>5750</v>
      </c>
      <c r="O4289" t="s">
        <v>5751</v>
      </c>
      <c r="P4289" t="s">
        <v>5875</v>
      </c>
      <c r="Q4289" t="s">
        <v>6169</v>
      </c>
      <c r="R4289">
        <v>86673</v>
      </c>
      <c r="S4289" t="s">
        <v>6600</v>
      </c>
      <c r="T4289" t="s">
        <v>6600</v>
      </c>
      <c r="U4289">
        <v>3.44</v>
      </c>
      <c r="V4289" t="s">
        <v>6172</v>
      </c>
      <c r="W4289" t="s">
        <v>5869</v>
      </c>
      <c r="X4289">
        <v>1</v>
      </c>
    </row>
    <row r="4290" spans="1:24" x14ac:dyDescent="0.25">
      <c r="A4290">
        <v>27337</v>
      </c>
      <c r="B4290" t="s">
        <v>2271</v>
      </c>
      <c r="C4290" t="s">
        <v>441</v>
      </c>
      <c r="D4290" t="s">
        <v>5757</v>
      </c>
      <c r="E4290" t="s">
        <v>5867</v>
      </c>
      <c r="F4290">
        <v>20</v>
      </c>
      <c r="G4290" t="s">
        <v>5746</v>
      </c>
      <c r="H4290" t="s">
        <v>5747</v>
      </c>
      <c r="I4290" t="s">
        <v>5748</v>
      </c>
      <c r="J4290">
        <v>750</v>
      </c>
      <c r="K4290">
        <v>6</v>
      </c>
      <c r="L4290">
        <v>43</v>
      </c>
      <c r="M4290" t="s">
        <v>5759</v>
      </c>
      <c r="N4290" t="s">
        <v>5859</v>
      </c>
      <c r="O4290" t="s">
        <v>5790</v>
      </c>
      <c r="P4290" t="s">
        <v>5762</v>
      </c>
      <c r="Q4290" t="s">
        <v>5802</v>
      </c>
      <c r="R4290">
        <v>81613</v>
      </c>
      <c r="S4290" t="s">
        <v>5820</v>
      </c>
      <c r="T4290" t="s">
        <v>5820</v>
      </c>
      <c r="U4290">
        <v>59.99</v>
      </c>
      <c r="V4290" t="s">
        <v>5755</v>
      </c>
      <c r="W4290" t="s">
        <v>5765</v>
      </c>
      <c r="X4290">
        <v>1</v>
      </c>
    </row>
    <row r="4291" spans="1:24" x14ac:dyDescent="0.25">
      <c r="A4291">
        <v>26856</v>
      </c>
      <c r="B4291" t="s">
        <v>2246</v>
      </c>
      <c r="C4291" t="s">
        <v>443</v>
      </c>
      <c r="D4291" t="s">
        <v>6177</v>
      </c>
      <c r="E4291" t="s">
        <v>6190</v>
      </c>
      <c r="F4291">
        <v>27</v>
      </c>
      <c r="G4291" t="s">
        <v>5837</v>
      </c>
      <c r="H4291" t="s">
        <v>5747</v>
      </c>
      <c r="I4291" t="s">
        <v>5748</v>
      </c>
      <c r="J4291">
        <v>5325</v>
      </c>
      <c r="K4291">
        <v>1</v>
      </c>
      <c r="L4291">
        <v>4</v>
      </c>
      <c r="M4291" t="s">
        <v>5749</v>
      </c>
      <c r="N4291" t="s">
        <v>5750</v>
      </c>
      <c r="O4291" t="s">
        <v>5874</v>
      </c>
      <c r="P4291" t="s">
        <v>5875</v>
      </c>
      <c r="Q4291" t="s">
        <v>5876</v>
      </c>
      <c r="R4291">
        <v>42196</v>
      </c>
      <c r="S4291" t="s">
        <v>6188</v>
      </c>
      <c r="T4291" t="s">
        <v>6189</v>
      </c>
      <c r="U4291">
        <v>22.99</v>
      </c>
      <c r="V4291" t="s">
        <v>6172</v>
      </c>
      <c r="W4291" t="s">
        <v>5869</v>
      </c>
      <c r="X4291">
        <v>15</v>
      </c>
    </row>
    <row r="4292" spans="1:24" x14ac:dyDescent="0.25">
      <c r="A4292">
        <v>26856</v>
      </c>
      <c r="B4292" t="s">
        <v>2246</v>
      </c>
      <c r="C4292" t="s">
        <v>443</v>
      </c>
      <c r="D4292" t="s">
        <v>6177</v>
      </c>
      <c r="E4292" t="s">
        <v>6190</v>
      </c>
      <c r="F4292">
        <v>27</v>
      </c>
      <c r="G4292" t="s">
        <v>5837</v>
      </c>
      <c r="H4292" t="s">
        <v>5747</v>
      </c>
      <c r="I4292" t="s">
        <v>5748</v>
      </c>
      <c r="J4292">
        <v>5325</v>
      </c>
      <c r="K4292">
        <v>1</v>
      </c>
      <c r="L4292">
        <v>4</v>
      </c>
      <c r="M4292" t="s">
        <v>5749</v>
      </c>
      <c r="N4292" t="s">
        <v>5750</v>
      </c>
      <c r="O4292" t="s">
        <v>5874</v>
      </c>
      <c r="P4292" t="s">
        <v>5875</v>
      </c>
      <c r="Q4292" t="s">
        <v>5876</v>
      </c>
      <c r="R4292">
        <v>42196</v>
      </c>
      <c r="S4292" t="s">
        <v>6188</v>
      </c>
      <c r="T4292" t="s">
        <v>6189</v>
      </c>
      <c r="U4292">
        <v>22.99</v>
      </c>
      <c r="V4292" t="s">
        <v>6172</v>
      </c>
      <c r="W4292" t="s">
        <v>5869</v>
      </c>
      <c r="X4292">
        <v>15</v>
      </c>
    </row>
    <row r="4293" spans="1:24" x14ac:dyDescent="0.25">
      <c r="A4293">
        <v>26623</v>
      </c>
      <c r="B4293" t="s">
        <v>6677</v>
      </c>
      <c r="C4293" t="s">
        <v>443</v>
      </c>
      <c r="D4293" t="s">
        <v>6166</v>
      </c>
      <c r="E4293" t="s">
        <v>5872</v>
      </c>
      <c r="F4293">
        <v>11</v>
      </c>
      <c r="G4293" t="s">
        <v>5862</v>
      </c>
      <c r="H4293" t="s">
        <v>5748</v>
      </c>
      <c r="I4293" t="s">
        <v>5748</v>
      </c>
      <c r="J4293">
        <v>500</v>
      </c>
      <c r="K4293">
        <v>8</v>
      </c>
      <c r="L4293">
        <v>7</v>
      </c>
      <c r="M4293" t="s">
        <v>5759</v>
      </c>
      <c r="N4293" t="s">
        <v>5760</v>
      </c>
      <c r="O4293" t="s">
        <v>5863</v>
      </c>
      <c r="P4293" t="s">
        <v>5875</v>
      </c>
      <c r="Q4293" t="s">
        <v>5864</v>
      </c>
      <c r="R4293">
        <v>86497</v>
      </c>
      <c r="S4293" t="s">
        <v>6570</v>
      </c>
      <c r="T4293" t="s">
        <v>6570</v>
      </c>
      <c r="U4293">
        <v>4.8899999999999997</v>
      </c>
      <c r="V4293" t="s">
        <v>5755</v>
      </c>
      <c r="W4293" t="s">
        <v>6173</v>
      </c>
      <c r="X4293">
        <v>1</v>
      </c>
    </row>
    <row r="4294" spans="1:24" x14ac:dyDescent="0.25">
      <c r="A4294">
        <v>26889</v>
      </c>
      <c r="B4294" t="s">
        <v>2254</v>
      </c>
      <c r="C4294" t="s">
        <v>442</v>
      </c>
      <c r="D4294" t="s">
        <v>5886</v>
      </c>
      <c r="E4294" t="s">
        <v>5887</v>
      </c>
      <c r="F4294">
        <v>10</v>
      </c>
      <c r="G4294" t="s">
        <v>5767</v>
      </c>
      <c r="H4294" t="s">
        <v>5747</v>
      </c>
      <c r="I4294" t="s">
        <v>5748</v>
      </c>
      <c r="J4294">
        <v>750</v>
      </c>
      <c r="K4294">
        <v>12</v>
      </c>
      <c r="L4294">
        <v>14</v>
      </c>
      <c r="M4294" t="s">
        <v>5759</v>
      </c>
      <c r="N4294" t="s">
        <v>5992</v>
      </c>
      <c r="O4294" t="s">
        <v>5790</v>
      </c>
      <c r="P4294" t="s">
        <v>5916</v>
      </c>
      <c r="Q4294" t="s">
        <v>6036</v>
      </c>
      <c r="R4294">
        <v>43202</v>
      </c>
      <c r="S4294" t="s">
        <v>5771</v>
      </c>
      <c r="T4294" t="s">
        <v>5771</v>
      </c>
      <c r="U4294">
        <v>14.99</v>
      </c>
      <c r="V4294" t="s">
        <v>5755</v>
      </c>
      <c r="W4294" t="s">
        <v>5756</v>
      </c>
      <c r="X4294">
        <v>1</v>
      </c>
    </row>
    <row r="4295" spans="1:24" x14ac:dyDescent="0.25">
      <c r="A4295">
        <v>27657</v>
      </c>
      <c r="B4295" t="s">
        <v>2214</v>
      </c>
      <c r="C4295" t="s">
        <v>441</v>
      </c>
      <c r="D4295" t="s">
        <v>5757</v>
      </c>
      <c r="E4295" t="s">
        <v>5766</v>
      </c>
      <c r="F4295">
        <v>20</v>
      </c>
      <c r="G4295" t="s">
        <v>5746</v>
      </c>
      <c r="H4295" t="s">
        <v>5868</v>
      </c>
      <c r="I4295" t="s">
        <v>5748</v>
      </c>
      <c r="J4295">
        <v>750</v>
      </c>
      <c r="K4295">
        <v>12</v>
      </c>
      <c r="L4295">
        <v>40</v>
      </c>
      <c r="M4295" t="s">
        <v>5749</v>
      </c>
      <c r="N4295" t="s">
        <v>5750</v>
      </c>
      <c r="O4295" t="s">
        <v>5751</v>
      </c>
      <c r="P4295" t="s">
        <v>5762</v>
      </c>
      <c r="Q4295" t="s">
        <v>5789</v>
      </c>
      <c r="R4295">
        <v>43500</v>
      </c>
      <c r="S4295" t="s">
        <v>5773</v>
      </c>
      <c r="T4295" t="s">
        <v>5773</v>
      </c>
      <c r="U4295">
        <v>36.97</v>
      </c>
      <c r="V4295" t="s">
        <v>5755</v>
      </c>
      <c r="W4295" t="s">
        <v>5756</v>
      </c>
      <c r="X4295">
        <v>1</v>
      </c>
    </row>
    <row r="4296" spans="1:24" x14ac:dyDescent="0.25">
      <c r="A4296">
        <v>26543</v>
      </c>
      <c r="B4296" t="s">
        <v>2214</v>
      </c>
      <c r="C4296" t="s">
        <v>441</v>
      </c>
      <c r="D4296" t="s">
        <v>5757</v>
      </c>
      <c r="E4296" t="s">
        <v>5766</v>
      </c>
      <c r="F4296">
        <v>22</v>
      </c>
      <c r="G4296" t="s">
        <v>5816</v>
      </c>
      <c r="H4296" t="s">
        <v>5868</v>
      </c>
      <c r="I4296" t="s">
        <v>5748</v>
      </c>
      <c r="J4296">
        <v>750</v>
      </c>
      <c r="K4296">
        <v>6</v>
      </c>
      <c r="L4296">
        <v>40</v>
      </c>
      <c r="M4296" t="s">
        <v>5749</v>
      </c>
      <c r="N4296" t="s">
        <v>5750</v>
      </c>
      <c r="O4296" t="s">
        <v>5751</v>
      </c>
      <c r="P4296" t="s">
        <v>5768</v>
      </c>
      <c r="Q4296" t="s">
        <v>5802</v>
      </c>
      <c r="R4296">
        <v>0</v>
      </c>
      <c r="U4296">
        <v>15.64</v>
      </c>
      <c r="V4296" t="s">
        <v>6172</v>
      </c>
      <c r="W4296" t="s">
        <v>5869</v>
      </c>
      <c r="X4296">
        <v>1</v>
      </c>
    </row>
    <row r="4297" spans="1:24" x14ac:dyDescent="0.25">
      <c r="A4297">
        <v>27661</v>
      </c>
      <c r="B4297" t="s">
        <v>2288</v>
      </c>
      <c r="C4297" t="s">
        <v>441</v>
      </c>
      <c r="D4297" t="s">
        <v>5798</v>
      </c>
      <c r="E4297" t="s">
        <v>5881</v>
      </c>
      <c r="F4297">
        <v>20</v>
      </c>
      <c r="G4297" t="s">
        <v>5746</v>
      </c>
      <c r="H4297" t="s">
        <v>5747</v>
      </c>
      <c r="I4297" t="s">
        <v>5748</v>
      </c>
      <c r="J4297">
        <v>750</v>
      </c>
      <c r="K4297">
        <v>12</v>
      </c>
      <c r="L4297">
        <v>35</v>
      </c>
      <c r="M4297" t="s">
        <v>5749</v>
      </c>
      <c r="N4297" t="s">
        <v>5750</v>
      </c>
      <c r="O4297" t="s">
        <v>5751</v>
      </c>
      <c r="P4297" t="s">
        <v>5762</v>
      </c>
      <c r="Q4297" t="s">
        <v>5883</v>
      </c>
      <c r="R4297">
        <v>83712</v>
      </c>
      <c r="S4297" t="s">
        <v>6526</v>
      </c>
      <c r="T4297" t="s">
        <v>6526</v>
      </c>
      <c r="U4297">
        <v>33.99</v>
      </c>
      <c r="V4297" t="s">
        <v>5755</v>
      </c>
      <c r="W4297" t="s">
        <v>5756</v>
      </c>
      <c r="X4297">
        <v>1</v>
      </c>
    </row>
    <row r="4298" spans="1:24" x14ac:dyDescent="0.25">
      <c r="A4298">
        <v>27333</v>
      </c>
      <c r="B4298" t="s">
        <v>2270</v>
      </c>
      <c r="C4298" t="s">
        <v>441</v>
      </c>
      <c r="D4298" t="s">
        <v>5757</v>
      </c>
      <c r="E4298" t="s">
        <v>5840</v>
      </c>
      <c r="F4298">
        <v>20</v>
      </c>
      <c r="G4298" t="s">
        <v>5746</v>
      </c>
      <c r="H4298" t="s">
        <v>5747</v>
      </c>
      <c r="I4298" t="s">
        <v>5748</v>
      </c>
      <c r="J4298">
        <v>750</v>
      </c>
      <c r="K4298">
        <v>12</v>
      </c>
      <c r="L4298">
        <v>40</v>
      </c>
      <c r="M4298" t="s">
        <v>5759</v>
      </c>
      <c r="N4298" t="s">
        <v>5813</v>
      </c>
      <c r="O4298" t="s">
        <v>5761</v>
      </c>
      <c r="P4298" t="s">
        <v>5762</v>
      </c>
      <c r="Q4298" t="s">
        <v>5841</v>
      </c>
      <c r="R4298">
        <v>42597</v>
      </c>
      <c r="S4298" t="s">
        <v>5842</v>
      </c>
      <c r="T4298" t="s">
        <v>5754</v>
      </c>
      <c r="U4298">
        <v>41.99</v>
      </c>
      <c r="V4298" t="s">
        <v>5755</v>
      </c>
      <c r="W4298" t="s">
        <v>5765</v>
      </c>
      <c r="X4298">
        <v>1</v>
      </c>
    </row>
    <row r="4299" spans="1:24" x14ac:dyDescent="0.25">
      <c r="A4299">
        <v>27655</v>
      </c>
      <c r="B4299" t="s">
        <v>2078</v>
      </c>
      <c r="C4299" t="s">
        <v>441</v>
      </c>
      <c r="D4299" t="s">
        <v>5798</v>
      </c>
      <c r="E4299" t="s">
        <v>5799</v>
      </c>
      <c r="F4299">
        <v>10</v>
      </c>
      <c r="G4299" t="s">
        <v>5767</v>
      </c>
      <c r="H4299" t="s">
        <v>5747</v>
      </c>
      <c r="I4299" t="s">
        <v>5748</v>
      </c>
      <c r="J4299">
        <v>1750</v>
      </c>
      <c r="K4299">
        <v>6</v>
      </c>
      <c r="L4299">
        <v>40</v>
      </c>
      <c r="M4299" t="s">
        <v>5759</v>
      </c>
      <c r="N4299" t="s">
        <v>5934</v>
      </c>
      <c r="O4299" t="s">
        <v>5790</v>
      </c>
      <c r="P4299" t="s">
        <v>5762</v>
      </c>
      <c r="Q4299" t="s">
        <v>5838</v>
      </c>
      <c r="R4299">
        <v>81964</v>
      </c>
      <c r="S4299" t="s">
        <v>5935</v>
      </c>
      <c r="T4299" t="s">
        <v>5784</v>
      </c>
      <c r="U4299">
        <v>69.989999999999995</v>
      </c>
      <c r="V4299" t="s">
        <v>5755</v>
      </c>
      <c r="W4299" t="s">
        <v>5756</v>
      </c>
      <c r="X4299">
        <v>1</v>
      </c>
    </row>
    <row r="4300" spans="1:24" x14ac:dyDescent="0.25">
      <c r="A4300">
        <v>27779</v>
      </c>
      <c r="B4300" t="s">
        <v>2318</v>
      </c>
      <c r="C4300" t="s">
        <v>443</v>
      </c>
      <c r="D4300" t="s">
        <v>6411</v>
      </c>
      <c r="E4300" t="s">
        <v>6192</v>
      </c>
      <c r="F4300">
        <v>27</v>
      </c>
      <c r="G4300" t="s">
        <v>5837</v>
      </c>
      <c r="H4300" t="s">
        <v>5747</v>
      </c>
      <c r="I4300" t="s">
        <v>5748</v>
      </c>
      <c r="J4300">
        <v>330</v>
      </c>
      <c r="K4300">
        <v>20</v>
      </c>
      <c r="L4300">
        <v>5</v>
      </c>
      <c r="M4300" t="s">
        <v>5759</v>
      </c>
      <c r="N4300" t="s">
        <v>5835</v>
      </c>
      <c r="O4300" t="s">
        <v>5874</v>
      </c>
      <c r="P4300" t="s">
        <v>5875</v>
      </c>
      <c r="Q4300" t="s">
        <v>5876</v>
      </c>
      <c r="R4300">
        <v>79216</v>
      </c>
      <c r="S4300" t="s">
        <v>6412</v>
      </c>
      <c r="T4300" t="s">
        <v>6413</v>
      </c>
      <c r="U4300">
        <v>6.05</v>
      </c>
      <c r="V4300" t="s">
        <v>5755</v>
      </c>
      <c r="W4300" t="s">
        <v>5869</v>
      </c>
      <c r="X4300">
        <v>1</v>
      </c>
    </row>
    <row r="4301" spans="1:24" x14ac:dyDescent="0.25">
      <c r="A4301">
        <v>27779</v>
      </c>
      <c r="B4301" t="s">
        <v>2318</v>
      </c>
      <c r="C4301" t="s">
        <v>443</v>
      </c>
      <c r="D4301" t="s">
        <v>6411</v>
      </c>
      <c r="E4301" t="s">
        <v>6192</v>
      </c>
      <c r="F4301">
        <v>27</v>
      </c>
      <c r="G4301" t="s">
        <v>5837</v>
      </c>
      <c r="H4301" t="s">
        <v>5747</v>
      </c>
      <c r="I4301" t="s">
        <v>5748</v>
      </c>
      <c r="J4301">
        <v>330</v>
      </c>
      <c r="K4301">
        <v>20</v>
      </c>
      <c r="L4301">
        <v>5</v>
      </c>
      <c r="M4301" t="s">
        <v>5759</v>
      </c>
      <c r="N4301" t="s">
        <v>5835</v>
      </c>
      <c r="O4301" t="s">
        <v>5874</v>
      </c>
      <c r="P4301" t="s">
        <v>5875</v>
      </c>
      <c r="Q4301" t="s">
        <v>5876</v>
      </c>
      <c r="R4301">
        <v>79216</v>
      </c>
      <c r="S4301" t="s">
        <v>6412</v>
      </c>
      <c r="T4301" t="s">
        <v>6413</v>
      </c>
      <c r="U4301">
        <v>6.05</v>
      </c>
      <c r="V4301" t="s">
        <v>5755</v>
      </c>
      <c r="W4301" t="s">
        <v>5869</v>
      </c>
      <c r="X4301">
        <v>1</v>
      </c>
    </row>
    <row r="4302" spans="1:24" x14ac:dyDescent="0.25">
      <c r="A4302">
        <v>27603</v>
      </c>
      <c r="B4302" t="s">
        <v>2284</v>
      </c>
      <c r="C4302" t="s">
        <v>442</v>
      </c>
      <c r="D4302" t="s">
        <v>6646</v>
      </c>
      <c r="E4302" t="s">
        <v>5973</v>
      </c>
      <c r="F4302">
        <v>10</v>
      </c>
      <c r="G4302" t="s">
        <v>5767</v>
      </c>
      <c r="H4302" t="s">
        <v>5747</v>
      </c>
      <c r="I4302" t="s">
        <v>5748</v>
      </c>
      <c r="J4302">
        <v>750</v>
      </c>
      <c r="K4302">
        <v>6</v>
      </c>
      <c r="L4302">
        <v>9.9999999999999995E-7</v>
      </c>
      <c r="M4302" t="s">
        <v>5759</v>
      </c>
      <c r="N4302" t="s">
        <v>5873</v>
      </c>
      <c r="O4302" t="s">
        <v>5751</v>
      </c>
      <c r="P4302" t="s">
        <v>5922</v>
      </c>
      <c r="Q4302" t="s">
        <v>6647</v>
      </c>
      <c r="R4302">
        <v>86654</v>
      </c>
      <c r="S4302" t="s">
        <v>6675</v>
      </c>
      <c r="T4302" t="s">
        <v>6675</v>
      </c>
      <c r="U4302">
        <v>10.49</v>
      </c>
      <c r="V4302" t="s">
        <v>5755</v>
      </c>
      <c r="W4302" t="s">
        <v>5869</v>
      </c>
      <c r="X4302">
        <v>1</v>
      </c>
    </row>
    <row r="4303" spans="1:24" x14ac:dyDescent="0.25">
      <c r="A4303">
        <v>28130</v>
      </c>
      <c r="B4303" t="s">
        <v>2347</v>
      </c>
      <c r="C4303" t="s">
        <v>443</v>
      </c>
      <c r="D4303" t="s">
        <v>6612</v>
      </c>
      <c r="E4303" t="s">
        <v>6192</v>
      </c>
      <c r="F4303">
        <v>27</v>
      </c>
      <c r="G4303" t="s">
        <v>5837</v>
      </c>
      <c r="H4303" t="s">
        <v>5747</v>
      </c>
      <c r="I4303" t="s">
        <v>5748</v>
      </c>
      <c r="J4303">
        <v>650</v>
      </c>
      <c r="K4303">
        <v>12</v>
      </c>
      <c r="L4303">
        <v>5.3</v>
      </c>
      <c r="M4303" t="s">
        <v>5749</v>
      </c>
      <c r="N4303" t="s">
        <v>5750</v>
      </c>
      <c r="O4303" t="s">
        <v>5874</v>
      </c>
      <c r="P4303" t="s">
        <v>5875</v>
      </c>
      <c r="Q4303" t="s">
        <v>5876</v>
      </c>
      <c r="R4303">
        <v>90000</v>
      </c>
      <c r="S4303" t="s">
        <v>6613</v>
      </c>
      <c r="T4303" t="s">
        <v>6613</v>
      </c>
      <c r="U4303">
        <v>7.49</v>
      </c>
      <c r="V4303" t="s">
        <v>5755</v>
      </c>
      <c r="W4303" t="s">
        <v>5869</v>
      </c>
      <c r="X4303">
        <v>1</v>
      </c>
    </row>
    <row r="4304" spans="1:24" x14ac:dyDescent="0.25">
      <c r="A4304">
        <v>28130</v>
      </c>
      <c r="B4304" t="s">
        <v>2347</v>
      </c>
      <c r="C4304" t="s">
        <v>443</v>
      </c>
      <c r="D4304" t="s">
        <v>6612</v>
      </c>
      <c r="E4304" t="s">
        <v>6192</v>
      </c>
      <c r="F4304">
        <v>27</v>
      </c>
      <c r="G4304" t="s">
        <v>5837</v>
      </c>
      <c r="H4304" t="s">
        <v>5747</v>
      </c>
      <c r="I4304" t="s">
        <v>5748</v>
      </c>
      <c r="J4304">
        <v>650</v>
      </c>
      <c r="K4304">
        <v>12</v>
      </c>
      <c r="L4304">
        <v>5.3</v>
      </c>
      <c r="M4304" t="s">
        <v>5749</v>
      </c>
      <c r="N4304" t="s">
        <v>5750</v>
      </c>
      <c r="O4304" t="s">
        <v>5874</v>
      </c>
      <c r="P4304" t="s">
        <v>5875</v>
      </c>
      <c r="Q4304" t="s">
        <v>5876</v>
      </c>
      <c r="R4304">
        <v>90000</v>
      </c>
      <c r="S4304" t="s">
        <v>6613</v>
      </c>
      <c r="T4304" t="s">
        <v>6613</v>
      </c>
      <c r="U4304">
        <v>7.49</v>
      </c>
      <c r="V4304" t="s">
        <v>5755</v>
      </c>
      <c r="W4304" t="s">
        <v>5869</v>
      </c>
      <c r="X4304">
        <v>1</v>
      </c>
    </row>
    <row r="4305" spans="1:24" x14ac:dyDescent="0.25">
      <c r="A4305">
        <v>28162</v>
      </c>
      <c r="B4305" t="s">
        <v>5250</v>
      </c>
      <c r="C4305" t="s">
        <v>443</v>
      </c>
      <c r="D4305" t="s">
        <v>5871</v>
      </c>
      <c r="E4305" t="s">
        <v>6167</v>
      </c>
      <c r="F4305">
        <v>10</v>
      </c>
      <c r="G4305" t="s">
        <v>5767</v>
      </c>
      <c r="H4305" t="s">
        <v>5747</v>
      </c>
      <c r="I4305" t="s">
        <v>5748</v>
      </c>
      <c r="J4305">
        <v>750</v>
      </c>
      <c r="K4305">
        <v>12</v>
      </c>
      <c r="L4305">
        <v>4.8</v>
      </c>
      <c r="M4305" t="s">
        <v>5759</v>
      </c>
      <c r="N4305" t="s">
        <v>5825</v>
      </c>
      <c r="O4305" t="s">
        <v>5874</v>
      </c>
      <c r="P4305" t="s">
        <v>5875</v>
      </c>
      <c r="Q4305" t="s">
        <v>5876</v>
      </c>
      <c r="R4305">
        <v>42735</v>
      </c>
      <c r="S4305" t="s">
        <v>6181</v>
      </c>
      <c r="T4305" t="s">
        <v>6182</v>
      </c>
      <c r="U4305">
        <v>7.16</v>
      </c>
      <c r="V4305" t="s">
        <v>5755</v>
      </c>
      <c r="W4305" t="s">
        <v>5869</v>
      </c>
      <c r="X4305">
        <v>1</v>
      </c>
    </row>
    <row r="4306" spans="1:24" x14ac:dyDescent="0.25">
      <c r="A4306">
        <v>28162</v>
      </c>
      <c r="B4306" t="s">
        <v>5250</v>
      </c>
      <c r="C4306" t="s">
        <v>443</v>
      </c>
      <c r="D4306" t="s">
        <v>5871</v>
      </c>
      <c r="E4306" t="s">
        <v>6167</v>
      </c>
      <c r="F4306">
        <v>10</v>
      </c>
      <c r="G4306" t="s">
        <v>5767</v>
      </c>
      <c r="H4306" t="s">
        <v>5747</v>
      </c>
      <c r="I4306" t="s">
        <v>5748</v>
      </c>
      <c r="J4306">
        <v>750</v>
      </c>
      <c r="K4306">
        <v>12</v>
      </c>
      <c r="L4306">
        <v>4.8</v>
      </c>
      <c r="M4306" t="s">
        <v>5759</v>
      </c>
      <c r="N4306" t="s">
        <v>5825</v>
      </c>
      <c r="O4306" t="s">
        <v>5874</v>
      </c>
      <c r="P4306" t="s">
        <v>5875</v>
      </c>
      <c r="Q4306" t="s">
        <v>5876</v>
      </c>
      <c r="R4306">
        <v>42735</v>
      </c>
      <c r="S4306" t="s">
        <v>6181</v>
      </c>
      <c r="T4306" t="s">
        <v>6182</v>
      </c>
      <c r="U4306">
        <v>7.16</v>
      </c>
      <c r="V4306" t="s">
        <v>5755</v>
      </c>
      <c r="W4306" t="s">
        <v>5869</v>
      </c>
      <c r="X4306">
        <v>1</v>
      </c>
    </row>
    <row r="4307" spans="1:24" x14ac:dyDescent="0.25">
      <c r="A4307">
        <v>27669</v>
      </c>
      <c r="B4307" t="s">
        <v>2291</v>
      </c>
      <c r="C4307" t="s">
        <v>443</v>
      </c>
      <c r="D4307" t="s">
        <v>6637</v>
      </c>
      <c r="E4307" t="s">
        <v>5872</v>
      </c>
      <c r="F4307">
        <v>10</v>
      </c>
      <c r="G4307" t="s">
        <v>5767</v>
      </c>
      <c r="H4307" t="s">
        <v>5747</v>
      </c>
      <c r="I4307" t="s">
        <v>5748</v>
      </c>
      <c r="J4307">
        <v>473</v>
      </c>
      <c r="K4307">
        <v>24</v>
      </c>
      <c r="L4307">
        <v>7</v>
      </c>
      <c r="M4307" t="s">
        <v>5749</v>
      </c>
      <c r="N4307" t="s">
        <v>5750</v>
      </c>
      <c r="O4307" t="s">
        <v>5874</v>
      </c>
      <c r="P4307" t="s">
        <v>5875</v>
      </c>
      <c r="Q4307" t="s">
        <v>5876</v>
      </c>
      <c r="R4307">
        <v>90004</v>
      </c>
      <c r="S4307" t="s">
        <v>6678</v>
      </c>
      <c r="T4307" t="s">
        <v>6678</v>
      </c>
      <c r="U4307">
        <v>4.25</v>
      </c>
      <c r="V4307" t="s">
        <v>6172</v>
      </c>
      <c r="W4307" t="s">
        <v>5869</v>
      </c>
      <c r="X4307">
        <v>1</v>
      </c>
    </row>
    <row r="4308" spans="1:24" x14ac:dyDescent="0.25">
      <c r="A4308">
        <v>27669</v>
      </c>
      <c r="B4308" t="s">
        <v>2291</v>
      </c>
      <c r="C4308" t="s">
        <v>443</v>
      </c>
      <c r="D4308" t="s">
        <v>6637</v>
      </c>
      <c r="E4308" t="s">
        <v>5872</v>
      </c>
      <c r="F4308">
        <v>10</v>
      </c>
      <c r="G4308" t="s">
        <v>5767</v>
      </c>
      <c r="H4308" t="s">
        <v>5747</v>
      </c>
      <c r="I4308" t="s">
        <v>5748</v>
      </c>
      <c r="J4308">
        <v>473</v>
      </c>
      <c r="K4308">
        <v>24</v>
      </c>
      <c r="L4308">
        <v>7</v>
      </c>
      <c r="M4308" t="s">
        <v>5749</v>
      </c>
      <c r="N4308" t="s">
        <v>5750</v>
      </c>
      <c r="O4308" t="s">
        <v>5874</v>
      </c>
      <c r="P4308" t="s">
        <v>5875</v>
      </c>
      <c r="Q4308" t="s">
        <v>5876</v>
      </c>
      <c r="R4308">
        <v>96</v>
      </c>
      <c r="S4308" t="s">
        <v>6678</v>
      </c>
      <c r="T4308" t="s">
        <v>6678</v>
      </c>
      <c r="U4308">
        <v>4.25</v>
      </c>
      <c r="V4308" t="s">
        <v>6172</v>
      </c>
      <c r="W4308" t="s">
        <v>5869</v>
      </c>
      <c r="X4308">
        <v>1</v>
      </c>
    </row>
    <row r="4309" spans="1:24" x14ac:dyDescent="0.25">
      <c r="A4309">
        <v>27669</v>
      </c>
      <c r="B4309" t="s">
        <v>2291</v>
      </c>
      <c r="C4309" t="s">
        <v>443</v>
      </c>
      <c r="D4309" t="s">
        <v>6637</v>
      </c>
      <c r="E4309" t="s">
        <v>5872</v>
      </c>
      <c r="F4309">
        <v>10</v>
      </c>
      <c r="G4309" t="s">
        <v>5767</v>
      </c>
      <c r="H4309" t="s">
        <v>5747</v>
      </c>
      <c r="I4309" t="s">
        <v>5748</v>
      </c>
      <c r="J4309">
        <v>473</v>
      </c>
      <c r="K4309">
        <v>24</v>
      </c>
      <c r="L4309">
        <v>7</v>
      </c>
      <c r="M4309" t="s">
        <v>5749</v>
      </c>
      <c r="N4309" t="s">
        <v>5750</v>
      </c>
      <c r="O4309" t="s">
        <v>5874</v>
      </c>
      <c r="P4309" t="s">
        <v>5875</v>
      </c>
      <c r="Q4309" t="s">
        <v>5876</v>
      </c>
      <c r="R4309">
        <v>90004</v>
      </c>
      <c r="S4309" t="s">
        <v>6678</v>
      </c>
      <c r="T4309" t="s">
        <v>6678</v>
      </c>
      <c r="U4309">
        <v>4.25</v>
      </c>
      <c r="V4309" t="s">
        <v>6172</v>
      </c>
      <c r="W4309" t="s">
        <v>5869</v>
      </c>
      <c r="X4309">
        <v>1</v>
      </c>
    </row>
    <row r="4310" spans="1:24" x14ac:dyDescent="0.25">
      <c r="A4310">
        <v>27659</v>
      </c>
      <c r="B4310" t="s">
        <v>2287</v>
      </c>
      <c r="C4310" t="s">
        <v>441</v>
      </c>
      <c r="D4310" t="s">
        <v>5757</v>
      </c>
      <c r="E4310" t="s">
        <v>5804</v>
      </c>
      <c r="F4310">
        <v>10</v>
      </c>
      <c r="G4310" t="s">
        <v>5767</v>
      </c>
      <c r="H4310" t="s">
        <v>5747</v>
      </c>
      <c r="I4310" t="s">
        <v>5748</v>
      </c>
      <c r="J4310">
        <v>750</v>
      </c>
      <c r="K4310">
        <v>6</v>
      </c>
      <c r="L4310">
        <v>40</v>
      </c>
      <c r="M4310" t="s">
        <v>5759</v>
      </c>
      <c r="N4310" t="s">
        <v>5760</v>
      </c>
      <c r="O4310" t="s">
        <v>5761</v>
      </c>
      <c r="P4310" t="s">
        <v>5762</v>
      </c>
      <c r="Q4310" t="s">
        <v>5805</v>
      </c>
      <c r="R4310">
        <v>42248</v>
      </c>
      <c r="S4310" t="s">
        <v>6225</v>
      </c>
      <c r="T4310" t="s">
        <v>5965</v>
      </c>
      <c r="U4310">
        <v>59.99</v>
      </c>
      <c r="V4310" t="s">
        <v>5755</v>
      </c>
      <c r="W4310" t="s">
        <v>5765</v>
      </c>
      <c r="X4310">
        <v>1</v>
      </c>
    </row>
    <row r="4311" spans="1:24" x14ac:dyDescent="0.25">
      <c r="A4311">
        <v>26259</v>
      </c>
      <c r="B4311" t="s">
        <v>2180</v>
      </c>
      <c r="C4311" t="s">
        <v>443</v>
      </c>
      <c r="D4311" t="s">
        <v>5871</v>
      </c>
      <c r="E4311" t="s">
        <v>6167</v>
      </c>
      <c r="F4311">
        <v>10</v>
      </c>
      <c r="G4311" t="s">
        <v>5767</v>
      </c>
      <c r="H4311" t="s">
        <v>5747</v>
      </c>
      <c r="I4311" t="s">
        <v>5748</v>
      </c>
      <c r="J4311">
        <v>2130</v>
      </c>
      <c r="K4311">
        <v>4</v>
      </c>
      <c r="L4311">
        <v>5</v>
      </c>
      <c r="M4311" t="s">
        <v>5759</v>
      </c>
      <c r="N4311" t="s">
        <v>6346</v>
      </c>
      <c r="O4311" t="s">
        <v>5874</v>
      </c>
      <c r="P4311" t="s">
        <v>5875</v>
      </c>
      <c r="Q4311" t="s">
        <v>5876</v>
      </c>
      <c r="R4311">
        <v>42735</v>
      </c>
      <c r="S4311" t="s">
        <v>6181</v>
      </c>
      <c r="T4311" t="s">
        <v>6182</v>
      </c>
      <c r="U4311">
        <v>14.34</v>
      </c>
      <c r="V4311" t="s">
        <v>6172</v>
      </c>
      <c r="W4311" t="s">
        <v>5869</v>
      </c>
      <c r="X4311">
        <v>6</v>
      </c>
    </row>
    <row r="4312" spans="1:24" x14ac:dyDescent="0.25">
      <c r="A4312">
        <v>26259</v>
      </c>
      <c r="B4312" t="s">
        <v>2180</v>
      </c>
      <c r="C4312" t="s">
        <v>443</v>
      </c>
      <c r="D4312" t="s">
        <v>5871</v>
      </c>
      <c r="E4312" t="s">
        <v>6167</v>
      </c>
      <c r="F4312">
        <v>10</v>
      </c>
      <c r="G4312" t="s">
        <v>5767</v>
      </c>
      <c r="H4312" t="s">
        <v>5747</v>
      </c>
      <c r="I4312" t="s">
        <v>5748</v>
      </c>
      <c r="J4312">
        <v>2130</v>
      </c>
      <c r="K4312">
        <v>4</v>
      </c>
      <c r="L4312">
        <v>5</v>
      </c>
      <c r="M4312" t="s">
        <v>5759</v>
      </c>
      <c r="N4312" t="s">
        <v>6346</v>
      </c>
      <c r="O4312" t="s">
        <v>5874</v>
      </c>
      <c r="P4312" t="s">
        <v>5875</v>
      </c>
      <c r="Q4312" t="s">
        <v>5876</v>
      </c>
      <c r="R4312">
        <v>42735</v>
      </c>
      <c r="S4312" t="s">
        <v>6181</v>
      </c>
      <c r="T4312" t="s">
        <v>6182</v>
      </c>
      <c r="U4312">
        <v>14.34</v>
      </c>
      <c r="V4312" t="s">
        <v>6172</v>
      </c>
      <c r="W4312" t="s">
        <v>5869</v>
      </c>
      <c r="X4312">
        <v>6</v>
      </c>
    </row>
    <row r="4313" spans="1:24" x14ac:dyDescent="0.25">
      <c r="A4313">
        <v>27455</v>
      </c>
      <c r="B4313" t="s">
        <v>2273</v>
      </c>
      <c r="C4313" t="s">
        <v>442</v>
      </c>
      <c r="D4313" t="s">
        <v>5920</v>
      </c>
      <c r="E4313" t="s">
        <v>5997</v>
      </c>
      <c r="F4313">
        <v>20</v>
      </c>
      <c r="G4313" t="s">
        <v>5746</v>
      </c>
      <c r="H4313" t="s">
        <v>5747</v>
      </c>
      <c r="I4313" t="s">
        <v>5748</v>
      </c>
      <c r="J4313">
        <v>3000</v>
      </c>
      <c r="K4313">
        <v>4</v>
      </c>
      <c r="L4313">
        <v>12.5</v>
      </c>
      <c r="M4313" t="s">
        <v>5759</v>
      </c>
      <c r="N4313" t="s">
        <v>6054</v>
      </c>
      <c r="O4313" t="s">
        <v>5790</v>
      </c>
      <c r="P4313" t="s">
        <v>5922</v>
      </c>
      <c r="Q4313" t="s">
        <v>6055</v>
      </c>
      <c r="R4313">
        <v>43202</v>
      </c>
      <c r="S4313" t="s">
        <v>5771</v>
      </c>
      <c r="T4313" t="s">
        <v>5771</v>
      </c>
      <c r="U4313">
        <v>31.99</v>
      </c>
      <c r="V4313" t="s">
        <v>6582</v>
      </c>
      <c r="W4313" t="s">
        <v>5756</v>
      </c>
      <c r="X4313">
        <v>1</v>
      </c>
    </row>
    <row r="4314" spans="1:24" x14ac:dyDescent="0.25">
      <c r="A4314">
        <v>26796</v>
      </c>
      <c r="B4314" t="s">
        <v>2236</v>
      </c>
      <c r="C4314" t="s">
        <v>441</v>
      </c>
      <c r="D4314" t="s">
        <v>5744</v>
      </c>
      <c r="E4314" t="s">
        <v>5787</v>
      </c>
      <c r="F4314">
        <v>22</v>
      </c>
      <c r="G4314" t="s">
        <v>5816</v>
      </c>
      <c r="H4314" t="s">
        <v>5747</v>
      </c>
      <c r="I4314" t="s">
        <v>5748</v>
      </c>
      <c r="J4314">
        <v>750</v>
      </c>
      <c r="K4314">
        <v>6</v>
      </c>
      <c r="L4314">
        <v>40</v>
      </c>
      <c r="M4314" t="s">
        <v>5759</v>
      </c>
      <c r="N4314" t="s">
        <v>6344</v>
      </c>
      <c r="O4314" t="s">
        <v>5790</v>
      </c>
      <c r="P4314" t="s">
        <v>5762</v>
      </c>
      <c r="Q4314" t="s">
        <v>5808</v>
      </c>
      <c r="R4314">
        <v>74750</v>
      </c>
      <c r="S4314" t="s">
        <v>5965</v>
      </c>
      <c r="T4314" t="s">
        <v>5965</v>
      </c>
      <c r="U4314">
        <v>39.99</v>
      </c>
      <c r="V4314" t="s">
        <v>5755</v>
      </c>
      <c r="W4314" t="s">
        <v>5756</v>
      </c>
      <c r="X4314">
        <v>1</v>
      </c>
    </row>
    <row r="4315" spans="1:24" x14ac:dyDescent="0.25">
      <c r="A4315">
        <v>28159</v>
      </c>
      <c r="B4315" t="s">
        <v>2348</v>
      </c>
      <c r="C4315" t="s">
        <v>443</v>
      </c>
      <c r="D4315" t="s">
        <v>5871</v>
      </c>
      <c r="E4315" t="s">
        <v>6167</v>
      </c>
      <c r="F4315">
        <v>10</v>
      </c>
      <c r="G4315" t="s">
        <v>5767</v>
      </c>
      <c r="H4315" t="s">
        <v>5747</v>
      </c>
      <c r="I4315" t="s">
        <v>5748</v>
      </c>
      <c r="J4315">
        <v>500</v>
      </c>
      <c r="K4315">
        <v>24</v>
      </c>
      <c r="L4315">
        <v>5.4</v>
      </c>
      <c r="M4315" t="s">
        <v>5759</v>
      </c>
      <c r="N4315" t="s">
        <v>5825</v>
      </c>
      <c r="O4315" t="s">
        <v>5874</v>
      </c>
      <c r="P4315" t="s">
        <v>5875</v>
      </c>
      <c r="Q4315" t="s">
        <v>5876</v>
      </c>
      <c r="R4315">
        <v>42735</v>
      </c>
      <c r="S4315" t="s">
        <v>6181</v>
      </c>
      <c r="T4315" t="s">
        <v>6182</v>
      </c>
      <c r="U4315">
        <v>3.41</v>
      </c>
      <c r="V4315" t="s">
        <v>6172</v>
      </c>
      <c r="W4315" t="s">
        <v>5869</v>
      </c>
      <c r="X4315">
        <v>1</v>
      </c>
    </row>
    <row r="4316" spans="1:24" x14ac:dyDescent="0.25">
      <c r="A4316">
        <v>28159</v>
      </c>
      <c r="B4316" t="s">
        <v>2348</v>
      </c>
      <c r="C4316" t="s">
        <v>443</v>
      </c>
      <c r="D4316" t="s">
        <v>5871</v>
      </c>
      <c r="E4316" t="s">
        <v>6167</v>
      </c>
      <c r="F4316">
        <v>10</v>
      </c>
      <c r="G4316" t="s">
        <v>5767</v>
      </c>
      <c r="H4316" t="s">
        <v>5747</v>
      </c>
      <c r="I4316" t="s">
        <v>5748</v>
      </c>
      <c r="J4316">
        <v>500</v>
      </c>
      <c r="K4316">
        <v>24</v>
      </c>
      <c r="L4316">
        <v>5.4</v>
      </c>
      <c r="M4316" t="s">
        <v>5759</v>
      </c>
      <c r="N4316" t="s">
        <v>5825</v>
      </c>
      <c r="O4316" t="s">
        <v>5874</v>
      </c>
      <c r="P4316" t="s">
        <v>5875</v>
      </c>
      <c r="Q4316" t="s">
        <v>5876</v>
      </c>
      <c r="R4316">
        <v>42735</v>
      </c>
      <c r="S4316" t="s">
        <v>6181</v>
      </c>
      <c r="T4316" t="s">
        <v>6182</v>
      </c>
      <c r="U4316">
        <v>3.41</v>
      </c>
      <c r="V4316" t="s">
        <v>6172</v>
      </c>
      <c r="W4316" t="s">
        <v>5869</v>
      </c>
      <c r="X4316">
        <v>1</v>
      </c>
    </row>
    <row r="4317" spans="1:24" x14ac:dyDescent="0.25">
      <c r="A4317">
        <v>28161</v>
      </c>
      <c r="B4317" t="s">
        <v>2349</v>
      </c>
      <c r="C4317" t="s">
        <v>443</v>
      </c>
      <c r="D4317" t="s">
        <v>5871</v>
      </c>
      <c r="E4317" t="s">
        <v>6167</v>
      </c>
      <c r="F4317">
        <v>10</v>
      </c>
      <c r="G4317" t="s">
        <v>5767</v>
      </c>
      <c r="H4317" t="s">
        <v>5747</v>
      </c>
      <c r="I4317" t="s">
        <v>5748</v>
      </c>
      <c r="J4317">
        <v>330</v>
      </c>
      <c r="K4317">
        <v>24</v>
      </c>
      <c r="L4317">
        <v>5.4</v>
      </c>
      <c r="M4317" t="s">
        <v>5759</v>
      </c>
      <c r="N4317" t="s">
        <v>5825</v>
      </c>
      <c r="O4317" t="s">
        <v>5874</v>
      </c>
      <c r="P4317" t="s">
        <v>5875</v>
      </c>
      <c r="Q4317" t="s">
        <v>5876</v>
      </c>
      <c r="R4317">
        <v>42735</v>
      </c>
      <c r="S4317" t="s">
        <v>6181</v>
      </c>
      <c r="T4317" t="s">
        <v>6182</v>
      </c>
      <c r="U4317">
        <v>2.77</v>
      </c>
      <c r="V4317" t="s">
        <v>5755</v>
      </c>
      <c r="W4317" t="s">
        <v>5869</v>
      </c>
      <c r="X4317">
        <v>1</v>
      </c>
    </row>
    <row r="4318" spans="1:24" x14ac:dyDescent="0.25">
      <c r="A4318">
        <v>28161</v>
      </c>
      <c r="B4318" t="s">
        <v>2349</v>
      </c>
      <c r="C4318" t="s">
        <v>443</v>
      </c>
      <c r="D4318" t="s">
        <v>5871</v>
      </c>
      <c r="E4318" t="s">
        <v>6167</v>
      </c>
      <c r="F4318">
        <v>10</v>
      </c>
      <c r="G4318" t="s">
        <v>5767</v>
      </c>
      <c r="H4318" t="s">
        <v>5747</v>
      </c>
      <c r="I4318" t="s">
        <v>5748</v>
      </c>
      <c r="J4318">
        <v>330</v>
      </c>
      <c r="K4318">
        <v>24</v>
      </c>
      <c r="L4318">
        <v>5.4</v>
      </c>
      <c r="M4318" t="s">
        <v>5759</v>
      </c>
      <c r="N4318" t="s">
        <v>5825</v>
      </c>
      <c r="O4318" t="s">
        <v>5874</v>
      </c>
      <c r="P4318" t="s">
        <v>5875</v>
      </c>
      <c r="Q4318" t="s">
        <v>5876</v>
      </c>
      <c r="R4318">
        <v>42735</v>
      </c>
      <c r="S4318" t="s">
        <v>6181</v>
      </c>
      <c r="T4318" t="s">
        <v>6182</v>
      </c>
      <c r="U4318">
        <v>2.77</v>
      </c>
      <c r="V4318" t="s">
        <v>5755</v>
      </c>
      <c r="W4318" t="s">
        <v>5869</v>
      </c>
      <c r="X4318">
        <v>1</v>
      </c>
    </row>
    <row r="4319" spans="1:24" x14ac:dyDescent="0.25">
      <c r="A4319">
        <v>28454</v>
      </c>
      <c r="B4319" t="s">
        <v>2385</v>
      </c>
      <c r="C4319" t="s">
        <v>442</v>
      </c>
      <c r="D4319" t="s">
        <v>5886</v>
      </c>
      <c r="E4319" t="s">
        <v>6321</v>
      </c>
      <c r="F4319">
        <v>20</v>
      </c>
      <c r="G4319" t="s">
        <v>5746</v>
      </c>
      <c r="H4319" t="s">
        <v>5747</v>
      </c>
      <c r="I4319" t="s">
        <v>5748</v>
      </c>
      <c r="J4319">
        <v>750</v>
      </c>
      <c r="K4319">
        <v>6</v>
      </c>
      <c r="L4319">
        <v>5.5</v>
      </c>
      <c r="M4319" t="s">
        <v>5759</v>
      </c>
      <c r="N4319" t="s">
        <v>5835</v>
      </c>
      <c r="O4319" t="s">
        <v>5790</v>
      </c>
      <c r="P4319" t="s">
        <v>5988</v>
      </c>
      <c r="Q4319" t="s">
        <v>5979</v>
      </c>
      <c r="R4319">
        <v>62171</v>
      </c>
      <c r="S4319" t="s">
        <v>5978</v>
      </c>
      <c r="T4319" t="s">
        <v>5899</v>
      </c>
      <c r="U4319">
        <v>19.989999999999998</v>
      </c>
      <c r="V4319" t="s">
        <v>5755</v>
      </c>
      <c r="W4319" t="s">
        <v>5765</v>
      </c>
      <c r="X4319">
        <v>1</v>
      </c>
    </row>
    <row r="4320" spans="1:24" x14ac:dyDescent="0.25">
      <c r="A4320">
        <v>27706</v>
      </c>
      <c r="B4320" t="s">
        <v>2296</v>
      </c>
      <c r="C4320" t="s">
        <v>443</v>
      </c>
      <c r="D4320" t="s">
        <v>6411</v>
      </c>
      <c r="E4320" t="s">
        <v>5872</v>
      </c>
      <c r="F4320">
        <v>27</v>
      </c>
      <c r="G4320" t="s">
        <v>5837</v>
      </c>
      <c r="H4320" t="s">
        <v>5868</v>
      </c>
      <c r="I4320" t="s">
        <v>5748</v>
      </c>
      <c r="J4320">
        <v>473</v>
      </c>
      <c r="K4320">
        <v>24</v>
      </c>
      <c r="L4320">
        <v>6</v>
      </c>
      <c r="M4320" t="s">
        <v>5749</v>
      </c>
      <c r="N4320" t="s">
        <v>5750</v>
      </c>
      <c r="O4320" t="s">
        <v>5874</v>
      </c>
      <c r="P4320" t="s">
        <v>5875</v>
      </c>
      <c r="Q4320" t="s">
        <v>5876</v>
      </c>
      <c r="R4320">
        <v>79216</v>
      </c>
      <c r="S4320" t="s">
        <v>6412</v>
      </c>
      <c r="T4320" t="s">
        <v>6413</v>
      </c>
      <c r="U4320">
        <v>3.94</v>
      </c>
      <c r="V4320" t="s">
        <v>6172</v>
      </c>
      <c r="W4320" t="s">
        <v>5869</v>
      </c>
      <c r="X4320">
        <v>1</v>
      </c>
    </row>
    <row r="4321" spans="1:24" x14ac:dyDescent="0.25">
      <c r="A4321">
        <v>27706</v>
      </c>
      <c r="B4321" t="s">
        <v>2296</v>
      </c>
      <c r="C4321" t="s">
        <v>443</v>
      </c>
      <c r="D4321" t="s">
        <v>6411</v>
      </c>
      <c r="E4321" t="s">
        <v>5872</v>
      </c>
      <c r="F4321">
        <v>27</v>
      </c>
      <c r="G4321" t="s">
        <v>5837</v>
      </c>
      <c r="H4321" t="s">
        <v>5868</v>
      </c>
      <c r="I4321" t="s">
        <v>5748</v>
      </c>
      <c r="J4321">
        <v>473</v>
      </c>
      <c r="K4321">
        <v>24</v>
      </c>
      <c r="L4321">
        <v>6</v>
      </c>
      <c r="M4321" t="s">
        <v>5749</v>
      </c>
      <c r="N4321" t="s">
        <v>5750</v>
      </c>
      <c r="O4321" t="s">
        <v>5874</v>
      </c>
      <c r="P4321" t="s">
        <v>5875</v>
      </c>
      <c r="Q4321" t="s">
        <v>5876</v>
      </c>
      <c r="R4321">
        <v>79216</v>
      </c>
      <c r="S4321" t="s">
        <v>6412</v>
      </c>
      <c r="T4321" t="s">
        <v>6413</v>
      </c>
      <c r="U4321">
        <v>3.94</v>
      </c>
      <c r="V4321" t="s">
        <v>6172</v>
      </c>
      <c r="W4321" t="s">
        <v>5869</v>
      </c>
      <c r="X4321">
        <v>1</v>
      </c>
    </row>
    <row r="4322" spans="1:24" x14ac:dyDescent="0.25">
      <c r="A4322">
        <v>27790</v>
      </c>
      <c r="B4322" t="s">
        <v>2321</v>
      </c>
      <c r="C4322" t="s">
        <v>443</v>
      </c>
      <c r="D4322" t="s">
        <v>6411</v>
      </c>
      <c r="E4322" t="s">
        <v>6342</v>
      </c>
      <c r="F4322">
        <v>27</v>
      </c>
      <c r="G4322" t="s">
        <v>5837</v>
      </c>
      <c r="H4322" t="s">
        <v>5747</v>
      </c>
      <c r="I4322" t="s">
        <v>5748</v>
      </c>
      <c r="J4322">
        <v>355</v>
      </c>
      <c r="K4322">
        <v>6</v>
      </c>
      <c r="L4322">
        <v>4.2</v>
      </c>
      <c r="M4322" t="s">
        <v>5759</v>
      </c>
      <c r="N4322" t="s">
        <v>5904</v>
      </c>
      <c r="O4322" t="s">
        <v>5874</v>
      </c>
      <c r="P4322" t="s">
        <v>5875</v>
      </c>
      <c r="Q4322" t="s">
        <v>5876</v>
      </c>
      <c r="R4322">
        <v>79216</v>
      </c>
      <c r="S4322" t="s">
        <v>6412</v>
      </c>
      <c r="T4322" t="s">
        <v>6413</v>
      </c>
      <c r="U4322">
        <v>4.45</v>
      </c>
      <c r="V4322" t="s">
        <v>6172</v>
      </c>
      <c r="W4322" t="s">
        <v>5869</v>
      </c>
      <c r="X4322">
        <v>1</v>
      </c>
    </row>
    <row r="4323" spans="1:24" x14ac:dyDescent="0.25">
      <c r="A4323">
        <v>27790</v>
      </c>
      <c r="B4323" t="s">
        <v>2321</v>
      </c>
      <c r="C4323" t="s">
        <v>443</v>
      </c>
      <c r="D4323" t="s">
        <v>6411</v>
      </c>
      <c r="E4323" t="s">
        <v>6342</v>
      </c>
      <c r="F4323">
        <v>27</v>
      </c>
      <c r="G4323" t="s">
        <v>5837</v>
      </c>
      <c r="H4323" t="s">
        <v>5747</v>
      </c>
      <c r="I4323" t="s">
        <v>5748</v>
      </c>
      <c r="J4323">
        <v>355</v>
      </c>
      <c r="K4323">
        <v>6</v>
      </c>
      <c r="L4323">
        <v>4.2</v>
      </c>
      <c r="M4323" t="s">
        <v>5759</v>
      </c>
      <c r="N4323" t="s">
        <v>5904</v>
      </c>
      <c r="O4323" t="s">
        <v>5874</v>
      </c>
      <c r="P4323" t="s">
        <v>5875</v>
      </c>
      <c r="Q4323" t="s">
        <v>5876</v>
      </c>
      <c r="R4323">
        <v>79216</v>
      </c>
      <c r="S4323" t="s">
        <v>6412</v>
      </c>
      <c r="T4323" t="s">
        <v>6413</v>
      </c>
      <c r="U4323">
        <v>4.45</v>
      </c>
      <c r="V4323" t="s">
        <v>6172</v>
      </c>
      <c r="W4323" t="s">
        <v>5869</v>
      </c>
      <c r="X4323">
        <v>1</v>
      </c>
    </row>
    <row r="4324" spans="1:24" x14ac:dyDescent="0.25">
      <c r="A4324">
        <v>26901</v>
      </c>
      <c r="B4324" t="s">
        <v>5247</v>
      </c>
      <c r="C4324" t="s">
        <v>443</v>
      </c>
      <c r="D4324" t="s">
        <v>6662</v>
      </c>
      <c r="E4324" t="s">
        <v>6167</v>
      </c>
      <c r="F4324">
        <v>10</v>
      </c>
      <c r="G4324" t="s">
        <v>5767</v>
      </c>
      <c r="H4324" t="s">
        <v>5747</v>
      </c>
      <c r="I4324" t="s">
        <v>5748</v>
      </c>
      <c r="J4324">
        <v>473</v>
      </c>
      <c r="K4324">
        <v>24</v>
      </c>
      <c r="L4324">
        <v>5</v>
      </c>
      <c r="M4324" t="s">
        <v>5749</v>
      </c>
      <c r="N4324" t="s">
        <v>5750</v>
      </c>
      <c r="O4324" t="s">
        <v>5874</v>
      </c>
      <c r="P4324" t="s">
        <v>5875</v>
      </c>
      <c r="Q4324" t="s">
        <v>5876</v>
      </c>
      <c r="R4324">
        <v>97039</v>
      </c>
      <c r="S4324" t="s">
        <v>6599</v>
      </c>
      <c r="T4324" t="s">
        <v>6599</v>
      </c>
      <c r="U4324">
        <v>3.4</v>
      </c>
      <c r="V4324" t="s">
        <v>6172</v>
      </c>
      <c r="W4324" t="s">
        <v>5869</v>
      </c>
      <c r="X4324">
        <v>1</v>
      </c>
    </row>
    <row r="4325" spans="1:24" x14ac:dyDescent="0.25">
      <c r="A4325">
        <v>26901</v>
      </c>
      <c r="B4325" t="s">
        <v>5247</v>
      </c>
      <c r="C4325" t="s">
        <v>443</v>
      </c>
      <c r="D4325" t="s">
        <v>6662</v>
      </c>
      <c r="E4325" t="s">
        <v>6167</v>
      </c>
      <c r="F4325">
        <v>10</v>
      </c>
      <c r="G4325" t="s">
        <v>5767</v>
      </c>
      <c r="H4325" t="s">
        <v>5747</v>
      </c>
      <c r="I4325" t="s">
        <v>5748</v>
      </c>
      <c r="J4325">
        <v>473</v>
      </c>
      <c r="K4325">
        <v>24</v>
      </c>
      <c r="L4325">
        <v>5</v>
      </c>
      <c r="M4325" t="s">
        <v>5749</v>
      </c>
      <c r="N4325" t="s">
        <v>5750</v>
      </c>
      <c r="O4325" t="s">
        <v>5874</v>
      </c>
      <c r="P4325" t="s">
        <v>5875</v>
      </c>
      <c r="Q4325" t="s">
        <v>5876</v>
      </c>
      <c r="R4325">
        <v>97039</v>
      </c>
      <c r="S4325" t="s">
        <v>6599</v>
      </c>
      <c r="T4325" t="s">
        <v>6599</v>
      </c>
      <c r="U4325">
        <v>3.4</v>
      </c>
      <c r="V4325" t="s">
        <v>6172</v>
      </c>
      <c r="W4325" t="s">
        <v>5869</v>
      </c>
      <c r="X4325">
        <v>1</v>
      </c>
    </row>
    <row r="4326" spans="1:24" x14ac:dyDescent="0.25">
      <c r="A4326">
        <v>26901</v>
      </c>
      <c r="B4326" t="s">
        <v>5247</v>
      </c>
      <c r="C4326" t="s">
        <v>443</v>
      </c>
      <c r="D4326" t="s">
        <v>6662</v>
      </c>
      <c r="E4326" t="s">
        <v>6167</v>
      </c>
      <c r="F4326">
        <v>10</v>
      </c>
      <c r="G4326" t="s">
        <v>5767</v>
      </c>
      <c r="H4326" t="s">
        <v>5747</v>
      </c>
      <c r="I4326" t="s">
        <v>5748</v>
      </c>
      <c r="J4326">
        <v>473</v>
      </c>
      <c r="K4326">
        <v>24</v>
      </c>
      <c r="L4326">
        <v>5</v>
      </c>
      <c r="M4326" t="s">
        <v>5749</v>
      </c>
      <c r="N4326" t="s">
        <v>5750</v>
      </c>
      <c r="O4326" t="s">
        <v>5874</v>
      </c>
      <c r="P4326" t="s">
        <v>5875</v>
      </c>
      <c r="Q4326" t="s">
        <v>5876</v>
      </c>
      <c r="R4326">
        <v>90003</v>
      </c>
      <c r="S4326" t="s">
        <v>6599</v>
      </c>
      <c r="T4326" t="s">
        <v>6599</v>
      </c>
      <c r="U4326">
        <v>3.4</v>
      </c>
      <c r="V4326" t="s">
        <v>6172</v>
      </c>
      <c r="W4326" t="s">
        <v>5869</v>
      </c>
      <c r="X4326">
        <v>1</v>
      </c>
    </row>
    <row r="4327" spans="1:24" x14ac:dyDescent="0.25">
      <c r="A4327">
        <v>27428</v>
      </c>
      <c r="B4327" t="s">
        <v>2272</v>
      </c>
      <c r="C4327" t="s">
        <v>442</v>
      </c>
      <c r="D4327" t="s">
        <v>5886</v>
      </c>
      <c r="E4327" t="s">
        <v>5966</v>
      </c>
      <c r="F4327">
        <v>10</v>
      </c>
      <c r="G4327" t="s">
        <v>5767</v>
      </c>
      <c r="H4327" t="s">
        <v>5747</v>
      </c>
      <c r="I4327" t="s">
        <v>5748</v>
      </c>
      <c r="J4327">
        <v>3000</v>
      </c>
      <c r="K4327">
        <v>4</v>
      </c>
      <c r="L4327">
        <v>13</v>
      </c>
      <c r="M4327" t="s">
        <v>5759</v>
      </c>
      <c r="N4327" t="s">
        <v>6054</v>
      </c>
      <c r="O4327" t="s">
        <v>5790</v>
      </c>
      <c r="P4327" t="s">
        <v>5922</v>
      </c>
      <c r="Q4327" t="s">
        <v>6055</v>
      </c>
      <c r="R4327">
        <v>43202</v>
      </c>
      <c r="S4327" t="s">
        <v>5771</v>
      </c>
      <c r="T4327" t="s">
        <v>5771</v>
      </c>
      <c r="U4327">
        <v>31.99</v>
      </c>
      <c r="V4327" t="s">
        <v>6582</v>
      </c>
      <c r="W4327" t="s">
        <v>5756</v>
      </c>
      <c r="X4327">
        <v>1</v>
      </c>
    </row>
    <row r="4328" spans="1:24" x14ac:dyDescent="0.25">
      <c r="A4328">
        <v>26803</v>
      </c>
      <c r="B4328" t="s">
        <v>2240</v>
      </c>
      <c r="C4328" t="s">
        <v>442</v>
      </c>
      <c r="D4328" t="s">
        <v>5920</v>
      </c>
      <c r="E4328" t="s">
        <v>6005</v>
      </c>
      <c r="F4328">
        <v>20</v>
      </c>
      <c r="G4328" t="s">
        <v>5746</v>
      </c>
      <c r="H4328" t="s">
        <v>5747</v>
      </c>
      <c r="I4328" t="s">
        <v>5748</v>
      </c>
      <c r="J4328">
        <v>750</v>
      </c>
      <c r="K4328">
        <v>12</v>
      </c>
      <c r="L4328">
        <v>14.5</v>
      </c>
      <c r="M4328" t="s">
        <v>5759</v>
      </c>
      <c r="N4328" t="s">
        <v>5904</v>
      </c>
      <c r="O4328" t="s">
        <v>5790</v>
      </c>
      <c r="P4328" t="s">
        <v>5988</v>
      </c>
      <c r="Q4328" t="s">
        <v>5923</v>
      </c>
      <c r="R4328">
        <v>42425</v>
      </c>
      <c r="S4328" t="s">
        <v>6001</v>
      </c>
      <c r="T4328" t="s">
        <v>5844</v>
      </c>
      <c r="U4328">
        <v>18.989999999999998</v>
      </c>
      <c r="V4328" t="s">
        <v>5755</v>
      </c>
      <c r="W4328" t="s">
        <v>5765</v>
      </c>
      <c r="X4328">
        <v>1</v>
      </c>
    </row>
    <row r="4329" spans="1:24" x14ac:dyDescent="0.25">
      <c r="A4329">
        <v>26792</v>
      </c>
      <c r="B4329" t="s">
        <v>748</v>
      </c>
      <c r="C4329" t="s">
        <v>441</v>
      </c>
      <c r="D4329" t="s">
        <v>5757</v>
      </c>
      <c r="E4329" t="s">
        <v>5758</v>
      </c>
      <c r="F4329">
        <v>20</v>
      </c>
      <c r="G4329" t="s">
        <v>5746</v>
      </c>
      <c r="H4329" t="s">
        <v>5747</v>
      </c>
      <c r="I4329" t="s">
        <v>5748</v>
      </c>
      <c r="J4329">
        <v>1750</v>
      </c>
      <c r="K4329">
        <v>6</v>
      </c>
      <c r="L4329">
        <v>40</v>
      </c>
      <c r="M4329" t="s">
        <v>5759</v>
      </c>
      <c r="N4329" t="s">
        <v>5760</v>
      </c>
      <c r="O4329" t="s">
        <v>5761</v>
      </c>
      <c r="P4329" t="s">
        <v>5762</v>
      </c>
      <c r="Q4329" t="s">
        <v>5763</v>
      </c>
      <c r="R4329">
        <v>42341</v>
      </c>
      <c r="S4329" t="s">
        <v>5772</v>
      </c>
      <c r="T4329" t="s">
        <v>5773</v>
      </c>
      <c r="U4329">
        <v>104.99</v>
      </c>
      <c r="V4329" t="s">
        <v>5755</v>
      </c>
      <c r="W4329" t="s">
        <v>5765</v>
      </c>
      <c r="X4329">
        <v>1</v>
      </c>
    </row>
    <row r="4330" spans="1:24" x14ac:dyDescent="0.25">
      <c r="A4330">
        <v>26953</v>
      </c>
      <c r="B4330" t="s">
        <v>2261</v>
      </c>
      <c r="C4330" t="s">
        <v>442</v>
      </c>
      <c r="D4330" t="s">
        <v>5920</v>
      </c>
      <c r="E4330" t="s">
        <v>5921</v>
      </c>
      <c r="F4330">
        <v>10</v>
      </c>
      <c r="G4330" t="s">
        <v>5767</v>
      </c>
      <c r="H4330" t="s">
        <v>5747</v>
      </c>
      <c r="I4330" t="s">
        <v>5748</v>
      </c>
      <c r="J4330">
        <v>3000</v>
      </c>
      <c r="K4330">
        <v>4</v>
      </c>
      <c r="L4330">
        <v>12</v>
      </c>
      <c r="M4330" t="s">
        <v>5759</v>
      </c>
      <c r="N4330" t="s">
        <v>5904</v>
      </c>
      <c r="O4330" t="s">
        <v>5790</v>
      </c>
      <c r="P4330" t="s">
        <v>5922</v>
      </c>
      <c r="Q4330" t="s">
        <v>5923</v>
      </c>
      <c r="R4330">
        <v>43054</v>
      </c>
      <c r="S4330" t="s">
        <v>5905</v>
      </c>
      <c r="T4330" t="s">
        <v>5906</v>
      </c>
      <c r="U4330">
        <v>36.99</v>
      </c>
      <c r="V4330" t="s">
        <v>5960</v>
      </c>
      <c r="W4330" t="s">
        <v>5765</v>
      </c>
      <c r="X4330">
        <v>1</v>
      </c>
    </row>
    <row r="4331" spans="1:24" x14ac:dyDescent="0.25">
      <c r="A4331">
        <v>27654</v>
      </c>
      <c r="B4331" t="s">
        <v>2286</v>
      </c>
      <c r="C4331" t="s">
        <v>441</v>
      </c>
      <c r="D4331" t="s">
        <v>5798</v>
      </c>
      <c r="E4331" t="s">
        <v>5881</v>
      </c>
      <c r="F4331">
        <v>20</v>
      </c>
      <c r="G4331" t="s">
        <v>5746</v>
      </c>
      <c r="H4331" t="s">
        <v>5747</v>
      </c>
      <c r="I4331" t="s">
        <v>5748</v>
      </c>
      <c r="J4331">
        <v>750</v>
      </c>
      <c r="K4331">
        <v>12</v>
      </c>
      <c r="L4331">
        <v>35</v>
      </c>
      <c r="M4331" t="s">
        <v>5749</v>
      </c>
      <c r="N4331" t="s">
        <v>5750</v>
      </c>
      <c r="O4331" t="s">
        <v>5751</v>
      </c>
      <c r="P4331" t="s">
        <v>5762</v>
      </c>
      <c r="Q4331" t="s">
        <v>5883</v>
      </c>
      <c r="R4331">
        <v>83712</v>
      </c>
      <c r="S4331" t="s">
        <v>6526</v>
      </c>
      <c r="T4331" t="s">
        <v>6526</v>
      </c>
      <c r="U4331">
        <v>33.99</v>
      </c>
      <c r="V4331" t="s">
        <v>5755</v>
      </c>
      <c r="W4331" t="s">
        <v>5756</v>
      </c>
      <c r="X4331">
        <v>1</v>
      </c>
    </row>
    <row r="4332" spans="1:24" x14ac:dyDescent="0.25">
      <c r="A4332">
        <v>26908</v>
      </c>
      <c r="B4332" t="s">
        <v>2255</v>
      </c>
      <c r="C4332" t="s">
        <v>441</v>
      </c>
      <c r="D4332" t="s">
        <v>5757</v>
      </c>
      <c r="E4332" t="s">
        <v>5766</v>
      </c>
      <c r="F4332">
        <v>22</v>
      </c>
      <c r="G4332" t="s">
        <v>5816</v>
      </c>
      <c r="H4332" t="s">
        <v>5747</v>
      </c>
      <c r="I4332" t="s">
        <v>5748</v>
      </c>
      <c r="J4332">
        <v>750</v>
      </c>
      <c r="K4332">
        <v>6</v>
      </c>
      <c r="L4332">
        <v>40</v>
      </c>
      <c r="M4332" t="s">
        <v>5749</v>
      </c>
      <c r="N4332" t="s">
        <v>5750</v>
      </c>
      <c r="O4332" t="s">
        <v>5751</v>
      </c>
      <c r="P4332" t="s">
        <v>5762</v>
      </c>
      <c r="Q4332" t="s">
        <v>5789</v>
      </c>
      <c r="R4332">
        <v>86615</v>
      </c>
      <c r="S4332" t="s">
        <v>6679</v>
      </c>
      <c r="T4332" t="s">
        <v>6316</v>
      </c>
      <c r="U4332">
        <v>39.99</v>
      </c>
      <c r="V4332" t="s">
        <v>5755</v>
      </c>
      <c r="W4332" t="s">
        <v>5756</v>
      </c>
      <c r="X4332">
        <v>1</v>
      </c>
    </row>
    <row r="4333" spans="1:24" x14ac:dyDescent="0.25">
      <c r="A4333">
        <v>28236</v>
      </c>
      <c r="B4333" t="s">
        <v>2353</v>
      </c>
      <c r="C4333" t="s">
        <v>443</v>
      </c>
      <c r="D4333" t="s">
        <v>6651</v>
      </c>
      <c r="E4333" t="s">
        <v>6192</v>
      </c>
      <c r="F4333">
        <v>27</v>
      </c>
      <c r="G4333" t="s">
        <v>5837</v>
      </c>
      <c r="H4333" t="s">
        <v>5747</v>
      </c>
      <c r="I4333" t="s">
        <v>5748</v>
      </c>
      <c r="J4333">
        <v>473</v>
      </c>
      <c r="K4333">
        <v>24</v>
      </c>
      <c r="L4333">
        <v>5</v>
      </c>
      <c r="M4333" t="s">
        <v>5749</v>
      </c>
      <c r="N4333" t="s">
        <v>5750</v>
      </c>
      <c r="O4333" t="s">
        <v>5874</v>
      </c>
      <c r="P4333" t="s">
        <v>5875</v>
      </c>
      <c r="Q4333" t="s">
        <v>5876</v>
      </c>
      <c r="R4333">
        <v>96</v>
      </c>
      <c r="S4333" t="s">
        <v>6638</v>
      </c>
      <c r="T4333" t="s">
        <v>6638</v>
      </c>
      <c r="U4333">
        <v>3.71</v>
      </c>
      <c r="V4333" t="s">
        <v>6172</v>
      </c>
      <c r="W4333" t="s">
        <v>5869</v>
      </c>
      <c r="X4333">
        <v>1</v>
      </c>
    </row>
    <row r="4334" spans="1:24" x14ac:dyDescent="0.25">
      <c r="A4334">
        <v>28236</v>
      </c>
      <c r="B4334" t="s">
        <v>2353</v>
      </c>
      <c r="C4334" t="s">
        <v>443</v>
      </c>
      <c r="D4334" t="s">
        <v>6651</v>
      </c>
      <c r="E4334" t="s">
        <v>6192</v>
      </c>
      <c r="F4334">
        <v>27</v>
      </c>
      <c r="G4334" t="s">
        <v>5837</v>
      </c>
      <c r="H4334" t="s">
        <v>5747</v>
      </c>
      <c r="I4334" t="s">
        <v>5748</v>
      </c>
      <c r="J4334">
        <v>473</v>
      </c>
      <c r="K4334">
        <v>24</v>
      </c>
      <c r="L4334">
        <v>5</v>
      </c>
      <c r="M4334" t="s">
        <v>5749</v>
      </c>
      <c r="N4334" t="s">
        <v>5750</v>
      </c>
      <c r="O4334" t="s">
        <v>5874</v>
      </c>
      <c r="P4334" t="s">
        <v>5875</v>
      </c>
      <c r="Q4334" t="s">
        <v>5876</v>
      </c>
      <c r="R4334">
        <v>96</v>
      </c>
      <c r="S4334" t="s">
        <v>6638</v>
      </c>
      <c r="T4334" t="s">
        <v>6638</v>
      </c>
      <c r="U4334">
        <v>3.71</v>
      </c>
      <c r="V4334" t="s">
        <v>6172</v>
      </c>
      <c r="W4334" t="s">
        <v>5869</v>
      </c>
      <c r="X4334">
        <v>1</v>
      </c>
    </row>
    <row r="4335" spans="1:24" x14ac:dyDescent="0.25">
      <c r="A4335">
        <v>28012</v>
      </c>
      <c r="B4335" t="s">
        <v>2339</v>
      </c>
      <c r="C4335" t="s">
        <v>442</v>
      </c>
      <c r="D4335" t="s">
        <v>5886</v>
      </c>
      <c r="E4335" t="s">
        <v>5887</v>
      </c>
      <c r="F4335">
        <v>11</v>
      </c>
      <c r="G4335" t="s">
        <v>5862</v>
      </c>
      <c r="H4335" t="s">
        <v>5747</v>
      </c>
      <c r="I4335" t="s">
        <v>5792</v>
      </c>
      <c r="J4335">
        <v>750</v>
      </c>
      <c r="K4335">
        <v>12</v>
      </c>
      <c r="L4335">
        <v>13.9</v>
      </c>
      <c r="M4335" t="s">
        <v>5759</v>
      </c>
      <c r="N4335" t="s">
        <v>5904</v>
      </c>
      <c r="O4335" t="s">
        <v>5790</v>
      </c>
      <c r="P4335" t="s">
        <v>5889</v>
      </c>
      <c r="Q4335" t="s">
        <v>5923</v>
      </c>
      <c r="R4335">
        <v>72852</v>
      </c>
      <c r="S4335" t="s">
        <v>6330</v>
      </c>
      <c r="T4335" t="s">
        <v>6126</v>
      </c>
      <c r="U4335">
        <v>45.99</v>
      </c>
      <c r="V4335" t="s">
        <v>5755</v>
      </c>
      <c r="W4335" t="s">
        <v>5756</v>
      </c>
      <c r="X4335">
        <v>1</v>
      </c>
    </row>
    <row r="4336" spans="1:24" x14ac:dyDescent="0.25">
      <c r="A4336">
        <v>26911</v>
      </c>
      <c r="B4336" t="s">
        <v>2256</v>
      </c>
      <c r="C4336" t="s">
        <v>442</v>
      </c>
      <c r="D4336" t="s">
        <v>5920</v>
      </c>
      <c r="E4336" t="s">
        <v>5887</v>
      </c>
      <c r="F4336">
        <v>22</v>
      </c>
      <c r="G4336" t="s">
        <v>5816</v>
      </c>
      <c r="H4336" t="s">
        <v>5747</v>
      </c>
      <c r="I4336" t="s">
        <v>5748</v>
      </c>
      <c r="J4336">
        <v>750</v>
      </c>
      <c r="K4336">
        <v>12</v>
      </c>
      <c r="L4336">
        <v>13.5</v>
      </c>
      <c r="M4336" t="s">
        <v>5759</v>
      </c>
      <c r="N4336" t="s">
        <v>5825</v>
      </c>
      <c r="O4336" t="s">
        <v>5790</v>
      </c>
      <c r="P4336" t="s">
        <v>5916</v>
      </c>
      <c r="Q4336" t="s">
        <v>5989</v>
      </c>
      <c r="R4336">
        <v>72852</v>
      </c>
      <c r="S4336" t="s">
        <v>6330</v>
      </c>
      <c r="T4336" t="s">
        <v>6126</v>
      </c>
      <c r="U4336">
        <v>15.99</v>
      </c>
      <c r="V4336" t="s">
        <v>5755</v>
      </c>
      <c r="W4336" t="s">
        <v>5756</v>
      </c>
      <c r="X4336">
        <v>1</v>
      </c>
    </row>
    <row r="4337" spans="1:24" x14ac:dyDescent="0.25">
      <c r="A4337">
        <v>28267</v>
      </c>
      <c r="B4337" t="s">
        <v>2359</v>
      </c>
      <c r="C4337" t="s">
        <v>443</v>
      </c>
      <c r="D4337" t="s">
        <v>5871</v>
      </c>
      <c r="E4337" t="s">
        <v>6205</v>
      </c>
      <c r="F4337">
        <v>10</v>
      </c>
      <c r="G4337" t="s">
        <v>5767</v>
      </c>
      <c r="H4337" t="s">
        <v>5747</v>
      </c>
      <c r="I4337" t="s">
        <v>5748</v>
      </c>
      <c r="J4337">
        <v>473</v>
      </c>
      <c r="K4337">
        <v>24</v>
      </c>
      <c r="L4337">
        <v>4.0999999999999996</v>
      </c>
      <c r="M4337" t="s">
        <v>5749</v>
      </c>
      <c r="N4337" t="s">
        <v>5750</v>
      </c>
      <c r="O4337" t="s">
        <v>5874</v>
      </c>
      <c r="P4337" t="s">
        <v>6168</v>
      </c>
      <c r="Q4337" t="s">
        <v>6206</v>
      </c>
      <c r="R4337">
        <v>76989</v>
      </c>
      <c r="S4337" t="s">
        <v>6431</v>
      </c>
      <c r="T4337" t="s">
        <v>6431</v>
      </c>
      <c r="U4337">
        <v>3.25</v>
      </c>
      <c r="V4337" t="s">
        <v>6172</v>
      </c>
      <c r="W4337" t="s">
        <v>5869</v>
      </c>
      <c r="X4337">
        <v>1</v>
      </c>
    </row>
    <row r="4338" spans="1:24" x14ac:dyDescent="0.25">
      <c r="A4338">
        <v>28267</v>
      </c>
      <c r="B4338" t="s">
        <v>2359</v>
      </c>
      <c r="C4338" t="s">
        <v>443</v>
      </c>
      <c r="D4338" t="s">
        <v>5871</v>
      </c>
      <c r="E4338" t="s">
        <v>6205</v>
      </c>
      <c r="F4338">
        <v>10</v>
      </c>
      <c r="G4338" t="s">
        <v>5767</v>
      </c>
      <c r="H4338" t="s">
        <v>5747</v>
      </c>
      <c r="I4338" t="s">
        <v>5748</v>
      </c>
      <c r="J4338">
        <v>473</v>
      </c>
      <c r="K4338">
        <v>24</v>
      </c>
      <c r="L4338">
        <v>4.0999999999999996</v>
      </c>
      <c r="M4338" t="s">
        <v>5749</v>
      </c>
      <c r="N4338" t="s">
        <v>5750</v>
      </c>
      <c r="O4338" t="s">
        <v>5874</v>
      </c>
      <c r="P4338" t="s">
        <v>6168</v>
      </c>
      <c r="Q4338" t="s">
        <v>6206</v>
      </c>
      <c r="R4338">
        <v>76989</v>
      </c>
      <c r="S4338" t="s">
        <v>6431</v>
      </c>
      <c r="T4338" t="s">
        <v>6431</v>
      </c>
      <c r="U4338">
        <v>3.25</v>
      </c>
      <c r="V4338" t="s">
        <v>6172</v>
      </c>
      <c r="W4338" t="s">
        <v>5869</v>
      </c>
      <c r="X4338">
        <v>1</v>
      </c>
    </row>
    <row r="4339" spans="1:24" x14ac:dyDescent="0.25">
      <c r="A4339">
        <v>28269</v>
      </c>
      <c r="B4339" t="s">
        <v>6680</v>
      </c>
      <c r="C4339" t="s">
        <v>443</v>
      </c>
      <c r="D4339" t="s">
        <v>5871</v>
      </c>
      <c r="E4339" t="s">
        <v>6205</v>
      </c>
      <c r="F4339">
        <v>10</v>
      </c>
      <c r="G4339" t="s">
        <v>5767</v>
      </c>
      <c r="H4339" t="s">
        <v>5747</v>
      </c>
      <c r="I4339" t="s">
        <v>5748</v>
      </c>
      <c r="J4339">
        <v>473</v>
      </c>
      <c r="K4339">
        <v>24</v>
      </c>
      <c r="L4339">
        <v>4</v>
      </c>
      <c r="M4339" t="s">
        <v>5749</v>
      </c>
      <c r="N4339" t="s">
        <v>5750</v>
      </c>
      <c r="O4339" t="s">
        <v>5874</v>
      </c>
      <c r="P4339" t="s">
        <v>6168</v>
      </c>
      <c r="Q4339" t="s">
        <v>6206</v>
      </c>
      <c r="R4339">
        <v>76989</v>
      </c>
      <c r="S4339" t="s">
        <v>6431</v>
      </c>
      <c r="T4339" t="s">
        <v>6431</v>
      </c>
      <c r="U4339">
        <v>3.25</v>
      </c>
      <c r="V4339" t="s">
        <v>6172</v>
      </c>
      <c r="W4339" t="s">
        <v>5869</v>
      </c>
      <c r="X4339">
        <v>1</v>
      </c>
    </row>
    <row r="4340" spans="1:24" x14ac:dyDescent="0.25">
      <c r="A4340">
        <v>28269</v>
      </c>
      <c r="B4340" t="s">
        <v>6680</v>
      </c>
      <c r="C4340" t="s">
        <v>443</v>
      </c>
      <c r="D4340" t="s">
        <v>5871</v>
      </c>
      <c r="E4340" t="s">
        <v>6205</v>
      </c>
      <c r="F4340">
        <v>10</v>
      </c>
      <c r="G4340" t="s">
        <v>5767</v>
      </c>
      <c r="H4340" t="s">
        <v>5747</v>
      </c>
      <c r="I4340" t="s">
        <v>5748</v>
      </c>
      <c r="J4340">
        <v>473</v>
      </c>
      <c r="K4340">
        <v>24</v>
      </c>
      <c r="L4340">
        <v>4</v>
      </c>
      <c r="M4340" t="s">
        <v>5749</v>
      </c>
      <c r="N4340" t="s">
        <v>5750</v>
      </c>
      <c r="O4340" t="s">
        <v>5874</v>
      </c>
      <c r="P4340" t="s">
        <v>6168</v>
      </c>
      <c r="Q4340" t="s">
        <v>6206</v>
      </c>
      <c r="R4340">
        <v>76989</v>
      </c>
      <c r="S4340" t="s">
        <v>6431</v>
      </c>
      <c r="T4340" t="s">
        <v>6431</v>
      </c>
      <c r="U4340">
        <v>3.25</v>
      </c>
      <c r="V4340" t="s">
        <v>6172</v>
      </c>
      <c r="W4340" t="s">
        <v>5869</v>
      </c>
      <c r="X4340">
        <v>1</v>
      </c>
    </row>
    <row r="4341" spans="1:24" x14ac:dyDescent="0.25">
      <c r="A4341">
        <v>27785</v>
      </c>
      <c r="B4341" t="s">
        <v>1177</v>
      </c>
      <c r="C4341" t="s">
        <v>441</v>
      </c>
      <c r="D4341" t="s">
        <v>5757</v>
      </c>
      <c r="E4341" t="s">
        <v>5804</v>
      </c>
      <c r="F4341">
        <v>22</v>
      </c>
      <c r="G4341" t="s">
        <v>5816</v>
      </c>
      <c r="H4341" t="s">
        <v>5791</v>
      </c>
      <c r="I4341" t="s">
        <v>5792</v>
      </c>
      <c r="J4341">
        <v>700</v>
      </c>
      <c r="K4341">
        <v>3</v>
      </c>
      <c r="L4341">
        <v>43</v>
      </c>
      <c r="M4341" t="s">
        <v>5759</v>
      </c>
      <c r="N4341" t="s">
        <v>5760</v>
      </c>
      <c r="O4341" t="s">
        <v>5761</v>
      </c>
      <c r="P4341" t="s">
        <v>5762</v>
      </c>
      <c r="Q4341" t="s">
        <v>5805</v>
      </c>
      <c r="R4341">
        <v>78933</v>
      </c>
      <c r="S4341" t="s">
        <v>6428</v>
      </c>
      <c r="T4341" t="s">
        <v>6004</v>
      </c>
      <c r="U4341">
        <v>180</v>
      </c>
      <c r="V4341" t="s">
        <v>5755</v>
      </c>
      <c r="W4341" t="s">
        <v>5765</v>
      </c>
      <c r="X4341">
        <v>1</v>
      </c>
    </row>
    <row r="4342" spans="1:24" x14ac:dyDescent="0.25">
      <c r="A4342">
        <v>28129</v>
      </c>
      <c r="B4342" t="s">
        <v>2163</v>
      </c>
      <c r="C4342" t="s">
        <v>443</v>
      </c>
      <c r="D4342" t="s">
        <v>6177</v>
      </c>
      <c r="E4342" t="s">
        <v>6167</v>
      </c>
      <c r="F4342">
        <v>27</v>
      </c>
      <c r="G4342" t="s">
        <v>5837</v>
      </c>
      <c r="H4342" t="s">
        <v>5748</v>
      </c>
      <c r="I4342" t="s">
        <v>5748</v>
      </c>
      <c r="J4342">
        <v>5325</v>
      </c>
      <c r="K4342">
        <v>1</v>
      </c>
      <c r="L4342">
        <v>5</v>
      </c>
      <c r="M4342" t="s">
        <v>5749</v>
      </c>
      <c r="N4342" t="s">
        <v>5750</v>
      </c>
      <c r="O4342" t="s">
        <v>5874</v>
      </c>
      <c r="P4342" t="s">
        <v>5875</v>
      </c>
      <c r="Q4342" t="s">
        <v>5876</v>
      </c>
      <c r="R4342">
        <v>43364</v>
      </c>
      <c r="S4342" t="s">
        <v>6211</v>
      </c>
      <c r="T4342" t="s">
        <v>6212</v>
      </c>
      <c r="U4342">
        <v>27.69</v>
      </c>
      <c r="V4342" t="s">
        <v>6172</v>
      </c>
      <c r="W4342" t="s">
        <v>5869</v>
      </c>
      <c r="X4342">
        <v>15</v>
      </c>
    </row>
    <row r="4343" spans="1:24" x14ac:dyDescent="0.25">
      <c r="A4343">
        <v>28129</v>
      </c>
      <c r="B4343" t="s">
        <v>2163</v>
      </c>
      <c r="C4343" t="s">
        <v>443</v>
      </c>
      <c r="D4343" t="s">
        <v>6177</v>
      </c>
      <c r="E4343" t="s">
        <v>6167</v>
      </c>
      <c r="F4343">
        <v>27</v>
      </c>
      <c r="G4343" t="s">
        <v>5837</v>
      </c>
      <c r="H4343" t="s">
        <v>5748</v>
      </c>
      <c r="I4343" t="s">
        <v>5748</v>
      </c>
      <c r="J4343">
        <v>5325</v>
      </c>
      <c r="K4343">
        <v>1</v>
      </c>
      <c r="L4343">
        <v>5</v>
      </c>
      <c r="M4343" t="s">
        <v>5749</v>
      </c>
      <c r="N4343" t="s">
        <v>5750</v>
      </c>
      <c r="O4343" t="s">
        <v>5874</v>
      </c>
      <c r="P4343" t="s">
        <v>5875</v>
      </c>
      <c r="Q4343" t="s">
        <v>5876</v>
      </c>
      <c r="R4343">
        <v>43364</v>
      </c>
      <c r="S4343" t="s">
        <v>6211</v>
      </c>
      <c r="T4343" t="s">
        <v>6212</v>
      </c>
      <c r="U4343">
        <v>27.69</v>
      </c>
      <c r="V4343" t="s">
        <v>6172</v>
      </c>
      <c r="W4343" t="s">
        <v>5869</v>
      </c>
      <c r="X4343">
        <v>15</v>
      </c>
    </row>
    <row r="4344" spans="1:24" x14ac:dyDescent="0.25">
      <c r="A4344">
        <v>27822</v>
      </c>
      <c r="B4344" t="s">
        <v>2328</v>
      </c>
      <c r="C4344" t="s">
        <v>443</v>
      </c>
      <c r="D4344" t="s">
        <v>6411</v>
      </c>
      <c r="E4344" t="s">
        <v>5872</v>
      </c>
      <c r="F4344">
        <v>27</v>
      </c>
      <c r="G4344" t="s">
        <v>5837</v>
      </c>
      <c r="H4344" t="s">
        <v>5747</v>
      </c>
      <c r="I4344" t="s">
        <v>5748</v>
      </c>
      <c r="J4344">
        <v>355</v>
      </c>
      <c r="K4344">
        <v>24</v>
      </c>
      <c r="L4344">
        <v>5.3</v>
      </c>
      <c r="M4344" t="s">
        <v>5759</v>
      </c>
      <c r="N4344" t="s">
        <v>5904</v>
      </c>
      <c r="O4344" t="s">
        <v>5874</v>
      </c>
      <c r="P4344" t="s">
        <v>5875</v>
      </c>
      <c r="Q4344" t="s">
        <v>5876</v>
      </c>
      <c r="R4344">
        <v>79216</v>
      </c>
      <c r="S4344" t="s">
        <v>6412</v>
      </c>
      <c r="T4344" t="s">
        <v>6413</v>
      </c>
      <c r="U4344">
        <v>5.67</v>
      </c>
      <c r="V4344" t="s">
        <v>6172</v>
      </c>
      <c r="W4344" t="s">
        <v>5869</v>
      </c>
      <c r="X4344">
        <v>1</v>
      </c>
    </row>
    <row r="4345" spans="1:24" x14ac:dyDescent="0.25">
      <c r="A4345">
        <v>27822</v>
      </c>
      <c r="B4345" t="s">
        <v>2328</v>
      </c>
      <c r="C4345" t="s">
        <v>443</v>
      </c>
      <c r="D4345" t="s">
        <v>6411</v>
      </c>
      <c r="E4345" t="s">
        <v>5872</v>
      </c>
      <c r="F4345">
        <v>27</v>
      </c>
      <c r="G4345" t="s">
        <v>5837</v>
      </c>
      <c r="H4345" t="s">
        <v>5747</v>
      </c>
      <c r="I4345" t="s">
        <v>5748</v>
      </c>
      <c r="J4345">
        <v>355</v>
      </c>
      <c r="K4345">
        <v>24</v>
      </c>
      <c r="L4345">
        <v>5.3</v>
      </c>
      <c r="M4345" t="s">
        <v>5759</v>
      </c>
      <c r="N4345" t="s">
        <v>5904</v>
      </c>
      <c r="O4345" t="s">
        <v>5874</v>
      </c>
      <c r="P4345" t="s">
        <v>5875</v>
      </c>
      <c r="Q4345" t="s">
        <v>5876</v>
      </c>
      <c r="R4345">
        <v>79216</v>
      </c>
      <c r="S4345" t="s">
        <v>6412</v>
      </c>
      <c r="T4345" t="s">
        <v>6413</v>
      </c>
      <c r="U4345">
        <v>5.67</v>
      </c>
      <c r="V4345" t="s">
        <v>6172</v>
      </c>
      <c r="W4345" t="s">
        <v>5869</v>
      </c>
      <c r="X4345">
        <v>1</v>
      </c>
    </row>
    <row r="4346" spans="1:24" x14ac:dyDescent="0.25">
      <c r="A4346">
        <v>27632</v>
      </c>
      <c r="B4346" t="s">
        <v>1307</v>
      </c>
      <c r="C4346" t="s">
        <v>441</v>
      </c>
      <c r="D4346" t="s">
        <v>5757</v>
      </c>
      <c r="E4346" t="s">
        <v>5840</v>
      </c>
      <c r="F4346">
        <v>22</v>
      </c>
      <c r="G4346" t="s">
        <v>5816</v>
      </c>
      <c r="H4346" t="s">
        <v>5747</v>
      </c>
      <c r="I4346" t="s">
        <v>5748</v>
      </c>
      <c r="J4346">
        <v>750</v>
      </c>
      <c r="K4346">
        <v>6</v>
      </c>
      <c r="L4346">
        <v>46</v>
      </c>
      <c r="M4346" t="s">
        <v>5759</v>
      </c>
      <c r="N4346" t="s">
        <v>5813</v>
      </c>
      <c r="O4346" t="s">
        <v>5790</v>
      </c>
      <c r="P4346" t="s">
        <v>5762</v>
      </c>
      <c r="Q4346" t="s">
        <v>5841</v>
      </c>
      <c r="R4346">
        <v>86808</v>
      </c>
      <c r="S4346" t="s">
        <v>5788</v>
      </c>
      <c r="T4346" t="s">
        <v>5788</v>
      </c>
      <c r="U4346">
        <v>59.99</v>
      </c>
      <c r="V4346" t="s">
        <v>5755</v>
      </c>
      <c r="W4346" t="s">
        <v>5756</v>
      </c>
      <c r="X4346">
        <v>1</v>
      </c>
    </row>
    <row r="4347" spans="1:24" x14ac:dyDescent="0.25">
      <c r="A4347">
        <v>28102</v>
      </c>
      <c r="B4347" t="s">
        <v>5065</v>
      </c>
      <c r="C4347" t="s">
        <v>443</v>
      </c>
      <c r="D4347" t="s">
        <v>6166</v>
      </c>
      <c r="E4347" t="s">
        <v>6192</v>
      </c>
      <c r="F4347">
        <v>20</v>
      </c>
      <c r="G4347" t="s">
        <v>5746</v>
      </c>
      <c r="H4347" t="s">
        <v>5791</v>
      </c>
      <c r="I4347" t="s">
        <v>5792</v>
      </c>
      <c r="J4347">
        <v>473</v>
      </c>
      <c r="K4347">
        <v>24</v>
      </c>
      <c r="L4347">
        <v>5.2</v>
      </c>
      <c r="M4347" t="s">
        <v>5749</v>
      </c>
      <c r="N4347" t="s">
        <v>5750</v>
      </c>
      <c r="O4347" t="s">
        <v>5751</v>
      </c>
      <c r="P4347" t="s">
        <v>5875</v>
      </c>
      <c r="Q4347" t="s">
        <v>6169</v>
      </c>
      <c r="R4347">
        <v>83493</v>
      </c>
      <c r="S4347" t="s">
        <v>6649</v>
      </c>
      <c r="T4347" t="s">
        <v>6650</v>
      </c>
      <c r="U4347">
        <v>3.53</v>
      </c>
      <c r="V4347" t="s">
        <v>6172</v>
      </c>
      <c r="W4347" t="s">
        <v>5869</v>
      </c>
      <c r="X4347">
        <v>1</v>
      </c>
    </row>
    <row r="4348" spans="1:24" x14ac:dyDescent="0.25">
      <c r="A4348">
        <v>28246</v>
      </c>
      <c r="B4348" t="s">
        <v>2354</v>
      </c>
      <c r="C4348" t="s">
        <v>442</v>
      </c>
      <c r="D4348" t="s">
        <v>5886</v>
      </c>
      <c r="E4348" t="s">
        <v>5966</v>
      </c>
      <c r="F4348">
        <v>20</v>
      </c>
      <c r="G4348" t="s">
        <v>5746</v>
      </c>
      <c r="H4348" t="s">
        <v>5747</v>
      </c>
      <c r="I4348" t="s">
        <v>5748</v>
      </c>
      <c r="J4348">
        <v>750</v>
      </c>
      <c r="K4348">
        <v>12</v>
      </c>
      <c r="L4348">
        <v>14.5</v>
      </c>
      <c r="M4348" t="s">
        <v>5759</v>
      </c>
      <c r="N4348" t="s">
        <v>5825</v>
      </c>
      <c r="O4348" t="s">
        <v>5761</v>
      </c>
      <c r="P4348" t="s">
        <v>5930</v>
      </c>
      <c r="Q4348" t="s">
        <v>5989</v>
      </c>
      <c r="R4348">
        <v>75406</v>
      </c>
      <c r="S4348" t="s">
        <v>6033</v>
      </c>
      <c r="T4348" t="s">
        <v>6034</v>
      </c>
      <c r="U4348">
        <v>22.99</v>
      </c>
      <c r="V4348" t="s">
        <v>5755</v>
      </c>
      <c r="W4348" t="s">
        <v>5765</v>
      </c>
      <c r="X4348">
        <v>1</v>
      </c>
    </row>
    <row r="4349" spans="1:24" x14ac:dyDescent="0.25">
      <c r="A4349">
        <v>26879</v>
      </c>
      <c r="B4349" t="s">
        <v>2251</v>
      </c>
      <c r="C4349" t="s">
        <v>443</v>
      </c>
      <c r="D4349" t="s">
        <v>6177</v>
      </c>
      <c r="E4349" t="s">
        <v>5872</v>
      </c>
      <c r="F4349">
        <v>27</v>
      </c>
      <c r="G4349" t="s">
        <v>5837</v>
      </c>
      <c r="H4349" t="s">
        <v>5747</v>
      </c>
      <c r="I4349" t="s">
        <v>5748</v>
      </c>
      <c r="J4349">
        <v>750</v>
      </c>
      <c r="K4349">
        <v>8</v>
      </c>
      <c r="L4349">
        <v>6.2</v>
      </c>
      <c r="M4349" t="s">
        <v>5749</v>
      </c>
      <c r="N4349" t="s">
        <v>5750</v>
      </c>
      <c r="O4349" t="s">
        <v>5874</v>
      </c>
      <c r="P4349" t="s">
        <v>5875</v>
      </c>
      <c r="Q4349" t="s">
        <v>5876</v>
      </c>
      <c r="R4349">
        <v>43364</v>
      </c>
      <c r="S4349" t="s">
        <v>6211</v>
      </c>
      <c r="T4349" t="s">
        <v>6212</v>
      </c>
      <c r="U4349">
        <v>12.08</v>
      </c>
      <c r="V4349" t="s">
        <v>5755</v>
      </c>
      <c r="W4349" t="s">
        <v>5869</v>
      </c>
      <c r="X4349">
        <v>8</v>
      </c>
    </row>
    <row r="4350" spans="1:24" x14ac:dyDescent="0.25">
      <c r="A4350">
        <v>26879</v>
      </c>
      <c r="B4350" t="s">
        <v>2251</v>
      </c>
      <c r="C4350" t="s">
        <v>443</v>
      </c>
      <c r="D4350" t="s">
        <v>6177</v>
      </c>
      <c r="E4350" t="s">
        <v>5872</v>
      </c>
      <c r="F4350">
        <v>27</v>
      </c>
      <c r="G4350" t="s">
        <v>5837</v>
      </c>
      <c r="H4350" t="s">
        <v>5747</v>
      </c>
      <c r="I4350" t="s">
        <v>5748</v>
      </c>
      <c r="J4350">
        <v>750</v>
      </c>
      <c r="K4350">
        <v>8</v>
      </c>
      <c r="L4350">
        <v>6.2</v>
      </c>
      <c r="M4350" t="s">
        <v>5749</v>
      </c>
      <c r="N4350" t="s">
        <v>5750</v>
      </c>
      <c r="O4350" t="s">
        <v>5874</v>
      </c>
      <c r="P4350" t="s">
        <v>5875</v>
      </c>
      <c r="Q4350" t="s">
        <v>5876</v>
      </c>
      <c r="R4350">
        <v>43364</v>
      </c>
      <c r="S4350" t="s">
        <v>6211</v>
      </c>
      <c r="T4350" t="s">
        <v>6212</v>
      </c>
      <c r="U4350">
        <v>12.08</v>
      </c>
      <c r="V4350" t="s">
        <v>5755</v>
      </c>
      <c r="W4350" t="s">
        <v>5869</v>
      </c>
      <c r="X4350">
        <v>8</v>
      </c>
    </row>
    <row r="4351" spans="1:24" x14ac:dyDescent="0.25">
      <c r="A4351">
        <v>27675</v>
      </c>
      <c r="B4351" t="s">
        <v>2293</v>
      </c>
      <c r="C4351" t="s">
        <v>443</v>
      </c>
      <c r="D4351" t="s">
        <v>5871</v>
      </c>
      <c r="E4351" t="s">
        <v>5872</v>
      </c>
      <c r="F4351">
        <v>27</v>
      </c>
      <c r="G4351" t="s">
        <v>5837</v>
      </c>
      <c r="H4351" t="s">
        <v>5747</v>
      </c>
      <c r="I4351" t="s">
        <v>5748</v>
      </c>
      <c r="J4351">
        <v>750</v>
      </c>
      <c r="K4351">
        <v>12</v>
      </c>
      <c r="L4351">
        <v>12</v>
      </c>
      <c r="M4351" t="s">
        <v>5759</v>
      </c>
      <c r="N4351" t="s">
        <v>5908</v>
      </c>
      <c r="O4351" t="s">
        <v>5874</v>
      </c>
      <c r="P4351" t="s">
        <v>5875</v>
      </c>
      <c r="Q4351" t="s">
        <v>5876</v>
      </c>
      <c r="R4351">
        <v>85054</v>
      </c>
      <c r="S4351" t="s">
        <v>5978</v>
      </c>
      <c r="T4351" t="s">
        <v>5899</v>
      </c>
      <c r="U4351">
        <v>29.99</v>
      </c>
      <c r="V4351" t="s">
        <v>5755</v>
      </c>
      <c r="W4351" t="s">
        <v>5869</v>
      </c>
      <c r="X4351">
        <v>1</v>
      </c>
    </row>
    <row r="4352" spans="1:24" x14ac:dyDescent="0.25">
      <c r="A4352">
        <v>27675</v>
      </c>
      <c r="B4352" t="s">
        <v>2293</v>
      </c>
      <c r="C4352" t="s">
        <v>443</v>
      </c>
      <c r="D4352" t="s">
        <v>5871</v>
      </c>
      <c r="E4352" t="s">
        <v>5872</v>
      </c>
      <c r="F4352">
        <v>27</v>
      </c>
      <c r="G4352" t="s">
        <v>5837</v>
      </c>
      <c r="H4352" t="s">
        <v>5747</v>
      </c>
      <c r="I4352" t="s">
        <v>5748</v>
      </c>
      <c r="J4352">
        <v>750</v>
      </c>
      <c r="K4352">
        <v>12</v>
      </c>
      <c r="L4352">
        <v>12</v>
      </c>
      <c r="M4352" t="s">
        <v>5759</v>
      </c>
      <c r="N4352" t="s">
        <v>5908</v>
      </c>
      <c r="O4352" t="s">
        <v>5874</v>
      </c>
      <c r="P4352" t="s">
        <v>5875</v>
      </c>
      <c r="Q4352" t="s">
        <v>5876</v>
      </c>
      <c r="R4352">
        <v>85054</v>
      </c>
      <c r="S4352" t="s">
        <v>5978</v>
      </c>
      <c r="T4352" t="s">
        <v>5899</v>
      </c>
      <c r="U4352">
        <v>29.99</v>
      </c>
      <c r="V4352" t="s">
        <v>5755</v>
      </c>
      <c r="W4352" t="s">
        <v>5869</v>
      </c>
      <c r="X4352">
        <v>1</v>
      </c>
    </row>
    <row r="4353" spans="1:24" x14ac:dyDescent="0.25">
      <c r="A4353">
        <v>27791</v>
      </c>
      <c r="B4353" t="s">
        <v>2322</v>
      </c>
      <c r="C4353" t="s">
        <v>443</v>
      </c>
      <c r="D4353" t="s">
        <v>6411</v>
      </c>
      <c r="E4353" t="s">
        <v>5872</v>
      </c>
      <c r="F4353">
        <v>27</v>
      </c>
      <c r="G4353" t="s">
        <v>5837</v>
      </c>
      <c r="H4353" t="s">
        <v>5747</v>
      </c>
      <c r="I4353" t="s">
        <v>5748</v>
      </c>
      <c r="J4353">
        <v>650</v>
      </c>
      <c r="K4353">
        <v>12</v>
      </c>
      <c r="L4353">
        <v>10</v>
      </c>
      <c r="M4353" t="s">
        <v>5759</v>
      </c>
      <c r="N4353" t="s">
        <v>5904</v>
      </c>
      <c r="O4353" t="s">
        <v>5874</v>
      </c>
      <c r="P4353" t="s">
        <v>5875</v>
      </c>
      <c r="Q4353" t="s">
        <v>5876</v>
      </c>
      <c r="R4353">
        <v>79216</v>
      </c>
      <c r="S4353" t="s">
        <v>6412</v>
      </c>
      <c r="T4353" t="s">
        <v>6413</v>
      </c>
      <c r="U4353">
        <v>13.48</v>
      </c>
      <c r="V4353" t="s">
        <v>5755</v>
      </c>
      <c r="W4353" t="s">
        <v>5869</v>
      </c>
      <c r="X4353">
        <v>1</v>
      </c>
    </row>
    <row r="4354" spans="1:24" x14ac:dyDescent="0.25">
      <c r="A4354">
        <v>27791</v>
      </c>
      <c r="B4354" t="s">
        <v>2322</v>
      </c>
      <c r="C4354" t="s">
        <v>443</v>
      </c>
      <c r="D4354" t="s">
        <v>6411</v>
      </c>
      <c r="E4354" t="s">
        <v>5872</v>
      </c>
      <c r="F4354">
        <v>27</v>
      </c>
      <c r="G4354" t="s">
        <v>5837</v>
      </c>
      <c r="H4354" t="s">
        <v>5747</v>
      </c>
      <c r="I4354" t="s">
        <v>5748</v>
      </c>
      <c r="J4354">
        <v>650</v>
      </c>
      <c r="K4354">
        <v>12</v>
      </c>
      <c r="L4354">
        <v>10</v>
      </c>
      <c r="M4354" t="s">
        <v>5759</v>
      </c>
      <c r="N4354" t="s">
        <v>5904</v>
      </c>
      <c r="O4354" t="s">
        <v>5874</v>
      </c>
      <c r="P4354" t="s">
        <v>5875</v>
      </c>
      <c r="Q4354" t="s">
        <v>5876</v>
      </c>
      <c r="R4354">
        <v>79216</v>
      </c>
      <c r="S4354" t="s">
        <v>6412</v>
      </c>
      <c r="T4354" t="s">
        <v>6413</v>
      </c>
      <c r="U4354">
        <v>13.48</v>
      </c>
      <c r="V4354" t="s">
        <v>5755</v>
      </c>
      <c r="W4354" t="s">
        <v>5869</v>
      </c>
      <c r="X4354">
        <v>1</v>
      </c>
    </row>
    <row r="4355" spans="1:24" x14ac:dyDescent="0.25">
      <c r="A4355">
        <v>164129</v>
      </c>
      <c r="B4355" t="s">
        <v>2698</v>
      </c>
      <c r="C4355" t="s">
        <v>442</v>
      </c>
      <c r="D4355" t="s">
        <v>5886</v>
      </c>
      <c r="E4355" t="s">
        <v>5958</v>
      </c>
      <c r="F4355">
        <v>23</v>
      </c>
      <c r="G4355" t="s">
        <v>6246</v>
      </c>
      <c r="H4355" t="s">
        <v>5747</v>
      </c>
      <c r="I4355" t="s">
        <v>5792</v>
      </c>
      <c r="J4355">
        <v>750</v>
      </c>
      <c r="K4355">
        <v>12</v>
      </c>
      <c r="L4355">
        <v>13</v>
      </c>
      <c r="M4355" t="s">
        <v>5749</v>
      </c>
      <c r="N4355" t="s">
        <v>5750</v>
      </c>
      <c r="O4355" t="s">
        <v>5751</v>
      </c>
      <c r="P4355" t="s">
        <v>6002</v>
      </c>
      <c r="Q4355" t="s">
        <v>5952</v>
      </c>
      <c r="R4355">
        <v>91308</v>
      </c>
      <c r="S4355" t="s">
        <v>6457</v>
      </c>
      <c r="T4355" t="s">
        <v>5937</v>
      </c>
      <c r="U4355">
        <v>13.99</v>
      </c>
      <c r="V4355" t="s">
        <v>5755</v>
      </c>
      <c r="W4355" t="s">
        <v>5869</v>
      </c>
      <c r="X4355">
        <v>1</v>
      </c>
    </row>
    <row r="4356" spans="1:24" x14ac:dyDescent="0.25">
      <c r="A4356">
        <v>28274</v>
      </c>
      <c r="B4356" t="s">
        <v>2360</v>
      </c>
      <c r="C4356" t="s">
        <v>443</v>
      </c>
      <c r="D4356" t="s">
        <v>6166</v>
      </c>
      <c r="E4356" t="s">
        <v>5872</v>
      </c>
      <c r="F4356">
        <v>20</v>
      </c>
      <c r="G4356" t="s">
        <v>5746</v>
      </c>
      <c r="H4356" t="s">
        <v>5747</v>
      </c>
      <c r="I4356" t="s">
        <v>5748</v>
      </c>
      <c r="J4356">
        <v>473</v>
      </c>
      <c r="K4356">
        <v>24</v>
      </c>
      <c r="L4356">
        <v>6</v>
      </c>
      <c r="M4356" t="s">
        <v>5749</v>
      </c>
      <c r="N4356" t="s">
        <v>5750</v>
      </c>
      <c r="O4356" t="s">
        <v>5751</v>
      </c>
      <c r="P4356" t="s">
        <v>5875</v>
      </c>
      <c r="Q4356" t="s">
        <v>6169</v>
      </c>
      <c r="R4356">
        <v>86068</v>
      </c>
      <c r="S4356" t="s">
        <v>6599</v>
      </c>
      <c r="T4356" t="s">
        <v>6599</v>
      </c>
      <c r="U4356">
        <v>4</v>
      </c>
      <c r="V4356" t="s">
        <v>6172</v>
      </c>
      <c r="W4356" t="s">
        <v>5869</v>
      </c>
      <c r="X4356">
        <v>1</v>
      </c>
    </row>
    <row r="4357" spans="1:24" x14ac:dyDescent="0.25">
      <c r="A4357">
        <v>28106</v>
      </c>
      <c r="B4357" t="s">
        <v>2343</v>
      </c>
      <c r="C4357" t="s">
        <v>443</v>
      </c>
      <c r="D4357" t="s">
        <v>6411</v>
      </c>
      <c r="E4357" t="s">
        <v>6167</v>
      </c>
      <c r="F4357">
        <v>27</v>
      </c>
      <c r="G4357" t="s">
        <v>5837</v>
      </c>
      <c r="H4357" t="s">
        <v>5747</v>
      </c>
      <c r="I4357" t="s">
        <v>5748</v>
      </c>
      <c r="J4357">
        <v>473</v>
      </c>
      <c r="K4357">
        <v>24</v>
      </c>
      <c r="L4357">
        <v>5</v>
      </c>
      <c r="M4357" t="s">
        <v>5749</v>
      </c>
      <c r="N4357" t="s">
        <v>5750</v>
      </c>
      <c r="O4357" t="s">
        <v>5874</v>
      </c>
      <c r="P4357" t="s">
        <v>5875</v>
      </c>
      <c r="Q4357" t="s">
        <v>5876</v>
      </c>
      <c r="R4357">
        <v>86378</v>
      </c>
      <c r="S4357" t="s">
        <v>6495</v>
      </c>
      <c r="T4357" t="s">
        <v>6413</v>
      </c>
      <c r="U4357">
        <v>2.99</v>
      </c>
      <c r="V4357" t="s">
        <v>6172</v>
      </c>
      <c r="W4357" t="s">
        <v>5869</v>
      </c>
      <c r="X4357">
        <v>1</v>
      </c>
    </row>
    <row r="4358" spans="1:24" x14ac:dyDescent="0.25">
      <c r="A4358">
        <v>28106</v>
      </c>
      <c r="B4358" t="s">
        <v>2343</v>
      </c>
      <c r="C4358" t="s">
        <v>443</v>
      </c>
      <c r="D4358" t="s">
        <v>6411</v>
      </c>
      <c r="E4358" t="s">
        <v>6167</v>
      </c>
      <c r="F4358">
        <v>27</v>
      </c>
      <c r="G4358" t="s">
        <v>5837</v>
      </c>
      <c r="H4358" t="s">
        <v>5747</v>
      </c>
      <c r="I4358" t="s">
        <v>5748</v>
      </c>
      <c r="J4358">
        <v>473</v>
      </c>
      <c r="K4358">
        <v>24</v>
      </c>
      <c r="L4358">
        <v>5</v>
      </c>
      <c r="M4358" t="s">
        <v>5749</v>
      </c>
      <c r="N4358" t="s">
        <v>5750</v>
      </c>
      <c r="O4358" t="s">
        <v>5874</v>
      </c>
      <c r="P4358" t="s">
        <v>5875</v>
      </c>
      <c r="Q4358" t="s">
        <v>5876</v>
      </c>
      <c r="R4358">
        <v>86378</v>
      </c>
      <c r="S4358" t="s">
        <v>6495</v>
      </c>
      <c r="T4358" t="s">
        <v>6413</v>
      </c>
      <c r="U4358">
        <v>2.99</v>
      </c>
      <c r="V4358" t="s">
        <v>6172</v>
      </c>
      <c r="W4358" t="s">
        <v>5869</v>
      </c>
      <c r="X4358">
        <v>1</v>
      </c>
    </row>
    <row r="4359" spans="1:24" x14ac:dyDescent="0.25">
      <c r="A4359">
        <v>27593</v>
      </c>
      <c r="B4359" t="s">
        <v>2282</v>
      </c>
      <c r="C4359" t="s">
        <v>442</v>
      </c>
      <c r="D4359" t="s">
        <v>6646</v>
      </c>
      <c r="E4359" t="s">
        <v>6078</v>
      </c>
      <c r="F4359">
        <v>10</v>
      </c>
      <c r="G4359" t="s">
        <v>5767</v>
      </c>
      <c r="H4359" t="s">
        <v>5747</v>
      </c>
      <c r="I4359" t="s">
        <v>5748</v>
      </c>
      <c r="J4359">
        <v>750</v>
      </c>
      <c r="K4359">
        <v>6</v>
      </c>
      <c r="L4359">
        <v>9.9999999999999995E-7</v>
      </c>
      <c r="M4359" t="s">
        <v>5759</v>
      </c>
      <c r="N4359" t="s">
        <v>5873</v>
      </c>
      <c r="O4359" t="s">
        <v>5751</v>
      </c>
      <c r="P4359" t="s">
        <v>5922</v>
      </c>
      <c r="Q4359" t="s">
        <v>6647</v>
      </c>
      <c r="R4359">
        <v>86654</v>
      </c>
      <c r="S4359" t="s">
        <v>6675</v>
      </c>
      <c r="T4359" t="s">
        <v>6675</v>
      </c>
      <c r="U4359">
        <v>9.99</v>
      </c>
      <c r="V4359" t="s">
        <v>5755</v>
      </c>
      <c r="W4359" t="s">
        <v>5869</v>
      </c>
      <c r="X4359">
        <v>1</v>
      </c>
    </row>
    <row r="4360" spans="1:24" x14ac:dyDescent="0.25">
      <c r="A4360">
        <v>27766</v>
      </c>
      <c r="B4360" t="s">
        <v>2317</v>
      </c>
      <c r="C4360" t="s">
        <v>443</v>
      </c>
      <c r="D4360" t="s">
        <v>6411</v>
      </c>
      <c r="E4360" t="s">
        <v>5872</v>
      </c>
      <c r="F4360">
        <v>27</v>
      </c>
      <c r="G4360" t="s">
        <v>5837</v>
      </c>
      <c r="H4360" t="s">
        <v>5747</v>
      </c>
      <c r="I4360" t="s">
        <v>5748</v>
      </c>
      <c r="J4360">
        <v>330</v>
      </c>
      <c r="K4360">
        <v>12</v>
      </c>
      <c r="L4360">
        <v>8</v>
      </c>
      <c r="M4360" t="s">
        <v>5759</v>
      </c>
      <c r="N4360" t="s">
        <v>5835</v>
      </c>
      <c r="O4360" t="s">
        <v>5874</v>
      </c>
      <c r="P4360" t="s">
        <v>5875</v>
      </c>
      <c r="Q4360" t="s">
        <v>5876</v>
      </c>
      <c r="R4360">
        <v>79216</v>
      </c>
      <c r="S4360" t="s">
        <v>6412</v>
      </c>
      <c r="T4360" t="s">
        <v>6413</v>
      </c>
      <c r="U4360">
        <v>5.91</v>
      </c>
      <c r="V4360" t="s">
        <v>5755</v>
      </c>
      <c r="W4360" t="s">
        <v>5869</v>
      </c>
      <c r="X4360">
        <v>1</v>
      </c>
    </row>
    <row r="4361" spans="1:24" x14ac:dyDescent="0.25">
      <c r="A4361">
        <v>27766</v>
      </c>
      <c r="B4361" t="s">
        <v>2317</v>
      </c>
      <c r="C4361" t="s">
        <v>443</v>
      </c>
      <c r="D4361" t="s">
        <v>6411</v>
      </c>
      <c r="E4361" t="s">
        <v>5872</v>
      </c>
      <c r="F4361">
        <v>27</v>
      </c>
      <c r="G4361" t="s">
        <v>5837</v>
      </c>
      <c r="H4361" t="s">
        <v>5747</v>
      </c>
      <c r="I4361" t="s">
        <v>5748</v>
      </c>
      <c r="J4361">
        <v>330</v>
      </c>
      <c r="K4361">
        <v>12</v>
      </c>
      <c r="L4361">
        <v>8</v>
      </c>
      <c r="M4361" t="s">
        <v>5759</v>
      </c>
      <c r="N4361" t="s">
        <v>5835</v>
      </c>
      <c r="O4361" t="s">
        <v>5874</v>
      </c>
      <c r="P4361" t="s">
        <v>5875</v>
      </c>
      <c r="Q4361" t="s">
        <v>5876</v>
      </c>
      <c r="R4361">
        <v>79216</v>
      </c>
      <c r="S4361" t="s">
        <v>6412</v>
      </c>
      <c r="T4361" t="s">
        <v>6413</v>
      </c>
      <c r="U4361">
        <v>5.91</v>
      </c>
      <c r="V4361" t="s">
        <v>5755</v>
      </c>
      <c r="W4361" t="s">
        <v>5869</v>
      </c>
      <c r="X4361">
        <v>1</v>
      </c>
    </row>
    <row r="4362" spans="1:24" x14ac:dyDescent="0.25">
      <c r="A4362">
        <v>28602</v>
      </c>
      <c r="B4362" t="s">
        <v>5251</v>
      </c>
      <c r="C4362" t="s">
        <v>443</v>
      </c>
      <c r="D4362" t="s">
        <v>6662</v>
      </c>
      <c r="E4362" t="s">
        <v>6167</v>
      </c>
      <c r="F4362">
        <v>10</v>
      </c>
      <c r="G4362" t="s">
        <v>5767</v>
      </c>
      <c r="H4362" t="s">
        <v>5747</v>
      </c>
      <c r="I4362" t="s">
        <v>5748</v>
      </c>
      <c r="J4362">
        <v>3784</v>
      </c>
      <c r="K4362">
        <v>3</v>
      </c>
      <c r="L4362">
        <v>5</v>
      </c>
      <c r="M4362" t="s">
        <v>5749</v>
      </c>
      <c r="N4362" t="s">
        <v>5750</v>
      </c>
      <c r="O4362" t="s">
        <v>5874</v>
      </c>
      <c r="P4362" t="s">
        <v>5875</v>
      </c>
      <c r="Q4362" t="s">
        <v>5876</v>
      </c>
      <c r="R4362">
        <v>97039</v>
      </c>
      <c r="S4362" t="s">
        <v>6599</v>
      </c>
      <c r="T4362" t="s">
        <v>6599</v>
      </c>
      <c r="U4362">
        <v>24.5</v>
      </c>
      <c r="V4362" t="s">
        <v>6172</v>
      </c>
      <c r="W4362" t="s">
        <v>5869</v>
      </c>
      <c r="X4362">
        <v>8</v>
      </c>
    </row>
    <row r="4363" spans="1:24" x14ac:dyDescent="0.25">
      <c r="A4363">
        <v>28602</v>
      </c>
      <c r="B4363" t="s">
        <v>5251</v>
      </c>
      <c r="C4363" t="s">
        <v>443</v>
      </c>
      <c r="D4363" t="s">
        <v>6662</v>
      </c>
      <c r="E4363" t="s">
        <v>6167</v>
      </c>
      <c r="F4363">
        <v>10</v>
      </c>
      <c r="G4363" t="s">
        <v>5767</v>
      </c>
      <c r="H4363" t="s">
        <v>5747</v>
      </c>
      <c r="I4363" t="s">
        <v>5748</v>
      </c>
      <c r="J4363">
        <v>3784</v>
      </c>
      <c r="K4363">
        <v>3</v>
      </c>
      <c r="L4363">
        <v>5</v>
      </c>
      <c r="M4363" t="s">
        <v>5749</v>
      </c>
      <c r="N4363" t="s">
        <v>5750</v>
      </c>
      <c r="O4363" t="s">
        <v>5874</v>
      </c>
      <c r="P4363" t="s">
        <v>5875</v>
      </c>
      <c r="Q4363" t="s">
        <v>5876</v>
      </c>
      <c r="R4363">
        <v>97039</v>
      </c>
      <c r="S4363" t="s">
        <v>6599</v>
      </c>
      <c r="T4363" t="s">
        <v>6599</v>
      </c>
      <c r="U4363">
        <v>24.5</v>
      </c>
      <c r="V4363" t="s">
        <v>6172</v>
      </c>
      <c r="W4363" t="s">
        <v>5869</v>
      </c>
      <c r="X4363">
        <v>8</v>
      </c>
    </row>
    <row r="4364" spans="1:24" x14ac:dyDescent="0.25">
      <c r="A4364">
        <v>28602</v>
      </c>
      <c r="B4364" t="s">
        <v>5251</v>
      </c>
      <c r="C4364" t="s">
        <v>443</v>
      </c>
      <c r="D4364" t="s">
        <v>6662</v>
      </c>
      <c r="E4364" t="s">
        <v>6167</v>
      </c>
      <c r="F4364">
        <v>10</v>
      </c>
      <c r="G4364" t="s">
        <v>5767</v>
      </c>
      <c r="H4364" t="s">
        <v>5747</v>
      </c>
      <c r="I4364" t="s">
        <v>5748</v>
      </c>
      <c r="J4364">
        <v>3784</v>
      </c>
      <c r="K4364">
        <v>3</v>
      </c>
      <c r="L4364">
        <v>5</v>
      </c>
      <c r="M4364" t="s">
        <v>5749</v>
      </c>
      <c r="N4364" t="s">
        <v>5750</v>
      </c>
      <c r="O4364" t="s">
        <v>5874</v>
      </c>
      <c r="P4364" t="s">
        <v>5875</v>
      </c>
      <c r="Q4364" t="s">
        <v>5876</v>
      </c>
      <c r="R4364">
        <v>90003</v>
      </c>
      <c r="S4364" t="s">
        <v>6599</v>
      </c>
      <c r="T4364" t="s">
        <v>6599</v>
      </c>
      <c r="U4364">
        <v>24.5</v>
      </c>
      <c r="V4364" t="s">
        <v>6172</v>
      </c>
      <c r="W4364" t="s">
        <v>5869</v>
      </c>
      <c r="X4364">
        <v>8</v>
      </c>
    </row>
    <row r="4365" spans="1:24" x14ac:dyDescent="0.25">
      <c r="A4365">
        <v>28418</v>
      </c>
      <c r="B4365" t="s">
        <v>1583</v>
      </c>
      <c r="C4365" t="s">
        <v>442</v>
      </c>
      <c r="D4365" t="s">
        <v>5886</v>
      </c>
      <c r="E4365" t="s">
        <v>5887</v>
      </c>
      <c r="F4365">
        <v>22</v>
      </c>
      <c r="G4365" t="s">
        <v>5816</v>
      </c>
      <c r="H4365" t="s">
        <v>5747</v>
      </c>
      <c r="I4365" t="s">
        <v>5748</v>
      </c>
      <c r="J4365">
        <v>750</v>
      </c>
      <c r="K4365">
        <v>12</v>
      </c>
      <c r="L4365">
        <v>12.5</v>
      </c>
      <c r="M4365" t="s">
        <v>5759</v>
      </c>
      <c r="N4365" t="s">
        <v>5992</v>
      </c>
      <c r="O4365" t="s">
        <v>5751</v>
      </c>
      <c r="P4365" t="s">
        <v>5889</v>
      </c>
      <c r="Q4365" t="s">
        <v>6036</v>
      </c>
      <c r="R4365">
        <v>84696</v>
      </c>
      <c r="S4365" t="s">
        <v>6430</v>
      </c>
      <c r="T4365" t="s">
        <v>6210</v>
      </c>
      <c r="U4365">
        <v>31.68</v>
      </c>
      <c r="V4365" t="s">
        <v>5755</v>
      </c>
      <c r="W4365" t="s">
        <v>5869</v>
      </c>
      <c r="X4365">
        <v>1</v>
      </c>
    </row>
    <row r="4366" spans="1:24" x14ac:dyDescent="0.25">
      <c r="A4366">
        <v>28591</v>
      </c>
      <c r="B4366" t="s">
        <v>4348</v>
      </c>
      <c r="C4366" t="s">
        <v>442</v>
      </c>
      <c r="D4366" t="s">
        <v>5886</v>
      </c>
      <c r="E4366" t="s">
        <v>6048</v>
      </c>
      <c r="F4366">
        <v>20</v>
      </c>
      <c r="G4366" t="s">
        <v>5746</v>
      </c>
      <c r="H4366" t="s">
        <v>5747</v>
      </c>
      <c r="I4366" t="s">
        <v>5748</v>
      </c>
      <c r="J4366">
        <v>750</v>
      </c>
      <c r="K4366">
        <v>12</v>
      </c>
      <c r="L4366">
        <v>12</v>
      </c>
      <c r="M4366" t="s">
        <v>5759</v>
      </c>
      <c r="N4366" t="s">
        <v>5806</v>
      </c>
      <c r="O4366" t="s">
        <v>5761</v>
      </c>
      <c r="P4366" t="s">
        <v>5916</v>
      </c>
      <c r="Q4366" t="s">
        <v>6000</v>
      </c>
      <c r="R4366">
        <v>42528</v>
      </c>
      <c r="S4366" t="s">
        <v>6209</v>
      </c>
      <c r="T4366" t="s">
        <v>6210</v>
      </c>
      <c r="U4366">
        <v>14.99</v>
      </c>
      <c r="V4366" t="s">
        <v>5755</v>
      </c>
      <c r="W4366" t="s">
        <v>5765</v>
      </c>
      <c r="X4366">
        <v>1</v>
      </c>
    </row>
    <row r="4367" spans="1:24" x14ac:dyDescent="0.25">
      <c r="A4367">
        <v>28599</v>
      </c>
      <c r="B4367" t="s">
        <v>2404</v>
      </c>
      <c r="C4367" t="s">
        <v>443</v>
      </c>
      <c r="D4367" t="s">
        <v>6612</v>
      </c>
      <c r="E4367" t="s">
        <v>5872</v>
      </c>
      <c r="F4367">
        <v>27</v>
      </c>
      <c r="G4367" t="s">
        <v>5837</v>
      </c>
      <c r="H4367" t="s">
        <v>5747</v>
      </c>
      <c r="I4367" t="s">
        <v>5748</v>
      </c>
      <c r="J4367">
        <v>650</v>
      </c>
      <c r="K4367">
        <v>12</v>
      </c>
      <c r="L4367">
        <v>7.2</v>
      </c>
      <c r="M4367" t="s">
        <v>5749</v>
      </c>
      <c r="N4367" t="s">
        <v>5750</v>
      </c>
      <c r="O4367" t="s">
        <v>5874</v>
      </c>
      <c r="P4367" t="s">
        <v>5875</v>
      </c>
      <c r="Q4367" t="s">
        <v>5876</v>
      </c>
      <c r="R4367">
        <v>90000</v>
      </c>
      <c r="S4367" t="s">
        <v>6613</v>
      </c>
      <c r="T4367" t="s">
        <v>6613</v>
      </c>
      <c r="U4367">
        <v>7.49</v>
      </c>
      <c r="V4367" t="s">
        <v>5755</v>
      </c>
      <c r="W4367" t="s">
        <v>5869</v>
      </c>
      <c r="X4367">
        <v>1</v>
      </c>
    </row>
    <row r="4368" spans="1:24" x14ac:dyDescent="0.25">
      <c r="A4368">
        <v>28599</v>
      </c>
      <c r="B4368" t="s">
        <v>2404</v>
      </c>
      <c r="C4368" t="s">
        <v>443</v>
      </c>
      <c r="D4368" t="s">
        <v>6612</v>
      </c>
      <c r="E4368" t="s">
        <v>5872</v>
      </c>
      <c r="F4368">
        <v>27</v>
      </c>
      <c r="G4368" t="s">
        <v>5837</v>
      </c>
      <c r="H4368" t="s">
        <v>5747</v>
      </c>
      <c r="I4368" t="s">
        <v>5748</v>
      </c>
      <c r="J4368">
        <v>650</v>
      </c>
      <c r="K4368">
        <v>12</v>
      </c>
      <c r="L4368">
        <v>7.2</v>
      </c>
      <c r="M4368" t="s">
        <v>5749</v>
      </c>
      <c r="N4368" t="s">
        <v>5750</v>
      </c>
      <c r="O4368" t="s">
        <v>5874</v>
      </c>
      <c r="P4368" t="s">
        <v>5875</v>
      </c>
      <c r="Q4368" t="s">
        <v>5876</v>
      </c>
      <c r="R4368">
        <v>90000</v>
      </c>
      <c r="S4368" t="s">
        <v>6613</v>
      </c>
      <c r="T4368" t="s">
        <v>6613</v>
      </c>
      <c r="U4368">
        <v>7.49</v>
      </c>
      <c r="V4368" t="s">
        <v>5755</v>
      </c>
      <c r="W4368" t="s">
        <v>5869</v>
      </c>
      <c r="X4368">
        <v>1</v>
      </c>
    </row>
    <row r="4369" spans="1:24" x14ac:dyDescent="0.25">
      <c r="A4369">
        <v>27888</v>
      </c>
      <c r="B4369" t="s">
        <v>2330</v>
      </c>
      <c r="C4369" t="s">
        <v>443</v>
      </c>
      <c r="D4369" t="s">
        <v>6166</v>
      </c>
      <c r="E4369" t="s">
        <v>6192</v>
      </c>
      <c r="F4369">
        <v>22</v>
      </c>
      <c r="G4369" t="s">
        <v>5816</v>
      </c>
      <c r="H4369" t="s">
        <v>5747</v>
      </c>
      <c r="I4369" t="s">
        <v>5748</v>
      </c>
      <c r="J4369">
        <v>473</v>
      </c>
      <c r="K4369">
        <v>24</v>
      </c>
      <c r="L4369">
        <v>5</v>
      </c>
      <c r="M4369" t="s">
        <v>5749</v>
      </c>
      <c r="N4369" t="s">
        <v>5750</v>
      </c>
      <c r="O4369" t="s">
        <v>5751</v>
      </c>
      <c r="P4369" t="s">
        <v>5875</v>
      </c>
      <c r="Q4369" t="s">
        <v>6169</v>
      </c>
      <c r="R4369">
        <v>86068</v>
      </c>
      <c r="S4369" t="s">
        <v>6599</v>
      </c>
      <c r="T4369" t="s">
        <v>6599</v>
      </c>
      <c r="U4369">
        <v>3.49</v>
      </c>
      <c r="V4369" t="s">
        <v>6172</v>
      </c>
      <c r="W4369" t="s">
        <v>5869</v>
      </c>
      <c r="X4369">
        <v>1</v>
      </c>
    </row>
    <row r="4370" spans="1:24" x14ac:dyDescent="0.25">
      <c r="A4370">
        <v>28405</v>
      </c>
      <c r="B4370" t="s">
        <v>2379</v>
      </c>
      <c r="C4370" t="s">
        <v>441</v>
      </c>
      <c r="D4370" t="s">
        <v>5821</v>
      </c>
      <c r="E4370" t="s">
        <v>5831</v>
      </c>
      <c r="F4370">
        <v>11</v>
      </c>
      <c r="G4370" t="s">
        <v>5862</v>
      </c>
      <c r="H4370" t="s">
        <v>5791</v>
      </c>
      <c r="I4370" t="s">
        <v>5792</v>
      </c>
      <c r="J4370">
        <v>750</v>
      </c>
      <c r="K4370">
        <v>12</v>
      </c>
      <c r="L4370">
        <v>40</v>
      </c>
      <c r="M4370" t="s">
        <v>5749</v>
      </c>
      <c r="N4370" t="s">
        <v>5750</v>
      </c>
      <c r="O4370" t="s">
        <v>5751</v>
      </c>
      <c r="P4370" t="s">
        <v>5762</v>
      </c>
      <c r="Q4370" t="s">
        <v>5823</v>
      </c>
      <c r="R4370">
        <v>83712</v>
      </c>
      <c r="S4370" t="s">
        <v>6526</v>
      </c>
      <c r="T4370" t="s">
        <v>6526</v>
      </c>
      <c r="U4370">
        <v>39.99</v>
      </c>
      <c r="V4370" t="s">
        <v>5755</v>
      </c>
      <c r="W4370" t="s">
        <v>5756</v>
      </c>
      <c r="X4370">
        <v>1</v>
      </c>
    </row>
    <row r="4371" spans="1:24" x14ac:dyDescent="0.25">
      <c r="A4371">
        <v>26719</v>
      </c>
      <c r="B4371" t="s">
        <v>2228</v>
      </c>
      <c r="C4371" t="s">
        <v>443</v>
      </c>
      <c r="D4371" t="s">
        <v>6201</v>
      </c>
      <c r="E4371" t="s">
        <v>6190</v>
      </c>
      <c r="F4371">
        <v>10</v>
      </c>
      <c r="G4371" t="s">
        <v>5767</v>
      </c>
      <c r="H4371" t="s">
        <v>5747</v>
      </c>
      <c r="I4371" t="s">
        <v>5748</v>
      </c>
      <c r="J4371">
        <v>4260</v>
      </c>
      <c r="K4371">
        <v>1</v>
      </c>
      <c r="L4371">
        <v>4</v>
      </c>
      <c r="M4371" t="s">
        <v>5749</v>
      </c>
      <c r="N4371" t="s">
        <v>5750</v>
      </c>
      <c r="O4371" t="s">
        <v>5874</v>
      </c>
      <c r="P4371" t="s">
        <v>5875</v>
      </c>
      <c r="Q4371" t="s">
        <v>5876</v>
      </c>
      <c r="R4371">
        <v>93</v>
      </c>
      <c r="S4371" t="s">
        <v>6202</v>
      </c>
      <c r="T4371" t="s">
        <v>6203</v>
      </c>
      <c r="U4371">
        <v>22.99</v>
      </c>
      <c r="V4371" t="s">
        <v>6172</v>
      </c>
      <c r="W4371" t="s">
        <v>5869</v>
      </c>
      <c r="X4371">
        <v>12</v>
      </c>
    </row>
    <row r="4372" spans="1:24" x14ac:dyDescent="0.25">
      <c r="A4372">
        <v>26719</v>
      </c>
      <c r="B4372" t="s">
        <v>2228</v>
      </c>
      <c r="C4372" t="s">
        <v>443</v>
      </c>
      <c r="D4372" t="s">
        <v>6201</v>
      </c>
      <c r="E4372" t="s">
        <v>6190</v>
      </c>
      <c r="F4372">
        <v>10</v>
      </c>
      <c r="G4372" t="s">
        <v>5767</v>
      </c>
      <c r="H4372" t="s">
        <v>5747</v>
      </c>
      <c r="I4372" t="s">
        <v>5748</v>
      </c>
      <c r="J4372">
        <v>4260</v>
      </c>
      <c r="K4372">
        <v>1</v>
      </c>
      <c r="L4372">
        <v>4</v>
      </c>
      <c r="M4372" t="s">
        <v>5749</v>
      </c>
      <c r="N4372" t="s">
        <v>5750</v>
      </c>
      <c r="O4372" t="s">
        <v>5874</v>
      </c>
      <c r="P4372" t="s">
        <v>5875</v>
      </c>
      <c r="Q4372" t="s">
        <v>5876</v>
      </c>
      <c r="R4372">
        <v>93</v>
      </c>
      <c r="S4372" t="s">
        <v>6202</v>
      </c>
      <c r="T4372" t="s">
        <v>6203</v>
      </c>
      <c r="U4372">
        <v>22.99</v>
      </c>
      <c r="V4372" t="s">
        <v>6172</v>
      </c>
      <c r="W4372" t="s">
        <v>5869</v>
      </c>
      <c r="X4372">
        <v>12</v>
      </c>
    </row>
    <row r="4373" spans="1:24" x14ac:dyDescent="0.25">
      <c r="A4373">
        <v>27283</v>
      </c>
      <c r="B4373" t="s">
        <v>5248</v>
      </c>
      <c r="C4373" t="s">
        <v>442</v>
      </c>
      <c r="D4373" t="s">
        <v>5886</v>
      </c>
      <c r="E4373" t="s">
        <v>6090</v>
      </c>
      <c r="F4373">
        <v>20</v>
      </c>
      <c r="G4373" t="s">
        <v>5746</v>
      </c>
      <c r="H4373" t="s">
        <v>5747</v>
      </c>
      <c r="I4373" t="s">
        <v>5748</v>
      </c>
      <c r="J4373">
        <v>750</v>
      </c>
      <c r="K4373">
        <v>12</v>
      </c>
      <c r="L4373">
        <v>14</v>
      </c>
      <c r="M4373" t="s">
        <v>5759</v>
      </c>
      <c r="N4373" t="s">
        <v>5825</v>
      </c>
      <c r="O4373" t="s">
        <v>5761</v>
      </c>
      <c r="P4373" t="s">
        <v>5916</v>
      </c>
      <c r="Q4373" t="s">
        <v>5989</v>
      </c>
      <c r="R4373">
        <v>90470</v>
      </c>
      <c r="S4373" t="s">
        <v>6520</v>
      </c>
      <c r="T4373" t="s">
        <v>6521</v>
      </c>
      <c r="U4373">
        <v>15.99</v>
      </c>
      <c r="V4373" t="s">
        <v>5755</v>
      </c>
      <c r="W4373" t="s">
        <v>5765</v>
      </c>
      <c r="X4373">
        <v>1</v>
      </c>
    </row>
    <row r="4374" spans="1:24" x14ac:dyDescent="0.25">
      <c r="A4374">
        <v>28312</v>
      </c>
      <c r="B4374" t="s">
        <v>2361</v>
      </c>
      <c r="C4374" t="s">
        <v>442</v>
      </c>
      <c r="D4374" t="s">
        <v>5920</v>
      </c>
      <c r="E4374" t="s">
        <v>498</v>
      </c>
      <c r="F4374">
        <v>20</v>
      </c>
      <c r="G4374" t="s">
        <v>5746</v>
      </c>
      <c r="H4374" t="s">
        <v>5747</v>
      </c>
      <c r="I4374" t="s">
        <v>5748</v>
      </c>
      <c r="J4374">
        <v>750</v>
      </c>
      <c r="K4374">
        <v>6</v>
      </c>
      <c r="L4374">
        <v>13</v>
      </c>
      <c r="M4374" t="s">
        <v>5759</v>
      </c>
      <c r="N4374" t="s">
        <v>5825</v>
      </c>
      <c r="O4374" t="s">
        <v>5761</v>
      </c>
      <c r="P4374" t="s">
        <v>5889</v>
      </c>
      <c r="Q4374" t="s">
        <v>5989</v>
      </c>
      <c r="R4374">
        <v>82120</v>
      </c>
      <c r="S4374" t="s">
        <v>6368</v>
      </c>
      <c r="T4374" t="s">
        <v>5965</v>
      </c>
      <c r="U4374">
        <v>23.99</v>
      </c>
      <c r="V4374" t="s">
        <v>5755</v>
      </c>
      <c r="W4374" t="s">
        <v>5765</v>
      </c>
      <c r="X4374">
        <v>1</v>
      </c>
    </row>
    <row r="4375" spans="1:24" x14ac:dyDescent="0.25">
      <c r="A4375">
        <v>28588</v>
      </c>
      <c r="B4375" t="s">
        <v>2403</v>
      </c>
      <c r="C4375" t="s">
        <v>443</v>
      </c>
      <c r="D4375" t="s">
        <v>6177</v>
      </c>
      <c r="E4375" t="s">
        <v>6213</v>
      </c>
      <c r="F4375">
        <v>27</v>
      </c>
      <c r="G4375" t="s">
        <v>5837</v>
      </c>
      <c r="H4375" t="s">
        <v>5747</v>
      </c>
      <c r="I4375" t="s">
        <v>5748</v>
      </c>
      <c r="J4375">
        <v>1760</v>
      </c>
      <c r="K4375">
        <v>6</v>
      </c>
      <c r="L4375">
        <v>4.2</v>
      </c>
      <c r="M4375" t="s">
        <v>5759</v>
      </c>
      <c r="N4375" t="s">
        <v>5813</v>
      </c>
      <c r="O4375" t="s">
        <v>5874</v>
      </c>
      <c r="P4375" t="s">
        <v>5875</v>
      </c>
      <c r="Q4375" t="s">
        <v>5876</v>
      </c>
      <c r="R4375">
        <v>40771</v>
      </c>
      <c r="S4375" t="s">
        <v>5773</v>
      </c>
      <c r="T4375" t="s">
        <v>5773</v>
      </c>
      <c r="U4375">
        <v>12.99</v>
      </c>
      <c r="V4375" t="s">
        <v>6172</v>
      </c>
      <c r="W4375" t="s">
        <v>5869</v>
      </c>
      <c r="X4375">
        <v>4</v>
      </c>
    </row>
    <row r="4376" spans="1:24" x14ac:dyDescent="0.25">
      <c r="A4376">
        <v>28588</v>
      </c>
      <c r="B4376" t="s">
        <v>2403</v>
      </c>
      <c r="C4376" t="s">
        <v>443</v>
      </c>
      <c r="D4376" t="s">
        <v>6177</v>
      </c>
      <c r="E4376" t="s">
        <v>6213</v>
      </c>
      <c r="F4376">
        <v>27</v>
      </c>
      <c r="G4376" t="s">
        <v>5837</v>
      </c>
      <c r="H4376" t="s">
        <v>5747</v>
      </c>
      <c r="I4376" t="s">
        <v>5748</v>
      </c>
      <c r="J4376">
        <v>1760</v>
      </c>
      <c r="K4376">
        <v>6</v>
      </c>
      <c r="L4376">
        <v>4.2</v>
      </c>
      <c r="M4376" t="s">
        <v>5759</v>
      </c>
      <c r="N4376" t="s">
        <v>5813</v>
      </c>
      <c r="O4376" t="s">
        <v>5874</v>
      </c>
      <c r="P4376" t="s">
        <v>5875</v>
      </c>
      <c r="Q4376" t="s">
        <v>5876</v>
      </c>
      <c r="R4376">
        <v>40771</v>
      </c>
      <c r="S4376" t="s">
        <v>5773</v>
      </c>
      <c r="T4376" t="s">
        <v>5773</v>
      </c>
      <c r="U4376">
        <v>12.99</v>
      </c>
      <c r="V4376" t="s">
        <v>6172</v>
      </c>
      <c r="W4376" t="s">
        <v>5869</v>
      </c>
      <c r="X4376">
        <v>4</v>
      </c>
    </row>
    <row r="4377" spans="1:24" x14ac:dyDescent="0.25">
      <c r="A4377">
        <v>27594</v>
      </c>
      <c r="B4377" t="s">
        <v>2283</v>
      </c>
      <c r="C4377" t="s">
        <v>442</v>
      </c>
      <c r="D4377" t="s">
        <v>5886</v>
      </c>
      <c r="E4377" t="s">
        <v>5887</v>
      </c>
      <c r="F4377">
        <v>20</v>
      </c>
      <c r="G4377" t="s">
        <v>5746</v>
      </c>
      <c r="H4377" t="s">
        <v>5747</v>
      </c>
      <c r="I4377" t="s">
        <v>5748</v>
      </c>
      <c r="J4377">
        <v>750</v>
      </c>
      <c r="K4377">
        <v>12</v>
      </c>
      <c r="L4377">
        <v>13.5</v>
      </c>
      <c r="M4377" t="s">
        <v>5759</v>
      </c>
      <c r="N4377" t="s">
        <v>5904</v>
      </c>
      <c r="O4377" t="s">
        <v>5790</v>
      </c>
      <c r="P4377" t="s">
        <v>5988</v>
      </c>
      <c r="Q4377" t="s">
        <v>5923</v>
      </c>
      <c r="R4377">
        <v>42425</v>
      </c>
      <c r="S4377" t="s">
        <v>6001</v>
      </c>
      <c r="T4377" t="s">
        <v>5844</v>
      </c>
      <c r="U4377">
        <v>18.989999999999998</v>
      </c>
      <c r="V4377" t="s">
        <v>5755</v>
      </c>
      <c r="W4377" t="s">
        <v>5765</v>
      </c>
      <c r="X4377">
        <v>1</v>
      </c>
    </row>
    <row r="4378" spans="1:24" x14ac:dyDescent="0.25">
      <c r="A4378">
        <v>28395</v>
      </c>
      <c r="B4378" t="s">
        <v>2374</v>
      </c>
      <c r="C4378" t="s">
        <v>442</v>
      </c>
      <c r="D4378" t="s">
        <v>5886</v>
      </c>
      <c r="E4378" t="s">
        <v>5887</v>
      </c>
      <c r="F4378">
        <v>31</v>
      </c>
      <c r="G4378" t="s">
        <v>6295</v>
      </c>
      <c r="H4378" t="s">
        <v>5791</v>
      </c>
      <c r="I4378" t="s">
        <v>5792</v>
      </c>
      <c r="J4378">
        <v>750</v>
      </c>
      <c r="K4378">
        <v>6</v>
      </c>
      <c r="L4378">
        <v>14</v>
      </c>
      <c r="M4378" t="s">
        <v>5759</v>
      </c>
      <c r="N4378" t="s">
        <v>5781</v>
      </c>
      <c r="O4378" t="s">
        <v>5761</v>
      </c>
      <c r="P4378" t="s">
        <v>5889</v>
      </c>
      <c r="Q4378" t="s">
        <v>5986</v>
      </c>
      <c r="R4378">
        <v>79506</v>
      </c>
      <c r="S4378" t="s">
        <v>6416</v>
      </c>
      <c r="T4378" t="s">
        <v>6416</v>
      </c>
      <c r="U4378">
        <v>84.74</v>
      </c>
      <c r="V4378" t="s">
        <v>5755</v>
      </c>
      <c r="W4378" t="s">
        <v>5765</v>
      </c>
      <c r="X4378">
        <v>1</v>
      </c>
    </row>
    <row r="4379" spans="1:24" x14ac:dyDescent="0.25">
      <c r="A4379">
        <v>28396</v>
      </c>
      <c r="B4379" t="s">
        <v>2375</v>
      </c>
      <c r="C4379" t="s">
        <v>442</v>
      </c>
      <c r="D4379" t="s">
        <v>5886</v>
      </c>
      <c r="E4379" t="s">
        <v>5887</v>
      </c>
      <c r="F4379">
        <v>31</v>
      </c>
      <c r="G4379" t="s">
        <v>6295</v>
      </c>
      <c r="H4379" t="s">
        <v>5791</v>
      </c>
      <c r="I4379" t="s">
        <v>5792</v>
      </c>
      <c r="J4379">
        <v>750</v>
      </c>
      <c r="K4379">
        <v>12</v>
      </c>
      <c r="L4379">
        <v>13.5</v>
      </c>
      <c r="M4379" t="s">
        <v>5759</v>
      </c>
      <c r="N4379" t="s">
        <v>5781</v>
      </c>
      <c r="O4379" t="s">
        <v>5761</v>
      </c>
      <c r="P4379" t="s">
        <v>5889</v>
      </c>
      <c r="Q4379" t="s">
        <v>5986</v>
      </c>
      <c r="R4379">
        <v>79506</v>
      </c>
      <c r="S4379" t="s">
        <v>6416</v>
      </c>
      <c r="T4379" t="s">
        <v>6416</v>
      </c>
      <c r="U4379">
        <v>98.9</v>
      </c>
      <c r="V4379" t="s">
        <v>5755</v>
      </c>
      <c r="W4379" t="s">
        <v>5765</v>
      </c>
      <c r="X4379">
        <v>1</v>
      </c>
    </row>
    <row r="4380" spans="1:24" x14ac:dyDescent="0.25">
      <c r="A4380">
        <v>27252</v>
      </c>
      <c r="B4380" t="s">
        <v>2264</v>
      </c>
      <c r="C4380" t="s">
        <v>444</v>
      </c>
      <c r="D4380" t="s">
        <v>6161</v>
      </c>
      <c r="E4380" t="s">
        <v>6186</v>
      </c>
      <c r="F4380">
        <v>10</v>
      </c>
      <c r="G4380" t="s">
        <v>5767</v>
      </c>
      <c r="H4380" t="s">
        <v>5747</v>
      </c>
      <c r="I4380" t="s">
        <v>5748</v>
      </c>
      <c r="J4380">
        <v>473</v>
      </c>
      <c r="K4380">
        <v>24</v>
      </c>
      <c r="L4380">
        <v>5</v>
      </c>
      <c r="M4380" t="s">
        <v>5749</v>
      </c>
      <c r="N4380" t="s">
        <v>5750</v>
      </c>
      <c r="O4380" t="s">
        <v>5751</v>
      </c>
      <c r="P4380" t="s">
        <v>6163</v>
      </c>
      <c r="Q4380" t="s">
        <v>6187</v>
      </c>
      <c r="R4380">
        <v>86187</v>
      </c>
      <c r="S4380" t="s">
        <v>6610</v>
      </c>
      <c r="T4380" t="s">
        <v>6195</v>
      </c>
      <c r="U4380">
        <v>3.69</v>
      </c>
      <c r="V4380" t="s">
        <v>6172</v>
      </c>
      <c r="W4380" t="s">
        <v>5756</v>
      </c>
      <c r="X4380">
        <v>1</v>
      </c>
    </row>
    <row r="4381" spans="1:24" x14ac:dyDescent="0.25">
      <c r="A4381">
        <v>28254</v>
      </c>
      <c r="B4381" t="s">
        <v>2357</v>
      </c>
      <c r="C4381" t="s">
        <v>443</v>
      </c>
      <c r="D4381" t="s">
        <v>6651</v>
      </c>
      <c r="E4381" t="s">
        <v>6192</v>
      </c>
      <c r="F4381">
        <v>27</v>
      </c>
      <c r="G4381" t="s">
        <v>5837</v>
      </c>
      <c r="H4381" t="s">
        <v>5747</v>
      </c>
      <c r="I4381" t="s">
        <v>5748</v>
      </c>
      <c r="J4381">
        <v>2838</v>
      </c>
      <c r="K4381">
        <v>4</v>
      </c>
      <c r="L4381">
        <v>5</v>
      </c>
      <c r="M4381" t="s">
        <v>5749</v>
      </c>
      <c r="N4381" t="s">
        <v>5750</v>
      </c>
      <c r="O4381" t="s">
        <v>5874</v>
      </c>
      <c r="P4381" t="s">
        <v>5875</v>
      </c>
      <c r="Q4381" t="s">
        <v>5876</v>
      </c>
      <c r="R4381">
        <v>96</v>
      </c>
      <c r="S4381" t="s">
        <v>6638</v>
      </c>
      <c r="T4381" t="s">
        <v>6638</v>
      </c>
      <c r="U4381">
        <v>22.75</v>
      </c>
      <c r="V4381" t="s">
        <v>6172</v>
      </c>
      <c r="W4381" t="s">
        <v>5869</v>
      </c>
      <c r="X4381">
        <v>6</v>
      </c>
    </row>
    <row r="4382" spans="1:24" x14ac:dyDescent="0.25">
      <c r="A4382">
        <v>28254</v>
      </c>
      <c r="B4382" t="s">
        <v>2357</v>
      </c>
      <c r="C4382" t="s">
        <v>443</v>
      </c>
      <c r="D4382" t="s">
        <v>6651</v>
      </c>
      <c r="E4382" t="s">
        <v>6192</v>
      </c>
      <c r="F4382">
        <v>27</v>
      </c>
      <c r="G4382" t="s">
        <v>5837</v>
      </c>
      <c r="H4382" t="s">
        <v>5747</v>
      </c>
      <c r="I4382" t="s">
        <v>5748</v>
      </c>
      <c r="J4382">
        <v>2838</v>
      </c>
      <c r="K4382">
        <v>4</v>
      </c>
      <c r="L4382">
        <v>5</v>
      </c>
      <c r="M4382" t="s">
        <v>5749</v>
      </c>
      <c r="N4382" t="s">
        <v>5750</v>
      </c>
      <c r="O4382" t="s">
        <v>5874</v>
      </c>
      <c r="P4382" t="s">
        <v>5875</v>
      </c>
      <c r="Q4382" t="s">
        <v>5876</v>
      </c>
      <c r="R4382">
        <v>96</v>
      </c>
      <c r="S4382" t="s">
        <v>6638</v>
      </c>
      <c r="T4382" t="s">
        <v>6638</v>
      </c>
      <c r="U4382">
        <v>22.75</v>
      </c>
      <c r="V4382" t="s">
        <v>6172</v>
      </c>
      <c r="W4382" t="s">
        <v>5869</v>
      </c>
      <c r="X4382">
        <v>6</v>
      </c>
    </row>
    <row r="4383" spans="1:24" x14ac:dyDescent="0.25">
      <c r="A4383">
        <v>28819</v>
      </c>
      <c r="B4383" t="s">
        <v>2459</v>
      </c>
      <c r="C4383" t="s">
        <v>444</v>
      </c>
      <c r="D4383" t="s">
        <v>6643</v>
      </c>
      <c r="E4383" t="s">
        <v>498</v>
      </c>
      <c r="F4383">
        <v>20</v>
      </c>
      <c r="G4383" t="s">
        <v>5746</v>
      </c>
      <c r="H4383" t="s">
        <v>5747</v>
      </c>
      <c r="I4383" t="s">
        <v>5748</v>
      </c>
      <c r="J4383">
        <v>355</v>
      </c>
      <c r="K4383">
        <v>24</v>
      </c>
      <c r="M4383" t="s">
        <v>5749</v>
      </c>
      <c r="N4383" t="s">
        <v>5750</v>
      </c>
      <c r="O4383" t="s">
        <v>5751</v>
      </c>
      <c r="P4383" t="s">
        <v>6283</v>
      </c>
      <c r="Q4383" t="s">
        <v>6644</v>
      </c>
      <c r="R4383">
        <v>86978</v>
      </c>
      <c r="S4383" t="s">
        <v>6645</v>
      </c>
      <c r="T4383" t="s">
        <v>6645</v>
      </c>
      <c r="U4383">
        <v>3.29</v>
      </c>
      <c r="V4383" t="s">
        <v>6172</v>
      </c>
      <c r="W4383" t="s">
        <v>5869</v>
      </c>
      <c r="X4383">
        <v>1</v>
      </c>
    </row>
    <row r="4384" spans="1:24" x14ac:dyDescent="0.25">
      <c r="A4384">
        <v>27781</v>
      </c>
      <c r="B4384" t="s">
        <v>185</v>
      </c>
      <c r="C4384" t="s">
        <v>441</v>
      </c>
      <c r="D4384" t="s">
        <v>5744</v>
      </c>
      <c r="E4384" t="s">
        <v>5913</v>
      </c>
      <c r="F4384">
        <v>20</v>
      </c>
      <c r="G4384" t="s">
        <v>5746</v>
      </c>
      <c r="H4384" t="s">
        <v>5747</v>
      </c>
      <c r="I4384" t="s">
        <v>5748</v>
      </c>
      <c r="J4384">
        <v>1140</v>
      </c>
      <c r="K4384">
        <v>12</v>
      </c>
      <c r="L4384">
        <v>35</v>
      </c>
      <c r="M4384" t="s">
        <v>5749</v>
      </c>
      <c r="N4384" t="s">
        <v>5750</v>
      </c>
      <c r="O4384" t="s">
        <v>5751</v>
      </c>
      <c r="P4384" t="s">
        <v>5752</v>
      </c>
      <c r="Q4384" t="s">
        <v>5925</v>
      </c>
      <c r="R4384">
        <v>43500</v>
      </c>
      <c r="S4384" t="s">
        <v>5773</v>
      </c>
      <c r="T4384" t="s">
        <v>5773</v>
      </c>
      <c r="U4384">
        <v>38.99</v>
      </c>
      <c r="V4384" t="s">
        <v>5755</v>
      </c>
      <c r="W4384" t="s">
        <v>5756</v>
      </c>
      <c r="X4384">
        <v>1</v>
      </c>
    </row>
    <row r="4385" spans="1:24" x14ac:dyDescent="0.25">
      <c r="A4385">
        <v>27287</v>
      </c>
      <c r="B4385" t="s">
        <v>2268</v>
      </c>
      <c r="C4385" t="s">
        <v>442</v>
      </c>
      <c r="D4385" t="s">
        <v>5886</v>
      </c>
      <c r="E4385" t="s">
        <v>6090</v>
      </c>
      <c r="F4385">
        <v>20</v>
      </c>
      <c r="G4385" t="s">
        <v>5746</v>
      </c>
      <c r="H4385" t="s">
        <v>5747</v>
      </c>
      <c r="I4385" t="s">
        <v>5748</v>
      </c>
      <c r="J4385">
        <v>750</v>
      </c>
      <c r="K4385">
        <v>12</v>
      </c>
      <c r="L4385">
        <v>13.5</v>
      </c>
      <c r="M4385" t="s">
        <v>5759</v>
      </c>
      <c r="N4385" t="s">
        <v>5825</v>
      </c>
      <c r="O4385" t="s">
        <v>5761</v>
      </c>
      <c r="P4385" t="s">
        <v>5988</v>
      </c>
      <c r="Q4385" t="s">
        <v>5989</v>
      </c>
      <c r="R4385">
        <v>86594</v>
      </c>
      <c r="S4385" t="s">
        <v>6298</v>
      </c>
      <c r="T4385" t="s">
        <v>6298</v>
      </c>
      <c r="U4385">
        <v>17.989999999999998</v>
      </c>
      <c r="V4385" t="s">
        <v>5755</v>
      </c>
      <c r="W4385" t="s">
        <v>5765</v>
      </c>
      <c r="X4385">
        <v>1</v>
      </c>
    </row>
    <row r="4386" spans="1:24" x14ac:dyDescent="0.25">
      <c r="A4386">
        <v>28013</v>
      </c>
      <c r="B4386" t="s">
        <v>5249</v>
      </c>
      <c r="C4386" t="s">
        <v>441</v>
      </c>
      <c r="D4386" t="s">
        <v>5757</v>
      </c>
      <c r="E4386" t="s">
        <v>5766</v>
      </c>
      <c r="F4386">
        <v>20</v>
      </c>
      <c r="G4386" t="s">
        <v>5746</v>
      </c>
      <c r="H4386" t="s">
        <v>5748</v>
      </c>
      <c r="I4386" t="s">
        <v>5748</v>
      </c>
      <c r="J4386">
        <v>750</v>
      </c>
      <c r="K4386">
        <v>6</v>
      </c>
      <c r="L4386">
        <v>40</v>
      </c>
      <c r="M4386" t="s">
        <v>5749</v>
      </c>
      <c r="N4386" t="s">
        <v>5750</v>
      </c>
      <c r="O4386" t="s">
        <v>5751</v>
      </c>
      <c r="P4386" t="s">
        <v>5762</v>
      </c>
      <c r="Q4386" t="s">
        <v>5789</v>
      </c>
      <c r="R4386">
        <v>86615</v>
      </c>
      <c r="S4386" t="s">
        <v>6679</v>
      </c>
      <c r="T4386" t="s">
        <v>6316</v>
      </c>
      <c r="U4386">
        <v>40.19</v>
      </c>
      <c r="V4386" t="s">
        <v>5755</v>
      </c>
      <c r="W4386" t="s">
        <v>5756</v>
      </c>
      <c r="X4386">
        <v>1</v>
      </c>
    </row>
    <row r="4387" spans="1:24" x14ac:dyDescent="0.25">
      <c r="A4387">
        <v>27281</v>
      </c>
      <c r="B4387" t="s">
        <v>2265</v>
      </c>
      <c r="C4387" t="s">
        <v>442</v>
      </c>
      <c r="D4387" t="s">
        <v>5920</v>
      </c>
      <c r="E4387" t="s">
        <v>5887</v>
      </c>
      <c r="F4387">
        <v>20</v>
      </c>
      <c r="G4387" t="s">
        <v>5746</v>
      </c>
      <c r="H4387" t="s">
        <v>5747</v>
      </c>
      <c r="I4387" t="s">
        <v>5748</v>
      </c>
      <c r="J4387">
        <v>750</v>
      </c>
      <c r="K4387">
        <v>12</v>
      </c>
      <c r="L4387">
        <v>12.5</v>
      </c>
      <c r="M4387" t="s">
        <v>5759</v>
      </c>
      <c r="N4387" t="s">
        <v>5825</v>
      </c>
      <c r="O4387" t="s">
        <v>5761</v>
      </c>
      <c r="P4387" t="s">
        <v>5916</v>
      </c>
      <c r="Q4387" t="s">
        <v>5989</v>
      </c>
      <c r="R4387">
        <v>78750</v>
      </c>
      <c r="S4387" t="s">
        <v>6432</v>
      </c>
      <c r="T4387" t="s">
        <v>5999</v>
      </c>
      <c r="U4387">
        <v>14.99</v>
      </c>
      <c r="V4387" t="s">
        <v>5755</v>
      </c>
      <c r="W4387" t="s">
        <v>5765</v>
      </c>
      <c r="X4387">
        <v>1</v>
      </c>
    </row>
    <row r="4388" spans="1:24" x14ac:dyDescent="0.25">
      <c r="A4388">
        <v>28247</v>
      </c>
      <c r="B4388" t="s">
        <v>2355</v>
      </c>
      <c r="C4388" t="s">
        <v>441</v>
      </c>
      <c r="D4388" t="s">
        <v>5757</v>
      </c>
      <c r="E4388" t="s">
        <v>5867</v>
      </c>
      <c r="F4388">
        <v>11</v>
      </c>
      <c r="G4388" t="s">
        <v>5862</v>
      </c>
      <c r="H4388" t="s">
        <v>5791</v>
      </c>
      <c r="I4388" t="s">
        <v>5792</v>
      </c>
      <c r="J4388">
        <v>750</v>
      </c>
      <c r="K4388">
        <v>12</v>
      </c>
      <c r="L4388">
        <v>41</v>
      </c>
      <c r="M4388" t="s">
        <v>5759</v>
      </c>
      <c r="N4388" t="s">
        <v>5859</v>
      </c>
      <c r="O4388" t="s">
        <v>5790</v>
      </c>
      <c r="P4388" t="s">
        <v>5762</v>
      </c>
      <c r="Q4388" t="s">
        <v>5802</v>
      </c>
      <c r="R4388">
        <v>43505</v>
      </c>
      <c r="S4388" t="s">
        <v>5773</v>
      </c>
      <c r="T4388" t="s">
        <v>5773</v>
      </c>
      <c r="U4388">
        <v>54.99</v>
      </c>
      <c r="V4388" t="s">
        <v>5755</v>
      </c>
      <c r="W4388" t="s">
        <v>5756</v>
      </c>
      <c r="X4388">
        <v>1</v>
      </c>
    </row>
    <row r="4389" spans="1:24" x14ac:dyDescent="0.25">
      <c r="A4389">
        <v>28091</v>
      </c>
      <c r="B4389" t="s">
        <v>2340</v>
      </c>
      <c r="C4389" t="s">
        <v>441</v>
      </c>
      <c r="D4389" t="s">
        <v>5757</v>
      </c>
      <c r="E4389" t="s">
        <v>5766</v>
      </c>
      <c r="F4389">
        <v>22</v>
      </c>
      <c r="G4389" t="s">
        <v>5816</v>
      </c>
      <c r="H4389" t="s">
        <v>5747</v>
      </c>
      <c r="I4389" t="s">
        <v>5748</v>
      </c>
      <c r="J4389">
        <v>750</v>
      </c>
      <c r="K4389">
        <v>6</v>
      </c>
      <c r="L4389">
        <v>41.5</v>
      </c>
      <c r="M4389" t="s">
        <v>5749</v>
      </c>
      <c r="N4389" t="s">
        <v>5750</v>
      </c>
      <c r="O4389" t="s">
        <v>5751</v>
      </c>
      <c r="P4389" t="s">
        <v>5762</v>
      </c>
      <c r="Q4389" t="s">
        <v>5789</v>
      </c>
      <c r="R4389">
        <v>62577</v>
      </c>
      <c r="S4389" t="s">
        <v>6605</v>
      </c>
      <c r="T4389" t="s">
        <v>5946</v>
      </c>
      <c r="U4389">
        <v>54.99</v>
      </c>
      <c r="V4389" t="s">
        <v>5755</v>
      </c>
      <c r="W4389" t="s">
        <v>5756</v>
      </c>
      <c r="X4389">
        <v>1</v>
      </c>
    </row>
    <row r="4390" spans="1:24" x14ac:dyDescent="0.25">
      <c r="A4390">
        <v>26864</v>
      </c>
      <c r="B4390" t="s">
        <v>2249</v>
      </c>
      <c r="C4390" t="s">
        <v>444</v>
      </c>
      <c r="D4390" t="s">
        <v>6161</v>
      </c>
      <c r="E4390" t="s">
        <v>6395</v>
      </c>
      <c r="F4390">
        <v>10</v>
      </c>
      <c r="G4390" t="s">
        <v>5767</v>
      </c>
      <c r="H4390" t="s">
        <v>5747</v>
      </c>
      <c r="I4390" t="s">
        <v>5748</v>
      </c>
      <c r="J4390">
        <v>2130</v>
      </c>
      <c r="K4390">
        <v>4</v>
      </c>
      <c r="L4390">
        <v>5</v>
      </c>
      <c r="M4390" t="s">
        <v>5749</v>
      </c>
      <c r="N4390" t="s">
        <v>5750</v>
      </c>
      <c r="O4390" t="s">
        <v>5751</v>
      </c>
      <c r="P4390" t="s">
        <v>6163</v>
      </c>
      <c r="Q4390" t="s">
        <v>6396</v>
      </c>
      <c r="R4390">
        <v>84980</v>
      </c>
      <c r="S4390" t="s">
        <v>6155</v>
      </c>
      <c r="T4390" t="s">
        <v>6156</v>
      </c>
      <c r="U4390">
        <v>15.99</v>
      </c>
      <c r="V4390" t="s">
        <v>6172</v>
      </c>
      <c r="W4390" t="s">
        <v>5756</v>
      </c>
      <c r="X4390">
        <v>6</v>
      </c>
    </row>
    <row r="4391" spans="1:24" x14ac:dyDescent="0.25">
      <c r="A4391">
        <v>28539</v>
      </c>
      <c r="B4391" t="s">
        <v>2397</v>
      </c>
      <c r="C4391" t="s">
        <v>441</v>
      </c>
      <c r="D4391" t="s">
        <v>5811</v>
      </c>
      <c r="E4391" t="s">
        <v>498</v>
      </c>
      <c r="F4391">
        <v>23</v>
      </c>
      <c r="G4391" t="s">
        <v>6246</v>
      </c>
      <c r="H4391" t="s">
        <v>5868</v>
      </c>
      <c r="I4391" t="s">
        <v>5748</v>
      </c>
      <c r="J4391">
        <v>50</v>
      </c>
      <c r="K4391">
        <v>48</v>
      </c>
      <c r="L4391">
        <v>20</v>
      </c>
      <c r="M4391" t="s">
        <v>5759</v>
      </c>
      <c r="N4391" t="s">
        <v>5801</v>
      </c>
      <c r="O4391" t="s">
        <v>5790</v>
      </c>
      <c r="P4391" t="s">
        <v>5762</v>
      </c>
      <c r="Q4391" t="s">
        <v>5769</v>
      </c>
      <c r="R4391">
        <v>86454</v>
      </c>
      <c r="S4391" t="s">
        <v>6576</v>
      </c>
      <c r="T4391" t="s">
        <v>5784</v>
      </c>
      <c r="U4391">
        <v>4.99</v>
      </c>
      <c r="V4391" t="s">
        <v>5755</v>
      </c>
      <c r="W4391" t="s">
        <v>5765</v>
      </c>
      <c r="X4391">
        <v>1</v>
      </c>
    </row>
    <row r="4392" spans="1:24" x14ac:dyDescent="0.25">
      <c r="A4392">
        <v>28542</v>
      </c>
      <c r="B4392" t="s">
        <v>2398</v>
      </c>
      <c r="C4392" t="s">
        <v>443</v>
      </c>
      <c r="D4392" t="s">
        <v>6637</v>
      </c>
      <c r="E4392" t="s">
        <v>5872</v>
      </c>
      <c r="F4392">
        <v>27</v>
      </c>
      <c r="G4392" t="s">
        <v>5837</v>
      </c>
      <c r="H4392" t="s">
        <v>5747</v>
      </c>
      <c r="I4392" t="s">
        <v>5748</v>
      </c>
      <c r="J4392">
        <v>473</v>
      </c>
      <c r="K4392">
        <v>24</v>
      </c>
      <c r="L4392">
        <v>7</v>
      </c>
      <c r="M4392" t="s">
        <v>5749</v>
      </c>
      <c r="N4392" t="s">
        <v>5750</v>
      </c>
      <c r="O4392" t="s">
        <v>5874</v>
      </c>
      <c r="P4392" t="s">
        <v>5875</v>
      </c>
      <c r="Q4392" t="s">
        <v>5876</v>
      </c>
      <c r="R4392">
        <v>90004</v>
      </c>
      <c r="S4392" t="s">
        <v>6638</v>
      </c>
      <c r="T4392" t="s">
        <v>6638</v>
      </c>
      <c r="U4392">
        <v>4.3499999999999996</v>
      </c>
      <c r="V4392" t="s">
        <v>6172</v>
      </c>
      <c r="W4392" t="s">
        <v>5869</v>
      </c>
      <c r="X4392">
        <v>1</v>
      </c>
    </row>
    <row r="4393" spans="1:24" x14ac:dyDescent="0.25">
      <c r="A4393">
        <v>28542</v>
      </c>
      <c r="B4393" t="s">
        <v>2398</v>
      </c>
      <c r="C4393" t="s">
        <v>443</v>
      </c>
      <c r="D4393" t="s">
        <v>6637</v>
      </c>
      <c r="E4393" t="s">
        <v>5872</v>
      </c>
      <c r="F4393">
        <v>27</v>
      </c>
      <c r="G4393" t="s">
        <v>5837</v>
      </c>
      <c r="H4393" t="s">
        <v>5747</v>
      </c>
      <c r="I4393" t="s">
        <v>5748</v>
      </c>
      <c r="J4393">
        <v>473</v>
      </c>
      <c r="K4393">
        <v>24</v>
      </c>
      <c r="L4393">
        <v>7</v>
      </c>
      <c r="M4393" t="s">
        <v>5749</v>
      </c>
      <c r="N4393" t="s">
        <v>5750</v>
      </c>
      <c r="O4393" t="s">
        <v>5874</v>
      </c>
      <c r="P4393" t="s">
        <v>5875</v>
      </c>
      <c r="Q4393" t="s">
        <v>5876</v>
      </c>
      <c r="R4393">
        <v>96</v>
      </c>
      <c r="S4393" t="s">
        <v>6638</v>
      </c>
      <c r="T4393" t="s">
        <v>6638</v>
      </c>
      <c r="U4393">
        <v>4.3499999999999996</v>
      </c>
      <c r="V4393" t="s">
        <v>6172</v>
      </c>
      <c r="W4393" t="s">
        <v>5869</v>
      </c>
      <c r="X4393">
        <v>1</v>
      </c>
    </row>
    <row r="4394" spans="1:24" x14ac:dyDescent="0.25">
      <c r="A4394">
        <v>28542</v>
      </c>
      <c r="B4394" t="s">
        <v>2398</v>
      </c>
      <c r="C4394" t="s">
        <v>443</v>
      </c>
      <c r="D4394" t="s">
        <v>6637</v>
      </c>
      <c r="E4394" t="s">
        <v>5872</v>
      </c>
      <c r="F4394">
        <v>27</v>
      </c>
      <c r="G4394" t="s">
        <v>5837</v>
      </c>
      <c r="H4394" t="s">
        <v>5747</v>
      </c>
      <c r="I4394" t="s">
        <v>5748</v>
      </c>
      <c r="J4394">
        <v>473</v>
      </c>
      <c r="K4394">
        <v>24</v>
      </c>
      <c r="L4394">
        <v>7</v>
      </c>
      <c r="M4394" t="s">
        <v>5749</v>
      </c>
      <c r="N4394" t="s">
        <v>5750</v>
      </c>
      <c r="O4394" t="s">
        <v>5874</v>
      </c>
      <c r="P4394" t="s">
        <v>5875</v>
      </c>
      <c r="Q4394" t="s">
        <v>5876</v>
      </c>
      <c r="R4394">
        <v>90004</v>
      </c>
      <c r="S4394" t="s">
        <v>6638</v>
      </c>
      <c r="T4394" t="s">
        <v>6638</v>
      </c>
      <c r="U4394">
        <v>4.3499999999999996</v>
      </c>
      <c r="V4394" t="s">
        <v>6172</v>
      </c>
      <c r="W4394" t="s">
        <v>5869</v>
      </c>
      <c r="X4394">
        <v>1</v>
      </c>
    </row>
    <row r="4395" spans="1:24" x14ac:dyDescent="0.25">
      <c r="A4395">
        <v>27677</v>
      </c>
      <c r="B4395" t="s">
        <v>2294</v>
      </c>
      <c r="C4395" t="s">
        <v>443</v>
      </c>
      <c r="D4395" t="s">
        <v>6177</v>
      </c>
      <c r="E4395" t="s">
        <v>6192</v>
      </c>
      <c r="F4395">
        <v>27</v>
      </c>
      <c r="G4395" t="s">
        <v>5837</v>
      </c>
      <c r="H4395" t="s">
        <v>5747</v>
      </c>
      <c r="I4395" t="s">
        <v>5748</v>
      </c>
      <c r="J4395">
        <v>1980</v>
      </c>
      <c r="K4395">
        <v>4</v>
      </c>
      <c r="L4395">
        <v>5.5</v>
      </c>
      <c r="M4395" t="s">
        <v>5749</v>
      </c>
      <c r="N4395" t="s">
        <v>5750</v>
      </c>
      <c r="O4395" t="s">
        <v>5874</v>
      </c>
      <c r="P4395" t="s">
        <v>5875</v>
      </c>
      <c r="Q4395" t="s">
        <v>5876</v>
      </c>
      <c r="R4395">
        <v>42339</v>
      </c>
      <c r="S4395" t="s">
        <v>6194</v>
      </c>
      <c r="T4395" t="s">
        <v>6195</v>
      </c>
      <c r="U4395">
        <v>12.88</v>
      </c>
      <c r="V4395" t="s">
        <v>5755</v>
      </c>
      <c r="W4395" t="s">
        <v>5869</v>
      </c>
      <c r="X4395">
        <v>6</v>
      </c>
    </row>
    <row r="4396" spans="1:24" x14ac:dyDescent="0.25">
      <c r="A4396">
        <v>27677</v>
      </c>
      <c r="B4396" t="s">
        <v>2294</v>
      </c>
      <c r="C4396" t="s">
        <v>443</v>
      </c>
      <c r="D4396" t="s">
        <v>6177</v>
      </c>
      <c r="E4396" t="s">
        <v>6192</v>
      </c>
      <c r="F4396">
        <v>27</v>
      </c>
      <c r="G4396" t="s">
        <v>5837</v>
      </c>
      <c r="H4396" t="s">
        <v>5747</v>
      </c>
      <c r="I4396" t="s">
        <v>5748</v>
      </c>
      <c r="J4396">
        <v>1980</v>
      </c>
      <c r="K4396">
        <v>4</v>
      </c>
      <c r="L4396">
        <v>5.5</v>
      </c>
      <c r="M4396" t="s">
        <v>5749</v>
      </c>
      <c r="N4396" t="s">
        <v>5750</v>
      </c>
      <c r="O4396" t="s">
        <v>5874</v>
      </c>
      <c r="P4396" t="s">
        <v>5875</v>
      </c>
      <c r="Q4396" t="s">
        <v>5876</v>
      </c>
      <c r="R4396">
        <v>42339</v>
      </c>
      <c r="S4396" t="s">
        <v>6194</v>
      </c>
      <c r="T4396" t="s">
        <v>6195</v>
      </c>
      <c r="U4396">
        <v>12.88</v>
      </c>
      <c r="V4396" t="s">
        <v>5755</v>
      </c>
      <c r="W4396" t="s">
        <v>5869</v>
      </c>
      <c r="X4396">
        <v>6</v>
      </c>
    </row>
    <row r="4397" spans="1:24" x14ac:dyDescent="0.25">
      <c r="A4397">
        <v>27710</v>
      </c>
      <c r="B4397" t="s">
        <v>2297</v>
      </c>
      <c r="C4397" t="s">
        <v>442</v>
      </c>
      <c r="D4397" t="s">
        <v>5886</v>
      </c>
      <c r="E4397" t="s">
        <v>5887</v>
      </c>
      <c r="F4397">
        <v>20</v>
      </c>
      <c r="G4397" t="s">
        <v>5746</v>
      </c>
      <c r="H4397" t="s">
        <v>5747</v>
      </c>
      <c r="I4397" t="s">
        <v>5748</v>
      </c>
      <c r="J4397">
        <v>750</v>
      </c>
      <c r="K4397">
        <v>12</v>
      </c>
      <c r="L4397">
        <v>13.5</v>
      </c>
      <c r="M4397" t="s">
        <v>5759</v>
      </c>
      <c r="N4397" t="s">
        <v>5888</v>
      </c>
      <c r="O4397" t="s">
        <v>5761</v>
      </c>
      <c r="P4397" t="s">
        <v>6002</v>
      </c>
      <c r="Q4397" t="s">
        <v>5890</v>
      </c>
      <c r="R4397">
        <v>42240</v>
      </c>
      <c r="S4397" t="s">
        <v>6001</v>
      </c>
      <c r="T4397" t="s">
        <v>5844</v>
      </c>
      <c r="U4397">
        <v>12.99</v>
      </c>
      <c r="V4397" t="s">
        <v>5755</v>
      </c>
      <c r="W4397" t="s">
        <v>5765</v>
      </c>
      <c r="X4397">
        <v>1</v>
      </c>
    </row>
    <row r="4398" spans="1:24" x14ac:dyDescent="0.25">
      <c r="A4398">
        <v>27186</v>
      </c>
      <c r="B4398" t="s">
        <v>2263</v>
      </c>
      <c r="C4398" t="s">
        <v>442</v>
      </c>
      <c r="D4398" t="s">
        <v>5886</v>
      </c>
      <c r="E4398" t="s">
        <v>5887</v>
      </c>
      <c r="F4398">
        <v>20</v>
      </c>
      <c r="G4398" t="s">
        <v>5746</v>
      </c>
      <c r="H4398" t="s">
        <v>5747</v>
      </c>
      <c r="I4398" t="s">
        <v>5748</v>
      </c>
      <c r="J4398">
        <v>750</v>
      </c>
      <c r="K4398">
        <v>12</v>
      </c>
      <c r="L4398">
        <v>14</v>
      </c>
      <c r="M4398" t="s">
        <v>5759</v>
      </c>
      <c r="N4398" t="s">
        <v>5825</v>
      </c>
      <c r="O4398" t="s">
        <v>5761</v>
      </c>
      <c r="P4398" t="s">
        <v>5916</v>
      </c>
      <c r="Q4398" t="s">
        <v>5989</v>
      </c>
      <c r="R4398">
        <v>86616</v>
      </c>
      <c r="S4398" t="s">
        <v>6681</v>
      </c>
      <c r="T4398" t="s">
        <v>6026</v>
      </c>
      <c r="U4398">
        <v>16.989999999999998</v>
      </c>
      <c r="V4398" t="s">
        <v>5755</v>
      </c>
      <c r="W4398" t="s">
        <v>5765</v>
      </c>
      <c r="X4398">
        <v>1</v>
      </c>
    </row>
    <row r="4399" spans="1:24" x14ac:dyDescent="0.25">
      <c r="A4399">
        <v>28289</v>
      </c>
      <c r="B4399" t="s">
        <v>825</v>
      </c>
      <c r="C4399" t="s">
        <v>442</v>
      </c>
      <c r="D4399" t="s">
        <v>5886</v>
      </c>
      <c r="E4399" t="s">
        <v>6070</v>
      </c>
      <c r="F4399">
        <v>20</v>
      </c>
      <c r="G4399" t="s">
        <v>5746</v>
      </c>
      <c r="H4399" t="s">
        <v>5748</v>
      </c>
      <c r="I4399" t="s">
        <v>5792</v>
      </c>
      <c r="J4399">
        <v>750</v>
      </c>
      <c r="K4399">
        <v>6</v>
      </c>
      <c r="L4399">
        <v>14.5</v>
      </c>
      <c r="M4399" t="s">
        <v>5759</v>
      </c>
      <c r="N4399" t="s">
        <v>6054</v>
      </c>
      <c r="O4399" t="s">
        <v>5761</v>
      </c>
      <c r="P4399" t="s">
        <v>5889</v>
      </c>
      <c r="Q4399" t="s">
        <v>6055</v>
      </c>
      <c r="R4399">
        <v>42263</v>
      </c>
      <c r="S4399" t="s">
        <v>6062</v>
      </c>
      <c r="T4399" t="s">
        <v>6063</v>
      </c>
      <c r="U4399">
        <v>24.99</v>
      </c>
      <c r="V4399" t="s">
        <v>5755</v>
      </c>
      <c r="W4399" t="s">
        <v>5765</v>
      </c>
      <c r="X4399">
        <v>1</v>
      </c>
    </row>
    <row r="4400" spans="1:24" x14ac:dyDescent="0.25">
      <c r="A4400">
        <v>28432</v>
      </c>
      <c r="B4400" t="s">
        <v>2382</v>
      </c>
      <c r="C4400" t="s">
        <v>442</v>
      </c>
      <c r="D4400" t="s">
        <v>5886</v>
      </c>
      <c r="E4400" t="s">
        <v>5887</v>
      </c>
      <c r="F4400">
        <v>20</v>
      </c>
      <c r="G4400" t="s">
        <v>5746</v>
      </c>
      <c r="H4400" t="s">
        <v>5747</v>
      </c>
      <c r="I4400" t="s">
        <v>5748</v>
      </c>
      <c r="J4400">
        <v>750</v>
      </c>
      <c r="K4400">
        <v>12</v>
      </c>
      <c r="L4400">
        <v>14</v>
      </c>
      <c r="M4400" t="s">
        <v>5759</v>
      </c>
      <c r="N4400" t="s">
        <v>5825</v>
      </c>
      <c r="O4400" t="s">
        <v>5761</v>
      </c>
      <c r="P4400" t="s">
        <v>5930</v>
      </c>
      <c r="Q4400" t="s">
        <v>5989</v>
      </c>
      <c r="R4400">
        <v>90902</v>
      </c>
      <c r="S4400" t="s">
        <v>6682</v>
      </c>
      <c r="T4400" t="s">
        <v>6683</v>
      </c>
      <c r="U4400">
        <v>21.5</v>
      </c>
      <c r="V4400" t="s">
        <v>5755</v>
      </c>
      <c r="W4400" t="s">
        <v>5765</v>
      </c>
      <c r="X4400">
        <v>1</v>
      </c>
    </row>
    <row r="4401" spans="1:24" x14ac:dyDescent="0.25">
      <c r="A4401">
        <v>28137</v>
      </c>
      <c r="B4401" t="s">
        <v>320</v>
      </c>
      <c r="C4401" t="s">
        <v>442</v>
      </c>
      <c r="D4401" t="s">
        <v>5920</v>
      </c>
      <c r="E4401" t="s">
        <v>6321</v>
      </c>
      <c r="F4401">
        <v>22</v>
      </c>
      <c r="G4401" t="s">
        <v>5816</v>
      </c>
      <c r="H4401" t="s">
        <v>5747</v>
      </c>
      <c r="I4401" t="s">
        <v>5748</v>
      </c>
      <c r="J4401">
        <v>750</v>
      </c>
      <c r="K4401">
        <v>12</v>
      </c>
      <c r="L4401">
        <v>12</v>
      </c>
      <c r="M4401" t="s">
        <v>5749</v>
      </c>
      <c r="N4401" t="s">
        <v>5750</v>
      </c>
      <c r="O4401" t="s">
        <v>5751</v>
      </c>
      <c r="P4401" t="s">
        <v>5922</v>
      </c>
      <c r="Q4401" t="s">
        <v>5947</v>
      </c>
      <c r="R4401">
        <v>42015</v>
      </c>
      <c r="S4401" t="s">
        <v>5956</v>
      </c>
      <c r="T4401" t="s">
        <v>5957</v>
      </c>
      <c r="U4401">
        <v>9.99</v>
      </c>
      <c r="V4401" t="s">
        <v>5755</v>
      </c>
      <c r="W4401" t="s">
        <v>5869</v>
      </c>
      <c r="X4401">
        <v>1</v>
      </c>
    </row>
    <row r="4402" spans="1:24" x14ac:dyDescent="0.25">
      <c r="A4402">
        <v>27926</v>
      </c>
      <c r="B4402" t="s">
        <v>2331</v>
      </c>
      <c r="C4402" t="s">
        <v>442</v>
      </c>
      <c r="D4402" t="s">
        <v>5886</v>
      </c>
      <c r="E4402" t="s">
        <v>5966</v>
      </c>
      <c r="F4402">
        <v>22</v>
      </c>
      <c r="G4402" t="s">
        <v>5816</v>
      </c>
      <c r="H4402" t="s">
        <v>5747</v>
      </c>
      <c r="I4402" t="s">
        <v>5748</v>
      </c>
      <c r="J4402">
        <v>750</v>
      </c>
      <c r="K4402">
        <v>6</v>
      </c>
      <c r="L4402">
        <v>14.5</v>
      </c>
      <c r="M4402" t="s">
        <v>5759</v>
      </c>
      <c r="N4402" t="s">
        <v>5888</v>
      </c>
      <c r="O4402" t="s">
        <v>5761</v>
      </c>
      <c r="P4402" t="s">
        <v>5889</v>
      </c>
      <c r="Q4402" t="s">
        <v>5890</v>
      </c>
      <c r="R4402">
        <v>42240</v>
      </c>
      <c r="S4402" t="s">
        <v>6001</v>
      </c>
      <c r="T4402" t="s">
        <v>5844</v>
      </c>
      <c r="U4402">
        <v>34.99</v>
      </c>
      <c r="V4402" t="s">
        <v>5755</v>
      </c>
      <c r="W4402" t="s">
        <v>5765</v>
      </c>
      <c r="X4402">
        <v>1</v>
      </c>
    </row>
    <row r="4403" spans="1:24" x14ac:dyDescent="0.25">
      <c r="A4403">
        <v>28580</v>
      </c>
      <c r="B4403" t="s">
        <v>2399</v>
      </c>
      <c r="C4403" t="s">
        <v>442</v>
      </c>
      <c r="D4403" t="s">
        <v>5920</v>
      </c>
      <c r="E4403" t="s">
        <v>5887</v>
      </c>
      <c r="F4403">
        <v>20</v>
      </c>
      <c r="G4403" t="s">
        <v>5746</v>
      </c>
      <c r="H4403" t="s">
        <v>5747</v>
      </c>
      <c r="I4403" t="s">
        <v>5792</v>
      </c>
      <c r="J4403">
        <v>750</v>
      </c>
      <c r="K4403">
        <v>12</v>
      </c>
      <c r="L4403">
        <v>10</v>
      </c>
      <c r="M4403" t="s">
        <v>5759</v>
      </c>
      <c r="N4403" t="s">
        <v>5976</v>
      </c>
      <c r="O4403" t="s">
        <v>5761</v>
      </c>
      <c r="P4403" t="s">
        <v>5922</v>
      </c>
      <c r="Q4403" t="s">
        <v>5977</v>
      </c>
      <c r="R4403">
        <v>62578</v>
      </c>
      <c r="S4403" t="s">
        <v>6120</v>
      </c>
      <c r="T4403" t="s">
        <v>6063</v>
      </c>
      <c r="U4403">
        <v>10.99</v>
      </c>
      <c r="V4403" t="s">
        <v>5755</v>
      </c>
      <c r="W4403" t="s">
        <v>5765</v>
      </c>
      <c r="X4403">
        <v>1</v>
      </c>
    </row>
    <row r="4404" spans="1:24" x14ac:dyDescent="0.25">
      <c r="A4404">
        <v>28582</v>
      </c>
      <c r="B4404" t="s">
        <v>2401</v>
      </c>
      <c r="C4404" t="s">
        <v>442</v>
      </c>
      <c r="D4404" t="s">
        <v>5886</v>
      </c>
      <c r="E4404" t="s">
        <v>5966</v>
      </c>
      <c r="F4404">
        <v>20</v>
      </c>
      <c r="G4404" t="s">
        <v>5746</v>
      </c>
      <c r="H4404" t="s">
        <v>5747</v>
      </c>
      <c r="I4404" t="s">
        <v>5748</v>
      </c>
      <c r="J4404">
        <v>750</v>
      </c>
      <c r="K4404">
        <v>12</v>
      </c>
      <c r="L4404">
        <v>13.5</v>
      </c>
      <c r="M4404" t="s">
        <v>5759</v>
      </c>
      <c r="N4404" t="s">
        <v>5888</v>
      </c>
      <c r="O4404" t="s">
        <v>5790</v>
      </c>
      <c r="P4404" t="s">
        <v>5916</v>
      </c>
      <c r="Q4404" t="s">
        <v>5890</v>
      </c>
      <c r="R4404">
        <v>42288</v>
      </c>
      <c r="S4404" t="s">
        <v>6520</v>
      </c>
      <c r="T4404" t="s">
        <v>6521</v>
      </c>
      <c r="U4404">
        <v>16.989999999999998</v>
      </c>
      <c r="V4404" t="s">
        <v>5755</v>
      </c>
      <c r="W4404" t="s">
        <v>5756</v>
      </c>
      <c r="X4404">
        <v>1</v>
      </c>
    </row>
    <row r="4405" spans="1:24" x14ac:dyDescent="0.25">
      <c r="A4405">
        <v>28583</v>
      </c>
      <c r="B4405" t="s">
        <v>2402</v>
      </c>
      <c r="C4405" t="s">
        <v>442</v>
      </c>
      <c r="D4405" t="s">
        <v>5920</v>
      </c>
      <c r="E4405" t="s">
        <v>6005</v>
      </c>
      <c r="F4405">
        <v>20</v>
      </c>
      <c r="G4405" t="s">
        <v>5746</v>
      </c>
      <c r="H4405" t="s">
        <v>5747</v>
      </c>
      <c r="I4405" t="s">
        <v>5748</v>
      </c>
      <c r="J4405">
        <v>750</v>
      </c>
      <c r="K4405">
        <v>12</v>
      </c>
      <c r="L4405">
        <v>12.5</v>
      </c>
      <c r="M4405" t="s">
        <v>5759</v>
      </c>
      <c r="N4405" t="s">
        <v>5888</v>
      </c>
      <c r="O4405" t="s">
        <v>5790</v>
      </c>
      <c r="P4405" t="s">
        <v>5916</v>
      </c>
      <c r="Q4405" t="s">
        <v>5890</v>
      </c>
      <c r="R4405">
        <v>42288</v>
      </c>
      <c r="S4405" t="s">
        <v>6520</v>
      </c>
      <c r="T4405" t="s">
        <v>6521</v>
      </c>
      <c r="U4405">
        <v>16.989999999999998</v>
      </c>
      <c r="V4405" t="s">
        <v>5755</v>
      </c>
      <c r="W4405" t="s">
        <v>5756</v>
      </c>
      <c r="X4405">
        <v>1</v>
      </c>
    </row>
    <row r="4406" spans="1:24" x14ac:dyDescent="0.25">
      <c r="A4406">
        <v>28424</v>
      </c>
      <c r="B4406" t="s">
        <v>2381</v>
      </c>
      <c r="C4406" t="s">
        <v>443</v>
      </c>
      <c r="D4406" t="s">
        <v>6411</v>
      </c>
      <c r="E4406" t="s">
        <v>6342</v>
      </c>
      <c r="F4406">
        <v>27</v>
      </c>
      <c r="G4406" t="s">
        <v>5837</v>
      </c>
      <c r="H4406" t="s">
        <v>5747</v>
      </c>
      <c r="I4406" t="s">
        <v>5748</v>
      </c>
      <c r="J4406">
        <v>355</v>
      </c>
      <c r="K4406">
        <v>24</v>
      </c>
      <c r="L4406">
        <v>4.2</v>
      </c>
      <c r="M4406" t="s">
        <v>5759</v>
      </c>
      <c r="N4406" t="s">
        <v>5904</v>
      </c>
      <c r="O4406" t="s">
        <v>5874</v>
      </c>
      <c r="P4406" t="s">
        <v>5875</v>
      </c>
      <c r="Q4406" t="s">
        <v>5876</v>
      </c>
      <c r="R4406">
        <v>79216</v>
      </c>
      <c r="S4406" t="s">
        <v>6412</v>
      </c>
      <c r="T4406" t="s">
        <v>6413</v>
      </c>
      <c r="U4406">
        <v>4.95</v>
      </c>
      <c r="V4406" t="s">
        <v>6172</v>
      </c>
      <c r="W4406" t="s">
        <v>5869</v>
      </c>
      <c r="X4406">
        <v>1</v>
      </c>
    </row>
    <row r="4407" spans="1:24" x14ac:dyDescent="0.25">
      <c r="A4407">
        <v>28424</v>
      </c>
      <c r="B4407" t="s">
        <v>2381</v>
      </c>
      <c r="C4407" t="s">
        <v>443</v>
      </c>
      <c r="D4407" t="s">
        <v>6411</v>
      </c>
      <c r="E4407" t="s">
        <v>6342</v>
      </c>
      <c r="F4407">
        <v>27</v>
      </c>
      <c r="G4407" t="s">
        <v>5837</v>
      </c>
      <c r="H4407" t="s">
        <v>5747</v>
      </c>
      <c r="I4407" t="s">
        <v>5748</v>
      </c>
      <c r="J4407">
        <v>355</v>
      </c>
      <c r="K4407">
        <v>24</v>
      </c>
      <c r="L4407">
        <v>4.2</v>
      </c>
      <c r="M4407" t="s">
        <v>5759</v>
      </c>
      <c r="N4407" t="s">
        <v>5904</v>
      </c>
      <c r="O4407" t="s">
        <v>5874</v>
      </c>
      <c r="P4407" t="s">
        <v>5875</v>
      </c>
      <c r="Q4407" t="s">
        <v>5876</v>
      </c>
      <c r="R4407">
        <v>79216</v>
      </c>
      <c r="S4407" t="s">
        <v>6412</v>
      </c>
      <c r="T4407" t="s">
        <v>6413</v>
      </c>
      <c r="U4407">
        <v>4.95</v>
      </c>
      <c r="V4407" t="s">
        <v>6172</v>
      </c>
      <c r="W4407" t="s">
        <v>5869</v>
      </c>
      <c r="X4407">
        <v>1</v>
      </c>
    </row>
    <row r="4408" spans="1:24" x14ac:dyDescent="0.25">
      <c r="A4408">
        <v>27803</v>
      </c>
      <c r="B4408" t="s">
        <v>2323</v>
      </c>
      <c r="C4408" t="s">
        <v>443</v>
      </c>
      <c r="D4408" t="s">
        <v>6411</v>
      </c>
      <c r="E4408" t="s">
        <v>6342</v>
      </c>
      <c r="F4408">
        <v>27</v>
      </c>
      <c r="G4408" t="s">
        <v>5837</v>
      </c>
      <c r="H4408" t="s">
        <v>5747</v>
      </c>
      <c r="I4408" t="s">
        <v>5748</v>
      </c>
      <c r="J4408">
        <v>375</v>
      </c>
      <c r="K4408">
        <v>12</v>
      </c>
      <c r="L4408">
        <v>5.5</v>
      </c>
      <c r="M4408" t="s">
        <v>5759</v>
      </c>
      <c r="N4408" t="s">
        <v>5873</v>
      </c>
      <c r="O4408" t="s">
        <v>5874</v>
      </c>
      <c r="P4408" t="s">
        <v>5875</v>
      </c>
      <c r="Q4408" t="s">
        <v>5876</v>
      </c>
      <c r="R4408">
        <v>79216</v>
      </c>
      <c r="S4408" t="s">
        <v>6412</v>
      </c>
      <c r="T4408" t="s">
        <v>6413</v>
      </c>
      <c r="U4408">
        <v>26.88</v>
      </c>
      <c r="V4408" t="s">
        <v>5755</v>
      </c>
      <c r="W4408" t="s">
        <v>5869</v>
      </c>
      <c r="X4408">
        <v>1</v>
      </c>
    </row>
    <row r="4409" spans="1:24" x14ac:dyDescent="0.25">
      <c r="A4409">
        <v>27803</v>
      </c>
      <c r="B4409" t="s">
        <v>2323</v>
      </c>
      <c r="C4409" t="s">
        <v>443</v>
      </c>
      <c r="D4409" t="s">
        <v>6411</v>
      </c>
      <c r="E4409" t="s">
        <v>6342</v>
      </c>
      <c r="F4409">
        <v>27</v>
      </c>
      <c r="G4409" t="s">
        <v>5837</v>
      </c>
      <c r="H4409" t="s">
        <v>5747</v>
      </c>
      <c r="I4409" t="s">
        <v>5748</v>
      </c>
      <c r="J4409">
        <v>375</v>
      </c>
      <c r="K4409">
        <v>12</v>
      </c>
      <c r="L4409">
        <v>5.5</v>
      </c>
      <c r="M4409" t="s">
        <v>5759</v>
      </c>
      <c r="N4409" t="s">
        <v>5873</v>
      </c>
      <c r="O4409" t="s">
        <v>5874</v>
      </c>
      <c r="P4409" t="s">
        <v>5875</v>
      </c>
      <c r="Q4409" t="s">
        <v>5876</v>
      </c>
      <c r="R4409">
        <v>79216</v>
      </c>
      <c r="S4409" t="s">
        <v>6412</v>
      </c>
      <c r="T4409" t="s">
        <v>6413</v>
      </c>
      <c r="U4409">
        <v>26.88</v>
      </c>
      <c r="V4409" t="s">
        <v>5755</v>
      </c>
      <c r="W4409" t="s">
        <v>5869</v>
      </c>
      <c r="X4409">
        <v>1</v>
      </c>
    </row>
    <row r="4410" spans="1:24" x14ac:dyDescent="0.25">
      <c r="A4410">
        <v>27808</v>
      </c>
      <c r="B4410" t="s">
        <v>2324</v>
      </c>
      <c r="C4410" t="s">
        <v>443</v>
      </c>
      <c r="D4410" t="s">
        <v>6411</v>
      </c>
      <c r="E4410" t="s">
        <v>6192</v>
      </c>
      <c r="F4410">
        <v>27</v>
      </c>
      <c r="G4410" t="s">
        <v>5837</v>
      </c>
      <c r="H4410" t="s">
        <v>5747</v>
      </c>
      <c r="I4410" t="s">
        <v>5748</v>
      </c>
      <c r="J4410">
        <v>355</v>
      </c>
      <c r="K4410">
        <v>4</v>
      </c>
      <c r="L4410">
        <v>5.5</v>
      </c>
      <c r="M4410" t="s">
        <v>5759</v>
      </c>
      <c r="N4410" t="s">
        <v>6346</v>
      </c>
      <c r="O4410" t="s">
        <v>5874</v>
      </c>
      <c r="P4410" t="s">
        <v>5875</v>
      </c>
      <c r="Q4410" t="s">
        <v>5876</v>
      </c>
      <c r="R4410">
        <v>79216</v>
      </c>
      <c r="S4410" t="s">
        <v>6412</v>
      </c>
      <c r="T4410" t="s">
        <v>6413</v>
      </c>
      <c r="U4410">
        <v>5.44</v>
      </c>
      <c r="V4410" t="s">
        <v>6172</v>
      </c>
      <c r="W4410" t="s">
        <v>5869</v>
      </c>
      <c r="X4410">
        <v>1</v>
      </c>
    </row>
    <row r="4411" spans="1:24" x14ac:dyDescent="0.25">
      <c r="A4411">
        <v>27808</v>
      </c>
      <c r="B4411" t="s">
        <v>2324</v>
      </c>
      <c r="C4411" t="s">
        <v>443</v>
      </c>
      <c r="D4411" t="s">
        <v>6411</v>
      </c>
      <c r="E4411" t="s">
        <v>6192</v>
      </c>
      <c r="F4411">
        <v>27</v>
      </c>
      <c r="G4411" t="s">
        <v>5837</v>
      </c>
      <c r="H4411" t="s">
        <v>5747</v>
      </c>
      <c r="I4411" t="s">
        <v>5748</v>
      </c>
      <c r="J4411">
        <v>355</v>
      </c>
      <c r="K4411">
        <v>4</v>
      </c>
      <c r="L4411">
        <v>5.5</v>
      </c>
      <c r="M4411" t="s">
        <v>5759</v>
      </c>
      <c r="N4411" t="s">
        <v>6346</v>
      </c>
      <c r="O4411" t="s">
        <v>5874</v>
      </c>
      <c r="P4411" t="s">
        <v>5875</v>
      </c>
      <c r="Q4411" t="s">
        <v>5876</v>
      </c>
      <c r="R4411">
        <v>79216</v>
      </c>
      <c r="S4411" t="s">
        <v>6412</v>
      </c>
      <c r="T4411" t="s">
        <v>6413</v>
      </c>
      <c r="U4411">
        <v>5.44</v>
      </c>
      <c r="V4411" t="s">
        <v>6172</v>
      </c>
      <c r="W4411" t="s">
        <v>5869</v>
      </c>
      <c r="X4411">
        <v>1</v>
      </c>
    </row>
    <row r="4412" spans="1:24" x14ac:dyDescent="0.25">
      <c r="A4412">
        <v>26884</v>
      </c>
      <c r="B4412" t="s">
        <v>2252</v>
      </c>
      <c r="C4412" t="s">
        <v>443</v>
      </c>
      <c r="D4412" t="s">
        <v>6411</v>
      </c>
      <c r="E4412" t="s">
        <v>5872</v>
      </c>
      <c r="F4412">
        <v>27</v>
      </c>
      <c r="G4412" t="s">
        <v>5837</v>
      </c>
      <c r="H4412" t="s">
        <v>5747</v>
      </c>
      <c r="I4412" t="s">
        <v>5748</v>
      </c>
      <c r="J4412">
        <v>650</v>
      </c>
      <c r="K4412">
        <v>12</v>
      </c>
      <c r="L4412">
        <v>6.6</v>
      </c>
      <c r="M4412" t="s">
        <v>5759</v>
      </c>
      <c r="N4412" t="s">
        <v>5904</v>
      </c>
      <c r="O4412" t="s">
        <v>5874</v>
      </c>
      <c r="P4412" t="s">
        <v>5875</v>
      </c>
      <c r="Q4412" t="s">
        <v>5876</v>
      </c>
      <c r="R4412">
        <v>79216</v>
      </c>
      <c r="S4412" t="s">
        <v>6412</v>
      </c>
      <c r="T4412" t="s">
        <v>6413</v>
      </c>
      <c r="U4412">
        <v>12.26</v>
      </c>
      <c r="V4412" t="s">
        <v>5755</v>
      </c>
      <c r="W4412" t="s">
        <v>5869</v>
      </c>
      <c r="X4412">
        <v>1</v>
      </c>
    </row>
    <row r="4413" spans="1:24" x14ac:dyDescent="0.25">
      <c r="A4413">
        <v>26884</v>
      </c>
      <c r="B4413" t="s">
        <v>2252</v>
      </c>
      <c r="C4413" t="s">
        <v>443</v>
      </c>
      <c r="D4413" t="s">
        <v>6411</v>
      </c>
      <c r="E4413" t="s">
        <v>5872</v>
      </c>
      <c r="F4413">
        <v>27</v>
      </c>
      <c r="G4413" t="s">
        <v>5837</v>
      </c>
      <c r="H4413" t="s">
        <v>5747</v>
      </c>
      <c r="I4413" t="s">
        <v>5748</v>
      </c>
      <c r="J4413">
        <v>650</v>
      </c>
      <c r="K4413">
        <v>12</v>
      </c>
      <c r="L4413">
        <v>6.6</v>
      </c>
      <c r="M4413" t="s">
        <v>5759</v>
      </c>
      <c r="N4413" t="s">
        <v>5904</v>
      </c>
      <c r="O4413" t="s">
        <v>5874</v>
      </c>
      <c r="P4413" t="s">
        <v>5875</v>
      </c>
      <c r="Q4413" t="s">
        <v>5876</v>
      </c>
      <c r="R4413">
        <v>79216</v>
      </c>
      <c r="S4413" t="s">
        <v>6412</v>
      </c>
      <c r="T4413" t="s">
        <v>6413</v>
      </c>
      <c r="U4413">
        <v>12.26</v>
      </c>
      <c r="V4413" t="s">
        <v>5755</v>
      </c>
      <c r="W4413" t="s">
        <v>5869</v>
      </c>
      <c r="X4413">
        <v>1</v>
      </c>
    </row>
    <row r="4414" spans="1:24" x14ac:dyDescent="0.25">
      <c r="A4414">
        <v>28666</v>
      </c>
      <c r="B4414" t="s">
        <v>2429</v>
      </c>
      <c r="C4414" t="s">
        <v>443</v>
      </c>
      <c r="D4414" t="s">
        <v>5871</v>
      </c>
      <c r="E4414" t="s">
        <v>5872</v>
      </c>
      <c r="F4414">
        <v>10</v>
      </c>
      <c r="G4414" t="s">
        <v>5767</v>
      </c>
      <c r="H4414" t="s">
        <v>5747</v>
      </c>
      <c r="I4414" t="s">
        <v>5748</v>
      </c>
      <c r="J4414">
        <v>473</v>
      </c>
      <c r="K4414">
        <v>24</v>
      </c>
      <c r="L4414">
        <v>6</v>
      </c>
      <c r="M4414" t="s">
        <v>5749</v>
      </c>
      <c r="N4414" t="s">
        <v>5750</v>
      </c>
      <c r="O4414" t="s">
        <v>5874</v>
      </c>
      <c r="P4414" t="s">
        <v>5875</v>
      </c>
      <c r="Q4414" t="s">
        <v>5876</v>
      </c>
      <c r="R4414">
        <v>79259</v>
      </c>
      <c r="S4414" t="s">
        <v>6480</v>
      </c>
      <c r="T4414" t="s">
        <v>6481</v>
      </c>
      <c r="U4414">
        <v>4.09</v>
      </c>
      <c r="V4414" t="s">
        <v>6172</v>
      </c>
      <c r="W4414" t="s">
        <v>5869</v>
      </c>
      <c r="X4414">
        <v>1</v>
      </c>
    </row>
    <row r="4415" spans="1:24" x14ac:dyDescent="0.25">
      <c r="A4415">
        <v>28666</v>
      </c>
      <c r="B4415" t="s">
        <v>2429</v>
      </c>
      <c r="C4415" t="s">
        <v>443</v>
      </c>
      <c r="D4415" t="s">
        <v>5871</v>
      </c>
      <c r="E4415" t="s">
        <v>5872</v>
      </c>
      <c r="F4415">
        <v>10</v>
      </c>
      <c r="G4415" t="s">
        <v>5767</v>
      </c>
      <c r="H4415" t="s">
        <v>5747</v>
      </c>
      <c r="I4415" t="s">
        <v>5748</v>
      </c>
      <c r="J4415">
        <v>473</v>
      </c>
      <c r="K4415">
        <v>24</v>
      </c>
      <c r="L4415">
        <v>6</v>
      </c>
      <c r="M4415" t="s">
        <v>5749</v>
      </c>
      <c r="N4415" t="s">
        <v>5750</v>
      </c>
      <c r="O4415" t="s">
        <v>5874</v>
      </c>
      <c r="P4415" t="s">
        <v>5875</v>
      </c>
      <c r="Q4415" t="s">
        <v>5876</v>
      </c>
      <c r="R4415">
        <v>79259</v>
      </c>
      <c r="S4415" t="s">
        <v>6480</v>
      </c>
      <c r="T4415" t="s">
        <v>6481</v>
      </c>
      <c r="U4415">
        <v>4.09</v>
      </c>
      <c r="V4415" t="s">
        <v>6172</v>
      </c>
      <c r="W4415" t="s">
        <v>5869</v>
      </c>
      <c r="X4415">
        <v>1</v>
      </c>
    </row>
    <row r="4416" spans="1:24" x14ac:dyDescent="0.25">
      <c r="A4416">
        <v>29375</v>
      </c>
      <c r="B4416" t="s">
        <v>2563</v>
      </c>
      <c r="C4416" t="s">
        <v>442</v>
      </c>
      <c r="D4416" t="s">
        <v>5886</v>
      </c>
      <c r="E4416" t="s">
        <v>5914</v>
      </c>
      <c r="F4416">
        <v>21</v>
      </c>
      <c r="G4416" t="s">
        <v>6127</v>
      </c>
      <c r="H4416" t="s">
        <v>5747</v>
      </c>
      <c r="I4416" t="s">
        <v>5748</v>
      </c>
      <c r="J4416">
        <v>750</v>
      </c>
      <c r="K4416">
        <v>3</v>
      </c>
      <c r="L4416">
        <v>13.5</v>
      </c>
      <c r="M4416" t="s">
        <v>5759</v>
      </c>
      <c r="N4416" t="s">
        <v>5781</v>
      </c>
      <c r="O4416" t="s">
        <v>5790</v>
      </c>
      <c r="P4416" t="s">
        <v>5889</v>
      </c>
      <c r="Q4416" t="s">
        <v>5986</v>
      </c>
      <c r="R4416">
        <v>51923</v>
      </c>
      <c r="S4416" t="s">
        <v>5965</v>
      </c>
      <c r="T4416" t="s">
        <v>5965</v>
      </c>
      <c r="U4416">
        <v>550.04999999999995</v>
      </c>
      <c r="V4416" t="s">
        <v>5755</v>
      </c>
      <c r="W4416" t="s">
        <v>5756</v>
      </c>
      <c r="X4416">
        <v>1</v>
      </c>
    </row>
    <row r="4417" spans="1:24" x14ac:dyDescent="0.25">
      <c r="A4417">
        <v>29074</v>
      </c>
      <c r="B4417" t="s">
        <v>2508</v>
      </c>
      <c r="C4417" t="s">
        <v>443</v>
      </c>
      <c r="D4417" t="s">
        <v>6411</v>
      </c>
      <c r="E4417" t="s">
        <v>6192</v>
      </c>
      <c r="F4417">
        <v>27</v>
      </c>
      <c r="G4417" t="s">
        <v>5837</v>
      </c>
      <c r="H4417" t="s">
        <v>5747</v>
      </c>
      <c r="I4417" t="s">
        <v>5748</v>
      </c>
      <c r="J4417">
        <v>473</v>
      </c>
      <c r="K4417">
        <v>24</v>
      </c>
      <c r="L4417">
        <v>5</v>
      </c>
      <c r="M4417" t="s">
        <v>5749</v>
      </c>
      <c r="N4417" t="s">
        <v>5750</v>
      </c>
      <c r="O4417" t="s">
        <v>5874</v>
      </c>
      <c r="P4417" t="s">
        <v>5875</v>
      </c>
      <c r="Q4417" t="s">
        <v>5876</v>
      </c>
      <c r="R4417">
        <v>79216</v>
      </c>
      <c r="S4417" t="s">
        <v>6412</v>
      </c>
      <c r="T4417" t="s">
        <v>6413</v>
      </c>
      <c r="U4417">
        <v>4.43</v>
      </c>
      <c r="V4417" t="s">
        <v>6172</v>
      </c>
      <c r="W4417" t="s">
        <v>5869</v>
      </c>
      <c r="X4417">
        <v>1</v>
      </c>
    </row>
    <row r="4418" spans="1:24" x14ac:dyDescent="0.25">
      <c r="A4418">
        <v>29074</v>
      </c>
      <c r="B4418" t="s">
        <v>2508</v>
      </c>
      <c r="C4418" t="s">
        <v>443</v>
      </c>
      <c r="D4418" t="s">
        <v>6411</v>
      </c>
      <c r="E4418" t="s">
        <v>6192</v>
      </c>
      <c r="F4418">
        <v>27</v>
      </c>
      <c r="G4418" t="s">
        <v>5837</v>
      </c>
      <c r="H4418" t="s">
        <v>5747</v>
      </c>
      <c r="I4418" t="s">
        <v>5748</v>
      </c>
      <c r="J4418">
        <v>473</v>
      </c>
      <c r="K4418">
        <v>24</v>
      </c>
      <c r="L4418">
        <v>5</v>
      </c>
      <c r="M4418" t="s">
        <v>5749</v>
      </c>
      <c r="N4418" t="s">
        <v>5750</v>
      </c>
      <c r="O4418" t="s">
        <v>5874</v>
      </c>
      <c r="P4418" t="s">
        <v>5875</v>
      </c>
      <c r="Q4418" t="s">
        <v>5876</v>
      </c>
      <c r="R4418">
        <v>79216</v>
      </c>
      <c r="S4418" t="s">
        <v>6412</v>
      </c>
      <c r="T4418" t="s">
        <v>6413</v>
      </c>
      <c r="U4418">
        <v>4.43</v>
      </c>
      <c r="V4418" t="s">
        <v>6172</v>
      </c>
      <c r="W4418" t="s">
        <v>5869</v>
      </c>
      <c r="X4418">
        <v>1</v>
      </c>
    </row>
    <row r="4419" spans="1:24" x14ac:dyDescent="0.25">
      <c r="A4419">
        <v>26878</v>
      </c>
      <c r="B4419" t="s">
        <v>2250</v>
      </c>
      <c r="C4419" t="s">
        <v>443</v>
      </c>
      <c r="D4419" t="s">
        <v>6166</v>
      </c>
      <c r="E4419" t="s">
        <v>5872</v>
      </c>
      <c r="F4419">
        <v>20</v>
      </c>
      <c r="G4419" t="s">
        <v>5746</v>
      </c>
      <c r="H4419" t="s">
        <v>5747</v>
      </c>
      <c r="I4419" t="s">
        <v>5748</v>
      </c>
      <c r="J4419">
        <v>500</v>
      </c>
      <c r="K4419">
        <v>24</v>
      </c>
      <c r="L4419">
        <v>6</v>
      </c>
      <c r="M4419" t="s">
        <v>5759</v>
      </c>
      <c r="N4419" t="s">
        <v>5832</v>
      </c>
      <c r="O4419" t="s">
        <v>5761</v>
      </c>
      <c r="P4419" t="s">
        <v>6168</v>
      </c>
      <c r="Q4419" t="s">
        <v>6169</v>
      </c>
      <c r="R4419">
        <v>85105</v>
      </c>
      <c r="S4419" t="s">
        <v>6198</v>
      </c>
      <c r="T4419" t="s">
        <v>5794</v>
      </c>
      <c r="U4419">
        <v>3.05</v>
      </c>
      <c r="V4419" t="s">
        <v>6172</v>
      </c>
      <c r="W4419" t="s">
        <v>6173</v>
      </c>
      <c r="X4419">
        <v>1</v>
      </c>
    </row>
    <row r="4420" spans="1:24" x14ac:dyDescent="0.25">
      <c r="A4420">
        <v>27285</v>
      </c>
      <c r="B4420" t="s">
        <v>2266</v>
      </c>
      <c r="C4420" t="s">
        <v>442</v>
      </c>
      <c r="D4420" t="s">
        <v>5920</v>
      </c>
      <c r="E4420" t="s">
        <v>6321</v>
      </c>
      <c r="F4420">
        <v>10</v>
      </c>
      <c r="G4420" t="s">
        <v>5767</v>
      </c>
      <c r="H4420" t="s">
        <v>5747</v>
      </c>
      <c r="I4420" t="s">
        <v>5748</v>
      </c>
      <c r="J4420">
        <v>3000</v>
      </c>
      <c r="K4420">
        <v>4</v>
      </c>
      <c r="L4420">
        <v>9</v>
      </c>
      <c r="M4420" t="s">
        <v>5759</v>
      </c>
      <c r="N4420" t="s">
        <v>5904</v>
      </c>
      <c r="O4420" t="s">
        <v>5790</v>
      </c>
      <c r="P4420" t="s">
        <v>5922</v>
      </c>
      <c r="Q4420" t="s">
        <v>5923</v>
      </c>
      <c r="R4420">
        <v>43054</v>
      </c>
      <c r="S4420" t="s">
        <v>5905</v>
      </c>
      <c r="T4420" t="s">
        <v>5906</v>
      </c>
      <c r="U4420">
        <v>36.99</v>
      </c>
      <c r="V4420" t="s">
        <v>6582</v>
      </c>
      <c r="W4420" t="s">
        <v>5765</v>
      </c>
      <c r="X4420">
        <v>1</v>
      </c>
    </row>
    <row r="4421" spans="1:24" x14ac:dyDescent="0.25">
      <c r="A4421">
        <v>27544</v>
      </c>
      <c r="B4421" t="s">
        <v>2280</v>
      </c>
      <c r="C4421" t="s">
        <v>442</v>
      </c>
      <c r="D4421" t="s">
        <v>5920</v>
      </c>
      <c r="E4421" t="s">
        <v>6005</v>
      </c>
      <c r="F4421">
        <v>10</v>
      </c>
      <c r="G4421" t="s">
        <v>5767</v>
      </c>
      <c r="H4421" t="s">
        <v>5747</v>
      </c>
      <c r="I4421" t="s">
        <v>5748</v>
      </c>
      <c r="J4421">
        <v>4000</v>
      </c>
      <c r="K4421">
        <v>4</v>
      </c>
      <c r="L4421">
        <v>12.5</v>
      </c>
      <c r="M4421" t="s">
        <v>5759</v>
      </c>
      <c r="N4421" t="s">
        <v>5888</v>
      </c>
      <c r="O4421" t="s">
        <v>5751</v>
      </c>
      <c r="P4421" t="s">
        <v>5922</v>
      </c>
      <c r="Q4421" t="s">
        <v>5890</v>
      </c>
      <c r="R4421">
        <v>85334</v>
      </c>
      <c r="S4421" t="s">
        <v>5956</v>
      </c>
      <c r="T4421" t="s">
        <v>5957</v>
      </c>
      <c r="U4421">
        <v>39.99</v>
      </c>
      <c r="V4421" t="s">
        <v>5960</v>
      </c>
      <c r="W4421" t="s">
        <v>5869</v>
      </c>
      <c r="X4421">
        <v>1</v>
      </c>
    </row>
    <row r="4422" spans="1:24" x14ac:dyDescent="0.25">
      <c r="A4422">
        <v>27975</v>
      </c>
      <c r="B4422" t="s">
        <v>2334</v>
      </c>
      <c r="C4422" t="s">
        <v>442</v>
      </c>
      <c r="D4422" t="s">
        <v>5886</v>
      </c>
      <c r="E4422" t="s">
        <v>5887</v>
      </c>
      <c r="F4422">
        <v>20</v>
      </c>
      <c r="G4422" t="s">
        <v>5746</v>
      </c>
      <c r="H4422" t="s">
        <v>5747</v>
      </c>
      <c r="I4422" t="s">
        <v>5748</v>
      </c>
      <c r="J4422">
        <v>750</v>
      </c>
      <c r="K4422">
        <v>12</v>
      </c>
      <c r="L4422">
        <v>13.5</v>
      </c>
      <c r="M4422" t="s">
        <v>5759</v>
      </c>
      <c r="N4422" t="s">
        <v>5915</v>
      </c>
      <c r="O4422" t="s">
        <v>5790</v>
      </c>
      <c r="P4422" t="s">
        <v>6002</v>
      </c>
      <c r="Q4422" t="s">
        <v>5917</v>
      </c>
      <c r="R4422">
        <v>51923</v>
      </c>
      <c r="S4422" t="s">
        <v>5965</v>
      </c>
      <c r="T4422" t="s">
        <v>5965</v>
      </c>
      <c r="U4422">
        <v>13.99</v>
      </c>
      <c r="V4422" t="s">
        <v>5755</v>
      </c>
      <c r="W4422" t="s">
        <v>5756</v>
      </c>
      <c r="X4422">
        <v>1</v>
      </c>
    </row>
    <row r="4423" spans="1:24" x14ac:dyDescent="0.25">
      <c r="A4423">
        <v>28439</v>
      </c>
      <c r="B4423" t="s">
        <v>2383</v>
      </c>
      <c r="C4423" t="s">
        <v>442</v>
      </c>
      <c r="D4423" t="s">
        <v>5886</v>
      </c>
      <c r="E4423" t="s">
        <v>5966</v>
      </c>
      <c r="F4423">
        <v>20</v>
      </c>
      <c r="G4423" t="s">
        <v>5746</v>
      </c>
      <c r="H4423" t="s">
        <v>5747</v>
      </c>
      <c r="I4423" t="s">
        <v>5748</v>
      </c>
      <c r="J4423">
        <v>750</v>
      </c>
      <c r="K4423">
        <v>12</v>
      </c>
      <c r="L4423">
        <v>14.5</v>
      </c>
      <c r="M4423" t="s">
        <v>5759</v>
      </c>
      <c r="N4423" t="s">
        <v>6107</v>
      </c>
      <c r="O4423" t="s">
        <v>5790</v>
      </c>
      <c r="P4423" t="s">
        <v>5988</v>
      </c>
      <c r="Q4423" t="s">
        <v>5923</v>
      </c>
      <c r="R4423">
        <v>86729</v>
      </c>
      <c r="S4423" t="s">
        <v>6108</v>
      </c>
      <c r="T4423" t="s">
        <v>5999</v>
      </c>
      <c r="U4423">
        <v>19.989999999999998</v>
      </c>
      <c r="V4423" t="s">
        <v>5755</v>
      </c>
      <c r="W4423" t="s">
        <v>5765</v>
      </c>
      <c r="X4423">
        <v>1</v>
      </c>
    </row>
    <row r="4424" spans="1:24" x14ac:dyDescent="0.25">
      <c r="A4424">
        <v>28401</v>
      </c>
      <c r="B4424" t="s">
        <v>2378</v>
      </c>
      <c r="C4424" t="s">
        <v>443</v>
      </c>
      <c r="D4424" t="s">
        <v>6166</v>
      </c>
      <c r="E4424" t="s">
        <v>5872</v>
      </c>
      <c r="F4424">
        <v>20</v>
      </c>
      <c r="G4424" t="s">
        <v>5746</v>
      </c>
      <c r="H4424" t="s">
        <v>5747</v>
      </c>
      <c r="I4424" t="s">
        <v>5748</v>
      </c>
      <c r="J4424">
        <v>473</v>
      </c>
      <c r="K4424">
        <v>24</v>
      </c>
      <c r="L4424">
        <v>7</v>
      </c>
      <c r="M4424" t="s">
        <v>5749</v>
      </c>
      <c r="N4424" t="s">
        <v>5750</v>
      </c>
      <c r="O4424" t="s">
        <v>5751</v>
      </c>
      <c r="P4424" t="s">
        <v>5875</v>
      </c>
      <c r="Q4424" t="s">
        <v>6169</v>
      </c>
      <c r="R4424">
        <v>84205</v>
      </c>
      <c r="S4424" t="s">
        <v>6570</v>
      </c>
      <c r="T4424" t="s">
        <v>6570</v>
      </c>
      <c r="U4424">
        <v>3.99</v>
      </c>
      <c r="V4424" t="s">
        <v>6172</v>
      </c>
      <c r="W4424" t="s">
        <v>5869</v>
      </c>
      <c r="X4424">
        <v>1</v>
      </c>
    </row>
    <row r="4425" spans="1:24" x14ac:dyDescent="0.25">
      <c r="A4425">
        <v>28581</v>
      </c>
      <c r="B4425" t="s">
        <v>2400</v>
      </c>
      <c r="C4425" t="s">
        <v>442</v>
      </c>
      <c r="D4425" t="s">
        <v>5920</v>
      </c>
      <c r="E4425" t="s">
        <v>5921</v>
      </c>
      <c r="F4425">
        <v>20</v>
      </c>
      <c r="G4425" t="s">
        <v>5746</v>
      </c>
      <c r="H4425" t="s">
        <v>5747</v>
      </c>
      <c r="I4425" t="s">
        <v>5748</v>
      </c>
      <c r="J4425">
        <v>3000</v>
      </c>
      <c r="K4425">
        <v>4</v>
      </c>
      <c r="L4425">
        <v>12</v>
      </c>
      <c r="M4425" t="s">
        <v>5759</v>
      </c>
      <c r="N4425" t="s">
        <v>5888</v>
      </c>
      <c r="O4425" t="s">
        <v>5790</v>
      </c>
      <c r="P4425" t="s">
        <v>5922</v>
      </c>
      <c r="Q4425" t="s">
        <v>5890</v>
      </c>
      <c r="R4425">
        <v>86496</v>
      </c>
      <c r="S4425" t="s">
        <v>5932</v>
      </c>
      <c r="T4425" t="s">
        <v>5933</v>
      </c>
      <c r="U4425">
        <v>35.99</v>
      </c>
      <c r="V4425" t="s">
        <v>5960</v>
      </c>
      <c r="W4425" t="s">
        <v>5756</v>
      </c>
      <c r="X4425">
        <v>1</v>
      </c>
    </row>
    <row r="4426" spans="1:24" x14ac:dyDescent="0.25">
      <c r="A4426">
        <v>28600</v>
      </c>
      <c r="B4426" t="s">
        <v>2405</v>
      </c>
      <c r="C4426" t="s">
        <v>443</v>
      </c>
      <c r="D4426" t="s">
        <v>6177</v>
      </c>
      <c r="E4426" t="s">
        <v>6213</v>
      </c>
      <c r="F4426">
        <v>10</v>
      </c>
      <c r="G4426" t="s">
        <v>5767</v>
      </c>
      <c r="H4426" t="s">
        <v>5747</v>
      </c>
      <c r="I4426" t="s">
        <v>5748</v>
      </c>
      <c r="J4426">
        <v>500</v>
      </c>
      <c r="K4426">
        <v>24</v>
      </c>
      <c r="L4426">
        <v>4.2</v>
      </c>
      <c r="M4426" t="s">
        <v>5759</v>
      </c>
      <c r="N4426" t="s">
        <v>5813</v>
      </c>
      <c r="O4426" t="s">
        <v>5874</v>
      </c>
      <c r="P4426" t="s">
        <v>5875</v>
      </c>
      <c r="Q4426" t="s">
        <v>5876</v>
      </c>
      <c r="R4426">
        <v>40771</v>
      </c>
      <c r="S4426" t="s">
        <v>5773</v>
      </c>
      <c r="T4426" t="s">
        <v>5773</v>
      </c>
      <c r="U4426">
        <v>3.79</v>
      </c>
      <c r="V4426" t="s">
        <v>6172</v>
      </c>
      <c r="W4426" t="s">
        <v>5869</v>
      </c>
      <c r="X4426">
        <v>1</v>
      </c>
    </row>
    <row r="4427" spans="1:24" x14ac:dyDescent="0.25">
      <c r="A4427">
        <v>28600</v>
      </c>
      <c r="B4427" t="s">
        <v>2405</v>
      </c>
      <c r="C4427" t="s">
        <v>443</v>
      </c>
      <c r="D4427" t="s">
        <v>6177</v>
      </c>
      <c r="E4427" t="s">
        <v>6213</v>
      </c>
      <c r="F4427">
        <v>10</v>
      </c>
      <c r="G4427" t="s">
        <v>5767</v>
      </c>
      <c r="H4427" t="s">
        <v>5747</v>
      </c>
      <c r="I4427" t="s">
        <v>5748</v>
      </c>
      <c r="J4427">
        <v>500</v>
      </c>
      <c r="K4427">
        <v>24</v>
      </c>
      <c r="L4427">
        <v>4.2</v>
      </c>
      <c r="M4427" t="s">
        <v>5759</v>
      </c>
      <c r="N4427" t="s">
        <v>5813</v>
      </c>
      <c r="O4427" t="s">
        <v>5874</v>
      </c>
      <c r="P4427" t="s">
        <v>5875</v>
      </c>
      <c r="Q4427" t="s">
        <v>5876</v>
      </c>
      <c r="R4427">
        <v>40771</v>
      </c>
      <c r="S4427" t="s">
        <v>5773</v>
      </c>
      <c r="T4427" t="s">
        <v>5773</v>
      </c>
      <c r="U4427">
        <v>3.79</v>
      </c>
      <c r="V4427" t="s">
        <v>6172</v>
      </c>
      <c r="W4427" t="s">
        <v>5869</v>
      </c>
      <c r="X4427">
        <v>1</v>
      </c>
    </row>
    <row r="4428" spans="1:24" x14ac:dyDescent="0.25">
      <c r="A4428">
        <v>28471</v>
      </c>
      <c r="B4428" t="s">
        <v>2390</v>
      </c>
      <c r="C4428" t="s">
        <v>442</v>
      </c>
      <c r="D4428" t="s">
        <v>6035</v>
      </c>
      <c r="E4428" t="s">
        <v>6158</v>
      </c>
      <c r="F4428">
        <v>20</v>
      </c>
      <c r="G4428" t="s">
        <v>5746</v>
      </c>
      <c r="H4428" t="s">
        <v>5747</v>
      </c>
      <c r="I4428" t="s">
        <v>5748</v>
      </c>
      <c r="J4428">
        <v>750</v>
      </c>
      <c r="K4428">
        <v>12</v>
      </c>
      <c r="L4428">
        <v>12.5</v>
      </c>
      <c r="M4428" t="s">
        <v>5759</v>
      </c>
      <c r="N4428" t="s">
        <v>5781</v>
      </c>
      <c r="O4428" t="s">
        <v>5761</v>
      </c>
      <c r="P4428" t="s">
        <v>5988</v>
      </c>
      <c r="Q4428" t="s">
        <v>5986</v>
      </c>
      <c r="R4428">
        <v>87169</v>
      </c>
      <c r="S4428" t="s">
        <v>5978</v>
      </c>
      <c r="T4428" t="s">
        <v>5899</v>
      </c>
      <c r="U4428">
        <v>17.989999999999998</v>
      </c>
      <c r="V4428" t="s">
        <v>5755</v>
      </c>
      <c r="W4428" t="s">
        <v>5765</v>
      </c>
      <c r="X4428">
        <v>1</v>
      </c>
    </row>
    <row r="4429" spans="1:24" x14ac:dyDescent="0.25">
      <c r="A4429">
        <v>27680</v>
      </c>
      <c r="B4429" t="s">
        <v>2295</v>
      </c>
      <c r="C4429" t="s">
        <v>442</v>
      </c>
      <c r="D4429" t="s">
        <v>6035</v>
      </c>
      <c r="E4429" t="s">
        <v>5914</v>
      </c>
      <c r="F4429">
        <v>22</v>
      </c>
      <c r="G4429" t="s">
        <v>5816</v>
      </c>
      <c r="H4429" t="s">
        <v>5747</v>
      </c>
      <c r="I4429" t="s">
        <v>5748</v>
      </c>
      <c r="J4429">
        <v>750</v>
      </c>
      <c r="K4429">
        <v>12</v>
      </c>
      <c r="L4429">
        <v>12.5</v>
      </c>
      <c r="M4429" t="s">
        <v>5759</v>
      </c>
      <c r="N4429" t="s">
        <v>5976</v>
      </c>
      <c r="O4429" t="s">
        <v>5761</v>
      </c>
      <c r="P4429" t="s">
        <v>6002</v>
      </c>
      <c r="Q4429" t="s">
        <v>5977</v>
      </c>
      <c r="R4429">
        <v>81496</v>
      </c>
      <c r="S4429" t="s">
        <v>6447</v>
      </c>
      <c r="T4429" t="s">
        <v>6182</v>
      </c>
      <c r="U4429">
        <v>12.67</v>
      </c>
      <c r="V4429" t="s">
        <v>5755</v>
      </c>
      <c r="W4429" t="s">
        <v>5765</v>
      </c>
      <c r="X4429">
        <v>1</v>
      </c>
    </row>
    <row r="4430" spans="1:24" x14ac:dyDescent="0.25">
      <c r="A4430">
        <v>28619</v>
      </c>
      <c r="B4430" t="s">
        <v>2411</v>
      </c>
      <c r="C4430" t="s">
        <v>443</v>
      </c>
      <c r="D4430" t="s">
        <v>6411</v>
      </c>
      <c r="E4430" t="s">
        <v>6192</v>
      </c>
      <c r="F4430">
        <v>27</v>
      </c>
      <c r="G4430" t="s">
        <v>5837</v>
      </c>
      <c r="H4430" t="s">
        <v>5747</v>
      </c>
      <c r="I4430" t="s">
        <v>5748</v>
      </c>
      <c r="J4430">
        <v>355</v>
      </c>
      <c r="K4430">
        <v>24</v>
      </c>
      <c r="L4430">
        <v>4.2</v>
      </c>
      <c r="M4430" t="s">
        <v>5749</v>
      </c>
      <c r="N4430" t="s">
        <v>5750</v>
      </c>
      <c r="O4430" t="s">
        <v>5874</v>
      </c>
      <c r="P4430" t="s">
        <v>5875</v>
      </c>
      <c r="Q4430" t="s">
        <v>5876</v>
      </c>
      <c r="R4430">
        <v>86377</v>
      </c>
      <c r="S4430" t="s">
        <v>6639</v>
      </c>
      <c r="T4430" t="s">
        <v>6413</v>
      </c>
      <c r="U4430">
        <v>2.48</v>
      </c>
      <c r="V4430" t="s">
        <v>6172</v>
      </c>
      <c r="W4430" t="s">
        <v>5869</v>
      </c>
      <c r="X4430">
        <v>1</v>
      </c>
    </row>
    <row r="4431" spans="1:24" x14ac:dyDescent="0.25">
      <c r="A4431">
        <v>28619</v>
      </c>
      <c r="B4431" t="s">
        <v>2411</v>
      </c>
      <c r="C4431" t="s">
        <v>443</v>
      </c>
      <c r="D4431" t="s">
        <v>6411</v>
      </c>
      <c r="E4431" t="s">
        <v>6192</v>
      </c>
      <c r="F4431">
        <v>27</v>
      </c>
      <c r="G4431" t="s">
        <v>5837</v>
      </c>
      <c r="H4431" t="s">
        <v>5747</v>
      </c>
      <c r="I4431" t="s">
        <v>5748</v>
      </c>
      <c r="J4431">
        <v>355</v>
      </c>
      <c r="K4431">
        <v>24</v>
      </c>
      <c r="L4431">
        <v>4.2</v>
      </c>
      <c r="M4431" t="s">
        <v>5749</v>
      </c>
      <c r="N4431" t="s">
        <v>5750</v>
      </c>
      <c r="O4431" t="s">
        <v>5874</v>
      </c>
      <c r="P4431" t="s">
        <v>5875</v>
      </c>
      <c r="Q4431" t="s">
        <v>5876</v>
      </c>
      <c r="R4431">
        <v>86377</v>
      </c>
      <c r="S4431" t="s">
        <v>6639</v>
      </c>
      <c r="T4431" t="s">
        <v>6413</v>
      </c>
      <c r="U4431">
        <v>2.48</v>
      </c>
      <c r="V4431" t="s">
        <v>6172</v>
      </c>
      <c r="W4431" t="s">
        <v>5869</v>
      </c>
      <c r="X4431">
        <v>1</v>
      </c>
    </row>
    <row r="4432" spans="1:24" x14ac:dyDescent="0.25">
      <c r="A4432">
        <v>29080</v>
      </c>
      <c r="B4432" t="s">
        <v>2513</v>
      </c>
      <c r="C4432" t="s">
        <v>443</v>
      </c>
      <c r="D4432" t="s">
        <v>6201</v>
      </c>
      <c r="E4432" t="s">
        <v>5872</v>
      </c>
      <c r="F4432">
        <v>27</v>
      </c>
      <c r="G4432" t="s">
        <v>5837</v>
      </c>
      <c r="H4432" t="s">
        <v>5747</v>
      </c>
      <c r="I4432" t="s">
        <v>5748</v>
      </c>
      <c r="J4432">
        <v>600</v>
      </c>
      <c r="K4432">
        <v>12</v>
      </c>
      <c r="L4432">
        <v>5.6</v>
      </c>
      <c r="M4432" t="s">
        <v>5749</v>
      </c>
      <c r="N4432" t="s">
        <v>5750</v>
      </c>
      <c r="O4432" t="s">
        <v>5874</v>
      </c>
      <c r="P4432" t="s">
        <v>5875</v>
      </c>
      <c r="Q4432" t="s">
        <v>5876</v>
      </c>
      <c r="R4432">
        <v>84286</v>
      </c>
      <c r="S4432" t="s">
        <v>6649</v>
      </c>
      <c r="T4432" t="s">
        <v>6650</v>
      </c>
      <c r="U4432">
        <v>7.8</v>
      </c>
      <c r="V4432" t="s">
        <v>5755</v>
      </c>
      <c r="W4432" t="s">
        <v>5869</v>
      </c>
      <c r="X4432">
        <v>1</v>
      </c>
    </row>
    <row r="4433" spans="1:24" x14ac:dyDescent="0.25">
      <c r="A4433">
        <v>29080</v>
      </c>
      <c r="B4433" t="s">
        <v>2513</v>
      </c>
      <c r="C4433" t="s">
        <v>443</v>
      </c>
      <c r="D4433" t="s">
        <v>6201</v>
      </c>
      <c r="E4433" t="s">
        <v>5872</v>
      </c>
      <c r="F4433">
        <v>27</v>
      </c>
      <c r="G4433" t="s">
        <v>5837</v>
      </c>
      <c r="H4433" t="s">
        <v>5747</v>
      </c>
      <c r="I4433" t="s">
        <v>5748</v>
      </c>
      <c r="J4433">
        <v>600</v>
      </c>
      <c r="K4433">
        <v>12</v>
      </c>
      <c r="L4433">
        <v>5.6</v>
      </c>
      <c r="M4433" t="s">
        <v>5749</v>
      </c>
      <c r="N4433" t="s">
        <v>5750</v>
      </c>
      <c r="O4433" t="s">
        <v>5874</v>
      </c>
      <c r="P4433" t="s">
        <v>5875</v>
      </c>
      <c r="Q4433" t="s">
        <v>5876</v>
      </c>
      <c r="R4433">
        <v>84286</v>
      </c>
      <c r="S4433" t="s">
        <v>6649</v>
      </c>
      <c r="T4433" t="s">
        <v>6650</v>
      </c>
      <c r="U4433">
        <v>7.8</v>
      </c>
      <c r="V4433" t="s">
        <v>5755</v>
      </c>
      <c r="W4433" t="s">
        <v>5869</v>
      </c>
      <c r="X4433">
        <v>1</v>
      </c>
    </row>
    <row r="4434" spans="1:24" x14ac:dyDescent="0.25">
      <c r="A4434">
        <v>28003</v>
      </c>
      <c r="B4434" t="s">
        <v>2336</v>
      </c>
      <c r="C4434" t="s">
        <v>443</v>
      </c>
      <c r="D4434" t="s">
        <v>5871</v>
      </c>
      <c r="E4434" t="s">
        <v>6192</v>
      </c>
      <c r="F4434">
        <v>27</v>
      </c>
      <c r="G4434" t="s">
        <v>5837</v>
      </c>
      <c r="H4434" t="s">
        <v>5747</v>
      </c>
      <c r="I4434" t="s">
        <v>5748</v>
      </c>
      <c r="J4434">
        <v>650</v>
      </c>
      <c r="K4434">
        <v>12</v>
      </c>
      <c r="L4434">
        <v>5</v>
      </c>
      <c r="M4434" t="s">
        <v>5749</v>
      </c>
      <c r="N4434" t="s">
        <v>5750</v>
      </c>
      <c r="O4434" t="s">
        <v>5874</v>
      </c>
      <c r="P4434" t="s">
        <v>5875</v>
      </c>
      <c r="Q4434" t="s">
        <v>5876</v>
      </c>
      <c r="R4434">
        <v>85841</v>
      </c>
      <c r="S4434" t="s">
        <v>6577</v>
      </c>
      <c r="T4434" t="s">
        <v>6578</v>
      </c>
      <c r="U4434">
        <v>7</v>
      </c>
      <c r="V4434" t="s">
        <v>5755</v>
      </c>
      <c r="W4434" t="s">
        <v>5869</v>
      </c>
      <c r="X4434">
        <v>1</v>
      </c>
    </row>
    <row r="4435" spans="1:24" x14ac:dyDescent="0.25">
      <c r="A4435">
        <v>28003</v>
      </c>
      <c r="B4435" t="s">
        <v>2336</v>
      </c>
      <c r="C4435" t="s">
        <v>443</v>
      </c>
      <c r="D4435" t="s">
        <v>5871</v>
      </c>
      <c r="E4435" t="s">
        <v>6192</v>
      </c>
      <c r="F4435">
        <v>27</v>
      </c>
      <c r="G4435" t="s">
        <v>5837</v>
      </c>
      <c r="H4435" t="s">
        <v>5747</v>
      </c>
      <c r="I4435" t="s">
        <v>5748</v>
      </c>
      <c r="J4435">
        <v>650</v>
      </c>
      <c r="K4435">
        <v>12</v>
      </c>
      <c r="L4435">
        <v>5</v>
      </c>
      <c r="M4435" t="s">
        <v>5749</v>
      </c>
      <c r="N4435" t="s">
        <v>5750</v>
      </c>
      <c r="O4435" t="s">
        <v>5874</v>
      </c>
      <c r="P4435" t="s">
        <v>5875</v>
      </c>
      <c r="Q4435" t="s">
        <v>5876</v>
      </c>
      <c r="R4435">
        <v>85841</v>
      </c>
      <c r="S4435" t="s">
        <v>6577</v>
      </c>
      <c r="T4435" t="s">
        <v>6578</v>
      </c>
      <c r="U4435">
        <v>7</v>
      </c>
      <c r="V4435" t="s">
        <v>5755</v>
      </c>
      <c r="W4435" t="s">
        <v>5869</v>
      </c>
      <c r="X4435">
        <v>1</v>
      </c>
    </row>
    <row r="4436" spans="1:24" x14ac:dyDescent="0.25">
      <c r="A4436">
        <v>28398</v>
      </c>
      <c r="B4436" t="s">
        <v>2377</v>
      </c>
      <c r="C4436" t="s">
        <v>442</v>
      </c>
      <c r="D4436" t="s">
        <v>5886</v>
      </c>
      <c r="E4436" t="s">
        <v>5887</v>
      </c>
      <c r="F4436">
        <v>31</v>
      </c>
      <c r="G4436" t="s">
        <v>6295</v>
      </c>
      <c r="H4436" t="s">
        <v>5791</v>
      </c>
      <c r="I4436" t="s">
        <v>5792</v>
      </c>
      <c r="J4436">
        <v>750</v>
      </c>
      <c r="K4436">
        <v>12</v>
      </c>
      <c r="L4436">
        <v>13.5</v>
      </c>
      <c r="M4436" t="s">
        <v>5759</v>
      </c>
      <c r="N4436" t="s">
        <v>5781</v>
      </c>
      <c r="O4436" t="s">
        <v>5761</v>
      </c>
      <c r="P4436" t="s">
        <v>5889</v>
      </c>
      <c r="Q4436" t="s">
        <v>5986</v>
      </c>
      <c r="R4436">
        <v>79506</v>
      </c>
      <c r="S4436" t="s">
        <v>6416</v>
      </c>
      <c r="T4436" t="s">
        <v>6416</v>
      </c>
      <c r="U4436">
        <v>95.32</v>
      </c>
      <c r="V4436" t="s">
        <v>5755</v>
      </c>
      <c r="W4436" t="s">
        <v>5765</v>
      </c>
      <c r="X4436">
        <v>1</v>
      </c>
    </row>
    <row r="4437" spans="1:24" x14ac:dyDescent="0.25">
      <c r="A4437">
        <v>28532</v>
      </c>
      <c r="B4437" t="s">
        <v>2395</v>
      </c>
      <c r="C4437" t="s">
        <v>443</v>
      </c>
      <c r="D4437" t="s">
        <v>6166</v>
      </c>
      <c r="E4437" t="s">
        <v>6192</v>
      </c>
      <c r="F4437">
        <v>20</v>
      </c>
      <c r="G4437" t="s">
        <v>5746</v>
      </c>
      <c r="H4437" t="s">
        <v>5791</v>
      </c>
      <c r="I4437" t="s">
        <v>5792</v>
      </c>
      <c r="J4437">
        <v>6000</v>
      </c>
      <c r="K4437">
        <v>1</v>
      </c>
      <c r="L4437">
        <v>5.4</v>
      </c>
      <c r="M4437" t="s">
        <v>5749</v>
      </c>
      <c r="N4437" t="s">
        <v>5750</v>
      </c>
      <c r="O4437" t="s">
        <v>5751</v>
      </c>
      <c r="P4437" t="s">
        <v>5875</v>
      </c>
      <c r="Q4437" t="s">
        <v>6169</v>
      </c>
      <c r="R4437">
        <v>71832</v>
      </c>
      <c r="S4437" t="s">
        <v>6657</v>
      </c>
      <c r="T4437" t="s">
        <v>6532</v>
      </c>
      <c r="U4437">
        <v>32.99</v>
      </c>
      <c r="V4437" t="s">
        <v>6172</v>
      </c>
      <c r="W4437" t="s">
        <v>5869</v>
      </c>
      <c r="X4437">
        <v>12</v>
      </c>
    </row>
    <row r="4438" spans="1:24" x14ac:dyDescent="0.25">
      <c r="A4438">
        <v>27286</v>
      </c>
      <c r="B4438" t="s">
        <v>2267</v>
      </c>
      <c r="C4438" t="s">
        <v>442</v>
      </c>
      <c r="D4438" t="s">
        <v>5920</v>
      </c>
      <c r="E4438" t="s">
        <v>5887</v>
      </c>
      <c r="F4438">
        <v>22</v>
      </c>
      <c r="G4438" t="s">
        <v>5816</v>
      </c>
      <c r="H4438" t="s">
        <v>5791</v>
      </c>
      <c r="I4438" t="s">
        <v>5792</v>
      </c>
      <c r="J4438">
        <v>750</v>
      </c>
      <c r="K4438">
        <v>12</v>
      </c>
      <c r="L4438">
        <v>13</v>
      </c>
      <c r="M4438" t="s">
        <v>5759</v>
      </c>
      <c r="N4438" t="s">
        <v>5992</v>
      </c>
      <c r="O4438" t="s">
        <v>5761</v>
      </c>
      <c r="P4438" t="s">
        <v>5988</v>
      </c>
      <c r="Q4438" t="s">
        <v>6036</v>
      </c>
      <c r="R4438">
        <v>86595</v>
      </c>
      <c r="S4438" t="s">
        <v>6684</v>
      </c>
      <c r="T4438" t="s">
        <v>5996</v>
      </c>
      <c r="U4438">
        <v>18.989999999999998</v>
      </c>
      <c r="V4438" t="s">
        <v>5755</v>
      </c>
      <c r="W4438" t="s">
        <v>5765</v>
      </c>
      <c r="X4438">
        <v>1</v>
      </c>
    </row>
    <row r="4439" spans="1:24" x14ac:dyDescent="0.25">
      <c r="A4439">
        <v>28508</v>
      </c>
      <c r="B4439" t="s">
        <v>2393</v>
      </c>
      <c r="C4439" t="s">
        <v>442</v>
      </c>
      <c r="D4439" t="s">
        <v>5886</v>
      </c>
      <c r="E4439" t="s">
        <v>5966</v>
      </c>
      <c r="F4439">
        <v>21</v>
      </c>
      <c r="G4439" t="s">
        <v>6127</v>
      </c>
      <c r="H4439" t="s">
        <v>5791</v>
      </c>
      <c r="I4439" t="s">
        <v>5792</v>
      </c>
      <c r="J4439">
        <v>1500</v>
      </c>
      <c r="K4439">
        <v>6</v>
      </c>
      <c r="L4439">
        <v>14.6</v>
      </c>
      <c r="M4439" t="s">
        <v>5759</v>
      </c>
      <c r="N4439" t="s">
        <v>5904</v>
      </c>
      <c r="O4439" t="s">
        <v>5790</v>
      </c>
      <c r="P4439" t="s">
        <v>5889</v>
      </c>
      <c r="Q4439" t="s">
        <v>5923</v>
      </c>
      <c r="R4439">
        <v>86893</v>
      </c>
      <c r="S4439" t="s">
        <v>6196</v>
      </c>
      <c r="T4439" t="s">
        <v>5965</v>
      </c>
      <c r="U4439">
        <v>224.99</v>
      </c>
      <c r="V4439" t="s">
        <v>5755</v>
      </c>
      <c r="W4439" t="s">
        <v>5765</v>
      </c>
      <c r="X4439">
        <v>1</v>
      </c>
    </row>
    <row r="4440" spans="1:24" x14ac:dyDescent="0.25">
      <c r="A4440">
        <v>28493</v>
      </c>
      <c r="B4440" t="s">
        <v>2391</v>
      </c>
      <c r="C4440" t="s">
        <v>442</v>
      </c>
      <c r="D4440" t="s">
        <v>5961</v>
      </c>
      <c r="E4440" t="s">
        <v>5973</v>
      </c>
      <c r="F4440">
        <v>20</v>
      </c>
      <c r="G4440" t="s">
        <v>5746</v>
      </c>
      <c r="H4440" t="s">
        <v>5747</v>
      </c>
      <c r="I4440" t="s">
        <v>5748</v>
      </c>
      <c r="J4440">
        <v>750</v>
      </c>
      <c r="K4440">
        <v>6</v>
      </c>
      <c r="L4440">
        <v>7</v>
      </c>
      <c r="M4440" t="s">
        <v>5759</v>
      </c>
      <c r="N4440" t="s">
        <v>5825</v>
      </c>
      <c r="O4440" t="s">
        <v>5761</v>
      </c>
      <c r="P4440" t="s">
        <v>5916</v>
      </c>
      <c r="Q4440" t="s">
        <v>5974</v>
      </c>
      <c r="R4440">
        <v>86903</v>
      </c>
      <c r="S4440" t="s">
        <v>6138</v>
      </c>
      <c r="T4440" t="s">
        <v>6139</v>
      </c>
      <c r="U4440">
        <v>16.989999999999998</v>
      </c>
      <c r="V4440" t="s">
        <v>5755</v>
      </c>
      <c r="W4440" t="s">
        <v>5765</v>
      </c>
      <c r="X4440">
        <v>1</v>
      </c>
    </row>
    <row r="4441" spans="1:24" x14ac:dyDescent="0.25">
      <c r="A4441">
        <v>28668</v>
      </c>
      <c r="B4441" t="s">
        <v>2430</v>
      </c>
      <c r="C4441" t="s">
        <v>443</v>
      </c>
      <c r="D4441" t="s">
        <v>5871</v>
      </c>
      <c r="E4441" t="s">
        <v>6192</v>
      </c>
      <c r="F4441">
        <v>10</v>
      </c>
      <c r="G4441" t="s">
        <v>5767</v>
      </c>
      <c r="H4441" t="s">
        <v>5747</v>
      </c>
      <c r="I4441" t="s">
        <v>5748</v>
      </c>
      <c r="J4441">
        <v>3784</v>
      </c>
      <c r="K4441">
        <v>3</v>
      </c>
      <c r="L4441">
        <v>5</v>
      </c>
      <c r="M4441" t="s">
        <v>5749</v>
      </c>
      <c r="N4441" t="s">
        <v>5750</v>
      </c>
      <c r="O4441" t="s">
        <v>5874</v>
      </c>
      <c r="P4441" t="s">
        <v>5875</v>
      </c>
      <c r="Q4441" t="s">
        <v>5876</v>
      </c>
      <c r="R4441">
        <v>79259</v>
      </c>
      <c r="S4441" t="s">
        <v>6480</v>
      </c>
      <c r="T4441" t="s">
        <v>6481</v>
      </c>
      <c r="U4441">
        <v>26.5</v>
      </c>
      <c r="V4441" t="s">
        <v>6172</v>
      </c>
      <c r="W4441" t="s">
        <v>5869</v>
      </c>
      <c r="X4441">
        <v>8</v>
      </c>
    </row>
    <row r="4442" spans="1:24" x14ac:dyDescent="0.25">
      <c r="A4442">
        <v>28668</v>
      </c>
      <c r="B4442" t="s">
        <v>2430</v>
      </c>
      <c r="C4442" t="s">
        <v>443</v>
      </c>
      <c r="D4442" t="s">
        <v>5871</v>
      </c>
      <c r="E4442" t="s">
        <v>6192</v>
      </c>
      <c r="F4442">
        <v>10</v>
      </c>
      <c r="G4442" t="s">
        <v>5767</v>
      </c>
      <c r="H4442" t="s">
        <v>5747</v>
      </c>
      <c r="I4442" t="s">
        <v>5748</v>
      </c>
      <c r="J4442">
        <v>3784</v>
      </c>
      <c r="K4442">
        <v>3</v>
      </c>
      <c r="L4442">
        <v>5</v>
      </c>
      <c r="M4442" t="s">
        <v>5749</v>
      </c>
      <c r="N4442" t="s">
        <v>5750</v>
      </c>
      <c r="O4442" t="s">
        <v>5874</v>
      </c>
      <c r="P4442" t="s">
        <v>5875</v>
      </c>
      <c r="Q4442" t="s">
        <v>5876</v>
      </c>
      <c r="R4442">
        <v>79259</v>
      </c>
      <c r="S4442" t="s">
        <v>6480</v>
      </c>
      <c r="T4442" t="s">
        <v>6481</v>
      </c>
      <c r="U4442">
        <v>26.5</v>
      </c>
      <c r="V4442" t="s">
        <v>6172</v>
      </c>
      <c r="W4442" t="s">
        <v>5869</v>
      </c>
      <c r="X4442">
        <v>8</v>
      </c>
    </row>
    <row r="4443" spans="1:24" x14ac:dyDescent="0.25">
      <c r="A4443">
        <v>28669</v>
      </c>
      <c r="B4443" t="s">
        <v>2431</v>
      </c>
      <c r="C4443" t="s">
        <v>443</v>
      </c>
      <c r="D4443" t="s">
        <v>5871</v>
      </c>
      <c r="E4443" t="s">
        <v>5872</v>
      </c>
      <c r="F4443">
        <v>10</v>
      </c>
      <c r="G4443" t="s">
        <v>5767</v>
      </c>
      <c r="H4443" t="s">
        <v>5747</v>
      </c>
      <c r="I4443" t="s">
        <v>5748</v>
      </c>
      <c r="J4443">
        <v>3784</v>
      </c>
      <c r="K4443">
        <v>3</v>
      </c>
      <c r="L4443">
        <v>7.1</v>
      </c>
      <c r="M4443" t="s">
        <v>5749</v>
      </c>
      <c r="N4443" t="s">
        <v>5750</v>
      </c>
      <c r="O4443" t="s">
        <v>5874</v>
      </c>
      <c r="P4443" t="s">
        <v>5875</v>
      </c>
      <c r="Q4443" t="s">
        <v>5876</v>
      </c>
      <c r="R4443">
        <v>79259</v>
      </c>
      <c r="S4443" t="s">
        <v>6480</v>
      </c>
      <c r="T4443" t="s">
        <v>6481</v>
      </c>
      <c r="U4443">
        <v>28.99</v>
      </c>
      <c r="V4443" t="s">
        <v>6172</v>
      </c>
      <c r="W4443" t="s">
        <v>5869</v>
      </c>
      <c r="X4443">
        <v>8</v>
      </c>
    </row>
    <row r="4444" spans="1:24" x14ac:dyDescent="0.25">
      <c r="A4444">
        <v>28669</v>
      </c>
      <c r="B4444" t="s">
        <v>2431</v>
      </c>
      <c r="C4444" t="s">
        <v>443</v>
      </c>
      <c r="D4444" t="s">
        <v>5871</v>
      </c>
      <c r="E4444" t="s">
        <v>5872</v>
      </c>
      <c r="F4444">
        <v>10</v>
      </c>
      <c r="G4444" t="s">
        <v>5767</v>
      </c>
      <c r="H4444" t="s">
        <v>5747</v>
      </c>
      <c r="I4444" t="s">
        <v>5748</v>
      </c>
      <c r="J4444">
        <v>3784</v>
      </c>
      <c r="K4444">
        <v>3</v>
      </c>
      <c r="L4444">
        <v>7.1</v>
      </c>
      <c r="M4444" t="s">
        <v>5749</v>
      </c>
      <c r="N4444" t="s">
        <v>5750</v>
      </c>
      <c r="O4444" t="s">
        <v>5874</v>
      </c>
      <c r="P4444" t="s">
        <v>5875</v>
      </c>
      <c r="Q4444" t="s">
        <v>5876</v>
      </c>
      <c r="R4444">
        <v>79259</v>
      </c>
      <c r="S4444" t="s">
        <v>6480</v>
      </c>
      <c r="T4444" t="s">
        <v>6481</v>
      </c>
      <c r="U4444">
        <v>28.99</v>
      </c>
      <c r="V4444" t="s">
        <v>6172</v>
      </c>
      <c r="W4444" t="s">
        <v>5869</v>
      </c>
      <c r="X4444">
        <v>8</v>
      </c>
    </row>
    <row r="4445" spans="1:24" x14ac:dyDescent="0.25">
      <c r="A4445">
        <v>27970</v>
      </c>
      <c r="B4445" t="s">
        <v>4633</v>
      </c>
      <c r="C4445" t="s">
        <v>443</v>
      </c>
      <c r="D4445" t="s">
        <v>6528</v>
      </c>
      <c r="E4445" t="s">
        <v>6192</v>
      </c>
      <c r="F4445">
        <v>27</v>
      </c>
      <c r="G4445" t="s">
        <v>5837</v>
      </c>
      <c r="H4445" t="s">
        <v>5747</v>
      </c>
      <c r="I4445" t="s">
        <v>5748</v>
      </c>
      <c r="J4445">
        <v>473</v>
      </c>
      <c r="K4445">
        <v>24</v>
      </c>
      <c r="L4445">
        <v>4.8</v>
      </c>
      <c r="M4445" t="s">
        <v>5749</v>
      </c>
      <c r="N4445" t="s">
        <v>5750</v>
      </c>
      <c r="O4445" t="s">
        <v>5874</v>
      </c>
      <c r="P4445" t="s">
        <v>5875</v>
      </c>
      <c r="Q4445" t="s">
        <v>5876</v>
      </c>
      <c r="R4445">
        <v>97</v>
      </c>
      <c r="S4445" t="s">
        <v>6529</v>
      </c>
      <c r="T4445" t="s">
        <v>6529</v>
      </c>
      <c r="U4445">
        <v>4.25</v>
      </c>
      <c r="V4445" t="s">
        <v>6172</v>
      </c>
      <c r="W4445" t="s">
        <v>5869</v>
      </c>
      <c r="X4445">
        <v>1</v>
      </c>
    </row>
    <row r="4446" spans="1:24" x14ac:dyDescent="0.25">
      <c r="A4446">
        <v>27970</v>
      </c>
      <c r="B4446" t="s">
        <v>4633</v>
      </c>
      <c r="C4446" t="s">
        <v>443</v>
      </c>
      <c r="D4446" t="s">
        <v>6528</v>
      </c>
      <c r="E4446" t="s">
        <v>6192</v>
      </c>
      <c r="F4446">
        <v>27</v>
      </c>
      <c r="G4446" t="s">
        <v>5837</v>
      </c>
      <c r="H4446" t="s">
        <v>5747</v>
      </c>
      <c r="I4446" t="s">
        <v>5748</v>
      </c>
      <c r="J4446">
        <v>473</v>
      </c>
      <c r="K4446">
        <v>24</v>
      </c>
      <c r="L4446">
        <v>4.8</v>
      </c>
      <c r="M4446" t="s">
        <v>5749</v>
      </c>
      <c r="N4446" t="s">
        <v>5750</v>
      </c>
      <c r="O4446" t="s">
        <v>5874</v>
      </c>
      <c r="P4446" t="s">
        <v>5875</v>
      </c>
      <c r="Q4446" t="s">
        <v>5876</v>
      </c>
      <c r="R4446">
        <v>97</v>
      </c>
      <c r="S4446" t="s">
        <v>6529</v>
      </c>
      <c r="T4446" t="s">
        <v>6529</v>
      </c>
      <c r="U4446">
        <v>4.25</v>
      </c>
      <c r="V4446" t="s">
        <v>6172</v>
      </c>
      <c r="W4446" t="s">
        <v>5869</v>
      </c>
      <c r="X4446">
        <v>1</v>
      </c>
    </row>
    <row r="4447" spans="1:24" x14ac:dyDescent="0.25">
      <c r="A4447">
        <v>27817</v>
      </c>
      <c r="B4447" t="s">
        <v>2327</v>
      </c>
      <c r="C4447" t="s">
        <v>443</v>
      </c>
      <c r="D4447" t="s">
        <v>6651</v>
      </c>
      <c r="E4447" t="s">
        <v>6213</v>
      </c>
      <c r="F4447">
        <v>27</v>
      </c>
      <c r="G4447" t="s">
        <v>5837</v>
      </c>
      <c r="H4447" t="s">
        <v>5747</v>
      </c>
      <c r="I4447" t="s">
        <v>5748</v>
      </c>
      <c r="J4447">
        <v>473</v>
      </c>
      <c r="K4447">
        <v>24</v>
      </c>
      <c r="L4447">
        <v>5.6</v>
      </c>
      <c r="M4447" t="s">
        <v>5749</v>
      </c>
      <c r="N4447" t="s">
        <v>5750</v>
      </c>
      <c r="O4447" t="s">
        <v>5874</v>
      </c>
      <c r="P4447" t="s">
        <v>5875</v>
      </c>
      <c r="Q4447" t="s">
        <v>5876</v>
      </c>
      <c r="R4447">
        <v>96</v>
      </c>
      <c r="S4447" t="s">
        <v>6638</v>
      </c>
      <c r="T4447" t="s">
        <v>6638</v>
      </c>
      <c r="U4447">
        <v>3.99</v>
      </c>
      <c r="V4447" t="s">
        <v>6172</v>
      </c>
      <c r="W4447" t="s">
        <v>5869</v>
      </c>
      <c r="X4447">
        <v>1</v>
      </c>
    </row>
    <row r="4448" spans="1:24" x14ac:dyDescent="0.25">
      <c r="A4448">
        <v>27817</v>
      </c>
      <c r="B4448" t="s">
        <v>2327</v>
      </c>
      <c r="C4448" t="s">
        <v>443</v>
      </c>
      <c r="D4448" t="s">
        <v>6651</v>
      </c>
      <c r="E4448" t="s">
        <v>6213</v>
      </c>
      <c r="F4448">
        <v>27</v>
      </c>
      <c r="G4448" t="s">
        <v>5837</v>
      </c>
      <c r="H4448" t="s">
        <v>5747</v>
      </c>
      <c r="I4448" t="s">
        <v>5748</v>
      </c>
      <c r="J4448">
        <v>473</v>
      </c>
      <c r="K4448">
        <v>24</v>
      </c>
      <c r="L4448">
        <v>5.6</v>
      </c>
      <c r="M4448" t="s">
        <v>5749</v>
      </c>
      <c r="N4448" t="s">
        <v>5750</v>
      </c>
      <c r="O4448" t="s">
        <v>5874</v>
      </c>
      <c r="P4448" t="s">
        <v>5875</v>
      </c>
      <c r="Q4448" t="s">
        <v>5876</v>
      </c>
      <c r="R4448">
        <v>96</v>
      </c>
      <c r="S4448" t="s">
        <v>6638</v>
      </c>
      <c r="T4448" t="s">
        <v>6638</v>
      </c>
      <c r="U4448">
        <v>3.99</v>
      </c>
      <c r="V4448" t="s">
        <v>6172</v>
      </c>
      <c r="W4448" t="s">
        <v>5869</v>
      </c>
      <c r="X4448">
        <v>1</v>
      </c>
    </row>
    <row r="4449" spans="1:24" x14ac:dyDescent="0.25">
      <c r="A4449">
        <v>29328</v>
      </c>
      <c r="B4449" t="s">
        <v>2549</v>
      </c>
      <c r="C4449" t="s">
        <v>443</v>
      </c>
      <c r="D4449" t="s">
        <v>6177</v>
      </c>
      <c r="E4449" t="s">
        <v>6192</v>
      </c>
      <c r="F4449">
        <v>27</v>
      </c>
      <c r="G4449" t="s">
        <v>5837</v>
      </c>
      <c r="H4449" t="s">
        <v>5747</v>
      </c>
      <c r="I4449" t="s">
        <v>5748</v>
      </c>
      <c r="J4449">
        <v>473</v>
      </c>
      <c r="K4449">
        <v>24</v>
      </c>
      <c r="L4449">
        <v>5</v>
      </c>
      <c r="M4449" t="s">
        <v>5749</v>
      </c>
      <c r="N4449" t="s">
        <v>5750</v>
      </c>
      <c r="O4449" t="s">
        <v>5874</v>
      </c>
      <c r="P4449" t="s">
        <v>5875</v>
      </c>
      <c r="Q4449" t="s">
        <v>5876</v>
      </c>
      <c r="R4449">
        <v>42099</v>
      </c>
      <c r="S4449" t="s">
        <v>6179</v>
      </c>
      <c r="T4449" t="s">
        <v>6179</v>
      </c>
      <c r="U4449">
        <v>2.84</v>
      </c>
      <c r="V4449" t="s">
        <v>6172</v>
      </c>
      <c r="W4449" t="s">
        <v>5869</v>
      </c>
      <c r="X4449">
        <v>1</v>
      </c>
    </row>
    <row r="4450" spans="1:24" x14ac:dyDescent="0.25">
      <c r="A4450">
        <v>29328</v>
      </c>
      <c r="B4450" t="s">
        <v>2549</v>
      </c>
      <c r="C4450" t="s">
        <v>443</v>
      </c>
      <c r="D4450" t="s">
        <v>6177</v>
      </c>
      <c r="E4450" t="s">
        <v>6192</v>
      </c>
      <c r="F4450">
        <v>27</v>
      </c>
      <c r="G4450" t="s">
        <v>5837</v>
      </c>
      <c r="H4450" t="s">
        <v>5747</v>
      </c>
      <c r="I4450" t="s">
        <v>5748</v>
      </c>
      <c r="J4450">
        <v>473</v>
      </c>
      <c r="K4450">
        <v>24</v>
      </c>
      <c r="L4450">
        <v>5</v>
      </c>
      <c r="M4450" t="s">
        <v>5749</v>
      </c>
      <c r="N4450" t="s">
        <v>5750</v>
      </c>
      <c r="O4450" t="s">
        <v>5874</v>
      </c>
      <c r="P4450" t="s">
        <v>5875</v>
      </c>
      <c r="Q4450" t="s">
        <v>5876</v>
      </c>
      <c r="R4450">
        <v>42099</v>
      </c>
      <c r="S4450" t="s">
        <v>6179</v>
      </c>
      <c r="T4450" t="s">
        <v>6179</v>
      </c>
      <c r="U4450">
        <v>2.84</v>
      </c>
      <c r="V4450" t="s">
        <v>6172</v>
      </c>
      <c r="W4450" t="s">
        <v>5869</v>
      </c>
      <c r="X4450">
        <v>1</v>
      </c>
    </row>
    <row r="4451" spans="1:24" x14ac:dyDescent="0.25">
      <c r="A4451">
        <v>29330</v>
      </c>
      <c r="B4451" t="s">
        <v>2551</v>
      </c>
      <c r="C4451" t="s">
        <v>443</v>
      </c>
      <c r="D4451" t="s">
        <v>6177</v>
      </c>
      <c r="E4451" t="s">
        <v>6192</v>
      </c>
      <c r="F4451">
        <v>10</v>
      </c>
      <c r="G4451" t="s">
        <v>5767</v>
      </c>
      <c r="H4451" t="s">
        <v>5747</v>
      </c>
      <c r="I4451" t="s">
        <v>5748</v>
      </c>
      <c r="J4451">
        <v>4260</v>
      </c>
      <c r="K4451">
        <v>2</v>
      </c>
      <c r="L4451">
        <v>5</v>
      </c>
      <c r="M4451" t="s">
        <v>5749</v>
      </c>
      <c r="N4451" t="s">
        <v>5750</v>
      </c>
      <c r="O4451" t="s">
        <v>5874</v>
      </c>
      <c r="P4451" t="s">
        <v>5875</v>
      </c>
      <c r="Q4451" t="s">
        <v>5876</v>
      </c>
      <c r="R4451">
        <v>42099</v>
      </c>
      <c r="S4451" t="s">
        <v>6179</v>
      </c>
      <c r="T4451" t="s">
        <v>6179</v>
      </c>
      <c r="U4451">
        <v>21.68</v>
      </c>
      <c r="V4451" t="s">
        <v>6172</v>
      </c>
      <c r="W4451" t="s">
        <v>5869</v>
      </c>
      <c r="X4451">
        <v>12</v>
      </c>
    </row>
    <row r="4452" spans="1:24" x14ac:dyDescent="0.25">
      <c r="A4452">
        <v>29330</v>
      </c>
      <c r="B4452" t="s">
        <v>2551</v>
      </c>
      <c r="C4452" t="s">
        <v>443</v>
      </c>
      <c r="D4452" t="s">
        <v>6177</v>
      </c>
      <c r="E4452" t="s">
        <v>6192</v>
      </c>
      <c r="F4452">
        <v>10</v>
      </c>
      <c r="G4452" t="s">
        <v>5767</v>
      </c>
      <c r="H4452" t="s">
        <v>5747</v>
      </c>
      <c r="I4452" t="s">
        <v>5748</v>
      </c>
      <c r="J4452">
        <v>4260</v>
      </c>
      <c r="K4452">
        <v>2</v>
      </c>
      <c r="L4452">
        <v>5</v>
      </c>
      <c r="M4452" t="s">
        <v>5749</v>
      </c>
      <c r="N4452" t="s">
        <v>5750</v>
      </c>
      <c r="O4452" t="s">
        <v>5874</v>
      </c>
      <c r="P4452" t="s">
        <v>5875</v>
      </c>
      <c r="Q4452" t="s">
        <v>5876</v>
      </c>
      <c r="R4452">
        <v>42099</v>
      </c>
      <c r="S4452" t="s">
        <v>6179</v>
      </c>
      <c r="T4452" t="s">
        <v>6179</v>
      </c>
      <c r="U4452">
        <v>21.68</v>
      </c>
      <c r="V4452" t="s">
        <v>6172</v>
      </c>
      <c r="W4452" t="s">
        <v>5869</v>
      </c>
      <c r="X4452">
        <v>12</v>
      </c>
    </row>
    <row r="4453" spans="1:24" x14ac:dyDescent="0.25">
      <c r="A4453">
        <v>29333</v>
      </c>
      <c r="B4453" t="s">
        <v>2553</v>
      </c>
      <c r="C4453" t="s">
        <v>443</v>
      </c>
      <c r="D4453" t="s">
        <v>6201</v>
      </c>
      <c r="E4453" t="s">
        <v>6167</v>
      </c>
      <c r="F4453">
        <v>27</v>
      </c>
      <c r="G4453" t="s">
        <v>5837</v>
      </c>
      <c r="H4453" t="s">
        <v>5747</v>
      </c>
      <c r="I4453" t="s">
        <v>5748</v>
      </c>
      <c r="J4453">
        <v>2130</v>
      </c>
      <c r="K4453">
        <v>4</v>
      </c>
      <c r="L4453">
        <v>5</v>
      </c>
      <c r="M4453" t="s">
        <v>5749</v>
      </c>
      <c r="N4453" t="s">
        <v>5750</v>
      </c>
      <c r="O4453" t="s">
        <v>5874</v>
      </c>
      <c r="P4453" t="s">
        <v>5875</v>
      </c>
      <c r="Q4453" t="s">
        <v>5876</v>
      </c>
      <c r="R4453">
        <v>93</v>
      </c>
      <c r="S4453" t="s">
        <v>6202</v>
      </c>
      <c r="T4453" t="s">
        <v>6203</v>
      </c>
      <c r="U4453">
        <v>12.79</v>
      </c>
      <c r="V4453" t="s">
        <v>6172</v>
      </c>
      <c r="W4453" t="s">
        <v>5869</v>
      </c>
      <c r="X4453">
        <v>6</v>
      </c>
    </row>
    <row r="4454" spans="1:24" x14ac:dyDescent="0.25">
      <c r="A4454">
        <v>29333</v>
      </c>
      <c r="B4454" t="s">
        <v>2553</v>
      </c>
      <c r="C4454" t="s">
        <v>443</v>
      </c>
      <c r="D4454" t="s">
        <v>6201</v>
      </c>
      <c r="E4454" t="s">
        <v>6167</v>
      </c>
      <c r="F4454">
        <v>27</v>
      </c>
      <c r="G4454" t="s">
        <v>5837</v>
      </c>
      <c r="H4454" t="s">
        <v>5747</v>
      </c>
      <c r="I4454" t="s">
        <v>5748</v>
      </c>
      <c r="J4454">
        <v>2130</v>
      </c>
      <c r="K4454">
        <v>4</v>
      </c>
      <c r="L4454">
        <v>5</v>
      </c>
      <c r="M4454" t="s">
        <v>5749</v>
      </c>
      <c r="N4454" t="s">
        <v>5750</v>
      </c>
      <c r="O4454" t="s">
        <v>5874</v>
      </c>
      <c r="P4454" t="s">
        <v>5875</v>
      </c>
      <c r="Q4454" t="s">
        <v>5876</v>
      </c>
      <c r="R4454">
        <v>93</v>
      </c>
      <c r="S4454" t="s">
        <v>6202</v>
      </c>
      <c r="T4454" t="s">
        <v>6203</v>
      </c>
      <c r="U4454">
        <v>12.79</v>
      </c>
      <c r="V4454" t="s">
        <v>6172</v>
      </c>
      <c r="W4454" t="s">
        <v>5869</v>
      </c>
      <c r="X4454">
        <v>6</v>
      </c>
    </row>
    <row r="4455" spans="1:24" x14ac:dyDescent="0.25">
      <c r="A4455">
        <v>27736</v>
      </c>
      <c r="B4455" t="s">
        <v>2299</v>
      </c>
      <c r="C4455" t="s">
        <v>443</v>
      </c>
      <c r="D4455" t="s">
        <v>6411</v>
      </c>
      <c r="E4455" t="s">
        <v>6192</v>
      </c>
      <c r="F4455">
        <v>27</v>
      </c>
      <c r="G4455" t="s">
        <v>5837</v>
      </c>
      <c r="H4455" t="s">
        <v>5747</v>
      </c>
      <c r="I4455" t="s">
        <v>5748</v>
      </c>
      <c r="J4455">
        <v>330</v>
      </c>
      <c r="K4455">
        <v>24</v>
      </c>
      <c r="L4455">
        <v>5.2</v>
      </c>
      <c r="M4455" t="s">
        <v>5759</v>
      </c>
      <c r="N4455" t="s">
        <v>5835</v>
      </c>
      <c r="O4455" t="s">
        <v>5874</v>
      </c>
      <c r="P4455" t="s">
        <v>5875</v>
      </c>
      <c r="Q4455" t="s">
        <v>5876</v>
      </c>
      <c r="R4455">
        <v>79216</v>
      </c>
      <c r="S4455" t="s">
        <v>6412</v>
      </c>
      <c r="T4455" t="s">
        <v>6413</v>
      </c>
      <c r="U4455">
        <v>5.09</v>
      </c>
      <c r="V4455" t="s">
        <v>5755</v>
      </c>
      <c r="W4455" t="s">
        <v>5869</v>
      </c>
      <c r="X4455">
        <v>1</v>
      </c>
    </row>
    <row r="4456" spans="1:24" x14ac:dyDescent="0.25">
      <c r="A4456">
        <v>27736</v>
      </c>
      <c r="B4456" t="s">
        <v>2299</v>
      </c>
      <c r="C4456" t="s">
        <v>443</v>
      </c>
      <c r="D4456" t="s">
        <v>6411</v>
      </c>
      <c r="E4456" t="s">
        <v>6192</v>
      </c>
      <c r="F4456">
        <v>27</v>
      </c>
      <c r="G4456" t="s">
        <v>5837</v>
      </c>
      <c r="H4456" t="s">
        <v>5747</v>
      </c>
      <c r="I4456" t="s">
        <v>5748</v>
      </c>
      <c r="J4456">
        <v>330</v>
      </c>
      <c r="K4456">
        <v>24</v>
      </c>
      <c r="L4456">
        <v>5.2</v>
      </c>
      <c r="M4456" t="s">
        <v>5759</v>
      </c>
      <c r="N4456" t="s">
        <v>5835</v>
      </c>
      <c r="O4456" t="s">
        <v>5874</v>
      </c>
      <c r="P4456" t="s">
        <v>5875</v>
      </c>
      <c r="Q4456" t="s">
        <v>5876</v>
      </c>
      <c r="R4456">
        <v>79216</v>
      </c>
      <c r="S4456" t="s">
        <v>6412</v>
      </c>
      <c r="T4456" t="s">
        <v>6413</v>
      </c>
      <c r="U4456">
        <v>5.09</v>
      </c>
      <c r="V4456" t="s">
        <v>5755</v>
      </c>
      <c r="W4456" t="s">
        <v>5869</v>
      </c>
      <c r="X4456">
        <v>1</v>
      </c>
    </row>
    <row r="4457" spans="1:24" x14ac:dyDescent="0.25">
      <c r="A4457">
        <v>29027</v>
      </c>
      <c r="B4457" t="s">
        <v>420</v>
      </c>
      <c r="C4457" t="s">
        <v>441</v>
      </c>
      <c r="D4457" t="s">
        <v>5744</v>
      </c>
      <c r="E4457" t="s">
        <v>5745</v>
      </c>
      <c r="F4457">
        <v>10</v>
      </c>
      <c r="G4457" t="s">
        <v>5767</v>
      </c>
      <c r="H4457" t="s">
        <v>5748</v>
      </c>
      <c r="I4457" t="s">
        <v>5748</v>
      </c>
      <c r="J4457">
        <v>1140</v>
      </c>
      <c r="K4457">
        <v>6</v>
      </c>
      <c r="L4457">
        <v>40</v>
      </c>
      <c r="M4457" t="s">
        <v>5759</v>
      </c>
      <c r="N4457" t="s">
        <v>5860</v>
      </c>
      <c r="O4457" t="s">
        <v>5751</v>
      </c>
      <c r="P4457" t="s">
        <v>5752</v>
      </c>
      <c r="Q4457" t="s">
        <v>5753</v>
      </c>
      <c r="R4457">
        <v>42047</v>
      </c>
      <c r="S4457" t="s">
        <v>5788</v>
      </c>
      <c r="T4457" t="s">
        <v>5788</v>
      </c>
      <c r="U4457">
        <v>33.99</v>
      </c>
      <c r="V4457" t="s">
        <v>5755</v>
      </c>
      <c r="W4457" t="s">
        <v>5756</v>
      </c>
      <c r="X4457">
        <v>1</v>
      </c>
    </row>
    <row r="4458" spans="1:24" x14ac:dyDescent="0.25">
      <c r="A4458">
        <v>29337</v>
      </c>
      <c r="B4458" t="s">
        <v>2554</v>
      </c>
      <c r="C4458" t="s">
        <v>443</v>
      </c>
      <c r="D4458" t="s">
        <v>6166</v>
      </c>
      <c r="E4458" t="s">
        <v>5872</v>
      </c>
      <c r="F4458">
        <v>20</v>
      </c>
      <c r="G4458" t="s">
        <v>5746</v>
      </c>
      <c r="H4458" t="s">
        <v>5747</v>
      </c>
      <c r="I4458" t="s">
        <v>5748</v>
      </c>
      <c r="J4458">
        <v>473</v>
      </c>
      <c r="K4458">
        <v>24</v>
      </c>
      <c r="L4458">
        <v>7.5</v>
      </c>
      <c r="M4458" t="s">
        <v>5749</v>
      </c>
      <c r="N4458" t="s">
        <v>5750</v>
      </c>
      <c r="O4458" t="s">
        <v>5751</v>
      </c>
      <c r="P4458" t="s">
        <v>5875</v>
      </c>
      <c r="Q4458" t="s">
        <v>6169</v>
      </c>
      <c r="R4458">
        <v>86068</v>
      </c>
      <c r="S4458" t="s">
        <v>6599</v>
      </c>
      <c r="T4458" t="s">
        <v>6599</v>
      </c>
      <c r="U4458">
        <v>3.89</v>
      </c>
      <c r="V4458" t="s">
        <v>6172</v>
      </c>
      <c r="W4458" t="s">
        <v>5869</v>
      </c>
      <c r="X4458">
        <v>1</v>
      </c>
    </row>
    <row r="4459" spans="1:24" x14ac:dyDescent="0.25">
      <c r="A4459">
        <v>29062</v>
      </c>
      <c r="B4459" t="s">
        <v>2504</v>
      </c>
      <c r="C4459" t="s">
        <v>443</v>
      </c>
      <c r="D4459" t="s">
        <v>5871</v>
      </c>
      <c r="E4459" t="s">
        <v>6192</v>
      </c>
      <c r="F4459">
        <v>27</v>
      </c>
      <c r="G4459" t="s">
        <v>5837</v>
      </c>
      <c r="H4459" t="s">
        <v>5747</v>
      </c>
      <c r="I4459" t="s">
        <v>5748</v>
      </c>
      <c r="J4459">
        <v>500</v>
      </c>
      <c r="K4459">
        <v>24</v>
      </c>
      <c r="L4459">
        <v>4.8</v>
      </c>
      <c r="M4459" t="s">
        <v>5759</v>
      </c>
      <c r="N4459" t="s">
        <v>5825</v>
      </c>
      <c r="O4459" t="s">
        <v>5874</v>
      </c>
      <c r="P4459" t="s">
        <v>5875</v>
      </c>
      <c r="Q4459" t="s">
        <v>5876</v>
      </c>
      <c r="R4459">
        <v>42735</v>
      </c>
      <c r="S4459" t="s">
        <v>6181</v>
      </c>
      <c r="T4459" t="s">
        <v>6182</v>
      </c>
      <c r="U4459">
        <v>3.44</v>
      </c>
      <c r="V4459" t="s">
        <v>6172</v>
      </c>
      <c r="W4459" t="s">
        <v>5869</v>
      </c>
      <c r="X4459">
        <v>1</v>
      </c>
    </row>
    <row r="4460" spans="1:24" x14ac:dyDescent="0.25">
      <c r="A4460">
        <v>29062</v>
      </c>
      <c r="B4460" t="s">
        <v>2504</v>
      </c>
      <c r="C4460" t="s">
        <v>443</v>
      </c>
      <c r="D4460" t="s">
        <v>5871</v>
      </c>
      <c r="E4460" t="s">
        <v>6192</v>
      </c>
      <c r="F4460">
        <v>27</v>
      </c>
      <c r="G4460" t="s">
        <v>5837</v>
      </c>
      <c r="H4460" t="s">
        <v>5747</v>
      </c>
      <c r="I4460" t="s">
        <v>5748</v>
      </c>
      <c r="J4460">
        <v>500</v>
      </c>
      <c r="K4460">
        <v>24</v>
      </c>
      <c r="L4460">
        <v>4.8</v>
      </c>
      <c r="M4460" t="s">
        <v>5759</v>
      </c>
      <c r="N4460" t="s">
        <v>5825</v>
      </c>
      <c r="O4460" t="s">
        <v>5874</v>
      </c>
      <c r="P4460" t="s">
        <v>5875</v>
      </c>
      <c r="Q4460" t="s">
        <v>5876</v>
      </c>
      <c r="R4460">
        <v>42735</v>
      </c>
      <c r="S4460" t="s">
        <v>6181</v>
      </c>
      <c r="T4460" t="s">
        <v>6182</v>
      </c>
      <c r="U4460">
        <v>3.44</v>
      </c>
      <c r="V4460" t="s">
        <v>6172</v>
      </c>
      <c r="W4460" t="s">
        <v>5869</v>
      </c>
      <c r="X4460">
        <v>1</v>
      </c>
    </row>
    <row r="4461" spans="1:24" x14ac:dyDescent="0.25">
      <c r="A4461">
        <v>29082</v>
      </c>
      <c r="B4461" t="s">
        <v>2515</v>
      </c>
      <c r="C4461" t="s">
        <v>441</v>
      </c>
      <c r="D4461" t="s">
        <v>5850</v>
      </c>
      <c r="E4461" t="s">
        <v>6098</v>
      </c>
      <c r="F4461">
        <v>20</v>
      </c>
      <c r="G4461" t="s">
        <v>5746</v>
      </c>
      <c r="H4461" t="s">
        <v>5868</v>
      </c>
      <c r="I4461" t="s">
        <v>5748</v>
      </c>
      <c r="J4461">
        <v>750</v>
      </c>
      <c r="K4461">
        <v>6</v>
      </c>
      <c r="L4461">
        <v>40</v>
      </c>
      <c r="M4461" t="s">
        <v>5759</v>
      </c>
      <c r="N4461" t="s">
        <v>5852</v>
      </c>
      <c r="O4461" t="s">
        <v>5790</v>
      </c>
      <c r="P4461" t="s">
        <v>5762</v>
      </c>
      <c r="Q4461" t="s">
        <v>5853</v>
      </c>
      <c r="R4461">
        <v>81110</v>
      </c>
      <c r="S4461" t="s">
        <v>5784</v>
      </c>
      <c r="T4461" t="s">
        <v>5784</v>
      </c>
      <c r="U4461">
        <v>70.290000000000006</v>
      </c>
      <c r="V4461" t="s">
        <v>5755</v>
      </c>
      <c r="W4461" t="s">
        <v>5756</v>
      </c>
      <c r="X4461">
        <v>1</v>
      </c>
    </row>
    <row r="4462" spans="1:24" x14ac:dyDescent="0.25">
      <c r="A4462">
        <v>27823</v>
      </c>
      <c r="B4462" t="s">
        <v>2329</v>
      </c>
      <c r="C4462" t="s">
        <v>443</v>
      </c>
      <c r="D4462" t="s">
        <v>6411</v>
      </c>
      <c r="E4462" t="s">
        <v>6192</v>
      </c>
      <c r="F4462">
        <v>27</v>
      </c>
      <c r="G4462" t="s">
        <v>5837</v>
      </c>
      <c r="H4462" t="s">
        <v>5747</v>
      </c>
      <c r="I4462" t="s">
        <v>5748</v>
      </c>
      <c r="J4462">
        <v>355</v>
      </c>
      <c r="K4462">
        <v>24</v>
      </c>
      <c r="L4462">
        <v>5.5</v>
      </c>
      <c r="M4462" t="s">
        <v>5759</v>
      </c>
      <c r="N4462" t="s">
        <v>5904</v>
      </c>
      <c r="O4462" t="s">
        <v>5874</v>
      </c>
      <c r="P4462" t="s">
        <v>5875</v>
      </c>
      <c r="Q4462" t="s">
        <v>5876</v>
      </c>
      <c r="R4462">
        <v>79216</v>
      </c>
      <c r="S4462" t="s">
        <v>6412</v>
      </c>
      <c r="T4462" t="s">
        <v>6413</v>
      </c>
      <c r="U4462">
        <v>5.28</v>
      </c>
      <c r="V4462" t="s">
        <v>6172</v>
      </c>
      <c r="W4462" t="s">
        <v>5869</v>
      </c>
      <c r="X4462">
        <v>1</v>
      </c>
    </row>
    <row r="4463" spans="1:24" x14ac:dyDescent="0.25">
      <c r="A4463">
        <v>27823</v>
      </c>
      <c r="B4463" t="s">
        <v>2329</v>
      </c>
      <c r="C4463" t="s">
        <v>443</v>
      </c>
      <c r="D4463" t="s">
        <v>6411</v>
      </c>
      <c r="E4463" t="s">
        <v>6192</v>
      </c>
      <c r="F4463">
        <v>27</v>
      </c>
      <c r="G4463" t="s">
        <v>5837</v>
      </c>
      <c r="H4463" t="s">
        <v>5747</v>
      </c>
      <c r="I4463" t="s">
        <v>5748</v>
      </c>
      <c r="J4463">
        <v>355</v>
      </c>
      <c r="K4463">
        <v>24</v>
      </c>
      <c r="L4463">
        <v>5.5</v>
      </c>
      <c r="M4463" t="s">
        <v>5759</v>
      </c>
      <c r="N4463" t="s">
        <v>5904</v>
      </c>
      <c r="O4463" t="s">
        <v>5874</v>
      </c>
      <c r="P4463" t="s">
        <v>5875</v>
      </c>
      <c r="Q4463" t="s">
        <v>5876</v>
      </c>
      <c r="R4463">
        <v>79216</v>
      </c>
      <c r="S4463" t="s">
        <v>6412</v>
      </c>
      <c r="T4463" t="s">
        <v>6413</v>
      </c>
      <c r="U4463">
        <v>5.28</v>
      </c>
      <c r="V4463" t="s">
        <v>6172</v>
      </c>
      <c r="W4463" t="s">
        <v>5869</v>
      </c>
      <c r="X4463">
        <v>1</v>
      </c>
    </row>
    <row r="4464" spans="1:24" x14ac:dyDescent="0.25">
      <c r="A4464">
        <v>28825</v>
      </c>
      <c r="B4464" t="s">
        <v>2462</v>
      </c>
      <c r="C4464" t="s">
        <v>443</v>
      </c>
      <c r="D4464" t="s">
        <v>6177</v>
      </c>
      <c r="E4464" t="s">
        <v>5872</v>
      </c>
      <c r="F4464">
        <v>27</v>
      </c>
      <c r="G4464" t="s">
        <v>5837</v>
      </c>
      <c r="H4464" t="s">
        <v>5747</v>
      </c>
      <c r="I4464" t="s">
        <v>5748</v>
      </c>
      <c r="J4464">
        <v>650</v>
      </c>
      <c r="K4464">
        <v>12</v>
      </c>
      <c r="L4464">
        <v>7.6</v>
      </c>
      <c r="M4464" t="s">
        <v>5749</v>
      </c>
      <c r="N4464" t="s">
        <v>5750</v>
      </c>
      <c r="O4464" t="s">
        <v>5874</v>
      </c>
      <c r="P4464" t="s">
        <v>5875</v>
      </c>
      <c r="Q4464" t="s">
        <v>5876</v>
      </c>
      <c r="R4464">
        <v>42099</v>
      </c>
      <c r="S4464" t="s">
        <v>6179</v>
      </c>
      <c r="T4464" t="s">
        <v>6179</v>
      </c>
      <c r="U4464">
        <v>6.46</v>
      </c>
      <c r="V4464" t="s">
        <v>5755</v>
      </c>
      <c r="W4464" t="s">
        <v>5869</v>
      </c>
      <c r="X4464">
        <v>1</v>
      </c>
    </row>
    <row r="4465" spans="1:24" x14ac:dyDescent="0.25">
      <c r="A4465">
        <v>28825</v>
      </c>
      <c r="B4465" t="s">
        <v>2462</v>
      </c>
      <c r="C4465" t="s">
        <v>443</v>
      </c>
      <c r="D4465" t="s">
        <v>6177</v>
      </c>
      <c r="E4465" t="s">
        <v>5872</v>
      </c>
      <c r="F4465">
        <v>27</v>
      </c>
      <c r="G4465" t="s">
        <v>5837</v>
      </c>
      <c r="H4465" t="s">
        <v>5747</v>
      </c>
      <c r="I4465" t="s">
        <v>5748</v>
      </c>
      <c r="J4465">
        <v>650</v>
      </c>
      <c r="K4465">
        <v>12</v>
      </c>
      <c r="L4465">
        <v>7.6</v>
      </c>
      <c r="M4465" t="s">
        <v>5749</v>
      </c>
      <c r="N4465" t="s">
        <v>5750</v>
      </c>
      <c r="O4465" t="s">
        <v>5874</v>
      </c>
      <c r="P4465" t="s">
        <v>5875</v>
      </c>
      <c r="Q4465" t="s">
        <v>5876</v>
      </c>
      <c r="R4465">
        <v>42099</v>
      </c>
      <c r="S4465" t="s">
        <v>6179</v>
      </c>
      <c r="T4465" t="s">
        <v>6179</v>
      </c>
      <c r="U4465">
        <v>6.46</v>
      </c>
      <c r="V4465" t="s">
        <v>5755</v>
      </c>
      <c r="W4465" t="s">
        <v>5869</v>
      </c>
      <c r="X4465">
        <v>1</v>
      </c>
    </row>
    <row r="4466" spans="1:24" x14ac:dyDescent="0.25">
      <c r="A4466">
        <v>27962</v>
      </c>
      <c r="B4466" t="s">
        <v>2332</v>
      </c>
      <c r="C4466" t="s">
        <v>443</v>
      </c>
      <c r="D4466" t="s">
        <v>5871</v>
      </c>
      <c r="E4466" t="s">
        <v>6192</v>
      </c>
      <c r="F4466">
        <v>27</v>
      </c>
      <c r="G4466" t="s">
        <v>5837</v>
      </c>
      <c r="H4466" t="s">
        <v>5747</v>
      </c>
      <c r="I4466" t="s">
        <v>5748</v>
      </c>
      <c r="J4466">
        <v>473</v>
      </c>
      <c r="K4466">
        <v>24</v>
      </c>
      <c r="L4466">
        <v>5</v>
      </c>
      <c r="M4466" t="s">
        <v>5749</v>
      </c>
      <c r="N4466" t="s">
        <v>5750</v>
      </c>
      <c r="O4466" t="s">
        <v>5874</v>
      </c>
      <c r="P4466" t="s">
        <v>5875</v>
      </c>
      <c r="Q4466" t="s">
        <v>5876</v>
      </c>
      <c r="R4466">
        <v>76989</v>
      </c>
      <c r="S4466" t="s">
        <v>6431</v>
      </c>
      <c r="T4466" t="s">
        <v>6431</v>
      </c>
      <c r="U4466">
        <v>3.38</v>
      </c>
      <c r="V4466" t="s">
        <v>6172</v>
      </c>
      <c r="W4466" t="s">
        <v>5869</v>
      </c>
      <c r="X4466">
        <v>1</v>
      </c>
    </row>
    <row r="4467" spans="1:24" x14ac:dyDescent="0.25">
      <c r="A4467">
        <v>27962</v>
      </c>
      <c r="B4467" t="s">
        <v>2332</v>
      </c>
      <c r="C4467" t="s">
        <v>443</v>
      </c>
      <c r="D4467" t="s">
        <v>5871</v>
      </c>
      <c r="E4467" t="s">
        <v>6192</v>
      </c>
      <c r="F4467">
        <v>27</v>
      </c>
      <c r="G4467" t="s">
        <v>5837</v>
      </c>
      <c r="H4467" t="s">
        <v>5747</v>
      </c>
      <c r="I4467" t="s">
        <v>5748</v>
      </c>
      <c r="J4467">
        <v>473</v>
      </c>
      <c r="K4467">
        <v>24</v>
      </c>
      <c r="L4467">
        <v>5</v>
      </c>
      <c r="M4467" t="s">
        <v>5749</v>
      </c>
      <c r="N4467" t="s">
        <v>5750</v>
      </c>
      <c r="O4467" t="s">
        <v>5874</v>
      </c>
      <c r="P4467" t="s">
        <v>5875</v>
      </c>
      <c r="Q4467" t="s">
        <v>5876</v>
      </c>
      <c r="R4467">
        <v>76989</v>
      </c>
      <c r="S4467" t="s">
        <v>6431</v>
      </c>
      <c r="T4467" t="s">
        <v>6431</v>
      </c>
      <c r="U4467">
        <v>3.38</v>
      </c>
      <c r="V4467" t="s">
        <v>6172</v>
      </c>
      <c r="W4467" t="s">
        <v>5869</v>
      </c>
      <c r="X4467">
        <v>1</v>
      </c>
    </row>
    <row r="4468" spans="1:24" x14ac:dyDescent="0.25">
      <c r="A4468">
        <v>26886</v>
      </c>
      <c r="B4468" t="s">
        <v>2253</v>
      </c>
      <c r="C4468" t="s">
        <v>442</v>
      </c>
      <c r="D4468" t="s">
        <v>5920</v>
      </c>
      <c r="E4468" t="s">
        <v>5921</v>
      </c>
      <c r="F4468">
        <v>20</v>
      </c>
      <c r="G4468" t="s">
        <v>5746</v>
      </c>
      <c r="H4468" t="s">
        <v>5747</v>
      </c>
      <c r="I4468" t="s">
        <v>5748</v>
      </c>
      <c r="J4468">
        <v>750</v>
      </c>
      <c r="K4468">
        <v>12</v>
      </c>
      <c r="L4468">
        <v>12.9</v>
      </c>
      <c r="M4468" t="s">
        <v>5759</v>
      </c>
      <c r="N4468" t="s">
        <v>5976</v>
      </c>
      <c r="O4468" t="s">
        <v>5790</v>
      </c>
      <c r="P4468" t="s">
        <v>5916</v>
      </c>
      <c r="Q4468" t="s">
        <v>5977</v>
      </c>
      <c r="R4468">
        <v>78980</v>
      </c>
      <c r="S4468" t="s">
        <v>5891</v>
      </c>
      <c r="T4468" t="s">
        <v>5892</v>
      </c>
      <c r="U4468">
        <v>16.920000000000002</v>
      </c>
      <c r="V4468" t="s">
        <v>5755</v>
      </c>
      <c r="W4468" t="s">
        <v>5756</v>
      </c>
      <c r="X4468">
        <v>1</v>
      </c>
    </row>
    <row r="4469" spans="1:24" x14ac:dyDescent="0.25">
      <c r="A4469">
        <v>29373</v>
      </c>
      <c r="B4469" t="s">
        <v>2561</v>
      </c>
      <c r="C4469" t="s">
        <v>442</v>
      </c>
      <c r="D4469" t="s">
        <v>6103</v>
      </c>
      <c r="E4469" t="s">
        <v>6104</v>
      </c>
      <c r="F4469">
        <v>20</v>
      </c>
      <c r="G4469" t="s">
        <v>5746</v>
      </c>
      <c r="H4469" t="s">
        <v>5747</v>
      </c>
      <c r="I4469" t="s">
        <v>5748</v>
      </c>
      <c r="J4469">
        <v>750</v>
      </c>
      <c r="K4469">
        <v>12</v>
      </c>
      <c r="L4469">
        <v>6.5</v>
      </c>
      <c r="M4469" t="s">
        <v>5749</v>
      </c>
      <c r="N4469" t="s">
        <v>5750</v>
      </c>
      <c r="O4469" t="s">
        <v>5790</v>
      </c>
      <c r="P4469" t="s">
        <v>5922</v>
      </c>
      <c r="Q4469" t="s">
        <v>6105</v>
      </c>
      <c r="R4469">
        <v>42035</v>
      </c>
      <c r="S4469" t="s">
        <v>6328</v>
      </c>
      <c r="T4469" t="s">
        <v>5965</v>
      </c>
      <c r="U4469">
        <v>9.99</v>
      </c>
      <c r="V4469" t="s">
        <v>5755</v>
      </c>
      <c r="W4469" t="s">
        <v>5869</v>
      </c>
      <c r="X4469">
        <v>1</v>
      </c>
    </row>
    <row r="4470" spans="1:24" x14ac:dyDescent="0.25">
      <c r="A4470">
        <v>28224</v>
      </c>
      <c r="B4470" t="s">
        <v>2352</v>
      </c>
      <c r="C4470" t="s">
        <v>443</v>
      </c>
      <c r="D4470" t="s">
        <v>6411</v>
      </c>
      <c r="E4470" t="s">
        <v>5872</v>
      </c>
      <c r="F4470">
        <v>27</v>
      </c>
      <c r="G4470" t="s">
        <v>5837</v>
      </c>
      <c r="H4470" t="s">
        <v>5747</v>
      </c>
      <c r="I4470" t="s">
        <v>5748</v>
      </c>
      <c r="J4470">
        <v>473</v>
      </c>
      <c r="K4470">
        <v>24</v>
      </c>
      <c r="L4470">
        <v>6.5</v>
      </c>
      <c r="M4470" t="s">
        <v>5749</v>
      </c>
      <c r="N4470" t="s">
        <v>5750</v>
      </c>
      <c r="O4470" t="s">
        <v>5874</v>
      </c>
      <c r="P4470" t="s">
        <v>5875</v>
      </c>
      <c r="Q4470" t="s">
        <v>5876</v>
      </c>
      <c r="R4470">
        <v>96</v>
      </c>
      <c r="S4470" t="s">
        <v>6535</v>
      </c>
      <c r="T4470" t="s">
        <v>6535</v>
      </c>
      <c r="U4470">
        <v>3.49</v>
      </c>
      <c r="V4470" t="s">
        <v>6172</v>
      </c>
      <c r="W4470" t="s">
        <v>5869</v>
      </c>
      <c r="X4470">
        <v>1</v>
      </c>
    </row>
    <row r="4471" spans="1:24" x14ac:dyDescent="0.25">
      <c r="A4471">
        <v>28224</v>
      </c>
      <c r="B4471" t="s">
        <v>2352</v>
      </c>
      <c r="C4471" t="s">
        <v>443</v>
      </c>
      <c r="D4471" t="s">
        <v>6411</v>
      </c>
      <c r="E4471" t="s">
        <v>5872</v>
      </c>
      <c r="F4471">
        <v>27</v>
      </c>
      <c r="G4471" t="s">
        <v>5837</v>
      </c>
      <c r="H4471" t="s">
        <v>5747</v>
      </c>
      <c r="I4471" t="s">
        <v>5748</v>
      </c>
      <c r="J4471">
        <v>473</v>
      </c>
      <c r="K4471">
        <v>24</v>
      </c>
      <c r="L4471">
        <v>6.5</v>
      </c>
      <c r="M4471" t="s">
        <v>5749</v>
      </c>
      <c r="N4471" t="s">
        <v>5750</v>
      </c>
      <c r="O4471" t="s">
        <v>5874</v>
      </c>
      <c r="P4471" t="s">
        <v>5875</v>
      </c>
      <c r="Q4471" t="s">
        <v>5876</v>
      </c>
      <c r="R4471">
        <v>97173</v>
      </c>
      <c r="S4471" t="s">
        <v>6535</v>
      </c>
      <c r="T4471" t="s">
        <v>6535</v>
      </c>
      <c r="U4471">
        <v>3.49</v>
      </c>
      <c r="V4471" t="s">
        <v>6172</v>
      </c>
      <c r="W4471" t="s">
        <v>5869</v>
      </c>
      <c r="X4471">
        <v>1</v>
      </c>
    </row>
    <row r="4472" spans="1:24" x14ac:dyDescent="0.25">
      <c r="A4472">
        <v>28224</v>
      </c>
      <c r="B4472" t="s">
        <v>2352</v>
      </c>
      <c r="C4472" t="s">
        <v>443</v>
      </c>
      <c r="D4472" t="s">
        <v>6411</v>
      </c>
      <c r="E4472" t="s">
        <v>5872</v>
      </c>
      <c r="F4472">
        <v>27</v>
      </c>
      <c r="G4472" t="s">
        <v>5837</v>
      </c>
      <c r="H4472" t="s">
        <v>5747</v>
      </c>
      <c r="I4472" t="s">
        <v>5748</v>
      </c>
      <c r="J4472">
        <v>473</v>
      </c>
      <c r="K4472">
        <v>24</v>
      </c>
      <c r="L4472">
        <v>6.5</v>
      </c>
      <c r="M4472" t="s">
        <v>5749</v>
      </c>
      <c r="N4472" t="s">
        <v>5750</v>
      </c>
      <c r="O4472" t="s">
        <v>5874</v>
      </c>
      <c r="P4472" t="s">
        <v>5875</v>
      </c>
      <c r="Q4472" t="s">
        <v>5876</v>
      </c>
      <c r="R4472">
        <v>99</v>
      </c>
      <c r="S4472" t="s">
        <v>6535</v>
      </c>
      <c r="T4472" t="s">
        <v>6535</v>
      </c>
      <c r="U4472">
        <v>3.49</v>
      </c>
      <c r="V4472" t="s">
        <v>6172</v>
      </c>
      <c r="W4472" t="s">
        <v>5869</v>
      </c>
      <c r="X4472">
        <v>1</v>
      </c>
    </row>
    <row r="4473" spans="1:24" x14ac:dyDescent="0.25">
      <c r="A4473">
        <v>28835</v>
      </c>
      <c r="B4473" t="s">
        <v>2468</v>
      </c>
      <c r="C4473" t="s">
        <v>442</v>
      </c>
      <c r="D4473" t="s">
        <v>6646</v>
      </c>
      <c r="E4473" t="s">
        <v>6321</v>
      </c>
      <c r="F4473">
        <v>20</v>
      </c>
      <c r="G4473" t="s">
        <v>5746</v>
      </c>
      <c r="H4473" t="s">
        <v>5747</v>
      </c>
      <c r="I4473" t="s">
        <v>5748</v>
      </c>
      <c r="J4473">
        <v>750</v>
      </c>
      <c r="K4473">
        <v>12</v>
      </c>
      <c r="M4473" t="s">
        <v>5759</v>
      </c>
      <c r="N4473" t="s">
        <v>5888</v>
      </c>
      <c r="O4473" t="s">
        <v>5751</v>
      </c>
      <c r="P4473" t="s">
        <v>5959</v>
      </c>
      <c r="Q4473" t="s">
        <v>6647</v>
      </c>
      <c r="R4473">
        <v>86656</v>
      </c>
      <c r="S4473" t="s">
        <v>6648</v>
      </c>
      <c r="T4473" t="s">
        <v>6648</v>
      </c>
      <c r="U4473">
        <v>6.98</v>
      </c>
      <c r="V4473" t="s">
        <v>5755</v>
      </c>
      <c r="W4473" t="s">
        <v>5869</v>
      </c>
      <c r="X4473">
        <v>1</v>
      </c>
    </row>
    <row r="4474" spans="1:24" x14ac:dyDescent="0.25">
      <c r="A4474">
        <v>28630</v>
      </c>
      <c r="B4474" t="s">
        <v>2416</v>
      </c>
      <c r="C4474" t="s">
        <v>443</v>
      </c>
      <c r="D4474" t="s">
        <v>6411</v>
      </c>
      <c r="E4474" t="s">
        <v>6167</v>
      </c>
      <c r="F4474">
        <v>27</v>
      </c>
      <c r="G4474" t="s">
        <v>5837</v>
      </c>
      <c r="H4474" t="s">
        <v>5747</v>
      </c>
      <c r="I4474" t="s">
        <v>5748</v>
      </c>
      <c r="J4474">
        <v>355</v>
      </c>
      <c r="K4474">
        <v>24</v>
      </c>
      <c r="L4474">
        <v>6.2</v>
      </c>
      <c r="M4474" t="s">
        <v>5749</v>
      </c>
      <c r="N4474" t="s">
        <v>5750</v>
      </c>
      <c r="O4474" t="s">
        <v>5874</v>
      </c>
      <c r="P4474" t="s">
        <v>5875</v>
      </c>
      <c r="Q4474" t="s">
        <v>5876</v>
      </c>
      <c r="R4474">
        <v>86377</v>
      </c>
      <c r="S4474" t="s">
        <v>6639</v>
      </c>
      <c r="T4474" t="s">
        <v>6413</v>
      </c>
      <c r="U4474">
        <v>2.48</v>
      </c>
      <c r="V4474" t="s">
        <v>6172</v>
      </c>
      <c r="W4474" t="s">
        <v>5869</v>
      </c>
      <c r="X4474">
        <v>1</v>
      </c>
    </row>
    <row r="4475" spans="1:24" x14ac:dyDescent="0.25">
      <c r="A4475">
        <v>28630</v>
      </c>
      <c r="B4475" t="s">
        <v>2416</v>
      </c>
      <c r="C4475" t="s">
        <v>443</v>
      </c>
      <c r="D4475" t="s">
        <v>6411</v>
      </c>
      <c r="E4475" t="s">
        <v>6167</v>
      </c>
      <c r="F4475">
        <v>27</v>
      </c>
      <c r="G4475" t="s">
        <v>5837</v>
      </c>
      <c r="H4475" t="s">
        <v>5747</v>
      </c>
      <c r="I4475" t="s">
        <v>5748</v>
      </c>
      <c r="J4475">
        <v>355</v>
      </c>
      <c r="K4475">
        <v>24</v>
      </c>
      <c r="L4475">
        <v>6.2</v>
      </c>
      <c r="M4475" t="s">
        <v>5749</v>
      </c>
      <c r="N4475" t="s">
        <v>5750</v>
      </c>
      <c r="O4475" t="s">
        <v>5874</v>
      </c>
      <c r="P4475" t="s">
        <v>5875</v>
      </c>
      <c r="Q4475" t="s">
        <v>5876</v>
      </c>
      <c r="R4475">
        <v>86377</v>
      </c>
      <c r="S4475" t="s">
        <v>6639</v>
      </c>
      <c r="T4475" t="s">
        <v>6413</v>
      </c>
      <c r="U4475">
        <v>2.48</v>
      </c>
      <c r="V4475" t="s">
        <v>6172</v>
      </c>
      <c r="W4475" t="s">
        <v>5869</v>
      </c>
      <c r="X4475">
        <v>1</v>
      </c>
    </row>
    <row r="4476" spans="1:24" x14ac:dyDescent="0.25">
      <c r="A4476">
        <v>28631</v>
      </c>
      <c r="B4476" t="s">
        <v>2417</v>
      </c>
      <c r="C4476" t="s">
        <v>443</v>
      </c>
      <c r="D4476" t="s">
        <v>6411</v>
      </c>
      <c r="E4476" t="s">
        <v>6167</v>
      </c>
      <c r="F4476">
        <v>27</v>
      </c>
      <c r="G4476" t="s">
        <v>5837</v>
      </c>
      <c r="H4476" t="s">
        <v>5747</v>
      </c>
      <c r="I4476" t="s">
        <v>5748</v>
      </c>
      <c r="J4476">
        <v>5325</v>
      </c>
      <c r="K4476">
        <v>1</v>
      </c>
      <c r="L4476">
        <v>5</v>
      </c>
      <c r="M4476" t="s">
        <v>5749</v>
      </c>
      <c r="N4476" t="s">
        <v>5750</v>
      </c>
      <c r="O4476" t="s">
        <v>5874</v>
      </c>
      <c r="P4476" t="s">
        <v>5875</v>
      </c>
      <c r="Q4476" t="s">
        <v>5876</v>
      </c>
      <c r="R4476">
        <v>86377</v>
      </c>
      <c r="S4476" t="s">
        <v>6639</v>
      </c>
      <c r="T4476" t="s">
        <v>6413</v>
      </c>
      <c r="U4476">
        <v>22.98</v>
      </c>
      <c r="V4476" t="s">
        <v>6172</v>
      </c>
      <c r="W4476" t="s">
        <v>5869</v>
      </c>
      <c r="X4476">
        <v>15</v>
      </c>
    </row>
    <row r="4477" spans="1:24" x14ac:dyDescent="0.25">
      <c r="A4477">
        <v>28631</v>
      </c>
      <c r="B4477" t="s">
        <v>2417</v>
      </c>
      <c r="C4477" t="s">
        <v>443</v>
      </c>
      <c r="D4477" t="s">
        <v>6411</v>
      </c>
      <c r="E4477" t="s">
        <v>6167</v>
      </c>
      <c r="F4477">
        <v>27</v>
      </c>
      <c r="G4477" t="s">
        <v>5837</v>
      </c>
      <c r="H4477" t="s">
        <v>5747</v>
      </c>
      <c r="I4477" t="s">
        <v>5748</v>
      </c>
      <c r="J4477">
        <v>5325</v>
      </c>
      <c r="K4477">
        <v>1</v>
      </c>
      <c r="L4477">
        <v>5</v>
      </c>
      <c r="M4477" t="s">
        <v>5749</v>
      </c>
      <c r="N4477" t="s">
        <v>5750</v>
      </c>
      <c r="O4477" t="s">
        <v>5874</v>
      </c>
      <c r="P4477" t="s">
        <v>5875</v>
      </c>
      <c r="Q4477" t="s">
        <v>5876</v>
      </c>
      <c r="R4477">
        <v>86377</v>
      </c>
      <c r="S4477" t="s">
        <v>6639</v>
      </c>
      <c r="T4477" t="s">
        <v>6413</v>
      </c>
      <c r="U4477">
        <v>22.98</v>
      </c>
      <c r="V4477" t="s">
        <v>6172</v>
      </c>
      <c r="W4477" t="s">
        <v>5869</v>
      </c>
      <c r="X4477">
        <v>15</v>
      </c>
    </row>
    <row r="4478" spans="1:24" x14ac:dyDescent="0.25">
      <c r="A4478">
        <v>29332</v>
      </c>
      <c r="B4478" t="s">
        <v>2552</v>
      </c>
      <c r="C4478" t="s">
        <v>443</v>
      </c>
      <c r="D4478" t="s">
        <v>6177</v>
      </c>
      <c r="E4478" t="s">
        <v>6167</v>
      </c>
      <c r="F4478">
        <v>27</v>
      </c>
      <c r="G4478" t="s">
        <v>5837</v>
      </c>
      <c r="H4478" t="s">
        <v>5747</v>
      </c>
      <c r="I4478" t="s">
        <v>5748</v>
      </c>
      <c r="J4478">
        <v>740</v>
      </c>
      <c r="K4478">
        <v>12</v>
      </c>
      <c r="L4478">
        <v>4.7</v>
      </c>
      <c r="M4478" t="s">
        <v>5749</v>
      </c>
      <c r="N4478" t="s">
        <v>5750</v>
      </c>
      <c r="O4478" t="s">
        <v>5874</v>
      </c>
      <c r="P4478" t="s">
        <v>6178</v>
      </c>
      <c r="Q4478" t="s">
        <v>5876</v>
      </c>
      <c r="R4478">
        <v>42090</v>
      </c>
      <c r="S4478" t="s">
        <v>6180</v>
      </c>
      <c r="T4478" t="s">
        <v>6180</v>
      </c>
      <c r="U4478">
        <v>3.59</v>
      </c>
      <c r="V4478" t="s">
        <v>6172</v>
      </c>
      <c r="W4478" t="s">
        <v>5869</v>
      </c>
      <c r="X4478">
        <v>1</v>
      </c>
    </row>
    <row r="4479" spans="1:24" x14ac:dyDescent="0.25">
      <c r="A4479">
        <v>29332</v>
      </c>
      <c r="B4479" t="s">
        <v>2552</v>
      </c>
      <c r="C4479" t="s">
        <v>443</v>
      </c>
      <c r="D4479" t="s">
        <v>6177</v>
      </c>
      <c r="E4479" t="s">
        <v>6167</v>
      </c>
      <c r="F4479">
        <v>27</v>
      </c>
      <c r="G4479" t="s">
        <v>5837</v>
      </c>
      <c r="H4479" t="s">
        <v>5747</v>
      </c>
      <c r="I4479" t="s">
        <v>5748</v>
      </c>
      <c r="J4479">
        <v>740</v>
      </c>
      <c r="K4479">
        <v>12</v>
      </c>
      <c r="L4479">
        <v>4.7</v>
      </c>
      <c r="M4479" t="s">
        <v>5749</v>
      </c>
      <c r="N4479" t="s">
        <v>5750</v>
      </c>
      <c r="O4479" t="s">
        <v>5874</v>
      </c>
      <c r="P4479" t="s">
        <v>6178</v>
      </c>
      <c r="Q4479" t="s">
        <v>5876</v>
      </c>
      <c r="R4479">
        <v>42090</v>
      </c>
      <c r="S4479" t="s">
        <v>6180</v>
      </c>
      <c r="T4479" t="s">
        <v>6180</v>
      </c>
      <c r="U4479">
        <v>3.59</v>
      </c>
      <c r="V4479" t="s">
        <v>6172</v>
      </c>
      <c r="W4479" t="s">
        <v>5869</v>
      </c>
      <c r="X4479">
        <v>1</v>
      </c>
    </row>
    <row r="4480" spans="1:24" x14ac:dyDescent="0.25">
      <c r="A4480">
        <v>26927</v>
      </c>
      <c r="B4480" t="s">
        <v>2258</v>
      </c>
      <c r="C4480" t="s">
        <v>442</v>
      </c>
      <c r="D4480" t="s">
        <v>5886</v>
      </c>
      <c r="E4480" t="s">
        <v>6078</v>
      </c>
      <c r="F4480">
        <v>20</v>
      </c>
      <c r="G4480" t="s">
        <v>5746</v>
      </c>
      <c r="H4480" t="s">
        <v>5747</v>
      </c>
      <c r="I4480" t="s">
        <v>5748</v>
      </c>
      <c r="J4480">
        <v>3000</v>
      </c>
      <c r="K4480">
        <v>4</v>
      </c>
      <c r="L4480">
        <v>13.5</v>
      </c>
      <c r="M4480" t="s">
        <v>5759</v>
      </c>
      <c r="N4480" t="s">
        <v>5904</v>
      </c>
      <c r="O4480" t="s">
        <v>5790</v>
      </c>
      <c r="P4480" t="s">
        <v>5922</v>
      </c>
      <c r="Q4480" t="s">
        <v>5923</v>
      </c>
      <c r="R4480">
        <v>43054</v>
      </c>
      <c r="S4480" t="s">
        <v>5905</v>
      </c>
      <c r="T4480" t="s">
        <v>5906</v>
      </c>
      <c r="U4480">
        <v>36.99</v>
      </c>
      <c r="V4480" t="s">
        <v>5960</v>
      </c>
      <c r="W4480" t="s">
        <v>5765</v>
      </c>
      <c r="X4480">
        <v>1</v>
      </c>
    </row>
    <row r="4481" spans="1:24" x14ac:dyDescent="0.25">
      <c r="A4481">
        <v>26830</v>
      </c>
      <c r="B4481" t="s">
        <v>2244</v>
      </c>
      <c r="C4481" t="s">
        <v>441</v>
      </c>
      <c r="D4481" t="s">
        <v>5757</v>
      </c>
      <c r="E4481" t="s">
        <v>5766</v>
      </c>
      <c r="F4481">
        <v>22</v>
      </c>
      <c r="G4481" t="s">
        <v>5816</v>
      </c>
      <c r="H4481" t="s">
        <v>5747</v>
      </c>
      <c r="I4481" t="s">
        <v>5748</v>
      </c>
      <c r="J4481">
        <v>750</v>
      </c>
      <c r="K4481">
        <v>6</v>
      </c>
      <c r="L4481">
        <v>46</v>
      </c>
      <c r="M4481" t="s">
        <v>5749</v>
      </c>
      <c r="N4481" t="s">
        <v>5750</v>
      </c>
      <c r="O4481" t="s">
        <v>5751</v>
      </c>
      <c r="P4481" t="s">
        <v>5762</v>
      </c>
      <c r="Q4481" t="s">
        <v>5789</v>
      </c>
      <c r="R4481">
        <v>86596</v>
      </c>
      <c r="S4481" t="s">
        <v>6685</v>
      </c>
      <c r="T4481" t="s">
        <v>5965</v>
      </c>
      <c r="U4481">
        <v>66.989999999999995</v>
      </c>
      <c r="V4481" t="s">
        <v>5755</v>
      </c>
      <c r="W4481" t="s">
        <v>5869</v>
      </c>
      <c r="X4481">
        <v>1</v>
      </c>
    </row>
    <row r="4482" spans="1:24" x14ac:dyDescent="0.25">
      <c r="A4482">
        <v>28318</v>
      </c>
      <c r="B4482" t="s">
        <v>2362</v>
      </c>
      <c r="C4482" t="s">
        <v>443</v>
      </c>
      <c r="D4482" t="s">
        <v>6201</v>
      </c>
      <c r="E4482" t="s">
        <v>5872</v>
      </c>
      <c r="F4482">
        <v>27</v>
      </c>
      <c r="G4482" t="s">
        <v>5837</v>
      </c>
      <c r="H4482" t="s">
        <v>5747</v>
      </c>
      <c r="I4482" t="s">
        <v>5748</v>
      </c>
      <c r="J4482">
        <v>1892</v>
      </c>
      <c r="K4482">
        <v>6</v>
      </c>
      <c r="L4482">
        <v>6.5</v>
      </c>
      <c r="M4482" t="s">
        <v>5749</v>
      </c>
      <c r="N4482" t="s">
        <v>5750</v>
      </c>
      <c r="O4482" t="s">
        <v>5874</v>
      </c>
      <c r="P4482" t="s">
        <v>5875</v>
      </c>
      <c r="Q4482" t="s">
        <v>5876</v>
      </c>
      <c r="R4482">
        <v>93</v>
      </c>
      <c r="S4482" t="s">
        <v>6202</v>
      </c>
      <c r="T4482" t="s">
        <v>6203</v>
      </c>
      <c r="U4482">
        <v>12.98</v>
      </c>
      <c r="V4482" t="s">
        <v>6172</v>
      </c>
      <c r="W4482" t="s">
        <v>5869</v>
      </c>
      <c r="X4482">
        <v>4</v>
      </c>
    </row>
    <row r="4483" spans="1:24" x14ac:dyDescent="0.25">
      <c r="A4483">
        <v>28318</v>
      </c>
      <c r="B4483" t="s">
        <v>2362</v>
      </c>
      <c r="C4483" t="s">
        <v>443</v>
      </c>
      <c r="D4483" t="s">
        <v>6201</v>
      </c>
      <c r="E4483" t="s">
        <v>5872</v>
      </c>
      <c r="F4483">
        <v>27</v>
      </c>
      <c r="G4483" t="s">
        <v>5837</v>
      </c>
      <c r="H4483" t="s">
        <v>5747</v>
      </c>
      <c r="I4483" t="s">
        <v>5748</v>
      </c>
      <c r="J4483">
        <v>1892</v>
      </c>
      <c r="K4483">
        <v>6</v>
      </c>
      <c r="L4483">
        <v>6.5</v>
      </c>
      <c r="M4483" t="s">
        <v>5749</v>
      </c>
      <c r="N4483" t="s">
        <v>5750</v>
      </c>
      <c r="O4483" t="s">
        <v>5874</v>
      </c>
      <c r="P4483" t="s">
        <v>5875</v>
      </c>
      <c r="Q4483" t="s">
        <v>5876</v>
      </c>
      <c r="R4483">
        <v>93</v>
      </c>
      <c r="S4483" t="s">
        <v>6202</v>
      </c>
      <c r="T4483" t="s">
        <v>6203</v>
      </c>
      <c r="U4483">
        <v>12.98</v>
      </c>
      <c r="V4483" t="s">
        <v>6172</v>
      </c>
      <c r="W4483" t="s">
        <v>5869</v>
      </c>
      <c r="X4483">
        <v>4</v>
      </c>
    </row>
    <row r="4484" spans="1:24" x14ac:dyDescent="0.25">
      <c r="A4484">
        <v>28820</v>
      </c>
      <c r="B4484" t="s">
        <v>2460</v>
      </c>
      <c r="C4484" t="s">
        <v>444</v>
      </c>
      <c r="D4484" t="s">
        <v>6643</v>
      </c>
      <c r="E4484" t="s">
        <v>498</v>
      </c>
      <c r="F4484">
        <v>20</v>
      </c>
      <c r="G4484" t="s">
        <v>5746</v>
      </c>
      <c r="H4484" t="s">
        <v>5747</v>
      </c>
      <c r="I4484" t="s">
        <v>5748</v>
      </c>
      <c r="J4484">
        <v>341</v>
      </c>
      <c r="K4484">
        <v>24</v>
      </c>
      <c r="M4484" t="s">
        <v>5749</v>
      </c>
      <c r="N4484" t="s">
        <v>5750</v>
      </c>
      <c r="O4484" t="s">
        <v>5751</v>
      </c>
      <c r="P4484" t="s">
        <v>6283</v>
      </c>
      <c r="Q4484" t="s">
        <v>6644</v>
      </c>
      <c r="R4484">
        <v>86978</v>
      </c>
      <c r="S4484" t="s">
        <v>6645</v>
      </c>
      <c r="T4484" t="s">
        <v>6645</v>
      </c>
      <c r="U4484">
        <v>1.98</v>
      </c>
      <c r="V4484" t="s">
        <v>5755</v>
      </c>
      <c r="W4484" t="s">
        <v>5869</v>
      </c>
      <c r="X4484">
        <v>1</v>
      </c>
    </row>
    <row r="4485" spans="1:24" x14ac:dyDescent="0.25">
      <c r="A4485">
        <v>28413</v>
      </c>
      <c r="B4485" t="s">
        <v>2380</v>
      </c>
      <c r="C4485" t="s">
        <v>442</v>
      </c>
      <c r="D4485" t="s">
        <v>5886</v>
      </c>
      <c r="E4485" t="s">
        <v>5966</v>
      </c>
      <c r="F4485">
        <v>20</v>
      </c>
      <c r="G4485" t="s">
        <v>5746</v>
      </c>
      <c r="H4485" t="s">
        <v>5747</v>
      </c>
      <c r="I4485" t="s">
        <v>5748</v>
      </c>
      <c r="J4485">
        <v>750</v>
      </c>
      <c r="K4485">
        <v>6</v>
      </c>
      <c r="L4485">
        <v>14</v>
      </c>
      <c r="M4485" t="s">
        <v>5759</v>
      </c>
      <c r="N4485" t="s">
        <v>5888</v>
      </c>
      <c r="O4485" t="s">
        <v>5761</v>
      </c>
      <c r="P4485" t="s">
        <v>5889</v>
      </c>
      <c r="Q4485" t="s">
        <v>5890</v>
      </c>
      <c r="R4485">
        <v>42172</v>
      </c>
      <c r="S4485" t="s">
        <v>6001</v>
      </c>
      <c r="T4485" t="s">
        <v>5844</v>
      </c>
      <c r="U4485">
        <v>29.99</v>
      </c>
      <c r="V4485" t="s">
        <v>5755</v>
      </c>
      <c r="W4485" t="s">
        <v>5765</v>
      </c>
      <c r="X4485">
        <v>1</v>
      </c>
    </row>
    <row r="4486" spans="1:24" x14ac:dyDescent="0.25">
      <c r="A4486">
        <v>28834</v>
      </c>
      <c r="B4486" t="s">
        <v>2467</v>
      </c>
      <c r="C4486" t="s">
        <v>442</v>
      </c>
      <c r="D4486" t="s">
        <v>5920</v>
      </c>
      <c r="E4486" t="s">
        <v>6005</v>
      </c>
      <c r="F4486">
        <v>11</v>
      </c>
      <c r="G4486" t="s">
        <v>5862</v>
      </c>
      <c r="H4486" t="s">
        <v>5791</v>
      </c>
      <c r="I4486" t="s">
        <v>5792</v>
      </c>
      <c r="J4486">
        <v>750</v>
      </c>
      <c r="K4486">
        <v>12</v>
      </c>
      <c r="L4486">
        <v>13.5</v>
      </c>
      <c r="M4486" t="s">
        <v>5759</v>
      </c>
      <c r="N4486" t="s">
        <v>5904</v>
      </c>
      <c r="O4486" t="s">
        <v>5790</v>
      </c>
      <c r="P4486" t="s">
        <v>5988</v>
      </c>
      <c r="Q4486" t="s">
        <v>5923</v>
      </c>
      <c r="R4486">
        <v>42425</v>
      </c>
      <c r="S4486" t="s">
        <v>6001</v>
      </c>
      <c r="T4486" t="s">
        <v>5844</v>
      </c>
      <c r="U4486">
        <v>19.989999999999998</v>
      </c>
      <c r="V4486" t="s">
        <v>5755</v>
      </c>
      <c r="W4486" t="s">
        <v>5765</v>
      </c>
      <c r="X4486">
        <v>1</v>
      </c>
    </row>
    <row r="4487" spans="1:24" x14ac:dyDescent="0.25">
      <c r="A4487">
        <v>29327</v>
      </c>
      <c r="B4487" t="s">
        <v>2548</v>
      </c>
      <c r="C4487" t="s">
        <v>443</v>
      </c>
      <c r="D4487" t="s">
        <v>6201</v>
      </c>
      <c r="E4487" t="s">
        <v>5872</v>
      </c>
      <c r="F4487">
        <v>10</v>
      </c>
      <c r="G4487" t="s">
        <v>5767</v>
      </c>
      <c r="H4487" t="s">
        <v>5747</v>
      </c>
      <c r="I4487" t="s">
        <v>5748</v>
      </c>
      <c r="J4487">
        <v>473</v>
      </c>
      <c r="K4487">
        <v>24</v>
      </c>
      <c r="L4487">
        <v>7</v>
      </c>
      <c r="M4487" t="s">
        <v>5749</v>
      </c>
      <c r="N4487" t="s">
        <v>5750</v>
      </c>
      <c r="O4487" t="s">
        <v>5874</v>
      </c>
      <c r="P4487" t="s">
        <v>5875</v>
      </c>
      <c r="Q4487" t="s">
        <v>5876</v>
      </c>
      <c r="R4487">
        <v>90001</v>
      </c>
      <c r="S4487" t="s">
        <v>6615</v>
      </c>
      <c r="T4487" t="s">
        <v>6615</v>
      </c>
      <c r="U4487">
        <v>4</v>
      </c>
      <c r="V4487" t="s">
        <v>6172</v>
      </c>
      <c r="W4487" t="s">
        <v>5869</v>
      </c>
      <c r="X4487">
        <v>1</v>
      </c>
    </row>
    <row r="4488" spans="1:24" x14ac:dyDescent="0.25">
      <c r="A4488">
        <v>29327</v>
      </c>
      <c r="B4488" t="s">
        <v>2548</v>
      </c>
      <c r="C4488" t="s">
        <v>443</v>
      </c>
      <c r="D4488" t="s">
        <v>6201</v>
      </c>
      <c r="E4488" t="s">
        <v>5872</v>
      </c>
      <c r="F4488">
        <v>10</v>
      </c>
      <c r="G4488" t="s">
        <v>5767</v>
      </c>
      <c r="H4488" t="s">
        <v>5747</v>
      </c>
      <c r="I4488" t="s">
        <v>5748</v>
      </c>
      <c r="J4488">
        <v>473</v>
      </c>
      <c r="K4488">
        <v>24</v>
      </c>
      <c r="L4488">
        <v>7</v>
      </c>
      <c r="M4488" t="s">
        <v>5749</v>
      </c>
      <c r="N4488" t="s">
        <v>5750</v>
      </c>
      <c r="O4488" t="s">
        <v>5874</v>
      </c>
      <c r="P4488" t="s">
        <v>5875</v>
      </c>
      <c r="Q4488" t="s">
        <v>5876</v>
      </c>
      <c r="R4488">
        <v>85659</v>
      </c>
      <c r="S4488" t="s">
        <v>6615</v>
      </c>
      <c r="T4488" t="s">
        <v>6615</v>
      </c>
      <c r="U4488">
        <v>4</v>
      </c>
      <c r="V4488" t="s">
        <v>6172</v>
      </c>
      <c r="W4488" t="s">
        <v>5869</v>
      </c>
      <c r="X4488">
        <v>1</v>
      </c>
    </row>
    <row r="4489" spans="1:24" x14ac:dyDescent="0.25">
      <c r="A4489">
        <v>29327</v>
      </c>
      <c r="B4489" t="s">
        <v>2548</v>
      </c>
      <c r="C4489" t="s">
        <v>443</v>
      </c>
      <c r="D4489" t="s">
        <v>6201</v>
      </c>
      <c r="E4489" t="s">
        <v>5872</v>
      </c>
      <c r="F4489">
        <v>10</v>
      </c>
      <c r="G4489" t="s">
        <v>5767</v>
      </c>
      <c r="H4489" t="s">
        <v>5747</v>
      </c>
      <c r="I4489" t="s">
        <v>5748</v>
      </c>
      <c r="J4489">
        <v>473</v>
      </c>
      <c r="K4489">
        <v>24</v>
      </c>
      <c r="L4489">
        <v>7</v>
      </c>
      <c r="M4489" t="s">
        <v>5749</v>
      </c>
      <c r="N4489" t="s">
        <v>5750</v>
      </c>
      <c r="O4489" t="s">
        <v>5874</v>
      </c>
      <c r="P4489" t="s">
        <v>5875</v>
      </c>
      <c r="Q4489" t="s">
        <v>5876</v>
      </c>
      <c r="R4489">
        <v>85659</v>
      </c>
      <c r="S4489" t="s">
        <v>6615</v>
      </c>
      <c r="T4489" t="s">
        <v>6615</v>
      </c>
      <c r="U4489">
        <v>4</v>
      </c>
      <c r="V4489" t="s">
        <v>6172</v>
      </c>
      <c r="W4489" t="s">
        <v>5869</v>
      </c>
      <c r="X4489">
        <v>1</v>
      </c>
    </row>
    <row r="4490" spans="1:24" x14ac:dyDescent="0.25">
      <c r="A4490">
        <v>29327</v>
      </c>
      <c r="B4490" t="s">
        <v>2548</v>
      </c>
      <c r="C4490" t="s">
        <v>443</v>
      </c>
      <c r="D4490" t="s">
        <v>6201</v>
      </c>
      <c r="E4490" t="s">
        <v>5872</v>
      </c>
      <c r="F4490">
        <v>10</v>
      </c>
      <c r="G4490" t="s">
        <v>5767</v>
      </c>
      <c r="H4490" t="s">
        <v>5747</v>
      </c>
      <c r="I4490" t="s">
        <v>5748</v>
      </c>
      <c r="J4490">
        <v>473</v>
      </c>
      <c r="K4490">
        <v>24</v>
      </c>
      <c r="L4490">
        <v>7</v>
      </c>
      <c r="M4490" t="s">
        <v>5749</v>
      </c>
      <c r="N4490" t="s">
        <v>5750</v>
      </c>
      <c r="O4490" t="s">
        <v>5874</v>
      </c>
      <c r="P4490" t="s">
        <v>5875</v>
      </c>
      <c r="Q4490" t="s">
        <v>5876</v>
      </c>
      <c r="R4490">
        <v>85659</v>
      </c>
      <c r="S4490" t="s">
        <v>6615</v>
      </c>
      <c r="T4490" t="s">
        <v>6615</v>
      </c>
      <c r="U4490">
        <v>4</v>
      </c>
      <c r="V4490" t="s">
        <v>6172</v>
      </c>
      <c r="W4490" t="s">
        <v>5869</v>
      </c>
      <c r="X4490">
        <v>1</v>
      </c>
    </row>
    <row r="4491" spans="1:24" x14ac:dyDescent="0.25">
      <c r="A4491">
        <v>29369</v>
      </c>
      <c r="B4491" t="s">
        <v>2557</v>
      </c>
      <c r="C4491" t="s">
        <v>442</v>
      </c>
      <c r="D4491" t="s">
        <v>6646</v>
      </c>
      <c r="E4491" t="s">
        <v>5966</v>
      </c>
      <c r="F4491">
        <v>20</v>
      </c>
      <c r="G4491" t="s">
        <v>5746</v>
      </c>
      <c r="H4491" t="s">
        <v>5747</v>
      </c>
      <c r="I4491" t="s">
        <v>5748</v>
      </c>
      <c r="J4491">
        <v>750</v>
      </c>
      <c r="K4491">
        <v>12</v>
      </c>
      <c r="L4491">
        <v>0.4</v>
      </c>
      <c r="M4491" t="s">
        <v>5759</v>
      </c>
      <c r="N4491" t="s">
        <v>5904</v>
      </c>
      <c r="O4491" t="s">
        <v>5790</v>
      </c>
      <c r="P4491" t="s">
        <v>6002</v>
      </c>
      <c r="Q4491" t="s">
        <v>6647</v>
      </c>
      <c r="R4491">
        <v>87163</v>
      </c>
      <c r="S4491" t="s">
        <v>5999</v>
      </c>
      <c r="T4491" t="s">
        <v>5999</v>
      </c>
      <c r="U4491">
        <v>11.99</v>
      </c>
      <c r="V4491" t="s">
        <v>5755</v>
      </c>
      <c r="W4491" t="s">
        <v>5869</v>
      </c>
      <c r="X4491">
        <v>1</v>
      </c>
    </row>
    <row r="4492" spans="1:24" x14ac:dyDescent="0.25">
      <c r="A4492">
        <v>29370</v>
      </c>
      <c r="B4492" t="s">
        <v>2558</v>
      </c>
      <c r="C4492" t="s">
        <v>442</v>
      </c>
      <c r="D4492" t="s">
        <v>6646</v>
      </c>
      <c r="E4492" t="s">
        <v>5958</v>
      </c>
      <c r="F4492">
        <v>20</v>
      </c>
      <c r="G4492" t="s">
        <v>5746</v>
      </c>
      <c r="H4492" t="s">
        <v>5747</v>
      </c>
      <c r="I4492" t="s">
        <v>5748</v>
      </c>
      <c r="J4492">
        <v>750</v>
      </c>
      <c r="K4492">
        <v>12</v>
      </c>
      <c r="L4492">
        <v>0.5</v>
      </c>
      <c r="M4492" t="s">
        <v>5759</v>
      </c>
      <c r="N4492" t="s">
        <v>5904</v>
      </c>
      <c r="O4492" t="s">
        <v>5790</v>
      </c>
      <c r="P4492" t="s">
        <v>6002</v>
      </c>
      <c r="Q4492" t="s">
        <v>6647</v>
      </c>
      <c r="R4492">
        <v>87163</v>
      </c>
      <c r="S4492" t="s">
        <v>5999</v>
      </c>
      <c r="T4492" t="s">
        <v>5999</v>
      </c>
      <c r="U4492">
        <v>11.99</v>
      </c>
      <c r="V4492" t="s">
        <v>5755</v>
      </c>
      <c r="W4492" t="s">
        <v>5869</v>
      </c>
      <c r="X4492">
        <v>1</v>
      </c>
    </row>
    <row r="4493" spans="1:24" x14ac:dyDescent="0.25">
      <c r="A4493">
        <v>29372</v>
      </c>
      <c r="B4493" t="s">
        <v>2560</v>
      </c>
      <c r="C4493" t="s">
        <v>441</v>
      </c>
      <c r="D4493" t="s">
        <v>5744</v>
      </c>
      <c r="E4493" t="s">
        <v>5775</v>
      </c>
      <c r="F4493">
        <v>20</v>
      </c>
      <c r="G4493" t="s">
        <v>5746</v>
      </c>
      <c r="H4493" t="s">
        <v>5747</v>
      </c>
      <c r="I4493" t="s">
        <v>5748</v>
      </c>
      <c r="J4493">
        <v>750</v>
      </c>
      <c r="K4493">
        <v>6</v>
      </c>
      <c r="L4493">
        <v>40</v>
      </c>
      <c r="M4493" t="s">
        <v>5759</v>
      </c>
      <c r="N4493" t="s">
        <v>6686</v>
      </c>
      <c r="O4493" t="s">
        <v>5790</v>
      </c>
      <c r="P4493" t="s">
        <v>5762</v>
      </c>
      <c r="Q4493" t="s">
        <v>5777</v>
      </c>
      <c r="R4493">
        <v>42498</v>
      </c>
      <c r="S4493" t="s">
        <v>5880</v>
      </c>
      <c r="T4493" t="s">
        <v>5784</v>
      </c>
      <c r="U4493">
        <v>80.19</v>
      </c>
      <c r="V4493" t="s">
        <v>5755</v>
      </c>
      <c r="W4493" t="s">
        <v>5765</v>
      </c>
      <c r="X4493">
        <v>1</v>
      </c>
    </row>
    <row r="4494" spans="1:24" x14ac:dyDescent="0.25">
      <c r="A4494">
        <v>28120</v>
      </c>
      <c r="B4494" t="s">
        <v>2346</v>
      </c>
      <c r="C4494" t="s">
        <v>443</v>
      </c>
      <c r="D4494" t="s">
        <v>6166</v>
      </c>
      <c r="E4494" t="s">
        <v>6192</v>
      </c>
      <c r="F4494">
        <v>10</v>
      </c>
      <c r="G4494" t="s">
        <v>5767</v>
      </c>
      <c r="H4494" t="s">
        <v>5747</v>
      </c>
      <c r="I4494" t="s">
        <v>5748</v>
      </c>
      <c r="J4494">
        <v>4260</v>
      </c>
      <c r="K4494">
        <v>2</v>
      </c>
      <c r="L4494">
        <v>5</v>
      </c>
      <c r="M4494" t="s">
        <v>5749</v>
      </c>
      <c r="N4494" t="s">
        <v>5750</v>
      </c>
      <c r="O4494" t="s">
        <v>5751</v>
      </c>
      <c r="P4494" t="s">
        <v>5875</v>
      </c>
      <c r="Q4494" t="s">
        <v>6169</v>
      </c>
      <c r="R4494">
        <v>83259</v>
      </c>
      <c r="S4494" t="s">
        <v>6523</v>
      </c>
      <c r="T4494" t="s">
        <v>6413</v>
      </c>
      <c r="U4494">
        <v>29.99</v>
      </c>
      <c r="V4494" t="s">
        <v>6172</v>
      </c>
      <c r="W4494" t="s">
        <v>5869</v>
      </c>
      <c r="X4494">
        <v>12</v>
      </c>
    </row>
    <row r="4495" spans="1:24" x14ac:dyDescent="0.25">
      <c r="A4495">
        <v>28373</v>
      </c>
      <c r="B4495" t="s">
        <v>2371</v>
      </c>
      <c r="C4495" t="s">
        <v>441</v>
      </c>
      <c r="D4495" t="s">
        <v>5757</v>
      </c>
      <c r="E4495" t="s">
        <v>5804</v>
      </c>
      <c r="F4495">
        <v>20</v>
      </c>
      <c r="G4495" t="s">
        <v>5746</v>
      </c>
      <c r="H4495" t="s">
        <v>5747</v>
      </c>
      <c r="I4495" t="s">
        <v>5748</v>
      </c>
      <c r="J4495">
        <v>750</v>
      </c>
      <c r="K4495">
        <v>6</v>
      </c>
      <c r="L4495">
        <v>40</v>
      </c>
      <c r="M4495" t="s">
        <v>5759</v>
      </c>
      <c r="N4495" t="s">
        <v>5760</v>
      </c>
      <c r="O4495" t="s">
        <v>5761</v>
      </c>
      <c r="P4495" t="s">
        <v>5762</v>
      </c>
      <c r="Q4495" t="s">
        <v>5805</v>
      </c>
      <c r="R4495">
        <v>42286</v>
      </c>
      <c r="S4495" t="s">
        <v>5764</v>
      </c>
      <c r="T4495" t="s">
        <v>5754</v>
      </c>
      <c r="U4495">
        <v>72.989999999999995</v>
      </c>
      <c r="V4495" t="s">
        <v>5755</v>
      </c>
      <c r="W4495" t="s">
        <v>5765</v>
      </c>
      <c r="X4495">
        <v>1</v>
      </c>
    </row>
    <row r="4496" spans="1:24" x14ac:dyDescent="0.25">
      <c r="A4496">
        <v>29371</v>
      </c>
      <c r="B4496" t="s">
        <v>2559</v>
      </c>
      <c r="C4496" t="s">
        <v>442</v>
      </c>
      <c r="D4496" t="s">
        <v>6646</v>
      </c>
      <c r="E4496" t="s">
        <v>6005</v>
      </c>
      <c r="F4496">
        <v>20</v>
      </c>
      <c r="G4496" t="s">
        <v>5746</v>
      </c>
      <c r="H4496" t="s">
        <v>5747</v>
      </c>
      <c r="I4496" t="s">
        <v>5748</v>
      </c>
      <c r="J4496">
        <v>750</v>
      </c>
      <c r="K4496">
        <v>12</v>
      </c>
      <c r="L4496">
        <v>0.4</v>
      </c>
      <c r="M4496" t="s">
        <v>5759</v>
      </c>
      <c r="N4496" t="s">
        <v>5904</v>
      </c>
      <c r="O4496" t="s">
        <v>5790</v>
      </c>
      <c r="P4496" t="s">
        <v>6002</v>
      </c>
      <c r="Q4496" t="s">
        <v>6647</v>
      </c>
      <c r="R4496">
        <v>87163</v>
      </c>
      <c r="S4496" t="s">
        <v>5999</v>
      </c>
      <c r="T4496" t="s">
        <v>5999</v>
      </c>
      <c r="U4496">
        <v>11.99</v>
      </c>
      <c r="V4496" t="s">
        <v>5755</v>
      </c>
      <c r="W4496" t="s">
        <v>5869</v>
      </c>
      <c r="X4496">
        <v>1</v>
      </c>
    </row>
    <row r="4497" spans="1:24" x14ac:dyDescent="0.25">
      <c r="A4497">
        <v>28221</v>
      </c>
      <c r="B4497" t="s">
        <v>2351</v>
      </c>
      <c r="C4497" t="s">
        <v>443</v>
      </c>
      <c r="D4497" t="s">
        <v>6411</v>
      </c>
      <c r="E4497" t="s">
        <v>5872</v>
      </c>
      <c r="F4497">
        <v>20</v>
      </c>
      <c r="G4497" t="s">
        <v>5746</v>
      </c>
      <c r="H4497" t="s">
        <v>5747</v>
      </c>
      <c r="I4497" t="s">
        <v>5748</v>
      </c>
      <c r="J4497">
        <v>473</v>
      </c>
      <c r="K4497">
        <v>24</v>
      </c>
      <c r="L4497">
        <v>5.6</v>
      </c>
      <c r="M4497" t="s">
        <v>5749</v>
      </c>
      <c r="N4497" t="s">
        <v>5750</v>
      </c>
      <c r="O4497" t="s">
        <v>5874</v>
      </c>
      <c r="P4497" t="s">
        <v>5875</v>
      </c>
      <c r="Q4497" t="s">
        <v>5876</v>
      </c>
      <c r="R4497">
        <v>96</v>
      </c>
      <c r="S4497" t="s">
        <v>6535</v>
      </c>
      <c r="T4497" t="s">
        <v>6535</v>
      </c>
      <c r="U4497">
        <v>3.99</v>
      </c>
      <c r="V4497" t="s">
        <v>6172</v>
      </c>
      <c r="W4497" t="s">
        <v>5869</v>
      </c>
      <c r="X4497">
        <v>1</v>
      </c>
    </row>
    <row r="4498" spans="1:24" x14ac:dyDescent="0.25">
      <c r="A4498">
        <v>28221</v>
      </c>
      <c r="B4498" t="s">
        <v>2351</v>
      </c>
      <c r="C4498" t="s">
        <v>443</v>
      </c>
      <c r="D4498" t="s">
        <v>6411</v>
      </c>
      <c r="E4498" t="s">
        <v>5872</v>
      </c>
      <c r="F4498">
        <v>20</v>
      </c>
      <c r="G4498" t="s">
        <v>5746</v>
      </c>
      <c r="H4498" t="s">
        <v>5747</v>
      </c>
      <c r="I4498" t="s">
        <v>5748</v>
      </c>
      <c r="J4498">
        <v>473</v>
      </c>
      <c r="K4498">
        <v>24</v>
      </c>
      <c r="L4498">
        <v>5.6</v>
      </c>
      <c r="M4498" t="s">
        <v>5749</v>
      </c>
      <c r="N4498" t="s">
        <v>5750</v>
      </c>
      <c r="O4498" t="s">
        <v>5874</v>
      </c>
      <c r="P4498" t="s">
        <v>5875</v>
      </c>
      <c r="Q4498" t="s">
        <v>5876</v>
      </c>
      <c r="R4498">
        <v>97173</v>
      </c>
      <c r="S4498" t="s">
        <v>6535</v>
      </c>
      <c r="T4498" t="s">
        <v>6535</v>
      </c>
      <c r="U4498">
        <v>3.99</v>
      </c>
      <c r="V4498" t="s">
        <v>6172</v>
      </c>
      <c r="W4498" t="s">
        <v>5869</v>
      </c>
      <c r="X4498">
        <v>1</v>
      </c>
    </row>
    <row r="4499" spans="1:24" x14ac:dyDescent="0.25">
      <c r="A4499">
        <v>28221</v>
      </c>
      <c r="B4499" t="s">
        <v>2351</v>
      </c>
      <c r="C4499" t="s">
        <v>443</v>
      </c>
      <c r="D4499" t="s">
        <v>6411</v>
      </c>
      <c r="E4499" t="s">
        <v>5872</v>
      </c>
      <c r="F4499">
        <v>20</v>
      </c>
      <c r="G4499" t="s">
        <v>5746</v>
      </c>
      <c r="H4499" t="s">
        <v>5747</v>
      </c>
      <c r="I4499" t="s">
        <v>5748</v>
      </c>
      <c r="J4499">
        <v>473</v>
      </c>
      <c r="K4499">
        <v>24</v>
      </c>
      <c r="L4499">
        <v>5.6</v>
      </c>
      <c r="M4499" t="s">
        <v>5749</v>
      </c>
      <c r="N4499" t="s">
        <v>5750</v>
      </c>
      <c r="O4499" t="s">
        <v>5874</v>
      </c>
      <c r="P4499" t="s">
        <v>5875</v>
      </c>
      <c r="Q4499" t="s">
        <v>5876</v>
      </c>
      <c r="R4499">
        <v>99</v>
      </c>
      <c r="S4499" t="s">
        <v>6535</v>
      </c>
      <c r="T4499" t="s">
        <v>6535</v>
      </c>
      <c r="U4499">
        <v>3.99</v>
      </c>
      <c r="V4499" t="s">
        <v>6172</v>
      </c>
      <c r="W4499" t="s">
        <v>5869</v>
      </c>
      <c r="X4499">
        <v>1</v>
      </c>
    </row>
    <row r="4500" spans="1:24" x14ac:dyDescent="0.25">
      <c r="A4500">
        <v>28460</v>
      </c>
      <c r="B4500" t="s">
        <v>2386</v>
      </c>
      <c r="C4500" t="s">
        <v>443</v>
      </c>
      <c r="D4500" t="s">
        <v>6580</v>
      </c>
      <c r="E4500" t="s">
        <v>5872</v>
      </c>
      <c r="F4500">
        <v>10</v>
      </c>
      <c r="G4500" t="s">
        <v>5767</v>
      </c>
      <c r="H4500" t="s">
        <v>5747</v>
      </c>
      <c r="I4500" t="s">
        <v>5748</v>
      </c>
      <c r="J4500">
        <v>750</v>
      </c>
      <c r="K4500">
        <v>12</v>
      </c>
      <c r="L4500">
        <v>9.25</v>
      </c>
      <c r="M4500" t="s">
        <v>5749</v>
      </c>
      <c r="N4500" t="s">
        <v>5750</v>
      </c>
      <c r="O4500" t="s">
        <v>5874</v>
      </c>
      <c r="P4500" t="s">
        <v>5875</v>
      </c>
      <c r="Q4500" t="s">
        <v>5876</v>
      </c>
      <c r="R4500">
        <v>85659</v>
      </c>
      <c r="S4500" t="s">
        <v>6615</v>
      </c>
      <c r="T4500" t="s">
        <v>6615</v>
      </c>
      <c r="U4500">
        <v>12</v>
      </c>
      <c r="V4500" t="s">
        <v>5755</v>
      </c>
      <c r="W4500" t="s">
        <v>5869</v>
      </c>
      <c r="X4500">
        <v>1</v>
      </c>
    </row>
    <row r="4501" spans="1:24" x14ac:dyDescent="0.25">
      <c r="A4501">
        <v>28460</v>
      </c>
      <c r="B4501" t="s">
        <v>2386</v>
      </c>
      <c r="C4501" t="s">
        <v>443</v>
      </c>
      <c r="D4501" t="s">
        <v>6580</v>
      </c>
      <c r="E4501" t="s">
        <v>5872</v>
      </c>
      <c r="F4501">
        <v>10</v>
      </c>
      <c r="G4501" t="s">
        <v>5767</v>
      </c>
      <c r="H4501" t="s">
        <v>5747</v>
      </c>
      <c r="I4501" t="s">
        <v>5748</v>
      </c>
      <c r="J4501">
        <v>750</v>
      </c>
      <c r="K4501">
        <v>12</v>
      </c>
      <c r="L4501">
        <v>9.25</v>
      </c>
      <c r="M4501" t="s">
        <v>5749</v>
      </c>
      <c r="N4501" t="s">
        <v>5750</v>
      </c>
      <c r="O4501" t="s">
        <v>5874</v>
      </c>
      <c r="P4501" t="s">
        <v>5875</v>
      </c>
      <c r="Q4501" t="s">
        <v>5876</v>
      </c>
      <c r="R4501">
        <v>90001</v>
      </c>
      <c r="S4501" t="s">
        <v>6615</v>
      </c>
      <c r="T4501" t="s">
        <v>6615</v>
      </c>
      <c r="U4501">
        <v>12</v>
      </c>
      <c r="V4501" t="s">
        <v>5755</v>
      </c>
      <c r="W4501" t="s">
        <v>5869</v>
      </c>
      <c r="X4501">
        <v>1</v>
      </c>
    </row>
    <row r="4502" spans="1:24" x14ac:dyDescent="0.25">
      <c r="A4502">
        <v>28460</v>
      </c>
      <c r="B4502" t="s">
        <v>2386</v>
      </c>
      <c r="C4502" t="s">
        <v>443</v>
      </c>
      <c r="D4502" t="s">
        <v>6580</v>
      </c>
      <c r="E4502" t="s">
        <v>5872</v>
      </c>
      <c r="F4502">
        <v>10</v>
      </c>
      <c r="G4502" t="s">
        <v>5767</v>
      </c>
      <c r="H4502" t="s">
        <v>5747</v>
      </c>
      <c r="I4502" t="s">
        <v>5748</v>
      </c>
      <c r="J4502">
        <v>750</v>
      </c>
      <c r="K4502">
        <v>12</v>
      </c>
      <c r="L4502">
        <v>9.25</v>
      </c>
      <c r="M4502" t="s">
        <v>5749</v>
      </c>
      <c r="N4502" t="s">
        <v>5750</v>
      </c>
      <c r="O4502" t="s">
        <v>5874</v>
      </c>
      <c r="P4502" t="s">
        <v>5875</v>
      </c>
      <c r="Q4502" t="s">
        <v>5876</v>
      </c>
      <c r="R4502">
        <v>90001</v>
      </c>
      <c r="S4502" t="s">
        <v>6615</v>
      </c>
      <c r="T4502" t="s">
        <v>6615</v>
      </c>
      <c r="U4502">
        <v>12</v>
      </c>
      <c r="V4502" t="s">
        <v>5755</v>
      </c>
      <c r="W4502" t="s">
        <v>5869</v>
      </c>
      <c r="X4502">
        <v>1</v>
      </c>
    </row>
    <row r="4503" spans="1:24" x14ac:dyDescent="0.25">
      <c r="A4503">
        <v>28672</v>
      </c>
      <c r="B4503" t="s">
        <v>2433</v>
      </c>
      <c r="C4503" t="s">
        <v>444</v>
      </c>
      <c r="D4503" t="s">
        <v>6151</v>
      </c>
      <c r="E4503" t="s">
        <v>6152</v>
      </c>
      <c r="F4503">
        <v>20</v>
      </c>
      <c r="G4503" t="s">
        <v>5746</v>
      </c>
      <c r="H4503" t="s">
        <v>5791</v>
      </c>
      <c r="I4503" t="s">
        <v>5792</v>
      </c>
      <c r="J4503">
        <v>500</v>
      </c>
      <c r="K4503">
        <v>12</v>
      </c>
      <c r="L4503">
        <v>5</v>
      </c>
      <c r="M4503" t="s">
        <v>5749</v>
      </c>
      <c r="N4503" t="s">
        <v>5750</v>
      </c>
      <c r="O4503" t="s">
        <v>5751</v>
      </c>
      <c r="P4503" t="s">
        <v>6283</v>
      </c>
      <c r="Q4503" t="s">
        <v>6154</v>
      </c>
      <c r="R4503">
        <v>86969</v>
      </c>
      <c r="S4503" t="s">
        <v>6687</v>
      </c>
      <c r="T4503" t="s">
        <v>6687</v>
      </c>
      <c r="U4503">
        <v>6.99</v>
      </c>
      <c r="V4503" t="s">
        <v>5755</v>
      </c>
      <c r="W4503" t="s">
        <v>5869</v>
      </c>
      <c r="X4503">
        <v>1</v>
      </c>
    </row>
    <row r="4504" spans="1:24" x14ac:dyDescent="0.25">
      <c r="A4504">
        <v>29095</v>
      </c>
      <c r="B4504" t="s">
        <v>2517</v>
      </c>
      <c r="C4504" t="s">
        <v>443</v>
      </c>
      <c r="D4504" t="s">
        <v>6177</v>
      </c>
      <c r="E4504" t="s">
        <v>6167</v>
      </c>
      <c r="F4504">
        <v>27</v>
      </c>
      <c r="G4504" t="s">
        <v>5837</v>
      </c>
      <c r="H4504" t="s">
        <v>5868</v>
      </c>
      <c r="I4504" t="s">
        <v>5748</v>
      </c>
      <c r="J4504">
        <v>2130</v>
      </c>
      <c r="K4504">
        <v>4</v>
      </c>
      <c r="L4504">
        <v>4.8</v>
      </c>
      <c r="M4504" t="s">
        <v>5749</v>
      </c>
      <c r="N4504" t="s">
        <v>5750</v>
      </c>
      <c r="O4504" t="s">
        <v>5874</v>
      </c>
      <c r="P4504" t="s">
        <v>5875</v>
      </c>
      <c r="Q4504" t="s">
        <v>5876</v>
      </c>
      <c r="R4504">
        <v>42339</v>
      </c>
      <c r="S4504" t="s">
        <v>6194</v>
      </c>
      <c r="T4504" t="s">
        <v>6195</v>
      </c>
      <c r="U4504">
        <v>12.88</v>
      </c>
      <c r="V4504" t="s">
        <v>6172</v>
      </c>
      <c r="W4504" t="s">
        <v>5869</v>
      </c>
      <c r="X4504">
        <v>6</v>
      </c>
    </row>
    <row r="4505" spans="1:24" x14ac:dyDescent="0.25">
      <c r="A4505">
        <v>29095</v>
      </c>
      <c r="B4505" t="s">
        <v>2517</v>
      </c>
      <c r="C4505" t="s">
        <v>443</v>
      </c>
      <c r="D4505" t="s">
        <v>6177</v>
      </c>
      <c r="E4505" t="s">
        <v>6167</v>
      </c>
      <c r="F4505">
        <v>27</v>
      </c>
      <c r="G4505" t="s">
        <v>5837</v>
      </c>
      <c r="H4505" t="s">
        <v>5868</v>
      </c>
      <c r="I4505" t="s">
        <v>5748</v>
      </c>
      <c r="J4505">
        <v>2130</v>
      </c>
      <c r="K4505">
        <v>4</v>
      </c>
      <c r="L4505">
        <v>4.8</v>
      </c>
      <c r="M4505" t="s">
        <v>5749</v>
      </c>
      <c r="N4505" t="s">
        <v>5750</v>
      </c>
      <c r="O4505" t="s">
        <v>5874</v>
      </c>
      <c r="P4505" t="s">
        <v>5875</v>
      </c>
      <c r="Q4505" t="s">
        <v>5876</v>
      </c>
      <c r="R4505">
        <v>42339</v>
      </c>
      <c r="S4505" t="s">
        <v>6194</v>
      </c>
      <c r="T4505" t="s">
        <v>6195</v>
      </c>
      <c r="U4505">
        <v>12.88</v>
      </c>
      <c r="V4505" t="s">
        <v>6172</v>
      </c>
      <c r="W4505" t="s">
        <v>5869</v>
      </c>
      <c r="X4505">
        <v>6</v>
      </c>
    </row>
    <row r="4506" spans="1:24" x14ac:dyDescent="0.25">
      <c r="A4506">
        <v>27742</v>
      </c>
      <c r="B4506" t="s">
        <v>2301</v>
      </c>
      <c r="C4506" t="s">
        <v>443</v>
      </c>
      <c r="D4506" t="s">
        <v>6411</v>
      </c>
      <c r="E4506" t="s">
        <v>5872</v>
      </c>
      <c r="F4506">
        <v>27</v>
      </c>
      <c r="G4506" t="s">
        <v>5837</v>
      </c>
      <c r="H4506" t="s">
        <v>5747</v>
      </c>
      <c r="I4506" t="s">
        <v>5748</v>
      </c>
      <c r="J4506">
        <v>650</v>
      </c>
      <c r="K4506">
        <v>12</v>
      </c>
      <c r="L4506">
        <v>7.3</v>
      </c>
      <c r="M4506" t="s">
        <v>5759</v>
      </c>
      <c r="N4506" t="s">
        <v>5904</v>
      </c>
      <c r="O4506" t="s">
        <v>5874</v>
      </c>
      <c r="P4506" t="s">
        <v>5875</v>
      </c>
      <c r="Q4506" t="s">
        <v>5876</v>
      </c>
      <c r="R4506">
        <v>79216</v>
      </c>
      <c r="S4506" t="s">
        <v>6412</v>
      </c>
      <c r="T4506" t="s">
        <v>6413</v>
      </c>
      <c r="U4506">
        <v>16.53</v>
      </c>
      <c r="V4506" t="s">
        <v>5755</v>
      </c>
      <c r="W4506" t="s">
        <v>5869</v>
      </c>
      <c r="X4506">
        <v>1</v>
      </c>
    </row>
    <row r="4507" spans="1:24" x14ac:dyDescent="0.25">
      <c r="A4507">
        <v>27742</v>
      </c>
      <c r="B4507" t="s">
        <v>2301</v>
      </c>
      <c r="C4507" t="s">
        <v>443</v>
      </c>
      <c r="D4507" t="s">
        <v>6411</v>
      </c>
      <c r="E4507" t="s">
        <v>5872</v>
      </c>
      <c r="F4507">
        <v>27</v>
      </c>
      <c r="G4507" t="s">
        <v>5837</v>
      </c>
      <c r="H4507" t="s">
        <v>5747</v>
      </c>
      <c r="I4507" t="s">
        <v>5748</v>
      </c>
      <c r="J4507">
        <v>650</v>
      </c>
      <c r="K4507">
        <v>12</v>
      </c>
      <c r="L4507">
        <v>7.3</v>
      </c>
      <c r="M4507" t="s">
        <v>5759</v>
      </c>
      <c r="N4507" t="s">
        <v>5904</v>
      </c>
      <c r="O4507" t="s">
        <v>5874</v>
      </c>
      <c r="P4507" t="s">
        <v>5875</v>
      </c>
      <c r="Q4507" t="s">
        <v>5876</v>
      </c>
      <c r="R4507">
        <v>79216</v>
      </c>
      <c r="S4507" t="s">
        <v>6412</v>
      </c>
      <c r="T4507" t="s">
        <v>6413</v>
      </c>
      <c r="U4507">
        <v>16.53</v>
      </c>
      <c r="V4507" t="s">
        <v>5755</v>
      </c>
      <c r="W4507" t="s">
        <v>5869</v>
      </c>
      <c r="X4507">
        <v>1</v>
      </c>
    </row>
    <row r="4508" spans="1:24" x14ac:dyDescent="0.25">
      <c r="A4508">
        <v>27745</v>
      </c>
      <c r="B4508" t="s">
        <v>2304</v>
      </c>
      <c r="C4508" t="s">
        <v>443</v>
      </c>
      <c r="D4508" t="s">
        <v>6411</v>
      </c>
      <c r="E4508" t="s">
        <v>5872</v>
      </c>
      <c r="F4508">
        <v>27</v>
      </c>
      <c r="G4508" t="s">
        <v>5837</v>
      </c>
      <c r="H4508" t="s">
        <v>5747</v>
      </c>
      <c r="I4508" t="s">
        <v>5748</v>
      </c>
      <c r="J4508">
        <v>375</v>
      </c>
      <c r="K4508">
        <v>12</v>
      </c>
      <c r="L4508">
        <v>6.8</v>
      </c>
      <c r="M4508" t="s">
        <v>5759</v>
      </c>
      <c r="N4508" t="s">
        <v>5904</v>
      </c>
      <c r="O4508" t="s">
        <v>5874</v>
      </c>
      <c r="P4508" t="s">
        <v>5875</v>
      </c>
      <c r="Q4508" t="s">
        <v>5876</v>
      </c>
      <c r="R4508">
        <v>79216</v>
      </c>
      <c r="S4508" t="s">
        <v>6412</v>
      </c>
      <c r="T4508" t="s">
        <v>6413</v>
      </c>
      <c r="U4508">
        <v>23.95</v>
      </c>
      <c r="V4508" t="s">
        <v>5755</v>
      </c>
      <c r="W4508" t="s">
        <v>5869</v>
      </c>
      <c r="X4508">
        <v>1</v>
      </c>
    </row>
    <row r="4509" spans="1:24" x14ac:dyDescent="0.25">
      <c r="A4509">
        <v>27745</v>
      </c>
      <c r="B4509" t="s">
        <v>2304</v>
      </c>
      <c r="C4509" t="s">
        <v>443</v>
      </c>
      <c r="D4509" t="s">
        <v>6411</v>
      </c>
      <c r="E4509" t="s">
        <v>5872</v>
      </c>
      <c r="F4509">
        <v>27</v>
      </c>
      <c r="G4509" t="s">
        <v>5837</v>
      </c>
      <c r="H4509" t="s">
        <v>5747</v>
      </c>
      <c r="I4509" t="s">
        <v>5748</v>
      </c>
      <c r="J4509">
        <v>375</v>
      </c>
      <c r="K4509">
        <v>12</v>
      </c>
      <c r="L4509">
        <v>6.8</v>
      </c>
      <c r="M4509" t="s">
        <v>5759</v>
      </c>
      <c r="N4509" t="s">
        <v>5904</v>
      </c>
      <c r="O4509" t="s">
        <v>5874</v>
      </c>
      <c r="P4509" t="s">
        <v>5875</v>
      </c>
      <c r="Q4509" t="s">
        <v>5876</v>
      </c>
      <c r="R4509">
        <v>79216</v>
      </c>
      <c r="S4509" t="s">
        <v>6412</v>
      </c>
      <c r="T4509" t="s">
        <v>6413</v>
      </c>
      <c r="U4509">
        <v>23.95</v>
      </c>
      <c r="V4509" t="s">
        <v>5755</v>
      </c>
      <c r="W4509" t="s">
        <v>5869</v>
      </c>
      <c r="X4509">
        <v>1</v>
      </c>
    </row>
    <row r="4510" spans="1:24" x14ac:dyDescent="0.25">
      <c r="A4510">
        <v>27744</v>
      </c>
      <c r="B4510" t="s">
        <v>2303</v>
      </c>
      <c r="C4510" t="s">
        <v>443</v>
      </c>
      <c r="D4510" t="s">
        <v>6411</v>
      </c>
      <c r="E4510" t="s">
        <v>5872</v>
      </c>
      <c r="F4510">
        <v>27</v>
      </c>
      <c r="G4510" t="s">
        <v>5837</v>
      </c>
      <c r="H4510" t="s">
        <v>5747</v>
      </c>
      <c r="I4510" t="s">
        <v>5748</v>
      </c>
      <c r="J4510">
        <v>330</v>
      </c>
      <c r="K4510">
        <v>24</v>
      </c>
      <c r="L4510">
        <v>12</v>
      </c>
      <c r="M4510" t="s">
        <v>5759</v>
      </c>
      <c r="N4510" t="s">
        <v>5882</v>
      </c>
      <c r="O4510" t="s">
        <v>5874</v>
      </c>
      <c r="P4510" t="s">
        <v>5875</v>
      </c>
      <c r="Q4510" t="s">
        <v>5876</v>
      </c>
      <c r="R4510">
        <v>79216</v>
      </c>
      <c r="S4510" t="s">
        <v>6412</v>
      </c>
      <c r="T4510" t="s">
        <v>6413</v>
      </c>
      <c r="U4510">
        <v>16.16</v>
      </c>
      <c r="V4510" t="s">
        <v>6172</v>
      </c>
      <c r="W4510" t="s">
        <v>5869</v>
      </c>
      <c r="X4510">
        <v>1</v>
      </c>
    </row>
    <row r="4511" spans="1:24" x14ac:dyDescent="0.25">
      <c r="A4511">
        <v>27744</v>
      </c>
      <c r="B4511" t="s">
        <v>2303</v>
      </c>
      <c r="C4511" t="s">
        <v>443</v>
      </c>
      <c r="D4511" t="s">
        <v>6411</v>
      </c>
      <c r="E4511" t="s">
        <v>5872</v>
      </c>
      <c r="F4511">
        <v>27</v>
      </c>
      <c r="G4511" t="s">
        <v>5837</v>
      </c>
      <c r="H4511" t="s">
        <v>5747</v>
      </c>
      <c r="I4511" t="s">
        <v>5748</v>
      </c>
      <c r="J4511">
        <v>330</v>
      </c>
      <c r="K4511">
        <v>24</v>
      </c>
      <c r="L4511">
        <v>12</v>
      </c>
      <c r="M4511" t="s">
        <v>5759</v>
      </c>
      <c r="N4511" t="s">
        <v>5882</v>
      </c>
      <c r="O4511" t="s">
        <v>5874</v>
      </c>
      <c r="P4511" t="s">
        <v>5875</v>
      </c>
      <c r="Q4511" t="s">
        <v>5876</v>
      </c>
      <c r="R4511">
        <v>79216</v>
      </c>
      <c r="S4511" t="s">
        <v>6412</v>
      </c>
      <c r="T4511" t="s">
        <v>6413</v>
      </c>
      <c r="U4511">
        <v>16.16</v>
      </c>
      <c r="V4511" t="s">
        <v>6172</v>
      </c>
      <c r="W4511" t="s">
        <v>5869</v>
      </c>
      <c r="X4511">
        <v>1</v>
      </c>
    </row>
    <row r="4512" spans="1:24" x14ac:dyDescent="0.25">
      <c r="A4512">
        <v>27759</v>
      </c>
      <c r="B4512" t="s">
        <v>2312</v>
      </c>
      <c r="C4512" t="s">
        <v>443</v>
      </c>
      <c r="D4512" t="s">
        <v>6411</v>
      </c>
      <c r="E4512" t="s">
        <v>6342</v>
      </c>
      <c r="F4512">
        <v>27</v>
      </c>
      <c r="G4512" t="s">
        <v>5837</v>
      </c>
      <c r="H4512" t="s">
        <v>5747</v>
      </c>
      <c r="I4512" t="s">
        <v>5748</v>
      </c>
      <c r="J4512">
        <v>750</v>
      </c>
      <c r="K4512">
        <v>12</v>
      </c>
      <c r="L4512">
        <v>6.3</v>
      </c>
      <c r="M4512" t="s">
        <v>5759</v>
      </c>
      <c r="N4512" t="s">
        <v>5904</v>
      </c>
      <c r="O4512" t="s">
        <v>5874</v>
      </c>
      <c r="P4512" t="s">
        <v>5875</v>
      </c>
      <c r="Q4512" t="s">
        <v>5876</v>
      </c>
      <c r="R4512">
        <v>79216</v>
      </c>
      <c r="S4512" t="s">
        <v>6412</v>
      </c>
      <c r="T4512" t="s">
        <v>6413</v>
      </c>
      <c r="U4512">
        <v>18.32</v>
      </c>
      <c r="V4512" t="s">
        <v>5755</v>
      </c>
      <c r="W4512" t="s">
        <v>5869</v>
      </c>
      <c r="X4512">
        <v>1</v>
      </c>
    </row>
    <row r="4513" spans="1:24" x14ac:dyDescent="0.25">
      <c r="A4513">
        <v>27759</v>
      </c>
      <c r="B4513" t="s">
        <v>2312</v>
      </c>
      <c r="C4513" t="s">
        <v>443</v>
      </c>
      <c r="D4513" t="s">
        <v>6411</v>
      </c>
      <c r="E4513" t="s">
        <v>6342</v>
      </c>
      <c r="F4513">
        <v>27</v>
      </c>
      <c r="G4513" t="s">
        <v>5837</v>
      </c>
      <c r="H4513" t="s">
        <v>5747</v>
      </c>
      <c r="I4513" t="s">
        <v>5748</v>
      </c>
      <c r="J4513">
        <v>750</v>
      </c>
      <c r="K4513">
        <v>12</v>
      </c>
      <c r="L4513">
        <v>6.3</v>
      </c>
      <c r="M4513" t="s">
        <v>5759</v>
      </c>
      <c r="N4513" t="s">
        <v>5904</v>
      </c>
      <c r="O4513" t="s">
        <v>5874</v>
      </c>
      <c r="P4513" t="s">
        <v>5875</v>
      </c>
      <c r="Q4513" t="s">
        <v>5876</v>
      </c>
      <c r="R4513">
        <v>79216</v>
      </c>
      <c r="S4513" t="s">
        <v>6412</v>
      </c>
      <c r="T4513" t="s">
        <v>6413</v>
      </c>
      <c r="U4513">
        <v>18.32</v>
      </c>
      <c r="V4513" t="s">
        <v>5755</v>
      </c>
      <c r="W4513" t="s">
        <v>5869</v>
      </c>
      <c r="X4513">
        <v>1</v>
      </c>
    </row>
    <row r="4514" spans="1:24" x14ac:dyDescent="0.25">
      <c r="A4514">
        <v>27760</v>
      </c>
      <c r="B4514" t="s">
        <v>2313</v>
      </c>
      <c r="C4514" t="s">
        <v>443</v>
      </c>
      <c r="D4514" t="s">
        <v>6411</v>
      </c>
      <c r="E4514" t="s">
        <v>6342</v>
      </c>
      <c r="F4514">
        <v>27</v>
      </c>
      <c r="G4514" t="s">
        <v>5837</v>
      </c>
      <c r="H4514" t="s">
        <v>5747</v>
      </c>
      <c r="I4514" t="s">
        <v>5748</v>
      </c>
      <c r="J4514">
        <v>750</v>
      </c>
      <c r="K4514">
        <v>12</v>
      </c>
      <c r="L4514">
        <v>8.5</v>
      </c>
      <c r="M4514" t="s">
        <v>5759</v>
      </c>
      <c r="N4514" t="s">
        <v>5904</v>
      </c>
      <c r="O4514" t="s">
        <v>5874</v>
      </c>
      <c r="P4514" t="s">
        <v>5875</v>
      </c>
      <c r="Q4514" t="s">
        <v>5876</v>
      </c>
      <c r="R4514">
        <v>79216</v>
      </c>
      <c r="S4514" t="s">
        <v>6412</v>
      </c>
      <c r="T4514" t="s">
        <v>6413</v>
      </c>
      <c r="U4514">
        <v>19.91</v>
      </c>
      <c r="V4514" t="s">
        <v>5755</v>
      </c>
      <c r="W4514" t="s">
        <v>5869</v>
      </c>
      <c r="X4514">
        <v>1</v>
      </c>
    </row>
    <row r="4515" spans="1:24" x14ac:dyDescent="0.25">
      <c r="A4515">
        <v>27760</v>
      </c>
      <c r="B4515" t="s">
        <v>2313</v>
      </c>
      <c r="C4515" t="s">
        <v>443</v>
      </c>
      <c r="D4515" t="s">
        <v>6411</v>
      </c>
      <c r="E4515" t="s">
        <v>6342</v>
      </c>
      <c r="F4515">
        <v>27</v>
      </c>
      <c r="G4515" t="s">
        <v>5837</v>
      </c>
      <c r="H4515" t="s">
        <v>5747</v>
      </c>
      <c r="I4515" t="s">
        <v>5748</v>
      </c>
      <c r="J4515">
        <v>750</v>
      </c>
      <c r="K4515">
        <v>12</v>
      </c>
      <c r="L4515">
        <v>8.5</v>
      </c>
      <c r="M4515" t="s">
        <v>5759</v>
      </c>
      <c r="N4515" t="s">
        <v>5904</v>
      </c>
      <c r="O4515" t="s">
        <v>5874</v>
      </c>
      <c r="P4515" t="s">
        <v>5875</v>
      </c>
      <c r="Q4515" t="s">
        <v>5876</v>
      </c>
      <c r="R4515">
        <v>79216</v>
      </c>
      <c r="S4515" t="s">
        <v>6412</v>
      </c>
      <c r="T4515" t="s">
        <v>6413</v>
      </c>
      <c r="U4515">
        <v>19.91</v>
      </c>
      <c r="V4515" t="s">
        <v>5755</v>
      </c>
      <c r="W4515" t="s">
        <v>5869</v>
      </c>
      <c r="X4515">
        <v>1</v>
      </c>
    </row>
    <row r="4516" spans="1:24" x14ac:dyDescent="0.25">
      <c r="A4516">
        <v>29099</v>
      </c>
      <c r="B4516" t="s">
        <v>2518</v>
      </c>
      <c r="C4516" t="s">
        <v>443</v>
      </c>
      <c r="D4516" t="s">
        <v>6411</v>
      </c>
      <c r="E4516" t="s">
        <v>5872</v>
      </c>
      <c r="F4516">
        <v>10</v>
      </c>
      <c r="G4516" t="s">
        <v>5767</v>
      </c>
      <c r="H4516" t="s">
        <v>5747</v>
      </c>
      <c r="I4516" t="s">
        <v>5748</v>
      </c>
      <c r="J4516">
        <v>473</v>
      </c>
      <c r="K4516">
        <v>24</v>
      </c>
      <c r="L4516">
        <v>8</v>
      </c>
      <c r="M4516" t="s">
        <v>5749</v>
      </c>
      <c r="N4516" t="s">
        <v>5750</v>
      </c>
      <c r="O4516" t="s">
        <v>5874</v>
      </c>
      <c r="P4516" t="s">
        <v>5875</v>
      </c>
      <c r="Q4516" t="s">
        <v>5876</v>
      </c>
      <c r="R4516">
        <v>96</v>
      </c>
      <c r="S4516" t="s">
        <v>6638</v>
      </c>
      <c r="T4516" t="s">
        <v>6638</v>
      </c>
      <c r="U4516">
        <v>4.29</v>
      </c>
      <c r="V4516" t="s">
        <v>6172</v>
      </c>
      <c r="W4516" t="s">
        <v>5869</v>
      </c>
      <c r="X4516">
        <v>1</v>
      </c>
    </row>
    <row r="4517" spans="1:24" x14ac:dyDescent="0.25">
      <c r="A4517">
        <v>29099</v>
      </c>
      <c r="B4517" t="s">
        <v>2518</v>
      </c>
      <c r="C4517" t="s">
        <v>443</v>
      </c>
      <c r="D4517" t="s">
        <v>6411</v>
      </c>
      <c r="E4517" t="s">
        <v>5872</v>
      </c>
      <c r="F4517">
        <v>10</v>
      </c>
      <c r="G4517" t="s">
        <v>5767</v>
      </c>
      <c r="H4517" t="s">
        <v>5747</v>
      </c>
      <c r="I4517" t="s">
        <v>5748</v>
      </c>
      <c r="J4517">
        <v>473</v>
      </c>
      <c r="K4517">
        <v>24</v>
      </c>
      <c r="L4517">
        <v>8</v>
      </c>
      <c r="M4517" t="s">
        <v>5749</v>
      </c>
      <c r="N4517" t="s">
        <v>5750</v>
      </c>
      <c r="O4517" t="s">
        <v>5874</v>
      </c>
      <c r="P4517" t="s">
        <v>5875</v>
      </c>
      <c r="Q4517" t="s">
        <v>5876</v>
      </c>
      <c r="R4517">
        <v>97173</v>
      </c>
      <c r="S4517" t="s">
        <v>6638</v>
      </c>
      <c r="T4517" t="s">
        <v>6638</v>
      </c>
      <c r="U4517">
        <v>4.29</v>
      </c>
      <c r="V4517" t="s">
        <v>6172</v>
      </c>
      <c r="W4517" t="s">
        <v>5869</v>
      </c>
      <c r="X4517">
        <v>1</v>
      </c>
    </row>
    <row r="4518" spans="1:24" x14ac:dyDescent="0.25">
      <c r="A4518">
        <v>29099</v>
      </c>
      <c r="B4518" t="s">
        <v>2518</v>
      </c>
      <c r="C4518" t="s">
        <v>443</v>
      </c>
      <c r="D4518" t="s">
        <v>6411</v>
      </c>
      <c r="E4518" t="s">
        <v>5872</v>
      </c>
      <c r="F4518">
        <v>10</v>
      </c>
      <c r="G4518" t="s">
        <v>5767</v>
      </c>
      <c r="H4518" t="s">
        <v>5747</v>
      </c>
      <c r="I4518" t="s">
        <v>5748</v>
      </c>
      <c r="J4518">
        <v>473</v>
      </c>
      <c r="K4518">
        <v>24</v>
      </c>
      <c r="L4518">
        <v>8</v>
      </c>
      <c r="M4518" t="s">
        <v>5749</v>
      </c>
      <c r="N4518" t="s">
        <v>5750</v>
      </c>
      <c r="O4518" t="s">
        <v>5874</v>
      </c>
      <c r="P4518" t="s">
        <v>5875</v>
      </c>
      <c r="Q4518" t="s">
        <v>5876</v>
      </c>
      <c r="R4518">
        <v>99</v>
      </c>
      <c r="S4518" t="s">
        <v>6638</v>
      </c>
      <c r="T4518" t="s">
        <v>6638</v>
      </c>
      <c r="U4518">
        <v>4.29</v>
      </c>
      <c r="V4518" t="s">
        <v>6172</v>
      </c>
      <c r="W4518" t="s">
        <v>5869</v>
      </c>
      <c r="X4518">
        <v>1</v>
      </c>
    </row>
    <row r="4519" spans="1:24" x14ac:dyDescent="0.25">
      <c r="A4519">
        <v>29103</v>
      </c>
      <c r="B4519" t="s">
        <v>2519</v>
      </c>
      <c r="C4519" t="s">
        <v>443</v>
      </c>
      <c r="D4519" t="s">
        <v>6411</v>
      </c>
      <c r="E4519" t="s">
        <v>5872</v>
      </c>
      <c r="F4519">
        <v>10</v>
      </c>
      <c r="G4519" t="s">
        <v>5767</v>
      </c>
      <c r="H4519" t="s">
        <v>5747</v>
      </c>
      <c r="I4519" t="s">
        <v>5748</v>
      </c>
      <c r="J4519">
        <v>473</v>
      </c>
      <c r="K4519">
        <v>24</v>
      </c>
      <c r="L4519">
        <v>6</v>
      </c>
      <c r="M4519" t="s">
        <v>5749</v>
      </c>
      <c r="N4519" t="s">
        <v>5750</v>
      </c>
      <c r="O4519" t="s">
        <v>5874</v>
      </c>
      <c r="P4519" t="s">
        <v>5875</v>
      </c>
      <c r="Q4519" t="s">
        <v>5876</v>
      </c>
      <c r="R4519">
        <v>96</v>
      </c>
      <c r="S4519" t="s">
        <v>6638</v>
      </c>
      <c r="T4519" t="s">
        <v>6638</v>
      </c>
      <c r="U4519">
        <v>3.99</v>
      </c>
      <c r="V4519" t="s">
        <v>6172</v>
      </c>
      <c r="W4519" t="s">
        <v>5869</v>
      </c>
      <c r="X4519">
        <v>1</v>
      </c>
    </row>
    <row r="4520" spans="1:24" x14ac:dyDescent="0.25">
      <c r="A4520">
        <v>29103</v>
      </c>
      <c r="B4520" t="s">
        <v>2519</v>
      </c>
      <c r="C4520" t="s">
        <v>443</v>
      </c>
      <c r="D4520" t="s">
        <v>6411</v>
      </c>
      <c r="E4520" t="s">
        <v>5872</v>
      </c>
      <c r="F4520">
        <v>10</v>
      </c>
      <c r="G4520" t="s">
        <v>5767</v>
      </c>
      <c r="H4520" t="s">
        <v>5747</v>
      </c>
      <c r="I4520" t="s">
        <v>5748</v>
      </c>
      <c r="J4520">
        <v>473</v>
      </c>
      <c r="K4520">
        <v>24</v>
      </c>
      <c r="L4520">
        <v>6</v>
      </c>
      <c r="M4520" t="s">
        <v>5749</v>
      </c>
      <c r="N4520" t="s">
        <v>5750</v>
      </c>
      <c r="O4520" t="s">
        <v>5874</v>
      </c>
      <c r="P4520" t="s">
        <v>5875</v>
      </c>
      <c r="Q4520" t="s">
        <v>5876</v>
      </c>
      <c r="R4520">
        <v>97173</v>
      </c>
      <c r="S4520" t="s">
        <v>6638</v>
      </c>
      <c r="T4520" t="s">
        <v>6638</v>
      </c>
      <c r="U4520">
        <v>3.99</v>
      </c>
      <c r="V4520" t="s">
        <v>6172</v>
      </c>
      <c r="W4520" t="s">
        <v>5869</v>
      </c>
      <c r="X4520">
        <v>1</v>
      </c>
    </row>
    <row r="4521" spans="1:24" x14ac:dyDescent="0.25">
      <c r="A4521">
        <v>29103</v>
      </c>
      <c r="B4521" t="s">
        <v>2519</v>
      </c>
      <c r="C4521" t="s">
        <v>443</v>
      </c>
      <c r="D4521" t="s">
        <v>6411</v>
      </c>
      <c r="E4521" t="s">
        <v>5872</v>
      </c>
      <c r="F4521">
        <v>10</v>
      </c>
      <c r="G4521" t="s">
        <v>5767</v>
      </c>
      <c r="H4521" t="s">
        <v>5747</v>
      </c>
      <c r="I4521" t="s">
        <v>5748</v>
      </c>
      <c r="J4521">
        <v>473</v>
      </c>
      <c r="K4521">
        <v>24</v>
      </c>
      <c r="L4521">
        <v>6</v>
      </c>
      <c r="M4521" t="s">
        <v>5749</v>
      </c>
      <c r="N4521" t="s">
        <v>5750</v>
      </c>
      <c r="O4521" t="s">
        <v>5874</v>
      </c>
      <c r="P4521" t="s">
        <v>5875</v>
      </c>
      <c r="Q4521" t="s">
        <v>5876</v>
      </c>
      <c r="R4521">
        <v>99</v>
      </c>
      <c r="S4521" t="s">
        <v>6638</v>
      </c>
      <c r="T4521" t="s">
        <v>6638</v>
      </c>
      <c r="U4521">
        <v>3.99</v>
      </c>
      <c r="V4521" t="s">
        <v>6172</v>
      </c>
      <c r="W4521" t="s">
        <v>5869</v>
      </c>
      <c r="X4521">
        <v>1</v>
      </c>
    </row>
    <row r="4522" spans="1:24" x14ac:dyDescent="0.25">
      <c r="A4522">
        <v>28618</v>
      </c>
      <c r="B4522" t="s">
        <v>2410</v>
      </c>
      <c r="C4522" t="s">
        <v>441</v>
      </c>
      <c r="D4522" t="s">
        <v>5798</v>
      </c>
      <c r="E4522" t="s">
        <v>5799</v>
      </c>
      <c r="F4522">
        <v>11</v>
      </c>
      <c r="G4522" t="s">
        <v>5862</v>
      </c>
      <c r="H4522" t="s">
        <v>5747</v>
      </c>
      <c r="I4522" t="s">
        <v>5748</v>
      </c>
      <c r="J4522">
        <v>750</v>
      </c>
      <c r="K4522">
        <v>6</v>
      </c>
      <c r="L4522">
        <v>40</v>
      </c>
      <c r="M4522" t="s">
        <v>5759</v>
      </c>
      <c r="N4522" t="s">
        <v>6023</v>
      </c>
      <c r="O4522" t="s">
        <v>5790</v>
      </c>
      <c r="P4522" t="s">
        <v>5762</v>
      </c>
      <c r="Q4522" t="s">
        <v>5838</v>
      </c>
      <c r="R4522">
        <v>42665</v>
      </c>
      <c r="S4522" t="s">
        <v>5785</v>
      </c>
      <c r="T4522" t="s">
        <v>5786</v>
      </c>
      <c r="U4522">
        <v>44.49</v>
      </c>
      <c r="V4522" t="s">
        <v>5755</v>
      </c>
      <c r="W4522" t="s">
        <v>5756</v>
      </c>
      <c r="X4522">
        <v>1</v>
      </c>
    </row>
    <row r="4523" spans="1:24" x14ac:dyDescent="0.25">
      <c r="A4523">
        <v>27749</v>
      </c>
      <c r="B4523" t="s">
        <v>2306</v>
      </c>
      <c r="C4523" t="s">
        <v>443</v>
      </c>
      <c r="D4523" t="s">
        <v>6411</v>
      </c>
      <c r="E4523" t="s">
        <v>6190</v>
      </c>
      <c r="F4523">
        <v>27</v>
      </c>
      <c r="G4523" t="s">
        <v>5837</v>
      </c>
      <c r="H4523" t="s">
        <v>5747</v>
      </c>
      <c r="I4523" t="s">
        <v>5748</v>
      </c>
      <c r="J4523">
        <v>500</v>
      </c>
      <c r="K4523">
        <v>12</v>
      </c>
      <c r="L4523">
        <v>4</v>
      </c>
      <c r="M4523" t="s">
        <v>5759</v>
      </c>
      <c r="N4523" t="s">
        <v>6085</v>
      </c>
      <c r="O4523" t="s">
        <v>5874</v>
      </c>
      <c r="P4523" t="s">
        <v>5875</v>
      </c>
      <c r="Q4523" t="s">
        <v>5876</v>
      </c>
      <c r="R4523">
        <v>79216</v>
      </c>
      <c r="S4523" t="s">
        <v>6412</v>
      </c>
      <c r="T4523" t="s">
        <v>6413</v>
      </c>
      <c r="U4523">
        <v>14.11</v>
      </c>
      <c r="V4523" t="s">
        <v>5755</v>
      </c>
      <c r="W4523" t="s">
        <v>5869</v>
      </c>
      <c r="X4523">
        <v>1</v>
      </c>
    </row>
    <row r="4524" spans="1:24" x14ac:dyDescent="0.25">
      <c r="A4524">
        <v>27749</v>
      </c>
      <c r="B4524" t="s">
        <v>2306</v>
      </c>
      <c r="C4524" t="s">
        <v>443</v>
      </c>
      <c r="D4524" t="s">
        <v>6411</v>
      </c>
      <c r="E4524" t="s">
        <v>6190</v>
      </c>
      <c r="F4524">
        <v>27</v>
      </c>
      <c r="G4524" t="s">
        <v>5837</v>
      </c>
      <c r="H4524" t="s">
        <v>5747</v>
      </c>
      <c r="I4524" t="s">
        <v>5748</v>
      </c>
      <c r="J4524">
        <v>500</v>
      </c>
      <c r="K4524">
        <v>12</v>
      </c>
      <c r="L4524">
        <v>4</v>
      </c>
      <c r="M4524" t="s">
        <v>5759</v>
      </c>
      <c r="N4524" t="s">
        <v>6085</v>
      </c>
      <c r="O4524" t="s">
        <v>5874</v>
      </c>
      <c r="P4524" t="s">
        <v>5875</v>
      </c>
      <c r="Q4524" t="s">
        <v>5876</v>
      </c>
      <c r="R4524">
        <v>79216</v>
      </c>
      <c r="S4524" t="s">
        <v>6412</v>
      </c>
      <c r="T4524" t="s">
        <v>6413</v>
      </c>
      <c r="U4524">
        <v>14.11</v>
      </c>
      <c r="V4524" t="s">
        <v>5755</v>
      </c>
      <c r="W4524" t="s">
        <v>5869</v>
      </c>
      <c r="X4524">
        <v>1</v>
      </c>
    </row>
    <row r="4525" spans="1:24" x14ac:dyDescent="0.25">
      <c r="A4525">
        <v>27751</v>
      </c>
      <c r="B4525" t="s">
        <v>2308</v>
      </c>
      <c r="C4525" t="s">
        <v>443</v>
      </c>
      <c r="D4525" t="s">
        <v>6411</v>
      </c>
      <c r="E4525" t="s">
        <v>5872</v>
      </c>
      <c r="F4525">
        <v>27</v>
      </c>
      <c r="G4525" t="s">
        <v>5837</v>
      </c>
      <c r="H4525" t="s">
        <v>5747</v>
      </c>
      <c r="I4525" t="s">
        <v>5748</v>
      </c>
      <c r="J4525">
        <v>500</v>
      </c>
      <c r="K4525">
        <v>12</v>
      </c>
      <c r="L4525">
        <v>7.3</v>
      </c>
      <c r="M4525" t="s">
        <v>5759</v>
      </c>
      <c r="N4525" t="s">
        <v>6085</v>
      </c>
      <c r="O4525" t="s">
        <v>5874</v>
      </c>
      <c r="P4525" t="s">
        <v>5875</v>
      </c>
      <c r="Q4525" t="s">
        <v>5876</v>
      </c>
      <c r="R4525">
        <v>79216</v>
      </c>
      <c r="S4525" t="s">
        <v>6412</v>
      </c>
      <c r="T4525" t="s">
        <v>6413</v>
      </c>
      <c r="U4525">
        <v>14.63</v>
      </c>
      <c r="V4525" t="s">
        <v>5755</v>
      </c>
      <c r="W4525" t="s">
        <v>5869</v>
      </c>
      <c r="X4525">
        <v>1</v>
      </c>
    </row>
    <row r="4526" spans="1:24" x14ac:dyDescent="0.25">
      <c r="A4526">
        <v>27751</v>
      </c>
      <c r="B4526" t="s">
        <v>2308</v>
      </c>
      <c r="C4526" t="s">
        <v>443</v>
      </c>
      <c r="D4526" t="s">
        <v>6411</v>
      </c>
      <c r="E4526" t="s">
        <v>5872</v>
      </c>
      <c r="F4526">
        <v>27</v>
      </c>
      <c r="G4526" t="s">
        <v>5837</v>
      </c>
      <c r="H4526" t="s">
        <v>5747</v>
      </c>
      <c r="I4526" t="s">
        <v>5748</v>
      </c>
      <c r="J4526">
        <v>500</v>
      </c>
      <c r="K4526">
        <v>12</v>
      </c>
      <c r="L4526">
        <v>7.3</v>
      </c>
      <c r="M4526" t="s">
        <v>5759</v>
      </c>
      <c r="N4526" t="s">
        <v>6085</v>
      </c>
      <c r="O4526" t="s">
        <v>5874</v>
      </c>
      <c r="P4526" t="s">
        <v>5875</v>
      </c>
      <c r="Q4526" t="s">
        <v>5876</v>
      </c>
      <c r="R4526">
        <v>79216</v>
      </c>
      <c r="S4526" t="s">
        <v>6412</v>
      </c>
      <c r="T4526" t="s">
        <v>6413</v>
      </c>
      <c r="U4526">
        <v>14.63</v>
      </c>
      <c r="V4526" t="s">
        <v>5755</v>
      </c>
      <c r="W4526" t="s">
        <v>5869</v>
      </c>
      <c r="X4526">
        <v>1</v>
      </c>
    </row>
    <row r="4527" spans="1:24" x14ac:dyDescent="0.25">
      <c r="A4527">
        <v>27741</v>
      </c>
      <c r="B4527" t="s">
        <v>2300</v>
      </c>
      <c r="C4527" t="s">
        <v>443</v>
      </c>
      <c r="D4527" t="s">
        <v>6411</v>
      </c>
      <c r="E4527" t="s">
        <v>5872</v>
      </c>
      <c r="F4527">
        <v>27</v>
      </c>
      <c r="G4527" t="s">
        <v>5837</v>
      </c>
      <c r="H4527" t="s">
        <v>5747</v>
      </c>
      <c r="I4527" t="s">
        <v>5748</v>
      </c>
      <c r="J4527">
        <v>330</v>
      </c>
      <c r="K4527">
        <v>24</v>
      </c>
      <c r="L4527">
        <v>6</v>
      </c>
      <c r="M4527" t="s">
        <v>5759</v>
      </c>
      <c r="N4527" t="s">
        <v>5882</v>
      </c>
      <c r="O4527" t="s">
        <v>5874</v>
      </c>
      <c r="P4527" t="s">
        <v>5875</v>
      </c>
      <c r="Q4527" t="s">
        <v>5876</v>
      </c>
      <c r="R4527">
        <v>79216</v>
      </c>
      <c r="S4527" t="s">
        <v>6412</v>
      </c>
      <c r="T4527" t="s">
        <v>6413</v>
      </c>
      <c r="U4527">
        <v>11.92</v>
      </c>
      <c r="V4527" t="s">
        <v>5755</v>
      </c>
      <c r="W4527" t="s">
        <v>5869</v>
      </c>
      <c r="X4527">
        <v>1</v>
      </c>
    </row>
    <row r="4528" spans="1:24" x14ac:dyDescent="0.25">
      <c r="A4528">
        <v>27741</v>
      </c>
      <c r="B4528" t="s">
        <v>2300</v>
      </c>
      <c r="C4528" t="s">
        <v>443</v>
      </c>
      <c r="D4528" t="s">
        <v>6411</v>
      </c>
      <c r="E4528" t="s">
        <v>5872</v>
      </c>
      <c r="F4528">
        <v>27</v>
      </c>
      <c r="G4528" t="s">
        <v>5837</v>
      </c>
      <c r="H4528" t="s">
        <v>5747</v>
      </c>
      <c r="I4528" t="s">
        <v>5748</v>
      </c>
      <c r="J4528">
        <v>330</v>
      </c>
      <c r="K4528">
        <v>24</v>
      </c>
      <c r="L4528">
        <v>6</v>
      </c>
      <c r="M4528" t="s">
        <v>5759</v>
      </c>
      <c r="N4528" t="s">
        <v>5882</v>
      </c>
      <c r="O4528" t="s">
        <v>5874</v>
      </c>
      <c r="P4528" t="s">
        <v>5875</v>
      </c>
      <c r="Q4528" t="s">
        <v>5876</v>
      </c>
      <c r="R4528">
        <v>79216</v>
      </c>
      <c r="S4528" t="s">
        <v>6412</v>
      </c>
      <c r="T4528" t="s">
        <v>6413</v>
      </c>
      <c r="U4528">
        <v>11.92</v>
      </c>
      <c r="V4528" t="s">
        <v>5755</v>
      </c>
      <c r="W4528" t="s">
        <v>5869</v>
      </c>
      <c r="X4528">
        <v>1</v>
      </c>
    </row>
    <row r="4529" spans="1:24" x14ac:dyDescent="0.25">
      <c r="A4529">
        <v>27743</v>
      </c>
      <c r="B4529" t="s">
        <v>2302</v>
      </c>
      <c r="C4529" t="s">
        <v>443</v>
      </c>
      <c r="D4529" t="s">
        <v>6411</v>
      </c>
      <c r="E4529" t="s">
        <v>5872</v>
      </c>
      <c r="F4529">
        <v>27</v>
      </c>
      <c r="G4529" t="s">
        <v>5837</v>
      </c>
      <c r="H4529" t="s">
        <v>5747</v>
      </c>
      <c r="I4529" t="s">
        <v>5748</v>
      </c>
      <c r="J4529">
        <v>330</v>
      </c>
      <c r="K4529">
        <v>24</v>
      </c>
      <c r="L4529">
        <v>8.1</v>
      </c>
      <c r="M4529" t="s">
        <v>5759</v>
      </c>
      <c r="N4529" t="s">
        <v>5882</v>
      </c>
      <c r="O4529" t="s">
        <v>5874</v>
      </c>
      <c r="P4529" t="s">
        <v>5875</v>
      </c>
      <c r="Q4529" t="s">
        <v>5876</v>
      </c>
      <c r="R4529">
        <v>79216</v>
      </c>
      <c r="S4529" t="s">
        <v>6412</v>
      </c>
      <c r="T4529" t="s">
        <v>6413</v>
      </c>
      <c r="U4529">
        <v>11.57</v>
      </c>
      <c r="V4529" t="s">
        <v>5755</v>
      </c>
      <c r="W4529" t="s">
        <v>5869</v>
      </c>
      <c r="X4529">
        <v>1</v>
      </c>
    </row>
    <row r="4530" spans="1:24" x14ac:dyDescent="0.25">
      <c r="A4530">
        <v>27743</v>
      </c>
      <c r="B4530" t="s">
        <v>2302</v>
      </c>
      <c r="C4530" t="s">
        <v>443</v>
      </c>
      <c r="D4530" t="s">
        <v>6411</v>
      </c>
      <c r="E4530" t="s">
        <v>5872</v>
      </c>
      <c r="F4530">
        <v>27</v>
      </c>
      <c r="G4530" t="s">
        <v>5837</v>
      </c>
      <c r="H4530" t="s">
        <v>5747</v>
      </c>
      <c r="I4530" t="s">
        <v>5748</v>
      </c>
      <c r="J4530">
        <v>330</v>
      </c>
      <c r="K4530">
        <v>24</v>
      </c>
      <c r="L4530">
        <v>8.1</v>
      </c>
      <c r="M4530" t="s">
        <v>5759</v>
      </c>
      <c r="N4530" t="s">
        <v>5882</v>
      </c>
      <c r="O4530" t="s">
        <v>5874</v>
      </c>
      <c r="P4530" t="s">
        <v>5875</v>
      </c>
      <c r="Q4530" t="s">
        <v>5876</v>
      </c>
      <c r="R4530">
        <v>79216</v>
      </c>
      <c r="S4530" t="s">
        <v>6412</v>
      </c>
      <c r="T4530" t="s">
        <v>6413</v>
      </c>
      <c r="U4530">
        <v>11.57</v>
      </c>
      <c r="V4530" t="s">
        <v>5755</v>
      </c>
      <c r="W4530" t="s">
        <v>5869</v>
      </c>
      <c r="X4530">
        <v>1</v>
      </c>
    </row>
    <row r="4531" spans="1:24" x14ac:dyDescent="0.25">
      <c r="A4531">
        <v>27752</v>
      </c>
      <c r="B4531" t="s">
        <v>2309</v>
      </c>
      <c r="C4531" t="s">
        <v>443</v>
      </c>
      <c r="D4531" t="s">
        <v>6411</v>
      </c>
      <c r="E4531" t="s">
        <v>5872</v>
      </c>
      <c r="F4531">
        <v>27</v>
      </c>
      <c r="G4531" t="s">
        <v>5837</v>
      </c>
      <c r="H4531" t="s">
        <v>5747</v>
      </c>
      <c r="I4531" t="s">
        <v>5748</v>
      </c>
      <c r="J4531">
        <v>500</v>
      </c>
      <c r="K4531">
        <v>12</v>
      </c>
      <c r="L4531">
        <v>6.2</v>
      </c>
      <c r="M4531" t="s">
        <v>5759</v>
      </c>
      <c r="N4531" t="s">
        <v>6085</v>
      </c>
      <c r="O4531" t="s">
        <v>5874</v>
      </c>
      <c r="P4531" t="s">
        <v>5875</v>
      </c>
      <c r="Q4531" t="s">
        <v>5876</v>
      </c>
      <c r="R4531">
        <v>79216</v>
      </c>
      <c r="S4531" t="s">
        <v>6412</v>
      </c>
      <c r="T4531" t="s">
        <v>6413</v>
      </c>
      <c r="U4531">
        <v>15.28</v>
      </c>
      <c r="V4531" t="s">
        <v>5755</v>
      </c>
      <c r="W4531" t="s">
        <v>5869</v>
      </c>
      <c r="X4531">
        <v>1</v>
      </c>
    </row>
    <row r="4532" spans="1:24" x14ac:dyDescent="0.25">
      <c r="A4532">
        <v>27752</v>
      </c>
      <c r="B4532" t="s">
        <v>2309</v>
      </c>
      <c r="C4532" t="s">
        <v>443</v>
      </c>
      <c r="D4532" t="s">
        <v>6411</v>
      </c>
      <c r="E4532" t="s">
        <v>5872</v>
      </c>
      <c r="F4532">
        <v>27</v>
      </c>
      <c r="G4532" t="s">
        <v>5837</v>
      </c>
      <c r="H4532" t="s">
        <v>5747</v>
      </c>
      <c r="I4532" t="s">
        <v>5748</v>
      </c>
      <c r="J4532">
        <v>500</v>
      </c>
      <c r="K4532">
        <v>12</v>
      </c>
      <c r="L4532">
        <v>6.2</v>
      </c>
      <c r="M4532" t="s">
        <v>5759</v>
      </c>
      <c r="N4532" t="s">
        <v>6085</v>
      </c>
      <c r="O4532" t="s">
        <v>5874</v>
      </c>
      <c r="P4532" t="s">
        <v>5875</v>
      </c>
      <c r="Q4532" t="s">
        <v>5876</v>
      </c>
      <c r="R4532">
        <v>79216</v>
      </c>
      <c r="S4532" t="s">
        <v>6412</v>
      </c>
      <c r="T4532" t="s">
        <v>6413</v>
      </c>
      <c r="U4532">
        <v>15.28</v>
      </c>
      <c r="V4532" t="s">
        <v>5755</v>
      </c>
      <c r="W4532" t="s">
        <v>5869</v>
      </c>
      <c r="X4532">
        <v>1</v>
      </c>
    </row>
    <row r="4533" spans="1:24" x14ac:dyDescent="0.25">
      <c r="A4533">
        <v>27761</v>
      </c>
      <c r="B4533" t="s">
        <v>2314</v>
      </c>
      <c r="C4533" t="s">
        <v>443</v>
      </c>
      <c r="D4533" t="s">
        <v>6411</v>
      </c>
      <c r="E4533" t="s">
        <v>6342</v>
      </c>
      <c r="F4533">
        <v>27</v>
      </c>
      <c r="G4533" t="s">
        <v>5837</v>
      </c>
      <c r="H4533" t="s">
        <v>5747</v>
      </c>
      <c r="I4533" t="s">
        <v>5748</v>
      </c>
      <c r="J4533">
        <v>750</v>
      </c>
      <c r="K4533">
        <v>12</v>
      </c>
      <c r="L4533">
        <v>7.5</v>
      </c>
      <c r="M4533" t="s">
        <v>5759</v>
      </c>
      <c r="N4533" t="s">
        <v>5904</v>
      </c>
      <c r="O4533" t="s">
        <v>5874</v>
      </c>
      <c r="P4533" t="s">
        <v>5875</v>
      </c>
      <c r="Q4533" t="s">
        <v>5876</v>
      </c>
      <c r="R4533">
        <v>79216</v>
      </c>
      <c r="S4533" t="s">
        <v>6412</v>
      </c>
      <c r="T4533" t="s">
        <v>6413</v>
      </c>
      <c r="U4533">
        <v>19.98</v>
      </c>
      <c r="V4533" t="s">
        <v>5755</v>
      </c>
      <c r="W4533" t="s">
        <v>5869</v>
      </c>
      <c r="X4533">
        <v>1</v>
      </c>
    </row>
    <row r="4534" spans="1:24" x14ac:dyDescent="0.25">
      <c r="A4534">
        <v>27761</v>
      </c>
      <c r="B4534" t="s">
        <v>2314</v>
      </c>
      <c r="C4534" t="s">
        <v>443</v>
      </c>
      <c r="D4534" t="s">
        <v>6411</v>
      </c>
      <c r="E4534" t="s">
        <v>6342</v>
      </c>
      <c r="F4534">
        <v>27</v>
      </c>
      <c r="G4534" t="s">
        <v>5837</v>
      </c>
      <c r="H4534" t="s">
        <v>5747</v>
      </c>
      <c r="I4534" t="s">
        <v>5748</v>
      </c>
      <c r="J4534">
        <v>750</v>
      </c>
      <c r="K4534">
        <v>12</v>
      </c>
      <c r="L4534">
        <v>7.5</v>
      </c>
      <c r="M4534" t="s">
        <v>5759</v>
      </c>
      <c r="N4534" t="s">
        <v>5904</v>
      </c>
      <c r="O4534" t="s">
        <v>5874</v>
      </c>
      <c r="P4534" t="s">
        <v>5875</v>
      </c>
      <c r="Q4534" t="s">
        <v>5876</v>
      </c>
      <c r="R4534">
        <v>79216</v>
      </c>
      <c r="S4534" t="s">
        <v>6412</v>
      </c>
      <c r="T4534" t="s">
        <v>6413</v>
      </c>
      <c r="U4534">
        <v>19.98</v>
      </c>
      <c r="V4534" t="s">
        <v>5755</v>
      </c>
      <c r="W4534" t="s">
        <v>5869</v>
      </c>
      <c r="X4534">
        <v>1</v>
      </c>
    </row>
    <row r="4535" spans="1:24" x14ac:dyDescent="0.25">
      <c r="A4535">
        <v>27762</v>
      </c>
      <c r="B4535" t="s">
        <v>2315</v>
      </c>
      <c r="C4535" t="s">
        <v>443</v>
      </c>
      <c r="D4535" t="s">
        <v>6411</v>
      </c>
      <c r="E4535" t="s">
        <v>6342</v>
      </c>
      <c r="F4535">
        <v>27</v>
      </c>
      <c r="G4535" t="s">
        <v>5837</v>
      </c>
      <c r="H4535" t="s">
        <v>5747</v>
      </c>
      <c r="I4535" t="s">
        <v>5748</v>
      </c>
      <c r="J4535">
        <v>750</v>
      </c>
      <c r="K4535">
        <v>12</v>
      </c>
      <c r="L4535">
        <v>6</v>
      </c>
      <c r="M4535" t="s">
        <v>5759</v>
      </c>
      <c r="N4535" t="s">
        <v>5904</v>
      </c>
      <c r="O4535" t="s">
        <v>5874</v>
      </c>
      <c r="P4535" t="s">
        <v>5875</v>
      </c>
      <c r="Q4535" t="s">
        <v>5876</v>
      </c>
      <c r="R4535">
        <v>79216</v>
      </c>
      <c r="S4535" t="s">
        <v>6412</v>
      </c>
      <c r="T4535" t="s">
        <v>6413</v>
      </c>
      <c r="U4535">
        <v>29.95</v>
      </c>
      <c r="V4535" t="s">
        <v>5755</v>
      </c>
      <c r="W4535" t="s">
        <v>5869</v>
      </c>
      <c r="X4535">
        <v>1</v>
      </c>
    </row>
    <row r="4536" spans="1:24" x14ac:dyDescent="0.25">
      <c r="A4536">
        <v>27762</v>
      </c>
      <c r="B4536" t="s">
        <v>2315</v>
      </c>
      <c r="C4536" t="s">
        <v>443</v>
      </c>
      <c r="D4536" t="s">
        <v>6411</v>
      </c>
      <c r="E4536" t="s">
        <v>6342</v>
      </c>
      <c r="F4536">
        <v>27</v>
      </c>
      <c r="G4536" t="s">
        <v>5837</v>
      </c>
      <c r="H4536" t="s">
        <v>5747</v>
      </c>
      <c r="I4536" t="s">
        <v>5748</v>
      </c>
      <c r="J4536">
        <v>750</v>
      </c>
      <c r="K4536">
        <v>12</v>
      </c>
      <c r="L4536">
        <v>6</v>
      </c>
      <c r="M4536" t="s">
        <v>5759</v>
      </c>
      <c r="N4536" t="s">
        <v>5904</v>
      </c>
      <c r="O4536" t="s">
        <v>5874</v>
      </c>
      <c r="P4536" t="s">
        <v>5875</v>
      </c>
      <c r="Q4536" t="s">
        <v>5876</v>
      </c>
      <c r="R4536">
        <v>79216</v>
      </c>
      <c r="S4536" t="s">
        <v>6412</v>
      </c>
      <c r="T4536" t="s">
        <v>6413</v>
      </c>
      <c r="U4536">
        <v>29.95</v>
      </c>
      <c r="V4536" t="s">
        <v>5755</v>
      </c>
      <c r="W4536" t="s">
        <v>5869</v>
      </c>
      <c r="X4536">
        <v>1</v>
      </c>
    </row>
    <row r="4537" spans="1:24" x14ac:dyDescent="0.25">
      <c r="A4537">
        <v>27764</v>
      </c>
      <c r="B4537" t="s">
        <v>2316</v>
      </c>
      <c r="C4537" t="s">
        <v>443</v>
      </c>
      <c r="D4537" t="s">
        <v>6411</v>
      </c>
      <c r="E4537" t="s">
        <v>6342</v>
      </c>
      <c r="F4537">
        <v>27</v>
      </c>
      <c r="G4537" t="s">
        <v>5837</v>
      </c>
      <c r="H4537" t="s">
        <v>5747</v>
      </c>
      <c r="I4537" t="s">
        <v>5748</v>
      </c>
      <c r="J4537">
        <v>750</v>
      </c>
      <c r="K4537">
        <v>12</v>
      </c>
      <c r="L4537">
        <v>6.5</v>
      </c>
      <c r="M4537" t="s">
        <v>5759</v>
      </c>
      <c r="N4537" t="s">
        <v>5904</v>
      </c>
      <c r="O4537" t="s">
        <v>5874</v>
      </c>
      <c r="P4537" t="s">
        <v>5875</v>
      </c>
      <c r="Q4537" t="s">
        <v>5876</v>
      </c>
      <c r="R4537">
        <v>79216</v>
      </c>
      <c r="S4537" t="s">
        <v>6412</v>
      </c>
      <c r="T4537" t="s">
        <v>6413</v>
      </c>
      <c r="U4537">
        <v>38.07</v>
      </c>
      <c r="V4537" t="s">
        <v>5755</v>
      </c>
      <c r="W4537" t="s">
        <v>5869</v>
      </c>
      <c r="X4537">
        <v>1</v>
      </c>
    </row>
    <row r="4538" spans="1:24" x14ac:dyDescent="0.25">
      <c r="A4538">
        <v>27764</v>
      </c>
      <c r="B4538" t="s">
        <v>2316</v>
      </c>
      <c r="C4538" t="s">
        <v>443</v>
      </c>
      <c r="D4538" t="s">
        <v>6411</v>
      </c>
      <c r="E4538" t="s">
        <v>6342</v>
      </c>
      <c r="F4538">
        <v>27</v>
      </c>
      <c r="G4538" t="s">
        <v>5837</v>
      </c>
      <c r="H4538" t="s">
        <v>5747</v>
      </c>
      <c r="I4538" t="s">
        <v>5748</v>
      </c>
      <c r="J4538">
        <v>750</v>
      </c>
      <c r="K4538">
        <v>12</v>
      </c>
      <c r="L4538">
        <v>6.5</v>
      </c>
      <c r="M4538" t="s">
        <v>5759</v>
      </c>
      <c r="N4538" t="s">
        <v>5904</v>
      </c>
      <c r="O4538" t="s">
        <v>5874</v>
      </c>
      <c r="P4538" t="s">
        <v>5875</v>
      </c>
      <c r="Q4538" t="s">
        <v>5876</v>
      </c>
      <c r="R4538">
        <v>79216</v>
      </c>
      <c r="S4538" t="s">
        <v>6412</v>
      </c>
      <c r="T4538" t="s">
        <v>6413</v>
      </c>
      <c r="U4538">
        <v>38.07</v>
      </c>
      <c r="V4538" t="s">
        <v>5755</v>
      </c>
      <c r="W4538" t="s">
        <v>5869</v>
      </c>
      <c r="X4538">
        <v>1</v>
      </c>
    </row>
    <row r="4539" spans="1:24" x14ac:dyDescent="0.25">
      <c r="A4539">
        <v>27965</v>
      </c>
      <c r="B4539" t="s">
        <v>2333</v>
      </c>
      <c r="C4539" t="s">
        <v>443</v>
      </c>
      <c r="D4539" t="s">
        <v>5871</v>
      </c>
      <c r="E4539" t="s">
        <v>6192</v>
      </c>
      <c r="F4539">
        <v>27</v>
      </c>
      <c r="G4539" t="s">
        <v>5837</v>
      </c>
      <c r="H4539" t="s">
        <v>5747</v>
      </c>
      <c r="I4539" t="s">
        <v>5748</v>
      </c>
      <c r="J4539">
        <v>473</v>
      </c>
      <c r="K4539">
        <v>24</v>
      </c>
      <c r="L4539">
        <v>5</v>
      </c>
      <c r="M4539" t="s">
        <v>5749</v>
      </c>
      <c r="N4539" t="s">
        <v>5750</v>
      </c>
      <c r="O4539" t="s">
        <v>5874</v>
      </c>
      <c r="P4539" t="s">
        <v>5875</v>
      </c>
      <c r="Q4539" t="s">
        <v>5876</v>
      </c>
      <c r="R4539">
        <v>76989</v>
      </c>
      <c r="S4539" t="s">
        <v>6431</v>
      </c>
      <c r="T4539" t="s">
        <v>6431</v>
      </c>
      <c r="U4539">
        <v>3.69</v>
      </c>
      <c r="V4539" t="s">
        <v>6172</v>
      </c>
      <c r="W4539" t="s">
        <v>5869</v>
      </c>
      <c r="X4539">
        <v>1</v>
      </c>
    </row>
    <row r="4540" spans="1:24" x14ac:dyDescent="0.25">
      <c r="A4540">
        <v>27965</v>
      </c>
      <c r="B4540" t="s">
        <v>2333</v>
      </c>
      <c r="C4540" t="s">
        <v>443</v>
      </c>
      <c r="D4540" t="s">
        <v>5871</v>
      </c>
      <c r="E4540" t="s">
        <v>6192</v>
      </c>
      <c r="F4540">
        <v>27</v>
      </c>
      <c r="G4540" t="s">
        <v>5837</v>
      </c>
      <c r="H4540" t="s">
        <v>5747</v>
      </c>
      <c r="I4540" t="s">
        <v>5748</v>
      </c>
      <c r="J4540">
        <v>473</v>
      </c>
      <c r="K4540">
        <v>24</v>
      </c>
      <c r="L4540">
        <v>5</v>
      </c>
      <c r="M4540" t="s">
        <v>5749</v>
      </c>
      <c r="N4540" t="s">
        <v>5750</v>
      </c>
      <c r="O4540" t="s">
        <v>5874</v>
      </c>
      <c r="P4540" t="s">
        <v>5875</v>
      </c>
      <c r="Q4540" t="s">
        <v>5876</v>
      </c>
      <c r="R4540">
        <v>76989</v>
      </c>
      <c r="S4540" t="s">
        <v>6431</v>
      </c>
      <c r="T4540" t="s">
        <v>6431</v>
      </c>
      <c r="U4540">
        <v>3.69</v>
      </c>
      <c r="V4540" t="s">
        <v>6172</v>
      </c>
      <c r="W4540" t="s">
        <v>5869</v>
      </c>
      <c r="X4540">
        <v>1</v>
      </c>
    </row>
    <row r="4541" spans="1:24" x14ac:dyDescent="0.25">
      <c r="A4541">
        <v>28743</v>
      </c>
      <c r="B4541" t="s">
        <v>2444</v>
      </c>
      <c r="C4541" t="s">
        <v>443</v>
      </c>
      <c r="D4541" t="s">
        <v>6411</v>
      </c>
      <c r="E4541" t="s">
        <v>5872</v>
      </c>
      <c r="F4541">
        <v>27</v>
      </c>
      <c r="G4541" t="s">
        <v>5837</v>
      </c>
      <c r="H4541" t="s">
        <v>5747</v>
      </c>
      <c r="I4541" t="s">
        <v>5748</v>
      </c>
      <c r="J4541">
        <v>650</v>
      </c>
      <c r="K4541">
        <v>12</v>
      </c>
      <c r="L4541">
        <v>6.2</v>
      </c>
      <c r="M4541" t="s">
        <v>5749</v>
      </c>
      <c r="N4541" t="s">
        <v>5750</v>
      </c>
      <c r="O4541" t="s">
        <v>5874</v>
      </c>
      <c r="P4541" t="s">
        <v>5875</v>
      </c>
      <c r="Q4541" t="s">
        <v>5876</v>
      </c>
      <c r="R4541">
        <v>86377</v>
      </c>
      <c r="S4541" t="s">
        <v>6639</v>
      </c>
      <c r="T4541" t="s">
        <v>6413</v>
      </c>
      <c r="U4541">
        <v>7.99</v>
      </c>
      <c r="V4541" t="s">
        <v>5755</v>
      </c>
      <c r="W4541" t="s">
        <v>5869</v>
      </c>
      <c r="X4541">
        <v>1</v>
      </c>
    </row>
    <row r="4542" spans="1:24" x14ac:dyDescent="0.25">
      <c r="A4542">
        <v>28743</v>
      </c>
      <c r="B4542" t="s">
        <v>2444</v>
      </c>
      <c r="C4542" t="s">
        <v>443</v>
      </c>
      <c r="D4542" t="s">
        <v>6411</v>
      </c>
      <c r="E4542" t="s">
        <v>5872</v>
      </c>
      <c r="F4542">
        <v>27</v>
      </c>
      <c r="G4542" t="s">
        <v>5837</v>
      </c>
      <c r="H4542" t="s">
        <v>5747</v>
      </c>
      <c r="I4542" t="s">
        <v>5748</v>
      </c>
      <c r="J4542">
        <v>650</v>
      </c>
      <c r="K4542">
        <v>12</v>
      </c>
      <c r="L4542">
        <v>6.2</v>
      </c>
      <c r="M4542" t="s">
        <v>5749</v>
      </c>
      <c r="N4542" t="s">
        <v>5750</v>
      </c>
      <c r="O4542" t="s">
        <v>5874</v>
      </c>
      <c r="P4542" t="s">
        <v>5875</v>
      </c>
      <c r="Q4542" t="s">
        <v>5876</v>
      </c>
      <c r="R4542">
        <v>86377</v>
      </c>
      <c r="S4542" t="s">
        <v>6639</v>
      </c>
      <c r="T4542" t="s">
        <v>6413</v>
      </c>
      <c r="U4542">
        <v>7.99</v>
      </c>
      <c r="V4542" t="s">
        <v>5755</v>
      </c>
      <c r="W4542" t="s">
        <v>5869</v>
      </c>
      <c r="X4542">
        <v>1</v>
      </c>
    </row>
    <row r="4543" spans="1:24" x14ac:dyDescent="0.25">
      <c r="A4543">
        <v>28744</v>
      </c>
      <c r="B4543" t="s">
        <v>2445</v>
      </c>
      <c r="C4543" t="s">
        <v>443</v>
      </c>
      <c r="D4543" t="s">
        <v>6411</v>
      </c>
      <c r="E4543" t="s">
        <v>5872</v>
      </c>
      <c r="F4543">
        <v>27</v>
      </c>
      <c r="G4543" t="s">
        <v>5837</v>
      </c>
      <c r="H4543" t="s">
        <v>5747</v>
      </c>
      <c r="I4543" t="s">
        <v>5748</v>
      </c>
      <c r="J4543">
        <v>650</v>
      </c>
      <c r="K4543">
        <v>12</v>
      </c>
      <c r="L4543">
        <v>6</v>
      </c>
      <c r="M4543" t="s">
        <v>5749</v>
      </c>
      <c r="N4543" t="s">
        <v>5750</v>
      </c>
      <c r="O4543" t="s">
        <v>5874</v>
      </c>
      <c r="P4543" t="s">
        <v>5875</v>
      </c>
      <c r="Q4543" t="s">
        <v>5876</v>
      </c>
      <c r="R4543">
        <v>86377</v>
      </c>
      <c r="S4543" t="s">
        <v>6639</v>
      </c>
      <c r="T4543" t="s">
        <v>6413</v>
      </c>
      <c r="U4543">
        <v>7.99</v>
      </c>
      <c r="V4543" t="s">
        <v>5755</v>
      </c>
      <c r="W4543" t="s">
        <v>5869</v>
      </c>
      <c r="X4543">
        <v>1</v>
      </c>
    </row>
    <row r="4544" spans="1:24" x14ac:dyDescent="0.25">
      <c r="A4544">
        <v>28744</v>
      </c>
      <c r="B4544" t="s">
        <v>2445</v>
      </c>
      <c r="C4544" t="s">
        <v>443</v>
      </c>
      <c r="D4544" t="s">
        <v>6411</v>
      </c>
      <c r="E4544" t="s">
        <v>5872</v>
      </c>
      <c r="F4544">
        <v>27</v>
      </c>
      <c r="G4544" t="s">
        <v>5837</v>
      </c>
      <c r="H4544" t="s">
        <v>5747</v>
      </c>
      <c r="I4544" t="s">
        <v>5748</v>
      </c>
      <c r="J4544">
        <v>650</v>
      </c>
      <c r="K4544">
        <v>12</v>
      </c>
      <c r="L4544">
        <v>6</v>
      </c>
      <c r="M4544" t="s">
        <v>5749</v>
      </c>
      <c r="N4544" t="s">
        <v>5750</v>
      </c>
      <c r="O4544" t="s">
        <v>5874</v>
      </c>
      <c r="P4544" t="s">
        <v>5875</v>
      </c>
      <c r="Q4544" t="s">
        <v>5876</v>
      </c>
      <c r="R4544">
        <v>86377</v>
      </c>
      <c r="S4544" t="s">
        <v>6639</v>
      </c>
      <c r="T4544" t="s">
        <v>6413</v>
      </c>
      <c r="U4544">
        <v>7.99</v>
      </c>
      <c r="V4544" t="s">
        <v>5755</v>
      </c>
      <c r="W4544" t="s">
        <v>5869</v>
      </c>
      <c r="X4544">
        <v>1</v>
      </c>
    </row>
    <row r="4545" spans="1:24" x14ac:dyDescent="0.25">
      <c r="A4545">
        <v>28017</v>
      </c>
      <c r="B4545" t="s">
        <v>6688</v>
      </c>
      <c r="C4545" t="s">
        <v>442</v>
      </c>
      <c r="D4545" t="s">
        <v>5886</v>
      </c>
      <c r="E4545" t="s">
        <v>5958</v>
      </c>
      <c r="F4545">
        <v>11</v>
      </c>
      <c r="G4545" t="s">
        <v>5862</v>
      </c>
      <c r="H4545" t="s">
        <v>5868</v>
      </c>
      <c r="I4545" t="s">
        <v>5748</v>
      </c>
      <c r="J4545">
        <v>750</v>
      </c>
      <c r="K4545">
        <v>12</v>
      </c>
      <c r="L4545">
        <v>13</v>
      </c>
      <c r="M4545" t="s">
        <v>5749</v>
      </c>
      <c r="N4545" t="s">
        <v>5750</v>
      </c>
      <c r="O4545" t="s">
        <v>5863</v>
      </c>
      <c r="P4545" t="s">
        <v>5988</v>
      </c>
      <c r="Q4545" t="s">
        <v>5864</v>
      </c>
      <c r="R4545">
        <v>86769</v>
      </c>
      <c r="S4545" t="s">
        <v>6689</v>
      </c>
      <c r="T4545" t="s">
        <v>6689</v>
      </c>
      <c r="U4545">
        <v>19.989999999999998</v>
      </c>
      <c r="V4545" t="s">
        <v>5755</v>
      </c>
      <c r="W4545" t="s">
        <v>5869</v>
      </c>
      <c r="X4545">
        <v>1</v>
      </c>
    </row>
    <row r="4546" spans="1:24" x14ac:dyDescent="0.25">
      <c r="A4546">
        <v>28006</v>
      </c>
      <c r="B4546" t="s">
        <v>2338</v>
      </c>
      <c r="C4546" t="s">
        <v>443</v>
      </c>
      <c r="D4546" t="s">
        <v>6411</v>
      </c>
      <c r="E4546" t="s">
        <v>5872</v>
      </c>
      <c r="F4546">
        <v>27</v>
      </c>
      <c r="G4546" t="s">
        <v>5837</v>
      </c>
      <c r="H4546" t="s">
        <v>5747</v>
      </c>
      <c r="I4546" t="s">
        <v>5748</v>
      </c>
      <c r="J4546">
        <v>650</v>
      </c>
      <c r="K4546">
        <v>12</v>
      </c>
      <c r="L4546">
        <v>7</v>
      </c>
      <c r="M4546" t="s">
        <v>5759</v>
      </c>
      <c r="N4546" t="s">
        <v>5904</v>
      </c>
      <c r="O4546" t="s">
        <v>5874</v>
      </c>
      <c r="P4546" t="s">
        <v>5875</v>
      </c>
      <c r="Q4546" t="s">
        <v>5876</v>
      </c>
      <c r="R4546">
        <v>79216</v>
      </c>
      <c r="S4546" t="s">
        <v>6412</v>
      </c>
      <c r="T4546" t="s">
        <v>6413</v>
      </c>
      <c r="U4546">
        <v>14.63</v>
      </c>
      <c r="V4546" t="s">
        <v>5755</v>
      </c>
      <c r="W4546" t="s">
        <v>5869</v>
      </c>
      <c r="X4546">
        <v>1</v>
      </c>
    </row>
    <row r="4547" spans="1:24" x14ac:dyDescent="0.25">
      <c r="A4547">
        <v>28006</v>
      </c>
      <c r="B4547" t="s">
        <v>2338</v>
      </c>
      <c r="C4547" t="s">
        <v>443</v>
      </c>
      <c r="D4547" t="s">
        <v>6411</v>
      </c>
      <c r="E4547" t="s">
        <v>5872</v>
      </c>
      <c r="F4547">
        <v>27</v>
      </c>
      <c r="G4547" t="s">
        <v>5837</v>
      </c>
      <c r="H4547" t="s">
        <v>5747</v>
      </c>
      <c r="I4547" t="s">
        <v>5748</v>
      </c>
      <c r="J4547">
        <v>650</v>
      </c>
      <c r="K4547">
        <v>12</v>
      </c>
      <c r="L4547">
        <v>7</v>
      </c>
      <c r="M4547" t="s">
        <v>5759</v>
      </c>
      <c r="N4547" t="s">
        <v>5904</v>
      </c>
      <c r="O4547" t="s">
        <v>5874</v>
      </c>
      <c r="P4547" t="s">
        <v>5875</v>
      </c>
      <c r="Q4547" t="s">
        <v>5876</v>
      </c>
      <c r="R4547">
        <v>79216</v>
      </c>
      <c r="S4547" t="s">
        <v>6412</v>
      </c>
      <c r="T4547" t="s">
        <v>6413</v>
      </c>
      <c r="U4547">
        <v>14.63</v>
      </c>
      <c r="V4547" t="s">
        <v>5755</v>
      </c>
      <c r="W4547" t="s">
        <v>5869</v>
      </c>
      <c r="X4547">
        <v>1</v>
      </c>
    </row>
    <row r="4548" spans="1:24" x14ac:dyDescent="0.25">
      <c r="A4548">
        <v>28944</v>
      </c>
      <c r="B4548" t="s">
        <v>2488</v>
      </c>
      <c r="C4548" t="s">
        <v>442</v>
      </c>
      <c r="D4548" t="s">
        <v>5929</v>
      </c>
      <c r="E4548" t="s">
        <v>6334</v>
      </c>
      <c r="F4548">
        <v>20</v>
      </c>
      <c r="G4548" t="s">
        <v>5746</v>
      </c>
      <c r="H4548" t="s">
        <v>5747</v>
      </c>
      <c r="I4548" t="s">
        <v>5748</v>
      </c>
      <c r="J4548">
        <v>750</v>
      </c>
      <c r="K4548">
        <v>6</v>
      </c>
      <c r="L4548">
        <v>18</v>
      </c>
      <c r="M4548" t="s">
        <v>5759</v>
      </c>
      <c r="N4548" t="s">
        <v>5835</v>
      </c>
      <c r="O4548" t="s">
        <v>5751</v>
      </c>
      <c r="P4548" t="s">
        <v>5889</v>
      </c>
      <c r="Q4548" t="s">
        <v>5931</v>
      </c>
      <c r="R4548">
        <v>42047</v>
      </c>
      <c r="S4548" t="s">
        <v>5788</v>
      </c>
      <c r="T4548" t="s">
        <v>5788</v>
      </c>
      <c r="U4548">
        <v>23.99</v>
      </c>
      <c r="V4548" t="s">
        <v>5755</v>
      </c>
      <c r="W4548" t="s">
        <v>5756</v>
      </c>
      <c r="X4548">
        <v>1</v>
      </c>
    </row>
    <row r="4549" spans="1:24" x14ac:dyDescent="0.25">
      <c r="A4549">
        <v>28745</v>
      </c>
      <c r="B4549" t="s">
        <v>2446</v>
      </c>
      <c r="C4549" t="s">
        <v>443</v>
      </c>
      <c r="D4549" t="s">
        <v>6411</v>
      </c>
      <c r="E4549" t="s">
        <v>6167</v>
      </c>
      <c r="F4549">
        <v>27</v>
      </c>
      <c r="G4549" t="s">
        <v>5837</v>
      </c>
      <c r="H4549" t="s">
        <v>5747</v>
      </c>
      <c r="I4549" t="s">
        <v>5748</v>
      </c>
      <c r="J4549">
        <v>8520</v>
      </c>
      <c r="K4549">
        <v>1</v>
      </c>
      <c r="L4549">
        <v>5</v>
      </c>
      <c r="M4549" t="s">
        <v>5749</v>
      </c>
      <c r="N4549" t="s">
        <v>5750</v>
      </c>
      <c r="O4549" t="s">
        <v>5874</v>
      </c>
      <c r="P4549" t="s">
        <v>5875</v>
      </c>
      <c r="Q4549" t="s">
        <v>5876</v>
      </c>
      <c r="R4549">
        <v>86377</v>
      </c>
      <c r="S4549" t="s">
        <v>6639</v>
      </c>
      <c r="T4549" t="s">
        <v>6413</v>
      </c>
      <c r="U4549">
        <v>33.450000000000003</v>
      </c>
      <c r="V4549" t="s">
        <v>6172</v>
      </c>
      <c r="W4549" t="s">
        <v>5869</v>
      </c>
      <c r="X4549">
        <v>24</v>
      </c>
    </row>
    <row r="4550" spans="1:24" x14ac:dyDescent="0.25">
      <c r="A4550">
        <v>28745</v>
      </c>
      <c r="B4550" t="s">
        <v>2446</v>
      </c>
      <c r="C4550" t="s">
        <v>443</v>
      </c>
      <c r="D4550" t="s">
        <v>6411</v>
      </c>
      <c r="E4550" t="s">
        <v>6167</v>
      </c>
      <c r="F4550">
        <v>27</v>
      </c>
      <c r="G4550" t="s">
        <v>5837</v>
      </c>
      <c r="H4550" t="s">
        <v>5747</v>
      </c>
      <c r="I4550" t="s">
        <v>5748</v>
      </c>
      <c r="J4550">
        <v>8520</v>
      </c>
      <c r="K4550">
        <v>1</v>
      </c>
      <c r="L4550">
        <v>5</v>
      </c>
      <c r="M4550" t="s">
        <v>5749</v>
      </c>
      <c r="N4550" t="s">
        <v>5750</v>
      </c>
      <c r="O4550" t="s">
        <v>5874</v>
      </c>
      <c r="P4550" t="s">
        <v>5875</v>
      </c>
      <c r="Q4550" t="s">
        <v>5876</v>
      </c>
      <c r="R4550">
        <v>86377</v>
      </c>
      <c r="S4550" t="s">
        <v>6639</v>
      </c>
      <c r="T4550" t="s">
        <v>6413</v>
      </c>
      <c r="U4550">
        <v>33.450000000000003</v>
      </c>
      <c r="V4550" t="s">
        <v>6172</v>
      </c>
      <c r="W4550" t="s">
        <v>5869</v>
      </c>
      <c r="X4550">
        <v>24</v>
      </c>
    </row>
    <row r="4551" spans="1:24" x14ac:dyDescent="0.25">
      <c r="A4551">
        <v>28632</v>
      </c>
      <c r="B4551" t="s">
        <v>2418</v>
      </c>
      <c r="C4551" t="s">
        <v>443</v>
      </c>
      <c r="D4551" t="s">
        <v>6411</v>
      </c>
      <c r="E4551" t="s">
        <v>6167</v>
      </c>
      <c r="F4551">
        <v>27</v>
      </c>
      <c r="G4551" t="s">
        <v>5837</v>
      </c>
      <c r="H4551" t="s">
        <v>5747</v>
      </c>
      <c r="I4551" t="s">
        <v>5748</v>
      </c>
      <c r="J4551">
        <v>473</v>
      </c>
      <c r="K4551">
        <v>24</v>
      </c>
      <c r="L4551">
        <v>5</v>
      </c>
      <c r="M4551" t="s">
        <v>5749</v>
      </c>
      <c r="N4551" t="s">
        <v>5750</v>
      </c>
      <c r="O4551" t="s">
        <v>5874</v>
      </c>
      <c r="P4551" t="s">
        <v>5875</v>
      </c>
      <c r="Q4551" t="s">
        <v>5876</v>
      </c>
      <c r="R4551">
        <v>86377</v>
      </c>
      <c r="S4551" t="s">
        <v>6639</v>
      </c>
      <c r="T4551" t="s">
        <v>6413</v>
      </c>
      <c r="U4551">
        <v>2.4900000000000002</v>
      </c>
      <c r="V4551" t="s">
        <v>6172</v>
      </c>
      <c r="W4551" t="s">
        <v>5869</v>
      </c>
      <c r="X4551">
        <v>1</v>
      </c>
    </row>
    <row r="4552" spans="1:24" x14ac:dyDescent="0.25">
      <c r="A4552">
        <v>28632</v>
      </c>
      <c r="B4552" t="s">
        <v>2418</v>
      </c>
      <c r="C4552" t="s">
        <v>443</v>
      </c>
      <c r="D4552" t="s">
        <v>6411</v>
      </c>
      <c r="E4552" t="s">
        <v>6167</v>
      </c>
      <c r="F4552">
        <v>27</v>
      </c>
      <c r="G4552" t="s">
        <v>5837</v>
      </c>
      <c r="H4552" t="s">
        <v>5747</v>
      </c>
      <c r="I4552" t="s">
        <v>5748</v>
      </c>
      <c r="J4552">
        <v>473</v>
      </c>
      <c r="K4552">
        <v>24</v>
      </c>
      <c r="L4552">
        <v>5</v>
      </c>
      <c r="M4552" t="s">
        <v>5749</v>
      </c>
      <c r="N4552" t="s">
        <v>5750</v>
      </c>
      <c r="O4552" t="s">
        <v>5874</v>
      </c>
      <c r="P4552" t="s">
        <v>5875</v>
      </c>
      <c r="Q4552" t="s">
        <v>5876</v>
      </c>
      <c r="R4552">
        <v>86377</v>
      </c>
      <c r="S4552" t="s">
        <v>6639</v>
      </c>
      <c r="T4552" t="s">
        <v>6413</v>
      </c>
      <c r="U4552">
        <v>2.4900000000000002</v>
      </c>
      <c r="V4552" t="s">
        <v>6172</v>
      </c>
      <c r="W4552" t="s">
        <v>5869</v>
      </c>
      <c r="X4552">
        <v>1</v>
      </c>
    </row>
    <row r="4553" spans="1:24" x14ac:dyDescent="0.25">
      <c r="A4553">
        <v>28894</v>
      </c>
      <c r="B4553" t="s">
        <v>2476</v>
      </c>
      <c r="C4553" t="s">
        <v>442</v>
      </c>
      <c r="D4553" t="s">
        <v>5920</v>
      </c>
      <c r="E4553" t="s">
        <v>5997</v>
      </c>
      <c r="F4553">
        <v>20</v>
      </c>
      <c r="G4553" t="s">
        <v>5746</v>
      </c>
      <c r="H4553" t="s">
        <v>5747</v>
      </c>
      <c r="I4553" t="s">
        <v>5748</v>
      </c>
      <c r="J4553">
        <v>750</v>
      </c>
      <c r="K4553">
        <v>12</v>
      </c>
      <c r="L4553">
        <v>12</v>
      </c>
      <c r="M4553" t="s">
        <v>5759</v>
      </c>
      <c r="N4553" t="s">
        <v>5915</v>
      </c>
      <c r="O4553" t="s">
        <v>5761</v>
      </c>
      <c r="P4553" t="s">
        <v>6002</v>
      </c>
      <c r="Q4553" t="s">
        <v>5917</v>
      </c>
      <c r="R4553">
        <v>87015</v>
      </c>
      <c r="S4553" t="s">
        <v>6298</v>
      </c>
      <c r="T4553" t="s">
        <v>6298</v>
      </c>
      <c r="U4553">
        <v>13.99</v>
      </c>
      <c r="V4553" t="s">
        <v>5755</v>
      </c>
      <c r="W4553" t="s">
        <v>5765</v>
      </c>
      <c r="X4553">
        <v>1</v>
      </c>
    </row>
    <row r="4554" spans="1:24" x14ac:dyDescent="0.25">
      <c r="A4554">
        <v>27750</v>
      </c>
      <c r="B4554" t="s">
        <v>2307</v>
      </c>
      <c r="C4554" t="s">
        <v>443</v>
      </c>
      <c r="D4554" t="s">
        <v>6411</v>
      </c>
      <c r="E4554" t="s">
        <v>6342</v>
      </c>
      <c r="F4554">
        <v>27</v>
      </c>
      <c r="G4554" t="s">
        <v>5837</v>
      </c>
      <c r="H4554" t="s">
        <v>5747</v>
      </c>
      <c r="I4554" t="s">
        <v>5748</v>
      </c>
      <c r="J4554">
        <v>750</v>
      </c>
      <c r="K4554">
        <v>12</v>
      </c>
      <c r="L4554">
        <v>5</v>
      </c>
      <c r="M4554" t="s">
        <v>5759</v>
      </c>
      <c r="N4554" t="s">
        <v>5904</v>
      </c>
      <c r="O4554" t="s">
        <v>5874</v>
      </c>
      <c r="P4554" t="s">
        <v>5875</v>
      </c>
      <c r="Q4554" t="s">
        <v>5876</v>
      </c>
      <c r="R4554">
        <v>79216</v>
      </c>
      <c r="S4554" t="s">
        <v>6412</v>
      </c>
      <c r="T4554" t="s">
        <v>6413</v>
      </c>
      <c r="U4554">
        <v>23.53</v>
      </c>
      <c r="V4554" t="s">
        <v>5755</v>
      </c>
      <c r="W4554" t="s">
        <v>5869</v>
      </c>
      <c r="X4554">
        <v>1</v>
      </c>
    </row>
    <row r="4555" spans="1:24" x14ac:dyDescent="0.25">
      <c r="A4555">
        <v>27750</v>
      </c>
      <c r="B4555" t="s">
        <v>2307</v>
      </c>
      <c r="C4555" t="s">
        <v>443</v>
      </c>
      <c r="D4555" t="s">
        <v>6411</v>
      </c>
      <c r="E4555" t="s">
        <v>6342</v>
      </c>
      <c r="F4555">
        <v>27</v>
      </c>
      <c r="G4555" t="s">
        <v>5837</v>
      </c>
      <c r="H4555" t="s">
        <v>5747</v>
      </c>
      <c r="I4555" t="s">
        <v>5748</v>
      </c>
      <c r="J4555">
        <v>750</v>
      </c>
      <c r="K4555">
        <v>12</v>
      </c>
      <c r="L4555">
        <v>5</v>
      </c>
      <c r="M4555" t="s">
        <v>5759</v>
      </c>
      <c r="N4555" t="s">
        <v>5904</v>
      </c>
      <c r="O4555" t="s">
        <v>5874</v>
      </c>
      <c r="P4555" t="s">
        <v>5875</v>
      </c>
      <c r="Q4555" t="s">
        <v>5876</v>
      </c>
      <c r="R4555">
        <v>79216</v>
      </c>
      <c r="S4555" t="s">
        <v>6412</v>
      </c>
      <c r="T4555" t="s">
        <v>6413</v>
      </c>
      <c r="U4555">
        <v>23.53</v>
      </c>
      <c r="V4555" t="s">
        <v>5755</v>
      </c>
      <c r="W4555" t="s">
        <v>5869</v>
      </c>
      <c r="X4555">
        <v>1</v>
      </c>
    </row>
    <row r="4556" spans="1:24" x14ac:dyDescent="0.25">
      <c r="A4556">
        <v>29329</v>
      </c>
      <c r="B4556" t="s">
        <v>2550</v>
      </c>
      <c r="C4556" t="s">
        <v>442</v>
      </c>
      <c r="D4556" t="s">
        <v>5886</v>
      </c>
      <c r="E4556" t="s">
        <v>5887</v>
      </c>
      <c r="F4556">
        <v>21</v>
      </c>
      <c r="G4556" t="s">
        <v>6127</v>
      </c>
      <c r="H4556" t="s">
        <v>5747</v>
      </c>
      <c r="I4556" t="s">
        <v>5748</v>
      </c>
      <c r="J4556">
        <v>750</v>
      </c>
      <c r="K4556">
        <v>6</v>
      </c>
      <c r="L4556">
        <v>14.7</v>
      </c>
      <c r="M4556" t="s">
        <v>5759</v>
      </c>
      <c r="N4556" t="s">
        <v>5904</v>
      </c>
      <c r="O4556" t="s">
        <v>5790</v>
      </c>
      <c r="P4556" t="s">
        <v>5889</v>
      </c>
      <c r="Q4556" t="s">
        <v>5923</v>
      </c>
      <c r="R4556">
        <v>51913</v>
      </c>
      <c r="S4556" t="s">
        <v>5779</v>
      </c>
      <c r="T4556" t="s">
        <v>5779</v>
      </c>
      <c r="U4556">
        <v>379.99</v>
      </c>
      <c r="V4556" t="s">
        <v>5755</v>
      </c>
      <c r="W4556" t="s">
        <v>5756</v>
      </c>
      <c r="X4556">
        <v>1</v>
      </c>
    </row>
    <row r="4557" spans="1:24" x14ac:dyDescent="0.25">
      <c r="A4557">
        <v>28321</v>
      </c>
      <c r="B4557" t="s">
        <v>2363</v>
      </c>
      <c r="C4557" t="s">
        <v>442</v>
      </c>
      <c r="D4557" t="s">
        <v>5920</v>
      </c>
      <c r="E4557" t="s">
        <v>5887</v>
      </c>
      <c r="F4557">
        <v>20</v>
      </c>
      <c r="G4557" t="s">
        <v>5746</v>
      </c>
      <c r="H4557" t="s">
        <v>5747</v>
      </c>
      <c r="I4557" t="s">
        <v>5748</v>
      </c>
      <c r="J4557">
        <v>750</v>
      </c>
      <c r="K4557">
        <v>12</v>
      </c>
      <c r="L4557">
        <v>13</v>
      </c>
      <c r="M4557" t="s">
        <v>5759</v>
      </c>
      <c r="N4557" t="s">
        <v>5976</v>
      </c>
      <c r="O4557" t="s">
        <v>5761</v>
      </c>
      <c r="P4557" t="s">
        <v>6002</v>
      </c>
      <c r="Q4557" t="s">
        <v>5977</v>
      </c>
      <c r="R4557">
        <v>81496</v>
      </c>
      <c r="S4557" t="s">
        <v>6447</v>
      </c>
      <c r="T4557" t="s">
        <v>6182</v>
      </c>
      <c r="U4557">
        <v>13.99</v>
      </c>
      <c r="V4557" t="s">
        <v>5755</v>
      </c>
      <c r="W4557" t="s">
        <v>5765</v>
      </c>
      <c r="X4557">
        <v>1</v>
      </c>
    </row>
    <row r="4558" spans="1:24" x14ac:dyDescent="0.25">
      <c r="A4558">
        <v>28323</v>
      </c>
      <c r="B4558" t="s">
        <v>2364</v>
      </c>
      <c r="C4558" t="s">
        <v>442</v>
      </c>
      <c r="D4558" t="s">
        <v>6035</v>
      </c>
      <c r="E4558" t="s">
        <v>5914</v>
      </c>
      <c r="F4558">
        <v>20</v>
      </c>
      <c r="G4558" t="s">
        <v>5746</v>
      </c>
      <c r="H4558" t="s">
        <v>5747</v>
      </c>
      <c r="I4558" t="s">
        <v>5748</v>
      </c>
      <c r="J4558">
        <v>750</v>
      </c>
      <c r="K4558">
        <v>12</v>
      </c>
      <c r="L4558">
        <v>13</v>
      </c>
      <c r="M4558" t="s">
        <v>5759</v>
      </c>
      <c r="N4558" t="s">
        <v>5976</v>
      </c>
      <c r="O4558" t="s">
        <v>5761</v>
      </c>
      <c r="P4558" t="s">
        <v>6002</v>
      </c>
      <c r="Q4558" t="s">
        <v>5977</v>
      </c>
      <c r="R4558">
        <v>81496</v>
      </c>
      <c r="S4558" t="s">
        <v>6447</v>
      </c>
      <c r="T4558" t="s">
        <v>6182</v>
      </c>
      <c r="U4558">
        <v>12.99</v>
      </c>
      <c r="V4558" t="s">
        <v>5755</v>
      </c>
      <c r="W4558" t="s">
        <v>5765</v>
      </c>
      <c r="X4558">
        <v>1</v>
      </c>
    </row>
    <row r="4559" spans="1:24" x14ac:dyDescent="0.25">
      <c r="A4559">
        <v>28326</v>
      </c>
      <c r="B4559" t="s">
        <v>2365</v>
      </c>
      <c r="C4559" t="s">
        <v>442</v>
      </c>
      <c r="D4559" t="s">
        <v>5886</v>
      </c>
      <c r="E4559" t="s">
        <v>5887</v>
      </c>
      <c r="F4559">
        <v>20</v>
      </c>
      <c r="G4559" t="s">
        <v>5746</v>
      </c>
      <c r="H4559" t="s">
        <v>5747</v>
      </c>
      <c r="I4559" t="s">
        <v>5748</v>
      </c>
      <c r="J4559">
        <v>750</v>
      </c>
      <c r="K4559">
        <v>12</v>
      </c>
      <c r="L4559">
        <v>13</v>
      </c>
      <c r="M4559" t="s">
        <v>5759</v>
      </c>
      <c r="N4559" t="s">
        <v>5976</v>
      </c>
      <c r="O4559" t="s">
        <v>5761</v>
      </c>
      <c r="P4559" t="s">
        <v>6002</v>
      </c>
      <c r="Q4559" t="s">
        <v>5977</v>
      </c>
      <c r="R4559">
        <v>81496</v>
      </c>
      <c r="S4559" t="s">
        <v>6447</v>
      </c>
      <c r="T4559" t="s">
        <v>6182</v>
      </c>
      <c r="U4559">
        <v>13.99</v>
      </c>
      <c r="V4559" t="s">
        <v>5755</v>
      </c>
      <c r="W4559" t="s">
        <v>5765</v>
      </c>
      <c r="X4559">
        <v>1</v>
      </c>
    </row>
    <row r="4560" spans="1:24" x14ac:dyDescent="0.25">
      <c r="A4560">
        <v>28527</v>
      </c>
      <c r="B4560" t="s">
        <v>2394</v>
      </c>
      <c r="C4560" t="s">
        <v>442</v>
      </c>
      <c r="D4560" t="s">
        <v>5920</v>
      </c>
      <c r="E4560" t="s">
        <v>6005</v>
      </c>
      <c r="F4560">
        <v>20</v>
      </c>
      <c r="G4560" t="s">
        <v>5746</v>
      </c>
      <c r="H4560" t="s">
        <v>5747</v>
      </c>
      <c r="I4560" t="s">
        <v>5748</v>
      </c>
      <c r="J4560">
        <v>750</v>
      </c>
      <c r="K4560">
        <v>12</v>
      </c>
      <c r="L4560">
        <v>13.5</v>
      </c>
      <c r="M4560" t="s">
        <v>5759</v>
      </c>
      <c r="N4560" t="s">
        <v>6054</v>
      </c>
      <c r="O4560" t="s">
        <v>5761</v>
      </c>
      <c r="P4560" t="s">
        <v>6002</v>
      </c>
      <c r="Q4560" t="s">
        <v>6055</v>
      </c>
      <c r="R4560">
        <v>83929</v>
      </c>
      <c r="S4560" t="s">
        <v>6336</v>
      </c>
      <c r="T4560" t="s">
        <v>5794</v>
      </c>
      <c r="U4560">
        <v>12.99</v>
      </c>
      <c r="V4560" t="s">
        <v>5755</v>
      </c>
      <c r="W4560" t="s">
        <v>5765</v>
      </c>
      <c r="X4560">
        <v>1</v>
      </c>
    </row>
    <row r="4561" spans="1:24" x14ac:dyDescent="0.25">
      <c r="A4561">
        <v>28112</v>
      </c>
      <c r="B4561" t="s">
        <v>322</v>
      </c>
      <c r="C4561" t="s">
        <v>442</v>
      </c>
      <c r="D4561" t="s">
        <v>5920</v>
      </c>
      <c r="E4561" t="s">
        <v>5921</v>
      </c>
      <c r="F4561">
        <v>20</v>
      </c>
      <c r="G4561" t="s">
        <v>5746</v>
      </c>
      <c r="H4561" t="s">
        <v>5747</v>
      </c>
      <c r="I4561" t="s">
        <v>5748</v>
      </c>
      <c r="J4561">
        <v>750</v>
      </c>
      <c r="K4561">
        <v>12</v>
      </c>
      <c r="L4561">
        <v>8</v>
      </c>
      <c r="M4561" t="s">
        <v>5749</v>
      </c>
      <c r="N4561" t="s">
        <v>5750</v>
      </c>
      <c r="O4561" t="s">
        <v>5751</v>
      </c>
      <c r="P4561" t="s">
        <v>5922</v>
      </c>
      <c r="Q4561" t="s">
        <v>5947</v>
      </c>
      <c r="R4561">
        <v>42006</v>
      </c>
      <c r="S4561" t="s">
        <v>5946</v>
      </c>
      <c r="T4561" t="s">
        <v>5946</v>
      </c>
      <c r="U4561">
        <v>10.49</v>
      </c>
      <c r="V4561" t="s">
        <v>5755</v>
      </c>
      <c r="W4561" t="s">
        <v>5869</v>
      </c>
      <c r="X4561">
        <v>1</v>
      </c>
    </row>
    <row r="4562" spans="1:24" x14ac:dyDescent="0.25">
      <c r="A4562">
        <v>28113</v>
      </c>
      <c r="B4562" t="s">
        <v>323</v>
      </c>
      <c r="C4562" t="s">
        <v>442</v>
      </c>
      <c r="D4562" t="s">
        <v>5886</v>
      </c>
      <c r="E4562" t="s">
        <v>5887</v>
      </c>
      <c r="F4562">
        <v>22</v>
      </c>
      <c r="G4562" t="s">
        <v>5816</v>
      </c>
      <c r="H4562" t="s">
        <v>5747</v>
      </c>
      <c r="I4562" t="s">
        <v>5748</v>
      </c>
      <c r="J4562">
        <v>750</v>
      </c>
      <c r="K4562">
        <v>12</v>
      </c>
      <c r="L4562">
        <v>13</v>
      </c>
      <c r="M4562" t="s">
        <v>5749</v>
      </c>
      <c r="N4562" t="s">
        <v>5750</v>
      </c>
      <c r="O4562" t="s">
        <v>5751</v>
      </c>
      <c r="P4562" t="s">
        <v>5922</v>
      </c>
      <c r="Q4562" t="s">
        <v>5947</v>
      </c>
      <c r="R4562">
        <v>42004</v>
      </c>
      <c r="S4562" t="s">
        <v>5946</v>
      </c>
      <c r="T4562" t="s">
        <v>5946</v>
      </c>
      <c r="U4562">
        <v>10.99</v>
      </c>
      <c r="V4562" t="s">
        <v>5755</v>
      </c>
      <c r="W4562" t="s">
        <v>5869</v>
      </c>
      <c r="X4562">
        <v>1</v>
      </c>
    </row>
    <row r="4563" spans="1:24" x14ac:dyDescent="0.25">
      <c r="A4563">
        <v>28115</v>
      </c>
      <c r="B4563" t="s">
        <v>2345</v>
      </c>
      <c r="C4563" t="s">
        <v>442</v>
      </c>
      <c r="D4563" t="s">
        <v>5886</v>
      </c>
      <c r="E4563" t="s">
        <v>5887</v>
      </c>
      <c r="F4563">
        <v>10</v>
      </c>
      <c r="G4563" t="s">
        <v>5767</v>
      </c>
      <c r="H4563" t="s">
        <v>5747</v>
      </c>
      <c r="I4563" t="s">
        <v>5748</v>
      </c>
      <c r="J4563">
        <v>3000</v>
      </c>
      <c r="K4563">
        <v>4</v>
      </c>
      <c r="L4563">
        <v>12.5</v>
      </c>
      <c r="M4563" t="s">
        <v>5749</v>
      </c>
      <c r="N4563" t="s">
        <v>5750</v>
      </c>
      <c r="O4563" t="s">
        <v>5751</v>
      </c>
      <c r="P4563" t="s">
        <v>6002</v>
      </c>
      <c r="Q4563" t="s">
        <v>5952</v>
      </c>
      <c r="R4563">
        <v>42016</v>
      </c>
      <c r="S4563" t="s">
        <v>5956</v>
      </c>
      <c r="T4563" t="s">
        <v>5957</v>
      </c>
      <c r="U4563">
        <v>44.99</v>
      </c>
      <c r="V4563" t="s">
        <v>5960</v>
      </c>
      <c r="W4563" t="s">
        <v>5869</v>
      </c>
      <c r="X4563">
        <v>1</v>
      </c>
    </row>
    <row r="4564" spans="1:24" x14ac:dyDescent="0.25">
      <c r="A4564">
        <v>28681</v>
      </c>
      <c r="B4564" t="s">
        <v>2434</v>
      </c>
      <c r="C4564" t="s">
        <v>442</v>
      </c>
      <c r="D4564" t="s">
        <v>5961</v>
      </c>
      <c r="E4564" t="s">
        <v>498</v>
      </c>
      <c r="F4564">
        <v>20</v>
      </c>
      <c r="G4564" t="s">
        <v>5746</v>
      </c>
      <c r="H4564" t="s">
        <v>5747</v>
      </c>
      <c r="I4564" t="s">
        <v>5748</v>
      </c>
      <c r="J4564">
        <v>750</v>
      </c>
      <c r="K4564">
        <v>12</v>
      </c>
      <c r="L4564">
        <v>11.5</v>
      </c>
      <c r="M4564" t="s">
        <v>5759</v>
      </c>
      <c r="N4564" t="s">
        <v>5835</v>
      </c>
      <c r="O4564" t="s">
        <v>5790</v>
      </c>
      <c r="P4564" t="s">
        <v>5988</v>
      </c>
      <c r="Q4564" t="s">
        <v>5974</v>
      </c>
      <c r="R4564">
        <v>51913</v>
      </c>
      <c r="S4564" t="s">
        <v>5779</v>
      </c>
      <c r="T4564" t="s">
        <v>5779</v>
      </c>
      <c r="U4564">
        <v>19.989999999999998</v>
      </c>
      <c r="V4564" t="s">
        <v>5755</v>
      </c>
      <c r="W4564" t="s">
        <v>5756</v>
      </c>
      <c r="X4564">
        <v>1</v>
      </c>
    </row>
    <row r="4565" spans="1:24" x14ac:dyDescent="0.25">
      <c r="A4565">
        <v>28466</v>
      </c>
      <c r="B4565" t="s">
        <v>2388</v>
      </c>
      <c r="C4565" t="s">
        <v>443</v>
      </c>
      <c r="D4565" t="s">
        <v>6637</v>
      </c>
      <c r="E4565" t="s">
        <v>5872</v>
      </c>
      <c r="F4565">
        <v>27</v>
      </c>
      <c r="G4565" t="s">
        <v>5837</v>
      </c>
      <c r="H4565" t="s">
        <v>5747</v>
      </c>
      <c r="I4565" t="s">
        <v>5748</v>
      </c>
      <c r="J4565">
        <v>473</v>
      </c>
      <c r="K4565">
        <v>24</v>
      </c>
      <c r="L4565">
        <v>6.3</v>
      </c>
      <c r="M4565" t="s">
        <v>5749</v>
      </c>
      <c r="N4565" t="s">
        <v>5750</v>
      </c>
      <c r="O4565" t="s">
        <v>5874</v>
      </c>
      <c r="P4565" t="s">
        <v>5875</v>
      </c>
      <c r="Q4565" t="s">
        <v>5876</v>
      </c>
      <c r="R4565">
        <v>90004</v>
      </c>
      <c r="S4565" t="s">
        <v>6678</v>
      </c>
      <c r="T4565" t="s">
        <v>6678</v>
      </c>
      <c r="U4565">
        <v>4.3899999999999997</v>
      </c>
      <c r="V4565" t="s">
        <v>6172</v>
      </c>
      <c r="W4565" t="s">
        <v>5869</v>
      </c>
      <c r="X4565">
        <v>1</v>
      </c>
    </row>
    <row r="4566" spans="1:24" x14ac:dyDescent="0.25">
      <c r="A4566">
        <v>28466</v>
      </c>
      <c r="B4566" t="s">
        <v>2388</v>
      </c>
      <c r="C4566" t="s">
        <v>443</v>
      </c>
      <c r="D4566" t="s">
        <v>6637</v>
      </c>
      <c r="E4566" t="s">
        <v>5872</v>
      </c>
      <c r="F4566">
        <v>27</v>
      </c>
      <c r="G4566" t="s">
        <v>5837</v>
      </c>
      <c r="H4566" t="s">
        <v>5747</v>
      </c>
      <c r="I4566" t="s">
        <v>5748</v>
      </c>
      <c r="J4566">
        <v>473</v>
      </c>
      <c r="K4566">
        <v>24</v>
      </c>
      <c r="L4566">
        <v>6.3</v>
      </c>
      <c r="M4566" t="s">
        <v>5749</v>
      </c>
      <c r="N4566" t="s">
        <v>5750</v>
      </c>
      <c r="O4566" t="s">
        <v>5874</v>
      </c>
      <c r="P4566" t="s">
        <v>5875</v>
      </c>
      <c r="Q4566" t="s">
        <v>5876</v>
      </c>
      <c r="R4566">
        <v>96</v>
      </c>
      <c r="S4566" t="s">
        <v>6678</v>
      </c>
      <c r="T4566" t="s">
        <v>6678</v>
      </c>
      <c r="U4566">
        <v>4.3899999999999997</v>
      </c>
      <c r="V4566" t="s">
        <v>6172</v>
      </c>
      <c r="W4566" t="s">
        <v>5869</v>
      </c>
      <c r="X4566">
        <v>1</v>
      </c>
    </row>
    <row r="4567" spans="1:24" x14ac:dyDescent="0.25">
      <c r="A4567">
        <v>28466</v>
      </c>
      <c r="B4567" t="s">
        <v>2388</v>
      </c>
      <c r="C4567" t="s">
        <v>443</v>
      </c>
      <c r="D4567" t="s">
        <v>6637</v>
      </c>
      <c r="E4567" t="s">
        <v>5872</v>
      </c>
      <c r="F4567">
        <v>27</v>
      </c>
      <c r="G4567" t="s">
        <v>5837</v>
      </c>
      <c r="H4567" t="s">
        <v>5747</v>
      </c>
      <c r="I4567" t="s">
        <v>5748</v>
      </c>
      <c r="J4567">
        <v>473</v>
      </c>
      <c r="K4567">
        <v>24</v>
      </c>
      <c r="L4567">
        <v>6.3</v>
      </c>
      <c r="M4567" t="s">
        <v>5749</v>
      </c>
      <c r="N4567" t="s">
        <v>5750</v>
      </c>
      <c r="O4567" t="s">
        <v>5874</v>
      </c>
      <c r="P4567" t="s">
        <v>5875</v>
      </c>
      <c r="Q4567" t="s">
        <v>5876</v>
      </c>
      <c r="R4567">
        <v>90004</v>
      </c>
      <c r="S4567" t="s">
        <v>6678</v>
      </c>
      <c r="T4567" t="s">
        <v>6678</v>
      </c>
      <c r="U4567">
        <v>4.3899999999999997</v>
      </c>
      <c r="V4567" t="s">
        <v>6172</v>
      </c>
      <c r="W4567" t="s">
        <v>5869</v>
      </c>
      <c r="X4567">
        <v>1</v>
      </c>
    </row>
    <row r="4568" spans="1:24" x14ac:dyDescent="0.25">
      <c r="A4568">
        <v>28690</v>
      </c>
      <c r="B4568" t="s">
        <v>2437</v>
      </c>
      <c r="C4568" t="s">
        <v>442</v>
      </c>
      <c r="D4568" t="s">
        <v>5886</v>
      </c>
      <c r="E4568" t="s">
        <v>5887</v>
      </c>
      <c r="F4568">
        <v>20</v>
      </c>
      <c r="G4568" t="s">
        <v>5746</v>
      </c>
      <c r="H4568" t="s">
        <v>5747</v>
      </c>
      <c r="I4568" t="s">
        <v>5748</v>
      </c>
      <c r="J4568">
        <v>750</v>
      </c>
      <c r="K4568">
        <v>12</v>
      </c>
      <c r="L4568">
        <v>13.5</v>
      </c>
      <c r="M4568" t="s">
        <v>5759</v>
      </c>
      <c r="N4568" t="s">
        <v>5825</v>
      </c>
      <c r="O4568" t="s">
        <v>5761</v>
      </c>
      <c r="P4568" t="s">
        <v>5916</v>
      </c>
      <c r="Q4568" t="s">
        <v>5989</v>
      </c>
      <c r="R4568">
        <v>64375</v>
      </c>
      <c r="S4568" t="s">
        <v>6690</v>
      </c>
      <c r="T4568" t="s">
        <v>5933</v>
      </c>
      <c r="U4568">
        <v>15.99</v>
      </c>
      <c r="V4568" t="s">
        <v>5755</v>
      </c>
      <c r="W4568" t="s">
        <v>5765</v>
      </c>
      <c r="X4568">
        <v>1</v>
      </c>
    </row>
    <row r="4569" spans="1:24" x14ac:dyDescent="0.25">
      <c r="A4569">
        <v>28504</v>
      </c>
      <c r="B4569" t="s">
        <v>2392</v>
      </c>
      <c r="C4569" t="s">
        <v>442</v>
      </c>
      <c r="D4569" t="s">
        <v>5886</v>
      </c>
      <c r="E4569" t="s">
        <v>5887</v>
      </c>
      <c r="F4569">
        <v>22</v>
      </c>
      <c r="G4569" t="s">
        <v>5816</v>
      </c>
      <c r="H4569" t="s">
        <v>5747</v>
      </c>
      <c r="I4569" t="s">
        <v>5748</v>
      </c>
      <c r="J4569">
        <v>750</v>
      </c>
      <c r="K4569">
        <v>12</v>
      </c>
      <c r="L4569">
        <v>13.5</v>
      </c>
      <c r="M4569" t="s">
        <v>5759</v>
      </c>
      <c r="N4569" t="s">
        <v>5825</v>
      </c>
      <c r="O4569" t="s">
        <v>5761</v>
      </c>
      <c r="P4569" t="s">
        <v>5930</v>
      </c>
      <c r="Q4569" t="s">
        <v>5989</v>
      </c>
      <c r="R4569">
        <v>82609</v>
      </c>
      <c r="S4569" t="s">
        <v>6691</v>
      </c>
      <c r="T4569" t="s">
        <v>5928</v>
      </c>
      <c r="U4569">
        <v>22.99</v>
      </c>
      <c r="V4569" t="s">
        <v>5755</v>
      </c>
      <c r="W4569" t="s">
        <v>5765</v>
      </c>
      <c r="X4569">
        <v>1</v>
      </c>
    </row>
    <row r="4570" spans="1:24" x14ac:dyDescent="0.25">
      <c r="A4570">
        <v>28633</v>
      </c>
      <c r="B4570" t="s">
        <v>421</v>
      </c>
      <c r="C4570" t="s">
        <v>442</v>
      </c>
      <c r="D4570" t="s">
        <v>6035</v>
      </c>
      <c r="E4570" t="s">
        <v>5887</v>
      </c>
      <c r="F4570">
        <v>20</v>
      </c>
      <c r="G4570" t="s">
        <v>5746</v>
      </c>
      <c r="H4570" t="s">
        <v>5747</v>
      </c>
      <c r="I4570" t="s">
        <v>5792</v>
      </c>
      <c r="J4570">
        <v>750</v>
      </c>
      <c r="K4570">
        <v>12</v>
      </c>
      <c r="L4570">
        <v>12.4</v>
      </c>
      <c r="M4570" t="s">
        <v>5759</v>
      </c>
      <c r="N4570" t="s">
        <v>5888</v>
      </c>
      <c r="O4570" t="s">
        <v>5761</v>
      </c>
      <c r="P4570" t="s">
        <v>5916</v>
      </c>
      <c r="Q4570" t="s">
        <v>5890</v>
      </c>
      <c r="R4570">
        <v>42176</v>
      </c>
      <c r="S4570" t="s">
        <v>6018</v>
      </c>
      <c r="T4570" t="s">
        <v>5754</v>
      </c>
      <c r="U4570">
        <v>14.99</v>
      </c>
      <c r="V4570" t="s">
        <v>5755</v>
      </c>
      <c r="W4570" t="s">
        <v>5765</v>
      </c>
      <c r="X4570">
        <v>1</v>
      </c>
    </row>
    <row r="4571" spans="1:24" x14ac:dyDescent="0.25">
      <c r="A4571">
        <v>28637</v>
      </c>
      <c r="B4571" t="s">
        <v>2420</v>
      </c>
      <c r="C4571" t="s">
        <v>443</v>
      </c>
      <c r="D4571" t="s">
        <v>6411</v>
      </c>
      <c r="E4571" t="s">
        <v>5872</v>
      </c>
      <c r="F4571">
        <v>27</v>
      </c>
      <c r="G4571" t="s">
        <v>5837</v>
      </c>
      <c r="H4571" t="s">
        <v>5747</v>
      </c>
      <c r="I4571" t="s">
        <v>5748</v>
      </c>
      <c r="J4571">
        <v>473</v>
      </c>
      <c r="K4571">
        <v>24</v>
      </c>
      <c r="L4571">
        <v>10.1</v>
      </c>
      <c r="M4571" t="s">
        <v>5749</v>
      </c>
      <c r="N4571" t="s">
        <v>5750</v>
      </c>
      <c r="O4571" t="s">
        <v>5874</v>
      </c>
      <c r="P4571" t="s">
        <v>5875</v>
      </c>
      <c r="Q4571" t="s">
        <v>5876</v>
      </c>
      <c r="R4571">
        <v>86377</v>
      </c>
      <c r="S4571" t="s">
        <v>6639</v>
      </c>
      <c r="T4571" t="s">
        <v>6413</v>
      </c>
      <c r="U4571">
        <v>4.49</v>
      </c>
      <c r="V4571" t="s">
        <v>6172</v>
      </c>
      <c r="W4571" t="s">
        <v>5869</v>
      </c>
      <c r="X4571">
        <v>1</v>
      </c>
    </row>
    <row r="4572" spans="1:24" x14ac:dyDescent="0.25">
      <c r="A4572">
        <v>28637</v>
      </c>
      <c r="B4572" t="s">
        <v>2420</v>
      </c>
      <c r="C4572" t="s">
        <v>443</v>
      </c>
      <c r="D4572" t="s">
        <v>6411</v>
      </c>
      <c r="E4572" t="s">
        <v>5872</v>
      </c>
      <c r="F4572">
        <v>27</v>
      </c>
      <c r="G4572" t="s">
        <v>5837</v>
      </c>
      <c r="H4572" t="s">
        <v>5747</v>
      </c>
      <c r="I4572" t="s">
        <v>5748</v>
      </c>
      <c r="J4572">
        <v>473</v>
      </c>
      <c r="K4572">
        <v>24</v>
      </c>
      <c r="L4572">
        <v>10.1</v>
      </c>
      <c r="M4572" t="s">
        <v>5749</v>
      </c>
      <c r="N4572" t="s">
        <v>5750</v>
      </c>
      <c r="O4572" t="s">
        <v>5874</v>
      </c>
      <c r="P4572" t="s">
        <v>5875</v>
      </c>
      <c r="Q4572" t="s">
        <v>5876</v>
      </c>
      <c r="R4572">
        <v>86377</v>
      </c>
      <c r="S4572" t="s">
        <v>6639</v>
      </c>
      <c r="T4572" t="s">
        <v>6413</v>
      </c>
      <c r="U4572">
        <v>4.49</v>
      </c>
      <c r="V4572" t="s">
        <v>6172</v>
      </c>
      <c r="W4572" t="s">
        <v>5869</v>
      </c>
      <c r="X4572">
        <v>1</v>
      </c>
    </row>
    <row r="4573" spans="1:24" x14ac:dyDescent="0.25">
      <c r="A4573">
        <v>27758</v>
      </c>
      <c r="B4573" t="s">
        <v>2311</v>
      </c>
      <c r="C4573" t="s">
        <v>443</v>
      </c>
      <c r="D4573" t="s">
        <v>6411</v>
      </c>
      <c r="E4573" t="s">
        <v>6342</v>
      </c>
      <c r="F4573">
        <v>27</v>
      </c>
      <c r="G4573" t="s">
        <v>5837</v>
      </c>
      <c r="H4573" t="s">
        <v>5747</v>
      </c>
      <c r="I4573" t="s">
        <v>5748</v>
      </c>
      <c r="J4573">
        <v>750</v>
      </c>
      <c r="K4573">
        <v>12</v>
      </c>
      <c r="L4573">
        <v>8.6999999999999993</v>
      </c>
      <c r="M4573" t="s">
        <v>5759</v>
      </c>
      <c r="N4573" t="s">
        <v>5904</v>
      </c>
      <c r="O4573" t="s">
        <v>5874</v>
      </c>
      <c r="P4573" t="s">
        <v>5875</v>
      </c>
      <c r="Q4573" t="s">
        <v>5876</v>
      </c>
      <c r="R4573">
        <v>79216</v>
      </c>
      <c r="S4573" t="s">
        <v>6412</v>
      </c>
      <c r="T4573" t="s">
        <v>6413</v>
      </c>
      <c r="U4573">
        <v>19.96</v>
      </c>
      <c r="V4573" t="s">
        <v>5755</v>
      </c>
      <c r="W4573" t="s">
        <v>5869</v>
      </c>
      <c r="X4573">
        <v>1</v>
      </c>
    </row>
    <row r="4574" spans="1:24" x14ac:dyDescent="0.25">
      <c r="A4574">
        <v>27758</v>
      </c>
      <c r="B4574" t="s">
        <v>2311</v>
      </c>
      <c r="C4574" t="s">
        <v>443</v>
      </c>
      <c r="D4574" t="s">
        <v>6411</v>
      </c>
      <c r="E4574" t="s">
        <v>6342</v>
      </c>
      <c r="F4574">
        <v>27</v>
      </c>
      <c r="G4574" t="s">
        <v>5837</v>
      </c>
      <c r="H4574" t="s">
        <v>5747</v>
      </c>
      <c r="I4574" t="s">
        <v>5748</v>
      </c>
      <c r="J4574">
        <v>750</v>
      </c>
      <c r="K4574">
        <v>12</v>
      </c>
      <c r="L4574">
        <v>8.6999999999999993</v>
      </c>
      <c r="M4574" t="s">
        <v>5759</v>
      </c>
      <c r="N4574" t="s">
        <v>5904</v>
      </c>
      <c r="O4574" t="s">
        <v>5874</v>
      </c>
      <c r="P4574" t="s">
        <v>5875</v>
      </c>
      <c r="Q4574" t="s">
        <v>5876</v>
      </c>
      <c r="R4574">
        <v>79216</v>
      </c>
      <c r="S4574" t="s">
        <v>6412</v>
      </c>
      <c r="T4574" t="s">
        <v>6413</v>
      </c>
      <c r="U4574">
        <v>19.96</v>
      </c>
      <c r="V4574" t="s">
        <v>5755</v>
      </c>
      <c r="W4574" t="s">
        <v>5869</v>
      </c>
      <c r="X4574">
        <v>1</v>
      </c>
    </row>
    <row r="4575" spans="1:24" x14ac:dyDescent="0.25">
      <c r="A4575">
        <v>32068</v>
      </c>
      <c r="B4575" t="s">
        <v>4016</v>
      </c>
      <c r="C4575" t="s">
        <v>443</v>
      </c>
      <c r="D4575" t="s">
        <v>5871</v>
      </c>
      <c r="E4575" t="s">
        <v>6342</v>
      </c>
      <c r="F4575">
        <v>27</v>
      </c>
      <c r="G4575" t="s">
        <v>5837</v>
      </c>
      <c r="H4575" t="s">
        <v>5747</v>
      </c>
      <c r="I4575" t="s">
        <v>5748</v>
      </c>
      <c r="J4575">
        <v>473</v>
      </c>
      <c r="K4575">
        <v>24</v>
      </c>
      <c r="L4575">
        <v>4.3</v>
      </c>
      <c r="M4575" t="s">
        <v>5749</v>
      </c>
      <c r="N4575" t="s">
        <v>5750</v>
      </c>
      <c r="O4575" t="s">
        <v>5874</v>
      </c>
      <c r="P4575" t="s">
        <v>5875</v>
      </c>
      <c r="Q4575" t="s">
        <v>5876</v>
      </c>
      <c r="R4575">
        <v>85841</v>
      </c>
      <c r="S4575" t="s">
        <v>6577</v>
      </c>
      <c r="T4575" t="s">
        <v>6578</v>
      </c>
      <c r="U4575">
        <v>4.24</v>
      </c>
      <c r="V4575" t="s">
        <v>6172</v>
      </c>
      <c r="W4575" t="s">
        <v>5869</v>
      </c>
      <c r="X4575">
        <v>1</v>
      </c>
    </row>
    <row r="4576" spans="1:24" x14ac:dyDescent="0.25">
      <c r="A4576">
        <v>32068</v>
      </c>
      <c r="B4576" t="s">
        <v>4016</v>
      </c>
      <c r="C4576" t="s">
        <v>443</v>
      </c>
      <c r="D4576" t="s">
        <v>5871</v>
      </c>
      <c r="E4576" t="s">
        <v>6342</v>
      </c>
      <c r="F4576">
        <v>27</v>
      </c>
      <c r="G4576" t="s">
        <v>5837</v>
      </c>
      <c r="H4576" t="s">
        <v>5747</v>
      </c>
      <c r="I4576" t="s">
        <v>5748</v>
      </c>
      <c r="J4576">
        <v>473</v>
      </c>
      <c r="K4576">
        <v>24</v>
      </c>
      <c r="L4576">
        <v>4.3</v>
      </c>
      <c r="M4576" t="s">
        <v>5749</v>
      </c>
      <c r="N4576" t="s">
        <v>5750</v>
      </c>
      <c r="O4576" t="s">
        <v>5874</v>
      </c>
      <c r="P4576" t="s">
        <v>5875</v>
      </c>
      <c r="Q4576" t="s">
        <v>5876</v>
      </c>
      <c r="R4576">
        <v>85841</v>
      </c>
      <c r="S4576" t="s">
        <v>6577</v>
      </c>
      <c r="T4576" t="s">
        <v>6578</v>
      </c>
      <c r="U4576">
        <v>4.24</v>
      </c>
      <c r="V4576" t="s">
        <v>6172</v>
      </c>
      <c r="W4576" t="s">
        <v>5869</v>
      </c>
      <c r="X4576">
        <v>1</v>
      </c>
    </row>
    <row r="4577" spans="1:24" x14ac:dyDescent="0.25">
      <c r="A4577">
        <v>32069</v>
      </c>
      <c r="B4577" t="s">
        <v>4017</v>
      </c>
      <c r="C4577" t="s">
        <v>443</v>
      </c>
      <c r="D4577" t="s">
        <v>5871</v>
      </c>
      <c r="E4577" t="s">
        <v>6342</v>
      </c>
      <c r="F4577">
        <v>27</v>
      </c>
      <c r="G4577" t="s">
        <v>5837</v>
      </c>
      <c r="H4577" t="s">
        <v>5747</v>
      </c>
      <c r="I4577" t="s">
        <v>5748</v>
      </c>
      <c r="J4577">
        <v>473</v>
      </c>
      <c r="K4577">
        <v>24</v>
      </c>
      <c r="L4577">
        <v>4.3</v>
      </c>
      <c r="M4577" t="s">
        <v>5749</v>
      </c>
      <c r="N4577" t="s">
        <v>5750</v>
      </c>
      <c r="O4577" t="s">
        <v>5874</v>
      </c>
      <c r="P4577" t="s">
        <v>5875</v>
      </c>
      <c r="Q4577" t="s">
        <v>5876</v>
      </c>
      <c r="R4577">
        <v>85841</v>
      </c>
      <c r="S4577" t="s">
        <v>6577</v>
      </c>
      <c r="T4577" t="s">
        <v>6578</v>
      </c>
      <c r="U4577">
        <v>4.24</v>
      </c>
      <c r="V4577" t="s">
        <v>6172</v>
      </c>
      <c r="W4577" t="s">
        <v>5869</v>
      </c>
      <c r="X4577">
        <v>1</v>
      </c>
    </row>
    <row r="4578" spans="1:24" x14ac:dyDescent="0.25">
      <c r="A4578">
        <v>32069</v>
      </c>
      <c r="B4578" t="s">
        <v>4017</v>
      </c>
      <c r="C4578" t="s">
        <v>443</v>
      </c>
      <c r="D4578" t="s">
        <v>5871</v>
      </c>
      <c r="E4578" t="s">
        <v>6342</v>
      </c>
      <c r="F4578">
        <v>27</v>
      </c>
      <c r="G4578" t="s">
        <v>5837</v>
      </c>
      <c r="H4578" t="s">
        <v>5747</v>
      </c>
      <c r="I4578" t="s">
        <v>5748</v>
      </c>
      <c r="J4578">
        <v>473</v>
      </c>
      <c r="K4578">
        <v>24</v>
      </c>
      <c r="L4578">
        <v>4.3</v>
      </c>
      <c r="M4578" t="s">
        <v>5749</v>
      </c>
      <c r="N4578" t="s">
        <v>5750</v>
      </c>
      <c r="O4578" t="s">
        <v>5874</v>
      </c>
      <c r="P4578" t="s">
        <v>5875</v>
      </c>
      <c r="Q4578" t="s">
        <v>5876</v>
      </c>
      <c r="R4578">
        <v>85841</v>
      </c>
      <c r="S4578" t="s">
        <v>6577</v>
      </c>
      <c r="T4578" t="s">
        <v>6578</v>
      </c>
      <c r="U4578">
        <v>4.24</v>
      </c>
      <c r="V4578" t="s">
        <v>6172</v>
      </c>
      <c r="W4578" t="s">
        <v>5869</v>
      </c>
      <c r="X4578">
        <v>1</v>
      </c>
    </row>
    <row r="4579" spans="1:24" x14ac:dyDescent="0.25">
      <c r="A4579">
        <v>28892</v>
      </c>
      <c r="B4579" t="s">
        <v>2474</v>
      </c>
      <c r="C4579" t="s">
        <v>442</v>
      </c>
      <c r="D4579" t="s">
        <v>5886</v>
      </c>
      <c r="E4579" t="s">
        <v>5914</v>
      </c>
      <c r="F4579">
        <v>20</v>
      </c>
      <c r="G4579" t="s">
        <v>5746</v>
      </c>
      <c r="H4579" t="s">
        <v>5747</v>
      </c>
      <c r="I4579" t="s">
        <v>5748</v>
      </c>
      <c r="J4579">
        <v>750</v>
      </c>
      <c r="K4579">
        <v>12</v>
      </c>
      <c r="L4579">
        <v>13.5</v>
      </c>
      <c r="M4579" t="s">
        <v>5759</v>
      </c>
      <c r="N4579" t="s">
        <v>5915</v>
      </c>
      <c r="O4579" t="s">
        <v>5761</v>
      </c>
      <c r="P4579" t="s">
        <v>6002</v>
      </c>
      <c r="Q4579" t="s">
        <v>5917</v>
      </c>
      <c r="R4579">
        <v>87015</v>
      </c>
      <c r="S4579" t="s">
        <v>6298</v>
      </c>
      <c r="T4579" t="s">
        <v>6298</v>
      </c>
      <c r="U4579">
        <v>13.99</v>
      </c>
      <c r="V4579" t="s">
        <v>5755</v>
      </c>
      <c r="W4579" t="s">
        <v>5765</v>
      </c>
      <c r="X4579">
        <v>1</v>
      </c>
    </row>
    <row r="4580" spans="1:24" x14ac:dyDescent="0.25">
      <c r="A4580">
        <v>28475</v>
      </c>
      <c r="B4580" t="s">
        <v>438</v>
      </c>
      <c r="C4580" t="s">
        <v>442</v>
      </c>
      <c r="D4580" t="s">
        <v>5961</v>
      </c>
      <c r="E4580" t="s">
        <v>6158</v>
      </c>
      <c r="F4580">
        <v>20</v>
      </c>
      <c r="G4580" t="s">
        <v>5746</v>
      </c>
      <c r="H4580" t="s">
        <v>5747</v>
      </c>
      <c r="I4580" t="s">
        <v>5748</v>
      </c>
      <c r="J4580">
        <v>750</v>
      </c>
      <c r="K4580">
        <v>12</v>
      </c>
      <c r="L4580">
        <v>11.5</v>
      </c>
      <c r="M4580" t="s">
        <v>5759</v>
      </c>
      <c r="N4580" t="s">
        <v>5781</v>
      </c>
      <c r="O4580" t="s">
        <v>5761</v>
      </c>
      <c r="P4580" t="s">
        <v>5988</v>
      </c>
      <c r="Q4580" t="s">
        <v>5974</v>
      </c>
      <c r="R4580">
        <v>99067</v>
      </c>
      <c r="S4580" t="s">
        <v>5978</v>
      </c>
      <c r="T4580" t="s">
        <v>5899</v>
      </c>
      <c r="U4580">
        <v>19.989999999999998</v>
      </c>
      <c r="V4580" t="s">
        <v>5755</v>
      </c>
      <c r="W4580" t="s">
        <v>5765</v>
      </c>
      <c r="X4580">
        <v>1</v>
      </c>
    </row>
    <row r="4581" spans="1:24" x14ac:dyDescent="0.25">
      <c r="A4581">
        <v>28374</v>
      </c>
      <c r="B4581" t="s">
        <v>2372</v>
      </c>
      <c r="C4581" t="s">
        <v>442</v>
      </c>
      <c r="D4581" t="s">
        <v>5886</v>
      </c>
      <c r="E4581" t="s">
        <v>5887</v>
      </c>
      <c r="F4581">
        <v>31</v>
      </c>
      <c r="G4581" t="s">
        <v>6295</v>
      </c>
      <c r="H4581" t="s">
        <v>5791</v>
      </c>
      <c r="I4581" t="s">
        <v>5792</v>
      </c>
      <c r="J4581">
        <v>750</v>
      </c>
      <c r="K4581">
        <v>12</v>
      </c>
      <c r="L4581">
        <v>13.5</v>
      </c>
      <c r="M4581" t="s">
        <v>5759</v>
      </c>
      <c r="N4581" t="s">
        <v>5781</v>
      </c>
      <c r="O4581" t="s">
        <v>5761</v>
      </c>
      <c r="P4581" t="s">
        <v>5889</v>
      </c>
      <c r="Q4581" t="s">
        <v>5986</v>
      </c>
      <c r="R4581">
        <v>79506</v>
      </c>
      <c r="S4581" t="s">
        <v>6416</v>
      </c>
      <c r="T4581" t="s">
        <v>6416</v>
      </c>
      <c r="U4581">
        <v>55.38</v>
      </c>
      <c r="V4581" t="s">
        <v>5755</v>
      </c>
      <c r="W4581" t="s">
        <v>5765</v>
      </c>
      <c r="X4581">
        <v>1</v>
      </c>
    </row>
    <row r="4582" spans="1:24" x14ac:dyDescent="0.25">
      <c r="A4582">
        <v>28361</v>
      </c>
      <c r="B4582" t="s">
        <v>2368</v>
      </c>
      <c r="C4582" t="s">
        <v>442</v>
      </c>
      <c r="D4582" t="s">
        <v>5886</v>
      </c>
      <c r="E4582" t="s">
        <v>5887</v>
      </c>
      <c r="F4582">
        <v>31</v>
      </c>
      <c r="G4582" t="s">
        <v>6295</v>
      </c>
      <c r="H4582" t="s">
        <v>5791</v>
      </c>
      <c r="I4582" t="s">
        <v>5792</v>
      </c>
      <c r="J4582">
        <v>750</v>
      </c>
      <c r="K4582">
        <v>6</v>
      </c>
      <c r="L4582">
        <v>13.5</v>
      </c>
      <c r="M4582" t="s">
        <v>5759</v>
      </c>
      <c r="N4582" t="s">
        <v>5781</v>
      </c>
      <c r="O4582" t="s">
        <v>5761</v>
      </c>
      <c r="P4582" t="s">
        <v>5889</v>
      </c>
      <c r="Q4582" t="s">
        <v>5986</v>
      </c>
      <c r="R4582">
        <v>79506</v>
      </c>
      <c r="S4582" t="s">
        <v>6416</v>
      </c>
      <c r="T4582" t="s">
        <v>6416</v>
      </c>
      <c r="U4582">
        <v>1056.47</v>
      </c>
      <c r="V4582" t="s">
        <v>5755</v>
      </c>
      <c r="W4582" t="s">
        <v>5765</v>
      </c>
      <c r="X4582">
        <v>1</v>
      </c>
    </row>
    <row r="4583" spans="1:24" x14ac:dyDescent="0.25">
      <c r="A4583">
        <v>29030</v>
      </c>
      <c r="B4583" t="s">
        <v>2494</v>
      </c>
      <c r="C4583" t="s">
        <v>443</v>
      </c>
      <c r="D4583" t="s">
        <v>6166</v>
      </c>
      <c r="E4583" t="s">
        <v>6482</v>
      </c>
      <c r="F4583">
        <v>20</v>
      </c>
      <c r="G4583" t="s">
        <v>5746</v>
      </c>
      <c r="H4583" t="s">
        <v>5747</v>
      </c>
      <c r="I4583" t="s">
        <v>5748</v>
      </c>
      <c r="J4583">
        <v>355</v>
      </c>
      <c r="K4583">
        <v>24</v>
      </c>
      <c r="L4583">
        <v>0.3</v>
      </c>
      <c r="M4583" t="s">
        <v>5749</v>
      </c>
      <c r="N4583" t="s">
        <v>5750</v>
      </c>
      <c r="O4583" t="s">
        <v>5751</v>
      </c>
      <c r="P4583" t="s">
        <v>5875</v>
      </c>
      <c r="Q4583" t="s">
        <v>6380</v>
      </c>
      <c r="R4583">
        <v>91723</v>
      </c>
      <c r="S4583" t="s">
        <v>6663</v>
      </c>
      <c r="T4583" t="s">
        <v>6570</v>
      </c>
      <c r="U4583">
        <v>1.87</v>
      </c>
      <c r="V4583" t="s">
        <v>6172</v>
      </c>
      <c r="W4583" t="s">
        <v>5869</v>
      </c>
      <c r="X4583">
        <v>1</v>
      </c>
    </row>
    <row r="4584" spans="1:24" x14ac:dyDescent="0.25">
      <c r="A4584">
        <v>29283</v>
      </c>
      <c r="B4584" t="s">
        <v>2537</v>
      </c>
      <c r="C4584" t="s">
        <v>442</v>
      </c>
      <c r="D4584" t="s">
        <v>5886</v>
      </c>
      <c r="E4584" t="s">
        <v>5887</v>
      </c>
      <c r="F4584">
        <v>20</v>
      </c>
      <c r="G4584" t="s">
        <v>5746</v>
      </c>
      <c r="H4584" t="s">
        <v>5747</v>
      </c>
      <c r="I4584" t="s">
        <v>5748</v>
      </c>
      <c r="J4584">
        <v>3000</v>
      </c>
      <c r="K4584">
        <v>4</v>
      </c>
      <c r="L4584">
        <v>13.5</v>
      </c>
      <c r="M4584" t="s">
        <v>5759</v>
      </c>
      <c r="N4584" t="s">
        <v>5915</v>
      </c>
      <c r="O4584" t="s">
        <v>5790</v>
      </c>
      <c r="P4584" t="s">
        <v>6002</v>
      </c>
      <c r="Q4584" t="s">
        <v>5917</v>
      </c>
      <c r="R4584">
        <v>51923</v>
      </c>
      <c r="S4584" t="s">
        <v>5965</v>
      </c>
      <c r="T4584" t="s">
        <v>5965</v>
      </c>
      <c r="U4584">
        <v>42.99</v>
      </c>
      <c r="V4584" t="s">
        <v>5960</v>
      </c>
      <c r="W4584" t="s">
        <v>5756</v>
      </c>
      <c r="X4584">
        <v>1</v>
      </c>
    </row>
    <row r="4585" spans="1:24" x14ac:dyDescent="0.25">
      <c r="A4585">
        <v>28461</v>
      </c>
      <c r="B4585" t="s">
        <v>2387</v>
      </c>
      <c r="C4585" t="s">
        <v>442</v>
      </c>
      <c r="D4585" t="s">
        <v>6035</v>
      </c>
      <c r="E4585" t="s">
        <v>498</v>
      </c>
      <c r="F4585">
        <v>20</v>
      </c>
      <c r="G4585" t="s">
        <v>5746</v>
      </c>
      <c r="H4585" t="s">
        <v>5747</v>
      </c>
      <c r="I4585" t="s">
        <v>5748</v>
      </c>
      <c r="J4585">
        <v>750</v>
      </c>
      <c r="K4585">
        <v>12</v>
      </c>
      <c r="L4585">
        <v>12.5</v>
      </c>
      <c r="M4585" t="s">
        <v>5759</v>
      </c>
      <c r="N4585" t="s">
        <v>5825</v>
      </c>
      <c r="O4585" t="s">
        <v>5761</v>
      </c>
      <c r="P4585" t="s">
        <v>5916</v>
      </c>
      <c r="Q4585" t="s">
        <v>5989</v>
      </c>
      <c r="R4585">
        <v>98662</v>
      </c>
      <c r="S4585" t="s">
        <v>6032</v>
      </c>
      <c r="T4585" t="s">
        <v>5999</v>
      </c>
      <c r="U4585">
        <v>15.99</v>
      </c>
      <c r="V4585" t="s">
        <v>5755</v>
      </c>
      <c r="W4585" t="s">
        <v>5765</v>
      </c>
      <c r="X4585">
        <v>1</v>
      </c>
    </row>
    <row r="4586" spans="1:24" x14ac:dyDescent="0.25">
      <c r="A4586">
        <v>28683</v>
      </c>
      <c r="B4586" t="s">
        <v>936</v>
      </c>
      <c r="C4586" t="s">
        <v>442</v>
      </c>
      <c r="D4586" t="s">
        <v>5961</v>
      </c>
      <c r="E4586" t="s">
        <v>6041</v>
      </c>
      <c r="F4586">
        <v>22</v>
      </c>
      <c r="G4586" t="s">
        <v>5816</v>
      </c>
      <c r="H4586" t="s">
        <v>5748</v>
      </c>
      <c r="I4586" t="s">
        <v>5748</v>
      </c>
      <c r="J4586">
        <v>1500</v>
      </c>
      <c r="K4586">
        <v>1</v>
      </c>
      <c r="L4586">
        <v>12</v>
      </c>
      <c r="M4586" t="s">
        <v>5759</v>
      </c>
      <c r="N4586" t="s">
        <v>5781</v>
      </c>
      <c r="O4586" t="s">
        <v>5761</v>
      </c>
      <c r="P4586" t="s">
        <v>5889</v>
      </c>
      <c r="Q4586" t="s">
        <v>5974</v>
      </c>
      <c r="R4586">
        <v>71043</v>
      </c>
      <c r="S4586" t="s">
        <v>5919</v>
      </c>
      <c r="T4586" t="s">
        <v>5771</v>
      </c>
      <c r="U4586">
        <v>169.98</v>
      </c>
      <c r="V4586" t="s">
        <v>5755</v>
      </c>
      <c r="W4586" t="s">
        <v>5765</v>
      </c>
      <c r="X4586">
        <v>1</v>
      </c>
    </row>
    <row r="4587" spans="1:24" x14ac:dyDescent="0.25">
      <c r="A4587">
        <v>28684</v>
      </c>
      <c r="B4587" t="s">
        <v>2435</v>
      </c>
      <c r="C4587" t="s">
        <v>443</v>
      </c>
      <c r="D4587" t="s">
        <v>6580</v>
      </c>
      <c r="E4587" t="s">
        <v>5872</v>
      </c>
      <c r="F4587">
        <v>27</v>
      </c>
      <c r="G4587" t="s">
        <v>5837</v>
      </c>
      <c r="H4587" t="s">
        <v>5747</v>
      </c>
      <c r="I4587" t="s">
        <v>5748</v>
      </c>
      <c r="J4587">
        <v>750</v>
      </c>
      <c r="K4587">
        <v>12</v>
      </c>
      <c r="L4587">
        <v>8.6999999999999993</v>
      </c>
      <c r="M4587" t="s">
        <v>5749</v>
      </c>
      <c r="N4587" t="s">
        <v>5750</v>
      </c>
      <c r="O4587" t="s">
        <v>5874</v>
      </c>
      <c r="P4587" t="s">
        <v>5875</v>
      </c>
      <c r="Q4587" t="s">
        <v>5876</v>
      </c>
      <c r="R4587">
        <v>85659</v>
      </c>
      <c r="S4587" t="s">
        <v>6615</v>
      </c>
      <c r="T4587" t="s">
        <v>6615</v>
      </c>
      <c r="U4587">
        <v>15</v>
      </c>
      <c r="V4587" t="s">
        <v>5755</v>
      </c>
      <c r="W4587" t="s">
        <v>5869</v>
      </c>
      <c r="X4587">
        <v>1</v>
      </c>
    </row>
    <row r="4588" spans="1:24" x14ac:dyDescent="0.25">
      <c r="A4588">
        <v>28684</v>
      </c>
      <c r="B4588" t="s">
        <v>2435</v>
      </c>
      <c r="C4588" t="s">
        <v>443</v>
      </c>
      <c r="D4588" t="s">
        <v>6580</v>
      </c>
      <c r="E4588" t="s">
        <v>5872</v>
      </c>
      <c r="F4588">
        <v>27</v>
      </c>
      <c r="G4588" t="s">
        <v>5837</v>
      </c>
      <c r="H4588" t="s">
        <v>5747</v>
      </c>
      <c r="I4588" t="s">
        <v>5748</v>
      </c>
      <c r="J4588">
        <v>750</v>
      </c>
      <c r="K4588">
        <v>12</v>
      </c>
      <c r="L4588">
        <v>8.6999999999999993</v>
      </c>
      <c r="M4588" t="s">
        <v>5749</v>
      </c>
      <c r="N4588" t="s">
        <v>5750</v>
      </c>
      <c r="O4588" t="s">
        <v>5874</v>
      </c>
      <c r="P4588" t="s">
        <v>5875</v>
      </c>
      <c r="Q4588" t="s">
        <v>5876</v>
      </c>
      <c r="R4588">
        <v>90001</v>
      </c>
      <c r="S4588" t="s">
        <v>6615</v>
      </c>
      <c r="T4588" t="s">
        <v>6615</v>
      </c>
      <c r="U4588">
        <v>15</v>
      </c>
      <c r="V4588" t="s">
        <v>5755</v>
      </c>
      <c r="W4588" t="s">
        <v>5869</v>
      </c>
      <c r="X4588">
        <v>1</v>
      </c>
    </row>
    <row r="4589" spans="1:24" x14ac:dyDescent="0.25">
      <c r="A4589">
        <v>28684</v>
      </c>
      <c r="B4589" t="s">
        <v>2435</v>
      </c>
      <c r="C4589" t="s">
        <v>443</v>
      </c>
      <c r="D4589" t="s">
        <v>6580</v>
      </c>
      <c r="E4589" t="s">
        <v>5872</v>
      </c>
      <c r="F4589">
        <v>27</v>
      </c>
      <c r="G4589" t="s">
        <v>5837</v>
      </c>
      <c r="H4589" t="s">
        <v>5747</v>
      </c>
      <c r="I4589" t="s">
        <v>5748</v>
      </c>
      <c r="J4589">
        <v>750</v>
      </c>
      <c r="K4589">
        <v>12</v>
      </c>
      <c r="L4589">
        <v>8.6999999999999993</v>
      </c>
      <c r="M4589" t="s">
        <v>5749</v>
      </c>
      <c r="N4589" t="s">
        <v>5750</v>
      </c>
      <c r="O4589" t="s">
        <v>5874</v>
      </c>
      <c r="P4589" t="s">
        <v>5875</v>
      </c>
      <c r="Q4589" t="s">
        <v>5876</v>
      </c>
      <c r="R4589">
        <v>90001</v>
      </c>
      <c r="S4589" t="s">
        <v>6615</v>
      </c>
      <c r="T4589" t="s">
        <v>6615</v>
      </c>
      <c r="U4589">
        <v>15</v>
      </c>
      <c r="V4589" t="s">
        <v>5755</v>
      </c>
      <c r="W4589" t="s">
        <v>5869</v>
      </c>
      <c r="X4589">
        <v>1</v>
      </c>
    </row>
    <row r="4590" spans="1:24" x14ac:dyDescent="0.25">
      <c r="A4590">
        <v>28821</v>
      </c>
      <c r="B4590" t="s">
        <v>2461</v>
      </c>
      <c r="C4590" t="s">
        <v>442</v>
      </c>
      <c r="D4590" t="s">
        <v>5886</v>
      </c>
      <c r="E4590" t="s">
        <v>5966</v>
      </c>
      <c r="F4590">
        <v>21</v>
      </c>
      <c r="G4590" t="s">
        <v>6127</v>
      </c>
      <c r="H4590" t="s">
        <v>5791</v>
      </c>
      <c r="I4590" t="s">
        <v>5792</v>
      </c>
      <c r="J4590">
        <v>750</v>
      </c>
      <c r="K4590">
        <v>6</v>
      </c>
      <c r="L4590">
        <v>14</v>
      </c>
      <c r="M4590" t="s">
        <v>5759</v>
      </c>
      <c r="N4590" t="s">
        <v>6054</v>
      </c>
      <c r="O4590" t="s">
        <v>5761</v>
      </c>
      <c r="P4590" t="s">
        <v>5889</v>
      </c>
      <c r="Q4590" t="s">
        <v>6055</v>
      </c>
      <c r="R4590">
        <v>42263</v>
      </c>
      <c r="S4590" t="s">
        <v>6062</v>
      </c>
      <c r="T4590" t="s">
        <v>6063</v>
      </c>
      <c r="U4590">
        <v>143</v>
      </c>
      <c r="V4590" t="s">
        <v>5755</v>
      </c>
      <c r="W4590" t="s">
        <v>5765</v>
      </c>
      <c r="X4590">
        <v>1</v>
      </c>
    </row>
    <row r="4591" spans="1:24" x14ac:dyDescent="0.25">
      <c r="A4591">
        <v>29198</v>
      </c>
      <c r="B4591" t="s">
        <v>2529</v>
      </c>
      <c r="C4591" t="s">
        <v>442</v>
      </c>
      <c r="D4591" t="s">
        <v>5886</v>
      </c>
      <c r="E4591" t="s">
        <v>6078</v>
      </c>
      <c r="F4591">
        <v>22</v>
      </c>
      <c r="G4591" t="s">
        <v>5816</v>
      </c>
      <c r="H4591" t="s">
        <v>5747</v>
      </c>
      <c r="I4591" t="s">
        <v>5748</v>
      </c>
      <c r="J4591">
        <v>750</v>
      </c>
      <c r="K4591">
        <v>6</v>
      </c>
      <c r="L4591">
        <v>14</v>
      </c>
      <c r="M4591" t="s">
        <v>5759</v>
      </c>
      <c r="N4591" t="s">
        <v>5781</v>
      </c>
      <c r="O4591" t="s">
        <v>5761</v>
      </c>
      <c r="P4591" t="s">
        <v>5889</v>
      </c>
      <c r="Q4591" t="s">
        <v>5986</v>
      </c>
      <c r="R4591">
        <v>61758</v>
      </c>
      <c r="S4591" t="s">
        <v>6296</v>
      </c>
      <c r="T4591" t="s">
        <v>6210</v>
      </c>
      <c r="U4591">
        <v>53.63</v>
      </c>
      <c r="V4591" t="s">
        <v>5755</v>
      </c>
      <c r="W4591" t="s">
        <v>5765</v>
      </c>
      <c r="X4591">
        <v>1</v>
      </c>
    </row>
    <row r="4592" spans="1:24" x14ac:dyDescent="0.25">
      <c r="A4592">
        <v>28190</v>
      </c>
      <c r="B4592" t="s">
        <v>2350</v>
      </c>
      <c r="C4592" t="s">
        <v>441</v>
      </c>
      <c r="D4592" t="s">
        <v>5811</v>
      </c>
      <c r="E4592" t="s">
        <v>5819</v>
      </c>
      <c r="F4592">
        <v>22</v>
      </c>
      <c r="G4592" t="s">
        <v>5816</v>
      </c>
      <c r="H4592" t="s">
        <v>5747</v>
      </c>
      <c r="I4592" t="s">
        <v>5748</v>
      </c>
      <c r="J4592">
        <v>750</v>
      </c>
      <c r="K4592">
        <v>6</v>
      </c>
      <c r="L4592">
        <v>40</v>
      </c>
      <c r="M4592" t="s">
        <v>5759</v>
      </c>
      <c r="N4592" t="s">
        <v>5781</v>
      </c>
      <c r="O4592" t="s">
        <v>5761</v>
      </c>
      <c r="P4592" t="s">
        <v>5762</v>
      </c>
      <c r="Q4592" t="s">
        <v>5814</v>
      </c>
      <c r="R4592">
        <v>83919</v>
      </c>
      <c r="S4592" t="s">
        <v>5820</v>
      </c>
      <c r="T4592" t="s">
        <v>5820</v>
      </c>
      <c r="U4592">
        <v>85.99</v>
      </c>
      <c r="V4592" t="s">
        <v>5755</v>
      </c>
      <c r="W4592" t="s">
        <v>5765</v>
      </c>
      <c r="X4592">
        <v>1</v>
      </c>
    </row>
    <row r="4593" spans="1:24" x14ac:dyDescent="0.25">
      <c r="A4593">
        <v>29325</v>
      </c>
      <c r="B4593" t="s">
        <v>2547</v>
      </c>
      <c r="C4593" t="s">
        <v>442</v>
      </c>
      <c r="D4593" t="s">
        <v>5886</v>
      </c>
      <c r="E4593" t="s">
        <v>5887</v>
      </c>
      <c r="F4593">
        <v>21</v>
      </c>
      <c r="G4593" t="s">
        <v>6127</v>
      </c>
      <c r="H4593" t="s">
        <v>5791</v>
      </c>
      <c r="I4593" t="s">
        <v>5792</v>
      </c>
      <c r="J4593">
        <v>750</v>
      </c>
      <c r="K4593">
        <v>12</v>
      </c>
      <c r="L4593">
        <v>13.5</v>
      </c>
      <c r="M4593" t="s">
        <v>5759</v>
      </c>
      <c r="N4593" t="s">
        <v>5825</v>
      </c>
      <c r="O4593" t="s">
        <v>5761</v>
      </c>
      <c r="P4593" t="s">
        <v>5889</v>
      </c>
      <c r="Q4593" t="s">
        <v>5989</v>
      </c>
      <c r="R4593">
        <v>87132</v>
      </c>
      <c r="S4593" t="s">
        <v>6033</v>
      </c>
      <c r="T4593" t="s">
        <v>6034</v>
      </c>
      <c r="U4593">
        <v>64.03</v>
      </c>
      <c r="V4593" t="s">
        <v>5755</v>
      </c>
      <c r="W4593" t="s">
        <v>5765</v>
      </c>
      <c r="X4593">
        <v>1</v>
      </c>
    </row>
    <row r="4594" spans="1:24" x14ac:dyDescent="0.25">
      <c r="A4594">
        <v>28943</v>
      </c>
      <c r="B4594" t="s">
        <v>2487</v>
      </c>
      <c r="C4594" t="s">
        <v>442</v>
      </c>
      <c r="D4594" t="s">
        <v>5929</v>
      </c>
      <c r="E4594" t="s">
        <v>6334</v>
      </c>
      <c r="F4594">
        <v>20</v>
      </c>
      <c r="G4594" t="s">
        <v>5746</v>
      </c>
      <c r="H4594" t="s">
        <v>5747</v>
      </c>
      <c r="I4594" t="s">
        <v>5748</v>
      </c>
      <c r="J4594">
        <v>750</v>
      </c>
      <c r="K4594">
        <v>6</v>
      </c>
      <c r="L4594">
        <v>18</v>
      </c>
      <c r="M4594" t="s">
        <v>5759</v>
      </c>
      <c r="N4594" t="s">
        <v>5835</v>
      </c>
      <c r="O4594" t="s">
        <v>5751</v>
      </c>
      <c r="P4594" t="s">
        <v>5889</v>
      </c>
      <c r="Q4594" t="s">
        <v>5931</v>
      </c>
      <c r="R4594">
        <v>42047</v>
      </c>
      <c r="S4594" t="s">
        <v>5788</v>
      </c>
      <c r="T4594" t="s">
        <v>5788</v>
      </c>
      <c r="U4594">
        <v>23.99</v>
      </c>
      <c r="V4594" t="s">
        <v>5755</v>
      </c>
      <c r="W4594" t="s">
        <v>5756</v>
      </c>
      <c r="X4594">
        <v>1</v>
      </c>
    </row>
    <row r="4595" spans="1:24" x14ac:dyDescent="0.25">
      <c r="A4595">
        <v>29376</v>
      </c>
      <c r="B4595" t="s">
        <v>4058</v>
      </c>
      <c r="C4595" t="s">
        <v>442</v>
      </c>
      <c r="D4595" t="s">
        <v>6103</v>
      </c>
      <c r="E4595" t="s">
        <v>6104</v>
      </c>
      <c r="F4595">
        <v>20</v>
      </c>
      <c r="G4595" t="s">
        <v>5746</v>
      </c>
      <c r="H4595" t="s">
        <v>5747</v>
      </c>
      <c r="I4595" t="s">
        <v>5792</v>
      </c>
      <c r="J4595">
        <v>750</v>
      </c>
      <c r="K4595">
        <v>6</v>
      </c>
      <c r="L4595">
        <v>7</v>
      </c>
      <c r="M4595" t="s">
        <v>5759</v>
      </c>
      <c r="N4595" t="s">
        <v>5835</v>
      </c>
      <c r="O4595" t="s">
        <v>5790</v>
      </c>
      <c r="P4595" t="s">
        <v>5916</v>
      </c>
      <c r="Q4595" t="s">
        <v>6105</v>
      </c>
      <c r="R4595">
        <v>61500</v>
      </c>
      <c r="S4595" t="s">
        <v>6138</v>
      </c>
      <c r="T4595" t="s">
        <v>6139</v>
      </c>
      <c r="U4595">
        <v>11.25</v>
      </c>
      <c r="V4595" t="s">
        <v>5755</v>
      </c>
      <c r="W4595" t="s">
        <v>5756</v>
      </c>
      <c r="X4595">
        <v>1</v>
      </c>
    </row>
    <row r="4596" spans="1:24" x14ac:dyDescent="0.25">
      <c r="A4596">
        <v>28634</v>
      </c>
      <c r="B4596" t="s">
        <v>422</v>
      </c>
      <c r="C4596" t="s">
        <v>442</v>
      </c>
      <c r="D4596" t="s">
        <v>5920</v>
      </c>
      <c r="E4596" t="s">
        <v>5887</v>
      </c>
      <c r="F4596">
        <v>20</v>
      </c>
      <c r="G4596" t="s">
        <v>5746</v>
      </c>
      <c r="H4596" t="s">
        <v>5747</v>
      </c>
      <c r="I4596" t="s">
        <v>5748</v>
      </c>
      <c r="J4596">
        <v>750</v>
      </c>
      <c r="K4596">
        <v>12</v>
      </c>
      <c r="L4596">
        <v>12.5</v>
      </c>
      <c r="M4596" t="s">
        <v>5759</v>
      </c>
      <c r="N4596" t="s">
        <v>5825</v>
      </c>
      <c r="O4596" t="s">
        <v>5790</v>
      </c>
      <c r="P4596" t="s">
        <v>6002</v>
      </c>
      <c r="Q4596" t="s">
        <v>5989</v>
      </c>
      <c r="R4596">
        <v>67102</v>
      </c>
      <c r="S4596" t="s">
        <v>5956</v>
      </c>
      <c r="T4596" t="s">
        <v>5957</v>
      </c>
      <c r="U4596">
        <v>13.99</v>
      </c>
      <c r="V4596" t="s">
        <v>5755</v>
      </c>
      <c r="W4596" t="s">
        <v>5869</v>
      </c>
      <c r="X4596">
        <v>1</v>
      </c>
    </row>
    <row r="4597" spans="1:24" x14ac:dyDescent="0.25">
      <c r="A4597">
        <v>800833</v>
      </c>
      <c r="B4597" t="s">
        <v>5021</v>
      </c>
      <c r="C4597" t="s">
        <v>441</v>
      </c>
      <c r="D4597" t="s">
        <v>5821</v>
      </c>
      <c r="E4597" t="s">
        <v>5821</v>
      </c>
      <c r="F4597">
        <v>22</v>
      </c>
      <c r="G4597" t="s">
        <v>5816</v>
      </c>
      <c r="H4597" t="s">
        <v>5747</v>
      </c>
      <c r="I4597" t="s">
        <v>5748</v>
      </c>
      <c r="J4597">
        <v>360</v>
      </c>
      <c r="K4597">
        <v>20</v>
      </c>
      <c r="L4597">
        <v>12</v>
      </c>
      <c r="M4597" t="s">
        <v>5759</v>
      </c>
      <c r="N4597" t="s">
        <v>6463</v>
      </c>
      <c r="O4597" t="s">
        <v>5790</v>
      </c>
      <c r="P4597" t="s">
        <v>5768</v>
      </c>
      <c r="Q4597" t="s">
        <v>5823</v>
      </c>
      <c r="R4597">
        <v>78889</v>
      </c>
      <c r="S4597" t="s">
        <v>6464</v>
      </c>
      <c r="T4597" t="s">
        <v>6464</v>
      </c>
      <c r="U4597">
        <v>10.199999999999999</v>
      </c>
      <c r="V4597" t="s">
        <v>5755</v>
      </c>
      <c r="W4597" t="s">
        <v>5756</v>
      </c>
      <c r="X4597">
        <v>1</v>
      </c>
    </row>
    <row r="4598" spans="1:24" x14ac:dyDescent="0.25">
      <c r="A4598">
        <v>27747</v>
      </c>
      <c r="B4598" t="s">
        <v>2305</v>
      </c>
      <c r="C4598" t="s">
        <v>443</v>
      </c>
      <c r="D4598" t="s">
        <v>6411</v>
      </c>
      <c r="E4598" t="s">
        <v>6342</v>
      </c>
      <c r="F4598">
        <v>27</v>
      </c>
      <c r="G4598" t="s">
        <v>5837</v>
      </c>
      <c r="H4598" t="s">
        <v>5747</v>
      </c>
      <c r="I4598" t="s">
        <v>5748</v>
      </c>
      <c r="J4598">
        <v>750</v>
      </c>
      <c r="K4598">
        <v>12</v>
      </c>
      <c r="L4598">
        <v>4.2</v>
      </c>
      <c r="M4598" t="s">
        <v>5759</v>
      </c>
      <c r="N4598" t="s">
        <v>5904</v>
      </c>
      <c r="O4598" t="s">
        <v>5874</v>
      </c>
      <c r="P4598" t="s">
        <v>5875</v>
      </c>
      <c r="Q4598" t="s">
        <v>5876</v>
      </c>
      <c r="R4598">
        <v>79216</v>
      </c>
      <c r="S4598" t="s">
        <v>6412</v>
      </c>
      <c r="T4598" t="s">
        <v>6413</v>
      </c>
      <c r="U4598">
        <v>23.53</v>
      </c>
      <c r="V4598" t="s">
        <v>5755</v>
      </c>
      <c r="W4598" t="s">
        <v>5869</v>
      </c>
      <c r="X4598">
        <v>1</v>
      </c>
    </row>
    <row r="4599" spans="1:24" x14ac:dyDescent="0.25">
      <c r="A4599">
        <v>27747</v>
      </c>
      <c r="B4599" t="s">
        <v>2305</v>
      </c>
      <c r="C4599" t="s">
        <v>443</v>
      </c>
      <c r="D4599" t="s">
        <v>6411</v>
      </c>
      <c r="E4599" t="s">
        <v>6342</v>
      </c>
      <c r="F4599">
        <v>27</v>
      </c>
      <c r="G4599" t="s">
        <v>5837</v>
      </c>
      <c r="H4599" t="s">
        <v>5747</v>
      </c>
      <c r="I4599" t="s">
        <v>5748</v>
      </c>
      <c r="J4599">
        <v>750</v>
      </c>
      <c r="K4599">
        <v>12</v>
      </c>
      <c r="L4599">
        <v>4.2</v>
      </c>
      <c r="M4599" t="s">
        <v>5759</v>
      </c>
      <c r="N4599" t="s">
        <v>5904</v>
      </c>
      <c r="O4599" t="s">
        <v>5874</v>
      </c>
      <c r="P4599" t="s">
        <v>5875</v>
      </c>
      <c r="Q4599" t="s">
        <v>5876</v>
      </c>
      <c r="R4599">
        <v>79216</v>
      </c>
      <c r="S4599" t="s">
        <v>6412</v>
      </c>
      <c r="T4599" t="s">
        <v>6413</v>
      </c>
      <c r="U4599">
        <v>23.53</v>
      </c>
      <c r="V4599" t="s">
        <v>5755</v>
      </c>
      <c r="W4599" t="s">
        <v>5869</v>
      </c>
      <c r="X4599">
        <v>1</v>
      </c>
    </row>
    <row r="4600" spans="1:24" x14ac:dyDescent="0.25">
      <c r="A4600">
        <v>29090</v>
      </c>
      <c r="B4600" t="s">
        <v>2516</v>
      </c>
      <c r="C4600" t="s">
        <v>443</v>
      </c>
      <c r="D4600" t="s">
        <v>6177</v>
      </c>
      <c r="E4600" t="s">
        <v>6167</v>
      </c>
      <c r="F4600">
        <v>27</v>
      </c>
      <c r="G4600" t="s">
        <v>5837</v>
      </c>
      <c r="H4600" t="s">
        <v>5868</v>
      </c>
      <c r="I4600" t="s">
        <v>5748</v>
      </c>
      <c r="J4600">
        <v>5325</v>
      </c>
      <c r="K4600">
        <v>1</v>
      </c>
      <c r="L4600">
        <v>4.8</v>
      </c>
      <c r="M4600" t="s">
        <v>5749</v>
      </c>
      <c r="N4600" t="s">
        <v>5750</v>
      </c>
      <c r="O4600" t="s">
        <v>5874</v>
      </c>
      <c r="P4600" t="s">
        <v>5875</v>
      </c>
      <c r="Q4600" t="s">
        <v>5876</v>
      </c>
      <c r="R4600">
        <v>42339</v>
      </c>
      <c r="S4600" t="s">
        <v>6194</v>
      </c>
      <c r="T4600" t="s">
        <v>6195</v>
      </c>
      <c r="U4600">
        <v>29.54</v>
      </c>
      <c r="V4600" t="s">
        <v>6172</v>
      </c>
      <c r="W4600" t="s">
        <v>5869</v>
      </c>
      <c r="X4600">
        <v>15</v>
      </c>
    </row>
    <row r="4601" spans="1:24" x14ac:dyDescent="0.25">
      <c r="A4601">
        <v>29090</v>
      </c>
      <c r="B4601" t="s">
        <v>2516</v>
      </c>
      <c r="C4601" t="s">
        <v>443</v>
      </c>
      <c r="D4601" t="s">
        <v>6177</v>
      </c>
      <c r="E4601" t="s">
        <v>6167</v>
      </c>
      <c r="F4601">
        <v>27</v>
      </c>
      <c r="G4601" t="s">
        <v>5837</v>
      </c>
      <c r="H4601" t="s">
        <v>5868</v>
      </c>
      <c r="I4601" t="s">
        <v>5748</v>
      </c>
      <c r="J4601">
        <v>5325</v>
      </c>
      <c r="K4601">
        <v>1</v>
      </c>
      <c r="L4601">
        <v>4.8</v>
      </c>
      <c r="M4601" t="s">
        <v>5749</v>
      </c>
      <c r="N4601" t="s">
        <v>5750</v>
      </c>
      <c r="O4601" t="s">
        <v>5874</v>
      </c>
      <c r="P4601" t="s">
        <v>5875</v>
      </c>
      <c r="Q4601" t="s">
        <v>5876</v>
      </c>
      <c r="R4601">
        <v>42339</v>
      </c>
      <c r="S4601" t="s">
        <v>6194</v>
      </c>
      <c r="T4601" t="s">
        <v>6195</v>
      </c>
      <c r="U4601">
        <v>29.54</v>
      </c>
      <c r="V4601" t="s">
        <v>6172</v>
      </c>
      <c r="W4601" t="s">
        <v>5869</v>
      </c>
      <c r="X4601">
        <v>15</v>
      </c>
    </row>
    <row r="4602" spans="1:24" x14ac:dyDescent="0.25">
      <c r="A4602">
        <v>28107</v>
      </c>
      <c r="B4602" t="s">
        <v>2344</v>
      </c>
      <c r="C4602" t="s">
        <v>441</v>
      </c>
      <c r="D4602" t="s">
        <v>5757</v>
      </c>
      <c r="E4602" t="s">
        <v>5840</v>
      </c>
      <c r="F4602">
        <v>22</v>
      </c>
      <c r="G4602" t="s">
        <v>5816</v>
      </c>
      <c r="H4602" t="s">
        <v>5747</v>
      </c>
      <c r="I4602" t="s">
        <v>5748</v>
      </c>
      <c r="J4602">
        <v>750</v>
      </c>
      <c r="K4602">
        <v>6</v>
      </c>
      <c r="L4602">
        <v>40</v>
      </c>
      <c r="M4602" t="s">
        <v>5759</v>
      </c>
      <c r="N4602" t="s">
        <v>5813</v>
      </c>
      <c r="O4602" t="s">
        <v>5761</v>
      </c>
      <c r="P4602" t="s">
        <v>5762</v>
      </c>
      <c r="Q4602" t="s">
        <v>5841</v>
      </c>
      <c r="R4602">
        <v>42597</v>
      </c>
      <c r="S4602" t="s">
        <v>5842</v>
      </c>
      <c r="T4602" t="s">
        <v>5754</v>
      </c>
      <c r="U4602">
        <v>80.989999999999995</v>
      </c>
      <c r="V4602" t="s">
        <v>5755</v>
      </c>
      <c r="W4602" t="s">
        <v>5765</v>
      </c>
      <c r="X4602">
        <v>1</v>
      </c>
    </row>
    <row r="4603" spans="1:24" x14ac:dyDescent="0.25">
      <c r="A4603">
        <v>28671</v>
      </c>
      <c r="B4603" t="s">
        <v>2432</v>
      </c>
      <c r="C4603" t="s">
        <v>442</v>
      </c>
      <c r="D4603" t="s">
        <v>6035</v>
      </c>
      <c r="E4603" t="s">
        <v>6090</v>
      </c>
      <c r="F4603">
        <v>20</v>
      </c>
      <c r="G4603" t="s">
        <v>5746</v>
      </c>
      <c r="H4603" t="s">
        <v>5747</v>
      </c>
      <c r="I4603" t="s">
        <v>5748</v>
      </c>
      <c r="J4603">
        <v>750</v>
      </c>
      <c r="K4603">
        <v>12</v>
      </c>
      <c r="L4603">
        <v>12.5</v>
      </c>
      <c r="M4603" t="s">
        <v>5759</v>
      </c>
      <c r="N4603" t="s">
        <v>5825</v>
      </c>
      <c r="O4603" t="s">
        <v>5761</v>
      </c>
      <c r="P4603" t="s">
        <v>5916</v>
      </c>
      <c r="Q4603" t="s">
        <v>5989</v>
      </c>
      <c r="R4603">
        <v>78750</v>
      </c>
      <c r="S4603" t="s">
        <v>6432</v>
      </c>
      <c r="T4603" t="s">
        <v>5999</v>
      </c>
      <c r="U4603">
        <v>14.99</v>
      </c>
      <c r="V4603" t="s">
        <v>5755</v>
      </c>
      <c r="W4603" t="s">
        <v>5765</v>
      </c>
      <c r="X4603">
        <v>1</v>
      </c>
    </row>
    <row r="4604" spans="1:24" x14ac:dyDescent="0.25">
      <c r="A4604">
        <v>28691</v>
      </c>
      <c r="B4604" t="s">
        <v>2438</v>
      </c>
      <c r="C4604" t="s">
        <v>442</v>
      </c>
      <c r="D4604" t="s">
        <v>5886</v>
      </c>
      <c r="E4604" t="s">
        <v>6078</v>
      </c>
      <c r="F4604">
        <v>20</v>
      </c>
      <c r="G4604" t="s">
        <v>5746</v>
      </c>
      <c r="H4604" t="s">
        <v>5747</v>
      </c>
      <c r="I4604" t="s">
        <v>5748</v>
      </c>
      <c r="J4604">
        <v>750</v>
      </c>
      <c r="K4604">
        <v>12</v>
      </c>
      <c r="L4604">
        <v>13.5</v>
      </c>
      <c r="M4604" t="s">
        <v>5759</v>
      </c>
      <c r="N4604" t="s">
        <v>6054</v>
      </c>
      <c r="O4604" t="s">
        <v>5761</v>
      </c>
      <c r="P4604" t="s">
        <v>6002</v>
      </c>
      <c r="Q4604" t="s">
        <v>6055</v>
      </c>
      <c r="R4604">
        <v>83929</v>
      </c>
      <c r="S4604" t="s">
        <v>6336</v>
      </c>
      <c r="T4604" t="s">
        <v>5794</v>
      </c>
      <c r="U4604">
        <v>12.99</v>
      </c>
      <c r="V4604" t="s">
        <v>5755</v>
      </c>
      <c r="W4604" t="s">
        <v>5765</v>
      </c>
      <c r="X4604">
        <v>1</v>
      </c>
    </row>
    <row r="4605" spans="1:24" x14ac:dyDescent="0.25">
      <c r="A4605">
        <v>28895</v>
      </c>
      <c r="B4605" t="s">
        <v>2477</v>
      </c>
      <c r="C4605" t="s">
        <v>442</v>
      </c>
      <c r="D4605" t="s">
        <v>5886</v>
      </c>
      <c r="E4605" t="s">
        <v>5887</v>
      </c>
      <c r="F4605">
        <v>20</v>
      </c>
      <c r="G4605" t="s">
        <v>5746</v>
      </c>
      <c r="H4605" t="s">
        <v>5747</v>
      </c>
      <c r="I4605" t="s">
        <v>5748</v>
      </c>
      <c r="J4605">
        <v>750</v>
      </c>
      <c r="K4605">
        <v>6</v>
      </c>
      <c r="L4605">
        <v>14</v>
      </c>
      <c r="M4605" t="s">
        <v>5759</v>
      </c>
      <c r="N4605" t="s">
        <v>5825</v>
      </c>
      <c r="O4605" t="s">
        <v>5790</v>
      </c>
      <c r="P4605" t="s">
        <v>5988</v>
      </c>
      <c r="Q4605" t="s">
        <v>5989</v>
      </c>
      <c r="R4605">
        <v>42288</v>
      </c>
      <c r="S4605" t="s">
        <v>6520</v>
      </c>
      <c r="T4605" t="s">
        <v>6521</v>
      </c>
      <c r="U4605">
        <v>19.989999999999998</v>
      </c>
      <c r="V4605" t="s">
        <v>5755</v>
      </c>
      <c r="W4605" t="s">
        <v>5756</v>
      </c>
      <c r="X4605">
        <v>1</v>
      </c>
    </row>
    <row r="4606" spans="1:24" x14ac:dyDescent="0.25">
      <c r="A4606">
        <v>28648</v>
      </c>
      <c r="B4606" t="s">
        <v>4276</v>
      </c>
      <c r="C4606" t="s">
        <v>442</v>
      </c>
      <c r="D4606" t="s">
        <v>5886</v>
      </c>
      <c r="E4606" t="s">
        <v>6048</v>
      </c>
      <c r="F4606">
        <v>20</v>
      </c>
      <c r="G4606" t="s">
        <v>5746</v>
      </c>
      <c r="H4606" t="s">
        <v>5747</v>
      </c>
      <c r="I4606" t="s">
        <v>5748</v>
      </c>
      <c r="J4606">
        <v>750</v>
      </c>
      <c r="K4606">
        <v>12</v>
      </c>
      <c r="L4606">
        <v>13.5</v>
      </c>
      <c r="M4606" t="s">
        <v>5759</v>
      </c>
      <c r="N4606" t="s">
        <v>5904</v>
      </c>
      <c r="O4606" t="s">
        <v>5790</v>
      </c>
      <c r="P4606" t="s">
        <v>5930</v>
      </c>
      <c r="Q4606" t="s">
        <v>5923</v>
      </c>
      <c r="R4606">
        <v>72852</v>
      </c>
      <c r="S4606" t="s">
        <v>6330</v>
      </c>
      <c r="T4606" t="s">
        <v>6126</v>
      </c>
      <c r="U4606">
        <v>22.99</v>
      </c>
      <c r="V4606" t="s">
        <v>5755</v>
      </c>
      <c r="W4606" t="s">
        <v>5756</v>
      </c>
      <c r="X4606">
        <v>1</v>
      </c>
    </row>
    <row r="4607" spans="1:24" x14ac:dyDescent="0.25">
      <c r="A4607">
        <v>32076</v>
      </c>
      <c r="B4607" t="s">
        <v>4018</v>
      </c>
      <c r="C4607" t="s">
        <v>443</v>
      </c>
      <c r="D4607" t="s">
        <v>5871</v>
      </c>
      <c r="E4607" t="s">
        <v>6192</v>
      </c>
      <c r="F4607">
        <v>27</v>
      </c>
      <c r="G4607" t="s">
        <v>5837</v>
      </c>
      <c r="H4607" t="s">
        <v>5747</v>
      </c>
      <c r="I4607" t="s">
        <v>5748</v>
      </c>
      <c r="J4607">
        <v>473</v>
      </c>
      <c r="K4607">
        <v>24</v>
      </c>
      <c r="L4607">
        <v>4.5</v>
      </c>
      <c r="M4607" t="s">
        <v>5749</v>
      </c>
      <c r="N4607" t="s">
        <v>5750</v>
      </c>
      <c r="O4607" t="s">
        <v>5874</v>
      </c>
      <c r="P4607" t="s">
        <v>5875</v>
      </c>
      <c r="Q4607" t="s">
        <v>5876</v>
      </c>
      <c r="R4607">
        <v>85841</v>
      </c>
      <c r="S4607" t="s">
        <v>6577</v>
      </c>
      <c r="T4607" t="s">
        <v>6578</v>
      </c>
      <c r="U4607">
        <v>4.24</v>
      </c>
      <c r="V4607" t="s">
        <v>6172</v>
      </c>
      <c r="W4607" t="s">
        <v>5869</v>
      </c>
      <c r="X4607">
        <v>1</v>
      </c>
    </row>
    <row r="4608" spans="1:24" x14ac:dyDescent="0.25">
      <c r="A4608">
        <v>32076</v>
      </c>
      <c r="B4608" t="s">
        <v>4018</v>
      </c>
      <c r="C4608" t="s">
        <v>443</v>
      </c>
      <c r="D4608" t="s">
        <v>5871</v>
      </c>
      <c r="E4608" t="s">
        <v>6192</v>
      </c>
      <c r="F4608">
        <v>27</v>
      </c>
      <c r="G4608" t="s">
        <v>5837</v>
      </c>
      <c r="H4608" t="s">
        <v>5747</v>
      </c>
      <c r="I4608" t="s">
        <v>5748</v>
      </c>
      <c r="J4608">
        <v>473</v>
      </c>
      <c r="K4608">
        <v>24</v>
      </c>
      <c r="L4608">
        <v>4.5</v>
      </c>
      <c r="M4608" t="s">
        <v>5749</v>
      </c>
      <c r="N4608" t="s">
        <v>5750</v>
      </c>
      <c r="O4608" t="s">
        <v>5874</v>
      </c>
      <c r="P4608" t="s">
        <v>5875</v>
      </c>
      <c r="Q4608" t="s">
        <v>5876</v>
      </c>
      <c r="R4608">
        <v>85841</v>
      </c>
      <c r="S4608" t="s">
        <v>6577</v>
      </c>
      <c r="T4608" t="s">
        <v>6578</v>
      </c>
      <c r="U4608">
        <v>4.24</v>
      </c>
      <c r="V4608" t="s">
        <v>6172</v>
      </c>
      <c r="W4608" t="s">
        <v>5869</v>
      </c>
      <c r="X4608">
        <v>1</v>
      </c>
    </row>
    <row r="4609" spans="1:24" x14ac:dyDescent="0.25">
      <c r="A4609">
        <v>32084</v>
      </c>
      <c r="B4609" t="s">
        <v>4019</v>
      </c>
      <c r="C4609" t="s">
        <v>443</v>
      </c>
      <c r="D4609" t="s">
        <v>5871</v>
      </c>
      <c r="E4609" t="s">
        <v>6192</v>
      </c>
      <c r="F4609">
        <v>27</v>
      </c>
      <c r="G4609" t="s">
        <v>5837</v>
      </c>
      <c r="H4609" t="s">
        <v>5747</v>
      </c>
      <c r="I4609" t="s">
        <v>5748</v>
      </c>
      <c r="J4609">
        <v>473</v>
      </c>
      <c r="K4609">
        <v>24</v>
      </c>
      <c r="L4609">
        <v>4.3</v>
      </c>
      <c r="M4609" t="s">
        <v>5749</v>
      </c>
      <c r="N4609" t="s">
        <v>5750</v>
      </c>
      <c r="O4609" t="s">
        <v>5874</v>
      </c>
      <c r="P4609" t="s">
        <v>5875</v>
      </c>
      <c r="Q4609" t="s">
        <v>5876</v>
      </c>
      <c r="R4609">
        <v>85841</v>
      </c>
      <c r="S4609" t="s">
        <v>6577</v>
      </c>
      <c r="T4609" t="s">
        <v>6578</v>
      </c>
      <c r="U4609">
        <v>4.24</v>
      </c>
      <c r="V4609" t="s">
        <v>6172</v>
      </c>
      <c r="W4609" t="s">
        <v>5869</v>
      </c>
      <c r="X4609">
        <v>1</v>
      </c>
    </row>
    <row r="4610" spans="1:24" x14ac:dyDescent="0.25">
      <c r="A4610">
        <v>32084</v>
      </c>
      <c r="B4610" t="s">
        <v>4019</v>
      </c>
      <c r="C4610" t="s">
        <v>443</v>
      </c>
      <c r="D4610" t="s">
        <v>5871</v>
      </c>
      <c r="E4610" t="s">
        <v>6192</v>
      </c>
      <c r="F4610">
        <v>27</v>
      </c>
      <c r="G4610" t="s">
        <v>5837</v>
      </c>
      <c r="H4610" t="s">
        <v>5747</v>
      </c>
      <c r="I4610" t="s">
        <v>5748</v>
      </c>
      <c r="J4610">
        <v>473</v>
      </c>
      <c r="K4610">
        <v>24</v>
      </c>
      <c r="L4610">
        <v>4.3</v>
      </c>
      <c r="M4610" t="s">
        <v>5749</v>
      </c>
      <c r="N4610" t="s">
        <v>5750</v>
      </c>
      <c r="O4610" t="s">
        <v>5874</v>
      </c>
      <c r="P4610" t="s">
        <v>5875</v>
      </c>
      <c r="Q4610" t="s">
        <v>5876</v>
      </c>
      <c r="R4610">
        <v>85841</v>
      </c>
      <c r="S4610" t="s">
        <v>6577</v>
      </c>
      <c r="T4610" t="s">
        <v>6578</v>
      </c>
      <c r="U4610">
        <v>4.24</v>
      </c>
      <c r="V4610" t="s">
        <v>6172</v>
      </c>
      <c r="W4610" t="s">
        <v>5869</v>
      </c>
      <c r="X4610">
        <v>1</v>
      </c>
    </row>
    <row r="4611" spans="1:24" x14ac:dyDescent="0.25">
      <c r="A4611">
        <v>28111</v>
      </c>
      <c r="B4611" t="s">
        <v>424</v>
      </c>
      <c r="C4611" t="s">
        <v>442</v>
      </c>
      <c r="D4611" t="s">
        <v>5961</v>
      </c>
      <c r="E4611" t="s">
        <v>5887</v>
      </c>
      <c r="F4611">
        <v>20</v>
      </c>
      <c r="G4611" t="s">
        <v>5746</v>
      </c>
      <c r="H4611" t="s">
        <v>5747</v>
      </c>
      <c r="I4611" t="s">
        <v>5748</v>
      </c>
      <c r="J4611">
        <v>750</v>
      </c>
      <c r="K4611">
        <v>12</v>
      </c>
      <c r="L4611">
        <v>12</v>
      </c>
      <c r="M4611" t="s">
        <v>5749</v>
      </c>
      <c r="N4611" t="s">
        <v>5750</v>
      </c>
      <c r="O4611" t="s">
        <v>5751</v>
      </c>
      <c r="P4611" t="s">
        <v>6002</v>
      </c>
      <c r="Q4611" t="s">
        <v>5974</v>
      </c>
      <c r="R4611">
        <v>42004</v>
      </c>
      <c r="S4611" t="s">
        <v>5946</v>
      </c>
      <c r="T4611" t="s">
        <v>5946</v>
      </c>
      <c r="U4611">
        <v>12.99</v>
      </c>
      <c r="V4611" t="s">
        <v>5755</v>
      </c>
      <c r="W4611" t="s">
        <v>5869</v>
      </c>
      <c r="X4611">
        <v>1</v>
      </c>
    </row>
    <row r="4612" spans="1:24" x14ac:dyDescent="0.25">
      <c r="A4612">
        <v>28339</v>
      </c>
      <c r="B4612" t="s">
        <v>2366</v>
      </c>
      <c r="C4612" t="s">
        <v>442</v>
      </c>
      <c r="D4612" t="s">
        <v>5886</v>
      </c>
      <c r="E4612" t="s">
        <v>5887</v>
      </c>
      <c r="F4612">
        <v>31</v>
      </c>
      <c r="G4612" t="s">
        <v>6295</v>
      </c>
      <c r="H4612" t="s">
        <v>5791</v>
      </c>
      <c r="I4612" t="s">
        <v>5792</v>
      </c>
      <c r="J4612">
        <v>750</v>
      </c>
      <c r="K4612">
        <v>12</v>
      </c>
      <c r="L4612">
        <v>13.5</v>
      </c>
      <c r="M4612" t="s">
        <v>5759</v>
      </c>
      <c r="N4612" t="s">
        <v>5781</v>
      </c>
      <c r="O4612" t="s">
        <v>5761</v>
      </c>
      <c r="P4612" t="s">
        <v>5889</v>
      </c>
      <c r="Q4612" t="s">
        <v>5986</v>
      </c>
      <c r="R4612">
        <v>79506</v>
      </c>
      <c r="S4612" t="s">
        <v>6416</v>
      </c>
      <c r="T4612" t="s">
        <v>6416</v>
      </c>
      <c r="U4612">
        <v>156.97999999999999</v>
      </c>
      <c r="V4612" t="s">
        <v>5755</v>
      </c>
      <c r="W4612" t="s">
        <v>5765</v>
      </c>
      <c r="X4612">
        <v>1</v>
      </c>
    </row>
    <row r="4613" spans="1:24" x14ac:dyDescent="0.25">
      <c r="A4613">
        <v>28375</v>
      </c>
      <c r="B4613" t="s">
        <v>2373</v>
      </c>
      <c r="C4613" t="s">
        <v>442</v>
      </c>
      <c r="D4613" t="s">
        <v>5886</v>
      </c>
      <c r="E4613" t="s">
        <v>5887</v>
      </c>
      <c r="F4613">
        <v>31</v>
      </c>
      <c r="G4613" t="s">
        <v>6295</v>
      </c>
      <c r="H4613" t="s">
        <v>5791</v>
      </c>
      <c r="I4613" t="s">
        <v>5792</v>
      </c>
      <c r="J4613">
        <v>750</v>
      </c>
      <c r="K4613">
        <v>12</v>
      </c>
      <c r="L4613">
        <v>13.5</v>
      </c>
      <c r="M4613" t="s">
        <v>5759</v>
      </c>
      <c r="N4613" t="s">
        <v>5781</v>
      </c>
      <c r="O4613" t="s">
        <v>5761</v>
      </c>
      <c r="P4613" t="s">
        <v>5889</v>
      </c>
      <c r="Q4613" t="s">
        <v>5986</v>
      </c>
      <c r="R4613">
        <v>79506</v>
      </c>
      <c r="S4613" t="s">
        <v>6416</v>
      </c>
      <c r="T4613" t="s">
        <v>6416</v>
      </c>
      <c r="U4613">
        <v>117.04</v>
      </c>
      <c r="V4613" t="s">
        <v>5755</v>
      </c>
      <c r="W4613" t="s">
        <v>5765</v>
      </c>
      <c r="X4613">
        <v>1</v>
      </c>
    </row>
    <row r="4614" spans="1:24" x14ac:dyDescent="0.25">
      <c r="A4614">
        <v>28467</v>
      </c>
      <c r="B4614" t="s">
        <v>2389</v>
      </c>
      <c r="C4614" t="s">
        <v>443</v>
      </c>
      <c r="D4614" t="s">
        <v>6651</v>
      </c>
      <c r="E4614" t="s">
        <v>6192</v>
      </c>
      <c r="F4614">
        <v>23</v>
      </c>
      <c r="G4614" t="s">
        <v>6246</v>
      </c>
      <c r="H4614" t="s">
        <v>5747</v>
      </c>
      <c r="I4614" t="s">
        <v>5748</v>
      </c>
      <c r="J4614">
        <v>473</v>
      </c>
      <c r="K4614">
        <v>24</v>
      </c>
      <c r="L4614">
        <v>4.5</v>
      </c>
      <c r="M4614" t="s">
        <v>5749</v>
      </c>
      <c r="N4614" t="s">
        <v>5750</v>
      </c>
      <c r="O4614" t="s">
        <v>5874</v>
      </c>
      <c r="P4614" t="s">
        <v>5875</v>
      </c>
      <c r="Q4614" t="s">
        <v>5876</v>
      </c>
      <c r="R4614">
        <v>96</v>
      </c>
      <c r="S4614" t="s">
        <v>6638</v>
      </c>
      <c r="T4614" t="s">
        <v>6638</v>
      </c>
      <c r="U4614">
        <v>3.79</v>
      </c>
      <c r="V4614" t="s">
        <v>6172</v>
      </c>
      <c r="W4614" t="s">
        <v>5869</v>
      </c>
      <c r="X4614">
        <v>1</v>
      </c>
    </row>
    <row r="4615" spans="1:24" x14ac:dyDescent="0.25">
      <c r="A4615">
        <v>28467</v>
      </c>
      <c r="B4615" t="s">
        <v>2389</v>
      </c>
      <c r="C4615" t="s">
        <v>443</v>
      </c>
      <c r="D4615" t="s">
        <v>6651</v>
      </c>
      <c r="E4615" t="s">
        <v>6192</v>
      </c>
      <c r="F4615">
        <v>23</v>
      </c>
      <c r="G4615" t="s">
        <v>6246</v>
      </c>
      <c r="H4615" t="s">
        <v>5747</v>
      </c>
      <c r="I4615" t="s">
        <v>5748</v>
      </c>
      <c r="J4615">
        <v>473</v>
      </c>
      <c r="K4615">
        <v>24</v>
      </c>
      <c r="L4615">
        <v>4.5</v>
      </c>
      <c r="M4615" t="s">
        <v>5749</v>
      </c>
      <c r="N4615" t="s">
        <v>5750</v>
      </c>
      <c r="O4615" t="s">
        <v>5874</v>
      </c>
      <c r="P4615" t="s">
        <v>5875</v>
      </c>
      <c r="Q4615" t="s">
        <v>5876</v>
      </c>
      <c r="R4615">
        <v>96</v>
      </c>
      <c r="S4615" t="s">
        <v>6638</v>
      </c>
      <c r="T4615" t="s">
        <v>6638</v>
      </c>
      <c r="U4615">
        <v>3.79</v>
      </c>
      <c r="V4615" t="s">
        <v>6172</v>
      </c>
      <c r="W4615" t="s">
        <v>5869</v>
      </c>
      <c r="X4615">
        <v>1</v>
      </c>
    </row>
    <row r="4616" spans="1:24" x14ac:dyDescent="0.25">
      <c r="A4616">
        <v>28286</v>
      </c>
      <c r="B4616" t="s">
        <v>423</v>
      </c>
      <c r="C4616" t="s">
        <v>442</v>
      </c>
      <c r="D4616" t="s">
        <v>5961</v>
      </c>
      <c r="E4616" t="s">
        <v>6041</v>
      </c>
      <c r="F4616">
        <v>22</v>
      </c>
      <c r="G4616" t="s">
        <v>5816</v>
      </c>
      <c r="H4616" t="s">
        <v>5747</v>
      </c>
      <c r="I4616" t="s">
        <v>5748</v>
      </c>
      <c r="J4616">
        <v>750</v>
      </c>
      <c r="K4616">
        <v>6</v>
      </c>
      <c r="L4616">
        <v>12.5</v>
      </c>
      <c r="M4616" t="s">
        <v>5759</v>
      </c>
      <c r="N4616" t="s">
        <v>5781</v>
      </c>
      <c r="O4616" t="s">
        <v>5790</v>
      </c>
      <c r="P4616" t="s">
        <v>5889</v>
      </c>
      <c r="Q4616" t="s">
        <v>5974</v>
      </c>
      <c r="R4616">
        <v>99727</v>
      </c>
      <c r="S4616" t="s">
        <v>6692</v>
      </c>
      <c r="T4616" t="s">
        <v>5784</v>
      </c>
      <c r="U4616">
        <v>361.99</v>
      </c>
      <c r="V4616" t="s">
        <v>5755</v>
      </c>
      <c r="W4616" t="s">
        <v>5765</v>
      </c>
      <c r="X4616">
        <v>1</v>
      </c>
    </row>
    <row r="4617" spans="1:24" x14ac:dyDescent="0.25">
      <c r="A4617">
        <v>28258</v>
      </c>
      <c r="B4617" t="s">
        <v>2358</v>
      </c>
      <c r="C4617" t="s">
        <v>441</v>
      </c>
      <c r="D4617" t="s">
        <v>5798</v>
      </c>
      <c r="E4617" t="s">
        <v>5799</v>
      </c>
      <c r="F4617">
        <v>22</v>
      </c>
      <c r="G4617" t="s">
        <v>5816</v>
      </c>
      <c r="H4617" t="s">
        <v>5747</v>
      </c>
      <c r="I4617" t="s">
        <v>5748</v>
      </c>
      <c r="J4617">
        <v>750</v>
      </c>
      <c r="K4617">
        <v>12</v>
      </c>
      <c r="L4617">
        <v>40</v>
      </c>
      <c r="M4617" t="s">
        <v>5749</v>
      </c>
      <c r="N4617" t="s">
        <v>5750</v>
      </c>
      <c r="O4617" t="s">
        <v>5751</v>
      </c>
      <c r="P4617" t="s">
        <v>5752</v>
      </c>
      <c r="Q4617" t="s">
        <v>5838</v>
      </c>
      <c r="R4617">
        <v>83712</v>
      </c>
      <c r="S4617" t="s">
        <v>6526</v>
      </c>
      <c r="T4617" t="s">
        <v>6526</v>
      </c>
      <c r="U4617">
        <v>22.99</v>
      </c>
      <c r="V4617" t="s">
        <v>5755</v>
      </c>
      <c r="W4617" t="s">
        <v>5756</v>
      </c>
      <c r="X4617">
        <v>1</v>
      </c>
    </row>
    <row r="4618" spans="1:24" x14ac:dyDescent="0.25">
      <c r="A4618">
        <v>28644</v>
      </c>
      <c r="B4618" t="s">
        <v>5253</v>
      </c>
      <c r="C4618" t="s">
        <v>442</v>
      </c>
      <c r="D4618" t="s">
        <v>5886</v>
      </c>
      <c r="E4618" t="s">
        <v>5966</v>
      </c>
      <c r="F4618">
        <v>20</v>
      </c>
      <c r="G4618" t="s">
        <v>5746</v>
      </c>
      <c r="H4618" t="s">
        <v>5747</v>
      </c>
      <c r="I4618" t="s">
        <v>5748</v>
      </c>
      <c r="J4618">
        <v>750</v>
      </c>
      <c r="K4618">
        <v>12</v>
      </c>
      <c r="L4618">
        <v>13.5</v>
      </c>
      <c r="M4618" t="s">
        <v>5759</v>
      </c>
      <c r="N4618" t="s">
        <v>5904</v>
      </c>
      <c r="O4618" t="s">
        <v>5790</v>
      </c>
      <c r="P4618" t="s">
        <v>5930</v>
      </c>
      <c r="Q4618" t="s">
        <v>5923</v>
      </c>
      <c r="R4618">
        <v>72852</v>
      </c>
      <c r="S4618" t="s">
        <v>6330</v>
      </c>
      <c r="T4618" t="s">
        <v>6126</v>
      </c>
      <c r="U4618">
        <v>22.99</v>
      </c>
      <c r="V4618" t="s">
        <v>5755</v>
      </c>
      <c r="W4618" t="s">
        <v>5756</v>
      </c>
      <c r="X4618">
        <v>1</v>
      </c>
    </row>
    <row r="4619" spans="1:24" x14ac:dyDescent="0.25">
      <c r="A4619">
        <v>28636</v>
      </c>
      <c r="B4619" t="s">
        <v>2419</v>
      </c>
      <c r="C4619" t="s">
        <v>443</v>
      </c>
      <c r="D4619" t="s">
        <v>6411</v>
      </c>
      <c r="E4619" t="s">
        <v>6192</v>
      </c>
      <c r="F4619">
        <v>10</v>
      </c>
      <c r="G4619" t="s">
        <v>5767</v>
      </c>
      <c r="H4619" t="s">
        <v>5747</v>
      </c>
      <c r="I4619" t="s">
        <v>5748</v>
      </c>
      <c r="J4619">
        <v>473</v>
      </c>
      <c r="K4619">
        <v>24</v>
      </c>
      <c r="L4619">
        <v>6.2</v>
      </c>
      <c r="M4619" t="s">
        <v>5749</v>
      </c>
      <c r="N4619" t="s">
        <v>5750</v>
      </c>
      <c r="O4619" t="s">
        <v>5874</v>
      </c>
      <c r="P4619" t="s">
        <v>5875</v>
      </c>
      <c r="Q4619" t="s">
        <v>5876</v>
      </c>
      <c r="R4619">
        <v>86377</v>
      </c>
      <c r="S4619" t="s">
        <v>6639</v>
      </c>
      <c r="T4619" t="s">
        <v>6413</v>
      </c>
      <c r="U4619">
        <v>3.95</v>
      </c>
      <c r="V4619" t="s">
        <v>6172</v>
      </c>
      <c r="W4619" t="s">
        <v>5869</v>
      </c>
      <c r="X4619">
        <v>1</v>
      </c>
    </row>
    <row r="4620" spans="1:24" x14ac:dyDescent="0.25">
      <c r="A4620">
        <v>28636</v>
      </c>
      <c r="B4620" t="s">
        <v>2419</v>
      </c>
      <c r="C4620" t="s">
        <v>443</v>
      </c>
      <c r="D4620" t="s">
        <v>6411</v>
      </c>
      <c r="E4620" t="s">
        <v>6192</v>
      </c>
      <c r="F4620">
        <v>10</v>
      </c>
      <c r="G4620" t="s">
        <v>5767</v>
      </c>
      <c r="H4620" t="s">
        <v>5747</v>
      </c>
      <c r="I4620" t="s">
        <v>5748</v>
      </c>
      <c r="J4620">
        <v>473</v>
      </c>
      <c r="K4620">
        <v>24</v>
      </c>
      <c r="L4620">
        <v>6.2</v>
      </c>
      <c r="M4620" t="s">
        <v>5749</v>
      </c>
      <c r="N4620" t="s">
        <v>5750</v>
      </c>
      <c r="O4620" t="s">
        <v>5874</v>
      </c>
      <c r="P4620" t="s">
        <v>5875</v>
      </c>
      <c r="Q4620" t="s">
        <v>5876</v>
      </c>
      <c r="R4620">
        <v>86377</v>
      </c>
      <c r="S4620" t="s">
        <v>6639</v>
      </c>
      <c r="T4620" t="s">
        <v>6413</v>
      </c>
      <c r="U4620">
        <v>3.95</v>
      </c>
      <c r="V4620" t="s">
        <v>6172</v>
      </c>
      <c r="W4620" t="s">
        <v>5869</v>
      </c>
      <c r="X4620">
        <v>1</v>
      </c>
    </row>
    <row r="4621" spans="1:24" x14ac:dyDescent="0.25">
      <c r="A4621">
        <v>28004</v>
      </c>
      <c r="B4621" t="s">
        <v>2337</v>
      </c>
      <c r="C4621" t="s">
        <v>443</v>
      </c>
      <c r="D4621" t="s">
        <v>6166</v>
      </c>
      <c r="E4621" t="s">
        <v>6482</v>
      </c>
      <c r="F4621">
        <v>20</v>
      </c>
      <c r="G4621" t="s">
        <v>5746</v>
      </c>
      <c r="H4621" t="s">
        <v>5747</v>
      </c>
      <c r="I4621" t="s">
        <v>5748</v>
      </c>
      <c r="J4621">
        <v>2000</v>
      </c>
      <c r="K4621">
        <v>6</v>
      </c>
      <c r="L4621">
        <v>0.5</v>
      </c>
      <c r="M4621" t="s">
        <v>5759</v>
      </c>
      <c r="N4621" t="s">
        <v>5896</v>
      </c>
      <c r="O4621" t="s">
        <v>5751</v>
      </c>
      <c r="P4621" t="s">
        <v>6168</v>
      </c>
      <c r="Q4621" t="s">
        <v>6380</v>
      </c>
      <c r="R4621">
        <v>86746</v>
      </c>
      <c r="S4621" t="s">
        <v>6693</v>
      </c>
      <c r="T4621" t="s">
        <v>6693</v>
      </c>
      <c r="U4621">
        <v>7.78</v>
      </c>
      <c r="V4621" t="s">
        <v>6172</v>
      </c>
      <c r="W4621" t="s">
        <v>5869</v>
      </c>
      <c r="X4621">
        <v>4</v>
      </c>
    </row>
    <row r="4622" spans="1:24" x14ac:dyDescent="0.25">
      <c r="A4622">
        <v>28649</v>
      </c>
      <c r="B4622" t="s">
        <v>2423</v>
      </c>
      <c r="C4622" t="s">
        <v>442</v>
      </c>
      <c r="D4622" t="s">
        <v>5920</v>
      </c>
      <c r="E4622" t="s">
        <v>6005</v>
      </c>
      <c r="F4622">
        <v>20</v>
      </c>
      <c r="G4622" t="s">
        <v>5746</v>
      </c>
      <c r="H4622" t="s">
        <v>5747</v>
      </c>
      <c r="I4622" t="s">
        <v>5748</v>
      </c>
      <c r="J4622">
        <v>750</v>
      </c>
      <c r="K4622">
        <v>12</v>
      </c>
      <c r="L4622">
        <v>13.5</v>
      </c>
      <c r="M4622" t="s">
        <v>5759</v>
      </c>
      <c r="N4622" t="s">
        <v>5904</v>
      </c>
      <c r="O4622" t="s">
        <v>5790</v>
      </c>
      <c r="P4622" t="s">
        <v>5930</v>
      </c>
      <c r="Q4622" t="s">
        <v>5923</v>
      </c>
      <c r="R4622">
        <v>72852</v>
      </c>
      <c r="S4622" t="s">
        <v>6330</v>
      </c>
      <c r="T4622" t="s">
        <v>6126</v>
      </c>
      <c r="U4622">
        <v>21.99</v>
      </c>
      <c r="V4622" t="s">
        <v>5755</v>
      </c>
      <c r="W4622" t="s">
        <v>5756</v>
      </c>
      <c r="X4622">
        <v>1</v>
      </c>
    </row>
    <row r="4623" spans="1:24" x14ac:dyDescent="0.25">
      <c r="A4623">
        <v>805859</v>
      </c>
      <c r="B4623" t="s">
        <v>5035</v>
      </c>
      <c r="C4623" t="s">
        <v>441</v>
      </c>
      <c r="D4623" t="s">
        <v>5821</v>
      </c>
      <c r="E4623" t="s">
        <v>5821</v>
      </c>
      <c r="F4623">
        <v>22</v>
      </c>
      <c r="G4623" t="s">
        <v>5816</v>
      </c>
      <c r="H4623" t="s">
        <v>5747</v>
      </c>
      <c r="I4623" t="s">
        <v>5748</v>
      </c>
      <c r="J4623">
        <v>360</v>
      </c>
      <c r="K4623">
        <v>20</v>
      </c>
      <c r="L4623">
        <v>12</v>
      </c>
      <c r="M4623" t="s">
        <v>5759</v>
      </c>
      <c r="N4623" t="s">
        <v>6463</v>
      </c>
      <c r="O4623" t="s">
        <v>5790</v>
      </c>
      <c r="P4623" t="s">
        <v>5768</v>
      </c>
      <c r="Q4623" t="s">
        <v>5823</v>
      </c>
      <c r="R4623">
        <v>78889</v>
      </c>
      <c r="S4623" t="s">
        <v>6464</v>
      </c>
      <c r="T4623" t="s">
        <v>6464</v>
      </c>
      <c r="U4623">
        <v>10.199999999999999</v>
      </c>
      <c r="V4623" t="s">
        <v>5755</v>
      </c>
      <c r="W4623" t="s">
        <v>5756</v>
      </c>
      <c r="X4623">
        <v>1</v>
      </c>
    </row>
    <row r="4624" spans="1:24" x14ac:dyDescent="0.25">
      <c r="A4624">
        <v>28009</v>
      </c>
      <c r="B4624" t="s">
        <v>4111</v>
      </c>
      <c r="C4624" t="s">
        <v>442</v>
      </c>
      <c r="D4624" t="s">
        <v>5961</v>
      </c>
      <c r="E4624" t="s">
        <v>6222</v>
      </c>
      <c r="F4624">
        <v>20</v>
      </c>
      <c r="G4624" t="s">
        <v>5746</v>
      </c>
      <c r="H4624" t="s">
        <v>5747</v>
      </c>
      <c r="I4624" t="s">
        <v>5748</v>
      </c>
      <c r="J4624">
        <v>750</v>
      </c>
      <c r="K4624">
        <v>12</v>
      </c>
      <c r="L4624">
        <v>11</v>
      </c>
      <c r="M4624" t="s">
        <v>5759</v>
      </c>
      <c r="N4624" t="s">
        <v>5835</v>
      </c>
      <c r="O4624" t="s">
        <v>5790</v>
      </c>
      <c r="P4624" t="s">
        <v>5988</v>
      </c>
      <c r="Q4624" t="s">
        <v>5974</v>
      </c>
      <c r="R4624">
        <v>72852</v>
      </c>
      <c r="S4624" t="s">
        <v>6330</v>
      </c>
      <c r="T4624" t="s">
        <v>6126</v>
      </c>
      <c r="U4624">
        <v>19.989999999999998</v>
      </c>
      <c r="V4624" t="s">
        <v>5755</v>
      </c>
      <c r="W4624" t="s">
        <v>5756</v>
      </c>
      <c r="X4624">
        <v>1</v>
      </c>
    </row>
    <row r="4625" spans="1:24" x14ac:dyDescent="0.25">
      <c r="A4625">
        <v>28886</v>
      </c>
      <c r="B4625" t="s">
        <v>2473</v>
      </c>
      <c r="C4625" t="s">
        <v>441</v>
      </c>
      <c r="D4625" t="s">
        <v>5798</v>
      </c>
      <c r="E4625" t="s">
        <v>5799</v>
      </c>
      <c r="F4625">
        <v>10</v>
      </c>
      <c r="G4625" t="s">
        <v>5767</v>
      </c>
      <c r="H4625" t="s">
        <v>5868</v>
      </c>
      <c r="I4625" t="s">
        <v>5748</v>
      </c>
      <c r="J4625">
        <v>750</v>
      </c>
      <c r="K4625">
        <v>6</v>
      </c>
      <c r="L4625">
        <v>40</v>
      </c>
      <c r="M4625" t="s">
        <v>5759</v>
      </c>
      <c r="N4625" t="s">
        <v>6099</v>
      </c>
      <c r="O4625" t="s">
        <v>5790</v>
      </c>
      <c r="P4625" t="s">
        <v>5752</v>
      </c>
      <c r="Q4625" t="s">
        <v>5838</v>
      </c>
      <c r="R4625">
        <v>63856</v>
      </c>
      <c r="S4625" t="s">
        <v>5865</v>
      </c>
      <c r="T4625" t="s">
        <v>5794</v>
      </c>
      <c r="U4625">
        <v>24.41</v>
      </c>
      <c r="V4625" t="s">
        <v>5755</v>
      </c>
      <c r="W4625" t="s">
        <v>5765</v>
      </c>
      <c r="X4625">
        <v>1</v>
      </c>
    </row>
    <row r="4626" spans="1:24" x14ac:dyDescent="0.25">
      <c r="A4626">
        <v>28371</v>
      </c>
      <c r="B4626" t="s">
        <v>2369</v>
      </c>
      <c r="C4626" t="s">
        <v>442</v>
      </c>
      <c r="D4626" t="s">
        <v>5886</v>
      </c>
      <c r="E4626" t="s">
        <v>5887</v>
      </c>
      <c r="F4626">
        <v>31</v>
      </c>
      <c r="G4626" t="s">
        <v>6295</v>
      </c>
      <c r="H4626" t="s">
        <v>5791</v>
      </c>
      <c r="I4626" t="s">
        <v>5792</v>
      </c>
      <c r="J4626">
        <v>750</v>
      </c>
      <c r="K4626">
        <v>6</v>
      </c>
      <c r="L4626">
        <v>13</v>
      </c>
      <c r="M4626" t="s">
        <v>5759</v>
      </c>
      <c r="N4626" t="s">
        <v>5781</v>
      </c>
      <c r="O4626" t="s">
        <v>5761</v>
      </c>
      <c r="P4626" t="s">
        <v>5889</v>
      </c>
      <c r="Q4626" t="s">
        <v>5986</v>
      </c>
      <c r="R4626">
        <v>79506</v>
      </c>
      <c r="S4626" t="s">
        <v>6416</v>
      </c>
      <c r="T4626" t="s">
        <v>6416</v>
      </c>
      <c r="U4626">
        <v>173.9</v>
      </c>
      <c r="V4626" t="s">
        <v>5755</v>
      </c>
      <c r="W4626" t="s">
        <v>5765</v>
      </c>
      <c r="X4626">
        <v>1</v>
      </c>
    </row>
    <row r="4627" spans="1:24" x14ac:dyDescent="0.25">
      <c r="A4627">
        <v>28372</v>
      </c>
      <c r="B4627" t="s">
        <v>2370</v>
      </c>
      <c r="C4627" t="s">
        <v>442</v>
      </c>
      <c r="D4627" t="s">
        <v>5886</v>
      </c>
      <c r="E4627" t="s">
        <v>5887</v>
      </c>
      <c r="F4627">
        <v>31</v>
      </c>
      <c r="G4627" t="s">
        <v>6295</v>
      </c>
      <c r="H4627" t="s">
        <v>5791</v>
      </c>
      <c r="I4627" t="s">
        <v>5792</v>
      </c>
      <c r="J4627">
        <v>750</v>
      </c>
      <c r="K4627">
        <v>12</v>
      </c>
      <c r="L4627">
        <v>13.5</v>
      </c>
      <c r="M4627" t="s">
        <v>5759</v>
      </c>
      <c r="N4627" t="s">
        <v>5781</v>
      </c>
      <c r="O4627" t="s">
        <v>5761</v>
      </c>
      <c r="P4627" t="s">
        <v>5889</v>
      </c>
      <c r="Q4627" t="s">
        <v>5986</v>
      </c>
      <c r="R4627">
        <v>79506</v>
      </c>
      <c r="S4627" t="s">
        <v>6416</v>
      </c>
      <c r="T4627" t="s">
        <v>6416</v>
      </c>
      <c r="U4627">
        <v>164.23</v>
      </c>
      <c r="V4627" t="s">
        <v>5755</v>
      </c>
      <c r="W4627" t="s">
        <v>5765</v>
      </c>
      <c r="X4627">
        <v>1</v>
      </c>
    </row>
    <row r="4628" spans="1:24" x14ac:dyDescent="0.25">
      <c r="A4628">
        <v>27810</v>
      </c>
      <c r="B4628" t="s">
        <v>2325</v>
      </c>
      <c r="C4628" t="s">
        <v>443</v>
      </c>
      <c r="D4628" t="s">
        <v>6411</v>
      </c>
      <c r="E4628" t="s">
        <v>5872</v>
      </c>
      <c r="F4628">
        <v>27</v>
      </c>
      <c r="G4628" t="s">
        <v>5837</v>
      </c>
      <c r="H4628" t="s">
        <v>5747</v>
      </c>
      <c r="I4628" t="s">
        <v>5748</v>
      </c>
      <c r="J4628">
        <v>330</v>
      </c>
      <c r="K4628">
        <v>24</v>
      </c>
      <c r="L4628">
        <v>10.4</v>
      </c>
      <c r="M4628" t="s">
        <v>5759</v>
      </c>
      <c r="N4628" t="s">
        <v>5896</v>
      </c>
      <c r="O4628" t="s">
        <v>5874</v>
      </c>
      <c r="P4628" t="s">
        <v>5875</v>
      </c>
      <c r="Q4628" t="s">
        <v>5876</v>
      </c>
      <c r="R4628">
        <v>79216</v>
      </c>
      <c r="S4628" t="s">
        <v>6412</v>
      </c>
      <c r="T4628" t="s">
        <v>6413</v>
      </c>
      <c r="U4628">
        <v>8.64</v>
      </c>
      <c r="V4628" t="s">
        <v>6172</v>
      </c>
      <c r="W4628" t="s">
        <v>5869</v>
      </c>
      <c r="X4628">
        <v>1</v>
      </c>
    </row>
    <row r="4629" spans="1:24" x14ac:dyDescent="0.25">
      <c r="A4629">
        <v>27810</v>
      </c>
      <c r="B4629" t="s">
        <v>2325</v>
      </c>
      <c r="C4629" t="s">
        <v>443</v>
      </c>
      <c r="D4629" t="s">
        <v>6411</v>
      </c>
      <c r="E4629" t="s">
        <v>5872</v>
      </c>
      <c r="F4629">
        <v>27</v>
      </c>
      <c r="G4629" t="s">
        <v>5837</v>
      </c>
      <c r="H4629" t="s">
        <v>5747</v>
      </c>
      <c r="I4629" t="s">
        <v>5748</v>
      </c>
      <c r="J4629">
        <v>330</v>
      </c>
      <c r="K4629">
        <v>24</v>
      </c>
      <c r="L4629">
        <v>10.4</v>
      </c>
      <c r="M4629" t="s">
        <v>5759</v>
      </c>
      <c r="N4629" t="s">
        <v>5896</v>
      </c>
      <c r="O4629" t="s">
        <v>5874</v>
      </c>
      <c r="P4629" t="s">
        <v>5875</v>
      </c>
      <c r="Q4629" t="s">
        <v>5876</v>
      </c>
      <c r="R4629">
        <v>79216</v>
      </c>
      <c r="S4629" t="s">
        <v>6412</v>
      </c>
      <c r="T4629" t="s">
        <v>6413</v>
      </c>
      <c r="U4629">
        <v>8.64</v>
      </c>
      <c r="V4629" t="s">
        <v>6172</v>
      </c>
      <c r="W4629" t="s">
        <v>5869</v>
      </c>
      <c r="X4629">
        <v>1</v>
      </c>
    </row>
    <row r="4630" spans="1:24" x14ac:dyDescent="0.25">
      <c r="A4630">
        <v>27815</v>
      </c>
      <c r="B4630" t="s">
        <v>2326</v>
      </c>
      <c r="C4630" t="s">
        <v>443</v>
      </c>
      <c r="D4630" t="s">
        <v>6651</v>
      </c>
      <c r="E4630" t="s">
        <v>6192</v>
      </c>
      <c r="F4630">
        <v>27</v>
      </c>
      <c r="G4630" t="s">
        <v>5837</v>
      </c>
      <c r="H4630" t="s">
        <v>5747</v>
      </c>
      <c r="I4630" t="s">
        <v>5748</v>
      </c>
      <c r="J4630">
        <v>473</v>
      </c>
      <c r="K4630">
        <v>24</v>
      </c>
      <c r="L4630">
        <v>5</v>
      </c>
      <c r="M4630" t="s">
        <v>5749</v>
      </c>
      <c r="N4630" t="s">
        <v>5750</v>
      </c>
      <c r="O4630" t="s">
        <v>5874</v>
      </c>
      <c r="P4630" t="s">
        <v>5875</v>
      </c>
      <c r="Q4630" t="s">
        <v>5876</v>
      </c>
      <c r="R4630">
        <v>96</v>
      </c>
      <c r="S4630" t="s">
        <v>6638</v>
      </c>
      <c r="T4630" t="s">
        <v>6638</v>
      </c>
      <c r="U4630">
        <v>3.79</v>
      </c>
      <c r="V4630" t="s">
        <v>6172</v>
      </c>
      <c r="W4630" t="s">
        <v>5869</v>
      </c>
      <c r="X4630">
        <v>1</v>
      </c>
    </row>
    <row r="4631" spans="1:24" x14ac:dyDescent="0.25">
      <c r="A4631">
        <v>27815</v>
      </c>
      <c r="B4631" t="s">
        <v>2326</v>
      </c>
      <c r="C4631" t="s">
        <v>443</v>
      </c>
      <c r="D4631" t="s">
        <v>6651</v>
      </c>
      <c r="E4631" t="s">
        <v>6192</v>
      </c>
      <c r="F4631">
        <v>27</v>
      </c>
      <c r="G4631" t="s">
        <v>5837</v>
      </c>
      <c r="H4631" t="s">
        <v>5747</v>
      </c>
      <c r="I4631" t="s">
        <v>5748</v>
      </c>
      <c r="J4631">
        <v>473</v>
      </c>
      <c r="K4631">
        <v>24</v>
      </c>
      <c r="L4631">
        <v>5</v>
      </c>
      <c r="M4631" t="s">
        <v>5749</v>
      </c>
      <c r="N4631" t="s">
        <v>5750</v>
      </c>
      <c r="O4631" t="s">
        <v>5874</v>
      </c>
      <c r="P4631" t="s">
        <v>5875</v>
      </c>
      <c r="Q4631" t="s">
        <v>5876</v>
      </c>
      <c r="R4631">
        <v>96</v>
      </c>
      <c r="S4631" t="s">
        <v>6638</v>
      </c>
      <c r="T4631" t="s">
        <v>6638</v>
      </c>
      <c r="U4631">
        <v>3.79</v>
      </c>
      <c r="V4631" t="s">
        <v>6172</v>
      </c>
      <c r="W4631" t="s">
        <v>5869</v>
      </c>
      <c r="X4631">
        <v>1</v>
      </c>
    </row>
    <row r="4632" spans="1:24" x14ac:dyDescent="0.25">
      <c r="A4632">
        <v>27756</v>
      </c>
      <c r="B4632" t="s">
        <v>2310</v>
      </c>
      <c r="C4632" t="s">
        <v>443</v>
      </c>
      <c r="D4632" t="s">
        <v>6411</v>
      </c>
      <c r="E4632" t="s">
        <v>6342</v>
      </c>
      <c r="F4632">
        <v>27</v>
      </c>
      <c r="G4632" t="s">
        <v>5837</v>
      </c>
      <c r="H4632" t="s">
        <v>5747</v>
      </c>
      <c r="I4632" t="s">
        <v>5748</v>
      </c>
      <c r="J4632">
        <v>750</v>
      </c>
      <c r="K4632">
        <v>12</v>
      </c>
      <c r="L4632">
        <v>4.3</v>
      </c>
      <c r="M4632" t="s">
        <v>5759</v>
      </c>
      <c r="N4632" t="s">
        <v>5904</v>
      </c>
      <c r="O4632" t="s">
        <v>5874</v>
      </c>
      <c r="P4632" t="s">
        <v>5875</v>
      </c>
      <c r="Q4632" t="s">
        <v>5876</v>
      </c>
      <c r="R4632">
        <v>79216</v>
      </c>
      <c r="S4632" t="s">
        <v>6412</v>
      </c>
      <c r="T4632" t="s">
        <v>6413</v>
      </c>
      <c r="U4632">
        <v>22.82</v>
      </c>
      <c r="V4632" t="s">
        <v>5755</v>
      </c>
      <c r="W4632" t="s">
        <v>5869</v>
      </c>
      <c r="X4632">
        <v>1</v>
      </c>
    </row>
    <row r="4633" spans="1:24" x14ac:dyDescent="0.25">
      <c r="A4633">
        <v>27756</v>
      </c>
      <c r="B4633" t="s">
        <v>2310</v>
      </c>
      <c r="C4633" t="s">
        <v>443</v>
      </c>
      <c r="D4633" t="s">
        <v>6411</v>
      </c>
      <c r="E4633" t="s">
        <v>6342</v>
      </c>
      <c r="F4633">
        <v>27</v>
      </c>
      <c r="G4633" t="s">
        <v>5837</v>
      </c>
      <c r="H4633" t="s">
        <v>5747</v>
      </c>
      <c r="I4633" t="s">
        <v>5748</v>
      </c>
      <c r="J4633">
        <v>750</v>
      </c>
      <c r="K4633">
        <v>12</v>
      </c>
      <c r="L4633">
        <v>4.3</v>
      </c>
      <c r="M4633" t="s">
        <v>5759</v>
      </c>
      <c r="N4633" t="s">
        <v>5904</v>
      </c>
      <c r="O4633" t="s">
        <v>5874</v>
      </c>
      <c r="P4633" t="s">
        <v>5875</v>
      </c>
      <c r="Q4633" t="s">
        <v>5876</v>
      </c>
      <c r="R4633">
        <v>79216</v>
      </c>
      <c r="S4633" t="s">
        <v>6412</v>
      </c>
      <c r="T4633" t="s">
        <v>6413</v>
      </c>
      <c r="U4633">
        <v>22.82</v>
      </c>
      <c r="V4633" t="s">
        <v>5755</v>
      </c>
      <c r="W4633" t="s">
        <v>5869</v>
      </c>
      <c r="X4633">
        <v>1</v>
      </c>
    </row>
    <row r="4634" spans="1:24" x14ac:dyDescent="0.25">
      <c r="A4634">
        <v>32107</v>
      </c>
      <c r="B4634" t="s">
        <v>3787</v>
      </c>
      <c r="C4634" t="s">
        <v>443</v>
      </c>
      <c r="D4634" t="s">
        <v>6411</v>
      </c>
      <c r="E4634" t="s">
        <v>6192</v>
      </c>
      <c r="F4634">
        <v>27</v>
      </c>
      <c r="G4634" t="s">
        <v>5837</v>
      </c>
      <c r="H4634" t="s">
        <v>5747</v>
      </c>
      <c r="I4634" t="s">
        <v>5748</v>
      </c>
      <c r="J4634">
        <v>473</v>
      </c>
      <c r="K4634">
        <v>24</v>
      </c>
      <c r="L4634">
        <v>5</v>
      </c>
      <c r="M4634" t="s">
        <v>5749</v>
      </c>
      <c r="N4634" t="s">
        <v>5750</v>
      </c>
      <c r="O4634" t="s">
        <v>5874</v>
      </c>
      <c r="P4634" t="s">
        <v>5875</v>
      </c>
      <c r="Q4634" t="s">
        <v>5876</v>
      </c>
      <c r="R4634">
        <v>86377</v>
      </c>
      <c r="S4634" t="s">
        <v>6639</v>
      </c>
      <c r="T4634" t="s">
        <v>6413</v>
      </c>
      <c r="U4634">
        <v>3.25</v>
      </c>
      <c r="V4634" t="s">
        <v>6172</v>
      </c>
      <c r="W4634" t="s">
        <v>5869</v>
      </c>
      <c r="X4634">
        <v>1</v>
      </c>
    </row>
    <row r="4635" spans="1:24" x14ac:dyDescent="0.25">
      <c r="A4635">
        <v>32107</v>
      </c>
      <c r="B4635" t="s">
        <v>3787</v>
      </c>
      <c r="C4635" t="s">
        <v>443</v>
      </c>
      <c r="D4635" t="s">
        <v>6411</v>
      </c>
      <c r="E4635" t="s">
        <v>6192</v>
      </c>
      <c r="F4635">
        <v>27</v>
      </c>
      <c r="G4635" t="s">
        <v>5837</v>
      </c>
      <c r="H4635" t="s">
        <v>5747</v>
      </c>
      <c r="I4635" t="s">
        <v>5748</v>
      </c>
      <c r="J4635">
        <v>473</v>
      </c>
      <c r="K4635">
        <v>24</v>
      </c>
      <c r="L4635">
        <v>5</v>
      </c>
      <c r="M4635" t="s">
        <v>5749</v>
      </c>
      <c r="N4635" t="s">
        <v>5750</v>
      </c>
      <c r="O4635" t="s">
        <v>5874</v>
      </c>
      <c r="P4635" t="s">
        <v>5875</v>
      </c>
      <c r="Q4635" t="s">
        <v>5876</v>
      </c>
      <c r="R4635">
        <v>86377</v>
      </c>
      <c r="S4635" t="s">
        <v>6639</v>
      </c>
      <c r="T4635" t="s">
        <v>6413</v>
      </c>
      <c r="U4635">
        <v>3.25</v>
      </c>
      <c r="V4635" t="s">
        <v>6172</v>
      </c>
      <c r="W4635" t="s">
        <v>5869</v>
      </c>
      <c r="X4635">
        <v>1</v>
      </c>
    </row>
    <row r="4636" spans="1:24" x14ac:dyDescent="0.25">
      <c r="A4636">
        <v>30688</v>
      </c>
      <c r="B4636" t="s">
        <v>2575</v>
      </c>
      <c r="C4636" t="s">
        <v>443</v>
      </c>
      <c r="D4636" t="s">
        <v>6411</v>
      </c>
      <c r="E4636" t="s">
        <v>6192</v>
      </c>
      <c r="F4636">
        <v>27</v>
      </c>
      <c r="G4636" t="s">
        <v>5837</v>
      </c>
      <c r="H4636" t="s">
        <v>5747</v>
      </c>
      <c r="I4636" t="s">
        <v>5748</v>
      </c>
      <c r="J4636">
        <v>473</v>
      </c>
      <c r="K4636">
        <v>24</v>
      </c>
      <c r="L4636">
        <v>5.4</v>
      </c>
      <c r="M4636" t="s">
        <v>5749</v>
      </c>
      <c r="N4636" t="s">
        <v>5750</v>
      </c>
      <c r="O4636" t="s">
        <v>5874</v>
      </c>
      <c r="P4636" t="s">
        <v>5875</v>
      </c>
      <c r="Q4636" t="s">
        <v>5876</v>
      </c>
      <c r="R4636">
        <v>97173</v>
      </c>
      <c r="S4636" t="s">
        <v>6638</v>
      </c>
      <c r="T4636" t="s">
        <v>6638</v>
      </c>
      <c r="U4636">
        <v>4.29</v>
      </c>
      <c r="V4636" t="s">
        <v>6172</v>
      </c>
      <c r="W4636" t="s">
        <v>5869</v>
      </c>
      <c r="X4636">
        <v>1</v>
      </c>
    </row>
    <row r="4637" spans="1:24" x14ac:dyDescent="0.25">
      <c r="A4637">
        <v>30688</v>
      </c>
      <c r="B4637" t="s">
        <v>2575</v>
      </c>
      <c r="C4637" t="s">
        <v>443</v>
      </c>
      <c r="D4637" t="s">
        <v>6411</v>
      </c>
      <c r="E4637" t="s">
        <v>6192</v>
      </c>
      <c r="F4637">
        <v>27</v>
      </c>
      <c r="G4637" t="s">
        <v>5837</v>
      </c>
      <c r="H4637" t="s">
        <v>5747</v>
      </c>
      <c r="I4637" t="s">
        <v>5748</v>
      </c>
      <c r="J4637">
        <v>473</v>
      </c>
      <c r="K4637">
        <v>24</v>
      </c>
      <c r="L4637">
        <v>5.4</v>
      </c>
      <c r="M4637" t="s">
        <v>5749</v>
      </c>
      <c r="N4637" t="s">
        <v>5750</v>
      </c>
      <c r="O4637" t="s">
        <v>5874</v>
      </c>
      <c r="P4637" t="s">
        <v>5875</v>
      </c>
      <c r="Q4637" t="s">
        <v>5876</v>
      </c>
      <c r="R4637">
        <v>96</v>
      </c>
      <c r="S4637" t="s">
        <v>6638</v>
      </c>
      <c r="T4637" t="s">
        <v>6638</v>
      </c>
      <c r="U4637">
        <v>4.29</v>
      </c>
      <c r="V4637" t="s">
        <v>6172</v>
      </c>
      <c r="W4637" t="s">
        <v>5869</v>
      </c>
      <c r="X4637">
        <v>1</v>
      </c>
    </row>
    <row r="4638" spans="1:24" x14ac:dyDescent="0.25">
      <c r="A4638">
        <v>30688</v>
      </c>
      <c r="B4638" t="s">
        <v>2575</v>
      </c>
      <c r="C4638" t="s">
        <v>443</v>
      </c>
      <c r="D4638" t="s">
        <v>6411</v>
      </c>
      <c r="E4638" t="s">
        <v>6192</v>
      </c>
      <c r="F4638">
        <v>27</v>
      </c>
      <c r="G4638" t="s">
        <v>5837</v>
      </c>
      <c r="H4638" t="s">
        <v>5747</v>
      </c>
      <c r="I4638" t="s">
        <v>5748</v>
      </c>
      <c r="J4638">
        <v>473</v>
      </c>
      <c r="K4638">
        <v>24</v>
      </c>
      <c r="L4638">
        <v>5.4</v>
      </c>
      <c r="M4638" t="s">
        <v>5749</v>
      </c>
      <c r="N4638" t="s">
        <v>5750</v>
      </c>
      <c r="O4638" t="s">
        <v>5874</v>
      </c>
      <c r="P4638" t="s">
        <v>5875</v>
      </c>
      <c r="Q4638" t="s">
        <v>5876</v>
      </c>
      <c r="R4638">
        <v>99</v>
      </c>
      <c r="S4638" t="s">
        <v>6638</v>
      </c>
      <c r="T4638" t="s">
        <v>6638</v>
      </c>
      <c r="U4638">
        <v>4.29</v>
      </c>
      <c r="V4638" t="s">
        <v>6172</v>
      </c>
      <c r="W4638" t="s">
        <v>5869</v>
      </c>
      <c r="X4638">
        <v>1</v>
      </c>
    </row>
    <row r="4639" spans="1:24" x14ac:dyDescent="0.25">
      <c r="A4639">
        <v>30433</v>
      </c>
      <c r="B4639" t="s">
        <v>3649</v>
      </c>
      <c r="C4639" t="s">
        <v>443</v>
      </c>
      <c r="D4639" t="s">
        <v>5871</v>
      </c>
      <c r="E4639" t="s">
        <v>6192</v>
      </c>
      <c r="F4639">
        <v>27</v>
      </c>
      <c r="G4639" t="s">
        <v>5837</v>
      </c>
      <c r="H4639" t="s">
        <v>5868</v>
      </c>
      <c r="I4639" t="s">
        <v>5748</v>
      </c>
      <c r="J4639">
        <v>473</v>
      </c>
      <c r="K4639">
        <v>24</v>
      </c>
      <c r="L4639">
        <v>5</v>
      </c>
      <c r="M4639" t="s">
        <v>5749</v>
      </c>
      <c r="N4639" t="s">
        <v>5750</v>
      </c>
      <c r="O4639" t="s">
        <v>5874</v>
      </c>
      <c r="P4639" t="s">
        <v>5875</v>
      </c>
      <c r="Q4639" t="s">
        <v>5876</v>
      </c>
      <c r="R4639">
        <v>86613</v>
      </c>
      <c r="S4639" t="s">
        <v>6449</v>
      </c>
      <c r="T4639" t="s">
        <v>6449</v>
      </c>
      <c r="U4639">
        <v>4.45</v>
      </c>
      <c r="V4639" t="s">
        <v>6172</v>
      </c>
      <c r="W4639" t="s">
        <v>5869</v>
      </c>
      <c r="X4639">
        <v>1</v>
      </c>
    </row>
    <row r="4640" spans="1:24" x14ac:dyDescent="0.25">
      <c r="A4640">
        <v>30433</v>
      </c>
      <c r="B4640" t="s">
        <v>3649</v>
      </c>
      <c r="C4640" t="s">
        <v>443</v>
      </c>
      <c r="D4640" t="s">
        <v>5871</v>
      </c>
      <c r="E4640" t="s">
        <v>6192</v>
      </c>
      <c r="F4640">
        <v>27</v>
      </c>
      <c r="G4640" t="s">
        <v>5837</v>
      </c>
      <c r="H4640" t="s">
        <v>5868</v>
      </c>
      <c r="I4640" t="s">
        <v>5748</v>
      </c>
      <c r="J4640">
        <v>473</v>
      </c>
      <c r="K4640">
        <v>24</v>
      </c>
      <c r="L4640">
        <v>5</v>
      </c>
      <c r="M4640" t="s">
        <v>5749</v>
      </c>
      <c r="N4640" t="s">
        <v>5750</v>
      </c>
      <c r="O4640" t="s">
        <v>5874</v>
      </c>
      <c r="P4640" t="s">
        <v>5875</v>
      </c>
      <c r="Q4640" t="s">
        <v>5876</v>
      </c>
      <c r="R4640">
        <v>86613</v>
      </c>
      <c r="S4640" t="s">
        <v>6449</v>
      </c>
      <c r="T4640" t="s">
        <v>6449</v>
      </c>
      <c r="U4640">
        <v>4.45</v>
      </c>
      <c r="V4640" t="s">
        <v>6172</v>
      </c>
      <c r="W4640" t="s">
        <v>5869</v>
      </c>
      <c r="X4640">
        <v>1</v>
      </c>
    </row>
    <row r="4641" spans="1:24" x14ac:dyDescent="0.25">
      <c r="A4641">
        <v>30434</v>
      </c>
      <c r="B4641" t="s">
        <v>3650</v>
      </c>
      <c r="C4641" t="s">
        <v>443</v>
      </c>
      <c r="D4641" t="s">
        <v>5871</v>
      </c>
      <c r="E4641" t="s">
        <v>5872</v>
      </c>
      <c r="F4641">
        <v>27</v>
      </c>
      <c r="G4641" t="s">
        <v>5837</v>
      </c>
      <c r="H4641" t="s">
        <v>5868</v>
      </c>
      <c r="I4641" t="s">
        <v>5748</v>
      </c>
      <c r="J4641">
        <v>473</v>
      </c>
      <c r="K4641">
        <v>24</v>
      </c>
      <c r="L4641">
        <v>6.5</v>
      </c>
      <c r="M4641" t="s">
        <v>5749</v>
      </c>
      <c r="N4641" t="s">
        <v>5750</v>
      </c>
      <c r="O4641" t="s">
        <v>5874</v>
      </c>
      <c r="P4641" t="s">
        <v>5875</v>
      </c>
      <c r="Q4641" t="s">
        <v>5876</v>
      </c>
      <c r="R4641">
        <v>86613</v>
      </c>
      <c r="S4641" t="s">
        <v>6449</v>
      </c>
      <c r="T4641" t="s">
        <v>6449</v>
      </c>
      <c r="U4641">
        <v>2.93</v>
      </c>
      <c r="V4641" t="s">
        <v>6172</v>
      </c>
      <c r="W4641" t="s">
        <v>5869</v>
      </c>
      <c r="X4641">
        <v>1</v>
      </c>
    </row>
    <row r="4642" spans="1:24" x14ac:dyDescent="0.25">
      <c r="A4642">
        <v>30434</v>
      </c>
      <c r="B4642" t="s">
        <v>3650</v>
      </c>
      <c r="C4642" t="s">
        <v>443</v>
      </c>
      <c r="D4642" t="s">
        <v>5871</v>
      </c>
      <c r="E4642" t="s">
        <v>5872</v>
      </c>
      <c r="F4642">
        <v>27</v>
      </c>
      <c r="G4642" t="s">
        <v>5837</v>
      </c>
      <c r="H4642" t="s">
        <v>5868</v>
      </c>
      <c r="I4642" t="s">
        <v>5748</v>
      </c>
      <c r="J4642">
        <v>473</v>
      </c>
      <c r="K4642">
        <v>24</v>
      </c>
      <c r="L4642">
        <v>6.5</v>
      </c>
      <c r="M4642" t="s">
        <v>5749</v>
      </c>
      <c r="N4642" t="s">
        <v>5750</v>
      </c>
      <c r="O4642" t="s">
        <v>5874</v>
      </c>
      <c r="P4642" t="s">
        <v>5875</v>
      </c>
      <c r="Q4642" t="s">
        <v>5876</v>
      </c>
      <c r="R4642">
        <v>86613</v>
      </c>
      <c r="S4642" t="s">
        <v>6449</v>
      </c>
      <c r="T4642" t="s">
        <v>6449</v>
      </c>
      <c r="U4642">
        <v>2.93</v>
      </c>
      <c r="V4642" t="s">
        <v>6172</v>
      </c>
      <c r="W4642" t="s">
        <v>5869</v>
      </c>
      <c r="X4642">
        <v>1</v>
      </c>
    </row>
    <row r="4643" spans="1:24" x14ac:dyDescent="0.25">
      <c r="A4643">
        <v>30439</v>
      </c>
      <c r="B4643" t="s">
        <v>3651</v>
      </c>
      <c r="C4643" t="s">
        <v>443</v>
      </c>
      <c r="D4643" t="s">
        <v>5871</v>
      </c>
      <c r="E4643" t="s">
        <v>5872</v>
      </c>
      <c r="F4643">
        <v>27</v>
      </c>
      <c r="G4643" t="s">
        <v>5837</v>
      </c>
      <c r="H4643" t="s">
        <v>5747</v>
      </c>
      <c r="I4643" t="s">
        <v>5748</v>
      </c>
      <c r="J4643">
        <v>473</v>
      </c>
      <c r="K4643">
        <v>24</v>
      </c>
      <c r="L4643">
        <v>5.6</v>
      </c>
      <c r="M4643" t="s">
        <v>5749</v>
      </c>
      <c r="N4643" t="s">
        <v>5750</v>
      </c>
      <c r="O4643" t="s">
        <v>5874</v>
      </c>
      <c r="P4643" t="s">
        <v>5875</v>
      </c>
      <c r="Q4643" t="s">
        <v>5876</v>
      </c>
      <c r="R4643">
        <v>86613</v>
      </c>
      <c r="S4643" t="s">
        <v>6449</v>
      </c>
      <c r="T4643" t="s">
        <v>6449</v>
      </c>
      <c r="U4643">
        <v>5.86</v>
      </c>
      <c r="V4643" t="s">
        <v>5755</v>
      </c>
      <c r="W4643" t="s">
        <v>5869</v>
      </c>
      <c r="X4643">
        <v>1</v>
      </c>
    </row>
    <row r="4644" spans="1:24" x14ac:dyDescent="0.25">
      <c r="A4644">
        <v>30439</v>
      </c>
      <c r="B4644" t="s">
        <v>3651</v>
      </c>
      <c r="C4644" t="s">
        <v>443</v>
      </c>
      <c r="D4644" t="s">
        <v>5871</v>
      </c>
      <c r="E4644" t="s">
        <v>5872</v>
      </c>
      <c r="F4644">
        <v>27</v>
      </c>
      <c r="G4644" t="s">
        <v>5837</v>
      </c>
      <c r="H4644" t="s">
        <v>5747</v>
      </c>
      <c r="I4644" t="s">
        <v>5748</v>
      </c>
      <c r="J4644">
        <v>473</v>
      </c>
      <c r="K4644">
        <v>24</v>
      </c>
      <c r="L4644">
        <v>5.6</v>
      </c>
      <c r="M4644" t="s">
        <v>5749</v>
      </c>
      <c r="N4644" t="s">
        <v>5750</v>
      </c>
      <c r="O4644" t="s">
        <v>5874</v>
      </c>
      <c r="P4644" t="s">
        <v>5875</v>
      </c>
      <c r="Q4644" t="s">
        <v>5876</v>
      </c>
      <c r="R4644">
        <v>86613</v>
      </c>
      <c r="S4644" t="s">
        <v>6449</v>
      </c>
      <c r="T4644" t="s">
        <v>6449</v>
      </c>
      <c r="U4644">
        <v>5.86</v>
      </c>
      <c r="V4644" t="s">
        <v>5755</v>
      </c>
      <c r="W4644" t="s">
        <v>5869</v>
      </c>
      <c r="X4644">
        <v>1</v>
      </c>
    </row>
    <row r="4645" spans="1:24" x14ac:dyDescent="0.25">
      <c r="A4645">
        <v>30878</v>
      </c>
      <c r="B4645" t="s">
        <v>5533</v>
      </c>
      <c r="C4645" t="s">
        <v>441</v>
      </c>
      <c r="D4645" t="s">
        <v>5811</v>
      </c>
      <c r="E4645" t="s">
        <v>5950</v>
      </c>
      <c r="F4645">
        <v>20</v>
      </c>
      <c r="G4645" t="s">
        <v>5746</v>
      </c>
      <c r="H4645" t="s">
        <v>5747</v>
      </c>
      <c r="I4645" t="s">
        <v>5748</v>
      </c>
      <c r="J4645">
        <v>240</v>
      </c>
      <c r="K4645">
        <v>9</v>
      </c>
      <c r="L4645">
        <v>16</v>
      </c>
      <c r="M4645" t="s">
        <v>5759</v>
      </c>
      <c r="N4645" t="s">
        <v>6085</v>
      </c>
      <c r="O4645" t="s">
        <v>5863</v>
      </c>
      <c r="P4645" t="s">
        <v>5752</v>
      </c>
      <c r="Q4645" t="s">
        <v>5769</v>
      </c>
      <c r="R4645">
        <v>61807</v>
      </c>
      <c r="S4645" t="s">
        <v>6273</v>
      </c>
      <c r="T4645" t="s">
        <v>6075</v>
      </c>
      <c r="U4645">
        <v>19.489999999999998</v>
      </c>
      <c r="V4645" t="s">
        <v>6582</v>
      </c>
      <c r="W4645" t="s">
        <v>5756</v>
      </c>
      <c r="X4645">
        <v>8</v>
      </c>
    </row>
    <row r="4646" spans="1:24" x14ac:dyDescent="0.25">
      <c r="A4646">
        <v>31535</v>
      </c>
      <c r="B4646" t="s">
        <v>4371</v>
      </c>
      <c r="C4646" t="s">
        <v>443</v>
      </c>
      <c r="D4646" t="s">
        <v>5871</v>
      </c>
      <c r="E4646" t="s">
        <v>5872</v>
      </c>
      <c r="F4646">
        <v>23</v>
      </c>
      <c r="G4646" t="s">
        <v>6246</v>
      </c>
      <c r="H4646" t="s">
        <v>5747</v>
      </c>
      <c r="I4646" t="s">
        <v>5748</v>
      </c>
      <c r="J4646">
        <v>473</v>
      </c>
      <c r="K4646">
        <v>24</v>
      </c>
      <c r="L4646">
        <v>6.5</v>
      </c>
      <c r="M4646" t="s">
        <v>5749</v>
      </c>
      <c r="N4646" t="s">
        <v>5750</v>
      </c>
      <c r="O4646" t="s">
        <v>5874</v>
      </c>
      <c r="P4646" t="s">
        <v>5875</v>
      </c>
      <c r="Q4646" t="s">
        <v>5876</v>
      </c>
      <c r="R4646">
        <v>98</v>
      </c>
      <c r="S4646" t="s">
        <v>6565</v>
      </c>
      <c r="T4646" t="s">
        <v>6565</v>
      </c>
      <c r="U4646">
        <v>3.96</v>
      </c>
      <c r="V4646" t="s">
        <v>6172</v>
      </c>
      <c r="W4646" t="s">
        <v>5869</v>
      </c>
      <c r="X4646">
        <v>1</v>
      </c>
    </row>
    <row r="4647" spans="1:24" x14ac:dyDescent="0.25">
      <c r="A4647">
        <v>31535</v>
      </c>
      <c r="B4647" t="s">
        <v>4371</v>
      </c>
      <c r="C4647" t="s">
        <v>443</v>
      </c>
      <c r="D4647" t="s">
        <v>5871</v>
      </c>
      <c r="E4647" t="s">
        <v>5872</v>
      </c>
      <c r="F4647">
        <v>23</v>
      </c>
      <c r="G4647" t="s">
        <v>6246</v>
      </c>
      <c r="H4647" t="s">
        <v>5747</v>
      </c>
      <c r="I4647" t="s">
        <v>5748</v>
      </c>
      <c r="J4647">
        <v>473</v>
      </c>
      <c r="K4647">
        <v>24</v>
      </c>
      <c r="L4647">
        <v>6.5</v>
      </c>
      <c r="M4647" t="s">
        <v>5749</v>
      </c>
      <c r="N4647" t="s">
        <v>5750</v>
      </c>
      <c r="O4647" t="s">
        <v>5874</v>
      </c>
      <c r="P4647" t="s">
        <v>5875</v>
      </c>
      <c r="Q4647" t="s">
        <v>5876</v>
      </c>
      <c r="R4647">
        <v>98</v>
      </c>
      <c r="S4647" t="s">
        <v>6565</v>
      </c>
      <c r="T4647" t="s">
        <v>6565</v>
      </c>
      <c r="U4647">
        <v>3.96</v>
      </c>
      <c r="V4647" t="s">
        <v>6172</v>
      </c>
      <c r="W4647" t="s">
        <v>5869</v>
      </c>
      <c r="X4647">
        <v>1</v>
      </c>
    </row>
    <row r="4648" spans="1:24" x14ac:dyDescent="0.25">
      <c r="A4648">
        <v>31537</v>
      </c>
      <c r="B4648" t="s">
        <v>3817</v>
      </c>
      <c r="C4648" t="s">
        <v>442</v>
      </c>
      <c r="D4648" t="s">
        <v>6035</v>
      </c>
      <c r="E4648" t="s">
        <v>5958</v>
      </c>
      <c r="F4648">
        <v>20</v>
      </c>
      <c r="G4648" t="s">
        <v>5746</v>
      </c>
      <c r="H4648" t="s">
        <v>5747</v>
      </c>
      <c r="I4648" t="s">
        <v>5748</v>
      </c>
      <c r="J4648">
        <v>750</v>
      </c>
      <c r="K4648">
        <v>12</v>
      </c>
      <c r="L4648">
        <v>12</v>
      </c>
      <c r="M4648" t="s">
        <v>5759</v>
      </c>
      <c r="N4648" t="s">
        <v>5781</v>
      </c>
      <c r="O4648" t="s">
        <v>5790</v>
      </c>
      <c r="P4648" t="s">
        <v>5916</v>
      </c>
      <c r="Q4648" t="s">
        <v>5986</v>
      </c>
      <c r="R4648">
        <v>51923</v>
      </c>
      <c r="S4648" t="s">
        <v>5965</v>
      </c>
      <c r="T4648" t="s">
        <v>5965</v>
      </c>
      <c r="U4648">
        <v>16.989999999999998</v>
      </c>
      <c r="V4648" t="s">
        <v>5755</v>
      </c>
      <c r="W4648" t="s">
        <v>5756</v>
      </c>
      <c r="X4648">
        <v>1</v>
      </c>
    </row>
    <row r="4649" spans="1:24" x14ac:dyDescent="0.25">
      <c r="A4649">
        <v>30444</v>
      </c>
      <c r="B4649" t="s">
        <v>3428</v>
      </c>
      <c r="C4649" t="s">
        <v>443</v>
      </c>
      <c r="D4649" t="s">
        <v>6411</v>
      </c>
      <c r="E4649" t="s">
        <v>5872</v>
      </c>
      <c r="F4649">
        <v>27</v>
      </c>
      <c r="G4649" t="s">
        <v>5837</v>
      </c>
      <c r="H4649" t="s">
        <v>5747</v>
      </c>
      <c r="I4649" t="s">
        <v>5748</v>
      </c>
      <c r="J4649">
        <v>473</v>
      </c>
      <c r="K4649">
        <v>24</v>
      </c>
      <c r="L4649">
        <v>5.9</v>
      </c>
      <c r="M4649" t="s">
        <v>5749</v>
      </c>
      <c r="N4649" t="s">
        <v>5750</v>
      </c>
      <c r="O4649" t="s">
        <v>5874</v>
      </c>
      <c r="P4649" t="s">
        <v>5875</v>
      </c>
      <c r="Q4649" t="s">
        <v>5876</v>
      </c>
      <c r="R4649">
        <v>99</v>
      </c>
      <c r="S4649" t="s">
        <v>6638</v>
      </c>
      <c r="T4649" t="s">
        <v>6638</v>
      </c>
      <c r="U4649">
        <v>3.99</v>
      </c>
      <c r="V4649" t="s">
        <v>6172</v>
      </c>
      <c r="W4649" t="s">
        <v>5869</v>
      </c>
      <c r="X4649">
        <v>1</v>
      </c>
    </row>
    <row r="4650" spans="1:24" x14ac:dyDescent="0.25">
      <c r="A4650">
        <v>30444</v>
      </c>
      <c r="B4650" t="s">
        <v>3428</v>
      </c>
      <c r="C4650" t="s">
        <v>443</v>
      </c>
      <c r="D4650" t="s">
        <v>6411</v>
      </c>
      <c r="E4650" t="s">
        <v>5872</v>
      </c>
      <c r="F4650">
        <v>27</v>
      </c>
      <c r="G4650" t="s">
        <v>5837</v>
      </c>
      <c r="H4650" t="s">
        <v>5747</v>
      </c>
      <c r="I4650" t="s">
        <v>5748</v>
      </c>
      <c r="J4650">
        <v>473</v>
      </c>
      <c r="K4650">
        <v>24</v>
      </c>
      <c r="L4650">
        <v>5.9</v>
      </c>
      <c r="M4650" t="s">
        <v>5749</v>
      </c>
      <c r="N4650" t="s">
        <v>5750</v>
      </c>
      <c r="O4650" t="s">
        <v>5874</v>
      </c>
      <c r="P4650" t="s">
        <v>5875</v>
      </c>
      <c r="Q4650" t="s">
        <v>5876</v>
      </c>
      <c r="R4650">
        <v>97173</v>
      </c>
      <c r="S4650" t="s">
        <v>6638</v>
      </c>
      <c r="T4650" t="s">
        <v>6638</v>
      </c>
      <c r="U4650">
        <v>3.99</v>
      </c>
      <c r="V4650" t="s">
        <v>6172</v>
      </c>
      <c r="W4650" t="s">
        <v>5869</v>
      </c>
      <c r="X4650">
        <v>1</v>
      </c>
    </row>
    <row r="4651" spans="1:24" x14ac:dyDescent="0.25">
      <c r="A4651">
        <v>30444</v>
      </c>
      <c r="B4651" t="s">
        <v>3428</v>
      </c>
      <c r="C4651" t="s">
        <v>443</v>
      </c>
      <c r="D4651" t="s">
        <v>6411</v>
      </c>
      <c r="E4651" t="s">
        <v>5872</v>
      </c>
      <c r="F4651">
        <v>27</v>
      </c>
      <c r="G4651" t="s">
        <v>5837</v>
      </c>
      <c r="H4651" t="s">
        <v>5747</v>
      </c>
      <c r="I4651" t="s">
        <v>5748</v>
      </c>
      <c r="J4651">
        <v>473</v>
      </c>
      <c r="K4651">
        <v>24</v>
      </c>
      <c r="L4651">
        <v>5.9</v>
      </c>
      <c r="M4651" t="s">
        <v>5749</v>
      </c>
      <c r="N4651" t="s">
        <v>5750</v>
      </c>
      <c r="O4651" t="s">
        <v>5874</v>
      </c>
      <c r="P4651" t="s">
        <v>5875</v>
      </c>
      <c r="Q4651" t="s">
        <v>5876</v>
      </c>
      <c r="R4651">
        <v>96</v>
      </c>
      <c r="S4651" t="s">
        <v>6638</v>
      </c>
      <c r="T4651" t="s">
        <v>6638</v>
      </c>
      <c r="U4651">
        <v>3.99</v>
      </c>
      <c r="V4651" t="s">
        <v>6172</v>
      </c>
      <c r="W4651" t="s">
        <v>5869</v>
      </c>
      <c r="X4651">
        <v>1</v>
      </c>
    </row>
    <row r="4652" spans="1:24" x14ac:dyDescent="0.25">
      <c r="A4652">
        <v>30879</v>
      </c>
      <c r="B4652" t="s">
        <v>3934</v>
      </c>
      <c r="C4652" t="s">
        <v>443</v>
      </c>
      <c r="D4652" t="s">
        <v>6166</v>
      </c>
      <c r="E4652" t="s">
        <v>6167</v>
      </c>
      <c r="F4652">
        <v>11</v>
      </c>
      <c r="G4652" t="s">
        <v>5862</v>
      </c>
      <c r="H4652" t="s">
        <v>5868</v>
      </c>
      <c r="I4652" t="s">
        <v>5748</v>
      </c>
      <c r="J4652">
        <v>2000</v>
      </c>
      <c r="K4652">
        <v>2</v>
      </c>
      <c r="L4652">
        <v>5</v>
      </c>
      <c r="M4652" t="s">
        <v>5759</v>
      </c>
      <c r="N4652" t="s">
        <v>6200</v>
      </c>
      <c r="O4652" t="s">
        <v>5863</v>
      </c>
      <c r="P4652" t="s">
        <v>6168</v>
      </c>
      <c r="Q4652" t="s">
        <v>5864</v>
      </c>
      <c r="R4652">
        <v>78986</v>
      </c>
      <c r="S4652" t="s">
        <v>6193</v>
      </c>
      <c r="T4652" t="s">
        <v>6113</v>
      </c>
      <c r="U4652">
        <v>24.95</v>
      </c>
      <c r="V4652" t="s">
        <v>5755</v>
      </c>
      <c r="W4652" t="s">
        <v>5869</v>
      </c>
      <c r="X4652">
        <v>4</v>
      </c>
    </row>
    <row r="4653" spans="1:24" x14ac:dyDescent="0.25">
      <c r="A4653">
        <v>28343</v>
      </c>
      <c r="B4653" t="s">
        <v>2367</v>
      </c>
      <c r="C4653" t="s">
        <v>442</v>
      </c>
      <c r="D4653" t="s">
        <v>5961</v>
      </c>
      <c r="E4653" t="s">
        <v>6321</v>
      </c>
      <c r="F4653">
        <v>20</v>
      </c>
      <c r="G4653" t="s">
        <v>5746</v>
      </c>
      <c r="H4653" t="s">
        <v>5747</v>
      </c>
      <c r="I4653" t="s">
        <v>5748</v>
      </c>
      <c r="J4653">
        <v>750</v>
      </c>
      <c r="K4653">
        <v>6</v>
      </c>
      <c r="L4653">
        <v>5.5</v>
      </c>
      <c r="M4653" t="s">
        <v>5759</v>
      </c>
      <c r="N4653" t="s">
        <v>5835</v>
      </c>
      <c r="O4653" t="s">
        <v>5761</v>
      </c>
      <c r="P4653" t="s">
        <v>5916</v>
      </c>
      <c r="Q4653" t="s">
        <v>5974</v>
      </c>
      <c r="R4653">
        <v>80802</v>
      </c>
      <c r="S4653" t="s">
        <v>6316</v>
      </c>
      <c r="T4653" t="s">
        <v>6316</v>
      </c>
      <c r="U4653">
        <v>16.989999999999998</v>
      </c>
      <c r="V4653" t="s">
        <v>5755</v>
      </c>
      <c r="W4653" t="s">
        <v>5765</v>
      </c>
      <c r="X4653">
        <v>1</v>
      </c>
    </row>
    <row r="4654" spans="1:24" x14ac:dyDescent="0.25">
      <c r="A4654">
        <v>28108</v>
      </c>
      <c r="B4654" t="s">
        <v>321</v>
      </c>
      <c r="C4654" t="s">
        <v>442</v>
      </c>
      <c r="D4654" t="s">
        <v>5886</v>
      </c>
      <c r="E4654" t="s">
        <v>5966</v>
      </c>
      <c r="F4654">
        <v>20</v>
      </c>
      <c r="G4654" t="s">
        <v>5746</v>
      </c>
      <c r="H4654" t="s">
        <v>5747</v>
      </c>
      <c r="I4654" t="s">
        <v>5748</v>
      </c>
      <c r="J4654">
        <v>3000</v>
      </c>
      <c r="K4654">
        <v>4</v>
      </c>
      <c r="L4654">
        <v>12.5</v>
      </c>
      <c r="M4654" t="s">
        <v>5749</v>
      </c>
      <c r="N4654" t="s">
        <v>5750</v>
      </c>
      <c r="O4654" t="s">
        <v>5751</v>
      </c>
      <c r="P4654" t="s">
        <v>5922</v>
      </c>
      <c r="Q4654" t="s">
        <v>5947</v>
      </c>
      <c r="R4654">
        <v>42006</v>
      </c>
      <c r="S4654" t="s">
        <v>5946</v>
      </c>
      <c r="T4654" t="s">
        <v>5946</v>
      </c>
      <c r="U4654">
        <v>34.99</v>
      </c>
      <c r="V4654" t="s">
        <v>5960</v>
      </c>
      <c r="W4654" t="s">
        <v>5869</v>
      </c>
      <c r="X4654">
        <v>1</v>
      </c>
    </row>
    <row r="4655" spans="1:24" x14ac:dyDescent="0.25">
      <c r="A4655">
        <v>27999</v>
      </c>
      <c r="B4655" t="s">
        <v>2335</v>
      </c>
      <c r="C4655" t="s">
        <v>443</v>
      </c>
      <c r="D4655" t="s">
        <v>6166</v>
      </c>
      <c r="E4655" t="s">
        <v>6482</v>
      </c>
      <c r="F4655">
        <v>20</v>
      </c>
      <c r="G4655" t="s">
        <v>5746</v>
      </c>
      <c r="H4655" t="s">
        <v>5747</v>
      </c>
      <c r="I4655" t="s">
        <v>5748</v>
      </c>
      <c r="J4655">
        <v>2000</v>
      </c>
      <c r="K4655">
        <v>6</v>
      </c>
      <c r="M4655" t="s">
        <v>5759</v>
      </c>
      <c r="N4655" t="s">
        <v>5896</v>
      </c>
      <c r="O4655" t="s">
        <v>5751</v>
      </c>
      <c r="P4655" t="s">
        <v>5875</v>
      </c>
      <c r="Q4655" t="s">
        <v>6380</v>
      </c>
      <c r="R4655">
        <v>86746</v>
      </c>
      <c r="S4655" t="s">
        <v>6693</v>
      </c>
      <c r="T4655" t="s">
        <v>6693</v>
      </c>
      <c r="U4655">
        <v>7.78</v>
      </c>
      <c r="V4655" t="s">
        <v>6172</v>
      </c>
      <c r="W4655" t="s">
        <v>5869</v>
      </c>
      <c r="X4655">
        <v>4</v>
      </c>
    </row>
    <row r="4656" spans="1:24" x14ac:dyDescent="0.25">
      <c r="A4656">
        <v>30171</v>
      </c>
      <c r="B4656" t="s">
        <v>3880</v>
      </c>
      <c r="C4656" t="s">
        <v>442</v>
      </c>
      <c r="D4656" t="s">
        <v>5886</v>
      </c>
      <c r="E4656" t="s">
        <v>5966</v>
      </c>
      <c r="F4656">
        <v>20</v>
      </c>
      <c r="G4656" t="s">
        <v>5746</v>
      </c>
      <c r="H4656" t="s">
        <v>5747</v>
      </c>
      <c r="I4656" t="s">
        <v>5748</v>
      </c>
      <c r="J4656">
        <v>750</v>
      </c>
      <c r="K4656">
        <v>12</v>
      </c>
      <c r="L4656">
        <v>12</v>
      </c>
      <c r="M4656" t="s">
        <v>5759</v>
      </c>
      <c r="N4656" t="s">
        <v>6054</v>
      </c>
      <c r="O4656" t="s">
        <v>5790</v>
      </c>
      <c r="P4656" t="s">
        <v>6002</v>
      </c>
      <c r="Q4656" t="s">
        <v>6055</v>
      </c>
      <c r="R4656">
        <v>85242</v>
      </c>
      <c r="S4656" t="s">
        <v>6063</v>
      </c>
      <c r="T4656" t="s">
        <v>6063</v>
      </c>
      <c r="U4656">
        <v>11.05</v>
      </c>
      <c r="V4656" t="s">
        <v>5755</v>
      </c>
      <c r="W4656" t="s">
        <v>5756</v>
      </c>
      <c r="X4656">
        <v>1</v>
      </c>
    </row>
    <row r="4657" spans="1:24" x14ac:dyDescent="0.25">
      <c r="A4657">
        <v>30004</v>
      </c>
      <c r="B4657" t="s">
        <v>3765</v>
      </c>
      <c r="C4657" t="s">
        <v>443</v>
      </c>
      <c r="D4657" t="s">
        <v>6411</v>
      </c>
      <c r="E4657" t="s">
        <v>6192</v>
      </c>
      <c r="F4657">
        <v>27</v>
      </c>
      <c r="G4657" t="s">
        <v>5837</v>
      </c>
      <c r="H4657" t="s">
        <v>5747</v>
      </c>
      <c r="I4657" t="s">
        <v>5748</v>
      </c>
      <c r="J4657">
        <v>8520</v>
      </c>
      <c r="K4657">
        <v>1</v>
      </c>
      <c r="L4657">
        <v>4.5</v>
      </c>
      <c r="M4657" t="s">
        <v>5749</v>
      </c>
      <c r="N4657" t="s">
        <v>5750</v>
      </c>
      <c r="O4657" t="s">
        <v>5874</v>
      </c>
      <c r="P4657" t="s">
        <v>5875</v>
      </c>
      <c r="Q4657" t="s">
        <v>5876</v>
      </c>
      <c r="R4657">
        <v>99</v>
      </c>
      <c r="S4657" t="s">
        <v>6535</v>
      </c>
      <c r="T4657" t="s">
        <v>6535</v>
      </c>
      <c r="U4657">
        <v>44.41</v>
      </c>
      <c r="V4657" t="s">
        <v>6172</v>
      </c>
      <c r="W4657" t="s">
        <v>5869</v>
      </c>
      <c r="X4657">
        <v>24</v>
      </c>
    </row>
    <row r="4658" spans="1:24" x14ac:dyDescent="0.25">
      <c r="A4658">
        <v>30004</v>
      </c>
      <c r="B4658" t="s">
        <v>3765</v>
      </c>
      <c r="C4658" t="s">
        <v>443</v>
      </c>
      <c r="D4658" t="s">
        <v>6411</v>
      </c>
      <c r="E4658" t="s">
        <v>6192</v>
      </c>
      <c r="F4658">
        <v>27</v>
      </c>
      <c r="G4658" t="s">
        <v>5837</v>
      </c>
      <c r="H4658" t="s">
        <v>5747</v>
      </c>
      <c r="I4658" t="s">
        <v>5748</v>
      </c>
      <c r="J4658">
        <v>8520</v>
      </c>
      <c r="K4658">
        <v>1</v>
      </c>
      <c r="L4658">
        <v>4.5</v>
      </c>
      <c r="M4658" t="s">
        <v>5749</v>
      </c>
      <c r="N4658" t="s">
        <v>5750</v>
      </c>
      <c r="O4658" t="s">
        <v>5874</v>
      </c>
      <c r="P4658" t="s">
        <v>5875</v>
      </c>
      <c r="Q4658" t="s">
        <v>5876</v>
      </c>
      <c r="R4658">
        <v>99</v>
      </c>
      <c r="S4658" t="s">
        <v>6535</v>
      </c>
      <c r="T4658" t="s">
        <v>6535</v>
      </c>
      <c r="U4658">
        <v>44.41</v>
      </c>
      <c r="V4658" t="s">
        <v>6172</v>
      </c>
      <c r="W4658" t="s">
        <v>5869</v>
      </c>
      <c r="X4658">
        <v>24</v>
      </c>
    </row>
    <row r="4659" spans="1:24" x14ac:dyDescent="0.25">
      <c r="A4659">
        <v>32013</v>
      </c>
      <c r="B4659" t="s">
        <v>4378</v>
      </c>
      <c r="C4659" t="s">
        <v>443</v>
      </c>
      <c r="D4659" t="s">
        <v>5871</v>
      </c>
      <c r="E4659" t="s">
        <v>6167</v>
      </c>
      <c r="F4659">
        <v>10</v>
      </c>
      <c r="G4659" t="s">
        <v>5767</v>
      </c>
      <c r="H4659" t="s">
        <v>5747</v>
      </c>
      <c r="I4659" t="s">
        <v>5748</v>
      </c>
      <c r="J4659">
        <v>473</v>
      </c>
      <c r="K4659">
        <v>24</v>
      </c>
      <c r="L4659">
        <v>5</v>
      </c>
      <c r="M4659" t="s">
        <v>5749</v>
      </c>
      <c r="N4659" t="s">
        <v>5750</v>
      </c>
      <c r="O4659" t="s">
        <v>5874</v>
      </c>
      <c r="P4659" t="s">
        <v>5875</v>
      </c>
      <c r="Q4659" t="s">
        <v>5876</v>
      </c>
      <c r="R4659">
        <v>98</v>
      </c>
      <c r="S4659" t="s">
        <v>6565</v>
      </c>
      <c r="T4659" t="s">
        <v>6565</v>
      </c>
      <c r="U4659">
        <v>3.96</v>
      </c>
      <c r="V4659" t="s">
        <v>6172</v>
      </c>
      <c r="W4659" t="s">
        <v>5869</v>
      </c>
      <c r="X4659">
        <v>1</v>
      </c>
    </row>
    <row r="4660" spans="1:24" x14ac:dyDescent="0.25">
      <c r="A4660">
        <v>32013</v>
      </c>
      <c r="B4660" t="s">
        <v>4378</v>
      </c>
      <c r="C4660" t="s">
        <v>443</v>
      </c>
      <c r="D4660" t="s">
        <v>5871</v>
      </c>
      <c r="E4660" t="s">
        <v>6167</v>
      </c>
      <c r="F4660">
        <v>10</v>
      </c>
      <c r="G4660" t="s">
        <v>5767</v>
      </c>
      <c r="H4660" t="s">
        <v>5747</v>
      </c>
      <c r="I4660" t="s">
        <v>5748</v>
      </c>
      <c r="J4660">
        <v>473</v>
      </c>
      <c r="K4660">
        <v>24</v>
      </c>
      <c r="L4660">
        <v>5</v>
      </c>
      <c r="M4660" t="s">
        <v>5749</v>
      </c>
      <c r="N4660" t="s">
        <v>5750</v>
      </c>
      <c r="O4660" t="s">
        <v>5874</v>
      </c>
      <c r="P4660" t="s">
        <v>5875</v>
      </c>
      <c r="Q4660" t="s">
        <v>5876</v>
      </c>
      <c r="R4660">
        <v>98</v>
      </c>
      <c r="S4660" t="s">
        <v>6565</v>
      </c>
      <c r="T4660" t="s">
        <v>6565</v>
      </c>
      <c r="U4660">
        <v>3.96</v>
      </c>
      <c r="V4660" t="s">
        <v>6172</v>
      </c>
      <c r="W4660" t="s">
        <v>5869</v>
      </c>
      <c r="X4660">
        <v>1</v>
      </c>
    </row>
    <row r="4661" spans="1:24" x14ac:dyDescent="0.25">
      <c r="A4661">
        <v>32014</v>
      </c>
      <c r="B4661" t="s">
        <v>5259</v>
      </c>
      <c r="C4661" t="s">
        <v>443</v>
      </c>
      <c r="D4661" t="s">
        <v>6411</v>
      </c>
      <c r="E4661" t="s">
        <v>6192</v>
      </c>
      <c r="F4661">
        <v>10</v>
      </c>
      <c r="G4661" t="s">
        <v>5767</v>
      </c>
      <c r="H4661" t="s">
        <v>5747</v>
      </c>
      <c r="I4661" t="s">
        <v>5748</v>
      </c>
      <c r="J4661">
        <v>473</v>
      </c>
      <c r="K4661">
        <v>24</v>
      </c>
      <c r="L4661">
        <v>4.9000000000000004</v>
      </c>
      <c r="M4661" t="s">
        <v>5749</v>
      </c>
      <c r="N4661" t="s">
        <v>5750</v>
      </c>
      <c r="O4661" t="s">
        <v>5874</v>
      </c>
      <c r="P4661" t="s">
        <v>5875</v>
      </c>
      <c r="Q4661" t="s">
        <v>5876</v>
      </c>
      <c r="R4661">
        <v>99</v>
      </c>
      <c r="S4661" t="s">
        <v>6535</v>
      </c>
      <c r="T4661" t="s">
        <v>6535</v>
      </c>
      <c r="U4661">
        <v>3.49</v>
      </c>
      <c r="V4661" t="s">
        <v>6172</v>
      </c>
      <c r="W4661" t="s">
        <v>5869</v>
      </c>
      <c r="X4661">
        <v>1</v>
      </c>
    </row>
    <row r="4662" spans="1:24" x14ac:dyDescent="0.25">
      <c r="A4662">
        <v>32014</v>
      </c>
      <c r="B4662" t="s">
        <v>5259</v>
      </c>
      <c r="C4662" t="s">
        <v>443</v>
      </c>
      <c r="D4662" t="s">
        <v>6411</v>
      </c>
      <c r="E4662" t="s">
        <v>6192</v>
      </c>
      <c r="F4662">
        <v>10</v>
      </c>
      <c r="G4662" t="s">
        <v>5767</v>
      </c>
      <c r="H4662" t="s">
        <v>5747</v>
      </c>
      <c r="I4662" t="s">
        <v>5748</v>
      </c>
      <c r="J4662">
        <v>473</v>
      </c>
      <c r="K4662">
        <v>24</v>
      </c>
      <c r="L4662">
        <v>4.9000000000000004</v>
      </c>
      <c r="M4662" t="s">
        <v>5749</v>
      </c>
      <c r="N4662" t="s">
        <v>5750</v>
      </c>
      <c r="O4662" t="s">
        <v>5874</v>
      </c>
      <c r="P4662" t="s">
        <v>5875</v>
      </c>
      <c r="Q4662" t="s">
        <v>5876</v>
      </c>
      <c r="R4662">
        <v>98571</v>
      </c>
      <c r="S4662" t="s">
        <v>6535</v>
      </c>
      <c r="T4662" t="s">
        <v>6535</v>
      </c>
      <c r="U4662">
        <v>3.49</v>
      </c>
      <c r="V4662" t="s">
        <v>6172</v>
      </c>
      <c r="W4662" t="s">
        <v>5869</v>
      </c>
      <c r="X4662">
        <v>1</v>
      </c>
    </row>
    <row r="4663" spans="1:24" x14ac:dyDescent="0.25">
      <c r="A4663">
        <v>30894</v>
      </c>
      <c r="B4663" t="s">
        <v>6694</v>
      </c>
      <c r="C4663" t="s">
        <v>443</v>
      </c>
      <c r="D4663" t="s">
        <v>6166</v>
      </c>
      <c r="E4663" t="s">
        <v>5872</v>
      </c>
      <c r="F4663">
        <v>11</v>
      </c>
      <c r="G4663" t="s">
        <v>5862</v>
      </c>
      <c r="H4663" t="s">
        <v>5868</v>
      </c>
      <c r="I4663" t="s">
        <v>5748</v>
      </c>
      <c r="J4663">
        <v>5676</v>
      </c>
      <c r="K4663">
        <v>2</v>
      </c>
      <c r="L4663">
        <v>6</v>
      </c>
      <c r="M4663" t="s">
        <v>5759</v>
      </c>
      <c r="N4663" t="s">
        <v>6197</v>
      </c>
      <c r="O4663" t="s">
        <v>5863</v>
      </c>
      <c r="P4663" t="s">
        <v>5875</v>
      </c>
      <c r="Q4663" t="s">
        <v>5864</v>
      </c>
      <c r="R4663">
        <v>90844</v>
      </c>
      <c r="S4663" t="s">
        <v>6412</v>
      </c>
      <c r="T4663" t="s">
        <v>6413</v>
      </c>
      <c r="U4663">
        <v>55</v>
      </c>
      <c r="V4663" t="s">
        <v>6172</v>
      </c>
      <c r="W4663" t="s">
        <v>6173</v>
      </c>
      <c r="X4663">
        <v>12</v>
      </c>
    </row>
    <row r="4664" spans="1:24" x14ac:dyDescent="0.25">
      <c r="A4664">
        <v>30747</v>
      </c>
      <c r="B4664" t="s">
        <v>3419</v>
      </c>
      <c r="C4664" t="s">
        <v>443</v>
      </c>
      <c r="D4664" t="s">
        <v>6218</v>
      </c>
      <c r="E4664" t="s">
        <v>6205</v>
      </c>
      <c r="F4664">
        <v>27</v>
      </c>
      <c r="G4664" t="s">
        <v>5837</v>
      </c>
      <c r="H4664" t="s">
        <v>5747</v>
      </c>
      <c r="I4664" t="s">
        <v>5748</v>
      </c>
      <c r="J4664">
        <v>1420</v>
      </c>
      <c r="K4664">
        <v>6</v>
      </c>
      <c r="L4664">
        <v>7</v>
      </c>
      <c r="M4664" t="s">
        <v>5759</v>
      </c>
      <c r="N4664" t="s">
        <v>6219</v>
      </c>
      <c r="O4664" t="s">
        <v>5874</v>
      </c>
      <c r="P4664" t="s">
        <v>6178</v>
      </c>
      <c r="Q4664" t="s">
        <v>5876</v>
      </c>
      <c r="R4664">
        <v>94</v>
      </c>
      <c r="S4664" t="s">
        <v>6220</v>
      </c>
      <c r="T4664" t="s">
        <v>6220</v>
      </c>
      <c r="U4664">
        <v>7.61</v>
      </c>
      <c r="V4664" t="s">
        <v>6172</v>
      </c>
      <c r="W4664" t="s">
        <v>5869</v>
      </c>
      <c r="X4664">
        <v>4</v>
      </c>
    </row>
    <row r="4665" spans="1:24" x14ac:dyDescent="0.25">
      <c r="A4665">
        <v>30747</v>
      </c>
      <c r="B4665" t="s">
        <v>3419</v>
      </c>
      <c r="C4665" t="s">
        <v>443</v>
      </c>
      <c r="D4665" t="s">
        <v>6218</v>
      </c>
      <c r="E4665" t="s">
        <v>6205</v>
      </c>
      <c r="F4665">
        <v>27</v>
      </c>
      <c r="G4665" t="s">
        <v>5837</v>
      </c>
      <c r="H4665" t="s">
        <v>5747</v>
      </c>
      <c r="I4665" t="s">
        <v>5748</v>
      </c>
      <c r="J4665">
        <v>1420</v>
      </c>
      <c r="K4665">
        <v>6</v>
      </c>
      <c r="L4665">
        <v>7</v>
      </c>
      <c r="M4665" t="s">
        <v>5759</v>
      </c>
      <c r="N4665" t="s">
        <v>6219</v>
      </c>
      <c r="O4665" t="s">
        <v>5874</v>
      </c>
      <c r="P4665" t="s">
        <v>6178</v>
      </c>
      <c r="Q4665" t="s">
        <v>5876</v>
      </c>
      <c r="R4665">
        <v>94</v>
      </c>
      <c r="S4665" t="s">
        <v>6220</v>
      </c>
      <c r="T4665" t="s">
        <v>6220</v>
      </c>
      <c r="U4665">
        <v>7.61</v>
      </c>
      <c r="V4665" t="s">
        <v>6172</v>
      </c>
      <c r="W4665" t="s">
        <v>5869</v>
      </c>
      <c r="X4665">
        <v>4</v>
      </c>
    </row>
    <row r="4666" spans="1:24" x14ac:dyDescent="0.25">
      <c r="A4666">
        <v>31268</v>
      </c>
      <c r="B4666" t="s">
        <v>3631</v>
      </c>
      <c r="C4666" t="s">
        <v>442</v>
      </c>
      <c r="D4666" t="s">
        <v>6021</v>
      </c>
      <c r="E4666" t="s">
        <v>498</v>
      </c>
      <c r="F4666">
        <v>22</v>
      </c>
      <c r="G4666" t="s">
        <v>5816</v>
      </c>
      <c r="H4666" t="s">
        <v>5747</v>
      </c>
      <c r="I4666" t="s">
        <v>5748</v>
      </c>
      <c r="J4666">
        <v>750</v>
      </c>
      <c r="K4666">
        <v>12</v>
      </c>
      <c r="L4666">
        <v>13.1</v>
      </c>
      <c r="M4666" t="s">
        <v>5749</v>
      </c>
      <c r="N4666" t="s">
        <v>5750</v>
      </c>
      <c r="O4666" t="s">
        <v>5751</v>
      </c>
      <c r="P4666" t="s">
        <v>5988</v>
      </c>
      <c r="Q4666" t="s">
        <v>6024</v>
      </c>
      <c r="R4666">
        <v>84740</v>
      </c>
      <c r="S4666" t="s">
        <v>6525</v>
      </c>
      <c r="T4666" t="s">
        <v>6525</v>
      </c>
      <c r="U4666">
        <v>19.63</v>
      </c>
      <c r="V4666" t="s">
        <v>5755</v>
      </c>
      <c r="W4666" t="s">
        <v>5869</v>
      </c>
      <c r="X4666">
        <v>1</v>
      </c>
    </row>
    <row r="4667" spans="1:24" x14ac:dyDescent="0.25">
      <c r="A4667">
        <v>30895</v>
      </c>
      <c r="B4667" t="s">
        <v>6695</v>
      </c>
      <c r="C4667" t="s">
        <v>443</v>
      </c>
      <c r="D4667" t="s">
        <v>6662</v>
      </c>
      <c r="E4667" t="s">
        <v>6167</v>
      </c>
      <c r="F4667">
        <v>20</v>
      </c>
      <c r="G4667" t="s">
        <v>5746</v>
      </c>
      <c r="H4667" t="s">
        <v>5747</v>
      </c>
      <c r="I4667" t="s">
        <v>5748</v>
      </c>
      <c r="J4667">
        <v>473</v>
      </c>
      <c r="K4667">
        <v>24</v>
      </c>
      <c r="L4667">
        <v>5</v>
      </c>
      <c r="M4667" t="s">
        <v>5749</v>
      </c>
      <c r="N4667" t="s">
        <v>5750</v>
      </c>
      <c r="O4667" t="s">
        <v>5874</v>
      </c>
      <c r="P4667" t="s">
        <v>5875</v>
      </c>
      <c r="Q4667" t="s">
        <v>5876</v>
      </c>
      <c r="R4667">
        <v>97039</v>
      </c>
      <c r="S4667" t="s">
        <v>6599</v>
      </c>
      <c r="T4667" t="s">
        <v>6599</v>
      </c>
      <c r="U4667">
        <v>3.66</v>
      </c>
      <c r="V4667" t="s">
        <v>6172</v>
      </c>
      <c r="W4667" t="s">
        <v>5869</v>
      </c>
      <c r="X4667">
        <v>1</v>
      </c>
    </row>
    <row r="4668" spans="1:24" x14ac:dyDescent="0.25">
      <c r="A4668">
        <v>30895</v>
      </c>
      <c r="B4668" t="s">
        <v>6695</v>
      </c>
      <c r="C4668" t="s">
        <v>443</v>
      </c>
      <c r="D4668" t="s">
        <v>6662</v>
      </c>
      <c r="E4668" t="s">
        <v>6167</v>
      </c>
      <c r="F4668">
        <v>20</v>
      </c>
      <c r="G4668" t="s">
        <v>5746</v>
      </c>
      <c r="H4668" t="s">
        <v>5747</v>
      </c>
      <c r="I4668" t="s">
        <v>5748</v>
      </c>
      <c r="J4668">
        <v>473</v>
      </c>
      <c r="K4668">
        <v>24</v>
      </c>
      <c r="L4668">
        <v>5</v>
      </c>
      <c r="M4668" t="s">
        <v>5749</v>
      </c>
      <c r="N4668" t="s">
        <v>5750</v>
      </c>
      <c r="O4668" t="s">
        <v>5874</v>
      </c>
      <c r="P4668" t="s">
        <v>5875</v>
      </c>
      <c r="Q4668" t="s">
        <v>5876</v>
      </c>
      <c r="R4668">
        <v>90003</v>
      </c>
      <c r="S4668" t="s">
        <v>6599</v>
      </c>
      <c r="T4668" t="s">
        <v>6599</v>
      </c>
      <c r="U4668">
        <v>3.66</v>
      </c>
      <c r="V4668" t="s">
        <v>6172</v>
      </c>
      <c r="W4668" t="s">
        <v>5869</v>
      </c>
      <c r="X4668">
        <v>1</v>
      </c>
    </row>
    <row r="4669" spans="1:24" x14ac:dyDescent="0.25">
      <c r="A4669">
        <v>30895</v>
      </c>
      <c r="B4669" t="s">
        <v>6695</v>
      </c>
      <c r="C4669" t="s">
        <v>443</v>
      </c>
      <c r="D4669" t="s">
        <v>6662</v>
      </c>
      <c r="E4669" t="s">
        <v>6167</v>
      </c>
      <c r="F4669">
        <v>20</v>
      </c>
      <c r="G4669" t="s">
        <v>5746</v>
      </c>
      <c r="H4669" t="s">
        <v>5747</v>
      </c>
      <c r="I4669" t="s">
        <v>5748</v>
      </c>
      <c r="J4669">
        <v>473</v>
      </c>
      <c r="K4669">
        <v>24</v>
      </c>
      <c r="L4669">
        <v>5</v>
      </c>
      <c r="M4669" t="s">
        <v>5749</v>
      </c>
      <c r="N4669" t="s">
        <v>5750</v>
      </c>
      <c r="O4669" t="s">
        <v>5874</v>
      </c>
      <c r="P4669" t="s">
        <v>5875</v>
      </c>
      <c r="Q4669" t="s">
        <v>5876</v>
      </c>
      <c r="R4669">
        <v>97039</v>
      </c>
      <c r="S4669" t="s">
        <v>6599</v>
      </c>
      <c r="T4669" t="s">
        <v>6599</v>
      </c>
      <c r="U4669">
        <v>3.66</v>
      </c>
      <c r="V4669" t="s">
        <v>6172</v>
      </c>
      <c r="W4669" t="s">
        <v>5869</v>
      </c>
      <c r="X4669">
        <v>1</v>
      </c>
    </row>
    <row r="4670" spans="1:24" x14ac:dyDescent="0.25">
      <c r="A4670">
        <v>29679</v>
      </c>
      <c r="B4670" t="s">
        <v>3582</v>
      </c>
      <c r="C4670" t="s">
        <v>442</v>
      </c>
      <c r="D4670" t="s">
        <v>6103</v>
      </c>
      <c r="E4670" t="s">
        <v>6104</v>
      </c>
      <c r="F4670">
        <v>20</v>
      </c>
      <c r="G4670" t="s">
        <v>5746</v>
      </c>
      <c r="H4670" t="s">
        <v>5747</v>
      </c>
      <c r="I4670" t="s">
        <v>5792</v>
      </c>
      <c r="J4670">
        <v>750</v>
      </c>
      <c r="K4670">
        <v>12</v>
      </c>
      <c r="L4670">
        <v>4</v>
      </c>
      <c r="M4670" t="s">
        <v>5749</v>
      </c>
      <c r="N4670" t="s">
        <v>5750</v>
      </c>
      <c r="O4670" t="s">
        <v>5751</v>
      </c>
      <c r="P4670" t="s">
        <v>5922</v>
      </c>
      <c r="Q4670" t="s">
        <v>6105</v>
      </c>
      <c r="R4670">
        <v>85334</v>
      </c>
      <c r="S4670" t="s">
        <v>5956</v>
      </c>
      <c r="T4670" t="s">
        <v>5957</v>
      </c>
      <c r="U4670">
        <v>7.2</v>
      </c>
      <c r="V4670" t="s">
        <v>5755</v>
      </c>
      <c r="W4670" t="s">
        <v>5869</v>
      </c>
      <c r="X4670">
        <v>1</v>
      </c>
    </row>
    <row r="4671" spans="1:24" x14ac:dyDescent="0.25">
      <c r="A4671">
        <v>30012</v>
      </c>
      <c r="B4671" t="s">
        <v>847</v>
      </c>
      <c r="C4671" t="s">
        <v>441</v>
      </c>
      <c r="D4671" t="s">
        <v>5757</v>
      </c>
      <c r="E4671" t="s">
        <v>5840</v>
      </c>
      <c r="F4671">
        <v>20</v>
      </c>
      <c r="G4671" t="s">
        <v>5746</v>
      </c>
      <c r="H4671" t="s">
        <v>5747</v>
      </c>
      <c r="I4671" t="s">
        <v>5748</v>
      </c>
      <c r="J4671">
        <v>1750</v>
      </c>
      <c r="K4671">
        <v>6</v>
      </c>
      <c r="L4671">
        <v>40</v>
      </c>
      <c r="M4671" t="s">
        <v>5759</v>
      </c>
      <c r="N4671" t="s">
        <v>5813</v>
      </c>
      <c r="O4671" t="s">
        <v>5761</v>
      </c>
      <c r="P4671" t="s">
        <v>5752</v>
      </c>
      <c r="Q4671" t="s">
        <v>5841</v>
      </c>
      <c r="R4671">
        <v>42597</v>
      </c>
      <c r="S4671" t="s">
        <v>5842</v>
      </c>
      <c r="T4671" t="s">
        <v>5754</v>
      </c>
      <c r="U4671">
        <v>69.989999999999995</v>
      </c>
      <c r="V4671" t="s">
        <v>5755</v>
      </c>
      <c r="W4671" t="s">
        <v>5765</v>
      </c>
      <c r="X4671">
        <v>1</v>
      </c>
    </row>
    <row r="4672" spans="1:24" x14ac:dyDescent="0.25">
      <c r="A4672">
        <v>31552</v>
      </c>
      <c r="B4672" t="s">
        <v>4071</v>
      </c>
      <c r="C4672" t="s">
        <v>442</v>
      </c>
      <c r="D4672" t="s">
        <v>6035</v>
      </c>
      <c r="E4672" t="s">
        <v>5887</v>
      </c>
      <c r="F4672">
        <v>20</v>
      </c>
      <c r="G4672" t="s">
        <v>5746</v>
      </c>
      <c r="H4672" t="s">
        <v>5747</v>
      </c>
      <c r="I4672" t="s">
        <v>5748</v>
      </c>
      <c r="J4672">
        <v>750</v>
      </c>
      <c r="K4672">
        <v>12</v>
      </c>
      <c r="L4672">
        <v>12</v>
      </c>
      <c r="M4672" t="s">
        <v>5749</v>
      </c>
      <c r="N4672" t="s">
        <v>5750</v>
      </c>
      <c r="O4672" t="s">
        <v>5751</v>
      </c>
      <c r="P4672" t="s">
        <v>5988</v>
      </c>
      <c r="Q4672" t="s">
        <v>5952</v>
      </c>
      <c r="R4672">
        <v>91308</v>
      </c>
      <c r="S4672" t="s">
        <v>6457</v>
      </c>
      <c r="T4672" t="s">
        <v>5937</v>
      </c>
      <c r="U4672">
        <v>17.989999999999998</v>
      </c>
      <c r="V4672" t="s">
        <v>5755</v>
      </c>
      <c r="W4672" t="s">
        <v>5869</v>
      </c>
      <c r="X4672">
        <v>1</v>
      </c>
    </row>
    <row r="4673" spans="1:24" x14ac:dyDescent="0.25">
      <c r="A4673">
        <v>30897</v>
      </c>
      <c r="B4673" t="s">
        <v>3935</v>
      </c>
      <c r="C4673" t="s">
        <v>444</v>
      </c>
      <c r="D4673" t="s">
        <v>6161</v>
      </c>
      <c r="E4673" t="s">
        <v>6607</v>
      </c>
      <c r="F4673">
        <v>10</v>
      </c>
      <c r="G4673" t="s">
        <v>5767</v>
      </c>
      <c r="H4673" t="s">
        <v>5747</v>
      </c>
      <c r="I4673" t="s">
        <v>5748</v>
      </c>
      <c r="J4673">
        <v>473</v>
      </c>
      <c r="K4673">
        <v>24</v>
      </c>
      <c r="L4673">
        <v>5</v>
      </c>
      <c r="M4673" t="s">
        <v>5749</v>
      </c>
      <c r="N4673" t="s">
        <v>5750</v>
      </c>
      <c r="O4673" t="s">
        <v>5751</v>
      </c>
      <c r="P4673" t="s">
        <v>6163</v>
      </c>
      <c r="Q4673" t="s">
        <v>6608</v>
      </c>
      <c r="R4673">
        <v>90852</v>
      </c>
      <c r="S4673" t="s">
        <v>6696</v>
      </c>
      <c r="T4673" t="s">
        <v>6394</v>
      </c>
      <c r="U4673">
        <v>3.45</v>
      </c>
      <c r="V4673" t="s">
        <v>6172</v>
      </c>
      <c r="W4673" t="s">
        <v>5756</v>
      </c>
      <c r="X4673">
        <v>1</v>
      </c>
    </row>
    <row r="4674" spans="1:24" x14ac:dyDescent="0.25">
      <c r="A4674">
        <v>31463</v>
      </c>
      <c r="B4674" t="s">
        <v>3673</v>
      </c>
      <c r="C4674" t="s">
        <v>443</v>
      </c>
      <c r="D4674" t="s">
        <v>5871</v>
      </c>
      <c r="E4674" t="s">
        <v>6192</v>
      </c>
      <c r="F4674">
        <v>27</v>
      </c>
      <c r="G4674" t="s">
        <v>5837</v>
      </c>
      <c r="H4674" t="s">
        <v>5747</v>
      </c>
      <c r="I4674" t="s">
        <v>5748</v>
      </c>
      <c r="J4674">
        <v>473</v>
      </c>
      <c r="K4674">
        <v>24</v>
      </c>
      <c r="L4674">
        <v>5.4</v>
      </c>
      <c r="M4674" t="s">
        <v>5749</v>
      </c>
      <c r="N4674" t="s">
        <v>5750</v>
      </c>
      <c r="O4674" t="s">
        <v>5874</v>
      </c>
      <c r="P4674" t="s">
        <v>5875</v>
      </c>
      <c r="Q4674" t="s">
        <v>5876</v>
      </c>
      <c r="R4674">
        <v>86613</v>
      </c>
      <c r="S4674" t="s">
        <v>6449</v>
      </c>
      <c r="T4674" t="s">
        <v>6449</v>
      </c>
      <c r="U4674">
        <v>6.06</v>
      </c>
      <c r="V4674" t="s">
        <v>6172</v>
      </c>
      <c r="W4674" t="s">
        <v>5869</v>
      </c>
      <c r="X4674">
        <v>1</v>
      </c>
    </row>
    <row r="4675" spans="1:24" x14ac:dyDescent="0.25">
      <c r="A4675">
        <v>31463</v>
      </c>
      <c r="B4675" t="s">
        <v>3673</v>
      </c>
      <c r="C4675" t="s">
        <v>443</v>
      </c>
      <c r="D4675" t="s">
        <v>5871</v>
      </c>
      <c r="E4675" t="s">
        <v>6192</v>
      </c>
      <c r="F4675">
        <v>27</v>
      </c>
      <c r="G4675" t="s">
        <v>5837</v>
      </c>
      <c r="H4675" t="s">
        <v>5747</v>
      </c>
      <c r="I4675" t="s">
        <v>5748</v>
      </c>
      <c r="J4675">
        <v>473</v>
      </c>
      <c r="K4675">
        <v>24</v>
      </c>
      <c r="L4675">
        <v>5.4</v>
      </c>
      <c r="M4675" t="s">
        <v>5749</v>
      </c>
      <c r="N4675" t="s">
        <v>5750</v>
      </c>
      <c r="O4675" t="s">
        <v>5874</v>
      </c>
      <c r="P4675" t="s">
        <v>5875</v>
      </c>
      <c r="Q4675" t="s">
        <v>5876</v>
      </c>
      <c r="R4675">
        <v>86613</v>
      </c>
      <c r="S4675" t="s">
        <v>6449</v>
      </c>
      <c r="T4675" t="s">
        <v>6449</v>
      </c>
      <c r="U4675">
        <v>6.06</v>
      </c>
      <c r="V4675" t="s">
        <v>6172</v>
      </c>
      <c r="W4675" t="s">
        <v>5869</v>
      </c>
      <c r="X4675">
        <v>1</v>
      </c>
    </row>
    <row r="4676" spans="1:24" x14ac:dyDescent="0.25">
      <c r="A4676">
        <v>31462</v>
      </c>
      <c r="B4676" t="s">
        <v>3672</v>
      </c>
      <c r="C4676" t="s">
        <v>443</v>
      </c>
      <c r="D4676" t="s">
        <v>5871</v>
      </c>
      <c r="E4676" t="s">
        <v>5872</v>
      </c>
      <c r="F4676">
        <v>27</v>
      </c>
      <c r="G4676" t="s">
        <v>5837</v>
      </c>
      <c r="H4676" t="s">
        <v>5747</v>
      </c>
      <c r="I4676" t="s">
        <v>5748</v>
      </c>
      <c r="J4676">
        <v>473</v>
      </c>
      <c r="K4676">
        <v>24</v>
      </c>
      <c r="L4676">
        <v>7.3</v>
      </c>
      <c r="M4676" t="s">
        <v>5749</v>
      </c>
      <c r="N4676" t="s">
        <v>5750</v>
      </c>
      <c r="O4676" t="s">
        <v>5874</v>
      </c>
      <c r="P4676" t="s">
        <v>5875</v>
      </c>
      <c r="Q4676" t="s">
        <v>5876</v>
      </c>
      <c r="R4676">
        <v>86613</v>
      </c>
      <c r="S4676" t="s">
        <v>6449</v>
      </c>
      <c r="T4676" t="s">
        <v>6449</v>
      </c>
      <c r="U4676">
        <v>4.54</v>
      </c>
      <c r="V4676" t="s">
        <v>6172</v>
      </c>
      <c r="W4676" t="s">
        <v>5869</v>
      </c>
      <c r="X4676">
        <v>1</v>
      </c>
    </row>
    <row r="4677" spans="1:24" x14ac:dyDescent="0.25">
      <c r="A4677">
        <v>31462</v>
      </c>
      <c r="B4677" t="s">
        <v>3672</v>
      </c>
      <c r="C4677" t="s">
        <v>443</v>
      </c>
      <c r="D4677" t="s">
        <v>5871</v>
      </c>
      <c r="E4677" t="s">
        <v>5872</v>
      </c>
      <c r="F4677">
        <v>27</v>
      </c>
      <c r="G4677" t="s">
        <v>5837</v>
      </c>
      <c r="H4677" t="s">
        <v>5747</v>
      </c>
      <c r="I4677" t="s">
        <v>5748</v>
      </c>
      <c r="J4677">
        <v>473</v>
      </c>
      <c r="K4677">
        <v>24</v>
      </c>
      <c r="L4677">
        <v>7.3</v>
      </c>
      <c r="M4677" t="s">
        <v>5749</v>
      </c>
      <c r="N4677" t="s">
        <v>5750</v>
      </c>
      <c r="O4677" t="s">
        <v>5874</v>
      </c>
      <c r="P4677" t="s">
        <v>5875</v>
      </c>
      <c r="Q4677" t="s">
        <v>5876</v>
      </c>
      <c r="R4677">
        <v>86613</v>
      </c>
      <c r="S4677" t="s">
        <v>6449</v>
      </c>
      <c r="T4677" t="s">
        <v>6449</v>
      </c>
      <c r="U4677">
        <v>4.54</v>
      </c>
      <c r="V4677" t="s">
        <v>6172</v>
      </c>
      <c r="W4677" t="s">
        <v>5869</v>
      </c>
      <c r="X4677">
        <v>1</v>
      </c>
    </row>
    <row r="4678" spans="1:24" x14ac:dyDescent="0.25">
      <c r="A4678">
        <v>31461</v>
      </c>
      <c r="B4678" t="s">
        <v>3671</v>
      </c>
      <c r="C4678" t="s">
        <v>443</v>
      </c>
      <c r="D4678" t="s">
        <v>5871</v>
      </c>
      <c r="E4678" t="s">
        <v>6192</v>
      </c>
      <c r="F4678">
        <v>27</v>
      </c>
      <c r="G4678" t="s">
        <v>5837</v>
      </c>
      <c r="H4678" t="s">
        <v>5747</v>
      </c>
      <c r="I4678" t="s">
        <v>5748</v>
      </c>
      <c r="J4678">
        <v>473</v>
      </c>
      <c r="K4678">
        <v>24</v>
      </c>
      <c r="L4678">
        <v>4.8</v>
      </c>
      <c r="M4678" t="s">
        <v>5749</v>
      </c>
      <c r="N4678" t="s">
        <v>5750</v>
      </c>
      <c r="O4678" t="s">
        <v>5874</v>
      </c>
      <c r="P4678" t="s">
        <v>5875</v>
      </c>
      <c r="Q4678" t="s">
        <v>5876</v>
      </c>
      <c r="R4678">
        <v>86613</v>
      </c>
      <c r="S4678" t="s">
        <v>6449</v>
      </c>
      <c r="T4678" t="s">
        <v>6449</v>
      </c>
      <c r="U4678">
        <v>4.55</v>
      </c>
      <c r="V4678" t="s">
        <v>6172</v>
      </c>
      <c r="W4678" t="s">
        <v>5869</v>
      </c>
      <c r="X4678">
        <v>1</v>
      </c>
    </row>
    <row r="4679" spans="1:24" x14ac:dyDescent="0.25">
      <c r="A4679">
        <v>31461</v>
      </c>
      <c r="B4679" t="s">
        <v>3671</v>
      </c>
      <c r="C4679" t="s">
        <v>443</v>
      </c>
      <c r="D4679" t="s">
        <v>5871</v>
      </c>
      <c r="E4679" t="s">
        <v>6192</v>
      </c>
      <c r="F4679">
        <v>27</v>
      </c>
      <c r="G4679" t="s">
        <v>5837</v>
      </c>
      <c r="H4679" t="s">
        <v>5747</v>
      </c>
      <c r="I4679" t="s">
        <v>5748</v>
      </c>
      <c r="J4679">
        <v>473</v>
      </c>
      <c r="K4679">
        <v>24</v>
      </c>
      <c r="L4679">
        <v>4.8</v>
      </c>
      <c r="M4679" t="s">
        <v>5749</v>
      </c>
      <c r="N4679" t="s">
        <v>5750</v>
      </c>
      <c r="O4679" t="s">
        <v>5874</v>
      </c>
      <c r="P4679" t="s">
        <v>5875</v>
      </c>
      <c r="Q4679" t="s">
        <v>5876</v>
      </c>
      <c r="R4679">
        <v>86613</v>
      </c>
      <c r="S4679" t="s">
        <v>6449</v>
      </c>
      <c r="T4679" t="s">
        <v>6449</v>
      </c>
      <c r="U4679">
        <v>4.55</v>
      </c>
      <c r="V4679" t="s">
        <v>6172</v>
      </c>
      <c r="W4679" t="s">
        <v>5869</v>
      </c>
      <c r="X4679">
        <v>1</v>
      </c>
    </row>
    <row r="4680" spans="1:24" x14ac:dyDescent="0.25">
      <c r="A4680">
        <v>31227</v>
      </c>
      <c r="B4680" t="s">
        <v>3616</v>
      </c>
      <c r="C4680" t="s">
        <v>442</v>
      </c>
      <c r="D4680" t="s">
        <v>5886</v>
      </c>
      <c r="E4680" t="s">
        <v>5887</v>
      </c>
      <c r="F4680">
        <v>31</v>
      </c>
      <c r="G4680" t="s">
        <v>6295</v>
      </c>
      <c r="H4680" t="s">
        <v>5868</v>
      </c>
      <c r="I4680" t="s">
        <v>5748</v>
      </c>
      <c r="J4680">
        <v>750</v>
      </c>
      <c r="K4680">
        <v>6</v>
      </c>
      <c r="L4680">
        <v>14</v>
      </c>
      <c r="M4680" t="s">
        <v>5759</v>
      </c>
      <c r="N4680" t="s">
        <v>5781</v>
      </c>
      <c r="O4680" t="s">
        <v>5761</v>
      </c>
      <c r="P4680" t="s">
        <v>5889</v>
      </c>
      <c r="Q4680" t="s">
        <v>5986</v>
      </c>
      <c r="R4680">
        <v>79506</v>
      </c>
      <c r="S4680" t="s">
        <v>6416</v>
      </c>
      <c r="T4680" t="s">
        <v>6416</v>
      </c>
      <c r="U4680">
        <v>180.31</v>
      </c>
      <c r="V4680" t="s">
        <v>5755</v>
      </c>
      <c r="W4680" t="s">
        <v>5765</v>
      </c>
      <c r="X4680">
        <v>1</v>
      </c>
    </row>
    <row r="4681" spans="1:24" x14ac:dyDescent="0.25">
      <c r="A4681">
        <v>31233</v>
      </c>
      <c r="B4681" t="s">
        <v>3619</v>
      </c>
      <c r="C4681" t="s">
        <v>442</v>
      </c>
      <c r="D4681" t="s">
        <v>5886</v>
      </c>
      <c r="E4681" t="s">
        <v>5887</v>
      </c>
      <c r="F4681">
        <v>31</v>
      </c>
      <c r="G4681" t="s">
        <v>6295</v>
      </c>
      <c r="H4681" t="s">
        <v>5868</v>
      </c>
      <c r="I4681" t="s">
        <v>5748</v>
      </c>
      <c r="J4681">
        <v>750</v>
      </c>
      <c r="K4681">
        <v>12</v>
      </c>
      <c r="L4681">
        <v>14</v>
      </c>
      <c r="M4681" t="s">
        <v>5759</v>
      </c>
      <c r="N4681" t="s">
        <v>5781</v>
      </c>
      <c r="O4681" t="s">
        <v>5761</v>
      </c>
      <c r="P4681" t="s">
        <v>5889</v>
      </c>
      <c r="Q4681" t="s">
        <v>5986</v>
      </c>
      <c r="R4681">
        <v>79506</v>
      </c>
      <c r="S4681" t="s">
        <v>6416</v>
      </c>
      <c r="T4681" t="s">
        <v>6416</v>
      </c>
      <c r="U4681">
        <v>36.25</v>
      </c>
      <c r="V4681" t="s">
        <v>5755</v>
      </c>
      <c r="W4681" t="s">
        <v>5765</v>
      </c>
      <c r="X4681">
        <v>1</v>
      </c>
    </row>
    <row r="4682" spans="1:24" x14ac:dyDescent="0.25">
      <c r="A4682">
        <v>30723</v>
      </c>
      <c r="B4682" t="s">
        <v>3599</v>
      </c>
      <c r="C4682" t="s">
        <v>442</v>
      </c>
      <c r="D4682" t="s">
        <v>5943</v>
      </c>
      <c r="E4682" t="s">
        <v>6118</v>
      </c>
      <c r="F4682">
        <v>20</v>
      </c>
      <c r="G4682" t="s">
        <v>5746</v>
      </c>
      <c r="H4682" t="s">
        <v>5747</v>
      </c>
      <c r="I4682" t="s">
        <v>5748</v>
      </c>
      <c r="J4682">
        <v>200</v>
      </c>
      <c r="K4682">
        <v>12</v>
      </c>
      <c r="L4682">
        <v>11</v>
      </c>
      <c r="M4682" t="s">
        <v>5749</v>
      </c>
      <c r="N4682" t="s">
        <v>5750</v>
      </c>
      <c r="O4682" t="s">
        <v>5790</v>
      </c>
      <c r="P4682" t="s">
        <v>5889</v>
      </c>
      <c r="Q4682" t="s">
        <v>5945</v>
      </c>
      <c r="R4682">
        <v>75912</v>
      </c>
      <c r="S4682" t="s">
        <v>6697</v>
      </c>
      <c r="T4682" t="s">
        <v>5937</v>
      </c>
      <c r="U4682">
        <v>34.99</v>
      </c>
      <c r="V4682" t="s">
        <v>5755</v>
      </c>
      <c r="W4682" t="s">
        <v>5869</v>
      </c>
      <c r="X4682">
        <v>1</v>
      </c>
    </row>
    <row r="4683" spans="1:24" x14ac:dyDescent="0.25">
      <c r="A4683">
        <v>31538</v>
      </c>
      <c r="B4683" t="s">
        <v>3818</v>
      </c>
      <c r="C4683" t="s">
        <v>442</v>
      </c>
      <c r="D4683" t="s">
        <v>6035</v>
      </c>
      <c r="E4683" t="s">
        <v>5887</v>
      </c>
      <c r="F4683">
        <v>20</v>
      </c>
      <c r="G4683" t="s">
        <v>5746</v>
      </c>
      <c r="H4683" t="s">
        <v>5747</v>
      </c>
      <c r="I4683" t="s">
        <v>5748</v>
      </c>
      <c r="J4683">
        <v>750</v>
      </c>
      <c r="K4683">
        <v>12</v>
      </c>
      <c r="L4683">
        <v>13</v>
      </c>
      <c r="M4683" t="s">
        <v>5759</v>
      </c>
      <c r="N4683" t="s">
        <v>5781</v>
      </c>
      <c r="O4683" t="s">
        <v>5761</v>
      </c>
      <c r="P4683" t="s">
        <v>5988</v>
      </c>
      <c r="Q4683" t="s">
        <v>5986</v>
      </c>
      <c r="R4683">
        <v>91729</v>
      </c>
      <c r="S4683" t="s">
        <v>6698</v>
      </c>
      <c r="T4683" t="s">
        <v>5794</v>
      </c>
      <c r="U4683">
        <v>17.239999999999998</v>
      </c>
      <c r="V4683" t="s">
        <v>5755</v>
      </c>
      <c r="W4683" t="s">
        <v>5765</v>
      </c>
      <c r="X4683">
        <v>1</v>
      </c>
    </row>
    <row r="4684" spans="1:24" x14ac:dyDescent="0.25">
      <c r="A4684">
        <v>30209</v>
      </c>
      <c r="B4684" t="s">
        <v>3603</v>
      </c>
      <c r="C4684" t="s">
        <v>441</v>
      </c>
      <c r="D4684" t="s">
        <v>5757</v>
      </c>
      <c r="E4684" t="s">
        <v>5893</v>
      </c>
      <c r="F4684">
        <v>20</v>
      </c>
      <c r="G4684" t="s">
        <v>5746</v>
      </c>
      <c r="H4684" t="s">
        <v>5747</v>
      </c>
      <c r="I4684" t="s">
        <v>5792</v>
      </c>
      <c r="J4684">
        <v>750</v>
      </c>
      <c r="K4684">
        <v>6</v>
      </c>
      <c r="L4684">
        <v>46</v>
      </c>
      <c r="M4684" t="s">
        <v>5759</v>
      </c>
      <c r="N4684" t="s">
        <v>5813</v>
      </c>
      <c r="O4684" t="s">
        <v>5790</v>
      </c>
      <c r="P4684" t="s">
        <v>5762</v>
      </c>
      <c r="Q4684" t="s">
        <v>5841</v>
      </c>
      <c r="R4684">
        <v>81714</v>
      </c>
      <c r="S4684" t="s">
        <v>5907</v>
      </c>
      <c r="T4684" t="s">
        <v>5844</v>
      </c>
      <c r="U4684">
        <v>84.99</v>
      </c>
      <c r="V4684" t="s">
        <v>5755</v>
      </c>
      <c r="W4684" t="s">
        <v>5756</v>
      </c>
      <c r="X4684">
        <v>1</v>
      </c>
    </row>
    <row r="4685" spans="1:24" x14ac:dyDescent="0.25">
      <c r="A4685">
        <v>31542</v>
      </c>
      <c r="B4685" t="s">
        <v>4070</v>
      </c>
      <c r="C4685" t="s">
        <v>442</v>
      </c>
      <c r="D4685" t="s">
        <v>6035</v>
      </c>
      <c r="E4685" t="s">
        <v>5887</v>
      </c>
      <c r="F4685">
        <v>20</v>
      </c>
      <c r="G4685" t="s">
        <v>5746</v>
      </c>
      <c r="H4685" t="s">
        <v>5747</v>
      </c>
      <c r="I4685" t="s">
        <v>5748</v>
      </c>
      <c r="J4685">
        <v>750</v>
      </c>
      <c r="K4685">
        <v>12</v>
      </c>
      <c r="L4685">
        <v>12.5</v>
      </c>
      <c r="M4685" t="s">
        <v>5759</v>
      </c>
      <c r="N4685" t="s">
        <v>5781</v>
      </c>
      <c r="O4685" t="s">
        <v>5761</v>
      </c>
      <c r="P4685" t="s">
        <v>5916</v>
      </c>
      <c r="Q4685" t="s">
        <v>5986</v>
      </c>
      <c r="R4685">
        <v>79421</v>
      </c>
      <c r="S4685" t="s">
        <v>6502</v>
      </c>
      <c r="T4685" t="s">
        <v>5999</v>
      </c>
      <c r="U4685">
        <v>14.99</v>
      </c>
      <c r="V4685" t="s">
        <v>5755</v>
      </c>
      <c r="W4685" t="s">
        <v>5765</v>
      </c>
      <c r="X4685">
        <v>1</v>
      </c>
    </row>
    <row r="4686" spans="1:24" x14ac:dyDescent="0.25">
      <c r="A4686">
        <v>30013</v>
      </c>
      <c r="B4686" t="s">
        <v>4105</v>
      </c>
      <c r="C4686" t="s">
        <v>441</v>
      </c>
      <c r="D4686" t="s">
        <v>5757</v>
      </c>
      <c r="E4686" t="s">
        <v>5840</v>
      </c>
      <c r="F4686">
        <v>20</v>
      </c>
      <c r="G4686" t="s">
        <v>5746</v>
      </c>
      <c r="H4686" t="s">
        <v>5747</v>
      </c>
      <c r="I4686" t="s">
        <v>5748</v>
      </c>
      <c r="J4686">
        <v>750</v>
      </c>
      <c r="K4686">
        <v>12</v>
      </c>
      <c r="L4686">
        <v>40</v>
      </c>
      <c r="M4686" t="s">
        <v>5759</v>
      </c>
      <c r="N4686" t="s">
        <v>5813</v>
      </c>
      <c r="O4686" t="s">
        <v>5790</v>
      </c>
      <c r="P4686" t="s">
        <v>5762</v>
      </c>
      <c r="Q4686" t="s">
        <v>5841</v>
      </c>
      <c r="R4686">
        <v>98946</v>
      </c>
      <c r="S4686" t="s">
        <v>5845</v>
      </c>
      <c r="T4686" t="s">
        <v>5845</v>
      </c>
      <c r="U4686">
        <v>37.99</v>
      </c>
      <c r="V4686" t="s">
        <v>5755</v>
      </c>
      <c r="W4686" t="s">
        <v>5765</v>
      </c>
      <c r="X4686">
        <v>1</v>
      </c>
    </row>
    <row r="4687" spans="1:24" x14ac:dyDescent="0.25">
      <c r="A4687">
        <v>30283</v>
      </c>
      <c r="B4687" t="s">
        <v>3615</v>
      </c>
      <c r="C4687" t="s">
        <v>443</v>
      </c>
      <c r="D4687" t="s">
        <v>5871</v>
      </c>
      <c r="E4687" t="s">
        <v>6205</v>
      </c>
      <c r="F4687">
        <v>27</v>
      </c>
      <c r="G4687" t="s">
        <v>5837</v>
      </c>
      <c r="H4687" t="s">
        <v>5747</v>
      </c>
      <c r="I4687" t="s">
        <v>5748</v>
      </c>
      <c r="J4687">
        <v>473</v>
      </c>
      <c r="K4687">
        <v>12</v>
      </c>
      <c r="L4687">
        <v>5</v>
      </c>
      <c r="M4687" t="s">
        <v>5749</v>
      </c>
      <c r="N4687" t="s">
        <v>5750</v>
      </c>
      <c r="O4687" t="s">
        <v>5874</v>
      </c>
      <c r="P4687" t="s">
        <v>5875</v>
      </c>
      <c r="Q4687" t="s">
        <v>6206</v>
      </c>
      <c r="R4687">
        <v>44051</v>
      </c>
      <c r="S4687" t="s">
        <v>6207</v>
      </c>
      <c r="T4687" t="s">
        <v>6182</v>
      </c>
      <c r="U4687">
        <v>3.49</v>
      </c>
      <c r="V4687" t="s">
        <v>6172</v>
      </c>
      <c r="W4687" t="s">
        <v>5869</v>
      </c>
      <c r="X4687">
        <v>1</v>
      </c>
    </row>
    <row r="4688" spans="1:24" x14ac:dyDescent="0.25">
      <c r="A4688">
        <v>30283</v>
      </c>
      <c r="B4688" t="s">
        <v>3615</v>
      </c>
      <c r="C4688" t="s">
        <v>443</v>
      </c>
      <c r="D4688" t="s">
        <v>5871</v>
      </c>
      <c r="E4688" t="s">
        <v>6205</v>
      </c>
      <c r="F4688">
        <v>27</v>
      </c>
      <c r="G4688" t="s">
        <v>5837</v>
      </c>
      <c r="H4688" t="s">
        <v>5747</v>
      </c>
      <c r="I4688" t="s">
        <v>5748</v>
      </c>
      <c r="J4688">
        <v>473</v>
      </c>
      <c r="K4688">
        <v>12</v>
      </c>
      <c r="L4688">
        <v>5</v>
      </c>
      <c r="M4688" t="s">
        <v>5749</v>
      </c>
      <c r="N4688" t="s">
        <v>5750</v>
      </c>
      <c r="O4688" t="s">
        <v>5874</v>
      </c>
      <c r="P4688" t="s">
        <v>5875</v>
      </c>
      <c r="Q4688" t="s">
        <v>6206</v>
      </c>
      <c r="R4688">
        <v>44051</v>
      </c>
      <c r="S4688" t="s">
        <v>6207</v>
      </c>
      <c r="T4688" t="s">
        <v>6182</v>
      </c>
      <c r="U4688">
        <v>3.49</v>
      </c>
      <c r="V4688" t="s">
        <v>6172</v>
      </c>
      <c r="W4688" t="s">
        <v>5869</v>
      </c>
      <c r="X4688">
        <v>1</v>
      </c>
    </row>
    <row r="4689" spans="1:24" x14ac:dyDescent="0.25">
      <c r="A4689">
        <v>30263</v>
      </c>
      <c r="B4689" t="s">
        <v>3614</v>
      </c>
      <c r="C4689" t="s">
        <v>442</v>
      </c>
      <c r="D4689" t="s">
        <v>5886</v>
      </c>
      <c r="E4689" t="s">
        <v>5887</v>
      </c>
      <c r="F4689">
        <v>21</v>
      </c>
      <c r="G4689" t="s">
        <v>6127</v>
      </c>
      <c r="H4689" t="s">
        <v>5747</v>
      </c>
      <c r="I4689" t="s">
        <v>5748</v>
      </c>
      <c r="J4689">
        <v>750</v>
      </c>
      <c r="K4689">
        <v>6</v>
      </c>
      <c r="L4689">
        <v>15</v>
      </c>
      <c r="M4689" t="s">
        <v>5759</v>
      </c>
      <c r="N4689" t="s">
        <v>6054</v>
      </c>
      <c r="O4689" t="s">
        <v>5790</v>
      </c>
      <c r="P4689" t="s">
        <v>5889</v>
      </c>
      <c r="Q4689" t="s">
        <v>6055</v>
      </c>
      <c r="R4689">
        <v>42915</v>
      </c>
      <c r="S4689" t="s">
        <v>6348</v>
      </c>
      <c r="T4689" t="s">
        <v>6081</v>
      </c>
      <c r="U4689">
        <v>80.16</v>
      </c>
      <c r="V4689" t="s">
        <v>5755</v>
      </c>
      <c r="W4689" t="s">
        <v>5756</v>
      </c>
      <c r="X4689">
        <v>1</v>
      </c>
    </row>
    <row r="4690" spans="1:24" x14ac:dyDescent="0.25">
      <c r="A4690">
        <v>30308</v>
      </c>
      <c r="B4690" t="s">
        <v>3642</v>
      </c>
      <c r="C4690" t="s">
        <v>443</v>
      </c>
      <c r="D4690" t="s">
        <v>5871</v>
      </c>
      <c r="E4690" t="s">
        <v>5872</v>
      </c>
      <c r="F4690">
        <v>27</v>
      </c>
      <c r="G4690" t="s">
        <v>5837</v>
      </c>
      <c r="H4690" t="s">
        <v>5747</v>
      </c>
      <c r="I4690" t="s">
        <v>5748</v>
      </c>
      <c r="J4690">
        <v>473</v>
      </c>
      <c r="K4690">
        <v>24</v>
      </c>
      <c r="L4690">
        <v>6.2</v>
      </c>
      <c r="M4690" t="s">
        <v>5749</v>
      </c>
      <c r="N4690" t="s">
        <v>5750</v>
      </c>
      <c r="O4690" t="s">
        <v>5874</v>
      </c>
      <c r="P4690" t="s">
        <v>5875</v>
      </c>
      <c r="Q4690" t="s">
        <v>5876</v>
      </c>
      <c r="R4690">
        <v>89712</v>
      </c>
      <c r="S4690" t="s">
        <v>6699</v>
      </c>
      <c r="T4690" t="s">
        <v>6699</v>
      </c>
      <c r="U4690">
        <v>3.41</v>
      </c>
      <c r="V4690" t="s">
        <v>6172</v>
      </c>
      <c r="W4690" t="s">
        <v>5869</v>
      </c>
      <c r="X4690">
        <v>1</v>
      </c>
    </row>
    <row r="4691" spans="1:24" x14ac:dyDescent="0.25">
      <c r="A4691">
        <v>30308</v>
      </c>
      <c r="B4691" t="s">
        <v>3642</v>
      </c>
      <c r="C4691" t="s">
        <v>443</v>
      </c>
      <c r="D4691" t="s">
        <v>5871</v>
      </c>
      <c r="E4691" t="s">
        <v>5872</v>
      </c>
      <c r="F4691">
        <v>27</v>
      </c>
      <c r="G4691" t="s">
        <v>5837</v>
      </c>
      <c r="H4691" t="s">
        <v>5747</v>
      </c>
      <c r="I4691" t="s">
        <v>5748</v>
      </c>
      <c r="J4691">
        <v>473</v>
      </c>
      <c r="K4691">
        <v>24</v>
      </c>
      <c r="L4691">
        <v>6.2</v>
      </c>
      <c r="M4691" t="s">
        <v>5749</v>
      </c>
      <c r="N4691" t="s">
        <v>5750</v>
      </c>
      <c r="O4691" t="s">
        <v>5874</v>
      </c>
      <c r="P4691" t="s">
        <v>5875</v>
      </c>
      <c r="Q4691" t="s">
        <v>5876</v>
      </c>
      <c r="R4691">
        <v>89712</v>
      </c>
      <c r="S4691" t="s">
        <v>6699</v>
      </c>
      <c r="T4691" t="s">
        <v>6699</v>
      </c>
      <c r="U4691">
        <v>3.41</v>
      </c>
      <c r="V4691" t="s">
        <v>6172</v>
      </c>
      <c r="W4691" t="s">
        <v>5869</v>
      </c>
      <c r="X4691">
        <v>1</v>
      </c>
    </row>
    <row r="4692" spans="1:24" x14ac:dyDescent="0.25">
      <c r="A4692">
        <v>30315</v>
      </c>
      <c r="B4692" t="s">
        <v>3643</v>
      </c>
      <c r="C4692" t="s">
        <v>443</v>
      </c>
      <c r="D4692" t="s">
        <v>5871</v>
      </c>
      <c r="E4692" t="s">
        <v>5872</v>
      </c>
      <c r="F4692">
        <v>27</v>
      </c>
      <c r="G4692" t="s">
        <v>5837</v>
      </c>
      <c r="H4692" t="s">
        <v>5747</v>
      </c>
      <c r="I4692" t="s">
        <v>5748</v>
      </c>
      <c r="J4692">
        <v>473</v>
      </c>
      <c r="K4692">
        <v>24</v>
      </c>
      <c r="L4692">
        <v>6.2</v>
      </c>
      <c r="M4692" t="s">
        <v>5749</v>
      </c>
      <c r="N4692" t="s">
        <v>5750</v>
      </c>
      <c r="O4692" t="s">
        <v>5874</v>
      </c>
      <c r="P4692" t="s">
        <v>5875</v>
      </c>
      <c r="Q4692" t="s">
        <v>5876</v>
      </c>
      <c r="R4692">
        <v>89712</v>
      </c>
      <c r="S4692" t="s">
        <v>6699</v>
      </c>
      <c r="T4692" t="s">
        <v>6699</v>
      </c>
      <c r="U4692">
        <v>3.41</v>
      </c>
      <c r="V4692" t="s">
        <v>6172</v>
      </c>
      <c r="W4692" t="s">
        <v>5869</v>
      </c>
      <c r="X4692">
        <v>1</v>
      </c>
    </row>
    <row r="4693" spans="1:24" x14ac:dyDescent="0.25">
      <c r="A4693">
        <v>30315</v>
      </c>
      <c r="B4693" t="s">
        <v>3643</v>
      </c>
      <c r="C4693" t="s">
        <v>443</v>
      </c>
      <c r="D4693" t="s">
        <v>5871</v>
      </c>
      <c r="E4693" t="s">
        <v>5872</v>
      </c>
      <c r="F4693">
        <v>27</v>
      </c>
      <c r="G4693" t="s">
        <v>5837</v>
      </c>
      <c r="H4693" t="s">
        <v>5747</v>
      </c>
      <c r="I4693" t="s">
        <v>5748</v>
      </c>
      <c r="J4693">
        <v>473</v>
      </c>
      <c r="K4693">
        <v>24</v>
      </c>
      <c r="L4693">
        <v>6.2</v>
      </c>
      <c r="M4693" t="s">
        <v>5749</v>
      </c>
      <c r="N4693" t="s">
        <v>5750</v>
      </c>
      <c r="O4693" t="s">
        <v>5874</v>
      </c>
      <c r="P4693" t="s">
        <v>5875</v>
      </c>
      <c r="Q4693" t="s">
        <v>5876</v>
      </c>
      <c r="R4693">
        <v>89712</v>
      </c>
      <c r="S4693" t="s">
        <v>6699</v>
      </c>
      <c r="T4693" t="s">
        <v>6699</v>
      </c>
      <c r="U4693">
        <v>3.41</v>
      </c>
      <c r="V4693" t="s">
        <v>6172</v>
      </c>
      <c r="W4693" t="s">
        <v>5869</v>
      </c>
      <c r="X4693">
        <v>1</v>
      </c>
    </row>
    <row r="4694" spans="1:24" x14ac:dyDescent="0.25">
      <c r="A4694">
        <v>818031</v>
      </c>
      <c r="B4694" t="s">
        <v>5066</v>
      </c>
      <c r="C4694" t="s">
        <v>444</v>
      </c>
      <c r="D4694" t="s">
        <v>6161</v>
      </c>
      <c r="E4694" t="s">
        <v>6395</v>
      </c>
      <c r="F4694">
        <v>23</v>
      </c>
      <c r="G4694" t="s">
        <v>6246</v>
      </c>
      <c r="H4694" t="s">
        <v>5747</v>
      </c>
      <c r="I4694" t="s">
        <v>5792</v>
      </c>
      <c r="J4694">
        <v>473</v>
      </c>
      <c r="K4694">
        <v>24</v>
      </c>
      <c r="L4694">
        <v>7</v>
      </c>
      <c r="M4694" t="s">
        <v>5749</v>
      </c>
      <c r="N4694" t="s">
        <v>5750</v>
      </c>
      <c r="O4694" t="s">
        <v>5751</v>
      </c>
      <c r="P4694" t="s">
        <v>6283</v>
      </c>
      <c r="Q4694" t="s">
        <v>6396</v>
      </c>
      <c r="R4694">
        <v>84980</v>
      </c>
      <c r="S4694" t="s">
        <v>6155</v>
      </c>
      <c r="T4694" t="s">
        <v>6156</v>
      </c>
      <c r="U4694">
        <v>3.49</v>
      </c>
      <c r="V4694" t="s">
        <v>6172</v>
      </c>
      <c r="W4694" t="s">
        <v>5756</v>
      </c>
      <c r="X4694">
        <v>1</v>
      </c>
    </row>
    <row r="4695" spans="1:24" x14ac:dyDescent="0.25">
      <c r="A4695">
        <v>30890</v>
      </c>
      <c r="B4695" t="s">
        <v>6700</v>
      </c>
      <c r="C4695" t="s">
        <v>441</v>
      </c>
      <c r="D4695" t="s">
        <v>5757</v>
      </c>
      <c r="E4695" t="s">
        <v>5766</v>
      </c>
      <c r="F4695">
        <v>11</v>
      </c>
      <c r="G4695" t="s">
        <v>5862</v>
      </c>
      <c r="H4695" t="s">
        <v>5868</v>
      </c>
      <c r="I4695" t="s">
        <v>5748</v>
      </c>
      <c r="J4695">
        <v>375</v>
      </c>
      <c r="K4695">
        <v>8</v>
      </c>
      <c r="L4695">
        <v>40</v>
      </c>
      <c r="M4695" t="s">
        <v>5749</v>
      </c>
      <c r="N4695" t="s">
        <v>5750</v>
      </c>
      <c r="O4695" t="s">
        <v>5863</v>
      </c>
      <c r="P4695" t="s">
        <v>5762</v>
      </c>
      <c r="Q4695" t="s">
        <v>5864</v>
      </c>
      <c r="R4695">
        <v>55013</v>
      </c>
      <c r="S4695" t="s">
        <v>5773</v>
      </c>
      <c r="T4695" t="s">
        <v>5773</v>
      </c>
      <c r="U4695">
        <v>20.99</v>
      </c>
      <c r="V4695" t="s">
        <v>5755</v>
      </c>
      <c r="W4695" t="s">
        <v>5756</v>
      </c>
      <c r="X4695">
        <v>1</v>
      </c>
    </row>
    <row r="4696" spans="1:24" x14ac:dyDescent="0.25">
      <c r="A4696">
        <v>30648</v>
      </c>
      <c r="B4696" t="s">
        <v>2570</v>
      </c>
      <c r="C4696" t="s">
        <v>443</v>
      </c>
      <c r="D4696" t="s">
        <v>6411</v>
      </c>
      <c r="E4696" t="s">
        <v>5872</v>
      </c>
      <c r="F4696">
        <v>10</v>
      </c>
      <c r="G4696" t="s">
        <v>5767</v>
      </c>
      <c r="H4696" t="s">
        <v>5747</v>
      </c>
      <c r="I4696" t="s">
        <v>5748</v>
      </c>
      <c r="J4696">
        <v>473</v>
      </c>
      <c r="K4696">
        <v>24</v>
      </c>
      <c r="L4696">
        <v>6.5</v>
      </c>
      <c r="M4696" t="s">
        <v>5749</v>
      </c>
      <c r="N4696" t="s">
        <v>5750</v>
      </c>
      <c r="O4696" t="s">
        <v>5874</v>
      </c>
      <c r="P4696" t="s">
        <v>5875</v>
      </c>
      <c r="Q4696" t="s">
        <v>5876</v>
      </c>
      <c r="R4696">
        <v>86377</v>
      </c>
      <c r="S4696" t="s">
        <v>6639</v>
      </c>
      <c r="T4696" t="s">
        <v>6413</v>
      </c>
      <c r="U4696">
        <v>3.25</v>
      </c>
      <c r="V4696" t="s">
        <v>6172</v>
      </c>
      <c r="W4696" t="s">
        <v>5869</v>
      </c>
      <c r="X4696">
        <v>1</v>
      </c>
    </row>
    <row r="4697" spans="1:24" x14ac:dyDescent="0.25">
      <c r="A4697">
        <v>30648</v>
      </c>
      <c r="B4697" t="s">
        <v>2570</v>
      </c>
      <c r="C4697" t="s">
        <v>443</v>
      </c>
      <c r="D4697" t="s">
        <v>6411</v>
      </c>
      <c r="E4697" t="s">
        <v>5872</v>
      </c>
      <c r="F4697">
        <v>10</v>
      </c>
      <c r="G4697" t="s">
        <v>5767</v>
      </c>
      <c r="H4697" t="s">
        <v>5747</v>
      </c>
      <c r="I4697" t="s">
        <v>5748</v>
      </c>
      <c r="J4697">
        <v>473</v>
      </c>
      <c r="K4697">
        <v>24</v>
      </c>
      <c r="L4697">
        <v>6.5</v>
      </c>
      <c r="M4697" t="s">
        <v>5749</v>
      </c>
      <c r="N4697" t="s">
        <v>5750</v>
      </c>
      <c r="O4697" t="s">
        <v>5874</v>
      </c>
      <c r="P4697" t="s">
        <v>5875</v>
      </c>
      <c r="Q4697" t="s">
        <v>5876</v>
      </c>
      <c r="R4697">
        <v>86377</v>
      </c>
      <c r="S4697" t="s">
        <v>6639</v>
      </c>
      <c r="T4697" t="s">
        <v>6413</v>
      </c>
      <c r="U4697">
        <v>3.25</v>
      </c>
      <c r="V4697" t="s">
        <v>6172</v>
      </c>
      <c r="W4697" t="s">
        <v>5869</v>
      </c>
      <c r="X4697">
        <v>1</v>
      </c>
    </row>
    <row r="4698" spans="1:24" x14ac:dyDescent="0.25">
      <c r="A4698">
        <v>31106</v>
      </c>
      <c r="B4698" t="s">
        <v>6701</v>
      </c>
      <c r="C4698" t="s">
        <v>442</v>
      </c>
      <c r="D4698" t="s">
        <v>6035</v>
      </c>
      <c r="E4698" t="s">
        <v>6067</v>
      </c>
      <c r="F4698">
        <v>11</v>
      </c>
      <c r="G4698" t="s">
        <v>5862</v>
      </c>
      <c r="H4698" t="s">
        <v>5868</v>
      </c>
      <c r="I4698" t="s">
        <v>5748</v>
      </c>
      <c r="J4698">
        <v>750</v>
      </c>
      <c r="K4698">
        <v>12</v>
      </c>
      <c r="L4698">
        <v>13</v>
      </c>
      <c r="M4698" t="s">
        <v>5759</v>
      </c>
      <c r="N4698" t="s">
        <v>5781</v>
      </c>
      <c r="O4698" t="s">
        <v>5761</v>
      </c>
      <c r="P4698" t="s">
        <v>5988</v>
      </c>
      <c r="Q4698" t="s">
        <v>5986</v>
      </c>
      <c r="R4698">
        <v>42065</v>
      </c>
      <c r="S4698" t="s">
        <v>6068</v>
      </c>
      <c r="T4698" t="s">
        <v>5999</v>
      </c>
      <c r="U4698">
        <v>21.99</v>
      </c>
      <c r="V4698" t="s">
        <v>5755</v>
      </c>
      <c r="W4698" t="s">
        <v>5765</v>
      </c>
      <c r="X4698">
        <v>1</v>
      </c>
    </row>
    <row r="4699" spans="1:24" x14ac:dyDescent="0.25">
      <c r="A4699">
        <v>31464</v>
      </c>
      <c r="B4699" t="s">
        <v>3674</v>
      </c>
      <c r="C4699" t="s">
        <v>443</v>
      </c>
      <c r="D4699" t="s">
        <v>5871</v>
      </c>
      <c r="E4699" t="s">
        <v>5872</v>
      </c>
      <c r="F4699">
        <v>27</v>
      </c>
      <c r="G4699" t="s">
        <v>5837</v>
      </c>
      <c r="H4699" t="s">
        <v>5747</v>
      </c>
      <c r="I4699" t="s">
        <v>5748</v>
      </c>
      <c r="J4699">
        <v>473</v>
      </c>
      <c r="K4699">
        <v>24</v>
      </c>
      <c r="L4699">
        <v>5.8</v>
      </c>
      <c r="M4699" t="s">
        <v>5749</v>
      </c>
      <c r="N4699" t="s">
        <v>5750</v>
      </c>
      <c r="O4699" t="s">
        <v>5874</v>
      </c>
      <c r="P4699" t="s">
        <v>5875</v>
      </c>
      <c r="Q4699" t="s">
        <v>5876</v>
      </c>
      <c r="R4699">
        <v>86613</v>
      </c>
      <c r="S4699" t="s">
        <v>6449</v>
      </c>
      <c r="T4699" t="s">
        <v>6449</v>
      </c>
      <c r="U4699">
        <v>6.06</v>
      </c>
      <c r="V4699" t="s">
        <v>6172</v>
      </c>
      <c r="W4699" t="s">
        <v>5869</v>
      </c>
      <c r="X4699">
        <v>1</v>
      </c>
    </row>
    <row r="4700" spans="1:24" x14ac:dyDescent="0.25">
      <c r="A4700">
        <v>31464</v>
      </c>
      <c r="B4700" t="s">
        <v>3674</v>
      </c>
      <c r="C4700" t="s">
        <v>443</v>
      </c>
      <c r="D4700" t="s">
        <v>5871</v>
      </c>
      <c r="E4700" t="s">
        <v>5872</v>
      </c>
      <c r="F4700">
        <v>27</v>
      </c>
      <c r="G4700" t="s">
        <v>5837</v>
      </c>
      <c r="H4700" t="s">
        <v>5747</v>
      </c>
      <c r="I4700" t="s">
        <v>5748</v>
      </c>
      <c r="J4700">
        <v>473</v>
      </c>
      <c r="K4700">
        <v>24</v>
      </c>
      <c r="L4700">
        <v>5.8</v>
      </c>
      <c r="M4700" t="s">
        <v>5749</v>
      </c>
      <c r="N4700" t="s">
        <v>5750</v>
      </c>
      <c r="O4700" t="s">
        <v>5874</v>
      </c>
      <c r="P4700" t="s">
        <v>5875</v>
      </c>
      <c r="Q4700" t="s">
        <v>5876</v>
      </c>
      <c r="R4700">
        <v>86613</v>
      </c>
      <c r="S4700" t="s">
        <v>6449</v>
      </c>
      <c r="T4700" t="s">
        <v>6449</v>
      </c>
      <c r="U4700">
        <v>6.06</v>
      </c>
      <c r="V4700" t="s">
        <v>6172</v>
      </c>
      <c r="W4700" t="s">
        <v>5869</v>
      </c>
      <c r="X4700">
        <v>1</v>
      </c>
    </row>
    <row r="4701" spans="1:24" x14ac:dyDescent="0.25">
      <c r="A4701">
        <v>29694</v>
      </c>
      <c r="B4701" t="s">
        <v>3515</v>
      </c>
      <c r="C4701" t="s">
        <v>443</v>
      </c>
      <c r="D4701" t="s">
        <v>6177</v>
      </c>
      <c r="E4701" t="s">
        <v>5872</v>
      </c>
      <c r="F4701">
        <v>27</v>
      </c>
      <c r="G4701" t="s">
        <v>5837</v>
      </c>
      <c r="H4701" t="s">
        <v>5747</v>
      </c>
      <c r="I4701" t="s">
        <v>5748</v>
      </c>
      <c r="J4701">
        <v>710</v>
      </c>
      <c r="K4701">
        <v>12</v>
      </c>
      <c r="L4701">
        <v>5.9</v>
      </c>
      <c r="M4701" t="s">
        <v>5749</v>
      </c>
      <c r="N4701" t="s">
        <v>5750</v>
      </c>
      <c r="O4701" t="s">
        <v>5874</v>
      </c>
      <c r="P4701" t="s">
        <v>5875</v>
      </c>
      <c r="Q4701" t="s">
        <v>5876</v>
      </c>
      <c r="R4701">
        <v>43364</v>
      </c>
      <c r="S4701" t="s">
        <v>6211</v>
      </c>
      <c r="T4701" t="s">
        <v>6212</v>
      </c>
      <c r="U4701">
        <v>3.29</v>
      </c>
      <c r="V4701" t="s">
        <v>6172</v>
      </c>
      <c r="W4701" t="s">
        <v>5869</v>
      </c>
      <c r="X4701">
        <v>1</v>
      </c>
    </row>
    <row r="4702" spans="1:24" x14ac:dyDescent="0.25">
      <c r="A4702">
        <v>29694</v>
      </c>
      <c r="B4702" t="s">
        <v>3515</v>
      </c>
      <c r="C4702" t="s">
        <v>443</v>
      </c>
      <c r="D4702" t="s">
        <v>6177</v>
      </c>
      <c r="E4702" t="s">
        <v>5872</v>
      </c>
      <c r="F4702">
        <v>27</v>
      </c>
      <c r="G4702" t="s">
        <v>5837</v>
      </c>
      <c r="H4702" t="s">
        <v>5747</v>
      </c>
      <c r="I4702" t="s">
        <v>5748</v>
      </c>
      <c r="J4702">
        <v>710</v>
      </c>
      <c r="K4702">
        <v>12</v>
      </c>
      <c r="L4702">
        <v>5.9</v>
      </c>
      <c r="M4702" t="s">
        <v>5749</v>
      </c>
      <c r="N4702" t="s">
        <v>5750</v>
      </c>
      <c r="O4702" t="s">
        <v>5874</v>
      </c>
      <c r="P4702" t="s">
        <v>5875</v>
      </c>
      <c r="Q4702" t="s">
        <v>5876</v>
      </c>
      <c r="R4702">
        <v>43364</v>
      </c>
      <c r="S4702" t="s">
        <v>6211</v>
      </c>
      <c r="T4702" t="s">
        <v>6212</v>
      </c>
      <c r="U4702">
        <v>3.29</v>
      </c>
      <c r="V4702" t="s">
        <v>6172</v>
      </c>
      <c r="W4702" t="s">
        <v>5869</v>
      </c>
      <c r="X4702">
        <v>1</v>
      </c>
    </row>
    <row r="4703" spans="1:24" x14ac:dyDescent="0.25">
      <c r="A4703">
        <v>30919</v>
      </c>
      <c r="B4703" t="s">
        <v>3678</v>
      </c>
      <c r="C4703" t="s">
        <v>441</v>
      </c>
      <c r="D4703" t="s">
        <v>5757</v>
      </c>
      <c r="E4703" t="s">
        <v>5766</v>
      </c>
      <c r="F4703">
        <v>20</v>
      </c>
      <c r="G4703" t="s">
        <v>5746</v>
      </c>
      <c r="H4703" t="s">
        <v>5747</v>
      </c>
      <c r="I4703" t="s">
        <v>5748</v>
      </c>
      <c r="J4703">
        <v>750</v>
      </c>
      <c r="K4703">
        <v>12</v>
      </c>
      <c r="L4703">
        <v>40</v>
      </c>
      <c r="M4703" t="s">
        <v>5749</v>
      </c>
      <c r="N4703" t="s">
        <v>5750</v>
      </c>
      <c r="O4703" t="s">
        <v>5751</v>
      </c>
      <c r="P4703" t="s">
        <v>5762</v>
      </c>
      <c r="Q4703" t="s">
        <v>5789</v>
      </c>
      <c r="R4703">
        <v>42127</v>
      </c>
      <c r="S4703" t="s">
        <v>5820</v>
      </c>
      <c r="T4703" t="s">
        <v>5820</v>
      </c>
      <c r="U4703">
        <v>39.99</v>
      </c>
      <c r="V4703" t="s">
        <v>5755</v>
      </c>
      <c r="W4703" t="s">
        <v>5756</v>
      </c>
      <c r="X4703">
        <v>1</v>
      </c>
    </row>
    <row r="4704" spans="1:24" x14ac:dyDescent="0.25">
      <c r="A4704">
        <v>820380</v>
      </c>
      <c r="B4704" t="s">
        <v>4361</v>
      </c>
      <c r="C4704" t="s">
        <v>443</v>
      </c>
      <c r="D4704" t="s">
        <v>6166</v>
      </c>
      <c r="E4704" t="s">
        <v>5872</v>
      </c>
      <c r="F4704">
        <v>10</v>
      </c>
      <c r="G4704" t="s">
        <v>5767</v>
      </c>
      <c r="H4704" t="s">
        <v>5747</v>
      </c>
      <c r="I4704" t="s">
        <v>5748</v>
      </c>
      <c r="J4704">
        <v>3784</v>
      </c>
      <c r="K4704">
        <v>3</v>
      </c>
      <c r="L4704">
        <v>7</v>
      </c>
      <c r="M4704" t="s">
        <v>5749</v>
      </c>
      <c r="N4704" t="s">
        <v>5750</v>
      </c>
      <c r="O4704" t="s">
        <v>5751</v>
      </c>
      <c r="P4704" t="s">
        <v>5875</v>
      </c>
      <c r="Q4704" t="s">
        <v>6169</v>
      </c>
      <c r="R4704">
        <v>84205</v>
      </c>
      <c r="S4704" t="s">
        <v>6570</v>
      </c>
      <c r="T4704" t="s">
        <v>6570</v>
      </c>
      <c r="U4704">
        <v>29.99</v>
      </c>
      <c r="V4704" t="s">
        <v>6172</v>
      </c>
      <c r="W4704" t="s">
        <v>5869</v>
      </c>
      <c r="X4704">
        <v>8</v>
      </c>
    </row>
    <row r="4705" spans="1:24" x14ac:dyDescent="0.25">
      <c r="A4705">
        <v>31523</v>
      </c>
      <c r="B4705" t="s">
        <v>3816</v>
      </c>
      <c r="C4705" t="s">
        <v>443</v>
      </c>
      <c r="D4705" t="s">
        <v>6580</v>
      </c>
      <c r="E4705" t="s">
        <v>5872</v>
      </c>
      <c r="F4705">
        <v>27</v>
      </c>
      <c r="G4705" t="s">
        <v>5837</v>
      </c>
      <c r="H4705" t="s">
        <v>5747</v>
      </c>
      <c r="I4705" t="s">
        <v>5748</v>
      </c>
      <c r="J4705">
        <v>473</v>
      </c>
      <c r="K4705">
        <v>24</v>
      </c>
      <c r="L4705">
        <v>6.8</v>
      </c>
      <c r="M4705" t="s">
        <v>5749</v>
      </c>
      <c r="N4705" t="s">
        <v>5750</v>
      </c>
      <c r="O4705" t="s">
        <v>5874</v>
      </c>
      <c r="P4705" t="s">
        <v>5875</v>
      </c>
      <c r="Q4705" t="s">
        <v>5876</v>
      </c>
      <c r="R4705">
        <v>90001</v>
      </c>
      <c r="S4705" t="s">
        <v>6615</v>
      </c>
      <c r="T4705" t="s">
        <v>6615</v>
      </c>
      <c r="U4705">
        <v>4.25</v>
      </c>
      <c r="V4705" t="s">
        <v>6172</v>
      </c>
      <c r="W4705" t="s">
        <v>5869</v>
      </c>
      <c r="X4705">
        <v>1</v>
      </c>
    </row>
    <row r="4706" spans="1:24" x14ac:dyDescent="0.25">
      <c r="A4706">
        <v>31523</v>
      </c>
      <c r="B4706" t="s">
        <v>3816</v>
      </c>
      <c r="C4706" t="s">
        <v>443</v>
      </c>
      <c r="D4706" t="s">
        <v>6580</v>
      </c>
      <c r="E4706" t="s">
        <v>5872</v>
      </c>
      <c r="F4706">
        <v>27</v>
      </c>
      <c r="G4706" t="s">
        <v>5837</v>
      </c>
      <c r="H4706" t="s">
        <v>5747</v>
      </c>
      <c r="I4706" t="s">
        <v>5748</v>
      </c>
      <c r="J4706">
        <v>473</v>
      </c>
      <c r="K4706">
        <v>24</v>
      </c>
      <c r="L4706">
        <v>6.8</v>
      </c>
      <c r="M4706" t="s">
        <v>5749</v>
      </c>
      <c r="N4706" t="s">
        <v>5750</v>
      </c>
      <c r="O4706" t="s">
        <v>5874</v>
      </c>
      <c r="P4706" t="s">
        <v>5875</v>
      </c>
      <c r="Q4706" t="s">
        <v>5876</v>
      </c>
      <c r="R4706">
        <v>85659</v>
      </c>
      <c r="S4706" t="s">
        <v>6615</v>
      </c>
      <c r="T4706" t="s">
        <v>6615</v>
      </c>
      <c r="U4706">
        <v>4.25</v>
      </c>
      <c r="V4706" t="s">
        <v>6172</v>
      </c>
      <c r="W4706" t="s">
        <v>5869</v>
      </c>
      <c r="X4706">
        <v>1</v>
      </c>
    </row>
    <row r="4707" spans="1:24" x14ac:dyDescent="0.25">
      <c r="A4707">
        <v>31523</v>
      </c>
      <c r="B4707" t="s">
        <v>3816</v>
      </c>
      <c r="C4707" t="s">
        <v>443</v>
      </c>
      <c r="D4707" t="s">
        <v>6580</v>
      </c>
      <c r="E4707" t="s">
        <v>5872</v>
      </c>
      <c r="F4707">
        <v>27</v>
      </c>
      <c r="G4707" t="s">
        <v>5837</v>
      </c>
      <c r="H4707" t="s">
        <v>5747</v>
      </c>
      <c r="I4707" t="s">
        <v>5748</v>
      </c>
      <c r="J4707">
        <v>473</v>
      </c>
      <c r="K4707">
        <v>24</v>
      </c>
      <c r="L4707">
        <v>6.8</v>
      </c>
      <c r="M4707" t="s">
        <v>5749</v>
      </c>
      <c r="N4707" t="s">
        <v>5750</v>
      </c>
      <c r="O4707" t="s">
        <v>5874</v>
      </c>
      <c r="P4707" t="s">
        <v>5875</v>
      </c>
      <c r="Q4707" t="s">
        <v>5876</v>
      </c>
      <c r="R4707">
        <v>90001</v>
      </c>
      <c r="S4707" t="s">
        <v>6615</v>
      </c>
      <c r="T4707" t="s">
        <v>6615</v>
      </c>
      <c r="U4707">
        <v>4.25</v>
      </c>
      <c r="V4707" t="s">
        <v>6172</v>
      </c>
      <c r="W4707" t="s">
        <v>5869</v>
      </c>
      <c r="X4707">
        <v>1</v>
      </c>
    </row>
    <row r="4708" spans="1:24" x14ac:dyDescent="0.25">
      <c r="A4708">
        <v>32080</v>
      </c>
      <c r="B4708" t="s">
        <v>5536</v>
      </c>
      <c r="C4708" t="s">
        <v>442</v>
      </c>
      <c r="D4708" t="s">
        <v>5886</v>
      </c>
      <c r="E4708" t="s">
        <v>5966</v>
      </c>
      <c r="F4708">
        <v>20</v>
      </c>
      <c r="G4708" t="s">
        <v>5746</v>
      </c>
      <c r="H4708" t="s">
        <v>5747</v>
      </c>
      <c r="I4708" t="s">
        <v>5748</v>
      </c>
      <c r="J4708">
        <v>750</v>
      </c>
      <c r="K4708">
        <v>12</v>
      </c>
      <c r="L4708">
        <v>13.5</v>
      </c>
      <c r="M4708" t="s">
        <v>5759</v>
      </c>
      <c r="N4708" t="s">
        <v>5976</v>
      </c>
      <c r="O4708" t="s">
        <v>5761</v>
      </c>
      <c r="P4708" t="s">
        <v>6002</v>
      </c>
      <c r="Q4708" t="s">
        <v>5977</v>
      </c>
      <c r="R4708">
        <v>62578</v>
      </c>
      <c r="S4708" t="s">
        <v>6120</v>
      </c>
      <c r="T4708" t="s">
        <v>6063</v>
      </c>
      <c r="U4708">
        <v>13.99</v>
      </c>
      <c r="V4708" t="s">
        <v>5755</v>
      </c>
      <c r="W4708" t="s">
        <v>5765</v>
      </c>
      <c r="X4708">
        <v>1</v>
      </c>
    </row>
    <row r="4709" spans="1:24" x14ac:dyDescent="0.25">
      <c r="A4709">
        <v>32099</v>
      </c>
      <c r="B4709" t="s">
        <v>3786</v>
      </c>
      <c r="C4709" t="s">
        <v>443</v>
      </c>
      <c r="D4709" t="s">
        <v>5871</v>
      </c>
      <c r="E4709" t="s">
        <v>5872</v>
      </c>
      <c r="F4709">
        <v>27</v>
      </c>
      <c r="G4709" t="s">
        <v>5837</v>
      </c>
      <c r="H4709" t="s">
        <v>5747</v>
      </c>
      <c r="I4709" t="s">
        <v>5748</v>
      </c>
      <c r="J4709">
        <v>355</v>
      </c>
      <c r="K4709">
        <v>24</v>
      </c>
      <c r="L4709">
        <v>11.1</v>
      </c>
      <c r="M4709" t="s">
        <v>5749</v>
      </c>
      <c r="N4709" t="s">
        <v>5750</v>
      </c>
      <c r="O4709" t="s">
        <v>5874</v>
      </c>
      <c r="P4709" t="s">
        <v>5875</v>
      </c>
      <c r="Q4709" t="s">
        <v>5876</v>
      </c>
      <c r="R4709">
        <v>85841</v>
      </c>
      <c r="S4709" t="s">
        <v>6577</v>
      </c>
      <c r="T4709" t="s">
        <v>6578</v>
      </c>
      <c r="U4709">
        <v>5.24</v>
      </c>
      <c r="V4709" t="s">
        <v>5755</v>
      </c>
      <c r="W4709" t="s">
        <v>5869</v>
      </c>
      <c r="X4709">
        <v>1</v>
      </c>
    </row>
    <row r="4710" spans="1:24" x14ac:dyDescent="0.25">
      <c r="A4710">
        <v>32099</v>
      </c>
      <c r="B4710" t="s">
        <v>3786</v>
      </c>
      <c r="C4710" t="s">
        <v>443</v>
      </c>
      <c r="D4710" t="s">
        <v>5871</v>
      </c>
      <c r="E4710" t="s">
        <v>5872</v>
      </c>
      <c r="F4710">
        <v>27</v>
      </c>
      <c r="G4710" t="s">
        <v>5837</v>
      </c>
      <c r="H4710" t="s">
        <v>5747</v>
      </c>
      <c r="I4710" t="s">
        <v>5748</v>
      </c>
      <c r="J4710">
        <v>355</v>
      </c>
      <c r="K4710">
        <v>24</v>
      </c>
      <c r="L4710">
        <v>11.1</v>
      </c>
      <c r="M4710" t="s">
        <v>5749</v>
      </c>
      <c r="N4710" t="s">
        <v>5750</v>
      </c>
      <c r="O4710" t="s">
        <v>5874</v>
      </c>
      <c r="P4710" t="s">
        <v>5875</v>
      </c>
      <c r="Q4710" t="s">
        <v>5876</v>
      </c>
      <c r="R4710">
        <v>85841</v>
      </c>
      <c r="S4710" t="s">
        <v>6577</v>
      </c>
      <c r="T4710" t="s">
        <v>6578</v>
      </c>
      <c r="U4710">
        <v>5.24</v>
      </c>
      <c r="V4710" t="s">
        <v>5755</v>
      </c>
      <c r="W4710" t="s">
        <v>5869</v>
      </c>
      <c r="X4710">
        <v>1</v>
      </c>
    </row>
    <row r="4711" spans="1:24" x14ac:dyDescent="0.25">
      <c r="A4711">
        <v>32099</v>
      </c>
      <c r="B4711" t="s">
        <v>3786</v>
      </c>
      <c r="C4711" t="s">
        <v>443</v>
      </c>
      <c r="D4711" t="s">
        <v>5871</v>
      </c>
      <c r="E4711" t="s">
        <v>5872</v>
      </c>
      <c r="F4711">
        <v>27</v>
      </c>
      <c r="G4711" t="s">
        <v>5837</v>
      </c>
      <c r="H4711" t="s">
        <v>5747</v>
      </c>
      <c r="I4711" t="s">
        <v>5748</v>
      </c>
      <c r="J4711">
        <v>355</v>
      </c>
      <c r="K4711">
        <v>24</v>
      </c>
      <c r="L4711">
        <v>11.1</v>
      </c>
      <c r="M4711" t="s">
        <v>5749</v>
      </c>
      <c r="N4711" t="s">
        <v>5750</v>
      </c>
      <c r="O4711" t="s">
        <v>5874</v>
      </c>
      <c r="P4711" t="s">
        <v>5875</v>
      </c>
      <c r="Q4711" t="s">
        <v>5876</v>
      </c>
      <c r="R4711">
        <v>85841</v>
      </c>
      <c r="S4711" t="s">
        <v>6577</v>
      </c>
      <c r="T4711" t="s">
        <v>6578</v>
      </c>
      <c r="U4711">
        <v>5.24</v>
      </c>
      <c r="V4711" t="s">
        <v>5755</v>
      </c>
      <c r="W4711" t="s">
        <v>5869</v>
      </c>
      <c r="X4711">
        <v>1</v>
      </c>
    </row>
    <row r="4712" spans="1:24" x14ac:dyDescent="0.25">
      <c r="A4712">
        <v>31315</v>
      </c>
      <c r="B4712" t="s">
        <v>3636</v>
      </c>
      <c r="C4712" t="s">
        <v>441</v>
      </c>
      <c r="D4712" t="s">
        <v>5811</v>
      </c>
      <c r="E4712" t="s">
        <v>5831</v>
      </c>
      <c r="F4712">
        <v>20</v>
      </c>
      <c r="G4712" t="s">
        <v>5746</v>
      </c>
      <c r="H4712" t="s">
        <v>5747</v>
      </c>
      <c r="I4712" t="s">
        <v>5748</v>
      </c>
      <c r="J4712">
        <v>120</v>
      </c>
      <c r="K4712">
        <v>18</v>
      </c>
      <c r="L4712">
        <v>20</v>
      </c>
      <c r="M4712" t="s">
        <v>5759</v>
      </c>
      <c r="N4712" t="s">
        <v>6085</v>
      </c>
      <c r="O4712" t="s">
        <v>5790</v>
      </c>
      <c r="P4712" t="s">
        <v>5762</v>
      </c>
      <c r="Q4712" t="s">
        <v>5769</v>
      </c>
      <c r="R4712">
        <v>61807</v>
      </c>
      <c r="S4712" t="s">
        <v>6273</v>
      </c>
      <c r="T4712" t="s">
        <v>6075</v>
      </c>
      <c r="U4712">
        <v>10.5</v>
      </c>
      <c r="V4712" t="s">
        <v>6582</v>
      </c>
      <c r="W4712" t="s">
        <v>5756</v>
      </c>
      <c r="X4712">
        <v>4</v>
      </c>
    </row>
    <row r="4713" spans="1:24" x14ac:dyDescent="0.25">
      <c r="A4713">
        <v>31320</v>
      </c>
      <c r="B4713" t="s">
        <v>3638</v>
      </c>
      <c r="C4713" t="s">
        <v>442</v>
      </c>
      <c r="D4713" t="s">
        <v>5920</v>
      </c>
      <c r="E4713" t="s">
        <v>6005</v>
      </c>
      <c r="F4713">
        <v>20</v>
      </c>
      <c r="G4713" t="s">
        <v>5746</v>
      </c>
      <c r="H4713" t="s">
        <v>5747</v>
      </c>
      <c r="I4713" t="s">
        <v>5792</v>
      </c>
      <c r="J4713">
        <v>750</v>
      </c>
      <c r="K4713">
        <v>6</v>
      </c>
      <c r="L4713">
        <v>13</v>
      </c>
      <c r="M4713" t="s">
        <v>5759</v>
      </c>
      <c r="N4713" t="s">
        <v>5835</v>
      </c>
      <c r="O4713" t="s">
        <v>5761</v>
      </c>
      <c r="P4713" t="s">
        <v>5916</v>
      </c>
      <c r="Q4713" t="s">
        <v>5979</v>
      </c>
      <c r="R4713">
        <v>42664</v>
      </c>
      <c r="S4713" t="s">
        <v>5998</v>
      </c>
      <c r="T4713" t="s">
        <v>5999</v>
      </c>
      <c r="U4713">
        <v>16.989999999999998</v>
      </c>
      <c r="V4713" t="s">
        <v>5755</v>
      </c>
      <c r="W4713" t="s">
        <v>5765</v>
      </c>
      <c r="X4713">
        <v>1</v>
      </c>
    </row>
    <row r="4714" spans="1:24" x14ac:dyDescent="0.25">
      <c r="A4714">
        <v>29880</v>
      </c>
      <c r="B4714" t="s">
        <v>4091</v>
      </c>
      <c r="C4714" t="s">
        <v>442</v>
      </c>
      <c r="D4714" t="s">
        <v>5886</v>
      </c>
      <c r="E4714" t="s">
        <v>5975</v>
      </c>
      <c r="F4714">
        <v>22</v>
      </c>
      <c r="G4714" t="s">
        <v>5816</v>
      </c>
      <c r="H4714" t="s">
        <v>5747</v>
      </c>
      <c r="I4714" t="s">
        <v>5748</v>
      </c>
      <c r="J4714">
        <v>750</v>
      </c>
      <c r="K4714">
        <v>6</v>
      </c>
      <c r="L4714">
        <v>14.5</v>
      </c>
      <c r="M4714" t="s">
        <v>5759</v>
      </c>
      <c r="N4714" t="s">
        <v>5976</v>
      </c>
      <c r="O4714" t="s">
        <v>5761</v>
      </c>
      <c r="P4714" t="s">
        <v>5889</v>
      </c>
      <c r="Q4714" t="s">
        <v>5977</v>
      </c>
      <c r="R4714">
        <v>62578</v>
      </c>
      <c r="S4714" t="s">
        <v>6120</v>
      </c>
      <c r="T4714" t="s">
        <v>6063</v>
      </c>
      <c r="U4714">
        <v>96.06</v>
      </c>
      <c r="V4714" t="s">
        <v>5755</v>
      </c>
      <c r="W4714" t="s">
        <v>5765</v>
      </c>
      <c r="X4714">
        <v>1</v>
      </c>
    </row>
    <row r="4715" spans="1:24" x14ac:dyDescent="0.25">
      <c r="A4715">
        <v>30211</v>
      </c>
      <c r="B4715" t="s">
        <v>875</v>
      </c>
      <c r="C4715" t="s">
        <v>441</v>
      </c>
      <c r="D4715" t="s">
        <v>5811</v>
      </c>
      <c r="E4715" t="s">
        <v>5940</v>
      </c>
      <c r="F4715">
        <v>10</v>
      </c>
      <c r="G4715" t="s">
        <v>5767</v>
      </c>
      <c r="H4715" t="s">
        <v>5747</v>
      </c>
      <c r="I4715" t="s">
        <v>5748</v>
      </c>
      <c r="J4715">
        <v>1750</v>
      </c>
      <c r="K4715">
        <v>6</v>
      </c>
      <c r="L4715">
        <v>16</v>
      </c>
      <c r="M4715" t="s">
        <v>5759</v>
      </c>
      <c r="N4715" t="s">
        <v>5852</v>
      </c>
      <c r="O4715" t="s">
        <v>5790</v>
      </c>
      <c r="P4715" t="s">
        <v>5752</v>
      </c>
      <c r="Q4715" t="s">
        <v>5814</v>
      </c>
      <c r="R4715">
        <v>62517</v>
      </c>
      <c r="S4715" t="s">
        <v>6374</v>
      </c>
      <c r="T4715" t="s">
        <v>5754</v>
      </c>
      <c r="U4715">
        <v>60.99</v>
      </c>
      <c r="V4715" t="s">
        <v>5755</v>
      </c>
      <c r="W4715" t="s">
        <v>5765</v>
      </c>
      <c r="X4715">
        <v>1</v>
      </c>
    </row>
    <row r="4716" spans="1:24" x14ac:dyDescent="0.25">
      <c r="A4716">
        <v>31540</v>
      </c>
      <c r="B4716" t="s">
        <v>3819</v>
      </c>
      <c r="C4716" t="s">
        <v>442</v>
      </c>
      <c r="D4716" t="s">
        <v>5886</v>
      </c>
      <c r="E4716" t="s">
        <v>6078</v>
      </c>
      <c r="F4716">
        <v>20</v>
      </c>
      <c r="G4716" t="s">
        <v>5746</v>
      </c>
      <c r="H4716" t="s">
        <v>5747</v>
      </c>
      <c r="I4716" t="s">
        <v>5748</v>
      </c>
      <c r="J4716">
        <v>750</v>
      </c>
      <c r="K4716">
        <v>12</v>
      </c>
      <c r="L4716">
        <v>14</v>
      </c>
      <c r="M4716" t="s">
        <v>5759</v>
      </c>
      <c r="N4716" t="s">
        <v>5781</v>
      </c>
      <c r="O4716" t="s">
        <v>5761</v>
      </c>
      <c r="P4716" t="s">
        <v>5988</v>
      </c>
      <c r="Q4716" t="s">
        <v>5986</v>
      </c>
      <c r="R4716">
        <v>91729</v>
      </c>
      <c r="S4716" t="s">
        <v>6698</v>
      </c>
      <c r="T4716" t="s">
        <v>5794</v>
      </c>
      <c r="U4716">
        <v>19.239999999999998</v>
      </c>
      <c r="V4716" t="s">
        <v>5755</v>
      </c>
      <c r="W4716" t="s">
        <v>5765</v>
      </c>
      <c r="X4716">
        <v>1</v>
      </c>
    </row>
    <row r="4717" spans="1:24" x14ac:dyDescent="0.25">
      <c r="A4717">
        <v>29736</v>
      </c>
      <c r="B4717" t="s">
        <v>5067</v>
      </c>
      <c r="C4717" t="s">
        <v>443</v>
      </c>
      <c r="D4717" t="s">
        <v>6411</v>
      </c>
      <c r="E4717" t="s">
        <v>5872</v>
      </c>
      <c r="F4717">
        <v>27</v>
      </c>
      <c r="G4717" t="s">
        <v>5837</v>
      </c>
      <c r="H4717" t="s">
        <v>5747</v>
      </c>
      <c r="I4717" t="s">
        <v>5748</v>
      </c>
      <c r="J4717">
        <v>500</v>
      </c>
      <c r="K4717">
        <v>12</v>
      </c>
      <c r="L4717">
        <v>11</v>
      </c>
      <c r="M4717" t="s">
        <v>5749</v>
      </c>
      <c r="N4717" t="s">
        <v>5750</v>
      </c>
      <c r="O4717" t="s">
        <v>5874</v>
      </c>
      <c r="P4717" t="s">
        <v>5875</v>
      </c>
      <c r="Q4717" t="s">
        <v>5876</v>
      </c>
      <c r="R4717">
        <v>99</v>
      </c>
      <c r="S4717" t="s">
        <v>6535</v>
      </c>
      <c r="T4717" t="s">
        <v>6535</v>
      </c>
      <c r="U4717">
        <v>15.99</v>
      </c>
      <c r="V4717" t="s">
        <v>5755</v>
      </c>
      <c r="W4717" t="s">
        <v>5869</v>
      </c>
      <c r="X4717">
        <v>1</v>
      </c>
    </row>
    <row r="4718" spans="1:24" x14ac:dyDescent="0.25">
      <c r="A4718">
        <v>29736</v>
      </c>
      <c r="B4718" t="s">
        <v>5067</v>
      </c>
      <c r="C4718" t="s">
        <v>443</v>
      </c>
      <c r="D4718" t="s">
        <v>6411</v>
      </c>
      <c r="E4718" t="s">
        <v>5872</v>
      </c>
      <c r="F4718">
        <v>27</v>
      </c>
      <c r="G4718" t="s">
        <v>5837</v>
      </c>
      <c r="H4718" t="s">
        <v>5747</v>
      </c>
      <c r="I4718" t="s">
        <v>5748</v>
      </c>
      <c r="J4718">
        <v>500</v>
      </c>
      <c r="K4718">
        <v>12</v>
      </c>
      <c r="L4718">
        <v>11</v>
      </c>
      <c r="M4718" t="s">
        <v>5749</v>
      </c>
      <c r="N4718" t="s">
        <v>5750</v>
      </c>
      <c r="O4718" t="s">
        <v>5874</v>
      </c>
      <c r="P4718" t="s">
        <v>5875</v>
      </c>
      <c r="Q4718" t="s">
        <v>5876</v>
      </c>
      <c r="R4718">
        <v>99</v>
      </c>
      <c r="S4718" t="s">
        <v>6535</v>
      </c>
      <c r="T4718" t="s">
        <v>6535</v>
      </c>
      <c r="U4718">
        <v>15.99</v>
      </c>
      <c r="V4718" t="s">
        <v>5755</v>
      </c>
      <c r="W4718" t="s">
        <v>5869</v>
      </c>
      <c r="X4718">
        <v>1</v>
      </c>
    </row>
    <row r="4719" spans="1:24" x14ac:dyDescent="0.25">
      <c r="A4719">
        <v>31615</v>
      </c>
      <c r="B4719" t="s">
        <v>3781</v>
      </c>
      <c r="C4719" t="s">
        <v>443</v>
      </c>
      <c r="D4719" t="s">
        <v>6411</v>
      </c>
      <c r="E4719" t="s">
        <v>6192</v>
      </c>
      <c r="F4719">
        <v>10</v>
      </c>
      <c r="G4719" t="s">
        <v>5767</v>
      </c>
      <c r="H4719" t="s">
        <v>5747</v>
      </c>
      <c r="I4719" t="s">
        <v>5748</v>
      </c>
      <c r="J4719">
        <v>473</v>
      </c>
      <c r="K4719">
        <v>24</v>
      </c>
      <c r="L4719">
        <v>5</v>
      </c>
      <c r="M4719" t="s">
        <v>5749</v>
      </c>
      <c r="N4719" t="s">
        <v>5750</v>
      </c>
      <c r="O4719" t="s">
        <v>5874</v>
      </c>
      <c r="P4719" t="s">
        <v>5875</v>
      </c>
      <c r="Q4719" t="s">
        <v>5876</v>
      </c>
      <c r="R4719">
        <v>99</v>
      </c>
      <c r="S4719" t="s">
        <v>6535</v>
      </c>
      <c r="T4719" t="s">
        <v>6535</v>
      </c>
      <c r="U4719">
        <v>3.41</v>
      </c>
      <c r="V4719" t="s">
        <v>6172</v>
      </c>
      <c r="W4719" t="s">
        <v>5869</v>
      </c>
      <c r="X4719">
        <v>1</v>
      </c>
    </row>
    <row r="4720" spans="1:24" x14ac:dyDescent="0.25">
      <c r="A4720">
        <v>31615</v>
      </c>
      <c r="B4720" t="s">
        <v>3781</v>
      </c>
      <c r="C4720" t="s">
        <v>443</v>
      </c>
      <c r="D4720" t="s">
        <v>6411</v>
      </c>
      <c r="E4720" t="s">
        <v>6192</v>
      </c>
      <c r="F4720">
        <v>10</v>
      </c>
      <c r="G4720" t="s">
        <v>5767</v>
      </c>
      <c r="H4720" t="s">
        <v>5747</v>
      </c>
      <c r="I4720" t="s">
        <v>5748</v>
      </c>
      <c r="J4720">
        <v>473</v>
      </c>
      <c r="K4720">
        <v>24</v>
      </c>
      <c r="L4720">
        <v>5</v>
      </c>
      <c r="M4720" t="s">
        <v>5749</v>
      </c>
      <c r="N4720" t="s">
        <v>5750</v>
      </c>
      <c r="O4720" t="s">
        <v>5874</v>
      </c>
      <c r="P4720" t="s">
        <v>5875</v>
      </c>
      <c r="Q4720" t="s">
        <v>5876</v>
      </c>
      <c r="R4720">
        <v>99</v>
      </c>
      <c r="S4720" t="s">
        <v>6535</v>
      </c>
      <c r="T4720" t="s">
        <v>6535</v>
      </c>
      <c r="U4720">
        <v>3.41</v>
      </c>
      <c r="V4720" t="s">
        <v>6172</v>
      </c>
      <c r="W4720" t="s">
        <v>5869</v>
      </c>
      <c r="X4720">
        <v>1</v>
      </c>
    </row>
    <row r="4721" spans="1:24" x14ac:dyDescent="0.25">
      <c r="A4721">
        <v>29690</v>
      </c>
      <c r="B4721" t="s">
        <v>3585</v>
      </c>
      <c r="C4721" t="s">
        <v>443</v>
      </c>
      <c r="D4721" t="s">
        <v>5871</v>
      </c>
      <c r="E4721" t="s">
        <v>5872</v>
      </c>
      <c r="F4721">
        <v>27</v>
      </c>
      <c r="G4721" t="s">
        <v>5837</v>
      </c>
      <c r="H4721" t="s">
        <v>5868</v>
      </c>
      <c r="I4721" t="s">
        <v>5748</v>
      </c>
      <c r="J4721">
        <v>750</v>
      </c>
      <c r="K4721">
        <v>12</v>
      </c>
      <c r="L4721">
        <v>12</v>
      </c>
      <c r="M4721" t="s">
        <v>5759</v>
      </c>
      <c r="N4721" t="s">
        <v>5908</v>
      </c>
      <c r="O4721" t="s">
        <v>5874</v>
      </c>
      <c r="P4721" t="s">
        <v>5875</v>
      </c>
      <c r="Q4721" t="s">
        <v>5876</v>
      </c>
      <c r="R4721">
        <v>85054</v>
      </c>
      <c r="S4721" t="s">
        <v>5978</v>
      </c>
      <c r="T4721" t="s">
        <v>5899</v>
      </c>
      <c r="U4721">
        <v>33.950000000000003</v>
      </c>
      <c r="V4721" t="s">
        <v>5755</v>
      </c>
      <c r="W4721" t="s">
        <v>5869</v>
      </c>
      <c r="X4721">
        <v>1</v>
      </c>
    </row>
    <row r="4722" spans="1:24" x14ac:dyDescent="0.25">
      <c r="A4722">
        <v>29690</v>
      </c>
      <c r="B4722" t="s">
        <v>3585</v>
      </c>
      <c r="C4722" t="s">
        <v>443</v>
      </c>
      <c r="D4722" t="s">
        <v>5871</v>
      </c>
      <c r="E4722" t="s">
        <v>5872</v>
      </c>
      <c r="F4722">
        <v>27</v>
      </c>
      <c r="G4722" t="s">
        <v>5837</v>
      </c>
      <c r="H4722" t="s">
        <v>5868</v>
      </c>
      <c r="I4722" t="s">
        <v>5748</v>
      </c>
      <c r="J4722">
        <v>750</v>
      </c>
      <c r="K4722">
        <v>12</v>
      </c>
      <c r="L4722">
        <v>12</v>
      </c>
      <c r="M4722" t="s">
        <v>5759</v>
      </c>
      <c r="N4722" t="s">
        <v>5908</v>
      </c>
      <c r="O4722" t="s">
        <v>5874</v>
      </c>
      <c r="P4722" t="s">
        <v>5875</v>
      </c>
      <c r="Q4722" t="s">
        <v>5876</v>
      </c>
      <c r="R4722">
        <v>85054</v>
      </c>
      <c r="S4722" t="s">
        <v>5978</v>
      </c>
      <c r="T4722" t="s">
        <v>5899</v>
      </c>
      <c r="U4722">
        <v>33.950000000000003</v>
      </c>
      <c r="V4722" t="s">
        <v>5755</v>
      </c>
      <c r="W4722" t="s">
        <v>5869</v>
      </c>
      <c r="X4722">
        <v>1</v>
      </c>
    </row>
    <row r="4723" spans="1:24" x14ac:dyDescent="0.25">
      <c r="A4723">
        <v>29692</v>
      </c>
      <c r="B4723" t="s">
        <v>3587</v>
      </c>
      <c r="C4723" t="s">
        <v>443</v>
      </c>
      <c r="D4723" t="s">
        <v>5871</v>
      </c>
      <c r="E4723" t="s">
        <v>6192</v>
      </c>
      <c r="F4723">
        <v>27</v>
      </c>
      <c r="G4723" t="s">
        <v>5837</v>
      </c>
      <c r="H4723" t="s">
        <v>5747</v>
      </c>
      <c r="I4723" t="s">
        <v>5748</v>
      </c>
      <c r="J4723">
        <v>1892</v>
      </c>
      <c r="K4723">
        <v>6</v>
      </c>
      <c r="L4723">
        <v>5</v>
      </c>
      <c r="M4723" t="s">
        <v>5749</v>
      </c>
      <c r="N4723" t="s">
        <v>5750</v>
      </c>
      <c r="O4723" t="s">
        <v>5874</v>
      </c>
      <c r="P4723" t="s">
        <v>5875</v>
      </c>
      <c r="Q4723" t="s">
        <v>5876</v>
      </c>
      <c r="R4723">
        <v>76989</v>
      </c>
      <c r="S4723" t="s">
        <v>6431</v>
      </c>
      <c r="T4723" t="s">
        <v>6431</v>
      </c>
      <c r="U4723">
        <v>11.95</v>
      </c>
      <c r="V4723" t="s">
        <v>6172</v>
      </c>
      <c r="W4723" t="s">
        <v>5869</v>
      </c>
      <c r="X4723">
        <v>4</v>
      </c>
    </row>
    <row r="4724" spans="1:24" x14ac:dyDescent="0.25">
      <c r="A4724">
        <v>29692</v>
      </c>
      <c r="B4724" t="s">
        <v>3587</v>
      </c>
      <c r="C4724" t="s">
        <v>443</v>
      </c>
      <c r="D4724" t="s">
        <v>5871</v>
      </c>
      <c r="E4724" t="s">
        <v>6192</v>
      </c>
      <c r="F4724">
        <v>27</v>
      </c>
      <c r="G4724" t="s">
        <v>5837</v>
      </c>
      <c r="H4724" t="s">
        <v>5747</v>
      </c>
      <c r="I4724" t="s">
        <v>5748</v>
      </c>
      <c r="J4724">
        <v>1892</v>
      </c>
      <c r="K4724">
        <v>6</v>
      </c>
      <c r="L4724">
        <v>5</v>
      </c>
      <c r="M4724" t="s">
        <v>5749</v>
      </c>
      <c r="N4724" t="s">
        <v>5750</v>
      </c>
      <c r="O4724" t="s">
        <v>5874</v>
      </c>
      <c r="P4724" t="s">
        <v>5875</v>
      </c>
      <c r="Q4724" t="s">
        <v>5876</v>
      </c>
      <c r="R4724">
        <v>76989</v>
      </c>
      <c r="S4724" t="s">
        <v>6431</v>
      </c>
      <c r="T4724" t="s">
        <v>6431</v>
      </c>
      <c r="U4724">
        <v>11.95</v>
      </c>
      <c r="V4724" t="s">
        <v>6172</v>
      </c>
      <c r="W4724" t="s">
        <v>5869</v>
      </c>
      <c r="X4724">
        <v>4</v>
      </c>
    </row>
    <row r="4725" spans="1:24" x14ac:dyDescent="0.25">
      <c r="A4725">
        <v>30220</v>
      </c>
      <c r="B4725" t="s">
        <v>3606</v>
      </c>
      <c r="C4725" t="s">
        <v>443</v>
      </c>
      <c r="D4725" t="s">
        <v>5871</v>
      </c>
      <c r="E4725" t="s">
        <v>6192</v>
      </c>
      <c r="F4725">
        <v>27</v>
      </c>
      <c r="G4725" t="s">
        <v>5837</v>
      </c>
      <c r="H4725" t="s">
        <v>5868</v>
      </c>
      <c r="I4725" t="s">
        <v>5748</v>
      </c>
      <c r="J4725">
        <v>2130</v>
      </c>
      <c r="K4725">
        <v>4</v>
      </c>
      <c r="L4725">
        <v>4.5</v>
      </c>
      <c r="M4725" t="s">
        <v>5749</v>
      </c>
      <c r="N4725" t="s">
        <v>5750</v>
      </c>
      <c r="O4725" t="s">
        <v>5874</v>
      </c>
      <c r="P4725" t="s">
        <v>5875</v>
      </c>
      <c r="Q4725" t="s">
        <v>5876</v>
      </c>
      <c r="R4725">
        <v>89683</v>
      </c>
      <c r="S4725" t="s">
        <v>6702</v>
      </c>
      <c r="T4725" t="s">
        <v>6702</v>
      </c>
      <c r="U4725">
        <v>18.559999999999999</v>
      </c>
      <c r="V4725" t="s">
        <v>6172</v>
      </c>
      <c r="W4725" t="s">
        <v>5869</v>
      </c>
      <c r="X4725">
        <v>6</v>
      </c>
    </row>
    <row r="4726" spans="1:24" x14ac:dyDescent="0.25">
      <c r="A4726">
        <v>30220</v>
      </c>
      <c r="B4726" t="s">
        <v>3606</v>
      </c>
      <c r="C4726" t="s">
        <v>443</v>
      </c>
      <c r="D4726" t="s">
        <v>5871</v>
      </c>
      <c r="E4726" t="s">
        <v>6192</v>
      </c>
      <c r="F4726">
        <v>27</v>
      </c>
      <c r="G4726" t="s">
        <v>5837</v>
      </c>
      <c r="H4726" t="s">
        <v>5868</v>
      </c>
      <c r="I4726" t="s">
        <v>5748</v>
      </c>
      <c r="J4726">
        <v>2130</v>
      </c>
      <c r="K4726">
        <v>4</v>
      </c>
      <c r="L4726">
        <v>4.5</v>
      </c>
      <c r="M4726" t="s">
        <v>5749</v>
      </c>
      <c r="N4726" t="s">
        <v>5750</v>
      </c>
      <c r="O4726" t="s">
        <v>5874</v>
      </c>
      <c r="P4726" t="s">
        <v>5875</v>
      </c>
      <c r="Q4726" t="s">
        <v>5876</v>
      </c>
      <c r="R4726">
        <v>89683</v>
      </c>
      <c r="S4726" t="s">
        <v>6702</v>
      </c>
      <c r="T4726" t="s">
        <v>6702</v>
      </c>
      <c r="U4726">
        <v>18.559999999999999</v>
      </c>
      <c r="V4726" t="s">
        <v>6172</v>
      </c>
      <c r="W4726" t="s">
        <v>5869</v>
      </c>
      <c r="X4726">
        <v>6</v>
      </c>
    </row>
    <row r="4727" spans="1:24" x14ac:dyDescent="0.25">
      <c r="A4727">
        <v>30225</v>
      </c>
      <c r="B4727" t="s">
        <v>3607</v>
      </c>
      <c r="C4727" t="s">
        <v>442</v>
      </c>
      <c r="D4727" t="s">
        <v>5886</v>
      </c>
      <c r="E4727" t="s">
        <v>5966</v>
      </c>
      <c r="F4727">
        <v>20</v>
      </c>
      <c r="G4727" t="s">
        <v>5746</v>
      </c>
      <c r="H4727" t="s">
        <v>5747</v>
      </c>
      <c r="I4727" t="s">
        <v>5748</v>
      </c>
      <c r="J4727">
        <v>1500</v>
      </c>
      <c r="K4727">
        <v>6</v>
      </c>
      <c r="L4727">
        <v>13.5</v>
      </c>
      <c r="M4727" t="s">
        <v>5759</v>
      </c>
      <c r="N4727" t="s">
        <v>6054</v>
      </c>
      <c r="O4727" t="s">
        <v>5761</v>
      </c>
      <c r="P4727" t="s">
        <v>5922</v>
      </c>
      <c r="Q4727" t="s">
        <v>6055</v>
      </c>
      <c r="R4727">
        <v>92071</v>
      </c>
      <c r="S4727" t="s">
        <v>6390</v>
      </c>
      <c r="T4727" t="s">
        <v>5784</v>
      </c>
      <c r="U4727">
        <v>17.989999999999998</v>
      </c>
      <c r="V4727" t="s">
        <v>5755</v>
      </c>
      <c r="W4727" t="s">
        <v>5765</v>
      </c>
      <c r="X4727">
        <v>1</v>
      </c>
    </row>
    <row r="4728" spans="1:24" x14ac:dyDescent="0.25">
      <c r="A4728">
        <v>31466</v>
      </c>
      <c r="B4728" t="s">
        <v>3805</v>
      </c>
      <c r="C4728" t="s">
        <v>443</v>
      </c>
      <c r="D4728" t="s">
        <v>5871</v>
      </c>
      <c r="E4728" t="s">
        <v>6192</v>
      </c>
      <c r="F4728">
        <v>27</v>
      </c>
      <c r="G4728" t="s">
        <v>5837</v>
      </c>
      <c r="H4728" t="s">
        <v>5747</v>
      </c>
      <c r="I4728" t="s">
        <v>5748</v>
      </c>
      <c r="J4728">
        <v>473</v>
      </c>
      <c r="K4728">
        <v>24</v>
      </c>
      <c r="L4728">
        <v>5.5</v>
      </c>
      <c r="M4728" t="s">
        <v>5749</v>
      </c>
      <c r="N4728" t="s">
        <v>5750</v>
      </c>
      <c r="O4728" t="s">
        <v>5874</v>
      </c>
      <c r="P4728" t="s">
        <v>5875</v>
      </c>
      <c r="Q4728" t="s">
        <v>5876</v>
      </c>
      <c r="R4728">
        <v>86613</v>
      </c>
      <c r="S4728" t="s">
        <v>6449</v>
      </c>
      <c r="T4728" t="s">
        <v>6449</v>
      </c>
      <c r="U4728">
        <v>4.55</v>
      </c>
      <c r="V4728" t="s">
        <v>6172</v>
      </c>
      <c r="W4728" t="s">
        <v>5869</v>
      </c>
      <c r="X4728">
        <v>1</v>
      </c>
    </row>
    <row r="4729" spans="1:24" x14ac:dyDescent="0.25">
      <c r="A4729">
        <v>31466</v>
      </c>
      <c r="B4729" t="s">
        <v>3805</v>
      </c>
      <c r="C4729" t="s">
        <v>443</v>
      </c>
      <c r="D4729" t="s">
        <v>5871</v>
      </c>
      <c r="E4729" t="s">
        <v>6192</v>
      </c>
      <c r="F4729">
        <v>27</v>
      </c>
      <c r="G4729" t="s">
        <v>5837</v>
      </c>
      <c r="H4729" t="s">
        <v>5747</v>
      </c>
      <c r="I4729" t="s">
        <v>5748</v>
      </c>
      <c r="J4729">
        <v>473</v>
      </c>
      <c r="K4729">
        <v>24</v>
      </c>
      <c r="L4729">
        <v>5.5</v>
      </c>
      <c r="M4729" t="s">
        <v>5749</v>
      </c>
      <c r="N4729" t="s">
        <v>5750</v>
      </c>
      <c r="O4729" t="s">
        <v>5874</v>
      </c>
      <c r="P4729" t="s">
        <v>5875</v>
      </c>
      <c r="Q4729" t="s">
        <v>5876</v>
      </c>
      <c r="R4729">
        <v>86613</v>
      </c>
      <c r="S4729" t="s">
        <v>6449</v>
      </c>
      <c r="T4729" t="s">
        <v>6449</v>
      </c>
      <c r="U4729">
        <v>4.55</v>
      </c>
      <c r="V4729" t="s">
        <v>6172</v>
      </c>
      <c r="W4729" t="s">
        <v>5869</v>
      </c>
      <c r="X4729">
        <v>1</v>
      </c>
    </row>
    <row r="4730" spans="1:24" x14ac:dyDescent="0.25">
      <c r="A4730">
        <v>30877</v>
      </c>
      <c r="B4730" t="s">
        <v>3933</v>
      </c>
      <c r="C4730" t="s">
        <v>442</v>
      </c>
      <c r="D4730" t="s">
        <v>5920</v>
      </c>
      <c r="E4730" t="s">
        <v>5887</v>
      </c>
      <c r="F4730">
        <v>20</v>
      </c>
      <c r="G4730" t="s">
        <v>5746</v>
      </c>
      <c r="H4730" t="s">
        <v>5747</v>
      </c>
      <c r="I4730" t="s">
        <v>5748</v>
      </c>
      <c r="J4730">
        <v>750</v>
      </c>
      <c r="K4730">
        <v>12</v>
      </c>
      <c r="L4730">
        <v>13.5</v>
      </c>
      <c r="M4730" t="s">
        <v>5759</v>
      </c>
      <c r="N4730" t="s">
        <v>5915</v>
      </c>
      <c r="O4730" t="s">
        <v>5790</v>
      </c>
      <c r="P4730" t="s">
        <v>6002</v>
      </c>
      <c r="Q4730" t="s">
        <v>5917</v>
      </c>
      <c r="R4730">
        <v>51923</v>
      </c>
      <c r="S4730" t="s">
        <v>5965</v>
      </c>
      <c r="T4730" t="s">
        <v>5965</v>
      </c>
      <c r="U4730">
        <v>13.99</v>
      </c>
      <c r="V4730" t="s">
        <v>5755</v>
      </c>
      <c r="W4730" t="s">
        <v>5756</v>
      </c>
      <c r="X4730">
        <v>1</v>
      </c>
    </row>
    <row r="4731" spans="1:24" x14ac:dyDescent="0.25">
      <c r="A4731">
        <v>29685</v>
      </c>
      <c r="B4731" t="s">
        <v>3475</v>
      </c>
      <c r="C4731" t="s">
        <v>443</v>
      </c>
      <c r="D4731" t="s">
        <v>6411</v>
      </c>
      <c r="E4731" t="s">
        <v>5872</v>
      </c>
      <c r="F4731">
        <v>23</v>
      </c>
      <c r="G4731" t="s">
        <v>6246</v>
      </c>
      <c r="H4731" t="s">
        <v>5747</v>
      </c>
      <c r="I4731" t="s">
        <v>5748</v>
      </c>
      <c r="J4731">
        <v>473</v>
      </c>
      <c r="K4731">
        <v>24</v>
      </c>
      <c r="L4731">
        <v>6.3</v>
      </c>
      <c r="M4731" t="s">
        <v>5749</v>
      </c>
      <c r="N4731" t="s">
        <v>5750</v>
      </c>
      <c r="O4731" t="s">
        <v>5874</v>
      </c>
      <c r="P4731" t="s">
        <v>5875</v>
      </c>
      <c r="Q4731" t="s">
        <v>5876</v>
      </c>
      <c r="R4731">
        <v>99</v>
      </c>
      <c r="S4731" t="s">
        <v>6535</v>
      </c>
      <c r="T4731" t="s">
        <v>6535</v>
      </c>
      <c r="U4731">
        <v>4.1900000000000004</v>
      </c>
      <c r="V4731" t="s">
        <v>6172</v>
      </c>
      <c r="W4731" t="s">
        <v>5869</v>
      </c>
      <c r="X4731">
        <v>1</v>
      </c>
    </row>
    <row r="4732" spans="1:24" x14ac:dyDescent="0.25">
      <c r="A4732">
        <v>29685</v>
      </c>
      <c r="B4732" t="s">
        <v>3475</v>
      </c>
      <c r="C4732" t="s">
        <v>443</v>
      </c>
      <c r="D4732" t="s">
        <v>6411</v>
      </c>
      <c r="E4732" t="s">
        <v>5872</v>
      </c>
      <c r="F4732">
        <v>23</v>
      </c>
      <c r="G4732" t="s">
        <v>6246</v>
      </c>
      <c r="H4732" t="s">
        <v>5747</v>
      </c>
      <c r="I4732" t="s">
        <v>5748</v>
      </c>
      <c r="J4732">
        <v>473</v>
      </c>
      <c r="K4732">
        <v>24</v>
      </c>
      <c r="L4732">
        <v>6.3</v>
      </c>
      <c r="M4732" t="s">
        <v>5749</v>
      </c>
      <c r="N4732" t="s">
        <v>5750</v>
      </c>
      <c r="O4732" t="s">
        <v>5874</v>
      </c>
      <c r="P4732" t="s">
        <v>5875</v>
      </c>
      <c r="Q4732" t="s">
        <v>5876</v>
      </c>
      <c r="R4732">
        <v>99</v>
      </c>
      <c r="S4732" t="s">
        <v>6535</v>
      </c>
      <c r="T4732" t="s">
        <v>6535</v>
      </c>
      <c r="U4732">
        <v>4.1900000000000004</v>
      </c>
      <c r="V4732" t="s">
        <v>6172</v>
      </c>
      <c r="W4732" t="s">
        <v>5869</v>
      </c>
      <c r="X4732">
        <v>1</v>
      </c>
    </row>
    <row r="4733" spans="1:24" x14ac:dyDescent="0.25">
      <c r="A4733">
        <v>30396</v>
      </c>
      <c r="B4733" t="s">
        <v>3644</v>
      </c>
      <c r="C4733" t="s">
        <v>443</v>
      </c>
      <c r="D4733" t="s">
        <v>5871</v>
      </c>
      <c r="E4733" t="s">
        <v>6192</v>
      </c>
      <c r="F4733">
        <v>27</v>
      </c>
      <c r="G4733" t="s">
        <v>5837</v>
      </c>
      <c r="H4733" t="s">
        <v>5747</v>
      </c>
      <c r="I4733" t="s">
        <v>5748</v>
      </c>
      <c r="J4733">
        <v>473</v>
      </c>
      <c r="K4733">
        <v>24</v>
      </c>
      <c r="L4733">
        <v>5.3</v>
      </c>
      <c r="M4733" t="s">
        <v>5749</v>
      </c>
      <c r="N4733" t="s">
        <v>5750</v>
      </c>
      <c r="O4733" t="s">
        <v>5874</v>
      </c>
      <c r="P4733" t="s">
        <v>5875</v>
      </c>
      <c r="Q4733" t="s">
        <v>5876</v>
      </c>
      <c r="R4733">
        <v>86613</v>
      </c>
      <c r="S4733" t="s">
        <v>6449</v>
      </c>
      <c r="T4733" t="s">
        <v>6449</v>
      </c>
      <c r="U4733">
        <v>3.74</v>
      </c>
      <c r="V4733" t="s">
        <v>6172</v>
      </c>
      <c r="W4733" t="s">
        <v>5869</v>
      </c>
      <c r="X4733">
        <v>1</v>
      </c>
    </row>
    <row r="4734" spans="1:24" x14ac:dyDescent="0.25">
      <c r="A4734">
        <v>30396</v>
      </c>
      <c r="B4734" t="s">
        <v>3644</v>
      </c>
      <c r="C4734" t="s">
        <v>443</v>
      </c>
      <c r="D4734" t="s">
        <v>5871</v>
      </c>
      <c r="E4734" t="s">
        <v>6192</v>
      </c>
      <c r="F4734">
        <v>27</v>
      </c>
      <c r="G4734" t="s">
        <v>5837</v>
      </c>
      <c r="H4734" t="s">
        <v>5747</v>
      </c>
      <c r="I4734" t="s">
        <v>5748</v>
      </c>
      <c r="J4734">
        <v>473</v>
      </c>
      <c r="K4734">
        <v>24</v>
      </c>
      <c r="L4734">
        <v>5.3</v>
      </c>
      <c r="M4734" t="s">
        <v>5749</v>
      </c>
      <c r="N4734" t="s">
        <v>5750</v>
      </c>
      <c r="O4734" t="s">
        <v>5874</v>
      </c>
      <c r="P4734" t="s">
        <v>5875</v>
      </c>
      <c r="Q4734" t="s">
        <v>5876</v>
      </c>
      <c r="R4734">
        <v>86613</v>
      </c>
      <c r="S4734" t="s">
        <v>6449</v>
      </c>
      <c r="T4734" t="s">
        <v>6449</v>
      </c>
      <c r="U4734">
        <v>3.74</v>
      </c>
      <c r="V4734" t="s">
        <v>6172</v>
      </c>
      <c r="W4734" t="s">
        <v>5869</v>
      </c>
      <c r="X4734">
        <v>1</v>
      </c>
    </row>
    <row r="4735" spans="1:24" x14ac:dyDescent="0.25">
      <c r="A4735">
        <v>30653</v>
      </c>
      <c r="B4735" t="s">
        <v>2571</v>
      </c>
      <c r="C4735" t="s">
        <v>442</v>
      </c>
      <c r="D4735" t="s">
        <v>5961</v>
      </c>
      <c r="E4735" t="s">
        <v>498</v>
      </c>
      <c r="F4735">
        <v>20</v>
      </c>
      <c r="G4735" t="s">
        <v>5746</v>
      </c>
      <c r="H4735" t="s">
        <v>5747</v>
      </c>
      <c r="I4735" t="s">
        <v>5748</v>
      </c>
      <c r="J4735">
        <v>750</v>
      </c>
      <c r="K4735">
        <v>6</v>
      </c>
      <c r="L4735">
        <v>11.5</v>
      </c>
      <c r="M4735" t="s">
        <v>5759</v>
      </c>
      <c r="N4735" t="s">
        <v>5888</v>
      </c>
      <c r="O4735" t="s">
        <v>5761</v>
      </c>
      <c r="P4735" t="s">
        <v>6002</v>
      </c>
      <c r="Q4735" t="s">
        <v>5974</v>
      </c>
      <c r="R4735">
        <v>42240</v>
      </c>
      <c r="S4735" t="s">
        <v>6001</v>
      </c>
      <c r="T4735" t="s">
        <v>5844</v>
      </c>
      <c r="U4735">
        <v>13.99</v>
      </c>
      <c r="V4735" t="s">
        <v>5755</v>
      </c>
      <c r="W4735" t="s">
        <v>5765</v>
      </c>
      <c r="X4735">
        <v>1</v>
      </c>
    </row>
    <row r="4736" spans="1:24" x14ac:dyDescent="0.25">
      <c r="A4736">
        <v>31861</v>
      </c>
      <c r="B4736" t="s">
        <v>3455</v>
      </c>
      <c r="C4736" t="s">
        <v>443</v>
      </c>
      <c r="D4736" t="s">
        <v>6528</v>
      </c>
      <c r="E4736" t="s">
        <v>6342</v>
      </c>
      <c r="F4736">
        <v>27</v>
      </c>
      <c r="G4736" t="s">
        <v>5837</v>
      </c>
      <c r="H4736" t="s">
        <v>5747</v>
      </c>
      <c r="I4736" t="s">
        <v>5748</v>
      </c>
      <c r="J4736">
        <v>473</v>
      </c>
      <c r="K4736">
        <v>24</v>
      </c>
      <c r="L4736">
        <v>5.5</v>
      </c>
      <c r="M4736" t="s">
        <v>5749</v>
      </c>
      <c r="N4736" t="s">
        <v>5750</v>
      </c>
      <c r="O4736" t="s">
        <v>5874</v>
      </c>
      <c r="P4736" t="s">
        <v>5875</v>
      </c>
      <c r="Q4736" t="s">
        <v>5876</v>
      </c>
      <c r="R4736">
        <v>97</v>
      </c>
      <c r="S4736" t="s">
        <v>6529</v>
      </c>
      <c r="T4736" t="s">
        <v>6529</v>
      </c>
      <c r="U4736">
        <v>4.25</v>
      </c>
      <c r="V4736" t="s">
        <v>6172</v>
      </c>
      <c r="W4736" t="s">
        <v>5869</v>
      </c>
      <c r="X4736">
        <v>1</v>
      </c>
    </row>
    <row r="4737" spans="1:24" x14ac:dyDescent="0.25">
      <c r="A4737">
        <v>31861</v>
      </c>
      <c r="B4737" t="s">
        <v>3455</v>
      </c>
      <c r="C4737" t="s">
        <v>443</v>
      </c>
      <c r="D4737" t="s">
        <v>6528</v>
      </c>
      <c r="E4737" t="s">
        <v>6342</v>
      </c>
      <c r="F4737">
        <v>27</v>
      </c>
      <c r="G4737" t="s">
        <v>5837</v>
      </c>
      <c r="H4737" t="s">
        <v>5747</v>
      </c>
      <c r="I4737" t="s">
        <v>5748</v>
      </c>
      <c r="J4737">
        <v>473</v>
      </c>
      <c r="K4737">
        <v>24</v>
      </c>
      <c r="L4737">
        <v>5.5</v>
      </c>
      <c r="M4737" t="s">
        <v>5749</v>
      </c>
      <c r="N4737" t="s">
        <v>5750</v>
      </c>
      <c r="O4737" t="s">
        <v>5874</v>
      </c>
      <c r="P4737" t="s">
        <v>5875</v>
      </c>
      <c r="Q4737" t="s">
        <v>5876</v>
      </c>
      <c r="R4737">
        <v>97</v>
      </c>
      <c r="S4737" t="s">
        <v>6529</v>
      </c>
      <c r="T4737" t="s">
        <v>6529</v>
      </c>
      <c r="U4737">
        <v>4.25</v>
      </c>
      <c r="V4737" t="s">
        <v>6172</v>
      </c>
      <c r="W4737" t="s">
        <v>5869</v>
      </c>
      <c r="X4737">
        <v>1</v>
      </c>
    </row>
    <row r="4738" spans="1:24" x14ac:dyDescent="0.25">
      <c r="A4738">
        <v>31426</v>
      </c>
      <c r="B4738" t="s">
        <v>3668</v>
      </c>
      <c r="C4738" t="s">
        <v>443</v>
      </c>
      <c r="D4738" t="s">
        <v>5871</v>
      </c>
      <c r="E4738" t="s">
        <v>5872</v>
      </c>
      <c r="F4738">
        <v>27</v>
      </c>
      <c r="G4738" t="s">
        <v>5837</v>
      </c>
      <c r="H4738" t="s">
        <v>5747</v>
      </c>
      <c r="I4738" t="s">
        <v>5748</v>
      </c>
      <c r="J4738">
        <v>473</v>
      </c>
      <c r="K4738">
        <v>24</v>
      </c>
      <c r="L4738">
        <v>6</v>
      </c>
      <c r="M4738" t="s">
        <v>5749</v>
      </c>
      <c r="N4738" t="s">
        <v>5750</v>
      </c>
      <c r="O4738" t="s">
        <v>5874</v>
      </c>
      <c r="P4738" t="s">
        <v>5875</v>
      </c>
      <c r="Q4738" t="s">
        <v>5876</v>
      </c>
      <c r="R4738">
        <v>86613</v>
      </c>
      <c r="S4738" t="s">
        <v>6449</v>
      </c>
      <c r="T4738" t="s">
        <v>6449</v>
      </c>
      <c r="U4738">
        <v>4.3499999999999996</v>
      </c>
      <c r="V4738" t="s">
        <v>6172</v>
      </c>
      <c r="W4738" t="s">
        <v>5869</v>
      </c>
      <c r="X4738">
        <v>1</v>
      </c>
    </row>
    <row r="4739" spans="1:24" x14ac:dyDescent="0.25">
      <c r="A4739">
        <v>31426</v>
      </c>
      <c r="B4739" t="s">
        <v>3668</v>
      </c>
      <c r="C4739" t="s">
        <v>443</v>
      </c>
      <c r="D4739" t="s">
        <v>5871</v>
      </c>
      <c r="E4739" t="s">
        <v>5872</v>
      </c>
      <c r="F4739">
        <v>27</v>
      </c>
      <c r="G4739" t="s">
        <v>5837</v>
      </c>
      <c r="H4739" t="s">
        <v>5747</v>
      </c>
      <c r="I4739" t="s">
        <v>5748</v>
      </c>
      <c r="J4739">
        <v>473</v>
      </c>
      <c r="K4739">
        <v>24</v>
      </c>
      <c r="L4739">
        <v>6</v>
      </c>
      <c r="M4739" t="s">
        <v>5749</v>
      </c>
      <c r="N4739" t="s">
        <v>5750</v>
      </c>
      <c r="O4739" t="s">
        <v>5874</v>
      </c>
      <c r="P4739" t="s">
        <v>5875</v>
      </c>
      <c r="Q4739" t="s">
        <v>5876</v>
      </c>
      <c r="R4739">
        <v>86613</v>
      </c>
      <c r="S4739" t="s">
        <v>6449</v>
      </c>
      <c r="T4739" t="s">
        <v>6449</v>
      </c>
      <c r="U4739">
        <v>4.3499999999999996</v>
      </c>
      <c r="V4739" t="s">
        <v>6172</v>
      </c>
      <c r="W4739" t="s">
        <v>5869</v>
      </c>
      <c r="X4739">
        <v>1</v>
      </c>
    </row>
    <row r="4740" spans="1:24" x14ac:dyDescent="0.25">
      <c r="A4740">
        <v>29809</v>
      </c>
      <c r="B4740" t="s">
        <v>4080</v>
      </c>
      <c r="C4740" t="s">
        <v>442</v>
      </c>
      <c r="D4740" t="s">
        <v>5886</v>
      </c>
      <c r="E4740" t="s">
        <v>5887</v>
      </c>
      <c r="F4740">
        <v>27</v>
      </c>
      <c r="G4740" t="s">
        <v>5837</v>
      </c>
      <c r="H4740" t="s">
        <v>5747</v>
      </c>
      <c r="I4740" t="s">
        <v>5748</v>
      </c>
      <c r="J4740">
        <v>750</v>
      </c>
      <c r="K4740">
        <v>12</v>
      </c>
      <c r="L4740">
        <v>13.6</v>
      </c>
      <c r="M4740" t="s">
        <v>5749</v>
      </c>
      <c r="N4740" t="s">
        <v>5750</v>
      </c>
      <c r="O4740" t="s">
        <v>5751</v>
      </c>
      <c r="P4740" t="s">
        <v>5988</v>
      </c>
      <c r="Q4740" t="s">
        <v>5952</v>
      </c>
      <c r="R4740">
        <v>42006</v>
      </c>
      <c r="S4740" t="s">
        <v>5946</v>
      </c>
      <c r="T4740" t="s">
        <v>5946</v>
      </c>
      <c r="U4740">
        <v>19.989999999999998</v>
      </c>
      <c r="V4740" t="s">
        <v>5755</v>
      </c>
      <c r="W4740" t="s">
        <v>5869</v>
      </c>
      <c r="X4740">
        <v>1</v>
      </c>
    </row>
    <row r="4741" spans="1:24" x14ac:dyDescent="0.25">
      <c r="A4741">
        <v>31516</v>
      </c>
      <c r="B4741" t="s">
        <v>3777</v>
      </c>
      <c r="C4741" t="s">
        <v>443</v>
      </c>
      <c r="D4741" t="s">
        <v>6411</v>
      </c>
      <c r="E4741" t="s">
        <v>6192</v>
      </c>
      <c r="F4741">
        <v>27</v>
      </c>
      <c r="G4741" t="s">
        <v>5837</v>
      </c>
      <c r="H4741" t="s">
        <v>5747</v>
      </c>
      <c r="I4741" t="s">
        <v>5748</v>
      </c>
      <c r="J4741">
        <v>473</v>
      </c>
      <c r="K4741">
        <v>24</v>
      </c>
      <c r="L4741">
        <v>4.5</v>
      </c>
      <c r="M4741" t="s">
        <v>5749</v>
      </c>
      <c r="N4741" t="s">
        <v>5750</v>
      </c>
      <c r="O4741" t="s">
        <v>5874</v>
      </c>
      <c r="P4741" t="s">
        <v>5875</v>
      </c>
      <c r="Q4741" t="s">
        <v>5876</v>
      </c>
      <c r="R4741">
        <v>86377</v>
      </c>
      <c r="S4741" t="s">
        <v>6639</v>
      </c>
      <c r="T4741" t="s">
        <v>6413</v>
      </c>
      <c r="U4741">
        <v>4.4800000000000004</v>
      </c>
      <c r="V4741" t="s">
        <v>6172</v>
      </c>
      <c r="W4741" t="s">
        <v>5869</v>
      </c>
      <c r="X4741">
        <v>1</v>
      </c>
    </row>
    <row r="4742" spans="1:24" x14ac:dyDescent="0.25">
      <c r="A4742">
        <v>31516</v>
      </c>
      <c r="B4742" t="s">
        <v>3777</v>
      </c>
      <c r="C4742" t="s">
        <v>443</v>
      </c>
      <c r="D4742" t="s">
        <v>6411</v>
      </c>
      <c r="E4742" t="s">
        <v>6192</v>
      </c>
      <c r="F4742">
        <v>27</v>
      </c>
      <c r="G4742" t="s">
        <v>5837</v>
      </c>
      <c r="H4742" t="s">
        <v>5747</v>
      </c>
      <c r="I4742" t="s">
        <v>5748</v>
      </c>
      <c r="J4742">
        <v>473</v>
      </c>
      <c r="K4742">
        <v>24</v>
      </c>
      <c r="L4742">
        <v>4.5</v>
      </c>
      <c r="M4742" t="s">
        <v>5749</v>
      </c>
      <c r="N4742" t="s">
        <v>5750</v>
      </c>
      <c r="O4742" t="s">
        <v>5874</v>
      </c>
      <c r="P4742" t="s">
        <v>5875</v>
      </c>
      <c r="Q4742" t="s">
        <v>5876</v>
      </c>
      <c r="R4742">
        <v>86377</v>
      </c>
      <c r="S4742" t="s">
        <v>6639</v>
      </c>
      <c r="T4742" t="s">
        <v>6413</v>
      </c>
      <c r="U4742">
        <v>4.4800000000000004</v>
      </c>
      <c r="V4742" t="s">
        <v>6172</v>
      </c>
      <c r="W4742" t="s">
        <v>5869</v>
      </c>
      <c r="X4742">
        <v>1</v>
      </c>
    </row>
    <row r="4743" spans="1:24" x14ac:dyDescent="0.25">
      <c r="A4743">
        <v>31517</v>
      </c>
      <c r="B4743" t="s">
        <v>3778</v>
      </c>
      <c r="C4743" t="s">
        <v>443</v>
      </c>
      <c r="D4743" t="s">
        <v>6411</v>
      </c>
      <c r="E4743" t="s">
        <v>498</v>
      </c>
      <c r="F4743">
        <v>27</v>
      </c>
      <c r="G4743" t="s">
        <v>5837</v>
      </c>
      <c r="H4743" t="s">
        <v>5747</v>
      </c>
      <c r="I4743" t="s">
        <v>5748</v>
      </c>
      <c r="J4743">
        <v>4260</v>
      </c>
      <c r="K4743">
        <v>1</v>
      </c>
      <c r="L4743">
        <v>5</v>
      </c>
      <c r="M4743" t="s">
        <v>5749</v>
      </c>
      <c r="N4743" t="s">
        <v>5750</v>
      </c>
      <c r="O4743" t="s">
        <v>5874</v>
      </c>
      <c r="P4743" t="s">
        <v>5875</v>
      </c>
      <c r="Q4743" t="s">
        <v>5876</v>
      </c>
      <c r="R4743">
        <v>86377</v>
      </c>
      <c r="S4743" t="s">
        <v>6639</v>
      </c>
      <c r="T4743" t="s">
        <v>6413</v>
      </c>
      <c r="U4743">
        <v>23.49</v>
      </c>
      <c r="V4743" t="s">
        <v>6172</v>
      </c>
      <c r="W4743" t="s">
        <v>5869</v>
      </c>
      <c r="X4743">
        <v>12</v>
      </c>
    </row>
    <row r="4744" spans="1:24" x14ac:dyDescent="0.25">
      <c r="A4744">
        <v>31517</v>
      </c>
      <c r="B4744" t="s">
        <v>3778</v>
      </c>
      <c r="C4744" t="s">
        <v>443</v>
      </c>
      <c r="D4744" t="s">
        <v>6411</v>
      </c>
      <c r="E4744" t="s">
        <v>498</v>
      </c>
      <c r="F4744">
        <v>27</v>
      </c>
      <c r="G4744" t="s">
        <v>5837</v>
      </c>
      <c r="H4744" t="s">
        <v>5747</v>
      </c>
      <c r="I4744" t="s">
        <v>5748</v>
      </c>
      <c r="J4744">
        <v>4260</v>
      </c>
      <c r="K4744">
        <v>1</v>
      </c>
      <c r="L4744">
        <v>5</v>
      </c>
      <c r="M4744" t="s">
        <v>5749</v>
      </c>
      <c r="N4744" t="s">
        <v>5750</v>
      </c>
      <c r="O4744" t="s">
        <v>5874</v>
      </c>
      <c r="P4744" t="s">
        <v>5875</v>
      </c>
      <c r="Q4744" t="s">
        <v>5876</v>
      </c>
      <c r="R4744">
        <v>86377</v>
      </c>
      <c r="S4744" t="s">
        <v>6639</v>
      </c>
      <c r="T4744" t="s">
        <v>6413</v>
      </c>
      <c r="U4744">
        <v>23.49</v>
      </c>
      <c r="V4744" t="s">
        <v>6172</v>
      </c>
      <c r="W4744" t="s">
        <v>5869</v>
      </c>
      <c r="X4744">
        <v>12</v>
      </c>
    </row>
    <row r="4745" spans="1:24" x14ac:dyDescent="0.25">
      <c r="A4745">
        <v>31519</v>
      </c>
      <c r="B4745" t="s">
        <v>3779</v>
      </c>
      <c r="C4745" t="s">
        <v>443</v>
      </c>
      <c r="D4745" t="s">
        <v>6411</v>
      </c>
      <c r="E4745" t="s">
        <v>6192</v>
      </c>
      <c r="F4745">
        <v>27</v>
      </c>
      <c r="G4745" t="s">
        <v>5837</v>
      </c>
      <c r="H4745" t="s">
        <v>5747</v>
      </c>
      <c r="I4745" t="s">
        <v>5748</v>
      </c>
      <c r="J4745">
        <v>355</v>
      </c>
      <c r="K4745">
        <v>24</v>
      </c>
      <c r="L4745">
        <v>5</v>
      </c>
      <c r="M4745" t="s">
        <v>5749</v>
      </c>
      <c r="N4745" t="s">
        <v>5750</v>
      </c>
      <c r="O4745" t="s">
        <v>5874</v>
      </c>
      <c r="P4745" t="s">
        <v>5875</v>
      </c>
      <c r="Q4745" t="s">
        <v>5876</v>
      </c>
      <c r="R4745">
        <v>86377</v>
      </c>
      <c r="S4745" t="s">
        <v>6639</v>
      </c>
      <c r="T4745" t="s">
        <v>6413</v>
      </c>
      <c r="U4745">
        <v>2.75</v>
      </c>
      <c r="V4745" t="s">
        <v>6172</v>
      </c>
      <c r="W4745" t="s">
        <v>5869</v>
      </c>
      <c r="X4745">
        <v>1</v>
      </c>
    </row>
    <row r="4746" spans="1:24" x14ac:dyDescent="0.25">
      <c r="A4746">
        <v>31519</v>
      </c>
      <c r="B4746" t="s">
        <v>3779</v>
      </c>
      <c r="C4746" t="s">
        <v>443</v>
      </c>
      <c r="D4746" t="s">
        <v>6411</v>
      </c>
      <c r="E4746" t="s">
        <v>6192</v>
      </c>
      <c r="F4746">
        <v>27</v>
      </c>
      <c r="G4746" t="s">
        <v>5837</v>
      </c>
      <c r="H4746" t="s">
        <v>5747</v>
      </c>
      <c r="I4746" t="s">
        <v>5748</v>
      </c>
      <c r="J4746">
        <v>355</v>
      </c>
      <c r="K4746">
        <v>24</v>
      </c>
      <c r="L4746">
        <v>5</v>
      </c>
      <c r="M4746" t="s">
        <v>5749</v>
      </c>
      <c r="N4746" t="s">
        <v>5750</v>
      </c>
      <c r="O4746" t="s">
        <v>5874</v>
      </c>
      <c r="P4746" t="s">
        <v>5875</v>
      </c>
      <c r="Q4746" t="s">
        <v>5876</v>
      </c>
      <c r="R4746">
        <v>86377</v>
      </c>
      <c r="S4746" t="s">
        <v>6639</v>
      </c>
      <c r="T4746" t="s">
        <v>6413</v>
      </c>
      <c r="U4746">
        <v>2.75</v>
      </c>
      <c r="V4746" t="s">
        <v>6172</v>
      </c>
      <c r="W4746" t="s">
        <v>5869</v>
      </c>
      <c r="X4746">
        <v>1</v>
      </c>
    </row>
    <row r="4747" spans="1:24" x14ac:dyDescent="0.25">
      <c r="A4747">
        <v>31919</v>
      </c>
      <c r="B4747" t="s">
        <v>3944</v>
      </c>
      <c r="C4747" t="s">
        <v>442</v>
      </c>
      <c r="D4747" t="s">
        <v>5961</v>
      </c>
      <c r="E4747" t="s">
        <v>6222</v>
      </c>
      <c r="F4747">
        <v>11</v>
      </c>
      <c r="G4747" t="s">
        <v>5862</v>
      </c>
      <c r="H4747" t="s">
        <v>5791</v>
      </c>
      <c r="I4747" t="s">
        <v>5792</v>
      </c>
      <c r="J4747">
        <v>750</v>
      </c>
      <c r="K4747">
        <v>12</v>
      </c>
      <c r="L4747">
        <v>11</v>
      </c>
      <c r="M4747" t="s">
        <v>5759</v>
      </c>
      <c r="N4747" t="s">
        <v>5835</v>
      </c>
      <c r="O4747" t="s">
        <v>5790</v>
      </c>
      <c r="P4747" t="s">
        <v>5889</v>
      </c>
      <c r="Q4747" t="s">
        <v>5974</v>
      </c>
      <c r="R4747">
        <v>43127</v>
      </c>
      <c r="S4747" t="s">
        <v>5905</v>
      </c>
      <c r="T4747" t="s">
        <v>5906</v>
      </c>
      <c r="U4747">
        <v>34.99</v>
      </c>
      <c r="V4747" t="s">
        <v>5755</v>
      </c>
      <c r="W4747" t="s">
        <v>5756</v>
      </c>
      <c r="X4747">
        <v>1</v>
      </c>
    </row>
    <row r="4748" spans="1:24" x14ac:dyDescent="0.25">
      <c r="A4748">
        <v>29991</v>
      </c>
      <c r="B4748" t="s">
        <v>3498</v>
      </c>
      <c r="C4748" t="s">
        <v>443</v>
      </c>
      <c r="D4748" t="s">
        <v>5871</v>
      </c>
      <c r="E4748" t="s">
        <v>5872</v>
      </c>
      <c r="F4748">
        <v>27</v>
      </c>
      <c r="G4748" t="s">
        <v>5837</v>
      </c>
      <c r="H4748" t="s">
        <v>5747</v>
      </c>
      <c r="I4748" t="s">
        <v>5748</v>
      </c>
      <c r="J4748">
        <v>1500</v>
      </c>
      <c r="K4748">
        <v>5</v>
      </c>
      <c r="L4748">
        <v>6</v>
      </c>
      <c r="M4748" t="s">
        <v>5759</v>
      </c>
      <c r="N4748" t="s">
        <v>5873</v>
      </c>
      <c r="O4748" t="s">
        <v>5874</v>
      </c>
      <c r="P4748" t="s">
        <v>5875</v>
      </c>
      <c r="Q4748" t="s">
        <v>5876</v>
      </c>
      <c r="R4748">
        <v>79213</v>
      </c>
      <c r="S4748" t="s">
        <v>5877</v>
      </c>
      <c r="T4748" t="s">
        <v>5877</v>
      </c>
      <c r="U4748">
        <v>14.99</v>
      </c>
      <c r="V4748" t="s">
        <v>5755</v>
      </c>
      <c r="W4748" t="s">
        <v>5869</v>
      </c>
      <c r="X4748">
        <v>2</v>
      </c>
    </row>
    <row r="4749" spans="1:24" x14ac:dyDescent="0.25">
      <c r="A4749">
        <v>29991</v>
      </c>
      <c r="B4749" t="s">
        <v>3498</v>
      </c>
      <c r="C4749" t="s">
        <v>443</v>
      </c>
      <c r="D4749" t="s">
        <v>5871</v>
      </c>
      <c r="E4749" t="s">
        <v>5872</v>
      </c>
      <c r="F4749">
        <v>27</v>
      </c>
      <c r="G4749" t="s">
        <v>5837</v>
      </c>
      <c r="H4749" t="s">
        <v>5747</v>
      </c>
      <c r="I4749" t="s">
        <v>5748</v>
      </c>
      <c r="J4749">
        <v>1500</v>
      </c>
      <c r="K4749">
        <v>5</v>
      </c>
      <c r="L4749">
        <v>6</v>
      </c>
      <c r="M4749" t="s">
        <v>5759</v>
      </c>
      <c r="N4749" t="s">
        <v>5873</v>
      </c>
      <c r="O4749" t="s">
        <v>5874</v>
      </c>
      <c r="P4749" t="s">
        <v>5875</v>
      </c>
      <c r="Q4749" t="s">
        <v>5876</v>
      </c>
      <c r="R4749">
        <v>79213</v>
      </c>
      <c r="S4749" t="s">
        <v>5877</v>
      </c>
      <c r="T4749" t="s">
        <v>5877</v>
      </c>
      <c r="U4749">
        <v>14.99</v>
      </c>
      <c r="V4749" t="s">
        <v>5755</v>
      </c>
      <c r="W4749" t="s">
        <v>5869</v>
      </c>
      <c r="X4749">
        <v>2</v>
      </c>
    </row>
    <row r="4750" spans="1:24" x14ac:dyDescent="0.25">
      <c r="A4750">
        <v>31987</v>
      </c>
      <c r="B4750" t="s">
        <v>5535</v>
      </c>
      <c r="C4750" t="s">
        <v>442</v>
      </c>
      <c r="D4750" t="s">
        <v>6035</v>
      </c>
      <c r="E4750" t="s">
        <v>498</v>
      </c>
      <c r="F4750">
        <v>20</v>
      </c>
      <c r="G4750" t="s">
        <v>5746</v>
      </c>
      <c r="H4750" t="s">
        <v>5747</v>
      </c>
      <c r="I4750" t="s">
        <v>5748</v>
      </c>
      <c r="J4750">
        <v>750</v>
      </c>
      <c r="K4750">
        <v>6</v>
      </c>
      <c r="L4750">
        <v>13.5</v>
      </c>
      <c r="M4750" t="s">
        <v>5759</v>
      </c>
      <c r="N4750" t="s">
        <v>5825</v>
      </c>
      <c r="O4750" t="s">
        <v>5761</v>
      </c>
      <c r="P4750" t="s">
        <v>5916</v>
      </c>
      <c r="Q4750" t="s">
        <v>5989</v>
      </c>
      <c r="R4750">
        <v>41304</v>
      </c>
      <c r="S4750" t="s">
        <v>6238</v>
      </c>
      <c r="T4750" t="s">
        <v>5754</v>
      </c>
      <c r="U4750">
        <v>15.99</v>
      </c>
      <c r="V4750" t="s">
        <v>5755</v>
      </c>
      <c r="W4750" t="s">
        <v>5765</v>
      </c>
      <c r="X4750">
        <v>1</v>
      </c>
    </row>
    <row r="4751" spans="1:24" x14ac:dyDescent="0.25">
      <c r="A4751">
        <v>30416</v>
      </c>
      <c r="B4751" t="s">
        <v>3646</v>
      </c>
      <c r="C4751" t="s">
        <v>443</v>
      </c>
      <c r="D4751" t="s">
        <v>5871</v>
      </c>
      <c r="E4751" t="s">
        <v>5872</v>
      </c>
      <c r="F4751">
        <v>27</v>
      </c>
      <c r="G4751" t="s">
        <v>5837</v>
      </c>
      <c r="H4751" t="s">
        <v>5747</v>
      </c>
      <c r="I4751" t="s">
        <v>5748</v>
      </c>
      <c r="J4751">
        <v>750</v>
      </c>
      <c r="K4751">
        <v>12</v>
      </c>
      <c r="L4751">
        <v>5.6</v>
      </c>
      <c r="M4751" t="s">
        <v>5749</v>
      </c>
      <c r="N4751" t="s">
        <v>5750</v>
      </c>
      <c r="O4751" t="s">
        <v>5874</v>
      </c>
      <c r="P4751" t="s">
        <v>5875</v>
      </c>
      <c r="Q4751" t="s">
        <v>5876</v>
      </c>
      <c r="R4751">
        <v>86613</v>
      </c>
      <c r="S4751" t="s">
        <v>6449</v>
      </c>
      <c r="T4751" t="s">
        <v>6449</v>
      </c>
      <c r="U4751">
        <v>10.29</v>
      </c>
      <c r="V4751" t="s">
        <v>5755</v>
      </c>
      <c r="W4751" t="s">
        <v>5869</v>
      </c>
      <c r="X4751">
        <v>1</v>
      </c>
    </row>
    <row r="4752" spans="1:24" x14ac:dyDescent="0.25">
      <c r="A4752">
        <v>30416</v>
      </c>
      <c r="B4752" t="s">
        <v>3646</v>
      </c>
      <c r="C4752" t="s">
        <v>443</v>
      </c>
      <c r="D4752" t="s">
        <v>5871</v>
      </c>
      <c r="E4752" t="s">
        <v>5872</v>
      </c>
      <c r="F4752">
        <v>27</v>
      </c>
      <c r="G4752" t="s">
        <v>5837</v>
      </c>
      <c r="H4752" t="s">
        <v>5747</v>
      </c>
      <c r="I4752" t="s">
        <v>5748</v>
      </c>
      <c r="J4752">
        <v>750</v>
      </c>
      <c r="K4752">
        <v>12</v>
      </c>
      <c r="L4752">
        <v>5.6</v>
      </c>
      <c r="M4752" t="s">
        <v>5749</v>
      </c>
      <c r="N4752" t="s">
        <v>5750</v>
      </c>
      <c r="O4752" t="s">
        <v>5874</v>
      </c>
      <c r="P4752" t="s">
        <v>5875</v>
      </c>
      <c r="Q4752" t="s">
        <v>5876</v>
      </c>
      <c r="R4752">
        <v>86613</v>
      </c>
      <c r="S4752" t="s">
        <v>6449</v>
      </c>
      <c r="T4752" t="s">
        <v>6449</v>
      </c>
      <c r="U4752">
        <v>10.29</v>
      </c>
      <c r="V4752" t="s">
        <v>5755</v>
      </c>
      <c r="W4752" t="s">
        <v>5869</v>
      </c>
      <c r="X4752">
        <v>1</v>
      </c>
    </row>
    <row r="4753" spans="1:24" x14ac:dyDescent="0.25">
      <c r="A4753">
        <v>29992</v>
      </c>
      <c r="B4753" t="s">
        <v>3479</v>
      </c>
      <c r="C4753" t="s">
        <v>443</v>
      </c>
      <c r="D4753" t="s">
        <v>6411</v>
      </c>
      <c r="E4753" t="s">
        <v>6190</v>
      </c>
      <c r="F4753">
        <v>27</v>
      </c>
      <c r="G4753" t="s">
        <v>5837</v>
      </c>
      <c r="H4753" t="s">
        <v>5747</v>
      </c>
      <c r="I4753" t="s">
        <v>5748</v>
      </c>
      <c r="J4753">
        <v>355</v>
      </c>
      <c r="K4753">
        <v>24</v>
      </c>
      <c r="L4753">
        <v>4</v>
      </c>
      <c r="M4753" t="s">
        <v>5749</v>
      </c>
      <c r="N4753" t="s">
        <v>5750</v>
      </c>
      <c r="O4753" t="s">
        <v>5874</v>
      </c>
      <c r="P4753" t="s">
        <v>5875</v>
      </c>
      <c r="Q4753" t="s">
        <v>5876</v>
      </c>
      <c r="R4753">
        <v>86377</v>
      </c>
      <c r="S4753" t="s">
        <v>6639</v>
      </c>
      <c r="T4753" t="s">
        <v>6413</v>
      </c>
      <c r="U4753">
        <v>2.4900000000000002</v>
      </c>
      <c r="V4753" t="s">
        <v>6172</v>
      </c>
      <c r="W4753" t="s">
        <v>5869</v>
      </c>
      <c r="X4753">
        <v>1</v>
      </c>
    </row>
    <row r="4754" spans="1:24" x14ac:dyDescent="0.25">
      <c r="A4754">
        <v>29992</v>
      </c>
      <c r="B4754" t="s">
        <v>3479</v>
      </c>
      <c r="C4754" t="s">
        <v>443</v>
      </c>
      <c r="D4754" t="s">
        <v>6411</v>
      </c>
      <c r="E4754" t="s">
        <v>6190</v>
      </c>
      <c r="F4754">
        <v>27</v>
      </c>
      <c r="G4754" t="s">
        <v>5837</v>
      </c>
      <c r="H4754" t="s">
        <v>5747</v>
      </c>
      <c r="I4754" t="s">
        <v>5748</v>
      </c>
      <c r="J4754">
        <v>355</v>
      </c>
      <c r="K4754">
        <v>24</v>
      </c>
      <c r="L4754">
        <v>4</v>
      </c>
      <c r="M4754" t="s">
        <v>5749</v>
      </c>
      <c r="N4754" t="s">
        <v>5750</v>
      </c>
      <c r="O4754" t="s">
        <v>5874</v>
      </c>
      <c r="P4754" t="s">
        <v>5875</v>
      </c>
      <c r="Q4754" t="s">
        <v>5876</v>
      </c>
      <c r="R4754">
        <v>86377</v>
      </c>
      <c r="S4754" t="s">
        <v>6639</v>
      </c>
      <c r="T4754" t="s">
        <v>6413</v>
      </c>
      <c r="U4754">
        <v>2.4900000000000002</v>
      </c>
      <c r="V4754" t="s">
        <v>6172</v>
      </c>
      <c r="W4754" t="s">
        <v>5869</v>
      </c>
      <c r="X4754">
        <v>1</v>
      </c>
    </row>
    <row r="4755" spans="1:24" x14ac:dyDescent="0.25">
      <c r="A4755">
        <v>29993</v>
      </c>
      <c r="B4755" t="s">
        <v>3480</v>
      </c>
      <c r="C4755" t="s">
        <v>443</v>
      </c>
      <c r="D4755" t="s">
        <v>6411</v>
      </c>
      <c r="E4755" t="s">
        <v>6190</v>
      </c>
      <c r="F4755">
        <v>27</v>
      </c>
      <c r="G4755" t="s">
        <v>5837</v>
      </c>
      <c r="H4755" t="s">
        <v>5747</v>
      </c>
      <c r="I4755" t="s">
        <v>5748</v>
      </c>
      <c r="J4755">
        <v>355</v>
      </c>
      <c r="K4755">
        <v>24</v>
      </c>
      <c r="L4755">
        <v>4</v>
      </c>
      <c r="M4755" t="s">
        <v>5749</v>
      </c>
      <c r="N4755" t="s">
        <v>5750</v>
      </c>
      <c r="O4755" t="s">
        <v>5874</v>
      </c>
      <c r="P4755" t="s">
        <v>5875</v>
      </c>
      <c r="Q4755" t="s">
        <v>5876</v>
      </c>
      <c r="R4755">
        <v>86377</v>
      </c>
      <c r="S4755" t="s">
        <v>6639</v>
      </c>
      <c r="T4755" t="s">
        <v>6413</v>
      </c>
      <c r="U4755">
        <v>2.4900000000000002</v>
      </c>
      <c r="V4755" t="s">
        <v>6172</v>
      </c>
      <c r="W4755" t="s">
        <v>5869</v>
      </c>
      <c r="X4755">
        <v>1</v>
      </c>
    </row>
    <row r="4756" spans="1:24" x14ac:dyDescent="0.25">
      <c r="A4756">
        <v>29993</v>
      </c>
      <c r="B4756" t="s">
        <v>3480</v>
      </c>
      <c r="C4756" t="s">
        <v>443</v>
      </c>
      <c r="D4756" t="s">
        <v>6411</v>
      </c>
      <c r="E4756" t="s">
        <v>6190</v>
      </c>
      <c r="F4756">
        <v>27</v>
      </c>
      <c r="G4756" t="s">
        <v>5837</v>
      </c>
      <c r="H4756" t="s">
        <v>5747</v>
      </c>
      <c r="I4756" t="s">
        <v>5748</v>
      </c>
      <c r="J4756">
        <v>355</v>
      </c>
      <c r="K4756">
        <v>24</v>
      </c>
      <c r="L4756">
        <v>4</v>
      </c>
      <c r="M4756" t="s">
        <v>5749</v>
      </c>
      <c r="N4756" t="s">
        <v>5750</v>
      </c>
      <c r="O4756" t="s">
        <v>5874</v>
      </c>
      <c r="P4756" t="s">
        <v>5875</v>
      </c>
      <c r="Q4756" t="s">
        <v>5876</v>
      </c>
      <c r="R4756">
        <v>86377</v>
      </c>
      <c r="S4756" t="s">
        <v>6639</v>
      </c>
      <c r="T4756" t="s">
        <v>6413</v>
      </c>
      <c r="U4756">
        <v>2.4900000000000002</v>
      </c>
      <c r="V4756" t="s">
        <v>6172</v>
      </c>
      <c r="W4756" t="s">
        <v>5869</v>
      </c>
      <c r="X4756">
        <v>1</v>
      </c>
    </row>
    <row r="4757" spans="1:24" x14ac:dyDescent="0.25">
      <c r="A4757">
        <v>31115</v>
      </c>
      <c r="B4757" t="s">
        <v>3928</v>
      </c>
      <c r="C4757" t="s">
        <v>443</v>
      </c>
      <c r="D4757" t="s">
        <v>6166</v>
      </c>
      <c r="E4757" t="s">
        <v>6213</v>
      </c>
      <c r="F4757">
        <v>20</v>
      </c>
      <c r="G4757" t="s">
        <v>5746</v>
      </c>
      <c r="H4757" t="s">
        <v>5747</v>
      </c>
      <c r="I4757" t="s">
        <v>5748</v>
      </c>
      <c r="J4757">
        <v>440</v>
      </c>
      <c r="K4757">
        <v>24</v>
      </c>
      <c r="L4757">
        <v>5.2</v>
      </c>
      <c r="M4757" t="s">
        <v>5759</v>
      </c>
      <c r="N4757" t="s">
        <v>5760</v>
      </c>
      <c r="O4757" t="s">
        <v>5761</v>
      </c>
      <c r="P4757" t="s">
        <v>5875</v>
      </c>
      <c r="Q4757" t="s">
        <v>6169</v>
      </c>
      <c r="R4757">
        <v>86237</v>
      </c>
      <c r="S4757" t="s">
        <v>6601</v>
      </c>
      <c r="T4757" t="s">
        <v>5937</v>
      </c>
      <c r="U4757">
        <v>4.0999999999999996</v>
      </c>
      <c r="V4757" t="s">
        <v>6172</v>
      </c>
      <c r="W4757" t="s">
        <v>6173</v>
      </c>
      <c r="X4757">
        <v>1</v>
      </c>
    </row>
    <row r="4758" spans="1:24" x14ac:dyDescent="0.25">
      <c r="A4758">
        <v>29719</v>
      </c>
      <c r="B4758" t="s">
        <v>3499</v>
      </c>
      <c r="C4758" t="s">
        <v>441</v>
      </c>
      <c r="D4758" t="s">
        <v>5811</v>
      </c>
      <c r="E4758" t="s">
        <v>5819</v>
      </c>
      <c r="F4758">
        <v>20</v>
      </c>
      <c r="G4758" t="s">
        <v>5746</v>
      </c>
      <c r="H4758" t="s">
        <v>5747</v>
      </c>
      <c r="I4758" t="s">
        <v>5748</v>
      </c>
      <c r="J4758">
        <v>750</v>
      </c>
      <c r="K4758">
        <v>6</v>
      </c>
      <c r="L4758">
        <v>30</v>
      </c>
      <c r="M4758" t="s">
        <v>5749</v>
      </c>
      <c r="N4758" t="s">
        <v>5750</v>
      </c>
      <c r="O4758" t="s">
        <v>5751</v>
      </c>
      <c r="P4758" t="s">
        <v>5762</v>
      </c>
      <c r="Q4758" t="s">
        <v>5814</v>
      </c>
      <c r="R4758">
        <v>86596</v>
      </c>
      <c r="S4758" t="s">
        <v>6685</v>
      </c>
      <c r="T4758" t="s">
        <v>5965</v>
      </c>
      <c r="U4758">
        <v>29.99</v>
      </c>
      <c r="V4758" t="s">
        <v>5755</v>
      </c>
      <c r="W4758" t="s">
        <v>5869</v>
      </c>
      <c r="X4758">
        <v>1</v>
      </c>
    </row>
    <row r="4759" spans="1:24" x14ac:dyDescent="0.25">
      <c r="A4759">
        <v>31428</v>
      </c>
      <c r="B4759" t="s">
        <v>3669</v>
      </c>
      <c r="C4759" t="s">
        <v>443</v>
      </c>
      <c r="D4759" t="s">
        <v>5871</v>
      </c>
      <c r="E4759" t="s">
        <v>6192</v>
      </c>
      <c r="F4759">
        <v>27</v>
      </c>
      <c r="G4759" t="s">
        <v>5837</v>
      </c>
      <c r="H4759" t="s">
        <v>5747</v>
      </c>
      <c r="I4759" t="s">
        <v>5748</v>
      </c>
      <c r="J4759">
        <v>473</v>
      </c>
      <c r="K4759">
        <v>24</v>
      </c>
      <c r="L4759">
        <v>4.5</v>
      </c>
      <c r="M4759" t="s">
        <v>5749</v>
      </c>
      <c r="N4759" t="s">
        <v>5750</v>
      </c>
      <c r="O4759" t="s">
        <v>5874</v>
      </c>
      <c r="P4759" t="s">
        <v>5875</v>
      </c>
      <c r="Q4759" t="s">
        <v>5876</v>
      </c>
      <c r="R4759">
        <v>86613</v>
      </c>
      <c r="S4759" t="s">
        <v>6449</v>
      </c>
      <c r="T4759" t="s">
        <v>6449</v>
      </c>
      <c r="U4759">
        <v>4.3499999999999996</v>
      </c>
      <c r="V4759" t="s">
        <v>6172</v>
      </c>
      <c r="W4759" t="s">
        <v>5869</v>
      </c>
      <c r="X4759">
        <v>1</v>
      </c>
    </row>
    <row r="4760" spans="1:24" x14ac:dyDescent="0.25">
      <c r="A4760">
        <v>31428</v>
      </c>
      <c r="B4760" t="s">
        <v>3669</v>
      </c>
      <c r="C4760" t="s">
        <v>443</v>
      </c>
      <c r="D4760" t="s">
        <v>5871</v>
      </c>
      <c r="E4760" t="s">
        <v>6192</v>
      </c>
      <c r="F4760">
        <v>27</v>
      </c>
      <c r="G4760" t="s">
        <v>5837</v>
      </c>
      <c r="H4760" t="s">
        <v>5747</v>
      </c>
      <c r="I4760" t="s">
        <v>5748</v>
      </c>
      <c r="J4760">
        <v>473</v>
      </c>
      <c r="K4760">
        <v>24</v>
      </c>
      <c r="L4760">
        <v>4.5</v>
      </c>
      <c r="M4760" t="s">
        <v>5749</v>
      </c>
      <c r="N4760" t="s">
        <v>5750</v>
      </c>
      <c r="O4760" t="s">
        <v>5874</v>
      </c>
      <c r="P4760" t="s">
        <v>5875</v>
      </c>
      <c r="Q4760" t="s">
        <v>5876</v>
      </c>
      <c r="R4760">
        <v>86613</v>
      </c>
      <c r="S4760" t="s">
        <v>6449</v>
      </c>
      <c r="T4760" t="s">
        <v>6449</v>
      </c>
      <c r="U4760">
        <v>4.3499999999999996</v>
      </c>
      <c r="V4760" t="s">
        <v>6172</v>
      </c>
      <c r="W4760" t="s">
        <v>5869</v>
      </c>
      <c r="X4760">
        <v>1</v>
      </c>
    </row>
    <row r="4761" spans="1:24" x14ac:dyDescent="0.25">
      <c r="A4761">
        <v>31912</v>
      </c>
      <c r="B4761" t="s">
        <v>3943</v>
      </c>
      <c r="C4761" t="s">
        <v>443</v>
      </c>
      <c r="D4761" t="s">
        <v>5871</v>
      </c>
      <c r="E4761" t="s">
        <v>6167</v>
      </c>
      <c r="F4761">
        <v>27</v>
      </c>
      <c r="G4761" t="s">
        <v>5837</v>
      </c>
      <c r="H4761" t="s">
        <v>5747</v>
      </c>
      <c r="I4761" t="s">
        <v>5748</v>
      </c>
      <c r="J4761">
        <v>2130</v>
      </c>
      <c r="K4761">
        <v>4</v>
      </c>
      <c r="L4761">
        <v>5</v>
      </c>
      <c r="M4761" t="s">
        <v>5749</v>
      </c>
      <c r="N4761" t="s">
        <v>5750</v>
      </c>
      <c r="O4761" t="s">
        <v>5874</v>
      </c>
      <c r="P4761" t="s">
        <v>5875</v>
      </c>
      <c r="Q4761" t="s">
        <v>5876</v>
      </c>
      <c r="R4761">
        <v>42735</v>
      </c>
      <c r="S4761" t="s">
        <v>6181</v>
      </c>
      <c r="T4761" t="s">
        <v>6182</v>
      </c>
      <c r="U4761">
        <v>13.19</v>
      </c>
      <c r="V4761" t="s">
        <v>6172</v>
      </c>
      <c r="W4761" t="s">
        <v>5869</v>
      </c>
      <c r="X4761">
        <v>6</v>
      </c>
    </row>
    <row r="4762" spans="1:24" x14ac:dyDescent="0.25">
      <c r="A4762">
        <v>31912</v>
      </c>
      <c r="B4762" t="s">
        <v>3943</v>
      </c>
      <c r="C4762" t="s">
        <v>443</v>
      </c>
      <c r="D4762" t="s">
        <v>5871</v>
      </c>
      <c r="E4762" t="s">
        <v>6167</v>
      </c>
      <c r="F4762">
        <v>27</v>
      </c>
      <c r="G4762" t="s">
        <v>5837</v>
      </c>
      <c r="H4762" t="s">
        <v>5747</v>
      </c>
      <c r="I4762" t="s">
        <v>5748</v>
      </c>
      <c r="J4762">
        <v>2130</v>
      </c>
      <c r="K4762">
        <v>4</v>
      </c>
      <c r="L4762">
        <v>5</v>
      </c>
      <c r="M4762" t="s">
        <v>5749</v>
      </c>
      <c r="N4762" t="s">
        <v>5750</v>
      </c>
      <c r="O4762" t="s">
        <v>5874</v>
      </c>
      <c r="P4762" t="s">
        <v>5875</v>
      </c>
      <c r="Q4762" t="s">
        <v>5876</v>
      </c>
      <c r="R4762">
        <v>42735</v>
      </c>
      <c r="S4762" t="s">
        <v>6181</v>
      </c>
      <c r="T4762" t="s">
        <v>6182</v>
      </c>
      <c r="U4762">
        <v>13.19</v>
      </c>
      <c r="V4762" t="s">
        <v>6172</v>
      </c>
      <c r="W4762" t="s">
        <v>5869</v>
      </c>
      <c r="X4762">
        <v>6</v>
      </c>
    </row>
    <row r="4763" spans="1:24" x14ac:dyDescent="0.25">
      <c r="A4763">
        <v>31521</v>
      </c>
      <c r="B4763" t="s">
        <v>3780</v>
      </c>
      <c r="C4763" t="s">
        <v>443</v>
      </c>
      <c r="D4763" t="s">
        <v>6411</v>
      </c>
      <c r="E4763" t="s">
        <v>6192</v>
      </c>
      <c r="F4763">
        <v>27</v>
      </c>
      <c r="G4763" t="s">
        <v>5837</v>
      </c>
      <c r="H4763" t="s">
        <v>5747</v>
      </c>
      <c r="I4763" t="s">
        <v>5748</v>
      </c>
      <c r="J4763">
        <v>355</v>
      </c>
      <c r="K4763">
        <v>24</v>
      </c>
      <c r="L4763">
        <v>5</v>
      </c>
      <c r="M4763" t="s">
        <v>5749</v>
      </c>
      <c r="N4763" t="s">
        <v>5750</v>
      </c>
      <c r="O4763" t="s">
        <v>5874</v>
      </c>
      <c r="P4763" t="s">
        <v>5875</v>
      </c>
      <c r="Q4763" t="s">
        <v>5876</v>
      </c>
      <c r="R4763">
        <v>86377</v>
      </c>
      <c r="S4763" t="s">
        <v>6639</v>
      </c>
      <c r="T4763" t="s">
        <v>6413</v>
      </c>
      <c r="U4763">
        <v>2.4900000000000002</v>
      </c>
      <c r="V4763" t="s">
        <v>6172</v>
      </c>
      <c r="W4763" t="s">
        <v>5869</v>
      </c>
      <c r="X4763">
        <v>1</v>
      </c>
    </row>
    <row r="4764" spans="1:24" x14ac:dyDescent="0.25">
      <c r="A4764">
        <v>31521</v>
      </c>
      <c r="B4764" t="s">
        <v>3780</v>
      </c>
      <c r="C4764" t="s">
        <v>443</v>
      </c>
      <c r="D4764" t="s">
        <v>6411</v>
      </c>
      <c r="E4764" t="s">
        <v>6192</v>
      </c>
      <c r="F4764">
        <v>27</v>
      </c>
      <c r="G4764" t="s">
        <v>5837</v>
      </c>
      <c r="H4764" t="s">
        <v>5747</v>
      </c>
      <c r="I4764" t="s">
        <v>5748</v>
      </c>
      <c r="J4764">
        <v>355</v>
      </c>
      <c r="K4764">
        <v>24</v>
      </c>
      <c r="L4764">
        <v>5</v>
      </c>
      <c r="M4764" t="s">
        <v>5749</v>
      </c>
      <c r="N4764" t="s">
        <v>5750</v>
      </c>
      <c r="O4764" t="s">
        <v>5874</v>
      </c>
      <c r="P4764" t="s">
        <v>5875</v>
      </c>
      <c r="Q4764" t="s">
        <v>5876</v>
      </c>
      <c r="R4764">
        <v>86377</v>
      </c>
      <c r="S4764" t="s">
        <v>6639</v>
      </c>
      <c r="T4764" t="s">
        <v>6413</v>
      </c>
      <c r="U4764">
        <v>2.4900000000000002</v>
      </c>
      <c r="V4764" t="s">
        <v>6172</v>
      </c>
      <c r="W4764" t="s">
        <v>5869</v>
      </c>
      <c r="X4764">
        <v>1</v>
      </c>
    </row>
    <row r="4765" spans="1:24" x14ac:dyDescent="0.25">
      <c r="A4765">
        <v>30419</v>
      </c>
      <c r="B4765" t="s">
        <v>3647</v>
      </c>
      <c r="C4765" t="s">
        <v>443</v>
      </c>
      <c r="D4765" t="s">
        <v>5871</v>
      </c>
      <c r="E4765" t="s">
        <v>6192</v>
      </c>
      <c r="F4765">
        <v>27</v>
      </c>
      <c r="G4765" t="s">
        <v>5837</v>
      </c>
      <c r="H4765" t="s">
        <v>5747</v>
      </c>
      <c r="I4765" t="s">
        <v>5748</v>
      </c>
      <c r="J4765">
        <v>473</v>
      </c>
      <c r="K4765">
        <v>24</v>
      </c>
      <c r="L4765">
        <v>5.2</v>
      </c>
      <c r="M4765" t="s">
        <v>5749</v>
      </c>
      <c r="N4765" t="s">
        <v>5750</v>
      </c>
      <c r="O4765" t="s">
        <v>5874</v>
      </c>
      <c r="P4765" t="s">
        <v>5875</v>
      </c>
      <c r="Q4765" t="s">
        <v>5876</v>
      </c>
      <c r="R4765">
        <v>86613</v>
      </c>
      <c r="S4765" t="s">
        <v>6449</v>
      </c>
      <c r="T4765" t="s">
        <v>6449</v>
      </c>
      <c r="U4765">
        <v>4.55</v>
      </c>
      <c r="V4765" t="s">
        <v>6172</v>
      </c>
      <c r="W4765" t="s">
        <v>5869</v>
      </c>
      <c r="X4765">
        <v>1</v>
      </c>
    </row>
    <row r="4766" spans="1:24" x14ac:dyDescent="0.25">
      <c r="A4766">
        <v>30419</v>
      </c>
      <c r="B4766" t="s">
        <v>3647</v>
      </c>
      <c r="C4766" t="s">
        <v>443</v>
      </c>
      <c r="D4766" t="s">
        <v>5871</v>
      </c>
      <c r="E4766" t="s">
        <v>6192</v>
      </c>
      <c r="F4766">
        <v>27</v>
      </c>
      <c r="G4766" t="s">
        <v>5837</v>
      </c>
      <c r="H4766" t="s">
        <v>5747</v>
      </c>
      <c r="I4766" t="s">
        <v>5748</v>
      </c>
      <c r="J4766">
        <v>473</v>
      </c>
      <c r="K4766">
        <v>24</v>
      </c>
      <c r="L4766">
        <v>5.2</v>
      </c>
      <c r="M4766" t="s">
        <v>5749</v>
      </c>
      <c r="N4766" t="s">
        <v>5750</v>
      </c>
      <c r="O4766" t="s">
        <v>5874</v>
      </c>
      <c r="P4766" t="s">
        <v>5875</v>
      </c>
      <c r="Q4766" t="s">
        <v>5876</v>
      </c>
      <c r="R4766">
        <v>86613</v>
      </c>
      <c r="S4766" t="s">
        <v>6449</v>
      </c>
      <c r="T4766" t="s">
        <v>6449</v>
      </c>
      <c r="U4766">
        <v>4.55</v>
      </c>
      <c r="V4766" t="s">
        <v>6172</v>
      </c>
      <c r="W4766" t="s">
        <v>5869</v>
      </c>
      <c r="X4766">
        <v>1</v>
      </c>
    </row>
    <row r="4767" spans="1:24" x14ac:dyDescent="0.25">
      <c r="A4767">
        <v>30424</v>
      </c>
      <c r="B4767" t="s">
        <v>3648</v>
      </c>
      <c r="C4767" t="s">
        <v>443</v>
      </c>
      <c r="D4767" t="s">
        <v>5871</v>
      </c>
      <c r="E4767" t="s">
        <v>5872</v>
      </c>
      <c r="F4767">
        <v>27</v>
      </c>
      <c r="G4767" t="s">
        <v>5837</v>
      </c>
      <c r="H4767" t="s">
        <v>5747</v>
      </c>
      <c r="I4767" t="s">
        <v>5748</v>
      </c>
      <c r="J4767">
        <v>500</v>
      </c>
      <c r="K4767">
        <v>12</v>
      </c>
      <c r="L4767">
        <v>6</v>
      </c>
      <c r="M4767" t="s">
        <v>5749</v>
      </c>
      <c r="N4767" t="s">
        <v>5750</v>
      </c>
      <c r="O4767" t="s">
        <v>5874</v>
      </c>
      <c r="P4767" t="s">
        <v>5875</v>
      </c>
      <c r="Q4767" t="s">
        <v>5876</v>
      </c>
      <c r="R4767">
        <v>86613</v>
      </c>
      <c r="S4767" t="s">
        <v>6449</v>
      </c>
      <c r="T4767" t="s">
        <v>6449</v>
      </c>
      <c r="U4767">
        <v>8.49</v>
      </c>
      <c r="V4767" t="s">
        <v>5755</v>
      </c>
      <c r="W4767" t="s">
        <v>5869</v>
      </c>
      <c r="X4767">
        <v>1</v>
      </c>
    </row>
    <row r="4768" spans="1:24" x14ac:dyDescent="0.25">
      <c r="A4768">
        <v>30424</v>
      </c>
      <c r="B4768" t="s">
        <v>3648</v>
      </c>
      <c r="C4768" t="s">
        <v>443</v>
      </c>
      <c r="D4768" t="s">
        <v>5871</v>
      </c>
      <c r="E4768" t="s">
        <v>5872</v>
      </c>
      <c r="F4768">
        <v>27</v>
      </c>
      <c r="G4768" t="s">
        <v>5837</v>
      </c>
      <c r="H4768" t="s">
        <v>5747</v>
      </c>
      <c r="I4768" t="s">
        <v>5748</v>
      </c>
      <c r="J4768">
        <v>500</v>
      </c>
      <c r="K4768">
        <v>12</v>
      </c>
      <c r="L4768">
        <v>6</v>
      </c>
      <c r="M4768" t="s">
        <v>5749</v>
      </c>
      <c r="N4768" t="s">
        <v>5750</v>
      </c>
      <c r="O4768" t="s">
        <v>5874</v>
      </c>
      <c r="P4768" t="s">
        <v>5875</v>
      </c>
      <c r="Q4768" t="s">
        <v>5876</v>
      </c>
      <c r="R4768">
        <v>86613</v>
      </c>
      <c r="S4768" t="s">
        <v>6449</v>
      </c>
      <c r="T4768" t="s">
        <v>6449</v>
      </c>
      <c r="U4768">
        <v>8.49</v>
      </c>
      <c r="V4768" t="s">
        <v>5755</v>
      </c>
      <c r="W4768" t="s">
        <v>5869</v>
      </c>
      <c r="X4768">
        <v>1</v>
      </c>
    </row>
    <row r="4769" spans="1:24" x14ac:dyDescent="0.25">
      <c r="A4769">
        <v>31675</v>
      </c>
      <c r="B4769" t="s">
        <v>3683</v>
      </c>
      <c r="C4769" t="s">
        <v>442</v>
      </c>
      <c r="D4769" t="s">
        <v>5920</v>
      </c>
      <c r="E4769" t="s">
        <v>5997</v>
      </c>
      <c r="F4769">
        <v>20</v>
      </c>
      <c r="G4769" t="s">
        <v>5746</v>
      </c>
      <c r="H4769" t="s">
        <v>5747</v>
      </c>
      <c r="I4769" t="s">
        <v>5748</v>
      </c>
      <c r="J4769">
        <v>750</v>
      </c>
      <c r="K4769">
        <v>12</v>
      </c>
      <c r="L4769">
        <v>12</v>
      </c>
      <c r="M4769" t="s">
        <v>5759</v>
      </c>
      <c r="N4769" t="s">
        <v>5781</v>
      </c>
      <c r="O4769" t="s">
        <v>5790</v>
      </c>
      <c r="P4769" t="s">
        <v>5916</v>
      </c>
      <c r="Q4769" t="s">
        <v>5986</v>
      </c>
      <c r="R4769">
        <v>42021</v>
      </c>
      <c r="S4769" t="s">
        <v>5956</v>
      </c>
      <c r="T4769" t="s">
        <v>5957</v>
      </c>
      <c r="U4769">
        <v>14.99</v>
      </c>
      <c r="V4769" t="s">
        <v>5755</v>
      </c>
      <c r="W4769" t="s">
        <v>5869</v>
      </c>
      <c r="X4769">
        <v>1</v>
      </c>
    </row>
    <row r="4770" spans="1:24" x14ac:dyDescent="0.25">
      <c r="A4770">
        <v>31637</v>
      </c>
      <c r="B4770" t="s">
        <v>4011</v>
      </c>
      <c r="C4770" t="s">
        <v>443</v>
      </c>
      <c r="D4770" t="s">
        <v>5871</v>
      </c>
      <c r="E4770" t="s">
        <v>6167</v>
      </c>
      <c r="F4770">
        <v>27</v>
      </c>
      <c r="G4770" t="s">
        <v>5837</v>
      </c>
      <c r="H4770" t="s">
        <v>5747</v>
      </c>
      <c r="I4770" t="s">
        <v>5748</v>
      </c>
      <c r="J4770">
        <v>473</v>
      </c>
      <c r="K4770">
        <v>24</v>
      </c>
      <c r="L4770">
        <v>5.5</v>
      </c>
      <c r="M4770" t="s">
        <v>5749</v>
      </c>
      <c r="N4770" t="s">
        <v>5750</v>
      </c>
      <c r="O4770" t="s">
        <v>5874</v>
      </c>
      <c r="P4770" t="s">
        <v>5875</v>
      </c>
      <c r="Q4770" t="s">
        <v>5876</v>
      </c>
      <c r="R4770">
        <v>85841</v>
      </c>
      <c r="S4770" t="s">
        <v>6577</v>
      </c>
      <c r="T4770" t="s">
        <v>6578</v>
      </c>
      <c r="U4770">
        <v>3.44</v>
      </c>
      <c r="V4770" t="s">
        <v>6172</v>
      </c>
      <c r="W4770" t="s">
        <v>5869</v>
      </c>
      <c r="X4770">
        <v>1</v>
      </c>
    </row>
    <row r="4771" spans="1:24" x14ac:dyDescent="0.25">
      <c r="A4771">
        <v>31637</v>
      </c>
      <c r="B4771" t="s">
        <v>4011</v>
      </c>
      <c r="C4771" t="s">
        <v>443</v>
      </c>
      <c r="D4771" t="s">
        <v>5871</v>
      </c>
      <c r="E4771" t="s">
        <v>6167</v>
      </c>
      <c r="F4771">
        <v>27</v>
      </c>
      <c r="G4771" t="s">
        <v>5837</v>
      </c>
      <c r="H4771" t="s">
        <v>5747</v>
      </c>
      <c r="I4771" t="s">
        <v>5748</v>
      </c>
      <c r="J4771">
        <v>473</v>
      </c>
      <c r="K4771">
        <v>24</v>
      </c>
      <c r="L4771">
        <v>5.5</v>
      </c>
      <c r="M4771" t="s">
        <v>5749</v>
      </c>
      <c r="N4771" t="s">
        <v>5750</v>
      </c>
      <c r="O4771" t="s">
        <v>5874</v>
      </c>
      <c r="P4771" t="s">
        <v>5875</v>
      </c>
      <c r="Q4771" t="s">
        <v>5876</v>
      </c>
      <c r="R4771">
        <v>85841</v>
      </c>
      <c r="S4771" t="s">
        <v>6577</v>
      </c>
      <c r="T4771" t="s">
        <v>6578</v>
      </c>
      <c r="U4771">
        <v>3.44</v>
      </c>
      <c r="V4771" t="s">
        <v>6172</v>
      </c>
      <c r="W4771" t="s">
        <v>5869</v>
      </c>
      <c r="X4771">
        <v>1</v>
      </c>
    </row>
    <row r="4772" spans="1:24" x14ac:dyDescent="0.25">
      <c r="A4772">
        <v>30873</v>
      </c>
      <c r="B4772" t="s">
        <v>5537</v>
      </c>
      <c r="C4772" t="s">
        <v>443</v>
      </c>
      <c r="D4772" t="s">
        <v>5871</v>
      </c>
      <c r="E4772" t="s">
        <v>6192</v>
      </c>
      <c r="F4772">
        <v>10</v>
      </c>
      <c r="G4772" t="s">
        <v>5767</v>
      </c>
      <c r="H4772" t="s">
        <v>5747</v>
      </c>
      <c r="I4772" t="s">
        <v>5748</v>
      </c>
      <c r="J4772">
        <v>2840</v>
      </c>
      <c r="K4772">
        <v>3</v>
      </c>
      <c r="L4772">
        <v>5.2</v>
      </c>
      <c r="M4772" t="s">
        <v>5749</v>
      </c>
      <c r="N4772" t="s">
        <v>5750</v>
      </c>
      <c r="O4772" t="s">
        <v>5874</v>
      </c>
      <c r="P4772" t="s">
        <v>5875</v>
      </c>
      <c r="Q4772" t="s">
        <v>5876</v>
      </c>
      <c r="R4772">
        <v>85841</v>
      </c>
      <c r="S4772" t="s">
        <v>6577</v>
      </c>
      <c r="T4772" t="s">
        <v>6578</v>
      </c>
      <c r="U4772">
        <v>16.940000000000001</v>
      </c>
      <c r="V4772" t="s">
        <v>6172</v>
      </c>
      <c r="W4772" t="s">
        <v>5869</v>
      </c>
      <c r="X4772">
        <v>8</v>
      </c>
    </row>
    <row r="4773" spans="1:24" x14ac:dyDescent="0.25">
      <c r="A4773">
        <v>30873</v>
      </c>
      <c r="B4773" t="s">
        <v>5537</v>
      </c>
      <c r="C4773" t="s">
        <v>443</v>
      </c>
      <c r="D4773" t="s">
        <v>5871</v>
      </c>
      <c r="E4773" t="s">
        <v>6192</v>
      </c>
      <c r="F4773">
        <v>10</v>
      </c>
      <c r="G4773" t="s">
        <v>5767</v>
      </c>
      <c r="H4773" t="s">
        <v>5747</v>
      </c>
      <c r="I4773" t="s">
        <v>5748</v>
      </c>
      <c r="J4773">
        <v>2840</v>
      </c>
      <c r="K4773">
        <v>3</v>
      </c>
      <c r="L4773">
        <v>5.2</v>
      </c>
      <c r="M4773" t="s">
        <v>5749</v>
      </c>
      <c r="N4773" t="s">
        <v>5750</v>
      </c>
      <c r="O4773" t="s">
        <v>5874</v>
      </c>
      <c r="P4773" t="s">
        <v>5875</v>
      </c>
      <c r="Q4773" t="s">
        <v>5876</v>
      </c>
      <c r="R4773">
        <v>85841</v>
      </c>
      <c r="S4773" t="s">
        <v>6577</v>
      </c>
      <c r="T4773" t="s">
        <v>6578</v>
      </c>
      <c r="U4773">
        <v>16.940000000000001</v>
      </c>
      <c r="V4773" t="s">
        <v>6172</v>
      </c>
      <c r="W4773" t="s">
        <v>5869</v>
      </c>
      <c r="X4773">
        <v>8</v>
      </c>
    </row>
    <row r="4774" spans="1:24" x14ac:dyDescent="0.25">
      <c r="A4774">
        <v>30874</v>
      </c>
      <c r="B4774" t="s">
        <v>3663</v>
      </c>
      <c r="C4774" t="s">
        <v>443</v>
      </c>
      <c r="D4774" t="s">
        <v>5871</v>
      </c>
      <c r="E4774" t="s">
        <v>6167</v>
      </c>
      <c r="F4774">
        <v>27</v>
      </c>
      <c r="G4774" t="s">
        <v>5837</v>
      </c>
      <c r="H4774" t="s">
        <v>5747</v>
      </c>
      <c r="I4774" t="s">
        <v>5748</v>
      </c>
      <c r="J4774">
        <v>2840</v>
      </c>
      <c r="K4774">
        <v>3</v>
      </c>
      <c r="L4774">
        <v>4.5</v>
      </c>
      <c r="M4774" t="s">
        <v>5749</v>
      </c>
      <c r="N4774" t="s">
        <v>5750</v>
      </c>
      <c r="O4774" t="s">
        <v>5874</v>
      </c>
      <c r="P4774" t="s">
        <v>5875</v>
      </c>
      <c r="Q4774" t="s">
        <v>5876</v>
      </c>
      <c r="R4774">
        <v>85841</v>
      </c>
      <c r="S4774" t="s">
        <v>6577</v>
      </c>
      <c r="T4774" t="s">
        <v>6578</v>
      </c>
      <c r="U4774">
        <v>16.940000000000001</v>
      </c>
      <c r="V4774" t="s">
        <v>6172</v>
      </c>
      <c r="W4774" t="s">
        <v>5869</v>
      </c>
      <c r="X4774">
        <v>8</v>
      </c>
    </row>
    <row r="4775" spans="1:24" x14ac:dyDescent="0.25">
      <c r="A4775">
        <v>30874</v>
      </c>
      <c r="B4775" t="s">
        <v>3663</v>
      </c>
      <c r="C4775" t="s">
        <v>443</v>
      </c>
      <c r="D4775" t="s">
        <v>5871</v>
      </c>
      <c r="E4775" t="s">
        <v>6167</v>
      </c>
      <c r="F4775">
        <v>27</v>
      </c>
      <c r="G4775" t="s">
        <v>5837</v>
      </c>
      <c r="H4775" t="s">
        <v>5747</v>
      </c>
      <c r="I4775" t="s">
        <v>5748</v>
      </c>
      <c r="J4775">
        <v>2840</v>
      </c>
      <c r="K4775">
        <v>3</v>
      </c>
      <c r="L4775">
        <v>4.5</v>
      </c>
      <c r="M4775" t="s">
        <v>5749</v>
      </c>
      <c r="N4775" t="s">
        <v>5750</v>
      </c>
      <c r="O4775" t="s">
        <v>5874</v>
      </c>
      <c r="P4775" t="s">
        <v>5875</v>
      </c>
      <c r="Q4775" t="s">
        <v>5876</v>
      </c>
      <c r="R4775">
        <v>85841</v>
      </c>
      <c r="S4775" t="s">
        <v>6577</v>
      </c>
      <c r="T4775" t="s">
        <v>6578</v>
      </c>
      <c r="U4775">
        <v>16.940000000000001</v>
      </c>
      <c r="V4775" t="s">
        <v>6172</v>
      </c>
      <c r="W4775" t="s">
        <v>5869</v>
      </c>
      <c r="X4775">
        <v>8</v>
      </c>
    </row>
    <row r="4776" spans="1:24" x14ac:dyDescent="0.25">
      <c r="A4776">
        <v>30875</v>
      </c>
      <c r="B4776" t="s">
        <v>5538</v>
      </c>
      <c r="C4776" t="s">
        <v>443</v>
      </c>
      <c r="D4776" t="s">
        <v>5871</v>
      </c>
      <c r="E4776" t="s">
        <v>6167</v>
      </c>
      <c r="F4776">
        <v>10</v>
      </c>
      <c r="G4776" t="s">
        <v>5767</v>
      </c>
      <c r="H4776" t="s">
        <v>5747</v>
      </c>
      <c r="I4776" t="s">
        <v>5748</v>
      </c>
      <c r="J4776">
        <v>2840</v>
      </c>
      <c r="K4776">
        <v>3</v>
      </c>
      <c r="L4776">
        <v>4.5</v>
      </c>
      <c r="M4776" t="s">
        <v>5749</v>
      </c>
      <c r="N4776" t="s">
        <v>5750</v>
      </c>
      <c r="O4776" t="s">
        <v>5874</v>
      </c>
      <c r="P4776" t="s">
        <v>5875</v>
      </c>
      <c r="Q4776" t="s">
        <v>5876</v>
      </c>
      <c r="R4776">
        <v>85841</v>
      </c>
      <c r="S4776" t="s">
        <v>6577</v>
      </c>
      <c r="T4776" t="s">
        <v>6578</v>
      </c>
      <c r="U4776">
        <v>18.940000000000001</v>
      </c>
      <c r="V4776" t="s">
        <v>6172</v>
      </c>
      <c r="W4776" t="s">
        <v>5869</v>
      </c>
      <c r="X4776">
        <v>8</v>
      </c>
    </row>
    <row r="4777" spans="1:24" x14ac:dyDescent="0.25">
      <c r="A4777">
        <v>30875</v>
      </c>
      <c r="B4777" t="s">
        <v>5538</v>
      </c>
      <c r="C4777" t="s">
        <v>443</v>
      </c>
      <c r="D4777" t="s">
        <v>5871</v>
      </c>
      <c r="E4777" t="s">
        <v>6167</v>
      </c>
      <c r="F4777">
        <v>10</v>
      </c>
      <c r="G4777" t="s">
        <v>5767</v>
      </c>
      <c r="H4777" t="s">
        <v>5747</v>
      </c>
      <c r="I4777" t="s">
        <v>5748</v>
      </c>
      <c r="J4777">
        <v>2840</v>
      </c>
      <c r="K4777">
        <v>3</v>
      </c>
      <c r="L4777">
        <v>4.5</v>
      </c>
      <c r="M4777" t="s">
        <v>5749</v>
      </c>
      <c r="N4777" t="s">
        <v>5750</v>
      </c>
      <c r="O4777" t="s">
        <v>5874</v>
      </c>
      <c r="P4777" t="s">
        <v>5875</v>
      </c>
      <c r="Q4777" t="s">
        <v>5876</v>
      </c>
      <c r="R4777">
        <v>85841</v>
      </c>
      <c r="S4777" t="s">
        <v>6577</v>
      </c>
      <c r="T4777" t="s">
        <v>6578</v>
      </c>
      <c r="U4777">
        <v>18.940000000000001</v>
      </c>
      <c r="V4777" t="s">
        <v>6172</v>
      </c>
      <c r="W4777" t="s">
        <v>5869</v>
      </c>
      <c r="X4777">
        <v>8</v>
      </c>
    </row>
    <row r="4778" spans="1:24" x14ac:dyDescent="0.25">
      <c r="A4778">
        <v>30681</v>
      </c>
      <c r="B4778" t="s">
        <v>2573</v>
      </c>
      <c r="C4778" t="s">
        <v>443</v>
      </c>
      <c r="D4778" t="s">
        <v>5871</v>
      </c>
      <c r="E4778" t="s">
        <v>5872</v>
      </c>
      <c r="F4778">
        <v>27</v>
      </c>
      <c r="G4778" t="s">
        <v>5837</v>
      </c>
      <c r="H4778" t="s">
        <v>5747</v>
      </c>
      <c r="I4778" t="s">
        <v>5748</v>
      </c>
      <c r="J4778">
        <v>750</v>
      </c>
      <c r="K4778">
        <v>12</v>
      </c>
      <c r="L4778">
        <v>7</v>
      </c>
      <c r="M4778" t="s">
        <v>5749</v>
      </c>
      <c r="N4778" t="s">
        <v>5750</v>
      </c>
      <c r="O4778" t="s">
        <v>5874</v>
      </c>
      <c r="P4778" t="s">
        <v>5875</v>
      </c>
      <c r="Q4778" t="s">
        <v>5876</v>
      </c>
      <c r="R4778">
        <v>85841</v>
      </c>
      <c r="S4778" t="s">
        <v>6577</v>
      </c>
      <c r="T4778" t="s">
        <v>6578</v>
      </c>
      <c r="U4778">
        <v>13.74</v>
      </c>
      <c r="V4778" t="s">
        <v>5755</v>
      </c>
      <c r="W4778" t="s">
        <v>5869</v>
      </c>
      <c r="X4778">
        <v>1</v>
      </c>
    </row>
    <row r="4779" spans="1:24" x14ac:dyDescent="0.25">
      <c r="A4779">
        <v>30681</v>
      </c>
      <c r="B4779" t="s">
        <v>2573</v>
      </c>
      <c r="C4779" t="s">
        <v>443</v>
      </c>
      <c r="D4779" t="s">
        <v>5871</v>
      </c>
      <c r="E4779" t="s">
        <v>5872</v>
      </c>
      <c r="F4779">
        <v>27</v>
      </c>
      <c r="G4779" t="s">
        <v>5837</v>
      </c>
      <c r="H4779" t="s">
        <v>5747</v>
      </c>
      <c r="I4779" t="s">
        <v>5748</v>
      </c>
      <c r="J4779">
        <v>750</v>
      </c>
      <c r="K4779">
        <v>12</v>
      </c>
      <c r="L4779">
        <v>7</v>
      </c>
      <c r="M4779" t="s">
        <v>5749</v>
      </c>
      <c r="N4779" t="s">
        <v>5750</v>
      </c>
      <c r="O4779" t="s">
        <v>5874</v>
      </c>
      <c r="P4779" t="s">
        <v>5875</v>
      </c>
      <c r="Q4779" t="s">
        <v>5876</v>
      </c>
      <c r="R4779">
        <v>85841</v>
      </c>
      <c r="S4779" t="s">
        <v>6577</v>
      </c>
      <c r="T4779" t="s">
        <v>6578</v>
      </c>
      <c r="U4779">
        <v>13.74</v>
      </c>
      <c r="V4779" t="s">
        <v>5755</v>
      </c>
      <c r="W4779" t="s">
        <v>5869</v>
      </c>
      <c r="X4779">
        <v>1</v>
      </c>
    </row>
    <row r="4780" spans="1:24" x14ac:dyDescent="0.25">
      <c r="A4780">
        <v>30682</v>
      </c>
      <c r="B4780" t="s">
        <v>2574</v>
      </c>
      <c r="C4780" t="s">
        <v>443</v>
      </c>
      <c r="D4780" t="s">
        <v>5871</v>
      </c>
      <c r="E4780" t="s">
        <v>6192</v>
      </c>
      <c r="F4780">
        <v>10</v>
      </c>
      <c r="G4780" t="s">
        <v>5767</v>
      </c>
      <c r="H4780" t="s">
        <v>5747</v>
      </c>
      <c r="I4780" t="s">
        <v>5748</v>
      </c>
      <c r="J4780">
        <v>2840</v>
      </c>
      <c r="K4780">
        <v>3</v>
      </c>
      <c r="L4780">
        <v>4.5</v>
      </c>
      <c r="M4780" t="s">
        <v>5749</v>
      </c>
      <c r="N4780" t="s">
        <v>5750</v>
      </c>
      <c r="O4780" t="s">
        <v>5874</v>
      </c>
      <c r="P4780" t="s">
        <v>5875</v>
      </c>
      <c r="Q4780" t="s">
        <v>5876</v>
      </c>
      <c r="R4780">
        <v>85841</v>
      </c>
      <c r="S4780" t="s">
        <v>6577</v>
      </c>
      <c r="T4780" t="s">
        <v>6578</v>
      </c>
      <c r="U4780">
        <v>18.940000000000001</v>
      </c>
      <c r="V4780" t="s">
        <v>6172</v>
      </c>
      <c r="W4780" t="s">
        <v>5869</v>
      </c>
      <c r="X4780">
        <v>8</v>
      </c>
    </row>
    <row r="4781" spans="1:24" x14ac:dyDescent="0.25">
      <c r="A4781">
        <v>30682</v>
      </c>
      <c r="B4781" t="s">
        <v>2574</v>
      </c>
      <c r="C4781" t="s">
        <v>443</v>
      </c>
      <c r="D4781" t="s">
        <v>5871</v>
      </c>
      <c r="E4781" t="s">
        <v>6192</v>
      </c>
      <c r="F4781">
        <v>10</v>
      </c>
      <c r="G4781" t="s">
        <v>5767</v>
      </c>
      <c r="H4781" t="s">
        <v>5747</v>
      </c>
      <c r="I4781" t="s">
        <v>5748</v>
      </c>
      <c r="J4781">
        <v>2840</v>
      </c>
      <c r="K4781">
        <v>3</v>
      </c>
      <c r="L4781">
        <v>4.5</v>
      </c>
      <c r="M4781" t="s">
        <v>5749</v>
      </c>
      <c r="N4781" t="s">
        <v>5750</v>
      </c>
      <c r="O4781" t="s">
        <v>5874</v>
      </c>
      <c r="P4781" t="s">
        <v>5875</v>
      </c>
      <c r="Q4781" t="s">
        <v>5876</v>
      </c>
      <c r="R4781">
        <v>85841</v>
      </c>
      <c r="S4781" t="s">
        <v>6577</v>
      </c>
      <c r="T4781" t="s">
        <v>6578</v>
      </c>
      <c r="U4781">
        <v>18.940000000000001</v>
      </c>
      <c r="V4781" t="s">
        <v>6172</v>
      </c>
      <c r="W4781" t="s">
        <v>5869</v>
      </c>
      <c r="X4781">
        <v>8</v>
      </c>
    </row>
    <row r="4782" spans="1:24" x14ac:dyDescent="0.25">
      <c r="A4782">
        <v>808887</v>
      </c>
      <c r="B4782" t="s">
        <v>3949</v>
      </c>
      <c r="C4782" t="s">
        <v>441</v>
      </c>
      <c r="D4782" t="s">
        <v>5757</v>
      </c>
      <c r="E4782" t="s">
        <v>5766</v>
      </c>
      <c r="F4782">
        <v>20</v>
      </c>
      <c r="G4782" t="s">
        <v>5746</v>
      </c>
      <c r="H4782" t="s">
        <v>5747</v>
      </c>
      <c r="I4782" t="s">
        <v>5748</v>
      </c>
      <c r="J4782">
        <v>750</v>
      </c>
      <c r="K4782">
        <v>6</v>
      </c>
      <c r="L4782">
        <v>40</v>
      </c>
      <c r="M4782" t="s">
        <v>5749</v>
      </c>
      <c r="N4782" t="s">
        <v>5750</v>
      </c>
      <c r="O4782" t="s">
        <v>5790</v>
      </c>
      <c r="P4782" t="s">
        <v>5762</v>
      </c>
      <c r="Q4782" t="s">
        <v>5789</v>
      </c>
      <c r="R4782">
        <v>98946</v>
      </c>
      <c r="S4782" t="s">
        <v>5845</v>
      </c>
      <c r="T4782" t="s">
        <v>5845</v>
      </c>
      <c r="U4782">
        <v>34.99</v>
      </c>
      <c r="V4782" t="s">
        <v>5755</v>
      </c>
      <c r="W4782" t="s">
        <v>5765</v>
      </c>
      <c r="X4782">
        <v>1</v>
      </c>
    </row>
    <row r="4783" spans="1:24" x14ac:dyDescent="0.25">
      <c r="A4783">
        <v>29968</v>
      </c>
      <c r="B4783" t="s">
        <v>3491</v>
      </c>
      <c r="C4783" t="s">
        <v>443</v>
      </c>
      <c r="D4783" t="s">
        <v>5871</v>
      </c>
      <c r="E4783" t="s">
        <v>5872</v>
      </c>
      <c r="F4783">
        <v>27</v>
      </c>
      <c r="G4783" t="s">
        <v>5837</v>
      </c>
      <c r="H4783" t="s">
        <v>5747</v>
      </c>
      <c r="I4783" t="s">
        <v>5748</v>
      </c>
      <c r="J4783">
        <v>2130</v>
      </c>
      <c r="K4783">
        <v>4</v>
      </c>
      <c r="L4783">
        <v>7</v>
      </c>
      <c r="M4783" t="s">
        <v>5759</v>
      </c>
      <c r="N4783" t="s">
        <v>5904</v>
      </c>
      <c r="O4783" t="s">
        <v>5874</v>
      </c>
      <c r="P4783" t="s">
        <v>5875</v>
      </c>
      <c r="Q4783" t="s">
        <v>5876</v>
      </c>
      <c r="R4783">
        <v>86613</v>
      </c>
      <c r="S4783" t="s">
        <v>6449</v>
      </c>
      <c r="T4783" t="s">
        <v>6449</v>
      </c>
      <c r="U4783">
        <v>23.62</v>
      </c>
      <c r="V4783" t="s">
        <v>6172</v>
      </c>
      <c r="W4783" t="s">
        <v>5869</v>
      </c>
      <c r="X4783">
        <v>6</v>
      </c>
    </row>
    <row r="4784" spans="1:24" x14ac:dyDescent="0.25">
      <c r="A4784">
        <v>29968</v>
      </c>
      <c r="B4784" t="s">
        <v>3491</v>
      </c>
      <c r="C4784" t="s">
        <v>443</v>
      </c>
      <c r="D4784" t="s">
        <v>5871</v>
      </c>
      <c r="E4784" t="s">
        <v>5872</v>
      </c>
      <c r="F4784">
        <v>27</v>
      </c>
      <c r="G4784" t="s">
        <v>5837</v>
      </c>
      <c r="H4784" t="s">
        <v>5747</v>
      </c>
      <c r="I4784" t="s">
        <v>5748</v>
      </c>
      <c r="J4784">
        <v>2130</v>
      </c>
      <c r="K4784">
        <v>4</v>
      </c>
      <c r="L4784">
        <v>7</v>
      </c>
      <c r="M4784" t="s">
        <v>5759</v>
      </c>
      <c r="N4784" t="s">
        <v>5904</v>
      </c>
      <c r="O4784" t="s">
        <v>5874</v>
      </c>
      <c r="P4784" t="s">
        <v>5875</v>
      </c>
      <c r="Q4784" t="s">
        <v>5876</v>
      </c>
      <c r="R4784">
        <v>86613</v>
      </c>
      <c r="S4784" t="s">
        <v>6449</v>
      </c>
      <c r="T4784" t="s">
        <v>6449</v>
      </c>
      <c r="U4784">
        <v>23.62</v>
      </c>
      <c r="V4784" t="s">
        <v>6172</v>
      </c>
      <c r="W4784" t="s">
        <v>5869</v>
      </c>
      <c r="X4784">
        <v>6</v>
      </c>
    </row>
    <row r="4785" spans="1:24" x14ac:dyDescent="0.25">
      <c r="A4785">
        <v>29918</v>
      </c>
      <c r="B4785" t="s">
        <v>3427</v>
      </c>
      <c r="C4785" t="s">
        <v>443</v>
      </c>
      <c r="D4785" t="s">
        <v>6411</v>
      </c>
      <c r="E4785" t="s">
        <v>5872</v>
      </c>
      <c r="F4785">
        <v>27</v>
      </c>
      <c r="G4785" t="s">
        <v>5837</v>
      </c>
      <c r="H4785" t="s">
        <v>5747</v>
      </c>
      <c r="I4785" t="s">
        <v>5748</v>
      </c>
      <c r="J4785">
        <v>473</v>
      </c>
      <c r="K4785">
        <v>24</v>
      </c>
      <c r="L4785">
        <v>11.5</v>
      </c>
      <c r="M4785" t="s">
        <v>5749</v>
      </c>
      <c r="N4785" t="s">
        <v>5750</v>
      </c>
      <c r="O4785" t="s">
        <v>5874</v>
      </c>
      <c r="P4785" t="s">
        <v>5875</v>
      </c>
      <c r="Q4785" t="s">
        <v>5876</v>
      </c>
      <c r="R4785">
        <v>99</v>
      </c>
      <c r="S4785" t="s">
        <v>6638</v>
      </c>
      <c r="T4785" t="s">
        <v>6638</v>
      </c>
      <c r="U4785">
        <v>5.99</v>
      </c>
      <c r="V4785" t="s">
        <v>6172</v>
      </c>
      <c r="W4785" t="s">
        <v>5869</v>
      </c>
      <c r="X4785">
        <v>1</v>
      </c>
    </row>
    <row r="4786" spans="1:24" x14ac:dyDescent="0.25">
      <c r="A4786">
        <v>29918</v>
      </c>
      <c r="B4786" t="s">
        <v>3427</v>
      </c>
      <c r="C4786" t="s">
        <v>443</v>
      </c>
      <c r="D4786" t="s">
        <v>6411</v>
      </c>
      <c r="E4786" t="s">
        <v>5872</v>
      </c>
      <c r="F4786">
        <v>27</v>
      </c>
      <c r="G4786" t="s">
        <v>5837</v>
      </c>
      <c r="H4786" t="s">
        <v>5747</v>
      </c>
      <c r="I4786" t="s">
        <v>5748</v>
      </c>
      <c r="J4786">
        <v>473</v>
      </c>
      <c r="K4786">
        <v>24</v>
      </c>
      <c r="L4786">
        <v>11.5</v>
      </c>
      <c r="M4786" t="s">
        <v>5749</v>
      </c>
      <c r="N4786" t="s">
        <v>5750</v>
      </c>
      <c r="O4786" t="s">
        <v>5874</v>
      </c>
      <c r="P4786" t="s">
        <v>5875</v>
      </c>
      <c r="Q4786" t="s">
        <v>5876</v>
      </c>
      <c r="R4786">
        <v>97173</v>
      </c>
      <c r="S4786" t="s">
        <v>6638</v>
      </c>
      <c r="T4786" t="s">
        <v>6638</v>
      </c>
      <c r="U4786">
        <v>5.99</v>
      </c>
      <c r="V4786" t="s">
        <v>6172</v>
      </c>
      <c r="W4786" t="s">
        <v>5869</v>
      </c>
      <c r="X4786">
        <v>1</v>
      </c>
    </row>
    <row r="4787" spans="1:24" x14ac:dyDescent="0.25">
      <c r="A4787">
        <v>29918</v>
      </c>
      <c r="B4787" t="s">
        <v>3427</v>
      </c>
      <c r="C4787" t="s">
        <v>443</v>
      </c>
      <c r="D4787" t="s">
        <v>6411</v>
      </c>
      <c r="E4787" t="s">
        <v>5872</v>
      </c>
      <c r="F4787">
        <v>27</v>
      </c>
      <c r="G4787" t="s">
        <v>5837</v>
      </c>
      <c r="H4787" t="s">
        <v>5747</v>
      </c>
      <c r="I4787" t="s">
        <v>5748</v>
      </c>
      <c r="J4787">
        <v>473</v>
      </c>
      <c r="K4787">
        <v>24</v>
      </c>
      <c r="L4787">
        <v>11.5</v>
      </c>
      <c r="M4787" t="s">
        <v>5749</v>
      </c>
      <c r="N4787" t="s">
        <v>5750</v>
      </c>
      <c r="O4787" t="s">
        <v>5874</v>
      </c>
      <c r="P4787" t="s">
        <v>5875</v>
      </c>
      <c r="Q4787" t="s">
        <v>5876</v>
      </c>
      <c r="R4787">
        <v>96</v>
      </c>
      <c r="S4787" t="s">
        <v>6638</v>
      </c>
      <c r="T4787" t="s">
        <v>6638</v>
      </c>
      <c r="U4787">
        <v>5.99</v>
      </c>
      <c r="V4787" t="s">
        <v>6172</v>
      </c>
      <c r="W4787" t="s">
        <v>5869</v>
      </c>
      <c r="X4787">
        <v>1</v>
      </c>
    </row>
    <row r="4788" spans="1:24" x14ac:dyDescent="0.25">
      <c r="A4788">
        <v>30858</v>
      </c>
      <c r="B4788" t="s">
        <v>3931</v>
      </c>
      <c r="C4788" t="s">
        <v>441</v>
      </c>
      <c r="D4788" t="s">
        <v>5757</v>
      </c>
      <c r="E4788" t="s">
        <v>5766</v>
      </c>
      <c r="F4788">
        <v>23</v>
      </c>
      <c r="G4788" t="s">
        <v>6246</v>
      </c>
      <c r="H4788" t="s">
        <v>5747</v>
      </c>
      <c r="I4788" t="s">
        <v>5792</v>
      </c>
      <c r="J4788">
        <v>750</v>
      </c>
      <c r="K4788">
        <v>6</v>
      </c>
      <c r="L4788">
        <v>46.1</v>
      </c>
      <c r="M4788" t="s">
        <v>5749</v>
      </c>
      <c r="N4788" t="s">
        <v>5750</v>
      </c>
      <c r="O4788" t="s">
        <v>5751</v>
      </c>
      <c r="P4788" t="s">
        <v>5762</v>
      </c>
      <c r="Q4788" t="s">
        <v>5789</v>
      </c>
      <c r="R4788">
        <v>42036</v>
      </c>
      <c r="S4788" t="s">
        <v>5754</v>
      </c>
      <c r="T4788" t="s">
        <v>5754</v>
      </c>
      <c r="U4788">
        <v>64.989999999999995</v>
      </c>
      <c r="V4788" t="s">
        <v>5755</v>
      </c>
      <c r="W4788" t="s">
        <v>5756</v>
      </c>
      <c r="X4788">
        <v>1</v>
      </c>
    </row>
    <row r="4789" spans="1:24" x14ac:dyDescent="0.25">
      <c r="A4789">
        <v>31418</v>
      </c>
      <c r="B4789" t="s">
        <v>6703</v>
      </c>
      <c r="C4789" t="s">
        <v>443</v>
      </c>
      <c r="D4789" t="s">
        <v>6528</v>
      </c>
      <c r="E4789" t="s">
        <v>6192</v>
      </c>
      <c r="F4789">
        <v>27</v>
      </c>
      <c r="G4789" t="s">
        <v>5837</v>
      </c>
      <c r="H4789" t="s">
        <v>5747</v>
      </c>
      <c r="I4789" t="s">
        <v>5748</v>
      </c>
      <c r="J4789">
        <v>473</v>
      </c>
      <c r="K4789">
        <v>24</v>
      </c>
      <c r="L4789">
        <v>5.2</v>
      </c>
      <c r="M4789" t="s">
        <v>5749</v>
      </c>
      <c r="N4789" t="s">
        <v>5750</v>
      </c>
      <c r="O4789" t="s">
        <v>5874</v>
      </c>
      <c r="P4789" t="s">
        <v>5875</v>
      </c>
      <c r="Q4789" t="s">
        <v>5876</v>
      </c>
      <c r="R4789">
        <v>97</v>
      </c>
      <c r="S4789" t="s">
        <v>6529</v>
      </c>
      <c r="T4789" t="s">
        <v>6529</v>
      </c>
      <c r="U4789">
        <v>4.3499999999999996</v>
      </c>
      <c r="V4789" t="s">
        <v>6172</v>
      </c>
      <c r="W4789" t="s">
        <v>5869</v>
      </c>
      <c r="X4789">
        <v>1</v>
      </c>
    </row>
    <row r="4790" spans="1:24" x14ac:dyDescent="0.25">
      <c r="A4790">
        <v>31418</v>
      </c>
      <c r="B4790" t="s">
        <v>6703</v>
      </c>
      <c r="C4790" t="s">
        <v>443</v>
      </c>
      <c r="D4790" t="s">
        <v>6528</v>
      </c>
      <c r="E4790" t="s">
        <v>6192</v>
      </c>
      <c r="F4790">
        <v>27</v>
      </c>
      <c r="G4790" t="s">
        <v>5837</v>
      </c>
      <c r="H4790" t="s">
        <v>5747</v>
      </c>
      <c r="I4790" t="s">
        <v>5748</v>
      </c>
      <c r="J4790">
        <v>473</v>
      </c>
      <c r="K4790">
        <v>24</v>
      </c>
      <c r="L4790">
        <v>5.2</v>
      </c>
      <c r="M4790" t="s">
        <v>5749</v>
      </c>
      <c r="N4790" t="s">
        <v>5750</v>
      </c>
      <c r="O4790" t="s">
        <v>5874</v>
      </c>
      <c r="P4790" t="s">
        <v>5875</v>
      </c>
      <c r="Q4790" t="s">
        <v>5876</v>
      </c>
      <c r="R4790">
        <v>97</v>
      </c>
      <c r="S4790" t="s">
        <v>6529</v>
      </c>
      <c r="T4790" t="s">
        <v>6529</v>
      </c>
      <c r="U4790">
        <v>4.3499999999999996</v>
      </c>
      <c r="V4790" t="s">
        <v>6172</v>
      </c>
      <c r="W4790" t="s">
        <v>5869</v>
      </c>
      <c r="X4790">
        <v>1</v>
      </c>
    </row>
    <row r="4791" spans="1:24" x14ac:dyDescent="0.25">
      <c r="A4791">
        <v>31420</v>
      </c>
      <c r="B4791" t="s">
        <v>3667</v>
      </c>
      <c r="C4791" t="s">
        <v>443</v>
      </c>
      <c r="D4791" t="s">
        <v>5871</v>
      </c>
      <c r="E4791" t="s">
        <v>6192</v>
      </c>
      <c r="F4791">
        <v>27</v>
      </c>
      <c r="G4791" t="s">
        <v>5837</v>
      </c>
      <c r="H4791" t="s">
        <v>5747</v>
      </c>
      <c r="I4791" t="s">
        <v>5748</v>
      </c>
      <c r="J4791">
        <v>473</v>
      </c>
      <c r="K4791">
        <v>24</v>
      </c>
      <c r="L4791">
        <v>4.2</v>
      </c>
      <c r="M4791" t="s">
        <v>5749</v>
      </c>
      <c r="N4791" t="s">
        <v>5750</v>
      </c>
      <c r="O4791" t="s">
        <v>5874</v>
      </c>
      <c r="P4791" t="s">
        <v>5875</v>
      </c>
      <c r="Q4791" t="s">
        <v>5876</v>
      </c>
      <c r="R4791">
        <v>86613</v>
      </c>
      <c r="S4791" t="s">
        <v>6449</v>
      </c>
      <c r="T4791" t="s">
        <v>6449</v>
      </c>
      <c r="U4791">
        <v>3.97</v>
      </c>
      <c r="V4791" t="s">
        <v>6172</v>
      </c>
      <c r="W4791" t="s">
        <v>5869</v>
      </c>
      <c r="X4791">
        <v>1</v>
      </c>
    </row>
    <row r="4792" spans="1:24" x14ac:dyDescent="0.25">
      <c r="A4792">
        <v>31420</v>
      </c>
      <c r="B4792" t="s">
        <v>3667</v>
      </c>
      <c r="C4792" t="s">
        <v>443</v>
      </c>
      <c r="D4792" t="s">
        <v>5871</v>
      </c>
      <c r="E4792" t="s">
        <v>6192</v>
      </c>
      <c r="F4792">
        <v>27</v>
      </c>
      <c r="G4792" t="s">
        <v>5837</v>
      </c>
      <c r="H4792" t="s">
        <v>5747</v>
      </c>
      <c r="I4792" t="s">
        <v>5748</v>
      </c>
      <c r="J4792">
        <v>473</v>
      </c>
      <c r="K4792">
        <v>24</v>
      </c>
      <c r="L4792">
        <v>4.2</v>
      </c>
      <c r="M4792" t="s">
        <v>5749</v>
      </c>
      <c r="N4792" t="s">
        <v>5750</v>
      </c>
      <c r="O4792" t="s">
        <v>5874</v>
      </c>
      <c r="P4792" t="s">
        <v>5875</v>
      </c>
      <c r="Q4792" t="s">
        <v>5876</v>
      </c>
      <c r="R4792">
        <v>86613</v>
      </c>
      <c r="S4792" t="s">
        <v>6449</v>
      </c>
      <c r="T4792" t="s">
        <v>6449</v>
      </c>
      <c r="U4792">
        <v>3.97</v>
      </c>
      <c r="V4792" t="s">
        <v>6172</v>
      </c>
      <c r="W4792" t="s">
        <v>5869</v>
      </c>
      <c r="X4792">
        <v>1</v>
      </c>
    </row>
    <row r="4793" spans="1:24" x14ac:dyDescent="0.25">
      <c r="A4793">
        <v>31343</v>
      </c>
      <c r="B4793" t="s">
        <v>3728</v>
      </c>
      <c r="C4793" t="s">
        <v>442</v>
      </c>
      <c r="D4793" t="s">
        <v>5886</v>
      </c>
      <c r="E4793" t="s">
        <v>5966</v>
      </c>
      <c r="F4793">
        <v>10</v>
      </c>
      <c r="G4793" t="s">
        <v>5767</v>
      </c>
      <c r="H4793" t="s">
        <v>5747</v>
      </c>
      <c r="I4793" t="s">
        <v>5748</v>
      </c>
      <c r="J4793">
        <v>750</v>
      </c>
      <c r="K4793">
        <v>12</v>
      </c>
      <c r="L4793">
        <v>8</v>
      </c>
      <c r="M4793" t="s">
        <v>5749</v>
      </c>
      <c r="N4793" t="s">
        <v>5750</v>
      </c>
      <c r="O4793" t="s">
        <v>5751</v>
      </c>
      <c r="P4793" t="s">
        <v>5922</v>
      </c>
      <c r="Q4793" t="s">
        <v>5947</v>
      </c>
      <c r="R4793">
        <v>42015</v>
      </c>
      <c r="S4793" t="s">
        <v>5956</v>
      </c>
      <c r="T4793" t="s">
        <v>5957</v>
      </c>
      <c r="U4793">
        <v>10.49</v>
      </c>
      <c r="V4793" t="s">
        <v>5755</v>
      </c>
      <c r="W4793" t="s">
        <v>5869</v>
      </c>
      <c r="X4793">
        <v>1</v>
      </c>
    </row>
    <row r="4794" spans="1:24" x14ac:dyDescent="0.25">
      <c r="A4794">
        <v>31347</v>
      </c>
      <c r="B4794" t="s">
        <v>3729</v>
      </c>
      <c r="C4794" t="s">
        <v>442</v>
      </c>
      <c r="D4794" t="s">
        <v>5920</v>
      </c>
      <c r="E4794" t="s">
        <v>5921</v>
      </c>
      <c r="F4794">
        <v>10</v>
      </c>
      <c r="G4794" t="s">
        <v>5767</v>
      </c>
      <c r="H4794" t="s">
        <v>5747</v>
      </c>
      <c r="I4794" t="s">
        <v>5748</v>
      </c>
      <c r="J4794">
        <v>750</v>
      </c>
      <c r="K4794">
        <v>12</v>
      </c>
      <c r="L4794">
        <v>8</v>
      </c>
      <c r="M4794" t="s">
        <v>5749</v>
      </c>
      <c r="N4794" t="s">
        <v>5750</v>
      </c>
      <c r="O4794" t="s">
        <v>5751</v>
      </c>
      <c r="P4794" t="s">
        <v>5922</v>
      </c>
      <c r="Q4794" t="s">
        <v>5947</v>
      </c>
      <c r="R4794">
        <v>42015</v>
      </c>
      <c r="S4794" t="s">
        <v>5956</v>
      </c>
      <c r="T4794" t="s">
        <v>5957</v>
      </c>
      <c r="U4794">
        <v>10.49</v>
      </c>
      <c r="V4794" t="s">
        <v>5755</v>
      </c>
      <c r="W4794" t="s">
        <v>5869</v>
      </c>
      <c r="X4794">
        <v>1</v>
      </c>
    </row>
    <row r="4795" spans="1:24" x14ac:dyDescent="0.25">
      <c r="A4795">
        <v>30540</v>
      </c>
      <c r="B4795" t="s">
        <v>5534</v>
      </c>
      <c r="C4795" t="s">
        <v>442</v>
      </c>
      <c r="D4795" t="s">
        <v>5886</v>
      </c>
      <c r="E4795" t="s">
        <v>6058</v>
      </c>
      <c r="F4795">
        <v>11</v>
      </c>
      <c r="G4795" t="s">
        <v>5862</v>
      </c>
      <c r="H4795" t="s">
        <v>5748</v>
      </c>
      <c r="I4795" t="s">
        <v>5792</v>
      </c>
      <c r="J4795">
        <v>1500</v>
      </c>
      <c r="K4795">
        <v>3</v>
      </c>
      <c r="L4795">
        <v>13</v>
      </c>
      <c r="M4795" t="s">
        <v>5759</v>
      </c>
      <c r="N4795" t="s">
        <v>5835</v>
      </c>
      <c r="O4795" t="s">
        <v>5863</v>
      </c>
      <c r="P4795" t="s">
        <v>5889</v>
      </c>
      <c r="Q4795" t="s">
        <v>5864</v>
      </c>
      <c r="R4795">
        <v>42635</v>
      </c>
      <c r="S4795" t="s">
        <v>6059</v>
      </c>
      <c r="T4795" t="s">
        <v>5999</v>
      </c>
      <c r="U4795">
        <v>55.99</v>
      </c>
      <c r="V4795" t="s">
        <v>5755</v>
      </c>
      <c r="W4795" t="s">
        <v>5765</v>
      </c>
      <c r="X4795">
        <v>2</v>
      </c>
    </row>
    <row r="4796" spans="1:24" x14ac:dyDescent="0.25">
      <c r="A4796">
        <v>30390</v>
      </c>
      <c r="B4796" t="s">
        <v>6704</v>
      </c>
      <c r="C4796" t="s">
        <v>441</v>
      </c>
      <c r="D4796" t="s">
        <v>5757</v>
      </c>
      <c r="E4796" t="s">
        <v>5758</v>
      </c>
      <c r="F4796">
        <v>20</v>
      </c>
      <c r="G4796" t="s">
        <v>5746</v>
      </c>
      <c r="H4796" t="s">
        <v>5747</v>
      </c>
      <c r="I4796" t="s">
        <v>5748</v>
      </c>
      <c r="J4796">
        <v>750</v>
      </c>
      <c r="K4796">
        <v>6</v>
      </c>
      <c r="L4796">
        <v>43</v>
      </c>
      <c r="M4796" t="s">
        <v>5759</v>
      </c>
      <c r="N4796" t="s">
        <v>5760</v>
      </c>
      <c r="O4796" t="s">
        <v>5761</v>
      </c>
      <c r="P4796" t="s">
        <v>5762</v>
      </c>
      <c r="Q4796" t="s">
        <v>5763</v>
      </c>
      <c r="R4796">
        <v>42868</v>
      </c>
      <c r="S4796" t="s">
        <v>5857</v>
      </c>
      <c r="T4796" t="s">
        <v>5786</v>
      </c>
      <c r="U4796">
        <v>44.49</v>
      </c>
      <c r="V4796" t="s">
        <v>5755</v>
      </c>
      <c r="W4796" t="s">
        <v>5765</v>
      </c>
      <c r="X4796">
        <v>1</v>
      </c>
    </row>
    <row r="4797" spans="1:24" x14ac:dyDescent="0.25">
      <c r="A4797">
        <v>30392</v>
      </c>
      <c r="B4797" t="s">
        <v>3704</v>
      </c>
      <c r="C4797" t="s">
        <v>441</v>
      </c>
      <c r="D4797" t="s">
        <v>5757</v>
      </c>
      <c r="E4797" t="s">
        <v>5804</v>
      </c>
      <c r="F4797">
        <v>23</v>
      </c>
      <c r="G4797" t="s">
        <v>6246</v>
      </c>
      <c r="H4797" t="s">
        <v>5791</v>
      </c>
      <c r="I4797" t="s">
        <v>5792</v>
      </c>
      <c r="J4797">
        <v>750</v>
      </c>
      <c r="K4797">
        <v>6</v>
      </c>
      <c r="L4797">
        <v>48.8</v>
      </c>
      <c r="M4797" t="s">
        <v>5759</v>
      </c>
      <c r="N4797" t="s">
        <v>5760</v>
      </c>
      <c r="O4797" t="s">
        <v>5761</v>
      </c>
      <c r="P4797" t="s">
        <v>5762</v>
      </c>
      <c r="Q4797" t="s">
        <v>5805</v>
      </c>
      <c r="R4797">
        <v>42868</v>
      </c>
      <c r="S4797" t="s">
        <v>5857</v>
      </c>
      <c r="T4797" t="s">
        <v>5786</v>
      </c>
      <c r="U4797">
        <v>89.99</v>
      </c>
      <c r="V4797" t="s">
        <v>5755</v>
      </c>
      <c r="W4797" t="s">
        <v>5765</v>
      </c>
      <c r="X4797">
        <v>1</v>
      </c>
    </row>
    <row r="4798" spans="1:24" x14ac:dyDescent="0.25">
      <c r="A4798">
        <v>29834</v>
      </c>
      <c r="B4798" t="s">
        <v>5254</v>
      </c>
      <c r="C4798" t="s">
        <v>443</v>
      </c>
      <c r="D4798" t="s">
        <v>6166</v>
      </c>
      <c r="E4798" t="s">
        <v>6192</v>
      </c>
      <c r="F4798">
        <v>20</v>
      </c>
      <c r="G4798" t="s">
        <v>5746</v>
      </c>
      <c r="H4798" t="s">
        <v>5747</v>
      </c>
      <c r="I4798" t="s">
        <v>5792</v>
      </c>
      <c r="J4798">
        <v>473</v>
      </c>
      <c r="K4798">
        <v>24</v>
      </c>
      <c r="L4798">
        <v>4.8</v>
      </c>
      <c r="M4798" t="s">
        <v>5749</v>
      </c>
      <c r="N4798" t="s">
        <v>5750</v>
      </c>
      <c r="O4798" t="s">
        <v>5751</v>
      </c>
      <c r="P4798" t="s">
        <v>5875</v>
      </c>
      <c r="Q4798" t="s">
        <v>6169</v>
      </c>
      <c r="R4798">
        <v>86255</v>
      </c>
      <c r="S4798" t="s">
        <v>6670</v>
      </c>
      <c r="T4798" t="s">
        <v>6413</v>
      </c>
      <c r="U4798">
        <v>2.42</v>
      </c>
      <c r="V4798" t="s">
        <v>6172</v>
      </c>
      <c r="W4798" t="s">
        <v>5869</v>
      </c>
      <c r="X4798">
        <v>1</v>
      </c>
    </row>
    <row r="4799" spans="1:24" x14ac:dyDescent="0.25">
      <c r="A4799">
        <v>30498</v>
      </c>
      <c r="B4799" t="s">
        <v>3771</v>
      </c>
      <c r="C4799" t="s">
        <v>443</v>
      </c>
      <c r="D4799" t="s">
        <v>6411</v>
      </c>
      <c r="E4799" t="s">
        <v>5872</v>
      </c>
      <c r="F4799">
        <v>27</v>
      </c>
      <c r="G4799" t="s">
        <v>5837</v>
      </c>
      <c r="H4799" t="s">
        <v>5747</v>
      </c>
      <c r="I4799" t="s">
        <v>5748</v>
      </c>
      <c r="J4799">
        <v>355</v>
      </c>
      <c r="K4799">
        <v>24</v>
      </c>
      <c r="L4799">
        <v>6.5</v>
      </c>
      <c r="M4799" t="s">
        <v>5749</v>
      </c>
      <c r="N4799" t="s">
        <v>5750</v>
      </c>
      <c r="O4799" t="s">
        <v>5874</v>
      </c>
      <c r="P4799" t="s">
        <v>5875</v>
      </c>
      <c r="Q4799" t="s">
        <v>5876</v>
      </c>
      <c r="R4799">
        <v>86377</v>
      </c>
      <c r="S4799" t="s">
        <v>6639</v>
      </c>
      <c r="T4799" t="s">
        <v>6413</v>
      </c>
      <c r="U4799">
        <v>2.4900000000000002</v>
      </c>
      <c r="V4799" t="s">
        <v>6172</v>
      </c>
      <c r="W4799" t="s">
        <v>5869</v>
      </c>
      <c r="X4799">
        <v>1</v>
      </c>
    </row>
    <row r="4800" spans="1:24" x14ac:dyDescent="0.25">
      <c r="A4800">
        <v>30498</v>
      </c>
      <c r="B4800" t="s">
        <v>3771</v>
      </c>
      <c r="C4800" t="s">
        <v>443</v>
      </c>
      <c r="D4800" t="s">
        <v>6411</v>
      </c>
      <c r="E4800" t="s">
        <v>5872</v>
      </c>
      <c r="F4800">
        <v>27</v>
      </c>
      <c r="G4800" t="s">
        <v>5837</v>
      </c>
      <c r="H4800" t="s">
        <v>5747</v>
      </c>
      <c r="I4800" t="s">
        <v>5748</v>
      </c>
      <c r="J4800">
        <v>355</v>
      </c>
      <c r="K4800">
        <v>24</v>
      </c>
      <c r="L4800">
        <v>6.5</v>
      </c>
      <c r="M4800" t="s">
        <v>5749</v>
      </c>
      <c r="N4800" t="s">
        <v>5750</v>
      </c>
      <c r="O4800" t="s">
        <v>5874</v>
      </c>
      <c r="P4800" t="s">
        <v>5875</v>
      </c>
      <c r="Q4800" t="s">
        <v>5876</v>
      </c>
      <c r="R4800">
        <v>86377</v>
      </c>
      <c r="S4800" t="s">
        <v>6639</v>
      </c>
      <c r="T4800" t="s">
        <v>6413</v>
      </c>
      <c r="U4800">
        <v>2.4900000000000002</v>
      </c>
      <c r="V4800" t="s">
        <v>6172</v>
      </c>
      <c r="W4800" t="s">
        <v>5869</v>
      </c>
      <c r="X4800">
        <v>1</v>
      </c>
    </row>
    <row r="4801" spans="1:24" x14ac:dyDescent="0.25">
      <c r="A4801">
        <v>30428</v>
      </c>
      <c r="B4801" t="s">
        <v>3519</v>
      </c>
      <c r="C4801" t="s">
        <v>443</v>
      </c>
      <c r="D4801" t="s">
        <v>6177</v>
      </c>
      <c r="E4801" t="s">
        <v>6167</v>
      </c>
      <c r="F4801">
        <v>27</v>
      </c>
      <c r="G4801" t="s">
        <v>5837</v>
      </c>
      <c r="H4801" t="s">
        <v>5747</v>
      </c>
      <c r="I4801" t="s">
        <v>5748</v>
      </c>
      <c r="J4801">
        <v>12780</v>
      </c>
      <c r="K4801">
        <v>1</v>
      </c>
      <c r="L4801">
        <v>5</v>
      </c>
      <c r="M4801" t="s">
        <v>5749</v>
      </c>
      <c r="N4801" t="s">
        <v>5750</v>
      </c>
      <c r="O4801" t="s">
        <v>5874</v>
      </c>
      <c r="P4801" t="s">
        <v>5875</v>
      </c>
      <c r="Q4801" t="s">
        <v>5876</v>
      </c>
      <c r="R4801">
        <v>42099</v>
      </c>
      <c r="S4801" t="s">
        <v>6179</v>
      </c>
      <c r="T4801" t="s">
        <v>6179</v>
      </c>
      <c r="U4801">
        <v>57.34</v>
      </c>
      <c r="V4801" t="s">
        <v>6172</v>
      </c>
      <c r="W4801" t="s">
        <v>5869</v>
      </c>
      <c r="X4801">
        <v>36</v>
      </c>
    </row>
    <row r="4802" spans="1:24" x14ac:dyDescent="0.25">
      <c r="A4802">
        <v>30428</v>
      </c>
      <c r="B4802" t="s">
        <v>3519</v>
      </c>
      <c r="C4802" t="s">
        <v>443</v>
      </c>
      <c r="D4802" t="s">
        <v>6177</v>
      </c>
      <c r="E4802" t="s">
        <v>6167</v>
      </c>
      <c r="F4802">
        <v>27</v>
      </c>
      <c r="G4802" t="s">
        <v>5837</v>
      </c>
      <c r="H4802" t="s">
        <v>5747</v>
      </c>
      <c r="I4802" t="s">
        <v>5748</v>
      </c>
      <c r="J4802">
        <v>12780</v>
      </c>
      <c r="K4802">
        <v>1</v>
      </c>
      <c r="L4802">
        <v>5</v>
      </c>
      <c r="M4802" t="s">
        <v>5749</v>
      </c>
      <c r="N4802" t="s">
        <v>5750</v>
      </c>
      <c r="O4802" t="s">
        <v>5874</v>
      </c>
      <c r="P4802" t="s">
        <v>5875</v>
      </c>
      <c r="Q4802" t="s">
        <v>5876</v>
      </c>
      <c r="R4802">
        <v>42099</v>
      </c>
      <c r="S4802" t="s">
        <v>6179</v>
      </c>
      <c r="T4802" t="s">
        <v>6179</v>
      </c>
      <c r="U4802">
        <v>57.34</v>
      </c>
      <c r="V4802" t="s">
        <v>6172</v>
      </c>
      <c r="W4802" t="s">
        <v>5869</v>
      </c>
      <c r="X4802">
        <v>36</v>
      </c>
    </row>
    <row r="4803" spans="1:24" x14ac:dyDescent="0.25">
      <c r="A4803">
        <v>30128</v>
      </c>
      <c r="B4803" t="s">
        <v>3421</v>
      </c>
      <c r="C4803" t="s">
        <v>443</v>
      </c>
      <c r="D4803" t="s">
        <v>6256</v>
      </c>
      <c r="E4803" t="s">
        <v>5872</v>
      </c>
      <c r="F4803">
        <v>10</v>
      </c>
      <c r="G4803" t="s">
        <v>5767</v>
      </c>
      <c r="H4803" t="s">
        <v>5747</v>
      </c>
      <c r="I4803" t="s">
        <v>5748</v>
      </c>
      <c r="J4803">
        <v>473</v>
      </c>
      <c r="K4803">
        <v>24</v>
      </c>
      <c r="L4803">
        <v>6</v>
      </c>
      <c r="M4803" t="s">
        <v>5749</v>
      </c>
      <c r="N4803" t="s">
        <v>5750</v>
      </c>
      <c r="O4803" t="s">
        <v>5874</v>
      </c>
      <c r="P4803" t="s">
        <v>5875</v>
      </c>
      <c r="Q4803" t="s">
        <v>5876</v>
      </c>
      <c r="R4803">
        <v>95</v>
      </c>
      <c r="S4803" t="s">
        <v>6257</v>
      </c>
      <c r="T4803" t="s">
        <v>6257</v>
      </c>
      <c r="U4803">
        <v>3.95</v>
      </c>
      <c r="V4803" t="s">
        <v>6172</v>
      </c>
      <c r="W4803" t="s">
        <v>5869</v>
      </c>
      <c r="X4803">
        <v>1</v>
      </c>
    </row>
    <row r="4804" spans="1:24" x14ac:dyDescent="0.25">
      <c r="A4804">
        <v>30128</v>
      </c>
      <c r="B4804" t="s">
        <v>3421</v>
      </c>
      <c r="C4804" t="s">
        <v>443</v>
      </c>
      <c r="D4804" t="s">
        <v>6256</v>
      </c>
      <c r="E4804" t="s">
        <v>5872</v>
      </c>
      <c r="F4804">
        <v>10</v>
      </c>
      <c r="G4804" t="s">
        <v>5767</v>
      </c>
      <c r="H4804" t="s">
        <v>5747</v>
      </c>
      <c r="I4804" t="s">
        <v>5748</v>
      </c>
      <c r="J4804">
        <v>473</v>
      </c>
      <c r="K4804">
        <v>24</v>
      </c>
      <c r="L4804">
        <v>6</v>
      </c>
      <c r="M4804" t="s">
        <v>5749</v>
      </c>
      <c r="N4804" t="s">
        <v>5750</v>
      </c>
      <c r="O4804" t="s">
        <v>5874</v>
      </c>
      <c r="P4804" t="s">
        <v>5875</v>
      </c>
      <c r="Q4804" t="s">
        <v>5876</v>
      </c>
      <c r="R4804">
        <v>95</v>
      </c>
      <c r="S4804" t="s">
        <v>6257</v>
      </c>
      <c r="T4804" t="s">
        <v>6257</v>
      </c>
      <c r="U4804">
        <v>3.95</v>
      </c>
      <c r="V4804" t="s">
        <v>6172</v>
      </c>
      <c r="W4804" t="s">
        <v>5869</v>
      </c>
      <c r="X4804">
        <v>1</v>
      </c>
    </row>
    <row r="4805" spans="1:24" x14ac:dyDescent="0.25">
      <c r="A4805">
        <v>31982</v>
      </c>
      <c r="B4805" t="s">
        <v>4013</v>
      </c>
      <c r="C4805" t="s">
        <v>443</v>
      </c>
      <c r="D4805" t="s">
        <v>6580</v>
      </c>
      <c r="E4805" t="s">
        <v>5872</v>
      </c>
      <c r="F4805">
        <v>27</v>
      </c>
      <c r="G4805" t="s">
        <v>5837</v>
      </c>
      <c r="H4805" t="s">
        <v>5747</v>
      </c>
      <c r="I4805" t="s">
        <v>5748</v>
      </c>
      <c r="J4805">
        <v>473</v>
      </c>
      <c r="K4805">
        <v>24</v>
      </c>
      <c r="L4805">
        <v>6.8</v>
      </c>
      <c r="M4805" t="s">
        <v>5749</v>
      </c>
      <c r="N4805" t="s">
        <v>5750</v>
      </c>
      <c r="O4805" t="s">
        <v>5874</v>
      </c>
      <c r="P4805" t="s">
        <v>5875</v>
      </c>
      <c r="Q4805" t="s">
        <v>5876</v>
      </c>
      <c r="R4805">
        <v>90001</v>
      </c>
      <c r="S4805" t="s">
        <v>6615</v>
      </c>
      <c r="T4805" t="s">
        <v>6615</v>
      </c>
      <c r="U4805">
        <v>4</v>
      </c>
      <c r="V4805" t="s">
        <v>6172</v>
      </c>
      <c r="W4805" t="s">
        <v>5869</v>
      </c>
      <c r="X4805">
        <v>1</v>
      </c>
    </row>
    <row r="4806" spans="1:24" x14ac:dyDescent="0.25">
      <c r="A4806">
        <v>31982</v>
      </c>
      <c r="B4806" t="s">
        <v>4013</v>
      </c>
      <c r="C4806" t="s">
        <v>443</v>
      </c>
      <c r="D4806" t="s">
        <v>6580</v>
      </c>
      <c r="E4806" t="s">
        <v>5872</v>
      </c>
      <c r="F4806">
        <v>27</v>
      </c>
      <c r="G4806" t="s">
        <v>5837</v>
      </c>
      <c r="H4806" t="s">
        <v>5747</v>
      </c>
      <c r="I4806" t="s">
        <v>5748</v>
      </c>
      <c r="J4806">
        <v>473</v>
      </c>
      <c r="K4806">
        <v>24</v>
      </c>
      <c r="L4806">
        <v>6.8</v>
      </c>
      <c r="M4806" t="s">
        <v>5749</v>
      </c>
      <c r="N4806" t="s">
        <v>5750</v>
      </c>
      <c r="O4806" t="s">
        <v>5874</v>
      </c>
      <c r="P4806" t="s">
        <v>5875</v>
      </c>
      <c r="Q4806" t="s">
        <v>5876</v>
      </c>
      <c r="R4806">
        <v>90001</v>
      </c>
      <c r="S4806" t="s">
        <v>6615</v>
      </c>
      <c r="T4806" t="s">
        <v>6615</v>
      </c>
      <c r="U4806">
        <v>4</v>
      </c>
      <c r="V4806" t="s">
        <v>6172</v>
      </c>
      <c r="W4806" t="s">
        <v>5869</v>
      </c>
      <c r="X4806">
        <v>1</v>
      </c>
    </row>
    <row r="4807" spans="1:24" x14ac:dyDescent="0.25">
      <c r="A4807">
        <v>31982</v>
      </c>
      <c r="B4807" t="s">
        <v>4013</v>
      </c>
      <c r="C4807" t="s">
        <v>443</v>
      </c>
      <c r="D4807" t="s">
        <v>6580</v>
      </c>
      <c r="E4807" t="s">
        <v>5872</v>
      </c>
      <c r="F4807">
        <v>27</v>
      </c>
      <c r="G4807" t="s">
        <v>5837</v>
      </c>
      <c r="H4807" t="s">
        <v>5747</v>
      </c>
      <c r="I4807" t="s">
        <v>5748</v>
      </c>
      <c r="J4807">
        <v>473</v>
      </c>
      <c r="K4807">
        <v>24</v>
      </c>
      <c r="L4807">
        <v>6.8</v>
      </c>
      <c r="M4807" t="s">
        <v>5749</v>
      </c>
      <c r="N4807" t="s">
        <v>5750</v>
      </c>
      <c r="O4807" t="s">
        <v>5874</v>
      </c>
      <c r="P4807" t="s">
        <v>5875</v>
      </c>
      <c r="Q4807" t="s">
        <v>5876</v>
      </c>
      <c r="R4807">
        <v>85659</v>
      </c>
      <c r="S4807" t="s">
        <v>6615</v>
      </c>
      <c r="T4807" t="s">
        <v>6615</v>
      </c>
      <c r="U4807">
        <v>4</v>
      </c>
      <c r="V4807" t="s">
        <v>6172</v>
      </c>
      <c r="W4807" t="s">
        <v>5869</v>
      </c>
      <c r="X4807">
        <v>1</v>
      </c>
    </row>
    <row r="4808" spans="1:24" x14ac:dyDescent="0.25">
      <c r="A4808">
        <v>31781</v>
      </c>
      <c r="B4808" t="s">
        <v>3912</v>
      </c>
      <c r="C4808" t="s">
        <v>442</v>
      </c>
      <c r="D4808" t="s">
        <v>5920</v>
      </c>
      <c r="E4808" t="s">
        <v>5887</v>
      </c>
      <c r="F4808">
        <v>20</v>
      </c>
      <c r="G4808" t="s">
        <v>5746</v>
      </c>
      <c r="H4808" t="s">
        <v>5747</v>
      </c>
      <c r="I4808" t="s">
        <v>5748</v>
      </c>
      <c r="J4808">
        <v>750</v>
      </c>
      <c r="K4808">
        <v>12</v>
      </c>
      <c r="L4808">
        <v>12</v>
      </c>
      <c r="M4808" t="s">
        <v>5759</v>
      </c>
      <c r="N4808" t="s">
        <v>5976</v>
      </c>
      <c r="O4808" t="s">
        <v>5761</v>
      </c>
      <c r="P4808" t="s">
        <v>6002</v>
      </c>
      <c r="Q4808" t="s">
        <v>5977</v>
      </c>
      <c r="R4808">
        <v>81496</v>
      </c>
      <c r="S4808" t="s">
        <v>6447</v>
      </c>
      <c r="T4808" t="s">
        <v>6182</v>
      </c>
      <c r="U4808">
        <v>13.99</v>
      </c>
      <c r="V4808" t="s">
        <v>5755</v>
      </c>
      <c r="W4808" t="s">
        <v>5765</v>
      </c>
      <c r="X4808">
        <v>1</v>
      </c>
    </row>
    <row r="4809" spans="1:24" x14ac:dyDescent="0.25">
      <c r="A4809">
        <v>31504</v>
      </c>
      <c r="B4809" t="s">
        <v>3433</v>
      </c>
      <c r="C4809" t="s">
        <v>443</v>
      </c>
      <c r="D4809" t="s">
        <v>6411</v>
      </c>
      <c r="E4809" t="s">
        <v>5872</v>
      </c>
      <c r="F4809">
        <v>10</v>
      </c>
      <c r="G4809" t="s">
        <v>5767</v>
      </c>
      <c r="H4809" t="s">
        <v>5747</v>
      </c>
      <c r="I4809" t="s">
        <v>5748</v>
      </c>
      <c r="J4809">
        <v>473</v>
      </c>
      <c r="K4809">
        <v>24</v>
      </c>
      <c r="L4809">
        <v>6.9</v>
      </c>
      <c r="M4809" t="s">
        <v>5749</v>
      </c>
      <c r="N4809" t="s">
        <v>5750</v>
      </c>
      <c r="O4809" t="s">
        <v>5874</v>
      </c>
      <c r="P4809" t="s">
        <v>5875</v>
      </c>
      <c r="Q4809" t="s">
        <v>5876</v>
      </c>
      <c r="R4809">
        <v>99</v>
      </c>
      <c r="S4809" t="s">
        <v>6638</v>
      </c>
      <c r="T4809" t="s">
        <v>6638</v>
      </c>
      <c r="U4809">
        <v>4.29</v>
      </c>
      <c r="V4809" t="s">
        <v>6172</v>
      </c>
      <c r="W4809" t="s">
        <v>5869</v>
      </c>
      <c r="X4809">
        <v>1</v>
      </c>
    </row>
    <row r="4810" spans="1:24" x14ac:dyDescent="0.25">
      <c r="A4810">
        <v>31504</v>
      </c>
      <c r="B4810" t="s">
        <v>3433</v>
      </c>
      <c r="C4810" t="s">
        <v>443</v>
      </c>
      <c r="D4810" t="s">
        <v>6411</v>
      </c>
      <c r="E4810" t="s">
        <v>5872</v>
      </c>
      <c r="F4810">
        <v>10</v>
      </c>
      <c r="G4810" t="s">
        <v>5767</v>
      </c>
      <c r="H4810" t="s">
        <v>5747</v>
      </c>
      <c r="I4810" t="s">
        <v>5748</v>
      </c>
      <c r="J4810">
        <v>473</v>
      </c>
      <c r="K4810">
        <v>24</v>
      </c>
      <c r="L4810">
        <v>6.9</v>
      </c>
      <c r="M4810" t="s">
        <v>5749</v>
      </c>
      <c r="N4810" t="s">
        <v>5750</v>
      </c>
      <c r="O4810" t="s">
        <v>5874</v>
      </c>
      <c r="P4810" t="s">
        <v>5875</v>
      </c>
      <c r="Q4810" t="s">
        <v>5876</v>
      </c>
      <c r="R4810">
        <v>97173</v>
      </c>
      <c r="S4810" t="s">
        <v>6638</v>
      </c>
      <c r="T4810" t="s">
        <v>6638</v>
      </c>
      <c r="U4810">
        <v>4.29</v>
      </c>
      <c r="V4810" t="s">
        <v>6172</v>
      </c>
      <c r="W4810" t="s">
        <v>5869</v>
      </c>
      <c r="X4810">
        <v>1</v>
      </c>
    </row>
    <row r="4811" spans="1:24" x14ac:dyDescent="0.25">
      <c r="A4811">
        <v>31504</v>
      </c>
      <c r="B4811" t="s">
        <v>3433</v>
      </c>
      <c r="C4811" t="s">
        <v>443</v>
      </c>
      <c r="D4811" t="s">
        <v>6411</v>
      </c>
      <c r="E4811" t="s">
        <v>5872</v>
      </c>
      <c r="F4811">
        <v>10</v>
      </c>
      <c r="G4811" t="s">
        <v>5767</v>
      </c>
      <c r="H4811" t="s">
        <v>5747</v>
      </c>
      <c r="I4811" t="s">
        <v>5748</v>
      </c>
      <c r="J4811">
        <v>473</v>
      </c>
      <c r="K4811">
        <v>24</v>
      </c>
      <c r="L4811">
        <v>6.9</v>
      </c>
      <c r="M4811" t="s">
        <v>5749</v>
      </c>
      <c r="N4811" t="s">
        <v>5750</v>
      </c>
      <c r="O4811" t="s">
        <v>5874</v>
      </c>
      <c r="P4811" t="s">
        <v>5875</v>
      </c>
      <c r="Q4811" t="s">
        <v>5876</v>
      </c>
      <c r="R4811">
        <v>96</v>
      </c>
      <c r="S4811" t="s">
        <v>6638</v>
      </c>
      <c r="T4811" t="s">
        <v>6638</v>
      </c>
      <c r="U4811">
        <v>4.29</v>
      </c>
      <c r="V4811" t="s">
        <v>6172</v>
      </c>
      <c r="W4811" t="s">
        <v>5869</v>
      </c>
      <c r="X4811">
        <v>1</v>
      </c>
    </row>
    <row r="4812" spans="1:24" x14ac:dyDescent="0.25">
      <c r="A4812">
        <v>31474</v>
      </c>
      <c r="B4812" t="s">
        <v>3807</v>
      </c>
      <c r="C4812" t="s">
        <v>442</v>
      </c>
      <c r="D4812" t="s">
        <v>6035</v>
      </c>
      <c r="E4812" t="s">
        <v>5887</v>
      </c>
      <c r="F4812">
        <v>20</v>
      </c>
      <c r="G4812" t="s">
        <v>5746</v>
      </c>
      <c r="H4812" t="s">
        <v>5747</v>
      </c>
      <c r="I4812" t="s">
        <v>5748</v>
      </c>
      <c r="J4812">
        <v>1000</v>
      </c>
      <c r="K4812">
        <v>12</v>
      </c>
      <c r="L4812">
        <v>12.5</v>
      </c>
      <c r="M4812" t="s">
        <v>5759</v>
      </c>
      <c r="N4812" t="s">
        <v>5781</v>
      </c>
      <c r="O4812" t="s">
        <v>5761</v>
      </c>
      <c r="P4812" t="s">
        <v>5922</v>
      </c>
      <c r="Q4812" t="s">
        <v>5986</v>
      </c>
      <c r="R4812">
        <v>60693</v>
      </c>
      <c r="S4812" t="s">
        <v>6128</v>
      </c>
      <c r="T4812" t="s">
        <v>5972</v>
      </c>
      <c r="U4812">
        <v>13.99</v>
      </c>
      <c r="V4812" t="s">
        <v>5755</v>
      </c>
      <c r="W4812" t="s">
        <v>5765</v>
      </c>
      <c r="X4812">
        <v>1</v>
      </c>
    </row>
    <row r="4813" spans="1:24" x14ac:dyDescent="0.25">
      <c r="A4813">
        <v>31460</v>
      </c>
      <c r="B4813" t="s">
        <v>3031</v>
      </c>
      <c r="C4813" t="s">
        <v>441</v>
      </c>
      <c r="D4813" t="s">
        <v>5744</v>
      </c>
      <c r="E4813" t="s">
        <v>5913</v>
      </c>
      <c r="F4813">
        <v>20</v>
      </c>
      <c r="G4813" t="s">
        <v>5746</v>
      </c>
      <c r="H4813" t="s">
        <v>5747</v>
      </c>
      <c r="I4813" t="s">
        <v>5748</v>
      </c>
      <c r="J4813">
        <v>1140</v>
      </c>
      <c r="K4813">
        <v>6</v>
      </c>
      <c r="L4813">
        <v>35</v>
      </c>
      <c r="M4813" t="s">
        <v>5759</v>
      </c>
      <c r="N4813" t="s">
        <v>5860</v>
      </c>
      <c r="O4813" t="s">
        <v>5751</v>
      </c>
      <c r="P4813" t="s">
        <v>5752</v>
      </c>
      <c r="Q4813" t="s">
        <v>5925</v>
      </c>
      <c r="R4813">
        <v>42047</v>
      </c>
      <c r="S4813" t="s">
        <v>5788</v>
      </c>
      <c r="T4813" t="s">
        <v>5788</v>
      </c>
      <c r="U4813">
        <v>38.99</v>
      </c>
      <c r="V4813" t="s">
        <v>5755</v>
      </c>
      <c r="W4813" t="s">
        <v>5756</v>
      </c>
      <c r="X4813">
        <v>1</v>
      </c>
    </row>
    <row r="4814" spans="1:24" x14ac:dyDescent="0.25">
      <c r="A4814">
        <v>31817</v>
      </c>
      <c r="B4814" t="s">
        <v>3920</v>
      </c>
      <c r="C4814" t="s">
        <v>442</v>
      </c>
      <c r="D4814" t="s">
        <v>5886</v>
      </c>
      <c r="E4814" t="s">
        <v>5966</v>
      </c>
      <c r="F4814">
        <v>20</v>
      </c>
      <c r="G4814" t="s">
        <v>5746</v>
      </c>
      <c r="H4814" t="s">
        <v>5747</v>
      </c>
      <c r="I4814" t="s">
        <v>5748</v>
      </c>
      <c r="J4814">
        <v>750</v>
      </c>
      <c r="K4814">
        <v>12</v>
      </c>
      <c r="L4814">
        <v>13.8</v>
      </c>
      <c r="M4814" t="s">
        <v>5759</v>
      </c>
      <c r="N4814" t="s">
        <v>5904</v>
      </c>
      <c r="O4814" t="s">
        <v>5790</v>
      </c>
      <c r="P4814" t="s">
        <v>5889</v>
      </c>
      <c r="Q4814" t="s">
        <v>5923</v>
      </c>
      <c r="R4814">
        <v>86893</v>
      </c>
      <c r="S4814" t="s">
        <v>6196</v>
      </c>
      <c r="T4814" t="s">
        <v>5965</v>
      </c>
      <c r="U4814">
        <v>28.99</v>
      </c>
      <c r="V4814" t="s">
        <v>5755</v>
      </c>
      <c r="W4814" t="s">
        <v>5765</v>
      </c>
      <c r="X4814">
        <v>1</v>
      </c>
    </row>
    <row r="4815" spans="1:24" x14ac:dyDescent="0.25">
      <c r="A4815">
        <v>30170</v>
      </c>
      <c r="B4815" t="s">
        <v>3879</v>
      </c>
      <c r="C4815" t="s">
        <v>442</v>
      </c>
      <c r="D4815" t="s">
        <v>5920</v>
      </c>
      <c r="E4815" t="s">
        <v>5997</v>
      </c>
      <c r="F4815">
        <v>20</v>
      </c>
      <c r="G4815" t="s">
        <v>5746</v>
      </c>
      <c r="H4815" t="s">
        <v>5747</v>
      </c>
      <c r="I4815" t="s">
        <v>5748</v>
      </c>
      <c r="J4815">
        <v>750</v>
      </c>
      <c r="K4815">
        <v>12</v>
      </c>
      <c r="L4815">
        <v>12.5</v>
      </c>
      <c r="M4815" t="s">
        <v>5759</v>
      </c>
      <c r="N4815" t="s">
        <v>6054</v>
      </c>
      <c r="O4815" t="s">
        <v>5790</v>
      </c>
      <c r="P4815" t="s">
        <v>6002</v>
      </c>
      <c r="Q4815" t="s">
        <v>6055</v>
      </c>
      <c r="R4815">
        <v>85242</v>
      </c>
      <c r="S4815" t="s">
        <v>6063</v>
      </c>
      <c r="T4815" t="s">
        <v>6063</v>
      </c>
      <c r="U4815">
        <v>11.05</v>
      </c>
      <c r="V4815" t="s">
        <v>5755</v>
      </c>
      <c r="W4815" t="s">
        <v>5756</v>
      </c>
      <c r="X4815">
        <v>1</v>
      </c>
    </row>
    <row r="4816" spans="1:24" x14ac:dyDescent="0.25">
      <c r="A4816">
        <v>31995</v>
      </c>
      <c r="B4816" t="s">
        <v>4041</v>
      </c>
      <c r="C4816" t="s">
        <v>442</v>
      </c>
      <c r="D4816" t="s">
        <v>5886</v>
      </c>
      <c r="E4816" t="s">
        <v>5966</v>
      </c>
      <c r="F4816">
        <v>10</v>
      </c>
      <c r="G4816" t="s">
        <v>5767</v>
      </c>
      <c r="H4816" t="s">
        <v>5747</v>
      </c>
      <c r="I4816" t="s">
        <v>5748</v>
      </c>
      <c r="J4816">
        <v>750</v>
      </c>
      <c r="K4816">
        <v>12</v>
      </c>
      <c r="L4816">
        <v>13.5</v>
      </c>
      <c r="M4816" t="s">
        <v>5759</v>
      </c>
      <c r="N4816" t="s">
        <v>5904</v>
      </c>
      <c r="O4816" t="s">
        <v>5790</v>
      </c>
      <c r="P4816" t="s">
        <v>5916</v>
      </c>
      <c r="Q4816" t="s">
        <v>5923</v>
      </c>
      <c r="R4816">
        <v>43054</v>
      </c>
      <c r="S4816" t="s">
        <v>5905</v>
      </c>
      <c r="T4816" t="s">
        <v>5906</v>
      </c>
      <c r="U4816">
        <v>14.99</v>
      </c>
      <c r="V4816" t="s">
        <v>5755</v>
      </c>
      <c r="W4816" t="s">
        <v>5765</v>
      </c>
      <c r="X4816">
        <v>1</v>
      </c>
    </row>
    <row r="4817" spans="1:24" x14ac:dyDescent="0.25">
      <c r="A4817">
        <v>30398</v>
      </c>
      <c r="B4817" t="s">
        <v>3705</v>
      </c>
      <c r="C4817" t="s">
        <v>441</v>
      </c>
      <c r="D4817" t="s">
        <v>5757</v>
      </c>
      <c r="E4817" t="s">
        <v>5804</v>
      </c>
      <c r="F4817">
        <v>20</v>
      </c>
      <c r="G4817" t="s">
        <v>5746</v>
      </c>
      <c r="H4817" t="s">
        <v>5747</v>
      </c>
      <c r="I4817" t="s">
        <v>5748</v>
      </c>
      <c r="J4817">
        <v>750</v>
      </c>
      <c r="K4817">
        <v>6</v>
      </c>
      <c r="L4817">
        <v>40</v>
      </c>
      <c r="M4817" t="s">
        <v>5759</v>
      </c>
      <c r="N4817" t="s">
        <v>5760</v>
      </c>
      <c r="O4817" t="s">
        <v>5761</v>
      </c>
      <c r="P4817" t="s">
        <v>5762</v>
      </c>
      <c r="Q4817" t="s">
        <v>5805</v>
      </c>
      <c r="R4817">
        <v>42868</v>
      </c>
      <c r="S4817" t="s">
        <v>5857</v>
      </c>
      <c r="T4817" t="s">
        <v>5786</v>
      </c>
      <c r="U4817">
        <v>65.989999999999995</v>
      </c>
      <c r="V4817" t="s">
        <v>5755</v>
      </c>
      <c r="W4817" t="s">
        <v>5765</v>
      </c>
      <c r="X4817">
        <v>1</v>
      </c>
    </row>
    <row r="4818" spans="1:24" x14ac:dyDescent="0.25">
      <c r="A4818">
        <v>31352</v>
      </c>
      <c r="B4818" t="s">
        <v>3730</v>
      </c>
      <c r="C4818" t="s">
        <v>442</v>
      </c>
      <c r="D4818" t="s">
        <v>6035</v>
      </c>
      <c r="E4818" t="s">
        <v>5958</v>
      </c>
      <c r="F4818">
        <v>20</v>
      </c>
      <c r="G4818" t="s">
        <v>5746</v>
      </c>
      <c r="H4818" t="s">
        <v>5747</v>
      </c>
      <c r="I4818" t="s">
        <v>5748</v>
      </c>
      <c r="J4818">
        <v>750</v>
      </c>
      <c r="K4818">
        <v>12</v>
      </c>
      <c r="L4818">
        <v>8</v>
      </c>
      <c r="M4818" t="s">
        <v>5749</v>
      </c>
      <c r="N4818" t="s">
        <v>5750</v>
      </c>
      <c r="O4818" t="s">
        <v>5751</v>
      </c>
      <c r="P4818" t="s">
        <v>5922</v>
      </c>
      <c r="Q4818" t="s">
        <v>5947</v>
      </c>
      <c r="R4818">
        <v>42015</v>
      </c>
      <c r="S4818" t="s">
        <v>5956</v>
      </c>
      <c r="T4818" t="s">
        <v>5957</v>
      </c>
      <c r="U4818">
        <v>10.49</v>
      </c>
      <c r="V4818" t="s">
        <v>5755</v>
      </c>
      <c r="W4818" t="s">
        <v>5869</v>
      </c>
      <c r="X4818">
        <v>1</v>
      </c>
    </row>
    <row r="4819" spans="1:24" x14ac:dyDescent="0.25">
      <c r="A4819">
        <v>32182</v>
      </c>
      <c r="B4819" t="s">
        <v>3831</v>
      </c>
      <c r="C4819" t="s">
        <v>444</v>
      </c>
      <c r="D4819" t="s">
        <v>6161</v>
      </c>
      <c r="E4819" t="s">
        <v>6186</v>
      </c>
      <c r="F4819">
        <v>10</v>
      </c>
      <c r="G4819" t="s">
        <v>5767</v>
      </c>
      <c r="H4819" t="s">
        <v>5747</v>
      </c>
      <c r="I4819" t="s">
        <v>5748</v>
      </c>
      <c r="J4819">
        <v>355</v>
      </c>
      <c r="K4819">
        <v>24</v>
      </c>
      <c r="L4819">
        <v>3</v>
      </c>
      <c r="M4819" t="s">
        <v>5749</v>
      </c>
      <c r="N4819" t="s">
        <v>5750</v>
      </c>
      <c r="O4819" t="s">
        <v>5751</v>
      </c>
      <c r="P4819" t="s">
        <v>6163</v>
      </c>
      <c r="Q4819" t="s">
        <v>6187</v>
      </c>
      <c r="R4819">
        <v>92082</v>
      </c>
      <c r="S4819" t="s">
        <v>6705</v>
      </c>
      <c r="T4819" t="s">
        <v>6706</v>
      </c>
      <c r="U4819">
        <v>2.68</v>
      </c>
      <c r="V4819" t="s">
        <v>5755</v>
      </c>
      <c r="W4819" t="s">
        <v>5869</v>
      </c>
      <c r="X4819">
        <v>1</v>
      </c>
    </row>
    <row r="4820" spans="1:24" x14ac:dyDescent="0.25">
      <c r="A4820">
        <v>32201</v>
      </c>
      <c r="B4820" t="s">
        <v>3749</v>
      </c>
      <c r="C4820" t="s">
        <v>443</v>
      </c>
      <c r="D4820" t="s">
        <v>6411</v>
      </c>
      <c r="E4820" t="s">
        <v>5872</v>
      </c>
      <c r="F4820">
        <v>27</v>
      </c>
      <c r="G4820" t="s">
        <v>5837</v>
      </c>
      <c r="H4820" t="s">
        <v>5747</v>
      </c>
      <c r="I4820" t="s">
        <v>5748</v>
      </c>
      <c r="J4820">
        <v>473</v>
      </c>
      <c r="K4820">
        <v>24</v>
      </c>
      <c r="L4820">
        <v>7</v>
      </c>
      <c r="M4820" t="s">
        <v>5749</v>
      </c>
      <c r="N4820" t="s">
        <v>5750</v>
      </c>
      <c r="O4820" t="s">
        <v>5874</v>
      </c>
      <c r="P4820" t="s">
        <v>5875</v>
      </c>
      <c r="Q4820" t="s">
        <v>5876</v>
      </c>
      <c r="R4820">
        <v>86377</v>
      </c>
      <c r="S4820" t="s">
        <v>6639</v>
      </c>
      <c r="T4820" t="s">
        <v>6413</v>
      </c>
      <c r="U4820">
        <v>4.49</v>
      </c>
      <c r="V4820" t="s">
        <v>6172</v>
      </c>
      <c r="W4820" t="s">
        <v>5869</v>
      </c>
      <c r="X4820">
        <v>1</v>
      </c>
    </row>
    <row r="4821" spans="1:24" x14ac:dyDescent="0.25">
      <c r="A4821">
        <v>32201</v>
      </c>
      <c r="B4821" t="s">
        <v>3749</v>
      </c>
      <c r="C4821" t="s">
        <v>443</v>
      </c>
      <c r="D4821" t="s">
        <v>6411</v>
      </c>
      <c r="E4821" t="s">
        <v>5872</v>
      </c>
      <c r="F4821">
        <v>27</v>
      </c>
      <c r="G4821" t="s">
        <v>5837</v>
      </c>
      <c r="H4821" t="s">
        <v>5747</v>
      </c>
      <c r="I4821" t="s">
        <v>5748</v>
      </c>
      <c r="J4821">
        <v>473</v>
      </c>
      <c r="K4821">
        <v>24</v>
      </c>
      <c r="L4821">
        <v>7</v>
      </c>
      <c r="M4821" t="s">
        <v>5749</v>
      </c>
      <c r="N4821" t="s">
        <v>5750</v>
      </c>
      <c r="O4821" t="s">
        <v>5874</v>
      </c>
      <c r="P4821" t="s">
        <v>5875</v>
      </c>
      <c r="Q4821" t="s">
        <v>5876</v>
      </c>
      <c r="R4821">
        <v>86377</v>
      </c>
      <c r="S4821" t="s">
        <v>6639</v>
      </c>
      <c r="T4821" t="s">
        <v>6413</v>
      </c>
      <c r="U4821">
        <v>4.49</v>
      </c>
      <c r="V4821" t="s">
        <v>6172</v>
      </c>
      <c r="W4821" t="s">
        <v>5869</v>
      </c>
      <c r="X4821">
        <v>1</v>
      </c>
    </row>
    <row r="4822" spans="1:24" x14ac:dyDescent="0.25">
      <c r="A4822">
        <v>30337</v>
      </c>
      <c r="B4822" t="s">
        <v>3698</v>
      </c>
      <c r="C4822" t="s">
        <v>443</v>
      </c>
      <c r="D4822" t="s">
        <v>6411</v>
      </c>
      <c r="E4822" t="s">
        <v>5872</v>
      </c>
      <c r="F4822">
        <v>27</v>
      </c>
      <c r="G4822" t="s">
        <v>5837</v>
      </c>
      <c r="H4822" t="s">
        <v>5747</v>
      </c>
      <c r="I4822" t="s">
        <v>5748</v>
      </c>
      <c r="J4822">
        <v>355</v>
      </c>
      <c r="K4822">
        <v>24</v>
      </c>
      <c r="L4822">
        <v>6.6</v>
      </c>
      <c r="M4822" t="s">
        <v>5759</v>
      </c>
      <c r="N4822" t="s">
        <v>5904</v>
      </c>
      <c r="O4822" t="s">
        <v>5874</v>
      </c>
      <c r="P4822" t="s">
        <v>5875</v>
      </c>
      <c r="Q4822" t="s">
        <v>5876</v>
      </c>
      <c r="R4822">
        <v>79216</v>
      </c>
      <c r="S4822" t="s">
        <v>6412</v>
      </c>
      <c r="T4822" t="s">
        <v>6413</v>
      </c>
      <c r="U4822">
        <v>4.95</v>
      </c>
      <c r="V4822" t="s">
        <v>6172</v>
      </c>
      <c r="W4822" t="s">
        <v>5869</v>
      </c>
      <c r="X4822">
        <v>1</v>
      </c>
    </row>
    <row r="4823" spans="1:24" x14ac:dyDescent="0.25">
      <c r="A4823">
        <v>30337</v>
      </c>
      <c r="B4823" t="s">
        <v>3698</v>
      </c>
      <c r="C4823" t="s">
        <v>443</v>
      </c>
      <c r="D4823" t="s">
        <v>6411</v>
      </c>
      <c r="E4823" t="s">
        <v>5872</v>
      </c>
      <c r="F4823">
        <v>27</v>
      </c>
      <c r="G4823" t="s">
        <v>5837</v>
      </c>
      <c r="H4823" t="s">
        <v>5747</v>
      </c>
      <c r="I4823" t="s">
        <v>5748</v>
      </c>
      <c r="J4823">
        <v>355</v>
      </c>
      <c r="K4823">
        <v>24</v>
      </c>
      <c r="L4823">
        <v>6.6</v>
      </c>
      <c r="M4823" t="s">
        <v>5759</v>
      </c>
      <c r="N4823" t="s">
        <v>5904</v>
      </c>
      <c r="O4823" t="s">
        <v>5874</v>
      </c>
      <c r="P4823" t="s">
        <v>5875</v>
      </c>
      <c r="Q4823" t="s">
        <v>5876</v>
      </c>
      <c r="R4823">
        <v>79216</v>
      </c>
      <c r="S4823" t="s">
        <v>6412</v>
      </c>
      <c r="T4823" t="s">
        <v>6413</v>
      </c>
      <c r="U4823">
        <v>4.95</v>
      </c>
      <c r="V4823" t="s">
        <v>6172</v>
      </c>
      <c r="W4823" t="s">
        <v>5869</v>
      </c>
      <c r="X4823">
        <v>1</v>
      </c>
    </row>
    <row r="4824" spans="1:24" x14ac:dyDescent="0.25">
      <c r="A4824">
        <v>31884</v>
      </c>
      <c r="B4824" t="s">
        <v>465</v>
      </c>
      <c r="C4824" t="s">
        <v>442</v>
      </c>
      <c r="D4824" t="s">
        <v>5920</v>
      </c>
      <c r="E4824" t="s">
        <v>5887</v>
      </c>
      <c r="F4824">
        <v>20</v>
      </c>
      <c r="G4824" t="s">
        <v>5746</v>
      </c>
      <c r="H4824" t="s">
        <v>5747</v>
      </c>
      <c r="I4824" t="s">
        <v>5748</v>
      </c>
      <c r="J4824">
        <v>4000</v>
      </c>
      <c r="K4824">
        <v>4</v>
      </c>
      <c r="L4824">
        <v>12</v>
      </c>
      <c r="M4824" t="s">
        <v>5749</v>
      </c>
      <c r="N4824" t="s">
        <v>5750</v>
      </c>
      <c r="O4824" t="s">
        <v>5751</v>
      </c>
      <c r="P4824" t="s">
        <v>5922</v>
      </c>
      <c r="Q4824" t="s">
        <v>5947</v>
      </c>
      <c r="R4824">
        <v>42004</v>
      </c>
      <c r="S4824" t="s">
        <v>5946</v>
      </c>
      <c r="T4824" t="s">
        <v>5946</v>
      </c>
      <c r="U4824">
        <v>39.99</v>
      </c>
      <c r="V4824" t="s">
        <v>5960</v>
      </c>
      <c r="W4824" t="s">
        <v>5869</v>
      </c>
      <c r="X4824">
        <v>1</v>
      </c>
    </row>
    <row r="4825" spans="1:24" x14ac:dyDescent="0.25">
      <c r="A4825">
        <v>30253</v>
      </c>
      <c r="B4825" t="s">
        <v>3517</v>
      </c>
      <c r="C4825" t="s">
        <v>443</v>
      </c>
      <c r="D4825" t="s">
        <v>6177</v>
      </c>
      <c r="E4825" t="s">
        <v>6190</v>
      </c>
      <c r="F4825">
        <v>27</v>
      </c>
      <c r="G4825" t="s">
        <v>5837</v>
      </c>
      <c r="H4825" t="s">
        <v>5747</v>
      </c>
      <c r="I4825" t="s">
        <v>5748</v>
      </c>
      <c r="J4825">
        <v>473</v>
      </c>
      <c r="K4825">
        <v>12</v>
      </c>
      <c r="L4825">
        <v>4</v>
      </c>
      <c r="M4825" t="s">
        <v>5749</v>
      </c>
      <c r="N4825" t="s">
        <v>5750</v>
      </c>
      <c r="O4825" t="s">
        <v>5874</v>
      </c>
      <c r="P4825" t="s">
        <v>5875</v>
      </c>
      <c r="Q4825" t="s">
        <v>5876</v>
      </c>
      <c r="R4825">
        <v>42099</v>
      </c>
      <c r="S4825" t="s">
        <v>6179</v>
      </c>
      <c r="T4825" t="s">
        <v>6179</v>
      </c>
      <c r="U4825">
        <v>3.09</v>
      </c>
      <c r="V4825" t="s">
        <v>6172</v>
      </c>
      <c r="W4825" t="s">
        <v>5869</v>
      </c>
      <c r="X4825">
        <v>1</v>
      </c>
    </row>
    <row r="4826" spans="1:24" x14ac:dyDescent="0.25">
      <c r="A4826">
        <v>30253</v>
      </c>
      <c r="B4826" t="s">
        <v>3517</v>
      </c>
      <c r="C4826" t="s">
        <v>443</v>
      </c>
      <c r="D4826" t="s">
        <v>6177</v>
      </c>
      <c r="E4826" t="s">
        <v>6190</v>
      </c>
      <c r="F4826">
        <v>27</v>
      </c>
      <c r="G4826" t="s">
        <v>5837</v>
      </c>
      <c r="H4826" t="s">
        <v>5747</v>
      </c>
      <c r="I4826" t="s">
        <v>5748</v>
      </c>
      <c r="J4826">
        <v>473</v>
      </c>
      <c r="K4826">
        <v>12</v>
      </c>
      <c r="L4826">
        <v>4</v>
      </c>
      <c r="M4826" t="s">
        <v>5749</v>
      </c>
      <c r="N4826" t="s">
        <v>5750</v>
      </c>
      <c r="O4826" t="s">
        <v>5874</v>
      </c>
      <c r="P4826" t="s">
        <v>5875</v>
      </c>
      <c r="Q4826" t="s">
        <v>5876</v>
      </c>
      <c r="R4826">
        <v>42099</v>
      </c>
      <c r="S4826" t="s">
        <v>6179</v>
      </c>
      <c r="T4826" t="s">
        <v>6179</v>
      </c>
      <c r="U4826">
        <v>3.09</v>
      </c>
      <c r="V4826" t="s">
        <v>6172</v>
      </c>
      <c r="W4826" t="s">
        <v>5869</v>
      </c>
      <c r="X4826">
        <v>1</v>
      </c>
    </row>
    <row r="4827" spans="1:24" x14ac:dyDescent="0.25">
      <c r="A4827">
        <v>29684</v>
      </c>
      <c r="B4827" t="s">
        <v>3474</v>
      </c>
      <c r="C4827" t="s">
        <v>443</v>
      </c>
      <c r="D4827" t="s">
        <v>6411</v>
      </c>
      <c r="E4827" t="s">
        <v>5872</v>
      </c>
      <c r="F4827">
        <v>27</v>
      </c>
      <c r="G4827" t="s">
        <v>5837</v>
      </c>
      <c r="H4827" t="s">
        <v>5747</v>
      </c>
      <c r="I4827" t="s">
        <v>5748</v>
      </c>
      <c r="J4827">
        <v>650</v>
      </c>
      <c r="K4827">
        <v>12</v>
      </c>
      <c r="L4827">
        <v>6</v>
      </c>
      <c r="M4827" t="s">
        <v>5749</v>
      </c>
      <c r="N4827" t="s">
        <v>5750</v>
      </c>
      <c r="O4827" t="s">
        <v>5874</v>
      </c>
      <c r="P4827" t="s">
        <v>5875</v>
      </c>
      <c r="Q4827" t="s">
        <v>5876</v>
      </c>
      <c r="R4827">
        <v>79216</v>
      </c>
      <c r="S4827" t="s">
        <v>6412</v>
      </c>
      <c r="T4827" t="s">
        <v>6413</v>
      </c>
      <c r="U4827">
        <v>4.97</v>
      </c>
      <c r="V4827" t="s">
        <v>5755</v>
      </c>
      <c r="W4827" t="s">
        <v>5869</v>
      </c>
      <c r="X4827">
        <v>1</v>
      </c>
    </row>
    <row r="4828" spans="1:24" x14ac:dyDescent="0.25">
      <c r="A4828">
        <v>29684</v>
      </c>
      <c r="B4828" t="s">
        <v>3474</v>
      </c>
      <c r="C4828" t="s">
        <v>443</v>
      </c>
      <c r="D4828" t="s">
        <v>6411</v>
      </c>
      <c r="E4828" t="s">
        <v>5872</v>
      </c>
      <c r="F4828">
        <v>27</v>
      </c>
      <c r="G4828" t="s">
        <v>5837</v>
      </c>
      <c r="H4828" t="s">
        <v>5747</v>
      </c>
      <c r="I4828" t="s">
        <v>5748</v>
      </c>
      <c r="J4828">
        <v>650</v>
      </c>
      <c r="K4828">
        <v>12</v>
      </c>
      <c r="L4828">
        <v>6</v>
      </c>
      <c r="M4828" t="s">
        <v>5749</v>
      </c>
      <c r="N4828" t="s">
        <v>5750</v>
      </c>
      <c r="O4828" t="s">
        <v>5874</v>
      </c>
      <c r="P4828" t="s">
        <v>5875</v>
      </c>
      <c r="Q4828" t="s">
        <v>5876</v>
      </c>
      <c r="R4828">
        <v>79216</v>
      </c>
      <c r="S4828" t="s">
        <v>6412</v>
      </c>
      <c r="T4828" t="s">
        <v>6413</v>
      </c>
      <c r="U4828">
        <v>4.97</v>
      </c>
      <c r="V4828" t="s">
        <v>5755</v>
      </c>
      <c r="W4828" t="s">
        <v>5869</v>
      </c>
      <c r="X4828">
        <v>1</v>
      </c>
    </row>
    <row r="4829" spans="1:24" x14ac:dyDescent="0.25">
      <c r="A4829">
        <v>31896</v>
      </c>
      <c r="B4829" t="s">
        <v>3783</v>
      </c>
      <c r="C4829" t="s">
        <v>443</v>
      </c>
      <c r="D4829" t="s">
        <v>6411</v>
      </c>
      <c r="E4829" t="s">
        <v>6167</v>
      </c>
      <c r="F4829">
        <v>27</v>
      </c>
      <c r="G4829" t="s">
        <v>5837</v>
      </c>
      <c r="H4829" t="s">
        <v>5747</v>
      </c>
      <c r="I4829" t="s">
        <v>5748</v>
      </c>
      <c r="J4829">
        <v>355</v>
      </c>
      <c r="K4829">
        <v>24</v>
      </c>
      <c r="L4829">
        <v>4.3</v>
      </c>
      <c r="M4829" t="s">
        <v>5749</v>
      </c>
      <c r="N4829" t="s">
        <v>5750</v>
      </c>
      <c r="O4829" t="s">
        <v>5874</v>
      </c>
      <c r="P4829" t="s">
        <v>5875</v>
      </c>
      <c r="Q4829" t="s">
        <v>5876</v>
      </c>
      <c r="R4829">
        <v>79216</v>
      </c>
      <c r="S4829" t="s">
        <v>6412</v>
      </c>
      <c r="T4829" t="s">
        <v>6413</v>
      </c>
      <c r="U4829">
        <v>2.93</v>
      </c>
      <c r="V4829" t="s">
        <v>6172</v>
      </c>
      <c r="W4829" t="s">
        <v>5869</v>
      </c>
      <c r="X4829">
        <v>1</v>
      </c>
    </row>
    <row r="4830" spans="1:24" x14ac:dyDescent="0.25">
      <c r="A4830">
        <v>31896</v>
      </c>
      <c r="B4830" t="s">
        <v>3783</v>
      </c>
      <c r="C4830" t="s">
        <v>443</v>
      </c>
      <c r="D4830" t="s">
        <v>6411</v>
      </c>
      <c r="E4830" t="s">
        <v>6167</v>
      </c>
      <c r="F4830">
        <v>27</v>
      </c>
      <c r="G4830" t="s">
        <v>5837</v>
      </c>
      <c r="H4830" t="s">
        <v>5747</v>
      </c>
      <c r="I4830" t="s">
        <v>5748</v>
      </c>
      <c r="J4830">
        <v>355</v>
      </c>
      <c r="K4830">
        <v>24</v>
      </c>
      <c r="L4830">
        <v>4.3</v>
      </c>
      <c r="M4830" t="s">
        <v>5749</v>
      </c>
      <c r="N4830" t="s">
        <v>5750</v>
      </c>
      <c r="O4830" t="s">
        <v>5874</v>
      </c>
      <c r="P4830" t="s">
        <v>5875</v>
      </c>
      <c r="Q4830" t="s">
        <v>5876</v>
      </c>
      <c r="R4830">
        <v>79216</v>
      </c>
      <c r="S4830" t="s">
        <v>6412</v>
      </c>
      <c r="T4830" t="s">
        <v>6413</v>
      </c>
      <c r="U4830">
        <v>2.93</v>
      </c>
      <c r="V4830" t="s">
        <v>6172</v>
      </c>
      <c r="W4830" t="s">
        <v>5869</v>
      </c>
      <c r="X4830">
        <v>1</v>
      </c>
    </row>
    <row r="4831" spans="1:24" x14ac:dyDescent="0.25">
      <c r="A4831">
        <v>32196</v>
      </c>
      <c r="B4831" t="s">
        <v>3833</v>
      </c>
      <c r="C4831" t="s">
        <v>444</v>
      </c>
      <c r="D4831" t="s">
        <v>6161</v>
      </c>
      <c r="E4831" t="s">
        <v>6186</v>
      </c>
      <c r="F4831">
        <v>10</v>
      </c>
      <c r="G4831" t="s">
        <v>5767</v>
      </c>
      <c r="H4831" t="s">
        <v>5747</v>
      </c>
      <c r="I4831" t="s">
        <v>5792</v>
      </c>
      <c r="J4831">
        <v>355</v>
      </c>
      <c r="K4831">
        <v>24</v>
      </c>
      <c r="L4831">
        <v>3</v>
      </c>
      <c r="M4831" t="s">
        <v>5749</v>
      </c>
      <c r="N4831" t="s">
        <v>5750</v>
      </c>
      <c r="O4831" t="s">
        <v>5751</v>
      </c>
      <c r="P4831" t="s">
        <v>6163</v>
      </c>
      <c r="Q4831" t="s">
        <v>6187</v>
      </c>
      <c r="R4831">
        <v>92082</v>
      </c>
      <c r="S4831" t="s">
        <v>6705</v>
      </c>
      <c r="T4831" t="s">
        <v>6706</v>
      </c>
      <c r="U4831">
        <v>2.68</v>
      </c>
      <c r="V4831" t="s">
        <v>5755</v>
      </c>
      <c r="W4831" t="s">
        <v>5869</v>
      </c>
      <c r="X4831">
        <v>1</v>
      </c>
    </row>
    <row r="4832" spans="1:24" x14ac:dyDescent="0.25">
      <c r="A4832">
        <v>31722</v>
      </c>
      <c r="B4832" t="s">
        <v>3691</v>
      </c>
      <c r="C4832" t="s">
        <v>442</v>
      </c>
      <c r="D4832" t="s">
        <v>5920</v>
      </c>
      <c r="E4832" t="s">
        <v>5951</v>
      </c>
      <c r="F4832">
        <v>20</v>
      </c>
      <c r="G4832" t="s">
        <v>5746</v>
      </c>
      <c r="H4832" t="s">
        <v>5747</v>
      </c>
      <c r="I4832" t="s">
        <v>5792</v>
      </c>
      <c r="J4832">
        <v>750</v>
      </c>
      <c r="K4832">
        <v>12</v>
      </c>
      <c r="L4832">
        <v>12</v>
      </c>
      <c r="M4832" t="s">
        <v>5759</v>
      </c>
      <c r="N4832" t="s">
        <v>5806</v>
      </c>
      <c r="O4832" t="s">
        <v>5761</v>
      </c>
      <c r="P4832" t="s">
        <v>5916</v>
      </c>
      <c r="Q4832" t="s">
        <v>6000</v>
      </c>
      <c r="R4832">
        <v>53021</v>
      </c>
      <c r="S4832" t="s">
        <v>6137</v>
      </c>
      <c r="T4832" t="s">
        <v>6034</v>
      </c>
      <c r="U4832">
        <v>11.25</v>
      </c>
      <c r="V4832" t="s">
        <v>5755</v>
      </c>
      <c r="W4832" t="s">
        <v>5765</v>
      </c>
      <c r="X4832">
        <v>1</v>
      </c>
    </row>
    <row r="4833" spans="1:24" x14ac:dyDescent="0.25">
      <c r="A4833">
        <v>30907</v>
      </c>
      <c r="B4833" t="s">
        <v>3936</v>
      </c>
      <c r="C4833" t="s">
        <v>441</v>
      </c>
      <c r="D4833" t="s">
        <v>5757</v>
      </c>
      <c r="E4833" t="s">
        <v>6401</v>
      </c>
      <c r="F4833">
        <v>20</v>
      </c>
      <c r="G4833" t="s">
        <v>5746</v>
      </c>
      <c r="H4833" t="s">
        <v>5747</v>
      </c>
      <c r="I4833" t="s">
        <v>5748</v>
      </c>
      <c r="J4833">
        <v>750</v>
      </c>
      <c r="K4833">
        <v>12</v>
      </c>
      <c r="L4833">
        <v>35</v>
      </c>
      <c r="M4833" t="s">
        <v>5749</v>
      </c>
      <c r="N4833" t="s">
        <v>5750</v>
      </c>
      <c r="O4833" t="s">
        <v>5751</v>
      </c>
      <c r="P4833" t="s">
        <v>5752</v>
      </c>
      <c r="Q4833" t="s">
        <v>5789</v>
      </c>
      <c r="R4833">
        <v>42036</v>
      </c>
      <c r="S4833" t="s">
        <v>5754</v>
      </c>
      <c r="T4833" t="s">
        <v>5754</v>
      </c>
      <c r="U4833">
        <v>29.79</v>
      </c>
      <c r="V4833" t="s">
        <v>5755</v>
      </c>
      <c r="W4833" t="s">
        <v>5756</v>
      </c>
      <c r="X4833">
        <v>1</v>
      </c>
    </row>
    <row r="4834" spans="1:24" x14ac:dyDescent="0.25">
      <c r="A4834">
        <v>811391</v>
      </c>
      <c r="B4834" t="s">
        <v>3950</v>
      </c>
      <c r="C4834" t="s">
        <v>441</v>
      </c>
      <c r="D4834" t="s">
        <v>5798</v>
      </c>
      <c r="E4834" t="s">
        <v>5881</v>
      </c>
      <c r="F4834">
        <v>10</v>
      </c>
      <c r="G4834" t="s">
        <v>5767</v>
      </c>
      <c r="H4834" t="s">
        <v>5747</v>
      </c>
      <c r="I4834" t="s">
        <v>5748</v>
      </c>
      <c r="J4834">
        <v>750</v>
      </c>
      <c r="K4834">
        <v>12</v>
      </c>
      <c r="L4834">
        <v>40</v>
      </c>
      <c r="M4834" t="s">
        <v>5759</v>
      </c>
      <c r="N4834" t="s">
        <v>5882</v>
      </c>
      <c r="O4834" t="s">
        <v>5761</v>
      </c>
      <c r="P4834" t="s">
        <v>5752</v>
      </c>
      <c r="Q4834" t="s">
        <v>5883</v>
      </c>
      <c r="R4834">
        <v>43112</v>
      </c>
      <c r="S4834" t="s">
        <v>5884</v>
      </c>
      <c r="T4834" t="s">
        <v>5754</v>
      </c>
      <c r="U4834">
        <v>27.99</v>
      </c>
      <c r="V4834" t="s">
        <v>5755</v>
      </c>
      <c r="W4834" t="s">
        <v>5765</v>
      </c>
      <c r="X4834">
        <v>1</v>
      </c>
    </row>
    <row r="4835" spans="1:24" x14ac:dyDescent="0.25">
      <c r="A4835">
        <v>31823</v>
      </c>
      <c r="B4835" t="s">
        <v>3922</v>
      </c>
      <c r="C4835" t="s">
        <v>442</v>
      </c>
      <c r="D4835" t="s">
        <v>6035</v>
      </c>
      <c r="E4835" t="s">
        <v>6005</v>
      </c>
      <c r="F4835">
        <v>20</v>
      </c>
      <c r="G4835" t="s">
        <v>5746</v>
      </c>
      <c r="H4835" t="s">
        <v>5747</v>
      </c>
      <c r="I4835" t="s">
        <v>5748</v>
      </c>
      <c r="J4835">
        <v>750</v>
      </c>
      <c r="K4835">
        <v>12</v>
      </c>
      <c r="L4835">
        <v>12.5</v>
      </c>
      <c r="M4835" t="s">
        <v>5759</v>
      </c>
      <c r="N4835" t="s">
        <v>6135</v>
      </c>
      <c r="O4835" t="s">
        <v>5790</v>
      </c>
      <c r="P4835" t="s">
        <v>6002</v>
      </c>
      <c r="Q4835" t="s">
        <v>6046</v>
      </c>
      <c r="R4835">
        <v>51923</v>
      </c>
      <c r="S4835" t="s">
        <v>5965</v>
      </c>
      <c r="T4835" t="s">
        <v>5965</v>
      </c>
      <c r="U4835">
        <v>12.99</v>
      </c>
      <c r="V4835" t="s">
        <v>5755</v>
      </c>
      <c r="W4835" t="s">
        <v>5756</v>
      </c>
      <c r="X4835">
        <v>1</v>
      </c>
    </row>
    <row r="4836" spans="1:24" x14ac:dyDescent="0.25">
      <c r="A4836">
        <v>31825</v>
      </c>
      <c r="B4836" t="s">
        <v>4373</v>
      </c>
      <c r="C4836" t="s">
        <v>441</v>
      </c>
      <c r="D4836" t="s">
        <v>5850</v>
      </c>
      <c r="E4836" t="s">
        <v>6269</v>
      </c>
      <c r="F4836">
        <v>22</v>
      </c>
      <c r="G4836" t="s">
        <v>5816</v>
      </c>
      <c r="H4836" t="s">
        <v>5747</v>
      </c>
      <c r="I4836" t="s">
        <v>5748</v>
      </c>
      <c r="J4836">
        <v>750</v>
      </c>
      <c r="K4836">
        <v>6</v>
      </c>
      <c r="L4836">
        <v>40</v>
      </c>
      <c r="M4836" t="s">
        <v>5759</v>
      </c>
      <c r="N4836" t="s">
        <v>5852</v>
      </c>
      <c r="O4836" t="s">
        <v>5790</v>
      </c>
      <c r="P4836" t="s">
        <v>5762</v>
      </c>
      <c r="Q4836" t="s">
        <v>5853</v>
      </c>
      <c r="R4836">
        <v>51923</v>
      </c>
      <c r="S4836" t="s">
        <v>5965</v>
      </c>
      <c r="T4836" t="s">
        <v>5965</v>
      </c>
      <c r="U4836">
        <v>169.99</v>
      </c>
      <c r="V4836" t="s">
        <v>5755</v>
      </c>
      <c r="W4836" t="s">
        <v>5756</v>
      </c>
      <c r="X4836">
        <v>1</v>
      </c>
    </row>
    <row r="4837" spans="1:24" x14ac:dyDescent="0.25">
      <c r="A4837">
        <v>31868</v>
      </c>
      <c r="B4837" t="s">
        <v>3938</v>
      </c>
      <c r="C4837" t="s">
        <v>441</v>
      </c>
      <c r="D4837" t="s">
        <v>5757</v>
      </c>
      <c r="E4837" t="s">
        <v>5766</v>
      </c>
      <c r="F4837">
        <v>23</v>
      </c>
      <c r="G4837" t="s">
        <v>6246</v>
      </c>
      <c r="H4837" t="s">
        <v>5747</v>
      </c>
      <c r="I4837" t="s">
        <v>5792</v>
      </c>
      <c r="J4837">
        <v>750</v>
      </c>
      <c r="K4837">
        <v>6</v>
      </c>
      <c r="L4837">
        <v>40</v>
      </c>
      <c r="M4837" t="s">
        <v>5749</v>
      </c>
      <c r="N4837" t="s">
        <v>5750</v>
      </c>
      <c r="O4837" t="s">
        <v>5751</v>
      </c>
      <c r="P4837" t="s">
        <v>5762</v>
      </c>
      <c r="Q4837" t="s">
        <v>5789</v>
      </c>
      <c r="R4837">
        <v>42036</v>
      </c>
      <c r="S4837" t="s">
        <v>5754</v>
      </c>
      <c r="T4837" t="s">
        <v>5754</v>
      </c>
      <c r="U4837">
        <v>44.99</v>
      </c>
      <c r="V4837" t="s">
        <v>5755</v>
      </c>
      <c r="W4837" t="s">
        <v>5756</v>
      </c>
      <c r="X4837">
        <v>1</v>
      </c>
    </row>
    <row r="4838" spans="1:24" x14ac:dyDescent="0.25">
      <c r="A4838">
        <v>30213</v>
      </c>
      <c r="B4838" t="s">
        <v>875</v>
      </c>
      <c r="C4838" t="s">
        <v>441</v>
      </c>
      <c r="D4838" t="s">
        <v>5811</v>
      </c>
      <c r="E4838" t="s">
        <v>5940</v>
      </c>
      <c r="F4838">
        <v>22</v>
      </c>
      <c r="G4838" t="s">
        <v>5816</v>
      </c>
      <c r="H4838" t="s">
        <v>5747</v>
      </c>
      <c r="I4838" t="s">
        <v>5748</v>
      </c>
      <c r="J4838">
        <v>200</v>
      </c>
      <c r="K4838">
        <v>24</v>
      </c>
      <c r="L4838">
        <v>16</v>
      </c>
      <c r="M4838" t="s">
        <v>5759</v>
      </c>
      <c r="N4838" t="s">
        <v>5852</v>
      </c>
      <c r="O4838" t="s">
        <v>5790</v>
      </c>
      <c r="P4838" t="s">
        <v>5762</v>
      </c>
      <c r="Q4838" t="s">
        <v>5769</v>
      </c>
      <c r="R4838">
        <v>62517</v>
      </c>
      <c r="S4838" t="s">
        <v>6374</v>
      </c>
      <c r="T4838" t="s">
        <v>5754</v>
      </c>
      <c r="U4838">
        <v>11.79</v>
      </c>
      <c r="V4838" t="s">
        <v>5755</v>
      </c>
      <c r="W4838" t="s">
        <v>5765</v>
      </c>
      <c r="X4838">
        <v>1</v>
      </c>
    </row>
    <row r="4839" spans="1:24" x14ac:dyDescent="0.25">
      <c r="A4839">
        <v>32184</v>
      </c>
      <c r="B4839" t="s">
        <v>3832</v>
      </c>
      <c r="C4839" t="s">
        <v>442</v>
      </c>
      <c r="D4839" t="s">
        <v>5920</v>
      </c>
      <c r="E4839" t="s">
        <v>5921</v>
      </c>
      <c r="F4839">
        <v>20</v>
      </c>
      <c r="G4839" t="s">
        <v>5746</v>
      </c>
      <c r="H4839" t="s">
        <v>5747</v>
      </c>
      <c r="I4839" t="s">
        <v>5748</v>
      </c>
      <c r="J4839">
        <v>750</v>
      </c>
      <c r="K4839">
        <v>12</v>
      </c>
      <c r="L4839">
        <v>12</v>
      </c>
      <c r="M4839" t="s">
        <v>5749</v>
      </c>
      <c r="N4839" t="s">
        <v>5750</v>
      </c>
      <c r="O4839" t="s">
        <v>5790</v>
      </c>
      <c r="P4839" t="s">
        <v>5922</v>
      </c>
      <c r="Q4839" t="s">
        <v>5947</v>
      </c>
      <c r="R4839">
        <v>63952</v>
      </c>
      <c r="S4839" t="s">
        <v>5907</v>
      </c>
      <c r="T4839" t="s">
        <v>5844</v>
      </c>
      <c r="U4839">
        <v>9.99</v>
      </c>
      <c r="V4839" t="s">
        <v>5755</v>
      </c>
      <c r="W4839" t="s">
        <v>5869</v>
      </c>
      <c r="X4839">
        <v>1</v>
      </c>
    </row>
    <row r="4840" spans="1:24" x14ac:dyDescent="0.25">
      <c r="A4840">
        <v>30215</v>
      </c>
      <c r="B4840" t="s">
        <v>3604</v>
      </c>
      <c r="C4840" t="s">
        <v>443</v>
      </c>
      <c r="D4840" t="s">
        <v>5871</v>
      </c>
      <c r="E4840" t="s">
        <v>6167</v>
      </c>
      <c r="F4840">
        <v>27</v>
      </c>
      <c r="G4840" t="s">
        <v>5837</v>
      </c>
      <c r="H4840" t="s">
        <v>5868</v>
      </c>
      <c r="I4840" t="s">
        <v>5748</v>
      </c>
      <c r="J4840">
        <v>2130</v>
      </c>
      <c r="K4840">
        <v>4</v>
      </c>
      <c r="L4840">
        <v>4.5</v>
      </c>
      <c r="M4840" t="s">
        <v>5749</v>
      </c>
      <c r="N4840" t="s">
        <v>5750</v>
      </c>
      <c r="O4840" t="s">
        <v>5874</v>
      </c>
      <c r="P4840" t="s">
        <v>5875</v>
      </c>
      <c r="Q4840" t="s">
        <v>5876</v>
      </c>
      <c r="R4840">
        <v>89683</v>
      </c>
      <c r="S4840" t="s">
        <v>6702</v>
      </c>
      <c r="T4840" t="s">
        <v>6702</v>
      </c>
      <c r="U4840">
        <v>18.559999999999999</v>
      </c>
      <c r="V4840" t="s">
        <v>6172</v>
      </c>
      <c r="W4840" t="s">
        <v>5869</v>
      </c>
      <c r="X4840">
        <v>6</v>
      </c>
    </row>
    <row r="4841" spans="1:24" x14ac:dyDescent="0.25">
      <c r="A4841">
        <v>30215</v>
      </c>
      <c r="B4841" t="s">
        <v>3604</v>
      </c>
      <c r="C4841" t="s">
        <v>443</v>
      </c>
      <c r="D4841" t="s">
        <v>5871</v>
      </c>
      <c r="E4841" t="s">
        <v>6167</v>
      </c>
      <c r="F4841">
        <v>27</v>
      </c>
      <c r="G4841" t="s">
        <v>5837</v>
      </c>
      <c r="H4841" t="s">
        <v>5868</v>
      </c>
      <c r="I4841" t="s">
        <v>5748</v>
      </c>
      <c r="J4841">
        <v>2130</v>
      </c>
      <c r="K4841">
        <v>4</v>
      </c>
      <c r="L4841">
        <v>4.5</v>
      </c>
      <c r="M4841" t="s">
        <v>5749</v>
      </c>
      <c r="N4841" t="s">
        <v>5750</v>
      </c>
      <c r="O4841" t="s">
        <v>5874</v>
      </c>
      <c r="P4841" t="s">
        <v>5875</v>
      </c>
      <c r="Q4841" t="s">
        <v>5876</v>
      </c>
      <c r="R4841">
        <v>89683</v>
      </c>
      <c r="S4841" t="s">
        <v>6702</v>
      </c>
      <c r="T4841" t="s">
        <v>6702</v>
      </c>
      <c r="U4841">
        <v>18.559999999999999</v>
      </c>
      <c r="V4841" t="s">
        <v>6172</v>
      </c>
      <c r="W4841" t="s">
        <v>5869</v>
      </c>
      <c r="X4841">
        <v>6</v>
      </c>
    </row>
    <row r="4842" spans="1:24" x14ac:dyDescent="0.25">
      <c r="A4842">
        <v>30329</v>
      </c>
      <c r="B4842" t="s">
        <v>3695</v>
      </c>
      <c r="C4842" t="s">
        <v>443</v>
      </c>
      <c r="D4842" t="s">
        <v>6411</v>
      </c>
      <c r="E4842" t="s">
        <v>5872</v>
      </c>
      <c r="F4842">
        <v>27</v>
      </c>
      <c r="G4842" t="s">
        <v>5837</v>
      </c>
      <c r="H4842" t="s">
        <v>5747</v>
      </c>
      <c r="I4842" t="s">
        <v>5748</v>
      </c>
      <c r="J4842">
        <v>473</v>
      </c>
      <c r="K4842">
        <v>24</v>
      </c>
      <c r="L4842">
        <v>6.5</v>
      </c>
      <c r="M4842" t="s">
        <v>5759</v>
      </c>
      <c r="N4842" t="s">
        <v>5904</v>
      </c>
      <c r="O4842" t="s">
        <v>5874</v>
      </c>
      <c r="P4842" t="s">
        <v>5875</v>
      </c>
      <c r="Q4842" t="s">
        <v>5876</v>
      </c>
      <c r="R4842">
        <v>79216</v>
      </c>
      <c r="S4842" t="s">
        <v>6412</v>
      </c>
      <c r="T4842" t="s">
        <v>6413</v>
      </c>
      <c r="U4842">
        <v>5.66</v>
      </c>
      <c r="V4842" t="s">
        <v>6172</v>
      </c>
      <c r="W4842" t="s">
        <v>5869</v>
      </c>
      <c r="X4842">
        <v>1</v>
      </c>
    </row>
    <row r="4843" spans="1:24" x14ac:dyDescent="0.25">
      <c r="A4843">
        <v>30329</v>
      </c>
      <c r="B4843" t="s">
        <v>3695</v>
      </c>
      <c r="C4843" t="s">
        <v>443</v>
      </c>
      <c r="D4843" t="s">
        <v>6411</v>
      </c>
      <c r="E4843" t="s">
        <v>5872</v>
      </c>
      <c r="F4843">
        <v>27</v>
      </c>
      <c r="G4843" t="s">
        <v>5837</v>
      </c>
      <c r="H4843" t="s">
        <v>5747</v>
      </c>
      <c r="I4843" t="s">
        <v>5748</v>
      </c>
      <c r="J4843">
        <v>473</v>
      </c>
      <c r="K4843">
        <v>24</v>
      </c>
      <c r="L4843">
        <v>6.5</v>
      </c>
      <c r="M4843" t="s">
        <v>5759</v>
      </c>
      <c r="N4843" t="s">
        <v>5904</v>
      </c>
      <c r="O4843" t="s">
        <v>5874</v>
      </c>
      <c r="P4843" t="s">
        <v>5875</v>
      </c>
      <c r="Q4843" t="s">
        <v>5876</v>
      </c>
      <c r="R4843">
        <v>79216</v>
      </c>
      <c r="S4843" t="s">
        <v>6412</v>
      </c>
      <c r="T4843" t="s">
        <v>6413</v>
      </c>
      <c r="U4843">
        <v>5.66</v>
      </c>
      <c r="V4843" t="s">
        <v>6172</v>
      </c>
      <c r="W4843" t="s">
        <v>5869</v>
      </c>
      <c r="X4843">
        <v>1</v>
      </c>
    </row>
    <row r="4844" spans="1:24" x14ac:dyDescent="0.25">
      <c r="A4844">
        <v>30330</v>
      </c>
      <c r="B4844" t="s">
        <v>3696</v>
      </c>
      <c r="C4844" t="s">
        <v>443</v>
      </c>
      <c r="D4844" t="s">
        <v>6411</v>
      </c>
      <c r="E4844" t="s">
        <v>6192</v>
      </c>
      <c r="F4844">
        <v>27</v>
      </c>
      <c r="G4844" t="s">
        <v>5837</v>
      </c>
      <c r="H4844" t="s">
        <v>5747</v>
      </c>
      <c r="I4844" t="s">
        <v>5748</v>
      </c>
      <c r="J4844">
        <v>355</v>
      </c>
      <c r="K4844">
        <v>24</v>
      </c>
      <c r="L4844">
        <v>5.5</v>
      </c>
      <c r="M4844" t="s">
        <v>5759</v>
      </c>
      <c r="N4844" t="s">
        <v>5904</v>
      </c>
      <c r="O4844" t="s">
        <v>5874</v>
      </c>
      <c r="P4844" t="s">
        <v>5875</v>
      </c>
      <c r="Q4844" t="s">
        <v>5876</v>
      </c>
      <c r="R4844">
        <v>79216</v>
      </c>
      <c r="S4844" t="s">
        <v>6412</v>
      </c>
      <c r="T4844" t="s">
        <v>6413</v>
      </c>
      <c r="U4844">
        <v>4.33</v>
      </c>
      <c r="V4844" t="s">
        <v>5755</v>
      </c>
      <c r="W4844" t="s">
        <v>5869</v>
      </c>
      <c r="X4844">
        <v>1</v>
      </c>
    </row>
    <row r="4845" spans="1:24" x14ac:dyDescent="0.25">
      <c r="A4845">
        <v>30330</v>
      </c>
      <c r="B4845" t="s">
        <v>3696</v>
      </c>
      <c r="C4845" t="s">
        <v>443</v>
      </c>
      <c r="D4845" t="s">
        <v>6411</v>
      </c>
      <c r="E4845" t="s">
        <v>6192</v>
      </c>
      <c r="F4845">
        <v>27</v>
      </c>
      <c r="G4845" t="s">
        <v>5837</v>
      </c>
      <c r="H4845" t="s">
        <v>5747</v>
      </c>
      <c r="I4845" t="s">
        <v>5748</v>
      </c>
      <c r="J4845">
        <v>355</v>
      </c>
      <c r="K4845">
        <v>24</v>
      </c>
      <c r="L4845">
        <v>5.5</v>
      </c>
      <c r="M4845" t="s">
        <v>5759</v>
      </c>
      <c r="N4845" t="s">
        <v>5904</v>
      </c>
      <c r="O4845" t="s">
        <v>5874</v>
      </c>
      <c r="P4845" t="s">
        <v>5875</v>
      </c>
      <c r="Q4845" t="s">
        <v>5876</v>
      </c>
      <c r="R4845">
        <v>79216</v>
      </c>
      <c r="S4845" t="s">
        <v>6412</v>
      </c>
      <c r="T4845" t="s">
        <v>6413</v>
      </c>
      <c r="U4845">
        <v>4.33</v>
      </c>
      <c r="V4845" t="s">
        <v>5755</v>
      </c>
      <c r="W4845" t="s">
        <v>5869</v>
      </c>
      <c r="X4845">
        <v>1</v>
      </c>
    </row>
    <row r="4846" spans="1:24" x14ac:dyDescent="0.25">
      <c r="A4846">
        <v>30334</v>
      </c>
      <c r="B4846" t="s">
        <v>3697</v>
      </c>
      <c r="C4846" t="s">
        <v>443</v>
      </c>
      <c r="D4846" t="s">
        <v>6411</v>
      </c>
      <c r="E4846" t="s">
        <v>5872</v>
      </c>
      <c r="F4846">
        <v>27</v>
      </c>
      <c r="G4846" t="s">
        <v>5837</v>
      </c>
      <c r="H4846" t="s">
        <v>5747</v>
      </c>
      <c r="I4846" t="s">
        <v>5748</v>
      </c>
      <c r="J4846">
        <v>375</v>
      </c>
      <c r="K4846">
        <v>12</v>
      </c>
      <c r="L4846">
        <v>6.3</v>
      </c>
      <c r="M4846" t="s">
        <v>5759</v>
      </c>
      <c r="N4846" t="s">
        <v>5904</v>
      </c>
      <c r="O4846" t="s">
        <v>5874</v>
      </c>
      <c r="P4846" t="s">
        <v>5875</v>
      </c>
      <c r="Q4846" t="s">
        <v>5876</v>
      </c>
      <c r="R4846">
        <v>79216</v>
      </c>
      <c r="S4846" t="s">
        <v>6412</v>
      </c>
      <c r="T4846" t="s">
        <v>6413</v>
      </c>
      <c r="U4846">
        <v>17.61</v>
      </c>
      <c r="V4846" t="s">
        <v>5755</v>
      </c>
      <c r="W4846" t="s">
        <v>5869</v>
      </c>
      <c r="X4846">
        <v>1</v>
      </c>
    </row>
    <row r="4847" spans="1:24" x14ac:dyDescent="0.25">
      <c r="A4847">
        <v>30334</v>
      </c>
      <c r="B4847" t="s">
        <v>3697</v>
      </c>
      <c r="C4847" t="s">
        <v>443</v>
      </c>
      <c r="D4847" t="s">
        <v>6411</v>
      </c>
      <c r="E4847" t="s">
        <v>5872</v>
      </c>
      <c r="F4847">
        <v>27</v>
      </c>
      <c r="G4847" t="s">
        <v>5837</v>
      </c>
      <c r="H4847" t="s">
        <v>5747</v>
      </c>
      <c r="I4847" t="s">
        <v>5748</v>
      </c>
      <c r="J4847">
        <v>375</v>
      </c>
      <c r="K4847">
        <v>12</v>
      </c>
      <c r="L4847">
        <v>6.3</v>
      </c>
      <c r="M4847" t="s">
        <v>5759</v>
      </c>
      <c r="N4847" t="s">
        <v>5904</v>
      </c>
      <c r="O4847" t="s">
        <v>5874</v>
      </c>
      <c r="P4847" t="s">
        <v>5875</v>
      </c>
      <c r="Q4847" t="s">
        <v>5876</v>
      </c>
      <c r="R4847">
        <v>79216</v>
      </c>
      <c r="S4847" t="s">
        <v>6412</v>
      </c>
      <c r="T4847" t="s">
        <v>6413</v>
      </c>
      <c r="U4847">
        <v>17.61</v>
      </c>
      <c r="V4847" t="s">
        <v>5755</v>
      </c>
      <c r="W4847" t="s">
        <v>5869</v>
      </c>
      <c r="X4847">
        <v>1</v>
      </c>
    </row>
    <row r="4848" spans="1:24" x14ac:dyDescent="0.25">
      <c r="A4848">
        <v>30339</v>
      </c>
      <c r="B4848" t="s">
        <v>3699</v>
      </c>
      <c r="C4848" t="s">
        <v>443</v>
      </c>
      <c r="D4848" t="s">
        <v>6411</v>
      </c>
      <c r="E4848" t="s">
        <v>6213</v>
      </c>
      <c r="F4848">
        <v>27</v>
      </c>
      <c r="G4848" t="s">
        <v>5837</v>
      </c>
      <c r="H4848" t="s">
        <v>5747</v>
      </c>
      <c r="I4848" t="s">
        <v>5748</v>
      </c>
      <c r="J4848">
        <v>355</v>
      </c>
      <c r="K4848">
        <v>24</v>
      </c>
      <c r="L4848">
        <v>5.3</v>
      </c>
      <c r="M4848" t="s">
        <v>5759</v>
      </c>
      <c r="N4848" t="s">
        <v>5904</v>
      </c>
      <c r="O4848" t="s">
        <v>5874</v>
      </c>
      <c r="P4848" t="s">
        <v>5875</v>
      </c>
      <c r="Q4848" t="s">
        <v>5876</v>
      </c>
      <c r="R4848">
        <v>79216</v>
      </c>
      <c r="S4848" t="s">
        <v>6412</v>
      </c>
      <c r="T4848" t="s">
        <v>6413</v>
      </c>
      <c r="U4848">
        <v>4.33</v>
      </c>
      <c r="V4848" t="s">
        <v>5755</v>
      </c>
      <c r="W4848" t="s">
        <v>5869</v>
      </c>
      <c r="X4848">
        <v>1</v>
      </c>
    </row>
    <row r="4849" spans="1:24" x14ac:dyDescent="0.25">
      <c r="A4849">
        <v>30339</v>
      </c>
      <c r="B4849" t="s">
        <v>3699</v>
      </c>
      <c r="C4849" t="s">
        <v>443</v>
      </c>
      <c r="D4849" t="s">
        <v>6411</v>
      </c>
      <c r="E4849" t="s">
        <v>6213</v>
      </c>
      <c r="F4849">
        <v>27</v>
      </c>
      <c r="G4849" t="s">
        <v>5837</v>
      </c>
      <c r="H4849" t="s">
        <v>5747</v>
      </c>
      <c r="I4849" t="s">
        <v>5748</v>
      </c>
      <c r="J4849">
        <v>355</v>
      </c>
      <c r="K4849">
        <v>24</v>
      </c>
      <c r="L4849">
        <v>5.3</v>
      </c>
      <c r="M4849" t="s">
        <v>5759</v>
      </c>
      <c r="N4849" t="s">
        <v>5904</v>
      </c>
      <c r="O4849" t="s">
        <v>5874</v>
      </c>
      <c r="P4849" t="s">
        <v>5875</v>
      </c>
      <c r="Q4849" t="s">
        <v>5876</v>
      </c>
      <c r="R4849">
        <v>79216</v>
      </c>
      <c r="S4849" t="s">
        <v>6412</v>
      </c>
      <c r="T4849" t="s">
        <v>6413</v>
      </c>
      <c r="U4849">
        <v>4.33</v>
      </c>
      <c r="V4849" t="s">
        <v>5755</v>
      </c>
      <c r="W4849" t="s">
        <v>5869</v>
      </c>
      <c r="X4849">
        <v>1</v>
      </c>
    </row>
    <row r="4850" spans="1:24" x14ac:dyDescent="0.25">
      <c r="A4850">
        <v>32199</v>
      </c>
      <c r="B4850" t="s">
        <v>3788</v>
      </c>
      <c r="C4850" t="s">
        <v>443</v>
      </c>
      <c r="D4850" t="s">
        <v>6411</v>
      </c>
      <c r="E4850" t="s">
        <v>6192</v>
      </c>
      <c r="F4850">
        <v>27</v>
      </c>
      <c r="G4850" t="s">
        <v>5837</v>
      </c>
      <c r="H4850" t="s">
        <v>5747</v>
      </c>
      <c r="I4850" t="s">
        <v>5748</v>
      </c>
      <c r="J4850">
        <v>355</v>
      </c>
      <c r="K4850">
        <v>24</v>
      </c>
      <c r="L4850">
        <v>5</v>
      </c>
      <c r="M4850" t="s">
        <v>5749</v>
      </c>
      <c r="N4850" t="s">
        <v>5750</v>
      </c>
      <c r="O4850" t="s">
        <v>5874</v>
      </c>
      <c r="P4850" t="s">
        <v>5875</v>
      </c>
      <c r="Q4850" t="s">
        <v>5876</v>
      </c>
      <c r="R4850">
        <v>86377</v>
      </c>
      <c r="S4850" t="s">
        <v>6639</v>
      </c>
      <c r="T4850" t="s">
        <v>6413</v>
      </c>
      <c r="U4850">
        <v>2.75</v>
      </c>
      <c r="V4850" t="s">
        <v>6172</v>
      </c>
      <c r="W4850" t="s">
        <v>5869</v>
      </c>
      <c r="X4850">
        <v>1</v>
      </c>
    </row>
    <row r="4851" spans="1:24" x14ac:dyDescent="0.25">
      <c r="A4851">
        <v>32199</v>
      </c>
      <c r="B4851" t="s">
        <v>3788</v>
      </c>
      <c r="C4851" t="s">
        <v>443</v>
      </c>
      <c r="D4851" t="s">
        <v>6411</v>
      </c>
      <c r="E4851" t="s">
        <v>6192</v>
      </c>
      <c r="F4851">
        <v>27</v>
      </c>
      <c r="G4851" t="s">
        <v>5837</v>
      </c>
      <c r="H4851" t="s">
        <v>5747</v>
      </c>
      <c r="I4851" t="s">
        <v>5748</v>
      </c>
      <c r="J4851">
        <v>355</v>
      </c>
      <c r="K4851">
        <v>24</v>
      </c>
      <c r="L4851">
        <v>5</v>
      </c>
      <c r="M4851" t="s">
        <v>5749</v>
      </c>
      <c r="N4851" t="s">
        <v>5750</v>
      </c>
      <c r="O4851" t="s">
        <v>5874</v>
      </c>
      <c r="P4851" t="s">
        <v>5875</v>
      </c>
      <c r="Q4851" t="s">
        <v>5876</v>
      </c>
      <c r="R4851">
        <v>86377</v>
      </c>
      <c r="S4851" t="s">
        <v>6639</v>
      </c>
      <c r="T4851" t="s">
        <v>6413</v>
      </c>
      <c r="U4851">
        <v>2.75</v>
      </c>
      <c r="V4851" t="s">
        <v>6172</v>
      </c>
      <c r="W4851" t="s">
        <v>5869</v>
      </c>
      <c r="X4851">
        <v>1</v>
      </c>
    </row>
    <row r="4852" spans="1:24" x14ac:dyDescent="0.25">
      <c r="A4852">
        <v>32312</v>
      </c>
      <c r="B4852" t="s">
        <v>3595</v>
      </c>
      <c r="C4852" t="s">
        <v>441</v>
      </c>
      <c r="D4852" t="s">
        <v>5798</v>
      </c>
      <c r="E4852" t="s">
        <v>5799</v>
      </c>
      <c r="F4852">
        <v>10</v>
      </c>
      <c r="G4852" t="s">
        <v>5767</v>
      </c>
      <c r="H4852" t="s">
        <v>5747</v>
      </c>
      <c r="I4852" t="s">
        <v>5748</v>
      </c>
      <c r="J4852">
        <v>750</v>
      </c>
      <c r="K4852">
        <v>12</v>
      </c>
      <c r="L4852">
        <v>18.8</v>
      </c>
      <c r="M4852" t="s">
        <v>5749</v>
      </c>
      <c r="N4852" t="s">
        <v>5750</v>
      </c>
      <c r="O4852" t="s">
        <v>5751</v>
      </c>
      <c r="P4852" t="s">
        <v>5752</v>
      </c>
      <c r="Q4852" t="s">
        <v>5838</v>
      </c>
      <c r="R4852">
        <v>96278</v>
      </c>
      <c r="S4852" t="s">
        <v>6707</v>
      </c>
      <c r="T4852" t="s">
        <v>5794</v>
      </c>
      <c r="U4852">
        <v>24.99</v>
      </c>
      <c r="V4852" t="s">
        <v>5755</v>
      </c>
      <c r="W4852" t="s">
        <v>5756</v>
      </c>
      <c r="X4852">
        <v>1</v>
      </c>
    </row>
    <row r="4853" spans="1:24" x14ac:dyDescent="0.25">
      <c r="A4853">
        <v>31220</v>
      </c>
      <c r="B4853" t="s">
        <v>3971</v>
      </c>
      <c r="C4853" t="s">
        <v>441</v>
      </c>
      <c r="D4853" t="s">
        <v>5757</v>
      </c>
      <c r="E4853" t="s">
        <v>5758</v>
      </c>
      <c r="F4853">
        <v>23</v>
      </c>
      <c r="G4853" t="s">
        <v>6246</v>
      </c>
      <c r="H4853" t="s">
        <v>5747</v>
      </c>
      <c r="I4853" t="s">
        <v>5792</v>
      </c>
      <c r="J4853">
        <v>750</v>
      </c>
      <c r="K4853">
        <v>12</v>
      </c>
      <c r="L4853">
        <v>40.200000000000003</v>
      </c>
      <c r="M4853" t="s">
        <v>5759</v>
      </c>
      <c r="N4853" t="s">
        <v>5760</v>
      </c>
      <c r="O4853" t="s">
        <v>5790</v>
      </c>
      <c r="P4853" t="s">
        <v>5762</v>
      </c>
      <c r="Q4853" t="s">
        <v>5763</v>
      </c>
      <c r="R4853">
        <v>63255</v>
      </c>
      <c r="S4853" t="s">
        <v>5773</v>
      </c>
      <c r="T4853" t="s">
        <v>5773</v>
      </c>
      <c r="U4853">
        <v>59.99</v>
      </c>
      <c r="V4853" t="s">
        <v>5755</v>
      </c>
      <c r="W4853" t="s">
        <v>5765</v>
      </c>
      <c r="X4853">
        <v>1</v>
      </c>
    </row>
    <row r="4854" spans="1:24" x14ac:dyDescent="0.25">
      <c r="A4854">
        <v>31222</v>
      </c>
      <c r="B4854" t="s">
        <v>3972</v>
      </c>
      <c r="C4854" t="s">
        <v>441</v>
      </c>
      <c r="D4854" t="s">
        <v>5757</v>
      </c>
      <c r="E4854" t="s">
        <v>5758</v>
      </c>
      <c r="F4854">
        <v>23</v>
      </c>
      <c r="G4854" t="s">
        <v>6246</v>
      </c>
      <c r="H4854" t="s">
        <v>5747</v>
      </c>
      <c r="I4854" t="s">
        <v>5792</v>
      </c>
      <c r="J4854">
        <v>750</v>
      </c>
      <c r="K4854">
        <v>12</v>
      </c>
      <c r="L4854">
        <v>40.799999999999997</v>
      </c>
      <c r="M4854" t="s">
        <v>5759</v>
      </c>
      <c r="N4854" t="s">
        <v>5760</v>
      </c>
      <c r="O4854" t="s">
        <v>5790</v>
      </c>
      <c r="P4854" t="s">
        <v>5762</v>
      </c>
      <c r="Q4854" t="s">
        <v>5763</v>
      </c>
      <c r="R4854">
        <v>63255</v>
      </c>
      <c r="S4854" t="s">
        <v>5773</v>
      </c>
      <c r="T4854" t="s">
        <v>5773</v>
      </c>
      <c r="U4854">
        <v>59.99</v>
      </c>
      <c r="V4854" t="s">
        <v>5755</v>
      </c>
      <c r="W4854" t="s">
        <v>5765</v>
      </c>
      <c r="X4854">
        <v>1</v>
      </c>
    </row>
    <row r="4855" spans="1:24" x14ac:dyDescent="0.25">
      <c r="A4855">
        <v>31625</v>
      </c>
      <c r="B4855" t="s">
        <v>4006</v>
      </c>
      <c r="C4855" t="s">
        <v>443</v>
      </c>
      <c r="D4855" t="s">
        <v>5871</v>
      </c>
      <c r="E4855" t="s">
        <v>5872</v>
      </c>
      <c r="F4855">
        <v>27</v>
      </c>
      <c r="G4855" t="s">
        <v>5837</v>
      </c>
      <c r="H4855" t="s">
        <v>5747</v>
      </c>
      <c r="I4855" t="s">
        <v>5748</v>
      </c>
      <c r="J4855">
        <v>473</v>
      </c>
      <c r="K4855">
        <v>24</v>
      </c>
      <c r="L4855">
        <v>5.7</v>
      </c>
      <c r="M4855" t="s">
        <v>5749</v>
      </c>
      <c r="N4855" t="s">
        <v>5750</v>
      </c>
      <c r="O4855" t="s">
        <v>5874</v>
      </c>
      <c r="P4855" t="s">
        <v>5875</v>
      </c>
      <c r="Q4855" t="s">
        <v>5876</v>
      </c>
      <c r="R4855">
        <v>42735</v>
      </c>
      <c r="S4855" t="s">
        <v>6181</v>
      </c>
      <c r="T4855" t="s">
        <v>6182</v>
      </c>
      <c r="U4855">
        <v>3.31</v>
      </c>
      <c r="V4855" t="s">
        <v>6172</v>
      </c>
      <c r="W4855" t="s">
        <v>5869</v>
      </c>
      <c r="X4855">
        <v>1</v>
      </c>
    </row>
    <row r="4856" spans="1:24" x14ac:dyDescent="0.25">
      <c r="A4856">
        <v>31625</v>
      </c>
      <c r="B4856" t="s">
        <v>4006</v>
      </c>
      <c r="C4856" t="s">
        <v>443</v>
      </c>
      <c r="D4856" t="s">
        <v>5871</v>
      </c>
      <c r="E4856" t="s">
        <v>5872</v>
      </c>
      <c r="F4856">
        <v>27</v>
      </c>
      <c r="G4856" t="s">
        <v>5837</v>
      </c>
      <c r="H4856" t="s">
        <v>5747</v>
      </c>
      <c r="I4856" t="s">
        <v>5748</v>
      </c>
      <c r="J4856">
        <v>473</v>
      </c>
      <c r="K4856">
        <v>24</v>
      </c>
      <c r="L4856">
        <v>5.7</v>
      </c>
      <c r="M4856" t="s">
        <v>5749</v>
      </c>
      <c r="N4856" t="s">
        <v>5750</v>
      </c>
      <c r="O4856" t="s">
        <v>5874</v>
      </c>
      <c r="P4856" t="s">
        <v>5875</v>
      </c>
      <c r="Q4856" t="s">
        <v>5876</v>
      </c>
      <c r="R4856">
        <v>42735</v>
      </c>
      <c r="S4856" t="s">
        <v>6181</v>
      </c>
      <c r="T4856" t="s">
        <v>6182</v>
      </c>
      <c r="U4856">
        <v>3.31</v>
      </c>
      <c r="V4856" t="s">
        <v>6172</v>
      </c>
      <c r="W4856" t="s">
        <v>5869</v>
      </c>
      <c r="X4856">
        <v>1</v>
      </c>
    </row>
    <row r="4857" spans="1:24" x14ac:dyDescent="0.25">
      <c r="A4857">
        <v>31878</v>
      </c>
      <c r="B4857" t="s">
        <v>3939</v>
      </c>
      <c r="C4857" t="s">
        <v>441</v>
      </c>
      <c r="D4857" t="s">
        <v>5757</v>
      </c>
      <c r="E4857" t="s">
        <v>5766</v>
      </c>
      <c r="F4857">
        <v>23</v>
      </c>
      <c r="G4857" t="s">
        <v>6246</v>
      </c>
      <c r="H4857" t="s">
        <v>5791</v>
      </c>
      <c r="I4857" t="s">
        <v>5792</v>
      </c>
      <c r="J4857">
        <v>750</v>
      </c>
      <c r="K4857">
        <v>6</v>
      </c>
      <c r="L4857">
        <v>47</v>
      </c>
      <c r="M4857" t="s">
        <v>5749</v>
      </c>
      <c r="N4857" t="s">
        <v>5750</v>
      </c>
      <c r="O4857" t="s">
        <v>5751</v>
      </c>
      <c r="P4857" t="s">
        <v>5762</v>
      </c>
      <c r="Q4857" t="s">
        <v>5789</v>
      </c>
      <c r="R4857">
        <v>42036</v>
      </c>
      <c r="S4857" t="s">
        <v>5754</v>
      </c>
      <c r="T4857" t="s">
        <v>5754</v>
      </c>
      <c r="U4857">
        <v>44.99</v>
      </c>
      <c r="V4857" t="s">
        <v>5755</v>
      </c>
      <c r="W4857" t="s">
        <v>5756</v>
      </c>
      <c r="X4857">
        <v>1</v>
      </c>
    </row>
    <row r="4858" spans="1:24" x14ac:dyDescent="0.25">
      <c r="A4858">
        <v>31883</v>
      </c>
      <c r="B4858" t="s">
        <v>3940</v>
      </c>
      <c r="C4858" t="s">
        <v>441</v>
      </c>
      <c r="D4858" t="s">
        <v>5757</v>
      </c>
      <c r="E4858" t="s">
        <v>5766</v>
      </c>
      <c r="F4858">
        <v>23</v>
      </c>
      <c r="G4858" t="s">
        <v>6246</v>
      </c>
      <c r="H4858" t="s">
        <v>5791</v>
      </c>
      <c r="I4858" t="s">
        <v>5792</v>
      </c>
      <c r="J4858">
        <v>750</v>
      </c>
      <c r="K4858">
        <v>6</v>
      </c>
      <c r="L4858">
        <v>45</v>
      </c>
      <c r="M4858" t="s">
        <v>5749</v>
      </c>
      <c r="N4858" t="s">
        <v>5750</v>
      </c>
      <c r="O4858" t="s">
        <v>5751</v>
      </c>
      <c r="P4858" t="s">
        <v>5762</v>
      </c>
      <c r="Q4858" t="s">
        <v>5789</v>
      </c>
      <c r="R4858">
        <v>42036</v>
      </c>
      <c r="S4858" t="s">
        <v>5754</v>
      </c>
      <c r="T4858" t="s">
        <v>5754</v>
      </c>
      <c r="U4858">
        <v>44.99</v>
      </c>
      <c r="V4858" t="s">
        <v>5755</v>
      </c>
      <c r="W4858" t="s">
        <v>5756</v>
      </c>
      <c r="X4858">
        <v>1</v>
      </c>
    </row>
    <row r="4859" spans="1:24" x14ac:dyDescent="0.25">
      <c r="A4859">
        <v>32038</v>
      </c>
      <c r="B4859" t="s">
        <v>4043</v>
      </c>
      <c r="C4859" t="s">
        <v>442</v>
      </c>
      <c r="D4859" t="s">
        <v>5886</v>
      </c>
      <c r="E4859" t="s">
        <v>5975</v>
      </c>
      <c r="F4859">
        <v>20</v>
      </c>
      <c r="G4859" t="s">
        <v>5746</v>
      </c>
      <c r="H4859" t="s">
        <v>5791</v>
      </c>
      <c r="I4859" t="s">
        <v>5792</v>
      </c>
      <c r="J4859">
        <v>3000</v>
      </c>
      <c r="K4859">
        <v>4</v>
      </c>
      <c r="L4859">
        <v>12.5</v>
      </c>
      <c r="M4859" t="s">
        <v>5759</v>
      </c>
      <c r="N4859" t="s">
        <v>5976</v>
      </c>
      <c r="O4859" t="s">
        <v>5761</v>
      </c>
      <c r="P4859" t="s">
        <v>6002</v>
      </c>
      <c r="Q4859" t="s">
        <v>5977</v>
      </c>
      <c r="R4859">
        <v>62578</v>
      </c>
      <c r="S4859" t="s">
        <v>6120</v>
      </c>
      <c r="T4859" t="s">
        <v>6063</v>
      </c>
      <c r="U4859">
        <v>39.99</v>
      </c>
      <c r="V4859" t="s">
        <v>5960</v>
      </c>
      <c r="W4859" t="s">
        <v>5765</v>
      </c>
      <c r="X4859">
        <v>1</v>
      </c>
    </row>
    <row r="4860" spans="1:24" x14ac:dyDescent="0.25">
      <c r="A4860">
        <v>32206</v>
      </c>
      <c r="B4860" t="s">
        <v>3751</v>
      </c>
      <c r="C4860" t="s">
        <v>441</v>
      </c>
      <c r="D4860" t="s">
        <v>5757</v>
      </c>
      <c r="E4860" t="s">
        <v>5800</v>
      </c>
      <c r="F4860">
        <v>22</v>
      </c>
      <c r="G4860" t="s">
        <v>5816</v>
      </c>
      <c r="H4860" t="s">
        <v>5791</v>
      </c>
      <c r="I4860" t="s">
        <v>5792</v>
      </c>
      <c r="J4860">
        <v>750</v>
      </c>
      <c r="K4860">
        <v>6</v>
      </c>
      <c r="L4860">
        <v>45.75</v>
      </c>
      <c r="M4860" t="s">
        <v>5759</v>
      </c>
      <c r="N4860" t="s">
        <v>6708</v>
      </c>
      <c r="O4860" t="s">
        <v>5863</v>
      </c>
      <c r="P4860" t="s">
        <v>5762</v>
      </c>
      <c r="Q4860" t="s">
        <v>5802</v>
      </c>
      <c r="R4860">
        <v>85579</v>
      </c>
      <c r="S4860" t="s">
        <v>6330</v>
      </c>
      <c r="T4860" t="s">
        <v>6126</v>
      </c>
      <c r="U4860">
        <v>63.05</v>
      </c>
      <c r="V4860" t="s">
        <v>5755</v>
      </c>
      <c r="W4860" t="s">
        <v>5756</v>
      </c>
      <c r="X4860">
        <v>1</v>
      </c>
    </row>
    <row r="4861" spans="1:24" x14ac:dyDescent="0.25">
      <c r="A4861">
        <v>31025</v>
      </c>
      <c r="B4861" t="s">
        <v>3523</v>
      </c>
      <c r="C4861" t="s">
        <v>443</v>
      </c>
      <c r="D4861" t="s">
        <v>6177</v>
      </c>
      <c r="E4861" t="s">
        <v>6192</v>
      </c>
      <c r="F4861">
        <v>27</v>
      </c>
      <c r="G4861" t="s">
        <v>5837</v>
      </c>
      <c r="H4861" t="s">
        <v>5747</v>
      </c>
      <c r="I4861" t="s">
        <v>5748</v>
      </c>
      <c r="J4861">
        <v>3784</v>
      </c>
      <c r="K4861">
        <v>3</v>
      </c>
      <c r="L4861">
        <v>5.5</v>
      </c>
      <c r="M4861" t="s">
        <v>5749</v>
      </c>
      <c r="N4861" t="s">
        <v>5750</v>
      </c>
      <c r="O4861" t="s">
        <v>5874</v>
      </c>
      <c r="P4861" t="s">
        <v>5875</v>
      </c>
      <c r="Q4861" t="s">
        <v>5876</v>
      </c>
      <c r="R4861">
        <v>42099</v>
      </c>
      <c r="S4861" t="s">
        <v>6179</v>
      </c>
      <c r="T4861" t="s">
        <v>6179</v>
      </c>
      <c r="U4861">
        <v>23.28</v>
      </c>
      <c r="V4861" t="s">
        <v>6172</v>
      </c>
      <c r="W4861" t="s">
        <v>5869</v>
      </c>
      <c r="X4861">
        <v>8</v>
      </c>
    </row>
    <row r="4862" spans="1:24" x14ac:dyDescent="0.25">
      <c r="A4862">
        <v>31025</v>
      </c>
      <c r="B4862" t="s">
        <v>3523</v>
      </c>
      <c r="C4862" t="s">
        <v>443</v>
      </c>
      <c r="D4862" t="s">
        <v>6177</v>
      </c>
      <c r="E4862" t="s">
        <v>6192</v>
      </c>
      <c r="F4862">
        <v>27</v>
      </c>
      <c r="G4862" t="s">
        <v>5837</v>
      </c>
      <c r="H4862" t="s">
        <v>5747</v>
      </c>
      <c r="I4862" t="s">
        <v>5748</v>
      </c>
      <c r="J4862">
        <v>3784</v>
      </c>
      <c r="K4862">
        <v>3</v>
      </c>
      <c r="L4862">
        <v>5.5</v>
      </c>
      <c r="M4862" t="s">
        <v>5749</v>
      </c>
      <c r="N4862" t="s">
        <v>5750</v>
      </c>
      <c r="O4862" t="s">
        <v>5874</v>
      </c>
      <c r="P4862" t="s">
        <v>5875</v>
      </c>
      <c r="Q4862" t="s">
        <v>5876</v>
      </c>
      <c r="R4862">
        <v>42099</v>
      </c>
      <c r="S4862" t="s">
        <v>6179</v>
      </c>
      <c r="T4862" t="s">
        <v>6179</v>
      </c>
      <c r="U4862">
        <v>23.28</v>
      </c>
      <c r="V4862" t="s">
        <v>6172</v>
      </c>
      <c r="W4862" t="s">
        <v>5869</v>
      </c>
      <c r="X4862">
        <v>8</v>
      </c>
    </row>
    <row r="4863" spans="1:24" x14ac:dyDescent="0.25">
      <c r="A4863">
        <v>30377</v>
      </c>
      <c r="B4863" t="s">
        <v>3702</v>
      </c>
      <c r="C4863" t="s">
        <v>442</v>
      </c>
      <c r="D4863" t="s">
        <v>5920</v>
      </c>
      <c r="E4863" t="s">
        <v>498</v>
      </c>
      <c r="F4863">
        <v>20</v>
      </c>
      <c r="G4863" t="s">
        <v>5746</v>
      </c>
      <c r="H4863" t="s">
        <v>5747</v>
      </c>
      <c r="I4863" t="s">
        <v>5792</v>
      </c>
      <c r="J4863">
        <v>750</v>
      </c>
      <c r="K4863">
        <v>12</v>
      </c>
      <c r="L4863">
        <v>11.3</v>
      </c>
      <c r="M4863" t="s">
        <v>5749</v>
      </c>
      <c r="N4863" t="s">
        <v>5750</v>
      </c>
      <c r="O4863" t="s">
        <v>5790</v>
      </c>
      <c r="P4863" t="s">
        <v>5988</v>
      </c>
      <c r="Q4863" t="s">
        <v>5952</v>
      </c>
      <c r="R4863">
        <v>87020</v>
      </c>
      <c r="S4863" t="s">
        <v>6709</v>
      </c>
      <c r="T4863" t="s">
        <v>5754</v>
      </c>
      <c r="U4863">
        <v>19.989999999999998</v>
      </c>
      <c r="V4863" t="s">
        <v>5755</v>
      </c>
      <c r="W4863" t="s">
        <v>5756</v>
      </c>
      <c r="X4863">
        <v>1</v>
      </c>
    </row>
    <row r="4864" spans="1:24" x14ac:dyDescent="0.25">
      <c r="A4864">
        <v>31631</v>
      </c>
      <c r="B4864" t="s">
        <v>4007</v>
      </c>
      <c r="C4864" t="s">
        <v>443</v>
      </c>
      <c r="D4864" t="s">
        <v>5871</v>
      </c>
      <c r="E4864" t="s">
        <v>5872</v>
      </c>
      <c r="F4864">
        <v>27</v>
      </c>
      <c r="G4864" t="s">
        <v>5837</v>
      </c>
      <c r="H4864" t="s">
        <v>5747</v>
      </c>
      <c r="I4864" t="s">
        <v>5748</v>
      </c>
      <c r="J4864">
        <v>473</v>
      </c>
      <c r="K4864">
        <v>24</v>
      </c>
      <c r="L4864">
        <v>6.7</v>
      </c>
      <c r="M4864" t="s">
        <v>5749</v>
      </c>
      <c r="N4864" t="s">
        <v>5750</v>
      </c>
      <c r="O4864" t="s">
        <v>5874</v>
      </c>
      <c r="P4864" t="s">
        <v>5875</v>
      </c>
      <c r="Q4864" t="s">
        <v>5876</v>
      </c>
      <c r="R4864">
        <v>86613</v>
      </c>
      <c r="S4864" t="s">
        <v>6449</v>
      </c>
      <c r="T4864" t="s">
        <v>6449</v>
      </c>
      <c r="U4864">
        <v>4.1900000000000004</v>
      </c>
      <c r="V4864" t="s">
        <v>6172</v>
      </c>
      <c r="W4864" t="s">
        <v>5869</v>
      </c>
      <c r="X4864">
        <v>1</v>
      </c>
    </row>
    <row r="4865" spans="1:24" x14ac:dyDescent="0.25">
      <c r="A4865">
        <v>31631</v>
      </c>
      <c r="B4865" t="s">
        <v>4007</v>
      </c>
      <c r="C4865" t="s">
        <v>443</v>
      </c>
      <c r="D4865" t="s">
        <v>5871</v>
      </c>
      <c r="E4865" t="s">
        <v>5872</v>
      </c>
      <c r="F4865">
        <v>27</v>
      </c>
      <c r="G4865" t="s">
        <v>5837</v>
      </c>
      <c r="H4865" t="s">
        <v>5747</v>
      </c>
      <c r="I4865" t="s">
        <v>5748</v>
      </c>
      <c r="J4865">
        <v>473</v>
      </c>
      <c r="K4865">
        <v>24</v>
      </c>
      <c r="L4865">
        <v>6.7</v>
      </c>
      <c r="M4865" t="s">
        <v>5749</v>
      </c>
      <c r="N4865" t="s">
        <v>5750</v>
      </c>
      <c r="O4865" t="s">
        <v>5874</v>
      </c>
      <c r="P4865" t="s">
        <v>5875</v>
      </c>
      <c r="Q4865" t="s">
        <v>5876</v>
      </c>
      <c r="R4865">
        <v>86613</v>
      </c>
      <c r="S4865" t="s">
        <v>6449</v>
      </c>
      <c r="T4865" t="s">
        <v>6449</v>
      </c>
      <c r="U4865">
        <v>4.1900000000000004</v>
      </c>
      <c r="V4865" t="s">
        <v>6172</v>
      </c>
      <c r="W4865" t="s">
        <v>5869</v>
      </c>
      <c r="X4865">
        <v>1</v>
      </c>
    </row>
    <row r="4866" spans="1:24" x14ac:dyDescent="0.25">
      <c r="A4866">
        <v>31632</v>
      </c>
      <c r="B4866" t="s">
        <v>4008</v>
      </c>
      <c r="C4866" t="s">
        <v>443</v>
      </c>
      <c r="D4866" t="s">
        <v>5871</v>
      </c>
      <c r="E4866" t="s">
        <v>6192</v>
      </c>
      <c r="F4866">
        <v>27</v>
      </c>
      <c r="G4866" t="s">
        <v>5837</v>
      </c>
      <c r="H4866" t="s">
        <v>5747</v>
      </c>
      <c r="I4866" t="s">
        <v>5748</v>
      </c>
      <c r="J4866">
        <v>473</v>
      </c>
      <c r="K4866">
        <v>24</v>
      </c>
      <c r="L4866">
        <v>5.4</v>
      </c>
      <c r="M4866" t="s">
        <v>5749</v>
      </c>
      <c r="N4866" t="s">
        <v>5750</v>
      </c>
      <c r="O4866" t="s">
        <v>5874</v>
      </c>
      <c r="P4866" t="s">
        <v>5875</v>
      </c>
      <c r="Q4866" t="s">
        <v>5876</v>
      </c>
      <c r="R4866">
        <v>86613</v>
      </c>
      <c r="S4866" t="s">
        <v>6449</v>
      </c>
      <c r="T4866" t="s">
        <v>6449</v>
      </c>
      <c r="U4866">
        <v>3.74</v>
      </c>
      <c r="V4866" t="s">
        <v>6172</v>
      </c>
      <c r="W4866" t="s">
        <v>5869</v>
      </c>
      <c r="X4866">
        <v>1</v>
      </c>
    </row>
    <row r="4867" spans="1:24" x14ac:dyDescent="0.25">
      <c r="A4867">
        <v>31632</v>
      </c>
      <c r="B4867" t="s">
        <v>4008</v>
      </c>
      <c r="C4867" t="s">
        <v>443</v>
      </c>
      <c r="D4867" t="s">
        <v>5871</v>
      </c>
      <c r="E4867" t="s">
        <v>6192</v>
      </c>
      <c r="F4867">
        <v>27</v>
      </c>
      <c r="G4867" t="s">
        <v>5837</v>
      </c>
      <c r="H4867" t="s">
        <v>5747</v>
      </c>
      <c r="I4867" t="s">
        <v>5748</v>
      </c>
      <c r="J4867">
        <v>473</v>
      </c>
      <c r="K4867">
        <v>24</v>
      </c>
      <c r="L4867">
        <v>5.4</v>
      </c>
      <c r="M4867" t="s">
        <v>5749</v>
      </c>
      <c r="N4867" t="s">
        <v>5750</v>
      </c>
      <c r="O4867" t="s">
        <v>5874</v>
      </c>
      <c r="P4867" t="s">
        <v>5875</v>
      </c>
      <c r="Q4867" t="s">
        <v>5876</v>
      </c>
      <c r="R4867">
        <v>86613</v>
      </c>
      <c r="S4867" t="s">
        <v>6449</v>
      </c>
      <c r="T4867" t="s">
        <v>6449</v>
      </c>
      <c r="U4867">
        <v>3.74</v>
      </c>
      <c r="V4867" t="s">
        <v>6172</v>
      </c>
      <c r="W4867" t="s">
        <v>5869</v>
      </c>
      <c r="X4867">
        <v>1</v>
      </c>
    </row>
    <row r="4868" spans="1:24" x14ac:dyDescent="0.25">
      <c r="A4868">
        <v>31633</v>
      </c>
      <c r="B4868" t="s">
        <v>4009</v>
      </c>
      <c r="C4868" t="s">
        <v>443</v>
      </c>
      <c r="D4868" t="s">
        <v>5871</v>
      </c>
      <c r="E4868" t="s">
        <v>6192</v>
      </c>
      <c r="F4868">
        <v>27</v>
      </c>
      <c r="G4868" t="s">
        <v>5837</v>
      </c>
      <c r="H4868" t="s">
        <v>5747</v>
      </c>
      <c r="I4868" t="s">
        <v>5748</v>
      </c>
      <c r="J4868">
        <v>500</v>
      </c>
      <c r="K4868">
        <v>12</v>
      </c>
      <c r="L4868">
        <v>4.2</v>
      </c>
      <c r="M4868" t="s">
        <v>5749</v>
      </c>
      <c r="N4868" t="s">
        <v>5750</v>
      </c>
      <c r="O4868" t="s">
        <v>5874</v>
      </c>
      <c r="P4868" t="s">
        <v>5875</v>
      </c>
      <c r="Q4868" t="s">
        <v>5876</v>
      </c>
      <c r="R4868">
        <v>86613</v>
      </c>
      <c r="S4868" t="s">
        <v>6449</v>
      </c>
      <c r="T4868" t="s">
        <v>6449</v>
      </c>
      <c r="U4868">
        <v>10.76</v>
      </c>
      <c r="V4868" t="s">
        <v>5755</v>
      </c>
      <c r="W4868" t="s">
        <v>5869</v>
      </c>
      <c r="X4868">
        <v>1</v>
      </c>
    </row>
    <row r="4869" spans="1:24" x14ac:dyDescent="0.25">
      <c r="A4869">
        <v>31633</v>
      </c>
      <c r="B4869" t="s">
        <v>4009</v>
      </c>
      <c r="C4869" t="s">
        <v>443</v>
      </c>
      <c r="D4869" t="s">
        <v>5871</v>
      </c>
      <c r="E4869" t="s">
        <v>6192</v>
      </c>
      <c r="F4869">
        <v>27</v>
      </c>
      <c r="G4869" t="s">
        <v>5837</v>
      </c>
      <c r="H4869" t="s">
        <v>5747</v>
      </c>
      <c r="I4869" t="s">
        <v>5748</v>
      </c>
      <c r="J4869">
        <v>500</v>
      </c>
      <c r="K4869">
        <v>12</v>
      </c>
      <c r="L4869">
        <v>4.2</v>
      </c>
      <c r="M4869" t="s">
        <v>5749</v>
      </c>
      <c r="N4869" t="s">
        <v>5750</v>
      </c>
      <c r="O4869" t="s">
        <v>5874</v>
      </c>
      <c r="P4869" t="s">
        <v>5875</v>
      </c>
      <c r="Q4869" t="s">
        <v>5876</v>
      </c>
      <c r="R4869">
        <v>86613</v>
      </c>
      <c r="S4869" t="s">
        <v>6449</v>
      </c>
      <c r="T4869" t="s">
        <v>6449</v>
      </c>
      <c r="U4869">
        <v>10.76</v>
      </c>
      <c r="V4869" t="s">
        <v>5755</v>
      </c>
      <c r="W4869" t="s">
        <v>5869</v>
      </c>
      <c r="X4869">
        <v>1</v>
      </c>
    </row>
    <row r="4870" spans="1:24" x14ac:dyDescent="0.25">
      <c r="A4870">
        <v>31886</v>
      </c>
      <c r="B4870" t="s">
        <v>3941</v>
      </c>
      <c r="C4870" t="s">
        <v>443</v>
      </c>
      <c r="D4870" t="s">
        <v>5871</v>
      </c>
      <c r="E4870" t="s">
        <v>6342</v>
      </c>
      <c r="F4870">
        <v>27</v>
      </c>
      <c r="G4870" t="s">
        <v>5837</v>
      </c>
      <c r="H4870" t="s">
        <v>5747</v>
      </c>
      <c r="I4870" t="s">
        <v>5748</v>
      </c>
      <c r="J4870">
        <v>375</v>
      </c>
      <c r="K4870">
        <v>24</v>
      </c>
      <c r="L4870">
        <v>4.3</v>
      </c>
      <c r="M4870" t="s">
        <v>5749</v>
      </c>
      <c r="N4870" t="s">
        <v>5750</v>
      </c>
      <c r="O4870" t="s">
        <v>5874</v>
      </c>
      <c r="P4870" t="s">
        <v>5875</v>
      </c>
      <c r="Q4870" t="s">
        <v>5876</v>
      </c>
      <c r="R4870">
        <v>86613</v>
      </c>
      <c r="S4870" t="s">
        <v>6449</v>
      </c>
      <c r="T4870" t="s">
        <v>6449</v>
      </c>
      <c r="U4870">
        <v>8.93</v>
      </c>
      <c r="V4870" t="s">
        <v>5755</v>
      </c>
      <c r="W4870" t="s">
        <v>5869</v>
      </c>
      <c r="X4870">
        <v>1</v>
      </c>
    </row>
    <row r="4871" spans="1:24" x14ac:dyDescent="0.25">
      <c r="A4871">
        <v>31886</v>
      </c>
      <c r="B4871" t="s">
        <v>3941</v>
      </c>
      <c r="C4871" t="s">
        <v>443</v>
      </c>
      <c r="D4871" t="s">
        <v>5871</v>
      </c>
      <c r="E4871" t="s">
        <v>6342</v>
      </c>
      <c r="F4871">
        <v>27</v>
      </c>
      <c r="G4871" t="s">
        <v>5837</v>
      </c>
      <c r="H4871" t="s">
        <v>5747</v>
      </c>
      <c r="I4871" t="s">
        <v>5748</v>
      </c>
      <c r="J4871">
        <v>375</v>
      </c>
      <c r="K4871">
        <v>24</v>
      </c>
      <c r="L4871">
        <v>4.3</v>
      </c>
      <c r="M4871" t="s">
        <v>5749</v>
      </c>
      <c r="N4871" t="s">
        <v>5750</v>
      </c>
      <c r="O4871" t="s">
        <v>5874</v>
      </c>
      <c r="P4871" t="s">
        <v>5875</v>
      </c>
      <c r="Q4871" t="s">
        <v>5876</v>
      </c>
      <c r="R4871">
        <v>86613</v>
      </c>
      <c r="S4871" t="s">
        <v>6449</v>
      </c>
      <c r="T4871" t="s">
        <v>6449</v>
      </c>
      <c r="U4871">
        <v>8.93</v>
      </c>
      <c r="V4871" t="s">
        <v>5755</v>
      </c>
      <c r="W4871" t="s">
        <v>5869</v>
      </c>
      <c r="X4871">
        <v>1</v>
      </c>
    </row>
    <row r="4872" spans="1:24" x14ac:dyDescent="0.25">
      <c r="A4872">
        <v>31851</v>
      </c>
      <c r="B4872" t="s">
        <v>3782</v>
      </c>
      <c r="C4872" t="s">
        <v>443</v>
      </c>
      <c r="D4872" t="s">
        <v>6662</v>
      </c>
      <c r="E4872" t="s">
        <v>6167</v>
      </c>
      <c r="F4872">
        <v>23</v>
      </c>
      <c r="G4872" t="s">
        <v>6246</v>
      </c>
      <c r="H4872" t="s">
        <v>5747</v>
      </c>
      <c r="I4872" t="s">
        <v>5748</v>
      </c>
      <c r="J4872">
        <v>473</v>
      </c>
      <c r="K4872">
        <v>24</v>
      </c>
      <c r="L4872">
        <v>5</v>
      </c>
      <c r="M4872" t="s">
        <v>5749</v>
      </c>
      <c r="N4872" t="s">
        <v>5750</v>
      </c>
      <c r="O4872" t="s">
        <v>5874</v>
      </c>
      <c r="P4872" t="s">
        <v>5875</v>
      </c>
      <c r="Q4872" t="s">
        <v>5876</v>
      </c>
      <c r="R4872">
        <v>97039</v>
      </c>
      <c r="S4872" t="s">
        <v>6599</v>
      </c>
      <c r="T4872" t="s">
        <v>6599</v>
      </c>
      <c r="U4872">
        <v>3.66</v>
      </c>
      <c r="V4872" t="s">
        <v>6172</v>
      </c>
      <c r="W4872" t="s">
        <v>5869</v>
      </c>
      <c r="X4872">
        <v>1</v>
      </c>
    </row>
    <row r="4873" spans="1:24" x14ac:dyDescent="0.25">
      <c r="A4873">
        <v>31851</v>
      </c>
      <c r="B4873" t="s">
        <v>3782</v>
      </c>
      <c r="C4873" t="s">
        <v>443</v>
      </c>
      <c r="D4873" t="s">
        <v>6662</v>
      </c>
      <c r="E4873" t="s">
        <v>6167</v>
      </c>
      <c r="F4873">
        <v>23</v>
      </c>
      <c r="G4873" t="s">
        <v>6246</v>
      </c>
      <c r="H4873" t="s">
        <v>5747</v>
      </c>
      <c r="I4873" t="s">
        <v>5748</v>
      </c>
      <c r="J4873">
        <v>473</v>
      </c>
      <c r="K4873">
        <v>24</v>
      </c>
      <c r="L4873">
        <v>5</v>
      </c>
      <c r="M4873" t="s">
        <v>5749</v>
      </c>
      <c r="N4873" t="s">
        <v>5750</v>
      </c>
      <c r="O4873" t="s">
        <v>5874</v>
      </c>
      <c r="P4873" t="s">
        <v>5875</v>
      </c>
      <c r="Q4873" t="s">
        <v>5876</v>
      </c>
      <c r="R4873">
        <v>90003</v>
      </c>
      <c r="S4873" t="s">
        <v>6599</v>
      </c>
      <c r="T4873" t="s">
        <v>6599</v>
      </c>
      <c r="U4873">
        <v>3.66</v>
      </c>
      <c r="V4873" t="s">
        <v>6172</v>
      </c>
      <c r="W4873" t="s">
        <v>5869</v>
      </c>
      <c r="X4873">
        <v>1</v>
      </c>
    </row>
    <row r="4874" spans="1:24" x14ac:dyDescent="0.25">
      <c r="A4874">
        <v>31851</v>
      </c>
      <c r="B4874" t="s">
        <v>3782</v>
      </c>
      <c r="C4874" t="s">
        <v>443</v>
      </c>
      <c r="D4874" t="s">
        <v>6662</v>
      </c>
      <c r="E4874" t="s">
        <v>6167</v>
      </c>
      <c r="F4874">
        <v>23</v>
      </c>
      <c r="G4874" t="s">
        <v>6246</v>
      </c>
      <c r="H4874" t="s">
        <v>5747</v>
      </c>
      <c r="I4874" t="s">
        <v>5748</v>
      </c>
      <c r="J4874">
        <v>473</v>
      </c>
      <c r="K4874">
        <v>24</v>
      </c>
      <c r="L4874">
        <v>5</v>
      </c>
      <c r="M4874" t="s">
        <v>5749</v>
      </c>
      <c r="N4874" t="s">
        <v>5750</v>
      </c>
      <c r="O4874" t="s">
        <v>5874</v>
      </c>
      <c r="P4874" t="s">
        <v>5875</v>
      </c>
      <c r="Q4874" t="s">
        <v>5876</v>
      </c>
      <c r="R4874">
        <v>97039</v>
      </c>
      <c r="S4874" t="s">
        <v>6599</v>
      </c>
      <c r="T4874" t="s">
        <v>6599</v>
      </c>
      <c r="U4874">
        <v>3.66</v>
      </c>
      <c r="V4874" t="s">
        <v>6172</v>
      </c>
      <c r="W4874" t="s">
        <v>5869</v>
      </c>
      <c r="X4874">
        <v>1</v>
      </c>
    </row>
    <row r="4875" spans="1:24" x14ac:dyDescent="0.25">
      <c r="A4875">
        <v>31027</v>
      </c>
      <c r="B4875" t="s">
        <v>3926</v>
      </c>
      <c r="C4875" t="s">
        <v>443</v>
      </c>
      <c r="D4875" t="s">
        <v>6177</v>
      </c>
      <c r="E4875" t="s">
        <v>6192</v>
      </c>
      <c r="F4875">
        <v>10</v>
      </c>
      <c r="G4875" t="s">
        <v>5767</v>
      </c>
      <c r="H4875" t="s">
        <v>5747</v>
      </c>
      <c r="I4875" t="s">
        <v>5748</v>
      </c>
      <c r="J4875">
        <v>473</v>
      </c>
      <c r="K4875">
        <v>24</v>
      </c>
      <c r="L4875">
        <v>5</v>
      </c>
      <c r="M4875" t="s">
        <v>5749</v>
      </c>
      <c r="N4875" t="s">
        <v>5750</v>
      </c>
      <c r="O4875" t="s">
        <v>5874</v>
      </c>
      <c r="P4875" t="s">
        <v>5875</v>
      </c>
      <c r="Q4875" t="s">
        <v>5876</v>
      </c>
      <c r="R4875">
        <v>83292</v>
      </c>
      <c r="S4875" t="s">
        <v>6382</v>
      </c>
      <c r="T4875" t="s">
        <v>6383</v>
      </c>
      <c r="U4875">
        <v>3.09</v>
      </c>
      <c r="V4875" t="s">
        <v>6172</v>
      </c>
      <c r="W4875" t="s">
        <v>5869</v>
      </c>
      <c r="X4875">
        <v>1</v>
      </c>
    </row>
    <row r="4876" spans="1:24" x14ac:dyDescent="0.25">
      <c r="A4876">
        <v>31027</v>
      </c>
      <c r="B4876" t="s">
        <v>3926</v>
      </c>
      <c r="C4876" t="s">
        <v>443</v>
      </c>
      <c r="D4876" t="s">
        <v>6177</v>
      </c>
      <c r="E4876" t="s">
        <v>6192</v>
      </c>
      <c r="F4876">
        <v>10</v>
      </c>
      <c r="G4876" t="s">
        <v>5767</v>
      </c>
      <c r="H4876" t="s">
        <v>5747</v>
      </c>
      <c r="I4876" t="s">
        <v>5748</v>
      </c>
      <c r="J4876">
        <v>473</v>
      </c>
      <c r="K4876">
        <v>24</v>
      </c>
      <c r="L4876">
        <v>5</v>
      </c>
      <c r="M4876" t="s">
        <v>5749</v>
      </c>
      <c r="N4876" t="s">
        <v>5750</v>
      </c>
      <c r="O4876" t="s">
        <v>5874</v>
      </c>
      <c r="P4876" t="s">
        <v>5875</v>
      </c>
      <c r="Q4876" t="s">
        <v>5876</v>
      </c>
      <c r="R4876">
        <v>83292</v>
      </c>
      <c r="S4876" t="s">
        <v>6382</v>
      </c>
      <c r="T4876" t="s">
        <v>6383</v>
      </c>
      <c r="U4876">
        <v>3.09</v>
      </c>
      <c r="V4876" t="s">
        <v>6172</v>
      </c>
      <c r="W4876" t="s">
        <v>5869</v>
      </c>
      <c r="X4876">
        <v>1</v>
      </c>
    </row>
    <row r="4877" spans="1:24" x14ac:dyDescent="0.25">
      <c r="A4877">
        <v>31634</v>
      </c>
      <c r="B4877" t="s">
        <v>4010</v>
      </c>
      <c r="C4877" t="s">
        <v>443</v>
      </c>
      <c r="D4877" t="s">
        <v>5871</v>
      </c>
      <c r="E4877" t="s">
        <v>5872</v>
      </c>
      <c r="F4877">
        <v>27</v>
      </c>
      <c r="G4877" t="s">
        <v>5837</v>
      </c>
      <c r="H4877" t="s">
        <v>5747</v>
      </c>
      <c r="I4877" t="s">
        <v>5748</v>
      </c>
      <c r="J4877">
        <v>500</v>
      </c>
      <c r="K4877">
        <v>12</v>
      </c>
      <c r="L4877">
        <v>7.1</v>
      </c>
      <c r="M4877" t="s">
        <v>5749</v>
      </c>
      <c r="N4877" t="s">
        <v>5750</v>
      </c>
      <c r="O4877" t="s">
        <v>5874</v>
      </c>
      <c r="P4877" t="s">
        <v>5875</v>
      </c>
      <c r="Q4877" t="s">
        <v>5876</v>
      </c>
      <c r="R4877">
        <v>86613</v>
      </c>
      <c r="S4877" t="s">
        <v>6449</v>
      </c>
      <c r="T4877" t="s">
        <v>6449</v>
      </c>
      <c r="U4877">
        <v>14.88</v>
      </c>
      <c r="V4877" t="s">
        <v>5755</v>
      </c>
      <c r="W4877" t="s">
        <v>5869</v>
      </c>
      <c r="X4877">
        <v>1</v>
      </c>
    </row>
    <row r="4878" spans="1:24" x14ac:dyDescent="0.25">
      <c r="A4878">
        <v>31634</v>
      </c>
      <c r="B4878" t="s">
        <v>4010</v>
      </c>
      <c r="C4878" t="s">
        <v>443</v>
      </c>
      <c r="D4878" t="s">
        <v>5871</v>
      </c>
      <c r="E4878" t="s">
        <v>5872</v>
      </c>
      <c r="F4878">
        <v>27</v>
      </c>
      <c r="G4878" t="s">
        <v>5837</v>
      </c>
      <c r="H4878" t="s">
        <v>5747</v>
      </c>
      <c r="I4878" t="s">
        <v>5748</v>
      </c>
      <c r="J4878">
        <v>500</v>
      </c>
      <c r="K4878">
        <v>12</v>
      </c>
      <c r="L4878">
        <v>7.1</v>
      </c>
      <c r="M4878" t="s">
        <v>5749</v>
      </c>
      <c r="N4878" t="s">
        <v>5750</v>
      </c>
      <c r="O4878" t="s">
        <v>5874</v>
      </c>
      <c r="P4878" t="s">
        <v>5875</v>
      </c>
      <c r="Q4878" t="s">
        <v>5876</v>
      </c>
      <c r="R4878">
        <v>86613</v>
      </c>
      <c r="S4878" t="s">
        <v>6449</v>
      </c>
      <c r="T4878" t="s">
        <v>6449</v>
      </c>
      <c r="U4878">
        <v>14.88</v>
      </c>
      <c r="V4878" t="s">
        <v>5755</v>
      </c>
      <c r="W4878" t="s">
        <v>5869</v>
      </c>
      <c r="X4878">
        <v>1</v>
      </c>
    </row>
    <row r="4879" spans="1:24" x14ac:dyDescent="0.25">
      <c r="A4879">
        <v>31642</v>
      </c>
      <c r="B4879" t="s">
        <v>3434</v>
      </c>
      <c r="C4879" t="s">
        <v>443</v>
      </c>
      <c r="D4879" t="s">
        <v>6651</v>
      </c>
      <c r="E4879" t="s">
        <v>6192</v>
      </c>
      <c r="F4879">
        <v>27</v>
      </c>
      <c r="G4879" t="s">
        <v>5837</v>
      </c>
      <c r="H4879" t="s">
        <v>5747</v>
      </c>
      <c r="I4879" t="s">
        <v>5748</v>
      </c>
      <c r="J4879">
        <v>473</v>
      </c>
      <c r="K4879">
        <v>24</v>
      </c>
      <c r="L4879">
        <v>4.5</v>
      </c>
      <c r="M4879" t="s">
        <v>5749</v>
      </c>
      <c r="N4879" t="s">
        <v>5750</v>
      </c>
      <c r="O4879" t="s">
        <v>5874</v>
      </c>
      <c r="P4879" t="s">
        <v>5875</v>
      </c>
      <c r="Q4879" t="s">
        <v>5876</v>
      </c>
      <c r="R4879">
        <v>96</v>
      </c>
      <c r="S4879" t="s">
        <v>6638</v>
      </c>
      <c r="T4879" t="s">
        <v>6638</v>
      </c>
      <c r="U4879">
        <v>3.99</v>
      </c>
      <c r="V4879" t="s">
        <v>6172</v>
      </c>
      <c r="W4879" t="s">
        <v>5869</v>
      </c>
      <c r="X4879">
        <v>1</v>
      </c>
    </row>
    <row r="4880" spans="1:24" x14ac:dyDescent="0.25">
      <c r="A4880">
        <v>31642</v>
      </c>
      <c r="B4880" t="s">
        <v>3434</v>
      </c>
      <c r="C4880" t="s">
        <v>443</v>
      </c>
      <c r="D4880" t="s">
        <v>6651</v>
      </c>
      <c r="E4880" t="s">
        <v>6192</v>
      </c>
      <c r="F4880">
        <v>27</v>
      </c>
      <c r="G4880" t="s">
        <v>5837</v>
      </c>
      <c r="H4880" t="s">
        <v>5747</v>
      </c>
      <c r="I4880" t="s">
        <v>5748</v>
      </c>
      <c r="J4880">
        <v>473</v>
      </c>
      <c r="K4880">
        <v>24</v>
      </c>
      <c r="L4880">
        <v>4.5</v>
      </c>
      <c r="M4880" t="s">
        <v>5749</v>
      </c>
      <c r="N4880" t="s">
        <v>5750</v>
      </c>
      <c r="O4880" t="s">
        <v>5874</v>
      </c>
      <c r="P4880" t="s">
        <v>5875</v>
      </c>
      <c r="Q4880" t="s">
        <v>5876</v>
      </c>
      <c r="R4880">
        <v>96</v>
      </c>
      <c r="S4880" t="s">
        <v>6638</v>
      </c>
      <c r="T4880" t="s">
        <v>6638</v>
      </c>
      <c r="U4880">
        <v>3.99</v>
      </c>
      <c r="V4880" t="s">
        <v>6172</v>
      </c>
      <c r="W4880" t="s">
        <v>5869</v>
      </c>
      <c r="X4880">
        <v>1</v>
      </c>
    </row>
    <row r="4881" spans="1:24" x14ac:dyDescent="0.25">
      <c r="A4881">
        <v>30251</v>
      </c>
      <c r="B4881" t="s">
        <v>3516</v>
      </c>
      <c r="C4881" t="s">
        <v>443</v>
      </c>
      <c r="D4881" t="s">
        <v>6177</v>
      </c>
      <c r="E4881" t="s">
        <v>6167</v>
      </c>
      <c r="F4881">
        <v>27</v>
      </c>
      <c r="G4881" t="s">
        <v>5837</v>
      </c>
      <c r="H4881" t="s">
        <v>5747</v>
      </c>
      <c r="I4881" t="s">
        <v>5748</v>
      </c>
      <c r="J4881">
        <v>473</v>
      </c>
      <c r="K4881">
        <v>12</v>
      </c>
      <c r="L4881">
        <v>5</v>
      </c>
      <c r="M4881" t="s">
        <v>5749</v>
      </c>
      <c r="N4881" t="s">
        <v>5750</v>
      </c>
      <c r="O4881" t="s">
        <v>5874</v>
      </c>
      <c r="P4881" t="s">
        <v>5875</v>
      </c>
      <c r="Q4881" t="s">
        <v>5876</v>
      </c>
      <c r="R4881">
        <v>42099</v>
      </c>
      <c r="S4881" t="s">
        <v>6179</v>
      </c>
      <c r="T4881" t="s">
        <v>6179</v>
      </c>
      <c r="U4881">
        <v>2.99</v>
      </c>
      <c r="V4881" t="s">
        <v>6172</v>
      </c>
      <c r="W4881" t="s">
        <v>5869</v>
      </c>
      <c r="X4881">
        <v>1</v>
      </c>
    </row>
    <row r="4882" spans="1:24" x14ac:dyDescent="0.25">
      <c r="A4882">
        <v>30251</v>
      </c>
      <c r="B4882" t="s">
        <v>3516</v>
      </c>
      <c r="C4882" t="s">
        <v>443</v>
      </c>
      <c r="D4882" t="s">
        <v>6177</v>
      </c>
      <c r="E4882" t="s">
        <v>6167</v>
      </c>
      <c r="F4882">
        <v>27</v>
      </c>
      <c r="G4882" t="s">
        <v>5837</v>
      </c>
      <c r="H4882" t="s">
        <v>5747</v>
      </c>
      <c r="I4882" t="s">
        <v>5748</v>
      </c>
      <c r="J4882">
        <v>473</v>
      </c>
      <c r="K4882">
        <v>12</v>
      </c>
      <c r="L4882">
        <v>5</v>
      </c>
      <c r="M4882" t="s">
        <v>5749</v>
      </c>
      <c r="N4882" t="s">
        <v>5750</v>
      </c>
      <c r="O4882" t="s">
        <v>5874</v>
      </c>
      <c r="P4882" t="s">
        <v>5875</v>
      </c>
      <c r="Q4882" t="s">
        <v>5876</v>
      </c>
      <c r="R4882">
        <v>42099</v>
      </c>
      <c r="S4882" t="s">
        <v>6179</v>
      </c>
      <c r="T4882" t="s">
        <v>6179</v>
      </c>
      <c r="U4882">
        <v>2.99</v>
      </c>
      <c r="V4882" t="s">
        <v>6172</v>
      </c>
      <c r="W4882" t="s">
        <v>5869</v>
      </c>
      <c r="X4882">
        <v>1</v>
      </c>
    </row>
    <row r="4883" spans="1:24" x14ac:dyDescent="0.25">
      <c r="A4883">
        <v>30501</v>
      </c>
      <c r="B4883" t="s">
        <v>3772</v>
      </c>
      <c r="C4883" t="s">
        <v>443</v>
      </c>
      <c r="D4883" t="s">
        <v>6411</v>
      </c>
      <c r="E4883" t="s">
        <v>6167</v>
      </c>
      <c r="F4883">
        <v>27</v>
      </c>
      <c r="G4883" t="s">
        <v>5837</v>
      </c>
      <c r="H4883" t="s">
        <v>5747</v>
      </c>
      <c r="I4883" t="s">
        <v>5748</v>
      </c>
      <c r="J4883">
        <v>473</v>
      </c>
      <c r="K4883">
        <v>24</v>
      </c>
      <c r="L4883">
        <v>4.8</v>
      </c>
      <c r="M4883" t="s">
        <v>5759</v>
      </c>
      <c r="N4883" t="s">
        <v>5904</v>
      </c>
      <c r="O4883" t="s">
        <v>5874</v>
      </c>
      <c r="P4883" t="s">
        <v>5875</v>
      </c>
      <c r="Q4883" t="s">
        <v>5876</v>
      </c>
      <c r="R4883">
        <v>79216</v>
      </c>
      <c r="S4883" t="s">
        <v>6412</v>
      </c>
      <c r="T4883" t="s">
        <v>6413</v>
      </c>
      <c r="U4883">
        <v>5.23</v>
      </c>
      <c r="V4883" t="s">
        <v>6172</v>
      </c>
      <c r="W4883" t="s">
        <v>5869</v>
      </c>
      <c r="X4883">
        <v>1</v>
      </c>
    </row>
    <row r="4884" spans="1:24" x14ac:dyDescent="0.25">
      <c r="A4884">
        <v>30501</v>
      </c>
      <c r="B4884" t="s">
        <v>3772</v>
      </c>
      <c r="C4884" t="s">
        <v>443</v>
      </c>
      <c r="D4884" t="s">
        <v>6411</v>
      </c>
      <c r="E4884" t="s">
        <v>6167</v>
      </c>
      <c r="F4884">
        <v>27</v>
      </c>
      <c r="G4884" t="s">
        <v>5837</v>
      </c>
      <c r="H4884" t="s">
        <v>5747</v>
      </c>
      <c r="I4884" t="s">
        <v>5748</v>
      </c>
      <c r="J4884">
        <v>473</v>
      </c>
      <c r="K4884">
        <v>24</v>
      </c>
      <c r="L4884">
        <v>4.8</v>
      </c>
      <c r="M4884" t="s">
        <v>5759</v>
      </c>
      <c r="N4884" t="s">
        <v>5904</v>
      </c>
      <c r="O4884" t="s">
        <v>5874</v>
      </c>
      <c r="P4884" t="s">
        <v>5875</v>
      </c>
      <c r="Q4884" t="s">
        <v>5876</v>
      </c>
      <c r="R4884">
        <v>79216</v>
      </c>
      <c r="S4884" t="s">
        <v>6412</v>
      </c>
      <c r="T4884" t="s">
        <v>6413</v>
      </c>
      <c r="U4884">
        <v>5.23</v>
      </c>
      <c r="V4884" t="s">
        <v>6172</v>
      </c>
      <c r="W4884" t="s">
        <v>5869</v>
      </c>
      <c r="X4884">
        <v>1</v>
      </c>
    </row>
    <row r="4885" spans="1:24" x14ac:dyDescent="0.25">
      <c r="A4885">
        <v>30550</v>
      </c>
      <c r="B4885" t="s">
        <v>3652</v>
      </c>
      <c r="C4885" t="s">
        <v>443</v>
      </c>
      <c r="D4885" t="s">
        <v>5871</v>
      </c>
      <c r="E4885" t="s">
        <v>6167</v>
      </c>
      <c r="F4885">
        <v>27</v>
      </c>
      <c r="G4885" t="s">
        <v>5837</v>
      </c>
      <c r="H4885" t="s">
        <v>5747</v>
      </c>
      <c r="I4885" t="s">
        <v>5748</v>
      </c>
      <c r="J4885">
        <v>2130</v>
      </c>
      <c r="K4885">
        <v>4</v>
      </c>
      <c r="L4885">
        <v>4.5</v>
      </c>
      <c r="M4885" t="s">
        <v>5749</v>
      </c>
      <c r="N4885" t="s">
        <v>5750</v>
      </c>
      <c r="O4885" t="s">
        <v>5874</v>
      </c>
      <c r="P4885" t="s">
        <v>5875</v>
      </c>
      <c r="Q4885" t="s">
        <v>5876</v>
      </c>
      <c r="R4885">
        <v>86613</v>
      </c>
      <c r="S4885" t="s">
        <v>6449</v>
      </c>
      <c r="T4885" t="s">
        <v>6449</v>
      </c>
      <c r="U4885">
        <v>18.100000000000001</v>
      </c>
      <c r="V4885" t="s">
        <v>6172</v>
      </c>
      <c r="W4885" t="s">
        <v>5869</v>
      </c>
      <c r="X4885">
        <v>6</v>
      </c>
    </row>
    <row r="4886" spans="1:24" x14ac:dyDescent="0.25">
      <c r="A4886">
        <v>30550</v>
      </c>
      <c r="B4886" t="s">
        <v>3652</v>
      </c>
      <c r="C4886" t="s">
        <v>443</v>
      </c>
      <c r="D4886" t="s">
        <v>5871</v>
      </c>
      <c r="E4886" t="s">
        <v>6167</v>
      </c>
      <c r="F4886">
        <v>27</v>
      </c>
      <c r="G4886" t="s">
        <v>5837</v>
      </c>
      <c r="H4886" t="s">
        <v>5747</v>
      </c>
      <c r="I4886" t="s">
        <v>5748</v>
      </c>
      <c r="J4886">
        <v>2130</v>
      </c>
      <c r="K4886">
        <v>4</v>
      </c>
      <c r="L4886">
        <v>4.5</v>
      </c>
      <c r="M4886" t="s">
        <v>5749</v>
      </c>
      <c r="N4886" t="s">
        <v>5750</v>
      </c>
      <c r="O4886" t="s">
        <v>5874</v>
      </c>
      <c r="P4886" t="s">
        <v>5875</v>
      </c>
      <c r="Q4886" t="s">
        <v>5876</v>
      </c>
      <c r="R4886">
        <v>86613</v>
      </c>
      <c r="S4886" t="s">
        <v>6449</v>
      </c>
      <c r="T4886" t="s">
        <v>6449</v>
      </c>
      <c r="U4886">
        <v>18.100000000000001</v>
      </c>
      <c r="V4886" t="s">
        <v>6172</v>
      </c>
      <c r="W4886" t="s">
        <v>5869</v>
      </c>
      <c r="X4886">
        <v>6</v>
      </c>
    </row>
    <row r="4887" spans="1:24" x14ac:dyDescent="0.25">
      <c r="A4887">
        <v>30552</v>
      </c>
      <c r="B4887" t="s">
        <v>3653</v>
      </c>
      <c r="C4887" t="s">
        <v>443</v>
      </c>
      <c r="D4887" t="s">
        <v>5871</v>
      </c>
      <c r="E4887" t="s">
        <v>6167</v>
      </c>
      <c r="F4887">
        <v>27</v>
      </c>
      <c r="G4887" t="s">
        <v>5837</v>
      </c>
      <c r="H4887" t="s">
        <v>5747</v>
      </c>
      <c r="I4887" t="s">
        <v>5748</v>
      </c>
      <c r="J4887">
        <v>2130</v>
      </c>
      <c r="K4887">
        <v>4</v>
      </c>
      <c r="L4887">
        <v>5</v>
      </c>
      <c r="M4887" t="s">
        <v>5749</v>
      </c>
      <c r="N4887" t="s">
        <v>5750</v>
      </c>
      <c r="O4887" t="s">
        <v>5874</v>
      </c>
      <c r="P4887" t="s">
        <v>5875</v>
      </c>
      <c r="Q4887" t="s">
        <v>5876</v>
      </c>
      <c r="R4887">
        <v>86613</v>
      </c>
      <c r="S4887" t="s">
        <v>6449</v>
      </c>
      <c r="T4887" t="s">
        <v>6449</v>
      </c>
      <c r="U4887">
        <v>18.100000000000001</v>
      </c>
      <c r="V4887" t="s">
        <v>6172</v>
      </c>
      <c r="W4887" t="s">
        <v>5869</v>
      </c>
      <c r="X4887">
        <v>6</v>
      </c>
    </row>
    <row r="4888" spans="1:24" x14ac:dyDescent="0.25">
      <c r="A4888">
        <v>30552</v>
      </c>
      <c r="B4888" t="s">
        <v>3653</v>
      </c>
      <c r="C4888" t="s">
        <v>443</v>
      </c>
      <c r="D4888" t="s">
        <v>5871</v>
      </c>
      <c r="E4888" t="s">
        <v>6167</v>
      </c>
      <c r="F4888">
        <v>27</v>
      </c>
      <c r="G4888" t="s">
        <v>5837</v>
      </c>
      <c r="H4888" t="s">
        <v>5747</v>
      </c>
      <c r="I4888" t="s">
        <v>5748</v>
      </c>
      <c r="J4888">
        <v>2130</v>
      </c>
      <c r="K4888">
        <v>4</v>
      </c>
      <c r="L4888">
        <v>5</v>
      </c>
      <c r="M4888" t="s">
        <v>5749</v>
      </c>
      <c r="N4888" t="s">
        <v>5750</v>
      </c>
      <c r="O4888" t="s">
        <v>5874</v>
      </c>
      <c r="P4888" t="s">
        <v>5875</v>
      </c>
      <c r="Q4888" t="s">
        <v>5876</v>
      </c>
      <c r="R4888">
        <v>86613</v>
      </c>
      <c r="S4888" t="s">
        <v>6449</v>
      </c>
      <c r="T4888" t="s">
        <v>6449</v>
      </c>
      <c r="U4888">
        <v>18.100000000000001</v>
      </c>
      <c r="V4888" t="s">
        <v>6172</v>
      </c>
      <c r="W4888" t="s">
        <v>5869</v>
      </c>
      <c r="X4888">
        <v>6</v>
      </c>
    </row>
    <row r="4889" spans="1:24" x14ac:dyDescent="0.25">
      <c r="A4889">
        <v>30553</v>
      </c>
      <c r="B4889" t="s">
        <v>3654</v>
      </c>
      <c r="C4889" t="s">
        <v>443</v>
      </c>
      <c r="D4889" t="s">
        <v>5871</v>
      </c>
      <c r="E4889" t="s">
        <v>5872</v>
      </c>
      <c r="F4889">
        <v>27</v>
      </c>
      <c r="G4889" t="s">
        <v>5837</v>
      </c>
      <c r="H4889" t="s">
        <v>5747</v>
      </c>
      <c r="I4889" t="s">
        <v>5748</v>
      </c>
      <c r="J4889">
        <v>650</v>
      </c>
      <c r="K4889">
        <v>12</v>
      </c>
      <c r="L4889">
        <v>6.5</v>
      </c>
      <c r="M4889" t="s">
        <v>5749</v>
      </c>
      <c r="N4889" t="s">
        <v>5750</v>
      </c>
      <c r="O4889" t="s">
        <v>5874</v>
      </c>
      <c r="P4889" t="s">
        <v>5875</v>
      </c>
      <c r="Q4889" t="s">
        <v>5876</v>
      </c>
      <c r="R4889">
        <v>86613</v>
      </c>
      <c r="S4889" t="s">
        <v>6449</v>
      </c>
      <c r="T4889" t="s">
        <v>6449</v>
      </c>
      <c r="U4889">
        <v>8.25</v>
      </c>
      <c r="V4889" t="s">
        <v>5755</v>
      </c>
      <c r="W4889" t="s">
        <v>5869</v>
      </c>
      <c r="X4889">
        <v>1</v>
      </c>
    </row>
    <row r="4890" spans="1:24" x14ac:dyDescent="0.25">
      <c r="A4890">
        <v>30553</v>
      </c>
      <c r="B4890" t="s">
        <v>3654</v>
      </c>
      <c r="C4890" t="s">
        <v>443</v>
      </c>
      <c r="D4890" t="s">
        <v>5871</v>
      </c>
      <c r="E4890" t="s">
        <v>5872</v>
      </c>
      <c r="F4890">
        <v>27</v>
      </c>
      <c r="G4890" t="s">
        <v>5837</v>
      </c>
      <c r="H4890" t="s">
        <v>5747</v>
      </c>
      <c r="I4890" t="s">
        <v>5748</v>
      </c>
      <c r="J4890">
        <v>650</v>
      </c>
      <c r="K4890">
        <v>12</v>
      </c>
      <c r="L4890">
        <v>6.5</v>
      </c>
      <c r="M4890" t="s">
        <v>5749</v>
      </c>
      <c r="N4890" t="s">
        <v>5750</v>
      </c>
      <c r="O4890" t="s">
        <v>5874</v>
      </c>
      <c r="P4890" t="s">
        <v>5875</v>
      </c>
      <c r="Q4890" t="s">
        <v>5876</v>
      </c>
      <c r="R4890">
        <v>86613</v>
      </c>
      <c r="S4890" t="s">
        <v>6449</v>
      </c>
      <c r="T4890" t="s">
        <v>6449</v>
      </c>
      <c r="U4890">
        <v>8.25</v>
      </c>
      <c r="V4890" t="s">
        <v>5755</v>
      </c>
      <c r="W4890" t="s">
        <v>5869</v>
      </c>
      <c r="X4890">
        <v>1</v>
      </c>
    </row>
    <row r="4891" spans="1:24" x14ac:dyDescent="0.25">
      <c r="A4891">
        <v>30660</v>
      </c>
      <c r="B4891" t="s">
        <v>1837</v>
      </c>
      <c r="C4891" t="s">
        <v>442</v>
      </c>
      <c r="D4891" t="s">
        <v>5929</v>
      </c>
      <c r="E4891" t="s">
        <v>6334</v>
      </c>
      <c r="F4891">
        <v>22</v>
      </c>
      <c r="G4891" t="s">
        <v>5816</v>
      </c>
      <c r="H4891" t="s">
        <v>5747</v>
      </c>
      <c r="I4891" t="s">
        <v>5748</v>
      </c>
      <c r="J4891">
        <v>750</v>
      </c>
      <c r="K4891">
        <v>12</v>
      </c>
      <c r="L4891">
        <v>17.5</v>
      </c>
      <c r="M4891" t="s">
        <v>5749</v>
      </c>
      <c r="N4891" t="s">
        <v>5750</v>
      </c>
      <c r="O4891" t="s">
        <v>5751</v>
      </c>
      <c r="P4891" t="s">
        <v>5930</v>
      </c>
      <c r="Q4891" t="s">
        <v>5931</v>
      </c>
      <c r="R4891">
        <v>79905</v>
      </c>
      <c r="S4891" t="s">
        <v>6618</v>
      </c>
      <c r="T4891" t="s">
        <v>5844</v>
      </c>
      <c r="U4891">
        <v>20.65</v>
      </c>
      <c r="V4891" t="s">
        <v>5755</v>
      </c>
      <c r="W4891" t="s">
        <v>5756</v>
      </c>
      <c r="X4891">
        <v>1</v>
      </c>
    </row>
    <row r="4892" spans="1:24" x14ac:dyDescent="0.25">
      <c r="A4892">
        <v>29954</v>
      </c>
      <c r="B4892" t="s">
        <v>3489</v>
      </c>
      <c r="C4892" t="s">
        <v>443</v>
      </c>
      <c r="D4892" t="s">
        <v>5871</v>
      </c>
      <c r="E4892" t="s">
        <v>6192</v>
      </c>
      <c r="F4892">
        <v>27</v>
      </c>
      <c r="G4892" t="s">
        <v>5837</v>
      </c>
      <c r="H4892" t="s">
        <v>5747</v>
      </c>
      <c r="I4892" t="s">
        <v>5748</v>
      </c>
      <c r="J4892">
        <v>473</v>
      </c>
      <c r="K4892">
        <v>24</v>
      </c>
      <c r="L4892">
        <v>4.5</v>
      </c>
      <c r="M4892" t="s">
        <v>5749</v>
      </c>
      <c r="N4892" t="s">
        <v>5750</v>
      </c>
      <c r="O4892" t="s">
        <v>5874</v>
      </c>
      <c r="P4892" t="s">
        <v>5875</v>
      </c>
      <c r="Q4892" t="s">
        <v>5876</v>
      </c>
      <c r="R4892">
        <v>86613</v>
      </c>
      <c r="S4892" t="s">
        <v>6449</v>
      </c>
      <c r="T4892" t="s">
        <v>6449</v>
      </c>
      <c r="U4892">
        <v>3.74</v>
      </c>
      <c r="V4892" t="s">
        <v>6172</v>
      </c>
      <c r="W4892" t="s">
        <v>5869</v>
      </c>
      <c r="X4892">
        <v>1</v>
      </c>
    </row>
    <row r="4893" spans="1:24" x14ac:dyDescent="0.25">
      <c r="A4893">
        <v>29954</v>
      </c>
      <c r="B4893" t="s">
        <v>3489</v>
      </c>
      <c r="C4893" t="s">
        <v>443</v>
      </c>
      <c r="D4893" t="s">
        <v>5871</v>
      </c>
      <c r="E4893" t="s">
        <v>6192</v>
      </c>
      <c r="F4893">
        <v>27</v>
      </c>
      <c r="G4893" t="s">
        <v>5837</v>
      </c>
      <c r="H4893" t="s">
        <v>5747</v>
      </c>
      <c r="I4893" t="s">
        <v>5748</v>
      </c>
      <c r="J4893">
        <v>473</v>
      </c>
      <c r="K4893">
        <v>24</v>
      </c>
      <c r="L4893">
        <v>4.5</v>
      </c>
      <c r="M4893" t="s">
        <v>5749</v>
      </c>
      <c r="N4893" t="s">
        <v>5750</v>
      </c>
      <c r="O4893" t="s">
        <v>5874</v>
      </c>
      <c r="P4893" t="s">
        <v>5875</v>
      </c>
      <c r="Q4893" t="s">
        <v>5876</v>
      </c>
      <c r="R4893">
        <v>86613</v>
      </c>
      <c r="S4893" t="s">
        <v>6449</v>
      </c>
      <c r="T4893" t="s">
        <v>6449</v>
      </c>
      <c r="U4893">
        <v>3.74</v>
      </c>
      <c r="V4893" t="s">
        <v>6172</v>
      </c>
      <c r="W4893" t="s">
        <v>5869</v>
      </c>
      <c r="X4893">
        <v>1</v>
      </c>
    </row>
    <row r="4894" spans="1:24" x14ac:dyDescent="0.25">
      <c r="A4894">
        <v>30645</v>
      </c>
      <c r="B4894" t="s">
        <v>2569</v>
      </c>
      <c r="C4894" t="s">
        <v>442</v>
      </c>
      <c r="D4894" t="s">
        <v>5961</v>
      </c>
      <c r="E4894" t="s">
        <v>5973</v>
      </c>
      <c r="F4894">
        <v>20</v>
      </c>
      <c r="G4894" t="s">
        <v>5746</v>
      </c>
      <c r="H4894" t="s">
        <v>5747</v>
      </c>
      <c r="I4894" t="s">
        <v>5748</v>
      </c>
      <c r="J4894">
        <v>750</v>
      </c>
      <c r="K4894">
        <v>12</v>
      </c>
      <c r="L4894">
        <v>12</v>
      </c>
      <c r="M4894" t="s">
        <v>5759</v>
      </c>
      <c r="N4894" t="s">
        <v>5781</v>
      </c>
      <c r="O4894" t="s">
        <v>5790</v>
      </c>
      <c r="P4894" t="s">
        <v>6002</v>
      </c>
      <c r="Q4894" t="s">
        <v>5974</v>
      </c>
      <c r="R4894">
        <v>43202</v>
      </c>
      <c r="S4894" t="s">
        <v>5771</v>
      </c>
      <c r="T4894" t="s">
        <v>5771</v>
      </c>
      <c r="U4894">
        <v>13.99</v>
      </c>
      <c r="V4894" t="s">
        <v>5755</v>
      </c>
      <c r="W4894" t="s">
        <v>5756</v>
      </c>
      <c r="X4894">
        <v>1</v>
      </c>
    </row>
    <row r="4895" spans="1:24" x14ac:dyDescent="0.25">
      <c r="A4895">
        <v>30452</v>
      </c>
      <c r="B4895" t="s">
        <v>4048</v>
      </c>
      <c r="C4895" t="s">
        <v>442</v>
      </c>
      <c r="D4895" t="s">
        <v>5886</v>
      </c>
      <c r="E4895" t="s">
        <v>5887</v>
      </c>
      <c r="F4895">
        <v>20</v>
      </c>
      <c r="G4895" t="s">
        <v>5746</v>
      </c>
      <c r="H4895" t="s">
        <v>5747</v>
      </c>
      <c r="I4895" t="s">
        <v>5748</v>
      </c>
      <c r="J4895">
        <v>750</v>
      </c>
      <c r="K4895">
        <v>12</v>
      </c>
      <c r="L4895">
        <v>13.9</v>
      </c>
      <c r="M4895" t="s">
        <v>5759</v>
      </c>
      <c r="N4895" t="s">
        <v>5976</v>
      </c>
      <c r="O4895" t="s">
        <v>5790</v>
      </c>
      <c r="P4895" t="s">
        <v>5916</v>
      </c>
      <c r="Q4895" t="s">
        <v>5977</v>
      </c>
      <c r="R4895">
        <v>51923</v>
      </c>
      <c r="S4895" t="s">
        <v>5965</v>
      </c>
      <c r="T4895" t="s">
        <v>5965</v>
      </c>
      <c r="U4895">
        <v>15.99</v>
      </c>
      <c r="V4895" t="s">
        <v>5755</v>
      </c>
      <c r="W4895" t="s">
        <v>5756</v>
      </c>
      <c r="X4895">
        <v>1</v>
      </c>
    </row>
    <row r="4896" spans="1:24" x14ac:dyDescent="0.25">
      <c r="A4896">
        <v>29759</v>
      </c>
      <c r="B4896" t="s">
        <v>3506</v>
      </c>
      <c r="C4896" t="s">
        <v>441</v>
      </c>
      <c r="D4896" t="s">
        <v>5811</v>
      </c>
      <c r="E4896" t="s">
        <v>5812</v>
      </c>
      <c r="F4896">
        <v>20</v>
      </c>
      <c r="G4896" t="s">
        <v>5746</v>
      </c>
      <c r="H4896" t="s">
        <v>5747</v>
      </c>
      <c r="I4896" t="s">
        <v>5748</v>
      </c>
      <c r="J4896">
        <v>750</v>
      </c>
      <c r="K4896">
        <v>12</v>
      </c>
      <c r="L4896">
        <v>12.5</v>
      </c>
      <c r="M4896" t="s">
        <v>5759</v>
      </c>
      <c r="N4896" t="s">
        <v>5859</v>
      </c>
      <c r="O4896" t="s">
        <v>5790</v>
      </c>
      <c r="P4896" t="s">
        <v>5752</v>
      </c>
      <c r="Q4896" t="s">
        <v>5814</v>
      </c>
      <c r="R4896">
        <v>69128</v>
      </c>
      <c r="S4896" t="s">
        <v>6710</v>
      </c>
      <c r="T4896" t="s">
        <v>5784</v>
      </c>
      <c r="U4896">
        <v>29.99</v>
      </c>
      <c r="V4896" t="s">
        <v>5755</v>
      </c>
      <c r="W4896" t="s">
        <v>5765</v>
      </c>
      <c r="X4896">
        <v>1</v>
      </c>
    </row>
    <row r="4897" spans="1:24" x14ac:dyDescent="0.25">
      <c r="A4897">
        <v>30863</v>
      </c>
      <c r="B4897" t="s">
        <v>3657</v>
      </c>
      <c r="C4897" t="s">
        <v>443</v>
      </c>
      <c r="D4897" t="s">
        <v>5871</v>
      </c>
      <c r="E4897" t="s">
        <v>6192</v>
      </c>
      <c r="F4897">
        <v>27</v>
      </c>
      <c r="G4897" t="s">
        <v>5837</v>
      </c>
      <c r="H4897" t="s">
        <v>5747</v>
      </c>
      <c r="I4897" t="s">
        <v>5748</v>
      </c>
      <c r="J4897">
        <v>473</v>
      </c>
      <c r="K4897">
        <v>24</v>
      </c>
      <c r="L4897">
        <v>5</v>
      </c>
      <c r="M4897" t="s">
        <v>5749</v>
      </c>
      <c r="N4897" t="s">
        <v>5750</v>
      </c>
      <c r="O4897" t="s">
        <v>5874</v>
      </c>
      <c r="P4897" t="s">
        <v>5875</v>
      </c>
      <c r="Q4897" t="s">
        <v>5876</v>
      </c>
      <c r="R4897">
        <v>85841</v>
      </c>
      <c r="S4897" t="s">
        <v>6577</v>
      </c>
      <c r="T4897" t="s">
        <v>6578</v>
      </c>
      <c r="U4897">
        <v>3.64</v>
      </c>
      <c r="V4897" t="s">
        <v>6172</v>
      </c>
      <c r="W4897" t="s">
        <v>5869</v>
      </c>
      <c r="X4897">
        <v>1</v>
      </c>
    </row>
    <row r="4898" spans="1:24" x14ac:dyDescent="0.25">
      <c r="A4898">
        <v>30863</v>
      </c>
      <c r="B4898" t="s">
        <v>3657</v>
      </c>
      <c r="C4898" t="s">
        <v>443</v>
      </c>
      <c r="D4898" t="s">
        <v>5871</v>
      </c>
      <c r="E4898" t="s">
        <v>6192</v>
      </c>
      <c r="F4898">
        <v>27</v>
      </c>
      <c r="G4898" t="s">
        <v>5837</v>
      </c>
      <c r="H4898" t="s">
        <v>5747</v>
      </c>
      <c r="I4898" t="s">
        <v>5748</v>
      </c>
      <c r="J4898">
        <v>473</v>
      </c>
      <c r="K4898">
        <v>24</v>
      </c>
      <c r="L4898">
        <v>5</v>
      </c>
      <c r="M4898" t="s">
        <v>5749</v>
      </c>
      <c r="N4898" t="s">
        <v>5750</v>
      </c>
      <c r="O4898" t="s">
        <v>5874</v>
      </c>
      <c r="P4898" t="s">
        <v>5875</v>
      </c>
      <c r="Q4898" t="s">
        <v>5876</v>
      </c>
      <c r="R4898">
        <v>85841</v>
      </c>
      <c r="S4898" t="s">
        <v>6577</v>
      </c>
      <c r="T4898" t="s">
        <v>6578</v>
      </c>
      <c r="U4898">
        <v>3.64</v>
      </c>
      <c r="V4898" t="s">
        <v>6172</v>
      </c>
      <c r="W4898" t="s">
        <v>5869</v>
      </c>
      <c r="X4898">
        <v>1</v>
      </c>
    </row>
    <row r="4899" spans="1:24" x14ac:dyDescent="0.25">
      <c r="A4899">
        <v>30864</v>
      </c>
      <c r="B4899" t="s">
        <v>3658</v>
      </c>
      <c r="C4899" t="s">
        <v>443</v>
      </c>
      <c r="D4899" t="s">
        <v>5871</v>
      </c>
      <c r="E4899" t="s">
        <v>6192</v>
      </c>
      <c r="F4899">
        <v>27</v>
      </c>
      <c r="G4899" t="s">
        <v>5837</v>
      </c>
      <c r="H4899" t="s">
        <v>5747</v>
      </c>
      <c r="I4899" t="s">
        <v>5748</v>
      </c>
      <c r="J4899">
        <v>473</v>
      </c>
      <c r="K4899">
        <v>24</v>
      </c>
      <c r="L4899">
        <v>5</v>
      </c>
      <c r="M4899" t="s">
        <v>5749</v>
      </c>
      <c r="N4899" t="s">
        <v>5750</v>
      </c>
      <c r="O4899" t="s">
        <v>5874</v>
      </c>
      <c r="P4899" t="s">
        <v>5875</v>
      </c>
      <c r="Q4899" t="s">
        <v>5876</v>
      </c>
      <c r="R4899">
        <v>85841</v>
      </c>
      <c r="S4899" t="s">
        <v>6577</v>
      </c>
      <c r="T4899" t="s">
        <v>6578</v>
      </c>
      <c r="U4899">
        <v>3.44</v>
      </c>
      <c r="V4899" t="s">
        <v>6172</v>
      </c>
      <c r="W4899" t="s">
        <v>5869</v>
      </c>
      <c r="X4899">
        <v>1</v>
      </c>
    </row>
    <row r="4900" spans="1:24" x14ac:dyDescent="0.25">
      <c r="A4900">
        <v>30864</v>
      </c>
      <c r="B4900" t="s">
        <v>3658</v>
      </c>
      <c r="C4900" t="s">
        <v>443</v>
      </c>
      <c r="D4900" t="s">
        <v>5871</v>
      </c>
      <c r="E4900" t="s">
        <v>6192</v>
      </c>
      <c r="F4900">
        <v>27</v>
      </c>
      <c r="G4900" t="s">
        <v>5837</v>
      </c>
      <c r="H4900" t="s">
        <v>5747</v>
      </c>
      <c r="I4900" t="s">
        <v>5748</v>
      </c>
      <c r="J4900">
        <v>473</v>
      </c>
      <c r="K4900">
        <v>24</v>
      </c>
      <c r="L4900">
        <v>5</v>
      </c>
      <c r="M4900" t="s">
        <v>5749</v>
      </c>
      <c r="N4900" t="s">
        <v>5750</v>
      </c>
      <c r="O4900" t="s">
        <v>5874</v>
      </c>
      <c r="P4900" t="s">
        <v>5875</v>
      </c>
      <c r="Q4900" t="s">
        <v>5876</v>
      </c>
      <c r="R4900">
        <v>85841</v>
      </c>
      <c r="S4900" t="s">
        <v>6577</v>
      </c>
      <c r="T4900" t="s">
        <v>6578</v>
      </c>
      <c r="U4900">
        <v>3.44</v>
      </c>
      <c r="V4900" t="s">
        <v>6172</v>
      </c>
      <c r="W4900" t="s">
        <v>5869</v>
      </c>
      <c r="X4900">
        <v>1</v>
      </c>
    </row>
    <row r="4901" spans="1:24" x14ac:dyDescent="0.25">
      <c r="A4901">
        <v>30865</v>
      </c>
      <c r="B4901" t="s">
        <v>3659</v>
      </c>
      <c r="C4901" t="s">
        <v>443</v>
      </c>
      <c r="D4901" t="s">
        <v>5871</v>
      </c>
      <c r="E4901" t="s">
        <v>6342</v>
      </c>
      <c r="F4901">
        <v>20</v>
      </c>
      <c r="G4901" t="s">
        <v>5746</v>
      </c>
      <c r="H4901" t="s">
        <v>5747</v>
      </c>
      <c r="I4901" t="s">
        <v>5748</v>
      </c>
      <c r="J4901">
        <v>473</v>
      </c>
      <c r="K4901">
        <v>24</v>
      </c>
      <c r="L4901">
        <v>4.3</v>
      </c>
      <c r="M4901" t="s">
        <v>5749</v>
      </c>
      <c r="N4901" t="s">
        <v>5750</v>
      </c>
      <c r="O4901" t="s">
        <v>5874</v>
      </c>
      <c r="P4901" t="s">
        <v>5875</v>
      </c>
      <c r="Q4901" t="s">
        <v>5876</v>
      </c>
      <c r="R4901">
        <v>85841</v>
      </c>
      <c r="S4901" t="s">
        <v>6577</v>
      </c>
      <c r="T4901" t="s">
        <v>6578</v>
      </c>
      <c r="U4901">
        <v>4.24</v>
      </c>
      <c r="V4901" t="s">
        <v>6172</v>
      </c>
      <c r="W4901" t="s">
        <v>5869</v>
      </c>
      <c r="X4901">
        <v>1</v>
      </c>
    </row>
    <row r="4902" spans="1:24" x14ac:dyDescent="0.25">
      <c r="A4902">
        <v>30865</v>
      </c>
      <c r="B4902" t="s">
        <v>3659</v>
      </c>
      <c r="C4902" t="s">
        <v>443</v>
      </c>
      <c r="D4902" t="s">
        <v>5871</v>
      </c>
      <c r="E4902" t="s">
        <v>6342</v>
      </c>
      <c r="F4902">
        <v>20</v>
      </c>
      <c r="G4902" t="s">
        <v>5746</v>
      </c>
      <c r="H4902" t="s">
        <v>5747</v>
      </c>
      <c r="I4902" t="s">
        <v>5748</v>
      </c>
      <c r="J4902">
        <v>473</v>
      </c>
      <c r="K4902">
        <v>24</v>
      </c>
      <c r="L4902">
        <v>4.3</v>
      </c>
      <c r="M4902" t="s">
        <v>5749</v>
      </c>
      <c r="N4902" t="s">
        <v>5750</v>
      </c>
      <c r="O4902" t="s">
        <v>5874</v>
      </c>
      <c r="P4902" t="s">
        <v>5875</v>
      </c>
      <c r="Q4902" t="s">
        <v>5876</v>
      </c>
      <c r="R4902">
        <v>85841</v>
      </c>
      <c r="S4902" t="s">
        <v>6577</v>
      </c>
      <c r="T4902" t="s">
        <v>6578</v>
      </c>
      <c r="U4902">
        <v>4.24</v>
      </c>
      <c r="V4902" t="s">
        <v>6172</v>
      </c>
      <c r="W4902" t="s">
        <v>5869</v>
      </c>
      <c r="X4902">
        <v>1</v>
      </c>
    </row>
    <row r="4903" spans="1:24" x14ac:dyDescent="0.25">
      <c r="A4903">
        <v>30866</v>
      </c>
      <c r="B4903" t="s">
        <v>3660</v>
      </c>
      <c r="C4903" t="s">
        <v>443</v>
      </c>
      <c r="D4903" t="s">
        <v>5871</v>
      </c>
      <c r="E4903" t="s">
        <v>6342</v>
      </c>
      <c r="F4903">
        <v>20</v>
      </c>
      <c r="G4903" t="s">
        <v>5746</v>
      </c>
      <c r="H4903" t="s">
        <v>5747</v>
      </c>
      <c r="I4903" t="s">
        <v>5748</v>
      </c>
      <c r="J4903">
        <v>473</v>
      </c>
      <c r="K4903">
        <v>24</v>
      </c>
      <c r="L4903">
        <v>4.3</v>
      </c>
      <c r="M4903" t="s">
        <v>5749</v>
      </c>
      <c r="N4903" t="s">
        <v>5750</v>
      </c>
      <c r="O4903" t="s">
        <v>5874</v>
      </c>
      <c r="P4903" t="s">
        <v>5875</v>
      </c>
      <c r="Q4903" t="s">
        <v>5876</v>
      </c>
      <c r="R4903">
        <v>85841</v>
      </c>
      <c r="S4903" t="s">
        <v>6577</v>
      </c>
      <c r="T4903" t="s">
        <v>6578</v>
      </c>
      <c r="U4903">
        <v>4.24</v>
      </c>
      <c r="V4903" t="s">
        <v>6172</v>
      </c>
      <c r="W4903" t="s">
        <v>5869</v>
      </c>
      <c r="X4903">
        <v>1</v>
      </c>
    </row>
    <row r="4904" spans="1:24" x14ac:dyDescent="0.25">
      <c r="A4904">
        <v>30866</v>
      </c>
      <c r="B4904" t="s">
        <v>3660</v>
      </c>
      <c r="C4904" t="s">
        <v>443</v>
      </c>
      <c r="D4904" t="s">
        <v>5871</v>
      </c>
      <c r="E4904" t="s">
        <v>6342</v>
      </c>
      <c r="F4904">
        <v>20</v>
      </c>
      <c r="G4904" t="s">
        <v>5746</v>
      </c>
      <c r="H4904" t="s">
        <v>5747</v>
      </c>
      <c r="I4904" t="s">
        <v>5748</v>
      </c>
      <c r="J4904">
        <v>473</v>
      </c>
      <c r="K4904">
        <v>24</v>
      </c>
      <c r="L4904">
        <v>4.3</v>
      </c>
      <c r="M4904" t="s">
        <v>5749</v>
      </c>
      <c r="N4904" t="s">
        <v>5750</v>
      </c>
      <c r="O4904" t="s">
        <v>5874</v>
      </c>
      <c r="P4904" t="s">
        <v>5875</v>
      </c>
      <c r="Q4904" t="s">
        <v>5876</v>
      </c>
      <c r="R4904">
        <v>85841</v>
      </c>
      <c r="S4904" t="s">
        <v>6577</v>
      </c>
      <c r="T4904" t="s">
        <v>6578</v>
      </c>
      <c r="U4904">
        <v>4.24</v>
      </c>
      <c r="V4904" t="s">
        <v>6172</v>
      </c>
      <c r="W4904" t="s">
        <v>5869</v>
      </c>
      <c r="X4904">
        <v>1</v>
      </c>
    </row>
    <row r="4905" spans="1:24" x14ac:dyDescent="0.25">
      <c r="A4905">
        <v>31802</v>
      </c>
      <c r="B4905" t="s">
        <v>3916</v>
      </c>
      <c r="C4905" t="s">
        <v>443</v>
      </c>
      <c r="D4905" t="s">
        <v>5871</v>
      </c>
      <c r="E4905" t="s">
        <v>6167</v>
      </c>
      <c r="F4905">
        <v>27</v>
      </c>
      <c r="G4905" t="s">
        <v>5837</v>
      </c>
      <c r="H4905" t="s">
        <v>5747</v>
      </c>
      <c r="I4905" t="s">
        <v>5748</v>
      </c>
      <c r="J4905">
        <v>8520</v>
      </c>
      <c r="K4905">
        <v>1</v>
      </c>
      <c r="L4905">
        <v>5.5</v>
      </c>
      <c r="M4905" t="s">
        <v>5749</v>
      </c>
      <c r="N4905" t="s">
        <v>5750</v>
      </c>
      <c r="O4905" t="s">
        <v>5874</v>
      </c>
      <c r="P4905" t="s">
        <v>5875</v>
      </c>
      <c r="Q4905" t="s">
        <v>5876</v>
      </c>
      <c r="R4905">
        <v>85841</v>
      </c>
      <c r="S4905" t="s">
        <v>6577</v>
      </c>
      <c r="T4905" t="s">
        <v>6578</v>
      </c>
      <c r="U4905">
        <v>46.74</v>
      </c>
      <c r="V4905" t="s">
        <v>6172</v>
      </c>
      <c r="W4905" t="s">
        <v>5869</v>
      </c>
      <c r="X4905">
        <v>24</v>
      </c>
    </row>
    <row r="4906" spans="1:24" x14ac:dyDescent="0.25">
      <c r="A4906">
        <v>31802</v>
      </c>
      <c r="B4906" t="s">
        <v>3916</v>
      </c>
      <c r="C4906" t="s">
        <v>443</v>
      </c>
      <c r="D4906" t="s">
        <v>5871</v>
      </c>
      <c r="E4906" t="s">
        <v>6167</v>
      </c>
      <c r="F4906">
        <v>27</v>
      </c>
      <c r="G4906" t="s">
        <v>5837</v>
      </c>
      <c r="H4906" t="s">
        <v>5747</v>
      </c>
      <c r="I4906" t="s">
        <v>5748</v>
      </c>
      <c r="J4906">
        <v>8520</v>
      </c>
      <c r="K4906">
        <v>1</v>
      </c>
      <c r="L4906">
        <v>5.5</v>
      </c>
      <c r="M4906" t="s">
        <v>5749</v>
      </c>
      <c r="N4906" t="s">
        <v>5750</v>
      </c>
      <c r="O4906" t="s">
        <v>5874</v>
      </c>
      <c r="P4906" t="s">
        <v>5875</v>
      </c>
      <c r="Q4906" t="s">
        <v>5876</v>
      </c>
      <c r="R4906">
        <v>85841</v>
      </c>
      <c r="S4906" t="s">
        <v>6577</v>
      </c>
      <c r="T4906" t="s">
        <v>6578</v>
      </c>
      <c r="U4906">
        <v>46.74</v>
      </c>
      <c r="V4906" t="s">
        <v>6172</v>
      </c>
      <c r="W4906" t="s">
        <v>5869</v>
      </c>
      <c r="X4906">
        <v>24</v>
      </c>
    </row>
    <row r="4907" spans="1:24" x14ac:dyDescent="0.25">
      <c r="A4907">
        <v>31803</v>
      </c>
      <c r="B4907" t="s">
        <v>3917</v>
      </c>
      <c r="C4907" t="s">
        <v>443</v>
      </c>
      <c r="D4907" t="s">
        <v>5871</v>
      </c>
      <c r="E4907" t="s">
        <v>6167</v>
      </c>
      <c r="F4907">
        <v>27</v>
      </c>
      <c r="G4907" t="s">
        <v>5837</v>
      </c>
      <c r="H4907" t="s">
        <v>5747</v>
      </c>
      <c r="I4907" t="s">
        <v>5748</v>
      </c>
      <c r="J4907">
        <v>8520</v>
      </c>
      <c r="K4907">
        <v>1</v>
      </c>
      <c r="L4907">
        <v>5.5</v>
      </c>
      <c r="M4907" t="s">
        <v>5749</v>
      </c>
      <c r="N4907" t="s">
        <v>5750</v>
      </c>
      <c r="O4907" t="s">
        <v>5874</v>
      </c>
      <c r="P4907" t="s">
        <v>5875</v>
      </c>
      <c r="Q4907" t="s">
        <v>5876</v>
      </c>
      <c r="R4907">
        <v>85841</v>
      </c>
      <c r="S4907" t="s">
        <v>6577</v>
      </c>
      <c r="T4907" t="s">
        <v>6578</v>
      </c>
      <c r="U4907">
        <v>46.74</v>
      </c>
      <c r="V4907" t="s">
        <v>5755</v>
      </c>
      <c r="W4907" t="s">
        <v>5869</v>
      </c>
      <c r="X4907">
        <v>24</v>
      </c>
    </row>
    <row r="4908" spans="1:24" x14ac:dyDescent="0.25">
      <c r="A4908">
        <v>31803</v>
      </c>
      <c r="B4908" t="s">
        <v>3917</v>
      </c>
      <c r="C4908" t="s">
        <v>443</v>
      </c>
      <c r="D4908" t="s">
        <v>5871</v>
      </c>
      <c r="E4908" t="s">
        <v>6167</v>
      </c>
      <c r="F4908">
        <v>27</v>
      </c>
      <c r="G4908" t="s">
        <v>5837</v>
      </c>
      <c r="H4908" t="s">
        <v>5747</v>
      </c>
      <c r="I4908" t="s">
        <v>5748</v>
      </c>
      <c r="J4908">
        <v>8520</v>
      </c>
      <c r="K4908">
        <v>1</v>
      </c>
      <c r="L4908">
        <v>5.5</v>
      </c>
      <c r="M4908" t="s">
        <v>5749</v>
      </c>
      <c r="N4908" t="s">
        <v>5750</v>
      </c>
      <c r="O4908" t="s">
        <v>5874</v>
      </c>
      <c r="P4908" t="s">
        <v>5875</v>
      </c>
      <c r="Q4908" t="s">
        <v>5876</v>
      </c>
      <c r="R4908">
        <v>85841</v>
      </c>
      <c r="S4908" t="s">
        <v>6577</v>
      </c>
      <c r="T4908" t="s">
        <v>6578</v>
      </c>
      <c r="U4908">
        <v>46.74</v>
      </c>
      <c r="V4908" t="s">
        <v>5755</v>
      </c>
      <c r="W4908" t="s">
        <v>5869</v>
      </c>
      <c r="X4908">
        <v>24</v>
      </c>
    </row>
    <row r="4909" spans="1:24" x14ac:dyDescent="0.25">
      <c r="A4909">
        <v>31806</v>
      </c>
      <c r="B4909" t="s">
        <v>3918</v>
      </c>
      <c r="C4909" t="s">
        <v>443</v>
      </c>
      <c r="D4909" t="s">
        <v>5871</v>
      </c>
      <c r="E4909" t="s">
        <v>6167</v>
      </c>
      <c r="F4909">
        <v>27</v>
      </c>
      <c r="G4909" t="s">
        <v>5837</v>
      </c>
      <c r="H4909" t="s">
        <v>5747</v>
      </c>
      <c r="I4909" t="s">
        <v>5748</v>
      </c>
      <c r="J4909">
        <v>8520</v>
      </c>
      <c r="K4909">
        <v>1</v>
      </c>
      <c r="L4909">
        <v>5.5</v>
      </c>
      <c r="M4909" t="s">
        <v>5749</v>
      </c>
      <c r="N4909" t="s">
        <v>5750</v>
      </c>
      <c r="O4909" t="s">
        <v>5874</v>
      </c>
      <c r="P4909" t="s">
        <v>5875</v>
      </c>
      <c r="Q4909" t="s">
        <v>5876</v>
      </c>
      <c r="R4909">
        <v>85841</v>
      </c>
      <c r="S4909" t="s">
        <v>6577</v>
      </c>
      <c r="T4909" t="s">
        <v>6578</v>
      </c>
      <c r="U4909">
        <v>51.84</v>
      </c>
      <c r="V4909" t="s">
        <v>6172</v>
      </c>
      <c r="W4909" t="s">
        <v>5869</v>
      </c>
      <c r="X4909">
        <v>24</v>
      </c>
    </row>
    <row r="4910" spans="1:24" x14ac:dyDescent="0.25">
      <c r="A4910">
        <v>31806</v>
      </c>
      <c r="B4910" t="s">
        <v>3918</v>
      </c>
      <c r="C4910" t="s">
        <v>443</v>
      </c>
      <c r="D4910" t="s">
        <v>5871</v>
      </c>
      <c r="E4910" t="s">
        <v>6167</v>
      </c>
      <c r="F4910">
        <v>27</v>
      </c>
      <c r="G4910" t="s">
        <v>5837</v>
      </c>
      <c r="H4910" t="s">
        <v>5747</v>
      </c>
      <c r="I4910" t="s">
        <v>5748</v>
      </c>
      <c r="J4910">
        <v>8520</v>
      </c>
      <c r="K4910">
        <v>1</v>
      </c>
      <c r="L4910">
        <v>5.5</v>
      </c>
      <c r="M4910" t="s">
        <v>5749</v>
      </c>
      <c r="N4910" t="s">
        <v>5750</v>
      </c>
      <c r="O4910" t="s">
        <v>5874</v>
      </c>
      <c r="P4910" t="s">
        <v>5875</v>
      </c>
      <c r="Q4910" t="s">
        <v>5876</v>
      </c>
      <c r="R4910">
        <v>85841</v>
      </c>
      <c r="S4910" t="s">
        <v>6577</v>
      </c>
      <c r="T4910" t="s">
        <v>6578</v>
      </c>
      <c r="U4910">
        <v>51.84</v>
      </c>
      <c r="V4910" t="s">
        <v>6172</v>
      </c>
      <c r="W4910" t="s">
        <v>5869</v>
      </c>
      <c r="X4910">
        <v>24</v>
      </c>
    </row>
    <row r="4911" spans="1:24" x14ac:dyDescent="0.25">
      <c r="A4911">
        <v>31807</v>
      </c>
      <c r="B4911" t="s">
        <v>3919</v>
      </c>
      <c r="C4911" t="s">
        <v>443</v>
      </c>
      <c r="D4911" t="s">
        <v>5871</v>
      </c>
      <c r="E4911" t="s">
        <v>6167</v>
      </c>
      <c r="F4911">
        <v>27</v>
      </c>
      <c r="G4911" t="s">
        <v>5837</v>
      </c>
      <c r="H4911" t="s">
        <v>5747</v>
      </c>
      <c r="I4911" t="s">
        <v>5748</v>
      </c>
      <c r="J4911">
        <v>8520</v>
      </c>
      <c r="K4911">
        <v>1</v>
      </c>
      <c r="L4911">
        <v>5.5</v>
      </c>
      <c r="M4911" t="s">
        <v>5749</v>
      </c>
      <c r="N4911" t="s">
        <v>5750</v>
      </c>
      <c r="O4911" t="s">
        <v>5874</v>
      </c>
      <c r="P4911" t="s">
        <v>5875</v>
      </c>
      <c r="Q4911" t="s">
        <v>5876</v>
      </c>
      <c r="R4911">
        <v>85841</v>
      </c>
      <c r="S4911" t="s">
        <v>6577</v>
      </c>
      <c r="T4911" t="s">
        <v>6578</v>
      </c>
      <c r="U4911">
        <v>51.84</v>
      </c>
      <c r="V4911" t="s">
        <v>5755</v>
      </c>
      <c r="W4911" t="s">
        <v>5869</v>
      </c>
      <c r="X4911">
        <v>24</v>
      </c>
    </row>
    <row r="4912" spans="1:24" x14ac:dyDescent="0.25">
      <c r="A4912">
        <v>31807</v>
      </c>
      <c r="B4912" t="s">
        <v>3919</v>
      </c>
      <c r="C4912" t="s">
        <v>443</v>
      </c>
      <c r="D4912" t="s">
        <v>5871</v>
      </c>
      <c r="E4912" t="s">
        <v>6167</v>
      </c>
      <c r="F4912">
        <v>27</v>
      </c>
      <c r="G4912" t="s">
        <v>5837</v>
      </c>
      <c r="H4912" t="s">
        <v>5747</v>
      </c>
      <c r="I4912" t="s">
        <v>5748</v>
      </c>
      <c r="J4912">
        <v>8520</v>
      </c>
      <c r="K4912">
        <v>1</v>
      </c>
      <c r="L4912">
        <v>5.5</v>
      </c>
      <c r="M4912" t="s">
        <v>5749</v>
      </c>
      <c r="N4912" t="s">
        <v>5750</v>
      </c>
      <c r="O4912" t="s">
        <v>5874</v>
      </c>
      <c r="P4912" t="s">
        <v>5875</v>
      </c>
      <c r="Q4912" t="s">
        <v>5876</v>
      </c>
      <c r="R4912">
        <v>85841</v>
      </c>
      <c r="S4912" t="s">
        <v>6577</v>
      </c>
      <c r="T4912" t="s">
        <v>6578</v>
      </c>
      <c r="U4912">
        <v>51.84</v>
      </c>
      <c r="V4912" t="s">
        <v>5755</v>
      </c>
      <c r="W4912" t="s">
        <v>5869</v>
      </c>
      <c r="X4912">
        <v>24</v>
      </c>
    </row>
    <row r="4913" spans="1:24" x14ac:dyDescent="0.25">
      <c r="A4913">
        <v>31980</v>
      </c>
      <c r="B4913" t="s">
        <v>4012</v>
      </c>
      <c r="C4913" t="s">
        <v>443</v>
      </c>
      <c r="D4913" t="s">
        <v>5871</v>
      </c>
      <c r="E4913" t="s">
        <v>6342</v>
      </c>
      <c r="F4913">
        <v>27</v>
      </c>
      <c r="G4913" t="s">
        <v>5837</v>
      </c>
      <c r="H4913" t="s">
        <v>5747</v>
      </c>
      <c r="I4913" t="s">
        <v>5748</v>
      </c>
      <c r="J4913">
        <v>473</v>
      </c>
      <c r="K4913">
        <v>24</v>
      </c>
      <c r="L4913">
        <v>4.3</v>
      </c>
      <c r="M4913" t="s">
        <v>5749</v>
      </c>
      <c r="N4913" t="s">
        <v>5750</v>
      </c>
      <c r="O4913" t="s">
        <v>5874</v>
      </c>
      <c r="P4913" t="s">
        <v>5875</v>
      </c>
      <c r="Q4913" t="s">
        <v>5876</v>
      </c>
      <c r="R4913">
        <v>85841</v>
      </c>
      <c r="S4913" t="s">
        <v>6577</v>
      </c>
      <c r="T4913" t="s">
        <v>6578</v>
      </c>
      <c r="U4913">
        <v>4.24</v>
      </c>
      <c r="V4913" t="s">
        <v>6172</v>
      </c>
      <c r="W4913" t="s">
        <v>5869</v>
      </c>
      <c r="X4913">
        <v>1</v>
      </c>
    </row>
    <row r="4914" spans="1:24" x14ac:dyDescent="0.25">
      <c r="A4914">
        <v>31980</v>
      </c>
      <c r="B4914" t="s">
        <v>4012</v>
      </c>
      <c r="C4914" t="s">
        <v>443</v>
      </c>
      <c r="D4914" t="s">
        <v>5871</v>
      </c>
      <c r="E4914" t="s">
        <v>6342</v>
      </c>
      <c r="F4914">
        <v>27</v>
      </c>
      <c r="G4914" t="s">
        <v>5837</v>
      </c>
      <c r="H4914" t="s">
        <v>5747</v>
      </c>
      <c r="I4914" t="s">
        <v>5748</v>
      </c>
      <c r="J4914">
        <v>473</v>
      </c>
      <c r="K4914">
        <v>24</v>
      </c>
      <c r="L4914">
        <v>4.3</v>
      </c>
      <c r="M4914" t="s">
        <v>5749</v>
      </c>
      <c r="N4914" t="s">
        <v>5750</v>
      </c>
      <c r="O4914" t="s">
        <v>5874</v>
      </c>
      <c r="P4914" t="s">
        <v>5875</v>
      </c>
      <c r="Q4914" t="s">
        <v>5876</v>
      </c>
      <c r="R4914">
        <v>85841</v>
      </c>
      <c r="S4914" t="s">
        <v>6577</v>
      </c>
      <c r="T4914" t="s">
        <v>6578</v>
      </c>
      <c r="U4914">
        <v>4.24</v>
      </c>
      <c r="V4914" t="s">
        <v>6172</v>
      </c>
      <c r="W4914" t="s">
        <v>5869</v>
      </c>
      <c r="X4914">
        <v>1</v>
      </c>
    </row>
    <row r="4915" spans="1:24" x14ac:dyDescent="0.25">
      <c r="A4915">
        <v>31419</v>
      </c>
      <c r="B4915" t="s">
        <v>3747</v>
      </c>
      <c r="C4915" t="s">
        <v>442</v>
      </c>
      <c r="D4915" t="s">
        <v>5920</v>
      </c>
      <c r="E4915" t="s">
        <v>5955</v>
      </c>
      <c r="F4915">
        <v>20</v>
      </c>
      <c r="G4915" t="s">
        <v>5746</v>
      </c>
      <c r="H4915" t="s">
        <v>5747</v>
      </c>
      <c r="I4915" t="s">
        <v>5748</v>
      </c>
      <c r="J4915">
        <v>750</v>
      </c>
      <c r="K4915">
        <v>12</v>
      </c>
      <c r="L4915">
        <v>12.5</v>
      </c>
      <c r="M4915" t="s">
        <v>5749</v>
      </c>
      <c r="N4915" t="s">
        <v>5750</v>
      </c>
      <c r="O4915" t="s">
        <v>5790</v>
      </c>
      <c r="P4915" t="s">
        <v>6002</v>
      </c>
      <c r="Q4915" t="s">
        <v>5952</v>
      </c>
      <c r="R4915">
        <v>42343</v>
      </c>
      <c r="S4915" t="s">
        <v>5953</v>
      </c>
      <c r="T4915" t="s">
        <v>5954</v>
      </c>
      <c r="U4915">
        <v>13.99</v>
      </c>
      <c r="V4915" t="s">
        <v>5755</v>
      </c>
      <c r="W4915" t="s">
        <v>5869</v>
      </c>
      <c r="X4915">
        <v>1</v>
      </c>
    </row>
    <row r="4916" spans="1:24" x14ac:dyDescent="0.25">
      <c r="A4916">
        <v>30694</v>
      </c>
      <c r="B4916" t="s">
        <v>2576</v>
      </c>
      <c r="C4916" t="s">
        <v>443</v>
      </c>
      <c r="D4916" t="s">
        <v>5871</v>
      </c>
      <c r="E4916" t="s">
        <v>6192</v>
      </c>
      <c r="F4916">
        <v>20</v>
      </c>
      <c r="G4916" t="s">
        <v>5746</v>
      </c>
      <c r="H4916" t="s">
        <v>5747</v>
      </c>
      <c r="I4916" t="s">
        <v>5748</v>
      </c>
      <c r="J4916">
        <v>473</v>
      </c>
      <c r="K4916">
        <v>24</v>
      </c>
      <c r="L4916">
        <v>5.2</v>
      </c>
      <c r="M4916" t="s">
        <v>5749</v>
      </c>
      <c r="N4916" t="s">
        <v>5750</v>
      </c>
      <c r="O4916" t="s">
        <v>5874</v>
      </c>
      <c r="P4916" t="s">
        <v>5875</v>
      </c>
      <c r="Q4916" t="s">
        <v>5876</v>
      </c>
      <c r="R4916">
        <v>85841</v>
      </c>
      <c r="S4916" t="s">
        <v>6577</v>
      </c>
      <c r="T4916" t="s">
        <v>6578</v>
      </c>
      <c r="U4916">
        <v>3.44</v>
      </c>
      <c r="V4916" t="s">
        <v>6172</v>
      </c>
      <c r="W4916" t="s">
        <v>5869</v>
      </c>
      <c r="X4916">
        <v>1</v>
      </c>
    </row>
    <row r="4917" spans="1:24" x14ac:dyDescent="0.25">
      <c r="A4917">
        <v>30694</v>
      </c>
      <c r="B4917" t="s">
        <v>2576</v>
      </c>
      <c r="C4917" t="s">
        <v>443</v>
      </c>
      <c r="D4917" t="s">
        <v>5871</v>
      </c>
      <c r="E4917" t="s">
        <v>6192</v>
      </c>
      <c r="F4917">
        <v>20</v>
      </c>
      <c r="G4917" t="s">
        <v>5746</v>
      </c>
      <c r="H4917" t="s">
        <v>5747</v>
      </c>
      <c r="I4917" t="s">
        <v>5748</v>
      </c>
      <c r="J4917">
        <v>473</v>
      </c>
      <c r="K4917">
        <v>24</v>
      </c>
      <c r="L4917">
        <v>5.2</v>
      </c>
      <c r="M4917" t="s">
        <v>5749</v>
      </c>
      <c r="N4917" t="s">
        <v>5750</v>
      </c>
      <c r="O4917" t="s">
        <v>5874</v>
      </c>
      <c r="P4917" t="s">
        <v>5875</v>
      </c>
      <c r="Q4917" t="s">
        <v>5876</v>
      </c>
      <c r="R4917">
        <v>85841</v>
      </c>
      <c r="S4917" t="s">
        <v>6577</v>
      </c>
      <c r="T4917" t="s">
        <v>6578</v>
      </c>
      <c r="U4917">
        <v>3.44</v>
      </c>
      <c r="V4917" t="s">
        <v>6172</v>
      </c>
      <c r="W4917" t="s">
        <v>5869</v>
      </c>
      <c r="X4917">
        <v>1</v>
      </c>
    </row>
    <row r="4918" spans="1:24" x14ac:dyDescent="0.25">
      <c r="A4918">
        <v>31190</v>
      </c>
      <c r="B4918" t="s">
        <v>3969</v>
      </c>
      <c r="C4918" t="s">
        <v>441</v>
      </c>
      <c r="D4918" t="s">
        <v>5798</v>
      </c>
      <c r="E4918" t="s">
        <v>5881</v>
      </c>
      <c r="F4918">
        <v>23</v>
      </c>
      <c r="G4918" t="s">
        <v>6246</v>
      </c>
      <c r="H4918" t="s">
        <v>5791</v>
      </c>
      <c r="I4918" t="s">
        <v>5792</v>
      </c>
      <c r="J4918">
        <v>750</v>
      </c>
      <c r="K4918">
        <v>12</v>
      </c>
      <c r="L4918">
        <v>35</v>
      </c>
      <c r="M4918" t="s">
        <v>5759</v>
      </c>
      <c r="N4918" t="s">
        <v>5781</v>
      </c>
      <c r="O4918" t="s">
        <v>5761</v>
      </c>
      <c r="P4918" t="s">
        <v>5762</v>
      </c>
      <c r="Q4918" t="s">
        <v>5883</v>
      </c>
      <c r="R4918">
        <v>79366</v>
      </c>
      <c r="S4918" t="s">
        <v>5773</v>
      </c>
      <c r="T4918" t="s">
        <v>5773</v>
      </c>
      <c r="U4918">
        <v>52.99</v>
      </c>
      <c r="V4918" t="s">
        <v>5755</v>
      </c>
      <c r="W4918" t="s">
        <v>5765</v>
      </c>
      <c r="X4918">
        <v>1</v>
      </c>
    </row>
    <row r="4919" spans="1:24" x14ac:dyDescent="0.25">
      <c r="A4919">
        <v>29750</v>
      </c>
      <c r="B4919" t="s">
        <v>3505</v>
      </c>
      <c r="C4919" t="s">
        <v>442</v>
      </c>
      <c r="D4919" t="s">
        <v>6038</v>
      </c>
      <c r="E4919" t="s">
        <v>498</v>
      </c>
      <c r="F4919">
        <v>20</v>
      </c>
      <c r="G4919" t="s">
        <v>5746</v>
      </c>
      <c r="H4919" t="s">
        <v>5747</v>
      </c>
      <c r="I4919" t="s">
        <v>5748</v>
      </c>
      <c r="J4919">
        <v>300</v>
      </c>
      <c r="K4919">
        <v>12</v>
      </c>
      <c r="L4919">
        <v>14</v>
      </c>
      <c r="M4919" t="s">
        <v>5759</v>
      </c>
      <c r="N4919" t="s">
        <v>5904</v>
      </c>
      <c r="O4919" t="s">
        <v>5790</v>
      </c>
      <c r="P4919" t="s">
        <v>5922</v>
      </c>
      <c r="Q4919" t="s">
        <v>6039</v>
      </c>
      <c r="R4919">
        <v>42674</v>
      </c>
      <c r="S4919" t="s">
        <v>6040</v>
      </c>
      <c r="T4919" t="s">
        <v>6026</v>
      </c>
      <c r="U4919">
        <v>4.57</v>
      </c>
      <c r="V4919" t="s">
        <v>5755</v>
      </c>
      <c r="W4919" t="s">
        <v>5765</v>
      </c>
      <c r="X4919">
        <v>1</v>
      </c>
    </row>
    <row r="4920" spans="1:24" x14ac:dyDescent="0.25">
      <c r="A4920">
        <v>30284</v>
      </c>
      <c r="B4920" t="s">
        <v>3518</v>
      </c>
      <c r="C4920" t="s">
        <v>443</v>
      </c>
      <c r="D4920" t="s">
        <v>6177</v>
      </c>
      <c r="E4920" t="s">
        <v>6190</v>
      </c>
      <c r="F4920">
        <v>10</v>
      </c>
      <c r="G4920" t="s">
        <v>5767</v>
      </c>
      <c r="H4920" t="s">
        <v>5747</v>
      </c>
      <c r="I4920" t="s">
        <v>5748</v>
      </c>
      <c r="J4920">
        <v>3960</v>
      </c>
      <c r="K4920">
        <v>2</v>
      </c>
      <c r="L4920">
        <v>3.7</v>
      </c>
      <c r="M4920" t="s">
        <v>5759</v>
      </c>
      <c r="N4920" t="s">
        <v>5852</v>
      </c>
      <c r="O4920" t="s">
        <v>5874</v>
      </c>
      <c r="P4920" t="s">
        <v>5875</v>
      </c>
      <c r="Q4920" t="s">
        <v>5876</v>
      </c>
      <c r="R4920">
        <v>43468</v>
      </c>
      <c r="S4920" t="s">
        <v>6180</v>
      </c>
      <c r="T4920" t="s">
        <v>6180</v>
      </c>
      <c r="U4920">
        <v>27.99</v>
      </c>
      <c r="V4920" t="s">
        <v>5755</v>
      </c>
      <c r="W4920" t="s">
        <v>5869</v>
      </c>
      <c r="X4920">
        <v>12</v>
      </c>
    </row>
    <row r="4921" spans="1:24" x14ac:dyDescent="0.25">
      <c r="A4921">
        <v>30284</v>
      </c>
      <c r="B4921" t="s">
        <v>3518</v>
      </c>
      <c r="C4921" t="s">
        <v>443</v>
      </c>
      <c r="D4921" t="s">
        <v>6177</v>
      </c>
      <c r="E4921" t="s">
        <v>6190</v>
      </c>
      <c r="F4921">
        <v>10</v>
      </c>
      <c r="G4921" t="s">
        <v>5767</v>
      </c>
      <c r="H4921" t="s">
        <v>5747</v>
      </c>
      <c r="I4921" t="s">
        <v>5748</v>
      </c>
      <c r="J4921">
        <v>3960</v>
      </c>
      <c r="K4921">
        <v>2</v>
      </c>
      <c r="L4921">
        <v>3.7</v>
      </c>
      <c r="M4921" t="s">
        <v>5759</v>
      </c>
      <c r="N4921" t="s">
        <v>5852</v>
      </c>
      <c r="O4921" t="s">
        <v>5874</v>
      </c>
      <c r="P4921" t="s">
        <v>5875</v>
      </c>
      <c r="Q4921" t="s">
        <v>5876</v>
      </c>
      <c r="R4921">
        <v>43468</v>
      </c>
      <c r="S4921" t="s">
        <v>6180</v>
      </c>
      <c r="T4921" t="s">
        <v>6180</v>
      </c>
      <c r="U4921">
        <v>27.99</v>
      </c>
      <c r="V4921" t="s">
        <v>5755</v>
      </c>
      <c r="W4921" t="s">
        <v>5869</v>
      </c>
      <c r="X4921">
        <v>12</v>
      </c>
    </row>
    <row r="4922" spans="1:24" x14ac:dyDescent="0.25">
      <c r="A4922">
        <v>29731</v>
      </c>
      <c r="B4922" t="s">
        <v>3500</v>
      </c>
      <c r="C4922" t="s">
        <v>442</v>
      </c>
      <c r="D4922" t="s">
        <v>5886</v>
      </c>
      <c r="E4922" t="s">
        <v>5887</v>
      </c>
      <c r="F4922">
        <v>21</v>
      </c>
      <c r="G4922" t="s">
        <v>6127</v>
      </c>
      <c r="H4922" t="s">
        <v>5747</v>
      </c>
      <c r="I4922" t="s">
        <v>5748</v>
      </c>
      <c r="J4922">
        <v>750</v>
      </c>
      <c r="K4922">
        <v>6</v>
      </c>
      <c r="L4922">
        <v>14.5</v>
      </c>
      <c r="M4922" t="s">
        <v>5759</v>
      </c>
      <c r="N4922" t="s">
        <v>5904</v>
      </c>
      <c r="O4922" t="s">
        <v>5790</v>
      </c>
      <c r="P4922" t="s">
        <v>5889</v>
      </c>
      <c r="Q4922" t="s">
        <v>5923</v>
      </c>
      <c r="R4922">
        <v>83510</v>
      </c>
      <c r="S4922" t="s">
        <v>6493</v>
      </c>
      <c r="T4922" t="s">
        <v>5972</v>
      </c>
      <c r="U4922">
        <v>219.99</v>
      </c>
      <c r="V4922" t="s">
        <v>5755</v>
      </c>
      <c r="W4922" t="s">
        <v>5765</v>
      </c>
      <c r="X4922">
        <v>1</v>
      </c>
    </row>
    <row r="4923" spans="1:24" x14ac:dyDescent="0.25">
      <c r="A4923">
        <v>29814</v>
      </c>
      <c r="B4923" t="s">
        <v>4082</v>
      </c>
      <c r="C4923" t="s">
        <v>442</v>
      </c>
      <c r="D4923" t="s">
        <v>5920</v>
      </c>
      <c r="E4923" t="s">
        <v>6005</v>
      </c>
      <c r="F4923">
        <v>20</v>
      </c>
      <c r="G4923" t="s">
        <v>5746</v>
      </c>
      <c r="H4923" t="s">
        <v>5747</v>
      </c>
      <c r="I4923" t="s">
        <v>5748</v>
      </c>
      <c r="J4923">
        <v>750</v>
      </c>
      <c r="K4923">
        <v>12</v>
      </c>
      <c r="L4923">
        <v>13.5</v>
      </c>
      <c r="M4923" t="s">
        <v>5759</v>
      </c>
      <c r="N4923" t="s">
        <v>5888</v>
      </c>
      <c r="O4923" t="s">
        <v>5790</v>
      </c>
      <c r="P4923" t="s">
        <v>5916</v>
      </c>
      <c r="Q4923" t="s">
        <v>5890</v>
      </c>
      <c r="R4923">
        <v>42021</v>
      </c>
      <c r="S4923" t="s">
        <v>5956</v>
      </c>
      <c r="T4923" t="s">
        <v>5957</v>
      </c>
      <c r="U4923">
        <v>14.99</v>
      </c>
      <c r="V4923" t="s">
        <v>5755</v>
      </c>
      <c r="W4923" t="s">
        <v>5869</v>
      </c>
      <c r="X4923">
        <v>1</v>
      </c>
    </row>
    <row r="4924" spans="1:24" x14ac:dyDescent="0.25">
      <c r="A4924">
        <v>30823</v>
      </c>
      <c r="B4924" t="s">
        <v>3522</v>
      </c>
      <c r="C4924" t="s">
        <v>443</v>
      </c>
      <c r="D4924" t="s">
        <v>6177</v>
      </c>
      <c r="E4924" t="s">
        <v>6482</v>
      </c>
      <c r="F4924">
        <v>27</v>
      </c>
      <c r="G4924" t="s">
        <v>5837</v>
      </c>
      <c r="H4924" t="s">
        <v>5747</v>
      </c>
      <c r="I4924" t="s">
        <v>5748</v>
      </c>
      <c r="J4924">
        <v>1980</v>
      </c>
      <c r="K4924">
        <v>4</v>
      </c>
      <c r="M4924" t="s">
        <v>5759</v>
      </c>
      <c r="N4924" t="s">
        <v>5873</v>
      </c>
      <c r="O4924" t="s">
        <v>5874</v>
      </c>
      <c r="P4924" t="s">
        <v>5875</v>
      </c>
      <c r="Q4924" t="s">
        <v>6380</v>
      </c>
      <c r="R4924">
        <v>43468</v>
      </c>
      <c r="S4924" t="s">
        <v>6180</v>
      </c>
      <c r="T4924" t="s">
        <v>6180</v>
      </c>
      <c r="U4924">
        <v>13.98</v>
      </c>
      <c r="V4924" t="s">
        <v>6172</v>
      </c>
      <c r="W4924" t="s">
        <v>5869</v>
      </c>
      <c r="X4924">
        <v>6</v>
      </c>
    </row>
    <row r="4925" spans="1:24" x14ac:dyDescent="0.25">
      <c r="A4925">
        <v>30823</v>
      </c>
      <c r="B4925" t="s">
        <v>3522</v>
      </c>
      <c r="C4925" t="s">
        <v>443</v>
      </c>
      <c r="D4925" t="s">
        <v>6177</v>
      </c>
      <c r="E4925" t="s">
        <v>6482</v>
      </c>
      <c r="F4925">
        <v>27</v>
      </c>
      <c r="G4925" t="s">
        <v>5837</v>
      </c>
      <c r="H4925" t="s">
        <v>5747</v>
      </c>
      <c r="I4925" t="s">
        <v>5748</v>
      </c>
      <c r="J4925">
        <v>1980</v>
      </c>
      <c r="K4925">
        <v>4</v>
      </c>
      <c r="M4925" t="s">
        <v>5759</v>
      </c>
      <c r="N4925" t="s">
        <v>5873</v>
      </c>
      <c r="O4925" t="s">
        <v>5874</v>
      </c>
      <c r="P4925" t="s">
        <v>5875</v>
      </c>
      <c r="Q4925" t="s">
        <v>6380</v>
      </c>
      <c r="R4925">
        <v>43468</v>
      </c>
      <c r="S4925" t="s">
        <v>6180</v>
      </c>
      <c r="T4925" t="s">
        <v>6180</v>
      </c>
      <c r="U4925">
        <v>13.98</v>
      </c>
      <c r="V4925" t="s">
        <v>6172</v>
      </c>
      <c r="W4925" t="s">
        <v>5869</v>
      </c>
      <c r="X4925">
        <v>6</v>
      </c>
    </row>
    <row r="4926" spans="1:24" x14ac:dyDescent="0.25">
      <c r="A4926">
        <v>29975</v>
      </c>
      <c r="B4926" t="s">
        <v>3495</v>
      </c>
      <c r="C4926" t="s">
        <v>443</v>
      </c>
      <c r="D4926" t="s">
        <v>5871</v>
      </c>
      <c r="E4926" t="s">
        <v>6192</v>
      </c>
      <c r="F4926">
        <v>27</v>
      </c>
      <c r="G4926" t="s">
        <v>5837</v>
      </c>
      <c r="H4926" t="s">
        <v>5747</v>
      </c>
      <c r="I4926" t="s">
        <v>5748</v>
      </c>
      <c r="J4926">
        <v>1892</v>
      </c>
      <c r="K4926">
        <v>6</v>
      </c>
      <c r="L4926">
        <v>5.2</v>
      </c>
      <c r="M4926" t="s">
        <v>5749</v>
      </c>
      <c r="N4926" t="s">
        <v>5750</v>
      </c>
      <c r="O4926" t="s">
        <v>5874</v>
      </c>
      <c r="P4926" t="s">
        <v>5875</v>
      </c>
      <c r="Q4926" t="s">
        <v>5876</v>
      </c>
      <c r="R4926">
        <v>86613</v>
      </c>
      <c r="S4926" t="s">
        <v>6449</v>
      </c>
      <c r="T4926" t="s">
        <v>6449</v>
      </c>
      <c r="U4926">
        <v>17.57</v>
      </c>
      <c r="V4926" t="s">
        <v>6172</v>
      </c>
      <c r="W4926" t="s">
        <v>5869</v>
      </c>
      <c r="X4926">
        <v>4</v>
      </c>
    </row>
    <row r="4927" spans="1:24" x14ac:dyDescent="0.25">
      <c r="A4927">
        <v>29975</v>
      </c>
      <c r="B4927" t="s">
        <v>3495</v>
      </c>
      <c r="C4927" t="s">
        <v>443</v>
      </c>
      <c r="D4927" t="s">
        <v>5871</v>
      </c>
      <c r="E4927" t="s">
        <v>6192</v>
      </c>
      <c r="F4927">
        <v>27</v>
      </c>
      <c r="G4927" t="s">
        <v>5837</v>
      </c>
      <c r="H4927" t="s">
        <v>5747</v>
      </c>
      <c r="I4927" t="s">
        <v>5748</v>
      </c>
      <c r="J4927">
        <v>1892</v>
      </c>
      <c r="K4927">
        <v>6</v>
      </c>
      <c r="L4927">
        <v>5.2</v>
      </c>
      <c r="M4927" t="s">
        <v>5749</v>
      </c>
      <c r="N4927" t="s">
        <v>5750</v>
      </c>
      <c r="O4927" t="s">
        <v>5874</v>
      </c>
      <c r="P4927" t="s">
        <v>5875</v>
      </c>
      <c r="Q4927" t="s">
        <v>5876</v>
      </c>
      <c r="R4927">
        <v>86613</v>
      </c>
      <c r="S4927" t="s">
        <v>6449</v>
      </c>
      <c r="T4927" t="s">
        <v>6449</v>
      </c>
      <c r="U4927">
        <v>17.57</v>
      </c>
      <c r="V4927" t="s">
        <v>6172</v>
      </c>
      <c r="W4927" t="s">
        <v>5869</v>
      </c>
      <c r="X4927">
        <v>4</v>
      </c>
    </row>
    <row r="4928" spans="1:24" x14ac:dyDescent="0.25">
      <c r="A4928">
        <v>29816</v>
      </c>
      <c r="B4928" t="s">
        <v>4084</v>
      </c>
      <c r="C4928" t="s">
        <v>442</v>
      </c>
      <c r="D4928" t="s">
        <v>5920</v>
      </c>
      <c r="E4928" t="s">
        <v>5887</v>
      </c>
      <c r="F4928">
        <v>20</v>
      </c>
      <c r="G4928" t="s">
        <v>5746</v>
      </c>
      <c r="H4928" t="s">
        <v>5747</v>
      </c>
      <c r="I4928" t="s">
        <v>5792</v>
      </c>
      <c r="J4928">
        <v>750</v>
      </c>
      <c r="K4928">
        <v>12</v>
      </c>
      <c r="L4928">
        <v>13</v>
      </c>
      <c r="M4928" t="s">
        <v>5759</v>
      </c>
      <c r="N4928" t="s">
        <v>5835</v>
      </c>
      <c r="O4928" t="s">
        <v>5751</v>
      </c>
      <c r="P4928" t="s">
        <v>6002</v>
      </c>
      <c r="Q4928" t="s">
        <v>5979</v>
      </c>
      <c r="R4928">
        <v>85334</v>
      </c>
      <c r="S4928" t="s">
        <v>5956</v>
      </c>
      <c r="T4928" t="s">
        <v>5957</v>
      </c>
      <c r="U4928">
        <v>13.99</v>
      </c>
      <c r="V4928" t="s">
        <v>5755</v>
      </c>
      <c r="W4928" t="s">
        <v>5869</v>
      </c>
      <c r="X4928">
        <v>1</v>
      </c>
    </row>
    <row r="4929" spans="1:24" x14ac:dyDescent="0.25">
      <c r="A4929">
        <v>29817</v>
      </c>
      <c r="B4929" t="s">
        <v>4085</v>
      </c>
      <c r="C4929" t="s">
        <v>442</v>
      </c>
      <c r="D4929" t="s">
        <v>6035</v>
      </c>
      <c r="E4929" t="s">
        <v>6078</v>
      </c>
      <c r="F4929">
        <v>20</v>
      </c>
      <c r="G4929" t="s">
        <v>5746</v>
      </c>
      <c r="H4929" t="s">
        <v>5747</v>
      </c>
      <c r="I4929" t="s">
        <v>5792</v>
      </c>
      <c r="J4929">
        <v>750</v>
      </c>
      <c r="K4929">
        <v>12</v>
      </c>
      <c r="L4929">
        <v>12</v>
      </c>
      <c r="M4929" t="s">
        <v>5759</v>
      </c>
      <c r="N4929" t="s">
        <v>5835</v>
      </c>
      <c r="O4929" t="s">
        <v>5751</v>
      </c>
      <c r="P4929" t="s">
        <v>6002</v>
      </c>
      <c r="Q4929" t="s">
        <v>5979</v>
      </c>
      <c r="R4929">
        <v>85334</v>
      </c>
      <c r="S4929" t="s">
        <v>5956</v>
      </c>
      <c r="T4929" t="s">
        <v>5957</v>
      </c>
      <c r="U4929">
        <v>13.99</v>
      </c>
      <c r="V4929" t="s">
        <v>5755</v>
      </c>
      <c r="W4929" t="s">
        <v>5869</v>
      </c>
      <c r="X4929">
        <v>1</v>
      </c>
    </row>
    <row r="4930" spans="1:24" x14ac:dyDescent="0.25">
      <c r="A4930">
        <v>30936</v>
      </c>
      <c r="B4930" t="s">
        <v>3679</v>
      </c>
      <c r="C4930" t="s">
        <v>442</v>
      </c>
      <c r="D4930" t="s">
        <v>5886</v>
      </c>
      <c r="E4930" t="s">
        <v>498</v>
      </c>
      <c r="F4930">
        <v>21</v>
      </c>
      <c r="G4930" t="s">
        <v>6127</v>
      </c>
      <c r="H4930" t="s">
        <v>5791</v>
      </c>
      <c r="I4930" t="s">
        <v>5792</v>
      </c>
      <c r="J4930">
        <v>1500</v>
      </c>
      <c r="K4930">
        <v>6</v>
      </c>
      <c r="L4930">
        <v>14.9</v>
      </c>
      <c r="M4930" t="s">
        <v>5759</v>
      </c>
      <c r="N4930" t="s">
        <v>5904</v>
      </c>
      <c r="O4930" t="s">
        <v>5790</v>
      </c>
      <c r="P4930" t="s">
        <v>5889</v>
      </c>
      <c r="Q4930" t="s">
        <v>5923</v>
      </c>
      <c r="R4930">
        <v>86893</v>
      </c>
      <c r="S4930" t="s">
        <v>6196</v>
      </c>
      <c r="T4930" t="s">
        <v>5965</v>
      </c>
      <c r="U4930">
        <v>139.99</v>
      </c>
      <c r="V4930" t="s">
        <v>5755</v>
      </c>
      <c r="W4930" t="s">
        <v>5765</v>
      </c>
      <c r="X4930">
        <v>1</v>
      </c>
    </row>
    <row r="4931" spans="1:24" x14ac:dyDescent="0.25">
      <c r="A4931">
        <v>29691</v>
      </c>
      <c r="B4931" t="s">
        <v>3586</v>
      </c>
      <c r="C4931" t="s">
        <v>441</v>
      </c>
      <c r="D4931" t="s">
        <v>5850</v>
      </c>
      <c r="E4931" t="s">
        <v>5910</v>
      </c>
      <c r="F4931">
        <v>20</v>
      </c>
      <c r="G4931" t="s">
        <v>5746</v>
      </c>
      <c r="H4931" t="s">
        <v>5868</v>
      </c>
      <c r="I4931" t="s">
        <v>5748</v>
      </c>
      <c r="J4931">
        <v>750</v>
      </c>
      <c r="K4931">
        <v>6</v>
      </c>
      <c r="L4931">
        <v>40</v>
      </c>
      <c r="M4931" t="s">
        <v>5759</v>
      </c>
      <c r="N4931" t="s">
        <v>5852</v>
      </c>
      <c r="O4931" t="s">
        <v>5790</v>
      </c>
      <c r="P4931" t="s">
        <v>5762</v>
      </c>
      <c r="Q4931" t="s">
        <v>5853</v>
      </c>
      <c r="R4931">
        <v>81110</v>
      </c>
      <c r="S4931" t="s">
        <v>5784</v>
      </c>
      <c r="T4931" t="s">
        <v>5784</v>
      </c>
      <c r="U4931">
        <v>80.09</v>
      </c>
      <c r="V4931" t="s">
        <v>5755</v>
      </c>
      <c r="W4931" t="s">
        <v>5756</v>
      </c>
      <c r="X4931">
        <v>1</v>
      </c>
    </row>
    <row r="4932" spans="1:24" x14ac:dyDescent="0.25">
      <c r="A4932">
        <v>31316</v>
      </c>
      <c r="B4932" t="s">
        <v>3637</v>
      </c>
      <c r="C4932" t="s">
        <v>443</v>
      </c>
      <c r="D4932" t="s">
        <v>5871</v>
      </c>
      <c r="E4932" t="s">
        <v>5872</v>
      </c>
      <c r="F4932">
        <v>27</v>
      </c>
      <c r="G4932" t="s">
        <v>5837</v>
      </c>
      <c r="H4932" t="s">
        <v>5747</v>
      </c>
      <c r="I4932" t="s">
        <v>5748</v>
      </c>
      <c r="J4932">
        <v>750</v>
      </c>
      <c r="K4932">
        <v>12</v>
      </c>
      <c r="L4932">
        <v>12</v>
      </c>
      <c r="M4932" t="s">
        <v>5759</v>
      </c>
      <c r="N4932" t="s">
        <v>5908</v>
      </c>
      <c r="O4932" t="s">
        <v>5874</v>
      </c>
      <c r="P4932" t="s">
        <v>5875</v>
      </c>
      <c r="Q4932" t="s">
        <v>5876</v>
      </c>
      <c r="R4932">
        <v>85054</v>
      </c>
      <c r="S4932" t="s">
        <v>5978</v>
      </c>
      <c r="T4932" t="s">
        <v>5899</v>
      </c>
      <c r="U4932">
        <v>29.98</v>
      </c>
      <c r="V4932" t="s">
        <v>5755</v>
      </c>
      <c r="W4932" t="s">
        <v>5869</v>
      </c>
      <c r="X4932">
        <v>1</v>
      </c>
    </row>
    <row r="4933" spans="1:24" x14ac:dyDescent="0.25">
      <c r="A4933">
        <v>31316</v>
      </c>
      <c r="B4933" t="s">
        <v>3637</v>
      </c>
      <c r="C4933" t="s">
        <v>443</v>
      </c>
      <c r="D4933" t="s">
        <v>5871</v>
      </c>
      <c r="E4933" t="s">
        <v>5872</v>
      </c>
      <c r="F4933">
        <v>27</v>
      </c>
      <c r="G4933" t="s">
        <v>5837</v>
      </c>
      <c r="H4933" t="s">
        <v>5747</v>
      </c>
      <c r="I4933" t="s">
        <v>5748</v>
      </c>
      <c r="J4933">
        <v>750</v>
      </c>
      <c r="K4933">
        <v>12</v>
      </c>
      <c r="L4933">
        <v>12</v>
      </c>
      <c r="M4933" t="s">
        <v>5759</v>
      </c>
      <c r="N4933" t="s">
        <v>5908</v>
      </c>
      <c r="O4933" t="s">
        <v>5874</v>
      </c>
      <c r="P4933" t="s">
        <v>5875</v>
      </c>
      <c r="Q4933" t="s">
        <v>5876</v>
      </c>
      <c r="R4933">
        <v>85054</v>
      </c>
      <c r="S4933" t="s">
        <v>5978</v>
      </c>
      <c r="T4933" t="s">
        <v>5899</v>
      </c>
      <c r="U4933">
        <v>29.98</v>
      </c>
      <c r="V4933" t="s">
        <v>5755</v>
      </c>
      <c r="W4933" t="s">
        <v>5869</v>
      </c>
      <c r="X4933">
        <v>1</v>
      </c>
    </row>
    <row r="4934" spans="1:24" x14ac:dyDescent="0.25">
      <c r="A4934">
        <v>29693</v>
      </c>
      <c r="B4934" t="s">
        <v>3588</v>
      </c>
      <c r="C4934" t="s">
        <v>441</v>
      </c>
      <c r="D4934" t="s">
        <v>5757</v>
      </c>
      <c r="E4934" t="s">
        <v>6401</v>
      </c>
      <c r="F4934">
        <v>10</v>
      </c>
      <c r="G4934" t="s">
        <v>5767</v>
      </c>
      <c r="H4934" t="s">
        <v>5868</v>
      </c>
      <c r="I4934" t="s">
        <v>5748</v>
      </c>
      <c r="J4934">
        <v>750</v>
      </c>
      <c r="K4934">
        <v>12</v>
      </c>
      <c r="L4934">
        <v>35</v>
      </c>
      <c r="M4934" t="s">
        <v>5759</v>
      </c>
      <c r="N4934" t="s">
        <v>5908</v>
      </c>
      <c r="O4934" t="s">
        <v>5790</v>
      </c>
      <c r="P4934" t="s">
        <v>5752</v>
      </c>
      <c r="Q4934" t="s">
        <v>5789</v>
      </c>
      <c r="R4934">
        <v>42498</v>
      </c>
      <c r="S4934" t="s">
        <v>5880</v>
      </c>
      <c r="T4934" t="s">
        <v>5784</v>
      </c>
      <c r="U4934">
        <v>28.03</v>
      </c>
      <c r="V4934" t="s">
        <v>5755</v>
      </c>
      <c r="W4934" t="s">
        <v>5765</v>
      </c>
      <c r="X4934">
        <v>1</v>
      </c>
    </row>
    <row r="4935" spans="1:24" x14ac:dyDescent="0.25">
      <c r="A4935">
        <v>31345</v>
      </c>
      <c r="B4935" t="s">
        <v>1397</v>
      </c>
      <c r="C4935" t="s">
        <v>442</v>
      </c>
      <c r="D4935" t="s">
        <v>6035</v>
      </c>
      <c r="E4935" t="s">
        <v>6048</v>
      </c>
      <c r="F4935">
        <v>20</v>
      </c>
      <c r="G4935" t="s">
        <v>5746</v>
      </c>
      <c r="H4935" t="s">
        <v>5747</v>
      </c>
      <c r="I4935" t="s">
        <v>5748</v>
      </c>
      <c r="J4935">
        <v>1000</v>
      </c>
      <c r="K4935">
        <v>12</v>
      </c>
      <c r="L4935">
        <v>13</v>
      </c>
      <c r="M4935" t="s">
        <v>5759</v>
      </c>
      <c r="N4935" t="s">
        <v>6054</v>
      </c>
      <c r="O4935" t="s">
        <v>5790</v>
      </c>
      <c r="P4935" t="s">
        <v>5922</v>
      </c>
      <c r="Q4935" t="s">
        <v>6055</v>
      </c>
      <c r="R4935">
        <v>51913</v>
      </c>
      <c r="S4935" t="s">
        <v>5779</v>
      </c>
      <c r="T4935" t="s">
        <v>5779</v>
      </c>
      <c r="U4935">
        <v>13.99</v>
      </c>
      <c r="V4935" t="s">
        <v>5755</v>
      </c>
      <c r="W4935" t="s">
        <v>5756</v>
      </c>
      <c r="X4935">
        <v>1</v>
      </c>
    </row>
    <row r="4936" spans="1:24" x14ac:dyDescent="0.25">
      <c r="A4936">
        <v>30226</v>
      </c>
      <c r="B4936" t="s">
        <v>3608</v>
      </c>
      <c r="C4936" t="s">
        <v>443</v>
      </c>
      <c r="D4936" t="s">
        <v>5871</v>
      </c>
      <c r="E4936" t="s">
        <v>6205</v>
      </c>
      <c r="F4936">
        <v>27</v>
      </c>
      <c r="G4936" t="s">
        <v>5837</v>
      </c>
      <c r="H4936" t="s">
        <v>5868</v>
      </c>
      <c r="I4936" t="s">
        <v>5748</v>
      </c>
      <c r="J4936">
        <v>200</v>
      </c>
      <c r="K4936">
        <v>24</v>
      </c>
      <c r="L4936">
        <v>12</v>
      </c>
      <c r="M4936" t="s">
        <v>5749</v>
      </c>
      <c r="N4936" t="s">
        <v>5750</v>
      </c>
      <c r="O4936" t="s">
        <v>5874</v>
      </c>
      <c r="P4936" t="s">
        <v>5875</v>
      </c>
      <c r="Q4936" t="s">
        <v>6206</v>
      </c>
      <c r="R4936">
        <v>44051</v>
      </c>
      <c r="S4936" t="s">
        <v>6207</v>
      </c>
      <c r="T4936" t="s">
        <v>6182</v>
      </c>
      <c r="U4936">
        <v>1.91</v>
      </c>
      <c r="V4936" t="s">
        <v>5755</v>
      </c>
      <c r="W4936" t="s">
        <v>5869</v>
      </c>
      <c r="X4936">
        <v>1</v>
      </c>
    </row>
    <row r="4937" spans="1:24" x14ac:dyDescent="0.25">
      <c r="A4937">
        <v>30226</v>
      </c>
      <c r="B4937" t="s">
        <v>3608</v>
      </c>
      <c r="C4937" t="s">
        <v>443</v>
      </c>
      <c r="D4937" t="s">
        <v>5871</v>
      </c>
      <c r="E4937" t="s">
        <v>6205</v>
      </c>
      <c r="F4937">
        <v>27</v>
      </c>
      <c r="G4937" t="s">
        <v>5837</v>
      </c>
      <c r="H4937" t="s">
        <v>5868</v>
      </c>
      <c r="I4937" t="s">
        <v>5748</v>
      </c>
      <c r="J4937">
        <v>200</v>
      </c>
      <c r="K4937">
        <v>24</v>
      </c>
      <c r="L4937">
        <v>12</v>
      </c>
      <c r="M4937" t="s">
        <v>5749</v>
      </c>
      <c r="N4937" t="s">
        <v>5750</v>
      </c>
      <c r="O4937" t="s">
        <v>5874</v>
      </c>
      <c r="P4937" t="s">
        <v>5875</v>
      </c>
      <c r="Q4937" t="s">
        <v>6206</v>
      </c>
      <c r="R4937">
        <v>44051</v>
      </c>
      <c r="S4937" t="s">
        <v>6207</v>
      </c>
      <c r="T4937" t="s">
        <v>6182</v>
      </c>
      <c r="U4937">
        <v>1.91</v>
      </c>
      <c r="V4937" t="s">
        <v>5755</v>
      </c>
      <c r="W4937" t="s">
        <v>5869</v>
      </c>
      <c r="X4937">
        <v>1</v>
      </c>
    </row>
    <row r="4938" spans="1:24" x14ac:dyDescent="0.25">
      <c r="A4938">
        <v>30643</v>
      </c>
      <c r="B4938" t="s">
        <v>2568</v>
      </c>
      <c r="C4938" t="s">
        <v>442</v>
      </c>
      <c r="D4938" t="s">
        <v>5929</v>
      </c>
      <c r="E4938" t="s">
        <v>5991</v>
      </c>
      <c r="F4938">
        <v>20</v>
      </c>
      <c r="G4938" t="s">
        <v>5746</v>
      </c>
      <c r="H4938" t="s">
        <v>5747</v>
      </c>
      <c r="I4938" t="s">
        <v>5748</v>
      </c>
      <c r="J4938">
        <v>750</v>
      </c>
      <c r="K4938">
        <v>6</v>
      </c>
      <c r="L4938">
        <v>20</v>
      </c>
      <c r="M4938" t="s">
        <v>5759</v>
      </c>
      <c r="N4938" t="s">
        <v>5992</v>
      </c>
      <c r="O4938" t="s">
        <v>5761</v>
      </c>
      <c r="P4938" t="s">
        <v>5988</v>
      </c>
      <c r="Q4938" t="s">
        <v>5993</v>
      </c>
      <c r="R4938">
        <v>84874</v>
      </c>
      <c r="S4938" t="s">
        <v>6711</v>
      </c>
      <c r="T4938" t="s">
        <v>5999</v>
      </c>
      <c r="U4938">
        <v>17.989999999999998</v>
      </c>
      <c r="V4938" t="s">
        <v>5755</v>
      </c>
      <c r="W4938" t="s">
        <v>5765</v>
      </c>
      <c r="X4938">
        <v>1</v>
      </c>
    </row>
    <row r="4939" spans="1:24" x14ac:dyDescent="0.25">
      <c r="A4939">
        <v>30453</v>
      </c>
      <c r="B4939" t="s">
        <v>4049</v>
      </c>
      <c r="C4939" t="s">
        <v>441</v>
      </c>
      <c r="D4939" t="s">
        <v>5811</v>
      </c>
      <c r="E4939" t="s">
        <v>5812</v>
      </c>
      <c r="F4939">
        <v>20</v>
      </c>
      <c r="G4939" t="s">
        <v>5746</v>
      </c>
      <c r="H4939" t="s">
        <v>5747</v>
      </c>
      <c r="I4939" t="s">
        <v>5748</v>
      </c>
      <c r="J4939">
        <v>750</v>
      </c>
      <c r="K4939">
        <v>12</v>
      </c>
      <c r="L4939">
        <v>17</v>
      </c>
      <c r="M4939" t="s">
        <v>5759</v>
      </c>
      <c r="N4939" t="s">
        <v>5813</v>
      </c>
      <c r="O4939" t="s">
        <v>5761</v>
      </c>
      <c r="P4939" t="s">
        <v>5762</v>
      </c>
      <c r="Q4939" t="s">
        <v>5814</v>
      </c>
      <c r="R4939">
        <v>42594</v>
      </c>
      <c r="S4939" t="s">
        <v>5773</v>
      </c>
      <c r="T4939" t="s">
        <v>5773</v>
      </c>
      <c r="U4939">
        <v>32.99</v>
      </c>
      <c r="V4939" t="s">
        <v>5755</v>
      </c>
      <c r="W4939" t="s">
        <v>5765</v>
      </c>
      <c r="X4939">
        <v>1</v>
      </c>
    </row>
    <row r="4940" spans="1:24" x14ac:dyDescent="0.25">
      <c r="A4940">
        <v>29813</v>
      </c>
      <c r="B4940" t="s">
        <v>4081</v>
      </c>
      <c r="C4940" t="s">
        <v>442</v>
      </c>
      <c r="D4940" t="s">
        <v>5886</v>
      </c>
      <c r="E4940" t="s">
        <v>5914</v>
      </c>
      <c r="F4940">
        <v>20</v>
      </c>
      <c r="G4940" t="s">
        <v>5746</v>
      </c>
      <c r="H4940" t="s">
        <v>5747</v>
      </c>
      <c r="I4940" t="s">
        <v>5748</v>
      </c>
      <c r="J4940">
        <v>750</v>
      </c>
      <c r="K4940">
        <v>12</v>
      </c>
      <c r="L4940">
        <v>13</v>
      </c>
      <c r="M4940" t="s">
        <v>5759</v>
      </c>
      <c r="N4940" t="s">
        <v>5888</v>
      </c>
      <c r="O4940" t="s">
        <v>5790</v>
      </c>
      <c r="P4940" t="s">
        <v>5916</v>
      </c>
      <c r="Q4940" t="s">
        <v>5890</v>
      </c>
      <c r="R4940">
        <v>42021</v>
      </c>
      <c r="S4940" t="s">
        <v>5956</v>
      </c>
      <c r="T4940" t="s">
        <v>5957</v>
      </c>
      <c r="U4940">
        <v>14.99</v>
      </c>
      <c r="V4940" t="s">
        <v>5755</v>
      </c>
      <c r="W4940" t="s">
        <v>5869</v>
      </c>
      <c r="X4940">
        <v>1</v>
      </c>
    </row>
    <row r="4941" spans="1:24" x14ac:dyDescent="0.25">
      <c r="A4941">
        <v>30816</v>
      </c>
      <c r="B4941" t="s">
        <v>3929</v>
      </c>
      <c r="C4941" t="s">
        <v>442</v>
      </c>
      <c r="D4941" t="s">
        <v>5886</v>
      </c>
      <c r="E4941" t="s">
        <v>5887</v>
      </c>
      <c r="F4941">
        <v>20</v>
      </c>
      <c r="G4941" t="s">
        <v>5746</v>
      </c>
      <c r="H4941" t="s">
        <v>5747</v>
      </c>
      <c r="I4941" t="s">
        <v>5748</v>
      </c>
      <c r="J4941">
        <v>750</v>
      </c>
      <c r="K4941">
        <v>12</v>
      </c>
      <c r="L4941">
        <v>14.9</v>
      </c>
      <c r="M4941" t="s">
        <v>5749</v>
      </c>
      <c r="N4941" t="s">
        <v>5750</v>
      </c>
      <c r="O4941" t="s">
        <v>5790</v>
      </c>
      <c r="P4941" t="s">
        <v>5889</v>
      </c>
      <c r="Q4941" t="s">
        <v>5952</v>
      </c>
      <c r="R4941">
        <v>63952</v>
      </c>
      <c r="S4941" t="s">
        <v>5907</v>
      </c>
      <c r="T4941" t="s">
        <v>5844</v>
      </c>
      <c r="U4941">
        <v>27.99</v>
      </c>
      <c r="V4941" t="s">
        <v>5755</v>
      </c>
      <c r="W4941" t="s">
        <v>5869</v>
      </c>
      <c r="X4941">
        <v>1</v>
      </c>
    </row>
    <row r="4942" spans="1:24" x14ac:dyDescent="0.25">
      <c r="A4942">
        <v>31393</v>
      </c>
      <c r="B4942" t="s">
        <v>3741</v>
      </c>
      <c r="C4942" t="s">
        <v>442</v>
      </c>
      <c r="D4942" t="s">
        <v>6035</v>
      </c>
      <c r="E4942" t="s">
        <v>498</v>
      </c>
      <c r="F4942">
        <v>20</v>
      </c>
      <c r="G4942" t="s">
        <v>5746</v>
      </c>
      <c r="H4942" t="s">
        <v>5747</v>
      </c>
      <c r="I4942" t="s">
        <v>5748</v>
      </c>
      <c r="J4942">
        <v>750</v>
      </c>
      <c r="K4942">
        <v>6</v>
      </c>
      <c r="L4942">
        <v>12.5</v>
      </c>
      <c r="M4942" t="s">
        <v>5759</v>
      </c>
      <c r="N4942" t="s">
        <v>5835</v>
      </c>
      <c r="O4942" t="s">
        <v>5790</v>
      </c>
      <c r="P4942" t="s">
        <v>5988</v>
      </c>
      <c r="Q4942" t="s">
        <v>5979</v>
      </c>
      <c r="R4942">
        <v>51923</v>
      </c>
      <c r="S4942" t="s">
        <v>5965</v>
      </c>
      <c r="T4942" t="s">
        <v>5965</v>
      </c>
      <c r="U4942">
        <v>19.989999999999998</v>
      </c>
      <c r="V4942" t="s">
        <v>5755</v>
      </c>
      <c r="W4942" t="s">
        <v>5756</v>
      </c>
      <c r="X4942">
        <v>1</v>
      </c>
    </row>
    <row r="4943" spans="1:24" x14ac:dyDescent="0.25">
      <c r="A4943">
        <v>29695</v>
      </c>
      <c r="B4943" t="s">
        <v>436</v>
      </c>
      <c r="C4943" t="s">
        <v>441</v>
      </c>
      <c r="D4943" t="s">
        <v>5798</v>
      </c>
      <c r="E4943" t="s">
        <v>5799</v>
      </c>
      <c r="F4943">
        <v>22</v>
      </c>
      <c r="G4943" t="s">
        <v>5816</v>
      </c>
      <c r="H4943" t="s">
        <v>5868</v>
      </c>
      <c r="I4943" t="s">
        <v>5748</v>
      </c>
      <c r="J4943">
        <v>750</v>
      </c>
      <c r="K4943">
        <v>12</v>
      </c>
      <c r="L4943">
        <v>40</v>
      </c>
      <c r="M4943" t="s">
        <v>5749</v>
      </c>
      <c r="N4943" t="s">
        <v>5750</v>
      </c>
      <c r="O4943" t="s">
        <v>5751</v>
      </c>
      <c r="P4943" t="s">
        <v>5752</v>
      </c>
      <c r="Q4943" t="s">
        <v>5838</v>
      </c>
      <c r="R4943">
        <v>43080</v>
      </c>
      <c r="S4943" t="s">
        <v>6579</v>
      </c>
      <c r="T4943" t="s">
        <v>5784</v>
      </c>
      <c r="U4943">
        <v>24.03</v>
      </c>
      <c r="V4943" t="s">
        <v>5755</v>
      </c>
      <c r="W4943" t="s">
        <v>5756</v>
      </c>
      <c r="X4943">
        <v>1</v>
      </c>
    </row>
    <row r="4944" spans="1:24" x14ac:dyDescent="0.25">
      <c r="A4944">
        <v>31394</v>
      </c>
      <c r="B4944" t="s">
        <v>3742</v>
      </c>
      <c r="C4944" t="s">
        <v>442</v>
      </c>
      <c r="D4944" t="s">
        <v>5920</v>
      </c>
      <c r="E4944" t="s">
        <v>5997</v>
      </c>
      <c r="F4944">
        <v>20</v>
      </c>
      <c r="G4944" t="s">
        <v>5746</v>
      </c>
      <c r="H4944" t="s">
        <v>5747</v>
      </c>
      <c r="I4944" t="s">
        <v>5748</v>
      </c>
      <c r="J4944">
        <v>750</v>
      </c>
      <c r="K4944">
        <v>12</v>
      </c>
      <c r="L4944">
        <v>12.5</v>
      </c>
      <c r="M4944" t="s">
        <v>5749</v>
      </c>
      <c r="N4944" t="s">
        <v>5750</v>
      </c>
      <c r="O4944" t="s">
        <v>5790</v>
      </c>
      <c r="P4944" t="s">
        <v>5988</v>
      </c>
      <c r="Q4944" t="s">
        <v>5952</v>
      </c>
      <c r="R4944">
        <v>43186</v>
      </c>
      <c r="S4944" t="s">
        <v>6121</v>
      </c>
      <c r="T4944" t="s">
        <v>5965</v>
      </c>
      <c r="U4944">
        <v>17.989999999999998</v>
      </c>
      <c r="V4944" t="s">
        <v>5755</v>
      </c>
      <c r="W4944" t="s">
        <v>5869</v>
      </c>
      <c r="X4944">
        <v>1</v>
      </c>
    </row>
    <row r="4945" spans="1:24" x14ac:dyDescent="0.25">
      <c r="A4945">
        <v>30163</v>
      </c>
      <c r="B4945" t="s">
        <v>3878</v>
      </c>
      <c r="C4945" t="s">
        <v>444</v>
      </c>
      <c r="D4945" t="s">
        <v>6151</v>
      </c>
      <c r="E4945" t="s">
        <v>6176</v>
      </c>
      <c r="F4945">
        <v>10</v>
      </c>
      <c r="G4945" t="s">
        <v>5767</v>
      </c>
      <c r="H4945" t="s">
        <v>5791</v>
      </c>
      <c r="I4945" t="s">
        <v>5792</v>
      </c>
      <c r="J4945">
        <v>500</v>
      </c>
      <c r="K4945">
        <v>12</v>
      </c>
      <c r="L4945">
        <v>5</v>
      </c>
      <c r="M4945" t="s">
        <v>5749</v>
      </c>
      <c r="N4945" t="s">
        <v>5750</v>
      </c>
      <c r="O4945" t="s">
        <v>5751</v>
      </c>
      <c r="P4945" t="s">
        <v>6283</v>
      </c>
      <c r="Q4945" t="s">
        <v>6154</v>
      </c>
      <c r="R4945">
        <v>86969</v>
      </c>
      <c r="S4945" t="s">
        <v>6687</v>
      </c>
      <c r="T4945" t="s">
        <v>6687</v>
      </c>
      <c r="U4945">
        <v>6.99</v>
      </c>
      <c r="V4945" t="s">
        <v>5755</v>
      </c>
      <c r="W4945" t="s">
        <v>5869</v>
      </c>
      <c r="X4945">
        <v>1</v>
      </c>
    </row>
    <row r="4946" spans="1:24" x14ac:dyDescent="0.25">
      <c r="A4946">
        <v>30210</v>
      </c>
      <c r="B4946" t="s">
        <v>875</v>
      </c>
      <c r="C4946" t="s">
        <v>441</v>
      </c>
      <c r="D4946" t="s">
        <v>5811</v>
      </c>
      <c r="E4946" t="s">
        <v>5940</v>
      </c>
      <c r="F4946">
        <v>10</v>
      </c>
      <c r="G4946" t="s">
        <v>5767</v>
      </c>
      <c r="H4946" t="s">
        <v>5747</v>
      </c>
      <c r="I4946" t="s">
        <v>5748</v>
      </c>
      <c r="J4946">
        <v>1140</v>
      </c>
      <c r="K4946">
        <v>6</v>
      </c>
      <c r="L4946">
        <v>16</v>
      </c>
      <c r="M4946" t="s">
        <v>5759</v>
      </c>
      <c r="N4946" t="s">
        <v>5852</v>
      </c>
      <c r="O4946" t="s">
        <v>5790</v>
      </c>
      <c r="P4946" t="s">
        <v>5752</v>
      </c>
      <c r="Q4946" t="s">
        <v>5814</v>
      </c>
      <c r="R4946">
        <v>62517</v>
      </c>
      <c r="S4946" t="s">
        <v>6374</v>
      </c>
      <c r="T4946" t="s">
        <v>5754</v>
      </c>
      <c r="U4946">
        <v>41.79</v>
      </c>
      <c r="V4946" t="s">
        <v>5755</v>
      </c>
      <c r="W4946" t="s">
        <v>5765</v>
      </c>
      <c r="X4946">
        <v>1</v>
      </c>
    </row>
    <row r="4947" spans="1:24" x14ac:dyDescent="0.25">
      <c r="A4947">
        <v>31108</v>
      </c>
      <c r="B4947" t="s">
        <v>5256</v>
      </c>
      <c r="C4947" t="s">
        <v>443</v>
      </c>
      <c r="D4947" t="s">
        <v>6201</v>
      </c>
      <c r="E4947" t="s">
        <v>6167</v>
      </c>
      <c r="F4947">
        <v>23</v>
      </c>
      <c r="G4947" t="s">
        <v>6246</v>
      </c>
      <c r="H4947" t="s">
        <v>5747</v>
      </c>
      <c r="I4947" t="s">
        <v>5748</v>
      </c>
      <c r="J4947">
        <v>4260</v>
      </c>
      <c r="K4947">
        <v>1</v>
      </c>
      <c r="L4947">
        <v>5</v>
      </c>
      <c r="M4947" t="s">
        <v>5749</v>
      </c>
      <c r="N4947" t="s">
        <v>5750</v>
      </c>
      <c r="O4947" t="s">
        <v>5874</v>
      </c>
      <c r="P4947" t="s">
        <v>5875</v>
      </c>
      <c r="Q4947" t="s">
        <v>5876</v>
      </c>
      <c r="R4947">
        <v>93</v>
      </c>
      <c r="S4947" t="s">
        <v>6202</v>
      </c>
      <c r="T4947" t="s">
        <v>6203</v>
      </c>
      <c r="U4947">
        <v>25.98</v>
      </c>
      <c r="V4947" t="s">
        <v>6172</v>
      </c>
      <c r="W4947" t="s">
        <v>5869</v>
      </c>
      <c r="X4947">
        <v>12</v>
      </c>
    </row>
    <row r="4948" spans="1:24" x14ac:dyDescent="0.25">
      <c r="A4948">
        <v>31108</v>
      </c>
      <c r="B4948" t="s">
        <v>5256</v>
      </c>
      <c r="C4948" t="s">
        <v>443</v>
      </c>
      <c r="D4948" t="s">
        <v>6201</v>
      </c>
      <c r="E4948" t="s">
        <v>6167</v>
      </c>
      <c r="F4948">
        <v>23</v>
      </c>
      <c r="G4948" t="s">
        <v>6246</v>
      </c>
      <c r="H4948" t="s">
        <v>5747</v>
      </c>
      <c r="I4948" t="s">
        <v>5748</v>
      </c>
      <c r="J4948">
        <v>4260</v>
      </c>
      <c r="K4948">
        <v>1</v>
      </c>
      <c r="L4948">
        <v>5</v>
      </c>
      <c r="M4948" t="s">
        <v>5749</v>
      </c>
      <c r="N4948" t="s">
        <v>5750</v>
      </c>
      <c r="O4948" t="s">
        <v>5874</v>
      </c>
      <c r="P4948" t="s">
        <v>5875</v>
      </c>
      <c r="Q4948" t="s">
        <v>5876</v>
      </c>
      <c r="R4948">
        <v>93</v>
      </c>
      <c r="S4948" t="s">
        <v>6202</v>
      </c>
      <c r="T4948" t="s">
        <v>6203</v>
      </c>
      <c r="U4948">
        <v>25.98</v>
      </c>
      <c r="V4948" t="s">
        <v>6172</v>
      </c>
      <c r="W4948" t="s">
        <v>5869</v>
      </c>
      <c r="X4948">
        <v>12</v>
      </c>
    </row>
    <row r="4949" spans="1:24" x14ac:dyDescent="0.25">
      <c r="A4949">
        <v>31478</v>
      </c>
      <c r="B4949" t="s">
        <v>3808</v>
      </c>
      <c r="C4949" t="s">
        <v>441</v>
      </c>
      <c r="D4949" t="s">
        <v>5757</v>
      </c>
      <c r="E4949" t="s">
        <v>5766</v>
      </c>
      <c r="F4949">
        <v>11</v>
      </c>
      <c r="G4949" t="s">
        <v>5862</v>
      </c>
      <c r="H4949" t="s">
        <v>5791</v>
      </c>
      <c r="I4949" t="s">
        <v>5792</v>
      </c>
      <c r="J4949">
        <v>750</v>
      </c>
      <c r="K4949">
        <v>6</v>
      </c>
      <c r="L4949">
        <v>42</v>
      </c>
      <c r="M4949" t="s">
        <v>5749</v>
      </c>
      <c r="N4949" t="s">
        <v>5750</v>
      </c>
      <c r="O4949" t="s">
        <v>5751</v>
      </c>
      <c r="P4949" t="s">
        <v>5762</v>
      </c>
      <c r="Q4949" t="s">
        <v>5789</v>
      </c>
      <c r="R4949">
        <v>42000</v>
      </c>
      <c r="S4949" t="s">
        <v>5785</v>
      </c>
      <c r="T4949" t="s">
        <v>5786</v>
      </c>
      <c r="U4949">
        <v>79.489999999999995</v>
      </c>
      <c r="V4949" t="s">
        <v>5755</v>
      </c>
      <c r="W4949" t="s">
        <v>5756</v>
      </c>
      <c r="X4949">
        <v>1</v>
      </c>
    </row>
    <row r="4950" spans="1:24" x14ac:dyDescent="0.25">
      <c r="A4950">
        <v>29815</v>
      </c>
      <c r="B4950" t="s">
        <v>4083</v>
      </c>
      <c r="C4950" t="s">
        <v>442</v>
      </c>
      <c r="D4950" t="s">
        <v>6035</v>
      </c>
      <c r="E4950" t="s">
        <v>5887</v>
      </c>
      <c r="F4950">
        <v>20</v>
      </c>
      <c r="G4950" t="s">
        <v>5746</v>
      </c>
      <c r="H4950" t="s">
        <v>5747</v>
      </c>
      <c r="I4950" t="s">
        <v>5748</v>
      </c>
      <c r="J4950">
        <v>1500</v>
      </c>
      <c r="K4950">
        <v>6</v>
      </c>
      <c r="L4950">
        <v>11</v>
      </c>
      <c r="M4950" t="s">
        <v>5759</v>
      </c>
      <c r="N4950" t="s">
        <v>5992</v>
      </c>
      <c r="O4950" t="s">
        <v>5790</v>
      </c>
      <c r="P4950" t="s">
        <v>5922</v>
      </c>
      <c r="Q4950" t="s">
        <v>6036</v>
      </c>
      <c r="R4950">
        <v>43202</v>
      </c>
      <c r="S4950" t="s">
        <v>5771</v>
      </c>
      <c r="T4950" t="s">
        <v>5771</v>
      </c>
      <c r="U4950">
        <v>17.989999999999998</v>
      </c>
      <c r="V4950" t="s">
        <v>5755</v>
      </c>
      <c r="W4950" t="s">
        <v>5756</v>
      </c>
      <c r="X4950">
        <v>1</v>
      </c>
    </row>
    <row r="4951" spans="1:24" x14ac:dyDescent="0.25">
      <c r="A4951">
        <v>30249</v>
      </c>
      <c r="B4951" t="s">
        <v>3611</v>
      </c>
      <c r="C4951" t="s">
        <v>443</v>
      </c>
      <c r="D4951" t="s">
        <v>6411</v>
      </c>
      <c r="E4951" t="s">
        <v>6167</v>
      </c>
      <c r="F4951">
        <v>27</v>
      </c>
      <c r="G4951" t="s">
        <v>5837</v>
      </c>
      <c r="H4951" t="s">
        <v>5747</v>
      </c>
      <c r="I4951" t="s">
        <v>5748</v>
      </c>
      <c r="J4951">
        <v>473</v>
      </c>
      <c r="K4951">
        <v>24</v>
      </c>
      <c r="L4951">
        <v>4.5999999999999996</v>
      </c>
      <c r="M4951" t="s">
        <v>5749</v>
      </c>
      <c r="N4951" t="s">
        <v>5750</v>
      </c>
      <c r="O4951" t="s">
        <v>5874</v>
      </c>
      <c r="P4951" t="s">
        <v>5875</v>
      </c>
      <c r="Q4951" t="s">
        <v>5876</v>
      </c>
      <c r="R4951">
        <v>86521</v>
      </c>
      <c r="S4951" t="s">
        <v>6587</v>
      </c>
      <c r="T4951" t="s">
        <v>6413</v>
      </c>
      <c r="U4951">
        <v>3.25</v>
      </c>
      <c r="V4951" t="s">
        <v>6172</v>
      </c>
      <c r="W4951" t="s">
        <v>5869</v>
      </c>
      <c r="X4951">
        <v>1</v>
      </c>
    </row>
    <row r="4952" spans="1:24" x14ac:dyDescent="0.25">
      <c r="A4952">
        <v>30249</v>
      </c>
      <c r="B4952" t="s">
        <v>3611</v>
      </c>
      <c r="C4952" t="s">
        <v>443</v>
      </c>
      <c r="D4952" t="s">
        <v>6411</v>
      </c>
      <c r="E4952" t="s">
        <v>6167</v>
      </c>
      <c r="F4952">
        <v>27</v>
      </c>
      <c r="G4952" t="s">
        <v>5837</v>
      </c>
      <c r="H4952" t="s">
        <v>5747</v>
      </c>
      <c r="I4952" t="s">
        <v>5748</v>
      </c>
      <c r="J4952">
        <v>473</v>
      </c>
      <c r="K4952">
        <v>24</v>
      </c>
      <c r="L4952">
        <v>4.5999999999999996</v>
      </c>
      <c r="M4952" t="s">
        <v>5749</v>
      </c>
      <c r="N4952" t="s">
        <v>5750</v>
      </c>
      <c r="O4952" t="s">
        <v>5874</v>
      </c>
      <c r="P4952" t="s">
        <v>5875</v>
      </c>
      <c r="Q4952" t="s">
        <v>5876</v>
      </c>
      <c r="R4952">
        <v>86521</v>
      </c>
      <c r="S4952" t="s">
        <v>6587</v>
      </c>
      <c r="T4952" t="s">
        <v>6413</v>
      </c>
      <c r="U4952">
        <v>3.25</v>
      </c>
      <c r="V4952" t="s">
        <v>6172</v>
      </c>
      <c r="W4952" t="s">
        <v>5869</v>
      </c>
      <c r="X4952">
        <v>1</v>
      </c>
    </row>
    <row r="4953" spans="1:24" x14ac:dyDescent="0.25">
      <c r="A4953">
        <v>30519</v>
      </c>
      <c r="B4953" t="s">
        <v>4053</v>
      </c>
      <c r="C4953" t="s">
        <v>442</v>
      </c>
      <c r="D4953" t="s">
        <v>6646</v>
      </c>
      <c r="E4953" t="s">
        <v>5973</v>
      </c>
      <c r="F4953">
        <v>20</v>
      </c>
      <c r="G4953" t="s">
        <v>5746</v>
      </c>
      <c r="H4953" t="s">
        <v>5747</v>
      </c>
      <c r="I4953" t="s">
        <v>5748</v>
      </c>
      <c r="J4953">
        <v>750</v>
      </c>
      <c r="K4953">
        <v>6</v>
      </c>
      <c r="M4953" t="s">
        <v>5759</v>
      </c>
      <c r="N4953" t="s">
        <v>5825</v>
      </c>
      <c r="O4953" t="s">
        <v>5761</v>
      </c>
      <c r="P4953" t="s">
        <v>6002</v>
      </c>
      <c r="Q4953" t="s">
        <v>6647</v>
      </c>
      <c r="R4953">
        <v>42962</v>
      </c>
      <c r="S4953" t="s">
        <v>5964</v>
      </c>
      <c r="T4953" t="s">
        <v>5965</v>
      </c>
      <c r="U4953">
        <v>11.99</v>
      </c>
      <c r="V4953" t="s">
        <v>5755</v>
      </c>
      <c r="W4953" t="s">
        <v>5765</v>
      </c>
      <c r="X4953">
        <v>1</v>
      </c>
    </row>
    <row r="4954" spans="1:24" x14ac:dyDescent="0.25">
      <c r="A4954">
        <v>29818</v>
      </c>
      <c r="B4954" t="s">
        <v>4086</v>
      </c>
      <c r="C4954" t="s">
        <v>442</v>
      </c>
      <c r="D4954" t="s">
        <v>5886</v>
      </c>
      <c r="E4954" t="s">
        <v>5966</v>
      </c>
      <c r="F4954">
        <v>20</v>
      </c>
      <c r="G4954" t="s">
        <v>5746</v>
      </c>
      <c r="H4954" t="s">
        <v>5747</v>
      </c>
      <c r="I4954" t="s">
        <v>5748</v>
      </c>
      <c r="J4954">
        <v>375</v>
      </c>
      <c r="K4954">
        <v>24</v>
      </c>
      <c r="L4954">
        <v>13.5</v>
      </c>
      <c r="M4954" t="s">
        <v>5759</v>
      </c>
      <c r="N4954" t="s">
        <v>5904</v>
      </c>
      <c r="O4954" t="s">
        <v>5790</v>
      </c>
      <c r="P4954" t="s">
        <v>5988</v>
      </c>
      <c r="Q4954" t="s">
        <v>5963</v>
      </c>
      <c r="R4954">
        <v>42425</v>
      </c>
      <c r="S4954" t="s">
        <v>6001</v>
      </c>
      <c r="T4954" t="s">
        <v>5844</v>
      </c>
      <c r="U4954">
        <v>9.5</v>
      </c>
      <c r="V4954" t="s">
        <v>6172</v>
      </c>
      <c r="W4954" t="s">
        <v>5765</v>
      </c>
      <c r="X4954">
        <v>1</v>
      </c>
    </row>
    <row r="4955" spans="1:24" x14ac:dyDescent="0.25">
      <c r="A4955">
        <v>30578</v>
      </c>
      <c r="B4955" t="s">
        <v>4057</v>
      </c>
      <c r="C4955" t="s">
        <v>442</v>
      </c>
      <c r="D4955" t="s">
        <v>5886</v>
      </c>
      <c r="E4955" t="s">
        <v>5887</v>
      </c>
      <c r="F4955">
        <v>10</v>
      </c>
      <c r="G4955" t="s">
        <v>5767</v>
      </c>
      <c r="H4955" t="s">
        <v>5747</v>
      </c>
      <c r="I4955" t="s">
        <v>5748</v>
      </c>
      <c r="J4955">
        <v>750</v>
      </c>
      <c r="K4955">
        <v>12</v>
      </c>
      <c r="L4955">
        <v>13.5</v>
      </c>
      <c r="M4955" t="s">
        <v>5759</v>
      </c>
      <c r="N4955" t="s">
        <v>5915</v>
      </c>
      <c r="O4955" t="s">
        <v>5761</v>
      </c>
      <c r="P4955" t="s">
        <v>6002</v>
      </c>
      <c r="Q4955" t="s">
        <v>5917</v>
      </c>
      <c r="R4955">
        <v>44135</v>
      </c>
      <c r="S4955" t="s">
        <v>6357</v>
      </c>
      <c r="T4955" t="s">
        <v>5972</v>
      </c>
      <c r="U4955">
        <v>11.99</v>
      </c>
      <c r="V4955" t="s">
        <v>5755</v>
      </c>
      <c r="W4955" t="s">
        <v>5765</v>
      </c>
      <c r="X4955">
        <v>1</v>
      </c>
    </row>
    <row r="4956" spans="1:24" x14ac:dyDescent="0.25">
      <c r="A4956">
        <v>31672</v>
      </c>
      <c r="B4956" t="s">
        <v>4366</v>
      </c>
      <c r="C4956" t="s">
        <v>443</v>
      </c>
      <c r="D4956" t="s">
        <v>6177</v>
      </c>
      <c r="E4956" t="s">
        <v>6192</v>
      </c>
      <c r="F4956">
        <v>27</v>
      </c>
      <c r="G4956" t="s">
        <v>5837</v>
      </c>
      <c r="H4956" t="s">
        <v>5747</v>
      </c>
      <c r="I4956" t="s">
        <v>5748</v>
      </c>
      <c r="J4956">
        <v>2130</v>
      </c>
      <c r="K4956">
        <v>4</v>
      </c>
      <c r="L4956">
        <v>5.2</v>
      </c>
      <c r="M4956" t="s">
        <v>5749</v>
      </c>
      <c r="N4956" t="s">
        <v>5750</v>
      </c>
      <c r="O4956" t="s">
        <v>5874</v>
      </c>
      <c r="P4956" t="s">
        <v>5875</v>
      </c>
      <c r="Q4956" t="s">
        <v>5876</v>
      </c>
      <c r="R4956">
        <v>42090</v>
      </c>
      <c r="S4956" t="s">
        <v>6180</v>
      </c>
      <c r="T4956" t="s">
        <v>6180</v>
      </c>
      <c r="U4956">
        <v>13.98</v>
      </c>
      <c r="V4956" t="s">
        <v>6172</v>
      </c>
      <c r="W4956" t="s">
        <v>5869</v>
      </c>
      <c r="X4956">
        <v>6</v>
      </c>
    </row>
    <row r="4957" spans="1:24" x14ac:dyDescent="0.25">
      <c r="A4957">
        <v>31672</v>
      </c>
      <c r="B4957" t="s">
        <v>4366</v>
      </c>
      <c r="C4957" t="s">
        <v>443</v>
      </c>
      <c r="D4957" t="s">
        <v>6177</v>
      </c>
      <c r="E4957" t="s">
        <v>6192</v>
      </c>
      <c r="F4957">
        <v>27</v>
      </c>
      <c r="G4957" t="s">
        <v>5837</v>
      </c>
      <c r="H4957" t="s">
        <v>5747</v>
      </c>
      <c r="I4957" t="s">
        <v>5748</v>
      </c>
      <c r="J4957">
        <v>2130</v>
      </c>
      <c r="K4957">
        <v>4</v>
      </c>
      <c r="L4957">
        <v>5.2</v>
      </c>
      <c r="M4957" t="s">
        <v>5749</v>
      </c>
      <c r="N4957" t="s">
        <v>5750</v>
      </c>
      <c r="O4957" t="s">
        <v>5874</v>
      </c>
      <c r="P4957" t="s">
        <v>5875</v>
      </c>
      <c r="Q4957" t="s">
        <v>5876</v>
      </c>
      <c r="R4957">
        <v>42090</v>
      </c>
      <c r="S4957" t="s">
        <v>6180</v>
      </c>
      <c r="T4957" t="s">
        <v>6180</v>
      </c>
      <c r="U4957">
        <v>13.98</v>
      </c>
      <c r="V4957" t="s">
        <v>6172</v>
      </c>
      <c r="W4957" t="s">
        <v>5869</v>
      </c>
      <c r="X4957">
        <v>6</v>
      </c>
    </row>
    <row r="4958" spans="1:24" x14ac:dyDescent="0.25">
      <c r="A4958">
        <v>31903</v>
      </c>
      <c r="B4958" t="s">
        <v>3784</v>
      </c>
      <c r="C4958" t="s">
        <v>443</v>
      </c>
      <c r="D4958" t="s">
        <v>6411</v>
      </c>
      <c r="E4958" t="s">
        <v>6167</v>
      </c>
      <c r="F4958">
        <v>27</v>
      </c>
      <c r="G4958" t="s">
        <v>5837</v>
      </c>
      <c r="H4958" t="s">
        <v>5747</v>
      </c>
      <c r="I4958" t="s">
        <v>5748</v>
      </c>
      <c r="J4958">
        <v>473</v>
      </c>
      <c r="K4958">
        <v>24</v>
      </c>
      <c r="L4958">
        <v>6</v>
      </c>
      <c r="M4958" t="s">
        <v>5749</v>
      </c>
      <c r="N4958" t="s">
        <v>5750</v>
      </c>
      <c r="O4958" t="s">
        <v>5874</v>
      </c>
      <c r="P4958" t="s">
        <v>5875</v>
      </c>
      <c r="Q4958" t="s">
        <v>5876</v>
      </c>
      <c r="R4958">
        <v>79216</v>
      </c>
      <c r="S4958" t="s">
        <v>6412</v>
      </c>
      <c r="T4958" t="s">
        <v>6413</v>
      </c>
      <c r="U4958">
        <v>4.97</v>
      </c>
      <c r="V4958" t="s">
        <v>6172</v>
      </c>
      <c r="W4958" t="s">
        <v>5869</v>
      </c>
      <c r="X4958">
        <v>1</v>
      </c>
    </row>
    <row r="4959" spans="1:24" x14ac:dyDescent="0.25">
      <c r="A4959">
        <v>31903</v>
      </c>
      <c r="B4959" t="s">
        <v>3784</v>
      </c>
      <c r="C4959" t="s">
        <v>443</v>
      </c>
      <c r="D4959" t="s">
        <v>6411</v>
      </c>
      <c r="E4959" t="s">
        <v>6167</v>
      </c>
      <c r="F4959">
        <v>27</v>
      </c>
      <c r="G4959" t="s">
        <v>5837</v>
      </c>
      <c r="H4959" t="s">
        <v>5747</v>
      </c>
      <c r="I4959" t="s">
        <v>5748</v>
      </c>
      <c r="J4959">
        <v>473</v>
      </c>
      <c r="K4959">
        <v>24</v>
      </c>
      <c r="L4959">
        <v>6</v>
      </c>
      <c r="M4959" t="s">
        <v>5749</v>
      </c>
      <c r="N4959" t="s">
        <v>5750</v>
      </c>
      <c r="O4959" t="s">
        <v>5874</v>
      </c>
      <c r="P4959" t="s">
        <v>5875</v>
      </c>
      <c r="Q4959" t="s">
        <v>5876</v>
      </c>
      <c r="R4959">
        <v>79216</v>
      </c>
      <c r="S4959" t="s">
        <v>6412</v>
      </c>
      <c r="T4959" t="s">
        <v>6413</v>
      </c>
      <c r="U4959">
        <v>4.97</v>
      </c>
      <c r="V4959" t="s">
        <v>6172</v>
      </c>
      <c r="W4959" t="s">
        <v>5869</v>
      </c>
      <c r="X4959">
        <v>1</v>
      </c>
    </row>
    <row r="4960" spans="1:24" x14ac:dyDescent="0.25">
      <c r="A4960">
        <v>31906</v>
      </c>
      <c r="B4960" t="s">
        <v>3942</v>
      </c>
      <c r="C4960" t="s">
        <v>443</v>
      </c>
      <c r="D4960" t="s">
        <v>6654</v>
      </c>
      <c r="E4960" t="s">
        <v>5872</v>
      </c>
      <c r="F4960">
        <v>10</v>
      </c>
      <c r="G4960" t="s">
        <v>5767</v>
      </c>
      <c r="H4960" t="s">
        <v>5747</v>
      </c>
      <c r="I4960" t="s">
        <v>5748</v>
      </c>
      <c r="J4960">
        <v>355</v>
      </c>
      <c r="K4960">
        <v>24</v>
      </c>
      <c r="L4960">
        <v>10.5</v>
      </c>
      <c r="M4960" t="s">
        <v>5749</v>
      </c>
      <c r="N4960" t="s">
        <v>5750</v>
      </c>
      <c r="O4960" t="s">
        <v>5874</v>
      </c>
      <c r="P4960" t="s">
        <v>5875</v>
      </c>
      <c r="Q4960" t="s">
        <v>5876</v>
      </c>
      <c r="R4960">
        <v>90002</v>
      </c>
      <c r="S4960" t="s">
        <v>6655</v>
      </c>
      <c r="T4960" t="s">
        <v>6656</v>
      </c>
      <c r="U4960">
        <v>4.9800000000000004</v>
      </c>
      <c r="V4960" t="s">
        <v>6172</v>
      </c>
      <c r="W4960" t="s">
        <v>5869</v>
      </c>
      <c r="X4960">
        <v>1</v>
      </c>
    </row>
    <row r="4961" spans="1:24" x14ac:dyDescent="0.25">
      <c r="A4961">
        <v>31906</v>
      </c>
      <c r="B4961" t="s">
        <v>3942</v>
      </c>
      <c r="C4961" t="s">
        <v>443</v>
      </c>
      <c r="D4961" t="s">
        <v>6654</v>
      </c>
      <c r="E4961" t="s">
        <v>5872</v>
      </c>
      <c r="F4961">
        <v>10</v>
      </c>
      <c r="G4961" t="s">
        <v>5767</v>
      </c>
      <c r="H4961" t="s">
        <v>5747</v>
      </c>
      <c r="I4961" t="s">
        <v>5748</v>
      </c>
      <c r="J4961">
        <v>355</v>
      </c>
      <c r="K4961">
        <v>24</v>
      </c>
      <c r="L4961">
        <v>10.5</v>
      </c>
      <c r="M4961" t="s">
        <v>5749</v>
      </c>
      <c r="N4961" t="s">
        <v>5750</v>
      </c>
      <c r="O4961" t="s">
        <v>5874</v>
      </c>
      <c r="P4961" t="s">
        <v>5875</v>
      </c>
      <c r="Q4961" t="s">
        <v>5876</v>
      </c>
      <c r="R4961">
        <v>90002</v>
      </c>
      <c r="S4961" t="s">
        <v>6655</v>
      </c>
      <c r="T4961" t="s">
        <v>6656</v>
      </c>
      <c r="U4961">
        <v>4.9800000000000004</v>
      </c>
      <c r="V4961" t="s">
        <v>6172</v>
      </c>
      <c r="W4961" t="s">
        <v>5869</v>
      </c>
      <c r="X4961">
        <v>1</v>
      </c>
    </row>
    <row r="4962" spans="1:24" x14ac:dyDescent="0.25">
      <c r="A4962">
        <v>29819</v>
      </c>
      <c r="B4962" t="s">
        <v>4087</v>
      </c>
      <c r="C4962" t="s">
        <v>442</v>
      </c>
      <c r="D4962" t="s">
        <v>5920</v>
      </c>
      <c r="E4962" t="s">
        <v>6005</v>
      </c>
      <c r="F4962">
        <v>20</v>
      </c>
      <c r="G4962" t="s">
        <v>5746</v>
      </c>
      <c r="H4962" t="s">
        <v>5747</v>
      </c>
      <c r="I4962" t="s">
        <v>5748</v>
      </c>
      <c r="J4962">
        <v>375</v>
      </c>
      <c r="K4962">
        <v>24</v>
      </c>
      <c r="L4962">
        <v>13.5</v>
      </c>
      <c r="M4962" t="s">
        <v>5759</v>
      </c>
      <c r="N4962" t="s">
        <v>5904</v>
      </c>
      <c r="O4962" t="s">
        <v>5790</v>
      </c>
      <c r="P4962" t="s">
        <v>5988</v>
      </c>
      <c r="Q4962" t="s">
        <v>5963</v>
      </c>
      <c r="R4962">
        <v>42425</v>
      </c>
      <c r="S4962" t="s">
        <v>6001</v>
      </c>
      <c r="T4962" t="s">
        <v>5844</v>
      </c>
      <c r="U4962">
        <v>9.5</v>
      </c>
      <c r="V4962" t="s">
        <v>6172</v>
      </c>
      <c r="W4962" t="s">
        <v>5765</v>
      </c>
      <c r="X4962">
        <v>1</v>
      </c>
    </row>
    <row r="4963" spans="1:24" x14ac:dyDescent="0.25">
      <c r="A4963">
        <v>29821</v>
      </c>
      <c r="B4963" t="s">
        <v>4088</v>
      </c>
      <c r="C4963" t="s">
        <v>442</v>
      </c>
      <c r="D4963" t="s">
        <v>6035</v>
      </c>
      <c r="E4963" t="s">
        <v>5887</v>
      </c>
      <c r="F4963">
        <v>20</v>
      </c>
      <c r="G4963" t="s">
        <v>5746</v>
      </c>
      <c r="H4963" t="s">
        <v>5747</v>
      </c>
      <c r="I4963" t="s">
        <v>5748</v>
      </c>
      <c r="J4963">
        <v>375</v>
      </c>
      <c r="K4963">
        <v>24</v>
      </c>
      <c r="L4963">
        <v>13.5</v>
      </c>
      <c r="M4963" t="s">
        <v>5759</v>
      </c>
      <c r="N4963" t="s">
        <v>5904</v>
      </c>
      <c r="O4963" t="s">
        <v>5790</v>
      </c>
      <c r="P4963" t="s">
        <v>5988</v>
      </c>
      <c r="Q4963" t="s">
        <v>5963</v>
      </c>
      <c r="R4963">
        <v>42425</v>
      </c>
      <c r="S4963" t="s">
        <v>6001</v>
      </c>
      <c r="T4963" t="s">
        <v>5844</v>
      </c>
      <c r="U4963">
        <v>9.5</v>
      </c>
      <c r="V4963" t="s">
        <v>6172</v>
      </c>
      <c r="W4963" t="s">
        <v>5765</v>
      </c>
      <c r="X4963">
        <v>1</v>
      </c>
    </row>
    <row r="4964" spans="1:24" x14ac:dyDescent="0.25">
      <c r="A4964">
        <v>30860</v>
      </c>
      <c r="B4964" t="s">
        <v>3656</v>
      </c>
      <c r="C4964" t="s">
        <v>443</v>
      </c>
      <c r="D4964" t="s">
        <v>5871</v>
      </c>
      <c r="E4964" t="s">
        <v>5872</v>
      </c>
      <c r="F4964">
        <v>27</v>
      </c>
      <c r="G4964" t="s">
        <v>5837</v>
      </c>
      <c r="H4964" t="s">
        <v>5747</v>
      </c>
      <c r="I4964" t="s">
        <v>5748</v>
      </c>
      <c r="J4964">
        <v>500</v>
      </c>
      <c r="K4964">
        <v>12</v>
      </c>
      <c r="L4964">
        <v>6</v>
      </c>
      <c r="M4964" t="s">
        <v>5749</v>
      </c>
      <c r="N4964" t="s">
        <v>5750</v>
      </c>
      <c r="O4964" t="s">
        <v>5874</v>
      </c>
      <c r="P4964" t="s">
        <v>5875</v>
      </c>
      <c r="Q4964" t="s">
        <v>5876</v>
      </c>
      <c r="R4964">
        <v>86613</v>
      </c>
      <c r="S4964" t="s">
        <v>6449</v>
      </c>
      <c r="T4964" t="s">
        <v>6449</v>
      </c>
      <c r="U4964">
        <v>9.49</v>
      </c>
      <c r="V4964" t="s">
        <v>5755</v>
      </c>
      <c r="W4964" t="s">
        <v>5869</v>
      </c>
      <c r="X4964">
        <v>1</v>
      </c>
    </row>
    <row r="4965" spans="1:24" x14ac:dyDescent="0.25">
      <c r="A4965">
        <v>30860</v>
      </c>
      <c r="B4965" t="s">
        <v>3656</v>
      </c>
      <c r="C4965" t="s">
        <v>443</v>
      </c>
      <c r="D4965" t="s">
        <v>5871</v>
      </c>
      <c r="E4965" t="s">
        <v>5872</v>
      </c>
      <c r="F4965">
        <v>27</v>
      </c>
      <c r="G4965" t="s">
        <v>5837</v>
      </c>
      <c r="H4965" t="s">
        <v>5747</v>
      </c>
      <c r="I4965" t="s">
        <v>5748</v>
      </c>
      <c r="J4965">
        <v>500</v>
      </c>
      <c r="K4965">
        <v>12</v>
      </c>
      <c r="L4965">
        <v>6</v>
      </c>
      <c r="M4965" t="s">
        <v>5749</v>
      </c>
      <c r="N4965" t="s">
        <v>5750</v>
      </c>
      <c r="O4965" t="s">
        <v>5874</v>
      </c>
      <c r="P4965" t="s">
        <v>5875</v>
      </c>
      <c r="Q4965" t="s">
        <v>5876</v>
      </c>
      <c r="R4965">
        <v>86613</v>
      </c>
      <c r="S4965" t="s">
        <v>6449</v>
      </c>
      <c r="T4965" t="s">
        <v>6449</v>
      </c>
      <c r="U4965">
        <v>9.49</v>
      </c>
      <c r="V4965" t="s">
        <v>5755</v>
      </c>
      <c r="W4965" t="s">
        <v>5869</v>
      </c>
      <c r="X4965">
        <v>1</v>
      </c>
    </row>
    <row r="4966" spans="1:24" x14ac:dyDescent="0.25">
      <c r="A4966">
        <v>31379</v>
      </c>
      <c r="B4966" t="s">
        <v>3737</v>
      </c>
      <c r="C4966" t="s">
        <v>443</v>
      </c>
      <c r="D4966" t="s">
        <v>6612</v>
      </c>
      <c r="E4966" t="s">
        <v>5872</v>
      </c>
      <c r="F4966">
        <v>10</v>
      </c>
      <c r="G4966" t="s">
        <v>5767</v>
      </c>
      <c r="H4966" t="s">
        <v>5747</v>
      </c>
      <c r="I4966" t="s">
        <v>5748</v>
      </c>
      <c r="J4966">
        <v>473</v>
      </c>
      <c r="K4966">
        <v>24</v>
      </c>
      <c r="L4966">
        <v>6.5</v>
      </c>
      <c r="M4966" t="s">
        <v>5749</v>
      </c>
      <c r="N4966" t="s">
        <v>5750</v>
      </c>
      <c r="O4966" t="s">
        <v>5874</v>
      </c>
      <c r="P4966" t="s">
        <v>5875</v>
      </c>
      <c r="Q4966" t="s">
        <v>5876</v>
      </c>
      <c r="R4966">
        <v>90000</v>
      </c>
      <c r="S4966" t="s">
        <v>6613</v>
      </c>
      <c r="T4966" t="s">
        <v>6613</v>
      </c>
      <c r="U4966">
        <v>3.79</v>
      </c>
      <c r="V4966" t="s">
        <v>6172</v>
      </c>
      <c r="W4966" t="s">
        <v>5869</v>
      </c>
      <c r="X4966">
        <v>1</v>
      </c>
    </row>
    <row r="4967" spans="1:24" x14ac:dyDescent="0.25">
      <c r="A4967">
        <v>31379</v>
      </c>
      <c r="B4967" t="s">
        <v>3737</v>
      </c>
      <c r="C4967" t="s">
        <v>443</v>
      </c>
      <c r="D4967" t="s">
        <v>6612</v>
      </c>
      <c r="E4967" t="s">
        <v>5872</v>
      </c>
      <c r="F4967">
        <v>10</v>
      </c>
      <c r="G4967" t="s">
        <v>5767</v>
      </c>
      <c r="H4967" t="s">
        <v>5747</v>
      </c>
      <c r="I4967" t="s">
        <v>5748</v>
      </c>
      <c r="J4967">
        <v>473</v>
      </c>
      <c r="K4967">
        <v>24</v>
      </c>
      <c r="L4967">
        <v>6.5</v>
      </c>
      <c r="M4967" t="s">
        <v>5749</v>
      </c>
      <c r="N4967" t="s">
        <v>5750</v>
      </c>
      <c r="O4967" t="s">
        <v>5874</v>
      </c>
      <c r="P4967" t="s">
        <v>5875</v>
      </c>
      <c r="Q4967" t="s">
        <v>5876</v>
      </c>
      <c r="R4967">
        <v>90000</v>
      </c>
      <c r="S4967" t="s">
        <v>6613</v>
      </c>
      <c r="T4967" t="s">
        <v>6613</v>
      </c>
      <c r="U4967">
        <v>3.79</v>
      </c>
      <c r="V4967" t="s">
        <v>6172</v>
      </c>
      <c r="W4967" t="s">
        <v>5869</v>
      </c>
      <c r="X4967">
        <v>1</v>
      </c>
    </row>
    <row r="4968" spans="1:24" x14ac:dyDescent="0.25">
      <c r="A4968">
        <v>31383</v>
      </c>
      <c r="B4968" t="s">
        <v>3665</v>
      </c>
      <c r="C4968" t="s">
        <v>443</v>
      </c>
      <c r="D4968" t="s">
        <v>5871</v>
      </c>
      <c r="E4968" t="s">
        <v>6342</v>
      </c>
      <c r="F4968">
        <v>27</v>
      </c>
      <c r="G4968" t="s">
        <v>5837</v>
      </c>
      <c r="H4968" t="s">
        <v>5747</v>
      </c>
      <c r="I4968" t="s">
        <v>5748</v>
      </c>
      <c r="J4968">
        <v>500</v>
      </c>
      <c r="K4968">
        <v>24</v>
      </c>
      <c r="L4968">
        <v>2.5</v>
      </c>
      <c r="M4968" t="s">
        <v>5759</v>
      </c>
      <c r="N4968" t="s">
        <v>5896</v>
      </c>
      <c r="O4968" t="s">
        <v>5874</v>
      </c>
      <c r="P4968" t="s">
        <v>6168</v>
      </c>
      <c r="Q4968" t="s">
        <v>5876</v>
      </c>
      <c r="R4968">
        <v>96859</v>
      </c>
      <c r="S4968" t="s">
        <v>6611</v>
      </c>
      <c r="T4968" t="s">
        <v>5984</v>
      </c>
      <c r="U4968">
        <v>2.78</v>
      </c>
      <c r="V4968" t="s">
        <v>6172</v>
      </c>
      <c r="W4968" t="s">
        <v>5869</v>
      </c>
      <c r="X4968">
        <v>1</v>
      </c>
    </row>
    <row r="4969" spans="1:24" x14ac:dyDescent="0.25">
      <c r="A4969">
        <v>31383</v>
      </c>
      <c r="B4969" t="s">
        <v>3665</v>
      </c>
      <c r="C4969" t="s">
        <v>443</v>
      </c>
      <c r="D4969" t="s">
        <v>5871</v>
      </c>
      <c r="E4969" t="s">
        <v>6342</v>
      </c>
      <c r="F4969">
        <v>27</v>
      </c>
      <c r="G4969" t="s">
        <v>5837</v>
      </c>
      <c r="H4969" t="s">
        <v>5747</v>
      </c>
      <c r="I4969" t="s">
        <v>5748</v>
      </c>
      <c r="J4969">
        <v>500</v>
      </c>
      <c r="K4969">
        <v>24</v>
      </c>
      <c r="L4969">
        <v>2.5</v>
      </c>
      <c r="M4969" t="s">
        <v>5759</v>
      </c>
      <c r="N4969" t="s">
        <v>5896</v>
      </c>
      <c r="O4969" t="s">
        <v>5874</v>
      </c>
      <c r="P4969" t="s">
        <v>6168</v>
      </c>
      <c r="Q4969" t="s">
        <v>5876</v>
      </c>
      <c r="R4969">
        <v>96859</v>
      </c>
      <c r="S4969" t="s">
        <v>6611</v>
      </c>
      <c r="T4969" t="s">
        <v>5984</v>
      </c>
      <c r="U4969">
        <v>2.78</v>
      </c>
      <c r="V4969" t="s">
        <v>6172</v>
      </c>
      <c r="W4969" t="s">
        <v>5869</v>
      </c>
      <c r="X4969">
        <v>1</v>
      </c>
    </row>
    <row r="4970" spans="1:24" x14ac:dyDescent="0.25">
      <c r="A4970">
        <v>31384</v>
      </c>
      <c r="B4970" t="s">
        <v>3666</v>
      </c>
      <c r="C4970" t="s">
        <v>443</v>
      </c>
      <c r="D4970" t="s">
        <v>5871</v>
      </c>
      <c r="E4970" t="s">
        <v>6167</v>
      </c>
      <c r="F4970">
        <v>27</v>
      </c>
      <c r="G4970" t="s">
        <v>5837</v>
      </c>
      <c r="H4970" t="s">
        <v>5747</v>
      </c>
      <c r="I4970" t="s">
        <v>5748</v>
      </c>
      <c r="J4970">
        <v>500</v>
      </c>
      <c r="K4970">
        <v>24</v>
      </c>
      <c r="L4970">
        <v>5</v>
      </c>
      <c r="M4970" t="s">
        <v>5759</v>
      </c>
      <c r="N4970" t="s">
        <v>5896</v>
      </c>
      <c r="O4970" t="s">
        <v>5874</v>
      </c>
      <c r="P4970" t="s">
        <v>5875</v>
      </c>
      <c r="Q4970" t="s">
        <v>5876</v>
      </c>
      <c r="R4970">
        <v>96859</v>
      </c>
      <c r="S4970" t="s">
        <v>6611</v>
      </c>
      <c r="T4970" t="s">
        <v>5984</v>
      </c>
      <c r="U4970">
        <v>3.15</v>
      </c>
      <c r="V4970" t="s">
        <v>6172</v>
      </c>
      <c r="W4970" t="s">
        <v>5869</v>
      </c>
      <c r="X4970">
        <v>1</v>
      </c>
    </row>
    <row r="4971" spans="1:24" x14ac:dyDescent="0.25">
      <c r="A4971">
        <v>31384</v>
      </c>
      <c r="B4971" t="s">
        <v>3666</v>
      </c>
      <c r="C4971" t="s">
        <v>443</v>
      </c>
      <c r="D4971" t="s">
        <v>5871</v>
      </c>
      <c r="E4971" t="s">
        <v>6167</v>
      </c>
      <c r="F4971">
        <v>27</v>
      </c>
      <c r="G4971" t="s">
        <v>5837</v>
      </c>
      <c r="H4971" t="s">
        <v>5747</v>
      </c>
      <c r="I4971" t="s">
        <v>5748</v>
      </c>
      <c r="J4971">
        <v>500</v>
      </c>
      <c r="K4971">
        <v>24</v>
      </c>
      <c r="L4971">
        <v>5</v>
      </c>
      <c r="M4971" t="s">
        <v>5759</v>
      </c>
      <c r="N4971" t="s">
        <v>5896</v>
      </c>
      <c r="O4971" t="s">
        <v>5874</v>
      </c>
      <c r="P4971" t="s">
        <v>5875</v>
      </c>
      <c r="Q4971" t="s">
        <v>5876</v>
      </c>
      <c r="R4971">
        <v>96859</v>
      </c>
      <c r="S4971" t="s">
        <v>6611</v>
      </c>
      <c r="T4971" t="s">
        <v>5984</v>
      </c>
      <c r="U4971">
        <v>3.15</v>
      </c>
      <c r="V4971" t="s">
        <v>6172</v>
      </c>
      <c r="W4971" t="s">
        <v>5869</v>
      </c>
      <c r="X4971">
        <v>1</v>
      </c>
    </row>
    <row r="4972" spans="1:24" x14ac:dyDescent="0.25">
      <c r="A4972">
        <v>29807</v>
      </c>
      <c r="B4972" t="s">
        <v>3416</v>
      </c>
      <c r="C4972" t="s">
        <v>443</v>
      </c>
      <c r="D4972" t="s">
        <v>6201</v>
      </c>
      <c r="E4972" t="s">
        <v>6342</v>
      </c>
      <c r="F4972">
        <v>20</v>
      </c>
      <c r="G4972" t="s">
        <v>5746</v>
      </c>
      <c r="H4972" t="s">
        <v>5747</v>
      </c>
      <c r="I4972" t="s">
        <v>5748</v>
      </c>
      <c r="J4972">
        <v>2130</v>
      </c>
      <c r="K4972">
        <v>4</v>
      </c>
      <c r="L4972">
        <v>5</v>
      </c>
      <c r="M4972" t="s">
        <v>5749</v>
      </c>
      <c r="N4972" t="s">
        <v>5750</v>
      </c>
      <c r="O4972" t="s">
        <v>5874</v>
      </c>
      <c r="P4972" t="s">
        <v>5875</v>
      </c>
      <c r="Q4972" t="s">
        <v>5876</v>
      </c>
      <c r="R4972">
        <v>93</v>
      </c>
      <c r="S4972" t="s">
        <v>6202</v>
      </c>
      <c r="T4972" t="s">
        <v>6203</v>
      </c>
      <c r="U4972">
        <v>13.99</v>
      </c>
      <c r="V4972" t="s">
        <v>6172</v>
      </c>
      <c r="W4972" t="s">
        <v>5869</v>
      </c>
      <c r="X4972">
        <v>6</v>
      </c>
    </row>
    <row r="4973" spans="1:24" x14ac:dyDescent="0.25">
      <c r="A4973">
        <v>29807</v>
      </c>
      <c r="B4973" t="s">
        <v>3416</v>
      </c>
      <c r="C4973" t="s">
        <v>443</v>
      </c>
      <c r="D4973" t="s">
        <v>6201</v>
      </c>
      <c r="E4973" t="s">
        <v>6342</v>
      </c>
      <c r="F4973">
        <v>20</v>
      </c>
      <c r="G4973" t="s">
        <v>5746</v>
      </c>
      <c r="H4973" t="s">
        <v>5747</v>
      </c>
      <c r="I4973" t="s">
        <v>5748</v>
      </c>
      <c r="J4973">
        <v>2130</v>
      </c>
      <c r="K4973">
        <v>4</v>
      </c>
      <c r="L4973">
        <v>5</v>
      </c>
      <c r="M4973" t="s">
        <v>5749</v>
      </c>
      <c r="N4973" t="s">
        <v>5750</v>
      </c>
      <c r="O4973" t="s">
        <v>5874</v>
      </c>
      <c r="P4973" t="s">
        <v>5875</v>
      </c>
      <c r="Q4973" t="s">
        <v>5876</v>
      </c>
      <c r="R4973">
        <v>93</v>
      </c>
      <c r="S4973" t="s">
        <v>6202</v>
      </c>
      <c r="T4973" t="s">
        <v>6203</v>
      </c>
      <c r="U4973">
        <v>13.99</v>
      </c>
      <c r="V4973" t="s">
        <v>6172</v>
      </c>
      <c r="W4973" t="s">
        <v>5869</v>
      </c>
      <c r="X4973">
        <v>6</v>
      </c>
    </row>
    <row r="4974" spans="1:24" x14ac:dyDescent="0.25">
      <c r="A4974">
        <v>31311</v>
      </c>
      <c r="B4974" t="s">
        <v>3454</v>
      </c>
      <c r="C4974" t="s">
        <v>443</v>
      </c>
      <c r="D4974" t="s">
        <v>6654</v>
      </c>
      <c r="E4974" t="s">
        <v>6192</v>
      </c>
      <c r="F4974">
        <v>27</v>
      </c>
      <c r="G4974" t="s">
        <v>5837</v>
      </c>
      <c r="H4974" t="s">
        <v>5747</v>
      </c>
      <c r="I4974" t="s">
        <v>5748</v>
      </c>
      <c r="J4974">
        <v>473</v>
      </c>
      <c r="K4974">
        <v>24</v>
      </c>
      <c r="L4974">
        <v>5</v>
      </c>
      <c r="M4974" t="s">
        <v>5749</v>
      </c>
      <c r="N4974" t="s">
        <v>5750</v>
      </c>
      <c r="O4974" t="s">
        <v>5874</v>
      </c>
      <c r="P4974" t="s">
        <v>5875</v>
      </c>
      <c r="Q4974" t="s">
        <v>5876</v>
      </c>
      <c r="R4974">
        <v>87193</v>
      </c>
      <c r="S4974" t="s">
        <v>6655</v>
      </c>
      <c r="T4974" t="s">
        <v>6656</v>
      </c>
      <c r="U4974">
        <v>4.1500000000000004</v>
      </c>
      <c r="V4974" t="s">
        <v>6172</v>
      </c>
      <c r="W4974" t="s">
        <v>5869</v>
      </c>
      <c r="X4974">
        <v>1</v>
      </c>
    </row>
    <row r="4975" spans="1:24" x14ac:dyDescent="0.25">
      <c r="A4975">
        <v>31311</v>
      </c>
      <c r="B4975" t="s">
        <v>3454</v>
      </c>
      <c r="C4975" t="s">
        <v>443</v>
      </c>
      <c r="D4975" t="s">
        <v>6654</v>
      </c>
      <c r="E4975" t="s">
        <v>6192</v>
      </c>
      <c r="F4975">
        <v>27</v>
      </c>
      <c r="G4975" t="s">
        <v>5837</v>
      </c>
      <c r="H4975" t="s">
        <v>5747</v>
      </c>
      <c r="I4975" t="s">
        <v>5748</v>
      </c>
      <c r="J4975">
        <v>473</v>
      </c>
      <c r="K4975">
        <v>24</v>
      </c>
      <c r="L4975">
        <v>5</v>
      </c>
      <c r="M4975" t="s">
        <v>5749</v>
      </c>
      <c r="N4975" t="s">
        <v>5750</v>
      </c>
      <c r="O4975" t="s">
        <v>5874</v>
      </c>
      <c r="P4975" t="s">
        <v>5875</v>
      </c>
      <c r="Q4975" t="s">
        <v>5876</v>
      </c>
      <c r="R4975">
        <v>90002</v>
      </c>
      <c r="S4975" t="s">
        <v>6655</v>
      </c>
      <c r="T4975" t="s">
        <v>6656</v>
      </c>
      <c r="U4975">
        <v>4.1500000000000004</v>
      </c>
      <c r="V4975" t="s">
        <v>6172</v>
      </c>
      <c r="W4975" t="s">
        <v>5869</v>
      </c>
      <c r="X4975">
        <v>1</v>
      </c>
    </row>
    <row r="4976" spans="1:24" x14ac:dyDescent="0.25">
      <c r="A4976">
        <v>31311</v>
      </c>
      <c r="B4976" t="s">
        <v>3454</v>
      </c>
      <c r="C4976" t="s">
        <v>443</v>
      </c>
      <c r="D4976" t="s">
        <v>6654</v>
      </c>
      <c r="E4976" t="s">
        <v>6192</v>
      </c>
      <c r="F4976">
        <v>27</v>
      </c>
      <c r="G4976" t="s">
        <v>5837</v>
      </c>
      <c r="H4976" t="s">
        <v>5747</v>
      </c>
      <c r="I4976" t="s">
        <v>5748</v>
      </c>
      <c r="J4976">
        <v>473</v>
      </c>
      <c r="K4976">
        <v>24</v>
      </c>
      <c r="L4976">
        <v>5</v>
      </c>
      <c r="M4976" t="s">
        <v>5749</v>
      </c>
      <c r="N4976" t="s">
        <v>5750</v>
      </c>
      <c r="O4976" t="s">
        <v>5874</v>
      </c>
      <c r="P4976" t="s">
        <v>5875</v>
      </c>
      <c r="Q4976" t="s">
        <v>5876</v>
      </c>
      <c r="R4976">
        <v>90002</v>
      </c>
      <c r="S4976" t="s">
        <v>6655</v>
      </c>
      <c r="T4976" t="s">
        <v>6656</v>
      </c>
      <c r="U4976">
        <v>4.1500000000000004</v>
      </c>
      <c r="V4976" t="s">
        <v>6172</v>
      </c>
      <c r="W4976" t="s">
        <v>5869</v>
      </c>
      <c r="X4976">
        <v>1</v>
      </c>
    </row>
    <row r="4977" spans="1:24" x14ac:dyDescent="0.25">
      <c r="A4977">
        <v>31676</v>
      </c>
      <c r="B4977" t="s">
        <v>4367</v>
      </c>
      <c r="C4977" t="s">
        <v>443</v>
      </c>
      <c r="D4977" t="s">
        <v>6177</v>
      </c>
      <c r="E4977" t="s">
        <v>498</v>
      </c>
      <c r="F4977">
        <v>10</v>
      </c>
      <c r="G4977" t="s">
        <v>5767</v>
      </c>
      <c r="H4977" t="s">
        <v>5747</v>
      </c>
      <c r="I4977" t="s">
        <v>5748</v>
      </c>
      <c r="J4977">
        <v>4260</v>
      </c>
      <c r="K4977">
        <v>1</v>
      </c>
      <c r="L4977">
        <v>5.4</v>
      </c>
      <c r="M4977" t="s">
        <v>5749</v>
      </c>
      <c r="N4977" t="s">
        <v>5750</v>
      </c>
      <c r="O4977" t="s">
        <v>5874</v>
      </c>
      <c r="P4977" t="s">
        <v>5875</v>
      </c>
      <c r="Q4977" t="s">
        <v>5876</v>
      </c>
      <c r="R4977">
        <v>42090</v>
      </c>
      <c r="S4977" t="s">
        <v>6180</v>
      </c>
      <c r="T4977" t="s">
        <v>6180</v>
      </c>
      <c r="U4977">
        <v>25.98</v>
      </c>
      <c r="V4977" t="s">
        <v>6172</v>
      </c>
      <c r="W4977" t="s">
        <v>5869</v>
      </c>
      <c r="X4977">
        <v>12</v>
      </c>
    </row>
    <row r="4978" spans="1:24" x14ac:dyDescent="0.25">
      <c r="A4978">
        <v>31676</v>
      </c>
      <c r="B4978" t="s">
        <v>4367</v>
      </c>
      <c r="C4978" t="s">
        <v>443</v>
      </c>
      <c r="D4978" t="s">
        <v>6177</v>
      </c>
      <c r="E4978" t="s">
        <v>498</v>
      </c>
      <c r="F4978">
        <v>10</v>
      </c>
      <c r="G4978" t="s">
        <v>5767</v>
      </c>
      <c r="H4978" t="s">
        <v>5747</v>
      </c>
      <c r="I4978" t="s">
        <v>5748</v>
      </c>
      <c r="J4978">
        <v>4260</v>
      </c>
      <c r="K4978">
        <v>1</v>
      </c>
      <c r="L4978">
        <v>5.4</v>
      </c>
      <c r="M4978" t="s">
        <v>5749</v>
      </c>
      <c r="N4978" t="s">
        <v>5750</v>
      </c>
      <c r="O4978" t="s">
        <v>5874</v>
      </c>
      <c r="P4978" t="s">
        <v>5875</v>
      </c>
      <c r="Q4978" t="s">
        <v>5876</v>
      </c>
      <c r="R4978">
        <v>42090</v>
      </c>
      <c r="S4978" t="s">
        <v>6180</v>
      </c>
      <c r="T4978" t="s">
        <v>6180</v>
      </c>
      <c r="U4978">
        <v>25.98</v>
      </c>
      <c r="V4978" t="s">
        <v>6172</v>
      </c>
      <c r="W4978" t="s">
        <v>5869</v>
      </c>
      <c r="X4978">
        <v>12</v>
      </c>
    </row>
    <row r="4979" spans="1:24" x14ac:dyDescent="0.25">
      <c r="A4979">
        <v>32261</v>
      </c>
      <c r="B4979" t="s">
        <v>3756</v>
      </c>
      <c r="C4979" t="s">
        <v>442</v>
      </c>
      <c r="D4979" t="s">
        <v>5920</v>
      </c>
      <c r="E4979" t="s">
        <v>5944</v>
      </c>
      <c r="F4979">
        <v>20</v>
      </c>
      <c r="G4979" t="s">
        <v>5746</v>
      </c>
      <c r="H4979" t="s">
        <v>5748</v>
      </c>
      <c r="I4979" t="s">
        <v>5792</v>
      </c>
      <c r="J4979">
        <v>375</v>
      </c>
      <c r="K4979">
        <v>12</v>
      </c>
      <c r="L4979">
        <v>11</v>
      </c>
      <c r="M4979" t="s">
        <v>5749</v>
      </c>
      <c r="N4979" t="s">
        <v>5750</v>
      </c>
      <c r="O4979" t="s">
        <v>5790</v>
      </c>
      <c r="P4979" t="s">
        <v>5889</v>
      </c>
      <c r="Q4979" t="s">
        <v>5952</v>
      </c>
      <c r="R4979">
        <v>43063</v>
      </c>
      <c r="S4979" t="s">
        <v>6125</v>
      </c>
      <c r="T4979" t="s">
        <v>6126</v>
      </c>
      <c r="U4979">
        <v>16.95</v>
      </c>
      <c r="V4979" t="s">
        <v>5755</v>
      </c>
      <c r="W4979" t="s">
        <v>5869</v>
      </c>
      <c r="X4979">
        <v>1</v>
      </c>
    </row>
    <row r="4980" spans="1:24" x14ac:dyDescent="0.25">
      <c r="A4980">
        <v>29688</v>
      </c>
      <c r="B4980" t="s">
        <v>435</v>
      </c>
      <c r="C4980" t="s">
        <v>441</v>
      </c>
      <c r="D4980" t="s">
        <v>5798</v>
      </c>
      <c r="E4980" t="s">
        <v>5799</v>
      </c>
      <c r="F4980">
        <v>10</v>
      </c>
      <c r="G4980" t="s">
        <v>5767</v>
      </c>
      <c r="H4980" t="s">
        <v>5748</v>
      </c>
      <c r="I4980" t="s">
        <v>5748</v>
      </c>
      <c r="J4980">
        <v>1140</v>
      </c>
      <c r="K4980">
        <v>12</v>
      </c>
      <c r="L4980">
        <v>40</v>
      </c>
      <c r="M4980" t="s">
        <v>5749</v>
      </c>
      <c r="N4980" t="s">
        <v>5750</v>
      </c>
      <c r="O4980" t="s">
        <v>5751</v>
      </c>
      <c r="P4980" t="s">
        <v>5752</v>
      </c>
      <c r="Q4980" t="s">
        <v>5838</v>
      </c>
      <c r="R4980">
        <v>43500</v>
      </c>
      <c r="S4980" t="s">
        <v>5773</v>
      </c>
      <c r="T4980" t="s">
        <v>5773</v>
      </c>
      <c r="U4980">
        <v>33.99</v>
      </c>
      <c r="V4980" t="s">
        <v>5755</v>
      </c>
      <c r="W4980" t="s">
        <v>5756</v>
      </c>
      <c r="X4980">
        <v>1</v>
      </c>
    </row>
    <row r="4981" spans="1:24" x14ac:dyDescent="0.25">
      <c r="A4981">
        <v>30608</v>
      </c>
      <c r="B4981" t="s">
        <v>2567</v>
      </c>
      <c r="C4981" t="s">
        <v>443</v>
      </c>
      <c r="D4981" t="s">
        <v>6166</v>
      </c>
      <c r="E4981" t="s">
        <v>5872</v>
      </c>
      <c r="F4981">
        <v>10</v>
      </c>
      <c r="G4981" t="s">
        <v>5767</v>
      </c>
      <c r="H4981" t="s">
        <v>5747</v>
      </c>
      <c r="I4981" t="s">
        <v>5748</v>
      </c>
      <c r="J4981">
        <v>500</v>
      </c>
      <c r="K4981">
        <v>24</v>
      </c>
      <c r="L4981">
        <v>7</v>
      </c>
      <c r="M4981" t="s">
        <v>5759</v>
      </c>
      <c r="N4981" t="s">
        <v>5806</v>
      </c>
      <c r="O4981" t="s">
        <v>5751</v>
      </c>
      <c r="P4981" t="s">
        <v>6168</v>
      </c>
      <c r="Q4981" t="s">
        <v>6169</v>
      </c>
      <c r="R4981">
        <v>81509</v>
      </c>
      <c r="S4981" t="s">
        <v>6184</v>
      </c>
      <c r="T4981" t="s">
        <v>6182</v>
      </c>
      <c r="U4981">
        <v>2.99</v>
      </c>
      <c r="V4981" t="s">
        <v>6172</v>
      </c>
      <c r="W4981" t="s">
        <v>5869</v>
      </c>
      <c r="X4981">
        <v>1</v>
      </c>
    </row>
    <row r="4982" spans="1:24" x14ac:dyDescent="0.25">
      <c r="A4982">
        <v>31390</v>
      </c>
      <c r="B4982" t="s">
        <v>3740</v>
      </c>
      <c r="C4982" t="s">
        <v>442</v>
      </c>
      <c r="D4982" t="s">
        <v>6035</v>
      </c>
      <c r="E4982" t="s">
        <v>498</v>
      </c>
      <c r="F4982">
        <v>20</v>
      </c>
      <c r="G4982" t="s">
        <v>5746</v>
      </c>
      <c r="H4982" t="s">
        <v>5747</v>
      </c>
      <c r="I4982" t="s">
        <v>5792</v>
      </c>
      <c r="J4982">
        <v>750</v>
      </c>
      <c r="K4982">
        <v>12</v>
      </c>
      <c r="L4982">
        <v>12</v>
      </c>
      <c r="M4982" t="s">
        <v>5759</v>
      </c>
      <c r="N4982" t="s">
        <v>5835</v>
      </c>
      <c r="O4982" t="s">
        <v>5761</v>
      </c>
      <c r="P4982" t="s">
        <v>5988</v>
      </c>
      <c r="Q4982" t="s">
        <v>5979</v>
      </c>
      <c r="R4982">
        <v>42667</v>
      </c>
      <c r="S4982" t="s">
        <v>6114</v>
      </c>
      <c r="T4982" t="s">
        <v>6026</v>
      </c>
      <c r="U4982">
        <v>17.989999999999998</v>
      </c>
      <c r="V4982" t="s">
        <v>5755</v>
      </c>
      <c r="W4982" t="s">
        <v>5765</v>
      </c>
      <c r="X4982">
        <v>1</v>
      </c>
    </row>
    <row r="4983" spans="1:24" x14ac:dyDescent="0.25">
      <c r="A4983">
        <v>29790</v>
      </c>
      <c r="B4983" t="s">
        <v>3508</v>
      </c>
      <c r="C4983" t="s">
        <v>442</v>
      </c>
      <c r="D4983" t="s">
        <v>6021</v>
      </c>
      <c r="E4983" t="s">
        <v>6022</v>
      </c>
      <c r="F4983">
        <v>22</v>
      </c>
      <c r="G4983" t="s">
        <v>5816</v>
      </c>
      <c r="H4983" t="s">
        <v>5747</v>
      </c>
      <c r="I4983" t="s">
        <v>5748</v>
      </c>
      <c r="J4983">
        <v>750</v>
      </c>
      <c r="K4983">
        <v>12</v>
      </c>
      <c r="L4983">
        <v>13.4</v>
      </c>
      <c r="M4983" t="s">
        <v>5749</v>
      </c>
      <c r="N4983" t="s">
        <v>5750</v>
      </c>
      <c r="O4983" t="s">
        <v>5751</v>
      </c>
      <c r="P4983" t="s">
        <v>5988</v>
      </c>
      <c r="Q4983" t="s">
        <v>6024</v>
      </c>
      <c r="R4983">
        <v>84740</v>
      </c>
      <c r="S4983" t="s">
        <v>6525</v>
      </c>
      <c r="T4983" t="s">
        <v>6525</v>
      </c>
      <c r="U4983">
        <v>19.63</v>
      </c>
      <c r="V4983" t="s">
        <v>5755</v>
      </c>
      <c r="W4983" t="s">
        <v>5869</v>
      </c>
      <c r="X4983">
        <v>1</v>
      </c>
    </row>
    <row r="4984" spans="1:24" x14ac:dyDescent="0.25">
      <c r="A4984">
        <v>31395</v>
      </c>
      <c r="B4984" t="s">
        <v>3743</v>
      </c>
      <c r="C4984" t="s">
        <v>442</v>
      </c>
      <c r="D4984" t="s">
        <v>5886</v>
      </c>
      <c r="E4984" t="s">
        <v>5887</v>
      </c>
      <c r="F4984">
        <v>20</v>
      </c>
      <c r="G4984" t="s">
        <v>5746</v>
      </c>
      <c r="H4984" t="s">
        <v>5747</v>
      </c>
      <c r="I4984" t="s">
        <v>5748</v>
      </c>
      <c r="J4984">
        <v>750</v>
      </c>
      <c r="K4984">
        <v>12</v>
      </c>
      <c r="L4984">
        <v>12.5</v>
      </c>
      <c r="M4984" t="s">
        <v>5749</v>
      </c>
      <c r="N4984" t="s">
        <v>5750</v>
      </c>
      <c r="O4984" t="s">
        <v>5790</v>
      </c>
      <c r="P4984" t="s">
        <v>5916</v>
      </c>
      <c r="Q4984" t="s">
        <v>5952</v>
      </c>
      <c r="R4984">
        <v>43063</v>
      </c>
      <c r="S4984" t="s">
        <v>6125</v>
      </c>
      <c r="T4984" t="s">
        <v>6126</v>
      </c>
      <c r="U4984">
        <v>14.95</v>
      </c>
      <c r="V4984" t="s">
        <v>5755</v>
      </c>
      <c r="W4984" t="s">
        <v>5869</v>
      </c>
      <c r="X4984">
        <v>1</v>
      </c>
    </row>
    <row r="4985" spans="1:24" x14ac:dyDescent="0.25">
      <c r="A4985">
        <v>30941</v>
      </c>
      <c r="B4985" t="s">
        <v>3680</v>
      </c>
      <c r="C4985" t="s">
        <v>443</v>
      </c>
      <c r="D4985" t="s">
        <v>6411</v>
      </c>
      <c r="E4985" t="s">
        <v>6192</v>
      </c>
      <c r="F4985">
        <v>27</v>
      </c>
      <c r="G4985" t="s">
        <v>5837</v>
      </c>
      <c r="H4985" t="s">
        <v>5747</v>
      </c>
      <c r="I4985" t="s">
        <v>5748</v>
      </c>
      <c r="J4985">
        <v>355</v>
      </c>
      <c r="K4985">
        <v>24</v>
      </c>
      <c r="L4985">
        <v>5</v>
      </c>
      <c r="M4985" t="s">
        <v>5749</v>
      </c>
      <c r="N4985" t="s">
        <v>5750</v>
      </c>
      <c r="O4985" t="s">
        <v>5874</v>
      </c>
      <c r="P4985" t="s">
        <v>5875</v>
      </c>
      <c r="Q4985" t="s">
        <v>5876</v>
      </c>
      <c r="R4985">
        <v>86377</v>
      </c>
      <c r="S4985" t="s">
        <v>6639</v>
      </c>
      <c r="T4985" t="s">
        <v>6413</v>
      </c>
      <c r="U4985">
        <v>2.4900000000000002</v>
      </c>
      <c r="V4985" t="s">
        <v>6172</v>
      </c>
      <c r="W4985" t="s">
        <v>5869</v>
      </c>
      <c r="X4985">
        <v>1</v>
      </c>
    </row>
    <row r="4986" spans="1:24" x14ac:dyDescent="0.25">
      <c r="A4986">
        <v>30941</v>
      </c>
      <c r="B4986" t="s">
        <v>3680</v>
      </c>
      <c r="C4986" t="s">
        <v>443</v>
      </c>
      <c r="D4986" t="s">
        <v>6411</v>
      </c>
      <c r="E4986" t="s">
        <v>6192</v>
      </c>
      <c r="F4986">
        <v>27</v>
      </c>
      <c r="G4986" t="s">
        <v>5837</v>
      </c>
      <c r="H4986" t="s">
        <v>5747</v>
      </c>
      <c r="I4986" t="s">
        <v>5748</v>
      </c>
      <c r="J4986">
        <v>355</v>
      </c>
      <c r="K4986">
        <v>24</v>
      </c>
      <c r="L4986">
        <v>5</v>
      </c>
      <c r="M4986" t="s">
        <v>5749</v>
      </c>
      <c r="N4986" t="s">
        <v>5750</v>
      </c>
      <c r="O4986" t="s">
        <v>5874</v>
      </c>
      <c r="P4986" t="s">
        <v>5875</v>
      </c>
      <c r="Q4986" t="s">
        <v>5876</v>
      </c>
      <c r="R4986">
        <v>86377</v>
      </c>
      <c r="S4986" t="s">
        <v>6639</v>
      </c>
      <c r="T4986" t="s">
        <v>6413</v>
      </c>
      <c r="U4986">
        <v>2.4900000000000002</v>
      </c>
      <c r="V4986" t="s">
        <v>6172</v>
      </c>
      <c r="W4986" t="s">
        <v>5869</v>
      </c>
      <c r="X4986">
        <v>1</v>
      </c>
    </row>
    <row r="4987" spans="1:24" x14ac:dyDescent="0.25">
      <c r="A4987">
        <v>31322</v>
      </c>
      <c r="B4987" t="s">
        <v>416</v>
      </c>
      <c r="C4987" t="s">
        <v>442</v>
      </c>
      <c r="D4987" t="s">
        <v>6103</v>
      </c>
      <c r="E4987" t="s">
        <v>6104</v>
      </c>
      <c r="F4987">
        <v>20</v>
      </c>
      <c r="G4987" t="s">
        <v>5746</v>
      </c>
      <c r="H4987" t="s">
        <v>5747</v>
      </c>
      <c r="I4987" t="s">
        <v>5792</v>
      </c>
      <c r="J4987">
        <v>3000</v>
      </c>
      <c r="K4987">
        <v>4</v>
      </c>
      <c r="L4987">
        <v>11</v>
      </c>
      <c r="M4987" t="s">
        <v>5749</v>
      </c>
      <c r="N4987" t="s">
        <v>5750</v>
      </c>
      <c r="O4987" t="s">
        <v>5751</v>
      </c>
      <c r="P4987" t="s">
        <v>5922</v>
      </c>
      <c r="Q4987" t="s">
        <v>6105</v>
      </c>
      <c r="R4987">
        <v>42015</v>
      </c>
      <c r="S4987" t="s">
        <v>5956</v>
      </c>
      <c r="T4987" t="s">
        <v>5957</v>
      </c>
      <c r="U4987">
        <v>31.99</v>
      </c>
      <c r="V4987" t="s">
        <v>5960</v>
      </c>
      <c r="W4987" t="s">
        <v>5869</v>
      </c>
      <c r="X4987">
        <v>1</v>
      </c>
    </row>
    <row r="4988" spans="1:24" x14ac:dyDescent="0.25">
      <c r="A4988">
        <v>31788</v>
      </c>
      <c r="B4988" t="s">
        <v>3914</v>
      </c>
      <c r="C4988" t="s">
        <v>443</v>
      </c>
      <c r="D4988" t="s">
        <v>5871</v>
      </c>
      <c r="E4988" t="s">
        <v>5872</v>
      </c>
      <c r="F4988">
        <v>27</v>
      </c>
      <c r="G4988" t="s">
        <v>5837</v>
      </c>
      <c r="H4988" t="s">
        <v>5747</v>
      </c>
      <c r="I4988" t="s">
        <v>5748</v>
      </c>
      <c r="J4988">
        <v>355</v>
      </c>
      <c r="K4988">
        <v>24</v>
      </c>
      <c r="L4988">
        <v>6.9</v>
      </c>
      <c r="M4988" t="s">
        <v>5759</v>
      </c>
      <c r="N4988" t="s">
        <v>5908</v>
      </c>
      <c r="O4988" t="s">
        <v>5874</v>
      </c>
      <c r="P4988" t="s">
        <v>5875</v>
      </c>
      <c r="Q4988" t="s">
        <v>5876</v>
      </c>
      <c r="R4988">
        <v>85054</v>
      </c>
      <c r="S4988" t="s">
        <v>5978</v>
      </c>
      <c r="T4988" t="s">
        <v>5899</v>
      </c>
      <c r="U4988">
        <v>3.95</v>
      </c>
      <c r="V4988" t="s">
        <v>6172</v>
      </c>
      <c r="W4988" t="s">
        <v>5869</v>
      </c>
      <c r="X4988">
        <v>1</v>
      </c>
    </row>
    <row r="4989" spans="1:24" x14ac:dyDescent="0.25">
      <c r="A4989">
        <v>31788</v>
      </c>
      <c r="B4989" t="s">
        <v>3914</v>
      </c>
      <c r="C4989" t="s">
        <v>443</v>
      </c>
      <c r="D4989" t="s">
        <v>5871</v>
      </c>
      <c r="E4989" t="s">
        <v>5872</v>
      </c>
      <c r="F4989">
        <v>27</v>
      </c>
      <c r="G4989" t="s">
        <v>5837</v>
      </c>
      <c r="H4989" t="s">
        <v>5747</v>
      </c>
      <c r="I4989" t="s">
        <v>5748</v>
      </c>
      <c r="J4989">
        <v>355</v>
      </c>
      <c r="K4989">
        <v>24</v>
      </c>
      <c r="L4989">
        <v>6.9</v>
      </c>
      <c r="M4989" t="s">
        <v>5759</v>
      </c>
      <c r="N4989" t="s">
        <v>5908</v>
      </c>
      <c r="O4989" t="s">
        <v>5874</v>
      </c>
      <c r="P4989" t="s">
        <v>5875</v>
      </c>
      <c r="Q4989" t="s">
        <v>5876</v>
      </c>
      <c r="R4989">
        <v>85054</v>
      </c>
      <c r="S4989" t="s">
        <v>5978</v>
      </c>
      <c r="T4989" t="s">
        <v>5899</v>
      </c>
      <c r="U4989">
        <v>3.95</v>
      </c>
      <c r="V4989" t="s">
        <v>6172</v>
      </c>
      <c r="W4989" t="s">
        <v>5869</v>
      </c>
      <c r="X4989">
        <v>1</v>
      </c>
    </row>
    <row r="4990" spans="1:24" x14ac:dyDescent="0.25">
      <c r="A4990">
        <v>31967</v>
      </c>
      <c r="B4990" t="s">
        <v>3531</v>
      </c>
      <c r="C4990" t="s">
        <v>443</v>
      </c>
      <c r="D4990" t="s">
        <v>6177</v>
      </c>
      <c r="E4990" t="s">
        <v>6167</v>
      </c>
      <c r="F4990">
        <v>27</v>
      </c>
      <c r="G4990" t="s">
        <v>5837</v>
      </c>
      <c r="H4990" t="s">
        <v>5747</v>
      </c>
      <c r="I4990" t="s">
        <v>5748</v>
      </c>
      <c r="J4990">
        <v>2840</v>
      </c>
      <c r="K4990">
        <v>3</v>
      </c>
      <c r="L4990">
        <v>4.5999999999999996</v>
      </c>
      <c r="M4990" t="s">
        <v>5749</v>
      </c>
      <c r="N4990" t="s">
        <v>5750</v>
      </c>
      <c r="O4990" t="s">
        <v>5874</v>
      </c>
      <c r="P4990" t="s">
        <v>6178</v>
      </c>
      <c r="Q4990" t="s">
        <v>5876</v>
      </c>
      <c r="R4990">
        <v>42099</v>
      </c>
      <c r="S4990" t="s">
        <v>6179</v>
      </c>
      <c r="T4990" t="s">
        <v>6179</v>
      </c>
      <c r="U4990">
        <v>13.69</v>
      </c>
      <c r="V4990" t="s">
        <v>6172</v>
      </c>
      <c r="W4990" t="s">
        <v>5869</v>
      </c>
      <c r="X4990">
        <v>8</v>
      </c>
    </row>
    <row r="4991" spans="1:24" x14ac:dyDescent="0.25">
      <c r="A4991">
        <v>31967</v>
      </c>
      <c r="B4991" t="s">
        <v>3531</v>
      </c>
      <c r="C4991" t="s">
        <v>443</v>
      </c>
      <c r="D4991" t="s">
        <v>6177</v>
      </c>
      <c r="E4991" t="s">
        <v>6167</v>
      </c>
      <c r="F4991">
        <v>27</v>
      </c>
      <c r="G4991" t="s">
        <v>5837</v>
      </c>
      <c r="H4991" t="s">
        <v>5747</v>
      </c>
      <c r="I4991" t="s">
        <v>5748</v>
      </c>
      <c r="J4991">
        <v>2840</v>
      </c>
      <c r="K4991">
        <v>3</v>
      </c>
      <c r="L4991">
        <v>4.5999999999999996</v>
      </c>
      <c r="M4991" t="s">
        <v>5749</v>
      </c>
      <c r="N4991" t="s">
        <v>5750</v>
      </c>
      <c r="O4991" t="s">
        <v>5874</v>
      </c>
      <c r="P4991" t="s">
        <v>6178</v>
      </c>
      <c r="Q4991" t="s">
        <v>5876</v>
      </c>
      <c r="R4991">
        <v>42099</v>
      </c>
      <c r="S4991" t="s">
        <v>6179</v>
      </c>
      <c r="T4991" t="s">
        <v>6179</v>
      </c>
      <c r="U4991">
        <v>13.69</v>
      </c>
      <c r="V4991" t="s">
        <v>6172</v>
      </c>
      <c r="W4991" t="s">
        <v>5869</v>
      </c>
      <c r="X4991">
        <v>8</v>
      </c>
    </row>
    <row r="4992" spans="1:24" x14ac:dyDescent="0.25">
      <c r="A4992">
        <v>31494</v>
      </c>
      <c r="B4992" t="s">
        <v>3432</v>
      </c>
      <c r="C4992" t="s">
        <v>443</v>
      </c>
      <c r="D4992" t="s">
        <v>6637</v>
      </c>
      <c r="E4992" t="s">
        <v>5872</v>
      </c>
      <c r="F4992">
        <v>27</v>
      </c>
      <c r="G4992" t="s">
        <v>5837</v>
      </c>
      <c r="H4992" t="s">
        <v>5747</v>
      </c>
      <c r="I4992" t="s">
        <v>5748</v>
      </c>
      <c r="J4992">
        <v>473</v>
      </c>
      <c r="K4992">
        <v>24</v>
      </c>
      <c r="L4992">
        <v>7.2</v>
      </c>
      <c r="M4992" t="s">
        <v>5749</v>
      </c>
      <c r="N4992" t="s">
        <v>5750</v>
      </c>
      <c r="O4992" t="s">
        <v>5874</v>
      </c>
      <c r="P4992" t="s">
        <v>5875</v>
      </c>
      <c r="Q4992" t="s">
        <v>5876</v>
      </c>
      <c r="R4992">
        <v>90004</v>
      </c>
      <c r="S4992" t="s">
        <v>6638</v>
      </c>
      <c r="T4992" t="s">
        <v>6638</v>
      </c>
      <c r="U4992">
        <v>4.49</v>
      </c>
      <c r="V4992" t="s">
        <v>6172</v>
      </c>
      <c r="W4992" t="s">
        <v>5869</v>
      </c>
      <c r="X4992">
        <v>1</v>
      </c>
    </row>
    <row r="4993" spans="1:24" x14ac:dyDescent="0.25">
      <c r="A4993">
        <v>31494</v>
      </c>
      <c r="B4993" t="s">
        <v>3432</v>
      </c>
      <c r="C4993" t="s">
        <v>443</v>
      </c>
      <c r="D4993" t="s">
        <v>6637</v>
      </c>
      <c r="E4993" t="s">
        <v>5872</v>
      </c>
      <c r="F4993">
        <v>27</v>
      </c>
      <c r="G4993" t="s">
        <v>5837</v>
      </c>
      <c r="H4993" t="s">
        <v>5747</v>
      </c>
      <c r="I4993" t="s">
        <v>5748</v>
      </c>
      <c r="J4993">
        <v>473</v>
      </c>
      <c r="K4993">
        <v>24</v>
      </c>
      <c r="L4993">
        <v>7.2</v>
      </c>
      <c r="M4993" t="s">
        <v>5749</v>
      </c>
      <c r="N4993" t="s">
        <v>5750</v>
      </c>
      <c r="O4993" t="s">
        <v>5874</v>
      </c>
      <c r="P4993" t="s">
        <v>5875</v>
      </c>
      <c r="Q4993" t="s">
        <v>5876</v>
      </c>
      <c r="R4993">
        <v>90004</v>
      </c>
      <c r="S4993" t="s">
        <v>6638</v>
      </c>
      <c r="T4993" t="s">
        <v>6638</v>
      </c>
      <c r="U4993">
        <v>4.49</v>
      </c>
      <c r="V4993" t="s">
        <v>6172</v>
      </c>
      <c r="W4993" t="s">
        <v>5869</v>
      </c>
      <c r="X4993">
        <v>1</v>
      </c>
    </row>
    <row r="4994" spans="1:24" x14ac:dyDescent="0.25">
      <c r="A4994">
        <v>31494</v>
      </c>
      <c r="B4994" t="s">
        <v>3432</v>
      </c>
      <c r="C4994" t="s">
        <v>443</v>
      </c>
      <c r="D4994" t="s">
        <v>6637</v>
      </c>
      <c r="E4994" t="s">
        <v>5872</v>
      </c>
      <c r="F4994">
        <v>27</v>
      </c>
      <c r="G4994" t="s">
        <v>5837</v>
      </c>
      <c r="H4994" t="s">
        <v>5747</v>
      </c>
      <c r="I4994" t="s">
        <v>5748</v>
      </c>
      <c r="J4994">
        <v>473</v>
      </c>
      <c r="K4994">
        <v>24</v>
      </c>
      <c r="L4994">
        <v>7.2</v>
      </c>
      <c r="M4994" t="s">
        <v>5749</v>
      </c>
      <c r="N4994" t="s">
        <v>5750</v>
      </c>
      <c r="O4994" t="s">
        <v>5874</v>
      </c>
      <c r="P4994" t="s">
        <v>5875</v>
      </c>
      <c r="Q4994" t="s">
        <v>5876</v>
      </c>
      <c r="R4994">
        <v>96</v>
      </c>
      <c r="S4994" t="s">
        <v>6638</v>
      </c>
      <c r="T4994" t="s">
        <v>6638</v>
      </c>
      <c r="U4994">
        <v>4.49</v>
      </c>
      <c r="V4994" t="s">
        <v>6172</v>
      </c>
      <c r="W4994" t="s">
        <v>5869</v>
      </c>
      <c r="X4994">
        <v>1</v>
      </c>
    </row>
    <row r="4995" spans="1:24" x14ac:dyDescent="0.25">
      <c r="A4995">
        <v>29852</v>
      </c>
      <c r="B4995" t="s">
        <v>3639</v>
      </c>
      <c r="C4995" t="s">
        <v>443</v>
      </c>
      <c r="D4995" t="s">
        <v>5871</v>
      </c>
      <c r="E4995" t="s">
        <v>6192</v>
      </c>
      <c r="F4995">
        <v>27</v>
      </c>
      <c r="G4995" t="s">
        <v>5837</v>
      </c>
      <c r="H4995" t="s">
        <v>5868</v>
      </c>
      <c r="I4995" t="s">
        <v>5748</v>
      </c>
      <c r="J4995">
        <v>750</v>
      </c>
      <c r="K4995">
        <v>12</v>
      </c>
      <c r="L4995">
        <v>5</v>
      </c>
      <c r="M4995" t="s">
        <v>5749</v>
      </c>
      <c r="N4995" t="s">
        <v>5750</v>
      </c>
      <c r="O4995" t="s">
        <v>5874</v>
      </c>
      <c r="P4995" t="s">
        <v>5875</v>
      </c>
      <c r="Q4995" t="s">
        <v>5876</v>
      </c>
      <c r="R4995">
        <v>79259</v>
      </c>
      <c r="S4995" t="s">
        <v>6480</v>
      </c>
      <c r="T4995" t="s">
        <v>6481</v>
      </c>
      <c r="U4995">
        <v>7.99</v>
      </c>
      <c r="V4995" t="s">
        <v>5755</v>
      </c>
      <c r="W4995" t="s">
        <v>5869</v>
      </c>
      <c r="X4995">
        <v>1</v>
      </c>
    </row>
    <row r="4996" spans="1:24" x14ac:dyDescent="0.25">
      <c r="A4996">
        <v>29852</v>
      </c>
      <c r="B4996" t="s">
        <v>3639</v>
      </c>
      <c r="C4996" t="s">
        <v>443</v>
      </c>
      <c r="D4996" t="s">
        <v>5871</v>
      </c>
      <c r="E4996" t="s">
        <v>6192</v>
      </c>
      <c r="F4996">
        <v>27</v>
      </c>
      <c r="G4996" t="s">
        <v>5837</v>
      </c>
      <c r="H4996" t="s">
        <v>5868</v>
      </c>
      <c r="I4996" t="s">
        <v>5748</v>
      </c>
      <c r="J4996">
        <v>750</v>
      </c>
      <c r="K4996">
        <v>12</v>
      </c>
      <c r="L4996">
        <v>5</v>
      </c>
      <c r="M4996" t="s">
        <v>5749</v>
      </c>
      <c r="N4996" t="s">
        <v>5750</v>
      </c>
      <c r="O4996" t="s">
        <v>5874</v>
      </c>
      <c r="P4996" t="s">
        <v>5875</v>
      </c>
      <c r="Q4996" t="s">
        <v>5876</v>
      </c>
      <c r="R4996">
        <v>79259</v>
      </c>
      <c r="S4996" t="s">
        <v>6480</v>
      </c>
      <c r="T4996" t="s">
        <v>6481</v>
      </c>
      <c r="U4996">
        <v>7.99</v>
      </c>
      <c r="V4996" t="s">
        <v>5755</v>
      </c>
      <c r="W4996" t="s">
        <v>5869</v>
      </c>
      <c r="X4996">
        <v>1</v>
      </c>
    </row>
    <row r="4997" spans="1:24" x14ac:dyDescent="0.25">
      <c r="A4997">
        <v>32275</v>
      </c>
      <c r="B4997" t="s">
        <v>1850</v>
      </c>
      <c r="C4997" t="s">
        <v>441</v>
      </c>
      <c r="D4997" t="s">
        <v>5827</v>
      </c>
      <c r="E4997" t="s">
        <v>5828</v>
      </c>
      <c r="F4997">
        <v>20</v>
      </c>
      <c r="G4997" t="s">
        <v>5746</v>
      </c>
      <c r="H4997" t="s">
        <v>5747</v>
      </c>
      <c r="I4997" t="s">
        <v>5748</v>
      </c>
      <c r="J4997">
        <v>1750</v>
      </c>
      <c r="K4997">
        <v>6</v>
      </c>
      <c r="L4997">
        <v>44</v>
      </c>
      <c r="M4997" t="s">
        <v>5759</v>
      </c>
      <c r="N4997" t="s">
        <v>5760</v>
      </c>
      <c r="O4997" t="s">
        <v>5761</v>
      </c>
      <c r="P4997" t="s">
        <v>5762</v>
      </c>
      <c r="Q4997" t="s">
        <v>5830</v>
      </c>
      <c r="R4997">
        <v>42869</v>
      </c>
      <c r="S4997" t="s">
        <v>5793</v>
      </c>
      <c r="T4997" t="s">
        <v>5794</v>
      </c>
      <c r="U4997">
        <v>99.95</v>
      </c>
      <c r="V4997" t="s">
        <v>5755</v>
      </c>
      <c r="W4997" t="s">
        <v>5765</v>
      </c>
      <c r="X4997">
        <v>1</v>
      </c>
    </row>
    <row r="4998" spans="1:24" x14ac:dyDescent="0.25">
      <c r="A4998">
        <v>29974</v>
      </c>
      <c r="B4998" t="s">
        <v>3494</v>
      </c>
      <c r="C4998" t="s">
        <v>443</v>
      </c>
      <c r="D4998" t="s">
        <v>6177</v>
      </c>
      <c r="E4998" t="s">
        <v>6192</v>
      </c>
      <c r="F4998">
        <v>10</v>
      </c>
      <c r="G4998" t="s">
        <v>5767</v>
      </c>
      <c r="H4998" t="s">
        <v>5747</v>
      </c>
      <c r="I4998" t="s">
        <v>5748</v>
      </c>
      <c r="J4998">
        <v>473</v>
      </c>
      <c r="K4998">
        <v>24</v>
      </c>
      <c r="L4998">
        <v>5.2</v>
      </c>
      <c r="M4998" t="s">
        <v>5749</v>
      </c>
      <c r="N4998" t="s">
        <v>5750</v>
      </c>
      <c r="O4998" t="s">
        <v>5874</v>
      </c>
      <c r="P4998" t="s">
        <v>5875</v>
      </c>
      <c r="Q4998" t="s">
        <v>5876</v>
      </c>
      <c r="R4998">
        <v>83292</v>
      </c>
      <c r="S4998" t="s">
        <v>6382</v>
      </c>
      <c r="T4998" t="s">
        <v>6383</v>
      </c>
      <c r="U4998">
        <v>3.09</v>
      </c>
      <c r="V4998" t="s">
        <v>6172</v>
      </c>
      <c r="W4998" t="s">
        <v>5869</v>
      </c>
      <c r="X4998">
        <v>1</v>
      </c>
    </row>
    <row r="4999" spans="1:24" x14ac:dyDescent="0.25">
      <c r="A4999">
        <v>29974</v>
      </c>
      <c r="B4999" t="s">
        <v>3494</v>
      </c>
      <c r="C4999" t="s">
        <v>443</v>
      </c>
      <c r="D4999" t="s">
        <v>6177</v>
      </c>
      <c r="E4999" t="s">
        <v>6192</v>
      </c>
      <c r="F4999">
        <v>10</v>
      </c>
      <c r="G4999" t="s">
        <v>5767</v>
      </c>
      <c r="H4999" t="s">
        <v>5747</v>
      </c>
      <c r="I4999" t="s">
        <v>5748</v>
      </c>
      <c r="J4999">
        <v>473</v>
      </c>
      <c r="K4999">
        <v>24</v>
      </c>
      <c r="L4999">
        <v>5.2</v>
      </c>
      <c r="M4999" t="s">
        <v>5749</v>
      </c>
      <c r="N4999" t="s">
        <v>5750</v>
      </c>
      <c r="O4999" t="s">
        <v>5874</v>
      </c>
      <c r="P4999" t="s">
        <v>5875</v>
      </c>
      <c r="Q4999" t="s">
        <v>5876</v>
      </c>
      <c r="R4999">
        <v>83292</v>
      </c>
      <c r="S4999" t="s">
        <v>6382</v>
      </c>
      <c r="T4999" t="s">
        <v>6383</v>
      </c>
      <c r="U4999">
        <v>3.09</v>
      </c>
      <c r="V4999" t="s">
        <v>6172</v>
      </c>
      <c r="W4999" t="s">
        <v>5869</v>
      </c>
      <c r="X4999">
        <v>1</v>
      </c>
    </row>
    <row r="5000" spans="1:24" x14ac:dyDescent="0.25">
      <c r="A5000">
        <v>31399</v>
      </c>
      <c r="B5000" t="s">
        <v>3745</v>
      </c>
      <c r="C5000" t="s">
        <v>443</v>
      </c>
      <c r="D5000" t="s">
        <v>6411</v>
      </c>
      <c r="E5000" t="s">
        <v>6192</v>
      </c>
      <c r="F5000">
        <v>27</v>
      </c>
      <c r="G5000" t="s">
        <v>5837</v>
      </c>
      <c r="H5000" t="s">
        <v>5747</v>
      </c>
      <c r="I5000" t="s">
        <v>5748</v>
      </c>
      <c r="J5000">
        <v>355</v>
      </c>
      <c r="K5000">
        <v>24</v>
      </c>
      <c r="L5000">
        <v>5</v>
      </c>
      <c r="M5000" t="s">
        <v>5749</v>
      </c>
      <c r="N5000" t="s">
        <v>5750</v>
      </c>
      <c r="O5000" t="s">
        <v>5874</v>
      </c>
      <c r="P5000" t="s">
        <v>5875</v>
      </c>
      <c r="Q5000" t="s">
        <v>5876</v>
      </c>
      <c r="R5000">
        <v>86377</v>
      </c>
      <c r="S5000" t="s">
        <v>6639</v>
      </c>
      <c r="T5000" t="s">
        <v>6413</v>
      </c>
      <c r="U5000">
        <v>2.75</v>
      </c>
      <c r="V5000" t="s">
        <v>6172</v>
      </c>
      <c r="W5000" t="s">
        <v>5869</v>
      </c>
      <c r="X5000">
        <v>1</v>
      </c>
    </row>
    <row r="5001" spans="1:24" x14ac:dyDescent="0.25">
      <c r="A5001">
        <v>31399</v>
      </c>
      <c r="B5001" t="s">
        <v>3745</v>
      </c>
      <c r="C5001" t="s">
        <v>443</v>
      </c>
      <c r="D5001" t="s">
        <v>6411</v>
      </c>
      <c r="E5001" t="s">
        <v>6192</v>
      </c>
      <c r="F5001">
        <v>27</v>
      </c>
      <c r="G5001" t="s">
        <v>5837</v>
      </c>
      <c r="H5001" t="s">
        <v>5747</v>
      </c>
      <c r="I5001" t="s">
        <v>5748</v>
      </c>
      <c r="J5001">
        <v>355</v>
      </c>
      <c r="K5001">
        <v>24</v>
      </c>
      <c r="L5001">
        <v>5</v>
      </c>
      <c r="M5001" t="s">
        <v>5749</v>
      </c>
      <c r="N5001" t="s">
        <v>5750</v>
      </c>
      <c r="O5001" t="s">
        <v>5874</v>
      </c>
      <c r="P5001" t="s">
        <v>5875</v>
      </c>
      <c r="Q5001" t="s">
        <v>5876</v>
      </c>
      <c r="R5001">
        <v>86377</v>
      </c>
      <c r="S5001" t="s">
        <v>6639</v>
      </c>
      <c r="T5001" t="s">
        <v>6413</v>
      </c>
      <c r="U5001">
        <v>2.75</v>
      </c>
      <c r="V5001" t="s">
        <v>6172</v>
      </c>
      <c r="W5001" t="s">
        <v>5869</v>
      </c>
      <c r="X5001">
        <v>1</v>
      </c>
    </row>
    <row r="5002" spans="1:24" x14ac:dyDescent="0.25">
      <c r="A5002">
        <v>31118</v>
      </c>
      <c r="B5002" t="s">
        <v>3776</v>
      </c>
      <c r="C5002" t="s">
        <v>443</v>
      </c>
      <c r="D5002" t="s">
        <v>6411</v>
      </c>
      <c r="E5002" t="s">
        <v>6167</v>
      </c>
      <c r="F5002">
        <v>10</v>
      </c>
      <c r="G5002" t="s">
        <v>5767</v>
      </c>
      <c r="H5002" t="s">
        <v>5747</v>
      </c>
      <c r="I5002" t="s">
        <v>5748</v>
      </c>
      <c r="J5002">
        <v>473</v>
      </c>
      <c r="K5002">
        <v>24</v>
      </c>
      <c r="L5002">
        <v>5.5</v>
      </c>
      <c r="M5002" t="s">
        <v>5749</v>
      </c>
      <c r="N5002" t="s">
        <v>5750</v>
      </c>
      <c r="O5002" t="s">
        <v>5874</v>
      </c>
      <c r="P5002" t="s">
        <v>5875</v>
      </c>
      <c r="Q5002" t="s">
        <v>5876</v>
      </c>
      <c r="R5002">
        <v>99</v>
      </c>
      <c r="S5002" t="s">
        <v>6535</v>
      </c>
      <c r="T5002" t="s">
        <v>6535</v>
      </c>
      <c r="U5002">
        <v>3.49</v>
      </c>
      <c r="V5002" t="s">
        <v>6172</v>
      </c>
      <c r="W5002" t="s">
        <v>5869</v>
      </c>
      <c r="X5002">
        <v>1</v>
      </c>
    </row>
    <row r="5003" spans="1:24" x14ac:dyDescent="0.25">
      <c r="A5003">
        <v>31118</v>
      </c>
      <c r="B5003" t="s">
        <v>3776</v>
      </c>
      <c r="C5003" t="s">
        <v>443</v>
      </c>
      <c r="D5003" t="s">
        <v>6411</v>
      </c>
      <c r="E5003" t="s">
        <v>6167</v>
      </c>
      <c r="F5003">
        <v>10</v>
      </c>
      <c r="G5003" t="s">
        <v>5767</v>
      </c>
      <c r="H5003" t="s">
        <v>5747</v>
      </c>
      <c r="I5003" t="s">
        <v>5748</v>
      </c>
      <c r="J5003">
        <v>473</v>
      </c>
      <c r="K5003">
        <v>24</v>
      </c>
      <c r="L5003">
        <v>5.5</v>
      </c>
      <c r="M5003" t="s">
        <v>5749</v>
      </c>
      <c r="N5003" t="s">
        <v>5750</v>
      </c>
      <c r="O5003" t="s">
        <v>5874</v>
      </c>
      <c r="P5003" t="s">
        <v>5875</v>
      </c>
      <c r="Q5003" t="s">
        <v>5876</v>
      </c>
      <c r="R5003">
        <v>96947</v>
      </c>
      <c r="S5003" t="s">
        <v>6535</v>
      </c>
      <c r="T5003" t="s">
        <v>6535</v>
      </c>
      <c r="U5003">
        <v>3.49</v>
      </c>
      <c r="V5003" t="s">
        <v>6172</v>
      </c>
      <c r="W5003" t="s">
        <v>5869</v>
      </c>
      <c r="X5003">
        <v>1</v>
      </c>
    </row>
    <row r="5004" spans="1:24" x14ac:dyDescent="0.25">
      <c r="A5004">
        <v>32434</v>
      </c>
      <c r="B5004" t="s">
        <v>3946</v>
      </c>
      <c r="C5004" t="s">
        <v>443</v>
      </c>
      <c r="D5004" t="s">
        <v>5871</v>
      </c>
      <c r="E5004" t="s">
        <v>6167</v>
      </c>
      <c r="F5004">
        <v>27</v>
      </c>
      <c r="G5004" t="s">
        <v>5837</v>
      </c>
      <c r="H5004" t="s">
        <v>5747</v>
      </c>
      <c r="I5004" t="s">
        <v>5748</v>
      </c>
      <c r="J5004">
        <v>3784</v>
      </c>
      <c r="K5004">
        <v>3</v>
      </c>
      <c r="L5004">
        <v>5</v>
      </c>
      <c r="M5004" t="s">
        <v>5749</v>
      </c>
      <c r="N5004" t="s">
        <v>5750</v>
      </c>
      <c r="O5004" t="s">
        <v>5874</v>
      </c>
      <c r="P5004" t="s">
        <v>5875</v>
      </c>
      <c r="Q5004" t="s">
        <v>5876</v>
      </c>
      <c r="R5004">
        <v>76989</v>
      </c>
      <c r="S5004" t="s">
        <v>6431</v>
      </c>
      <c r="T5004" t="s">
        <v>6431</v>
      </c>
      <c r="U5004">
        <v>23.95</v>
      </c>
      <c r="V5004" t="s">
        <v>6172</v>
      </c>
      <c r="W5004" t="s">
        <v>5869</v>
      </c>
      <c r="X5004">
        <v>8</v>
      </c>
    </row>
    <row r="5005" spans="1:24" x14ac:dyDescent="0.25">
      <c r="A5005">
        <v>32434</v>
      </c>
      <c r="B5005" t="s">
        <v>3946</v>
      </c>
      <c r="C5005" t="s">
        <v>443</v>
      </c>
      <c r="D5005" t="s">
        <v>5871</v>
      </c>
      <c r="E5005" t="s">
        <v>6167</v>
      </c>
      <c r="F5005">
        <v>27</v>
      </c>
      <c r="G5005" t="s">
        <v>5837</v>
      </c>
      <c r="H5005" t="s">
        <v>5747</v>
      </c>
      <c r="I5005" t="s">
        <v>5748</v>
      </c>
      <c r="J5005">
        <v>3784</v>
      </c>
      <c r="K5005">
        <v>3</v>
      </c>
      <c r="L5005">
        <v>5</v>
      </c>
      <c r="M5005" t="s">
        <v>5749</v>
      </c>
      <c r="N5005" t="s">
        <v>5750</v>
      </c>
      <c r="O5005" t="s">
        <v>5874</v>
      </c>
      <c r="P5005" t="s">
        <v>5875</v>
      </c>
      <c r="Q5005" t="s">
        <v>5876</v>
      </c>
      <c r="R5005">
        <v>76989</v>
      </c>
      <c r="S5005" t="s">
        <v>6431</v>
      </c>
      <c r="T5005" t="s">
        <v>6431</v>
      </c>
      <c r="U5005">
        <v>23.95</v>
      </c>
      <c r="V5005" t="s">
        <v>6172</v>
      </c>
      <c r="W5005" t="s">
        <v>5869</v>
      </c>
      <c r="X5005">
        <v>8</v>
      </c>
    </row>
    <row r="5006" spans="1:24" x14ac:dyDescent="0.25">
      <c r="A5006">
        <v>32443</v>
      </c>
      <c r="B5006" t="s">
        <v>3883</v>
      </c>
      <c r="C5006" t="s">
        <v>443</v>
      </c>
      <c r="D5006" t="s">
        <v>6612</v>
      </c>
      <c r="E5006" t="s">
        <v>5872</v>
      </c>
      <c r="F5006">
        <v>10</v>
      </c>
      <c r="G5006" t="s">
        <v>5767</v>
      </c>
      <c r="H5006" t="s">
        <v>5747</v>
      </c>
      <c r="I5006" t="s">
        <v>5748</v>
      </c>
      <c r="J5006">
        <v>473</v>
      </c>
      <c r="K5006">
        <v>24</v>
      </c>
      <c r="L5006">
        <v>7</v>
      </c>
      <c r="M5006" t="s">
        <v>5749</v>
      </c>
      <c r="N5006" t="s">
        <v>5750</v>
      </c>
      <c r="O5006" t="s">
        <v>5874</v>
      </c>
      <c r="P5006" t="s">
        <v>5875</v>
      </c>
      <c r="Q5006" t="s">
        <v>5876</v>
      </c>
      <c r="R5006">
        <v>90000</v>
      </c>
      <c r="S5006" t="s">
        <v>6613</v>
      </c>
      <c r="T5006" t="s">
        <v>6613</v>
      </c>
      <c r="U5006">
        <v>4.1500000000000004</v>
      </c>
      <c r="V5006" t="s">
        <v>6172</v>
      </c>
      <c r="W5006" t="s">
        <v>5869</v>
      </c>
      <c r="X5006">
        <v>1</v>
      </c>
    </row>
    <row r="5007" spans="1:24" x14ac:dyDescent="0.25">
      <c r="A5007">
        <v>32443</v>
      </c>
      <c r="B5007" t="s">
        <v>3883</v>
      </c>
      <c r="C5007" t="s">
        <v>443</v>
      </c>
      <c r="D5007" t="s">
        <v>6612</v>
      </c>
      <c r="E5007" t="s">
        <v>5872</v>
      </c>
      <c r="F5007">
        <v>10</v>
      </c>
      <c r="G5007" t="s">
        <v>5767</v>
      </c>
      <c r="H5007" t="s">
        <v>5747</v>
      </c>
      <c r="I5007" t="s">
        <v>5748</v>
      </c>
      <c r="J5007">
        <v>473</v>
      </c>
      <c r="K5007">
        <v>24</v>
      </c>
      <c r="L5007">
        <v>7</v>
      </c>
      <c r="M5007" t="s">
        <v>5749</v>
      </c>
      <c r="N5007" t="s">
        <v>5750</v>
      </c>
      <c r="O5007" t="s">
        <v>5874</v>
      </c>
      <c r="P5007" t="s">
        <v>5875</v>
      </c>
      <c r="Q5007" t="s">
        <v>5876</v>
      </c>
      <c r="R5007">
        <v>90000</v>
      </c>
      <c r="S5007" t="s">
        <v>6613</v>
      </c>
      <c r="T5007" t="s">
        <v>6613</v>
      </c>
      <c r="U5007">
        <v>4.1500000000000004</v>
      </c>
      <c r="V5007" t="s">
        <v>6172</v>
      </c>
      <c r="W5007" t="s">
        <v>5869</v>
      </c>
      <c r="X5007">
        <v>1</v>
      </c>
    </row>
    <row r="5008" spans="1:24" x14ac:dyDescent="0.25">
      <c r="A5008">
        <v>31482</v>
      </c>
      <c r="B5008" t="s">
        <v>3809</v>
      </c>
      <c r="C5008" t="s">
        <v>442</v>
      </c>
      <c r="D5008" t="s">
        <v>6035</v>
      </c>
      <c r="E5008" t="s">
        <v>498</v>
      </c>
      <c r="F5008">
        <v>20</v>
      </c>
      <c r="G5008" t="s">
        <v>5746</v>
      </c>
      <c r="H5008" t="s">
        <v>5747</v>
      </c>
      <c r="I5008" t="s">
        <v>5748</v>
      </c>
      <c r="J5008">
        <v>750</v>
      </c>
      <c r="K5008">
        <v>12</v>
      </c>
      <c r="L5008">
        <v>12</v>
      </c>
      <c r="M5008" t="s">
        <v>5759</v>
      </c>
      <c r="N5008" t="s">
        <v>5835</v>
      </c>
      <c r="O5008" t="s">
        <v>5761</v>
      </c>
      <c r="P5008" t="s">
        <v>5916</v>
      </c>
      <c r="Q5008" t="s">
        <v>5979</v>
      </c>
      <c r="R5008">
        <v>42664</v>
      </c>
      <c r="S5008" t="s">
        <v>5998</v>
      </c>
      <c r="T5008" t="s">
        <v>5999</v>
      </c>
      <c r="U5008">
        <v>14.99</v>
      </c>
      <c r="V5008" t="s">
        <v>5755</v>
      </c>
      <c r="W5008" t="s">
        <v>5765</v>
      </c>
      <c r="X5008">
        <v>1</v>
      </c>
    </row>
    <row r="5009" spans="1:24" x14ac:dyDescent="0.25">
      <c r="A5009">
        <v>30141</v>
      </c>
      <c r="B5009" t="s">
        <v>3766</v>
      </c>
      <c r="C5009" t="s">
        <v>443</v>
      </c>
      <c r="D5009" t="s">
        <v>6411</v>
      </c>
      <c r="E5009" t="s">
        <v>6190</v>
      </c>
      <c r="F5009">
        <v>27</v>
      </c>
      <c r="G5009" t="s">
        <v>5837</v>
      </c>
      <c r="H5009" t="s">
        <v>5747</v>
      </c>
      <c r="I5009" t="s">
        <v>5748</v>
      </c>
      <c r="J5009">
        <v>473</v>
      </c>
      <c r="K5009">
        <v>24</v>
      </c>
      <c r="L5009">
        <v>3.9</v>
      </c>
      <c r="M5009" t="s">
        <v>5749</v>
      </c>
      <c r="N5009" t="s">
        <v>5750</v>
      </c>
      <c r="O5009" t="s">
        <v>5874</v>
      </c>
      <c r="P5009" t="s">
        <v>5875</v>
      </c>
      <c r="Q5009" t="s">
        <v>5876</v>
      </c>
      <c r="R5009">
        <v>86378</v>
      </c>
      <c r="S5009" t="s">
        <v>6495</v>
      </c>
      <c r="T5009" t="s">
        <v>6413</v>
      </c>
      <c r="U5009">
        <v>2.99</v>
      </c>
      <c r="V5009" t="s">
        <v>6172</v>
      </c>
      <c r="W5009" t="s">
        <v>5869</v>
      </c>
      <c r="X5009">
        <v>1</v>
      </c>
    </row>
    <row r="5010" spans="1:24" x14ac:dyDescent="0.25">
      <c r="A5010">
        <v>30141</v>
      </c>
      <c r="B5010" t="s">
        <v>3766</v>
      </c>
      <c r="C5010" t="s">
        <v>443</v>
      </c>
      <c r="D5010" t="s">
        <v>6411</v>
      </c>
      <c r="E5010" t="s">
        <v>6190</v>
      </c>
      <c r="F5010">
        <v>27</v>
      </c>
      <c r="G5010" t="s">
        <v>5837</v>
      </c>
      <c r="H5010" t="s">
        <v>5747</v>
      </c>
      <c r="I5010" t="s">
        <v>5748</v>
      </c>
      <c r="J5010">
        <v>473</v>
      </c>
      <c r="K5010">
        <v>24</v>
      </c>
      <c r="L5010">
        <v>3.9</v>
      </c>
      <c r="M5010" t="s">
        <v>5749</v>
      </c>
      <c r="N5010" t="s">
        <v>5750</v>
      </c>
      <c r="O5010" t="s">
        <v>5874</v>
      </c>
      <c r="P5010" t="s">
        <v>5875</v>
      </c>
      <c r="Q5010" t="s">
        <v>5876</v>
      </c>
      <c r="R5010">
        <v>86378</v>
      </c>
      <c r="S5010" t="s">
        <v>6495</v>
      </c>
      <c r="T5010" t="s">
        <v>6413</v>
      </c>
      <c r="U5010">
        <v>2.99</v>
      </c>
      <c r="V5010" t="s">
        <v>6172</v>
      </c>
      <c r="W5010" t="s">
        <v>5869</v>
      </c>
      <c r="X5010">
        <v>1</v>
      </c>
    </row>
    <row r="5011" spans="1:24" x14ac:dyDescent="0.25">
      <c r="A5011">
        <v>30142</v>
      </c>
      <c r="B5011" t="s">
        <v>3767</v>
      </c>
      <c r="C5011" t="s">
        <v>443</v>
      </c>
      <c r="D5011" t="s">
        <v>6411</v>
      </c>
      <c r="E5011" t="s">
        <v>6192</v>
      </c>
      <c r="F5011">
        <v>27</v>
      </c>
      <c r="G5011" t="s">
        <v>5837</v>
      </c>
      <c r="H5011" t="s">
        <v>5747</v>
      </c>
      <c r="I5011" t="s">
        <v>5748</v>
      </c>
      <c r="J5011">
        <v>355</v>
      </c>
      <c r="K5011">
        <v>24</v>
      </c>
      <c r="L5011">
        <v>5</v>
      </c>
      <c r="M5011" t="s">
        <v>5749</v>
      </c>
      <c r="N5011" t="s">
        <v>5750</v>
      </c>
      <c r="O5011" t="s">
        <v>5874</v>
      </c>
      <c r="P5011" t="s">
        <v>5875</v>
      </c>
      <c r="Q5011" t="s">
        <v>5876</v>
      </c>
      <c r="R5011">
        <v>86377</v>
      </c>
      <c r="S5011" t="s">
        <v>6639</v>
      </c>
      <c r="T5011" t="s">
        <v>6413</v>
      </c>
      <c r="U5011">
        <v>2.75</v>
      </c>
      <c r="V5011" t="s">
        <v>6172</v>
      </c>
      <c r="W5011" t="s">
        <v>5869</v>
      </c>
      <c r="X5011">
        <v>1</v>
      </c>
    </row>
    <row r="5012" spans="1:24" x14ac:dyDescent="0.25">
      <c r="A5012">
        <v>30142</v>
      </c>
      <c r="B5012" t="s">
        <v>3767</v>
      </c>
      <c r="C5012" t="s">
        <v>443</v>
      </c>
      <c r="D5012" t="s">
        <v>6411</v>
      </c>
      <c r="E5012" t="s">
        <v>6192</v>
      </c>
      <c r="F5012">
        <v>27</v>
      </c>
      <c r="G5012" t="s">
        <v>5837</v>
      </c>
      <c r="H5012" t="s">
        <v>5747</v>
      </c>
      <c r="I5012" t="s">
        <v>5748</v>
      </c>
      <c r="J5012">
        <v>355</v>
      </c>
      <c r="K5012">
        <v>24</v>
      </c>
      <c r="L5012">
        <v>5</v>
      </c>
      <c r="M5012" t="s">
        <v>5749</v>
      </c>
      <c r="N5012" t="s">
        <v>5750</v>
      </c>
      <c r="O5012" t="s">
        <v>5874</v>
      </c>
      <c r="P5012" t="s">
        <v>5875</v>
      </c>
      <c r="Q5012" t="s">
        <v>5876</v>
      </c>
      <c r="R5012">
        <v>86377</v>
      </c>
      <c r="S5012" t="s">
        <v>6639</v>
      </c>
      <c r="T5012" t="s">
        <v>6413</v>
      </c>
      <c r="U5012">
        <v>2.75</v>
      </c>
      <c r="V5012" t="s">
        <v>6172</v>
      </c>
      <c r="W5012" t="s">
        <v>5869</v>
      </c>
      <c r="X5012">
        <v>1</v>
      </c>
    </row>
    <row r="5013" spans="1:24" x14ac:dyDescent="0.25">
      <c r="A5013">
        <v>31506</v>
      </c>
      <c r="B5013" t="s">
        <v>3813</v>
      </c>
      <c r="C5013" t="s">
        <v>442</v>
      </c>
      <c r="D5013" t="s">
        <v>5886</v>
      </c>
      <c r="E5013" t="s">
        <v>5887</v>
      </c>
      <c r="F5013">
        <v>20</v>
      </c>
      <c r="G5013" t="s">
        <v>5746</v>
      </c>
      <c r="H5013" t="s">
        <v>5747</v>
      </c>
      <c r="I5013" t="s">
        <v>5748</v>
      </c>
      <c r="J5013">
        <v>750</v>
      </c>
      <c r="K5013">
        <v>12</v>
      </c>
      <c r="L5013">
        <v>13.5</v>
      </c>
      <c r="M5013" t="s">
        <v>5759</v>
      </c>
      <c r="N5013" t="s">
        <v>5992</v>
      </c>
      <c r="O5013" t="s">
        <v>5751</v>
      </c>
      <c r="P5013" t="s">
        <v>6002</v>
      </c>
      <c r="Q5013" t="s">
        <v>6036</v>
      </c>
      <c r="R5013">
        <v>85334</v>
      </c>
      <c r="S5013" t="s">
        <v>5956</v>
      </c>
      <c r="T5013" t="s">
        <v>5957</v>
      </c>
      <c r="U5013">
        <v>13.99</v>
      </c>
      <c r="V5013" t="s">
        <v>5755</v>
      </c>
      <c r="W5013" t="s">
        <v>5869</v>
      </c>
      <c r="X5013">
        <v>1</v>
      </c>
    </row>
    <row r="5014" spans="1:24" x14ac:dyDescent="0.25">
      <c r="A5014">
        <v>30705</v>
      </c>
      <c r="B5014" t="s">
        <v>3597</v>
      </c>
      <c r="C5014" t="s">
        <v>442</v>
      </c>
      <c r="D5014" t="s">
        <v>5943</v>
      </c>
      <c r="E5014" t="s">
        <v>5944</v>
      </c>
      <c r="F5014">
        <v>22</v>
      </c>
      <c r="G5014" t="s">
        <v>5816</v>
      </c>
      <c r="H5014" t="s">
        <v>5747</v>
      </c>
      <c r="I5014" t="s">
        <v>5748</v>
      </c>
      <c r="J5014">
        <v>375</v>
      </c>
      <c r="K5014">
        <v>12</v>
      </c>
      <c r="L5014">
        <v>11</v>
      </c>
      <c r="M5014" t="s">
        <v>5749</v>
      </c>
      <c r="N5014" t="s">
        <v>5750</v>
      </c>
      <c r="O5014" t="s">
        <v>5751</v>
      </c>
      <c r="P5014" t="s">
        <v>5889</v>
      </c>
      <c r="Q5014" t="s">
        <v>5945</v>
      </c>
      <c r="R5014">
        <v>42004</v>
      </c>
      <c r="S5014" t="s">
        <v>5946</v>
      </c>
      <c r="T5014" t="s">
        <v>5946</v>
      </c>
      <c r="U5014">
        <v>70.989999999999995</v>
      </c>
      <c r="V5014" t="s">
        <v>5755</v>
      </c>
      <c r="W5014" t="s">
        <v>5869</v>
      </c>
      <c r="X5014">
        <v>1</v>
      </c>
    </row>
    <row r="5015" spans="1:24" x14ac:dyDescent="0.25">
      <c r="A5015">
        <v>30710</v>
      </c>
      <c r="B5015" t="s">
        <v>3598</v>
      </c>
      <c r="C5015" t="s">
        <v>442</v>
      </c>
      <c r="D5015" t="s">
        <v>5943</v>
      </c>
      <c r="E5015" t="s">
        <v>5951</v>
      </c>
      <c r="F5015">
        <v>22</v>
      </c>
      <c r="G5015" t="s">
        <v>5816</v>
      </c>
      <c r="H5015" t="s">
        <v>5747</v>
      </c>
      <c r="I5015" t="s">
        <v>5748</v>
      </c>
      <c r="J5015">
        <v>375</v>
      </c>
      <c r="K5015">
        <v>6</v>
      </c>
      <c r="L5015">
        <v>9.5</v>
      </c>
      <c r="M5015" t="s">
        <v>5749</v>
      </c>
      <c r="N5015" t="s">
        <v>5750</v>
      </c>
      <c r="O5015" t="s">
        <v>5751</v>
      </c>
      <c r="P5015" t="s">
        <v>5889</v>
      </c>
      <c r="Q5015" t="s">
        <v>5945</v>
      </c>
      <c r="R5015">
        <v>42016</v>
      </c>
      <c r="S5015" t="s">
        <v>5956</v>
      </c>
      <c r="T5015" t="s">
        <v>5957</v>
      </c>
      <c r="U5015">
        <v>79.959999999999994</v>
      </c>
      <c r="V5015" t="s">
        <v>5755</v>
      </c>
      <c r="W5015" t="s">
        <v>5869</v>
      </c>
      <c r="X5015">
        <v>1</v>
      </c>
    </row>
    <row r="5016" spans="1:24" x14ac:dyDescent="0.25">
      <c r="A5016">
        <v>29738</v>
      </c>
      <c r="B5016" t="s">
        <v>3501</v>
      </c>
      <c r="C5016" t="s">
        <v>444</v>
      </c>
      <c r="D5016" t="s">
        <v>6161</v>
      </c>
      <c r="E5016" t="s">
        <v>6475</v>
      </c>
      <c r="F5016">
        <v>10</v>
      </c>
      <c r="G5016" t="s">
        <v>5767</v>
      </c>
      <c r="H5016" t="s">
        <v>5747</v>
      </c>
      <c r="I5016" t="s">
        <v>5792</v>
      </c>
      <c r="J5016">
        <v>458</v>
      </c>
      <c r="K5016">
        <v>24</v>
      </c>
      <c r="L5016">
        <v>5</v>
      </c>
      <c r="M5016" t="s">
        <v>5749</v>
      </c>
      <c r="N5016" t="s">
        <v>5750</v>
      </c>
      <c r="O5016" t="s">
        <v>5751</v>
      </c>
      <c r="P5016" t="s">
        <v>6163</v>
      </c>
      <c r="Q5016" t="s">
        <v>6473</v>
      </c>
      <c r="R5016">
        <v>94217</v>
      </c>
      <c r="S5016" t="s">
        <v>6406</v>
      </c>
      <c r="T5016" t="s">
        <v>5984</v>
      </c>
      <c r="U5016">
        <v>3.29</v>
      </c>
      <c r="V5016" t="s">
        <v>6172</v>
      </c>
      <c r="W5016" t="s">
        <v>5756</v>
      </c>
      <c r="X5016">
        <v>1</v>
      </c>
    </row>
    <row r="5017" spans="1:24" x14ac:dyDescent="0.25">
      <c r="A5017">
        <v>31380</v>
      </c>
      <c r="B5017" t="s">
        <v>3738</v>
      </c>
      <c r="C5017" t="s">
        <v>442</v>
      </c>
      <c r="D5017" t="s">
        <v>5886</v>
      </c>
      <c r="E5017" t="s">
        <v>5887</v>
      </c>
      <c r="F5017">
        <v>20</v>
      </c>
      <c r="G5017" t="s">
        <v>5746</v>
      </c>
      <c r="H5017" t="s">
        <v>5747</v>
      </c>
      <c r="I5017" t="s">
        <v>5748</v>
      </c>
      <c r="J5017">
        <v>750</v>
      </c>
      <c r="K5017">
        <v>12</v>
      </c>
      <c r="L5017">
        <v>13</v>
      </c>
      <c r="M5017" t="s">
        <v>5749</v>
      </c>
      <c r="N5017" t="s">
        <v>5750</v>
      </c>
      <c r="O5017" t="s">
        <v>5790</v>
      </c>
      <c r="P5017" t="s">
        <v>5916</v>
      </c>
      <c r="Q5017" t="s">
        <v>5952</v>
      </c>
      <c r="R5017">
        <v>42343</v>
      </c>
      <c r="S5017" t="s">
        <v>5953</v>
      </c>
      <c r="T5017" t="s">
        <v>5954</v>
      </c>
      <c r="U5017">
        <v>14.99</v>
      </c>
      <c r="V5017" t="s">
        <v>5755</v>
      </c>
      <c r="W5017" t="s">
        <v>5869</v>
      </c>
      <c r="X5017">
        <v>1</v>
      </c>
    </row>
    <row r="5018" spans="1:24" x14ac:dyDescent="0.25">
      <c r="A5018">
        <v>31784</v>
      </c>
      <c r="B5018" t="s">
        <v>3913</v>
      </c>
      <c r="C5018" t="s">
        <v>442</v>
      </c>
      <c r="D5018" t="s">
        <v>5886</v>
      </c>
      <c r="E5018" t="s">
        <v>5887</v>
      </c>
      <c r="F5018">
        <v>20</v>
      </c>
      <c r="G5018" t="s">
        <v>5746</v>
      </c>
      <c r="H5018" t="s">
        <v>5747</v>
      </c>
      <c r="I5018" t="s">
        <v>5748</v>
      </c>
      <c r="J5018">
        <v>750</v>
      </c>
      <c r="K5018">
        <v>12</v>
      </c>
      <c r="L5018">
        <v>13</v>
      </c>
      <c r="M5018" t="s">
        <v>5759</v>
      </c>
      <c r="N5018" t="s">
        <v>5976</v>
      </c>
      <c r="O5018" t="s">
        <v>5761</v>
      </c>
      <c r="P5018" t="s">
        <v>6002</v>
      </c>
      <c r="Q5018" t="s">
        <v>5977</v>
      </c>
      <c r="R5018">
        <v>81496</v>
      </c>
      <c r="S5018" t="s">
        <v>6447</v>
      </c>
      <c r="T5018" t="s">
        <v>6182</v>
      </c>
      <c r="U5018">
        <v>13.99</v>
      </c>
      <c r="V5018" t="s">
        <v>5755</v>
      </c>
      <c r="W5018" t="s">
        <v>5765</v>
      </c>
      <c r="X5018">
        <v>1</v>
      </c>
    </row>
    <row r="5019" spans="1:24" x14ac:dyDescent="0.25">
      <c r="A5019">
        <v>32270</v>
      </c>
      <c r="B5019" t="s">
        <v>3759</v>
      </c>
      <c r="C5019" t="s">
        <v>441</v>
      </c>
      <c r="D5019" t="s">
        <v>5827</v>
      </c>
      <c r="E5019" t="s">
        <v>5828</v>
      </c>
      <c r="F5019">
        <v>20</v>
      </c>
      <c r="G5019" t="s">
        <v>5746</v>
      </c>
      <c r="H5019" t="s">
        <v>5747</v>
      </c>
      <c r="I5019" t="s">
        <v>5748</v>
      </c>
      <c r="J5019">
        <v>750</v>
      </c>
      <c r="K5019">
        <v>6</v>
      </c>
      <c r="L5019">
        <v>42.2</v>
      </c>
      <c r="M5019" t="s">
        <v>5759</v>
      </c>
      <c r="N5019" t="s">
        <v>6085</v>
      </c>
      <c r="O5019" t="s">
        <v>5790</v>
      </c>
      <c r="P5019" t="s">
        <v>5762</v>
      </c>
      <c r="Q5019" t="s">
        <v>5830</v>
      </c>
      <c r="R5019">
        <v>51923</v>
      </c>
      <c r="S5019" t="s">
        <v>5965</v>
      </c>
      <c r="T5019" t="s">
        <v>5965</v>
      </c>
      <c r="U5019">
        <v>49.99</v>
      </c>
      <c r="V5019" t="s">
        <v>5755</v>
      </c>
      <c r="W5019" t="s">
        <v>5756</v>
      </c>
      <c r="X5019">
        <v>1</v>
      </c>
    </row>
    <row r="5020" spans="1:24" x14ac:dyDescent="0.25">
      <c r="A5020">
        <v>32272</v>
      </c>
      <c r="B5020" t="s">
        <v>3760</v>
      </c>
      <c r="C5020" t="s">
        <v>441</v>
      </c>
      <c r="D5020" t="s">
        <v>5827</v>
      </c>
      <c r="E5020" t="s">
        <v>5828</v>
      </c>
      <c r="F5020">
        <v>20</v>
      </c>
      <c r="G5020" t="s">
        <v>5746</v>
      </c>
      <c r="H5020" t="s">
        <v>5747</v>
      </c>
      <c r="I5020" t="s">
        <v>5748</v>
      </c>
      <c r="J5020">
        <v>750</v>
      </c>
      <c r="K5020">
        <v>6</v>
      </c>
      <c r="L5020">
        <v>43</v>
      </c>
      <c r="M5020" t="s">
        <v>5759</v>
      </c>
      <c r="N5020" t="s">
        <v>5813</v>
      </c>
      <c r="O5020" t="s">
        <v>5790</v>
      </c>
      <c r="P5020" t="s">
        <v>5762</v>
      </c>
      <c r="Q5020" t="s">
        <v>5830</v>
      </c>
      <c r="R5020">
        <v>72852</v>
      </c>
      <c r="S5020" t="s">
        <v>6330</v>
      </c>
      <c r="T5020" t="s">
        <v>6126</v>
      </c>
      <c r="U5020">
        <v>59.99</v>
      </c>
      <c r="V5020" t="s">
        <v>5755</v>
      </c>
      <c r="W5020" t="s">
        <v>5756</v>
      </c>
      <c r="X5020">
        <v>1</v>
      </c>
    </row>
    <row r="5021" spans="1:24" x14ac:dyDescent="0.25">
      <c r="A5021">
        <v>30304</v>
      </c>
      <c r="B5021" t="s">
        <v>3694</v>
      </c>
      <c r="C5021" t="s">
        <v>441</v>
      </c>
      <c r="D5021" t="s">
        <v>5757</v>
      </c>
      <c r="E5021" t="s">
        <v>5804</v>
      </c>
      <c r="F5021">
        <v>20</v>
      </c>
      <c r="G5021" t="s">
        <v>5746</v>
      </c>
      <c r="H5021" t="s">
        <v>5747</v>
      </c>
      <c r="I5021" t="s">
        <v>5748</v>
      </c>
      <c r="J5021">
        <v>750</v>
      </c>
      <c r="K5021">
        <v>6</v>
      </c>
      <c r="L5021">
        <v>46</v>
      </c>
      <c r="M5021" t="s">
        <v>5759</v>
      </c>
      <c r="N5021" t="s">
        <v>5760</v>
      </c>
      <c r="O5021" t="s">
        <v>5761</v>
      </c>
      <c r="P5021" t="s">
        <v>5762</v>
      </c>
      <c r="Q5021" t="s">
        <v>5805</v>
      </c>
      <c r="R5021">
        <v>42248</v>
      </c>
      <c r="S5021" t="s">
        <v>6225</v>
      </c>
      <c r="T5021" t="s">
        <v>5965</v>
      </c>
      <c r="U5021">
        <v>102.99</v>
      </c>
      <c r="V5021" t="s">
        <v>5755</v>
      </c>
      <c r="W5021" t="s">
        <v>5765</v>
      </c>
      <c r="X5021">
        <v>1</v>
      </c>
    </row>
    <row r="5022" spans="1:24" x14ac:dyDescent="0.25">
      <c r="A5022">
        <v>31410</v>
      </c>
      <c r="B5022" t="s">
        <v>3746</v>
      </c>
      <c r="C5022" t="s">
        <v>442</v>
      </c>
      <c r="D5022" t="s">
        <v>5886</v>
      </c>
      <c r="E5022" t="s">
        <v>6090</v>
      </c>
      <c r="F5022">
        <v>20</v>
      </c>
      <c r="G5022" t="s">
        <v>5746</v>
      </c>
      <c r="H5022" t="s">
        <v>5747</v>
      </c>
      <c r="I5022" t="s">
        <v>5748</v>
      </c>
      <c r="J5022">
        <v>750</v>
      </c>
      <c r="K5022">
        <v>12</v>
      </c>
      <c r="L5022">
        <v>14</v>
      </c>
      <c r="M5022" t="s">
        <v>5759</v>
      </c>
      <c r="N5022" t="s">
        <v>5825</v>
      </c>
      <c r="O5022" t="s">
        <v>5761</v>
      </c>
      <c r="P5022" t="s">
        <v>5916</v>
      </c>
      <c r="Q5022" t="s">
        <v>5989</v>
      </c>
      <c r="R5022">
        <v>91252</v>
      </c>
      <c r="S5022" t="s">
        <v>6368</v>
      </c>
      <c r="T5022" t="s">
        <v>5965</v>
      </c>
      <c r="U5022">
        <v>15.99</v>
      </c>
      <c r="V5022" t="s">
        <v>5755</v>
      </c>
      <c r="W5022" t="s">
        <v>5765</v>
      </c>
      <c r="X5022">
        <v>1</v>
      </c>
    </row>
    <row r="5023" spans="1:24" x14ac:dyDescent="0.25">
      <c r="A5023">
        <v>32006</v>
      </c>
      <c r="B5023" t="s">
        <v>4379</v>
      </c>
      <c r="C5023" t="s">
        <v>443</v>
      </c>
      <c r="D5023" t="s">
        <v>6166</v>
      </c>
      <c r="E5023" t="s">
        <v>5872</v>
      </c>
      <c r="F5023">
        <v>10</v>
      </c>
      <c r="G5023" t="s">
        <v>5767</v>
      </c>
      <c r="H5023" t="s">
        <v>5747</v>
      </c>
      <c r="I5023" t="s">
        <v>5748</v>
      </c>
      <c r="J5023">
        <v>473</v>
      </c>
      <c r="K5023">
        <v>24</v>
      </c>
      <c r="L5023">
        <v>7.5</v>
      </c>
      <c r="M5023" t="s">
        <v>5749</v>
      </c>
      <c r="N5023" t="s">
        <v>5750</v>
      </c>
      <c r="O5023" t="s">
        <v>5751</v>
      </c>
      <c r="P5023" t="s">
        <v>5875</v>
      </c>
      <c r="Q5023" t="s">
        <v>6169</v>
      </c>
      <c r="R5023">
        <v>98394</v>
      </c>
      <c r="S5023" t="s">
        <v>6527</v>
      </c>
      <c r="T5023" t="s">
        <v>6413</v>
      </c>
      <c r="U5023">
        <v>3.49</v>
      </c>
      <c r="V5023" t="s">
        <v>6172</v>
      </c>
      <c r="W5023" t="s">
        <v>5869</v>
      </c>
      <c r="X5023">
        <v>1</v>
      </c>
    </row>
    <row r="5024" spans="1:24" x14ac:dyDescent="0.25">
      <c r="A5024">
        <v>31485</v>
      </c>
      <c r="B5024" t="s">
        <v>3810</v>
      </c>
      <c r="C5024" t="s">
        <v>442</v>
      </c>
      <c r="D5024" t="s">
        <v>6035</v>
      </c>
      <c r="E5024" t="s">
        <v>5887</v>
      </c>
      <c r="F5024">
        <v>20</v>
      </c>
      <c r="G5024" t="s">
        <v>5746</v>
      </c>
      <c r="H5024" t="s">
        <v>5747</v>
      </c>
      <c r="I5024" t="s">
        <v>5748</v>
      </c>
      <c r="J5024">
        <v>750</v>
      </c>
      <c r="K5024">
        <v>12</v>
      </c>
      <c r="L5024">
        <v>10.5</v>
      </c>
      <c r="M5024" t="s">
        <v>5759</v>
      </c>
      <c r="N5024" t="s">
        <v>5992</v>
      </c>
      <c r="O5024" t="s">
        <v>5761</v>
      </c>
      <c r="P5024" t="s">
        <v>6002</v>
      </c>
      <c r="Q5024" t="s">
        <v>6036</v>
      </c>
      <c r="R5024">
        <v>84133</v>
      </c>
      <c r="S5024" t="s">
        <v>6037</v>
      </c>
      <c r="T5024" t="s">
        <v>5999</v>
      </c>
      <c r="U5024">
        <v>12.99</v>
      </c>
      <c r="V5024" t="s">
        <v>5755</v>
      </c>
      <c r="W5024" t="s">
        <v>5765</v>
      </c>
      <c r="X5024">
        <v>1</v>
      </c>
    </row>
    <row r="5025" spans="1:24" x14ac:dyDescent="0.25">
      <c r="A5025">
        <v>29911</v>
      </c>
      <c r="B5025" t="s">
        <v>3483</v>
      </c>
      <c r="C5025" t="s">
        <v>443</v>
      </c>
      <c r="D5025" t="s">
        <v>5871</v>
      </c>
      <c r="E5025" t="s">
        <v>5872</v>
      </c>
      <c r="F5025">
        <v>27</v>
      </c>
      <c r="G5025" t="s">
        <v>5837</v>
      </c>
      <c r="H5025" t="s">
        <v>5747</v>
      </c>
      <c r="I5025" t="s">
        <v>5748</v>
      </c>
      <c r="J5025">
        <v>2000</v>
      </c>
      <c r="K5025">
        <v>6</v>
      </c>
      <c r="L5025">
        <v>6.5</v>
      </c>
      <c r="M5025" t="s">
        <v>5749</v>
      </c>
      <c r="N5025" t="s">
        <v>5750</v>
      </c>
      <c r="O5025" t="s">
        <v>5874</v>
      </c>
      <c r="P5025" t="s">
        <v>5875</v>
      </c>
      <c r="Q5025" t="s">
        <v>5876</v>
      </c>
      <c r="R5025">
        <v>82062</v>
      </c>
      <c r="S5025" t="s">
        <v>6531</v>
      </c>
      <c r="T5025" t="s">
        <v>6532</v>
      </c>
      <c r="U5025">
        <v>13.26</v>
      </c>
      <c r="V5025" t="s">
        <v>6172</v>
      </c>
      <c r="W5025" t="s">
        <v>5869</v>
      </c>
      <c r="X5025">
        <v>4</v>
      </c>
    </row>
    <row r="5026" spans="1:24" x14ac:dyDescent="0.25">
      <c r="A5026">
        <v>29911</v>
      </c>
      <c r="B5026" t="s">
        <v>3483</v>
      </c>
      <c r="C5026" t="s">
        <v>443</v>
      </c>
      <c r="D5026" t="s">
        <v>5871</v>
      </c>
      <c r="E5026" t="s">
        <v>5872</v>
      </c>
      <c r="F5026">
        <v>27</v>
      </c>
      <c r="G5026" t="s">
        <v>5837</v>
      </c>
      <c r="H5026" t="s">
        <v>5747</v>
      </c>
      <c r="I5026" t="s">
        <v>5748</v>
      </c>
      <c r="J5026">
        <v>2000</v>
      </c>
      <c r="K5026">
        <v>6</v>
      </c>
      <c r="L5026">
        <v>6.5</v>
      </c>
      <c r="M5026" t="s">
        <v>5749</v>
      </c>
      <c r="N5026" t="s">
        <v>5750</v>
      </c>
      <c r="O5026" t="s">
        <v>5874</v>
      </c>
      <c r="P5026" t="s">
        <v>5875</v>
      </c>
      <c r="Q5026" t="s">
        <v>5876</v>
      </c>
      <c r="R5026">
        <v>82062</v>
      </c>
      <c r="S5026" t="s">
        <v>6531</v>
      </c>
      <c r="T5026" t="s">
        <v>6532</v>
      </c>
      <c r="U5026">
        <v>13.26</v>
      </c>
      <c r="V5026" t="s">
        <v>6172</v>
      </c>
      <c r="W5026" t="s">
        <v>5869</v>
      </c>
      <c r="X5026">
        <v>4</v>
      </c>
    </row>
    <row r="5027" spans="1:24" x14ac:dyDescent="0.25">
      <c r="A5027">
        <v>29962</v>
      </c>
      <c r="B5027" t="s">
        <v>6712</v>
      </c>
      <c r="C5027" t="s">
        <v>443</v>
      </c>
      <c r="D5027" t="s">
        <v>5871</v>
      </c>
      <c r="E5027" t="s">
        <v>5872</v>
      </c>
      <c r="F5027">
        <v>27</v>
      </c>
      <c r="G5027" t="s">
        <v>5837</v>
      </c>
      <c r="H5027" t="s">
        <v>5747</v>
      </c>
      <c r="I5027" t="s">
        <v>5748</v>
      </c>
      <c r="J5027">
        <v>473</v>
      </c>
      <c r="K5027">
        <v>24</v>
      </c>
      <c r="L5027">
        <v>8.1</v>
      </c>
      <c r="M5027" t="s">
        <v>5749</v>
      </c>
      <c r="N5027" t="s">
        <v>5750</v>
      </c>
      <c r="O5027" t="s">
        <v>5874</v>
      </c>
      <c r="P5027" t="s">
        <v>5875</v>
      </c>
      <c r="Q5027" t="s">
        <v>5876</v>
      </c>
      <c r="R5027">
        <v>86613</v>
      </c>
      <c r="S5027" t="s">
        <v>6449</v>
      </c>
      <c r="T5027" t="s">
        <v>6449</v>
      </c>
      <c r="U5027">
        <v>5.03</v>
      </c>
      <c r="V5027" t="s">
        <v>6172</v>
      </c>
      <c r="W5027" t="s">
        <v>5869</v>
      </c>
      <c r="X5027">
        <v>1</v>
      </c>
    </row>
    <row r="5028" spans="1:24" x14ac:dyDescent="0.25">
      <c r="A5028">
        <v>29962</v>
      </c>
      <c r="B5028" t="s">
        <v>6712</v>
      </c>
      <c r="C5028" t="s">
        <v>443</v>
      </c>
      <c r="D5028" t="s">
        <v>5871</v>
      </c>
      <c r="E5028" t="s">
        <v>5872</v>
      </c>
      <c r="F5028">
        <v>27</v>
      </c>
      <c r="G5028" t="s">
        <v>5837</v>
      </c>
      <c r="H5028" t="s">
        <v>5747</v>
      </c>
      <c r="I5028" t="s">
        <v>5748</v>
      </c>
      <c r="J5028">
        <v>473</v>
      </c>
      <c r="K5028">
        <v>24</v>
      </c>
      <c r="L5028">
        <v>8.1</v>
      </c>
      <c r="M5028" t="s">
        <v>5749</v>
      </c>
      <c r="N5028" t="s">
        <v>5750</v>
      </c>
      <c r="O5028" t="s">
        <v>5874</v>
      </c>
      <c r="P5028" t="s">
        <v>5875</v>
      </c>
      <c r="Q5028" t="s">
        <v>5876</v>
      </c>
      <c r="R5028">
        <v>86613</v>
      </c>
      <c r="S5028" t="s">
        <v>6449</v>
      </c>
      <c r="T5028" t="s">
        <v>6449</v>
      </c>
      <c r="U5028">
        <v>5.03</v>
      </c>
      <c r="V5028" t="s">
        <v>6172</v>
      </c>
      <c r="W5028" t="s">
        <v>5869</v>
      </c>
      <c r="X5028">
        <v>1</v>
      </c>
    </row>
    <row r="5029" spans="1:24" x14ac:dyDescent="0.25">
      <c r="A5029">
        <v>31381</v>
      </c>
      <c r="B5029" t="s">
        <v>3739</v>
      </c>
      <c r="C5029" t="s">
        <v>442</v>
      </c>
      <c r="D5029" t="s">
        <v>5920</v>
      </c>
      <c r="E5029" t="s">
        <v>5921</v>
      </c>
      <c r="F5029">
        <v>20</v>
      </c>
      <c r="G5029" t="s">
        <v>5746</v>
      </c>
      <c r="H5029" t="s">
        <v>5747</v>
      </c>
      <c r="I5029" t="s">
        <v>5792</v>
      </c>
      <c r="J5029">
        <v>750</v>
      </c>
      <c r="K5029">
        <v>12</v>
      </c>
      <c r="L5029">
        <v>12</v>
      </c>
      <c r="M5029" t="s">
        <v>5759</v>
      </c>
      <c r="N5029" t="s">
        <v>5835</v>
      </c>
      <c r="O5029" t="s">
        <v>5790</v>
      </c>
      <c r="P5029" t="s">
        <v>6002</v>
      </c>
      <c r="Q5029" t="s">
        <v>5979</v>
      </c>
      <c r="R5029">
        <v>42731</v>
      </c>
      <c r="S5029" t="s">
        <v>6025</v>
      </c>
      <c r="T5029" t="s">
        <v>6026</v>
      </c>
      <c r="U5029">
        <v>13.99</v>
      </c>
      <c r="V5029" t="s">
        <v>5755</v>
      </c>
      <c r="W5029" t="s">
        <v>5756</v>
      </c>
      <c r="X5029">
        <v>1</v>
      </c>
    </row>
    <row r="5030" spans="1:24" x14ac:dyDescent="0.25">
      <c r="A5030">
        <v>29966</v>
      </c>
      <c r="B5030" t="s">
        <v>6713</v>
      </c>
      <c r="C5030" t="s">
        <v>443</v>
      </c>
      <c r="D5030" t="s">
        <v>5871</v>
      </c>
      <c r="E5030" t="s">
        <v>5872</v>
      </c>
      <c r="F5030">
        <v>27</v>
      </c>
      <c r="G5030" t="s">
        <v>5837</v>
      </c>
      <c r="H5030" t="s">
        <v>5747</v>
      </c>
      <c r="I5030" t="s">
        <v>5748</v>
      </c>
      <c r="J5030">
        <v>473</v>
      </c>
      <c r="K5030">
        <v>24</v>
      </c>
      <c r="L5030">
        <v>6.8</v>
      </c>
      <c r="M5030" t="s">
        <v>5749</v>
      </c>
      <c r="N5030" t="s">
        <v>5750</v>
      </c>
      <c r="O5030" t="s">
        <v>5874</v>
      </c>
      <c r="P5030" t="s">
        <v>5875</v>
      </c>
      <c r="Q5030" t="s">
        <v>5876</v>
      </c>
      <c r="R5030">
        <v>86613</v>
      </c>
      <c r="S5030" t="s">
        <v>6449</v>
      </c>
      <c r="T5030" t="s">
        <v>6449</v>
      </c>
      <c r="U5030">
        <v>5.03</v>
      </c>
      <c r="V5030" t="s">
        <v>6172</v>
      </c>
      <c r="W5030" t="s">
        <v>5869</v>
      </c>
      <c r="X5030">
        <v>1</v>
      </c>
    </row>
    <row r="5031" spans="1:24" x14ac:dyDescent="0.25">
      <c r="A5031">
        <v>29966</v>
      </c>
      <c r="B5031" t="s">
        <v>6713</v>
      </c>
      <c r="C5031" t="s">
        <v>443</v>
      </c>
      <c r="D5031" t="s">
        <v>5871</v>
      </c>
      <c r="E5031" t="s">
        <v>5872</v>
      </c>
      <c r="F5031">
        <v>27</v>
      </c>
      <c r="G5031" t="s">
        <v>5837</v>
      </c>
      <c r="H5031" t="s">
        <v>5747</v>
      </c>
      <c r="I5031" t="s">
        <v>5748</v>
      </c>
      <c r="J5031">
        <v>473</v>
      </c>
      <c r="K5031">
        <v>24</v>
      </c>
      <c r="L5031">
        <v>6.8</v>
      </c>
      <c r="M5031" t="s">
        <v>5749</v>
      </c>
      <c r="N5031" t="s">
        <v>5750</v>
      </c>
      <c r="O5031" t="s">
        <v>5874</v>
      </c>
      <c r="P5031" t="s">
        <v>5875</v>
      </c>
      <c r="Q5031" t="s">
        <v>5876</v>
      </c>
      <c r="R5031">
        <v>86613</v>
      </c>
      <c r="S5031" t="s">
        <v>6449</v>
      </c>
      <c r="T5031" t="s">
        <v>6449</v>
      </c>
      <c r="U5031">
        <v>5.03</v>
      </c>
      <c r="V5031" t="s">
        <v>6172</v>
      </c>
      <c r="W5031" t="s">
        <v>5869</v>
      </c>
      <c r="X5031">
        <v>1</v>
      </c>
    </row>
    <row r="5032" spans="1:24" x14ac:dyDescent="0.25">
      <c r="A5032">
        <v>31769</v>
      </c>
      <c r="B5032" t="s">
        <v>3910</v>
      </c>
      <c r="C5032" t="s">
        <v>443</v>
      </c>
      <c r="D5032" t="s">
        <v>5871</v>
      </c>
      <c r="E5032" t="s">
        <v>5872</v>
      </c>
      <c r="F5032">
        <v>27</v>
      </c>
      <c r="G5032" t="s">
        <v>5837</v>
      </c>
      <c r="H5032" t="s">
        <v>5747</v>
      </c>
      <c r="I5032" t="s">
        <v>5748</v>
      </c>
      <c r="J5032">
        <v>750</v>
      </c>
      <c r="K5032">
        <v>12</v>
      </c>
      <c r="L5032">
        <v>7</v>
      </c>
      <c r="M5032" t="s">
        <v>5749</v>
      </c>
      <c r="N5032" t="s">
        <v>5750</v>
      </c>
      <c r="O5032" t="s">
        <v>5874</v>
      </c>
      <c r="P5032" t="s">
        <v>5875</v>
      </c>
      <c r="Q5032" t="s">
        <v>5876</v>
      </c>
      <c r="R5032">
        <v>85841</v>
      </c>
      <c r="S5032" t="s">
        <v>6577</v>
      </c>
      <c r="T5032" t="s">
        <v>6578</v>
      </c>
      <c r="U5032">
        <v>13.74</v>
      </c>
      <c r="V5032" t="s">
        <v>5755</v>
      </c>
      <c r="W5032" t="s">
        <v>5869</v>
      </c>
      <c r="X5032">
        <v>1</v>
      </c>
    </row>
    <row r="5033" spans="1:24" x14ac:dyDescent="0.25">
      <c r="A5033">
        <v>31769</v>
      </c>
      <c r="B5033" t="s">
        <v>3910</v>
      </c>
      <c r="C5033" t="s">
        <v>443</v>
      </c>
      <c r="D5033" t="s">
        <v>5871</v>
      </c>
      <c r="E5033" t="s">
        <v>5872</v>
      </c>
      <c r="F5033">
        <v>27</v>
      </c>
      <c r="G5033" t="s">
        <v>5837</v>
      </c>
      <c r="H5033" t="s">
        <v>5747</v>
      </c>
      <c r="I5033" t="s">
        <v>5748</v>
      </c>
      <c r="J5033">
        <v>750</v>
      </c>
      <c r="K5033">
        <v>12</v>
      </c>
      <c r="L5033">
        <v>7</v>
      </c>
      <c r="M5033" t="s">
        <v>5749</v>
      </c>
      <c r="N5033" t="s">
        <v>5750</v>
      </c>
      <c r="O5033" t="s">
        <v>5874</v>
      </c>
      <c r="P5033" t="s">
        <v>5875</v>
      </c>
      <c r="Q5033" t="s">
        <v>5876</v>
      </c>
      <c r="R5033">
        <v>85841</v>
      </c>
      <c r="S5033" t="s">
        <v>6577</v>
      </c>
      <c r="T5033" t="s">
        <v>6578</v>
      </c>
      <c r="U5033">
        <v>13.74</v>
      </c>
      <c r="V5033" t="s">
        <v>5755</v>
      </c>
      <c r="W5033" t="s">
        <v>5869</v>
      </c>
      <c r="X5033">
        <v>1</v>
      </c>
    </row>
    <row r="5034" spans="1:24" x14ac:dyDescent="0.25">
      <c r="A5034">
        <v>32260</v>
      </c>
      <c r="B5034" t="s">
        <v>3755</v>
      </c>
      <c r="C5034" t="s">
        <v>441</v>
      </c>
      <c r="D5034" t="s">
        <v>5827</v>
      </c>
      <c r="E5034" t="s">
        <v>5866</v>
      </c>
      <c r="F5034">
        <v>20</v>
      </c>
      <c r="G5034" t="s">
        <v>5746</v>
      </c>
      <c r="H5034" t="s">
        <v>5747</v>
      </c>
      <c r="I5034" t="s">
        <v>5748</v>
      </c>
      <c r="J5034">
        <v>750</v>
      </c>
      <c r="K5034">
        <v>6</v>
      </c>
      <c r="L5034">
        <v>40</v>
      </c>
      <c r="M5034" t="s">
        <v>5749</v>
      </c>
      <c r="N5034" t="s">
        <v>5750</v>
      </c>
      <c r="O5034" t="s">
        <v>5751</v>
      </c>
      <c r="P5034" t="s">
        <v>5752</v>
      </c>
      <c r="Q5034" t="s">
        <v>5830</v>
      </c>
      <c r="R5034">
        <v>99787</v>
      </c>
      <c r="S5034" t="s">
        <v>6155</v>
      </c>
      <c r="T5034" t="s">
        <v>6156</v>
      </c>
      <c r="U5034">
        <v>29.95</v>
      </c>
      <c r="V5034" t="s">
        <v>5755</v>
      </c>
      <c r="W5034" t="s">
        <v>5756</v>
      </c>
      <c r="X5034">
        <v>1</v>
      </c>
    </row>
    <row r="5035" spans="1:24" x14ac:dyDescent="0.25">
      <c r="A5035">
        <v>29831</v>
      </c>
      <c r="B5035" t="s">
        <v>4089</v>
      </c>
      <c r="C5035" t="s">
        <v>442</v>
      </c>
      <c r="D5035" t="s">
        <v>5961</v>
      </c>
      <c r="E5035" t="s">
        <v>5887</v>
      </c>
      <c r="F5035">
        <v>20</v>
      </c>
      <c r="G5035" t="s">
        <v>5746</v>
      </c>
      <c r="H5035" t="s">
        <v>5747</v>
      </c>
      <c r="I5035" t="s">
        <v>5748</v>
      </c>
      <c r="J5035">
        <v>200</v>
      </c>
      <c r="K5035">
        <v>24</v>
      </c>
      <c r="L5035">
        <v>11</v>
      </c>
      <c r="M5035" t="s">
        <v>5759</v>
      </c>
      <c r="N5035" t="s">
        <v>5781</v>
      </c>
      <c r="O5035" t="s">
        <v>5790</v>
      </c>
      <c r="P5035" t="s">
        <v>5988</v>
      </c>
      <c r="Q5035" t="s">
        <v>5963</v>
      </c>
      <c r="R5035">
        <v>81714</v>
      </c>
      <c r="S5035" t="s">
        <v>5907</v>
      </c>
      <c r="T5035" t="s">
        <v>5844</v>
      </c>
      <c r="U5035">
        <v>5.99</v>
      </c>
      <c r="V5035" t="s">
        <v>5755</v>
      </c>
      <c r="W5035" t="s">
        <v>5756</v>
      </c>
      <c r="X5035">
        <v>1</v>
      </c>
    </row>
    <row r="5036" spans="1:24" x14ac:dyDescent="0.25">
      <c r="A5036">
        <v>31313</v>
      </c>
      <c r="B5036" t="s">
        <v>3635</v>
      </c>
      <c r="C5036" t="s">
        <v>443</v>
      </c>
      <c r="D5036" t="s">
        <v>6612</v>
      </c>
      <c r="E5036" t="s">
        <v>6192</v>
      </c>
      <c r="F5036">
        <v>10</v>
      </c>
      <c r="G5036" t="s">
        <v>5767</v>
      </c>
      <c r="H5036" t="s">
        <v>5747</v>
      </c>
      <c r="I5036" t="s">
        <v>5748</v>
      </c>
      <c r="J5036">
        <v>473</v>
      </c>
      <c r="K5036">
        <v>24</v>
      </c>
      <c r="L5036">
        <v>5</v>
      </c>
      <c r="M5036" t="s">
        <v>5749</v>
      </c>
      <c r="N5036" t="s">
        <v>5750</v>
      </c>
      <c r="O5036" t="s">
        <v>5874</v>
      </c>
      <c r="P5036" t="s">
        <v>5875</v>
      </c>
      <c r="Q5036" t="s">
        <v>5876</v>
      </c>
      <c r="R5036">
        <v>90000</v>
      </c>
      <c r="S5036" t="s">
        <v>6613</v>
      </c>
      <c r="T5036" t="s">
        <v>6613</v>
      </c>
      <c r="U5036">
        <v>3.25</v>
      </c>
      <c r="V5036" t="s">
        <v>6172</v>
      </c>
      <c r="W5036" t="s">
        <v>5869</v>
      </c>
      <c r="X5036">
        <v>1</v>
      </c>
    </row>
    <row r="5037" spans="1:24" x14ac:dyDescent="0.25">
      <c r="A5037">
        <v>31313</v>
      </c>
      <c r="B5037" t="s">
        <v>3635</v>
      </c>
      <c r="C5037" t="s">
        <v>443</v>
      </c>
      <c r="D5037" t="s">
        <v>6612</v>
      </c>
      <c r="E5037" t="s">
        <v>6192</v>
      </c>
      <c r="F5037">
        <v>10</v>
      </c>
      <c r="G5037" t="s">
        <v>5767</v>
      </c>
      <c r="H5037" t="s">
        <v>5747</v>
      </c>
      <c r="I5037" t="s">
        <v>5748</v>
      </c>
      <c r="J5037">
        <v>473</v>
      </c>
      <c r="K5037">
        <v>24</v>
      </c>
      <c r="L5037">
        <v>5</v>
      </c>
      <c r="M5037" t="s">
        <v>5749</v>
      </c>
      <c r="N5037" t="s">
        <v>5750</v>
      </c>
      <c r="O5037" t="s">
        <v>5874</v>
      </c>
      <c r="P5037" t="s">
        <v>5875</v>
      </c>
      <c r="Q5037" t="s">
        <v>5876</v>
      </c>
      <c r="R5037">
        <v>90000</v>
      </c>
      <c r="S5037" t="s">
        <v>6613</v>
      </c>
      <c r="T5037" t="s">
        <v>6613</v>
      </c>
      <c r="U5037">
        <v>3.25</v>
      </c>
      <c r="V5037" t="s">
        <v>6172</v>
      </c>
      <c r="W5037" t="s">
        <v>5869</v>
      </c>
      <c r="X5037">
        <v>1</v>
      </c>
    </row>
    <row r="5038" spans="1:24" x14ac:dyDescent="0.25">
      <c r="A5038">
        <v>29689</v>
      </c>
      <c r="B5038" t="s">
        <v>3584</v>
      </c>
      <c r="C5038" t="s">
        <v>441</v>
      </c>
      <c r="D5038" t="s">
        <v>5757</v>
      </c>
      <c r="E5038" t="s">
        <v>6401</v>
      </c>
      <c r="F5038">
        <v>10</v>
      </c>
      <c r="G5038" t="s">
        <v>5767</v>
      </c>
      <c r="H5038" t="s">
        <v>5868</v>
      </c>
      <c r="I5038" t="s">
        <v>5748</v>
      </c>
      <c r="J5038">
        <v>750</v>
      </c>
      <c r="K5038">
        <v>12</v>
      </c>
      <c r="L5038">
        <v>45</v>
      </c>
      <c r="M5038" t="s">
        <v>5759</v>
      </c>
      <c r="N5038" t="s">
        <v>5908</v>
      </c>
      <c r="O5038" t="s">
        <v>5790</v>
      </c>
      <c r="P5038" t="s">
        <v>5762</v>
      </c>
      <c r="Q5038" t="s">
        <v>5789</v>
      </c>
      <c r="R5038">
        <v>42498</v>
      </c>
      <c r="S5038" t="s">
        <v>5880</v>
      </c>
      <c r="T5038" t="s">
        <v>5784</v>
      </c>
      <c r="U5038">
        <v>30.03</v>
      </c>
      <c r="V5038" t="s">
        <v>5755</v>
      </c>
      <c r="W5038" t="s">
        <v>5765</v>
      </c>
      <c r="X5038">
        <v>1</v>
      </c>
    </row>
    <row r="5039" spans="1:24" x14ac:dyDescent="0.25">
      <c r="A5039">
        <v>30954</v>
      </c>
      <c r="B5039" t="s">
        <v>3681</v>
      </c>
      <c r="C5039" t="s">
        <v>443</v>
      </c>
      <c r="D5039" t="s">
        <v>6411</v>
      </c>
      <c r="E5039" t="s">
        <v>6342</v>
      </c>
      <c r="F5039">
        <v>27</v>
      </c>
      <c r="G5039" t="s">
        <v>5837</v>
      </c>
      <c r="H5039" t="s">
        <v>5747</v>
      </c>
      <c r="I5039" t="s">
        <v>5748</v>
      </c>
      <c r="J5039">
        <v>355</v>
      </c>
      <c r="K5039">
        <v>24</v>
      </c>
      <c r="L5039">
        <v>4.9000000000000004</v>
      </c>
      <c r="M5039" t="s">
        <v>5749</v>
      </c>
      <c r="N5039" t="s">
        <v>5750</v>
      </c>
      <c r="O5039" t="s">
        <v>5874</v>
      </c>
      <c r="P5039" t="s">
        <v>5875</v>
      </c>
      <c r="Q5039" t="s">
        <v>5876</v>
      </c>
      <c r="R5039">
        <v>86377</v>
      </c>
      <c r="S5039" t="s">
        <v>6639</v>
      </c>
      <c r="T5039" t="s">
        <v>6413</v>
      </c>
      <c r="U5039">
        <v>2.75</v>
      </c>
      <c r="V5039" t="s">
        <v>6172</v>
      </c>
      <c r="W5039" t="s">
        <v>5869</v>
      </c>
      <c r="X5039">
        <v>1</v>
      </c>
    </row>
    <row r="5040" spans="1:24" x14ac:dyDescent="0.25">
      <c r="A5040">
        <v>30954</v>
      </c>
      <c r="B5040" t="s">
        <v>3681</v>
      </c>
      <c r="C5040" t="s">
        <v>443</v>
      </c>
      <c r="D5040" t="s">
        <v>6411</v>
      </c>
      <c r="E5040" t="s">
        <v>6342</v>
      </c>
      <c r="F5040">
        <v>27</v>
      </c>
      <c r="G5040" t="s">
        <v>5837</v>
      </c>
      <c r="H5040" t="s">
        <v>5747</v>
      </c>
      <c r="I5040" t="s">
        <v>5748</v>
      </c>
      <c r="J5040">
        <v>355</v>
      </c>
      <c r="K5040">
        <v>24</v>
      </c>
      <c r="L5040">
        <v>4.9000000000000004</v>
      </c>
      <c r="M5040" t="s">
        <v>5749</v>
      </c>
      <c r="N5040" t="s">
        <v>5750</v>
      </c>
      <c r="O5040" t="s">
        <v>5874</v>
      </c>
      <c r="P5040" t="s">
        <v>5875</v>
      </c>
      <c r="Q5040" t="s">
        <v>5876</v>
      </c>
      <c r="R5040">
        <v>86377</v>
      </c>
      <c r="S5040" t="s">
        <v>6639</v>
      </c>
      <c r="T5040" t="s">
        <v>6413</v>
      </c>
      <c r="U5040">
        <v>2.75</v>
      </c>
      <c r="V5040" t="s">
        <v>6172</v>
      </c>
      <c r="W5040" t="s">
        <v>5869</v>
      </c>
      <c r="X5040">
        <v>1</v>
      </c>
    </row>
    <row r="5041" spans="1:24" x14ac:dyDescent="0.25">
      <c r="A5041">
        <v>32166</v>
      </c>
      <c r="B5041" t="s">
        <v>3828</v>
      </c>
      <c r="C5041" t="s">
        <v>443</v>
      </c>
      <c r="D5041" t="s">
        <v>5871</v>
      </c>
      <c r="E5041" t="s">
        <v>6482</v>
      </c>
      <c r="F5041">
        <v>10</v>
      </c>
      <c r="G5041" t="s">
        <v>5767</v>
      </c>
      <c r="H5041" t="s">
        <v>5747</v>
      </c>
      <c r="I5041" t="s">
        <v>5748</v>
      </c>
      <c r="J5041">
        <v>1980</v>
      </c>
      <c r="K5041">
        <v>4</v>
      </c>
      <c r="L5041">
        <v>0.5</v>
      </c>
      <c r="M5041" t="s">
        <v>5759</v>
      </c>
      <c r="N5041" t="s">
        <v>5806</v>
      </c>
      <c r="O5041" t="s">
        <v>5874</v>
      </c>
      <c r="P5041" t="s">
        <v>5875</v>
      </c>
      <c r="Q5041" t="s">
        <v>6380</v>
      </c>
      <c r="R5041">
        <v>79213</v>
      </c>
      <c r="S5041" t="s">
        <v>5877</v>
      </c>
      <c r="T5041" t="s">
        <v>5877</v>
      </c>
      <c r="U5041">
        <v>12.49</v>
      </c>
      <c r="V5041" t="s">
        <v>5755</v>
      </c>
      <c r="W5041" t="s">
        <v>5869</v>
      </c>
      <c r="X5041">
        <v>6</v>
      </c>
    </row>
    <row r="5042" spans="1:24" x14ac:dyDescent="0.25">
      <c r="A5042">
        <v>32166</v>
      </c>
      <c r="B5042" t="s">
        <v>3828</v>
      </c>
      <c r="C5042" t="s">
        <v>443</v>
      </c>
      <c r="D5042" t="s">
        <v>5871</v>
      </c>
      <c r="E5042" t="s">
        <v>6482</v>
      </c>
      <c r="F5042">
        <v>10</v>
      </c>
      <c r="G5042" t="s">
        <v>5767</v>
      </c>
      <c r="H5042" t="s">
        <v>5747</v>
      </c>
      <c r="I5042" t="s">
        <v>5748</v>
      </c>
      <c r="J5042">
        <v>1980</v>
      </c>
      <c r="K5042">
        <v>4</v>
      </c>
      <c r="L5042">
        <v>0.5</v>
      </c>
      <c r="M5042" t="s">
        <v>5759</v>
      </c>
      <c r="N5042" t="s">
        <v>5806</v>
      </c>
      <c r="O5042" t="s">
        <v>5874</v>
      </c>
      <c r="P5042" t="s">
        <v>5875</v>
      </c>
      <c r="Q5042" t="s">
        <v>6380</v>
      </c>
      <c r="R5042">
        <v>79213</v>
      </c>
      <c r="S5042" t="s">
        <v>5877</v>
      </c>
      <c r="T5042" t="s">
        <v>5877</v>
      </c>
      <c r="U5042">
        <v>12.49</v>
      </c>
      <c r="V5042" t="s">
        <v>5755</v>
      </c>
      <c r="W5042" t="s">
        <v>5869</v>
      </c>
      <c r="X5042">
        <v>6</v>
      </c>
    </row>
    <row r="5043" spans="1:24" x14ac:dyDescent="0.25">
      <c r="A5043">
        <v>32468</v>
      </c>
      <c r="B5043" t="s">
        <v>3947</v>
      </c>
      <c r="C5043" t="s">
        <v>441</v>
      </c>
      <c r="D5043" t="s">
        <v>5850</v>
      </c>
      <c r="E5043" t="s">
        <v>6714</v>
      </c>
      <c r="F5043">
        <v>22</v>
      </c>
      <c r="G5043" t="s">
        <v>5816</v>
      </c>
      <c r="H5043" t="s">
        <v>5747</v>
      </c>
      <c r="I5043" t="s">
        <v>5748</v>
      </c>
      <c r="J5043">
        <v>750</v>
      </c>
      <c r="K5043">
        <v>6</v>
      </c>
      <c r="L5043">
        <v>40</v>
      </c>
      <c r="M5043" t="s">
        <v>5759</v>
      </c>
      <c r="N5043" t="s">
        <v>5852</v>
      </c>
      <c r="O5043" t="s">
        <v>5790</v>
      </c>
      <c r="P5043" t="s">
        <v>5762</v>
      </c>
      <c r="Q5043" t="s">
        <v>5853</v>
      </c>
      <c r="R5043">
        <v>78692</v>
      </c>
      <c r="S5043" t="s">
        <v>6661</v>
      </c>
      <c r="T5043" t="s">
        <v>5984</v>
      </c>
      <c r="U5043">
        <v>77.989999999999995</v>
      </c>
      <c r="V5043" t="s">
        <v>5755</v>
      </c>
      <c r="W5043" t="s">
        <v>5756</v>
      </c>
      <c r="X5043">
        <v>1</v>
      </c>
    </row>
    <row r="5044" spans="1:24" x14ac:dyDescent="0.25">
      <c r="A5044">
        <v>32001</v>
      </c>
      <c r="B5044" t="s">
        <v>6715</v>
      </c>
      <c r="C5044" t="s">
        <v>443</v>
      </c>
      <c r="D5044" t="s">
        <v>6166</v>
      </c>
      <c r="E5044" t="s">
        <v>6192</v>
      </c>
      <c r="F5044">
        <v>10</v>
      </c>
      <c r="G5044" t="s">
        <v>5767</v>
      </c>
      <c r="H5044" t="s">
        <v>5747</v>
      </c>
      <c r="I5044" t="s">
        <v>5748</v>
      </c>
      <c r="J5044">
        <v>473</v>
      </c>
      <c r="K5044">
        <v>24</v>
      </c>
      <c r="L5044">
        <v>5</v>
      </c>
      <c r="M5044" t="s">
        <v>5749</v>
      </c>
      <c r="N5044" t="s">
        <v>5750</v>
      </c>
      <c r="O5044" t="s">
        <v>5751</v>
      </c>
      <c r="P5044" t="s">
        <v>5875</v>
      </c>
      <c r="Q5044" t="s">
        <v>6169</v>
      </c>
      <c r="R5044">
        <v>98394</v>
      </c>
      <c r="S5044" t="s">
        <v>6527</v>
      </c>
      <c r="T5044" t="s">
        <v>6413</v>
      </c>
      <c r="U5044">
        <v>3.49</v>
      </c>
      <c r="V5044" t="s">
        <v>6172</v>
      </c>
      <c r="W5044" t="s">
        <v>5869</v>
      </c>
      <c r="X5044">
        <v>1</v>
      </c>
    </row>
    <row r="5045" spans="1:24" x14ac:dyDescent="0.25">
      <c r="A5045">
        <v>31436</v>
      </c>
      <c r="B5045" t="s">
        <v>3804</v>
      </c>
      <c r="C5045" t="s">
        <v>442</v>
      </c>
      <c r="D5045" t="s">
        <v>5886</v>
      </c>
      <c r="E5045" t="s">
        <v>5966</v>
      </c>
      <c r="F5045">
        <v>21</v>
      </c>
      <c r="G5045" t="s">
        <v>6127</v>
      </c>
      <c r="H5045" t="s">
        <v>5791</v>
      </c>
      <c r="I5045" t="s">
        <v>5792</v>
      </c>
      <c r="J5045">
        <v>750</v>
      </c>
      <c r="K5045">
        <v>6</v>
      </c>
      <c r="L5045">
        <v>14.6</v>
      </c>
      <c r="M5045" t="s">
        <v>5759</v>
      </c>
      <c r="N5045" t="s">
        <v>5904</v>
      </c>
      <c r="O5045" t="s">
        <v>5790</v>
      </c>
      <c r="P5045" t="s">
        <v>5889</v>
      </c>
      <c r="Q5045" t="s">
        <v>5923</v>
      </c>
      <c r="R5045">
        <v>86893</v>
      </c>
      <c r="S5045" t="s">
        <v>6196</v>
      </c>
      <c r="T5045" t="s">
        <v>5965</v>
      </c>
      <c r="U5045">
        <v>199.99</v>
      </c>
      <c r="V5045" t="s">
        <v>5755</v>
      </c>
      <c r="W5045" t="s">
        <v>5765</v>
      </c>
      <c r="X5045">
        <v>1</v>
      </c>
    </row>
    <row r="5046" spans="1:24" x14ac:dyDescent="0.25">
      <c r="A5046">
        <v>32009</v>
      </c>
      <c r="B5046" t="s">
        <v>4042</v>
      </c>
      <c r="C5046" t="s">
        <v>441</v>
      </c>
      <c r="D5046" t="s">
        <v>5798</v>
      </c>
      <c r="E5046" t="s">
        <v>5881</v>
      </c>
      <c r="F5046">
        <v>10</v>
      </c>
      <c r="G5046" t="s">
        <v>5767</v>
      </c>
      <c r="H5046" t="s">
        <v>5747</v>
      </c>
      <c r="I5046" t="s">
        <v>5748</v>
      </c>
      <c r="J5046">
        <v>750</v>
      </c>
      <c r="K5046">
        <v>12</v>
      </c>
      <c r="L5046">
        <v>30</v>
      </c>
      <c r="M5046" t="s">
        <v>5759</v>
      </c>
      <c r="N5046" t="s">
        <v>5904</v>
      </c>
      <c r="O5046" t="s">
        <v>5790</v>
      </c>
      <c r="P5046" t="s">
        <v>5752</v>
      </c>
      <c r="Q5046" t="s">
        <v>5883</v>
      </c>
      <c r="R5046">
        <v>43054</v>
      </c>
      <c r="S5046" t="s">
        <v>5905</v>
      </c>
      <c r="T5046" t="s">
        <v>5906</v>
      </c>
      <c r="U5046">
        <v>24.99</v>
      </c>
      <c r="V5046" t="s">
        <v>5755</v>
      </c>
      <c r="W5046" t="s">
        <v>5765</v>
      </c>
      <c r="X5046">
        <v>1</v>
      </c>
    </row>
    <row r="5047" spans="1:24" x14ac:dyDescent="0.25">
      <c r="A5047">
        <v>31512</v>
      </c>
      <c r="B5047" t="s">
        <v>3814</v>
      </c>
      <c r="C5047" t="s">
        <v>442</v>
      </c>
      <c r="D5047" t="s">
        <v>5886</v>
      </c>
      <c r="E5047" t="s">
        <v>5887</v>
      </c>
      <c r="F5047">
        <v>20</v>
      </c>
      <c r="G5047" t="s">
        <v>5746</v>
      </c>
      <c r="H5047" t="s">
        <v>5747</v>
      </c>
      <c r="I5047" t="s">
        <v>5792</v>
      </c>
      <c r="J5047">
        <v>750</v>
      </c>
      <c r="K5047">
        <v>12</v>
      </c>
      <c r="L5047">
        <v>13.5</v>
      </c>
      <c r="M5047" t="s">
        <v>5759</v>
      </c>
      <c r="N5047" t="s">
        <v>5781</v>
      </c>
      <c r="O5047" t="s">
        <v>5790</v>
      </c>
      <c r="P5047" t="s">
        <v>5916</v>
      </c>
      <c r="Q5047" t="s">
        <v>5986</v>
      </c>
      <c r="R5047">
        <v>51913</v>
      </c>
      <c r="S5047" t="s">
        <v>5779</v>
      </c>
      <c r="T5047" t="s">
        <v>5779</v>
      </c>
      <c r="U5047">
        <v>14.99</v>
      </c>
      <c r="V5047" t="s">
        <v>5755</v>
      </c>
      <c r="W5047" t="s">
        <v>5756</v>
      </c>
      <c r="X5047">
        <v>1</v>
      </c>
    </row>
    <row r="5048" spans="1:24" x14ac:dyDescent="0.25">
      <c r="A5048">
        <v>31724</v>
      </c>
      <c r="B5048" t="s">
        <v>3692</v>
      </c>
      <c r="C5048" t="s">
        <v>442</v>
      </c>
      <c r="D5048" t="s">
        <v>6035</v>
      </c>
      <c r="E5048" t="s">
        <v>5887</v>
      </c>
      <c r="F5048">
        <v>20</v>
      </c>
      <c r="G5048" t="s">
        <v>5746</v>
      </c>
      <c r="H5048" t="s">
        <v>5747</v>
      </c>
      <c r="I5048" t="s">
        <v>5792</v>
      </c>
      <c r="J5048">
        <v>750</v>
      </c>
      <c r="K5048">
        <v>12</v>
      </c>
      <c r="L5048">
        <v>12.5</v>
      </c>
      <c r="M5048" t="s">
        <v>5759</v>
      </c>
      <c r="N5048" t="s">
        <v>5806</v>
      </c>
      <c r="O5048" t="s">
        <v>5761</v>
      </c>
      <c r="P5048" t="s">
        <v>5916</v>
      </c>
      <c r="Q5048" t="s">
        <v>6000</v>
      </c>
      <c r="R5048">
        <v>53021</v>
      </c>
      <c r="S5048" t="s">
        <v>6137</v>
      </c>
      <c r="T5048" t="s">
        <v>6034</v>
      </c>
      <c r="U5048">
        <v>11.25</v>
      </c>
      <c r="V5048" t="s">
        <v>5755</v>
      </c>
      <c r="W5048" t="s">
        <v>5765</v>
      </c>
      <c r="X5048">
        <v>1</v>
      </c>
    </row>
    <row r="5049" spans="1:24" x14ac:dyDescent="0.25">
      <c r="A5049">
        <v>31725</v>
      </c>
      <c r="B5049" t="s">
        <v>3693</v>
      </c>
      <c r="C5049" t="s">
        <v>442</v>
      </c>
      <c r="D5049" t="s">
        <v>5920</v>
      </c>
      <c r="E5049" t="s">
        <v>5951</v>
      </c>
      <c r="F5049">
        <v>20</v>
      </c>
      <c r="G5049" t="s">
        <v>5746</v>
      </c>
      <c r="H5049" t="s">
        <v>5747</v>
      </c>
      <c r="I5049" t="s">
        <v>5792</v>
      </c>
      <c r="J5049">
        <v>750</v>
      </c>
      <c r="K5049">
        <v>12</v>
      </c>
      <c r="L5049">
        <v>12</v>
      </c>
      <c r="M5049" t="s">
        <v>5759</v>
      </c>
      <c r="N5049" t="s">
        <v>5806</v>
      </c>
      <c r="O5049" t="s">
        <v>5790</v>
      </c>
      <c r="P5049" t="s">
        <v>5916</v>
      </c>
      <c r="Q5049" t="s">
        <v>6000</v>
      </c>
      <c r="R5049">
        <v>81714</v>
      </c>
      <c r="S5049" t="s">
        <v>5907</v>
      </c>
      <c r="T5049" t="s">
        <v>5844</v>
      </c>
      <c r="U5049">
        <v>11.25</v>
      </c>
      <c r="V5049" t="s">
        <v>5755</v>
      </c>
      <c r="W5049" t="s">
        <v>5756</v>
      </c>
      <c r="X5049">
        <v>1</v>
      </c>
    </row>
    <row r="5050" spans="1:24" x14ac:dyDescent="0.25">
      <c r="A5050">
        <v>30145</v>
      </c>
      <c r="B5050" t="s">
        <v>3768</v>
      </c>
      <c r="C5050" t="s">
        <v>443</v>
      </c>
      <c r="D5050" t="s">
        <v>6411</v>
      </c>
      <c r="E5050" t="s">
        <v>6192</v>
      </c>
      <c r="F5050">
        <v>27</v>
      </c>
      <c r="G5050" t="s">
        <v>5837</v>
      </c>
      <c r="H5050" t="s">
        <v>5747</v>
      </c>
      <c r="I5050" t="s">
        <v>5748</v>
      </c>
      <c r="J5050">
        <v>355</v>
      </c>
      <c r="K5050">
        <v>24</v>
      </c>
      <c r="L5050">
        <v>4.5</v>
      </c>
      <c r="M5050" t="s">
        <v>5749</v>
      </c>
      <c r="N5050" t="s">
        <v>5750</v>
      </c>
      <c r="O5050" t="s">
        <v>5874</v>
      </c>
      <c r="P5050" t="s">
        <v>5875</v>
      </c>
      <c r="Q5050" t="s">
        <v>5876</v>
      </c>
      <c r="R5050">
        <v>86377</v>
      </c>
      <c r="S5050" t="s">
        <v>6639</v>
      </c>
      <c r="T5050" t="s">
        <v>6413</v>
      </c>
      <c r="U5050">
        <v>2.4900000000000002</v>
      </c>
      <c r="V5050" t="s">
        <v>6172</v>
      </c>
      <c r="W5050" t="s">
        <v>5869</v>
      </c>
      <c r="X5050">
        <v>1</v>
      </c>
    </row>
    <row r="5051" spans="1:24" x14ac:dyDescent="0.25">
      <c r="A5051">
        <v>30145</v>
      </c>
      <c r="B5051" t="s">
        <v>3768</v>
      </c>
      <c r="C5051" t="s">
        <v>443</v>
      </c>
      <c r="D5051" t="s">
        <v>6411</v>
      </c>
      <c r="E5051" t="s">
        <v>6192</v>
      </c>
      <c r="F5051">
        <v>27</v>
      </c>
      <c r="G5051" t="s">
        <v>5837</v>
      </c>
      <c r="H5051" t="s">
        <v>5747</v>
      </c>
      <c r="I5051" t="s">
        <v>5748</v>
      </c>
      <c r="J5051">
        <v>355</v>
      </c>
      <c r="K5051">
        <v>24</v>
      </c>
      <c r="L5051">
        <v>4.5</v>
      </c>
      <c r="M5051" t="s">
        <v>5749</v>
      </c>
      <c r="N5051" t="s">
        <v>5750</v>
      </c>
      <c r="O5051" t="s">
        <v>5874</v>
      </c>
      <c r="P5051" t="s">
        <v>5875</v>
      </c>
      <c r="Q5051" t="s">
        <v>5876</v>
      </c>
      <c r="R5051">
        <v>86377</v>
      </c>
      <c r="S5051" t="s">
        <v>6639</v>
      </c>
      <c r="T5051" t="s">
        <v>6413</v>
      </c>
      <c r="U5051">
        <v>2.4900000000000002</v>
      </c>
      <c r="V5051" t="s">
        <v>6172</v>
      </c>
      <c r="W5051" t="s">
        <v>5869</v>
      </c>
      <c r="X5051">
        <v>1</v>
      </c>
    </row>
    <row r="5052" spans="1:24" x14ac:dyDescent="0.25">
      <c r="A5052">
        <v>31696</v>
      </c>
      <c r="B5052" t="s">
        <v>6716</v>
      </c>
      <c r="C5052" t="s">
        <v>441</v>
      </c>
      <c r="D5052" t="s">
        <v>5757</v>
      </c>
      <c r="E5052" t="s">
        <v>5804</v>
      </c>
      <c r="F5052">
        <v>23</v>
      </c>
      <c r="G5052" t="s">
        <v>6246</v>
      </c>
      <c r="H5052" t="s">
        <v>5868</v>
      </c>
      <c r="I5052" t="s">
        <v>5748</v>
      </c>
      <c r="J5052">
        <v>750</v>
      </c>
      <c r="K5052">
        <v>6</v>
      </c>
      <c r="L5052">
        <v>50</v>
      </c>
      <c r="M5052" t="s">
        <v>5759</v>
      </c>
      <c r="N5052" t="s">
        <v>5760</v>
      </c>
      <c r="O5052" t="s">
        <v>5761</v>
      </c>
      <c r="P5052" t="s">
        <v>5762</v>
      </c>
      <c r="Q5052" t="s">
        <v>6030</v>
      </c>
      <c r="R5052">
        <v>42380</v>
      </c>
      <c r="S5052" t="s">
        <v>5783</v>
      </c>
      <c r="T5052" t="s">
        <v>5784</v>
      </c>
      <c r="U5052">
        <v>109.95</v>
      </c>
      <c r="V5052" t="s">
        <v>5755</v>
      </c>
      <c r="W5052" t="s">
        <v>5765</v>
      </c>
      <c r="X5052">
        <v>1</v>
      </c>
    </row>
    <row r="5053" spans="1:24" x14ac:dyDescent="0.25">
      <c r="A5053">
        <v>31247</v>
      </c>
      <c r="B5053" t="s">
        <v>3629</v>
      </c>
      <c r="C5053" t="s">
        <v>442</v>
      </c>
      <c r="D5053" t="s">
        <v>5886</v>
      </c>
      <c r="E5053" t="s">
        <v>5887</v>
      </c>
      <c r="F5053">
        <v>31</v>
      </c>
      <c r="G5053" t="s">
        <v>6295</v>
      </c>
      <c r="H5053" t="s">
        <v>5868</v>
      </c>
      <c r="I5053" t="s">
        <v>5748</v>
      </c>
      <c r="J5053">
        <v>750</v>
      </c>
      <c r="K5053">
        <v>6</v>
      </c>
      <c r="L5053">
        <v>14</v>
      </c>
      <c r="M5053" t="s">
        <v>5759</v>
      </c>
      <c r="N5053" t="s">
        <v>5781</v>
      </c>
      <c r="O5053" t="s">
        <v>5761</v>
      </c>
      <c r="P5053" t="s">
        <v>5889</v>
      </c>
      <c r="Q5053" t="s">
        <v>5986</v>
      </c>
      <c r="R5053">
        <v>79506</v>
      </c>
      <c r="S5053" t="s">
        <v>6416</v>
      </c>
      <c r="T5053" t="s">
        <v>6416</v>
      </c>
      <c r="U5053">
        <v>1237.7</v>
      </c>
      <c r="V5053" t="s">
        <v>5755</v>
      </c>
      <c r="W5053" t="s">
        <v>5765</v>
      </c>
      <c r="X5053">
        <v>1</v>
      </c>
    </row>
    <row r="5054" spans="1:24" x14ac:dyDescent="0.25">
      <c r="A5054">
        <v>29961</v>
      </c>
      <c r="B5054" t="s">
        <v>6717</v>
      </c>
      <c r="C5054" t="s">
        <v>443</v>
      </c>
      <c r="D5054" t="s">
        <v>5871</v>
      </c>
      <c r="E5054" t="s">
        <v>6192</v>
      </c>
      <c r="F5054">
        <v>27</v>
      </c>
      <c r="G5054" t="s">
        <v>5837</v>
      </c>
      <c r="H5054" t="s">
        <v>5747</v>
      </c>
      <c r="I5054" t="s">
        <v>5748</v>
      </c>
      <c r="J5054">
        <v>473</v>
      </c>
      <c r="K5054">
        <v>24</v>
      </c>
      <c r="L5054">
        <v>5.5</v>
      </c>
      <c r="M5054" t="s">
        <v>5759</v>
      </c>
      <c r="N5054" t="s">
        <v>5904</v>
      </c>
      <c r="O5054" t="s">
        <v>5874</v>
      </c>
      <c r="P5054" t="s">
        <v>5875</v>
      </c>
      <c r="Q5054" t="s">
        <v>5876</v>
      </c>
      <c r="R5054">
        <v>86613</v>
      </c>
      <c r="S5054" t="s">
        <v>6449</v>
      </c>
      <c r="T5054" t="s">
        <v>6449</v>
      </c>
      <c r="U5054">
        <v>5.03</v>
      </c>
      <c r="V5054" t="s">
        <v>6172</v>
      </c>
      <c r="W5054" t="s">
        <v>5869</v>
      </c>
      <c r="X5054">
        <v>1</v>
      </c>
    </row>
    <row r="5055" spans="1:24" x14ac:dyDescent="0.25">
      <c r="A5055">
        <v>29961</v>
      </c>
      <c r="B5055" t="s">
        <v>6717</v>
      </c>
      <c r="C5055" t="s">
        <v>443</v>
      </c>
      <c r="D5055" t="s">
        <v>5871</v>
      </c>
      <c r="E5055" t="s">
        <v>6192</v>
      </c>
      <c r="F5055">
        <v>27</v>
      </c>
      <c r="G5055" t="s">
        <v>5837</v>
      </c>
      <c r="H5055" t="s">
        <v>5747</v>
      </c>
      <c r="I5055" t="s">
        <v>5748</v>
      </c>
      <c r="J5055">
        <v>473</v>
      </c>
      <c r="K5055">
        <v>24</v>
      </c>
      <c r="L5055">
        <v>5.5</v>
      </c>
      <c r="M5055" t="s">
        <v>5759</v>
      </c>
      <c r="N5055" t="s">
        <v>5904</v>
      </c>
      <c r="O5055" t="s">
        <v>5874</v>
      </c>
      <c r="P5055" t="s">
        <v>5875</v>
      </c>
      <c r="Q5055" t="s">
        <v>5876</v>
      </c>
      <c r="R5055">
        <v>86613</v>
      </c>
      <c r="S5055" t="s">
        <v>6449</v>
      </c>
      <c r="T5055" t="s">
        <v>6449</v>
      </c>
      <c r="U5055">
        <v>5.03</v>
      </c>
      <c r="V5055" t="s">
        <v>6172</v>
      </c>
      <c r="W5055" t="s">
        <v>5869</v>
      </c>
      <c r="X5055">
        <v>1</v>
      </c>
    </row>
    <row r="5056" spans="1:24" x14ac:dyDescent="0.25">
      <c r="A5056">
        <v>30259</v>
      </c>
      <c r="B5056" t="s">
        <v>3612</v>
      </c>
      <c r="C5056" t="s">
        <v>442</v>
      </c>
      <c r="D5056" t="s">
        <v>5886</v>
      </c>
      <c r="E5056" t="s">
        <v>5966</v>
      </c>
      <c r="F5056">
        <v>21</v>
      </c>
      <c r="G5056" t="s">
        <v>6127</v>
      </c>
      <c r="H5056" t="s">
        <v>5747</v>
      </c>
      <c r="I5056" t="s">
        <v>5748</v>
      </c>
      <c r="J5056">
        <v>750</v>
      </c>
      <c r="K5056">
        <v>6</v>
      </c>
      <c r="L5056">
        <v>14.5</v>
      </c>
      <c r="M5056" t="s">
        <v>5759</v>
      </c>
      <c r="N5056" t="s">
        <v>6054</v>
      </c>
      <c r="O5056" t="s">
        <v>5790</v>
      </c>
      <c r="P5056" t="s">
        <v>5889</v>
      </c>
      <c r="Q5056" t="s">
        <v>6055</v>
      </c>
      <c r="R5056">
        <v>42915</v>
      </c>
      <c r="S5056" t="s">
        <v>6348</v>
      </c>
      <c r="T5056" t="s">
        <v>6081</v>
      </c>
      <c r="U5056">
        <v>89.95</v>
      </c>
      <c r="V5056" t="s">
        <v>5755</v>
      </c>
      <c r="W5056" t="s">
        <v>5756</v>
      </c>
      <c r="X5056">
        <v>1</v>
      </c>
    </row>
    <row r="5057" spans="1:24" x14ac:dyDescent="0.25">
      <c r="A5057">
        <v>31234</v>
      </c>
      <c r="B5057" t="s">
        <v>3620</v>
      </c>
      <c r="C5057" t="s">
        <v>442</v>
      </c>
      <c r="D5057" t="s">
        <v>5886</v>
      </c>
      <c r="E5057" t="s">
        <v>5887</v>
      </c>
      <c r="F5057">
        <v>31</v>
      </c>
      <c r="G5057" t="s">
        <v>6295</v>
      </c>
      <c r="H5057" t="s">
        <v>5868</v>
      </c>
      <c r="I5057" t="s">
        <v>5748</v>
      </c>
      <c r="J5057">
        <v>750</v>
      </c>
      <c r="K5057">
        <v>12</v>
      </c>
      <c r="L5057">
        <v>14</v>
      </c>
      <c r="M5057" t="s">
        <v>5759</v>
      </c>
      <c r="N5057" t="s">
        <v>5781</v>
      </c>
      <c r="O5057" t="s">
        <v>5761</v>
      </c>
      <c r="P5057" t="s">
        <v>5889</v>
      </c>
      <c r="Q5057" t="s">
        <v>5986</v>
      </c>
      <c r="R5057">
        <v>79506</v>
      </c>
      <c r="S5057" t="s">
        <v>6416</v>
      </c>
      <c r="T5057" t="s">
        <v>6416</v>
      </c>
      <c r="U5057">
        <v>107.89</v>
      </c>
      <c r="V5057" t="s">
        <v>5755</v>
      </c>
      <c r="W5057" t="s">
        <v>5765</v>
      </c>
      <c r="X5057">
        <v>1</v>
      </c>
    </row>
    <row r="5058" spans="1:24" x14ac:dyDescent="0.25">
      <c r="A5058">
        <v>30260</v>
      </c>
      <c r="B5058" t="s">
        <v>3613</v>
      </c>
      <c r="C5058" t="s">
        <v>443</v>
      </c>
      <c r="D5058" t="s">
        <v>6411</v>
      </c>
      <c r="E5058" t="s">
        <v>6342</v>
      </c>
      <c r="F5058">
        <v>27</v>
      </c>
      <c r="G5058" t="s">
        <v>5837</v>
      </c>
      <c r="H5058" t="s">
        <v>5747</v>
      </c>
      <c r="I5058" t="s">
        <v>5748</v>
      </c>
      <c r="J5058">
        <v>4260</v>
      </c>
      <c r="K5058">
        <v>2</v>
      </c>
      <c r="L5058">
        <v>4</v>
      </c>
      <c r="M5058" t="s">
        <v>5749</v>
      </c>
      <c r="N5058" t="s">
        <v>5750</v>
      </c>
      <c r="O5058" t="s">
        <v>5874</v>
      </c>
      <c r="P5058" t="s">
        <v>5875</v>
      </c>
      <c r="Q5058" t="s">
        <v>5876</v>
      </c>
      <c r="R5058">
        <v>86521</v>
      </c>
      <c r="S5058" t="s">
        <v>6587</v>
      </c>
      <c r="T5058" t="s">
        <v>6413</v>
      </c>
      <c r="U5058">
        <v>23.99</v>
      </c>
      <c r="V5058" t="s">
        <v>6172</v>
      </c>
      <c r="W5058" t="s">
        <v>5869</v>
      </c>
      <c r="X5058">
        <v>12</v>
      </c>
    </row>
    <row r="5059" spans="1:24" x14ac:dyDescent="0.25">
      <c r="A5059">
        <v>30260</v>
      </c>
      <c r="B5059" t="s">
        <v>3613</v>
      </c>
      <c r="C5059" t="s">
        <v>443</v>
      </c>
      <c r="D5059" t="s">
        <v>6411</v>
      </c>
      <c r="E5059" t="s">
        <v>6342</v>
      </c>
      <c r="F5059">
        <v>27</v>
      </c>
      <c r="G5059" t="s">
        <v>5837</v>
      </c>
      <c r="H5059" t="s">
        <v>5747</v>
      </c>
      <c r="I5059" t="s">
        <v>5748</v>
      </c>
      <c r="J5059">
        <v>4260</v>
      </c>
      <c r="K5059">
        <v>2</v>
      </c>
      <c r="L5059">
        <v>4</v>
      </c>
      <c r="M5059" t="s">
        <v>5749</v>
      </c>
      <c r="N5059" t="s">
        <v>5750</v>
      </c>
      <c r="O5059" t="s">
        <v>5874</v>
      </c>
      <c r="P5059" t="s">
        <v>5875</v>
      </c>
      <c r="Q5059" t="s">
        <v>5876</v>
      </c>
      <c r="R5059">
        <v>86521</v>
      </c>
      <c r="S5059" t="s">
        <v>6587</v>
      </c>
      <c r="T5059" t="s">
        <v>6413</v>
      </c>
      <c r="U5059">
        <v>23.99</v>
      </c>
      <c r="V5059" t="s">
        <v>6172</v>
      </c>
      <c r="W5059" t="s">
        <v>5869</v>
      </c>
      <c r="X5059">
        <v>12</v>
      </c>
    </row>
    <row r="5060" spans="1:24" x14ac:dyDescent="0.25">
      <c r="A5060">
        <v>29977</v>
      </c>
      <c r="B5060" t="s">
        <v>3496</v>
      </c>
      <c r="C5060" t="s">
        <v>443</v>
      </c>
      <c r="D5060" t="s">
        <v>6580</v>
      </c>
      <c r="E5060" t="s">
        <v>5872</v>
      </c>
      <c r="F5060">
        <v>27</v>
      </c>
      <c r="G5060" t="s">
        <v>5837</v>
      </c>
      <c r="H5060" t="s">
        <v>5747</v>
      </c>
      <c r="I5060" t="s">
        <v>5748</v>
      </c>
      <c r="J5060">
        <v>473</v>
      </c>
      <c r="K5060">
        <v>24</v>
      </c>
      <c r="L5060">
        <v>6.9</v>
      </c>
      <c r="M5060" t="s">
        <v>5749</v>
      </c>
      <c r="N5060" t="s">
        <v>5750</v>
      </c>
      <c r="O5060" t="s">
        <v>5874</v>
      </c>
      <c r="P5060" t="s">
        <v>5875</v>
      </c>
      <c r="Q5060" t="s">
        <v>5876</v>
      </c>
      <c r="R5060">
        <v>90001</v>
      </c>
      <c r="S5060" t="s">
        <v>6615</v>
      </c>
      <c r="T5060" t="s">
        <v>6615</v>
      </c>
      <c r="U5060">
        <v>4</v>
      </c>
      <c r="V5060" t="s">
        <v>6172</v>
      </c>
      <c r="W5060" t="s">
        <v>5869</v>
      </c>
      <c r="X5060">
        <v>1</v>
      </c>
    </row>
    <row r="5061" spans="1:24" x14ac:dyDescent="0.25">
      <c r="A5061">
        <v>29977</v>
      </c>
      <c r="B5061" t="s">
        <v>3496</v>
      </c>
      <c r="C5061" t="s">
        <v>443</v>
      </c>
      <c r="D5061" t="s">
        <v>6580</v>
      </c>
      <c r="E5061" t="s">
        <v>5872</v>
      </c>
      <c r="F5061">
        <v>27</v>
      </c>
      <c r="G5061" t="s">
        <v>5837</v>
      </c>
      <c r="H5061" t="s">
        <v>5747</v>
      </c>
      <c r="I5061" t="s">
        <v>5748</v>
      </c>
      <c r="J5061">
        <v>473</v>
      </c>
      <c r="K5061">
        <v>24</v>
      </c>
      <c r="L5061">
        <v>6.9</v>
      </c>
      <c r="M5061" t="s">
        <v>5749</v>
      </c>
      <c r="N5061" t="s">
        <v>5750</v>
      </c>
      <c r="O5061" t="s">
        <v>5874</v>
      </c>
      <c r="P5061" t="s">
        <v>5875</v>
      </c>
      <c r="Q5061" t="s">
        <v>5876</v>
      </c>
      <c r="R5061">
        <v>85659</v>
      </c>
      <c r="S5061" t="s">
        <v>6615</v>
      </c>
      <c r="T5061" t="s">
        <v>6615</v>
      </c>
      <c r="U5061">
        <v>4</v>
      </c>
      <c r="V5061" t="s">
        <v>6172</v>
      </c>
      <c r="W5061" t="s">
        <v>5869</v>
      </c>
      <c r="X5061">
        <v>1</v>
      </c>
    </row>
    <row r="5062" spans="1:24" x14ac:dyDescent="0.25">
      <c r="A5062">
        <v>29977</v>
      </c>
      <c r="B5062" t="s">
        <v>3496</v>
      </c>
      <c r="C5062" t="s">
        <v>443</v>
      </c>
      <c r="D5062" t="s">
        <v>6580</v>
      </c>
      <c r="E5062" t="s">
        <v>5872</v>
      </c>
      <c r="F5062">
        <v>27</v>
      </c>
      <c r="G5062" t="s">
        <v>5837</v>
      </c>
      <c r="H5062" t="s">
        <v>5747</v>
      </c>
      <c r="I5062" t="s">
        <v>5748</v>
      </c>
      <c r="J5062">
        <v>473</v>
      </c>
      <c r="K5062">
        <v>24</v>
      </c>
      <c r="L5062">
        <v>6.9</v>
      </c>
      <c r="M5062" t="s">
        <v>5749</v>
      </c>
      <c r="N5062" t="s">
        <v>5750</v>
      </c>
      <c r="O5062" t="s">
        <v>5874</v>
      </c>
      <c r="P5062" t="s">
        <v>5875</v>
      </c>
      <c r="Q5062" t="s">
        <v>5876</v>
      </c>
      <c r="R5062">
        <v>90001</v>
      </c>
      <c r="S5062" t="s">
        <v>6615</v>
      </c>
      <c r="T5062" t="s">
        <v>6615</v>
      </c>
      <c r="U5062">
        <v>4</v>
      </c>
      <c r="V5062" t="s">
        <v>6172</v>
      </c>
      <c r="W5062" t="s">
        <v>5869</v>
      </c>
      <c r="X5062">
        <v>1</v>
      </c>
    </row>
    <row r="5063" spans="1:24" x14ac:dyDescent="0.25">
      <c r="A5063">
        <v>29978</v>
      </c>
      <c r="B5063" t="s">
        <v>3497</v>
      </c>
      <c r="C5063" t="s">
        <v>443</v>
      </c>
      <c r="D5063" t="s">
        <v>6201</v>
      </c>
      <c r="E5063" t="s">
        <v>5872</v>
      </c>
      <c r="F5063">
        <v>27</v>
      </c>
      <c r="G5063" t="s">
        <v>5837</v>
      </c>
      <c r="H5063" t="s">
        <v>5791</v>
      </c>
      <c r="I5063" t="s">
        <v>5748</v>
      </c>
      <c r="J5063">
        <v>473</v>
      </c>
      <c r="K5063">
        <v>24</v>
      </c>
      <c r="L5063">
        <v>6.9</v>
      </c>
      <c r="M5063" t="s">
        <v>5749</v>
      </c>
      <c r="N5063" t="s">
        <v>5750</v>
      </c>
      <c r="O5063" t="s">
        <v>5874</v>
      </c>
      <c r="P5063" t="s">
        <v>5875</v>
      </c>
      <c r="Q5063" t="s">
        <v>5876</v>
      </c>
      <c r="R5063">
        <v>90001</v>
      </c>
      <c r="S5063" t="s">
        <v>6615</v>
      </c>
      <c r="T5063" t="s">
        <v>6615</v>
      </c>
      <c r="U5063">
        <v>4.25</v>
      </c>
      <c r="V5063" t="s">
        <v>6172</v>
      </c>
      <c r="W5063" t="s">
        <v>5869</v>
      </c>
      <c r="X5063">
        <v>1</v>
      </c>
    </row>
    <row r="5064" spans="1:24" x14ac:dyDescent="0.25">
      <c r="A5064">
        <v>29978</v>
      </c>
      <c r="B5064" t="s">
        <v>3497</v>
      </c>
      <c r="C5064" t="s">
        <v>443</v>
      </c>
      <c r="D5064" t="s">
        <v>6201</v>
      </c>
      <c r="E5064" t="s">
        <v>5872</v>
      </c>
      <c r="F5064">
        <v>27</v>
      </c>
      <c r="G5064" t="s">
        <v>5837</v>
      </c>
      <c r="H5064" t="s">
        <v>5791</v>
      </c>
      <c r="I5064" t="s">
        <v>5748</v>
      </c>
      <c r="J5064">
        <v>473</v>
      </c>
      <c r="K5064">
        <v>24</v>
      </c>
      <c r="L5064">
        <v>6.9</v>
      </c>
      <c r="M5064" t="s">
        <v>5749</v>
      </c>
      <c r="N5064" t="s">
        <v>5750</v>
      </c>
      <c r="O5064" t="s">
        <v>5874</v>
      </c>
      <c r="P5064" t="s">
        <v>5875</v>
      </c>
      <c r="Q5064" t="s">
        <v>5876</v>
      </c>
      <c r="R5064">
        <v>85659</v>
      </c>
      <c r="S5064" t="s">
        <v>6615</v>
      </c>
      <c r="T5064" t="s">
        <v>6615</v>
      </c>
      <c r="U5064">
        <v>4.25</v>
      </c>
      <c r="V5064" t="s">
        <v>6172</v>
      </c>
      <c r="W5064" t="s">
        <v>5869</v>
      </c>
      <c r="X5064">
        <v>1</v>
      </c>
    </row>
    <row r="5065" spans="1:24" x14ac:dyDescent="0.25">
      <c r="A5065">
        <v>29978</v>
      </c>
      <c r="B5065" t="s">
        <v>3497</v>
      </c>
      <c r="C5065" t="s">
        <v>443</v>
      </c>
      <c r="D5065" t="s">
        <v>6201</v>
      </c>
      <c r="E5065" t="s">
        <v>5872</v>
      </c>
      <c r="F5065">
        <v>27</v>
      </c>
      <c r="G5065" t="s">
        <v>5837</v>
      </c>
      <c r="H5065" t="s">
        <v>5791</v>
      </c>
      <c r="I5065" t="s">
        <v>5748</v>
      </c>
      <c r="J5065">
        <v>473</v>
      </c>
      <c r="K5065">
        <v>24</v>
      </c>
      <c r="L5065">
        <v>6.9</v>
      </c>
      <c r="M5065" t="s">
        <v>5749</v>
      </c>
      <c r="N5065" t="s">
        <v>5750</v>
      </c>
      <c r="O5065" t="s">
        <v>5874</v>
      </c>
      <c r="P5065" t="s">
        <v>5875</v>
      </c>
      <c r="Q5065" t="s">
        <v>5876</v>
      </c>
      <c r="R5065">
        <v>85659</v>
      </c>
      <c r="S5065" t="s">
        <v>6615</v>
      </c>
      <c r="T5065" t="s">
        <v>6615</v>
      </c>
      <c r="U5065">
        <v>4.25</v>
      </c>
      <c r="V5065" t="s">
        <v>6172</v>
      </c>
      <c r="W5065" t="s">
        <v>5869</v>
      </c>
      <c r="X5065">
        <v>1</v>
      </c>
    </row>
    <row r="5066" spans="1:24" x14ac:dyDescent="0.25">
      <c r="A5066">
        <v>29978</v>
      </c>
      <c r="B5066" t="s">
        <v>3497</v>
      </c>
      <c r="C5066" t="s">
        <v>443</v>
      </c>
      <c r="D5066" t="s">
        <v>6201</v>
      </c>
      <c r="E5066" t="s">
        <v>5872</v>
      </c>
      <c r="F5066">
        <v>27</v>
      </c>
      <c r="G5066" t="s">
        <v>5837</v>
      </c>
      <c r="H5066" t="s">
        <v>5791</v>
      </c>
      <c r="I5066" t="s">
        <v>5748</v>
      </c>
      <c r="J5066">
        <v>473</v>
      </c>
      <c r="K5066">
        <v>24</v>
      </c>
      <c r="L5066">
        <v>6.9</v>
      </c>
      <c r="M5066" t="s">
        <v>5749</v>
      </c>
      <c r="N5066" t="s">
        <v>5750</v>
      </c>
      <c r="O5066" t="s">
        <v>5874</v>
      </c>
      <c r="P5066" t="s">
        <v>5875</v>
      </c>
      <c r="Q5066" t="s">
        <v>5876</v>
      </c>
      <c r="R5066">
        <v>85659</v>
      </c>
      <c r="S5066" t="s">
        <v>6615</v>
      </c>
      <c r="T5066" t="s">
        <v>6615</v>
      </c>
      <c r="U5066">
        <v>4.25</v>
      </c>
      <c r="V5066" t="s">
        <v>6172</v>
      </c>
      <c r="W5066" t="s">
        <v>5869</v>
      </c>
      <c r="X5066">
        <v>1</v>
      </c>
    </row>
    <row r="5067" spans="1:24" x14ac:dyDescent="0.25">
      <c r="A5067">
        <v>30014</v>
      </c>
      <c r="B5067" t="s">
        <v>1150</v>
      </c>
      <c r="C5067" t="s">
        <v>441</v>
      </c>
      <c r="D5067" t="s">
        <v>5757</v>
      </c>
      <c r="E5067" t="s">
        <v>5840</v>
      </c>
      <c r="F5067">
        <v>11</v>
      </c>
      <c r="G5067" t="s">
        <v>5862</v>
      </c>
      <c r="H5067" t="s">
        <v>5791</v>
      </c>
      <c r="I5067" t="s">
        <v>5792</v>
      </c>
      <c r="J5067">
        <v>375</v>
      </c>
      <c r="K5067">
        <v>24</v>
      </c>
      <c r="L5067">
        <v>40</v>
      </c>
      <c r="M5067" t="s">
        <v>5759</v>
      </c>
      <c r="N5067" t="s">
        <v>5813</v>
      </c>
      <c r="O5067" t="s">
        <v>5790</v>
      </c>
      <c r="P5067" t="s">
        <v>5752</v>
      </c>
      <c r="Q5067" t="s">
        <v>5841</v>
      </c>
      <c r="R5067">
        <v>98946</v>
      </c>
      <c r="S5067" t="s">
        <v>5845</v>
      </c>
      <c r="T5067" t="s">
        <v>5845</v>
      </c>
      <c r="U5067">
        <v>18.489999999999998</v>
      </c>
      <c r="V5067" t="s">
        <v>5755</v>
      </c>
      <c r="W5067" t="s">
        <v>5765</v>
      </c>
      <c r="X5067">
        <v>1</v>
      </c>
    </row>
    <row r="5068" spans="1:24" x14ac:dyDescent="0.25">
      <c r="A5068">
        <v>31847</v>
      </c>
      <c r="B5068" t="s">
        <v>3925</v>
      </c>
      <c r="C5068" t="s">
        <v>442</v>
      </c>
      <c r="D5068" t="s">
        <v>6035</v>
      </c>
      <c r="E5068" t="s">
        <v>5887</v>
      </c>
      <c r="F5068">
        <v>20</v>
      </c>
      <c r="G5068" t="s">
        <v>5746</v>
      </c>
      <c r="H5068" t="s">
        <v>5747</v>
      </c>
      <c r="I5068" t="s">
        <v>5748</v>
      </c>
      <c r="J5068">
        <v>750</v>
      </c>
      <c r="K5068">
        <v>12</v>
      </c>
      <c r="L5068">
        <v>12.5</v>
      </c>
      <c r="M5068" t="s">
        <v>5759</v>
      </c>
      <c r="N5068" t="s">
        <v>5781</v>
      </c>
      <c r="O5068" t="s">
        <v>5761</v>
      </c>
      <c r="P5068" t="s">
        <v>6002</v>
      </c>
      <c r="Q5068" t="s">
        <v>5986</v>
      </c>
      <c r="R5068">
        <v>91713</v>
      </c>
      <c r="S5068" t="s">
        <v>6718</v>
      </c>
      <c r="T5068" t="s">
        <v>6719</v>
      </c>
      <c r="U5068">
        <v>13.32</v>
      </c>
      <c r="V5068" t="s">
        <v>5755</v>
      </c>
      <c r="W5068" t="s">
        <v>5765</v>
      </c>
      <c r="X5068">
        <v>1</v>
      </c>
    </row>
    <row r="5069" spans="1:24" x14ac:dyDescent="0.25">
      <c r="A5069">
        <v>31435</v>
      </c>
      <c r="B5069" t="s">
        <v>3748</v>
      </c>
      <c r="C5069" t="s">
        <v>442</v>
      </c>
      <c r="D5069" t="s">
        <v>5920</v>
      </c>
      <c r="E5069" t="s">
        <v>5887</v>
      </c>
      <c r="F5069">
        <v>20</v>
      </c>
      <c r="G5069" t="s">
        <v>5746</v>
      </c>
      <c r="H5069" t="s">
        <v>5747</v>
      </c>
      <c r="I5069" t="s">
        <v>5748</v>
      </c>
      <c r="J5069">
        <v>750</v>
      </c>
      <c r="K5069">
        <v>12</v>
      </c>
      <c r="L5069">
        <v>11.5</v>
      </c>
      <c r="M5069" t="s">
        <v>5749</v>
      </c>
      <c r="N5069" t="s">
        <v>5750</v>
      </c>
      <c r="O5069" t="s">
        <v>5790</v>
      </c>
      <c r="P5069" t="s">
        <v>5916</v>
      </c>
      <c r="Q5069" t="s">
        <v>5952</v>
      </c>
      <c r="R5069">
        <v>43063</v>
      </c>
      <c r="S5069" t="s">
        <v>6125</v>
      </c>
      <c r="T5069" t="s">
        <v>6126</v>
      </c>
      <c r="U5069">
        <v>14.95</v>
      </c>
      <c r="V5069" t="s">
        <v>5755</v>
      </c>
      <c r="W5069" t="s">
        <v>5869</v>
      </c>
      <c r="X5069">
        <v>1</v>
      </c>
    </row>
    <row r="5070" spans="1:24" x14ac:dyDescent="0.25">
      <c r="A5070">
        <v>32202</v>
      </c>
      <c r="B5070" t="s">
        <v>3750</v>
      </c>
      <c r="C5070" t="s">
        <v>442</v>
      </c>
      <c r="D5070" t="s">
        <v>6035</v>
      </c>
      <c r="E5070" t="s">
        <v>5887</v>
      </c>
      <c r="F5070">
        <v>20</v>
      </c>
      <c r="G5070" t="s">
        <v>5746</v>
      </c>
      <c r="H5070" t="s">
        <v>5747</v>
      </c>
      <c r="I5070" t="s">
        <v>5748</v>
      </c>
      <c r="J5070">
        <v>250</v>
      </c>
      <c r="K5070">
        <v>24</v>
      </c>
      <c r="L5070">
        <v>12.5</v>
      </c>
      <c r="M5070" t="s">
        <v>5759</v>
      </c>
      <c r="N5070" t="s">
        <v>5781</v>
      </c>
      <c r="O5070" t="s">
        <v>5761</v>
      </c>
      <c r="P5070" t="s">
        <v>5916</v>
      </c>
      <c r="Q5070" t="s">
        <v>5963</v>
      </c>
      <c r="R5070">
        <v>93851</v>
      </c>
      <c r="S5070" t="s">
        <v>5978</v>
      </c>
      <c r="T5070" t="s">
        <v>5899</v>
      </c>
      <c r="U5070">
        <v>6.49</v>
      </c>
      <c r="V5070" t="s">
        <v>6172</v>
      </c>
      <c r="W5070" t="s">
        <v>5765</v>
      </c>
      <c r="X5070">
        <v>1</v>
      </c>
    </row>
    <row r="5071" spans="1:24" x14ac:dyDescent="0.25">
      <c r="A5071">
        <v>32165</v>
      </c>
      <c r="B5071" t="s">
        <v>588</v>
      </c>
      <c r="C5071" t="s">
        <v>442</v>
      </c>
      <c r="D5071" t="s">
        <v>5886</v>
      </c>
      <c r="E5071" t="s">
        <v>5914</v>
      </c>
      <c r="F5071">
        <v>22</v>
      </c>
      <c r="G5071" t="s">
        <v>5816</v>
      </c>
      <c r="H5071" t="s">
        <v>5791</v>
      </c>
      <c r="I5071" t="s">
        <v>5792</v>
      </c>
      <c r="J5071">
        <v>750</v>
      </c>
      <c r="K5071">
        <v>6</v>
      </c>
      <c r="L5071">
        <v>14.5</v>
      </c>
      <c r="M5071" t="s">
        <v>5759</v>
      </c>
      <c r="N5071" t="s">
        <v>5888</v>
      </c>
      <c r="O5071" t="s">
        <v>5761</v>
      </c>
      <c r="P5071" t="s">
        <v>5889</v>
      </c>
      <c r="Q5071" t="s">
        <v>5890</v>
      </c>
      <c r="R5071">
        <v>42172</v>
      </c>
      <c r="S5071" t="s">
        <v>6001</v>
      </c>
      <c r="T5071" t="s">
        <v>5844</v>
      </c>
      <c r="U5071">
        <v>40.49</v>
      </c>
      <c r="V5071" t="s">
        <v>5755</v>
      </c>
      <c r="W5071" t="s">
        <v>5765</v>
      </c>
      <c r="X5071">
        <v>1</v>
      </c>
    </row>
    <row r="5072" spans="1:24" x14ac:dyDescent="0.25">
      <c r="A5072">
        <v>32268</v>
      </c>
      <c r="B5072" t="s">
        <v>3758</v>
      </c>
      <c r="C5072" t="s">
        <v>441</v>
      </c>
      <c r="D5072" t="s">
        <v>5827</v>
      </c>
      <c r="E5072" t="s">
        <v>5866</v>
      </c>
      <c r="F5072">
        <v>20</v>
      </c>
      <c r="G5072" t="s">
        <v>5746</v>
      </c>
      <c r="H5072" t="s">
        <v>5747</v>
      </c>
      <c r="I5072" t="s">
        <v>5748</v>
      </c>
      <c r="J5072">
        <v>750</v>
      </c>
      <c r="K5072">
        <v>6</v>
      </c>
      <c r="L5072">
        <v>37.5</v>
      </c>
      <c r="M5072" t="s">
        <v>5759</v>
      </c>
      <c r="N5072" t="s">
        <v>5835</v>
      </c>
      <c r="O5072" t="s">
        <v>5790</v>
      </c>
      <c r="P5072" t="s">
        <v>5762</v>
      </c>
      <c r="Q5072" t="s">
        <v>5830</v>
      </c>
      <c r="R5072">
        <v>43202</v>
      </c>
      <c r="S5072" t="s">
        <v>5771</v>
      </c>
      <c r="T5072" t="s">
        <v>5771</v>
      </c>
      <c r="U5072">
        <v>37.99</v>
      </c>
      <c r="V5072" t="s">
        <v>5755</v>
      </c>
      <c r="W5072" t="s">
        <v>5756</v>
      </c>
      <c r="X5072">
        <v>1</v>
      </c>
    </row>
    <row r="5073" spans="1:24" x14ac:dyDescent="0.25">
      <c r="A5073">
        <v>31744</v>
      </c>
      <c r="B5073" t="s">
        <v>5258</v>
      </c>
      <c r="C5073" t="s">
        <v>442</v>
      </c>
      <c r="D5073" t="s">
        <v>6035</v>
      </c>
      <c r="E5073" t="s">
        <v>5958</v>
      </c>
      <c r="F5073">
        <v>20</v>
      </c>
      <c r="G5073" t="s">
        <v>5746</v>
      </c>
      <c r="H5073" t="s">
        <v>5747</v>
      </c>
      <c r="I5073" t="s">
        <v>5748</v>
      </c>
      <c r="J5073">
        <v>1500</v>
      </c>
      <c r="K5073">
        <v>6</v>
      </c>
      <c r="L5073">
        <v>12.5</v>
      </c>
      <c r="M5073" t="s">
        <v>5749</v>
      </c>
      <c r="N5073" t="s">
        <v>5750</v>
      </c>
      <c r="O5073" t="s">
        <v>5790</v>
      </c>
      <c r="P5073" t="s">
        <v>5922</v>
      </c>
      <c r="Q5073" t="s">
        <v>5947</v>
      </c>
      <c r="R5073">
        <v>42035</v>
      </c>
      <c r="S5073" t="s">
        <v>6328</v>
      </c>
      <c r="T5073" t="s">
        <v>5965</v>
      </c>
      <c r="U5073">
        <v>17.989999999999998</v>
      </c>
      <c r="V5073" t="s">
        <v>5755</v>
      </c>
      <c r="W5073" t="s">
        <v>5869</v>
      </c>
      <c r="X5073">
        <v>1</v>
      </c>
    </row>
    <row r="5074" spans="1:24" x14ac:dyDescent="0.25">
      <c r="A5074">
        <v>31715</v>
      </c>
      <c r="B5074" t="s">
        <v>3689</v>
      </c>
      <c r="C5074" t="s">
        <v>442</v>
      </c>
      <c r="D5074" t="s">
        <v>5920</v>
      </c>
      <c r="E5074" t="s">
        <v>5951</v>
      </c>
      <c r="F5074">
        <v>20</v>
      </c>
      <c r="G5074" t="s">
        <v>5746</v>
      </c>
      <c r="H5074" t="s">
        <v>5747</v>
      </c>
      <c r="I5074" t="s">
        <v>5748</v>
      </c>
      <c r="J5074">
        <v>750</v>
      </c>
      <c r="K5074">
        <v>12</v>
      </c>
      <c r="L5074">
        <v>12</v>
      </c>
      <c r="M5074" t="s">
        <v>5759</v>
      </c>
      <c r="N5074" t="s">
        <v>5806</v>
      </c>
      <c r="O5074" t="s">
        <v>5790</v>
      </c>
      <c r="P5074" t="s">
        <v>5916</v>
      </c>
      <c r="Q5074" t="s">
        <v>6000</v>
      </c>
      <c r="R5074">
        <v>61500</v>
      </c>
      <c r="S5074" t="s">
        <v>6138</v>
      </c>
      <c r="T5074" t="s">
        <v>6139</v>
      </c>
      <c r="U5074">
        <v>14.99</v>
      </c>
      <c r="V5074" t="s">
        <v>5755</v>
      </c>
      <c r="W5074" t="s">
        <v>5756</v>
      </c>
      <c r="X5074">
        <v>1</v>
      </c>
    </row>
    <row r="5075" spans="1:24" x14ac:dyDescent="0.25">
      <c r="A5075">
        <v>31777</v>
      </c>
      <c r="B5075" t="s">
        <v>3911</v>
      </c>
      <c r="C5075" t="s">
        <v>442</v>
      </c>
      <c r="D5075" t="s">
        <v>5886</v>
      </c>
      <c r="E5075" t="s">
        <v>6058</v>
      </c>
      <c r="F5075">
        <v>20</v>
      </c>
      <c r="G5075" t="s">
        <v>5746</v>
      </c>
      <c r="H5075" t="s">
        <v>5748</v>
      </c>
      <c r="I5075" t="s">
        <v>5748</v>
      </c>
      <c r="J5075">
        <v>750</v>
      </c>
      <c r="K5075">
        <v>12</v>
      </c>
      <c r="L5075">
        <v>14</v>
      </c>
      <c r="M5075" t="s">
        <v>5759</v>
      </c>
      <c r="N5075" t="s">
        <v>5835</v>
      </c>
      <c r="O5075" t="s">
        <v>5761</v>
      </c>
      <c r="P5075" t="s">
        <v>5930</v>
      </c>
      <c r="Q5075" t="s">
        <v>5979</v>
      </c>
      <c r="R5075">
        <v>75680</v>
      </c>
      <c r="S5075" t="s">
        <v>6001</v>
      </c>
      <c r="T5075" t="s">
        <v>5844</v>
      </c>
      <c r="U5075">
        <v>22.99</v>
      </c>
      <c r="V5075" t="s">
        <v>5755</v>
      </c>
      <c r="W5075" t="s">
        <v>5765</v>
      </c>
      <c r="X5075">
        <v>1</v>
      </c>
    </row>
    <row r="5076" spans="1:24" x14ac:dyDescent="0.25">
      <c r="A5076">
        <v>29740</v>
      </c>
      <c r="B5076" t="s">
        <v>3502</v>
      </c>
      <c r="C5076" t="s">
        <v>443</v>
      </c>
      <c r="D5076" t="s">
        <v>6177</v>
      </c>
      <c r="E5076" t="s">
        <v>5872</v>
      </c>
      <c r="F5076">
        <v>27</v>
      </c>
      <c r="G5076" t="s">
        <v>5837</v>
      </c>
      <c r="H5076" t="s">
        <v>5747</v>
      </c>
      <c r="I5076" t="s">
        <v>5748</v>
      </c>
      <c r="J5076">
        <v>740</v>
      </c>
      <c r="K5076">
        <v>12</v>
      </c>
      <c r="L5076">
        <v>6</v>
      </c>
      <c r="M5076" t="s">
        <v>5749</v>
      </c>
      <c r="N5076" t="s">
        <v>5750</v>
      </c>
      <c r="O5076" t="s">
        <v>5874</v>
      </c>
      <c r="P5076" t="s">
        <v>6178</v>
      </c>
      <c r="Q5076" t="s">
        <v>5876</v>
      </c>
      <c r="R5076">
        <v>42090</v>
      </c>
      <c r="S5076" t="s">
        <v>6180</v>
      </c>
      <c r="T5076" t="s">
        <v>6180</v>
      </c>
      <c r="U5076">
        <v>3.59</v>
      </c>
      <c r="V5076" t="s">
        <v>6172</v>
      </c>
      <c r="W5076" t="s">
        <v>5869</v>
      </c>
      <c r="X5076">
        <v>1</v>
      </c>
    </row>
    <row r="5077" spans="1:24" x14ac:dyDescent="0.25">
      <c r="A5077">
        <v>29740</v>
      </c>
      <c r="B5077" t="s">
        <v>3502</v>
      </c>
      <c r="C5077" t="s">
        <v>443</v>
      </c>
      <c r="D5077" t="s">
        <v>6177</v>
      </c>
      <c r="E5077" t="s">
        <v>5872</v>
      </c>
      <c r="F5077">
        <v>27</v>
      </c>
      <c r="G5077" t="s">
        <v>5837</v>
      </c>
      <c r="H5077" t="s">
        <v>5747</v>
      </c>
      <c r="I5077" t="s">
        <v>5748</v>
      </c>
      <c r="J5077">
        <v>740</v>
      </c>
      <c r="K5077">
        <v>12</v>
      </c>
      <c r="L5077">
        <v>6</v>
      </c>
      <c r="M5077" t="s">
        <v>5749</v>
      </c>
      <c r="N5077" t="s">
        <v>5750</v>
      </c>
      <c r="O5077" t="s">
        <v>5874</v>
      </c>
      <c r="P5077" t="s">
        <v>6178</v>
      </c>
      <c r="Q5077" t="s">
        <v>5876</v>
      </c>
      <c r="R5077">
        <v>42090</v>
      </c>
      <c r="S5077" t="s">
        <v>6180</v>
      </c>
      <c r="T5077" t="s">
        <v>6180</v>
      </c>
      <c r="U5077">
        <v>3.59</v>
      </c>
      <c r="V5077" t="s">
        <v>6172</v>
      </c>
      <c r="W5077" t="s">
        <v>5869</v>
      </c>
      <c r="X5077">
        <v>1</v>
      </c>
    </row>
    <row r="5078" spans="1:24" x14ac:dyDescent="0.25">
      <c r="A5078">
        <v>30551</v>
      </c>
      <c r="B5078" t="s">
        <v>4055</v>
      </c>
      <c r="C5078" t="s">
        <v>442</v>
      </c>
      <c r="D5078" t="s">
        <v>5961</v>
      </c>
      <c r="E5078" t="s">
        <v>5973</v>
      </c>
      <c r="F5078">
        <v>20</v>
      </c>
      <c r="G5078" t="s">
        <v>5746</v>
      </c>
      <c r="H5078" t="s">
        <v>5747</v>
      </c>
      <c r="I5078" t="s">
        <v>5748</v>
      </c>
      <c r="J5078">
        <v>750</v>
      </c>
      <c r="K5078">
        <v>12</v>
      </c>
      <c r="L5078">
        <v>12</v>
      </c>
      <c r="M5078" t="s">
        <v>5759</v>
      </c>
      <c r="N5078" t="s">
        <v>5781</v>
      </c>
      <c r="O5078" t="s">
        <v>5790</v>
      </c>
      <c r="P5078" t="s">
        <v>6002</v>
      </c>
      <c r="Q5078" t="s">
        <v>5974</v>
      </c>
      <c r="R5078">
        <v>43202</v>
      </c>
      <c r="S5078" t="s">
        <v>5771</v>
      </c>
      <c r="T5078" t="s">
        <v>5771</v>
      </c>
      <c r="U5078">
        <v>13.99</v>
      </c>
      <c r="V5078" t="s">
        <v>5755</v>
      </c>
      <c r="W5078" t="s">
        <v>5756</v>
      </c>
      <c r="X5078">
        <v>1</v>
      </c>
    </row>
    <row r="5079" spans="1:24" x14ac:dyDescent="0.25">
      <c r="A5079">
        <v>30876</v>
      </c>
      <c r="B5079" t="s">
        <v>3932</v>
      </c>
      <c r="C5079" t="s">
        <v>441</v>
      </c>
      <c r="D5079" t="s">
        <v>5827</v>
      </c>
      <c r="E5079" t="s">
        <v>5828</v>
      </c>
      <c r="F5079">
        <v>20</v>
      </c>
      <c r="G5079" t="s">
        <v>5746</v>
      </c>
      <c r="H5079" t="s">
        <v>5747</v>
      </c>
      <c r="I5079" t="s">
        <v>5748</v>
      </c>
      <c r="J5079">
        <v>750</v>
      </c>
      <c r="K5079">
        <v>12</v>
      </c>
      <c r="L5079">
        <v>40</v>
      </c>
      <c r="M5079" t="s">
        <v>5749</v>
      </c>
      <c r="N5079" t="s">
        <v>5750</v>
      </c>
      <c r="O5079" t="s">
        <v>5751</v>
      </c>
      <c r="P5079" t="s">
        <v>5762</v>
      </c>
      <c r="Q5079" t="s">
        <v>5830</v>
      </c>
      <c r="R5079">
        <v>86553</v>
      </c>
      <c r="S5079" t="s">
        <v>6653</v>
      </c>
      <c r="T5079" t="s">
        <v>6653</v>
      </c>
      <c r="U5079">
        <v>47.95</v>
      </c>
      <c r="V5079" t="s">
        <v>5755</v>
      </c>
      <c r="W5079" t="s">
        <v>5869</v>
      </c>
      <c r="X5079">
        <v>1</v>
      </c>
    </row>
    <row r="5080" spans="1:24" x14ac:dyDescent="0.25">
      <c r="A5080">
        <v>31687</v>
      </c>
      <c r="B5080" t="s">
        <v>3435</v>
      </c>
      <c r="C5080" t="s">
        <v>443</v>
      </c>
      <c r="D5080" t="s">
        <v>6411</v>
      </c>
      <c r="E5080" t="s">
        <v>6167</v>
      </c>
      <c r="F5080">
        <v>20</v>
      </c>
      <c r="G5080" t="s">
        <v>5746</v>
      </c>
      <c r="H5080" t="s">
        <v>5747</v>
      </c>
      <c r="I5080" t="s">
        <v>5748</v>
      </c>
      <c r="J5080">
        <v>473</v>
      </c>
      <c r="K5080">
        <v>24</v>
      </c>
      <c r="L5080">
        <v>5.5</v>
      </c>
      <c r="M5080" t="s">
        <v>5749</v>
      </c>
      <c r="N5080" t="s">
        <v>5750</v>
      </c>
      <c r="O5080" t="s">
        <v>5874</v>
      </c>
      <c r="P5080" t="s">
        <v>5875</v>
      </c>
      <c r="Q5080" t="s">
        <v>5876</v>
      </c>
      <c r="R5080">
        <v>97173</v>
      </c>
      <c r="S5080" t="s">
        <v>6638</v>
      </c>
      <c r="T5080" t="s">
        <v>6638</v>
      </c>
      <c r="U5080">
        <v>3.79</v>
      </c>
      <c r="V5080" t="s">
        <v>6172</v>
      </c>
      <c r="W5080" t="s">
        <v>5869</v>
      </c>
      <c r="X5080">
        <v>1</v>
      </c>
    </row>
    <row r="5081" spans="1:24" x14ac:dyDescent="0.25">
      <c r="A5081">
        <v>31687</v>
      </c>
      <c r="B5081" t="s">
        <v>3435</v>
      </c>
      <c r="C5081" t="s">
        <v>443</v>
      </c>
      <c r="D5081" t="s">
        <v>6411</v>
      </c>
      <c r="E5081" t="s">
        <v>6167</v>
      </c>
      <c r="F5081">
        <v>20</v>
      </c>
      <c r="G5081" t="s">
        <v>5746</v>
      </c>
      <c r="H5081" t="s">
        <v>5747</v>
      </c>
      <c r="I5081" t="s">
        <v>5748</v>
      </c>
      <c r="J5081">
        <v>473</v>
      </c>
      <c r="K5081">
        <v>24</v>
      </c>
      <c r="L5081">
        <v>5.5</v>
      </c>
      <c r="M5081" t="s">
        <v>5749</v>
      </c>
      <c r="N5081" t="s">
        <v>5750</v>
      </c>
      <c r="O5081" t="s">
        <v>5874</v>
      </c>
      <c r="P5081" t="s">
        <v>5875</v>
      </c>
      <c r="Q5081" t="s">
        <v>5876</v>
      </c>
      <c r="R5081">
        <v>99</v>
      </c>
      <c r="S5081" t="s">
        <v>6638</v>
      </c>
      <c r="T5081" t="s">
        <v>6638</v>
      </c>
      <c r="U5081">
        <v>3.79</v>
      </c>
      <c r="V5081" t="s">
        <v>6172</v>
      </c>
      <c r="W5081" t="s">
        <v>5869</v>
      </c>
      <c r="X5081">
        <v>1</v>
      </c>
    </row>
    <row r="5082" spans="1:24" x14ac:dyDescent="0.25">
      <c r="A5082">
        <v>31687</v>
      </c>
      <c r="B5082" t="s">
        <v>3435</v>
      </c>
      <c r="C5082" t="s">
        <v>443</v>
      </c>
      <c r="D5082" t="s">
        <v>6411</v>
      </c>
      <c r="E5082" t="s">
        <v>6167</v>
      </c>
      <c r="F5082">
        <v>20</v>
      </c>
      <c r="G5082" t="s">
        <v>5746</v>
      </c>
      <c r="H5082" t="s">
        <v>5747</v>
      </c>
      <c r="I5082" t="s">
        <v>5748</v>
      </c>
      <c r="J5082">
        <v>473</v>
      </c>
      <c r="K5082">
        <v>24</v>
      </c>
      <c r="L5082">
        <v>5.5</v>
      </c>
      <c r="M5082" t="s">
        <v>5749</v>
      </c>
      <c r="N5082" t="s">
        <v>5750</v>
      </c>
      <c r="O5082" t="s">
        <v>5874</v>
      </c>
      <c r="P5082" t="s">
        <v>5875</v>
      </c>
      <c r="Q5082" t="s">
        <v>5876</v>
      </c>
      <c r="R5082">
        <v>96</v>
      </c>
      <c r="S5082" t="s">
        <v>6638</v>
      </c>
      <c r="T5082" t="s">
        <v>6638</v>
      </c>
      <c r="U5082">
        <v>3.79</v>
      </c>
      <c r="V5082" t="s">
        <v>6172</v>
      </c>
      <c r="W5082" t="s">
        <v>5869</v>
      </c>
      <c r="X5082">
        <v>1</v>
      </c>
    </row>
    <row r="5083" spans="1:24" x14ac:dyDescent="0.25">
      <c r="A5083">
        <v>30794</v>
      </c>
      <c r="B5083" t="s">
        <v>3602</v>
      </c>
      <c r="C5083" t="s">
        <v>441</v>
      </c>
      <c r="D5083" t="s">
        <v>5757</v>
      </c>
      <c r="E5083" t="s">
        <v>5766</v>
      </c>
      <c r="F5083">
        <v>23</v>
      </c>
      <c r="G5083" t="s">
        <v>6246</v>
      </c>
      <c r="H5083" t="s">
        <v>5791</v>
      </c>
      <c r="I5083" t="s">
        <v>5792</v>
      </c>
      <c r="J5083">
        <v>750</v>
      </c>
      <c r="K5083">
        <v>6</v>
      </c>
      <c r="L5083">
        <v>43</v>
      </c>
      <c r="M5083" t="s">
        <v>5749</v>
      </c>
      <c r="N5083" t="s">
        <v>5750</v>
      </c>
      <c r="O5083" t="s">
        <v>5751</v>
      </c>
      <c r="P5083" t="s">
        <v>5762</v>
      </c>
      <c r="Q5083" t="s">
        <v>5789</v>
      </c>
      <c r="R5083">
        <v>42127</v>
      </c>
      <c r="S5083" t="s">
        <v>5820</v>
      </c>
      <c r="T5083" t="s">
        <v>5820</v>
      </c>
      <c r="U5083">
        <v>79.989999999999995</v>
      </c>
      <c r="V5083" t="s">
        <v>5755</v>
      </c>
      <c r="W5083" t="s">
        <v>5756</v>
      </c>
      <c r="X5083">
        <v>1</v>
      </c>
    </row>
    <row r="5084" spans="1:24" x14ac:dyDescent="0.25">
      <c r="A5084">
        <v>748811</v>
      </c>
      <c r="B5084" t="s">
        <v>6720</v>
      </c>
      <c r="C5084" t="s">
        <v>441</v>
      </c>
      <c r="D5084" t="s">
        <v>5757</v>
      </c>
      <c r="E5084" t="s">
        <v>5766</v>
      </c>
      <c r="F5084">
        <v>20</v>
      </c>
      <c r="G5084" t="s">
        <v>5746</v>
      </c>
      <c r="H5084" t="s">
        <v>5868</v>
      </c>
      <c r="I5084" t="s">
        <v>5748</v>
      </c>
      <c r="J5084">
        <v>750</v>
      </c>
      <c r="K5084">
        <v>6</v>
      </c>
      <c r="L5084">
        <v>40</v>
      </c>
      <c r="M5084" t="s">
        <v>5749</v>
      </c>
      <c r="N5084" t="s">
        <v>5750</v>
      </c>
      <c r="O5084" t="s">
        <v>5790</v>
      </c>
      <c r="P5084" t="s">
        <v>5762</v>
      </c>
      <c r="Q5084" t="s">
        <v>5789</v>
      </c>
      <c r="R5084">
        <v>98946</v>
      </c>
      <c r="S5084" t="s">
        <v>5845</v>
      </c>
      <c r="T5084" t="s">
        <v>5845</v>
      </c>
      <c r="U5084">
        <v>49.99</v>
      </c>
      <c r="V5084" t="s">
        <v>5755</v>
      </c>
      <c r="W5084" t="s">
        <v>5765</v>
      </c>
      <c r="X5084">
        <v>1</v>
      </c>
    </row>
    <row r="5085" spans="1:24" x14ac:dyDescent="0.25">
      <c r="A5085">
        <v>31838</v>
      </c>
      <c r="B5085" t="s">
        <v>3530</v>
      </c>
      <c r="C5085" t="s">
        <v>443</v>
      </c>
      <c r="D5085" t="s">
        <v>6177</v>
      </c>
      <c r="E5085" t="s">
        <v>6482</v>
      </c>
      <c r="F5085">
        <v>10</v>
      </c>
      <c r="G5085" t="s">
        <v>5767</v>
      </c>
      <c r="H5085" t="s">
        <v>5747</v>
      </c>
      <c r="I5085" t="s">
        <v>5748</v>
      </c>
      <c r="J5085">
        <v>4260</v>
      </c>
      <c r="K5085">
        <v>1</v>
      </c>
      <c r="L5085">
        <v>0.5</v>
      </c>
      <c r="M5085" t="s">
        <v>5749</v>
      </c>
      <c r="N5085" t="s">
        <v>5750</v>
      </c>
      <c r="O5085" t="s">
        <v>5874</v>
      </c>
      <c r="P5085" t="s">
        <v>6178</v>
      </c>
      <c r="Q5085" t="s">
        <v>5876</v>
      </c>
      <c r="R5085">
        <v>42099</v>
      </c>
      <c r="S5085" t="s">
        <v>6179</v>
      </c>
      <c r="T5085" t="s">
        <v>6179</v>
      </c>
      <c r="U5085">
        <v>8.98</v>
      </c>
      <c r="V5085" t="s">
        <v>6172</v>
      </c>
      <c r="W5085" t="s">
        <v>5869</v>
      </c>
      <c r="X5085">
        <v>12</v>
      </c>
    </row>
    <row r="5086" spans="1:24" x14ac:dyDescent="0.25">
      <c r="A5086">
        <v>31838</v>
      </c>
      <c r="B5086" t="s">
        <v>3530</v>
      </c>
      <c r="C5086" t="s">
        <v>443</v>
      </c>
      <c r="D5086" t="s">
        <v>6177</v>
      </c>
      <c r="E5086" t="s">
        <v>6482</v>
      </c>
      <c r="F5086">
        <v>10</v>
      </c>
      <c r="G5086" t="s">
        <v>5767</v>
      </c>
      <c r="H5086" t="s">
        <v>5747</v>
      </c>
      <c r="I5086" t="s">
        <v>5748</v>
      </c>
      <c r="J5086">
        <v>4260</v>
      </c>
      <c r="K5086">
        <v>1</v>
      </c>
      <c r="L5086">
        <v>0.5</v>
      </c>
      <c r="M5086" t="s">
        <v>5749</v>
      </c>
      <c r="N5086" t="s">
        <v>5750</v>
      </c>
      <c r="O5086" t="s">
        <v>5874</v>
      </c>
      <c r="P5086" t="s">
        <v>6178</v>
      </c>
      <c r="Q5086" t="s">
        <v>5876</v>
      </c>
      <c r="R5086">
        <v>42099</v>
      </c>
      <c r="S5086" t="s">
        <v>6179</v>
      </c>
      <c r="T5086" t="s">
        <v>6179</v>
      </c>
      <c r="U5086">
        <v>8.98</v>
      </c>
      <c r="V5086" t="s">
        <v>6172</v>
      </c>
      <c r="W5086" t="s">
        <v>5869</v>
      </c>
      <c r="X5086">
        <v>12</v>
      </c>
    </row>
    <row r="5087" spans="1:24" x14ac:dyDescent="0.25">
      <c r="A5087">
        <v>30512</v>
      </c>
      <c r="B5087" t="s">
        <v>3773</v>
      </c>
      <c r="C5087" t="s">
        <v>443</v>
      </c>
      <c r="D5087" t="s">
        <v>6411</v>
      </c>
      <c r="E5087" t="s">
        <v>6192</v>
      </c>
      <c r="F5087">
        <v>27</v>
      </c>
      <c r="G5087" t="s">
        <v>5837</v>
      </c>
      <c r="H5087" t="s">
        <v>5747</v>
      </c>
      <c r="I5087" t="s">
        <v>5748</v>
      </c>
      <c r="J5087">
        <v>355</v>
      </c>
      <c r="K5087">
        <v>24</v>
      </c>
      <c r="L5087">
        <v>5</v>
      </c>
      <c r="M5087" t="s">
        <v>5749</v>
      </c>
      <c r="N5087" t="s">
        <v>5750</v>
      </c>
      <c r="O5087" t="s">
        <v>5874</v>
      </c>
      <c r="P5087" t="s">
        <v>5875</v>
      </c>
      <c r="Q5087" t="s">
        <v>5876</v>
      </c>
      <c r="R5087">
        <v>86377</v>
      </c>
      <c r="S5087" t="s">
        <v>6639</v>
      </c>
      <c r="T5087" t="s">
        <v>6413</v>
      </c>
      <c r="U5087">
        <v>2.75</v>
      </c>
      <c r="V5087" t="s">
        <v>6172</v>
      </c>
      <c r="W5087" t="s">
        <v>5869</v>
      </c>
      <c r="X5087">
        <v>1</v>
      </c>
    </row>
    <row r="5088" spans="1:24" x14ac:dyDescent="0.25">
      <c r="A5088">
        <v>30512</v>
      </c>
      <c r="B5088" t="s">
        <v>3773</v>
      </c>
      <c r="C5088" t="s">
        <v>443</v>
      </c>
      <c r="D5088" t="s">
        <v>6411</v>
      </c>
      <c r="E5088" t="s">
        <v>6192</v>
      </c>
      <c r="F5088">
        <v>27</v>
      </c>
      <c r="G5088" t="s">
        <v>5837</v>
      </c>
      <c r="H5088" t="s">
        <v>5747</v>
      </c>
      <c r="I5088" t="s">
        <v>5748</v>
      </c>
      <c r="J5088">
        <v>355</v>
      </c>
      <c r="K5088">
        <v>24</v>
      </c>
      <c r="L5088">
        <v>5</v>
      </c>
      <c r="M5088" t="s">
        <v>5749</v>
      </c>
      <c r="N5088" t="s">
        <v>5750</v>
      </c>
      <c r="O5088" t="s">
        <v>5874</v>
      </c>
      <c r="P5088" t="s">
        <v>5875</v>
      </c>
      <c r="Q5088" t="s">
        <v>5876</v>
      </c>
      <c r="R5088">
        <v>86377</v>
      </c>
      <c r="S5088" t="s">
        <v>6639</v>
      </c>
      <c r="T5088" t="s">
        <v>6413</v>
      </c>
      <c r="U5088">
        <v>2.75</v>
      </c>
      <c r="V5088" t="s">
        <v>6172</v>
      </c>
      <c r="W5088" t="s">
        <v>5869</v>
      </c>
      <c r="X5088">
        <v>1</v>
      </c>
    </row>
    <row r="5089" spans="1:24" x14ac:dyDescent="0.25">
      <c r="A5089">
        <v>31704</v>
      </c>
      <c r="B5089" t="s">
        <v>3687</v>
      </c>
      <c r="C5089" t="s">
        <v>442</v>
      </c>
      <c r="D5089" t="s">
        <v>5920</v>
      </c>
      <c r="E5089" t="s">
        <v>5958</v>
      </c>
      <c r="F5089">
        <v>20</v>
      </c>
      <c r="G5089" t="s">
        <v>5746</v>
      </c>
      <c r="H5089" t="s">
        <v>5791</v>
      </c>
      <c r="I5089" t="s">
        <v>5792</v>
      </c>
      <c r="J5089">
        <v>750</v>
      </c>
      <c r="K5089">
        <v>12</v>
      </c>
      <c r="L5089">
        <v>13</v>
      </c>
      <c r="M5089" t="s">
        <v>5749</v>
      </c>
      <c r="N5089" t="s">
        <v>5750</v>
      </c>
      <c r="O5089" t="s">
        <v>5751</v>
      </c>
      <c r="P5089" t="s">
        <v>6002</v>
      </c>
      <c r="Q5089" t="s">
        <v>5952</v>
      </c>
      <c r="R5089">
        <v>91308</v>
      </c>
      <c r="S5089" t="s">
        <v>6457</v>
      </c>
      <c r="T5089" t="s">
        <v>5937</v>
      </c>
      <c r="U5089">
        <v>10.5</v>
      </c>
      <c r="V5089" t="s">
        <v>5755</v>
      </c>
      <c r="W5089" t="s">
        <v>5869</v>
      </c>
      <c r="X5089">
        <v>1</v>
      </c>
    </row>
    <row r="5090" spans="1:24" x14ac:dyDescent="0.25">
      <c r="A5090">
        <v>30412</v>
      </c>
      <c r="B5090" t="s">
        <v>3645</v>
      </c>
      <c r="C5090" t="s">
        <v>443</v>
      </c>
      <c r="D5090" t="s">
        <v>5871</v>
      </c>
      <c r="E5090" t="s">
        <v>6192</v>
      </c>
      <c r="F5090">
        <v>27</v>
      </c>
      <c r="G5090" t="s">
        <v>5837</v>
      </c>
      <c r="H5090" t="s">
        <v>5868</v>
      </c>
      <c r="I5090" t="s">
        <v>5748</v>
      </c>
      <c r="J5090">
        <v>2130</v>
      </c>
      <c r="K5090">
        <v>4</v>
      </c>
      <c r="L5090">
        <v>4.5</v>
      </c>
      <c r="M5090" t="s">
        <v>5749</v>
      </c>
      <c r="N5090" t="s">
        <v>5750</v>
      </c>
      <c r="O5090" t="s">
        <v>5874</v>
      </c>
      <c r="P5090" t="s">
        <v>5875</v>
      </c>
      <c r="Q5090" t="s">
        <v>5876</v>
      </c>
      <c r="R5090">
        <v>89683</v>
      </c>
      <c r="S5090" t="s">
        <v>6702</v>
      </c>
      <c r="T5090" t="s">
        <v>6702</v>
      </c>
      <c r="U5090">
        <v>18.559999999999999</v>
      </c>
      <c r="V5090" t="s">
        <v>6172</v>
      </c>
      <c r="W5090" t="s">
        <v>5869</v>
      </c>
      <c r="X5090">
        <v>6</v>
      </c>
    </row>
    <row r="5091" spans="1:24" x14ac:dyDescent="0.25">
      <c r="A5091">
        <v>30412</v>
      </c>
      <c r="B5091" t="s">
        <v>3645</v>
      </c>
      <c r="C5091" t="s">
        <v>443</v>
      </c>
      <c r="D5091" t="s">
        <v>5871</v>
      </c>
      <c r="E5091" t="s">
        <v>6192</v>
      </c>
      <c r="F5091">
        <v>27</v>
      </c>
      <c r="G5091" t="s">
        <v>5837</v>
      </c>
      <c r="H5091" t="s">
        <v>5868</v>
      </c>
      <c r="I5091" t="s">
        <v>5748</v>
      </c>
      <c r="J5091">
        <v>2130</v>
      </c>
      <c r="K5091">
        <v>4</v>
      </c>
      <c r="L5091">
        <v>4.5</v>
      </c>
      <c r="M5091" t="s">
        <v>5749</v>
      </c>
      <c r="N5091" t="s">
        <v>5750</v>
      </c>
      <c r="O5091" t="s">
        <v>5874</v>
      </c>
      <c r="P5091" t="s">
        <v>5875</v>
      </c>
      <c r="Q5091" t="s">
        <v>5876</v>
      </c>
      <c r="R5091">
        <v>89683</v>
      </c>
      <c r="S5091" t="s">
        <v>6702</v>
      </c>
      <c r="T5091" t="s">
        <v>6702</v>
      </c>
      <c r="U5091">
        <v>18.559999999999999</v>
      </c>
      <c r="V5091" t="s">
        <v>6172</v>
      </c>
      <c r="W5091" t="s">
        <v>5869</v>
      </c>
      <c r="X5091">
        <v>6</v>
      </c>
    </row>
    <row r="5092" spans="1:24" x14ac:dyDescent="0.25">
      <c r="A5092">
        <v>30790</v>
      </c>
      <c r="B5092" t="s">
        <v>3601</v>
      </c>
      <c r="C5092" t="s">
        <v>441</v>
      </c>
      <c r="D5092" t="s">
        <v>5811</v>
      </c>
      <c r="E5092" t="s">
        <v>5812</v>
      </c>
      <c r="F5092">
        <v>20</v>
      </c>
      <c r="G5092" t="s">
        <v>5746</v>
      </c>
      <c r="H5092" t="s">
        <v>5747</v>
      </c>
      <c r="I5092" t="s">
        <v>5748</v>
      </c>
      <c r="J5092">
        <v>375</v>
      </c>
      <c r="K5092">
        <v>12</v>
      </c>
      <c r="L5092">
        <v>13.7</v>
      </c>
      <c r="M5092" t="s">
        <v>5759</v>
      </c>
      <c r="N5092" t="s">
        <v>5885</v>
      </c>
      <c r="O5092" t="s">
        <v>5790</v>
      </c>
      <c r="P5092" t="s">
        <v>5762</v>
      </c>
      <c r="Q5092" t="s">
        <v>5769</v>
      </c>
      <c r="R5092">
        <v>83324</v>
      </c>
      <c r="S5092" t="s">
        <v>6445</v>
      </c>
      <c r="T5092" t="s">
        <v>5784</v>
      </c>
      <c r="U5092">
        <v>19.989999999999998</v>
      </c>
      <c r="V5092" t="s">
        <v>6582</v>
      </c>
      <c r="W5092" t="s">
        <v>5765</v>
      </c>
      <c r="X5092">
        <v>1</v>
      </c>
    </row>
    <row r="5093" spans="1:24" x14ac:dyDescent="0.25">
      <c r="A5093">
        <v>31915</v>
      </c>
      <c r="B5093" t="s">
        <v>4374</v>
      </c>
      <c r="C5093" t="s">
        <v>442</v>
      </c>
      <c r="D5093" t="s">
        <v>5886</v>
      </c>
      <c r="E5093" t="s">
        <v>5966</v>
      </c>
      <c r="F5093">
        <v>20</v>
      </c>
      <c r="G5093" t="s">
        <v>5746</v>
      </c>
      <c r="H5093" t="s">
        <v>5747</v>
      </c>
      <c r="I5093" t="s">
        <v>5748</v>
      </c>
      <c r="J5093">
        <v>750</v>
      </c>
      <c r="K5093">
        <v>12</v>
      </c>
      <c r="L5093">
        <v>13</v>
      </c>
      <c r="M5093" t="s">
        <v>5759</v>
      </c>
      <c r="N5093" t="s">
        <v>5835</v>
      </c>
      <c r="O5093" t="s">
        <v>5761</v>
      </c>
      <c r="P5093" t="s">
        <v>5988</v>
      </c>
      <c r="Q5093" t="s">
        <v>5979</v>
      </c>
      <c r="R5093">
        <v>42664</v>
      </c>
      <c r="S5093" t="s">
        <v>5998</v>
      </c>
      <c r="T5093" t="s">
        <v>5999</v>
      </c>
      <c r="U5093">
        <v>19.989999999999998</v>
      </c>
      <c r="V5093" t="s">
        <v>5755</v>
      </c>
      <c r="W5093" t="s">
        <v>5765</v>
      </c>
      <c r="X5093">
        <v>1</v>
      </c>
    </row>
    <row r="5094" spans="1:24" x14ac:dyDescent="0.25">
      <c r="A5094">
        <v>30305</v>
      </c>
      <c r="B5094" t="s">
        <v>3554</v>
      </c>
      <c r="C5094" t="s">
        <v>443</v>
      </c>
      <c r="D5094" t="s">
        <v>5871</v>
      </c>
      <c r="E5094" t="s">
        <v>5872</v>
      </c>
      <c r="F5094">
        <v>23</v>
      </c>
      <c r="G5094" t="s">
        <v>6246</v>
      </c>
      <c r="H5094" t="s">
        <v>5747</v>
      </c>
      <c r="I5094" t="s">
        <v>5748</v>
      </c>
      <c r="J5094">
        <v>473</v>
      </c>
      <c r="K5094">
        <v>24</v>
      </c>
      <c r="L5094">
        <v>6.5</v>
      </c>
      <c r="M5094" t="s">
        <v>5749</v>
      </c>
      <c r="N5094" t="s">
        <v>5750</v>
      </c>
      <c r="O5094" t="s">
        <v>5874</v>
      </c>
      <c r="P5094" t="s">
        <v>5875</v>
      </c>
      <c r="Q5094" t="s">
        <v>5876</v>
      </c>
      <c r="R5094">
        <v>98</v>
      </c>
      <c r="S5094" t="s">
        <v>6565</v>
      </c>
      <c r="T5094" t="s">
        <v>6565</v>
      </c>
      <c r="U5094">
        <v>3.96</v>
      </c>
      <c r="V5094" t="s">
        <v>6172</v>
      </c>
      <c r="W5094" t="s">
        <v>5869</v>
      </c>
      <c r="X5094">
        <v>1</v>
      </c>
    </row>
    <row r="5095" spans="1:24" x14ac:dyDescent="0.25">
      <c r="A5095">
        <v>30305</v>
      </c>
      <c r="B5095" t="s">
        <v>3554</v>
      </c>
      <c r="C5095" t="s">
        <v>443</v>
      </c>
      <c r="D5095" t="s">
        <v>5871</v>
      </c>
      <c r="E5095" t="s">
        <v>5872</v>
      </c>
      <c r="F5095">
        <v>23</v>
      </c>
      <c r="G5095" t="s">
        <v>6246</v>
      </c>
      <c r="H5095" t="s">
        <v>5747</v>
      </c>
      <c r="I5095" t="s">
        <v>5748</v>
      </c>
      <c r="J5095">
        <v>473</v>
      </c>
      <c r="K5095">
        <v>24</v>
      </c>
      <c r="L5095">
        <v>6.5</v>
      </c>
      <c r="M5095" t="s">
        <v>5749</v>
      </c>
      <c r="N5095" t="s">
        <v>5750</v>
      </c>
      <c r="O5095" t="s">
        <v>5874</v>
      </c>
      <c r="P5095" t="s">
        <v>5875</v>
      </c>
      <c r="Q5095" t="s">
        <v>5876</v>
      </c>
      <c r="R5095">
        <v>98</v>
      </c>
      <c r="S5095" t="s">
        <v>6565</v>
      </c>
      <c r="T5095" t="s">
        <v>6565</v>
      </c>
      <c r="U5095">
        <v>3.96</v>
      </c>
      <c r="V5095" t="s">
        <v>6172</v>
      </c>
      <c r="W5095" t="s">
        <v>5869</v>
      </c>
      <c r="X5095">
        <v>1</v>
      </c>
    </row>
    <row r="5096" spans="1:24" x14ac:dyDescent="0.25">
      <c r="A5096">
        <v>30305</v>
      </c>
      <c r="B5096" t="s">
        <v>3554</v>
      </c>
      <c r="C5096" t="s">
        <v>443</v>
      </c>
      <c r="D5096" t="s">
        <v>5871</v>
      </c>
      <c r="E5096" t="s">
        <v>5872</v>
      </c>
      <c r="F5096">
        <v>23</v>
      </c>
      <c r="G5096" t="s">
        <v>6246</v>
      </c>
      <c r="H5096" t="s">
        <v>5747</v>
      </c>
      <c r="I5096" t="s">
        <v>5748</v>
      </c>
      <c r="J5096">
        <v>473</v>
      </c>
      <c r="K5096">
        <v>24</v>
      </c>
      <c r="L5096">
        <v>6.5</v>
      </c>
      <c r="M5096" t="s">
        <v>5749</v>
      </c>
      <c r="N5096" t="s">
        <v>5750</v>
      </c>
      <c r="O5096" t="s">
        <v>5874</v>
      </c>
      <c r="P5096" t="s">
        <v>5875</v>
      </c>
      <c r="Q5096" t="s">
        <v>5876</v>
      </c>
      <c r="R5096">
        <v>98</v>
      </c>
      <c r="S5096" t="s">
        <v>6565</v>
      </c>
      <c r="T5096" t="s">
        <v>6565</v>
      </c>
      <c r="U5096">
        <v>3.96</v>
      </c>
      <c r="V5096" t="s">
        <v>6172</v>
      </c>
      <c r="W5096" t="s">
        <v>5869</v>
      </c>
      <c r="X5096">
        <v>1</v>
      </c>
    </row>
    <row r="5097" spans="1:24" x14ac:dyDescent="0.25">
      <c r="A5097">
        <v>30716</v>
      </c>
      <c r="B5097" t="s">
        <v>2397</v>
      </c>
      <c r="C5097" t="s">
        <v>441</v>
      </c>
      <c r="D5097" t="s">
        <v>5811</v>
      </c>
      <c r="E5097" t="s">
        <v>5858</v>
      </c>
      <c r="F5097">
        <v>20</v>
      </c>
      <c r="G5097" t="s">
        <v>5746</v>
      </c>
      <c r="H5097" t="s">
        <v>5747</v>
      </c>
      <c r="I5097" t="s">
        <v>5748</v>
      </c>
      <c r="J5097">
        <v>750</v>
      </c>
      <c r="K5097">
        <v>6</v>
      </c>
      <c r="L5097">
        <v>20</v>
      </c>
      <c r="M5097" t="s">
        <v>5759</v>
      </c>
      <c r="N5097" t="s">
        <v>5801</v>
      </c>
      <c r="O5097" t="s">
        <v>5790</v>
      </c>
      <c r="P5097" t="s">
        <v>5762</v>
      </c>
      <c r="Q5097" t="s">
        <v>5814</v>
      </c>
      <c r="R5097">
        <v>86454</v>
      </c>
      <c r="S5097" t="s">
        <v>6576</v>
      </c>
      <c r="T5097" t="s">
        <v>5784</v>
      </c>
      <c r="U5097">
        <v>30.49</v>
      </c>
      <c r="V5097" t="s">
        <v>6582</v>
      </c>
      <c r="W5097" t="s">
        <v>5765</v>
      </c>
      <c r="X5097">
        <v>1</v>
      </c>
    </row>
    <row r="5098" spans="1:24" x14ac:dyDescent="0.25">
      <c r="A5098">
        <v>29979</v>
      </c>
      <c r="B5098" t="s">
        <v>5255</v>
      </c>
      <c r="C5098" t="s">
        <v>443</v>
      </c>
      <c r="D5098" t="s">
        <v>6201</v>
      </c>
      <c r="E5098" t="s">
        <v>6342</v>
      </c>
      <c r="F5098">
        <v>10</v>
      </c>
      <c r="G5098" t="s">
        <v>5767</v>
      </c>
      <c r="H5098" t="s">
        <v>5747</v>
      </c>
      <c r="I5098" t="s">
        <v>5748</v>
      </c>
      <c r="J5098">
        <v>473</v>
      </c>
      <c r="K5098">
        <v>24</v>
      </c>
      <c r="L5098">
        <v>5</v>
      </c>
      <c r="M5098" t="s">
        <v>5749</v>
      </c>
      <c r="N5098" t="s">
        <v>5750</v>
      </c>
      <c r="O5098" t="s">
        <v>5874</v>
      </c>
      <c r="P5098" t="s">
        <v>5875</v>
      </c>
      <c r="Q5098" t="s">
        <v>5876</v>
      </c>
      <c r="R5098">
        <v>93</v>
      </c>
      <c r="S5098" t="s">
        <v>6202</v>
      </c>
      <c r="T5098" t="s">
        <v>6203</v>
      </c>
      <c r="U5098">
        <v>3.79</v>
      </c>
      <c r="V5098" t="s">
        <v>6172</v>
      </c>
      <c r="W5098" t="s">
        <v>5869</v>
      </c>
      <c r="X5098">
        <v>1</v>
      </c>
    </row>
    <row r="5099" spans="1:24" x14ac:dyDescent="0.25">
      <c r="A5099">
        <v>29979</v>
      </c>
      <c r="B5099" t="s">
        <v>5255</v>
      </c>
      <c r="C5099" t="s">
        <v>443</v>
      </c>
      <c r="D5099" t="s">
        <v>6201</v>
      </c>
      <c r="E5099" t="s">
        <v>6342</v>
      </c>
      <c r="F5099">
        <v>10</v>
      </c>
      <c r="G5099" t="s">
        <v>5767</v>
      </c>
      <c r="H5099" t="s">
        <v>5747</v>
      </c>
      <c r="I5099" t="s">
        <v>5748</v>
      </c>
      <c r="J5099">
        <v>473</v>
      </c>
      <c r="K5099">
        <v>24</v>
      </c>
      <c r="L5099">
        <v>5</v>
      </c>
      <c r="M5099" t="s">
        <v>5749</v>
      </c>
      <c r="N5099" t="s">
        <v>5750</v>
      </c>
      <c r="O5099" t="s">
        <v>5874</v>
      </c>
      <c r="P5099" t="s">
        <v>5875</v>
      </c>
      <c r="Q5099" t="s">
        <v>5876</v>
      </c>
      <c r="R5099">
        <v>93</v>
      </c>
      <c r="S5099" t="s">
        <v>6202</v>
      </c>
      <c r="T5099" t="s">
        <v>6203</v>
      </c>
      <c r="U5099">
        <v>3.79</v>
      </c>
      <c r="V5099" t="s">
        <v>6172</v>
      </c>
      <c r="W5099" t="s">
        <v>5869</v>
      </c>
      <c r="X5099">
        <v>1</v>
      </c>
    </row>
    <row r="5100" spans="1:24" x14ac:dyDescent="0.25">
      <c r="A5100">
        <v>30016</v>
      </c>
      <c r="B5100" t="s">
        <v>4106</v>
      </c>
      <c r="C5100" t="s">
        <v>441</v>
      </c>
      <c r="D5100" t="s">
        <v>5757</v>
      </c>
      <c r="E5100" t="s">
        <v>5893</v>
      </c>
      <c r="F5100">
        <v>23</v>
      </c>
      <c r="G5100" t="s">
        <v>6246</v>
      </c>
      <c r="H5100" t="s">
        <v>5791</v>
      </c>
      <c r="I5100" t="s">
        <v>5792</v>
      </c>
      <c r="J5100">
        <v>700</v>
      </c>
      <c r="K5100">
        <v>12</v>
      </c>
      <c r="L5100">
        <v>43</v>
      </c>
      <c r="M5100" t="s">
        <v>5759</v>
      </c>
      <c r="N5100" t="s">
        <v>5813</v>
      </c>
      <c r="O5100" t="s">
        <v>5790</v>
      </c>
      <c r="P5100" t="s">
        <v>5762</v>
      </c>
      <c r="Q5100" t="s">
        <v>5841</v>
      </c>
      <c r="R5100">
        <v>51913</v>
      </c>
      <c r="S5100" t="s">
        <v>5779</v>
      </c>
      <c r="T5100" t="s">
        <v>5779</v>
      </c>
      <c r="U5100">
        <v>70.03</v>
      </c>
      <c r="V5100" t="s">
        <v>5755</v>
      </c>
      <c r="W5100" t="s">
        <v>5756</v>
      </c>
      <c r="X5100">
        <v>1</v>
      </c>
    </row>
    <row r="5101" spans="1:24" x14ac:dyDescent="0.25">
      <c r="A5101">
        <v>29742</v>
      </c>
      <c r="B5101" t="s">
        <v>3503</v>
      </c>
      <c r="C5101" t="s">
        <v>443</v>
      </c>
      <c r="D5101" t="s">
        <v>6177</v>
      </c>
      <c r="E5101" t="s">
        <v>6167</v>
      </c>
      <c r="F5101">
        <v>27</v>
      </c>
      <c r="G5101" t="s">
        <v>5837</v>
      </c>
      <c r="H5101" t="s">
        <v>5747</v>
      </c>
      <c r="I5101" t="s">
        <v>5748</v>
      </c>
      <c r="J5101">
        <v>4092</v>
      </c>
      <c r="K5101">
        <v>1</v>
      </c>
      <c r="L5101">
        <v>5</v>
      </c>
      <c r="M5101" t="s">
        <v>5749</v>
      </c>
      <c r="N5101" t="s">
        <v>5750</v>
      </c>
      <c r="O5101" t="s">
        <v>5874</v>
      </c>
      <c r="P5101" t="s">
        <v>5875</v>
      </c>
      <c r="Q5101" t="s">
        <v>5876</v>
      </c>
      <c r="R5101">
        <v>43364</v>
      </c>
      <c r="S5101" t="s">
        <v>6211</v>
      </c>
      <c r="T5101" t="s">
        <v>6212</v>
      </c>
      <c r="U5101">
        <v>23.71</v>
      </c>
      <c r="V5101" t="s">
        <v>5755</v>
      </c>
      <c r="W5101" t="s">
        <v>5869</v>
      </c>
      <c r="X5101">
        <v>12</v>
      </c>
    </row>
    <row r="5102" spans="1:24" x14ac:dyDescent="0.25">
      <c r="A5102">
        <v>29742</v>
      </c>
      <c r="B5102" t="s">
        <v>3503</v>
      </c>
      <c r="C5102" t="s">
        <v>443</v>
      </c>
      <c r="D5102" t="s">
        <v>6177</v>
      </c>
      <c r="E5102" t="s">
        <v>6167</v>
      </c>
      <c r="F5102">
        <v>27</v>
      </c>
      <c r="G5102" t="s">
        <v>5837</v>
      </c>
      <c r="H5102" t="s">
        <v>5747</v>
      </c>
      <c r="I5102" t="s">
        <v>5748</v>
      </c>
      <c r="J5102">
        <v>4092</v>
      </c>
      <c r="K5102">
        <v>1</v>
      </c>
      <c r="L5102">
        <v>5</v>
      </c>
      <c r="M5102" t="s">
        <v>5749</v>
      </c>
      <c r="N5102" t="s">
        <v>5750</v>
      </c>
      <c r="O5102" t="s">
        <v>5874</v>
      </c>
      <c r="P5102" t="s">
        <v>5875</v>
      </c>
      <c r="Q5102" t="s">
        <v>5876</v>
      </c>
      <c r="R5102">
        <v>43364</v>
      </c>
      <c r="S5102" t="s">
        <v>6211</v>
      </c>
      <c r="T5102" t="s">
        <v>6212</v>
      </c>
      <c r="U5102">
        <v>23.71</v>
      </c>
      <c r="V5102" t="s">
        <v>5755</v>
      </c>
      <c r="W5102" t="s">
        <v>5869</v>
      </c>
      <c r="X5102">
        <v>12</v>
      </c>
    </row>
    <row r="5103" spans="1:24" x14ac:dyDescent="0.25">
      <c r="A5103">
        <v>29743</v>
      </c>
      <c r="B5103" t="s">
        <v>3504</v>
      </c>
      <c r="C5103" t="s">
        <v>443</v>
      </c>
      <c r="D5103" t="s">
        <v>5871</v>
      </c>
      <c r="E5103" t="s">
        <v>5872</v>
      </c>
      <c r="F5103">
        <v>27</v>
      </c>
      <c r="G5103" t="s">
        <v>5837</v>
      </c>
      <c r="H5103" t="s">
        <v>5747</v>
      </c>
      <c r="I5103" t="s">
        <v>5748</v>
      </c>
      <c r="J5103">
        <v>473</v>
      </c>
      <c r="K5103">
        <v>24</v>
      </c>
      <c r="L5103">
        <v>5.7</v>
      </c>
      <c r="M5103" t="s">
        <v>5749</v>
      </c>
      <c r="N5103" t="s">
        <v>5750</v>
      </c>
      <c r="O5103" t="s">
        <v>5874</v>
      </c>
      <c r="P5103" t="s">
        <v>5875</v>
      </c>
      <c r="Q5103" t="s">
        <v>5876</v>
      </c>
      <c r="R5103">
        <v>42735</v>
      </c>
      <c r="S5103" t="s">
        <v>6181</v>
      </c>
      <c r="T5103" t="s">
        <v>6182</v>
      </c>
      <c r="U5103">
        <v>3.31</v>
      </c>
      <c r="V5103" t="s">
        <v>6172</v>
      </c>
      <c r="W5103" t="s">
        <v>5869</v>
      </c>
      <c r="X5103">
        <v>1</v>
      </c>
    </row>
    <row r="5104" spans="1:24" x14ac:dyDescent="0.25">
      <c r="A5104">
        <v>29743</v>
      </c>
      <c r="B5104" t="s">
        <v>3504</v>
      </c>
      <c r="C5104" t="s">
        <v>443</v>
      </c>
      <c r="D5104" t="s">
        <v>5871</v>
      </c>
      <c r="E5104" t="s">
        <v>5872</v>
      </c>
      <c r="F5104">
        <v>27</v>
      </c>
      <c r="G5104" t="s">
        <v>5837</v>
      </c>
      <c r="H5104" t="s">
        <v>5747</v>
      </c>
      <c r="I5104" t="s">
        <v>5748</v>
      </c>
      <c r="J5104">
        <v>473</v>
      </c>
      <c r="K5104">
        <v>24</v>
      </c>
      <c r="L5104">
        <v>5.7</v>
      </c>
      <c r="M5104" t="s">
        <v>5749</v>
      </c>
      <c r="N5104" t="s">
        <v>5750</v>
      </c>
      <c r="O5104" t="s">
        <v>5874</v>
      </c>
      <c r="P5104" t="s">
        <v>5875</v>
      </c>
      <c r="Q5104" t="s">
        <v>5876</v>
      </c>
      <c r="R5104">
        <v>42735</v>
      </c>
      <c r="S5104" t="s">
        <v>6181</v>
      </c>
      <c r="T5104" t="s">
        <v>6182</v>
      </c>
      <c r="U5104">
        <v>3.31</v>
      </c>
      <c r="V5104" t="s">
        <v>6172</v>
      </c>
      <c r="W5104" t="s">
        <v>5869</v>
      </c>
      <c r="X5104">
        <v>1</v>
      </c>
    </row>
    <row r="5105" spans="1:24" x14ac:dyDescent="0.25">
      <c r="A5105">
        <v>31299</v>
      </c>
      <c r="B5105" t="s">
        <v>4365</v>
      </c>
      <c r="C5105" t="s">
        <v>443</v>
      </c>
      <c r="D5105" t="s">
        <v>6177</v>
      </c>
      <c r="E5105" t="s">
        <v>6167</v>
      </c>
      <c r="F5105">
        <v>27</v>
      </c>
      <c r="G5105" t="s">
        <v>5837</v>
      </c>
      <c r="H5105" t="s">
        <v>5747</v>
      </c>
      <c r="I5105" t="s">
        <v>5748</v>
      </c>
      <c r="J5105">
        <v>2838</v>
      </c>
      <c r="K5105">
        <v>4</v>
      </c>
      <c r="L5105">
        <v>5</v>
      </c>
      <c r="M5105" t="s">
        <v>5749</v>
      </c>
      <c r="N5105" t="s">
        <v>5750</v>
      </c>
      <c r="O5105" t="s">
        <v>5874</v>
      </c>
      <c r="P5105" t="s">
        <v>5875</v>
      </c>
      <c r="Q5105" t="s">
        <v>5876</v>
      </c>
      <c r="R5105">
        <v>42090</v>
      </c>
      <c r="S5105" t="s">
        <v>6180</v>
      </c>
      <c r="T5105" t="s">
        <v>6180</v>
      </c>
      <c r="U5105">
        <v>17.98</v>
      </c>
      <c r="V5105" t="s">
        <v>6172</v>
      </c>
      <c r="W5105" t="s">
        <v>5869</v>
      </c>
      <c r="X5105">
        <v>6</v>
      </c>
    </row>
    <row r="5106" spans="1:24" x14ac:dyDescent="0.25">
      <c r="A5106">
        <v>31299</v>
      </c>
      <c r="B5106" t="s">
        <v>4365</v>
      </c>
      <c r="C5106" t="s">
        <v>443</v>
      </c>
      <c r="D5106" t="s">
        <v>6177</v>
      </c>
      <c r="E5106" t="s">
        <v>6167</v>
      </c>
      <c r="F5106">
        <v>27</v>
      </c>
      <c r="G5106" t="s">
        <v>5837</v>
      </c>
      <c r="H5106" t="s">
        <v>5747</v>
      </c>
      <c r="I5106" t="s">
        <v>5748</v>
      </c>
      <c r="J5106">
        <v>2838</v>
      </c>
      <c r="K5106">
        <v>4</v>
      </c>
      <c r="L5106">
        <v>5</v>
      </c>
      <c r="M5106" t="s">
        <v>5749</v>
      </c>
      <c r="N5106" t="s">
        <v>5750</v>
      </c>
      <c r="O5106" t="s">
        <v>5874</v>
      </c>
      <c r="P5106" t="s">
        <v>5875</v>
      </c>
      <c r="Q5106" t="s">
        <v>5876</v>
      </c>
      <c r="R5106">
        <v>42090</v>
      </c>
      <c r="S5106" t="s">
        <v>6180</v>
      </c>
      <c r="T5106" t="s">
        <v>6180</v>
      </c>
      <c r="U5106">
        <v>17.98</v>
      </c>
      <c r="V5106" t="s">
        <v>6172</v>
      </c>
      <c r="W5106" t="s">
        <v>5869</v>
      </c>
      <c r="X5106">
        <v>6</v>
      </c>
    </row>
    <row r="5107" spans="1:24" x14ac:dyDescent="0.25">
      <c r="A5107">
        <v>29747</v>
      </c>
      <c r="B5107" t="s">
        <v>3476</v>
      </c>
      <c r="C5107" t="s">
        <v>443</v>
      </c>
      <c r="D5107" t="s">
        <v>6411</v>
      </c>
      <c r="E5107" t="s">
        <v>5872</v>
      </c>
      <c r="F5107">
        <v>27</v>
      </c>
      <c r="G5107" t="s">
        <v>5837</v>
      </c>
      <c r="H5107" t="s">
        <v>5747</v>
      </c>
      <c r="I5107" t="s">
        <v>5748</v>
      </c>
      <c r="J5107">
        <v>473</v>
      </c>
      <c r="K5107">
        <v>24</v>
      </c>
      <c r="L5107">
        <v>6.6</v>
      </c>
      <c r="M5107" t="s">
        <v>5759</v>
      </c>
      <c r="N5107" t="s">
        <v>5904</v>
      </c>
      <c r="O5107" t="s">
        <v>5874</v>
      </c>
      <c r="P5107" t="s">
        <v>5875</v>
      </c>
      <c r="Q5107" t="s">
        <v>5876</v>
      </c>
      <c r="R5107">
        <v>79216</v>
      </c>
      <c r="S5107" t="s">
        <v>6412</v>
      </c>
      <c r="T5107" t="s">
        <v>6413</v>
      </c>
      <c r="U5107">
        <v>6.88</v>
      </c>
      <c r="V5107" t="s">
        <v>6172</v>
      </c>
      <c r="W5107" t="s">
        <v>5869</v>
      </c>
      <c r="X5107">
        <v>1</v>
      </c>
    </row>
    <row r="5108" spans="1:24" x14ac:dyDescent="0.25">
      <c r="A5108">
        <v>29747</v>
      </c>
      <c r="B5108" t="s">
        <v>3476</v>
      </c>
      <c r="C5108" t="s">
        <v>443</v>
      </c>
      <c r="D5108" t="s">
        <v>6411</v>
      </c>
      <c r="E5108" t="s">
        <v>5872</v>
      </c>
      <c r="F5108">
        <v>27</v>
      </c>
      <c r="G5108" t="s">
        <v>5837</v>
      </c>
      <c r="H5108" t="s">
        <v>5747</v>
      </c>
      <c r="I5108" t="s">
        <v>5748</v>
      </c>
      <c r="J5108">
        <v>473</v>
      </c>
      <c r="K5108">
        <v>24</v>
      </c>
      <c r="L5108">
        <v>6.6</v>
      </c>
      <c r="M5108" t="s">
        <v>5759</v>
      </c>
      <c r="N5108" t="s">
        <v>5904</v>
      </c>
      <c r="O5108" t="s">
        <v>5874</v>
      </c>
      <c r="P5108" t="s">
        <v>5875</v>
      </c>
      <c r="Q5108" t="s">
        <v>5876</v>
      </c>
      <c r="R5108">
        <v>79216</v>
      </c>
      <c r="S5108" t="s">
        <v>6412</v>
      </c>
      <c r="T5108" t="s">
        <v>6413</v>
      </c>
      <c r="U5108">
        <v>6.88</v>
      </c>
      <c r="V5108" t="s">
        <v>6172</v>
      </c>
      <c r="W5108" t="s">
        <v>5869</v>
      </c>
      <c r="X5108">
        <v>1</v>
      </c>
    </row>
    <row r="5109" spans="1:24" x14ac:dyDescent="0.25">
      <c r="A5109">
        <v>29930</v>
      </c>
      <c r="B5109" t="s">
        <v>3484</v>
      </c>
      <c r="C5109" t="s">
        <v>443</v>
      </c>
      <c r="D5109" t="s">
        <v>6177</v>
      </c>
      <c r="E5109" t="s">
        <v>6192</v>
      </c>
      <c r="F5109">
        <v>27</v>
      </c>
      <c r="G5109" t="s">
        <v>5837</v>
      </c>
      <c r="H5109" t="s">
        <v>5747</v>
      </c>
      <c r="I5109" t="s">
        <v>5748</v>
      </c>
      <c r="J5109">
        <v>1892</v>
      </c>
      <c r="K5109">
        <v>6</v>
      </c>
      <c r="L5109">
        <v>5.4</v>
      </c>
      <c r="M5109" t="s">
        <v>5749</v>
      </c>
      <c r="N5109" t="s">
        <v>5750</v>
      </c>
      <c r="O5109" t="s">
        <v>5874</v>
      </c>
      <c r="P5109" t="s">
        <v>5875</v>
      </c>
      <c r="Q5109" t="s">
        <v>5876</v>
      </c>
      <c r="R5109">
        <v>42099</v>
      </c>
      <c r="S5109" t="s">
        <v>6179</v>
      </c>
      <c r="T5109" t="s">
        <v>6179</v>
      </c>
      <c r="U5109">
        <v>12.29</v>
      </c>
      <c r="V5109" t="s">
        <v>6172</v>
      </c>
      <c r="W5109" t="s">
        <v>5869</v>
      </c>
      <c r="X5109">
        <v>4</v>
      </c>
    </row>
    <row r="5110" spans="1:24" x14ac:dyDescent="0.25">
      <c r="A5110">
        <v>29930</v>
      </c>
      <c r="B5110" t="s">
        <v>3484</v>
      </c>
      <c r="C5110" t="s">
        <v>443</v>
      </c>
      <c r="D5110" t="s">
        <v>6177</v>
      </c>
      <c r="E5110" t="s">
        <v>6192</v>
      </c>
      <c r="F5110">
        <v>27</v>
      </c>
      <c r="G5110" t="s">
        <v>5837</v>
      </c>
      <c r="H5110" t="s">
        <v>5747</v>
      </c>
      <c r="I5110" t="s">
        <v>5748</v>
      </c>
      <c r="J5110">
        <v>1892</v>
      </c>
      <c r="K5110">
        <v>6</v>
      </c>
      <c r="L5110">
        <v>5.4</v>
      </c>
      <c r="M5110" t="s">
        <v>5749</v>
      </c>
      <c r="N5110" t="s">
        <v>5750</v>
      </c>
      <c r="O5110" t="s">
        <v>5874</v>
      </c>
      <c r="P5110" t="s">
        <v>5875</v>
      </c>
      <c r="Q5110" t="s">
        <v>5876</v>
      </c>
      <c r="R5110">
        <v>42099</v>
      </c>
      <c r="S5110" t="s">
        <v>6179</v>
      </c>
      <c r="T5110" t="s">
        <v>6179</v>
      </c>
      <c r="U5110">
        <v>12.29</v>
      </c>
      <c r="V5110" t="s">
        <v>6172</v>
      </c>
      <c r="W5110" t="s">
        <v>5869</v>
      </c>
      <c r="X5110">
        <v>4</v>
      </c>
    </row>
    <row r="5111" spans="1:24" x14ac:dyDescent="0.25">
      <c r="A5111">
        <v>29931</v>
      </c>
      <c r="B5111" t="s">
        <v>4205</v>
      </c>
      <c r="C5111" t="s">
        <v>443</v>
      </c>
      <c r="D5111" t="s">
        <v>6177</v>
      </c>
      <c r="E5111" t="s">
        <v>6167</v>
      </c>
      <c r="F5111">
        <v>27</v>
      </c>
      <c r="G5111" t="s">
        <v>5837</v>
      </c>
      <c r="H5111" t="s">
        <v>5747</v>
      </c>
      <c r="I5111" t="s">
        <v>5748</v>
      </c>
      <c r="J5111">
        <v>473</v>
      </c>
      <c r="K5111">
        <v>24</v>
      </c>
      <c r="L5111">
        <v>4.5</v>
      </c>
      <c r="M5111" t="s">
        <v>5749</v>
      </c>
      <c r="N5111" t="s">
        <v>5750</v>
      </c>
      <c r="O5111" t="s">
        <v>5874</v>
      </c>
      <c r="P5111" t="s">
        <v>5875</v>
      </c>
      <c r="Q5111" t="s">
        <v>5876</v>
      </c>
      <c r="R5111">
        <v>42099</v>
      </c>
      <c r="S5111" t="s">
        <v>6179</v>
      </c>
      <c r="T5111" t="s">
        <v>6179</v>
      </c>
      <c r="U5111">
        <v>3.49</v>
      </c>
      <c r="V5111" t="s">
        <v>6172</v>
      </c>
      <c r="W5111" t="s">
        <v>5869</v>
      </c>
      <c r="X5111">
        <v>1</v>
      </c>
    </row>
    <row r="5112" spans="1:24" x14ac:dyDescent="0.25">
      <c r="A5112">
        <v>29931</v>
      </c>
      <c r="B5112" t="s">
        <v>4205</v>
      </c>
      <c r="C5112" t="s">
        <v>443</v>
      </c>
      <c r="D5112" t="s">
        <v>6177</v>
      </c>
      <c r="E5112" t="s">
        <v>6167</v>
      </c>
      <c r="F5112">
        <v>27</v>
      </c>
      <c r="G5112" t="s">
        <v>5837</v>
      </c>
      <c r="H5112" t="s">
        <v>5747</v>
      </c>
      <c r="I5112" t="s">
        <v>5748</v>
      </c>
      <c r="J5112">
        <v>473</v>
      </c>
      <c r="K5112">
        <v>24</v>
      </c>
      <c r="L5112">
        <v>4.5</v>
      </c>
      <c r="M5112" t="s">
        <v>5749</v>
      </c>
      <c r="N5112" t="s">
        <v>5750</v>
      </c>
      <c r="O5112" t="s">
        <v>5874</v>
      </c>
      <c r="P5112" t="s">
        <v>5875</v>
      </c>
      <c r="Q5112" t="s">
        <v>5876</v>
      </c>
      <c r="R5112">
        <v>42099</v>
      </c>
      <c r="S5112" t="s">
        <v>6179</v>
      </c>
      <c r="T5112" t="s">
        <v>6179</v>
      </c>
      <c r="U5112">
        <v>3.49</v>
      </c>
      <c r="V5112" t="s">
        <v>6172</v>
      </c>
      <c r="W5112" t="s">
        <v>5869</v>
      </c>
      <c r="X5112">
        <v>1</v>
      </c>
    </row>
    <row r="5113" spans="1:24" x14ac:dyDescent="0.25">
      <c r="A5113">
        <v>31304</v>
      </c>
      <c r="B5113" t="s">
        <v>3632</v>
      </c>
      <c r="C5113" t="s">
        <v>443</v>
      </c>
      <c r="D5113" t="s">
        <v>6411</v>
      </c>
      <c r="E5113" t="s">
        <v>6192</v>
      </c>
      <c r="F5113">
        <v>27</v>
      </c>
      <c r="G5113" t="s">
        <v>5837</v>
      </c>
      <c r="H5113" t="s">
        <v>5747</v>
      </c>
      <c r="I5113" t="s">
        <v>5748</v>
      </c>
      <c r="J5113">
        <v>473</v>
      </c>
      <c r="K5113">
        <v>24</v>
      </c>
      <c r="L5113">
        <v>4.9000000000000004</v>
      </c>
      <c r="M5113" t="s">
        <v>5749</v>
      </c>
      <c r="N5113" t="s">
        <v>5750</v>
      </c>
      <c r="O5113" t="s">
        <v>5874</v>
      </c>
      <c r="P5113" t="s">
        <v>5875</v>
      </c>
      <c r="Q5113" t="s">
        <v>5876</v>
      </c>
      <c r="R5113">
        <v>86377</v>
      </c>
      <c r="S5113" t="s">
        <v>6639</v>
      </c>
      <c r="T5113" t="s">
        <v>6413</v>
      </c>
      <c r="U5113">
        <v>3.49</v>
      </c>
      <c r="V5113" t="s">
        <v>6172</v>
      </c>
      <c r="W5113" t="s">
        <v>5869</v>
      </c>
      <c r="X5113">
        <v>1</v>
      </c>
    </row>
    <row r="5114" spans="1:24" x14ac:dyDescent="0.25">
      <c r="A5114">
        <v>31304</v>
      </c>
      <c r="B5114" t="s">
        <v>3632</v>
      </c>
      <c r="C5114" t="s">
        <v>443</v>
      </c>
      <c r="D5114" t="s">
        <v>6411</v>
      </c>
      <c r="E5114" t="s">
        <v>6192</v>
      </c>
      <c r="F5114">
        <v>27</v>
      </c>
      <c r="G5114" t="s">
        <v>5837</v>
      </c>
      <c r="H5114" t="s">
        <v>5747</v>
      </c>
      <c r="I5114" t="s">
        <v>5748</v>
      </c>
      <c r="J5114">
        <v>473</v>
      </c>
      <c r="K5114">
        <v>24</v>
      </c>
      <c r="L5114">
        <v>4.9000000000000004</v>
      </c>
      <c r="M5114" t="s">
        <v>5749</v>
      </c>
      <c r="N5114" t="s">
        <v>5750</v>
      </c>
      <c r="O5114" t="s">
        <v>5874</v>
      </c>
      <c r="P5114" t="s">
        <v>5875</v>
      </c>
      <c r="Q5114" t="s">
        <v>5876</v>
      </c>
      <c r="R5114">
        <v>86377</v>
      </c>
      <c r="S5114" t="s">
        <v>6639</v>
      </c>
      <c r="T5114" t="s">
        <v>6413</v>
      </c>
      <c r="U5114">
        <v>3.49</v>
      </c>
      <c r="V5114" t="s">
        <v>6172</v>
      </c>
      <c r="W5114" t="s">
        <v>5869</v>
      </c>
      <c r="X5114">
        <v>1</v>
      </c>
    </row>
    <row r="5115" spans="1:24" x14ac:dyDescent="0.25">
      <c r="A5115">
        <v>31305</v>
      </c>
      <c r="B5115" t="s">
        <v>3633</v>
      </c>
      <c r="C5115" t="s">
        <v>443</v>
      </c>
      <c r="D5115" t="s">
        <v>6411</v>
      </c>
      <c r="E5115" t="s">
        <v>6192</v>
      </c>
      <c r="F5115">
        <v>27</v>
      </c>
      <c r="G5115" t="s">
        <v>5837</v>
      </c>
      <c r="H5115" t="s">
        <v>5747</v>
      </c>
      <c r="I5115" t="s">
        <v>5748</v>
      </c>
      <c r="J5115">
        <v>473</v>
      </c>
      <c r="K5115">
        <v>24</v>
      </c>
      <c r="L5115">
        <v>4.9000000000000004</v>
      </c>
      <c r="M5115" t="s">
        <v>5749</v>
      </c>
      <c r="N5115" t="s">
        <v>5750</v>
      </c>
      <c r="O5115" t="s">
        <v>5874</v>
      </c>
      <c r="P5115" t="s">
        <v>5875</v>
      </c>
      <c r="Q5115" t="s">
        <v>5876</v>
      </c>
      <c r="R5115">
        <v>86377</v>
      </c>
      <c r="S5115" t="s">
        <v>6639</v>
      </c>
      <c r="T5115" t="s">
        <v>6413</v>
      </c>
      <c r="U5115">
        <v>3.49</v>
      </c>
      <c r="V5115" t="s">
        <v>6172</v>
      </c>
      <c r="W5115" t="s">
        <v>5869</v>
      </c>
      <c r="X5115">
        <v>1</v>
      </c>
    </row>
    <row r="5116" spans="1:24" x14ac:dyDescent="0.25">
      <c r="A5116">
        <v>31305</v>
      </c>
      <c r="B5116" t="s">
        <v>3633</v>
      </c>
      <c r="C5116" t="s">
        <v>443</v>
      </c>
      <c r="D5116" t="s">
        <v>6411</v>
      </c>
      <c r="E5116" t="s">
        <v>6192</v>
      </c>
      <c r="F5116">
        <v>27</v>
      </c>
      <c r="G5116" t="s">
        <v>5837</v>
      </c>
      <c r="H5116" t="s">
        <v>5747</v>
      </c>
      <c r="I5116" t="s">
        <v>5748</v>
      </c>
      <c r="J5116">
        <v>473</v>
      </c>
      <c r="K5116">
        <v>24</v>
      </c>
      <c r="L5116">
        <v>4.9000000000000004</v>
      </c>
      <c r="M5116" t="s">
        <v>5749</v>
      </c>
      <c r="N5116" t="s">
        <v>5750</v>
      </c>
      <c r="O5116" t="s">
        <v>5874</v>
      </c>
      <c r="P5116" t="s">
        <v>5875</v>
      </c>
      <c r="Q5116" t="s">
        <v>5876</v>
      </c>
      <c r="R5116">
        <v>86377</v>
      </c>
      <c r="S5116" t="s">
        <v>6639</v>
      </c>
      <c r="T5116" t="s">
        <v>6413</v>
      </c>
      <c r="U5116">
        <v>3.49</v>
      </c>
      <c r="V5116" t="s">
        <v>6172</v>
      </c>
      <c r="W5116" t="s">
        <v>5869</v>
      </c>
      <c r="X5116">
        <v>1</v>
      </c>
    </row>
    <row r="5117" spans="1:24" x14ac:dyDescent="0.25">
      <c r="A5117">
        <v>31923</v>
      </c>
      <c r="B5117" t="s">
        <v>466</v>
      </c>
      <c r="C5117" t="s">
        <v>442</v>
      </c>
      <c r="D5117" t="s">
        <v>5929</v>
      </c>
      <c r="E5117" t="s">
        <v>5991</v>
      </c>
      <c r="F5117">
        <v>21</v>
      </c>
      <c r="G5117" t="s">
        <v>6127</v>
      </c>
      <c r="H5117" t="s">
        <v>5791</v>
      </c>
      <c r="I5117" t="s">
        <v>5792</v>
      </c>
      <c r="J5117">
        <v>750</v>
      </c>
      <c r="K5117">
        <v>6</v>
      </c>
      <c r="L5117">
        <v>20</v>
      </c>
      <c r="M5117" t="s">
        <v>5759</v>
      </c>
      <c r="N5117" t="s">
        <v>5992</v>
      </c>
      <c r="O5117" t="s">
        <v>5790</v>
      </c>
      <c r="P5117" t="s">
        <v>5889</v>
      </c>
      <c r="Q5117" t="s">
        <v>5993</v>
      </c>
      <c r="R5117">
        <v>81985</v>
      </c>
      <c r="S5117" t="s">
        <v>5965</v>
      </c>
      <c r="T5117" t="s">
        <v>5965</v>
      </c>
      <c r="U5117">
        <v>149.99</v>
      </c>
      <c r="V5117" t="s">
        <v>5755</v>
      </c>
      <c r="W5117" t="s">
        <v>5756</v>
      </c>
      <c r="X5117">
        <v>1</v>
      </c>
    </row>
    <row r="5118" spans="1:24" x14ac:dyDescent="0.25">
      <c r="A5118">
        <v>31682</v>
      </c>
      <c r="B5118" t="s">
        <v>3684</v>
      </c>
      <c r="C5118" t="s">
        <v>443</v>
      </c>
      <c r="D5118" t="s">
        <v>6201</v>
      </c>
      <c r="E5118" t="s">
        <v>6342</v>
      </c>
      <c r="F5118">
        <v>10</v>
      </c>
      <c r="G5118" t="s">
        <v>5767</v>
      </c>
      <c r="H5118" t="s">
        <v>5747</v>
      </c>
      <c r="I5118" t="s">
        <v>5748</v>
      </c>
      <c r="J5118">
        <v>473</v>
      </c>
      <c r="K5118">
        <v>24</v>
      </c>
      <c r="L5118">
        <v>3.5</v>
      </c>
      <c r="M5118" t="s">
        <v>5749</v>
      </c>
      <c r="N5118" t="s">
        <v>5750</v>
      </c>
      <c r="O5118" t="s">
        <v>5874</v>
      </c>
      <c r="P5118" t="s">
        <v>5875</v>
      </c>
      <c r="Q5118" t="s">
        <v>5876</v>
      </c>
      <c r="R5118">
        <v>93</v>
      </c>
      <c r="S5118" t="s">
        <v>6202</v>
      </c>
      <c r="T5118" t="s">
        <v>6203</v>
      </c>
      <c r="U5118">
        <v>3.79</v>
      </c>
      <c r="V5118" t="s">
        <v>6172</v>
      </c>
      <c r="W5118" t="s">
        <v>5869</v>
      </c>
      <c r="X5118">
        <v>1</v>
      </c>
    </row>
    <row r="5119" spans="1:24" x14ac:dyDescent="0.25">
      <c r="A5119">
        <v>31682</v>
      </c>
      <c r="B5119" t="s">
        <v>3684</v>
      </c>
      <c r="C5119" t="s">
        <v>443</v>
      </c>
      <c r="D5119" t="s">
        <v>6201</v>
      </c>
      <c r="E5119" t="s">
        <v>6342</v>
      </c>
      <c r="F5119">
        <v>10</v>
      </c>
      <c r="G5119" t="s">
        <v>5767</v>
      </c>
      <c r="H5119" t="s">
        <v>5747</v>
      </c>
      <c r="I5119" t="s">
        <v>5748</v>
      </c>
      <c r="J5119">
        <v>473</v>
      </c>
      <c r="K5119">
        <v>24</v>
      </c>
      <c r="L5119">
        <v>3.5</v>
      </c>
      <c r="M5119" t="s">
        <v>5749</v>
      </c>
      <c r="N5119" t="s">
        <v>5750</v>
      </c>
      <c r="O5119" t="s">
        <v>5874</v>
      </c>
      <c r="P5119" t="s">
        <v>5875</v>
      </c>
      <c r="Q5119" t="s">
        <v>5876</v>
      </c>
      <c r="R5119">
        <v>93</v>
      </c>
      <c r="S5119" t="s">
        <v>6202</v>
      </c>
      <c r="T5119" t="s">
        <v>6203</v>
      </c>
      <c r="U5119">
        <v>3.79</v>
      </c>
      <c r="V5119" t="s">
        <v>6172</v>
      </c>
      <c r="W5119" t="s">
        <v>5869</v>
      </c>
      <c r="X5119">
        <v>1</v>
      </c>
    </row>
    <row r="5120" spans="1:24" x14ac:dyDescent="0.25">
      <c r="A5120">
        <v>31796</v>
      </c>
      <c r="B5120" t="s">
        <v>3915</v>
      </c>
      <c r="C5120" t="s">
        <v>442</v>
      </c>
      <c r="D5120" t="s">
        <v>5886</v>
      </c>
      <c r="E5120" t="s">
        <v>6058</v>
      </c>
      <c r="F5120">
        <v>22</v>
      </c>
      <c r="G5120" t="s">
        <v>5816</v>
      </c>
      <c r="H5120" t="s">
        <v>5747</v>
      </c>
      <c r="I5120" t="s">
        <v>5748</v>
      </c>
      <c r="J5120">
        <v>750</v>
      </c>
      <c r="K5120">
        <v>6</v>
      </c>
      <c r="L5120">
        <v>13.5</v>
      </c>
      <c r="M5120" t="s">
        <v>5759</v>
      </c>
      <c r="N5120" t="s">
        <v>5835</v>
      </c>
      <c r="O5120" t="s">
        <v>5761</v>
      </c>
      <c r="P5120" t="s">
        <v>5889</v>
      </c>
      <c r="Q5120" t="s">
        <v>5979</v>
      </c>
      <c r="R5120">
        <v>75680</v>
      </c>
      <c r="S5120" t="s">
        <v>6001</v>
      </c>
      <c r="T5120" t="s">
        <v>5844</v>
      </c>
      <c r="U5120">
        <v>44.99</v>
      </c>
      <c r="V5120" t="s">
        <v>5755</v>
      </c>
      <c r="W5120" t="s">
        <v>5765</v>
      </c>
      <c r="X5120">
        <v>1</v>
      </c>
    </row>
    <row r="5121" spans="1:24" x14ac:dyDescent="0.25">
      <c r="A5121">
        <v>30826</v>
      </c>
      <c r="B5121" t="s">
        <v>6721</v>
      </c>
      <c r="C5121" t="s">
        <v>443</v>
      </c>
      <c r="D5121" t="s">
        <v>6411</v>
      </c>
      <c r="E5121" t="s">
        <v>6342</v>
      </c>
      <c r="F5121">
        <v>20</v>
      </c>
      <c r="G5121" t="s">
        <v>5746</v>
      </c>
      <c r="H5121" t="s">
        <v>5791</v>
      </c>
      <c r="I5121" t="s">
        <v>5748</v>
      </c>
      <c r="J5121">
        <v>473</v>
      </c>
      <c r="K5121">
        <v>24</v>
      </c>
      <c r="L5121">
        <v>4</v>
      </c>
      <c r="M5121" t="s">
        <v>5749</v>
      </c>
      <c r="N5121" t="s">
        <v>5750</v>
      </c>
      <c r="O5121" t="s">
        <v>5874</v>
      </c>
      <c r="P5121" t="s">
        <v>5875</v>
      </c>
      <c r="Q5121" t="s">
        <v>5876</v>
      </c>
      <c r="R5121">
        <v>99</v>
      </c>
      <c r="S5121" t="s">
        <v>6535</v>
      </c>
      <c r="T5121" t="s">
        <v>6535</v>
      </c>
      <c r="U5121">
        <v>3.96</v>
      </c>
      <c r="V5121" t="s">
        <v>6172</v>
      </c>
      <c r="W5121" t="s">
        <v>5869</v>
      </c>
      <c r="X5121">
        <v>1</v>
      </c>
    </row>
    <row r="5122" spans="1:24" x14ac:dyDescent="0.25">
      <c r="A5122">
        <v>30826</v>
      </c>
      <c r="B5122" t="s">
        <v>6721</v>
      </c>
      <c r="C5122" t="s">
        <v>443</v>
      </c>
      <c r="D5122" t="s">
        <v>6411</v>
      </c>
      <c r="E5122" t="s">
        <v>6342</v>
      </c>
      <c r="F5122">
        <v>20</v>
      </c>
      <c r="G5122" t="s">
        <v>5746</v>
      </c>
      <c r="H5122" t="s">
        <v>5791</v>
      </c>
      <c r="I5122" t="s">
        <v>5748</v>
      </c>
      <c r="J5122">
        <v>473</v>
      </c>
      <c r="K5122">
        <v>24</v>
      </c>
      <c r="L5122">
        <v>4</v>
      </c>
      <c r="M5122" t="s">
        <v>5749</v>
      </c>
      <c r="N5122" t="s">
        <v>5750</v>
      </c>
      <c r="O5122" t="s">
        <v>5874</v>
      </c>
      <c r="P5122" t="s">
        <v>5875</v>
      </c>
      <c r="Q5122" t="s">
        <v>5876</v>
      </c>
      <c r="R5122">
        <v>99</v>
      </c>
      <c r="S5122" t="s">
        <v>6535</v>
      </c>
      <c r="T5122" t="s">
        <v>6535</v>
      </c>
      <c r="U5122">
        <v>3.96</v>
      </c>
      <c r="V5122" t="s">
        <v>6172</v>
      </c>
      <c r="W5122" t="s">
        <v>5869</v>
      </c>
      <c r="X5122">
        <v>1</v>
      </c>
    </row>
    <row r="5123" spans="1:24" x14ac:dyDescent="0.25">
      <c r="A5123">
        <v>31994</v>
      </c>
      <c r="B5123" t="s">
        <v>5539</v>
      </c>
      <c r="C5123" t="s">
        <v>443</v>
      </c>
      <c r="D5123" t="s">
        <v>6166</v>
      </c>
      <c r="E5123" t="s">
        <v>498</v>
      </c>
      <c r="F5123">
        <v>11</v>
      </c>
      <c r="G5123" t="s">
        <v>5862</v>
      </c>
      <c r="H5123" t="s">
        <v>5748</v>
      </c>
      <c r="I5123" t="s">
        <v>5748</v>
      </c>
      <c r="J5123">
        <v>1320</v>
      </c>
      <c r="K5123">
        <v>5</v>
      </c>
      <c r="L5123">
        <v>7.5</v>
      </c>
      <c r="M5123" t="s">
        <v>5759</v>
      </c>
      <c r="N5123" t="s">
        <v>5760</v>
      </c>
      <c r="O5123" t="s">
        <v>5863</v>
      </c>
      <c r="P5123" t="s">
        <v>5875</v>
      </c>
      <c r="Q5123" t="s">
        <v>5864</v>
      </c>
      <c r="R5123">
        <v>90595</v>
      </c>
      <c r="S5123" t="s">
        <v>6412</v>
      </c>
      <c r="T5123" t="s">
        <v>6413</v>
      </c>
      <c r="U5123">
        <v>20</v>
      </c>
      <c r="V5123" t="s">
        <v>5755</v>
      </c>
      <c r="W5123" t="s">
        <v>6173</v>
      </c>
      <c r="X5123">
        <v>4</v>
      </c>
    </row>
    <row r="5124" spans="1:24" x14ac:dyDescent="0.25">
      <c r="A5124">
        <v>31694</v>
      </c>
      <c r="B5124" t="s">
        <v>5257</v>
      </c>
      <c r="C5124" t="s">
        <v>443</v>
      </c>
      <c r="D5124" t="s">
        <v>6411</v>
      </c>
      <c r="E5124" t="s">
        <v>6342</v>
      </c>
      <c r="F5124">
        <v>23</v>
      </c>
      <c r="G5124" t="s">
        <v>6246</v>
      </c>
      <c r="H5124" t="s">
        <v>5747</v>
      </c>
      <c r="I5124" t="s">
        <v>5748</v>
      </c>
      <c r="J5124">
        <v>473</v>
      </c>
      <c r="K5124">
        <v>24</v>
      </c>
      <c r="L5124">
        <v>5.5</v>
      </c>
      <c r="M5124" t="s">
        <v>5749</v>
      </c>
      <c r="N5124" t="s">
        <v>5750</v>
      </c>
      <c r="O5124" t="s">
        <v>5874</v>
      </c>
      <c r="P5124" t="s">
        <v>5875</v>
      </c>
      <c r="Q5124" t="s">
        <v>5876</v>
      </c>
      <c r="R5124">
        <v>96947</v>
      </c>
      <c r="S5124" t="s">
        <v>6535</v>
      </c>
      <c r="T5124" t="s">
        <v>6535</v>
      </c>
      <c r="U5124">
        <v>3.28</v>
      </c>
      <c r="V5124" t="s">
        <v>6172</v>
      </c>
      <c r="W5124" t="s">
        <v>5869</v>
      </c>
      <c r="X5124">
        <v>1</v>
      </c>
    </row>
    <row r="5125" spans="1:24" x14ac:dyDescent="0.25">
      <c r="A5125">
        <v>31694</v>
      </c>
      <c r="B5125" t="s">
        <v>5257</v>
      </c>
      <c r="C5125" t="s">
        <v>443</v>
      </c>
      <c r="D5125" t="s">
        <v>6411</v>
      </c>
      <c r="E5125" t="s">
        <v>6342</v>
      </c>
      <c r="F5125">
        <v>23</v>
      </c>
      <c r="G5125" t="s">
        <v>6246</v>
      </c>
      <c r="H5125" t="s">
        <v>5747</v>
      </c>
      <c r="I5125" t="s">
        <v>5748</v>
      </c>
      <c r="J5125">
        <v>473</v>
      </c>
      <c r="K5125">
        <v>24</v>
      </c>
      <c r="L5125">
        <v>5.5</v>
      </c>
      <c r="M5125" t="s">
        <v>5749</v>
      </c>
      <c r="N5125" t="s">
        <v>5750</v>
      </c>
      <c r="O5125" t="s">
        <v>5874</v>
      </c>
      <c r="P5125" t="s">
        <v>5875</v>
      </c>
      <c r="Q5125" t="s">
        <v>5876</v>
      </c>
      <c r="R5125">
        <v>99</v>
      </c>
      <c r="S5125" t="s">
        <v>6535</v>
      </c>
      <c r="T5125" t="s">
        <v>6535</v>
      </c>
      <c r="U5125">
        <v>3.28</v>
      </c>
      <c r="V5125" t="s">
        <v>6172</v>
      </c>
      <c r="W5125" t="s">
        <v>5869</v>
      </c>
      <c r="X5125">
        <v>1</v>
      </c>
    </row>
    <row r="5126" spans="1:24" x14ac:dyDescent="0.25">
      <c r="A5126">
        <v>31700</v>
      </c>
      <c r="B5126" t="s">
        <v>3685</v>
      </c>
      <c r="C5126" t="s">
        <v>443</v>
      </c>
      <c r="D5126" t="s">
        <v>6411</v>
      </c>
      <c r="E5126" t="s">
        <v>6167</v>
      </c>
      <c r="F5126">
        <v>27</v>
      </c>
      <c r="G5126" t="s">
        <v>5837</v>
      </c>
      <c r="H5126" t="s">
        <v>5747</v>
      </c>
      <c r="I5126" t="s">
        <v>5748</v>
      </c>
      <c r="J5126">
        <v>473</v>
      </c>
      <c r="K5126">
        <v>24</v>
      </c>
      <c r="L5126">
        <v>5</v>
      </c>
      <c r="M5126" t="s">
        <v>5759</v>
      </c>
      <c r="N5126" t="s">
        <v>5904</v>
      </c>
      <c r="O5126" t="s">
        <v>5874</v>
      </c>
      <c r="P5126" t="s">
        <v>5875</v>
      </c>
      <c r="Q5126" t="s">
        <v>5876</v>
      </c>
      <c r="R5126">
        <v>79216</v>
      </c>
      <c r="S5126" t="s">
        <v>6412</v>
      </c>
      <c r="T5126" t="s">
        <v>6413</v>
      </c>
      <c r="U5126">
        <v>4.57</v>
      </c>
      <c r="V5126" t="s">
        <v>6172</v>
      </c>
      <c r="W5126" t="s">
        <v>5869</v>
      </c>
      <c r="X5126">
        <v>1</v>
      </c>
    </row>
    <row r="5127" spans="1:24" x14ac:dyDescent="0.25">
      <c r="A5127">
        <v>31700</v>
      </c>
      <c r="B5127" t="s">
        <v>3685</v>
      </c>
      <c r="C5127" t="s">
        <v>443</v>
      </c>
      <c r="D5127" t="s">
        <v>6411</v>
      </c>
      <c r="E5127" t="s">
        <v>6167</v>
      </c>
      <c r="F5127">
        <v>27</v>
      </c>
      <c r="G5127" t="s">
        <v>5837</v>
      </c>
      <c r="H5127" t="s">
        <v>5747</v>
      </c>
      <c r="I5127" t="s">
        <v>5748</v>
      </c>
      <c r="J5127">
        <v>473</v>
      </c>
      <c r="K5127">
        <v>24</v>
      </c>
      <c r="L5127">
        <v>5</v>
      </c>
      <c r="M5127" t="s">
        <v>5759</v>
      </c>
      <c r="N5127" t="s">
        <v>5904</v>
      </c>
      <c r="O5127" t="s">
        <v>5874</v>
      </c>
      <c r="P5127" t="s">
        <v>5875</v>
      </c>
      <c r="Q5127" t="s">
        <v>5876</v>
      </c>
      <c r="R5127">
        <v>79216</v>
      </c>
      <c r="S5127" t="s">
        <v>6412</v>
      </c>
      <c r="T5127" t="s">
        <v>6413</v>
      </c>
      <c r="U5127">
        <v>4.57</v>
      </c>
      <c r="V5127" t="s">
        <v>6172</v>
      </c>
      <c r="W5127" t="s">
        <v>5869</v>
      </c>
      <c r="X5127">
        <v>1</v>
      </c>
    </row>
    <row r="5128" spans="1:24" x14ac:dyDescent="0.25">
      <c r="A5128">
        <v>31702</v>
      </c>
      <c r="B5128" t="s">
        <v>3686</v>
      </c>
      <c r="C5128" t="s">
        <v>443</v>
      </c>
      <c r="D5128" t="s">
        <v>6411</v>
      </c>
      <c r="E5128" t="s">
        <v>6213</v>
      </c>
      <c r="F5128">
        <v>27</v>
      </c>
      <c r="G5128" t="s">
        <v>5837</v>
      </c>
      <c r="H5128" t="s">
        <v>5747</v>
      </c>
      <c r="I5128" t="s">
        <v>5748</v>
      </c>
      <c r="J5128">
        <v>355</v>
      </c>
      <c r="K5128">
        <v>24</v>
      </c>
      <c r="L5128">
        <v>5</v>
      </c>
      <c r="M5128" t="s">
        <v>5759</v>
      </c>
      <c r="N5128" t="s">
        <v>5904</v>
      </c>
      <c r="O5128" t="s">
        <v>5874</v>
      </c>
      <c r="P5128" t="s">
        <v>5875</v>
      </c>
      <c r="Q5128" t="s">
        <v>5876</v>
      </c>
      <c r="R5128">
        <v>79216</v>
      </c>
      <c r="S5128" t="s">
        <v>6412</v>
      </c>
      <c r="T5128" t="s">
        <v>6413</v>
      </c>
      <c r="U5128">
        <v>4.5599999999999996</v>
      </c>
      <c r="V5128" t="s">
        <v>5755</v>
      </c>
      <c r="W5128" t="s">
        <v>5869</v>
      </c>
      <c r="X5128">
        <v>1</v>
      </c>
    </row>
    <row r="5129" spans="1:24" x14ac:dyDescent="0.25">
      <c r="A5129">
        <v>31702</v>
      </c>
      <c r="B5129" t="s">
        <v>3686</v>
      </c>
      <c r="C5129" t="s">
        <v>443</v>
      </c>
      <c r="D5129" t="s">
        <v>6411</v>
      </c>
      <c r="E5129" t="s">
        <v>6213</v>
      </c>
      <c r="F5129">
        <v>27</v>
      </c>
      <c r="G5129" t="s">
        <v>5837</v>
      </c>
      <c r="H5129" t="s">
        <v>5747</v>
      </c>
      <c r="I5129" t="s">
        <v>5748</v>
      </c>
      <c r="J5129">
        <v>355</v>
      </c>
      <c r="K5129">
        <v>24</v>
      </c>
      <c r="L5129">
        <v>5</v>
      </c>
      <c r="M5129" t="s">
        <v>5759</v>
      </c>
      <c r="N5129" t="s">
        <v>5904</v>
      </c>
      <c r="O5129" t="s">
        <v>5874</v>
      </c>
      <c r="P5129" t="s">
        <v>5875</v>
      </c>
      <c r="Q5129" t="s">
        <v>5876</v>
      </c>
      <c r="R5129">
        <v>79216</v>
      </c>
      <c r="S5129" t="s">
        <v>6412</v>
      </c>
      <c r="T5129" t="s">
        <v>6413</v>
      </c>
      <c r="U5129">
        <v>4.5599999999999996</v>
      </c>
      <c r="V5129" t="s">
        <v>5755</v>
      </c>
      <c r="W5129" t="s">
        <v>5869</v>
      </c>
      <c r="X5129">
        <v>1</v>
      </c>
    </row>
    <row r="5130" spans="1:24" x14ac:dyDescent="0.25">
      <c r="A5130">
        <v>31077</v>
      </c>
      <c r="B5130" t="s">
        <v>6722</v>
      </c>
      <c r="C5130" t="s">
        <v>443</v>
      </c>
      <c r="D5130" t="s">
        <v>6166</v>
      </c>
      <c r="E5130" t="s">
        <v>6167</v>
      </c>
      <c r="F5130">
        <v>23</v>
      </c>
      <c r="G5130" t="s">
        <v>6246</v>
      </c>
      <c r="H5130" t="s">
        <v>5868</v>
      </c>
      <c r="I5130" t="s">
        <v>5748</v>
      </c>
      <c r="J5130">
        <v>473</v>
      </c>
      <c r="K5130">
        <v>24</v>
      </c>
      <c r="L5130">
        <v>5.5</v>
      </c>
      <c r="M5130" t="s">
        <v>5749</v>
      </c>
      <c r="N5130" t="s">
        <v>5750</v>
      </c>
      <c r="O5130" t="s">
        <v>5751</v>
      </c>
      <c r="P5130" t="s">
        <v>5875</v>
      </c>
      <c r="Q5130" t="s">
        <v>6169</v>
      </c>
      <c r="R5130">
        <v>83493</v>
      </c>
      <c r="S5130" t="s">
        <v>6649</v>
      </c>
      <c r="T5130" t="s">
        <v>6650</v>
      </c>
      <c r="U5130">
        <v>3.95</v>
      </c>
      <c r="V5130" t="s">
        <v>6172</v>
      </c>
      <c r="W5130" t="s">
        <v>5869</v>
      </c>
      <c r="X5130">
        <v>1</v>
      </c>
    </row>
    <row r="5131" spans="1:24" x14ac:dyDescent="0.25">
      <c r="A5131">
        <v>31747</v>
      </c>
      <c r="B5131" t="s">
        <v>3436</v>
      </c>
      <c r="C5131" t="s">
        <v>443</v>
      </c>
      <c r="D5131" t="s">
        <v>6651</v>
      </c>
      <c r="E5131" t="s">
        <v>6342</v>
      </c>
      <c r="F5131">
        <v>27</v>
      </c>
      <c r="G5131" t="s">
        <v>5837</v>
      </c>
      <c r="H5131" t="s">
        <v>5747</v>
      </c>
      <c r="I5131" t="s">
        <v>5748</v>
      </c>
      <c r="J5131">
        <v>473</v>
      </c>
      <c r="K5131">
        <v>24</v>
      </c>
      <c r="L5131">
        <v>5</v>
      </c>
      <c r="M5131" t="s">
        <v>5749</v>
      </c>
      <c r="N5131" t="s">
        <v>5750</v>
      </c>
      <c r="O5131" t="s">
        <v>5874</v>
      </c>
      <c r="P5131" t="s">
        <v>5875</v>
      </c>
      <c r="Q5131" t="s">
        <v>5876</v>
      </c>
      <c r="R5131">
        <v>96</v>
      </c>
      <c r="S5131" t="s">
        <v>6638</v>
      </c>
      <c r="T5131" t="s">
        <v>6638</v>
      </c>
      <c r="U5131">
        <v>3.99</v>
      </c>
      <c r="V5131" t="s">
        <v>6172</v>
      </c>
      <c r="W5131" t="s">
        <v>5869</v>
      </c>
      <c r="X5131">
        <v>1</v>
      </c>
    </row>
    <row r="5132" spans="1:24" x14ac:dyDescent="0.25">
      <c r="A5132">
        <v>31747</v>
      </c>
      <c r="B5132" t="s">
        <v>3436</v>
      </c>
      <c r="C5132" t="s">
        <v>443</v>
      </c>
      <c r="D5132" t="s">
        <v>6651</v>
      </c>
      <c r="E5132" t="s">
        <v>6342</v>
      </c>
      <c r="F5132">
        <v>27</v>
      </c>
      <c r="G5132" t="s">
        <v>5837</v>
      </c>
      <c r="H5132" t="s">
        <v>5747</v>
      </c>
      <c r="I5132" t="s">
        <v>5748</v>
      </c>
      <c r="J5132">
        <v>473</v>
      </c>
      <c r="K5132">
        <v>24</v>
      </c>
      <c r="L5132">
        <v>5</v>
      </c>
      <c r="M5132" t="s">
        <v>5749</v>
      </c>
      <c r="N5132" t="s">
        <v>5750</v>
      </c>
      <c r="O5132" t="s">
        <v>5874</v>
      </c>
      <c r="P5132" t="s">
        <v>5875</v>
      </c>
      <c r="Q5132" t="s">
        <v>5876</v>
      </c>
      <c r="R5132">
        <v>96</v>
      </c>
      <c r="S5132" t="s">
        <v>6638</v>
      </c>
      <c r="T5132" t="s">
        <v>6638</v>
      </c>
      <c r="U5132">
        <v>3.99</v>
      </c>
      <c r="V5132" t="s">
        <v>6172</v>
      </c>
      <c r="W5132" t="s">
        <v>5869</v>
      </c>
      <c r="X5132">
        <v>1</v>
      </c>
    </row>
    <row r="5133" spans="1:24" x14ac:dyDescent="0.25">
      <c r="A5133">
        <v>29798</v>
      </c>
      <c r="B5133" t="s">
        <v>3477</v>
      </c>
      <c r="C5133" t="s">
        <v>443</v>
      </c>
      <c r="D5133" t="s">
        <v>6411</v>
      </c>
      <c r="E5133" t="s">
        <v>5872</v>
      </c>
      <c r="F5133">
        <v>27</v>
      </c>
      <c r="G5133" t="s">
        <v>5837</v>
      </c>
      <c r="H5133" t="s">
        <v>5747</v>
      </c>
      <c r="I5133" t="s">
        <v>5748</v>
      </c>
      <c r="J5133">
        <v>355</v>
      </c>
      <c r="K5133">
        <v>24</v>
      </c>
      <c r="L5133">
        <v>7.2</v>
      </c>
      <c r="M5133" t="s">
        <v>5759</v>
      </c>
      <c r="N5133" t="s">
        <v>5896</v>
      </c>
      <c r="O5133" t="s">
        <v>5874</v>
      </c>
      <c r="P5133" t="s">
        <v>5875</v>
      </c>
      <c r="Q5133" t="s">
        <v>5876</v>
      </c>
      <c r="R5133">
        <v>79216</v>
      </c>
      <c r="S5133" t="s">
        <v>6412</v>
      </c>
      <c r="T5133" t="s">
        <v>6413</v>
      </c>
      <c r="U5133">
        <v>7.71</v>
      </c>
      <c r="V5133" t="s">
        <v>5755</v>
      </c>
      <c r="W5133" t="s">
        <v>5869</v>
      </c>
      <c r="X5133">
        <v>1</v>
      </c>
    </row>
    <row r="5134" spans="1:24" x14ac:dyDescent="0.25">
      <c r="A5134">
        <v>29798</v>
      </c>
      <c r="B5134" t="s">
        <v>3477</v>
      </c>
      <c r="C5134" t="s">
        <v>443</v>
      </c>
      <c r="D5134" t="s">
        <v>6411</v>
      </c>
      <c r="E5134" t="s">
        <v>5872</v>
      </c>
      <c r="F5134">
        <v>27</v>
      </c>
      <c r="G5134" t="s">
        <v>5837</v>
      </c>
      <c r="H5134" t="s">
        <v>5747</v>
      </c>
      <c r="I5134" t="s">
        <v>5748</v>
      </c>
      <c r="J5134">
        <v>355</v>
      </c>
      <c r="K5134">
        <v>24</v>
      </c>
      <c r="L5134">
        <v>7.2</v>
      </c>
      <c r="M5134" t="s">
        <v>5759</v>
      </c>
      <c r="N5134" t="s">
        <v>5896</v>
      </c>
      <c r="O5134" t="s">
        <v>5874</v>
      </c>
      <c r="P5134" t="s">
        <v>5875</v>
      </c>
      <c r="Q5134" t="s">
        <v>5876</v>
      </c>
      <c r="R5134">
        <v>79216</v>
      </c>
      <c r="S5134" t="s">
        <v>6412</v>
      </c>
      <c r="T5134" t="s">
        <v>6413</v>
      </c>
      <c r="U5134">
        <v>7.71</v>
      </c>
      <c r="V5134" t="s">
        <v>5755</v>
      </c>
      <c r="W5134" t="s">
        <v>5869</v>
      </c>
      <c r="X5134">
        <v>1</v>
      </c>
    </row>
    <row r="5135" spans="1:24" x14ac:dyDescent="0.25">
      <c r="A5135">
        <v>29806</v>
      </c>
      <c r="B5135" t="s">
        <v>3478</v>
      </c>
      <c r="C5135" t="s">
        <v>443</v>
      </c>
      <c r="D5135" t="s">
        <v>6411</v>
      </c>
      <c r="E5135" t="s">
        <v>5872</v>
      </c>
      <c r="F5135">
        <v>27</v>
      </c>
      <c r="G5135" t="s">
        <v>5837</v>
      </c>
      <c r="H5135" t="s">
        <v>5868</v>
      </c>
      <c r="I5135" t="s">
        <v>5748</v>
      </c>
      <c r="J5135">
        <v>650</v>
      </c>
      <c r="K5135">
        <v>12</v>
      </c>
      <c r="L5135">
        <v>11</v>
      </c>
      <c r="M5135" t="s">
        <v>5759</v>
      </c>
      <c r="N5135" t="s">
        <v>5904</v>
      </c>
      <c r="O5135" t="s">
        <v>5874</v>
      </c>
      <c r="P5135" t="s">
        <v>5875</v>
      </c>
      <c r="Q5135" t="s">
        <v>5876</v>
      </c>
      <c r="R5135">
        <v>79216</v>
      </c>
      <c r="S5135" t="s">
        <v>6412</v>
      </c>
      <c r="T5135" t="s">
        <v>6413</v>
      </c>
      <c r="U5135">
        <v>43.93</v>
      </c>
      <c r="V5135" t="s">
        <v>5755</v>
      </c>
      <c r="W5135" t="s">
        <v>5869</v>
      </c>
      <c r="X5135">
        <v>1</v>
      </c>
    </row>
    <row r="5136" spans="1:24" x14ac:dyDescent="0.25">
      <c r="A5136">
        <v>29806</v>
      </c>
      <c r="B5136" t="s">
        <v>3478</v>
      </c>
      <c r="C5136" t="s">
        <v>443</v>
      </c>
      <c r="D5136" t="s">
        <v>6411</v>
      </c>
      <c r="E5136" t="s">
        <v>5872</v>
      </c>
      <c r="F5136">
        <v>27</v>
      </c>
      <c r="G5136" t="s">
        <v>5837</v>
      </c>
      <c r="H5136" t="s">
        <v>5868</v>
      </c>
      <c r="I5136" t="s">
        <v>5748</v>
      </c>
      <c r="J5136">
        <v>650</v>
      </c>
      <c r="K5136">
        <v>12</v>
      </c>
      <c r="L5136">
        <v>11</v>
      </c>
      <c r="M5136" t="s">
        <v>5759</v>
      </c>
      <c r="N5136" t="s">
        <v>5904</v>
      </c>
      <c r="O5136" t="s">
        <v>5874</v>
      </c>
      <c r="P5136" t="s">
        <v>5875</v>
      </c>
      <c r="Q5136" t="s">
        <v>5876</v>
      </c>
      <c r="R5136">
        <v>79216</v>
      </c>
      <c r="S5136" t="s">
        <v>6412</v>
      </c>
      <c r="T5136" t="s">
        <v>6413</v>
      </c>
      <c r="U5136">
        <v>43.93</v>
      </c>
      <c r="V5136" t="s">
        <v>5755</v>
      </c>
      <c r="W5136" t="s">
        <v>5869</v>
      </c>
      <c r="X5136">
        <v>1</v>
      </c>
    </row>
    <row r="5137" spans="1:24" x14ac:dyDescent="0.25">
      <c r="A5137">
        <v>29906</v>
      </c>
      <c r="B5137" t="s">
        <v>3482</v>
      </c>
      <c r="C5137" t="s">
        <v>443</v>
      </c>
      <c r="D5137" t="s">
        <v>6166</v>
      </c>
      <c r="E5137" t="s">
        <v>6167</v>
      </c>
      <c r="F5137">
        <v>20</v>
      </c>
      <c r="G5137" t="s">
        <v>5746</v>
      </c>
      <c r="H5137" t="s">
        <v>5747</v>
      </c>
      <c r="I5137" t="s">
        <v>5748</v>
      </c>
      <c r="J5137">
        <v>473</v>
      </c>
      <c r="K5137">
        <v>24</v>
      </c>
      <c r="L5137">
        <v>4.7</v>
      </c>
      <c r="M5137" t="s">
        <v>5749</v>
      </c>
      <c r="N5137" t="s">
        <v>5750</v>
      </c>
      <c r="O5137" t="s">
        <v>5751</v>
      </c>
      <c r="P5137" t="s">
        <v>5875</v>
      </c>
      <c r="Q5137" t="s">
        <v>6169</v>
      </c>
      <c r="R5137">
        <v>81608</v>
      </c>
      <c r="S5137" t="s">
        <v>6570</v>
      </c>
      <c r="T5137" t="s">
        <v>6570</v>
      </c>
      <c r="U5137">
        <v>3.99</v>
      </c>
      <c r="V5137" t="s">
        <v>6172</v>
      </c>
      <c r="W5137" t="s">
        <v>5869</v>
      </c>
      <c r="X5137">
        <v>1</v>
      </c>
    </row>
    <row r="5138" spans="1:24" x14ac:dyDescent="0.25">
      <c r="A5138">
        <v>30353</v>
      </c>
      <c r="B5138" t="s">
        <v>3700</v>
      </c>
      <c r="C5138" t="s">
        <v>442</v>
      </c>
      <c r="D5138" t="s">
        <v>5929</v>
      </c>
      <c r="E5138" t="s">
        <v>5991</v>
      </c>
      <c r="F5138">
        <v>21</v>
      </c>
      <c r="G5138" t="s">
        <v>6127</v>
      </c>
      <c r="H5138" t="s">
        <v>5791</v>
      </c>
      <c r="I5138" t="s">
        <v>5792</v>
      </c>
      <c r="J5138">
        <v>750</v>
      </c>
      <c r="K5138">
        <v>6</v>
      </c>
      <c r="L5138">
        <v>20</v>
      </c>
      <c r="M5138" t="s">
        <v>5759</v>
      </c>
      <c r="N5138" t="s">
        <v>5992</v>
      </c>
      <c r="O5138" t="s">
        <v>5790</v>
      </c>
      <c r="P5138" t="s">
        <v>5889</v>
      </c>
      <c r="Q5138" t="s">
        <v>5993</v>
      </c>
      <c r="R5138">
        <v>43202</v>
      </c>
      <c r="S5138" t="s">
        <v>5771</v>
      </c>
      <c r="T5138" t="s">
        <v>5771</v>
      </c>
      <c r="U5138">
        <v>249.99</v>
      </c>
      <c r="V5138" t="s">
        <v>5755</v>
      </c>
      <c r="W5138" t="s">
        <v>5756</v>
      </c>
      <c r="X5138">
        <v>1</v>
      </c>
    </row>
    <row r="5139" spans="1:24" x14ac:dyDescent="0.25">
      <c r="A5139">
        <v>30364</v>
      </c>
      <c r="B5139" t="s">
        <v>3701</v>
      </c>
      <c r="C5139" t="s">
        <v>442</v>
      </c>
      <c r="D5139" t="s">
        <v>5929</v>
      </c>
      <c r="E5139" t="s">
        <v>5991</v>
      </c>
      <c r="F5139">
        <v>21</v>
      </c>
      <c r="G5139" t="s">
        <v>6127</v>
      </c>
      <c r="H5139" t="s">
        <v>5791</v>
      </c>
      <c r="I5139" t="s">
        <v>5792</v>
      </c>
      <c r="J5139">
        <v>750</v>
      </c>
      <c r="K5139">
        <v>6</v>
      </c>
      <c r="L5139">
        <v>21</v>
      </c>
      <c r="M5139" t="s">
        <v>5759</v>
      </c>
      <c r="N5139" t="s">
        <v>5992</v>
      </c>
      <c r="O5139" t="s">
        <v>5790</v>
      </c>
      <c r="P5139" t="s">
        <v>5889</v>
      </c>
      <c r="Q5139" t="s">
        <v>5993</v>
      </c>
      <c r="R5139">
        <v>43202</v>
      </c>
      <c r="S5139" t="s">
        <v>5771</v>
      </c>
      <c r="T5139" t="s">
        <v>5771</v>
      </c>
      <c r="U5139">
        <v>659.99</v>
      </c>
      <c r="V5139" t="s">
        <v>5755</v>
      </c>
      <c r="W5139" t="s">
        <v>5756</v>
      </c>
      <c r="X5139">
        <v>1</v>
      </c>
    </row>
    <row r="5140" spans="1:24" x14ac:dyDescent="0.25">
      <c r="A5140">
        <v>31137</v>
      </c>
      <c r="B5140" t="s">
        <v>3968</v>
      </c>
      <c r="C5140" t="s">
        <v>442</v>
      </c>
      <c r="D5140" t="s">
        <v>5920</v>
      </c>
      <c r="E5140" t="s">
        <v>6005</v>
      </c>
      <c r="F5140">
        <v>11</v>
      </c>
      <c r="G5140" t="s">
        <v>5862</v>
      </c>
      <c r="H5140" t="s">
        <v>5791</v>
      </c>
      <c r="I5140" t="s">
        <v>5792</v>
      </c>
      <c r="J5140">
        <v>750</v>
      </c>
      <c r="K5140">
        <v>12</v>
      </c>
      <c r="L5140">
        <v>13.5</v>
      </c>
      <c r="M5140" t="s">
        <v>5759</v>
      </c>
      <c r="N5140" t="s">
        <v>6107</v>
      </c>
      <c r="O5140" t="s">
        <v>5790</v>
      </c>
      <c r="P5140" t="s">
        <v>5988</v>
      </c>
      <c r="Q5140" t="s">
        <v>5923</v>
      </c>
      <c r="R5140">
        <v>86729</v>
      </c>
      <c r="S5140" t="s">
        <v>6108</v>
      </c>
      <c r="T5140" t="s">
        <v>5999</v>
      </c>
      <c r="U5140">
        <v>17.989999999999998</v>
      </c>
      <c r="V5140" t="s">
        <v>5755</v>
      </c>
      <c r="W5140" t="s">
        <v>5765</v>
      </c>
      <c r="X5140">
        <v>1</v>
      </c>
    </row>
    <row r="5141" spans="1:24" x14ac:dyDescent="0.25">
      <c r="A5141">
        <v>32189</v>
      </c>
      <c r="B5141" t="s">
        <v>4641</v>
      </c>
      <c r="C5141" t="s">
        <v>443</v>
      </c>
      <c r="D5141" t="s">
        <v>6201</v>
      </c>
      <c r="E5141" t="s">
        <v>6213</v>
      </c>
      <c r="F5141">
        <v>27</v>
      </c>
      <c r="G5141" t="s">
        <v>5837</v>
      </c>
      <c r="H5141" t="s">
        <v>5747</v>
      </c>
      <c r="I5141" t="s">
        <v>5748</v>
      </c>
      <c r="J5141">
        <v>473</v>
      </c>
      <c r="K5141">
        <v>24</v>
      </c>
      <c r="L5141">
        <v>5</v>
      </c>
      <c r="M5141" t="s">
        <v>5749</v>
      </c>
      <c r="N5141" t="s">
        <v>5750</v>
      </c>
      <c r="O5141" t="s">
        <v>5874</v>
      </c>
      <c r="P5141" t="s">
        <v>5875</v>
      </c>
      <c r="Q5141" t="s">
        <v>5876</v>
      </c>
      <c r="R5141">
        <v>86069</v>
      </c>
      <c r="S5141" t="s">
        <v>6619</v>
      </c>
      <c r="T5141" t="s">
        <v>5984</v>
      </c>
      <c r="U5141">
        <v>4.1500000000000004</v>
      </c>
      <c r="V5141" t="s">
        <v>6172</v>
      </c>
      <c r="W5141" t="s">
        <v>5869</v>
      </c>
      <c r="X5141">
        <v>1</v>
      </c>
    </row>
    <row r="5142" spans="1:24" x14ac:dyDescent="0.25">
      <c r="A5142">
        <v>32189</v>
      </c>
      <c r="B5142" t="s">
        <v>4641</v>
      </c>
      <c r="C5142" t="s">
        <v>443</v>
      </c>
      <c r="D5142" t="s">
        <v>6201</v>
      </c>
      <c r="E5142" t="s">
        <v>6213</v>
      </c>
      <c r="F5142">
        <v>27</v>
      </c>
      <c r="G5142" t="s">
        <v>5837</v>
      </c>
      <c r="H5142" t="s">
        <v>5747</v>
      </c>
      <c r="I5142" t="s">
        <v>5748</v>
      </c>
      <c r="J5142">
        <v>473</v>
      </c>
      <c r="K5142">
        <v>24</v>
      </c>
      <c r="L5142">
        <v>5</v>
      </c>
      <c r="M5142" t="s">
        <v>5749</v>
      </c>
      <c r="N5142" t="s">
        <v>5750</v>
      </c>
      <c r="O5142" t="s">
        <v>5874</v>
      </c>
      <c r="P5142" t="s">
        <v>5875</v>
      </c>
      <c r="Q5142" t="s">
        <v>5876</v>
      </c>
      <c r="R5142">
        <v>86069</v>
      </c>
      <c r="S5142" t="s">
        <v>6619</v>
      </c>
      <c r="T5142" t="s">
        <v>5984</v>
      </c>
      <c r="U5142">
        <v>4.1500000000000004</v>
      </c>
      <c r="V5142" t="s">
        <v>6172</v>
      </c>
      <c r="W5142" t="s">
        <v>5869</v>
      </c>
      <c r="X5142">
        <v>1</v>
      </c>
    </row>
    <row r="5143" spans="1:24" x14ac:dyDescent="0.25">
      <c r="A5143">
        <v>32189</v>
      </c>
      <c r="B5143" t="s">
        <v>4641</v>
      </c>
      <c r="C5143" t="s">
        <v>443</v>
      </c>
      <c r="D5143" t="s">
        <v>6201</v>
      </c>
      <c r="E5143" t="s">
        <v>6213</v>
      </c>
      <c r="F5143">
        <v>27</v>
      </c>
      <c r="G5143" t="s">
        <v>5837</v>
      </c>
      <c r="H5143" t="s">
        <v>5747</v>
      </c>
      <c r="I5143" t="s">
        <v>5748</v>
      </c>
      <c r="J5143">
        <v>473</v>
      </c>
      <c r="K5143">
        <v>24</v>
      </c>
      <c r="L5143">
        <v>5</v>
      </c>
      <c r="M5143" t="s">
        <v>5749</v>
      </c>
      <c r="N5143" t="s">
        <v>5750</v>
      </c>
      <c r="O5143" t="s">
        <v>5874</v>
      </c>
      <c r="P5143" t="s">
        <v>5875</v>
      </c>
      <c r="Q5143" t="s">
        <v>5876</v>
      </c>
      <c r="R5143">
        <v>86069</v>
      </c>
      <c r="S5143" t="s">
        <v>6619</v>
      </c>
      <c r="T5143" t="s">
        <v>5984</v>
      </c>
      <c r="U5143">
        <v>4.1500000000000004</v>
      </c>
      <c r="V5143" t="s">
        <v>6172</v>
      </c>
      <c r="W5143" t="s">
        <v>5869</v>
      </c>
      <c r="X5143">
        <v>1</v>
      </c>
    </row>
    <row r="5144" spans="1:24" x14ac:dyDescent="0.25">
      <c r="A5144">
        <v>32190</v>
      </c>
      <c r="B5144" t="s">
        <v>4642</v>
      </c>
      <c r="C5144" t="s">
        <v>443</v>
      </c>
      <c r="D5144" t="s">
        <v>6201</v>
      </c>
      <c r="E5144" t="s">
        <v>6190</v>
      </c>
      <c r="F5144">
        <v>27</v>
      </c>
      <c r="G5144" t="s">
        <v>5837</v>
      </c>
      <c r="H5144" t="s">
        <v>5747</v>
      </c>
      <c r="I5144" t="s">
        <v>5748</v>
      </c>
      <c r="J5144">
        <v>473</v>
      </c>
      <c r="K5144">
        <v>24</v>
      </c>
      <c r="L5144">
        <v>4</v>
      </c>
      <c r="M5144" t="s">
        <v>5749</v>
      </c>
      <c r="N5144" t="s">
        <v>5750</v>
      </c>
      <c r="O5144" t="s">
        <v>5874</v>
      </c>
      <c r="P5144" t="s">
        <v>5875</v>
      </c>
      <c r="Q5144" t="s">
        <v>5876</v>
      </c>
      <c r="R5144">
        <v>86069</v>
      </c>
      <c r="S5144" t="s">
        <v>6619</v>
      </c>
      <c r="T5144" t="s">
        <v>5984</v>
      </c>
      <c r="U5144">
        <v>4.1500000000000004</v>
      </c>
      <c r="V5144" t="s">
        <v>6172</v>
      </c>
      <c r="W5144" t="s">
        <v>5869</v>
      </c>
      <c r="X5144">
        <v>1</v>
      </c>
    </row>
    <row r="5145" spans="1:24" x14ac:dyDescent="0.25">
      <c r="A5145">
        <v>32190</v>
      </c>
      <c r="B5145" t="s">
        <v>4642</v>
      </c>
      <c r="C5145" t="s">
        <v>443</v>
      </c>
      <c r="D5145" t="s">
        <v>6201</v>
      </c>
      <c r="E5145" t="s">
        <v>6190</v>
      </c>
      <c r="F5145">
        <v>27</v>
      </c>
      <c r="G5145" t="s">
        <v>5837</v>
      </c>
      <c r="H5145" t="s">
        <v>5747</v>
      </c>
      <c r="I5145" t="s">
        <v>5748</v>
      </c>
      <c r="J5145">
        <v>473</v>
      </c>
      <c r="K5145">
        <v>24</v>
      </c>
      <c r="L5145">
        <v>4</v>
      </c>
      <c r="M5145" t="s">
        <v>5749</v>
      </c>
      <c r="N5145" t="s">
        <v>5750</v>
      </c>
      <c r="O5145" t="s">
        <v>5874</v>
      </c>
      <c r="P5145" t="s">
        <v>5875</v>
      </c>
      <c r="Q5145" t="s">
        <v>5876</v>
      </c>
      <c r="R5145">
        <v>86069</v>
      </c>
      <c r="S5145" t="s">
        <v>6619</v>
      </c>
      <c r="T5145" t="s">
        <v>5984</v>
      </c>
      <c r="U5145">
        <v>4.1500000000000004</v>
      </c>
      <c r="V5145" t="s">
        <v>6172</v>
      </c>
      <c r="W5145" t="s">
        <v>5869</v>
      </c>
      <c r="X5145">
        <v>1</v>
      </c>
    </row>
    <row r="5146" spans="1:24" x14ac:dyDescent="0.25">
      <c r="A5146">
        <v>32190</v>
      </c>
      <c r="B5146" t="s">
        <v>4642</v>
      </c>
      <c r="C5146" t="s">
        <v>443</v>
      </c>
      <c r="D5146" t="s">
        <v>6201</v>
      </c>
      <c r="E5146" t="s">
        <v>6190</v>
      </c>
      <c r="F5146">
        <v>27</v>
      </c>
      <c r="G5146" t="s">
        <v>5837</v>
      </c>
      <c r="H5146" t="s">
        <v>5747</v>
      </c>
      <c r="I5146" t="s">
        <v>5748</v>
      </c>
      <c r="J5146">
        <v>473</v>
      </c>
      <c r="K5146">
        <v>24</v>
      </c>
      <c r="L5146">
        <v>4</v>
      </c>
      <c r="M5146" t="s">
        <v>5749</v>
      </c>
      <c r="N5146" t="s">
        <v>5750</v>
      </c>
      <c r="O5146" t="s">
        <v>5874</v>
      </c>
      <c r="P5146" t="s">
        <v>5875</v>
      </c>
      <c r="Q5146" t="s">
        <v>5876</v>
      </c>
      <c r="R5146">
        <v>86069</v>
      </c>
      <c r="S5146" t="s">
        <v>6619</v>
      </c>
      <c r="T5146" t="s">
        <v>5984</v>
      </c>
      <c r="U5146">
        <v>4.1500000000000004</v>
      </c>
      <c r="V5146" t="s">
        <v>6172</v>
      </c>
      <c r="W5146" t="s">
        <v>5869</v>
      </c>
      <c r="X5146">
        <v>1</v>
      </c>
    </row>
    <row r="5147" spans="1:24" x14ac:dyDescent="0.25">
      <c r="A5147">
        <v>31757</v>
      </c>
      <c r="B5147" t="s">
        <v>3908</v>
      </c>
      <c r="C5147" t="s">
        <v>443</v>
      </c>
      <c r="D5147" t="s">
        <v>6654</v>
      </c>
      <c r="E5147" t="s">
        <v>6342</v>
      </c>
      <c r="F5147">
        <v>27</v>
      </c>
      <c r="G5147" t="s">
        <v>5837</v>
      </c>
      <c r="H5147" t="s">
        <v>5747</v>
      </c>
      <c r="I5147" t="s">
        <v>5748</v>
      </c>
      <c r="J5147">
        <v>473</v>
      </c>
      <c r="K5147">
        <v>24</v>
      </c>
      <c r="L5147">
        <v>5.6</v>
      </c>
      <c r="M5147" t="s">
        <v>5749</v>
      </c>
      <c r="N5147" t="s">
        <v>5750</v>
      </c>
      <c r="O5147" t="s">
        <v>5874</v>
      </c>
      <c r="P5147" t="s">
        <v>5875</v>
      </c>
      <c r="Q5147" t="s">
        <v>5876</v>
      </c>
      <c r="R5147">
        <v>90002</v>
      </c>
      <c r="S5147" t="s">
        <v>6655</v>
      </c>
      <c r="T5147" t="s">
        <v>6656</v>
      </c>
      <c r="U5147">
        <v>4.1500000000000004</v>
      </c>
      <c r="V5147" t="s">
        <v>6172</v>
      </c>
      <c r="W5147" t="s">
        <v>5869</v>
      </c>
      <c r="X5147">
        <v>1</v>
      </c>
    </row>
    <row r="5148" spans="1:24" x14ac:dyDescent="0.25">
      <c r="A5148">
        <v>31757</v>
      </c>
      <c r="B5148" t="s">
        <v>3908</v>
      </c>
      <c r="C5148" t="s">
        <v>443</v>
      </c>
      <c r="D5148" t="s">
        <v>6654</v>
      </c>
      <c r="E5148" t="s">
        <v>6342</v>
      </c>
      <c r="F5148">
        <v>27</v>
      </c>
      <c r="G5148" t="s">
        <v>5837</v>
      </c>
      <c r="H5148" t="s">
        <v>5747</v>
      </c>
      <c r="I5148" t="s">
        <v>5748</v>
      </c>
      <c r="J5148">
        <v>473</v>
      </c>
      <c r="K5148">
        <v>24</v>
      </c>
      <c r="L5148">
        <v>5.6</v>
      </c>
      <c r="M5148" t="s">
        <v>5749</v>
      </c>
      <c r="N5148" t="s">
        <v>5750</v>
      </c>
      <c r="O5148" t="s">
        <v>5874</v>
      </c>
      <c r="P5148" t="s">
        <v>5875</v>
      </c>
      <c r="Q5148" t="s">
        <v>5876</v>
      </c>
      <c r="R5148">
        <v>90002</v>
      </c>
      <c r="S5148" t="s">
        <v>6655</v>
      </c>
      <c r="T5148" t="s">
        <v>6656</v>
      </c>
      <c r="U5148">
        <v>4.1500000000000004</v>
      </c>
      <c r="V5148" t="s">
        <v>6172</v>
      </c>
      <c r="W5148" t="s">
        <v>5869</v>
      </c>
      <c r="X5148">
        <v>1</v>
      </c>
    </row>
    <row r="5149" spans="1:24" x14ac:dyDescent="0.25">
      <c r="A5149">
        <v>30635</v>
      </c>
      <c r="B5149" t="s">
        <v>1716</v>
      </c>
      <c r="C5149" t="s">
        <v>442</v>
      </c>
      <c r="D5149" t="s">
        <v>5886</v>
      </c>
      <c r="E5149" t="s">
        <v>5914</v>
      </c>
      <c r="F5149">
        <v>22</v>
      </c>
      <c r="G5149" t="s">
        <v>5816</v>
      </c>
      <c r="H5149" t="s">
        <v>5791</v>
      </c>
      <c r="I5149" t="s">
        <v>5792</v>
      </c>
      <c r="J5149">
        <v>750</v>
      </c>
      <c r="K5149">
        <v>6</v>
      </c>
      <c r="L5149">
        <v>12.5</v>
      </c>
      <c r="M5149" t="s">
        <v>5759</v>
      </c>
      <c r="N5149" t="s">
        <v>6085</v>
      </c>
      <c r="O5149" t="s">
        <v>5751</v>
      </c>
      <c r="P5149" t="s">
        <v>5930</v>
      </c>
      <c r="Q5149" t="s">
        <v>6086</v>
      </c>
      <c r="R5149">
        <v>84696</v>
      </c>
      <c r="S5149" t="s">
        <v>6430</v>
      </c>
      <c r="T5149" t="s">
        <v>6210</v>
      </c>
      <c r="U5149">
        <v>22.98</v>
      </c>
      <c r="V5149" t="s">
        <v>5755</v>
      </c>
      <c r="W5149" t="s">
        <v>5869</v>
      </c>
      <c r="X5149">
        <v>1</v>
      </c>
    </row>
    <row r="5150" spans="1:24" x14ac:dyDescent="0.25">
      <c r="A5150">
        <v>31779</v>
      </c>
      <c r="B5150" t="s">
        <v>3882</v>
      </c>
      <c r="C5150" t="s">
        <v>443</v>
      </c>
      <c r="D5150" t="s">
        <v>6612</v>
      </c>
      <c r="E5150" t="s">
        <v>6192</v>
      </c>
      <c r="F5150">
        <v>10</v>
      </c>
      <c r="G5150" t="s">
        <v>5767</v>
      </c>
      <c r="H5150" t="s">
        <v>5747</v>
      </c>
      <c r="I5150" t="s">
        <v>5748</v>
      </c>
      <c r="J5150">
        <v>473</v>
      </c>
      <c r="K5150">
        <v>24</v>
      </c>
      <c r="L5150">
        <v>4.5</v>
      </c>
      <c r="M5150" t="s">
        <v>5749</v>
      </c>
      <c r="N5150" t="s">
        <v>5750</v>
      </c>
      <c r="O5150" t="s">
        <v>5874</v>
      </c>
      <c r="P5150" t="s">
        <v>5875</v>
      </c>
      <c r="Q5150" t="s">
        <v>5876</v>
      </c>
      <c r="R5150">
        <v>90000</v>
      </c>
      <c r="S5150" t="s">
        <v>6613</v>
      </c>
      <c r="T5150" t="s">
        <v>6613</v>
      </c>
      <c r="U5150">
        <v>3.49</v>
      </c>
      <c r="V5150" t="s">
        <v>6172</v>
      </c>
      <c r="W5150" t="s">
        <v>5869</v>
      </c>
      <c r="X5150">
        <v>1</v>
      </c>
    </row>
    <row r="5151" spans="1:24" x14ac:dyDescent="0.25">
      <c r="A5151">
        <v>31779</v>
      </c>
      <c r="B5151" t="s">
        <v>3882</v>
      </c>
      <c r="C5151" t="s">
        <v>443</v>
      </c>
      <c r="D5151" t="s">
        <v>6612</v>
      </c>
      <c r="E5151" t="s">
        <v>6192</v>
      </c>
      <c r="F5151">
        <v>10</v>
      </c>
      <c r="G5151" t="s">
        <v>5767</v>
      </c>
      <c r="H5151" t="s">
        <v>5747</v>
      </c>
      <c r="I5151" t="s">
        <v>5748</v>
      </c>
      <c r="J5151">
        <v>473</v>
      </c>
      <c r="K5151">
        <v>24</v>
      </c>
      <c r="L5151">
        <v>4.5</v>
      </c>
      <c r="M5151" t="s">
        <v>5749</v>
      </c>
      <c r="N5151" t="s">
        <v>5750</v>
      </c>
      <c r="O5151" t="s">
        <v>5874</v>
      </c>
      <c r="P5151" t="s">
        <v>5875</v>
      </c>
      <c r="Q5151" t="s">
        <v>5876</v>
      </c>
      <c r="R5151">
        <v>90000</v>
      </c>
      <c r="S5151" t="s">
        <v>6613</v>
      </c>
      <c r="T5151" t="s">
        <v>6613</v>
      </c>
      <c r="U5151">
        <v>3.49</v>
      </c>
      <c r="V5151" t="s">
        <v>6172</v>
      </c>
      <c r="W5151" t="s">
        <v>5869</v>
      </c>
      <c r="X5151">
        <v>1</v>
      </c>
    </row>
    <row r="5152" spans="1:24" x14ac:dyDescent="0.25">
      <c r="A5152">
        <v>32052</v>
      </c>
      <c r="B5152" t="s">
        <v>4014</v>
      </c>
      <c r="C5152" t="s">
        <v>443</v>
      </c>
      <c r="D5152" t="s">
        <v>5871</v>
      </c>
      <c r="E5152" t="s">
        <v>6379</v>
      </c>
      <c r="F5152">
        <v>27</v>
      </c>
      <c r="G5152" t="s">
        <v>5837</v>
      </c>
      <c r="H5152" t="s">
        <v>5747</v>
      </c>
      <c r="I5152" t="s">
        <v>5748</v>
      </c>
      <c r="J5152">
        <v>500</v>
      </c>
      <c r="K5152">
        <v>20</v>
      </c>
      <c r="L5152">
        <v>0.5</v>
      </c>
      <c r="M5152" t="s">
        <v>5759</v>
      </c>
      <c r="N5152" t="s">
        <v>5806</v>
      </c>
      <c r="O5152" t="s">
        <v>5874</v>
      </c>
      <c r="P5152" t="s">
        <v>6168</v>
      </c>
      <c r="Q5152" t="s">
        <v>6380</v>
      </c>
      <c r="R5152">
        <v>79213</v>
      </c>
      <c r="S5152" t="s">
        <v>5877</v>
      </c>
      <c r="T5152" t="s">
        <v>5877</v>
      </c>
      <c r="U5152">
        <v>3.1</v>
      </c>
      <c r="V5152" t="s">
        <v>5755</v>
      </c>
      <c r="W5152" t="s">
        <v>5869</v>
      </c>
      <c r="X5152">
        <v>1</v>
      </c>
    </row>
    <row r="5153" spans="1:24" x14ac:dyDescent="0.25">
      <c r="A5153">
        <v>32052</v>
      </c>
      <c r="B5153" t="s">
        <v>4014</v>
      </c>
      <c r="C5153" t="s">
        <v>443</v>
      </c>
      <c r="D5153" t="s">
        <v>5871</v>
      </c>
      <c r="E5153" t="s">
        <v>6379</v>
      </c>
      <c r="F5153">
        <v>27</v>
      </c>
      <c r="G5153" t="s">
        <v>5837</v>
      </c>
      <c r="H5153" t="s">
        <v>5747</v>
      </c>
      <c r="I5153" t="s">
        <v>5748</v>
      </c>
      <c r="J5153">
        <v>500</v>
      </c>
      <c r="K5153">
        <v>20</v>
      </c>
      <c r="L5153">
        <v>0.5</v>
      </c>
      <c r="M5153" t="s">
        <v>5759</v>
      </c>
      <c r="N5153" t="s">
        <v>5806</v>
      </c>
      <c r="O5153" t="s">
        <v>5874</v>
      </c>
      <c r="P5153" t="s">
        <v>6168</v>
      </c>
      <c r="Q5153" t="s">
        <v>6380</v>
      </c>
      <c r="R5153">
        <v>79213</v>
      </c>
      <c r="S5153" t="s">
        <v>5877</v>
      </c>
      <c r="T5153" t="s">
        <v>5877</v>
      </c>
      <c r="U5153">
        <v>3.1</v>
      </c>
      <c r="V5153" t="s">
        <v>5755</v>
      </c>
      <c r="W5153" t="s">
        <v>5869</v>
      </c>
      <c r="X5153">
        <v>1</v>
      </c>
    </row>
    <row r="5154" spans="1:24" x14ac:dyDescent="0.25">
      <c r="A5154">
        <v>32053</v>
      </c>
      <c r="B5154" t="s">
        <v>4015</v>
      </c>
      <c r="C5154" t="s">
        <v>443</v>
      </c>
      <c r="D5154" t="s">
        <v>5871</v>
      </c>
      <c r="E5154" t="s">
        <v>6379</v>
      </c>
      <c r="F5154">
        <v>27</v>
      </c>
      <c r="G5154" t="s">
        <v>5837</v>
      </c>
      <c r="H5154" t="s">
        <v>5747</v>
      </c>
      <c r="I5154" t="s">
        <v>5748</v>
      </c>
      <c r="J5154">
        <v>500</v>
      </c>
      <c r="K5154">
        <v>24</v>
      </c>
      <c r="L5154">
        <v>0.5</v>
      </c>
      <c r="M5154" t="s">
        <v>5759</v>
      </c>
      <c r="N5154" t="s">
        <v>5806</v>
      </c>
      <c r="O5154" t="s">
        <v>5874</v>
      </c>
      <c r="P5154" t="s">
        <v>6168</v>
      </c>
      <c r="Q5154" t="s">
        <v>6380</v>
      </c>
      <c r="R5154">
        <v>79213</v>
      </c>
      <c r="S5154" t="s">
        <v>5877</v>
      </c>
      <c r="T5154" t="s">
        <v>5877</v>
      </c>
      <c r="U5154">
        <v>3.1</v>
      </c>
      <c r="V5154" t="s">
        <v>6172</v>
      </c>
      <c r="W5154" t="s">
        <v>5869</v>
      </c>
      <c r="X5154">
        <v>1</v>
      </c>
    </row>
    <row r="5155" spans="1:24" x14ac:dyDescent="0.25">
      <c r="A5155">
        <v>32053</v>
      </c>
      <c r="B5155" t="s">
        <v>4015</v>
      </c>
      <c r="C5155" t="s">
        <v>443</v>
      </c>
      <c r="D5155" t="s">
        <v>5871</v>
      </c>
      <c r="E5155" t="s">
        <v>6379</v>
      </c>
      <c r="F5155">
        <v>27</v>
      </c>
      <c r="G5155" t="s">
        <v>5837</v>
      </c>
      <c r="H5155" t="s">
        <v>5747</v>
      </c>
      <c r="I5155" t="s">
        <v>5748</v>
      </c>
      <c r="J5155">
        <v>500</v>
      </c>
      <c r="K5155">
        <v>24</v>
      </c>
      <c r="L5155">
        <v>0.5</v>
      </c>
      <c r="M5155" t="s">
        <v>5759</v>
      </c>
      <c r="N5155" t="s">
        <v>5806</v>
      </c>
      <c r="O5155" t="s">
        <v>5874</v>
      </c>
      <c r="P5155" t="s">
        <v>6168</v>
      </c>
      <c r="Q5155" t="s">
        <v>6380</v>
      </c>
      <c r="R5155">
        <v>79213</v>
      </c>
      <c r="S5155" t="s">
        <v>5877</v>
      </c>
      <c r="T5155" t="s">
        <v>5877</v>
      </c>
      <c r="U5155">
        <v>3.1</v>
      </c>
      <c r="V5155" t="s">
        <v>6172</v>
      </c>
      <c r="W5155" t="s">
        <v>5869</v>
      </c>
      <c r="X5155">
        <v>1</v>
      </c>
    </row>
    <row r="5156" spans="1:24" x14ac:dyDescent="0.25">
      <c r="A5156">
        <v>32433</v>
      </c>
      <c r="B5156" t="s">
        <v>3438</v>
      </c>
      <c r="C5156" t="s">
        <v>443</v>
      </c>
      <c r="D5156" t="s">
        <v>6411</v>
      </c>
      <c r="E5156" t="s">
        <v>5872</v>
      </c>
      <c r="F5156">
        <v>27</v>
      </c>
      <c r="G5156" t="s">
        <v>5837</v>
      </c>
      <c r="H5156" t="s">
        <v>5747</v>
      </c>
      <c r="I5156" t="s">
        <v>5748</v>
      </c>
      <c r="J5156">
        <v>473</v>
      </c>
      <c r="K5156">
        <v>24</v>
      </c>
      <c r="L5156">
        <v>7</v>
      </c>
      <c r="M5156" t="s">
        <v>5749</v>
      </c>
      <c r="N5156" t="s">
        <v>5750</v>
      </c>
      <c r="O5156" t="s">
        <v>5874</v>
      </c>
      <c r="P5156" t="s">
        <v>5875</v>
      </c>
      <c r="Q5156" t="s">
        <v>5876</v>
      </c>
      <c r="R5156">
        <v>99</v>
      </c>
      <c r="S5156" t="s">
        <v>6638</v>
      </c>
      <c r="T5156" t="s">
        <v>6638</v>
      </c>
      <c r="U5156">
        <v>4.49</v>
      </c>
      <c r="V5156" t="s">
        <v>6172</v>
      </c>
      <c r="W5156" t="s">
        <v>5869</v>
      </c>
      <c r="X5156">
        <v>1</v>
      </c>
    </row>
    <row r="5157" spans="1:24" x14ac:dyDescent="0.25">
      <c r="A5157">
        <v>32433</v>
      </c>
      <c r="B5157" t="s">
        <v>3438</v>
      </c>
      <c r="C5157" t="s">
        <v>443</v>
      </c>
      <c r="D5157" t="s">
        <v>6411</v>
      </c>
      <c r="E5157" t="s">
        <v>5872</v>
      </c>
      <c r="F5157">
        <v>27</v>
      </c>
      <c r="G5157" t="s">
        <v>5837</v>
      </c>
      <c r="H5157" t="s">
        <v>5747</v>
      </c>
      <c r="I5157" t="s">
        <v>5748</v>
      </c>
      <c r="J5157">
        <v>473</v>
      </c>
      <c r="K5157">
        <v>24</v>
      </c>
      <c r="L5157">
        <v>7</v>
      </c>
      <c r="M5157" t="s">
        <v>5749</v>
      </c>
      <c r="N5157" t="s">
        <v>5750</v>
      </c>
      <c r="O5157" t="s">
        <v>5874</v>
      </c>
      <c r="P5157" t="s">
        <v>5875</v>
      </c>
      <c r="Q5157" t="s">
        <v>5876</v>
      </c>
      <c r="R5157">
        <v>97173</v>
      </c>
      <c r="S5157" t="s">
        <v>6638</v>
      </c>
      <c r="T5157" t="s">
        <v>6638</v>
      </c>
      <c r="U5157">
        <v>4.49</v>
      </c>
      <c r="V5157" t="s">
        <v>6172</v>
      </c>
      <c r="W5157" t="s">
        <v>5869</v>
      </c>
      <c r="X5157">
        <v>1</v>
      </c>
    </row>
    <row r="5158" spans="1:24" x14ac:dyDescent="0.25">
      <c r="A5158">
        <v>32433</v>
      </c>
      <c r="B5158" t="s">
        <v>3438</v>
      </c>
      <c r="C5158" t="s">
        <v>443</v>
      </c>
      <c r="D5158" t="s">
        <v>6411</v>
      </c>
      <c r="E5158" t="s">
        <v>5872</v>
      </c>
      <c r="F5158">
        <v>27</v>
      </c>
      <c r="G5158" t="s">
        <v>5837</v>
      </c>
      <c r="H5158" t="s">
        <v>5747</v>
      </c>
      <c r="I5158" t="s">
        <v>5748</v>
      </c>
      <c r="J5158">
        <v>473</v>
      </c>
      <c r="K5158">
        <v>24</v>
      </c>
      <c r="L5158">
        <v>7</v>
      </c>
      <c r="M5158" t="s">
        <v>5749</v>
      </c>
      <c r="N5158" t="s">
        <v>5750</v>
      </c>
      <c r="O5158" t="s">
        <v>5874</v>
      </c>
      <c r="P5158" t="s">
        <v>5875</v>
      </c>
      <c r="Q5158" t="s">
        <v>5876</v>
      </c>
      <c r="R5158">
        <v>96</v>
      </c>
      <c r="S5158" t="s">
        <v>6638</v>
      </c>
      <c r="T5158" t="s">
        <v>6638</v>
      </c>
      <c r="U5158">
        <v>4.49</v>
      </c>
      <c r="V5158" t="s">
        <v>6172</v>
      </c>
      <c r="W5158" t="s">
        <v>5869</v>
      </c>
      <c r="X5158">
        <v>1</v>
      </c>
    </row>
    <row r="5159" spans="1:24" x14ac:dyDescent="0.25">
      <c r="A5159">
        <v>31911</v>
      </c>
      <c r="B5159" t="s">
        <v>3785</v>
      </c>
      <c r="C5159" t="s">
        <v>443</v>
      </c>
      <c r="D5159" t="s">
        <v>6411</v>
      </c>
      <c r="E5159" t="s">
        <v>6167</v>
      </c>
      <c r="F5159">
        <v>27</v>
      </c>
      <c r="G5159" t="s">
        <v>5837</v>
      </c>
      <c r="H5159" t="s">
        <v>5747</v>
      </c>
      <c r="I5159" t="s">
        <v>5748</v>
      </c>
      <c r="J5159">
        <v>473</v>
      </c>
      <c r="K5159">
        <v>24</v>
      </c>
      <c r="L5159">
        <v>5</v>
      </c>
      <c r="M5159" t="s">
        <v>5749</v>
      </c>
      <c r="N5159" t="s">
        <v>5750</v>
      </c>
      <c r="O5159" t="s">
        <v>5874</v>
      </c>
      <c r="P5159" t="s">
        <v>5875</v>
      </c>
      <c r="Q5159" t="s">
        <v>5876</v>
      </c>
      <c r="R5159">
        <v>79216</v>
      </c>
      <c r="S5159" t="s">
        <v>6412</v>
      </c>
      <c r="T5159" t="s">
        <v>6413</v>
      </c>
      <c r="U5159">
        <v>4.26</v>
      </c>
      <c r="V5159" t="s">
        <v>6172</v>
      </c>
      <c r="W5159" t="s">
        <v>5869</v>
      </c>
      <c r="X5159">
        <v>1</v>
      </c>
    </row>
    <row r="5160" spans="1:24" x14ac:dyDescent="0.25">
      <c r="A5160">
        <v>31911</v>
      </c>
      <c r="B5160" t="s">
        <v>3785</v>
      </c>
      <c r="C5160" t="s">
        <v>443</v>
      </c>
      <c r="D5160" t="s">
        <v>6411</v>
      </c>
      <c r="E5160" t="s">
        <v>6167</v>
      </c>
      <c r="F5160">
        <v>27</v>
      </c>
      <c r="G5160" t="s">
        <v>5837</v>
      </c>
      <c r="H5160" t="s">
        <v>5747</v>
      </c>
      <c r="I5160" t="s">
        <v>5748</v>
      </c>
      <c r="J5160">
        <v>473</v>
      </c>
      <c r="K5160">
        <v>24</v>
      </c>
      <c r="L5160">
        <v>5</v>
      </c>
      <c r="M5160" t="s">
        <v>5749</v>
      </c>
      <c r="N5160" t="s">
        <v>5750</v>
      </c>
      <c r="O5160" t="s">
        <v>5874</v>
      </c>
      <c r="P5160" t="s">
        <v>5875</v>
      </c>
      <c r="Q5160" t="s">
        <v>5876</v>
      </c>
      <c r="R5160">
        <v>79216</v>
      </c>
      <c r="S5160" t="s">
        <v>6412</v>
      </c>
      <c r="T5160" t="s">
        <v>6413</v>
      </c>
      <c r="U5160">
        <v>4.26</v>
      </c>
      <c r="V5160" t="s">
        <v>6172</v>
      </c>
      <c r="W5160" t="s">
        <v>5869</v>
      </c>
      <c r="X5160">
        <v>1</v>
      </c>
    </row>
    <row r="5161" spans="1:24" x14ac:dyDescent="0.25">
      <c r="A5161">
        <v>29687</v>
      </c>
      <c r="B5161" t="s">
        <v>3583</v>
      </c>
      <c r="C5161" t="s">
        <v>443</v>
      </c>
      <c r="D5161" t="s">
        <v>5871</v>
      </c>
      <c r="E5161" t="s">
        <v>6192</v>
      </c>
      <c r="F5161">
        <v>27</v>
      </c>
      <c r="G5161" t="s">
        <v>5837</v>
      </c>
      <c r="H5161" t="s">
        <v>5747</v>
      </c>
      <c r="I5161" t="s">
        <v>5748</v>
      </c>
      <c r="J5161">
        <v>1892</v>
      </c>
      <c r="K5161">
        <v>6</v>
      </c>
      <c r="L5161">
        <v>5</v>
      </c>
      <c r="M5161" t="s">
        <v>5749</v>
      </c>
      <c r="N5161" t="s">
        <v>5750</v>
      </c>
      <c r="O5161" t="s">
        <v>5874</v>
      </c>
      <c r="P5161" t="s">
        <v>5875</v>
      </c>
      <c r="Q5161" t="s">
        <v>5876</v>
      </c>
      <c r="R5161">
        <v>76989</v>
      </c>
      <c r="S5161" t="s">
        <v>6431</v>
      </c>
      <c r="T5161" t="s">
        <v>6431</v>
      </c>
      <c r="U5161">
        <v>11.95</v>
      </c>
      <c r="V5161" t="s">
        <v>6172</v>
      </c>
      <c r="W5161" t="s">
        <v>5869</v>
      </c>
      <c r="X5161">
        <v>4</v>
      </c>
    </row>
    <row r="5162" spans="1:24" x14ac:dyDescent="0.25">
      <c r="A5162">
        <v>29687</v>
      </c>
      <c r="B5162" t="s">
        <v>3583</v>
      </c>
      <c r="C5162" t="s">
        <v>443</v>
      </c>
      <c r="D5162" t="s">
        <v>5871</v>
      </c>
      <c r="E5162" t="s">
        <v>6192</v>
      </c>
      <c r="F5162">
        <v>27</v>
      </c>
      <c r="G5162" t="s">
        <v>5837</v>
      </c>
      <c r="H5162" t="s">
        <v>5747</v>
      </c>
      <c r="I5162" t="s">
        <v>5748</v>
      </c>
      <c r="J5162">
        <v>1892</v>
      </c>
      <c r="K5162">
        <v>6</v>
      </c>
      <c r="L5162">
        <v>5</v>
      </c>
      <c r="M5162" t="s">
        <v>5749</v>
      </c>
      <c r="N5162" t="s">
        <v>5750</v>
      </c>
      <c r="O5162" t="s">
        <v>5874</v>
      </c>
      <c r="P5162" t="s">
        <v>5875</v>
      </c>
      <c r="Q5162" t="s">
        <v>5876</v>
      </c>
      <c r="R5162">
        <v>76989</v>
      </c>
      <c r="S5162" t="s">
        <v>6431</v>
      </c>
      <c r="T5162" t="s">
        <v>6431</v>
      </c>
      <c r="U5162">
        <v>11.95</v>
      </c>
      <c r="V5162" t="s">
        <v>6172</v>
      </c>
      <c r="W5162" t="s">
        <v>5869</v>
      </c>
      <c r="X5162">
        <v>4</v>
      </c>
    </row>
    <row r="5163" spans="1:24" x14ac:dyDescent="0.25">
      <c r="A5163">
        <v>29865</v>
      </c>
      <c r="B5163" t="s">
        <v>4090</v>
      </c>
      <c r="C5163" t="s">
        <v>442</v>
      </c>
      <c r="D5163" t="s">
        <v>6035</v>
      </c>
      <c r="E5163" t="s">
        <v>5887</v>
      </c>
      <c r="F5163">
        <v>20</v>
      </c>
      <c r="G5163" t="s">
        <v>5746</v>
      </c>
      <c r="H5163" t="s">
        <v>5747</v>
      </c>
      <c r="I5163" t="s">
        <v>5748</v>
      </c>
      <c r="J5163">
        <v>750</v>
      </c>
      <c r="K5163">
        <v>12</v>
      </c>
      <c r="L5163">
        <v>12.5</v>
      </c>
      <c r="M5163" t="s">
        <v>5759</v>
      </c>
      <c r="N5163" t="s">
        <v>5904</v>
      </c>
      <c r="O5163" t="s">
        <v>5790</v>
      </c>
      <c r="P5163" t="s">
        <v>6002</v>
      </c>
      <c r="Q5163" t="s">
        <v>5923</v>
      </c>
      <c r="R5163">
        <v>43127</v>
      </c>
      <c r="S5163" t="s">
        <v>5905</v>
      </c>
      <c r="T5163" t="s">
        <v>5906</v>
      </c>
      <c r="U5163">
        <v>13.99</v>
      </c>
      <c r="V5163" t="s">
        <v>5755</v>
      </c>
      <c r="W5163" t="s">
        <v>5756</v>
      </c>
      <c r="X5163">
        <v>1</v>
      </c>
    </row>
    <row r="5164" spans="1:24" x14ac:dyDescent="0.25">
      <c r="A5164">
        <v>30911</v>
      </c>
      <c r="B5164" t="s">
        <v>3677</v>
      </c>
      <c r="C5164" t="s">
        <v>444</v>
      </c>
      <c r="D5164" t="s">
        <v>6161</v>
      </c>
      <c r="E5164" t="s">
        <v>6607</v>
      </c>
      <c r="F5164">
        <v>10</v>
      </c>
      <c r="G5164" t="s">
        <v>5767</v>
      </c>
      <c r="H5164" t="s">
        <v>5747</v>
      </c>
      <c r="I5164" t="s">
        <v>5748</v>
      </c>
      <c r="J5164">
        <v>473</v>
      </c>
      <c r="K5164">
        <v>24</v>
      </c>
      <c r="L5164">
        <v>5</v>
      </c>
      <c r="M5164" t="s">
        <v>5749</v>
      </c>
      <c r="N5164" t="s">
        <v>5750</v>
      </c>
      <c r="O5164" t="s">
        <v>5751</v>
      </c>
      <c r="P5164" t="s">
        <v>6163</v>
      </c>
      <c r="Q5164" t="s">
        <v>6608</v>
      </c>
      <c r="R5164">
        <v>90852</v>
      </c>
      <c r="S5164" t="s">
        <v>6696</v>
      </c>
      <c r="T5164" t="s">
        <v>6394</v>
      </c>
      <c r="U5164">
        <v>3.45</v>
      </c>
      <c r="V5164" t="s">
        <v>6172</v>
      </c>
      <c r="W5164" t="s">
        <v>5756</v>
      </c>
      <c r="X5164">
        <v>1</v>
      </c>
    </row>
    <row r="5165" spans="1:24" x14ac:dyDescent="0.25">
      <c r="A5165">
        <v>32279</v>
      </c>
      <c r="B5165" t="s">
        <v>3761</v>
      </c>
      <c r="C5165" t="s">
        <v>441</v>
      </c>
      <c r="D5165" t="s">
        <v>5827</v>
      </c>
      <c r="E5165" t="s">
        <v>5866</v>
      </c>
      <c r="F5165">
        <v>20</v>
      </c>
      <c r="G5165" t="s">
        <v>5746</v>
      </c>
      <c r="H5165" t="s">
        <v>5747</v>
      </c>
      <c r="I5165" t="s">
        <v>5748</v>
      </c>
      <c r="J5165">
        <v>750</v>
      </c>
      <c r="K5165">
        <v>6</v>
      </c>
      <c r="L5165">
        <v>43</v>
      </c>
      <c r="M5165" t="s">
        <v>5759</v>
      </c>
      <c r="N5165" t="s">
        <v>5760</v>
      </c>
      <c r="O5165" t="s">
        <v>5790</v>
      </c>
      <c r="P5165" t="s">
        <v>5752</v>
      </c>
      <c r="Q5165" t="s">
        <v>5830</v>
      </c>
      <c r="R5165">
        <v>51913</v>
      </c>
      <c r="S5165" t="s">
        <v>5779</v>
      </c>
      <c r="T5165" t="s">
        <v>5779</v>
      </c>
      <c r="U5165">
        <v>44.99</v>
      </c>
      <c r="V5165" t="s">
        <v>5755</v>
      </c>
      <c r="W5165" t="s">
        <v>5756</v>
      </c>
      <c r="X5165">
        <v>1</v>
      </c>
    </row>
    <row r="5166" spans="1:24" x14ac:dyDescent="0.25">
      <c r="A5166">
        <v>30661</v>
      </c>
      <c r="B5166" t="s">
        <v>2572</v>
      </c>
      <c r="C5166" t="s">
        <v>442</v>
      </c>
      <c r="D5166" t="s">
        <v>5961</v>
      </c>
      <c r="E5166" t="s">
        <v>6041</v>
      </c>
      <c r="F5166">
        <v>22</v>
      </c>
      <c r="G5166" t="s">
        <v>5816</v>
      </c>
      <c r="H5166" t="s">
        <v>5747</v>
      </c>
      <c r="I5166" t="s">
        <v>5748</v>
      </c>
      <c r="J5166">
        <v>750</v>
      </c>
      <c r="K5166">
        <v>6</v>
      </c>
      <c r="L5166">
        <v>12</v>
      </c>
      <c r="M5166" t="s">
        <v>5759</v>
      </c>
      <c r="N5166" t="s">
        <v>5781</v>
      </c>
      <c r="O5166" t="s">
        <v>5761</v>
      </c>
      <c r="P5166" t="s">
        <v>5889</v>
      </c>
      <c r="Q5166" t="s">
        <v>5974</v>
      </c>
      <c r="R5166">
        <v>93821</v>
      </c>
      <c r="S5166" t="s">
        <v>6100</v>
      </c>
      <c r="T5166" t="s">
        <v>5999</v>
      </c>
      <c r="U5166">
        <v>64.989999999999995</v>
      </c>
      <c r="V5166" t="s">
        <v>5755</v>
      </c>
      <c r="W5166" t="s">
        <v>5765</v>
      </c>
      <c r="X5166">
        <v>1</v>
      </c>
    </row>
    <row r="5167" spans="1:24" x14ac:dyDescent="0.25">
      <c r="A5167">
        <v>30746</v>
      </c>
      <c r="B5167" t="s">
        <v>3600</v>
      </c>
      <c r="C5167" t="s">
        <v>442</v>
      </c>
      <c r="D5167" t="s">
        <v>5920</v>
      </c>
      <c r="E5167" t="s">
        <v>5887</v>
      </c>
      <c r="F5167">
        <v>10</v>
      </c>
      <c r="G5167" t="s">
        <v>5767</v>
      </c>
      <c r="H5167" t="s">
        <v>5747</v>
      </c>
      <c r="I5167" t="s">
        <v>5748</v>
      </c>
      <c r="J5167">
        <v>750</v>
      </c>
      <c r="K5167">
        <v>12</v>
      </c>
      <c r="L5167">
        <v>11.5</v>
      </c>
      <c r="M5167" t="s">
        <v>5759</v>
      </c>
      <c r="N5167" t="s">
        <v>5825</v>
      </c>
      <c r="O5167" t="s">
        <v>5761</v>
      </c>
      <c r="P5167" t="s">
        <v>5922</v>
      </c>
      <c r="Q5167" t="s">
        <v>5989</v>
      </c>
      <c r="R5167">
        <v>90851</v>
      </c>
      <c r="S5167" t="s">
        <v>6666</v>
      </c>
      <c r="T5167" t="s">
        <v>6075</v>
      </c>
      <c r="U5167">
        <v>9.99</v>
      </c>
      <c r="V5167" t="s">
        <v>5755</v>
      </c>
      <c r="W5167" t="s">
        <v>5765</v>
      </c>
      <c r="X5167">
        <v>1</v>
      </c>
    </row>
    <row r="5168" spans="1:24" x14ac:dyDescent="0.25">
      <c r="A5168">
        <v>32437</v>
      </c>
      <c r="B5168" t="s">
        <v>3439</v>
      </c>
      <c r="C5168" t="s">
        <v>443</v>
      </c>
      <c r="D5168" t="s">
        <v>6411</v>
      </c>
      <c r="E5168" t="s">
        <v>6342</v>
      </c>
      <c r="F5168">
        <v>27</v>
      </c>
      <c r="G5168" t="s">
        <v>5837</v>
      </c>
      <c r="H5168" t="s">
        <v>5747</v>
      </c>
      <c r="I5168" t="s">
        <v>5748</v>
      </c>
      <c r="J5168">
        <v>473</v>
      </c>
      <c r="K5168">
        <v>24</v>
      </c>
      <c r="L5168">
        <v>5.5</v>
      </c>
      <c r="M5168" t="s">
        <v>5749</v>
      </c>
      <c r="N5168" t="s">
        <v>5750</v>
      </c>
      <c r="O5168" t="s">
        <v>5874</v>
      </c>
      <c r="P5168" t="s">
        <v>5875</v>
      </c>
      <c r="Q5168" t="s">
        <v>5876</v>
      </c>
      <c r="R5168">
        <v>99</v>
      </c>
      <c r="S5168" t="s">
        <v>6638</v>
      </c>
      <c r="T5168" t="s">
        <v>6638</v>
      </c>
      <c r="U5168">
        <v>4.25</v>
      </c>
      <c r="V5168" t="s">
        <v>6172</v>
      </c>
      <c r="W5168" t="s">
        <v>5869</v>
      </c>
      <c r="X5168">
        <v>1</v>
      </c>
    </row>
    <row r="5169" spans="1:24" x14ac:dyDescent="0.25">
      <c r="A5169">
        <v>32437</v>
      </c>
      <c r="B5169" t="s">
        <v>3439</v>
      </c>
      <c r="C5169" t="s">
        <v>443</v>
      </c>
      <c r="D5169" t="s">
        <v>6411</v>
      </c>
      <c r="E5169" t="s">
        <v>6342</v>
      </c>
      <c r="F5169">
        <v>27</v>
      </c>
      <c r="G5169" t="s">
        <v>5837</v>
      </c>
      <c r="H5169" t="s">
        <v>5747</v>
      </c>
      <c r="I5169" t="s">
        <v>5748</v>
      </c>
      <c r="J5169">
        <v>473</v>
      </c>
      <c r="K5169">
        <v>24</v>
      </c>
      <c r="L5169">
        <v>5.5</v>
      </c>
      <c r="M5169" t="s">
        <v>5749</v>
      </c>
      <c r="N5169" t="s">
        <v>5750</v>
      </c>
      <c r="O5169" t="s">
        <v>5874</v>
      </c>
      <c r="P5169" t="s">
        <v>5875</v>
      </c>
      <c r="Q5169" t="s">
        <v>5876</v>
      </c>
      <c r="R5169">
        <v>97173</v>
      </c>
      <c r="S5169" t="s">
        <v>6638</v>
      </c>
      <c r="T5169" t="s">
        <v>6638</v>
      </c>
      <c r="U5169">
        <v>4.25</v>
      </c>
      <c r="V5169" t="s">
        <v>6172</v>
      </c>
      <c r="W5169" t="s">
        <v>5869</v>
      </c>
      <c r="X5169">
        <v>1</v>
      </c>
    </row>
    <row r="5170" spans="1:24" x14ac:dyDescent="0.25">
      <c r="A5170">
        <v>32437</v>
      </c>
      <c r="B5170" t="s">
        <v>3439</v>
      </c>
      <c r="C5170" t="s">
        <v>443</v>
      </c>
      <c r="D5170" t="s">
        <v>6411</v>
      </c>
      <c r="E5170" t="s">
        <v>6342</v>
      </c>
      <c r="F5170">
        <v>27</v>
      </c>
      <c r="G5170" t="s">
        <v>5837</v>
      </c>
      <c r="H5170" t="s">
        <v>5747</v>
      </c>
      <c r="I5170" t="s">
        <v>5748</v>
      </c>
      <c r="J5170">
        <v>473</v>
      </c>
      <c r="K5170">
        <v>24</v>
      </c>
      <c r="L5170">
        <v>5.5</v>
      </c>
      <c r="M5170" t="s">
        <v>5749</v>
      </c>
      <c r="N5170" t="s">
        <v>5750</v>
      </c>
      <c r="O5170" t="s">
        <v>5874</v>
      </c>
      <c r="P5170" t="s">
        <v>5875</v>
      </c>
      <c r="Q5170" t="s">
        <v>5876</v>
      </c>
      <c r="R5170">
        <v>96</v>
      </c>
      <c r="S5170" t="s">
        <v>6638</v>
      </c>
      <c r="T5170" t="s">
        <v>6638</v>
      </c>
      <c r="U5170">
        <v>4.25</v>
      </c>
      <c r="V5170" t="s">
        <v>6172</v>
      </c>
      <c r="W5170" t="s">
        <v>5869</v>
      </c>
      <c r="X5170">
        <v>1</v>
      </c>
    </row>
    <row r="5171" spans="1:24" x14ac:dyDescent="0.25">
      <c r="A5171">
        <v>30597</v>
      </c>
      <c r="B5171" t="s">
        <v>2564</v>
      </c>
      <c r="C5171" t="s">
        <v>443</v>
      </c>
      <c r="D5171" t="s">
        <v>5871</v>
      </c>
      <c r="E5171" t="s">
        <v>6167</v>
      </c>
      <c r="F5171">
        <v>27</v>
      </c>
      <c r="G5171" t="s">
        <v>5837</v>
      </c>
      <c r="H5171" t="s">
        <v>5747</v>
      </c>
      <c r="I5171" t="s">
        <v>5748</v>
      </c>
      <c r="J5171">
        <v>355</v>
      </c>
      <c r="K5171">
        <v>24</v>
      </c>
      <c r="L5171">
        <v>5.3</v>
      </c>
      <c r="M5171" t="s">
        <v>5749</v>
      </c>
      <c r="N5171" t="s">
        <v>5750</v>
      </c>
      <c r="O5171" t="s">
        <v>5874</v>
      </c>
      <c r="P5171" t="s">
        <v>5875</v>
      </c>
      <c r="Q5171" t="s">
        <v>5876</v>
      </c>
      <c r="R5171">
        <v>85841</v>
      </c>
      <c r="S5171" t="s">
        <v>6577</v>
      </c>
      <c r="T5171" t="s">
        <v>6578</v>
      </c>
      <c r="U5171">
        <v>2.74</v>
      </c>
      <c r="V5171" t="s">
        <v>6172</v>
      </c>
      <c r="W5171" t="s">
        <v>5869</v>
      </c>
      <c r="X5171">
        <v>1</v>
      </c>
    </row>
    <row r="5172" spans="1:24" x14ac:dyDescent="0.25">
      <c r="A5172">
        <v>30597</v>
      </c>
      <c r="B5172" t="s">
        <v>2564</v>
      </c>
      <c r="C5172" t="s">
        <v>443</v>
      </c>
      <c r="D5172" t="s">
        <v>5871</v>
      </c>
      <c r="E5172" t="s">
        <v>6167</v>
      </c>
      <c r="F5172">
        <v>27</v>
      </c>
      <c r="G5172" t="s">
        <v>5837</v>
      </c>
      <c r="H5172" t="s">
        <v>5747</v>
      </c>
      <c r="I5172" t="s">
        <v>5748</v>
      </c>
      <c r="J5172">
        <v>355</v>
      </c>
      <c r="K5172">
        <v>24</v>
      </c>
      <c r="L5172">
        <v>5.3</v>
      </c>
      <c r="M5172" t="s">
        <v>5749</v>
      </c>
      <c r="N5172" t="s">
        <v>5750</v>
      </c>
      <c r="O5172" t="s">
        <v>5874</v>
      </c>
      <c r="P5172" t="s">
        <v>5875</v>
      </c>
      <c r="Q5172" t="s">
        <v>5876</v>
      </c>
      <c r="R5172">
        <v>85841</v>
      </c>
      <c r="S5172" t="s">
        <v>6577</v>
      </c>
      <c r="T5172" t="s">
        <v>6578</v>
      </c>
      <c r="U5172">
        <v>2.74</v>
      </c>
      <c r="V5172" t="s">
        <v>6172</v>
      </c>
      <c r="W5172" t="s">
        <v>5869</v>
      </c>
      <c r="X5172">
        <v>1</v>
      </c>
    </row>
    <row r="5173" spans="1:24" x14ac:dyDescent="0.25">
      <c r="A5173">
        <v>30598</v>
      </c>
      <c r="B5173" t="s">
        <v>5540</v>
      </c>
      <c r="C5173" t="s">
        <v>443</v>
      </c>
      <c r="D5173" t="s">
        <v>5871</v>
      </c>
      <c r="E5173" t="s">
        <v>6167</v>
      </c>
      <c r="F5173">
        <v>10</v>
      </c>
      <c r="G5173" t="s">
        <v>5767</v>
      </c>
      <c r="H5173" t="s">
        <v>5747</v>
      </c>
      <c r="I5173" t="s">
        <v>5748</v>
      </c>
      <c r="J5173">
        <v>2840</v>
      </c>
      <c r="K5173">
        <v>3</v>
      </c>
      <c r="L5173">
        <v>5.3</v>
      </c>
      <c r="M5173" t="s">
        <v>5749</v>
      </c>
      <c r="N5173" t="s">
        <v>5750</v>
      </c>
      <c r="O5173" t="s">
        <v>5874</v>
      </c>
      <c r="P5173" t="s">
        <v>5875</v>
      </c>
      <c r="Q5173" t="s">
        <v>5876</v>
      </c>
      <c r="R5173">
        <v>85841</v>
      </c>
      <c r="S5173" t="s">
        <v>6577</v>
      </c>
      <c r="T5173" t="s">
        <v>6578</v>
      </c>
      <c r="U5173">
        <v>16.940000000000001</v>
      </c>
      <c r="V5173" t="s">
        <v>6172</v>
      </c>
      <c r="W5173" t="s">
        <v>5869</v>
      </c>
      <c r="X5173">
        <v>8</v>
      </c>
    </row>
    <row r="5174" spans="1:24" x14ac:dyDescent="0.25">
      <c r="A5174">
        <v>30598</v>
      </c>
      <c r="B5174" t="s">
        <v>5540</v>
      </c>
      <c r="C5174" t="s">
        <v>443</v>
      </c>
      <c r="D5174" t="s">
        <v>5871</v>
      </c>
      <c r="E5174" t="s">
        <v>6167</v>
      </c>
      <c r="F5174">
        <v>10</v>
      </c>
      <c r="G5174" t="s">
        <v>5767</v>
      </c>
      <c r="H5174" t="s">
        <v>5747</v>
      </c>
      <c r="I5174" t="s">
        <v>5748</v>
      </c>
      <c r="J5174">
        <v>2840</v>
      </c>
      <c r="K5174">
        <v>3</v>
      </c>
      <c r="L5174">
        <v>5.3</v>
      </c>
      <c r="M5174" t="s">
        <v>5749</v>
      </c>
      <c r="N5174" t="s">
        <v>5750</v>
      </c>
      <c r="O5174" t="s">
        <v>5874</v>
      </c>
      <c r="P5174" t="s">
        <v>5875</v>
      </c>
      <c r="Q5174" t="s">
        <v>5876</v>
      </c>
      <c r="R5174">
        <v>85841</v>
      </c>
      <c r="S5174" t="s">
        <v>6577</v>
      </c>
      <c r="T5174" t="s">
        <v>6578</v>
      </c>
      <c r="U5174">
        <v>16.940000000000001</v>
      </c>
      <c r="V5174" t="s">
        <v>6172</v>
      </c>
      <c r="W5174" t="s">
        <v>5869</v>
      </c>
      <c r="X5174">
        <v>8</v>
      </c>
    </row>
    <row r="5175" spans="1:24" x14ac:dyDescent="0.25">
      <c r="A5175">
        <v>30600</v>
      </c>
      <c r="B5175" t="s">
        <v>2565</v>
      </c>
      <c r="C5175" t="s">
        <v>443</v>
      </c>
      <c r="D5175" t="s">
        <v>5871</v>
      </c>
      <c r="E5175" t="s">
        <v>6192</v>
      </c>
      <c r="F5175">
        <v>27</v>
      </c>
      <c r="G5175" t="s">
        <v>5837</v>
      </c>
      <c r="H5175" t="s">
        <v>5747</v>
      </c>
      <c r="I5175" t="s">
        <v>5748</v>
      </c>
      <c r="J5175">
        <v>355</v>
      </c>
      <c r="K5175">
        <v>24</v>
      </c>
      <c r="L5175">
        <v>5</v>
      </c>
      <c r="M5175" t="s">
        <v>5749</v>
      </c>
      <c r="N5175" t="s">
        <v>5750</v>
      </c>
      <c r="O5175" t="s">
        <v>5874</v>
      </c>
      <c r="P5175" t="s">
        <v>5875</v>
      </c>
      <c r="Q5175" t="s">
        <v>5876</v>
      </c>
      <c r="R5175">
        <v>85841</v>
      </c>
      <c r="S5175" t="s">
        <v>6577</v>
      </c>
      <c r="T5175" t="s">
        <v>6578</v>
      </c>
      <c r="U5175">
        <v>2.44</v>
      </c>
      <c r="V5175" t="s">
        <v>6172</v>
      </c>
      <c r="W5175" t="s">
        <v>5869</v>
      </c>
      <c r="X5175">
        <v>1</v>
      </c>
    </row>
    <row r="5176" spans="1:24" x14ac:dyDescent="0.25">
      <c r="A5176">
        <v>30600</v>
      </c>
      <c r="B5176" t="s">
        <v>2565</v>
      </c>
      <c r="C5176" t="s">
        <v>443</v>
      </c>
      <c r="D5176" t="s">
        <v>5871</v>
      </c>
      <c r="E5176" t="s">
        <v>6192</v>
      </c>
      <c r="F5176">
        <v>27</v>
      </c>
      <c r="G5176" t="s">
        <v>5837</v>
      </c>
      <c r="H5176" t="s">
        <v>5747</v>
      </c>
      <c r="I5176" t="s">
        <v>5748</v>
      </c>
      <c r="J5176">
        <v>355</v>
      </c>
      <c r="K5176">
        <v>24</v>
      </c>
      <c r="L5176">
        <v>5</v>
      </c>
      <c r="M5176" t="s">
        <v>5749</v>
      </c>
      <c r="N5176" t="s">
        <v>5750</v>
      </c>
      <c r="O5176" t="s">
        <v>5874</v>
      </c>
      <c r="P5176" t="s">
        <v>5875</v>
      </c>
      <c r="Q5176" t="s">
        <v>5876</v>
      </c>
      <c r="R5176">
        <v>85841</v>
      </c>
      <c r="S5176" t="s">
        <v>6577</v>
      </c>
      <c r="T5176" t="s">
        <v>6578</v>
      </c>
      <c r="U5176">
        <v>2.44</v>
      </c>
      <c r="V5176" t="s">
        <v>6172</v>
      </c>
      <c r="W5176" t="s">
        <v>5869</v>
      </c>
      <c r="X5176">
        <v>1</v>
      </c>
    </row>
    <row r="5177" spans="1:24" x14ac:dyDescent="0.25">
      <c r="A5177">
        <v>32213</v>
      </c>
      <c r="B5177" t="s">
        <v>3754</v>
      </c>
      <c r="C5177" t="s">
        <v>441</v>
      </c>
      <c r="D5177" t="s">
        <v>5757</v>
      </c>
      <c r="E5177" t="s">
        <v>6417</v>
      </c>
      <c r="F5177">
        <v>20</v>
      </c>
      <c r="G5177" t="s">
        <v>5746</v>
      </c>
      <c r="H5177" t="s">
        <v>5747</v>
      </c>
      <c r="I5177" t="s">
        <v>5748</v>
      </c>
      <c r="J5177">
        <v>750</v>
      </c>
      <c r="K5177">
        <v>6</v>
      </c>
      <c r="L5177">
        <v>35</v>
      </c>
      <c r="M5177" t="s">
        <v>5759</v>
      </c>
      <c r="N5177" t="s">
        <v>5801</v>
      </c>
      <c r="O5177" t="s">
        <v>5790</v>
      </c>
      <c r="P5177" t="s">
        <v>5762</v>
      </c>
      <c r="Q5177" t="s">
        <v>5802</v>
      </c>
      <c r="R5177">
        <v>86454</v>
      </c>
      <c r="S5177" t="s">
        <v>6576</v>
      </c>
      <c r="T5177" t="s">
        <v>5784</v>
      </c>
      <c r="U5177">
        <v>38.49</v>
      </c>
      <c r="V5177" t="s">
        <v>5755</v>
      </c>
      <c r="W5177" t="s">
        <v>5765</v>
      </c>
      <c r="X5177">
        <v>1</v>
      </c>
    </row>
    <row r="5178" spans="1:24" x14ac:dyDescent="0.25">
      <c r="A5178">
        <v>30867</v>
      </c>
      <c r="B5178" t="s">
        <v>3661</v>
      </c>
      <c r="C5178" t="s">
        <v>443</v>
      </c>
      <c r="D5178" t="s">
        <v>5871</v>
      </c>
      <c r="E5178" t="s">
        <v>6192</v>
      </c>
      <c r="F5178">
        <v>27</v>
      </c>
      <c r="G5178" t="s">
        <v>5837</v>
      </c>
      <c r="H5178" t="s">
        <v>5747</v>
      </c>
      <c r="I5178" t="s">
        <v>5748</v>
      </c>
      <c r="J5178">
        <v>473</v>
      </c>
      <c r="K5178">
        <v>24</v>
      </c>
      <c r="L5178">
        <v>5</v>
      </c>
      <c r="M5178" t="s">
        <v>5749</v>
      </c>
      <c r="N5178" t="s">
        <v>5750</v>
      </c>
      <c r="O5178" t="s">
        <v>5874</v>
      </c>
      <c r="P5178" t="s">
        <v>5875</v>
      </c>
      <c r="Q5178" t="s">
        <v>5876</v>
      </c>
      <c r="R5178">
        <v>85841</v>
      </c>
      <c r="S5178" t="s">
        <v>6577</v>
      </c>
      <c r="T5178" t="s">
        <v>6578</v>
      </c>
      <c r="U5178">
        <v>3.24</v>
      </c>
      <c r="V5178" t="s">
        <v>6172</v>
      </c>
      <c r="W5178" t="s">
        <v>5869</v>
      </c>
      <c r="X5178">
        <v>1</v>
      </c>
    </row>
    <row r="5179" spans="1:24" x14ac:dyDescent="0.25">
      <c r="A5179">
        <v>30867</v>
      </c>
      <c r="B5179" t="s">
        <v>3661</v>
      </c>
      <c r="C5179" t="s">
        <v>443</v>
      </c>
      <c r="D5179" t="s">
        <v>5871</v>
      </c>
      <c r="E5179" t="s">
        <v>6192</v>
      </c>
      <c r="F5179">
        <v>27</v>
      </c>
      <c r="G5179" t="s">
        <v>5837</v>
      </c>
      <c r="H5179" t="s">
        <v>5747</v>
      </c>
      <c r="I5179" t="s">
        <v>5748</v>
      </c>
      <c r="J5179">
        <v>473</v>
      </c>
      <c r="K5179">
        <v>24</v>
      </c>
      <c r="L5179">
        <v>5</v>
      </c>
      <c r="M5179" t="s">
        <v>5749</v>
      </c>
      <c r="N5179" t="s">
        <v>5750</v>
      </c>
      <c r="O5179" t="s">
        <v>5874</v>
      </c>
      <c r="P5179" t="s">
        <v>5875</v>
      </c>
      <c r="Q5179" t="s">
        <v>5876</v>
      </c>
      <c r="R5179">
        <v>85841</v>
      </c>
      <c r="S5179" t="s">
        <v>6577</v>
      </c>
      <c r="T5179" t="s">
        <v>6578</v>
      </c>
      <c r="U5179">
        <v>3.24</v>
      </c>
      <c r="V5179" t="s">
        <v>6172</v>
      </c>
      <c r="W5179" t="s">
        <v>5869</v>
      </c>
      <c r="X5179">
        <v>1</v>
      </c>
    </row>
    <row r="5180" spans="1:24" x14ac:dyDescent="0.25">
      <c r="A5180">
        <v>30868</v>
      </c>
      <c r="B5180" t="s">
        <v>3662</v>
      </c>
      <c r="C5180" t="s">
        <v>443</v>
      </c>
      <c r="D5180" t="s">
        <v>5871</v>
      </c>
      <c r="E5180" t="s">
        <v>6342</v>
      </c>
      <c r="F5180">
        <v>20</v>
      </c>
      <c r="G5180" t="s">
        <v>5746</v>
      </c>
      <c r="H5180" t="s">
        <v>5747</v>
      </c>
      <c r="I5180" t="s">
        <v>5748</v>
      </c>
      <c r="J5180">
        <v>473</v>
      </c>
      <c r="K5180">
        <v>24</v>
      </c>
      <c r="L5180">
        <v>4.3</v>
      </c>
      <c r="M5180" t="s">
        <v>5749</v>
      </c>
      <c r="N5180" t="s">
        <v>5750</v>
      </c>
      <c r="O5180" t="s">
        <v>5874</v>
      </c>
      <c r="P5180" t="s">
        <v>5875</v>
      </c>
      <c r="Q5180" t="s">
        <v>5876</v>
      </c>
      <c r="R5180">
        <v>85841</v>
      </c>
      <c r="S5180" t="s">
        <v>6577</v>
      </c>
      <c r="T5180" t="s">
        <v>6578</v>
      </c>
      <c r="U5180">
        <v>4.24</v>
      </c>
      <c r="V5180" t="s">
        <v>6172</v>
      </c>
      <c r="W5180" t="s">
        <v>5869</v>
      </c>
      <c r="X5180">
        <v>1</v>
      </c>
    </row>
    <row r="5181" spans="1:24" x14ac:dyDescent="0.25">
      <c r="A5181">
        <v>30868</v>
      </c>
      <c r="B5181" t="s">
        <v>3662</v>
      </c>
      <c r="C5181" t="s">
        <v>443</v>
      </c>
      <c r="D5181" t="s">
        <v>5871</v>
      </c>
      <c r="E5181" t="s">
        <v>6342</v>
      </c>
      <c r="F5181">
        <v>20</v>
      </c>
      <c r="G5181" t="s">
        <v>5746</v>
      </c>
      <c r="H5181" t="s">
        <v>5747</v>
      </c>
      <c r="I5181" t="s">
        <v>5748</v>
      </c>
      <c r="J5181">
        <v>473</v>
      </c>
      <c r="K5181">
        <v>24</v>
      </c>
      <c r="L5181">
        <v>4.3</v>
      </c>
      <c r="M5181" t="s">
        <v>5749</v>
      </c>
      <c r="N5181" t="s">
        <v>5750</v>
      </c>
      <c r="O5181" t="s">
        <v>5874</v>
      </c>
      <c r="P5181" t="s">
        <v>5875</v>
      </c>
      <c r="Q5181" t="s">
        <v>5876</v>
      </c>
      <c r="R5181">
        <v>85841</v>
      </c>
      <c r="S5181" t="s">
        <v>6577</v>
      </c>
      <c r="T5181" t="s">
        <v>6578</v>
      </c>
      <c r="U5181">
        <v>4.24</v>
      </c>
      <c r="V5181" t="s">
        <v>6172</v>
      </c>
      <c r="W5181" t="s">
        <v>5869</v>
      </c>
      <c r="X5181">
        <v>1</v>
      </c>
    </row>
    <row r="5182" spans="1:24" x14ac:dyDescent="0.25">
      <c r="A5182">
        <v>31768</v>
      </c>
      <c r="B5182" t="s">
        <v>3909</v>
      </c>
      <c r="C5182" t="s">
        <v>442</v>
      </c>
      <c r="D5182" t="s">
        <v>6035</v>
      </c>
      <c r="E5182" t="s">
        <v>5887</v>
      </c>
      <c r="F5182">
        <v>20</v>
      </c>
      <c r="G5182" t="s">
        <v>5746</v>
      </c>
      <c r="H5182" t="s">
        <v>5747</v>
      </c>
      <c r="I5182" t="s">
        <v>5748</v>
      </c>
      <c r="J5182">
        <v>750</v>
      </c>
      <c r="K5182">
        <v>12</v>
      </c>
      <c r="L5182">
        <v>12.5</v>
      </c>
      <c r="M5182" t="s">
        <v>5759</v>
      </c>
      <c r="N5182" t="s">
        <v>5976</v>
      </c>
      <c r="O5182" t="s">
        <v>5761</v>
      </c>
      <c r="P5182" t="s">
        <v>6002</v>
      </c>
      <c r="Q5182" t="s">
        <v>5977</v>
      </c>
      <c r="R5182">
        <v>66110</v>
      </c>
      <c r="S5182" t="s">
        <v>6096</v>
      </c>
      <c r="T5182" t="s">
        <v>5999</v>
      </c>
      <c r="U5182">
        <v>11.49</v>
      </c>
      <c r="V5182" t="s">
        <v>5755</v>
      </c>
      <c r="W5182" t="s">
        <v>5765</v>
      </c>
      <c r="X5182">
        <v>1</v>
      </c>
    </row>
    <row r="5183" spans="1:24" x14ac:dyDescent="0.25">
      <c r="A5183">
        <v>31300</v>
      </c>
      <c r="B5183" t="s">
        <v>3526</v>
      </c>
      <c r="C5183" t="s">
        <v>443</v>
      </c>
      <c r="D5183" t="s">
        <v>6177</v>
      </c>
      <c r="E5183" t="s">
        <v>6190</v>
      </c>
      <c r="F5183">
        <v>27</v>
      </c>
      <c r="G5183" t="s">
        <v>5837</v>
      </c>
      <c r="H5183" t="s">
        <v>5747</v>
      </c>
      <c r="I5183" t="s">
        <v>5748</v>
      </c>
      <c r="J5183">
        <v>5325</v>
      </c>
      <c r="K5183">
        <v>1</v>
      </c>
      <c r="L5183">
        <v>4</v>
      </c>
      <c r="M5183" t="s">
        <v>5749</v>
      </c>
      <c r="N5183" t="s">
        <v>5750</v>
      </c>
      <c r="O5183" t="s">
        <v>5874</v>
      </c>
      <c r="P5183" t="s">
        <v>6178</v>
      </c>
      <c r="Q5183" t="s">
        <v>5876</v>
      </c>
      <c r="R5183">
        <v>42090</v>
      </c>
      <c r="S5183" t="s">
        <v>6180</v>
      </c>
      <c r="T5183" t="s">
        <v>6180</v>
      </c>
      <c r="U5183">
        <v>24.75</v>
      </c>
      <c r="V5183" t="s">
        <v>6172</v>
      </c>
      <c r="W5183" t="s">
        <v>5869</v>
      </c>
      <c r="X5183">
        <v>15</v>
      </c>
    </row>
    <row r="5184" spans="1:24" x14ac:dyDescent="0.25">
      <c r="A5184">
        <v>31300</v>
      </c>
      <c r="B5184" t="s">
        <v>3526</v>
      </c>
      <c r="C5184" t="s">
        <v>443</v>
      </c>
      <c r="D5184" t="s">
        <v>6177</v>
      </c>
      <c r="E5184" t="s">
        <v>6190</v>
      </c>
      <c r="F5184">
        <v>27</v>
      </c>
      <c r="G5184" t="s">
        <v>5837</v>
      </c>
      <c r="H5184" t="s">
        <v>5747</v>
      </c>
      <c r="I5184" t="s">
        <v>5748</v>
      </c>
      <c r="J5184">
        <v>5325</v>
      </c>
      <c r="K5184">
        <v>1</v>
      </c>
      <c r="L5184">
        <v>4</v>
      </c>
      <c r="M5184" t="s">
        <v>5749</v>
      </c>
      <c r="N5184" t="s">
        <v>5750</v>
      </c>
      <c r="O5184" t="s">
        <v>5874</v>
      </c>
      <c r="P5184" t="s">
        <v>6178</v>
      </c>
      <c r="Q5184" t="s">
        <v>5876</v>
      </c>
      <c r="R5184">
        <v>42090</v>
      </c>
      <c r="S5184" t="s">
        <v>6180</v>
      </c>
      <c r="T5184" t="s">
        <v>6180</v>
      </c>
      <c r="U5184">
        <v>24.75</v>
      </c>
      <c r="V5184" t="s">
        <v>6172</v>
      </c>
      <c r="W5184" t="s">
        <v>5869</v>
      </c>
      <c r="X5184">
        <v>15</v>
      </c>
    </row>
    <row r="5185" spans="1:24" x14ac:dyDescent="0.25">
      <c r="A5185">
        <v>31844</v>
      </c>
      <c r="B5185" t="s">
        <v>3924</v>
      </c>
      <c r="C5185" t="s">
        <v>441</v>
      </c>
      <c r="D5185" t="s">
        <v>5798</v>
      </c>
      <c r="E5185" t="s">
        <v>5799</v>
      </c>
      <c r="F5185">
        <v>20</v>
      </c>
      <c r="G5185" t="s">
        <v>5746</v>
      </c>
      <c r="H5185" t="s">
        <v>5747</v>
      </c>
      <c r="I5185" t="s">
        <v>5748</v>
      </c>
      <c r="J5185">
        <v>750</v>
      </c>
      <c r="K5185">
        <v>12</v>
      </c>
      <c r="L5185">
        <v>41</v>
      </c>
      <c r="M5185" t="s">
        <v>5759</v>
      </c>
      <c r="N5185" t="s">
        <v>5859</v>
      </c>
      <c r="O5185" t="s">
        <v>5790</v>
      </c>
      <c r="P5185" t="s">
        <v>5762</v>
      </c>
      <c r="Q5185" t="s">
        <v>5838</v>
      </c>
      <c r="R5185">
        <v>81390</v>
      </c>
      <c r="S5185" t="s">
        <v>6136</v>
      </c>
      <c r="T5185" t="s">
        <v>5771</v>
      </c>
      <c r="U5185">
        <v>29.99</v>
      </c>
      <c r="V5185" t="s">
        <v>5755</v>
      </c>
      <c r="W5185" t="s">
        <v>5765</v>
      </c>
      <c r="X5185">
        <v>1</v>
      </c>
    </row>
    <row r="5186" spans="1:24" x14ac:dyDescent="0.25">
      <c r="A5186">
        <v>29844</v>
      </c>
      <c r="B5186" t="s">
        <v>4364</v>
      </c>
      <c r="C5186" t="s">
        <v>443</v>
      </c>
      <c r="D5186" t="s">
        <v>6177</v>
      </c>
      <c r="E5186" t="s">
        <v>6167</v>
      </c>
      <c r="F5186">
        <v>27</v>
      </c>
      <c r="G5186" t="s">
        <v>5837</v>
      </c>
      <c r="H5186" t="s">
        <v>5747</v>
      </c>
      <c r="I5186" t="s">
        <v>5748</v>
      </c>
      <c r="J5186">
        <v>2130</v>
      </c>
      <c r="K5186">
        <v>4</v>
      </c>
      <c r="L5186">
        <v>4.2</v>
      </c>
      <c r="M5186" t="s">
        <v>5749</v>
      </c>
      <c r="N5186" t="s">
        <v>5750</v>
      </c>
      <c r="O5186" t="s">
        <v>5874</v>
      </c>
      <c r="P5186" t="s">
        <v>5875</v>
      </c>
      <c r="Q5186" t="s">
        <v>5876</v>
      </c>
      <c r="R5186">
        <v>42090</v>
      </c>
      <c r="S5186" t="s">
        <v>6180</v>
      </c>
      <c r="T5186" t="s">
        <v>6180</v>
      </c>
      <c r="U5186">
        <v>13.98</v>
      </c>
      <c r="V5186" t="s">
        <v>6172</v>
      </c>
      <c r="W5186" t="s">
        <v>5869</v>
      </c>
      <c r="X5186">
        <v>6</v>
      </c>
    </row>
    <row r="5187" spans="1:24" x14ac:dyDescent="0.25">
      <c r="A5187">
        <v>29844</v>
      </c>
      <c r="B5187" t="s">
        <v>4364</v>
      </c>
      <c r="C5187" t="s">
        <v>443</v>
      </c>
      <c r="D5187" t="s">
        <v>6177</v>
      </c>
      <c r="E5187" t="s">
        <v>6167</v>
      </c>
      <c r="F5187">
        <v>27</v>
      </c>
      <c r="G5187" t="s">
        <v>5837</v>
      </c>
      <c r="H5187" t="s">
        <v>5747</v>
      </c>
      <c r="I5187" t="s">
        <v>5748</v>
      </c>
      <c r="J5187">
        <v>2130</v>
      </c>
      <c r="K5187">
        <v>4</v>
      </c>
      <c r="L5187">
        <v>4.2</v>
      </c>
      <c r="M5187" t="s">
        <v>5749</v>
      </c>
      <c r="N5187" t="s">
        <v>5750</v>
      </c>
      <c r="O5187" t="s">
        <v>5874</v>
      </c>
      <c r="P5187" t="s">
        <v>5875</v>
      </c>
      <c r="Q5187" t="s">
        <v>5876</v>
      </c>
      <c r="R5187">
        <v>42090</v>
      </c>
      <c r="S5187" t="s">
        <v>6180</v>
      </c>
      <c r="T5187" t="s">
        <v>6180</v>
      </c>
      <c r="U5187">
        <v>13.98</v>
      </c>
      <c r="V5187" t="s">
        <v>6172</v>
      </c>
      <c r="W5187" t="s">
        <v>5869</v>
      </c>
      <c r="X5187">
        <v>6</v>
      </c>
    </row>
    <row r="5188" spans="1:24" x14ac:dyDescent="0.25">
      <c r="A5188">
        <v>29902</v>
      </c>
      <c r="B5188" t="s">
        <v>3481</v>
      </c>
      <c r="C5188" t="s">
        <v>441</v>
      </c>
      <c r="D5188" t="s">
        <v>5757</v>
      </c>
      <c r="E5188" t="s">
        <v>5804</v>
      </c>
      <c r="F5188">
        <v>20</v>
      </c>
      <c r="G5188" t="s">
        <v>5746</v>
      </c>
      <c r="H5188" t="s">
        <v>5747</v>
      </c>
      <c r="I5188" t="s">
        <v>5748</v>
      </c>
      <c r="J5188">
        <v>750</v>
      </c>
      <c r="K5188">
        <v>3</v>
      </c>
      <c r="L5188">
        <v>43</v>
      </c>
      <c r="M5188" t="s">
        <v>5759</v>
      </c>
      <c r="N5188" t="s">
        <v>5760</v>
      </c>
      <c r="O5188" t="s">
        <v>5761</v>
      </c>
      <c r="P5188" t="s">
        <v>5762</v>
      </c>
      <c r="Q5188" t="s">
        <v>5805</v>
      </c>
      <c r="R5188">
        <v>81745</v>
      </c>
      <c r="S5188" t="s">
        <v>6441</v>
      </c>
      <c r="T5188" t="s">
        <v>5786</v>
      </c>
      <c r="U5188">
        <v>359.99</v>
      </c>
      <c r="V5188" t="s">
        <v>5755</v>
      </c>
      <c r="W5188" t="s">
        <v>5765</v>
      </c>
      <c r="X5188">
        <v>1</v>
      </c>
    </row>
    <row r="5189" spans="1:24" x14ac:dyDescent="0.25">
      <c r="A5189">
        <v>31354</v>
      </c>
      <c r="B5189" t="s">
        <v>3731</v>
      </c>
      <c r="C5189" t="s">
        <v>442</v>
      </c>
      <c r="D5189" t="s">
        <v>5886</v>
      </c>
      <c r="E5189" t="s">
        <v>5887</v>
      </c>
      <c r="F5189">
        <v>10</v>
      </c>
      <c r="G5189" t="s">
        <v>5767</v>
      </c>
      <c r="H5189" t="s">
        <v>5747</v>
      </c>
      <c r="I5189" t="s">
        <v>5748</v>
      </c>
      <c r="J5189">
        <v>1500</v>
      </c>
      <c r="K5189">
        <v>6</v>
      </c>
      <c r="L5189">
        <v>12.5</v>
      </c>
      <c r="M5189" t="s">
        <v>5749</v>
      </c>
      <c r="N5189" t="s">
        <v>5750</v>
      </c>
      <c r="O5189" t="s">
        <v>5751</v>
      </c>
      <c r="P5189" t="s">
        <v>5922</v>
      </c>
      <c r="Q5189" t="s">
        <v>5947</v>
      </c>
      <c r="R5189">
        <v>42016</v>
      </c>
      <c r="S5189" t="s">
        <v>5956</v>
      </c>
      <c r="T5189" t="s">
        <v>5957</v>
      </c>
      <c r="U5189">
        <v>16.989999999999998</v>
      </c>
      <c r="V5189" t="s">
        <v>5755</v>
      </c>
      <c r="W5189" t="s">
        <v>5869</v>
      </c>
      <c r="X5189">
        <v>1</v>
      </c>
    </row>
    <row r="5190" spans="1:24" x14ac:dyDescent="0.25">
      <c r="A5190">
        <v>31357</v>
      </c>
      <c r="B5190" t="s">
        <v>3732</v>
      </c>
      <c r="C5190" t="s">
        <v>442</v>
      </c>
      <c r="D5190" t="s">
        <v>5920</v>
      </c>
      <c r="E5190" t="s">
        <v>5887</v>
      </c>
      <c r="F5190">
        <v>10</v>
      </c>
      <c r="G5190" t="s">
        <v>5767</v>
      </c>
      <c r="H5190" t="s">
        <v>5747</v>
      </c>
      <c r="I5190" t="s">
        <v>5748</v>
      </c>
      <c r="J5190">
        <v>1500</v>
      </c>
      <c r="K5190">
        <v>6</v>
      </c>
      <c r="L5190">
        <v>12.5</v>
      </c>
      <c r="M5190" t="s">
        <v>5749</v>
      </c>
      <c r="N5190" t="s">
        <v>5750</v>
      </c>
      <c r="O5190" t="s">
        <v>5751</v>
      </c>
      <c r="P5190" t="s">
        <v>5922</v>
      </c>
      <c r="Q5190" t="s">
        <v>5947</v>
      </c>
      <c r="R5190">
        <v>42016</v>
      </c>
      <c r="S5190" t="s">
        <v>5956</v>
      </c>
      <c r="T5190" t="s">
        <v>5957</v>
      </c>
      <c r="U5190">
        <v>16.989999999999998</v>
      </c>
      <c r="V5190" t="s">
        <v>5755</v>
      </c>
      <c r="W5190" t="s">
        <v>5869</v>
      </c>
      <c r="X5190">
        <v>1</v>
      </c>
    </row>
    <row r="5191" spans="1:24" x14ac:dyDescent="0.25">
      <c r="A5191">
        <v>31455</v>
      </c>
      <c r="B5191" t="s">
        <v>3670</v>
      </c>
      <c r="C5191" t="s">
        <v>443</v>
      </c>
      <c r="D5191" t="s">
        <v>5871</v>
      </c>
      <c r="E5191" t="s">
        <v>6192</v>
      </c>
      <c r="F5191">
        <v>27</v>
      </c>
      <c r="G5191" t="s">
        <v>5837</v>
      </c>
      <c r="H5191" t="s">
        <v>5747</v>
      </c>
      <c r="I5191" t="s">
        <v>5748</v>
      </c>
      <c r="J5191">
        <v>473</v>
      </c>
      <c r="K5191">
        <v>24</v>
      </c>
      <c r="L5191">
        <v>5.0999999999999996</v>
      </c>
      <c r="M5191" t="s">
        <v>5749</v>
      </c>
      <c r="N5191" t="s">
        <v>5750</v>
      </c>
      <c r="O5191" t="s">
        <v>5874</v>
      </c>
      <c r="P5191" t="s">
        <v>5875</v>
      </c>
      <c r="Q5191" t="s">
        <v>5876</v>
      </c>
      <c r="R5191">
        <v>86613</v>
      </c>
      <c r="S5191" t="s">
        <v>6449</v>
      </c>
      <c r="T5191" t="s">
        <v>6449</v>
      </c>
      <c r="U5191">
        <v>4.22</v>
      </c>
      <c r="V5191" t="s">
        <v>6172</v>
      </c>
      <c r="W5191" t="s">
        <v>5869</v>
      </c>
      <c r="X5191">
        <v>1</v>
      </c>
    </row>
    <row r="5192" spans="1:24" x14ac:dyDescent="0.25">
      <c r="A5192">
        <v>31455</v>
      </c>
      <c r="B5192" t="s">
        <v>3670</v>
      </c>
      <c r="C5192" t="s">
        <v>443</v>
      </c>
      <c r="D5192" t="s">
        <v>5871</v>
      </c>
      <c r="E5192" t="s">
        <v>6192</v>
      </c>
      <c r="F5192">
        <v>27</v>
      </c>
      <c r="G5192" t="s">
        <v>5837</v>
      </c>
      <c r="H5192" t="s">
        <v>5747</v>
      </c>
      <c r="I5192" t="s">
        <v>5748</v>
      </c>
      <c r="J5192">
        <v>473</v>
      </c>
      <c r="K5192">
        <v>24</v>
      </c>
      <c r="L5192">
        <v>5.0999999999999996</v>
      </c>
      <c r="M5192" t="s">
        <v>5749</v>
      </c>
      <c r="N5192" t="s">
        <v>5750</v>
      </c>
      <c r="O5192" t="s">
        <v>5874</v>
      </c>
      <c r="P5192" t="s">
        <v>5875</v>
      </c>
      <c r="Q5192" t="s">
        <v>5876</v>
      </c>
      <c r="R5192">
        <v>86613</v>
      </c>
      <c r="S5192" t="s">
        <v>6449</v>
      </c>
      <c r="T5192" t="s">
        <v>6449</v>
      </c>
      <c r="U5192">
        <v>4.22</v>
      </c>
      <c r="V5192" t="s">
        <v>6172</v>
      </c>
      <c r="W5192" t="s">
        <v>5869</v>
      </c>
      <c r="X5192">
        <v>1</v>
      </c>
    </row>
    <row r="5193" spans="1:24" x14ac:dyDescent="0.25">
      <c r="A5193">
        <v>31821</v>
      </c>
      <c r="B5193" t="s">
        <v>3437</v>
      </c>
      <c r="C5193" t="s">
        <v>443</v>
      </c>
      <c r="D5193" t="s">
        <v>6637</v>
      </c>
      <c r="E5193" t="s">
        <v>5872</v>
      </c>
      <c r="F5193">
        <v>27</v>
      </c>
      <c r="G5193" t="s">
        <v>5837</v>
      </c>
      <c r="H5193" t="s">
        <v>5747</v>
      </c>
      <c r="I5193" t="s">
        <v>5748</v>
      </c>
      <c r="J5193">
        <v>473</v>
      </c>
      <c r="K5193">
        <v>24</v>
      </c>
      <c r="L5193">
        <v>7.5</v>
      </c>
      <c r="M5193" t="s">
        <v>5749</v>
      </c>
      <c r="N5193" t="s">
        <v>5750</v>
      </c>
      <c r="O5193" t="s">
        <v>5874</v>
      </c>
      <c r="P5193" t="s">
        <v>5875</v>
      </c>
      <c r="Q5193" t="s">
        <v>5876</v>
      </c>
      <c r="R5193">
        <v>90004</v>
      </c>
      <c r="S5193" t="s">
        <v>6638</v>
      </c>
      <c r="T5193" t="s">
        <v>6638</v>
      </c>
      <c r="U5193">
        <v>4.3899999999999997</v>
      </c>
      <c r="V5193" t="s">
        <v>6172</v>
      </c>
      <c r="W5193" t="s">
        <v>5869</v>
      </c>
      <c r="X5193">
        <v>1</v>
      </c>
    </row>
    <row r="5194" spans="1:24" x14ac:dyDescent="0.25">
      <c r="A5194">
        <v>31821</v>
      </c>
      <c r="B5194" t="s">
        <v>3437</v>
      </c>
      <c r="C5194" t="s">
        <v>443</v>
      </c>
      <c r="D5194" t="s">
        <v>6637</v>
      </c>
      <c r="E5194" t="s">
        <v>5872</v>
      </c>
      <c r="F5194">
        <v>27</v>
      </c>
      <c r="G5194" t="s">
        <v>5837</v>
      </c>
      <c r="H5194" t="s">
        <v>5747</v>
      </c>
      <c r="I5194" t="s">
        <v>5748</v>
      </c>
      <c r="J5194">
        <v>473</v>
      </c>
      <c r="K5194">
        <v>24</v>
      </c>
      <c r="L5194">
        <v>7.5</v>
      </c>
      <c r="M5194" t="s">
        <v>5749</v>
      </c>
      <c r="N5194" t="s">
        <v>5750</v>
      </c>
      <c r="O5194" t="s">
        <v>5874</v>
      </c>
      <c r="P5194" t="s">
        <v>5875</v>
      </c>
      <c r="Q5194" t="s">
        <v>5876</v>
      </c>
      <c r="R5194">
        <v>90004</v>
      </c>
      <c r="S5194" t="s">
        <v>6638</v>
      </c>
      <c r="T5194" t="s">
        <v>6638</v>
      </c>
      <c r="U5194">
        <v>4.3899999999999997</v>
      </c>
      <c r="V5194" t="s">
        <v>6172</v>
      </c>
      <c r="W5194" t="s">
        <v>5869</v>
      </c>
      <c r="X5194">
        <v>1</v>
      </c>
    </row>
    <row r="5195" spans="1:24" x14ac:dyDescent="0.25">
      <c r="A5195">
        <v>31821</v>
      </c>
      <c r="B5195" t="s">
        <v>3437</v>
      </c>
      <c r="C5195" t="s">
        <v>443</v>
      </c>
      <c r="D5195" t="s">
        <v>6637</v>
      </c>
      <c r="E5195" t="s">
        <v>5872</v>
      </c>
      <c r="F5195">
        <v>27</v>
      </c>
      <c r="G5195" t="s">
        <v>5837</v>
      </c>
      <c r="H5195" t="s">
        <v>5747</v>
      </c>
      <c r="I5195" t="s">
        <v>5748</v>
      </c>
      <c r="J5195">
        <v>473</v>
      </c>
      <c r="K5195">
        <v>24</v>
      </c>
      <c r="L5195">
        <v>7.5</v>
      </c>
      <c r="M5195" t="s">
        <v>5749</v>
      </c>
      <c r="N5195" t="s">
        <v>5750</v>
      </c>
      <c r="O5195" t="s">
        <v>5874</v>
      </c>
      <c r="P5195" t="s">
        <v>5875</v>
      </c>
      <c r="Q5195" t="s">
        <v>5876</v>
      </c>
      <c r="R5195">
        <v>96</v>
      </c>
      <c r="S5195" t="s">
        <v>6638</v>
      </c>
      <c r="T5195" t="s">
        <v>6638</v>
      </c>
      <c r="U5195">
        <v>4.3899999999999997</v>
      </c>
      <c r="V5195" t="s">
        <v>6172</v>
      </c>
      <c r="W5195" t="s">
        <v>5869</v>
      </c>
      <c r="X5195">
        <v>1</v>
      </c>
    </row>
    <row r="5196" spans="1:24" x14ac:dyDescent="0.25">
      <c r="A5196">
        <v>32283</v>
      </c>
      <c r="B5196" t="s">
        <v>3762</v>
      </c>
      <c r="C5196" t="s">
        <v>443</v>
      </c>
      <c r="D5196" t="s">
        <v>5871</v>
      </c>
      <c r="E5196" t="s">
        <v>5872</v>
      </c>
      <c r="F5196">
        <v>27</v>
      </c>
      <c r="G5196" t="s">
        <v>5837</v>
      </c>
      <c r="H5196" t="s">
        <v>5747</v>
      </c>
      <c r="I5196" t="s">
        <v>5748</v>
      </c>
      <c r="J5196">
        <v>750</v>
      </c>
      <c r="K5196">
        <v>12</v>
      </c>
      <c r="L5196">
        <v>10.5</v>
      </c>
      <c r="M5196" t="s">
        <v>5749</v>
      </c>
      <c r="N5196" t="s">
        <v>5750</v>
      </c>
      <c r="O5196" t="s">
        <v>5874</v>
      </c>
      <c r="P5196" t="s">
        <v>5875</v>
      </c>
      <c r="Q5196" t="s">
        <v>5876</v>
      </c>
      <c r="R5196">
        <v>79259</v>
      </c>
      <c r="S5196" t="s">
        <v>6480</v>
      </c>
      <c r="T5196" t="s">
        <v>6481</v>
      </c>
      <c r="U5196">
        <v>13.99</v>
      </c>
      <c r="V5196" t="s">
        <v>5755</v>
      </c>
      <c r="W5196" t="s">
        <v>5869</v>
      </c>
      <c r="X5196">
        <v>1</v>
      </c>
    </row>
    <row r="5197" spans="1:24" x14ac:dyDescent="0.25">
      <c r="A5197">
        <v>32283</v>
      </c>
      <c r="B5197" t="s">
        <v>3762</v>
      </c>
      <c r="C5197" t="s">
        <v>443</v>
      </c>
      <c r="D5197" t="s">
        <v>5871</v>
      </c>
      <c r="E5197" t="s">
        <v>5872</v>
      </c>
      <c r="F5197">
        <v>27</v>
      </c>
      <c r="G5197" t="s">
        <v>5837</v>
      </c>
      <c r="H5197" t="s">
        <v>5747</v>
      </c>
      <c r="I5197" t="s">
        <v>5748</v>
      </c>
      <c r="J5197">
        <v>750</v>
      </c>
      <c r="K5197">
        <v>12</v>
      </c>
      <c r="L5197">
        <v>10.5</v>
      </c>
      <c r="M5197" t="s">
        <v>5749</v>
      </c>
      <c r="N5197" t="s">
        <v>5750</v>
      </c>
      <c r="O5197" t="s">
        <v>5874</v>
      </c>
      <c r="P5197" t="s">
        <v>5875</v>
      </c>
      <c r="Q5197" t="s">
        <v>5876</v>
      </c>
      <c r="R5197">
        <v>79259</v>
      </c>
      <c r="S5197" t="s">
        <v>6480</v>
      </c>
      <c r="T5197" t="s">
        <v>6481</v>
      </c>
      <c r="U5197">
        <v>13.99</v>
      </c>
      <c r="V5197" t="s">
        <v>5755</v>
      </c>
      <c r="W5197" t="s">
        <v>5869</v>
      </c>
      <c r="X5197">
        <v>1</v>
      </c>
    </row>
    <row r="5198" spans="1:24" x14ac:dyDescent="0.25">
      <c r="A5198">
        <v>733112</v>
      </c>
      <c r="B5198" t="s">
        <v>3170</v>
      </c>
      <c r="C5198" t="s">
        <v>441</v>
      </c>
      <c r="D5198" t="s">
        <v>5850</v>
      </c>
      <c r="E5198" t="s">
        <v>5898</v>
      </c>
      <c r="F5198">
        <v>10</v>
      </c>
      <c r="G5198" t="s">
        <v>5767</v>
      </c>
      <c r="H5198" t="s">
        <v>5747</v>
      </c>
      <c r="I5198" t="s">
        <v>5748</v>
      </c>
      <c r="J5198">
        <v>750</v>
      </c>
      <c r="K5198">
        <v>6</v>
      </c>
      <c r="L5198">
        <v>40</v>
      </c>
      <c r="M5198" t="s">
        <v>5759</v>
      </c>
      <c r="N5198" t="s">
        <v>5852</v>
      </c>
      <c r="O5198" t="s">
        <v>5790</v>
      </c>
      <c r="P5198" t="s">
        <v>5762</v>
      </c>
      <c r="Q5198" t="s">
        <v>5853</v>
      </c>
      <c r="R5198">
        <v>67086</v>
      </c>
      <c r="S5198" t="s">
        <v>6319</v>
      </c>
      <c r="T5198" t="s">
        <v>5794</v>
      </c>
      <c r="U5198">
        <v>42.95</v>
      </c>
      <c r="V5198" t="s">
        <v>5755</v>
      </c>
      <c r="W5198" t="s">
        <v>5765</v>
      </c>
      <c r="X5198">
        <v>1</v>
      </c>
    </row>
    <row r="5199" spans="1:24" x14ac:dyDescent="0.25">
      <c r="A5199">
        <v>30054</v>
      </c>
      <c r="B5199" t="s">
        <v>4108</v>
      </c>
      <c r="C5199" t="s">
        <v>444</v>
      </c>
      <c r="D5199" t="s">
        <v>6161</v>
      </c>
      <c r="E5199" t="s">
        <v>6475</v>
      </c>
      <c r="F5199">
        <v>27</v>
      </c>
      <c r="G5199" t="s">
        <v>5837</v>
      </c>
      <c r="H5199" t="s">
        <v>5747</v>
      </c>
      <c r="I5199" t="s">
        <v>5748</v>
      </c>
      <c r="J5199">
        <v>2046</v>
      </c>
      <c r="K5199">
        <v>4</v>
      </c>
      <c r="L5199">
        <v>5</v>
      </c>
      <c r="M5199" t="s">
        <v>5749</v>
      </c>
      <c r="N5199" t="s">
        <v>5750</v>
      </c>
      <c r="O5199" t="s">
        <v>5751</v>
      </c>
      <c r="P5199" t="s">
        <v>6153</v>
      </c>
      <c r="Q5199" t="s">
        <v>6187</v>
      </c>
      <c r="R5199">
        <v>89558</v>
      </c>
      <c r="S5199" t="s">
        <v>6406</v>
      </c>
      <c r="T5199" t="s">
        <v>5984</v>
      </c>
      <c r="U5199">
        <v>13.27</v>
      </c>
      <c r="V5199" t="s">
        <v>6172</v>
      </c>
      <c r="W5199" t="s">
        <v>5756</v>
      </c>
      <c r="X5199">
        <v>6</v>
      </c>
    </row>
    <row r="5200" spans="1:24" x14ac:dyDescent="0.25">
      <c r="A5200">
        <v>31048</v>
      </c>
      <c r="B5200" t="s">
        <v>3524</v>
      </c>
      <c r="C5200" t="s">
        <v>443</v>
      </c>
      <c r="D5200" t="s">
        <v>6177</v>
      </c>
      <c r="E5200" t="s">
        <v>6167</v>
      </c>
      <c r="F5200">
        <v>27</v>
      </c>
      <c r="G5200" t="s">
        <v>5837</v>
      </c>
      <c r="H5200" t="s">
        <v>5747</v>
      </c>
      <c r="I5200" t="s">
        <v>5748</v>
      </c>
      <c r="J5200">
        <v>1892</v>
      </c>
      <c r="K5200">
        <v>6</v>
      </c>
      <c r="L5200">
        <v>4.5999999999999996</v>
      </c>
      <c r="M5200" t="s">
        <v>5749</v>
      </c>
      <c r="N5200" t="s">
        <v>5750</v>
      </c>
      <c r="O5200" t="s">
        <v>5874</v>
      </c>
      <c r="P5200" t="s">
        <v>5875</v>
      </c>
      <c r="Q5200" t="s">
        <v>5876</v>
      </c>
      <c r="R5200">
        <v>42099</v>
      </c>
      <c r="S5200" t="s">
        <v>6179</v>
      </c>
      <c r="T5200" t="s">
        <v>6179</v>
      </c>
      <c r="U5200">
        <v>11.79</v>
      </c>
      <c r="V5200" t="s">
        <v>6172</v>
      </c>
      <c r="W5200" t="s">
        <v>5869</v>
      </c>
      <c r="X5200">
        <v>4</v>
      </c>
    </row>
    <row r="5201" spans="1:24" x14ac:dyDescent="0.25">
      <c r="A5201">
        <v>31048</v>
      </c>
      <c r="B5201" t="s">
        <v>3524</v>
      </c>
      <c r="C5201" t="s">
        <v>443</v>
      </c>
      <c r="D5201" t="s">
        <v>6177</v>
      </c>
      <c r="E5201" t="s">
        <v>6167</v>
      </c>
      <c r="F5201">
        <v>27</v>
      </c>
      <c r="G5201" t="s">
        <v>5837</v>
      </c>
      <c r="H5201" t="s">
        <v>5747</v>
      </c>
      <c r="I5201" t="s">
        <v>5748</v>
      </c>
      <c r="J5201">
        <v>1892</v>
      </c>
      <c r="K5201">
        <v>6</v>
      </c>
      <c r="L5201">
        <v>4.5999999999999996</v>
      </c>
      <c r="M5201" t="s">
        <v>5749</v>
      </c>
      <c r="N5201" t="s">
        <v>5750</v>
      </c>
      <c r="O5201" t="s">
        <v>5874</v>
      </c>
      <c r="P5201" t="s">
        <v>5875</v>
      </c>
      <c r="Q5201" t="s">
        <v>5876</v>
      </c>
      <c r="R5201">
        <v>42099</v>
      </c>
      <c r="S5201" t="s">
        <v>6179</v>
      </c>
      <c r="T5201" t="s">
        <v>6179</v>
      </c>
      <c r="U5201">
        <v>11.79</v>
      </c>
      <c r="V5201" t="s">
        <v>6172</v>
      </c>
      <c r="W5201" t="s">
        <v>5869</v>
      </c>
      <c r="X5201">
        <v>4</v>
      </c>
    </row>
    <row r="5202" spans="1:24" x14ac:dyDescent="0.25">
      <c r="A5202">
        <v>32208</v>
      </c>
      <c r="B5202" t="s">
        <v>3752</v>
      </c>
      <c r="C5202" t="s">
        <v>442</v>
      </c>
      <c r="D5202" t="s">
        <v>6132</v>
      </c>
      <c r="E5202" t="s">
        <v>498</v>
      </c>
      <c r="F5202">
        <v>20</v>
      </c>
      <c r="G5202" t="s">
        <v>5746</v>
      </c>
      <c r="H5202" t="s">
        <v>5747</v>
      </c>
      <c r="I5202" t="s">
        <v>5748</v>
      </c>
      <c r="J5202">
        <v>750</v>
      </c>
      <c r="K5202">
        <v>12</v>
      </c>
      <c r="L5202">
        <v>14</v>
      </c>
      <c r="M5202" t="s">
        <v>5749</v>
      </c>
      <c r="N5202" t="s">
        <v>5750</v>
      </c>
      <c r="O5202" t="s">
        <v>5751</v>
      </c>
      <c r="P5202" t="s">
        <v>5988</v>
      </c>
      <c r="Q5202" t="s">
        <v>6105</v>
      </c>
      <c r="R5202">
        <v>91241</v>
      </c>
      <c r="S5202" t="s">
        <v>6530</v>
      </c>
      <c r="T5202" t="s">
        <v>6530</v>
      </c>
      <c r="U5202">
        <v>17.989999999999998</v>
      </c>
      <c r="V5202" t="s">
        <v>5755</v>
      </c>
      <c r="W5202" t="s">
        <v>5869</v>
      </c>
      <c r="X5202">
        <v>1</v>
      </c>
    </row>
    <row r="5203" spans="1:24" x14ac:dyDescent="0.25">
      <c r="A5203">
        <v>31240</v>
      </c>
      <c r="B5203" t="s">
        <v>3625</v>
      </c>
      <c r="C5203" t="s">
        <v>442</v>
      </c>
      <c r="D5203" t="s">
        <v>5886</v>
      </c>
      <c r="E5203" t="s">
        <v>5887</v>
      </c>
      <c r="F5203">
        <v>31</v>
      </c>
      <c r="G5203" t="s">
        <v>6295</v>
      </c>
      <c r="H5203" t="s">
        <v>5868</v>
      </c>
      <c r="I5203" t="s">
        <v>5748</v>
      </c>
      <c r="J5203">
        <v>750</v>
      </c>
      <c r="K5203">
        <v>6</v>
      </c>
      <c r="L5203">
        <v>14</v>
      </c>
      <c r="M5203" t="s">
        <v>5759</v>
      </c>
      <c r="N5203" t="s">
        <v>5781</v>
      </c>
      <c r="O5203" t="s">
        <v>5761</v>
      </c>
      <c r="P5203" t="s">
        <v>5889</v>
      </c>
      <c r="Q5203" t="s">
        <v>5986</v>
      </c>
      <c r="R5203">
        <v>79506</v>
      </c>
      <c r="S5203" t="s">
        <v>6416</v>
      </c>
      <c r="T5203" t="s">
        <v>6416</v>
      </c>
      <c r="U5203">
        <v>197.96</v>
      </c>
      <c r="V5203" t="s">
        <v>5755</v>
      </c>
      <c r="W5203" t="s">
        <v>5765</v>
      </c>
      <c r="X5203">
        <v>1</v>
      </c>
    </row>
    <row r="5204" spans="1:24" x14ac:dyDescent="0.25">
      <c r="A5204">
        <v>31050</v>
      </c>
      <c r="B5204" t="s">
        <v>3525</v>
      </c>
      <c r="C5204" t="s">
        <v>443</v>
      </c>
      <c r="D5204" t="s">
        <v>6177</v>
      </c>
      <c r="E5204" t="s">
        <v>6167</v>
      </c>
      <c r="F5204">
        <v>27</v>
      </c>
      <c r="G5204" t="s">
        <v>5837</v>
      </c>
      <c r="H5204" t="s">
        <v>5747</v>
      </c>
      <c r="I5204" t="s">
        <v>5748</v>
      </c>
      <c r="J5204">
        <v>473</v>
      </c>
      <c r="K5204">
        <v>24</v>
      </c>
      <c r="L5204">
        <v>4.5999999999999996</v>
      </c>
      <c r="M5204" t="s">
        <v>5749</v>
      </c>
      <c r="N5204" t="s">
        <v>5750</v>
      </c>
      <c r="O5204" t="s">
        <v>5874</v>
      </c>
      <c r="P5204" t="s">
        <v>5875</v>
      </c>
      <c r="Q5204" t="s">
        <v>5876</v>
      </c>
      <c r="R5204">
        <v>42099</v>
      </c>
      <c r="S5204" t="s">
        <v>6179</v>
      </c>
      <c r="T5204" t="s">
        <v>6179</v>
      </c>
      <c r="U5204">
        <v>3.25</v>
      </c>
      <c r="V5204" t="s">
        <v>6172</v>
      </c>
      <c r="W5204" t="s">
        <v>5869</v>
      </c>
      <c r="X5204">
        <v>1</v>
      </c>
    </row>
    <row r="5205" spans="1:24" x14ac:dyDescent="0.25">
      <c r="A5205">
        <v>31050</v>
      </c>
      <c r="B5205" t="s">
        <v>3525</v>
      </c>
      <c r="C5205" t="s">
        <v>443</v>
      </c>
      <c r="D5205" t="s">
        <v>6177</v>
      </c>
      <c r="E5205" t="s">
        <v>6167</v>
      </c>
      <c r="F5205">
        <v>27</v>
      </c>
      <c r="G5205" t="s">
        <v>5837</v>
      </c>
      <c r="H5205" t="s">
        <v>5747</v>
      </c>
      <c r="I5205" t="s">
        <v>5748</v>
      </c>
      <c r="J5205">
        <v>473</v>
      </c>
      <c r="K5205">
        <v>24</v>
      </c>
      <c r="L5205">
        <v>4.5999999999999996</v>
      </c>
      <c r="M5205" t="s">
        <v>5749</v>
      </c>
      <c r="N5205" t="s">
        <v>5750</v>
      </c>
      <c r="O5205" t="s">
        <v>5874</v>
      </c>
      <c r="P5205" t="s">
        <v>5875</v>
      </c>
      <c r="Q5205" t="s">
        <v>5876</v>
      </c>
      <c r="R5205">
        <v>42099</v>
      </c>
      <c r="S5205" t="s">
        <v>6179</v>
      </c>
      <c r="T5205" t="s">
        <v>6179</v>
      </c>
      <c r="U5205">
        <v>3.25</v>
      </c>
      <c r="V5205" t="s">
        <v>6172</v>
      </c>
      <c r="W5205" t="s">
        <v>5869</v>
      </c>
      <c r="X5205">
        <v>1</v>
      </c>
    </row>
    <row r="5206" spans="1:24" x14ac:dyDescent="0.25">
      <c r="A5206">
        <v>30514</v>
      </c>
      <c r="B5206" t="s">
        <v>3774</v>
      </c>
      <c r="C5206" t="s">
        <v>443</v>
      </c>
      <c r="D5206" t="s">
        <v>6411</v>
      </c>
      <c r="E5206" t="s">
        <v>5872</v>
      </c>
      <c r="F5206">
        <v>27</v>
      </c>
      <c r="G5206" t="s">
        <v>5837</v>
      </c>
      <c r="H5206" t="s">
        <v>5747</v>
      </c>
      <c r="I5206" t="s">
        <v>5748</v>
      </c>
      <c r="J5206">
        <v>473</v>
      </c>
      <c r="K5206">
        <v>24</v>
      </c>
      <c r="L5206">
        <v>6.5</v>
      </c>
      <c r="M5206" t="s">
        <v>5749</v>
      </c>
      <c r="N5206" t="s">
        <v>5750</v>
      </c>
      <c r="O5206" t="s">
        <v>5874</v>
      </c>
      <c r="P5206" t="s">
        <v>5875</v>
      </c>
      <c r="Q5206" t="s">
        <v>5876</v>
      </c>
      <c r="R5206">
        <v>86377</v>
      </c>
      <c r="S5206" t="s">
        <v>6639</v>
      </c>
      <c r="T5206" t="s">
        <v>6413</v>
      </c>
      <c r="U5206">
        <v>3.25</v>
      </c>
      <c r="V5206" t="s">
        <v>6172</v>
      </c>
      <c r="W5206" t="s">
        <v>5869</v>
      </c>
      <c r="X5206">
        <v>1</v>
      </c>
    </row>
    <row r="5207" spans="1:24" x14ac:dyDescent="0.25">
      <c r="A5207">
        <v>30514</v>
      </c>
      <c r="B5207" t="s">
        <v>3774</v>
      </c>
      <c r="C5207" t="s">
        <v>443</v>
      </c>
      <c r="D5207" t="s">
        <v>6411</v>
      </c>
      <c r="E5207" t="s">
        <v>5872</v>
      </c>
      <c r="F5207">
        <v>27</v>
      </c>
      <c r="G5207" t="s">
        <v>5837</v>
      </c>
      <c r="H5207" t="s">
        <v>5747</v>
      </c>
      <c r="I5207" t="s">
        <v>5748</v>
      </c>
      <c r="J5207">
        <v>473</v>
      </c>
      <c r="K5207">
        <v>24</v>
      </c>
      <c r="L5207">
        <v>6.5</v>
      </c>
      <c r="M5207" t="s">
        <v>5749</v>
      </c>
      <c r="N5207" t="s">
        <v>5750</v>
      </c>
      <c r="O5207" t="s">
        <v>5874</v>
      </c>
      <c r="P5207" t="s">
        <v>5875</v>
      </c>
      <c r="Q5207" t="s">
        <v>5876</v>
      </c>
      <c r="R5207">
        <v>86377</v>
      </c>
      <c r="S5207" t="s">
        <v>6639</v>
      </c>
      <c r="T5207" t="s">
        <v>6413</v>
      </c>
      <c r="U5207">
        <v>3.25</v>
      </c>
      <c r="V5207" t="s">
        <v>6172</v>
      </c>
      <c r="W5207" t="s">
        <v>5869</v>
      </c>
      <c r="X5207">
        <v>1</v>
      </c>
    </row>
    <row r="5208" spans="1:24" x14ac:dyDescent="0.25">
      <c r="A5208">
        <v>30516</v>
      </c>
      <c r="B5208" t="s">
        <v>3775</v>
      </c>
      <c r="C5208" t="s">
        <v>443</v>
      </c>
      <c r="D5208" t="s">
        <v>6411</v>
      </c>
      <c r="E5208" t="s">
        <v>6192</v>
      </c>
      <c r="F5208">
        <v>27</v>
      </c>
      <c r="G5208" t="s">
        <v>5837</v>
      </c>
      <c r="H5208" t="s">
        <v>5747</v>
      </c>
      <c r="I5208" t="s">
        <v>5748</v>
      </c>
      <c r="J5208">
        <v>473</v>
      </c>
      <c r="K5208">
        <v>24</v>
      </c>
      <c r="L5208">
        <v>5</v>
      </c>
      <c r="M5208" t="s">
        <v>5749</v>
      </c>
      <c r="N5208" t="s">
        <v>5750</v>
      </c>
      <c r="O5208" t="s">
        <v>5874</v>
      </c>
      <c r="P5208" t="s">
        <v>5875</v>
      </c>
      <c r="Q5208" t="s">
        <v>5876</v>
      </c>
      <c r="R5208">
        <v>86377</v>
      </c>
      <c r="S5208" t="s">
        <v>6639</v>
      </c>
      <c r="T5208" t="s">
        <v>6413</v>
      </c>
      <c r="U5208">
        <v>3.25</v>
      </c>
      <c r="V5208" t="s">
        <v>6172</v>
      </c>
      <c r="W5208" t="s">
        <v>5869</v>
      </c>
      <c r="X5208">
        <v>1</v>
      </c>
    </row>
    <row r="5209" spans="1:24" x14ac:dyDescent="0.25">
      <c r="A5209">
        <v>30516</v>
      </c>
      <c r="B5209" t="s">
        <v>3775</v>
      </c>
      <c r="C5209" t="s">
        <v>443</v>
      </c>
      <c r="D5209" t="s">
        <v>6411</v>
      </c>
      <c r="E5209" t="s">
        <v>6192</v>
      </c>
      <c r="F5209">
        <v>27</v>
      </c>
      <c r="G5209" t="s">
        <v>5837</v>
      </c>
      <c r="H5209" t="s">
        <v>5747</v>
      </c>
      <c r="I5209" t="s">
        <v>5748</v>
      </c>
      <c r="J5209">
        <v>473</v>
      </c>
      <c r="K5209">
        <v>24</v>
      </c>
      <c r="L5209">
        <v>5</v>
      </c>
      <c r="M5209" t="s">
        <v>5749</v>
      </c>
      <c r="N5209" t="s">
        <v>5750</v>
      </c>
      <c r="O5209" t="s">
        <v>5874</v>
      </c>
      <c r="P5209" t="s">
        <v>5875</v>
      </c>
      <c r="Q5209" t="s">
        <v>5876</v>
      </c>
      <c r="R5209">
        <v>86377</v>
      </c>
      <c r="S5209" t="s">
        <v>6639</v>
      </c>
      <c r="T5209" t="s">
        <v>6413</v>
      </c>
      <c r="U5209">
        <v>3.25</v>
      </c>
      <c r="V5209" t="s">
        <v>6172</v>
      </c>
      <c r="W5209" t="s">
        <v>5869</v>
      </c>
      <c r="X5209">
        <v>1</v>
      </c>
    </row>
    <row r="5210" spans="1:24" x14ac:dyDescent="0.25">
      <c r="A5210">
        <v>32380</v>
      </c>
      <c r="B5210" t="s">
        <v>3596</v>
      </c>
      <c r="C5210" t="s">
        <v>443</v>
      </c>
      <c r="D5210" t="s">
        <v>6411</v>
      </c>
      <c r="E5210" t="s">
        <v>5872</v>
      </c>
      <c r="F5210">
        <v>27</v>
      </c>
      <c r="G5210" t="s">
        <v>5837</v>
      </c>
      <c r="H5210" t="s">
        <v>5747</v>
      </c>
      <c r="I5210" t="s">
        <v>5748</v>
      </c>
      <c r="J5210">
        <v>500</v>
      </c>
      <c r="K5210">
        <v>12</v>
      </c>
      <c r="L5210">
        <v>6.3</v>
      </c>
      <c r="M5210" t="s">
        <v>5759</v>
      </c>
      <c r="N5210" t="s">
        <v>5806</v>
      </c>
      <c r="O5210" t="s">
        <v>5874</v>
      </c>
      <c r="P5210" t="s">
        <v>5875</v>
      </c>
      <c r="Q5210" t="s">
        <v>5876</v>
      </c>
      <c r="R5210">
        <v>79216</v>
      </c>
      <c r="S5210" t="s">
        <v>6412</v>
      </c>
      <c r="T5210" t="s">
        <v>6413</v>
      </c>
      <c r="U5210">
        <v>5.5</v>
      </c>
      <c r="V5210" t="s">
        <v>5755</v>
      </c>
      <c r="W5210" t="s">
        <v>5869</v>
      </c>
      <c r="X5210">
        <v>1</v>
      </c>
    </row>
    <row r="5211" spans="1:24" x14ac:dyDescent="0.25">
      <c r="A5211">
        <v>32380</v>
      </c>
      <c r="B5211" t="s">
        <v>3596</v>
      </c>
      <c r="C5211" t="s">
        <v>443</v>
      </c>
      <c r="D5211" t="s">
        <v>6411</v>
      </c>
      <c r="E5211" t="s">
        <v>5872</v>
      </c>
      <c r="F5211">
        <v>27</v>
      </c>
      <c r="G5211" t="s">
        <v>5837</v>
      </c>
      <c r="H5211" t="s">
        <v>5747</v>
      </c>
      <c r="I5211" t="s">
        <v>5748</v>
      </c>
      <c r="J5211">
        <v>500</v>
      </c>
      <c r="K5211">
        <v>12</v>
      </c>
      <c r="L5211">
        <v>6.3</v>
      </c>
      <c r="M5211" t="s">
        <v>5759</v>
      </c>
      <c r="N5211" t="s">
        <v>5806</v>
      </c>
      <c r="O5211" t="s">
        <v>5874</v>
      </c>
      <c r="P5211" t="s">
        <v>5875</v>
      </c>
      <c r="Q5211" t="s">
        <v>5876</v>
      </c>
      <c r="R5211">
        <v>79216</v>
      </c>
      <c r="S5211" t="s">
        <v>6412</v>
      </c>
      <c r="T5211" t="s">
        <v>6413</v>
      </c>
      <c r="U5211">
        <v>5.5</v>
      </c>
      <c r="V5211" t="s">
        <v>5755</v>
      </c>
      <c r="W5211" t="s">
        <v>5869</v>
      </c>
      <c r="X5211">
        <v>1</v>
      </c>
    </row>
    <row r="5212" spans="1:24" x14ac:dyDescent="0.25">
      <c r="A5212">
        <v>32440</v>
      </c>
      <c r="B5212" t="s">
        <v>3440</v>
      </c>
      <c r="C5212" t="s">
        <v>443</v>
      </c>
      <c r="D5212" t="s">
        <v>6637</v>
      </c>
      <c r="E5212" t="s">
        <v>5872</v>
      </c>
      <c r="F5212">
        <v>27</v>
      </c>
      <c r="G5212" t="s">
        <v>5837</v>
      </c>
      <c r="H5212" t="s">
        <v>5747</v>
      </c>
      <c r="I5212" t="s">
        <v>5748</v>
      </c>
      <c r="J5212">
        <v>473</v>
      </c>
      <c r="K5212">
        <v>24</v>
      </c>
      <c r="L5212">
        <v>7.2</v>
      </c>
      <c r="M5212" t="s">
        <v>5749</v>
      </c>
      <c r="N5212" t="s">
        <v>5750</v>
      </c>
      <c r="O5212" t="s">
        <v>5874</v>
      </c>
      <c r="P5212" t="s">
        <v>5875</v>
      </c>
      <c r="Q5212" t="s">
        <v>5876</v>
      </c>
      <c r="R5212">
        <v>90004</v>
      </c>
      <c r="S5212" t="s">
        <v>6638</v>
      </c>
      <c r="T5212" t="s">
        <v>6638</v>
      </c>
      <c r="U5212">
        <v>4.3899999999999997</v>
      </c>
      <c r="V5212" t="s">
        <v>6172</v>
      </c>
      <c r="W5212" t="s">
        <v>5869</v>
      </c>
      <c r="X5212">
        <v>1</v>
      </c>
    </row>
    <row r="5213" spans="1:24" x14ac:dyDescent="0.25">
      <c r="A5213">
        <v>32440</v>
      </c>
      <c r="B5213" t="s">
        <v>3440</v>
      </c>
      <c r="C5213" t="s">
        <v>443</v>
      </c>
      <c r="D5213" t="s">
        <v>6637</v>
      </c>
      <c r="E5213" t="s">
        <v>5872</v>
      </c>
      <c r="F5213">
        <v>27</v>
      </c>
      <c r="G5213" t="s">
        <v>5837</v>
      </c>
      <c r="H5213" t="s">
        <v>5747</v>
      </c>
      <c r="I5213" t="s">
        <v>5748</v>
      </c>
      <c r="J5213">
        <v>473</v>
      </c>
      <c r="K5213">
        <v>24</v>
      </c>
      <c r="L5213">
        <v>7.2</v>
      </c>
      <c r="M5213" t="s">
        <v>5749</v>
      </c>
      <c r="N5213" t="s">
        <v>5750</v>
      </c>
      <c r="O5213" t="s">
        <v>5874</v>
      </c>
      <c r="P5213" t="s">
        <v>5875</v>
      </c>
      <c r="Q5213" t="s">
        <v>5876</v>
      </c>
      <c r="R5213">
        <v>90004</v>
      </c>
      <c r="S5213" t="s">
        <v>6638</v>
      </c>
      <c r="T5213" t="s">
        <v>6638</v>
      </c>
      <c r="U5213">
        <v>4.3899999999999997</v>
      </c>
      <c r="V5213" t="s">
        <v>6172</v>
      </c>
      <c r="W5213" t="s">
        <v>5869</v>
      </c>
      <c r="X5213">
        <v>1</v>
      </c>
    </row>
    <row r="5214" spans="1:24" x14ac:dyDescent="0.25">
      <c r="A5214">
        <v>32440</v>
      </c>
      <c r="B5214" t="s">
        <v>3440</v>
      </c>
      <c r="C5214" t="s">
        <v>443</v>
      </c>
      <c r="D5214" t="s">
        <v>6637</v>
      </c>
      <c r="E5214" t="s">
        <v>5872</v>
      </c>
      <c r="F5214">
        <v>27</v>
      </c>
      <c r="G5214" t="s">
        <v>5837</v>
      </c>
      <c r="H5214" t="s">
        <v>5747</v>
      </c>
      <c r="I5214" t="s">
        <v>5748</v>
      </c>
      <c r="J5214">
        <v>473</v>
      </c>
      <c r="K5214">
        <v>24</v>
      </c>
      <c r="L5214">
        <v>7.2</v>
      </c>
      <c r="M5214" t="s">
        <v>5749</v>
      </c>
      <c r="N5214" t="s">
        <v>5750</v>
      </c>
      <c r="O5214" t="s">
        <v>5874</v>
      </c>
      <c r="P5214" t="s">
        <v>5875</v>
      </c>
      <c r="Q5214" t="s">
        <v>5876</v>
      </c>
      <c r="R5214">
        <v>96</v>
      </c>
      <c r="S5214" t="s">
        <v>6638</v>
      </c>
      <c r="T5214" t="s">
        <v>6638</v>
      </c>
      <c r="U5214">
        <v>4.3899999999999997</v>
      </c>
      <c r="V5214" t="s">
        <v>6172</v>
      </c>
      <c r="W5214" t="s">
        <v>5869</v>
      </c>
      <c r="X5214">
        <v>1</v>
      </c>
    </row>
    <row r="5215" spans="1:24" x14ac:dyDescent="0.25">
      <c r="A5215">
        <v>31363</v>
      </c>
      <c r="B5215" t="s">
        <v>3735</v>
      </c>
      <c r="C5215" t="s">
        <v>442</v>
      </c>
      <c r="D5215" t="s">
        <v>6035</v>
      </c>
      <c r="E5215" t="s">
        <v>5887</v>
      </c>
      <c r="F5215">
        <v>20</v>
      </c>
      <c r="G5215" t="s">
        <v>5746</v>
      </c>
      <c r="H5215" t="s">
        <v>5747</v>
      </c>
      <c r="I5215" t="s">
        <v>5748</v>
      </c>
      <c r="J5215">
        <v>750</v>
      </c>
      <c r="K5215">
        <v>12</v>
      </c>
      <c r="L5215">
        <v>12</v>
      </c>
      <c r="M5215" t="s">
        <v>5759</v>
      </c>
      <c r="N5215" t="s">
        <v>5835</v>
      </c>
      <c r="O5215" t="s">
        <v>5790</v>
      </c>
      <c r="P5215" t="s">
        <v>5916</v>
      </c>
      <c r="Q5215" t="s">
        <v>5979</v>
      </c>
      <c r="R5215">
        <v>51913</v>
      </c>
      <c r="S5215" t="s">
        <v>5779</v>
      </c>
      <c r="T5215" t="s">
        <v>5779</v>
      </c>
      <c r="U5215">
        <v>15.99</v>
      </c>
      <c r="V5215" t="s">
        <v>5755</v>
      </c>
      <c r="W5215" t="s">
        <v>5756</v>
      </c>
      <c r="X5215">
        <v>1</v>
      </c>
    </row>
    <row r="5216" spans="1:24" x14ac:dyDescent="0.25">
      <c r="A5216">
        <v>32210</v>
      </c>
      <c r="B5216" t="s">
        <v>3753</v>
      </c>
      <c r="C5216" t="s">
        <v>441</v>
      </c>
      <c r="D5216" t="s">
        <v>5757</v>
      </c>
      <c r="E5216" t="s">
        <v>5800</v>
      </c>
      <c r="F5216">
        <v>22</v>
      </c>
      <c r="G5216" t="s">
        <v>5816</v>
      </c>
      <c r="H5216" t="s">
        <v>5791</v>
      </c>
      <c r="I5216" t="s">
        <v>5792</v>
      </c>
      <c r="J5216">
        <v>750</v>
      </c>
      <c r="K5216">
        <v>6</v>
      </c>
      <c r="L5216">
        <v>57.2</v>
      </c>
      <c r="M5216" t="s">
        <v>5759</v>
      </c>
      <c r="N5216" t="s">
        <v>6708</v>
      </c>
      <c r="O5216" t="s">
        <v>5863</v>
      </c>
      <c r="P5216" t="s">
        <v>5762</v>
      </c>
      <c r="Q5216" t="s">
        <v>5802</v>
      </c>
      <c r="R5216">
        <v>85579</v>
      </c>
      <c r="S5216" t="s">
        <v>6330</v>
      </c>
      <c r="T5216" t="s">
        <v>6126</v>
      </c>
      <c r="U5216">
        <v>84.66</v>
      </c>
      <c r="V5216" t="s">
        <v>5755</v>
      </c>
      <c r="W5216" t="s">
        <v>5756</v>
      </c>
      <c r="X5216">
        <v>1</v>
      </c>
    </row>
    <row r="5217" spans="1:24" x14ac:dyDescent="0.25">
      <c r="A5217">
        <v>32216</v>
      </c>
      <c r="B5217" t="s">
        <v>6723</v>
      </c>
      <c r="C5217" t="s">
        <v>441</v>
      </c>
      <c r="D5217" t="s">
        <v>5757</v>
      </c>
      <c r="E5217" t="s">
        <v>6417</v>
      </c>
      <c r="F5217">
        <v>20</v>
      </c>
      <c r="G5217" t="s">
        <v>5746</v>
      </c>
      <c r="H5217" t="s">
        <v>5748</v>
      </c>
      <c r="I5217" t="s">
        <v>5748</v>
      </c>
      <c r="J5217">
        <v>750</v>
      </c>
      <c r="K5217">
        <v>6</v>
      </c>
      <c r="L5217">
        <v>30</v>
      </c>
      <c r="M5217" t="s">
        <v>5759</v>
      </c>
      <c r="N5217" t="s">
        <v>5801</v>
      </c>
      <c r="O5217" t="s">
        <v>5790</v>
      </c>
      <c r="P5217" t="s">
        <v>5762</v>
      </c>
      <c r="Q5217" t="s">
        <v>5802</v>
      </c>
      <c r="R5217">
        <v>86454</v>
      </c>
      <c r="S5217" t="s">
        <v>6576</v>
      </c>
      <c r="T5217" t="s">
        <v>5784</v>
      </c>
      <c r="U5217">
        <v>38.49</v>
      </c>
      <c r="V5217" t="s">
        <v>5755</v>
      </c>
      <c r="W5217" t="s">
        <v>5765</v>
      </c>
      <c r="X5217">
        <v>1</v>
      </c>
    </row>
    <row r="5218" spans="1:24" x14ac:dyDescent="0.25">
      <c r="A5218">
        <v>29760</v>
      </c>
      <c r="B5218" t="s">
        <v>3507</v>
      </c>
      <c r="C5218" t="s">
        <v>443</v>
      </c>
      <c r="D5218" t="s">
        <v>5871</v>
      </c>
      <c r="E5218" t="s">
        <v>5872</v>
      </c>
      <c r="F5218">
        <v>27</v>
      </c>
      <c r="G5218" t="s">
        <v>5837</v>
      </c>
      <c r="H5218" t="s">
        <v>5747</v>
      </c>
      <c r="I5218" t="s">
        <v>5748</v>
      </c>
      <c r="J5218">
        <v>473</v>
      </c>
      <c r="K5218">
        <v>24</v>
      </c>
      <c r="L5218">
        <v>5.9</v>
      </c>
      <c r="M5218" t="s">
        <v>5749</v>
      </c>
      <c r="N5218" t="s">
        <v>5750</v>
      </c>
      <c r="O5218" t="s">
        <v>5874</v>
      </c>
      <c r="P5218" t="s">
        <v>5875</v>
      </c>
      <c r="Q5218" t="s">
        <v>5876</v>
      </c>
      <c r="R5218">
        <v>42735</v>
      </c>
      <c r="S5218" t="s">
        <v>6181</v>
      </c>
      <c r="T5218" t="s">
        <v>6182</v>
      </c>
      <c r="U5218">
        <v>3.31</v>
      </c>
      <c r="V5218" t="s">
        <v>6172</v>
      </c>
      <c r="W5218" t="s">
        <v>5869</v>
      </c>
      <c r="X5218">
        <v>1</v>
      </c>
    </row>
    <row r="5219" spans="1:24" x14ac:dyDescent="0.25">
      <c r="A5219">
        <v>29760</v>
      </c>
      <c r="B5219" t="s">
        <v>3507</v>
      </c>
      <c r="C5219" t="s">
        <v>443</v>
      </c>
      <c r="D5219" t="s">
        <v>5871</v>
      </c>
      <c r="E5219" t="s">
        <v>5872</v>
      </c>
      <c r="F5219">
        <v>27</v>
      </c>
      <c r="G5219" t="s">
        <v>5837</v>
      </c>
      <c r="H5219" t="s">
        <v>5747</v>
      </c>
      <c r="I5219" t="s">
        <v>5748</v>
      </c>
      <c r="J5219">
        <v>473</v>
      </c>
      <c r="K5219">
        <v>24</v>
      </c>
      <c r="L5219">
        <v>5.9</v>
      </c>
      <c r="M5219" t="s">
        <v>5749</v>
      </c>
      <c r="N5219" t="s">
        <v>5750</v>
      </c>
      <c r="O5219" t="s">
        <v>5874</v>
      </c>
      <c r="P5219" t="s">
        <v>5875</v>
      </c>
      <c r="Q5219" t="s">
        <v>5876</v>
      </c>
      <c r="R5219">
        <v>42735</v>
      </c>
      <c r="S5219" t="s">
        <v>6181</v>
      </c>
      <c r="T5219" t="s">
        <v>6182</v>
      </c>
      <c r="U5219">
        <v>3.31</v>
      </c>
      <c r="V5219" t="s">
        <v>6172</v>
      </c>
      <c r="W5219" t="s">
        <v>5869</v>
      </c>
      <c r="X5219">
        <v>1</v>
      </c>
    </row>
    <row r="5220" spans="1:24" x14ac:dyDescent="0.25">
      <c r="A5220">
        <v>29898</v>
      </c>
      <c r="B5220" t="s">
        <v>6724</v>
      </c>
      <c r="C5220" t="s">
        <v>444</v>
      </c>
      <c r="D5220" t="s">
        <v>6151</v>
      </c>
      <c r="E5220" t="s">
        <v>6152</v>
      </c>
      <c r="F5220">
        <v>27</v>
      </c>
      <c r="G5220" t="s">
        <v>5837</v>
      </c>
      <c r="H5220" t="s">
        <v>5747</v>
      </c>
      <c r="I5220" t="s">
        <v>5748</v>
      </c>
      <c r="J5220">
        <v>2130</v>
      </c>
      <c r="K5220">
        <v>4</v>
      </c>
      <c r="L5220">
        <v>5.5</v>
      </c>
      <c r="M5220" t="s">
        <v>5749</v>
      </c>
      <c r="N5220" t="s">
        <v>5750</v>
      </c>
      <c r="O5220" t="s">
        <v>5874</v>
      </c>
      <c r="P5220" t="s">
        <v>6163</v>
      </c>
      <c r="Q5220" t="s">
        <v>6154</v>
      </c>
      <c r="R5220">
        <v>42339</v>
      </c>
      <c r="S5220" t="s">
        <v>6194</v>
      </c>
      <c r="T5220" t="s">
        <v>6195</v>
      </c>
      <c r="U5220">
        <v>14.99</v>
      </c>
      <c r="V5220" t="s">
        <v>6172</v>
      </c>
      <c r="W5220" t="s">
        <v>5869</v>
      </c>
      <c r="X5220">
        <v>6</v>
      </c>
    </row>
    <row r="5221" spans="1:24" x14ac:dyDescent="0.25">
      <c r="A5221">
        <v>29898</v>
      </c>
      <c r="B5221" t="s">
        <v>6724</v>
      </c>
      <c r="C5221" t="s">
        <v>444</v>
      </c>
      <c r="D5221" t="s">
        <v>6151</v>
      </c>
      <c r="E5221" t="s">
        <v>6152</v>
      </c>
      <c r="F5221">
        <v>27</v>
      </c>
      <c r="G5221" t="s">
        <v>5837</v>
      </c>
      <c r="H5221" t="s">
        <v>5747</v>
      </c>
      <c r="I5221" t="s">
        <v>5748</v>
      </c>
      <c r="J5221">
        <v>2130</v>
      </c>
      <c r="K5221">
        <v>4</v>
      </c>
      <c r="L5221">
        <v>5.5</v>
      </c>
      <c r="M5221" t="s">
        <v>5749</v>
      </c>
      <c r="N5221" t="s">
        <v>5750</v>
      </c>
      <c r="O5221" t="s">
        <v>5874</v>
      </c>
      <c r="P5221" t="s">
        <v>6163</v>
      </c>
      <c r="Q5221" t="s">
        <v>6154</v>
      </c>
      <c r="R5221">
        <v>42339</v>
      </c>
      <c r="S5221" t="s">
        <v>6194</v>
      </c>
      <c r="T5221" t="s">
        <v>6195</v>
      </c>
      <c r="U5221">
        <v>14.99</v>
      </c>
      <c r="V5221" t="s">
        <v>6172</v>
      </c>
      <c r="W5221" t="s">
        <v>5869</v>
      </c>
      <c r="X5221">
        <v>6</v>
      </c>
    </row>
    <row r="5222" spans="1:24" x14ac:dyDescent="0.25">
      <c r="A5222">
        <v>31818</v>
      </c>
      <c r="B5222" t="s">
        <v>3921</v>
      </c>
      <c r="C5222" t="s">
        <v>441</v>
      </c>
      <c r="D5222" t="s">
        <v>5850</v>
      </c>
      <c r="E5222" t="s">
        <v>6269</v>
      </c>
      <c r="F5222">
        <v>22</v>
      </c>
      <c r="G5222" t="s">
        <v>5816</v>
      </c>
      <c r="H5222" t="s">
        <v>5747</v>
      </c>
      <c r="I5222" t="s">
        <v>5748</v>
      </c>
      <c r="J5222">
        <v>750</v>
      </c>
      <c r="K5222">
        <v>3</v>
      </c>
      <c r="L5222">
        <v>40</v>
      </c>
      <c r="M5222" t="s">
        <v>5759</v>
      </c>
      <c r="N5222" t="s">
        <v>5852</v>
      </c>
      <c r="O5222" t="s">
        <v>5790</v>
      </c>
      <c r="P5222" t="s">
        <v>5762</v>
      </c>
      <c r="Q5222" t="s">
        <v>5853</v>
      </c>
      <c r="R5222">
        <v>61500</v>
      </c>
      <c r="S5222" t="s">
        <v>6138</v>
      </c>
      <c r="T5222" t="s">
        <v>6139</v>
      </c>
      <c r="U5222">
        <v>164.99</v>
      </c>
      <c r="V5222" t="s">
        <v>5755</v>
      </c>
      <c r="W5222" t="s">
        <v>5756</v>
      </c>
      <c r="X5222">
        <v>1</v>
      </c>
    </row>
    <row r="5223" spans="1:24" x14ac:dyDescent="0.25">
      <c r="A5223">
        <v>31513</v>
      </c>
      <c r="B5223" t="s">
        <v>3815</v>
      </c>
      <c r="C5223" t="s">
        <v>442</v>
      </c>
      <c r="D5223" t="s">
        <v>5886</v>
      </c>
      <c r="E5223" t="s">
        <v>5887</v>
      </c>
      <c r="F5223">
        <v>20</v>
      </c>
      <c r="G5223" t="s">
        <v>5746</v>
      </c>
      <c r="H5223" t="s">
        <v>5747</v>
      </c>
      <c r="I5223" t="s">
        <v>5748</v>
      </c>
      <c r="J5223">
        <v>750</v>
      </c>
      <c r="K5223">
        <v>12</v>
      </c>
      <c r="L5223">
        <v>13.5</v>
      </c>
      <c r="M5223" t="s">
        <v>5759</v>
      </c>
      <c r="N5223" t="s">
        <v>5781</v>
      </c>
      <c r="O5223" t="s">
        <v>5790</v>
      </c>
      <c r="P5223" t="s">
        <v>5988</v>
      </c>
      <c r="Q5223" t="s">
        <v>5986</v>
      </c>
      <c r="R5223">
        <v>42288</v>
      </c>
      <c r="S5223" t="s">
        <v>6520</v>
      </c>
      <c r="T5223" t="s">
        <v>6521</v>
      </c>
      <c r="U5223">
        <v>19.989999999999998</v>
      </c>
      <c r="V5223" t="s">
        <v>5755</v>
      </c>
      <c r="W5223" t="s">
        <v>5756</v>
      </c>
      <c r="X5223">
        <v>1</v>
      </c>
    </row>
    <row r="5224" spans="1:24" x14ac:dyDescent="0.25">
      <c r="A5224">
        <v>31858</v>
      </c>
      <c r="B5224" t="s">
        <v>467</v>
      </c>
      <c r="C5224" t="s">
        <v>442</v>
      </c>
      <c r="D5224" t="s">
        <v>5886</v>
      </c>
      <c r="E5224" t="s">
        <v>5958</v>
      </c>
      <c r="F5224">
        <v>20</v>
      </c>
      <c r="G5224" t="s">
        <v>5746</v>
      </c>
      <c r="H5224" t="s">
        <v>5747</v>
      </c>
      <c r="I5224" t="s">
        <v>5748</v>
      </c>
      <c r="J5224">
        <v>750</v>
      </c>
      <c r="K5224">
        <v>12</v>
      </c>
      <c r="L5224">
        <v>12.5</v>
      </c>
      <c r="M5224" t="s">
        <v>5749</v>
      </c>
      <c r="N5224" t="s">
        <v>5750</v>
      </c>
      <c r="O5224" t="s">
        <v>5751</v>
      </c>
      <c r="P5224" t="s">
        <v>5922</v>
      </c>
      <c r="Q5224" t="s">
        <v>5947</v>
      </c>
      <c r="R5224">
        <v>42004</v>
      </c>
      <c r="S5224" t="s">
        <v>5946</v>
      </c>
      <c r="T5224" t="s">
        <v>5946</v>
      </c>
      <c r="U5224">
        <v>10.49</v>
      </c>
      <c r="V5224" t="s">
        <v>5755</v>
      </c>
      <c r="W5224" t="s">
        <v>5869</v>
      </c>
      <c r="X5224">
        <v>1</v>
      </c>
    </row>
    <row r="5225" spans="1:24" x14ac:dyDescent="0.25">
      <c r="A5225">
        <v>31338</v>
      </c>
      <c r="B5225" t="s">
        <v>3727</v>
      </c>
      <c r="C5225" t="s">
        <v>442</v>
      </c>
      <c r="D5225" t="s">
        <v>5920</v>
      </c>
      <c r="E5225" t="s">
        <v>6005</v>
      </c>
      <c r="F5225">
        <v>20</v>
      </c>
      <c r="G5225" t="s">
        <v>5746</v>
      </c>
      <c r="H5225" t="s">
        <v>5747</v>
      </c>
      <c r="I5225" t="s">
        <v>5748</v>
      </c>
      <c r="J5225">
        <v>750</v>
      </c>
      <c r="K5225">
        <v>12</v>
      </c>
      <c r="L5225">
        <v>12</v>
      </c>
      <c r="M5225" t="s">
        <v>5759</v>
      </c>
      <c r="N5225" t="s">
        <v>5835</v>
      </c>
      <c r="O5225" t="s">
        <v>5790</v>
      </c>
      <c r="P5225" t="s">
        <v>5916</v>
      </c>
      <c r="Q5225" t="s">
        <v>5979</v>
      </c>
      <c r="R5225">
        <v>75918</v>
      </c>
      <c r="S5225" t="s">
        <v>5999</v>
      </c>
      <c r="T5225" t="s">
        <v>5999</v>
      </c>
      <c r="U5225">
        <v>14.49</v>
      </c>
      <c r="V5225" t="s">
        <v>5755</v>
      </c>
      <c r="W5225" t="s">
        <v>5756</v>
      </c>
      <c r="X5225">
        <v>1</v>
      </c>
    </row>
    <row r="5226" spans="1:24" x14ac:dyDescent="0.25">
      <c r="A5226">
        <v>29958</v>
      </c>
      <c r="B5226" t="s">
        <v>3490</v>
      </c>
      <c r="C5226" t="s">
        <v>443</v>
      </c>
      <c r="D5226" t="s">
        <v>5871</v>
      </c>
      <c r="E5226" t="s">
        <v>6192</v>
      </c>
      <c r="F5226">
        <v>27</v>
      </c>
      <c r="G5226" t="s">
        <v>5837</v>
      </c>
      <c r="H5226" t="s">
        <v>5747</v>
      </c>
      <c r="I5226" t="s">
        <v>5748</v>
      </c>
      <c r="J5226">
        <v>473</v>
      </c>
      <c r="K5226">
        <v>24</v>
      </c>
      <c r="L5226">
        <v>4.2</v>
      </c>
      <c r="M5226" t="s">
        <v>5749</v>
      </c>
      <c r="N5226" t="s">
        <v>5750</v>
      </c>
      <c r="O5226" t="s">
        <v>5874</v>
      </c>
      <c r="P5226" t="s">
        <v>5875</v>
      </c>
      <c r="Q5226" t="s">
        <v>5876</v>
      </c>
      <c r="R5226">
        <v>86613</v>
      </c>
      <c r="S5226" t="s">
        <v>6449</v>
      </c>
      <c r="T5226" t="s">
        <v>6449</v>
      </c>
      <c r="U5226">
        <v>3.74</v>
      </c>
      <c r="V5226" t="s">
        <v>6172</v>
      </c>
      <c r="W5226" t="s">
        <v>5869</v>
      </c>
      <c r="X5226">
        <v>1</v>
      </c>
    </row>
    <row r="5227" spans="1:24" x14ac:dyDescent="0.25">
      <c r="A5227">
        <v>29958</v>
      </c>
      <c r="B5227" t="s">
        <v>3490</v>
      </c>
      <c r="C5227" t="s">
        <v>443</v>
      </c>
      <c r="D5227" t="s">
        <v>5871</v>
      </c>
      <c r="E5227" t="s">
        <v>6192</v>
      </c>
      <c r="F5227">
        <v>27</v>
      </c>
      <c r="G5227" t="s">
        <v>5837</v>
      </c>
      <c r="H5227" t="s">
        <v>5747</v>
      </c>
      <c r="I5227" t="s">
        <v>5748</v>
      </c>
      <c r="J5227">
        <v>473</v>
      </c>
      <c r="K5227">
        <v>24</v>
      </c>
      <c r="L5227">
        <v>4.2</v>
      </c>
      <c r="M5227" t="s">
        <v>5749</v>
      </c>
      <c r="N5227" t="s">
        <v>5750</v>
      </c>
      <c r="O5227" t="s">
        <v>5874</v>
      </c>
      <c r="P5227" t="s">
        <v>5875</v>
      </c>
      <c r="Q5227" t="s">
        <v>5876</v>
      </c>
      <c r="R5227">
        <v>86613</v>
      </c>
      <c r="S5227" t="s">
        <v>6449</v>
      </c>
      <c r="T5227" t="s">
        <v>6449</v>
      </c>
      <c r="U5227">
        <v>3.74</v>
      </c>
      <c r="V5227" t="s">
        <v>6172</v>
      </c>
      <c r="W5227" t="s">
        <v>5869</v>
      </c>
      <c r="X5227">
        <v>1</v>
      </c>
    </row>
    <row r="5228" spans="1:24" x14ac:dyDescent="0.25">
      <c r="A5228">
        <v>31248</v>
      </c>
      <c r="B5228" t="s">
        <v>3630</v>
      </c>
      <c r="C5228" t="s">
        <v>443</v>
      </c>
      <c r="D5228" t="s">
        <v>6166</v>
      </c>
      <c r="E5228" t="s">
        <v>6167</v>
      </c>
      <c r="F5228">
        <v>20</v>
      </c>
      <c r="G5228" t="s">
        <v>5746</v>
      </c>
      <c r="H5228" t="s">
        <v>5747</v>
      </c>
      <c r="I5228" t="s">
        <v>5748</v>
      </c>
      <c r="J5228">
        <v>473</v>
      </c>
      <c r="K5228">
        <v>24</v>
      </c>
      <c r="L5228">
        <v>5</v>
      </c>
      <c r="M5228" t="s">
        <v>5749</v>
      </c>
      <c r="N5228" t="s">
        <v>5750</v>
      </c>
      <c r="O5228" t="s">
        <v>5751</v>
      </c>
      <c r="P5228" t="s">
        <v>5875</v>
      </c>
      <c r="Q5228" t="s">
        <v>6169</v>
      </c>
      <c r="R5228">
        <v>42004</v>
      </c>
      <c r="S5228" t="s">
        <v>5946</v>
      </c>
      <c r="T5228" t="s">
        <v>5946</v>
      </c>
      <c r="U5228">
        <v>2.95</v>
      </c>
      <c r="V5228" t="s">
        <v>6172</v>
      </c>
      <c r="W5228" t="s">
        <v>5869</v>
      </c>
      <c r="X5228">
        <v>1</v>
      </c>
    </row>
    <row r="5229" spans="1:24" x14ac:dyDescent="0.25">
      <c r="A5229">
        <v>30192</v>
      </c>
      <c r="B5229" t="s">
        <v>3881</v>
      </c>
      <c r="C5229" t="s">
        <v>443</v>
      </c>
      <c r="D5229" t="s">
        <v>6166</v>
      </c>
      <c r="E5229" t="s">
        <v>6167</v>
      </c>
      <c r="F5229">
        <v>20</v>
      </c>
      <c r="G5229" t="s">
        <v>5746</v>
      </c>
      <c r="H5229" t="s">
        <v>5747</v>
      </c>
      <c r="I5229" t="s">
        <v>5748</v>
      </c>
      <c r="J5229">
        <v>500</v>
      </c>
      <c r="K5229">
        <v>24</v>
      </c>
      <c r="L5229">
        <v>5</v>
      </c>
      <c r="M5229" t="s">
        <v>5759</v>
      </c>
      <c r="N5229" t="s">
        <v>6200</v>
      </c>
      <c r="O5229" t="s">
        <v>5790</v>
      </c>
      <c r="P5229" t="s">
        <v>6168</v>
      </c>
      <c r="Q5229" t="s">
        <v>6169</v>
      </c>
      <c r="R5229">
        <v>60219</v>
      </c>
      <c r="S5229" t="s">
        <v>6112</v>
      </c>
      <c r="T5229" t="s">
        <v>6113</v>
      </c>
      <c r="U5229">
        <v>3.02</v>
      </c>
      <c r="V5229" t="s">
        <v>6172</v>
      </c>
      <c r="W5229" t="s">
        <v>5869</v>
      </c>
      <c r="X5229">
        <v>1</v>
      </c>
    </row>
    <row r="5230" spans="1:24" x14ac:dyDescent="0.25">
      <c r="A5230">
        <v>32170</v>
      </c>
      <c r="B5230" t="s">
        <v>3829</v>
      </c>
      <c r="C5230" t="s">
        <v>444</v>
      </c>
      <c r="D5230" t="s">
        <v>6151</v>
      </c>
      <c r="E5230" t="s">
        <v>6176</v>
      </c>
      <c r="F5230">
        <v>10</v>
      </c>
      <c r="G5230" t="s">
        <v>5767</v>
      </c>
      <c r="H5230" t="s">
        <v>5791</v>
      </c>
      <c r="I5230" t="s">
        <v>5792</v>
      </c>
      <c r="J5230">
        <v>500</v>
      </c>
      <c r="K5230">
        <v>12</v>
      </c>
      <c r="L5230">
        <v>5</v>
      </c>
      <c r="M5230" t="s">
        <v>5749</v>
      </c>
      <c r="N5230" t="s">
        <v>5750</v>
      </c>
      <c r="O5230" t="s">
        <v>5751</v>
      </c>
      <c r="P5230" t="s">
        <v>6283</v>
      </c>
      <c r="Q5230" t="s">
        <v>6154</v>
      </c>
      <c r="R5230">
        <v>86969</v>
      </c>
      <c r="S5230" t="s">
        <v>6687</v>
      </c>
      <c r="T5230" t="s">
        <v>6687</v>
      </c>
      <c r="U5230">
        <v>6.99</v>
      </c>
      <c r="V5230" t="s">
        <v>5755</v>
      </c>
      <c r="W5230" t="s">
        <v>5869</v>
      </c>
      <c r="X5230">
        <v>1</v>
      </c>
    </row>
    <row r="5231" spans="1:24" x14ac:dyDescent="0.25">
      <c r="A5231">
        <v>29973</v>
      </c>
      <c r="B5231" t="s">
        <v>3493</v>
      </c>
      <c r="C5231" t="s">
        <v>443</v>
      </c>
      <c r="D5231" t="s">
        <v>5871</v>
      </c>
      <c r="E5231" t="s">
        <v>6192</v>
      </c>
      <c r="F5231">
        <v>27</v>
      </c>
      <c r="G5231" t="s">
        <v>5837</v>
      </c>
      <c r="H5231" t="s">
        <v>5747</v>
      </c>
      <c r="I5231" t="s">
        <v>5748</v>
      </c>
      <c r="J5231">
        <v>1892</v>
      </c>
      <c r="K5231">
        <v>6</v>
      </c>
      <c r="L5231">
        <v>5.2</v>
      </c>
      <c r="M5231" t="s">
        <v>5749</v>
      </c>
      <c r="N5231" t="s">
        <v>5750</v>
      </c>
      <c r="O5231" t="s">
        <v>5874</v>
      </c>
      <c r="P5231" t="s">
        <v>5875</v>
      </c>
      <c r="Q5231" t="s">
        <v>5876</v>
      </c>
      <c r="R5231">
        <v>86613</v>
      </c>
      <c r="S5231" t="s">
        <v>6449</v>
      </c>
      <c r="T5231" t="s">
        <v>6449</v>
      </c>
      <c r="U5231">
        <v>17.91</v>
      </c>
      <c r="V5231" t="s">
        <v>6172</v>
      </c>
      <c r="W5231" t="s">
        <v>5869</v>
      </c>
      <c r="X5231">
        <v>4</v>
      </c>
    </row>
    <row r="5232" spans="1:24" x14ac:dyDescent="0.25">
      <c r="A5232">
        <v>29973</v>
      </c>
      <c r="B5232" t="s">
        <v>3493</v>
      </c>
      <c r="C5232" t="s">
        <v>443</v>
      </c>
      <c r="D5232" t="s">
        <v>5871</v>
      </c>
      <c r="E5232" t="s">
        <v>6192</v>
      </c>
      <c r="F5232">
        <v>27</v>
      </c>
      <c r="G5232" t="s">
        <v>5837</v>
      </c>
      <c r="H5232" t="s">
        <v>5747</v>
      </c>
      <c r="I5232" t="s">
        <v>5748</v>
      </c>
      <c r="J5232">
        <v>1892</v>
      </c>
      <c r="K5232">
        <v>6</v>
      </c>
      <c r="L5232">
        <v>5.2</v>
      </c>
      <c r="M5232" t="s">
        <v>5749</v>
      </c>
      <c r="N5232" t="s">
        <v>5750</v>
      </c>
      <c r="O5232" t="s">
        <v>5874</v>
      </c>
      <c r="P5232" t="s">
        <v>5875</v>
      </c>
      <c r="Q5232" t="s">
        <v>5876</v>
      </c>
      <c r="R5232">
        <v>86613</v>
      </c>
      <c r="S5232" t="s">
        <v>6449</v>
      </c>
      <c r="T5232" t="s">
        <v>6449</v>
      </c>
      <c r="U5232">
        <v>17.91</v>
      </c>
      <c r="V5232" t="s">
        <v>6172</v>
      </c>
      <c r="W5232" t="s">
        <v>5869</v>
      </c>
      <c r="X5232">
        <v>4</v>
      </c>
    </row>
    <row r="5233" spans="1:24" x14ac:dyDescent="0.25">
      <c r="A5233">
        <v>30216</v>
      </c>
      <c r="B5233" t="s">
        <v>3605</v>
      </c>
      <c r="C5233" t="s">
        <v>441</v>
      </c>
      <c r="D5233" t="s">
        <v>5757</v>
      </c>
      <c r="E5233" t="s">
        <v>5867</v>
      </c>
      <c r="F5233">
        <v>20</v>
      </c>
      <c r="G5233" t="s">
        <v>5746</v>
      </c>
      <c r="H5233" t="s">
        <v>5747</v>
      </c>
      <c r="I5233" t="s">
        <v>5748</v>
      </c>
      <c r="J5233">
        <v>750</v>
      </c>
      <c r="K5233">
        <v>12</v>
      </c>
      <c r="L5233">
        <v>40</v>
      </c>
      <c r="M5233" t="s">
        <v>5759</v>
      </c>
      <c r="N5233" t="s">
        <v>5859</v>
      </c>
      <c r="O5233" t="s">
        <v>5790</v>
      </c>
      <c r="P5233" t="s">
        <v>5762</v>
      </c>
      <c r="Q5233" t="s">
        <v>5802</v>
      </c>
      <c r="R5233">
        <v>72852</v>
      </c>
      <c r="S5233" t="s">
        <v>6330</v>
      </c>
      <c r="T5233" t="s">
        <v>6126</v>
      </c>
      <c r="U5233">
        <v>36.99</v>
      </c>
      <c r="V5233" t="s">
        <v>5755</v>
      </c>
      <c r="W5233" t="s">
        <v>5756</v>
      </c>
      <c r="X5233">
        <v>1</v>
      </c>
    </row>
    <row r="5234" spans="1:24" x14ac:dyDescent="0.25">
      <c r="A5234">
        <v>30227</v>
      </c>
      <c r="B5234" t="s">
        <v>3609</v>
      </c>
      <c r="C5234" t="s">
        <v>442</v>
      </c>
      <c r="D5234" t="s">
        <v>5920</v>
      </c>
      <c r="E5234" t="s">
        <v>5997</v>
      </c>
      <c r="F5234">
        <v>20</v>
      </c>
      <c r="G5234" t="s">
        <v>5746</v>
      </c>
      <c r="H5234" t="s">
        <v>5747</v>
      </c>
      <c r="I5234" t="s">
        <v>5748</v>
      </c>
      <c r="J5234">
        <v>1500</v>
      </c>
      <c r="K5234">
        <v>6</v>
      </c>
      <c r="L5234">
        <v>12.5</v>
      </c>
      <c r="M5234" t="s">
        <v>5759</v>
      </c>
      <c r="N5234" t="s">
        <v>6054</v>
      </c>
      <c r="O5234" t="s">
        <v>5761</v>
      </c>
      <c r="P5234" t="s">
        <v>5922</v>
      </c>
      <c r="Q5234" t="s">
        <v>6055</v>
      </c>
      <c r="R5234">
        <v>92071</v>
      </c>
      <c r="S5234" t="s">
        <v>6390</v>
      </c>
      <c r="T5234" t="s">
        <v>5784</v>
      </c>
      <c r="U5234">
        <v>17.989999999999998</v>
      </c>
      <c r="V5234" t="s">
        <v>5755</v>
      </c>
      <c r="W5234" t="s">
        <v>5765</v>
      </c>
      <c r="X5234">
        <v>1</v>
      </c>
    </row>
    <row r="5235" spans="1:24" x14ac:dyDescent="0.25">
      <c r="A5235">
        <v>30969</v>
      </c>
      <c r="B5235" t="s">
        <v>3682</v>
      </c>
      <c r="C5235" t="s">
        <v>443</v>
      </c>
      <c r="D5235" t="s">
        <v>6662</v>
      </c>
      <c r="E5235" t="s">
        <v>6167</v>
      </c>
      <c r="F5235">
        <v>10</v>
      </c>
      <c r="G5235" t="s">
        <v>5767</v>
      </c>
      <c r="H5235" t="s">
        <v>5747</v>
      </c>
      <c r="I5235" t="s">
        <v>5748</v>
      </c>
      <c r="J5235">
        <v>473</v>
      </c>
      <c r="K5235">
        <v>24</v>
      </c>
      <c r="L5235">
        <v>5</v>
      </c>
      <c r="M5235" t="s">
        <v>5749</v>
      </c>
      <c r="N5235" t="s">
        <v>5750</v>
      </c>
      <c r="O5235" t="s">
        <v>5874</v>
      </c>
      <c r="P5235" t="s">
        <v>5875</v>
      </c>
      <c r="Q5235" t="s">
        <v>5876</v>
      </c>
      <c r="R5235">
        <v>97039</v>
      </c>
      <c r="S5235" t="s">
        <v>6599</v>
      </c>
      <c r="T5235" t="s">
        <v>6599</v>
      </c>
      <c r="U5235">
        <v>3.4</v>
      </c>
      <c r="V5235" t="s">
        <v>6172</v>
      </c>
      <c r="W5235" t="s">
        <v>5869</v>
      </c>
      <c r="X5235">
        <v>1</v>
      </c>
    </row>
    <row r="5236" spans="1:24" x14ac:dyDescent="0.25">
      <c r="A5236">
        <v>30969</v>
      </c>
      <c r="B5236" t="s">
        <v>3682</v>
      </c>
      <c r="C5236" t="s">
        <v>443</v>
      </c>
      <c r="D5236" t="s">
        <v>6662</v>
      </c>
      <c r="E5236" t="s">
        <v>6167</v>
      </c>
      <c r="F5236">
        <v>10</v>
      </c>
      <c r="G5236" t="s">
        <v>5767</v>
      </c>
      <c r="H5236" t="s">
        <v>5747</v>
      </c>
      <c r="I5236" t="s">
        <v>5748</v>
      </c>
      <c r="J5236">
        <v>473</v>
      </c>
      <c r="K5236">
        <v>24</v>
      </c>
      <c r="L5236">
        <v>5</v>
      </c>
      <c r="M5236" t="s">
        <v>5749</v>
      </c>
      <c r="N5236" t="s">
        <v>5750</v>
      </c>
      <c r="O5236" t="s">
        <v>5874</v>
      </c>
      <c r="P5236" t="s">
        <v>5875</v>
      </c>
      <c r="Q5236" t="s">
        <v>5876</v>
      </c>
      <c r="R5236">
        <v>97039</v>
      </c>
      <c r="S5236" t="s">
        <v>6599</v>
      </c>
      <c r="T5236" t="s">
        <v>6599</v>
      </c>
      <c r="U5236">
        <v>3.4</v>
      </c>
      <c r="V5236" t="s">
        <v>6172</v>
      </c>
      <c r="W5236" t="s">
        <v>5869</v>
      </c>
      <c r="X5236">
        <v>1</v>
      </c>
    </row>
    <row r="5237" spans="1:24" x14ac:dyDescent="0.25">
      <c r="A5237">
        <v>30969</v>
      </c>
      <c r="B5237" t="s">
        <v>3682</v>
      </c>
      <c r="C5237" t="s">
        <v>443</v>
      </c>
      <c r="D5237" t="s">
        <v>6662</v>
      </c>
      <c r="E5237" t="s">
        <v>6167</v>
      </c>
      <c r="F5237">
        <v>10</v>
      </c>
      <c r="G5237" t="s">
        <v>5767</v>
      </c>
      <c r="H5237" t="s">
        <v>5747</v>
      </c>
      <c r="I5237" t="s">
        <v>5748</v>
      </c>
      <c r="J5237">
        <v>473</v>
      </c>
      <c r="K5237">
        <v>24</v>
      </c>
      <c r="L5237">
        <v>5</v>
      </c>
      <c r="M5237" t="s">
        <v>5749</v>
      </c>
      <c r="N5237" t="s">
        <v>5750</v>
      </c>
      <c r="O5237" t="s">
        <v>5874</v>
      </c>
      <c r="P5237" t="s">
        <v>5875</v>
      </c>
      <c r="Q5237" t="s">
        <v>5876</v>
      </c>
      <c r="R5237">
        <v>90003</v>
      </c>
      <c r="S5237" t="s">
        <v>6599</v>
      </c>
      <c r="T5237" t="s">
        <v>6599</v>
      </c>
      <c r="U5237">
        <v>3.4</v>
      </c>
      <c r="V5237" t="s">
        <v>6172</v>
      </c>
      <c r="W5237" t="s">
        <v>5869</v>
      </c>
      <c r="X5237">
        <v>1</v>
      </c>
    </row>
    <row r="5238" spans="1:24" x14ac:dyDescent="0.25">
      <c r="A5238">
        <v>31865</v>
      </c>
      <c r="B5238" t="s">
        <v>3937</v>
      </c>
      <c r="C5238" t="s">
        <v>442</v>
      </c>
      <c r="D5238" t="s">
        <v>5886</v>
      </c>
      <c r="E5238" t="s">
        <v>5975</v>
      </c>
      <c r="F5238">
        <v>20</v>
      </c>
      <c r="G5238" t="s">
        <v>5746</v>
      </c>
      <c r="H5238" t="s">
        <v>5747</v>
      </c>
      <c r="I5238" t="s">
        <v>5748</v>
      </c>
      <c r="J5238">
        <v>750</v>
      </c>
      <c r="K5238">
        <v>12</v>
      </c>
      <c r="L5238">
        <v>13.5</v>
      </c>
      <c r="M5238" t="s">
        <v>5759</v>
      </c>
      <c r="N5238" t="s">
        <v>5976</v>
      </c>
      <c r="O5238" t="s">
        <v>5790</v>
      </c>
      <c r="P5238" t="s">
        <v>5916</v>
      </c>
      <c r="Q5238" t="s">
        <v>5977</v>
      </c>
      <c r="R5238">
        <v>51923</v>
      </c>
      <c r="S5238" t="s">
        <v>5965</v>
      </c>
      <c r="T5238" t="s">
        <v>5965</v>
      </c>
      <c r="U5238">
        <v>16.989999999999998</v>
      </c>
      <c r="V5238" t="s">
        <v>5755</v>
      </c>
      <c r="W5238" t="s">
        <v>5756</v>
      </c>
      <c r="X5238">
        <v>1</v>
      </c>
    </row>
    <row r="5239" spans="1:24" x14ac:dyDescent="0.25">
      <c r="A5239">
        <v>31545</v>
      </c>
      <c r="B5239" t="s">
        <v>3527</v>
      </c>
      <c r="C5239" t="s">
        <v>443</v>
      </c>
      <c r="D5239" t="s">
        <v>6177</v>
      </c>
      <c r="E5239" t="s">
        <v>6190</v>
      </c>
      <c r="F5239">
        <v>27</v>
      </c>
      <c r="G5239" t="s">
        <v>5837</v>
      </c>
      <c r="H5239" t="s">
        <v>5747</v>
      </c>
      <c r="I5239" t="s">
        <v>5748</v>
      </c>
      <c r="J5239">
        <v>4260</v>
      </c>
      <c r="K5239">
        <v>1</v>
      </c>
      <c r="L5239">
        <v>3</v>
      </c>
      <c r="M5239" t="s">
        <v>5749</v>
      </c>
      <c r="N5239" t="s">
        <v>5750</v>
      </c>
      <c r="O5239" t="s">
        <v>5874</v>
      </c>
      <c r="P5239" t="s">
        <v>5875</v>
      </c>
      <c r="Q5239" t="s">
        <v>5876</v>
      </c>
      <c r="R5239">
        <v>42099</v>
      </c>
      <c r="S5239" t="s">
        <v>6179</v>
      </c>
      <c r="T5239" t="s">
        <v>6179</v>
      </c>
      <c r="U5239">
        <v>23.79</v>
      </c>
      <c r="V5239" t="s">
        <v>6172</v>
      </c>
      <c r="W5239" t="s">
        <v>5869</v>
      </c>
      <c r="X5239">
        <v>12</v>
      </c>
    </row>
    <row r="5240" spans="1:24" x14ac:dyDescent="0.25">
      <c r="A5240">
        <v>31545</v>
      </c>
      <c r="B5240" t="s">
        <v>3527</v>
      </c>
      <c r="C5240" t="s">
        <v>443</v>
      </c>
      <c r="D5240" t="s">
        <v>6177</v>
      </c>
      <c r="E5240" t="s">
        <v>6190</v>
      </c>
      <c r="F5240">
        <v>27</v>
      </c>
      <c r="G5240" t="s">
        <v>5837</v>
      </c>
      <c r="H5240" t="s">
        <v>5747</v>
      </c>
      <c r="I5240" t="s">
        <v>5748</v>
      </c>
      <c r="J5240">
        <v>4260</v>
      </c>
      <c r="K5240">
        <v>1</v>
      </c>
      <c r="L5240">
        <v>3</v>
      </c>
      <c r="M5240" t="s">
        <v>5749</v>
      </c>
      <c r="N5240" t="s">
        <v>5750</v>
      </c>
      <c r="O5240" t="s">
        <v>5874</v>
      </c>
      <c r="P5240" t="s">
        <v>5875</v>
      </c>
      <c r="Q5240" t="s">
        <v>5876</v>
      </c>
      <c r="R5240">
        <v>42099</v>
      </c>
      <c r="S5240" t="s">
        <v>6179</v>
      </c>
      <c r="T5240" t="s">
        <v>6179</v>
      </c>
      <c r="U5240">
        <v>23.79</v>
      </c>
      <c r="V5240" t="s">
        <v>6172</v>
      </c>
      <c r="W5240" t="s">
        <v>5869</v>
      </c>
      <c r="X5240">
        <v>12</v>
      </c>
    </row>
    <row r="5241" spans="1:24" x14ac:dyDescent="0.25">
      <c r="A5241">
        <v>31859</v>
      </c>
      <c r="B5241" t="s">
        <v>468</v>
      </c>
      <c r="C5241" t="s">
        <v>442</v>
      </c>
      <c r="D5241" t="s">
        <v>5920</v>
      </c>
      <c r="E5241" t="s">
        <v>6321</v>
      </c>
      <c r="F5241">
        <v>20</v>
      </c>
      <c r="G5241" t="s">
        <v>5746</v>
      </c>
      <c r="H5241" t="s">
        <v>5747</v>
      </c>
      <c r="I5241" t="s">
        <v>5748</v>
      </c>
      <c r="J5241">
        <v>750</v>
      </c>
      <c r="K5241">
        <v>12</v>
      </c>
      <c r="L5241">
        <v>7.5</v>
      </c>
      <c r="M5241" t="s">
        <v>5749</v>
      </c>
      <c r="N5241" t="s">
        <v>5750</v>
      </c>
      <c r="O5241" t="s">
        <v>5751</v>
      </c>
      <c r="P5241" t="s">
        <v>5922</v>
      </c>
      <c r="Q5241" t="s">
        <v>5947</v>
      </c>
      <c r="R5241">
        <v>42004</v>
      </c>
      <c r="S5241" t="s">
        <v>5946</v>
      </c>
      <c r="T5241" t="s">
        <v>5946</v>
      </c>
      <c r="U5241">
        <v>10.49</v>
      </c>
      <c r="V5241" t="s">
        <v>5755</v>
      </c>
      <c r="W5241" t="s">
        <v>5869</v>
      </c>
      <c r="X5241">
        <v>1</v>
      </c>
    </row>
    <row r="5242" spans="1:24" x14ac:dyDescent="0.25">
      <c r="A5242">
        <v>31358</v>
      </c>
      <c r="B5242" t="s">
        <v>3431</v>
      </c>
      <c r="C5242" t="s">
        <v>443</v>
      </c>
      <c r="D5242" t="s">
        <v>6651</v>
      </c>
      <c r="E5242" t="s">
        <v>6192</v>
      </c>
      <c r="F5242">
        <v>27</v>
      </c>
      <c r="G5242" t="s">
        <v>5837</v>
      </c>
      <c r="H5242" t="s">
        <v>5747</v>
      </c>
      <c r="I5242" t="s">
        <v>5748</v>
      </c>
      <c r="J5242">
        <v>473</v>
      </c>
      <c r="K5242">
        <v>24</v>
      </c>
      <c r="L5242">
        <v>5.5</v>
      </c>
      <c r="M5242" t="s">
        <v>5749</v>
      </c>
      <c r="N5242" t="s">
        <v>5750</v>
      </c>
      <c r="O5242" t="s">
        <v>5874</v>
      </c>
      <c r="P5242" t="s">
        <v>5875</v>
      </c>
      <c r="Q5242" t="s">
        <v>5876</v>
      </c>
      <c r="R5242">
        <v>96</v>
      </c>
      <c r="S5242" t="s">
        <v>6638</v>
      </c>
      <c r="T5242" t="s">
        <v>6638</v>
      </c>
      <c r="U5242">
        <v>3.99</v>
      </c>
      <c r="V5242" t="s">
        <v>6172</v>
      </c>
      <c r="W5242" t="s">
        <v>5869</v>
      </c>
      <c r="X5242">
        <v>1</v>
      </c>
    </row>
    <row r="5243" spans="1:24" x14ac:dyDescent="0.25">
      <c r="A5243">
        <v>31358</v>
      </c>
      <c r="B5243" t="s">
        <v>3431</v>
      </c>
      <c r="C5243" t="s">
        <v>443</v>
      </c>
      <c r="D5243" t="s">
        <v>6651</v>
      </c>
      <c r="E5243" t="s">
        <v>6192</v>
      </c>
      <c r="F5243">
        <v>27</v>
      </c>
      <c r="G5243" t="s">
        <v>5837</v>
      </c>
      <c r="H5243" t="s">
        <v>5747</v>
      </c>
      <c r="I5243" t="s">
        <v>5748</v>
      </c>
      <c r="J5243">
        <v>473</v>
      </c>
      <c r="K5243">
        <v>24</v>
      </c>
      <c r="L5243">
        <v>5.5</v>
      </c>
      <c r="M5243" t="s">
        <v>5749</v>
      </c>
      <c r="N5243" t="s">
        <v>5750</v>
      </c>
      <c r="O5243" t="s">
        <v>5874</v>
      </c>
      <c r="P5243" t="s">
        <v>5875</v>
      </c>
      <c r="Q5243" t="s">
        <v>5876</v>
      </c>
      <c r="R5243">
        <v>96</v>
      </c>
      <c r="S5243" t="s">
        <v>6638</v>
      </c>
      <c r="T5243" t="s">
        <v>6638</v>
      </c>
      <c r="U5243">
        <v>3.99</v>
      </c>
      <c r="V5243" t="s">
        <v>6172</v>
      </c>
      <c r="W5243" t="s">
        <v>5869</v>
      </c>
      <c r="X5243">
        <v>1</v>
      </c>
    </row>
    <row r="5244" spans="1:24" x14ac:dyDescent="0.25">
      <c r="A5244">
        <v>31217</v>
      </c>
      <c r="B5244" t="s">
        <v>3664</v>
      </c>
      <c r="C5244" t="s">
        <v>443</v>
      </c>
      <c r="D5244" t="s">
        <v>5871</v>
      </c>
      <c r="E5244" t="s">
        <v>6167</v>
      </c>
      <c r="F5244">
        <v>10</v>
      </c>
      <c r="G5244" t="s">
        <v>5767</v>
      </c>
      <c r="H5244" t="s">
        <v>5747</v>
      </c>
      <c r="I5244" t="s">
        <v>5748</v>
      </c>
      <c r="J5244">
        <v>473</v>
      </c>
      <c r="K5244">
        <v>24</v>
      </c>
      <c r="L5244">
        <v>4</v>
      </c>
      <c r="M5244" t="s">
        <v>5749</v>
      </c>
      <c r="N5244" t="s">
        <v>5750</v>
      </c>
      <c r="O5244" t="s">
        <v>5874</v>
      </c>
      <c r="P5244" t="s">
        <v>5875</v>
      </c>
      <c r="Q5244" t="s">
        <v>5876</v>
      </c>
      <c r="R5244">
        <v>79259</v>
      </c>
      <c r="S5244" t="s">
        <v>6480</v>
      </c>
      <c r="T5244" t="s">
        <v>6481</v>
      </c>
      <c r="U5244">
        <v>3.59</v>
      </c>
      <c r="V5244" t="s">
        <v>6172</v>
      </c>
      <c r="W5244" t="s">
        <v>5869</v>
      </c>
      <c r="X5244">
        <v>1</v>
      </c>
    </row>
    <row r="5245" spans="1:24" x14ac:dyDescent="0.25">
      <c r="A5245">
        <v>31217</v>
      </c>
      <c r="B5245" t="s">
        <v>3664</v>
      </c>
      <c r="C5245" t="s">
        <v>443</v>
      </c>
      <c r="D5245" t="s">
        <v>5871</v>
      </c>
      <c r="E5245" t="s">
        <v>6167</v>
      </c>
      <c r="F5245">
        <v>10</v>
      </c>
      <c r="G5245" t="s">
        <v>5767</v>
      </c>
      <c r="H5245" t="s">
        <v>5747</v>
      </c>
      <c r="I5245" t="s">
        <v>5748</v>
      </c>
      <c r="J5245">
        <v>473</v>
      </c>
      <c r="K5245">
        <v>24</v>
      </c>
      <c r="L5245">
        <v>4</v>
      </c>
      <c r="M5245" t="s">
        <v>5749</v>
      </c>
      <c r="N5245" t="s">
        <v>5750</v>
      </c>
      <c r="O5245" t="s">
        <v>5874</v>
      </c>
      <c r="P5245" t="s">
        <v>5875</v>
      </c>
      <c r="Q5245" t="s">
        <v>5876</v>
      </c>
      <c r="R5245">
        <v>79259</v>
      </c>
      <c r="S5245" t="s">
        <v>6480</v>
      </c>
      <c r="T5245" t="s">
        <v>6481</v>
      </c>
      <c r="U5245">
        <v>3.59</v>
      </c>
      <c r="V5245" t="s">
        <v>6172</v>
      </c>
      <c r="W5245" t="s">
        <v>5869</v>
      </c>
      <c r="X5245">
        <v>1</v>
      </c>
    </row>
    <row r="5246" spans="1:24" x14ac:dyDescent="0.25">
      <c r="A5246">
        <v>30467</v>
      </c>
      <c r="B5246" t="s">
        <v>4050</v>
      </c>
      <c r="C5246" t="s">
        <v>442</v>
      </c>
      <c r="D5246" t="s">
        <v>5886</v>
      </c>
      <c r="E5246" t="s">
        <v>5887</v>
      </c>
      <c r="F5246">
        <v>20</v>
      </c>
      <c r="G5246" t="s">
        <v>5746</v>
      </c>
      <c r="H5246" t="s">
        <v>5747</v>
      </c>
      <c r="I5246" t="s">
        <v>5792</v>
      </c>
      <c r="J5246">
        <v>750</v>
      </c>
      <c r="K5246">
        <v>12</v>
      </c>
      <c r="L5246">
        <v>13.5</v>
      </c>
      <c r="M5246" t="s">
        <v>5749</v>
      </c>
      <c r="N5246" t="s">
        <v>5750</v>
      </c>
      <c r="O5246" t="s">
        <v>5790</v>
      </c>
      <c r="P5246" t="s">
        <v>5930</v>
      </c>
      <c r="Q5246" t="s">
        <v>5952</v>
      </c>
      <c r="R5246">
        <v>87020</v>
      </c>
      <c r="S5246" t="s">
        <v>6709</v>
      </c>
      <c r="T5246" t="s">
        <v>5754</v>
      </c>
      <c r="U5246">
        <v>21.99</v>
      </c>
      <c r="V5246" t="s">
        <v>5755</v>
      </c>
      <c r="W5246" t="s">
        <v>5756</v>
      </c>
      <c r="X5246">
        <v>1</v>
      </c>
    </row>
    <row r="5247" spans="1:24" x14ac:dyDescent="0.25">
      <c r="A5247">
        <v>31236</v>
      </c>
      <c r="B5247" t="s">
        <v>3621</v>
      </c>
      <c r="C5247" t="s">
        <v>442</v>
      </c>
      <c r="D5247" t="s">
        <v>5886</v>
      </c>
      <c r="E5247" t="s">
        <v>5887</v>
      </c>
      <c r="F5247">
        <v>31</v>
      </c>
      <c r="G5247" t="s">
        <v>6295</v>
      </c>
      <c r="H5247" t="s">
        <v>5868</v>
      </c>
      <c r="I5247" t="s">
        <v>5748</v>
      </c>
      <c r="J5247">
        <v>750</v>
      </c>
      <c r="K5247">
        <v>12</v>
      </c>
      <c r="L5247">
        <v>14</v>
      </c>
      <c r="M5247" t="s">
        <v>5759</v>
      </c>
      <c r="N5247" t="s">
        <v>5781</v>
      </c>
      <c r="O5247" t="s">
        <v>5761</v>
      </c>
      <c r="P5247" t="s">
        <v>5889</v>
      </c>
      <c r="Q5247" t="s">
        <v>5986</v>
      </c>
      <c r="R5247">
        <v>79506</v>
      </c>
      <c r="S5247" t="s">
        <v>6416</v>
      </c>
      <c r="T5247" t="s">
        <v>6416</v>
      </c>
      <c r="U5247">
        <v>98.82</v>
      </c>
      <c r="V5247" t="s">
        <v>5755</v>
      </c>
      <c r="W5247" t="s">
        <v>5765</v>
      </c>
      <c r="X5247">
        <v>1</v>
      </c>
    </row>
    <row r="5248" spans="1:24" x14ac:dyDescent="0.25">
      <c r="A5248">
        <v>31237</v>
      </c>
      <c r="B5248" t="s">
        <v>3622</v>
      </c>
      <c r="C5248" t="s">
        <v>442</v>
      </c>
      <c r="D5248" t="s">
        <v>5886</v>
      </c>
      <c r="E5248" t="s">
        <v>5887</v>
      </c>
      <c r="F5248">
        <v>31</v>
      </c>
      <c r="G5248" t="s">
        <v>6295</v>
      </c>
      <c r="H5248" t="s">
        <v>5868</v>
      </c>
      <c r="I5248" t="s">
        <v>5748</v>
      </c>
      <c r="J5248">
        <v>750</v>
      </c>
      <c r="K5248">
        <v>12</v>
      </c>
      <c r="L5248">
        <v>14</v>
      </c>
      <c r="M5248" t="s">
        <v>5759</v>
      </c>
      <c r="N5248" t="s">
        <v>5781</v>
      </c>
      <c r="O5248" t="s">
        <v>5761</v>
      </c>
      <c r="P5248" t="s">
        <v>5889</v>
      </c>
      <c r="Q5248" t="s">
        <v>5986</v>
      </c>
      <c r="R5248">
        <v>79506</v>
      </c>
      <c r="S5248" t="s">
        <v>6416</v>
      </c>
      <c r="T5248" t="s">
        <v>6416</v>
      </c>
      <c r="U5248">
        <v>52.42</v>
      </c>
      <c r="V5248" t="s">
        <v>5755</v>
      </c>
      <c r="W5248" t="s">
        <v>5765</v>
      </c>
      <c r="X5248">
        <v>1</v>
      </c>
    </row>
    <row r="5249" spans="1:24" x14ac:dyDescent="0.25">
      <c r="A5249">
        <v>31238</v>
      </c>
      <c r="B5249" t="s">
        <v>3623</v>
      </c>
      <c r="C5249" t="s">
        <v>442</v>
      </c>
      <c r="D5249" t="s">
        <v>5886</v>
      </c>
      <c r="E5249" t="s">
        <v>5887</v>
      </c>
      <c r="F5249">
        <v>31</v>
      </c>
      <c r="G5249" t="s">
        <v>6295</v>
      </c>
      <c r="H5249" t="s">
        <v>5868</v>
      </c>
      <c r="I5249" t="s">
        <v>5748</v>
      </c>
      <c r="J5249">
        <v>750</v>
      </c>
      <c r="K5249">
        <v>12</v>
      </c>
      <c r="L5249">
        <v>14</v>
      </c>
      <c r="M5249" t="s">
        <v>5759</v>
      </c>
      <c r="N5249" t="s">
        <v>5781</v>
      </c>
      <c r="O5249" t="s">
        <v>5761</v>
      </c>
      <c r="P5249" t="s">
        <v>5889</v>
      </c>
      <c r="Q5249" t="s">
        <v>5986</v>
      </c>
      <c r="R5249">
        <v>79506</v>
      </c>
      <c r="S5249" t="s">
        <v>6416</v>
      </c>
      <c r="T5249" t="s">
        <v>6416</v>
      </c>
      <c r="U5249">
        <v>276.54000000000002</v>
      </c>
      <c r="V5249" t="s">
        <v>5755</v>
      </c>
      <c r="W5249" t="s">
        <v>5765</v>
      </c>
      <c r="X5249">
        <v>1</v>
      </c>
    </row>
    <row r="5250" spans="1:24" x14ac:dyDescent="0.25">
      <c r="A5250">
        <v>30027</v>
      </c>
      <c r="B5250" t="s">
        <v>4107</v>
      </c>
      <c r="C5250" t="s">
        <v>441</v>
      </c>
      <c r="D5250" t="s">
        <v>5757</v>
      </c>
      <c r="E5250" t="s">
        <v>5840</v>
      </c>
      <c r="F5250">
        <v>20</v>
      </c>
      <c r="G5250" t="s">
        <v>5746</v>
      </c>
      <c r="H5250" t="s">
        <v>5747</v>
      </c>
      <c r="I5250" t="s">
        <v>5792</v>
      </c>
      <c r="J5250">
        <v>750</v>
      </c>
      <c r="K5250">
        <v>6</v>
      </c>
      <c r="L5250">
        <v>43</v>
      </c>
      <c r="M5250" t="s">
        <v>5759</v>
      </c>
      <c r="N5250" t="s">
        <v>5813</v>
      </c>
      <c r="O5250" t="s">
        <v>5761</v>
      </c>
      <c r="P5250" t="s">
        <v>5762</v>
      </c>
      <c r="Q5250" t="s">
        <v>5841</v>
      </c>
      <c r="R5250">
        <v>82121</v>
      </c>
      <c r="S5250" t="s">
        <v>5785</v>
      </c>
      <c r="T5250" t="s">
        <v>5786</v>
      </c>
      <c r="U5250">
        <v>48.99</v>
      </c>
      <c r="V5250" t="s">
        <v>5755</v>
      </c>
      <c r="W5250" t="s">
        <v>5765</v>
      </c>
      <c r="X5250">
        <v>1</v>
      </c>
    </row>
    <row r="5251" spans="1:24" x14ac:dyDescent="0.25">
      <c r="A5251">
        <v>31042</v>
      </c>
      <c r="B5251" t="s">
        <v>3453</v>
      </c>
      <c r="C5251" t="s">
        <v>443</v>
      </c>
      <c r="D5251" t="s">
        <v>6654</v>
      </c>
      <c r="E5251" t="s">
        <v>5872</v>
      </c>
      <c r="F5251">
        <v>27</v>
      </c>
      <c r="G5251" t="s">
        <v>5837</v>
      </c>
      <c r="H5251" t="s">
        <v>5747</v>
      </c>
      <c r="I5251" t="s">
        <v>5748</v>
      </c>
      <c r="J5251">
        <v>473</v>
      </c>
      <c r="K5251">
        <v>24</v>
      </c>
      <c r="L5251">
        <v>6.3</v>
      </c>
      <c r="M5251" t="s">
        <v>5749</v>
      </c>
      <c r="N5251" t="s">
        <v>5750</v>
      </c>
      <c r="O5251" t="s">
        <v>5874</v>
      </c>
      <c r="P5251" t="s">
        <v>5875</v>
      </c>
      <c r="Q5251" t="s">
        <v>5876</v>
      </c>
      <c r="R5251">
        <v>87193</v>
      </c>
      <c r="S5251" t="s">
        <v>6655</v>
      </c>
      <c r="T5251" t="s">
        <v>6656</v>
      </c>
      <c r="U5251">
        <v>4.29</v>
      </c>
      <c r="V5251" t="s">
        <v>6172</v>
      </c>
      <c r="W5251" t="s">
        <v>5869</v>
      </c>
      <c r="X5251">
        <v>1</v>
      </c>
    </row>
    <row r="5252" spans="1:24" x14ac:dyDescent="0.25">
      <c r="A5252">
        <v>31042</v>
      </c>
      <c r="B5252" t="s">
        <v>3453</v>
      </c>
      <c r="C5252" t="s">
        <v>443</v>
      </c>
      <c r="D5252" t="s">
        <v>6654</v>
      </c>
      <c r="E5252" t="s">
        <v>5872</v>
      </c>
      <c r="F5252">
        <v>27</v>
      </c>
      <c r="G5252" t="s">
        <v>5837</v>
      </c>
      <c r="H5252" t="s">
        <v>5747</v>
      </c>
      <c r="I5252" t="s">
        <v>5748</v>
      </c>
      <c r="J5252">
        <v>473</v>
      </c>
      <c r="K5252">
        <v>24</v>
      </c>
      <c r="L5252">
        <v>6.3</v>
      </c>
      <c r="M5252" t="s">
        <v>5749</v>
      </c>
      <c r="N5252" t="s">
        <v>5750</v>
      </c>
      <c r="O5252" t="s">
        <v>5874</v>
      </c>
      <c r="P5252" t="s">
        <v>5875</v>
      </c>
      <c r="Q5252" t="s">
        <v>5876</v>
      </c>
      <c r="R5252">
        <v>90002</v>
      </c>
      <c r="S5252" t="s">
        <v>6655</v>
      </c>
      <c r="T5252" t="s">
        <v>6656</v>
      </c>
      <c r="U5252">
        <v>4.29</v>
      </c>
      <c r="V5252" t="s">
        <v>6172</v>
      </c>
      <c r="W5252" t="s">
        <v>5869</v>
      </c>
      <c r="X5252">
        <v>1</v>
      </c>
    </row>
    <row r="5253" spans="1:24" x14ac:dyDescent="0.25">
      <c r="A5253">
        <v>31042</v>
      </c>
      <c r="B5253" t="s">
        <v>3453</v>
      </c>
      <c r="C5253" t="s">
        <v>443</v>
      </c>
      <c r="D5253" t="s">
        <v>6654</v>
      </c>
      <c r="E5253" t="s">
        <v>5872</v>
      </c>
      <c r="F5253">
        <v>27</v>
      </c>
      <c r="G5253" t="s">
        <v>5837</v>
      </c>
      <c r="H5253" t="s">
        <v>5747</v>
      </c>
      <c r="I5253" t="s">
        <v>5748</v>
      </c>
      <c r="J5253">
        <v>473</v>
      </c>
      <c r="K5253">
        <v>24</v>
      </c>
      <c r="L5253">
        <v>6.3</v>
      </c>
      <c r="M5253" t="s">
        <v>5749</v>
      </c>
      <c r="N5253" t="s">
        <v>5750</v>
      </c>
      <c r="O5253" t="s">
        <v>5874</v>
      </c>
      <c r="P5253" t="s">
        <v>5875</v>
      </c>
      <c r="Q5253" t="s">
        <v>5876</v>
      </c>
      <c r="R5253">
        <v>90002</v>
      </c>
      <c r="S5253" t="s">
        <v>6655</v>
      </c>
      <c r="T5253" t="s">
        <v>6656</v>
      </c>
      <c r="U5253">
        <v>4.29</v>
      </c>
      <c r="V5253" t="s">
        <v>6172</v>
      </c>
      <c r="W5253" t="s">
        <v>5869</v>
      </c>
      <c r="X5253">
        <v>1</v>
      </c>
    </row>
    <row r="5254" spans="1:24" x14ac:dyDescent="0.25">
      <c r="A5254">
        <v>31239</v>
      </c>
      <c r="B5254" t="s">
        <v>3624</v>
      </c>
      <c r="C5254" t="s">
        <v>442</v>
      </c>
      <c r="D5254" t="s">
        <v>5886</v>
      </c>
      <c r="E5254" t="s">
        <v>5887</v>
      </c>
      <c r="F5254">
        <v>31</v>
      </c>
      <c r="G5254" t="s">
        <v>6295</v>
      </c>
      <c r="H5254" t="s">
        <v>5868</v>
      </c>
      <c r="I5254" t="s">
        <v>5748</v>
      </c>
      <c r="J5254">
        <v>750</v>
      </c>
      <c r="K5254">
        <v>6</v>
      </c>
      <c r="L5254">
        <v>14</v>
      </c>
      <c r="M5254" t="s">
        <v>5759</v>
      </c>
      <c r="N5254" t="s">
        <v>5781</v>
      </c>
      <c r="O5254" t="s">
        <v>5761</v>
      </c>
      <c r="P5254" t="s">
        <v>5889</v>
      </c>
      <c r="Q5254" t="s">
        <v>5986</v>
      </c>
      <c r="R5254">
        <v>79506</v>
      </c>
      <c r="S5254" t="s">
        <v>6416</v>
      </c>
      <c r="T5254" t="s">
        <v>6416</v>
      </c>
      <c r="U5254">
        <v>109.7</v>
      </c>
      <c r="V5254" t="s">
        <v>5755</v>
      </c>
      <c r="W5254" t="s">
        <v>5765</v>
      </c>
      <c r="X5254">
        <v>1</v>
      </c>
    </row>
    <row r="5255" spans="1:24" x14ac:dyDescent="0.25">
      <c r="A5255">
        <v>31241</v>
      </c>
      <c r="B5255" t="s">
        <v>3626</v>
      </c>
      <c r="C5255" t="s">
        <v>442</v>
      </c>
      <c r="D5255" t="s">
        <v>5920</v>
      </c>
      <c r="E5255" t="s">
        <v>5887</v>
      </c>
      <c r="F5255">
        <v>31</v>
      </c>
      <c r="G5255" t="s">
        <v>6295</v>
      </c>
      <c r="H5255" t="s">
        <v>5868</v>
      </c>
      <c r="I5255" t="s">
        <v>5748</v>
      </c>
      <c r="J5255">
        <v>750</v>
      </c>
      <c r="K5255">
        <v>6</v>
      </c>
      <c r="L5255">
        <v>13</v>
      </c>
      <c r="M5255" t="s">
        <v>5759</v>
      </c>
      <c r="N5255" t="s">
        <v>5781</v>
      </c>
      <c r="O5255" t="s">
        <v>5761</v>
      </c>
      <c r="P5255" t="s">
        <v>5889</v>
      </c>
      <c r="Q5255" t="s">
        <v>5986</v>
      </c>
      <c r="R5255">
        <v>79506</v>
      </c>
      <c r="S5255" t="s">
        <v>6416</v>
      </c>
      <c r="T5255" t="s">
        <v>6416</v>
      </c>
      <c r="U5255">
        <v>52.38</v>
      </c>
      <c r="V5255" t="s">
        <v>5755</v>
      </c>
      <c r="W5255" t="s">
        <v>5765</v>
      </c>
      <c r="X5255">
        <v>1</v>
      </c>
    </row>
    <row r="5256" spans="1:24" x14ac:dyDescent="0.25">
      <c r="A5256">
        <v>31242</v>
      </c>
      <c r="B5256" t="s">
        <v>3627</v>
      </c>
      <c r="C5256" t="s">
        <v>442</v>
      </c>
      <c r="D5256" t="s">
        <v>5886</v>
      </c>
      <c r="E5256" t="s">
        <v>5887</v>
      </c>
      <c r="F5256">
        <v>31</v>
      </c>
      <c r="G5256" t="s">
        <v>6295</v>
      </c>
      <c r="H5256" t="s">
        <v>5868</v>
      </c>
      <c r="I5256" t="s">
        <v>5748</v>
      </c>
      <c r="J5256">
        <v>750</v>
      </c>
      <c r="K5256">
        <v>12</v>
      </c>
      <c r="L5256">
        <v>14</v>
      </c>
      <c r="M5256" t="s">
        <v>5759</v>
      </c>
      <c r="N5256" t="s">
        <v>5781</v>
      </c>
      <c r="O5256" t="s">
        <v>5761</v>
      </c>
      <c r="P5256" t="s">
        <v>5889</v>
      </c>
      <c r="Q5256" t="s">
        <v>5986</v>
      </c>
      <c r="R5256">
        <v>79506</v>
      </c>
      <c r="S5256" t="s">
        <v>6416</v>
      </c>
      <c r="T5256" t="s">
        <v>6416</v>
      </c>
      <c r="U5256">
        <v>60.74</v>
      </c>
      <c r="V5256" t="s">
        <v>5755</v>
      </c>
      <c r="W5256" t="s">
        <v>5765</v>
      </c>
      <c r="X5256">
        <v>1</v>
      </c>
    </row>
    <row r="5257" spans="1:24" x14ac:dyDescent="0.25">
      <c r="A5257">
        <v>30483</v>
      </c>
      <c r="B5257" t="s">
        <v>4051</v>
      </c>
      <c r="C5257" t="s">
        <v>442</v>
      </c>
      <c r="D5257" t="s">
        <v>6646</v>
      </c>
      <c r="E5257" t="s">
        <v>5973</v>
      </c>
      <c r="F5257">
        <v>20</v>
      </c>
      <c r="G5257" t="s">
        <v>5746</v>
      </c>
      <c r="H5257" t="s">
        <v>5747</v>
      </c>
      <c r="I5257" t="s">
        <v>5748</v>
      </c>
      <c r="J5257">
        <v>750</v>
      </c>
      <c r="K5257">
        <v>6</v>
      </c>
      <c r="M5257" t="s">
        <v>5759</v>
      </c>
      <c r="N5257" t="s">
        <v>5825</v>
      </c>
      <c r="O5257" t="s">
        <v>5761</v>
      </c>
      <c r="P5257" t="s">
        <v>6002</v>
      </c>
      <c r="Q5257" t="s">
        <v>6647</v>
      </c>
      <c r="R5257">
        <v>42962</v>
      </c>
      <c r="S5257" t="s">
        <v>5964</v>
      </c>
      <c r="T5257" t="s">
        <v>5965</v>
      </c>
      <c r="U5257">
        <v>11.99</v>
      </c>
      <c r="V5257" t="s">
        <v>5755</v>
      </c>
      <c r="W5257" t="s">
        <v>5765</v>
      </c>
      <c r="X5257">
        <v>1</v>
      </c>
    </row>
    <row r="5258" spans="1:24" x14ac:dyDescent="0.25">
      <c r="A5258">
        <v>31360</v>
      </c>
      <c r="B5258" t="s">
        <v>3733</v>
      </c>
      <c r="C5258" t="s">
        <v>442</v>
      </c>
      <c r="D5258" t="s">
        <v>5886</v>
      </c>
      <c r="E5258" t="s">
        <v>5887</v>
      </c>
      <c r="F5258">
        <v>10</v>
      </c>
      <c r="G5258" t="s">
        <v>5767</v>
      </c>
      <c r="H5258" t="s">
        <v>5747</v>
      </c>
      <c r="I5258" t="s">
        <v>5748</v>
      </c>
      <c r="J5258">
        <v>4000</v>
      </c>
      <c r="K5258">
        <v>4</v>
      </c>
      <c r="L5258">
        <v>12.5</v>
      </c>
      <c r="M5258" t="s">
        <v>5749</v>
      </c>
      <c r="N5258" t="s">
        <v>5750</v>
      </c>
      <c r="O5258" t="s">
        <v>5751</v>
      </c>
      <c r="P5258" t="s">
        <v>5922</v>
      </c>
      <c r="Q5258" t="s">
        <v>5947</v>
      </c>
      <c r="R5258">
        <v>42015</v>
      </c>
      <c r="S5258" t="s">
        <v>5956</v>
      </c>
      <c r="T5258" t="s">
        <v>5957</v>
      </c>
      <c r="U5258">
        <v>39.99</v>
      </c>
      <c r="V5258" t="s">
        <v>5960</v>
      </c>
      <c r="W5258" t="s">
        <v>5869</v>
      </c>
      <c r="X5258">
        <v>1</v>
      </c>
    </row>
    <row r="5259" spans="1:24" x14ac:dyDescent="0.25">
      <c r="A5259">
        <v>30568</v>
      </c>
      <c r="B5259" t="s">
        <v>4056</v>
      </c>
      <c r="C5259" t="s">
        <v>442</v>
      </c>
      <c r="D5259" t="s">
        <v>5929</v>
      </c>
      <c r="E5259" t="s">
        <v>5991</v>
      </c>
      <c r="F5259">
        <v>22</v>
      </c>
      <c r="G5259" t="s">
        <v>5816</v>
      </c>
      <c r="H5259" t="s">
        <v>5747</v>
      </c>
      <c r="I5259" t="s">
        <v>5748</v>
      </c>
      <c r="J5259">
        <v>750</v>
      </c>
      <c r="K5259">
        <v>12</v>
      </c>
      <c r="L5259">
        <v>20</v>
      </c>
      <c r="M5259" t="s">
        <v>5759</v>
      </c>
      <c r="N5259" t="s">
        <v>5992</v>
      </c>
      <c r="O5259" t="s">
        <v>5790</v>
      </c>
      <c r="P5259" t="s">
        <v>5889</v>
      </c>
      <c r="Q5259" t="s">
        <v>5993</v>
      </c>
      <c r="R5259">
        <v>51923</v>
      </c>
      <c r="S5259" t="s">
        <v>5965</v>
      </c>
      <c r="T5259" t="s">
        <v>5965</v>
      </c>
      <c r="U5259">
        <v>24.99</v>
      </c>
      <c r="V5259" t="s">
        <v>5755</v>
      </c>
      <c r="W5259" t="s">
        <v>5756</v>
      </c>
      <c r="X5259">
        <v>1</v>
      </c>
    </row>
    <row r="5260" spans="1:24" x14ac:dyDescent="0.25">
      <c r="A5260">
        <v>30010</v>
      </c>
      <c r="B5260" t="s">
        <v>4104</v>
      </c>
      <c r="C5260" t="s">
        <v>442</v>
      </c>
      <c r="D5260" t="s">
        <v>5920</v>
      </c>
      <c r="E5260" t="s">
        <v>5921</v>
      </c>
      <c r="F5260">
        <v>10</v>
      </c>
      <c r="G5260" t="s">
        <v>5767</v>
      </c>
      <c r="H5260" t="s">
        <v>5747</v>
      </c>
      <c r="I5260" t="s">
        <v>5748</v>
      </c>
      <c r="J5260">
        <v>250</v>
      </c>
      <c r="K5260">
        <v>24</v>
      </c>
      <c r="L5260">
        <v>12</v>
      </c>
      <c r="M5260" t="s">
        <v>5759</v>
      </c>
      <c r="N5260" t="s">
        <v>5904</v>
      </c>
      <c r="O5260" t="s">
        <v>5790</v>
      </c>
      <c r="P5260" t="s">
        <v>5922</v>
      </c>
      <c r="Q5260" t="s">
        <v>5963</v>
      </c>
      <c r="R5260">
        <v>43054</v>
      </c>
      <c r="S5260" t="s">
        <v>5905</v>
      </c>
      <c r="T5260" t="s">
        <v>5906</v>
      </c>
      <c r="U5260">
        <v>3.99</v>
      </c>
      <c r="V5260" t="s">
        <v>6172</v>
      </c>
      <c r="W5260" t="s">
        <v>5765</v>
      </c>
      <c r="X5260">
        <v>1</v>
      </c>
    </row>
    <row r="5261" spans="1:24" x14ac:dyDescent="0.25">
      <c r="A5261">
        <v>31925</v>
      </c>
      <c r="B5261" t="s">
        <v>3945</v>
      </c>
      <c r="C5261" t="s">
        <v>442</v>
      </c>
      <c r="D5261" t="s">
        <v>5929</v>
      </c>
      <c r="E5261" t="s">
        <v>5991</v>
      </c>
      <c r="F5261">
        <v>21</v>
      </c>
      <c r="G5261" t="s">
        <v>6127</v>
      </c>
      <c r="H5261" t="s">
        <v>5791</v>
      </c>
      <c r="I5261" t="s">
        <v>5792</v>
      </c>
      <c r="J5261">
        <v>750</v>
      </c>
      <c r="K5261">
        <v>6</v>
      </c>
      <c r="L5261">
        <v>20</v>
      </c>
      <c r="M5261" t="s">
        <v>5759</v>
      </c>
      <c r="N5261" t="s">
        <v>5992</v>
      </c>
      <c r="O5261" t="s">
        <v>5790</v>
      </c>
      <c r="P5261" t="s">
        <v>5889</v>
      </c>
      <c r="Q5261" t="s">
        <v>5993</v>
      </c>
      <c r="R5261">
        <v>81985</v>
      </c>
      <c r="S5261" t="s">
        <v>5965</v>
      </c>
      <c r="T5261" t="s">
        <v>5965</v>
      </c>
      <c r="U5261">
        <v>127.99</v>
      </c>
      <c r="V5261" t="s">
        <v>5755</v>
      </c>
      <c r="W5261" t="s">
        <v>5756</v>
      </c>
      <c r="X5261">
        <v>1</v>
      </c>
    </row>
    <row r="5262" spans="1:24" x14ac:dyDescent="0.25">
      <c r="A5262">
        <v>31938</v>
      </c>
      <c r="B5262" t="s">
        <v>4283</v>
      </c>
      <c r="C5262" t="s">
        <v>442</v>
      </c>
      <c r="D5262" t="s">
        <v>5920</v>
      </c>
      <c r="E5262" t="s">
        <v>5997</v>
      </c>
      <c r="F5262">
        <v>22</v>
      </c>
      <c r="G5262" t="s">
        <v>5816</v>
      </c>
      <c r="H5262" t="s">
        <v>5747</v>
      </c>
      <c r="I5262" t="s">
        <v>5748</v>
      </c>
      <c r="J5262">
        <v>750</v>
      </c>
      <c r="K5262">
        <v>6</v>
      </c>
      <c r="L5262">
        <v>13</v>
      </c>
      <c r="M5262" t="s">
        <v>5759</v>
      </c>
      <c r="N5262" t="s">
        <v>6085</v>
      </c>
      <c r="O5262" t="s">
        <v>5761</v>
      </c>
      <c r="P5262" t="s">
        <v>5889</v>
      </c>
      <c r="Q5262" t="s">
        <v>6086</v>
      </c>
      <c r="R5262">
        <v>45084</v>
      </c>
      <c r="S5262" t="s">
        <v>6183</v>
      </c>
      <c r="T5262" t="s">
        <v>5999</v>
      </c>
      <c r="U5262">
        <v>25.99</v>
      </c>
      <c r="V5262" t="s">
        <v>5755</v>
      </c>
      <c r="W5262" t="s">
        <v>5765</v>
      </c>
      <c r="X5262">
        <v>1</v>
      </c>
    </row>
    <row r="5263" spans="1:24" x14ac:dyDescent="0.25">
      <c r="A5263">
        <v>31361</v>
      </c>
      <c r="B5263" t="s">
        <v>3734</v>
      </c>
      <c r="C5263" t="s">
        <v>442</v>
      </c>
      <c r="D5263" t="s">
        <v>5886</v>
      </c>
      <c r="E5263" t="s">
        <v>6058</v>
      </c>
      <c r="F5263">
        <v>21</v>
      </c>
      <c r="G5263" t="s">
        <v>6127</v>
      </c>
      <c r="H5263" t="s">
        <v>5791</v>
      </c>
      <c r="I5263" t="s">
        <v>5792</v>
      </c>
      <c r="J5263">
        <v>750</v>
      </c>
      <c r="K5263">
        <v>6</v>
      </c>
      <c r="L5263">
        <v>14</v>
      </c>
      <c r="M5263" t="s">
        <v>5759</v>
      </c>
      <c r="N5263" t="s">
        <v>5835</v>
      </c>
      <c r="O5263" t="s">
        <v>5790</v>
      </c>
      <c r="P5263" t="s">
        <v>5889</v>
      </c>
      <c r="Q5263" t="s">
        <v>5979</v>
      </c>
      <c r="R5263">
        <v>42155</v>
      </c>
      <c r="S5263" t="s">
        <v>5907</v>
      </c>
      <c r="T5263" t="s">
        <v>5844</v>
      </c>
      <c r="U5263">
        <v>124.99</v>
      </c>
      <c r="V5263" t="s">
        <v>5755</v>
      </c>
      <c r="W5263" t="s">
        <v>5756</v>
      </c>
      <c r="X5263">
        <v>1</v>
      </c>
    </row>
    <row r="5264" spans="1:24" x14ac:dyDescent="0.25">
      <c r="A5264">
        <v>29947</v>
      </c>
      <c r="B5264" t="s">
        <v>3487</v>
      </c>
      <c r="C5264" t="s">
        <v>443</v>
      </c>
      <c r="D5264" t="s">
        <v>5871</v>
      </c>
      <c r="E5264" t="s">
        <v>5872</v>
      </c>
      <c r="F5264">
        <v>27</v>
      </c>
      <c r="G5264" t="s">
        <v>5837</v>
      </c>
      <c r="H5264" t="s">
        <v>5747</v>
      </c>
      <c r="I5264" t="s">
        <v>5748</v>
      </c>
      <c r="J5264">
        <v>500</v>
      </c>
      <c r="K5264">
        <v>12</v>
      </c>
      <c r="L5264">
        <v>6</v>
      </c>
      <c r="M5264" t="s">
        <v>5749</v>
      </c>
      <c r="N5264" t="s">
        <v>5750</v>
      </c>
      <c r="O5264" t="s">
        <v>5874</v>
      </c>
      <c r="P5264" t="s">
        <v>5875</v>
      </c>
      <c r="Q5264" t="s">
        <v>5876</v>
      </c>
      <c r="R5264">
        <v>86613</v>
      </c>
      <c r="S5264" t="s">
        <v>6449</v>
      </c>
      <c r="T5264" t="s">
        <v>6449</v>
      </c>
      <c r="U5264">
        <v>8.49</v>
      </c>
      <c r="V5264" t="s">
        <v>5755</v>
      </c>
      <c r="W5264" t="s">
        <v>5869</v>
      </c>
      <c r="X5264">
        <v>1</v>
      </c>
    </row>
    <row r="5265" spans="1:24" x14ac:dyDescent="0.25">
      <c r="A5265">
        <v>29947</v>
      </c>
      <c r="B5265" t="s">
        <v>3487</v>
      </c>
      <c r="C5265" t="s">
        <v>443</v>
      </c>
      <c r="D5265" t="s">
        <v>5871</v>
      </c>
      <c r="E5265" t="s">
        <v>5872</v>
      </c>
      <c r="F5265">
        <v>27</v>
      </c>
      <c r="G5265" t="s">
        <v>5837</v>
      </c>
      <c r="H5265" t="s">
        <v>5747</v>
      </c>
      <c r="I5265" t="s">
        <v>5748</v>
      </c>
      <c r="J5265">
        <v>500</v>
      </c>
      <c r="K5265">
        <v>12</v>
      </c>
      <c r="L5265">
        <v>6</v>
      </c>
      <c r="M5265" t="s">
        <v>5749</v>
      </c>
      <c r="N5265" t="s">
        <v>5750</v>
      </c>
      <c r="O5265" t="s">
        <v>5874</v>
      </c>
      <c r="P5265" t="s">
        <v>5875</v>
      </c>
      <c r="Q5265" t="s">
        <v>5876</v>
      </c>
      <c r="R5265">
        <v>86613</v>
      </c>
      <c r="S5265" t="s">
        <v>6449</v>
      </c>
      <c r="T5265" t="s">
        <v>6449</v>
      </c>
      <c r="U5265">
        <v>8.49</v>
      </c>
      <c r="V5265" t="s">
        <v>5755</v>
      </c>
      <c r="W5265" t="s">
        <v>5869</v>
      </c>
      <c r="X5265">
        <v>1</v>
      </c>
    </row>
    <row r="5266" spans="1:24" x14ac:dyDescent="0.25">
      <c r="A5266">
        <v>30607</v>
      </c>
      <c r="B5266" t="s">
        <v>2566</v>
      </c>
      <c r="C5266" t="s">
        <v>441</v>
      </c>
      <c r="D5266" t="s">
        <v>5811</v>
      </c>
      <c r="E5266" t="s">
        <v>5940</v>
      </c>
      <c r="F5266">
        <v>11</v>
      </c>
      <c r="G5266" t="s">
        <v>5862</v>
      </c>
      <c r="H5266" t="s">
        <v>5868</v>
      </c>
      <c r="I5266" t="s">
        <v>5748</v>
      </c>
      <c r="J5266">
        <v>750</v>
      </c>
      <c r="K5266">
        <v>6</v>
      </c>
      <c r="L5266">
        <v>16</v>
      </c>
      <c r="M5266" t="s">
        <v>5759</v>
      </c>
      <c r="N5266" t="s">
        <v>5852</v>
      </c>
      <c r="O5266" t="s">
        <v>5863</v>
      </c>
      <c r="P5266" t="s">
        <v>5762</v>
      </c>
      <c r="Q5266" t="s">
        <v>5864</v>
      </c>
      <c r="R5266">
        <v>62517</v>
      </c>
      <c r="S5266" t="s">
        <v>6374</v>
      </c>
      <c r="T5266" t="s">
        <v>5754</v>
      </c>
      <c r="U5266">
        <v>32.99</v>
      </c>
      <c r="V5266" t="s">
        <v>5755</v>
      </c>
      <c r="W5266" t="s">
        <v>5765</v>
      </c>
      <c r="X5266">
        <v>1</v>
      </c>
    </row>
    <row r="5267" spans="1:24" x14ac:dyDescent="0.25">
      <c r="A5267">
        <v>31718</v>
      </c>
      <c r="B5267" t="s">
        <v>3690</v>
      </c>
      <c r="C5267" t="s">
        <v>442</v>
      </c>
      <c r="D5267" t="s">
        <v>5886</v>
      </c>
      <c r="E5267" t="s">
        <v>5966</v>
      </c>
      <c r="F5267">
        <v>20</v>
      </c>
      <c r="G5267" t="s">
        <v>5746</v>
      </c>
      <c r="H5267" t="s">
        <v>5747</v>
      </c>
      <c r="I5267" t="s">
        <v>5748</v>
      </c>
      <c r="J5267">
        <v>750</v>
      </c>
      <c r="K5267">
        <v>12</v>
      </c>
      <c r="L5267">
        <v>13.5</v>
      </c>
      <c r="M5267" t="s">
        <v>5759</v>
      </c>
      <c r="N5267" t="s">
        <v>5781</v>
      </c>
      <c r="O5267" t="s">
        <v>5790</v>
      </c>
      <c r="P5267" t="s">
        <v>5916</v>
      </c>
      <c r="Q5267" t="s">
        <v>5986</v>
      </c>
      <c r="R5267">
        <v>42021</v>
      </c>
      <c r="S5267" t="s">
        <v>5956</v>
      </c>
      <c r="T5267" t="s">
        <v>5957</v>
      </c>
      <c r="U5267">
        <v>14.99</v>
      </c>
      <c r="V5267" t="s">
        <v>5755</v>
      </c>
      <c r="W5267" t="s">
        <v>5869</v>
      </c>
      <c r="X5267">
        <v>1</v>
      </c>
    </row>
    <row r="5268" spans="1:24" x14ac:dyDescent="0.25">
      <c r="A5268">
        <v>32148</v>
      </c>
      <c r="B5268" t="s">
        <v>2847</v>
      </c>
      <c r="C5268" t="s">
        <v>441</v>
      </c>
      <c r="D5268" t="s">
        <v>5757</v>
      </c>
      <c r="E5268" t="s">
        <v>5804</v>
      </c>
      <c r="F5268">
        <v>10</v>
      </c>
      <c r="G5268" t="s">
        <v>5767</v>
      </c>
      <c r="H5268" t="s">
        <v>5747</v>
      </c>
      <c r="I5268" t="s">
        <v>5748</v>
      </c>
      <c r="J5268">
        <v>750</v>
      </c>
      <c r="K5268">
        <v>6</v>
      </c>
      <c r="L5268">
        <v>40</v>
      </c>
      <c r="M5268" t="s">
        <v>5759</v>
      </c>
      <c r="N5268" t="s">
        <v>5760</v>
      </c>
      <c r="O5268" t="s">
        <v>5761</v>
      </c>
      <c r="P5268" t="s">
        <v>5762</v>
      </c>
      <c r="Q5268" t="s">
        <v>5805</v>
      </c>
      <c r="R5268">
        <v>42286</v>
      </c>
      <c r="S5268" t="s">
        <v>5764</v>
      </c>
      <c r="T5268" t="s">
        <v>5754</v>
      </c>
      <c r="U5268">
        <v>184.99</v>
      </c>
      <c r="V5268" t="s">
        <v>5755</v>
      </c>
      <c r="W5268" t="s">
        <v>5765</v>
      </c>
      <c r="X5268">
        <v>1</v>
      </c>
    </row>
    <row r="5269" spans="1:24" x14ac:dyDescent="0.25">
      <c r="A5269">
        <v>32035</v>
      </c>
      <c r="B5269" t="s">
        <v>3949</v>
      </c>
      <c r="C5269" t="s">
        <v>441</v>
      </c>
      <c r="D5269" t="s">
        <v>5757</v>
      </c>
      <c r="E5269" t="s">
        <v>5766</v>
      </c>
      <c r="F5269">
        <v>11</v>
      </c>
      <c r="G5269" t="s">
        <v>5862</v>
      </c>
      <c r="H5269" t="s">
        <v>5791</v>
      </c>
      <c r="I5269" t="s">
        <v>5792</v>
      </c>
      <c r="J5269">
        <v>50</v>
      </c>
      <c r="K5269">
        <v>120</v>
      </c>
      <c r="L5269">
        <v>40</v>
      </c>
      <c r="M5269" t="s">
        <v>5749</v>
      </c>
      <c r="N5269" t="s">
        <v>5750</v>
      </c>
      <c r="O5269" t="s">
        <v>5790</v>
      </c>
      <c r="P5269" t="s">
        <v>5762</v>
      </c>
      <c r="Q5269" t="s">
        <v>5769</v>
      </c>
      <c r="R5269">
        <v>98946</v>
      </c>
      <c r="S5269" t="s">
        <v>5845</v>
      </c>
      <c r="T5269" t="s">
        <v>5845</v>
      </c>
      <c r="U5269">
        <v>3.99</v>
      </c>
      <c r="V5269" t="s">
        <v>5755</v>
      </c>
      <c r="W5269" t="s">
        <v>5765</v>
      </c>
      <c r="X5269">
        <v>1</v>
      </c>
    </row>
    <row r="5270" spans="1:24" x14ac:dyDescent="0.25">
      <c r="A5270">
        <v>30575</v>
      </c>
      <c r="B5270" t="s">
        <v>3521</v>
      </c>
      <c r="C5270" t="s">
        <v>443</v>
      </c>
      <c r="D5270" t="s">
        <v>6177</v>
      </c>
      <c r="E5270" t="s">
        <v>6342</v>
      </c>
      <c r="F5270">
        <v>10</v>
      </c>
      <c r="G5270" t="s">
        <v>5767</v>
      </c>
      <c r="H5270" t="s">
        <v>5747</v>
      </c>
      <c r="I5270" t="s">
        <v>5748</v>
      </c>
      <c r="J5270">
        <v>473</v>
      </c>
      <c r="K5270">
        <v>24</v>
      </c>
      <c r="L5270">
        <v>4</v>
      </c>
      <c r="M5270" t="s">
        <v>5749</v>
      </c>
      <c r="N5270" t="s">
        <v>5750</v>
      </c>
      <c r="O5270" t="s">
        <v>5874</v>
      </c>
      <c r="P5270" t="s">
        <v>5875</v>
      </c>
      <c r="Q5270" t="s">
        <v>5876</v>
      </c>
      <c r="R5270">
        <v>42090</v>
      </c>
      <c r="S5270" t="s">
        <v>6180</v>
      </c>
      <c r="T5270" t="s">
        <v>6180</v>
      </c>
      <c r="U5270">
        <v>3.48</v>
      </c>
      <c r="V5270" t="s">
        <v>6172</v>
      </c>
      <c r="W5270" t="s">
        <v>5869</v>
      </c>
      <c r="X5270">
        <v>1</v>
      </c>
    </row>
    <row r="5271" spans="1:24" x14ac:dyDescent="0.25">
      <c r="A5271">
        <v>30575</v>
      </c>
      <c r="B5271" t="s">
        <v>3521</v>
      </c>
      <c r="C5271" t="s">
        <v>443</v>
      </c>
      <c r="D5271" t="s">
        <v>6177</v>
      </c>
      <c r="E5271" t="s">
        <v>6342</v>
      </c>
      <c r="F5271">
        <v>10</v>
      </c>
      <c r="G5271" t="s">
        <v>5767</v>
      </c>
      <c r="H5271" t="s">
        <v>5747</v>
      </c>
      <c r="I5271" t="s">
        <v>5748</v>
      </c>
      <c r="J5271">
        <v>473</v>
      </c>
      <c r="K5271">
        <v>24</v>
      </c>
      <c r="L5271">
        <v>4</v>
      </c>
      <c r="M5271" t="s">
        <v>5749</v>
      </c>
      <c r="N5271" t="s">
        <v>5750</v>
      </c>
      <c r="O5271" t="s">
        <v>5874</v>
      </c>
      <c r="P5271" t="s">
        <v>5875</v>
      </c>
      <c r="Q5271" t="s">
        <v>5876</v>
      </c>
      <c r="R5271">
        <v>42090</v>
      </c>
      <c r="S5271" t="s">
        <v>6180</v>
      </c>
      <c r="T5271" t="s">
        <v>6180</v>
      </c>
      <c r="U5271">
        <v>3.48</v>
      </c>
      <c r="V5271" t="s">
        <v>6172</v>
      </c>
      <c r="W5271" t="s">
        <v>5869</v>
      </c>
      <c r="X5271">
        <v>1</v>
      </c>
    </row>
    <row r="5272" spans="1:24" x14ac:dyDescent="0.25">
      <c r="A5272">
        <v>30000</v>
      </c>
      <c r="B5272" t="s">
        <v>3764</v>
      </c>
      <c r="C5272" t="s">
        <v>443</v>
      </c>
      <c r="D5272" t="s">
        <v>6411</v>
      </c>
      <c r="E5272" t="s">
        <v>6167</v>
      </c>
      <c r="F5272">
        <v>10</v>
      </c>
      <c r="G5272" t="s">
        <v>5767</v>
      </c>
      <c r="H5272" t="s">
        <v>5747</v>
      </c>
      <c r="I5272" t="s">
        <v>5748</v>
      </c>
      <c r="J5272">
        <v>5325</v>
      </c>
      <c r="K5272">
        <v>1</v>
      </c>
      <c r="L5272">
        <v>5</v>
      </c>
      <c r="M5272" t="s">
        <v>5749</v>
      </c>
      <c r="N5272" t="s">
        <v>5750</v>
      </c>
      <c r="O5272" t="s">
        <v>5874</v>
      </c>
      <c r="P5272" t="s">
        <v>5875</v>
      </c>
      <c r="Q5272" t="s">
        <v>5876</v>
      </c>
      <c r="R5272">
        <v>99</v>
      </c>
      <c r="S5272" t="s">
        <v>6535</v>
      </c>
      <c r="T5272" t="s">
        <v>6535</v>
      </c>
      <c r="U5272">
        <v>27.69</v>
      </c>
      <c r="V5272" t="s">
        <v>6172</v>
      </c>
      <c r="W5272" t="s">
        <v>5869</v>
      </c>
      <c r="X5272">
        <v>15</v>
      </c>
    </row>
    <row r="5273" spans="1:24" x14ac:dyDescent="0.25">
      <c r="A5273">
        <v>30000</v>
      </c>
      <c r="B5273" t="s">
        <v>3764</v>
      </c>
      <c r="C5273" t="s">
        <v>443</v>
      </c>
      <c r="D5273" t="s">
        <v>6411</v>
      </c>
      <c r="E5273" t="s">
        <v>6167</v>
      </c>
      <c r="F5273">
        <v>10</v>
      </c>
      <c r="G5273" t="s">
        <v>5767</v>
      </c>
      <c r="H5273" t="s">
        <v>5747</v>
      </c>
      <c r="I5273" t="s">
        <v>5748</v>
      </c>
      <c r="J5273">
        <v>5325</v>
      </c>
      <c r="K5273">
        <v>1</v>
      </c>
      <c r="L5273">
        <v>5</v>
      </c>
      <c r="M5273" t="s">
        <v>5749</v>
      </c>
      <c r="N5273" t="s">
        <v>5750</v>
      </c>
      <c r="O5273" t="s">
        <v>5874</v>
      </c>
      <c r="P5273" t="s">
        <v>5875</v>
      </c>
      <c r="Q5273" t="s">
        <v>5876</v>
      </c>
      <c r="R5273">
        <v>99</v>
      </c>
      <c r="S5273" t="s">
        <v>6535</v>
      </c>
      <c r="T5273" t="s">
        <v>6535</v>
      </c>
      <c r="U5273">
        <v>27.69</v>
      </c>
      <c r="V5273" t="s">
        <v>6172</v>
      </c>
      <c r="W5273" t="s">
        <v>5869</v>
      </c>
      <c r="X5273">
        <v>15</v>
      </c>
    </row>
    <row r="5274" spans="1:24" x14ac:dyDescent="0.25">
      <c r="A5274">
        <v>32178</v>
      </c>
      <c r="B5274" t="s">
        <v>3557</v>
      </c>
      <c r="C5274" t="s">
        <v>442</v>
      </c>
      <c r="D5274" t="s">
        <v>5886</v>
      </c>
      <c r="E5274" t="s">
        <v>5958</v>
      </c>
      <c r="F5274">
        <v>20</v>
      </c>
      <c r="G5274" t="s">
        <v>5746</v>
      </c>
      <c r="H5274" t="s">
        <v>5747</v>
      </c>
      <c r="I5274" t="s">
        <v>5748</v>
      </c>
      <c r="J5274">
        <v>4000</v>
      </c>
      <c r="K5274">
        <v>4</v>
      </c>
      <c r="L5274">
        <v>13</v>
      </c>
      <c r="M5274" t="s">
        <v>5749</v>
      </c>
      <c r="N5274" t="s">
        <v>5750</v>
      </c>
      <c r="O5274" t="s">
        <v>5790</v>
      </c>
      <c r="P5274" t="s">
        <v>5922</v>
      </c>
      <c r="Q5274" t="s">
        <v>5947</v>
      </c>
      <c r="R5274">
        <v>63952</v>
      </c>
      <c r="S5274" t="s">
        <v>5907</v>
      </c>
      <c r="T5274" t="s">
        <v>5844</v>
      </c>
      <c r="U5274">
        <v>36.99</v>
      </c>
      <c r="V5274" t="s">
        <v>5960</v>
      </c>
      <c r="W5274" t="s">
        <v>5869</v>
      </c>
      <c r="X5274">
        <v>1</v>
      </c>
    </row>
    <row r="5275" spans="1:24" x14ac:dyDescent="0.25">
      <c r="A5275">
        <v>32181</v>
      </c>
      <c r="B5275" t="s">
        <v>3830</v>
      </c>
      <c r="C5275" t="s">
        <v>442</v>
      </c>
      <c r="D5275" t="s">
        <v>5920</v>
      </c>
      <c r="E5275" t="s">
        <v>5921</v>
      </c>
      <c r="F5275">
        <v>20</v>
      </c>
      <c r="G5275" t="s">
        <v>5746</v>
      </c>
      <c r="H5275" t="s">
        <v>5747</v>
      </c>
      <c r="I5275" t="s">
        <v>5748</v>
      </c>
      <c r="J5275">
        <v>4000</v>
      </c>
      <c r="K5275">
        <v>4</v>
      </c>
      <c r="L5275">
        <v>12</v>
      </c>
      <c r="M5275" t="s">
        <v>5749</v>
      </c>
      <c r="N5275" t="s">
        <v>5750</v>
      </c>
      <c r="O5275" t="s">
        <v>5790</v>
      </c>
      <c r="P5275" t="s">
        <v>5922</v>
      </c>
      <c r="Q5275" t="s">
        <v>5952</v>
      </c>
      <c r="R5275">
        <v>63952</v>
      </c>
      <c r="S5275" t="s">
        <v>5907</v>
      </c>
      <c r="T5275" t="s">
        <v>5844</v>
      </c>
      <c r="U5275">
        <v>36.99</v>
      </c>
      <c r="V5275" t="s">
        <v>5960</v>
      </c>
      <c r="W5275" t="s">
        <v>5869</v>
      </c>
      <c r="X5275">
        <v>1</v>
      </c>
    </row>
    <row r="5276" spans="1:24" x14ac:dyDescent="0.25">
      <c r="A5276">
        <v>31989</v>
      </c>
      <c r="B5276" t="s">
        <v>5541</v>
      </c>
      <c r="C5276" t="s">
        <v>442</v>
      </c>
      <c r="D5276" t="s">
        <v>5886</v>
      </c>
      <c r="E5276" t="s">
        <v>6118</v>
      </c>
      <c r="F5276">
        <v>27</v>
      </c>
      <c r="G5276" t="s">
        <v>5837</v>
      </c>
      <c r="H5276" t="s">
        <v>5748</v>
      </c>
      <c r="I5276" t="s">
        <v>5748</v>
      </c>
      <c r="J5276">
        <v>750</v>
      </c>
      <c r="K5276">
        <v>12</v>
      </c>
      <c r="L5276">
        <v>14</v>
      </c>
      <c r="M5276" t="s">
        <v>5759</v>
      </c>
      <c r="N5276" t="s">
        <v>5976</v>
      </c>
      <c r="O5276" t="s">
        <v>6029</v>
      </c>
      <c r="P5276" t="s">
        <v>5916</v>
      </c>
      <c r="Q5276" t="s">
        <v>6030</v>
      </c>
      <c r="R5276">
        <v>85572</v>
      </c>
      <c r="S5276" t="s">
        <v>5933</v>
      </c>
      <c r="T5276" t="s">
        <v>5933</v>
      </c>
      <c r="U5276">
        <v>16.989999999999998</v>
      </c>
      <c r="V5276" t="s">
        <v>5755</v>
      </c>
      <c r="W5276" t="s">
        <v>5756</v>
      </c>
      <c r="X5276">
        <v>1</v>
      </c>
    </row>
    <row r="5277" spans="1:24" x14ac:dyDescent="0.25">
      <c r="A5277">
        <v>30083</v>
      </c>
      <c r="B5277" t="s">
        <v>3420</v>
      </c>
      <c r="C5277" t="s">
        <v>443</v>
      </c>
      <c r="D5277" t="s">
        <v>6256</v>
      </c>
      <c r="E5277" t="s">
        <v>6192</v>
      </c>
      <c r="F5277">
        <v>10</v>
      </c>
      <c r="G5277" t="s">
        <v>5767</v>
      </c>
      <c r="H5277" t="s">
        <v>5747</v>
      </c>
      <c r="I5277" t="s">
        <v>5748</v>
      </c>
      <c r="J5277">
        <v>473</v>
      </c>
      <c r="K5277">
        <v>24</v>
      </c>
      <c r="L5277">
        <v>4.8</v>
      </c>
      <c r="M5277" t="s">
        <v>5749</v>
      </c>
      <c r="N5277" t="s">
        <v>5750</v>
      </c>
      <c r="O5277" t="s">
        <v>5874</v>
      </c>
      <c r="P5277" t="s">
        <v>5875</v>
      </c>
      <c r="Q5277" t="s">
        <v>5876</v>
      </c>
      <c r="R5277">
        <v>95</v>
      </c>
      <c r="S5277" t="s">
        <v>6257</v>
      </c>
      <c r="T5277" t="s">
        <v>6257</v>
      </c>
      <c r="U5277">
        <v>3.35</v>
      </c>
      <c r="V5277" t="s">
        <v>6172</v>
      </c>
      <c r="W5277" t="s">
        <v>5869</v>
      </c>
      <c r="X5277">
        <v>1</v>
      </c>
    </row>
    <row r="5278" spans="1:24" x14ac:dyDescent="0.25">
      <c r="A5278">
        <v>30083</v>
      </c>
      <c r="B5278" t="s">
        <v>3420</v>
      </c>
      <c r="C5278" t="s">
        <v>443</v>
      </c>
      <c r="D5278" t="s">
        <v>6256</v>
      </c>
      <c r="E5278" t="s">
        <v>6192</v>
      </c>
      <c r="F5278">
        <v>10</v>
      </c>
      <c r="G5278" t="s">
        <v>5767</v>
      </c>
      <c r="H5278" t="s">
        <v>5747</v>
      </c>
      <c r="I5278" t="s">
        <v>5748</v>
      </c>
      <c r="J5278">
        <v>473</v>
      </c>
      <c r="K5278">
        <v>24</v>
      </c>
      <c r="L5278">
        <v>4.8</v>
      </c>
      <c r="M5278" t="s">
        <v>5749</v>
      </c>
      <c r="N5278" t="s">
        <v>5750</v>
      </c>
      <c r="O5278" t="s">
        <v>5874</v>
      </c>
      <c r="P5278" t="s">
        <v>5875</v>
      </c>
      <c r="Q5278" t="s">
        <v>5876</v>
      </c>
      <c r="R5278">
        <v>95</v>
      </c>
      <c r="S5278" t="s">
        <v>6257</v>
      </c>
      <c r="T5278" t="s">
        <v>6257</v>
      </c>
      <c r="U5278">
        <v>3.35</v>
      </c>
      <c r="V5278" t="s">
        <v>6172</v>
      </c>
      <c r="W5278" t="s">
        <v>5869</v>
      </c>
      <c r="X5278">
        <v>1</v>
      </c>
    </row>
    <row r="5279" spans="1:24" x14ac:dyDescent="0.25">
      <c r="A5279">
        <v>30162</v>
      </c>
      <c r="B5279" t="s">
        <v>3422</v>
      </c>
      <c r="C5279" t="s">
        <v>443</v>
      </c>
      <c r="D5279" t="s">
        <v>6256</v>
      </c>
      <c r="E5279" t="s">
        <v>6342</v>
      </c>
      <c r="F5279">
        <v>20</v>
      </c>
      <c r="G5279" t="s">
        <v>5746</v>
      </c>
      <c r="H5279" t="s">
        <v>5747</v>
      </c>
      <c r="I5279" t="s">
        <v>5748</v>
      </c>
      <c r="J5279">
        <v>473</v>
      </c>
      <c r="K5279">
        <v>24</v>
      </c>
      <c r="L5279">
        <v>4.5</v>
      </c>
      <c r="M5279" t="s">
        <v>5749</v>
      </c>
      <c r="N5279" t="s">
        <v>5750</v>
      </c>
      <c r="O5279" t="s">
        <v>5874</v>
      </c>
      <c r="P5279" t="s">
        <v>5875</v>
      </c>
      <c r="Q5279" t="s">
        <v>5876</v>
      </c>
      <c r="R5279">
        <v>95</v>
      </c>
      <c r="S5279" t="s">
        <v>6257</v>
      </c>
      <c r="T5279" t="s">
        <v>6257</v>
      </c>
      <c r="U5279">
        <v>3.95</v>
      </c>
      <c r="V5279" t="s">
        <v>6172</v>
      </c>
      <c r="W5279" t="s">
        <v>5869</v>
      </c>
      <c r="X5279">
        <v>1</v>
      </c>
    </row>
    <row r="5280" spans="1:24" x14ac:dyDescent="0.25">
      <c r="A5280">
        <v>30162</v>
      </c>
      <c r="B5280" t="s">
        <v>3422</v>
      </c>
      <c r="C5280" t="s">
        <v>443</v>
      </c>
      <c r="D5280" t="s">
        <v>6256</v>
      </c>
      <c r="E5280" t="s">
        <v>6342</v>
      </c>
      <c r="F5280">
        <v>20</v>
      </c>
      <c r="G5280" t="s">
        <v>5746</v>
      </c>
      <c r="H5280" t="s">
        <v>5747</v>
      </c>
      <c r="I5280" t="s">
        <v>5748</v>
      </c>
      <c r="J5280">
        <v>473</v>
      </c>
      <c r="K5280">
        <v>24</v>
      </c>
      <c r="L5280">
        <v>4.5</v>
      </c>
      <c r="M5280" t="s">
        <v>5749</v>
      </c>
      <c r="N5280" t="s">
        <v>5750</v>
      </c>
      <c r="O5280" t="s">
        <v>5874</v>
      </c>
      <c r="P5280" t="s">
        <v>5875</v>
      </c>
      <c r="Q5280" t="s">
        <v>5876</v>
      </c>
      <c r="R5280">
        <v>95</v>
      </c>
      <c r="S5280" t="s">
        <v>6257</v>
      </c>
      <c r="T5280" t="s">
        <v>6257</v>
      </c>
      <c r="U5280">
        <v>3.95</v>
      </c>
      <c r="V5280" t="s">
        <v>6172</v>
      </c>
      <c r="W5280" t="s">
        <v>5869</v>
      </c>
      <c r="X5280">
        <v>1</v>
      </c>
    </row>
    <row r="5281" spans="1:24" x14ac:dyDescent="0.25">
      <c r="A5281">
        <v>31228</v>
      </c>
      <c r="B5281" t="s">
        <v>3617</v>
      </c>
      <c r="C5281" t="s">
        <v>442</v>
      </c>
      <c r="D5281" t="s">
        <v>5886</v>
      </c>
      <c r="E5281" t="s">
        <v>5887</v>
      </c>
      <c r="F5281">
        <v>31</v>
      </c>
      <c r="G5281" t="s">
        <v>6295</v>
      </c>
      <c r="H5281" t="s">
        <v>5868</v>
      </c>
      <c r="I5281" t="s">
        <v>5748</v>
      </c>
      <c r="J5281">
        <v>750</v>
      </c>
      <c r="K5281">
        <v>6</v>
      </c>
      <c r="L5281">
        <v>14</v>
      </c>
      <c r="M5281" t="s">
        <v>5759</v>
      </c>
      <c r="N5281" t="s">
        <v>5781</v>
      </c>
      <c r="O5281" t="s">
        <v>5761</v>
      </c>
      <c r="P5281" t="s">
        <v>5889</v>
      </c>
      <c r="Q5281" t="s">
        <v>5986</v>
      </c>
      <c r="R5281">
        <v>79506</v>
      </c>
      <c r="S5281" t="s">
        <v>6416</v>
      </c>
      <c r="T5281" t="s">
        <v>6416</v>
      </c>
      <c r="U5281">
        <v>185.87</v>
      </c>
      <c r="V5281" t="s">
        <v>5755</v>
      </c>
      <c r="W5281" t="s">
        <v>5765</v>
      </c>
      <c r="X5281">
        <v>1</v>
      </c>
    </row>
    <row r="5282" spans="1:24" x14ac:dyDescent="0.25">
      <c r="A5282">
        <v>31229</v>
      </c>
      <c r="B5282" t="s">
        <v>3618</v>
      </c>
      <c r="C5282" t="s">
        <v>442</v>
      </c>
      <c r="D5282" t="s">
        <v>5886</v>
      </c>
      <c r="E5282" t="s">
        <v>5887</v>
      </c>
      <c r="F5282">
        <v>31</v>
      </c>
      <c r="G5282" t="s">
        <v>6295</v>
      </c>
      <c r="H5282" t="s">
        <v>5868</v>
      </c>
      <c r="I5282" t="s">
        <v>5748</v>
      </c>
      <c r="J5282">
        <v>750</v>
      </c>
      <c r="K5282">
        <v>12</v>
      </c>
      <c r="L5282">
        <v>14</v>
      </c>
      <c r="M5282" t="s">
        <v>5759</v>
      </c>
      <c r="N5282" t="s">
        <v>5781</v>
      </c>
      <c r="O5282" t="s">
        <v>5761</v>
      </c>
      <c r="P5282" t="s">
        <v>5889</v>
      </c>
      <c r="Q5282" t="s">
        <v>5986</v>
      </c>
      <c r="R5282">
        <v>79506</v>
      </c>
      <c r="S5282" t="s">
        <v>6416</v>
      </c>
      <c r="T5282" t="s">
        <v>6416</v>
      </c>
      <c r="U5282">
        <v>57.11</v>
      </c>
      <c r="V5282" t="s">
        <v>5755</v>
      </c>
      <c r="W5282" t="s">
        <v>5765</v>
      </c>
      <c r="X5282">
        <v>1</v>
      </c>
    </row>
    <row r="5283" spans="1:24" x14ac:dyDescent="0.25">
      <c r="A5283">
        <v>29905</v>
      </c>
      <c r="B5283" t="s">
        <v>4362</v>
      </c>
      <c r="C5283" t="s">
        <v>443</v>
      </c>
      <c r="D5283" t="s">
        <v>6637</v>
      </c>
      <c r="E5283" t="s">
        <v>5872</v>
      </c>
      <c r="F5283">
        <v>21</v>
      </c>
      <c r="G5283" t="s">
        <v>6127</v>
      </c>
      <c r="H5283" t="s">
        <v>5747</v>
      </c>
      <c r="I5283" t="s">
        <v>5748</v>
      </c>
      <c r="J5283">
        <v>473</v>
      </c>
      <c r="K5283">
        <v>24</v>
      </c>
      <c r="L5283">
        <v>6.5</v>
      </c>
      <c r="M5283" t="s">
        <v>5749</v>
      </c>
      <c r="N5283" t="s">
        <v>5750</v>
      </c>
      <c r="O5283" t="s">
        <v>5874</v>
      </c>
      <c r="P5283" t="s">
        <v>5875</v>
      </c>
      <c r="Q5283" t="s">
        <v>5876</v>
      </c>
      <c r="R5283">
        <v>90004</v>
      </c>
      <c r="S5283" t="s">
        <v>6638</v>
      </c>
      <c r="T5283" t="s">
        <v>6638</v>
      </c>
      <c r="U5283">
        <v>4.49</v>
      </c>
      <c r="V5283" t="s">
        <v>6172</v>
      </c>
      <c r="W5283" t="s">
        <v>5869</v>
      </c>
      <c r="X5283">
        <v>1</v>
      </c>
    </row>
    <row r="5284" spans="1:24" x14ac:dyDescent="0.25">
      <c r="A5284">
        <v>29905</v>
      </c>
      <c r="B5284" t="s">
        <v>4362</v>
      </c>
      <c r="C5284" t="s">
        <v>443</v>
      </c>
      <c r="D5284" t="s">
        <v>6637</v>
      </c>
      <c r="E5284" t="s">
        <v>5872</v>
      </c>
      <c r="F5284">
        <v>21</v>
      </c>
      <c r="G5284" t="s">
        <v>6127</v>
      </c>
      <c r="H5284" t="s">
        <v>5747</v>
      </c>
      <c r="I5284" t="s">
        <v>5748</v>
      </c>
      <c r="J5284">
        <v>473</v>
      </c>
      <c r="K5284">
        <v>24</v>
      </c>
      <c r="L5284">
        <v>6.5</v>
      </c>
      <c r="M5284" t="s">
        <v>5749</v>
      </c>
      <c r="N5284" t="s">
        <v>5750</v>
      </c>
      <c r="O5284" t="s">
        <v>5874</v>
      </c>
      <c r="P5284" t="s">
        <v>5875</v>
      </c>
      <c r="Q5284" t="s">
        <v>5876</v>
      </c>
      <c r="R5284">
        <v>90004</v>
      </c>
      <c r="S5284" t="s">
        <v>6638</v>
      </c>
      <c r="T5284" t="s">
        <v>6638</v>
      </c>
      <c r="U5284">
        <v>4.49</v>
      </c>
      <c r="V5284" t="s">
        <v>6172</v>
      </c>
      <c r="W5284" t="s">
        <v>5869</v>
      </c>
      <c r="X5284">
        <v>1</v>
      </c>
    </row>
    <row r="5285" spans="1:24" x14ac:dyDescent="0.25">
      <c r="A5285">
        <v>29905</v>
      </c>
      <c r="B5285" t="s">
        <v>4362</v>
      </c>
      <c r="C5285" t="s">
        <v>443</v>
      </c>
      <c r="D5285" t="s">
        <v>6637</v>
      </c>
      <c r="E5285" t="s">
        <v>5872</v>
      </c>
      <c r="F5285">
        <v>21</v>
      </c>
      <c r="G5285" t="s">
        <v>6127</v>
      </c>
      <c r="H5285" t="s">
        <v>5747</v>
      </c>
      <c r="I5285" t="s">
        <v>5748</v>
      </c>
      <c r="J5285">
        <v>473</v>
      </c>
      <c r="K5285">
        <v>24</v>
      </c>
      <c r="L5285">
        <v>6.5</v>
      </c>
      <c r="M5285" t="s">
        <v>5749</v>
      </c>
      <c r="N5285" t="s">
        <v>5750</v>
      </c>
      <c r="O5285" t="s">
        <v>5874</v>
      </c>
      <c r="P5285" t="s">
        <v>5875</v>
      </c>
      <c r="Q5285" t="s">
        <v>5876</v>
      </c>
      <c r="R5285">
        <v>96</v>
      </c>
      <c r="S5285" t="s">
        <v>6638</v>
      </c>
      <c r="T5285" t="s">
        <v>6638</v>
      </c>
      <c r="U5285">
        <v>4.49</v>
      </c>
      <c r="V5285" t="s">
        <v>6172</v>
      </c>
      <c r="W5285" t="s">
        <v>5869</v>
      </c>
      <c r="X5285">
        <v>1</v>
      </c>
    </row>
    <row r="5286" spans="1:24" x14ac:dyDescent="0.25">
      <c r="A5286">
        <v>31306</v>
      </c>
      <c r="B5286" t="s">
        <v>3634</v>
      </c>
      <c r="C5286" t="s">
        <v>443</v>
      </c>
      <c r="D5286" t="s">
        <v>6411</v>
      </c>
      <c r="E5286" t="s">
        <v>5872</v>
      </c>
      <c r="F5286">
        <v>27</v>
      </c>
      <c r="G5286" t="s">
        <v>5837</v>
      </c>
      <c r="H5286" t="s">
        <v>5747</v>
      </c>
      <c r="I5286" t="s">
        <v>5748</v>
      </c>
      <c r="J5286">
        <v>473</v>
      </c>
      <c r="K5286">
        <v>24</v>
      </c>
      <c r="L5286">
        <v>6.3</v>
      </c>
      <c r="M5286" t="s">
        <v>5749</v>
      </c>
      <c r="N5286" t="s">
        <v>5750</v>
      </c>
      <c r="O5286" t="s">
        <v>5874</v>
      </c>
      <c r="P5286" t="s">
        <v>5875</v>
      </c>
      <c r="Q5286" t="s">
        <v>5876</v>
      </c>
      <c r="R5286">
        <v>86377</v>
      </c>
      <c r="S5286" t="s">
        <v>6639</v>
      </c>
      <c r="T5286" t="s">
        <v>6413</v>
      </c>
      <c r="U5286">
        <v>3.49</v>
      </c>
      <c r="V5286" t="s">
        <v>6172</v>
      </c>
      <c r="W5286" t="s">
        <v>5869</v>
      </c>
      <c r="X5286">
        <v>1</v>
      </c>
    </row>
    <row r="5287" spans="1:24" x14ac:dyDescent="0.25">
      <c r="A5287">
        <v>31306</v>
      </c>
      <c r="B5287" t="s">
        <v>3634</v>
      </c>
      <c r="C5287" t="s">
        <v>443</v>
      </c>
      <c r="D5287" t="s">
        <v>6411</v>
      </c>
      <c r="E5287" t="s">
        <v>5872</v>
      </c>
      <c r="F5287">
        <v>27</v>
      </c>
      <c r="G5287" t="s">
        <v>5837</v>
      </c>
      <c r="H5287" t="s">
        <v>5747</v>
      </c>
      <c r="I5287" t="s">
        <v>5748</v>
      </c>
      <c r="J5287">
        <v>473</v>
      </c>
      <c r="K5287">
        <v>24</v>
      </c>
      <c r="L5287">
        <v>6.3</v>
      </c>
      <c r="M5287" t="s">
        <v>5749</v>
      </c>
      <c r="N5287" t="s">
        <v>5750</v>
      </c>
      <c r="O5287" t="s">
        <v>5874</v>
      </c>
      <c r="P5287" t="s">
        <v>5875</v>
      </c>
      <c r="Q5287" t="s">
        <v>5876</v>
      </c>
      <c r="R5287">
        <v>86377</v>
      </c>
      <c r="S5287" t="s">
        <v>6639</v>
      </c>
      <c r="T5287" t="s">
        <v>6413</v>
      </c>
      <c r="U5287">
        <v>3.49</v>
      </c>
      <c r="V5287" t="s">
        <v>6172</v>
      </c>
      <c r="W5287" t="s">
        <v>5869</v>
      </c>
      <c r="X5287">
        <v>1</v>
      </c>
    </row>
    <row r="5288" spans="1:24" x14ac:dyDescent="0.25">
      <c r="A5288">
        <v>35205</v>
      </c>
      <c r="B5288" t="s">
        <v>4428</v>
      </c>
      <c r="C5288" t="s">
        <v>443</v>
      </c>
      <c r="D5288" t="s">
        <v>6725</v>
      </c>
      <c r="E5288" t="s">
        <v>6190</v>
      </c>
      <c r="F5288">
        <v>27</v>
      </c>
      <c r="G5288" t="s">
        <v>5837</v>
      </c>
      <c r="H5288" t="s">
        <v>5747</v>
      </c>
      <c r="I5288" t="s">
        <v>5748</v>
      </c>
      <c r="J5288">
        <v>473</v>
      </c>
      <c r="K5288">
        <v>24</v>
      </c>
      <c r="L5288">
        <v>3.8</v>
      </c>
      <c r="M5288" t="s">
        <v>5749</v>
      </c>
      <c r="N5288" t="s">
        <v>5750</v>
      </c>
      <c r="O5288" t="s">
        <v>5874</v>
      </c>
      <c r="P5288" t="s">
        <v>5875</v>
      </c>
      <c r="Q5288" t="s">
        <v>5876</v>
      </c>
      <c r="R5288">
        <v>90005</v>
      </c>
      <c r="S5288" t="s">
        <v>6726</v>
      </c>
      <c r="T5288" t="s">
        <v>6726</v>
      </c>
      <c r="U5288">
        <v>4.1900000000000004</v>
      </c>
      <c r="V5288" t="s">
        <v>6172</v>
      </c>
      <c r="W5288" t="s">
        <v>5869</v>
      </c>
      <c r="X5288">
        <v>1</v>
      </c>
    </row>
    <row r="5289" spans="1:24" x14ac:dyDescent="0.25">
      <c r="A5289">
        <v>35205</v>
      </c>
      <c r="B5289" t="s">
        <v>4428</v>
      </c>
      <c r="C5289" t="s">
        <v>443</v>
      </c>
      <c r="D5289" t="s">
        <v>6725</v>
      </c>
      <c r="E5289" t="s">
        <v>6190</v>
      </c>
      <c r="F5289">
        <v>27</v>
      </c>
      <c r="G5289" t="s">
        <v>5837</v>
      </c>
      <c r="H5289" t="s">
        <v>5747</v>
      </c>
      <c r="I5289" t="s">
        <v>5748</v>
      </c>
      <c r="J5289">
        <v>473</v>
      </c>
      <c r="K5289">
        <v>24</v>
      </c>
      <c r="L5289">
        <v>3.8</v>
      </c>
      <c r="M5289" t="s">
        <v>5749</v>
      </c>
      <c r="N5289" t="s">
        <v>5750</v>
      </c>
      <c r="O5289" t="s">
        <v>5874</v>
      </c>
      <c r="P5289" t="s">
        <v>5875</v>
      </c>
      <c r="Q5289" t="s">
        <v>5876</v>
      </c>
      <c r="R5289">
        <v>85442</v>
      </c>
      <c r="S5289" t="s">
        <v>6726</v>
      </c>
      <c r="T5289" t="s">
        <v>6726</v>
      </c>
      <c r="U5289">
        <v>4.1900000000000004</v>
      </c>
      <c r="V5289" t="s">
        <v>6172</v>
      </c>
      <c r="W5289" t="s">
        <v>5869</v>
      </c>
      <c r="X5289">
        <v>1</v>
      </c>
    </row>
    <row r="5290" spans="1:24" x14ac:dyDescent="0.25">
      <c r="A5290">
        <v>35205</v>
      </c>
      <c r="B5290" t="s">
        <v>4428</v>
      </c>
      <c r="C5290" t="s">
        <v>443</v>
      </c>
      <c r="D5290" t="s">
        <v>6725</v>
      </c>
      <c r="E5290" t="s">
        <v>6190</v>
      </c>
      <c r="F5290">
        <v>27</v>
      </c>
      <c r="G5290" t="s">
        <v>5837</v>
      </c>
      <c r="H5290" t="s">
        <v>5747</v>
      </c>
      <c r="I5290" t="s">
        <v>5748</v>
      </c>
      <c r="J5290">
        <v>473</v>
      </c>
      <c r="K5290">
        <v>24</v>
      </c>
      <c r="L5290">
        <v>3.8</v>
      </c>
      <c r="M5290" t="s">
        <v>5749</v>
      </c>
      <c r="N5290" t="s">
        <v>5750</v>
      </c>
      <c r="O5290" t="s">
        <v>5874</v>
      </c>
      <c r="P5290" t="s">
        <v>5875</v>
      </c>
      <c r="Q5290" t="s">
        <v>5876</v>
      </c>
      <c r="R5290">
        <v>90005</v>
      </c>
      <c r="S5290" t="s">
        <v>6726</v>
      </c>
      <c r="T5290" t="s">
        <v>6726</v>
      </c>
      <c r="U5290">
        <v>4.1900000000000004</v>
      </c>
      <c r="V5290" t="s">
        <v>6172</v>
      </c>
      <c r="W5290" t="s">
        <v>5869</v>
      </c>
      <c r="X5290">
        <v>1</v>
      </c>
    </row>
    <row r="5291" spans="1:24" x14ac:dyDescent="0.25">
      <c r="A5291">
        <v>35206</v>
      </c>
      <c r="B5291" t="s">
        <v>4429</v>
      </c>
      <c r="C5291" t="s">
        <v>443</v>
      </c>
      <c r="D5291" t="s">
        <v>6725</v>
      </c>
      <c r="E5291" t="s">
        <v>6190</v>
      </c>
      <c r="F5291">
        <v>27</v>
      </c>
      <c r="G5291" t="s">
        <v>5837</v>
      </c>
      <c r="H5291" t="s">
        <v>5747</v>
      </c>
      <c r="I5291" t="s">
        <v>5748</v>
      </c>
      <c r="J5291">
        <v>473</v>
      </c>
      <c r="K5291">
        <v>24</v>
      </c>
      <c r="L5291">
        <v>3.5</v>
      </c>
      <c r="M5291" t="s">
        <v>5749</v>
      </c>
      <c r="N5291" t="s">
        <v>5750</v>
      </c>
      <c r="O5291" t="s">
        <v>5874</v>
      </c>
      <c r="P5291" t="s">
        <v>5875</v>
      </c>
      <c r="Q5291" t="s">
        <v>5876</v>
      </c>
      <c r="R5291">
        <v>90005</v>
      </c>
      <c r="S5291" t="s">
        <v>6726</v>
      </c>
      <c r="T5291" t="s">
        <v>6726</v>
      </c>
      <c r="U5291">
        <v>4.1900000000000004</v>
      </c>
      <c r="V5291" t="s">
        <v>6172</v>
      </c>
      <c r="W5291" t="s">
        <v>5869</v>
      </c>
      <c r="X5291">
        <v>1</v>
      </c>
    </row>
    <row r="5292" spans="1:24" x14ac:dyDescent="0.25">
      <c r="A5292">
        <v>35206</v>
      </c>
      <c r="B5292" t="s">
        <v>4429</v>
      </c>
      <c r="C5292" t="s">
        <v>443</v>
      </c>
      <c r="D5292" t="s">
        <v>6725</v>
      </c>
      <c r="E5292" t="s">
        <v>6190</v>
      </c>
      <c r="F5292">
        <v>27</v>
      </c>
      <c r="G5292" t="s">
        <v>5837</v>
      </c>
      <c r="H5292" t="s">
        <v>5747</v>
      </c>
      <c r="I5292" t="s">
        <v>5748</v>
      </c>
      <c r="J5292">
        <v>473</v>
      </c>
      <c r="K5292">
        <v>24</v>
      </c>
      <c r="L5292">
        <v>3.5</v>
      </c>
      <c r="M5292" t="s">
        <v>5749</v>
      </c>
      <c r="N5292" t="s">
        <v>5750</v>
      </c>
      <c r="O5292" t="s">
        <v>5874</v>
      </c>
      <c r="P5292" t="s">
        <v>5875</v>
      </c>
      <c r="Q5292" t="s">
        <v>5876</v>
      </c>
      <c r="R5292">
        <v>85442</v>
      </c>
      <c r="S5292" t="s">
        <v>6726</v>
      </c>
      <c r="T5292" t="s">
        <v>6726</v>
      </c>
      <c r="U5292">
        <v>4.1900000000000004</v>
      </c>
      <c r="V5292" t="s">
        <v>6172</v>
      </c>
      <c r="W5292" t="s">
        <v>5869</v>
      </c>
      <c r="X5292">
        <v>1</v>
      </c>
    </row>
    <row r="5293" spans="1:24" x14ac:dyDescent="0.25">
      <c r="A5293">
        <v>35206</v>
      </c>
      <c r="B5293" t="s">
        <v>4429</v>
      </c>
      <c r="C5293" t="s">
        <v>443</v>
      </c>
      <c r="D5293" t="s">
        <v>6725</v>
      </c>
      <c r="E5293" t="s">
        <v>6190</v>
      </c>
      <c r="F5293">
        <v>27</v>
      </c>
      <c r="G5293" t="s">
        <v>5837</v>
      </c>
      <c r="H5293" t="s">
        <v>5747</v>
      </c>
      <c r="I5293" t="s">
        <v>5748</v>
      </c>
      <c r="J5293">
        <v>473</v>
      </c>
      <c r="K5293">
        <v>24</v>
      </c>
      <c r="L5293">
        <v>3.5</v>
      </c>
      <c r="M5293" t="s">
        <v>5749</v>
      </c>
      <c r="N5293" t="s">
        <v>5750</v>
      </c>
      <c r="O5293" t="s">
        <v>5874</v>
      </c>
      <c r="P5293" t="s">
        <v>5875</v>
      </c>
      <c r="Q5293" t="s">
        <v>5876</v>
      </c>
      <c r="R5293">
        <v>90005</v>
      </c>
      <c r="S5293" t="s">
        <v>6726</v>
      </c>
      <c r="T5293" t="s">
        <v>6726</v>
      </c>
      <c r="U5293">
        <v>4.1900000000000004</v>
      </c>
      <c r="V5293" t="s">
        <v>6172</v>
      </c>
      <c r="W5293" t="s">
        <v>5869</v>
      </c>
      <c r="X5293">
        <v>1</v>
      </c>
    </row>
    <row r="5294" spans="1:24" x14ac:dyDescent="0.25">
      <c r="A5294">
        <v>33275</v>
      </c>
      <c r="B5294" t="s">
        <v>3891</v>
      </c>
      <c r="C5294" t="s">
        <v>443</v>
      </c>
      <c r="D5294" t="s">
        <v>6612</v>
      </c>
      <c r="E5294" t="s">
        <v>5872</v>
      </c>
      <c r="F5294">
        <v>27</v>
      </c>
      <c r="G5294" t="s">
        <v>5837</v>
      </c>
      <c r="H5294" t="s">
        <v>5747</v>
      </c>
      <c r="I5294" t="s">
        <v>5748</v>
      </c>
      <c r="J5294">
        <v>11352</v>
      </c>
      <c r="K5294">
        <v>1</v>
      </c>
      <c r="L5294">
        <v>6.5</v>
      </c>
      <c r="M5294" t="s">
        <v>5749</v>
      </c>
      <c r="N5294" t="s">
        <v>5750</v>
      </c>
      <c r="O5294" t="s">
        <v>5874</v>
      </c>
      <c r="P5294" t="s">
        <v>5875</v>
      </c>
      <c r="Q5294" t="s">
        <v>5876</v>
      </c>
      <c r="R5294">
        <v>90000</v>
      </c>
      <c r="S5294" t="s">
        <v>6613</v>
      </c>
      <c r="T5294" t="s">
        <v>6613</v>
      </c>
      <c r="U5294">
        <v>72.95</v>
      </c>
      <c r="V5294" t="s">
        <v>6172</v>
      </c>
      <c r="W5294" t="s">
        <v>5869</v>
      </c>
      <c r="X5294">
        <v>24</v>
      </c>
    </row>
    <row r="5295" spans="1:24" x14ac:dyDescent="0.25">
      <c r="A5295">
        <v>33275</v>
      </c>
      <c r="B5295" t="s">
        <v>3891</v>
      </c>
      <c r="C5295" t="s">
        <v>443</v>
      </c>
      <c r="D5295" t="s">
        <v>6612</v>
      </c>
      <c r="E5295" t="s">
        <v>5872</v>
      </c>
      <c r="F5295">
        <v>27</v>
      </c>
      <c r="G5295" t="s">
        <v>5837</v>
      </c>
      <c r="H5295" t="s">
        <v>5747</v>
      </c>
      <c r="I5295" t="s">
        <v>5748</v>
      </c>
      <c r="J5295">
        <v>11352</v>
      </c>
      <c r="K5295">
        <v>1</v>
      </c>
      <c r="L5295">
        <v>6.5</v>
      </c>
      <c r="M5295" t="s">
        <v>5749</v>
      </c>
      <c r="N5295" t="s">
        <v>5750</v>
      </c>
      <c r="O5295" t="s">
        <v>5874</v>
      </c>
      <c r="P5295" t="s">
        <v>5875</v>
      </c>
      <c r="Q5295" t="s">
        <v>5876</v>
      </c>
      <c r="R5295">
        <v>90000</v>
      </c>
      <c r="S5295" t="s">
        <v>6613</v>
      </c>
      <c r="T5295" t="s">
        <v>6613</v>
      </c>
      <c r="U5295">
        <v>72.95</v>
      </c>
      <c r="V5295" t="s">
        <v>6172</v>
      </c>
      <c r="W5295" t="s">
        <v>5869</v>
      </c>
      <c r="X5295">
        <v>24</v>
      </c>
    </row>
    <row r="5296" spans="1:24" x14ac:dyDescent="0.25">
      <c r="A5296">
        <v>30542</v>
      </c>
      <c r="B5296" t="s">
        <v>4054</v>
      </c>
      <c r="C5296" t="s">
        <v>442</v>
      </c>
      <c r="D5296" t="s">
        <v>5961</v>
      </c>
      <c r="E5296" t="s">
        <v>5973</v>
      </c>
      <c r="F5296">
        <v>20</v>
      </c>
      <c r="G5296" t="s">
        <v>5746</v>
      </c>
      <c r="H5296" t="s">
        <v>5747</v>
      </c>
      <c r="I5296" t="s">
        <v>5748</v>
      </c>
      <c r="J5296">
        <v>750</v>
      </c>
      <c r="K5296">
        <v>6</v>
      </c>
      <c r="L5296">
        <v>11.5</v>
      </c>
      <c r="M5296" t="s">
        <v>5759</v>
      </c>
      <c r="N5296" t="s">
        <v>5835</v>
      </c>
      <c r="O5296" t="s">
        <v>5751</v>
      </c>
      <c r="P5296" t="s">
        <v>5916</v>
      </c>
      <c r="Q5296" t="s">
        <v>5979</v>
      </c>
      <c r="R5296">
        <v>42047</v>
      </c>
      <c r="S5296" t="s">
        <v>5788</v>
      </c>
      <c r="T5296" t="s">
        <v>5788</v>
      </c>
      <c r="U5296">
        <v>14.99</v>
      </c>
      <c r="V5296" t="s">
        <v>5755</v>
      </c>
      <c r="W5296" t="s">
        <v>5756</v>
      </c>
      <c r="X5296">
        <v>1</v>
      </c>
    </row>
    <row r="5297" spans="1:24" x14ac:dyDescent="0.25">
      <c r="A5297">
        <v>29972</v>
      </c>
      <c r="B5297" t="s">
        <v>3492</v>
      </c>
      <c r="C5297" t="s">
        <v>443</v>
      </c>
      <c r="D5297" t="s">
        <v>6177</v>
      </c>
      <c r="E5297" t="s">
        <v>6167</v>
      </c>
      <c r="F5297">
        <v>10</v>
      </c>
      <c r="G5297" t="s">
        <v>5767</v>
      </c>
      <c r="H5297" t="s">
        <v>5747</v>
      </c>
      <c r="I5297" t="s">
        <v>5748</v>
      </c>
      <c r="J5297">
        <v>2046</v>
      </c>
      <c r="K5297">
        <v>4</v>
      </c>
      <c r="L5297">
        <v>5</v>
      </c>
      <c r="M5297" t="s">
        <v>5749</v>
      </c>
      <c r="N5297" t="s">
        <v>5750</v>
      </c>
      <c r="O5297" t="s">
        <v>5874</v>
      </c>
      <c r="P5297" t="s">
        <v>5875</v>
      </c>
      <c r="Q5297" t="s">
        <v>5876</v>
      </c>
      <c r="R5297">
        <v>83292</v>
      </c>
      <c r="S5297" t="s">
        <v>6382</v>
      </c>
      <c r="T5297" t="s">
        <v>6383</v>
      </c>
      <c r="U5297">
        <v>14.95</v>
      </c>
      <c r="V5297" t="s">
        <v>5755</v>
      </c>
      <c r="W5297" t="s">
        <v>5869</v>
      </c>
      <c r="X5297">
        <v>6</v>
      </c>
    </row>
    <row r="5298" spans="1:24" x14ac:dyDescent="0.25">
      <c r="A5298">
        <v>29972</v>
      </c>
      <c r="B5298" t="s">
        <v>3492</v>
      </c>
      <c r="C5298" t="s">
        <v>443</v>
      </c>
      <c r="D5298" t="s">
        <v>6177</v>
      </c>
      <c r="E5298" t="s">
        <v>6167</v>
      </c>
      <c r="F5298">
        <v>10</v>
      </c>
      <c r="G5298" t="s">
        <v>5767</v>
      </c>
      <c r="H5298" t="s">
        <v>5747</v>
      </c>
      <c r="I5298" t="s">
        <v>5748</v>
      </c>
      <c r="J5298">
        <v>2046</v>
      </c>
      <c r="K5298">
        <v>4</v>
      </c>
      <c r="L5298">
        <v>5</v>
      </c>
      <c r="M5298" t="s">
        <v>5749</v>
      </c>
      <c r="N5298" t="s">
        <v>5750</v>
      </c>
      <c r="O5298" t="s">
        <v>5874</v>
      </c>
      <c r="P5298" t="s">
        <v>5875</v>
      </c>
      <c r="Q5298" t="s">
        <v>5876</v>
      </c>
      <c r="R5298">
        <v>83292</v>
      </c>
      <c r="S5298" t="s">
        <v>6382</v>
      </c>
      <c r="T5298" t="s">
        <v>6383</v>
      </c>
      <c r="U5298">
        <v>14.95</v>
      </c>
      <c r="V5298" t="s">
        <v>5755</v>
      </c>
      <c r="W5298" t="s">
        <v>5869</v>
      </c>
      <c r="X5298">
        <v>6</v>
      </c>
    </row>
    <row r="5299" spans="1:24" x14ac:dyDescent="0.25">
      <c r="A5299">
        <v>32192</v>
      </c>
      <c r="B5299" t="s">
        <v>5026</v>
      </c>
      <c r="C5299" t="s">
        <v>442</v>
      </c>
      <c r="D5299" t="s">
        <v>6035</v>
      </c>
      <c r="E5299" t="s">
        <v>5958</v>
      </c>
      <c r="F5299">
        <v>20</v>
      </c>
      <c r="G5299" t="s">
        <v>5746</v>
      </c>
      <c r="H5299" t="s">
        <v>5747</v>
      </c>
      <c r="I5299" t="s">
        <v>5748</v>
      </c>
      <c r="J5299">
        <v>750</v>
      </c>
      <c r="K5299">
        <v>6</v>
      </c>
      <c r="L5299">
        <v>9</v>
      </c>
      <c r="M5299" t="s">
        <v>5759</v>
      </c>
      <c r="N5299" t="s">
        <v>6085</v>
      </c>
      <c r="O5299" t="s">
        <v>5761</v>
      </c>
      <c r="P5299" t="s">
        <v>5988</v>
      </c>
      <c r="Q5299" t="s">
        <v>6086</v>
      </c>
      <c r="R5299">
        <v>63314</v>
      </c>
      <c r="S5299" t="s">
        <v>6091</v>
      </c>
      <c r="T5299" t="s">
        <v>5754</v>
      </c>
      <c r="U5299">
        <v>18.989999999999998</v>
      </c>
      <c r="V5299" t="s">
        <v>5755</v>
      </c>
      <c r="W5299" t="s">
        <v>5765</v>
      </c>
      <c r="X5299">
        <v>1</v>
      </c>
    </row>
    <row r="5300" spans="1:24" x14ac:dyDescent="0.25">
      <c r="A5300">
        <v>31490</v>
      </c>
      <c r="B5300" t="s">
        <v>3811</v>
      </c>
      <c r="C5300" t="s">
        <v>442</v>
      </c>
      <c r="D5300" t="s">
        <v>6035</v>
      </c>
      <c r="E5300" t="s">
        <v>5887</v>
      </c>
      <c r="F5300">
        <v>20</v>
      </c>
      <c r="G5300" t="s">
        <v>5746</v>
      </c>
      <c r="H5300" t="s">
        <v>5747</v>
      </c>
      <c r="I5300" t="s">
        <v>5748</v>
      </c>
      <c r="J5300">
        <v>750</v>
      </c>
      <c r="K5300">
        <v>6</v>
      </c>
      <c r="L5300">
        <v>12</v>
      </c>
      <c r="M5300" t="s">
        <v>5759</v>
      </c>
      <c r="N5300" t="s">
        <v>5992</v>
      </c>
      <c r="O5300" t="s">
        <v>5761</v>
      </c>
      <c r="P5300" t="s">
        <v>6002</v>
      </c>
      <c r="Q5300" t="s">
        <v>6036</v>
      </c>
      <c r="R5300">
        <v>42011</v>
      </c>
      <c r="S5300" t="s">
        <v>6335</v>
      </c>
      <c r="T5300" t="s">
        <v>5999</v>
      </c>
      <c r="U5300">
        <v>11.59</v>
      </c>
      <c r="V5300" t="s">
        <v>5755</v>
      </c>
      <c r="W5300" t="s">
        <v>5765</v>
      </c>
      <c r="X5300">
        <v>1</v>
      </c>
    </row>
    <row r="5301" spans="1:24" x14ac:dyDescent="0.25">
      <c r="A5301">
        <v>30464</v>
      </c>
      <c r="B5301" t="s">
        <v>3520</v>
      </c>
      <c r="C5301" t="s">
        <v>443</v>
      </c>
      <c r="D5301" t="s">
        <v>6177</v>
      </c>
      <c r="E5301" t="s">
        <v>5872</v>
      </c>
      <c r="F5301">
        <v>27</v>
      </c>
      <c r="G5301" t="s">
        <v>5837</v>
      </c>
      <c r="H5301" t="s">
        <v>5747</v>
      </c>
      <c r="I5301" t="s">
        <v>5748</v>
      </c>
      <c r="J5301">
        <v>1892</v>
      </c>
      <c r="K5301">
        <v>6</v>
      </c>
      <c r="L5301">
        <v>6</v>
      </c>
      <c r="M5301" t="s">
        <v>5749</v>
      </c>
      <c r="N5301" t="s">
        <v>5750</v>
      </c>
      <c r="O5301" t="s">
        <v>5874</v>
      </c>
      <c r="P5301" t="s">
        <v>5875</v>
      </c>
      <c r="Q5301" t="s">
        <v>5876</v>
      </c>
      <c r="R5301">
        <v>42339</v>
      </c>
      <c r="S5301" t="s">
        <v>6194</v>
      </c>
      <c r="T5301" t="s">
        <v>6195</v>
      </c>
      <c r="U5301">
        <v>12.99</v>
      </c>
      <c r="V5301" t="s">
        <v>6172</v>
      </c>
      <c r="W5301" t="s">
        <v>5869</v>
      </c>
      <c r="X5301">
        <v>4</v>
      </c>
    </row>
    <row r="5302" spans="1:24" x14ac:dyDescent="0.25">
      <c r="A5302">
        <v>30464</v>
      </c>
      <c r="B5302" t="s">
        <v>3520</v>
      </c>
      <c r="C5302" t="s">
        <v>443</v>
      </c>
      <c r="D5302" t="s">
        <v>6177</v>
      </c>
      <c r="E5302" t="s">
        <v>5872</v>
      </c>
      <c r="F5302">
        <v>27</v>
      </c>
      <c r="G5302" t="s">
        <v>5837</v>
      </c>
      <c r="H5302" t="s">
        <v>5747</v>
      </c>
      <c r="I5302" t="s">
        <v>5748</v>
      </c>
      <c r="J5302">
        <v>1892</v>
      </c>
      <c r="K5302">
        <v>6</v>
      </c>
      <c r="L5302">
        <v>6</v>
      </c>
      <c r="M5302" t="s">
        <v>5749</v>
      </c>
      <c r="N5302" t="s">
        <v>5750</v>
      </c>
      <c r="O5302" t="s">
        <v>5874</v>
      </c>
      <c r="P5302" t="s">
        <v>5875</v>
      </c>
      <c r="Q5302" t="s">
        <v>5876</v>
      </c>
      <c r="R5302">
        <v>42339</v>
      </c>
      <c r="S5302" t="s">
        <v>6194</v>
      </c>
      <c r="T5302" t="s">
        <v>6195</v>
      </c>
      <c r="U5302">
        <v>12.99</v>
      </c>
      <c r="V5302" t="s">
        <v>6172</v>
      </c>
      <c r="W5302" t="s">
        <v>5869</v>
      </c>
      <c r="X5302">
        <v>4</v>
      </c>
    </row>
    <row r="5303" spans="1:24" x14ac:dyDescent="0.25">
      <c r="A5303">
        <v>29856</v>
      </c>
      <c r="B5303" t="s">
        <v>3640</v>
      </c>
      <c r="C5303" t="s">
        <v>443</v>
      </c>
      <c r="D5303" t="s">
        <v>5871</v>
      </c>
      <c r="E5303" t="s">
        <v>6192</v>
      </c>
      <c r="F5303">
        <v>27</v>
      </c>
      <c r="G5303" t="s">
        <v>5837</v>
      </c>
      <c r="H5303" t="s">
        <v>5747</v>
      </c>
      <c r="I5303" t="s">
        <v>5748</v>
      </c>
      <c r="J5303">
        <v>3000</v>
      </c>
      <c r="K5303">
        <v>4</v>
      </c>
      <c r="L5303">
        <v>5</v>
      </c>
      <c r="M5303" t="s">
        <v>5749</v>
      </c>
      <c r="N5303" t="s">
        <v>5750</v>
      </c>
      <c r="O5303" t="s">
        <v>5874</v>
      </c>
      <c r="P5303" t="s">
        <v>5875</v>
      </c>
      <c r="Q5303" t="s">
        <v>5876</v>
      </c>
      <c r="R5303">
        <v>82062</v>
      </c>
      <c r="S5303" t="s">
        <v>6531</v>
      </c>
      <c r="T5303" t="s">
        <v>6532</v>
      </c>
      <c r="U5303">
        <v>19.649999999999999</v>
      </c>
      <c r="V5303" t="s">
        <v>6172</v>
      </c>
      <c r="W5303" t="s">
        <v>5869</v>
      </c>
      <c r="X5303">
        <v>6</v>
      </c>
    </row>
    <row r="5304" spans="1:24" x14ac:dyDescent="0.25">
      <c r="A5304">
        <v>29856</v>
      </c>
      <c r="B5304" t="s">
        <v>3640</v>
      </c>
      <c r="C5304" t="s">
        <v>443</v>
      </c>
      <c r="D5304" t="s">
        <v>5871</v>
      </c>
      <c r="E5304" t="s">
        <v>6192</v>
      </c>
      <c r="F5304">
        <v>27</v>
      </c>
      <c r="G5304" t="s">
        <v>5837</v>
      </c>
      <c r="H5304" t="s">
        <v>5747</v>
      </c>
      <c r="I5304" t="s">
        <v>5748</v>
      </c>
      <c r="J5304">
        <v>3000</v>
      </c>
      <c r="K5304">
        <v>4</v>
      </c>
      <c r="L5304">
        <v>5</v>
      </c>
      <c r="M5304" t="s">
        <v>5749</v>
      </c>
      <c r="N5304" t="s">
        <v>5750</v>
      </c>
      <c r="O5304" t="s">
        <v>5874</v>
      </c>
      <c r="P5304" t="s">
        <v>5875</v>
      </c>
      <c r="Q5304" t="s">
        <v>5876</v>
      </c>
      <c r="R5304">
        <v>82062</v>
      </c>
      <c r="S5304" t="s">
        <v>6531</v>
      </c>
      <c r="T5304" t="s">
        <v>6532</v>
      </c>
      <c r="U5304">
        <v>19.649999999999999</v>
      </c>
      <c r="V5304" t="s">
        <v>6172</v>
      </c>
      <c r="W5304" t="s">
        <v>5869</v>
      </c>
      <c r="X5304">
        <v>6</v>
      </c>
    </row>
    <row r="5305" spans="1:24" x14ac:dyDescent="0.25">
      <c r="A5305">
        <v>30173</v>
      </c>
      <c r="B5305" t="s">
        <v>3769</v>
      </c>
      <c r="C5305" t="s">
        <v>443</v>
      </c>
      <c r="D5305" t="s">
        <v>6411</v>
      </c>
      <c r="E5305" t="s">
        <v>5872</v>
      </c>
      <c r="F5305">
        <v>27</v>
      </c>
      <c r="G5305" t="s">
        <v>5837</v>
      </c>
      <c r="H5305" t="s">
        <v>5747</v>
      </c>
      <c r="I5305" t="s">
        <v>5748</v>
      </c>
      <c r="J5305">
        <v>473</v>
      </c>
      <c r="K5305">
        <v>24</v>
      </c>
      <c r="L5305">
        <v>6.5</v>
      </c>
      <c r="M5305" t="s">
        <v>5749</v>
      </c>
      <c r="N5305" t="s">
        <v>5750</v>
      </c>
      <c r="O5305" t="s">
        <v>5874</v>
      </c>
      <c r="P5305" t="s">
        <v>5875</v>
      </c>
      <c r="Q5305" t="s">
        <v>5876</v>
      </c>
      <c r="R5305">
        <v>86377</v>
      </c>
      <c r="S5305" t="s">
        <v>6639</v>
      </c>
      <c r="T5305" t="s">
        <v>6413</v>
      </c>
      <c r="U5305">
        <v>4.49</v>
      </c>
      <c r="V5305" t="s">
        <v>6172</v>
      </c>
      <c r="W5305" t="s">
        <v>5869</v>
      </c>
      <c r="X5305">
        <v>1</v>
      </c>
    </row>
    <row r="5306" spans="1:24" x14ac:dyDescent="0.25">
      <c r="A5306">
        <v>30173</v>
      </c>
      <c r="B5306" t="s">
        <v>3769</v>
      </c>
      <c r="C5306" t="s">
        <v>443</v>
      </c>
      <c r="D5306" t="s">
        <v>6411</v>
      </c>
      <c r="E5306" t="s">
        <v>5872</v>
      </c>
      <c r="F5306">
        <v>27</v>
      </c>
      <c r="G5306" t="s">
        <v>5837</v>
      </c>
      <c r="H5306" t="s">
        <v>5747</v>
      </c>
      <c r="I5306" t="s">
        <v>5748</v>
      </c>
      <c r="J5306">
        <v>473</v>
      </c>
      <c r="K5306">
        <v>24</v>
      </c>
      <c r="L5306">
        <v>6.5</v>
      </c>
      <c r="M5306" t="s">
        <v>5749</v>
      </c>
      <c r="N5306" t="s">
        <v>5750</v>
      </c>
      <c r="O5306" t="s">
        <v>5874</v>
      </c>
      <c r="P5306" t="s">
        <v>5875</v>
      </c>
      <c r="Q5306" t="s">
        <v>5876</v>
      </c>
      <c r="R5306">
        <v>86377</v>
      </c>
      <c r="S5306" t="s">
        <v>6639</v>
      </c>
      <c r="T5306" t="s">
        <v>6413</v>
      </c>
      <c r="U5306">
        <v>4.49</v>
      </c>
      <c r="V5306" t="s">
        <v>6172</v>
      </c>
      <c r="W5306" t="s">
        <v>5869</v>
      </c>
      <c r="X5306">
        <v>1</v>
      </c>
    </row>
    <row r="5307" spans="1:24" x14ac:dyDescent="0.25">
      <c r="A5307">
        <v>32262</v>
      </c>
      <c r="B5307" t="s">
        <v>3757</v>
      </c>
      <c r="C5307" t="s">
        <v>443</v>
      </c>
      <c r="D5307" t="s">
        <v>5871</v>
      </c>
      <c r="E5307" t="s">
        <v>6190</v>
      </c>
      <c r="F5307">
        <v>27</v>
      </c>
      <c r="G5307" t="s">
        <v>5837</v>
      </c>
      <c r="H5307" t="s">
        <v>5747</v>
      </c>
      <c r="I5307" t="s">
        <v>5748</v>
      </c>
      <c r="J5307">
        <v>473</v>
      </c>
      <c r="K5307">
        <v>24</v>
      </c>
      <c r="L5307">
        <v>4</v>
      </c>
      <c r="M5307" t="s">
        <v>5749</v>
      </c>
      <c r="N5307" t="s">
        <v>5750</v>
      </c>
      <c r="O5307" t="s">
        <v>5874</v>
      </c>
      <c r="P5307" t="s">
        <v>5875</v>
      </c>
      <c r="Q5307" t="s">
        <v>5876</v>
      </c>
      <c r="R5307">
        <v>76989</v>
      </c>
      <c r="S5307" t="s">
        <v>6431</v>
      </c>
      <c r="T5307" t="s">
        <v>6431</v>
      </c>
      <c r="U5307">
        <v>2.98</v>
      </c>
      <c r="V5307" t="s">
        <v>6172</v>
      </c>
      <c r="W5307" t="s">
        <v>5869</v>
      </c>
      <c r="X5307">
        <v>1</v>
      </c>
    </row>
    <row r="5308" spans="1:24" x14ac:dyDescent="0.25">
      <c r="A5308">
        <v>32262</v>
      </c>
      <c r="B5308" t="s">
        <v>3757</v>
      </c>
      <c r="C5308" t="s">
        <v>443</v>
      </c>
      <c r="D5308" t="s">
        <v>5871</v>
      </c>
      <c r="E5308" t="s">
        <v>6190</v>
      </c>
      <c r="F5308">
        <v>27</v>
      </c>
      <c r="G5308" t="s">
        <v>5837</v>
      </c>
      <c r="H5308" t="s">
        <v>5747</v>
      </c>
      <c r="I5308" t="s">
        <v>5748</v>
      </c>
      <c r="J5308">
        <v>473</v>
      </c>
      <c r="K5308">
        <v>24</v>
      </c>
      <c r="L5308">
        <v>4</v>
      </c>
      <c r="M5308" t="s">
        <v>5749</v>
      </c>
      <c r="N5308" t="s">
        <v>5750</v>
      </c>
      <c r="O5308" t="s">
        <v>5874</v>
      </c>
      <c r="P5308" t="s">
        <v>5875</v>
      </c>
      <c r="Q5308" t="s">
        <v>5876</v>
      </c>
      <c r="R5308">
        <v>76989</v>
      </c>
      <c r="S5308" t="s">
        <v>6431</v>
      </c>
      <c r="T5308" t="s">
        <v>6431</v>
      </c>
      <c r="U5308">
        <v>2.98</v>
      </c>
      <c r="V5308" t="s">
        <v>6172</v>
      </c>
      <c r="W5308" t="s">
        <v>5869</v>
      </c>
      <c r="X5308">
        <v>1</v>
      </c>
    </row>
    <row r="5309" spans="1:24" x14ac:dyDescent="0.25">
      <c r="A5309">
        <v>29939</v>
      </c>
      <c r="B5309" t="s">
        <v>3485</v>
      </c>
      <c r="C5309" t="s">
        <v>443</v>
      </c>
      <c r="D5309" t="s">
        <v>6177</v>
      </c>
      <c r="E5309" t="s">
        <v>6167</v>
      </c>
      <c r="F5309">
        <v>27</v>
      </c>
      <c r="G5309" t="s">
        <v>5837</v>
      </c>
      <c r="H5309" t="s">
        <v>5747</v>
      </c>
      <c r="I5309" t="s">
        <v>5748</v>
      </c>
      <c r="J5309">
        <v>4260</v>
      </c>
      <c r="K5309">
        <v>1</v>
      </c>
      <c r="L5309">
        <v>4.2</v>
      </c>
      <c r="M5309" t="s">
        <v>5749</v>
      </c>
      <c r="N5309" t="s">
        <v>5750</v>
      </c>
      <c r="O5309" t="s">
        <v>5874</v>
      </c>
      <c r="P5309" t="s">
        <v>5875</v>
      </c>
      <c r="Q5309" t="s">
        <v>5876</v>
      </c>
      <c r="R5309">
        <v>42099</v>
      </c>
      <c r="S5309" t="s">
        <v>6179</v>
      </c>
      <c r="T5309" t="s">
        <v>6179</v>
      </c>
      <c r="U5309">
        <v>24.49</v>
      </c>
      <c r="V5309" t="s">
        <v>6172</v>
      </c>
      <c r="W5309" t="s">
        <v>5869</v>
      </c>
      <c r="X5309">
        <v>12</v>
      </c>
    </row>
    <row r="5310" spans="1:24" x14ac:dyDescent="0.25">
      <c r="A5310">
        <v>29939</v>
      </c>
      <c r="B5310" t="s">
        <v>3485</v>
      </c>
      <c r="C5310" t="s">
        <v>443</v>
      </c>
      <c r="D5310" t="s">
        <v>6177</v>
      </c>
      <c r="E5310" t="s">
        <v>6167</v>
      </c>
      <c r="F5310">
        <v>27</v>
      </c>
      <c r="G5310" t="s">
        <v>5837</v>
      </c>
      <c r="H5310" t="s">
        <v>5747</v>
      </c>
      <c r="I5310" t="s">
        <v>5748</v>
      </c>
      <c r="J5310">
        <v>4260</v>
      </c>
      <c r="K5310">
        <v>1</v>
      </c>
      <c r="L5310">
        <v>4.2</v>
      </c>
      <c r="M5310" t="s">
        <v>5749</v>
      </c>
      <c r="N5310" t="s">
        <v>5750</v>
      </c>
      <c r="O5310" t="s">
        <v>5874</v>
      </c>
      <c r="P5310" t="s">
        <v>5875</v>
      </c>
      <c r="Q5310" t="s">
        <v>5876</v>
      </c>
      <c r="R5310">
        <v>42099</v>
      </c>
      <c r="S5310" t="s">
        <v>6179</v>
      </c>
      <c r="T5310" t="s">
        <v>6179</v>
      </c>
      <c r="U5310">
        <v>24.49</v>
      </c>
      <c r="V5310" t="s">
        <v>6172</v>
      </c>
      <c r="W5310" t="s">
        <v>5869</v>
      </c>
      <c r="X5310">
        <v>12</v>
      </c>
    </row>
    <row r="5311" spans="1:24" x14ac:dyDescent="0.25">
      <c r="A5311">
        <v>34217</v>
      </c>
      <c r="B5311" t="s">
        <v>4129</v>
      </c>
      <c r="C5311" t="s">
        <v>442</v>
      </c>
      <c r="D5311" t="s">
        <v>5886</v>
      </c>
      <c r="E5311" t="s">
        <v>5966</v>
      </c>
      <c r="F5311">
        <v>10</v>
      </c>
      <c r="G5311" t="s">
        <v>5767</v>
      </c>
      <c r="H5311" t="s">
        <v>5747</v>
      </c>
      <c r="I5311" t="s">
        <v>5748</v>
      </c>
      <c r="J5311">
        <v>750</v>
      </c>
      <c r="K5311">
        <v>12</v>
      </c>
      <c r="L5311">
        <v>7</v>
      </c>
      <c r="M5311" t="s">
        <v>5749</v>
      </c>
      <c r="N5311" t="s">
        <v>5750</v>
      </c>
      <c r="O5311" t="s">
        <v>5751</v>
      </c>
      <c r="P5311" t="s">
        <v>5922</v>
      </c>
      <c r="Q5311" t="s">
        <v>5947</v>
      </c>
      <c r="R5311">
        <v>42006</v>
      </c>
      <c r="S5311" t="s">
        <v>5946</v>
      </c>
      <c r="T5311" t="s">
        <v>5946</v>
      </c>
      <c r="U5311">
        <v>9.49</v>
      </c>
      <c r="V5311" t="s">
        <v>5755</v>
      </c>
      <c r="W5311" t="s">
        <v>5869</v>
      </c>
      <c r="X5311">
        <v>1</v>
      </c>
    </row>
    <row r="5312" spans="1:24" x14ac:dyDescent="0.25">
      <c r="A5312">
        <v>33437</v>
      </c>
      <c r="B5312" t="s">
        <v>3992</v>
      </c>
      <c r="C5312" t="s">
        <v>444</v>
      </c>
      <c r="D5312" t="s">
        <v>6161</v>
      </c>
      <c r="E5312" t="s">
        <v>6395</v>
      </c>
      <c r="F5312">
        <v>27</v>
      </c>
      <c r="G5312" t="s">
        <v>5837</v>
      </c>
      <c r="H5312" t="s">
        <v>5747</v>
      </c>
      <c r="I5312" t="s">
        <v>5748</v>
      </c>
      <c r="J5312">
        <v>473</v>
      </c>
      <c r="K5312">
        <v>24</v>
      </c>
      <c r="L5312">
        <v>5</v>
      </c>
      <c r="M5312" t="s">
        <v>5759</v>
      </c>
      <c r="N5312" t="s">
        <v>6351</v>
      </c>
      <c r="O5312" t="s">
        <v>5874</v>
      </c>
      <c r="P5312" t="s">
        <v>6283</v>
      </c>
      <c r="Q5312" t="s">
        <v>6187</v>
      </c>
      <c r="R5312">
        <v>42735</v>
      </c>
      <c r="S5312" t="s">
        <v>6181</v>
      </c>
      <c r="T5312" t="s">
        <v>6182</v>
      </c>
      <c r="U5312">
        <v>3.5</v>
      </c>
      <c r="V5312" t="s">
        <v>6172</v>
      </c>
      <c r="W5312" t="s">
        <v>5869</v>
      </c>
      <c r="X5312">
        <v>1</v>
      </c>
    </row>
    <row r="5313" spans="1:24" x14ac:dyDescent="0.25">
      <c r="A5313">
        <v>33437</v>
      </c>
      <c r="B5313" t="s">
        <v>3992</v>
      </c>
      <c r="C5313" t="s">
        <v>444</v>
      </c>
      <c r="D5313" t="s">
        <v>6161</v>
      </c>
      <c r="E5313" t="s">
        <v>6395</v>
      </c>
      <c r="F5313">
        <v>27</v>
      </c>
      <c r="G5313" t="s">
        <v>5837</v>
      </c>
      <c r="H5313" t="s">
        <v>5747</v>
      </c>
      <c r="I5313" t="s">
        <v>5748</v>
      </c>
      <c r="J5313">
        <v>473</v>
      </c>
      <c r="K5313">
        <v>24</v>
      </c>
      <c r="L5313">
        <v>5</v>
      </c>
      <c r="M5313" t="s">
        <v>5759</v>
      </c>
      <c r="N5313" t="s">
        <v>6351</v>
      </c>
      <c r="O5313" t="s">
        <v>5874</v>
      </c>
      <c r="P5313" t="s">
        <v>6283</v>
      </c>
      <c r="Q5313" t="s">
        <v>6187</v>
      </c>
      <c r="R5313">
        <v>42735</v>
      </c>
      <c r="S5313" t="s">
        <v>6181</v>
      </c>
      <c r="T5313" t="s">
        <v>6182</v>
      </c>
      <c r="U5313">
        <v>3.5</v>
      </c>
      <c r="V5313" t="s">
        <v>6172</v>
      </c>
      <c r="W5313" t="s">
        <v>5869</v>
      </c>
      <c r="X5313">
        <v>1</v>
      </c>
    </row>
    <row r="5314" spans="1:24" x14ac:dyDescent="0.25">
      <c r="A5314">
        <v>30468</v>
      </c>
      <c r="B5314" t="s">
        <v>3429</v>
      </c>
      <c r="C5314" t="s">
        <v>443</v>
      </c>
      <c r="D5314" t="s">
        <v>6651</v>
      </c>
      <c r="E5314" t="s">
        <v>6192</v>
      </c>
      <c r="F5314">
        <v>27</v>
      </c>
      <c r="G5314" t="s">
        <v>5837</v>
      </c>
      <c r="H5314" t="s">
        <v>5747</v>
      </c>
      <c r="I5314" t="s">
        <v>5748</v>
      </c>
      <c r="J5314">
        <v>473</v>
      </c>
      <c r="K5314">
        <v>24</v>
      </c>
      <c r="L5314">
        <v>4.5</v>
      </c>
      <c r="M5314" t="s">
        <v>5749</v>
      </c>
      <c r="N5314" t="s">
        <v>5750</v>
      </c>
      <c r="O5314" t="s">
        <v>5874</v>
      </c>
      <c r="P5314" t="s">
        <v>5875</v>
      </c>
      <c r="Q5314" t="s">
        <v>5876</v>
      </c>
      <c r="R5314">
        <v>96</v>
      </c>
      <c r="S5314" t="s">
        <v>6638</v>
      </c>
      <c r="T5314" t="s">
        <v>6638</v>
      </c>
      <c r="U5314">
        <v>3.99</v>
      </c>
      <c r="V5314" t="s">
        <v>6172</v>
      </c>
      <c r="W5314" t="s">
        <v>5869</v>
      </c>
      <c r="X5314">
        <v>1</v>
      </c>
    </row>
    <row r="5315" spans="1:24" x14ac:dyDescent="0.25">
      <c r="A5315">
        <v>30468</v>
      </c>
      <c r="B5315" t="s">
        <v>3429</v>
      </c>
      <c r="C5315" t="s">
        <v>443</v>
      </c>
      <c r="D5315" t="s">
        <v>6651</v>
      </c>
      <c r="E5315" t="s">
        <v>6192</v>
      </c>
      <c r="F5315">
        <v>27</v>
      </c>
      <c r="G5315" t="s">
        <v>5837</v>
      </c>
      <c r="H5315" t="s">
        <v>5747</v>
      </c>
      <c r="I5315" t="s">
        <v>5748</v>
      </c>
      <c r="J5315">
        <v>473</v>
      </c>
      <c r="K5315">
        <v>24</v>
      </c>
      <c r="L5315">
        <v>4.5</v>
      </c>
      <c r="M5315" t="s">
        <v>5749</v>
      </c>
      <c r="N5315" t="s">
        <v>5750</v>
      </c>
      <c r="O5315" t="s">
        <v>5874</v>
      </c>
      <c r="P5315" t="s">
        <v>5875</v>
      </c>
      <c r="Q5315" t="s">
        <v>5876</v>
      </c>
      <c r="R5315">
        <v>96</v>
      </c>
      <c r="S5315" t="s">
        <v>6638</v>
      </c>
      <c r="T5315" t="s">
        <v>6638</v>
      </c>
      <c r="U5315">
        <v>3.99</v>
      </c>
      <c r="V5315" t="s">
        <v>6172</v>
      </c>
      <c r="W5315" t="s">
        <v>5869</v>
      </c>
      <c r="X5315">
        <v>1</v>
      </c>
    </row>
    <row r="5316" spans="1:24" x14ac:dyDescent="0.25">
      <c r="A5316">
        <v>30089</v>
      </c>
      <c r="B5316" t="s">
        <v>4109</v>
      </c>
      <c r="C5316" t="s">
        <v>443</v>
      </c>
      <c r="D5316" t="s">
        <v>6166</v>
      </c>
      <c r="E5316" t="s">
        <v>6192</v>
      </c>
      <c r="F5316">
        <v>20</v>
      </c>
      <c r="G5316" t="s">
        <v>5746</v>
      </c>
      <c r="H5316" t="s">
        <v>5747</v>
      </c>
      <c r="I5316" t="s">
        <v>5748</v>
      </c>
      <c r="J5316">
        <v>4260</v>
      </c>
      <c r="K5316">
        <v>2</v>
      </c>
      <c r="L5316">
        <v>5</v>
      </c>
      <c r="M5316" t="s">
        <v>5749</v>
      </c>
      <c r="N5316" t="s">
        <v>5750</v>
      </c>
      <c r="O5316" t="s">
        <v>5751</v>
      </c>
      <c r="P5316" t="s">
        <v>5875</v>
      </c>
      <c r="Q5316" t="s">
        <v>6169</v>
      </c>
      <c r="R5316">
        <v>83470</v>
      </c>
      <c r="S5316" t="s">
        <v>6727</v>
      </c>
      <c r="T5316" t="s">
        <v>6727</v>
      </c>
      <c r="U5316">
        <v>27.99</v>
      </c>
      <c r="V5316" t="s">
        <v>6172</v>
      </c>
      <c r="W5316" t="s">
        <v>5869</v>
      </c>
      <c r="X5316">
        <v>12</v>
      </c>
    </row>
    <row r="5317" spans="1:24" x14ac:dyDescent="0.25">
      <c r="A5317">
        <v>31367</v>
      </c>
      <c r="B5317" t="s">
        <v>3736</v>
      </c>
      <c r="C5317" t="s">
        <v>442</v>
      </c>
      <c r="D5317" t="s">
        <v>5886</v>
      </c>
      <c r="E5317" t="s">
        <v>5958</v>
      </c>
      <c r="F5317">
        <v>20</v>
      </c>
      <c r="G5317" t="s">
        <v>5746</v>
      </c>
      <c r="H5317" t="s">
        <v>5747</v>
      </c>
      <c r="I5317" t="s">
        <v>5748</v>
      </c>
      <c r="J5317">
        <v>750</v>
      </c>
      <c r="K5317">
        <v>12</v>
      </c>
      <c r="L5317">
        <v>13</v>
      </c>
      <c r="M5317" t="s">
        <v>5749</v>
      </c>
      <c r="N5317" t="s">
        <v>5750</v>
      </c>
      <c r="O5317" t="s">
        <v>5751</v>
      </c>
      <c r="P5317" t="s">
        <v>6002</v>
      </c>
      <c r="Q5317" t="s">
        <v>5952</v>
      </c>
      <c r="R5317">
        <v>42016</v>
      </c>
      <c r="S5317" t="s">
        <v>5956</v>
      </c>
      <c r="T5317" t="s">
        <v>5957</v>
      </c>
      <c r="U5317">
        <v>13.99</v>
      </c>
      <c r="V5317" t="s">
        <v>5755</v>
      </c>
      <c r="W5317" t="s">
        <v>5869</v>
      </c>
      <c r="X5317">
        <v>1</v>
      </c>
    </row>
    <row r="5318" spans="1:24" x14ac:dyDescent="0.25">
      <c r="A5318">
        <v>31711</v>
      </c>
      <c r="B5318" t="s">
        <v>3688</v>
      </c>
      <c r="C5318" t="s">
        <v>442</v>
      </c>
      <c r="D5318" t="s">
        <v>6035</v>
      </c>
      <c r="E5318" t="s">
        <v>6048</v>
      </c>
      <c r="F5318">
        <v>20</v>
      </c>
      <c r="G5318" t="s">
        <v>5746</v>
      </c>
      <c r="H5318" t="s">
        <v>5747</v>
      </c>
      <c r="I5318" t="s">
        <v>5748</v>
      </c>
      <c r="J5318">
        <v>750</v>
      </c>
      <c r="K5318">
        <v>12</v>
      </c>
      <c r="L5318">
        <v>11.5</v>
      </c>
      <c r="M5318" t="s">
        <v>5759</v>
      </c>
      <c r="N5318" t="s">
        <v>5806</v>
      </c>
      <c r="O5318" t="s">
        <v>5761</v>
      </c>
      <c r="P5318" t="s">
        <v>5916</v>
      </c>
      <c r="Q5318" t="s">
        <v>6000</v>
      </c>
      <c r="R5318">
        <v>78345</v>
      </c>
      <c r="S5318" t="s">
        <v>6148</v>
      </c>
      <c r="T5318" t="s">
        <v>6026</v>
      </c>
      <c r="U5318">
        <v>16.989999999999998</v>
      </c>
      <c r="V5318" t="s">
        <v>5755</v>
      </c>
      <c r="W5318" t="s">
        <v>5765</v>
      </c>
      <c r="X5318">
        <v>1</v>
      </c>
    </row>
    <row r="5319" spans="1:24" x14ac:dyDescent="0.25">
      <c r="A5319">
        <v>30603</v>
      </c>
      <c r="B5319" t="s">
        <v>4634</v>
      </c>
      <c r="C5319" t="s">
        <v>443</v>
      </c>
      <c r="D5319" t="s">
        <v>6166</v>
      </c>
      <c r="E5319" t="s">
        <v>6167</v>
      </c>
      <c r="F5319">
        <v>20</v>
      </c>
      <c r="G5319" t="s">
        <v>5746</v>
      </c>
      <c r="H5319" t="s">
        <v>5747</v>
      </c>
      <c r="I5319" t="s">
        <v>5748</v>
      </c>
      <c r="J5319">
        <v>500</v>
      </c>
      <c r="K5319">
        <v>24</v>
      </c>
      <c r="L5319">
        <v>5</v>
      </c>
      <c r="M5319" t="s">
        <v>5759</v>
      </c>
      <c r="N5319" t="s">
        <v>5832</v>
      </c>
      <c r="O5319" t="s">
        <v>5761</v>
      </c>
      <c r="P5319" t="s">
        <v>5875</v>
      </c>
      <c r="Q5319" t="s">
        <v>6169</v>
      </c>
      <c r="R5319">
        <v>85105</v>
      </c>
      <c r="S5319" t="s">
        <v>6198</v>
      </c>
      <c r="T5319" t="s">
        <v>5794</v>
      </c>
      <c r="U5319">
        <v>3.2</v>
      </c>
      <c r="V5319" t="s">
        <v>6172</v>
      </c>
      <c r="W5319" t="s">
        <v>6173</v>
      </c>
      <c r="X5319">
        <v>1</v>
      </c>
    </row>
    <row r="5320" spans="1:24" x14ac:dyDescent="0.25">
      <c r="A5320">
        <v>30611</v>
      </c>
      <c r="B5320" t="s">
        <v>6728</v>
      </c>
      <c r="C5320" t="s">
        <v>441</v>
      </c>
      <c r="D5320" t="s">
        <v>5811</v>
      </c>
      <c r="E5320" t="s">
        <v>5812</v>
      </c>
      <c r="F5320">
        <v>11</v>
      </c>
      <c r="G5320" t="s">
        <v>5862</v>
      </c>
      <c r="H5320" t="s">
        <v>5868</v>
      </c>
      <c r="I5320" t="s">
        <v>5748</v>
      </c>
      <c r="J5320">
        <v>750</v>
      </c>
      <c r="K5320">
        <v>6</v>
      </c>
      <c r="L5320">
        <v>17</v>
      </c>
      <c r="M5320" t="s">
        <v>5759</v>
      </c>
      <c r="N5320" t="s">
        <v>5801</v>
      </c>
      <c r="O5320" t="s">
        <v>5863</v>
      </c>
      <c r="P5320" t="s">
        <v>5762</v>
      </c>
      <c r="Q5320" t="s">
        <v>5864</v>
      </c>
      <c r="R5320">
        <v>86454</v>
      </c>
      <c r="S5320" t="s">
        <v>6576</v>
      </c>
      <c r="T5320" t="s">
        <v>5784</v>
      </c>
      <c r="U5320">
        <v>33.99</v>
      </c>
      <c r="V5320" t="s">
        <v>6582</v>
      </c>
      <c r="W5320" t="s">
        <v>5765</v>
      </c>
      <c r="X5320">
        <v>1</v>
      </c>
    </row>
    <row r="5321" spans="1:24" x14ac:dyDescent="0.25">
      <c r="A5321">
        <v>30680</v>
      </c>
      <c r="B5321" t="s">
        <v>451</v>
      </c>
      <c r="C5321" t="s">
        <v>442</v>
      </c>
      <c r="D5321" t="s">
        <v>5961</v>
      </c>
      <c r="E5321" t="s">
        <v>6041</v>
      </c>
      <c r="F5321">
        <v>22</v>
      </c>
      <c r="G5321" t="s">
        <v>5816</v>
      </c>
      <c r="H5321" t="s">
        <v>5747</v>
      </c>
      <c r="I5321" t="s">
        <v>5748</v>
      </c>
      <c r="J5321">
        <v>750</v>
      </c>
      <c r="K5321">
        <v>12</v>
      </c>
      <c r="L5321">
        <v>12.5</v>
      </c>
      <c r="M5321" t="s">
        <v>5759</v>
      </c>
      <c r="N5321" t="s">
        <v>5781</v>
      </c>
      <c r="O5321" t="s">
        <v>5761</v>
      </c>
      <c r="P5321" t="s">
        <v>5889</v>
      </c>
      <c r="Q5321" t="s">
        <v>5974</v>
      </c>
      <c r="R5321">
        <v>90277</v>
      </c>
      <c r="S5321" t="s">
        <v>6729</v>
      </c>
      <c r="T5321" t="s">
        <v>6394</v>
      </c>
      <c r="U5321">
        <v>63.54</v>
      </c>
      <c r="V5321" t="s">
        <v>5755</v>
      </c>
      <c r="W5321" t="s">
        <v>5765</v>
      </c>
      <c r="X5321">
        <v>1</v>
      </c>
    </row>
    <row r="5322" spans="1:24" x14ac:dyDescent="0.25">
      <c r="A5322">
        <v>30207</v>
      </c>
      <c r="B5322" t="s">
        <v>875</v>
      </c>
      <c r="C5322" t="s">
        <v>441</v>
      </c>
      <c r="D5322" t="s">
        <v>5811</v>
      </c>
      <c r="E5322" t="s">
        <v>5940</v>
      </c>
      <c r="F5322">
        <v>10</v>
      </c>
      <c r="G5322" t="s">
        <v>5767</v>
      </c>
      <c r="H5322" t="s">
        <v>5747</v>
      </c>
      <c r="I5322" t="s">
        <v>5748</v>
      </c>
      <c r="J5322">
        <v>750</v>
      </c>
      <c r="K5322">
        <v>12</v>
      </c>
      <c r="L5322">
        <v>16</v>
      </c>
      <c r="M5322" t="s">
        <v>5759</v>
      </c>
      <c r="N5322" t="s">
        <v>5852</v>
      </c>
      <c r="O5322" t="s">
        <v>5790</v>
      </c>
      <c r="P5322" t="s">
        <v>5762</v>
      </c>
      <c r="Q5322" t="s">
        <v>5814</v>
      </c>
      <c r="R5322">
        <v>62517</v>
      </c>
      <c r="S5322" t="s">
        <v>6374</v>
      </c>
      <c r="T5322" t="s">
        <v>5754</v>
      </c>
      <c r="U5322">
        <v>30.99</v>
      </c>
      <c r="V5322" t="s">
        <v>5755</v>
      </c>
      <c r="W5322" t="s">
        <v>5765</v>
      </c>
      <c r="X5322">
        <v>1</v>
      </c>
    </row>
    <row r="5323" spans="1:24" x14ac:dyDescent="0.25">
      <c r="A5323">
        <v>30208</v>
      </c>
      <c r="B5323" t="s">
        <v>875</v>
      </c>
      <c r="C5323" t="s">
        <v>441</v>
      </c>
      <c r="D5323" t="s">
        <v>5811</v>
      </c>
      <c r="E5323" t="s">
        <v>5940</v>
      </c>
      <c r="F5323">
        <v>10</v>
      </c>
      <c r="G5323" t="s">
        <v>5767</v>
      </c>
      <c r="H5323" t="s">
        <v>5747</v>
      </c>
      <c r="I5323" t="s">
        <v>5748</v>
      </c>
      <c r="J5323">
        <v>375</v>
      </c>
      <c r="K5323">
        <v>12</v>
      </c>
      <c r="L5323">
        <v>16</v>
      </c>
      <c r="M5323" t="s">
        <v>5759</v>
      </c>
      <c r="N5323" t="s">
        <v>5852</v>
      </c>
      <c r="O5323" t="s">
        <v>5790</v>
      </c>
      <c r="P5323" t="s">
        <v>5762</v>
      </c>
      <c r="Q5323" t="s">
        <v>5814</v>
      </c>
      <c r="R5323">
        <v>62517</v>
      </c>
      <c r="S5323" t="s">
        <v>6374</v>
      </c>
      <c r="T5323" t="s">
        <v>5754</v>
      </c>
      <c r="U5323">
        <v>17.79</v>
      </c>
      <c r="V5323" t="s">
        <v>5755</v>
      </c>
      <c r="W5323" t="s">
        <v>5765</v>
      </c>
      <c r="X5323">
        <v>1</v>
      </c>
    </row>
    <row r="5324" spans="1:24" x14ac:dyDescent="0.25">
      <c r="A5324">
        <v>30024</v>
      </c>
      <c r="B5324" t="s">
        <v>437</v>
      </c>
      <c r="C5324" t="s">
        <v>441</v>
      </c>
      <c r="D5324" t="s">
        <v>5757</v>
      </c>
      <c r="E5324" t="s">
        <v>6401</v>
      </c>
      <c r="F5324">
        <v>20</v>
      </c>
      <c r="G5324" t="s">
        <v>5746</v>
      </c>
      <c r="H5324" t="s">
        <v>5748</v>
      </c>
      <c r="I5324" t="s">
        <v>5748</v>
      </c>
      <c r="J5324">
        <v>750</v>
      </c>
      <c r="K5324">
        <v>12</v>
      </c>
      <c r="L5324">
        <v>35</v>
      </c>
      <c r="M5324" t="s">
        <v>5749</v>
      </c>
      <c r="N5324" t="s">
        <v>5750</v>
      </c>
      <c r="O5324" t="s">
        <v>5751</v>
      </c>
      <c r="P5324" t="s">
        <v>5752</v>
      </c>
      <c r="Q5324" t="s">
        <v>5789</v>
      </c>
      <c r="R5324">
        <v>43500</v>
      </c>
      <c r="S5324" t="s">
        <v>5773</v>
      </c>
      <c r="T5324" t="s">
        <v>5773</v>
      </c>
      <c r="U5324">
        <v>28.99</v>
      </c>
      <c r="V5324" t="s">
        <v>5755</v>
      </c>
      <c r="W5324" t="s">
        <v>5756</v>
      </c>
      <c r="X5324">
        <v>1</v>
      </c>
    </row>
    <row r="5325" spans="1:24" x14ac:dyDescent="0.25">
      <c r="A5325">
        <v>30193</v>
      </c>
      <c r="B5325" t="s">
        <v>3641</v>
      </c>
      <c r="C5325" t="s">
        <v>443</v>
      </c>
      <c r="D5325" t="s">
        <v>5871</v>
      </c>
      <c r="E5325" t="s">
        <v>6167</v>
      </c>
      <c r="F5325">
        <v>27</v>
      </c>
      <c r="G5325" t="s">
        <v>5837</v>
      </c>
      <c r="H5325" t="s">
        <v>5747</v>
      </c>
      <c r="I5325" t="s">
        <v>5748</v>
      </c>
      <c r="J5325">
        <v>2838</v>
      </c>
      <c r="K5325">
        <v>4</v>
      </c>
      <c r="L5325">
        <v>4.8</v>
      </c>
      <c r="M5325" t="s">
        <v>5749</v>
      </c>
      <c r="N5325" t="s">
        <v>5750</v>
      </c>
      <c r="O5325" t="s">
        <v>5874</v>
      </c>
      <c r="P5325" t="s">
        <v>6178</v>
      </c>
      <c r="Q5325" t="s">
        <v>5876</v>
      </c>
      <c r="R5325">
        <v>76989</v>
      </c>
      <c r="S5325" t="s">
        <v>6431</v>
      </c>
      <c r="T5325" t="s">
        <v>6431</v>
      </c>
      <c r="U5325">
        <v>9.52</v>
      </c>
      <c r="V5325" t="s">
        <v>6172</v>
      </c>
      <c r="W5325" t="s">
        <v>5869</v>
      </c>
      <c r="X5325">
        <v>6</v>
      </c>
    </row>
    <row r="5326" spans="1:24" x14ac:dyDescent="0.25">
      <c r="A5326">
        <v>30193</v>
      </c>
      <c r="B5326" t="s">
        <v>3641</v>
      </c>
      <c r="C5326" t="s">
        <v>443</v>
      </c>
      <c r="D5326" t="s">
        <v>5871</v>
      </c>
      <c r="E5326" t="s">
        <v>6167</v>
      </c>
      <c r="F5326">
        <v>27</v>
      </c>
      <c r="G5326" t="s">
        <v>5837</v>
      </c>
      <c r="H5326" t="s">
        <v>5747</v>
      </c>
      <c r="I5326" t="s">
        <v>5748</v>
      </c>
      <c r="J5326">
        <v>2838</v>
      </c>
      <c r="K5326">
        <v>4</v>
      </c>
      <c r="L5326">
        <v>4.8</v>
      </c>
      <c r="M5326" t="s">
        <v>5749</v>
      </c>
      <c r="N5326" t="s">
        <v>5750</v>
      </c>
      <c r="O5326" t="s">
        <v>5874</v>
      </c>
      <c r="P5326" t="s">
        <v>6178</v>
      </c>
      <c r="Q5326" t="s">
        <v>5876</v>
      </c>
      <c r="R5326">
        <v>76989</v>
      </c>
      <c r="S5326" t="s">
        <v>6431</v>
      </c>
      <c r="T5326" t="s">
        <v>6431</v>
      </c>
      <c r="U5326">
        <v>9.52</v>
      </c>
      <c r="V5326" t="s">
        <v>6172</v>
      </c>
      <c r="W5326" t="s">
        <v>5869</v>
      </c>
      <c r="X5326">
        <v>6</v>
      </c>
    </row>
    <row r="5327" spans="1:24" x14ac:dyDescent="0.25">
      <c r="A5327">
        <v>29997</v>
      </c>
      <c r="B5327" t="s">
        <v>3417</v>
      </c>
      <c r="C5327" t="s">
        <v>443</v>
      </c>
      <c r="D5327" t="s">
        <v>6201</v>
      </c>
      <c r="E5327" t="s">
        <v>6192</v>
      </c>
      <c r="F5327">
        <v>27</v>
      </c>
      <c r="G5327" t="s">
        <v>5837</v>
      </c>
      <c r="H5327" t="s">
        <v>5747</v>
      </c>
      <c r="I5327" t="s">
        <v>5748</v>
      </c>
      <c r="J5327">
        <v>2130</v>
      </c>
      <c r="K5327">
        <v>4</v>
      </c>
      <c r="L5327">
        <v>5</v>
      </c>
      <c r="M5327" t="s">
        <v>5749</v>
      </c>
      <c r="N5327" t="s">
        <v>5750</v>
      </c>
      <c r="O5327" t="s">
        <v>5874</v>
      </c>
      <c r="P5327" t="s">
        <v>5875</v>
      </c>
      <c r="Q5327" t="s">
        <v>5876</v>
      </c>
      <c r="R5327">
        <v>93</v>
      </c>
      <c r="S5327" t="s">
        <v>6202</v>
      </c>
      <c r="T5327" t="s">
        <v>6203</v>
      </c>
      <c r="U5327">
        <v>13.98</v>
      </c>
      <c r="V5327" t="s">
        <v>6172</v>
      </c>
      <c r="W5327" t="s">
        <v>5869</v>
      </c>
      <c r="X5327">
        <v>6</v>
      </c>
    </row>
    <row r="5328" spans="1:24" x14ac:dyDescent="0.25">
      <c r="A5328">
        <v>29997</v>
      </c>
      <c r="B5328" t="s">
        <v>3417</v>
      </c>
      <c r="C5328" t="s">
        <v>443</v>
      </c>
      <c r="D5328" t="s">
        <v>6201</v>
      </c>
      <c r="E5328" t="s">
        <v>6192</v>
      </c>
      <c r="F5328">
        <v>27</v>
      </c>
      <c r="G5328" t="s">
        <v>5837</v>
      </c>
      <c r="H5328" t="s">
        <v>5747</v>
      </c>
      <c r="I5328" t="s">
        <v>5748</v>
      </c>
      <c r="J5328">
        <v>2130</v>
      </c>
      <c r="K5328">
        <v>4</v>
      </c>
      <c r="L5328">
        <v>5</v>
      </c>
      <c r="M5328" t="s">
        <v>5749</v>
      </c>
      <c r="N5328" t="s">
        <v>5750</v>
      </c>
      <c r="O5328" t="s">
        <v>5874</v>
      </c>
      <c r="P5328" t="s">
        <v>5875</v>
      </c>
      <c r="Q5328" t="s">
        <v>5876</v>
      </c>
      <c r="R5328">
        <v>93</v>
      </c>
      <c r="S5328" t="s">
        <v>6202</v>
      </c>
      <c r="T5328" t="s">
        <v>6203</v>
      </c>
      <c r="U5328">
        <v>13.98</v>
      </c>
      <c r="V5328" t="s">
        <v>6172</v>
      </c>
      <c r="W5328" t="s">
        <v>5869</v>
      </c>
      <c r="X5328">
        <v>6</v>
      </c>
    </row>
    <row r="5329" spans="1:24" x14ac:dyDescent="0.25">
      <c r="A5329">
        <v>29998</v>
      </c>
      <c r="B5329" t="s">
        <v>3418</v>
      </c>
      <c r="C5329" t="s">
        <v>443</v>
      </c>
      <c r="D5329" t="s">
        <v>6201</v>
      </c>
      <c r="E5329" t="s">
        <v>6192</v>
      </c>
      <c r="F5329">
        <v>27</v>
      </c>
      <c r="G5329" t="s">
        <v>5837</v>
      </c>
      <c r="H5329" t="s">
        <v>5747</v>
      </c>
      <c r="I5329" t="s">
        <v>5748</v>
      </c>
      <c r="J5329">
        <v>2130</v>
      </c>
      <c r="K5329">
        <v>4</v>
      </c>
      <c r="L5329">
        <v>5</v>
      </c>
      <c r="M5329" t="s">
        <v>5749</v>
      </c>
      <c r="N5329" t="s">
        <v>5750</v>
      </c>
      <c r="O5329" t="s">
        <v>5874</v>
      </c>
      <c r="P5329" t="s">
        <v>5875</v>
      </c>
      <c r="Q5329" t="s">
        <v>5876</v>
      </c>
      <c r="R5329">
        <v>93</v>
      </c>
      <c r="S5329" t="s">
        <v>6202</v>
      </c>
      <c r="T5329" t="s">
        <v>6203</v>
      </c>
      <c r="U5329">
        <v>13.98</v>
      </c>
      <c r="V5329" t="s">
        <v>6172</v>
      </c>
      <c r="W5329" t="s">
        <v>5869</v>
      </c>
      <c r="X5329">
        <v>6</v>
      </c>
    </row>
    <row r="5330" spans="1:24" x14ac:dyDescent="0.25">
      <c r="A5330">
        <v>29998</v>
      </c>
      <c r="B5330" t="s">
        <v>3418</v>
      </c>
      <c r="C5330" t="s">
        <v>443</v>
      </c>
      <c r="D5330" t="s">
        <v>6201</v>
      </c>
      <c r="E5330" t="s">
        <v>6192</v>
      </c>
      <c r="F5330">
        <v>27</v>
      </c>
      <c r="G5330" t="s">
        <v>5837</v>
      </c>
      <c r="H5330" t="s">
        <v>5747</v>
      </c>
      <c r="I5330" t="s">
        <v>5748</v>
      </c>
      <c r="J5330">
        <v>2130</v>
      </c>
      <c r="K5330">
        <v>4</v>
      </c>
      <c r="L5330">
        <v>5</v>
      </c>
      <c r="M5330" t="s">
        <v>5749</v>
      </c>
      <c r="N5330" t="s">
        <v>5750</v>
      </c>
      <c r="O5330" t="s">
        <v>5874</v>
      </c>
      <c r="P5330" t="s">
        <v>5875</v>
      </c>
      <c r="Q5330" t="s">
        <v>5876</v>
      </c>
      <c r="R5330">
        <v>93</v>
      </c>
      <c r="S5330" t="s">
        <v>6202</v>
      </c>
      <c r="T5330" t="s">
        <v>6203</v>
      </c>
      <c r="U5330">
        <v>13.98</v>
      </c>
      <c r="V5330" t="s">
        <v>6172</v>
      </c>
      <c r="W5330" t="s">
        <v>5869</v>
      </c>
      <c r="X5330">
        <v>6</v>
      </c>
    </row>
    <row r="5331" spans="1:24" x14ac:dyDescent="0.25">
      <c r="A5331">
        <v>30229</v>
      </c>
      <c r="B5331" t="s">
        <v>3610</v>
      </c>
      <c r="C5331" t="s">
        <v>442</v>
      </c>
      <c r="D5331" t="s">
        <v>6035</v>
      </c>
      <c r="E5331" t="s">
        <v>5887</v>
      </c>
      <c r="F5331">
        <v>20</v>
      </c>
      <c r="G5331" t="s">
        <v>5746</v>
      </c>
      <c r="H5331" t="s">
        <v>5747</v>
      </c>
      <c r="I5331" t="s">
        <v>5748</v>
      </c>
      <c r="J5331">
        <v>1500</v>
      </c>
      <c r="K5331">
        <v>6</v>
      </c>
      <c r="L5331">
        <v>12.5</v>
      </c>
      <c r="M5331" t="s">
        <v>5759</v>
      </c>
      <c r="N5331" t="s">
        <v>6054</v>
      </c>
      <c r="O5331" t="s">
        <v>5761</v>
      </c>
      <c r="P5331" t="s">
        <v>5922</v>
      </c>
      <c r="Q5331" t="s">
        <v>6055</v>
      </c>
      <c r="R5331">
        <v>92071</v>
      </c>
      <c r="S5331" t="s">
        <v>6390</v>
      </c>
      <c r="T5331" t="s">
        <v>5784</v>
      </c>
      <c r="U5331">
        <v>17.989999999999998</v>
      </c>
      <c r="V5331" t="s">
        <v>5755</v>
      </c>
      <c r="W5331" t="s">
        <v>5765</v>
      </c>
      <c r="X5331">
        <v>1</v>
      </c>
    </row>
    <row r="5332" spans="1:24" x14ac:dyDescent="0.25">
      <c r="A5332">
        <v>31468</v>
      </c>
      <c r="B5332" t="s">
        <v>3806</v>
      </c>
      <c r="C5332" t="s">
        <v>442</v>
      </c>
      <c r="D5332" t="s">
        <v>6035</v>
      </c>
      <c r="E5332" t="s">
        <v>498</v>
      </c>
      <c r="F5332">
        <v>20</v>
      </c>
      <c r="G5332" t="s">
        <v>5746</v>
      </c>
      <c r="H5332" t="s">
        <v>5747</v>
      </c>
      <c r="I5332" t="s">
        <v>5748</v>
      </c>
      <c r="J5332">
        <v>750</v>
      </c>
      <c r="K5332">
        <v>12</v>
      </c>
      <c r="L5332">
        <v>12</v>
      </c>
      <c r="M5332" t="s">
        <v>5759</v>
      </c>
      <c r="N5332" t="s">
        <v>5835</v>
      </c>
      <c r="O5332" t="s">
        <v>5761</v>
      </c>
      <c r="P5332" t="s">
        <v>5916</v>
      </c>
      <c r="Q5332" t="s">
        <v>5979</v>
      </c>
      <c r="R5332">
        <v>82814</v>
      </c>
      <c r="S5332" t="s">
        <v>6730</v>
      </c>
      <c r="T5332" t="s">
        <v>6415</v>
      </c>
      <c r="U5332">
        <v>15.04</v>
      </c>
      <c r="V5332" t="s">
        <v>5755</v>
      </c>
      <c r="W5332" t="s">
        <v>5765</v>
      </c>
      <c r="X5332">
        <v>1</v>
      </c>
    </row>
    <row r="5333" spans="1:24" x14ac:dyDescent="0.25">
      <c r="A5333">
        <v>31491</v>
      </c>
      <c r="B5333" t="s">
        <v>3812</v>
      </c>
      <c r="C5333" t="s">
        <v>442</v>
      </c>
      <c r="D5333" t="s">
        <v>5920</v>
      </c>
      <c r="E5333" t="s">
        <v>5958</v>
      </c>
      <c r="F5333">
        <v>20</v>
      </c>
      <c r="G5333" t="s">
        <v>5746</v>
      </c>
      <c r="H5333" t="s">
        <v>5747</v>
      </c>
      <c r="I5333" t="s">
        <v>5792</v>
      </c>
      <c r="J5333">
        <v>750</v>
      </c>
      <c r="K5333">
        <v>12</v>
      </c>
      <c r="L5333">
        <v>13</v>
      </c>
      <c r="M5333" t="s">
        <v>5759</v>
      </c>
      <c r="N5333" t="s">
        <v>5992</v>
      </c>
      <c r="O5333" t="s">
        <v>5790</v>
      </c>
      <c r="P5333" t="s">
        <v>6002</v>
      </c>
      <c r="Q5333" t="s">
        <v>6036</v>
      </c>
      <c r="R5333">
        <v>51923</v>
      </c>
      <c r="S5333" t="s">
        <v>5965</v>
      </c>
      <c r="T5333" t="s">
        <v>5965</v>
      </c>
      <c r="U5333">
        <v>12.99</v>
      </c>
      <c r="V5333" t="s">
        <v>5755</v>
      </c>
      <c r="W5333" t="s">
        <v>5756</v>
      </c>
      <c r="X5333">
        <v>1</v>
      </c>
    </row>
    <row r="5334" spans="1:24" x14ac:dyDescent="0.25">
      <c r="A5334">
        <v>31219</v>
      </c>
      <c r="B5334" t="s">
        <v>3970</v>
      </c>
      <c r="C5334" t="s">
        <v>442</v>
      </c>
      <c r="D5334" t="s">
        <v>5886</v>
      </c>
      <c r="E5334" t="s">
        <v>5887</v>
      </c>
      <c r="F5334">
        <v>31</v>
      </c>
      <c r="G5334" t="s">
        <v>6295</v>
      </c>
      <c r="H5334" t="s">
        <v>5868</v>
      </c>
      <c r="I5334" t="s">
        <v>5748</v>
      </c>
      <c r="J5334">
        <v>750</v>
      </c>
      <c r="K5334">
        <v>12</v>
      </c>
      <c r="L5334">
        <v>14</v>
      </c>
      <c r="M5334" t="s">
        <v>5759</v>
      </c>
      <c r="N5334" t="s">
        <v>5781</v>
      </c>
      <c r="O5334" t="s">
        <v>5761</v>
      </c>
      <c r="P5334" t="s">
        <v>5889</v>
      </c>
      <c r="Q5334" t="s">
        <v>5986</v>
      </c>
      <c r="R5334">
        <v>79506</v>
      </c>
      <c r="S5334" t="s">
        <v>6416</v>
      </c>
      <c r="T5334" t="s">
        <v>6416</v>
      </c>
      <c r="U5334">
        <v>29.91</v>
      </c>
      <c r="V5334" t="s">
        <v>5755</v>
      </c>
      <c r="W5334" t="s">
        <v>5765</v>
      </c>
      <c r="X5334">
        <v>1</v>
      </c>
    </row>
    <row r="5335" spans="1:24" x14ac:dyDescent="0.25">
      <c r="A5335">
        <v>31819</v>
      </c>
      <c r="B5335" t="s">
        <v>4372</v>
      </c>
      <c r="C5335" t="s">
        <v>441</v>
      </c>
      <c r="D5335" t="s">
        <v>5850</v>
      </c>
      <c r="E5335" t="s">
        <v>6269</v>
      </c>
      <c r="F5335">
        <v>22</v>
      </c>
      <c r="G5335" t="s">
        <v>5816</v>
      </c>
      <c r="H5335" t="s">
        <v>5747</v>
      </c>
      <c r="I5335" t="s">
        <v>5748</v>
      </c>
      <c r="J5335">
        <v>750</v>
      </c>
      <c r="K5335">
        <v>6</v>
      </c>
      <c r="L5335">
        <v>40</v>
      </c>
      <c r="M5335" t="s">
        <v>5759</v>
      </c>
      <c r="N5335" t="s">
        <v>5852</v>
      </c>
      <c r="O5335" t="s">
        <v>5790</v>
      </c>
      <c r="P5335" t="s">
        <v>5762</v>
      </c>
      <c r="Q5335" t="s">
        <v>5853</v>
      </c>
      <c r="R5335">
        <v>51923</v>
      </c>
      <c r="S5335" t="s">
        <v>5965</v>
      </c>
      <c r="T5335" t="s">
        <v>5965</v>
      </c>
      <c r="U5335">
        <v>139.99</v>
      </c>
      <c r="V5335" t="s">
        <v>5755</v>
      </c>
      <c r="W5335" t="s">
        <v>5756</v>
      </c>
      <c r="X5335">
        <v>1</v>
      </c>
    </row>
    <row r="5336" spans="1:24" x14ac:dyDescent="0.25">
      <c r="A5336">
        <v>30846</v>
      </c>
      <c r="B5336" t="s">
        <v>3930</v>
      </c>
      <c r="C5336" t="s">
        <v>443</v>
      </c>
      <c r="D5336" t="s">
        <v>6166</v>
      </c>
      <c r="E5336" t="s">
        <v>5872</v>
      </c>
      <c r="F5336">
        <v>11</v>
      </c>
      <c r="G5336" t="s">
        <v>5862</v>
      </c>
      <c r="H5336" t="s">
        <v>5868</v>
      </c>
      <c r="I5336" t="s">
        <v>5748</v>
      </c>
      <c r="J5336">
        <v>8520</v>
      </c>
      <c r="K5336">
        <v>1</v>
      </c>
      <c r="L5336">
        <v>6</v>
      </c>
      <c r="M5336" t="s">
        <v>5749</v>
      </c>
      <c r="N5336" t="s">
        <v>5750</v>
      </c>
      <c r="O5336" t="s">
        <v>5863</v>
      </c>
      <c r="P5336" t="s">
        <v>6168</v>
      </c>
      <c r="Q5336" t="s">
        <v>5864</v>
      </c>
      <c r="R5336">
        <v>71832</v>
      </c>
      <c r="S5336" t="s">
        <v>6657</v>
      </c>
      <c r="T5336" t="s">
        <v>6532</v>
      </c>
      <c r="U5336">
        <v>99.98</v>
      </c>
      <c r="V5336" t="s">
        <v>6172</v>
      </c>
      <c r="W5336" t="s">
        <v>5869</v>
      </c>
      <c r="X5336">
        <v>24</v>
      </c>
    </row>
    <row r="5337" spans="1:24" x14ac:dyDescent="0.25">
      <c r="A5337">
        <v>32249</v>
      </c>
      <c r="B5337" t="s">
        <v>3456</v>
      </c>
      <c r="C5337" t="s">
        <v>443</v>
      </c>
      <c r="D5337" t="s">
        <v>6528</v>
      </c>
      <c r="E5337" t="s">
        <v>5872</v>
      </c>
      <c r="F5337">
        <v>27</v>
      </c>
      <c r="G5337" t="s">
        <v>5837</v>
      </c>
      <c r="H5337" t="s">
        <v>5747</v>
      </c>
      <c r="I5337" t="s">
        <v>5748</v>
      </c>
      <c r="J5337">
        <v>473</v>
      </c>
      <c r="K5337">
        <v>24</v>
      </c>
      <c r="L5337">
        <v>6.5</v>
      </c>
      <c r="M5337" t="s">
        <v>5749</v>
      </c>
      <c r="N5337" t="s">
        <v>5750</v>
      </c>
      <c r="O5337" t="s">
        <v>5874</v>
      </c>
      <c r="P5337" t="s">
        <v>5875</v>
      </c>
      <c r="Q5337" t="s">
        <v>5876</v>
      </c>
      <c r="R5337">
        <v>97</v>
      </c>
      <c r="S5337" t="s">
        <v>6529</v>
      </c>
      <c r="T5337" t="s">
        <v>6529</v>
      </c>
      <c r="U5337">
        <v>4.2</v>
      </c>
      <c r="V5337" t="s">
        <v>6172</v>
      </c>
      <c r="W5337" t="s">
        <v>5869</v>
      </c>
      <c r="X5337">
        <v>1</v>
      </c>
    </row>
    <row r="5338" spans="1:24" x14ac:dyDescent="0.25">
      <c r="A5338">
        <v>32249</v>
      </c>
      <c r="B5338" t="s">
        <v>3456</v>
      </c>
      <c r="C5338" t="s">
        <v>443</v>
      </c>
      <c r="D5338" t="s">
        <v>6528</v>
      </c>
      <c r="E5338" t="s">
        <v>5872</v>
      </c>
      <c r="F5338">
        <v>27</v>
      </c>
      <c r="G5338" t="s">
        <v>5837</v>
      </c>
      <c r="H5338" t="s">
        <v>5747</v>
      </c>
      <c r="I5338" t="s">
        <v>5748</v>
      </c>
      <c r="J5338">
        <v>473</v>
      </c>
      <c r="K5338">
        <v>24</v>
      </c>
      <c r="L5338">
        <v>6.5</v>
      </c>
      <c r="M5338" t="s">
        <v>5749</v>
      </c>
      <c r="N5338" t="s">
        <v>5750</v>
      </c>
      <c r="O5338" t="s">
        <v>5874</v>
      </c>
      <c r="P5338" t="s">
        <v>5875</v>
      </c>
      <c r="Q5338" t="s">
        <v>5876</v>
      </c>
      <c r="R5338">
        <v>97</v>
      </c>
      <c r="S5338" t="s">
        <v>6529</v>
      </c>
      <c r="T5338" t="s">
        <v>6529</v>
      </c>
      <c r="U5338">
        <v>4.2</v>
      </c>
      <c r="V5338" t="s">
        <v>6172</v>
      </c>
      <c r="W5338" t="s">
        <v>5869</v>
      </c>
      <c r="X5338">
        <v>1</v>
      </c>
    </row>
    <row r="5339" spans="1:24" x14ac:dyDescent="0.25">
      <c r="A5339">
        <v>32257</v>
      </c>
      <c r="B5339" t="s">
        <v>3457</v>
      </c>
      <c r="C5339" t="s">
        <v>443</v>
      </c>
      <c r="D5339" t="s">
        <v>6528</v>
      </c>
      <c r="E5339" t="s">
        <v>5872</v>
      </c>
      <c r="F5339">
        <v>27</v>
      </c>
      <c r="G5339" t="s">
        <v>5837</v>
      </c>
      <c r="H5339" t="s">
        <v>5747</v>
      </c>
      <c r="I5339" t="s">
        <v>5748</v>
      </c>
      <c r="J5339">
        <v>473</v>
      </c>
      <c r="K5339">
        <v>24</v>
      </c>
      <c r="L5339">
        <v>8.1</v>
      </c>
      <c r="M5339" t="s">
        <v>5749</v>
      </c>
      <c r="N5339" t="s">
        <v>5750</v>
      </c>
      <c r="O5339" t="s">
        <v>5874</v>
      </c>
      <c r="P5339" t="s">
        <v>5875</v>
      </c>
      <c r="Q5339" t="s">
        <v>5876</v>
      </c>
      <c r="R5339">
        <v>97</v>
      </c>
      <c r="S5339" t="s">
        <v>6529</v>
      </c>
      <c r="T5339" t="s">
        <v>6529</v>
      </c>
      <c r="U5339">
        <v>4.6500000000000004</v>
      </c>
      <c r="V5339" t="s">
        <v>6172</v>
      </c>
      <c r="W5339" t="s">
        <v>5869</v>
      </c>
      <c r="X5339">
        <v>1</v>
      </c>
    </row>
    <row r="5340" spans="1:24" x14ac:dyDescent="0.25">
      <c r="A5340">
        <v>32257</v>
      </c>
      <c r="B5340" t="s">
        <v>3457</v>
      </c>
      <c r="C5340" t="s">
        <v>443</v>
      </c>
      <c r="D5340" t="s">
        <v>6528</v>
      </c>
      <c r="E5340" t="s">
        <v>5872</v>
      </c>
      <c r="F5340">
        <v>27</v>
      </c>
      <c r="G5340" t="s">
        <v>5837</v>
      </c>
      <c r="H5340" t="s">
        <v>5747</v>
      </c>
      <c r="I5340" t="s">
        <v>5748</v>
      </c>
      <c r="J5340">
        <v>473</v>
      </c>
      <c r="K5340">
        <v>24</v>
      </c>
      <c r="L5340">
        <v>8.1</v>
      </c>
      <c r="M5340" t="s">
        <v>5749</v>
      </c>
      <c r="N5340" t="s">
        <v>5750</v>
      </c>
      <c r="O5340" t="s">
        <v>5874</v>
      </c>
      <c r="P5340" t="s">
        <v>5875</v>
      </c>
      <c r="Q5340" t="s">
        <v>5876</v>
      </c>
      <c r="R5340">
        <v>97</v>
      </c>
      <c r="S5340" t="s">
        <v>6529</v>
      </c>
      <c r="T5340" t="s">
        <v>6529</v>
      </c>
      <c r="U5340">
        <v>4.6500000000000004</v>
      </c>
      <c r="V5340" t="s">
        <v>6172</v>
      </c>
      <c r="W5340" t="s">
        <v>5869</v>
      </c>
      <c r="X5340">
        <v>1</v>
      </c>
    </row>
    <row r="5341" spans="1:24" x14ac:dyDescent="0.25">
      <c r="A5341">
        <v>30174</v>
      </c>
      <c r="B5341" t="s">
        <v>3770</v>
      </c>
      <c r="C5341" t="s">
        <v>443</v>
      </c>
      <c r="D5341" t="s">
        <v>6411</v>
      </c>
      <c r="E5341" t="s">
        <v>5872</v>
      </c>
      <c r="F5341">
        <v>27</v>
      </c>
      <c r="G5341" t="s">
        <v>5837</v>
      </c>
      <c r="H5341" t="s">
        <v>5747</v>
      </c>
      <c r="I5341" t="s">
        <v>5748</v>
      </c>
      <c r="J5341">
        <v>355</v>
      </c>
      <c r="K5341">
        <v>24</v>
      </c>
      <c r="L5341">
        <v>6.5</v>
      </c>
      <c r="M5341" t="s">
        <v>5749</v>
      </c>
      <c r="N5341" t="s">
        <v>5750</v>
      </c>
      <c r="O5341" t="s">
        <v>5874</v>
      </c>
      <c r="P5341" t="s">
        <v>5875</v>
      </c>
      <c r="Q5341" t="s">
        <v>5876</v>
      </c>
      <c r="R5341">
        <v>86377</v>
      </c>
      <c r="S5341" t="s">
        <v>6639</v>
      </c>
      <c r="T5341" t="s">
        <v>6413</v>
      </c>
      <c r="U5341">
        <v>2.4900000000000002</v>
      </c>
      <c r="V5341" t="s">
        <v>6172</v>
      </c>
      <c r="W5341" t="s">
        <v>5869</v>
      </c>
      <c r="X5341">
        <v>1</v>
      </c>
    </row>
    <row r="5342" spans="1:24" x14ac:dyDescent="0.25">
      <c r="A5342">
        <v>30174</v>
      </c>
      <c r="B5342" t="s">
        <v>3770</v>
      </c>
      <c r="C5342" t="s">
        <v>443</v>
      </c>
      <c r="D5342" t="s">
        <v>6411</v>
      </c>
      <c r="E5342" t="s">
        <v>5872</v>
      </c>
      <c r="F5342">
        <v>27</v>
      </c>
      <c r="G5342" t="s">
        <v>5837</v>
      </c>
      <c r="H5342" t="s">
        <v>5747</v>
      </c>
      <c r="I5342" t="s">
        <v>5748</v>
      </c>
      <c r="J5342">
        <v>355</v>
      </c>
      <c r="K5342">
        <v>24</v>
      </c>
      <c r="L5342">
        <v>6.5</v>
      </c>
      <c r="M5342" t="s">
        <v>5749</v>
      </c>
      <c r="N5342" t="s">
        <v>5750</v>
      </c>
      <c r="O5342" t="s">
        <v>5874</v>
      </c>
      <c r="P5342" t="s">
        <v>5875</v>
      </c>
      <c r="Q5342" t="s">
        <v>5876</v>
      </c>
      <c r="R5342">
        <v>86377</v>
      </c>
      <c r="S5342" t="s">
        <v>6639</v>
      </c>
      <c r="T5342" t="s">
        <v>6413</v>
      </c>
      <c r="U5342">
        <v>2.4900000000000002</v>
      </c>
      <c r="V5342" t="s">
        <v>6172</v>
      </c>
      <c r="W5342" t="s">
        <v>5869</v>
      </c>
      <c r="X5342">
        <v>1</v>
      </c>
    </row>
    <row r="5343" spans="1:24" x14ac:dyDescent="0.25">
      <c r="A5343">
        <v>30382</v>
      </c>
      <c r="B5343" t="s">
        <v>3703</v>
      </c>
      <c r="C5343" t="s">
        <v>443</v>
      </c>
      <c r="D5343" t="s">
        <v>6166</v>
      </c>
      <c r="E5343" t="s">
        <v>6342</v>
      </c>
      <c r="F5343">
        <v>20</v>
      </c>
      <c r="G5343" t="s">
        <v>5746</v>
      </c>
      <c r="H5343" t="s">
        <v>5791</v>
      </c>
      <c r="I5343" t="s">
        <v>5792</v>
      </c>
      <c r="J5343">
        <v>473</v>
      </c>
      <c r="K5343">
        <v>24</v>
      </c>
      <c r="L5343">
        <v>2.5</v>
      </c>
      <c r="M5343" t="s">
        <v>5749</v>
      </c>
      <c r="N5343" t="s">
        <v>5750</v>
      </c>
      <c r="O5343" t="s">
        <v>5751</v>
      </c>
      <c r="P5343" t="s">
        <v>5875</v>
      </c>
      <c r="Q5343" t="s">
        <v>6169</v>
      </c>
      <c r="R5343">
        <v>83493</v>
      </c>
      <c r="S5343" t="s">
        <v>6649</v>
      </c>
      <c r="T5343" t="s">
        <v>6650</v>
      </c>
      <c r="U5343">
        <v>3.54</v>
      </c>
      <c r="V5343" t="s">
        <v>6172</v>
      </c>
      <c r="W5343" t="s">
        <v>5869</v>
      </c>
      <c r="X5343">
        <v>1</v>
      </c>
    </row>
    <row r="5344" spans="1:24" x14ac:dyDescent="0.25">
      <c r="A5344">
        <v>31014</v>
      </c>
      <c r="B5344" t="s">
        <v>6731</v>
      </c>
      <c r="C5344" t="s">
        <v>443</v>
      </c>
      <c r="D5344" t="s">
        <v>6201</v>
      </c>
      <c r="E5344" t="s">
        <v>6342</v>
      </c>
      <c r="F5344">
        <v>20</v>
      </c>
      <c r="G5344" t="s">
        <v>5746</v>
      </c>
      <c r="H5344" t="s">
        <v>5747</v>
      </c>
      <c r="I5344" t="s">
        <v>5748</v>
      </c>
      <c r="J5344">
        <v>473</v>
      </c>
      <c r="K5344">
        <v>24</v>
      </c>
      <c r="L5344">
        <v>5</v>
      </c>
      <c r="M5344" t="s">
        <v>5749</v>
      </c>
      <c r="N5344" t="s">
        <v>5750</v>
      </c>
      <c r="O5344" t="s">
        <v>5874</v>
      </c>
      <c r="P5344" t="s">
        <v>5875</v>
      </c>
      <c r="Q5344" t="s">
        <v>5876</v>
      </c>
      <c r="R5344">
        <v>93</v>
      </c>
      <c r="S5344" t="s">
        <v>6202</v>
      </c>
      <c r="T5344" t="s">
        <v>6203</v>
      </c>
      <c r="U5344">
        <v>3.79</v>
      </c>
      <c r="V5344" t="s">
        <v>6172</v>
      </c>
      <c r="W5344" t="s">
        <v>5869</v>
      </c>
      <c r="X5344">
        <v>1</v>
      </c>
    </row>
    <row r="5345" spans="1:24" x14ac:dyDescent="0.25">
      <c r="A5345">
        <v>31014</v>
      </c>
      <c r="B5345" t="s">
        <v>6731</v>
      </c>
      <c r="C5345" t="s">
        <v>443</v>
      </c>
      <c r="D5345" t="s">
        <v>6201</v>
      </c>
      <c r="E5345" t="s">
        <v>6342</v>
      </c>
      <c r="F5345">
        <v>20</v>
      </c>
      <c r="G5345" t="s">
        <v>5746</v>
      </c>
      <c r="H5345" t="s">
        <v>5747</v>
      </c>
      <c r="I5345" t="s">
        <v>5748</v>
      </c>
      <c r="J5345">
        <v>473</v>
      </c>
      <c r="K5345">
        <v>24</v>
      </c>
      <c r="L5345">
        <v>5</v>
      </c>
      <c r="M5345" t="s">
        <v>5749</v>
      </c>
      <c r="N5345" t="s">
        <v>5750</v>
      </c>
      <c r="O5345" t="s">
        <v>5874</v>
      </c>
      <c r="P5345" t="s">
        <v>5875</v>
      </c>
      <c r="Q5345" t="s">
        <v>5876</v>
      </c>
      <c r="R5345">
        <v>93</v>
      </c>
      <c r="S5345" t="s">
        <v>6202</v>
      </c>
      <c r="T5345" t="s">
        <v>6203</v>
      </c>
      <c r="U5345">
        <v>3.79</v>
      </c>
      <c r="V5345" t="s">
        <v>6172</v>
      </c>
      <c r="W5345" t="s">
        <v>5869</v>
      </c>
      <c r="X5345">
        <v>1</v>
      </c>
    </row>
    <row r="5346" spans="1:24" x14ac:dyDescent="0.25">
      <c r="A5346">
        <v>30849</v>
      </c>
      <c r="B5346" t="s">
        <v>3655</v>
      </c>
      <c r="C5346" t="s">
        <v>443</v>
      </c>
      <c r="D5346" t="s">
        <v>5871</v>
      </c>
      <c r="E5346" t="s">
        <v>5872</v>
      </c>
      <c r="F5346">
        <v>27</v>
      </c>
      <c r="G5346" t="s">
        <v>5837</v>
      </c>
      <c r="H5346" t="s">
        <v>5747</v>
      </c>
      <c r="I5346" t="s">
        <v>5748</v>
      </c>
      <c r="J5346">
        <v>500</v>
      </c>
      <c r="K5346">
        <v>12</v>
      </c>
      <c r="L5346">
        <v>6</v>
      </c>
      <c r="M5346" t="s">
        <v>5749</v>
      </c>
      <c r="N5346" t="s">
        <v>5750</v>
      </c>
      <c r="O5346" t="s">
        <v>5874</v>
      </c>
      <c r="P5346" t="s">
        <v>5875</v>
      </c>
      <c r="Q5346" t="s">
        <v>5876</v>
      </c>
      <c r="R5346">
        <v>86613</v>
      </c>
      <c r="S5346" t="s">
        <v>6449</v>
      </c>
      <c r="T5346" t="s">
        <v>6449</v>
      </c>
      <c r="U5346">
        <v>9.49</v>
      </c>
      <c r="V5346" t="s">
        <v>5755</v>
      </c>
      <c r="W5346" t="s">
        <v>5869</v>
      </c>
      <c r="X5346">
        <v>1</v>
      </c>
    </row>
    <row r="5347" spans="1:24" x14ac:dyDescent="0.25">
      <c r="A5347">
        <v>30849</v>
      </c>
      <c r="B5347" t="s">
        <v>3655</v>
      </c>
      <c r="C5347" t="s">
        <v>443</v>
      </c>
      <c r="D5347" t="s">
        <v>5871</v>
      </c>
      <c r="E5347" t="s">
        <v>5872</v>
      </c>
      <c r="F5347">
        <v>27</v>
      </c>
      <c r="G5347" t="s">
        <v>5837</v>
      </c>
      <c r="H5347" t="s">
        <v>5747</v>
      </c>
      <c r="I5347" t="s">
        <v>5748</v>
      </c>
      <c r="J5347">
        <v>500</v>
      </c>
      <c r="K5347">
        <v>12</v>
      </c>
      <c r="L5347">
        <v>6</v>
      </c>
      <c r="M5347" t="s">
        <v>5749</v>
      </c>
      <c r="N5347" t="s">
        <v>5750</v>
      </c>
      <c r="O5347" t="s">
        <v>5874</v>
      </c>
      <c r="P5347" t="s">
        <v>5875</v>
      </c>
      <c r="Q5347" t="s">
        <v>5876</v>
      </c>
      <c r="R5347">
        <v>86613</v>
      </c>
      <c r="S5347" t="s">
        <v>6449</v>
      </c>
      <c r="T5347" t="s">
        <v>6449</v>
      </c>
      <c r="U5347">
        <v>9.49</v>
      </c>
      <c r="V5347" t="s">
        <v>5755</v>
      </c>
      <c r="W5347" t="s">
        <v>5869</v>
      </c>
      <c r="X5347">
        <v>1</v>
      </c>
    </row>
    <row r="5348" spans="1:24" x14ac:dyDescent="0.25">
      <c r="A5348">
        <v>30585</v>
      </c>
      <c r="B5348" t="s">
        <v>3430</v>
      </c>
      <c r="C5348" t="s">
        <v>443</v>
      </c>
      <c r="D5348" t="s">
        <v>6637</v>
      </c>
      <c r="E5348" t="s">
        <v>5872</v>
      </c>
      <c r="F5348">
        <v>27</v>
      </c>
      <c r="G5348" t="s">
        <v>5837</v>
      </c>
      <c r="H5348" t="s">
        <v>5747</v>
      </c>
      <c r="I5348" t="s">
        <v>5748</v>
      </c>
      <c r="J5348">
        <v>473</v>
      </c>
      <c r="K5348">
        <v>24</v>
      </c>
      <c r="L5348">
        <v>6.7</v>
      </c>
      <c r="M5348" t="s">
        <v>5749</v>
      </c>
      <c r="N5348" t="s">
        <v>5750</v>
      </c>
      <c r="O5348" t="s">
        <v>5874</v>
      </c>
      <c r="P5348" t="s">
        <v>5875</v>
      </c>
      <c r="Q5348" t="s">
        <v>5876</v>
      </c>
      <c r="R5348">
        <v>90004</v>
      </c>
      <c r="S5348" t="s">
        <v>6638</v>
      </c>
      <c r="T5348" t="s">
        <v>6638</v>
      </c>
      <c r="U5348">
        <v>4.49</v>
      </c>
      <c r="V5348" t="s">
        <v>6172</v>
      </c>
      <c r="W5348" t="s">
        <v>5869</v>
      </c>
      <c r="X5348">
        <v>1</v>
      </c>
    </row>
    <row r="5349" spans="1:24" x14ac:dyDescent="0.25">
      <c r="A5349">
        <v>30585</v>
      </c>
      <c r="B5349" t="s">
        <v>3430</v>
      </c>
      <c r="C5349" t="s">
        <v>443</v>
      </c>
      <c r="D5349" t="s">
        <v>6637</v>
      </c>
      <c r="E5349" t="s">
        <v>5872</v>
      </c>
      <c r="F5349">
        <v>27</v>
      </c>
      <c r="G5349" t="s">
        <v>5837</v>
      </c>
      <c r="H5349" t="s">
        <v>5747</v>
      </c>
      <c r="I5349" t="s">
        <v>5748</v>
      </c>
      <c r="J5349">
        <v>473</v>
      </c>
      <c r="K5349">
        <v>24</v>
      </c>
      <c r="L5349">
        <v>6.7</v>
      </c>
      <c r="M5349" t="s">
        <v>5749</v>
      </c>
      <c r="N5349" t="s">
        <v>5750</v>
      </c>
      <c r="O5349" t="s">
        <v>5874</v>
      </c>
      <c r="P5349" t="s">
        <v>5875</v>
      </c>
      <c r="Q5349" t="s">
        <v>5876</v>
      </c>
      <c r="R5349">
        <v>90004</v>
      </c>
      <c r="S5349" t="s">
        <v>6638</v>
      </c>
      <c r="T5349" t="s">
        <v>6638</v>
      </c>
      <c r="U5349">
        <v>4.49</v>
      </c>
      <c r="V5349" t="s">
        <v>6172</v>
      </c>
      <c r="W5349" t="s">
        <v>5869</v>
      </c>
      <c r="X5349">
        <v>1</v>
      </c>
    </row>
    <row r="5350" spans="1:24" x14ac:dyDescent="0.25">
      <c r="A5350">
        <v>30585</v>
      </c>
      <c r="B5350" t="s">
        <v>3430</v>
      </c>
      <c r="C5350" t="s">
        <v>443</v>
      </c>
      <c r="D5350" t="s">
        <v>6637</v>
      </c>
      <c r="E5350" t="s">
        <v>5872</v>
      </c>
      <c r="F5350">
        <v>27</v>
      </c>
      <c r="G5350" t="s">
        <v>5837</v>
      </c>
      <c r="H5350" t="s">
        <v>5747</v>
      </c>
      <c r="I5350" t="s">
        <v>5748</v>
      </c>
      <c r="J5350">
        <v>473</v>
      </c>
      <c r="K5350">
        <v>24</v>
      </c>
      <c r="L5350">
        <v>6.7</v>
      </c>
      <c r="M5350" t="s">
        <v>5749</v>
      </c>
      <c r="N5350" t="s">
        <v>5750</v>
      </c>
      <c r="O5350" t="s">
        <v>5874</v>
      </c>
      <c r="P5350" t="s">
        <v>5875</v>
      </c>
      <c r="Q5350" t="s">
        <v>5876</v>
      </c>
      <c r="R5350">
        <v>96</v>
      </c>
      <c r="S5350" t="s">
        <v>6638</v>
      </c>
      <c r="T5350" t="s">
        <v>6638</v>
      </c>
      <c r="U5350">
        <v>4.49</v>
      </c>
      <c r="V5350" t="s">
        <v>6172</v>
      </c>
      <c r="W5350" t="s">
        <v>5869</v>
      </c>
      <c r="X5350">
        <v>1</v>
      </c>
    </row>
    <row r="5351" spans="1:24" x14ac:dyDescent="0.25">
      <c r="A5351">
        <v>31550</v>
      </c>
      <c r="B5351" t="s">
        <v>3529</v>
      </c>
      <c r="C5351" t="s">
        <v>443</v>
      </c>
      <c r="D5351" t="s">
        <v>6177</v>
      </c>
      <c r="E5351" t="s">
        <v>6167</v>
      </c>
      <c r="F5351">
        <v>27</v>
      </c>
      <c r="G5351" t="s">
        <v>5837</v>
      </c>
      <c r="H5351" t="s">
        <v>5747</v>
      </c>
      <c r="I5351" t="s">
        <v>5748</v>
      </c>
      <c r="J5351">
        <v>12780</v>
      </c>
      <c r="K5351">
        <v>1</v>
      </c>
      <c r="L5351">
        <v>4</v>
      </c>
      <c r="M5351" t="s">
        <v>5749</v>
      </c>
      <c r="N5351" t="s">
        <v>5750</v>
      </c>
      <c r="O5351" t="s">
        <v>5874</v>
      </c>
      <c r="P5351" t="s">
        <v>6178</v>
      </c>
      <c r="Q5351" t="s">
        <v>5876</v>
      </c>
      <c r="R5351">
        <v>42099</v>
      </c>
      <c r="S5351" t="s">
        <v>6179</v>
      </c>
      <c r="T5351" t="s">
        <v>6179</v>
      </c>
      <c r="U5351">
        <v>55.98</v>
      </c>
      <c r="V5351" t="s">
        <v>6172</v>
      </c>
      <c r="W5351" t="s">
        <v>5869</v>
      </c>
      <c r="X5351">
        <v>36</v>
      </c>
    </row>
    <row r="5352" spans="1:24" x14ac:dyDescent="0.25">
      <c r="A5352">
        <v>31550</v>
      </c>
      <c r="B5352" t="s">
        <v>3529</v>
      </c>
      <c r="C5352" t="s">
        <v>443</v>
      </c>
      <c r="D5352" t="s">
        <v>6177</v>
      </c>
      <c r="E5352" t="s">
        <v>6167</v>
      </c>
      <c r="F5352">
        <v>27</v>
      </c>
      <c r="G5352" t="s">
        <v>5837</v>
      </c>
      <c r="H5352" t="s">
        <v>5747</v>
      </c>
      <c r="I5352" t="s">
        <v>5748</v>
      </c>
      <c r="J5352">
        <v>12780</v>
      </c>
      <c r="K5352">
        <v>1</v>
      </c>
      <c r="L5352">
        <v>4</v>
      </c>
      <c r="M5352" t="s">
        <v>5749</v>
      </c>
      <c r="N5352" t="s">
        <v>5750</v>
      </c>
      <c r="O5352" t="s">
        <v>5874</v>
      </c>
      <c r="P5352" t="s">
        <v>6178</v>
      </c>
      <c r="Q5352" t="s">
        <v>5876</v>
      </c>
      <c r="R5352">
        <v>42099</v>
      </c>
      <c r="S5352" t="s">
        <v>6179</v>
      </c>
      <c r="T5352" t="s">
        <v>6179</v>
      </c>
      <c r="U5352">
        <v>55.98</v>
      </c>
      <c r="V5352" t="s">
        <v>6172</v>
      </c>
      <c r="W5352" t="s">
        <v>5869</v>
      </c>
      <c r="X5352">
        <v>36</v>
      </c>
    </row>
    <row r="5353" spans="1:24" x14ac:dyDescent="0.25">
      <c r="A5353">
        <v>31835</v>
      </c>
      <c r="B5353" t="s">
        <v>3923</v>
      </c>
      <c r="C5353" t="s">
        <v>442</v>
      </c>
      <c r="D5353" t="s">
        <v>5920</v>
      </c>
      <c r="E5353" t="s">
        <v>6106</v>
      </c>
      <c r="F5353">
        <v>20</v>
      </c>
      <c r="G5353" t="s">
        <v>5746</v>
      </c>
      <c r="H5353" t="s">
        <v>5747</v>
      </c>
      <c r="I5353" t="s">
        <v>5748</v>
      </c>
      <c r="J5353">
        <v>750</v>
      </c>
      <c r="K5353">
        <v>12</v>
      </c>
      <c r="L5353">
        <v>13.5</v>
      </c>
      <c r="M5353" t="s">
        <v>5759</v>
      </c>
      <c r="N5353" t="s">
        <v>5976</v>
      </c>
      <c r="O5353" t="s">
        <v>5790</v>
      </c>
      <c r="P5353" t="s">
        <v>6002</v>
      </c>
      <c r="Q5353" t="s">
        <v>5977</v>
      </c>
      <c r="R5353">
        <v>51923</v>
      </c>
      <c r="S5353" t="s">
        <v>5965</v>
      </c>
      <c r="T5353" t="s">
        <v>5965</v>
      </c>
      <c r="U5353">
        <v>13.99</v>
      </c>
      <c r="V5353" t="s">
        <v>5755</v>
      </c>
      <c r="W5353" t="s">
        <v>5756</v>
      </c>
      <c r="X5353">
        <v>1</v>
      </c>
    </row>
    <row r="5354" spans="1:24" x14ac:dyDescent="0.25">
      <c r="A5354">
        <v>29940</v>
      </c>
      <c r="B5354" t="s">
        <v>3486</v>
      </c>
      <c r="C5354" t="s">
        <v>443</v>
      </c>
      <c r="D5354" t="s">
        <v>6177</v>
      </c>
      <c r="E5354" t="s">
        <v>6167</v>
      </c>
      <c r="F5354">
        <v>27</v>
      </c>
      <c r="G5354" t="s">
        <v>5837</v>
      </c>
      <c r="H5354" t="s">
        <v>5747</v>
      </c>
      <c r="I5354" t="s">
        <v>5748</v>
      </c>
      <c r="J5354">
        <v>473</v>
      </c>
      <c r="K5354">
        <v>24</v>
      </c>
      <c r="L5354">
        <v>4.2</v>
      </c>
      <c r="M5354" t="s">
        <v>5749</v>
      </c>
      <c r="N5354" t="s">
        <v>5750</v>
      </c>
      <c r="O5354" t="s">
        <v>5874</v>
      </c>
      <c r="P5354" t="s">
        <v>5875</v>
      </c>
      <c r="Q5354" t="s">
        <v>5876</v>
      </c>
      <c r="R5354">
        <v>42099</v>
      </c>
      <c r="S5354" t="s">
        <v>6179</v>
      </c>
      <c r="T5354" t="s">
        <v>6179</v>
      </c>
      <c r="U5354">
        <v>3.39</v>
      </c>
      <c r="V5354" t="s">
        <v>6172</v>
      </c>
      <c r="W5354" t="s">
        <v>5869</v>
      </c>
      <c r="X5354">
        <v>1</v>
      </c>
    </row>
    <row r="5355" spans="1:24" x14ac:dyDescent="0.25">
      <c r="A5355">
        <v>29940</v>
      </c>
      <c r="B5355" t="s">
        <v>3486</v>
      </c>
      <c r="C5355" t="s">
        <v>443</v>
      </c>
      <c r="D5355" t="s">
        <v>6177</v>
      </c>
      <c r="E5355" t="s">
        <v>6167</v>
      </c>
      <c r="F5355">
        <v>27</v>
      </c>
      <c r="G5355" t="s">
        <v>5837</v>
      </c>
      <c r="H5355" t="s">
        <v>5747</v>
      </c>
      <c r="I5355" t="s">
        <v>5748</v>
      </c>
      <c r="J5355">
        <v>473</v>
      </c>
      <c r="K5355">
        <v>24</v>
      </c>
      <c r="L5355">
        <v>4.2</v>
      </c>
      <c r="M5355" t="s">
        <v>5749</v>
      </c>
      <c r="N5355" t="s">
        <v>5750</v>
      </c>
      <c r="O5355" t="s">
        <v>5874</v>
      </c>
      <c r="P5355" t="s">
        <v>5875</v>
      </c>
      <c r="Q5355" t="s">
        <v>5876</v>
      </c>
      <c r="R5355">
        <v>42099</v>
      </c>
      <c r="S5355" t="s">
        <v>6179</v>
      </c>
      <c r="T5355" t="s">
        <v>6179</v>
      </c>
      <c r="U5355">
        <v>3.39</v>
      </c>
      <c r="V5355" t="s">
        <v>6172</v>
      </c>
      <c r="W5355" t="s">
        <v>5869</v>
      </c>
      <c r="X5355">
        <v>1</v>
      </c>
    </row>
    <row r="5356" spans="1:24" x14ac:dyDescent="0.25">
      <c r="A5356">
        <v>33440</v>
      </c>
      <c r="B5356" t="s">
        <v>3993</v>
      </c>
      <c r="C5356" t="s">
        <v>443</v>
      </c>
      <c r="D5356" t="s">
        <v>5871</v>
      </c>
      <c r="E5356" t="s">
        <v>6167</v>
      </c>
      <c r="F5356">
        <v>27</v>
      </c>
      <c r="G5356" t="s">
        <v>5837</v>
      </c>
      <c r="H5356" t="s">
        <v>5747</v>
      </c>
      <c r="I5356" t="s">
        <v>5748</v>
      </c>
      <c r="J5356">
        <v>11352</v>
      </c>
      <c r="K5356">
        <v>1</v>
      </c>
      <c r="L5356">
        <v>5</v>
      </c>
      <c r="M5356" t="s">
        <v>5749</v>
      </c>
      <c r="N5356" t="s">
        <v>5750</v>
      </c>
      <c r="O5356" t="s">
        <v>5874</v>
      </c>
      <c r="P5356" t="s">
        <v>6178</v>
      </c>
      <c r="Q5356" t="s">
        <v>5876</v>
      </c>
      <c r="R5356">
        <v>76989</v>
      </c>
      <c r="S5356" t="s">
        <v>6431</v>
      </c>
      <c r="T5356" t="s">
        <v>6431</v>
      </c>
      <c r="U5356">
        <v>43.79</v>
      </c>
      <c r="V5356" t="s">
        <v>6172</v>
      </c>
      <c r="W5356" t="s">
        <v>5869</v>
      </c>
      <c r="X5356">
        <v>24</v>
      </c>
    </row>
    <row r="5357" spans="1:24" x14ac:dyDescent="0.25">
      <c r="A5357">
        <v>33440</v>
      </c>
      <c r="B5357" t="s">
        <v>3993</v>
      </c>
      <c r="C5357" t="s">
        <v>443</v>
      </c>
      <c r="D5357" t="s">
        <v>5871</v>
      </c>
      <c r="E5357" t="s">
        <v>6167</v>
      </c>
      <c r="F5357">
        <v>27</v>
      </c>
      <c r="G5357" t="s">
        <v>5837</v>
      </c>
      <c r="H5357" t="s">
        <v>5747</v>
      </c>
      <c r="I5357" t="s">
        <v>5748</v>
      </c>
      <c r="J5357">
        <v>11352</v>
      </c>
      <c r="K5357">
        <v>1</v>
      </c>
      <c r="L5357">
        <v>5</v>
      </c>
      <c r="M5357" t="s">
        <v>5749</v>
      </c>
      <c r="N5357" t="s">
        <v>5750</v>
      </c>
      <c r="O5357" t="s">
        <v>5874</v>
      </c>
      <c r="P5357" t="s">
        <v>6178</v>
      </c>
      <c r="Q5357" t="s">
        <v>5876</v>
      </c>
      <c r="R5357">
        <v>76989</v>
      </c>
      <c r="S5357" t="s">
        <v>6431</v>
      </c>
      <c r="T5357" t="s">
        <v>6431</v>
      </c>
      <c r="U5357">
        <v>43.79</v>
      </c>
      <c r="V5357" t="s">
        <v>6172</v>
      </c>
      <c r="W5357" t="s">
        <v>5869</v>
      </c>
      <c r="X5357">
        <v>24</v>
      </c>
    </row>
    <row r="5358" spans="1:24" x14ac:dyDescent="0.25">
      <c r="A5358">
        <v>33021</v>
      </c>
      <c r="B5358" t="s">
        <v>3838</v>
      </c>
      <c r="C5358" t="s">
        <v>444</v>
      </c>
      <c r="D5358" t="s">
        <v>6161</v>
      </c>
      <c r="E5358" t="s">
        <v>6162</v>
      </c>
      <c r="F5358">
        <v>10</v>
      </c>
      <c r="G5358" t="s">
        <v>5767</v>
      </c>
      <c r="H5358" t="s">
        <v>5747</v>
      </c>
      <c r="I5358" t="s">
        <v>5792</v>
      </c>
      <c r="J5358">
        <v>473</v>
      </c>
      <c r="K5358">
        <v>24</v>
      </c>
      <c r="L5358">
        <v>6</v>
      </c>
      <c r="M5358" t="s">
        <v>5759</v>
      </c>
      <c r="N5358" t="s">
        <v>5801</v>
      </c>
      <c r="O5358" t="s">
        <v>5790</v>
      </c>
      <c r="P5358" t="s">
        <v>6163</v>
      </c>
      <c r="Q5358" t="s">
        <v>6164</v>
      </c>
      <c r="R5358">
        <v>63856</v>
      </c>
      <c r="S5358" t="s">
        <v>5865</v>
      </c>
      <c r="T5358" t="s">
        <v>5794</v>
      </c>
      <c r="U5358">
        <v>3.5</v>
      </c>
      <c r="V5358" t="s">
        <v>6172</v>
      </c>
      <c r="W5358" t="s">
        <v>5765</v>
      </c>
      <c r="X5358">
        <v>1</v>
      </c>
    </row>
    <row r="5359" spans="1:24" x14ac:dyDescent="0.25">
      <c r="A5359">
        <v>31243</v>
      </c>
      <c r="B5359" t="s">
        <v>3628</v>
      </c>
      <c r="C5359" t="s">
        <v>443</v>
      </c>
      <c r="D5359" t="s">
        <v>6166</v>
      </c>
      <c r="E5359" t="s">
        <v>5872</v>
      </c>
      <c r="F5359">
        <v>23</v>
      </c>
      <c r="G5359" t="s">
        <v>6246</v>
      </c>
      <c r="H5359" t="s">
        <v>5791</v>
      </c>
      <c r="I5359" t="s">
        <v>5792</v>
      </c>
      <c r="J5359">
        <v>750</v>
      </c>
      <c r="K5359">
        <v>12</v>
      </c>
      <c r="L5359">
        <v>11</v>
      </c>
      <c r="M5359" t="s">
        <v>5759</v>
      </c>
      <c r="N5359" t="s">
        <v>5873</v>
      </c>
      <c r="O5359" t="s">
        <v>5761</v>
      </c>
      <c r="P5359" t="s">
        <v>5875</v>
      </c>
      <c r="Q5359" t="s">
        <v>6169</v>
      </c>
      <c r="R5359">
        <v>91193</v>
      </c>
      <c r="S5359" t="s">
        <v>6732</v>
      </c>
      <c r="T5359" t="s">
        <v>6732</v>
      </c>
      <c r="U5359">
        <v>13.95</v>
      </c>
      <c r="V5359" t="s">
        <v>5755</v>
      </c>
      <c r="W5359" t="s">
        <v>6173</v>
      </c>
      <c r="X5359">
        <v>1</v>
      </c>
    </row>
    <row r="5360" spans="1:24" x14ac:dyDescent="0.25">
      <c r="A5360">
        <v>31548</v>
      </c>
      <c r="B5360" t="s">
        <v>3528</v>
      </c>
      <c r="C5360" t="s">
        <v>443</v>
      </c>
      <c r="D5360" t="s">
        <v>6177</v>
      </c>
      <c r="E5360" t="s">
        <v>6190</v>
      </c>
      <c r="F5360">
        <v>27</v>
      </c>
      <c r="G5360" t="s">
        <v>5837</v>
      </c>
      <c r="H5360" t="s">
        <v>5747</v>
      </c>
      <c r="I5360" t="s">
        <v>5748</v>
      </c>
      <c r="J5360">
        <v>4092</v>
      </c>
      <c r="K5360">
        <v>1</v>
      </c>
      <c r="L5360">
        <v>3</v>
      </c>
      <c r="M5360" t="s">
        <v>5749</v>
      </c>
      <c r="N5360" t="s">
        <v>5750</v>
      </c>
      <c r="O5360" t="s">
        <v>5874</v>
      </c>
      <c r="P5360" t="s">
        <v>5875</v>
      </c>
      <c r="Q5360" t="s">
        <v>5876</v>
      </c>
      <c r="R5360">
        <v>42099</v>
      </c>
      <c r="S5360" t="s">
        <v>6179</v>
      </c>
      <c r="T5360" t="s">
        <v>6179</v>
      </c>
      <c r="U5360">
        <v>24.99</v>
      </c>
      <c r="V5360" t="s">
        <v>5755</v>
      </c>
      <c r="W5360" t="s">
        <v>5869</v>
      </c>
      <c r="X5360">
        <v>12</v>
      </c>
    </row>
    <row r="5361" spans="1:24" x14ac:dyDescent="0.25">
      <c r="A5361">
        <v>31548</v>
      </c>
      <c r="B5361" t="s">
        <v>3528</v>
      </c>
      <c r="C5361" t="s">
        <v>443</v>
      </c>
      <c r="D5361" t="s">
        <v>6177</v>
      </c>
      <c r="E5361" t="s">
        <v>6190</v>
      </c>
      <c r="F5361">
        <v>27</v>
      </c>
      <c r="G5361" t="s">
        <v>5837</v>
      </c>
      <c r="H5361" t="s">
        <v>5747</v>
      </c>
      <c r="I5361" t="s">
        <v>5748</v>
      </c>
      <c r="J5361">
        <v>4092</v>
      </c>
      <c r="K5361">
        <v>1</v>
      </c>
      <c r="L5361">
        <v>3</v>
      </c>
      <c r="M5361" t="s">
        <v>5749</v>
      </c>
      <c r="N5361" t="s">
        <v>5750</v>
      </c>
      <c r="O5361" t="s">
        <v>5874</v>
      </c>
      <c r="P5361" t="s">
        <v>5875</v>
      </c>
      <c r="Q5361" t="s">
        <v>5876</v>
      </c>
      <c r="R5361">
        <v>42099</v>
      </c>
      <c r="S5361" t="s">
        <v>6179</v>
      </c>
      <c r="T5361" t="s">
        <v>6179</v>
      </c>
      <c r="U5361">
        <v>24.99</v>
      </c>
      <c r="V5361" t="s">
        <v>5755</v>
      </c>
      <c r="W5361" t="s">
        <v>5869</v>
      </c>
      <c r="X5361">
        <v>12</v>
      </c>
    </row>
    <row r="5362" spans="1:24" x14ac:dyDescent="0.25">
      <c r="A5362">
        <v>32263</v>
      </c>
      <c r="B5362" t="s">
        <v>5022</v>
      </c>
      <c r="C5362" t="s">
        <v>443</v>
      </c>
      <c r="D5362" t="s">
        <v>5871</v>
      </c>
      <c r="E5362" t="s">
        <v>6190</v>
      </c>
      <c r="F5362">
        <v>27</v>
      </c>
      <c r="G5362" t="s">
        <v>5837</v>
      </c>
      <c r="H5362" t="s">
        <v>5747</v>
      </c>
      <c r="I5362" t="s">
        <v>5748</v>
      </c>
      <c r="J5362">
        <v>4260</v>
      </c>
      <c r="K5362">
        <v>2</v>
      </c>
      <c r="L5362">
        <v>4</v>
      </c>
      <c r="M5362" t="s">
        <v>5749</v>
      </c>
      <c r="N5362" t="s">
        <v>5750</v>
      </c>
      <c r="O5362" t="s">
        <v>5874</v>
      </c>
      <c r="P5362" t="s">
        <v>5875</v>
      </c>
      <c r="Q5362" t="s">
        <v>5876</v>
      </c>
      <c r="R5362">
        <v>76989</v>
      </c>
      <c r="S5362" t="s">
        <v>6431</v>
      </c>
      <c r="T5362" t="s">
        <v>6431</v>
      </c>
      <c r="U5362">
        <v>22.95</v>
      </c>
      <c r="V5362" t="s">
        <v>6172</v>
      </c>
      <c r="W5362" t="s">
        <v>5869</v>
      </c>
      <c r="X5362">
        <v>12</v>
      </c>
    </row>
    <row r="5363" spans="1:24" x14ac:dyDescent="0.25">
      <c r="A5363">
        <v>32263</v>
      </c>
      <c r="B5363" t="s">
        <v>5022</v>
      </c>
      <c r="C5363" t="s">
        <v>443</v>
      </c>
      <c r="D5363" t="s">
        <v>5871</v>
      </c>
      <c r="E5363" t="s">
        <v>6190</v>
      </c>
      <c r="F5363">
        <v>27</v>
      </c>
      <c r="G5363" t="s">
        <v>5837</v>
      </c>
      <c r="H5363" t="s">
        <v>5747</v>
      </c>
      <c r="I5363" t="s">
        <v>5748</v>
      </c>
      <c r="J5363">
        <v>4260</v>
      </c>
      <c r="K5363">
        <v>2</v>
      </c>
      <c r="L5363">
        <v>4</v>
      </c>
      <c r="M5363" t="s">
        <v>5749</v>
      </c>
      <c r="N5363" t="s">
        <v>5750</v>
      </c>
      <c r="O5363" t="s">
        <v>5874</v>
      </c>
      <c r="P5363" t="s">
        <v>5875</v>
      </c>
      <c r="Q5363" t="s">
        <v>5876</v>
      </c>
      <c r="R5363">
        <v>76989</v>
      </c>
      <c r="S5363" t="s">
        <v>6431</v>
      </c>
      <c r="T5363" t="s">
        <v>6431</v>
      </c>
      <c r="U5363">
        <v>22.95</v>
      </c>
      <c r="V5363" t="s">
        <v>6172</v>
      </c>
      <c r="W5363" t="s">
        <v>5869</v>
      </c>
      <c r="X5363">
        <v>12</v>
      </c>
    </row>
    <row r="5364" spans="1:24" x14ac:dyDescent="0.25">
      <c r="A5364">
        <v>30510</v>
      </c>
      <c r="B5364" t="s">
        <v>4052</v>
      </c>
      <c r="C5364" t="s">
        <v>442</v>
      </c>
      <c r="D5364" t="s">
        <v>6103</v>
      </c>
      <c r="E5364" t="s">
        <v>498</v>
      </c>
      <c r="F5364">
        <v>20</v>
      </c>
      <c r="G5364" t="s">
        <v>5746</v>
      </c>
      <c r="H5364" t="s">
        <v>5747</v>
      </c>
      <c r="I5364" t="s">
        <v>5748</v>
      </c>
      <c r="J5364">
        <v>200</v>
      </c>
      <c r="K5364">
        <v>24</v>
      </c>
      <c r="L5364">
        <v>7</v>
      </c>
      <c r="M5364" t="s">
        <v>5759</v>
      </c>
      <c r="N5364" t="s">
        <v>5825</v>
      </c>
      <c r="O5364" t="s">
        <v>5790</v>
      </c>
      <c r="P5364" t="s">
        <v>5916</v>
      </c>
      <c r="Q5364" t="s">
        <v>5963</v>
      </c>
      <c r="R5364">
        <v>61500</v>
      </c>
      <c r="S5364" t="s">
        <v>6138</v>
      </c>
      <c r="T5364" t="s">
        <v>6139</v>
      </c>
      <c r="U5364">
        <v>4.49</v>
      </c>
      <c r="V5364" t="s">
        <v>5755</v>
      </c>
      <c r="W5364" t="s">
        <v>5756</v>
      </c>
      <c r="X5364">
        <v>1</v>
      </c>
    </row>
    <row r="5365" spans="1:24" x14ac:dyDescent="0.25">
      <c r="A5365">
        <v>33018</v>
      </c>
      <c r="B5365" t="s">
        <v>3837</v>
      </c>
      <c r="C5365" t="s">
        <v>441</v>
      </c>
      <c r="D5365" t="s">
        <v>5811</v>
      </c>
      <c r="E5365" t="s">
        <v>5831</v>
      </c>
      <c r="F5365">
        <v>10</v>
      </c>
      <c r="G5365" t="s">
        <v>5767</v>
      </c>
      <c r="H5365" t="s">
        <v>5747</v>
      </c>
      <c r="I5365" t="s">
        <v>5748</v>
      </c>
      <c r="J5365">
        <v>200</v>
      </c>
      <c r="K5365">
        <v>12</v>
      </c>
      <c r="L5365">
        <v>17</v>
      </c>
      <c r="M5365" t="s">
        <v>5749</v>
      </c>
      <c r="N5365" t="s">
        <v>5750</v>
      </c>
      <c r="O5365" t="s">
        <v>5751</v>
      </c>
      <c r="P5365" t="s">
        <v>5762</v>
      </c>
      <c r="Q5365" t="s">
        <v>5769</v>
      </c>
      <c r="R5365">
        <v>79853</v>
      </c>
      <c r="S5365" t="s">
        <v>6400</v>
      </c>
      <c r="T5365" t="s">
        <v>5996</v>
      </c>
      <c r="U5365">
        <v>11.95</v>
      </c>
      <c r="V5365" t="s">
        <v>6274</v>
      </c>
      <c r="W5365" t="s">
        <v>5756</v>
      </c>
      <c r="X5365">
        <v>4</v>
      </c>
    </row>
    <row r="5366" spans="1:24" x14ac:dyDescent="0.25">
      <c r="A5366">
        <v>33371</v>
      </c>
      <c r="B5366" t="s">
        <v>3535</v>
      </c>
      <c r="C5366" t="s">
        <v>443</v>
      </c>
      <c r="D5366" t="s">
        <v>6177</v>
      </c>
      <c r="E5366" t="s">
        <v>6167</v>
      </c>
      <c r="F5366">
        <v>27</v>
      </c>
      <c r="G5366" t="s">
        <v>5837</v>
      </c>
      <c r="H5366" t="s">
        <v>5747</v>
      </c>
      <c r="I5366" t="s">
        <v>5748</v>
      </c>
      <c r="J5366">
        <v>1892</v>
      </c>
      <c r="K5366">
        <v>6</v>
      </c>
      <c r="L5366">
        <v>5.4</v>
      </c>
      <c r="M5366" t="s">
        <v>5749</v>
      </c>
      <c r="N5366" t="s">
        <v>5750</v>
      </c>
      <c r="O5366" t="s">
        <v>5874</v>
      </c>
      <c r="P5366" t="s">
        <v>5875</v>
      </c>
      <c r="Q5366" t="s">
        <v>5876</v>
      </c>
      <c r="R5366">
        <v>42099</v>
      </c>
      <c r="S5366" t="s">
        <v>6179</v>
      </c>
      <c r="T5366" t="s">
        <v>6179</v>
      </c>
      <c r="U5366">
        <v>11.79</v>
      </c>
      <c r="V5366" t="s">
        <v>6172</v>
      </c>
      <c r="W5366" t="s">
        <v>5869</v>
      </c>
      <c r="X5366">
        <v>4</v>
      </c>
    </row>
    <row r="5367" spans="1:24" x14ac:dyDescent="0.25">
      <c r="A5367">
        <v>33371</v>
      </c>
      <c r="B5367" t="s">
        <v>3535</v>
      </c>
      <c r="C5367" t="s">
        <v>443</v>
      </c>
      <c r="D5367" t="s">
        <v>6177</v>
      </c>
      <c r="E5367" t="s">
        <v>6167</v>
      </c>
      <c r="F5367">
        <v>27</v>
      </c>
      <c r="G5367" t="s">
        <v>5837</v>
      </c>
      <c r="H5367" t="s">
        <v>5747</v>
      </c>
      <c r="I5367" t="s">
        <v>5748</v>
      </c>
      <c r="J5367">
        <v>1892</v>
      </c>
      <c r="K5367">
        <v>6</v>
      </c>
      <c r="L5367">
        <v>5.4</v>
      </c>
      <c r="M5367" t="s">
        <v>5749</v>
      </c>
      <c r="N5367" t="s">
        <v>5750</v>
      </c>
      <c r="O5367" t="s">
        <v>5874</v>
      </c>
      <c r="P5367" t="s">
        <v>5875</v>
      </c>
      <c r="Q5367" t="s">
        <v>5876</v>
      </c>
      <c r="R5367">
        <v>42099</v>
      </c>
      <c r="S5367" t="s">
        <v>6179</v>
      </c>
      <c r="T5367" t="s">
        <v>6179</v>
      </c>
      <c r="U5367">
        <v>11.79</v>
      </c>
      <c r="V5367" t="s">
        <v>6172</v>
      </c>
      <c r="W5367" t="s">
        <v>5869</v>
      </c>
      <c r="X5367">
        <v>4</v>
      </c>
    </row>
    <row r="5368" spans="1:24" x14ac:dyDescent="0.25">
      <c r="A5368">
        <v>33075</v>
      </c>
      <c r="B5368" t="s">
        <v>3853</v>
      </c>
      <c r="C5368" t="s">
        <v>443</v>
      </c>
      <c r="D5368" t="s">
        <v>5871</v>
      </c>
      <c r="E5368" t="s">
        <v>5872</v>
      </c>
      <c r="F5368">
        <v>27</v>
      </c>
      <c r="G5368" t="s">
        <v>5837</v>
      </c>
      <c r="H5368" t="s">
        <v>5747</v>
      </c>
      <c r="I5368" t="s">
        <v>5748</v>
      </c>
      <c r="J5368">
        <v>473</v>
      </c>
      <c r="K5368">
        <v>24</v>
      </c>
      <c r="L5368">
        <v>6.4</v>
      </c>
      <c r="M5368" t="s">
        <v>5749</v>
      </c>
      <c r="N5368" t="s">
        <v>5750</v>
      </c>
      <c r="O5368" t="s">
        <v>5874</v>
      </c>
      <c r="P5368" t="s">
        <v>5875</v>
      </c>
      <c r="Q5368" t="s">
        <v>5876</v>
      </c>
      <c r="R5368">
        <v>86613</v>
      </c>
      <c r="S5368" t="s">
        <v>6449</v>
      </c>
      <c r="T5368" t="s">
        <v>6449</v>
      </c>
      <c r="U5368">
        <v>5.45</v>
      </c>
      <c r="V5368" t="s">
        <v>6172</v>
      </c>
      <c r="W5368" t="s">
        <v>5869</v>
      </c>
      <c r="X5368">
        <v>1</v>
      </c>
    </row>
    <row r="5369" spans="1:24" x14ac:dyDescent="0.25">
      <c r="A5369">
        <v>33075</v>
      </c>
      <c r="B5369" t="s">
        <v>3853</v>
      </c>
      <c r="C5369" t="s">
        <v>443</v>
      </c>
      <c r="D5369" t="s">
        <v>5871</v>
      </c>
      <c r="E5369" t="s">
        <v>5872</v>
      </c>
      <c r="F5369">
        <v>27</v>
      </c>
      <c r="G5369" t="s">
        <v>5837</v>
      </c>
      <c r="H5369" t="s">
        <v>5747</v>
      </c>
      <c r="I5369" t="s">
        <v>5748</v>
      </c>
      <c r="J5369">
        <v>473</v>
      </c>
      <c r="K5369">
        <v>24</v>
      </c>
      <c r="L5369">
        <v>6.4</v>
      </c>
      <c r="M5369" t="s">
        <v>5749</v>
      </c>
      <c r="N5369" t="s">
        <v>5750</v>
      </c>
      <c r="O5369" t="s">
        <v>5874</v>
      </c>
      <c r="P5369" t="s">
        <v>5875</v>
      </c>
      <c r="Q5369" t="s">
        <v>5876</v>
      </c>
      <c r="R5369">
        <v>86613</v>
      </c>
      <c r="S5369" t="s">
        <v>6449</v>
      </c>
      <c r="T5369" t="s">
        <v>6449</v>
      </c>
      <c r="U5369">
        <v>5.45</v>
      </c>
      <c r="V5369" t="s">
        <v>6172</v>
      </c>
      <c r="W5369" t="s">
        <v>5869</v>
      </c>
      <c r="X5369">
        <v>1</v>
      </c>
    </row>
    <row r="5370" spans="1:24" x14ac:dyDescent="0.25">
      <c r="A5370">
        <v>33077</v>
      </c>
      <c r="B5370" t="s">
        <v>3855</v>
      </c>
      <c r="C5370" t="s">
        <v>443</v>
      </c>
      <c r="D5370" t="s">
        <v>5871</v>
      </c>
      <c r="E5370" t="s">
        <v>5872</v>
      </c>
      <c r="F5370">
        <v>27</v>
      </c>
      <c r="G5370" t="s">
        <v>5837</v>
      </c>
      <c r="H5370" t="s">
        <v>5747</v>
      </c>
      <c r="I5370" t="s">
        <v>5748</v>
      </c>
      <c r="J5370">
        <v>473</v>
      </c>
      <c r="K5370">
        <v>24</v>
      </c>
      <c r="L5370">
        <v>7.5</v>
      </c>
      <c r="M5370" t="s">
        <v>5749</v>
      </c>
      <c r="N5370" t="s">
        <v>5750</v>
      </c>
      <c r="O5370" t="s">
        <v>5874</v>
      </c>
      <c r="P5370" t="s">
        <v>5875</v>
      </c>
      <c r="Q5370" t="s">
        <v>5876</v>
      </c>
      <c r="R5370">
        <v>86613</v>
      </c>
      <c r="S5370" t="s">
        <v>6449</v>
      </c>
      <c r="T5370" t="s">
        <v>6449</v>
      </c>
      <c r="U5370">
        <v>5.25</v>
      </c>
      <c r="V5370" t="s">
        <v>6172</v>
      </c>
      <c r="W5370" t="s">
        <v>5869</v>
      </c>
      <c r="X5370">
        <v>1</v>
      </c>
    </row>
    <row r="5371" spans="1:24" x14ac:dyDescent="0.25">
      <c r="A5371">
        <v>33077</v>
      </c>
      <c r="B5371" t="s">
        <v>3855</v>
      </c>
      <c r="C5371" t="s">
        <v>443</v>
      </c>
      <c r="D5371" t="s">
        <v>5871</v>
      </c>
      <c r="E5371" t="s">
        <v>5872</v>
      </c>
      <c r="F5371">
        <v>27</v>
      </c>
      <c r="G5371" t="s">
        <v>5837</v>
      </c>
      <c r="H5371" t="s">
        <v>5747</v>
      </c>
      <c r="I5371" t="s">
        <v>5748</v>
      </c>
      <c r="J5371">
        <v>473</v>
      </c>
      <c r="K5371">
        <v>24</v>
      </c>
      <c r="L5371">
        <v>7.5</v>
      </c>
      <c r="M5371" t="s">
        <v>5749</v>
      </c>
      <c r="N5371" t="s">
        <v>5750</v>
      </c>
      <c r="O5371" t="s">
        <v>5874</v>
      </c>
      <c r="P5371" t="s">
        <v>5875</v>
      </c>
      <c r="Q5371" t="s">
        <v>5876</v>
      </c>
      <c r="R5371">
        <v>86613</v>
      </c>
      <c r="S5371" t="s">
        <v>6449</v>
      </c>
      <c r="T5371" t="s">
        <v>6449</v>
      </c>
      <c r="U5371">
        <v>5.25</v>
      </c>
      <c r="V5371" t="s">
        <v>6172</v>
      </c>
      <c r="W5371" t="s">
        <v>5869</v>
      </c>
      <c r="X5371">
        <v>1</v>
      </c>
    </row>
    <row r="5372" spans="1:24" x14ac:dyDescent="0.25">
      <c r="A5372">
        <v>34735</v>
      </c>
      <c r="B5372" t="s">
        <v>4221</v>
      </c>
      <c r="C5372" t="s">
        <v>443</v>
      </c>
      <c r="D5372" t="s">
        <v>6411</v>
      </c>
      <c r="E5372" t="s">
        <v>6192</v>
      </c>
      <c r="F5372">
        <v>27</v>
      </c>
      <c r="G5372" t="s">
        <v>5837</v>
      </c>
      <c r="H5372" t="s">
        <v>5747</v>
      </c>
      <c r="I5372" t="s">
        <v>5748</v>
      </c>
      <c r="J5372">
        <v>473</v>
      </c>
      <c r="K5372">
        <v>24</v>
      </c>
      <c r="L5372">
        <v>5.5</v>
      </c>
      <c r="M5372" t="s">
        <v>5749</v>
      </c>
      <c r="N5372" t="s">
        <v>5750</v>
      </c>
      <c r="O5372" t="s">
        <v>5874</v>
      </c>
      <c r="P5372" t="s">
        <v>5875</v>
      </c>
      <c r="Q5372" t="s">
        <v>5876</v>
      </c>
      <c r="R5372">
        <v>79216</v>
      </c>
      <c r="S5372" t="s">
        <v>6412</v>
      </c>
      <c r="T5372" t="s">
        <v>6413</v>
      </c>
      <c r="U5372">
        <v>4.26</v>
      </c>
      <c r="V5372" t="s">
        <v>6172</v>
      </c>
      <c r="W5372" t="s">
        <v>5869</v>
      </c>
      <c r="X5372">
        <v>1</v>
      </c>
    </row>
    <row r="5373" spans="1:24" x14ac:dyDescent="0.25">
      <c r="A5373">
        <v>34735</v>
      </c>
      <c r="B5373" t="s">
        <v>4221</v>
      </c>
      <c r="C5373" t="s">
        <v>443</v>
      </c>
      <c r="D5373" t="s">
        <v>6411</v>
      </c>
      <c r="E5373" t="s">
        <v>6192</v>
      </c>
      <c r="F5373">
        <v>27</v>
      </c>
      <c r="G5373" t="s">
        <v>5837</v>
      </c>
      <c r="H5373" t="s">
        <v>5747</v>
      </c>
      <c r="I5373" t="s">
        <v>5748</v>
      </c>
      <c r="J5373">
        <v>473</v>
      </c>
      <c r="K5373">
        <v>24</v>
      </c>
      <c r="L5373">
        <v>5.5</v>
      </c>
      <c r="M5373" t="s">
        <v>5749</v>
      </c>
      <c r="N5373" t="s">
        <v>5750</v>
      </c>
      <c r="O5373" t="s">
        <v>5874</v>
      </c>
      <c r="P5373" t="s">
        <v>5875</v>
      </c>
      <c r="Q5373" t="s">
        <v>5876</v>
      </c>
      <c r="R5373">
        <v>79216</v>
      </c>
      <c r="S5373" t="s">
        <v>6412</v>
      </c>
      <c r="T5373" t="s">
        <v>6413</v>
      </c>
      <c r="U5373">
        <v>4.26</v>
      </c>
      <c r="V5373" t="s">
        <v>6172</v>
      </c>
      <c r="W5373" t="s">
        <v>5869</v>
      </c>
      <c r="X5373">
        <v>1</v>
      </c>
    </row>
    <row r="5374" spans="1:24" x14ac:dyDescent="0.25">
      <c r="A5374">
        <v>34733</v>
      </c>
      <c r="B5374" t="s">
        <v>4163</v>
      </c>
      <c r="C5374" t="s">
        <v>443</v>
      </c>
      <c r="D5374" t="s">
        <v>6411</v>
      </c>
      <c r="E5374" t="s">
        <v>6192</v>
      </c>
      <c r="F5374">
        <v>27</v>
      </c>
      <c r="G5374" t="s">
        <v>5837</v>
      </c>
      <c r="H5374" t="s">
        <v>5747</v>
      </c>
      <c r="I5374" t="s">
        <v>5748</v>
      </c>
      <c r="J5374">
        <v>355</v>
      </c>
      <c r="K5374">
        <v>24</v>
      </c>
      <c r="L5374">
        <v>5</v>
      </c>
      <c r="M5374" t="s">
        <v>5749</v>
      </c>
      <c r="N5374" t="s">
        <v>5750</v>
      </c>
      <c r="O5374" t="s">
        <v>5874</v>
      </c>
      <c r="P5374" t="s">
        <v>5875</v>
      </c>
      <c r="Q5374" t="s">
        <v>5876</v>
      </c>
      <c r="R5374">
        <v>79216</v>
      </c>
      <c r="S5374" t="s">
        <v>6412</v>
      </c>
      <c r="T5374" t="s">
        <v>6413</v>
      </c>
      <c r="U5374">
        <v>3.1</v>
      </c>
      <c r="V5374" t="s">
        <v>6172</v>
      </c>
      <c r="W5374" t="s">
        <v>5869</v>
      </c>
      <c r="X5374">
        <v>1</v>
      </c>
    </row>
    <row r="5375" spans="1:24" x14ac:dyDescent="0.25">
      <c r="A5375">
        <v>34733</v>
      </c>
      <c r="B5375" t="s">
        <v>4163</v>
      </c>
      <c r="C5375" t="s">
        <v>443</v>
      </c>
      <c r="D5375" t="s">
        <v>6411</v>
      </c>
      <c r="E5375" t="s">
        <v>6192</v>
      </c>
      <c r="F5375">
        <v>27</v>
      </c>
      <c r="G5375" t="s">
        <v>5837</v>
      </c>
      <c r="H5375" t="s">
        <v>5747</v>
      </c>
      <c r="I5375" t="s">
        <v>5748</v>
      </c>
      <c r="J5375">
        <v>355</v>
      </c>
      <c r="K5375">
        <v>24</v>
      </c>
      <c r="L5375">
        <v>5</v>
      </c>
      <c r="M5375" t="s">
        <v>5749</v>
      </c>
      <c r="N5375" t="s">
        <v>5750</v>
      </c>
      <c r="O5375" t="s">
        <v>5874</v>
      </c>
      <c r="P5375" t="s">
        <v>5875</v>
      </c>
      <c r="Q5375" t="s">
        <v>5876</v>
      </c>
      <c r="R5375">
        <v>79216</v>
      </c>
      <c r="S5375" t="s">
        <v>6412</v>
      </c>
      <c r="T5375" t="s">
        <v>6413</v>
      </c>
      <c r="U5375">
        <v>3.1</v>
      </c>
      <c r="V5375" t="s">
        <v>6172</v>
      </c>
      <c r="W5375" t="s">
        <v>5869</v>
      </c>
      <c r="X5375">
        <v>1</v>
      </c>
    </row>
    <row r="5376" spans="1:24" x14ac:dyDescent="0.25">
      <c r="A5376">
        <v>34734</v>
      </c>
      <c r="B5376" t="s">
        <v>4220</v>
      </c>
      <c r="C5376" t="s">
        <v>443</v>
      </c>
      <c r="D5376" t="s">
        <v>6411</v>
      </c>
      <c r="E5376" t="s">
        <v>5872</v>
      </c>
      <c r="F5376">
        <v>27</v>
      </c>
      <c r="G5376" t="s">
        <v>5837</v>
      </c>
      <c r="H5376" t="s">
        <v>5747</v>
      </c>
      <c r="I5376" t="s">
        <v>5748</v>
      </c>
      <c r="J5376">
        <v>473</v>
      </c>
      <c r="K5376">
        <v>24</v>
      </c>
      <c r="L5376">
        <v>7.3</v>
      </c>
      <c r="M5376" t="s">
        <v>5749</v>
      </c>
      <c r="N5376" t="s">
        <v>5750</v>
      </c>
      <c r="O5376" t="s">
        <v>5874</v>
      </c>
      <c r="P5376" t="s">
        <v>5875</v>
      </c>
      <c r="Q5376" t="s">
        <v>5876</v>
      </c>
      <c r="R5376">
        <v>79216</v>
      </c>
      <c r="S5376" t="s">
        <v>6412</v>
      </c>
      <c r="T5376" t="s">
        <v>6413</v>
      </c>
      <c r="U5376">
        <v>4.26</v>
      </c>
      <c r="V5376" t="s">
        <v>6172</v>
      </c>
      <c r="W5376" t="s">
        <v>5869</v>
      </c>
      <c r="X5376">
        <v>1</v>
      </c>
    </row>
    <row r="5377" spans="1:24" x14ac:dyDescent="0.25">
      <c r="A5377">
        <v>34734</v>
      </c>
      <c r="B5377" t="s">
        <v>4220</v>
      </c>
      <c r="C5377" t="s">
        <v>443</v>
      </c>
      <c r="D5377" t="s">
        <v>6411</v>
      </c>
      <c r="E5377" t="s">
        <v>5872</v>
      </c>
      <c r="F5377">
        <v>27</v>
      </c>
      <c r="G5377" t="s">
        <v>5837</v>
      </c>
      <c r="H5377" t="s">
        <v>5747</v>
      </c>
      <c r="I5377" t="s">
        <v>5748</v>
      </c>
      <c r="J5377">
        <v>473</v>
      </c>
      <c r="K5377">
        <v>24</v>
      </c>
      <c r="L5377">
        <v>7.3</v>
      </c>
      <c r="M5377" t="s">
        <v>5749</v>
      </c>
      <c r="N5377" t="s">
        <v>5750</v>
      </c>
      <c r="O5377" t="s">
        <v>5874</v>
      </c>
      <c r="P5377" t="s">
        <v>5875</v>
      </c>
      <c r="Q5377" t="s">
        <v>5876</v>
      </c>
      <c r="R5377">
        <v>79216</v>
      </c>
      <c r="S5377" t="s">
        <v>6412</v>
      </c>
      <c r="T5377" t="s">
        <v>6413</v>
      </c>
      <c r="U5377">
        <v>4.26</v>
      </c>
      <c r="V5377" t="s">
        <v>6172</v>
      </c>
      <c r="W5377" t="s">
        <v>5869</v>
      </c>
      <c r="X5377">
        <v>1</v>
      </c>
    </row>
    <row r="5378" spans="1:24" x14ac:dyDescent="0.25">
      <c r="A5378">
        <v>32872</v>
      </c>
      <c r="B5378" t="s">
        <v>3533</v>
      </c>
      <c r="C5378" t="s">
        <v>443</v>
      </c>
      <c r="D5378" t="s">
        <v>6177</v>
      </c>
      <c r="E5378" t="s">
        <v>6167</v>
      </c>
      <c r="F5378">
        <v>27</v>
      </c>
      <c r="G5378" t="s">
        <v>5837</v>
      </c>
      <c r="H5378" t="s">
        <v>5747</v>
      </c>
      <c r="I5378" t="s">
        <v>5748</v>
      </c>
      <c r="J5378">
        <v>2840</v>
      </c>
      <c r="K5378">
        <v>3</v>
      </c>
      <c r="L5378">
        <v>5</v>
      </c>
      <c r="M5378" t="s">
        <v>5749</v>
      </c>
      <c r="N5378" t="s">
        <v>5750</v>
      </c>
      <c r="O5378" t="s">
        <v>5874</v>
      </c>
      <c r="P5378" t="s">
        <v>5875</v>
      </c>
      <c r="Q5378" t="s">
        <v>5876</v>
      </c>
      <c r="R5378">
        <v>42099</v>
      </c>
      <c r="S5378" t="s">
        <v>6179</v>
      </c>
      <c r="T5378" t="s">
        <v>6179</v>
      </c>
      <c r="U5378">
        <v>15.49</v>
      </c>
      <c r="V5378" t="s">
        <v>6172</v>
      </c>
      <c r="W5378" t="s">
        <v>5869</v>
      </c>
      <c r="X5378">
        <v>8</v>
      </c>
    </row>
    <row r="5379" spans="1:24" x14ac:dyDescent="0.25">
      <c r="A5379">
        <v>32872</v>
      </c>
      <c r="B5379" t="s">
        <v>3533</v>
      </c>
      <c r="C5379" t="s">
        <v>443</v>
      </c>
      <c r="D5379" t="s">
        <v>6177</v>
      </c>
      <c r="E5379" t="s">
        <v>6167</v>
      </c>
      <c r="F5379">
        <v>27</v>
      </c>
      <c r="G5379" t="s">
        <v>5837</v>
      </c>
      <c r="H5379" t="s">
        <v>5747</v>
      </c>
      <c r="I5379" t="s">
        <v>5748</v>
      </c>
      <c r="J5379">
        <v>2840</v>
      </c>
      <c r="K5379">
        <v>3</v>
      </c>
      <c r="L5379">
        <v>5</v>
      </c>
      <c r="M5379" t="s">
        <v>5749</v>
      </c>
      <c r="N5379" t="s">
        <v>5750</v>
      </c>
      <c r="O5379" t="s">
        <v>5874</v>
      </c>
      <c r="P5379" t="s">
        <v>5875</v>
      </c>
      <c r="Q5379" t="s">
        <v>5876</v>
      </c>
      <c r="R5379">
        <v>42099</v>
      </c>
      <c r="S5379" t="s">
        <v>6179</v>
      </c>
      <c r="T5379" t="s">
        <v>6179</v>
      </c>
      <c r="U5379">
        <v>15.49</v>
      </c>
      <c r="V5379" t="s">
        <v>6172</v>
      </c>
      <c r="W5379" t="s">
        <v>5869</v>
      </c>
      <c r="X5379">
        <v>8</v>
      </c>
    </row>
    <row r="5380" spans="1:24" x14ac:dyDescent="0.25">
      <c r="A5380">
        <v>33023</v>
      </c>
      <c r="B5380" t="s">
        <v>3839</v>
      </c>
      <c r="C5380" t="s">
        <v>444</v>
      </c>
      <c r="D5380" t="s">
        <v>6161</v>
      </c>
      <c r="E5380" t="s">
        <v>6395</v>
      </c>
      <c r="F5380">
        <v>10</v>
      </c>
      <c r="G5380" t="s">
        <v>5767</v>
      </c>
      <c r="H5380" t="s">
        <v>5747</v>
      </c>
      <c r="I5380" t="s">
        <v>5748</v>
      </c>
      <c r="J5380">
        <v>4260</v>
      </c>
      <c r="K5380">
        <v>2</v>
      </c>
      <c r="L5380">
        <v>5</v>
      </c>
      <c r="M5380" t="s">
        <v>5749</v>
      </c>
      <c r="N5380" t="s">
        <v>5750</v>
      </c>
      <c r="O5380" t="s">
        <v>5751</v>
      </c>
      <c r="P5380" t="s">
        <v>6283</v>
      </c>
      <c r="Q5380" t="s">
        <v>6396</v>
      </c>
      <c r="R5380">
        <v>93699</v>
      </c>
      <c r="S5380" t="s">
        <v>6733</v>
      </c>
      <c r="T5380" t="s">
        <v>5844</v>
      </c>
      <c r="U5380">
        <v>29.99</v>
      </c>
      <c r="V5380" t="s">
        <v>6172</v>
      </c>
      <c r="W5380" t="s">
        <v>5756</v>
      </c>
      <c r="X5380">
        <v>12</v>
      </c>
    </row>
    <row r="5381" spans="1:24" x14ac:dyDescent="0.25">
      <c r="A5381">
        <v>32873</v>
      </c>
      <c r="B5381" t="s">
        <v>3534</v>
      </c>
      <c r="C5381" t="s">
        <v>443</v>
      </c>
      <c r="D5381" t="s">
        <v>6177</v>
      </c>
      <c r="E5381" t="s">
        <v>6167</v>
      </c>
      <c r="F5381">
        <v>10</v>
      </c>
      <c r="G5381" t="s">
        <v>5767</v>
      </c>
      <c r="H5381" t="s">
        <v>5747</v>
      </c>
      <c r="I5381" t="s">
        <v>5748</v>
      </c>
      <c r="J5381">
        <v>4092</v>
      </c>
      <c r="K5381">
        <v>2</v>
      </c>
      <c r="L5381">
        <v>5</v>
      </c>
      <c r="M5381" t="s">
        <v>5749</v>
      </c>
      <c r="N5381" t="s">
        <v>5750</v>
      </c>
      <c r="O5381" t="s">
        <v>5874</v>
      </c>
      <c r="P5381" t="s">
        <v>5875</v>
      </c>
      <c r="Q5381" t="s">
        <v>5876</v>
      </c>
      <c r="R5381">
        <v>42099</v>
      </c>
      <c r="S5381" t="s">
        <v>6179</v>
      </c>
      <c r="T5381" t="s">
        <v>6179</v>
      </c>
      <c r="U5381">
        <v>24.98</v>
      </c>
      <c r="V5381" t="s">
        <v>5755</v>
      </c>
      <c r="W5381" t="s">
        <v>5869</v>
      </c>
      <c r="X5381">
        <v>12</v>
      </c>
    </row>
    <row r="5382" spans="1:24" x14ac:dyDescent="0.25">
      <c r="A5382">
        <v>32873</v>
      </c>
      <c r="B5382" t="s">
        <v>3534</v>
      </c>
      <c r="C5382" t="s">
        <v>443</v>
      </c>
      <c r="D5382" t="s">
        <v>6177</v>
      </c>
      <c r="E5382" t="s">
        <v>6167</v>
      </c>
      <c r="F5382">
        <v>10</v>
      </c>
      <c r="G5382" t="s">
        <v>5767</v>
      </c>
      <c r="H5382" t="s">
        <v>5747</v>
      </c>
      <c r="I5382" t="s">
        <v>5748</v>
      </c>
      <c r="J5382">
        <v>4092</v>
      </c>
      <c r="K5382">
        <v>2</v>
      </c>
      <c r="L5382">
        <v>5</v>
      </c>
      <c r="M5382" t="s">
        <v>5749</v>
      </c>
      <c r="N5382" t="s">
        <v>5750</v>
      </c>
      <c r="O5382" t="s">
        <v>5874</v>
      </c>
      <c r="P5382" t="s">
        <v>5875</v>
      </c>
      <c r="Q5382" t="s">
        <v>5876</v>
      </c>
      <c r="R5382">
        <v>42099</v>
      </c>
      <c r="S5382" t="s">
        <v>6179</v>
      </c>
      <c r="T5382" t="s">
        <v>6179</v>
      </c>
      <c r="U5382">
        <v>24.98</v>
      </c>
      <c r="V5382" t="s">
        <v>5755</v>
      </c>
      <c r="W5382" t="s">
        <v>5869</v>
      </c>
      <c r="X5382">
        <v>12</v>
      </c>
    </row>
    <row r="5383" spans="1:24" x14ac:dyDescent="0.25">
      <c r="A5383">
        <v>33403</v>
      </c>
      <c r="B5383" t="s">
        <v>3446</v>
      </c>
      <c r="C5383" t="s">
        <v>443</v>
      </c>
      <c r="D5383" t="s">
        <v>6637</v>
      </c>
      <c r="E5383" t="s">
        <v>5872</v>
      </c>
      <c r="F5383">
        <v>27</v>
      </c>
      <c r="G5383" t="s">
        <v>5837</v>
      </c>
      <c r="H5383" t="s">
        <v>5747</v>
      </c>
      <c r="I5383" t="s">
        <v>5748</v>
      </c>
      <c r="J5383">
        <v>473</v>
      </c>
      <c r="K5383">
        <v>24</v>
      </c>
      <c r="L5383">
        <v>7</v>
      </c>
      <c r="M5383" t="s">
        <v>5749</v>
      </c>
      <c r="N5383" t="s">
        <v>5750</v>
      </c>
      <c r="O5383" t="s">
        <v>5874</v>
      </c>
      <c r="P5383" t="s">
        <v>5875</v>
      </c>
      <c r="Q5383" t="s">
        <v>5876</v>
      </c>
      <c r="R5383">
        <v>90004</v>
      </c>
      <c r="S5383" t="s">
        <v>6638</v>
      </c>
      <c r="T5383" t="s">
        <v>6638</v>
      </c>
      <c r="U5383">
        <v>4.49</v>
      </c>
      <c r="V5383" t="s">
        <v>6172</v>
      </c>
      <c r="W5383" t="s">
        <v>5869</v>
      </c>
      <c r="X5383">
        <v>1</v>
      </c>
    </row>
    <row r="5384" spans="1:24" x14ac:dyDescent="0.25">
      <c r="A5384">
        <v>33403</v>
      </c>
      <c r="B5384" t="s">
        <v>3446</v>
      </c>
      <c r="C5384" t="s">
        <v>443</v>
      </c>
      <c r="D5384" t="s">
        <v>6637</v>
      </c>
      <c r="E5384" t="s">
        <v>5872</v>
      </c>
      <c r="F5384">
        <v>27</v>
      </c>
      <c r="G5384" t="s">
        <v>5837</v>
      </c>
      <c r="H5384" t="s">
        <v>5747</v>
      </c>
      <c r="I5384" t="s">
        <v>5748</v>
      </c>
      <c r="J5384">
        <v>473</v>
      </c>
      <c r="K5384">
        <v>24</v>
      </c>
      <c r="L5384">
        <v>7</v>
      </c>
      <c r="M5384" t="s">
        <v>5749</v>
      </c>
      <c r="N5384" t="s">
        <v>5750</v>
      </c>
      <c r="O5384" t="s">
        <v>5874</v>
      </c>
      <c r="P5384" t="s">
        <v>5875</v>
      </c>
      <c r="Q5384" t="s">
        <v>5876</v>
      </c>
      <c r="R5384">
        <v>90004</v>
      </c>
      <c r="S5384" t="s">
        <v>6638</v>
      </c>
      <c r="T5384" t="s">
        <v>6638</v>
      </c>
      <c r="U5384">
        <v>4.49</v>
      </c>
      <c r="V5384" t="s">
        <v>6172</v>
      </c>
      <c r="W5384" t="s">
        <v>5869</v>
      </c>
      <c r="X5384">
        <v>1</v>
      </c>
    </row>
    <row r="5385" spans="1:24" x14ac:dyDescent="0.25">
      <c r="A5385">
        <v>33403</v>
      </c>
      <c r="B5385" t="s">
        <v>3446</v>
      </c>
      <c r="C5385" t="s">
        <v>443</v>
      </c>
      <c r="D5385" t="s">
        <v>6637</v>
      </c>
      <c r="E5385" t="s">
        <v>5872</v>
      </c>
      <c r="F5385">
        <v>27</v>
      </c>
      <c r="G5385" t="s">
        <v>5837</v>
      </c>
      <c r="H5385" t="s">
        <v>5747</v>
      </c>
      <c r="I5385" t="s">
        <v>5748</v>
      </c>
      <c r="J5385">
        <v>473</v>
      </c>
      <c r="K5385">
        <v>24</v>
      </c>
      <c r="L5385">
        <v>7</v>
      </c>
      <c r="M5385" t="s">
        <v>5749</v>
      </c>
      <c r="N5385" t="s">
        <v>5750</v>
      </c>
      <c r="O5385" t="s">
        <v>5874</v>
      </c>
      <c r="P5385" t="s">
        <v>5875</v>
      </c>
      <c r="Q5385" t="s">
        <v>5876</v>
      </c>
      <c r="R5385">
        <v>96</v>
      </c>
      <c r="S5385" t="s">
        <v>6638</v>
      </c>
      <c r="T5385" t="s">
        <v>6638</v>
      </c>
      <c r="U5385">
        <v>4.49</v>
      </c>
      <c r="V5385" t="s">
        <v>6172</v>
      </c>
      <c r="W5385" t="s">
        <v>5869</v>
      </c>
      <c r="X5385">
        <v>1</v>
      </c>
    </row>
    <row r="5386" spans="1:24" x14ac:dyDescent="0.25">
      <c r="A5386">
        <v>35507</v>
      </c>
      <c r="B5386" t="s">
        <v>4589</v>
      </c>
      <c r="C5386" t="s">
        <v>441</v>
      </c>
      <c r="D5386" t="s">
        <v>5798</v>
      </c>
      <c r="E5386" t="s">
        <v>5799</v>
      </c>
      <c r="F5386">
        <v>11</v>
      </c>
      <c r="G5386" t="s">
        <v>5862</v>
      </c>
      <c r="H5386" t="s">
        <v>5868</v>
      </c>
      <c r="I5386" t="s">
        <v>5748</v>
      </c>
      <c r="J5386">
        <v>750</v>
      </c>
      <c r="K5386">
        <v>6</v>
      </c>
      <c r="L5386">
        <v>40</v>
      </c>
      <c r="M5386" t="s">
        <v>5759</v>
      </c>
      <c r="N5386" t="s">
        <v>5781</v>
      </c>
      <c r="O5386" t="s">
        <v>5863</v>
      </c>
      <c r="P5386" t="s">
        <v>5762</v>
      </c>
      <c r="Q5386" t="s">
        <v>5864</v>
      </c>
      <c r="R5386">
        <v>42047</v>
      </c>
      <c r="S5386" t="s">
        <v>5788</v>
      </c>
      <c r="T5386" t="s">
        <v>5788</v>
      </c>
      <c r="U5386">
        <v>54.99</v>
      </c>
      <c r="V5386" t="s">
        <v>5755</v>
      </c>
      <c r="W5386" t="s">
        <v>5756</v>
      </c>
      <c r="X5386">
        <v>1</v>
      </c>
    </row>
    <row r="5387" spans="1:24" x14ac:dyDescent="0.25">
      <c r="A5387">
        <v>35508</v>
      </c>
      <c r="B5387" t="s">
        <v>4590</v>
      </c>
      <c r="C5387" t="s">
        <v>443</v>
      </c>
      <c r="D5387" t="s">
        <v>6166</v>
      </c>
      <c r="E5387" t="s">
        <v>5872</v>
      </c>
      <c r="F5387">
        <v>11</v>
      </c>
      <c r="G5387" t="s">
        <v>5862</v>
      </c>
      <c r="H5387" t="s">
        <v>5868</v>
      </c>
      <c r="I5387" t="s">
        <v>5748</v>
      </c>
      <c r="J5387">
        <v>990</v>
      </c>
      <c r="K5387">
        <v>8</v>
      </c>
      <c r="L5387">
        <v>9</v>
      </c>
      <c r="M5387" t="s">
        <v>5759</v>
      </c>
      <c r="N5387" t="s">
        <v>5873</v>
      </c>
      <c r="O5387" t="s">
        <v>5863</v>
      </c>
      <c r="P5387" t="s">
        <v>5875</v>
      </c>
      <c r="Q5387" t="s">
        <v>5864</v>
      </c>
      <c r="R5387">
        <v>78981</v>
      </c>
      <c r="S5387" t="s">
        <v>5877</v>
      </c>
      <c r="T5387" t="s">
        <v>5877</v>
      </c>
      <c r="U5387">
        <v>19.489999999999998</v>
      </c>
      <c r="V5387" t="s">
        <v>5755</v>
      </c>
      <c r="W5387" t="s">
        <v>5869</v>
      </c>
      <c r="X5387">
        <v>3</v>
      </c>
    </row>
    <row r="5388" spans="1:24" x14ac:dyDescent="0.25">
      <c r="A5388">
        <v>33150</v>
      </c>
      <c r="B5388" t="s">
        <v>3906</v>
      </c>
      <c r="C5388" t="s">
        <v>444</v>
      </c>
      <c r="D5388" t="s">
        <v>6161</v>
      </c>
      <c r="E5388" t="s">
        <v>6162</v>
      </c>
      <c r="F5388">
        <v>10</v>
      </c>
      <c r="G5388" t="s">
        <v>5767</v>
      </c>
      <c r="H5388" t="s">
        <v>5747</v>
      </c>
      <c r="I5388" t="s">
        <v>5748</v>
      </c>
      <c r="J5388">
        <v>2130</v>
      </c>
      <c r="K5388">
        <v>4</v>
      </c>
      <c r="L5388">
        <v>5</v>
      </c>
      <c r="M5388" t="s">
        <v>5749</v>
      </c>
      <c r="N5388" t="s">
        <v>5750</v>
      </c>
      <c r="O5388" t="s">
        <v>5751</v>
      </c>
      <c r="P5388" t="s">
        <v>6163</v>
      </c>
      <c r="Q5388" t="s">
        <v>6164</v>
      </c>
      <c r="R5388">
        <v>42047</v>
      </c>
      <c r="S5388" t="s">
        <v>5788</v>
      </c>
      <c r="T5388" t="s">
        <v>5788</v>
      </c>
      <c r="U5388">
        <v>14.99</v>
      </c>
      <c r="V5388" t="s">
        <v>6172</v>
      </c>
      <c r="W5388" t="s">
        <v>5756</v>
      </c>
      <c r="X5388">
        <v>6</v>
      </c>
    </row>
    <row r="5389" spans="1:24" x14ac:dyDescent="0.25">
      <c r="A5389">
        <v>34283</v>
      </c>
      <c r="B5389" t="s">
        <v>4262</v>
      </c>
      <c r="C5389" t="s">
        <v>443</v>
      </c>
      <c r="D5389" t="s">
        <v>6177</v>
      </c>
      <c r="E5389" t="s">
        <v>6192</v>
      </c>
      <c r="F5389">
        <v>27</v>
      </c>
      <c r="G5389" t="s">
        <v>5837</v>
      </c>
      <c r="H5389" t="s">
        <v>5747</v>
      </c>
      <c r="I5389" t="s">
        <v>5748</v>
      </c>
      <c r="J5389">
        <v>625</v>
      </c>
      <c r="K5389">
        <v>12</v>
      </c>
      <c r="L5389">
        <v>5</v>
      </c>
      <c r="M5389" t="s">
        <v>5749</v>
      </c>
      <c r="N5389" t="s">
        <v>5750</v>
      </c>
      <c r="O5389" t="s">
        <v>5874</v>
      </c>
      <c r="P5389" t="s">
        <v>5875</v>
      </c>
      <c r="Q5389" t="s">
        <v>5876</v>
      </c>
      <c r="R5389">
        <v>42099</v>
      </c>
      <c r="S5389" t="s">
        <v>6179</v>
      </c>
      <c r="T5389" t="s">
        <v>6179</v>
      </c>
      <c r="U5389">
        <v>4.99</v>
      </c>
      <c r="V5389" t="s">
        <v>5755</v>
      </c>
      <c r="W5389" t="s">
        <v>5869</v>
      </c>
      <c r="X5389">
        <v>1</v>
      </c>
    </row>
    <row r="5390" spans="1:24" x14ac:dyDescent="0.25">
      <c r="A5390">
        <v>34283</v>
      </c>
      <c r="B5390" t="s">
        <v>4262</v>
      </c>
      <c r="C5390" t="s">
        <v>443</v>
      </c>
      <c r="D5390" t="s">
        <v>6177</v>
      </c>
      <c r="E5390" t="s">
        <v>6192</v>
      </c>
      <c r="F5390">
        <v>27</v>
      </c>
      <c r="G5390" t="s">
        <v>5837</v>
      </c>
      <c r="H5390" t="s">
        <v>5747</v>
      </c>
      <c r="I5390" t="s">
        <v>5748</v>
      </c>
      <c r="J5390">
        <v>625</v>
      </c>
      <c r="K5390">
        <v>12</v>
      </c>
      <c r="L5390">
        <v>5</v>
      </c>
      <c r="M5390" t="s">
        <v>5749</v>
      </c>
      <c r="N5390" t="s">
        <v>5750</v>
      </c>
      <c r="O5390" t="s">
        <v>5874</v>
      </c>
      <c r="P5390" t="s">
        <v>5875</v>
      </c>
      <c r="Q5390" t="s">
        <v>5876</v>
      </c>
      <c r="R5390">
        <v>42099</v>
      </c>
      <c r="S5390" t="s">
        <v>6179</v>
      </c>
      <c r="T5390" t="s">
        <v>6179</v>
      </c>
      <c r="U5390">
        <v>4.99</v>
      </c>
      <c r="V5390" t="s">
        <v>5755</v>
      </c>
      <c r="W5390" t="s">
        <v>5869</v>
      </c>
      <c r="X5390">
        <v>1</v>
      </c>
    </row>
    <row r="5391" spans="1:24" x14ac:dyDescent="0.25">
      <c r="A5391">
        <v>34512</v>
      </c>
      <c r="B5391" t="s">
        <v>4141</v>
      </c>
      <c r="C5391" t="s">
        <v>441</v>
      </c>
      <c r="D5391" t="s">
        <v>5811</v>
      </c>
      <c r="E5391" t="s">
        <v>5831</v>
      </c>
      <c r="F5391">
        <v>20</v>
      </c>
      <c r="G5391" t="s">
        <v>5746</v>
      </c>
      <c r="H5391" t="s">
        <v>5747</v>
      </c>
      <c r="I5391" t="s">
        <v>5748</v>
      </c>
      <c r="J5391">
        <v>120</v>
      </c>
      <c r="K5391">
        <v>18</v>
      </c>
      <c r="L5391">
        <v>20</v>
      </c>
      <c r="M5391" t="s">
        <v>5759</v>
      </c>
      <c r="N5391" t="s">
        <v>6085</v>
      </c>
      <c r="O5391" t="s">
        <v>5790</v>
      </c>
      <c r="P5391" t="s">
        <v>5762</v>
      </c>
      <c r="Q5391" t="s">
        <v>5769</v>
      </c>
      <c r="R5391">
        <v>61807</v>
      </c>
      <c r="S5391" t="s">
        <v>6273</v>
      </c>
      <c r="T5391" t="s">
        <v>6075</v>
      </c>
      <c r="U5391">
        <v>10.5</v>
      </c>
      <c r="V5391" t="s">
        <v>6582</v>
      </c>
      <c r="W5391" t="s">
        <v>5756</v>
      </c>
      <c r="X5391">
        <v>4</v>
      </c>
    </row>
    <row r="5392" spans="1:24" x14ac:dyDescent="0.25">
      <c r="A5392">
        <v>34397</v>
      </c>
      <c r="B5392" t="s">
        <v>4760</v>
      </c>
      <c r="C5392" t="s">
        <v>442</v>
      </c>
      <c r="D5392" t="s">
        <v>6132</v>
      </c>
      <c r="E5392" t="s">
        <v>6008</v>
      </c>
      <c r="F5392">
        <v>22</v>
      </c>
      <c r="G5392" t="s">
        <v>5816</v>
      </c>
      <c r="H5392" t="s">
        <v>5747</v>
      </c>
      <c r="I5392" t="s">
        <v>5748</v>
      </c>
      <c r="J5392">
        <v>750</v>
      </c>
      <c r="K5392">
        <v>12</v>
      </c>
      <c r="L5392">
        <v>11</v>
      </c>
      <c r="M5392" t="s">
        <v>5749</v>
      </c>
      <c r="N5392" t="s">
        <v>5750</v>
      </c>
      <c r="O5392" t="s">
        <v>5751</v>
      </c>
      <c r="P5392" t="s">
        <v>5988</v>
      </c>
      <c r="Q5392" t="s">
        <v>6024</v>
      </c>
      <c r="R5392">
        <v>91241</v>
      </c>
      <c r="S5392" t="s">
        <v>6530</v>
      </c>
      <c r="T5392" t="s">
        <v>6530</v>
      </c>
      <c r="U5392">
        <v>17.989999999999998</v>
      </c>
      <c r="V5392" t="s">
        <v>5755</v>
      </c>
      <c r="W5392" t="s">
        <v>5869</v>
      </c>
      <c r="X5392">
        <v>1</v>
      </c>
    </row>
    <row r="5393" spans="1:24" x14ac:dyDescent="0.25">
      <c r="A5393">
        <v>34469</v>
      </c>
      <c r="B5393" t="s">
        <v>5542</v>
      </c>
      <c r="C5393" t="s">
        <v>443</v>
      </c>
      <c r="D5393" t="s">
        <v>6177</v>
      </c>
      <c r="E5393" t="s">
        <v>6167</v>
      </c>
      <c r="F5393">
        <v>27</v>
      </c>
      <c r="G5393" t="s">
        <v>5837</v>
      </c>
      <c r="H5393" t="s">
        <v>5747</v>
      </c>
      <c r="I5393" t="s">
        <v>5748</v>
      </c>
      <c r="J5393">
        <v>4260</v>
      </c>
      <c r="K5393">
        <v>1</v>
      </c>
      <c r="L5393">
        <v>5</v>
      </c>
      <c r="M5393" t="s">
        <v>5749</v>
      </c>
      <c r="N5393" t="s">
        <v>5750</v>
      </c>
      <c r="O5393" t="s">
        <v>5874</v>
      </c>
      <c r="P5393" t="s">
        <v>5875</v>
      </c>
      <c r="Q5393" t="s">
        <v>5876</v>
      </c>
      <c r="R5393">
        <v>42090</v>
      </c>
      <c r="S5393" t="s">
        <v>6180</v>
      </c>
      <c r="T5393" t="s">
        <v>6180</v>
      </c>
      <c r="U5393">
        <v>26.99</v>
      </c>
      <c r="V5393" t="s">
        <v>6172</v>
      </c>
      <c r="W5393" t="s">
        <v>5869</v>
      </c>
      <c r="X5393">
        <v>12</v>
      </c>
    </row>
    <row r="5394" spans="1:24" x14ac:dyDescent="0.25">
      <c r="A5394">
        <v>34469</v>
      </c>
      <c r="B5394" t="s">
        <v>5542</v>
      </c>
      <c r="C5394" t="s">
        <v>443</v>
      </c>
      <c r="D5394" t="s">
        <v>6177</v>
      </c>
      <c r="E5394" t="s">
        <v>6167</v>
      </c>
      <c r="F5394">
        <v>27</v>
      </c>
      <c r="G5394" t="s">
        <v>5837</v>
      </c>
      <c r="H5394" t="s">
        <v>5747</v>
      </c>
      <c r="I5394" t="s">
        <v>5748</v>
      </c>
      <c r="J5394">
        <v>4260</v>
      </c>
      <c r="K5394">
        <v>1</v>
      </c>
      <c r="L5394">
        <v>5</v>
      </c>
      <c r="M5394" t="s">
        <v>5749</v>
      </c>
      <c r="N5394" t="s">
        <v>5750</v>
      </c>
      <c r="O5394" t="s">
        <v>5874</v>
      </c>
      <c r="P5394" t="s">
        <v>5875</v>
      </c>
      <c r="Q5394" t="s">
        <v>5876</v>
      </c>
      <c r="R5394">
        <v>42090</v>
      </c>
      <c r="S5394" t="s">
        <v>6180</v>
      </c>
      <c r="T5394" t="s">
        <v>6180</v>
      </c>
      <c r="U5394">
        <v>26.99</v>
      </c>
      <c r="V5394" t="s">
        <v>6172</v>
      </c>
      <c r="W5394" t="s">
        <v>5869</v>
      </c>
      <c r="X5394">
        <v>12</v>
      </c>
    </row>
    <row r="5395" spans="1:24" x14ac:dyDescent="0.25">
      <c r="A5395">
        <v>34486</v>
      </c>
      <c r="B5395" t="s">
        <v>4144</v>
      </c>
      <c r="C5395" t="s">
        <v>443</v>
      </c>
      <c r="D5395" t="s">
        <v>5871</v>
      </c>
      <c r="E5395" t="s">
        <v>6167</v>
      </c>
      <c r="F5395">
        <v>10</v>
      </c>
      <c r="G5395" t="s">
        <v>5767</v>
      </c>
      <c r="H5395" t="s">
        <v>5747</v>
      </c>
      <c r="I5395" t="s">
        <v>5748</v>
      </c>
      <c r="J5395">
        <v>2000</v>
      </c>
      <c r="K5395">
        <v>6</v>
      </c>
      <c r="L5395">
        <v>5</v>
      </c>
      <c r="M5395" t="s">
        <v>5759</v>
      </c>
      <c r="N5395" t="s">
        <v>5781</v>
      </c>
      <c r="O5395" t="s">
        <v>5874</v>
      </c>
      <c r="P5395" t="s">
        <v>5875</v>
      </c>
      <c r="Q5395" t="s">
        <v>5876</v>
      </c>
      <c r="R5395">
        <v>49217</v>
      </c>
      <c r="S5395" t="s">
        <v>6280</v>
      </c>
      <c r="T5395" t="s">
        <v>6182</v>
      </c>
      <c r="U5395">
        <v>14.29</v>
      </c>
      <c r="V5395" t="s">
        <v>6172</v>
      </c>
      <c r="W5395" t="s">
        <v>5869</v>
      </c>
      <c r="X5395">
        <v>4</v>
      </c>
    </row>
    <row r="5396" spans="1:24" x14ac:dyDescent="0.25">
      <c r="A5396">
        <v>34486</v>
      </c>
      <c r="B5396" t="s">
        <v>4144</v>
      </c>
      <c r="C5396" t="s">
        <v>443</v>
      </c>
      <c r="D5396" t="s">
        <v>5871</v>
      </c>
      <c r="E5396" t="s">
        <v>6167</v>
      </c>
      <c r="F5396">
        <v>10</v>
      </c>
      <c r="G5396" t="s">
        <v>5767</v>
      </c>
      <c r="H5396" t="s">
        <v>5747</v>
      </c>
      <c r="I5396" t="s">
        <v>5748</v>
      </c>
      <c r="J5396">
        <v>2000</v>
      </c>
      <c r="K5396">
        <v>6</v>
      </c>
      <c r="L5396">
        <v>5</v>
      </c>
      <c r="M5396" t="s">
        <v>5759</v>
      </c>
      <c r="N5396" t="s">
        <v>5781</v>
      </c>
      <c r="O5396" t="s">
        <v>5874</v>
      </c>
      <c r="P5396" t="s">
        <v>5875</v>
      </c>
      <c r="Q5396" t="s">
        <v>5876</v>
      </c>
      <c r="R5396">
        <v>49217</v>
      </c>
      <c r="S5396" t="s">
        <v>6280</v>
      </c>
      <c r="T5396" t="s">
        <v>6182</v>
      </c>
      <c r="U5396">
        <v>14.29</v>
      </c>
      <c r="V5396" t="s">
        <v>6172</v>
      </c>
      <c r="W5396" t="s">
        <v>5869</v>
      </c>
      <c r="X5396">
        <v>4</v>
      </c>
    </row>
    <row r="5397" spans="1:24" x14ac:dyDescent="0.25">
      <c r="A5397">
        <v>35437</v>
      </c>
      <c r="B5397" t="s">
        <v>4489</v>
      </c>
      <c r="C5397" t="s">
        <v>443</v>
      </c>
      <c r="D5397" t="s">
        <v>6411</v>
      </c>
      <c r="E5397" t="s">
        <v>6192</v>
      </c>
      <c r="F5397">
        <v>27</v>
      </c>
      <c r="G5397" t="s">
        <v>5837</v>
      </c>
      <c r="H5397" t="s">
        <v>5747</v>
      </c>
      <c r="I5397" t="s">
        <v>5748</v>
      </c>
      <c r="J5397">
        <v>473</v>
      </c>
      <c r="K5397">
        <v>24</v>
      </c>
      <c r="L5397">
        <v>5.2</v>
      </c>
      <c r="M5397" t="s">
        <v>5749</v>
      </c>
      <c r="N5397" t="s">
        <v>5750</v>
      </c>
      <c r="O5397" t="s">
        <v>5874</v>
      </c>
      <c r="P5397" t="s">
        <v>5875</v>
      </c>
      <c r="Q5397" t="s">
        <v>5876</v>
      </c>
      <c r="R5397">
        <v>79216</v>
      </c>
      <c r="S5397" t="s">
        <v>6412</v>
      </c>
      <c r="T5397" t="s">
        <v>6413</v>
      </c>
      <c r="U5397">
        <v>3.33</v>
      </c>
      <c r="V5397" t="s">
        <v>6172</v>
      </c>
      <c r="W5397" t="s">
        <v>5869</v>
      </c>
      <c r="X5397">
        <v>1</v>
      </c>
    </row>
    <row r="5398" spans="1:24" x14ac:dyDescent="0.25">
      <c r="A5398">
        <v>35437</v>
      </c>
      <c r="B5398" t="s">
        <v>4489</v>
      </c>
      <c r="C5398" t="s">
        <v>443</v>
      </c>
      <c r="D5398" t="s">
        <v>6411</v>
      </c>
      <c r="E5398" t="s">
        <v>6192</v>
      </c>
      <c r="F5398">
        <v>27</v>
      </c>
      <c r="G5398" t="s">
        <v>5837</v>
      </c>
      <c r="H5398" t="s">
        <v>5747</v>
      </c>
      <c r="I5398" t="s">
        <v>5748</v>
      </c>
      <c r="J5398">
        <v>473</v>
      </c>
      <c r="K5398">
        <v>24</v>
      </c>
      <c r="L5398">
        <v>5.2</v>
      </c>
      <c r="M5398" t="s">
        <v>5749</v>
      </c>
      <c r="N5398" t="s">
        <v>5750</v>
      </c>
      <c r="O5398" t="s">
        <v>5874</v>
      </c>
      <c r="P5398" t="s">
        <v>5875</v>
      </c>
      <c r="Q5398" t="s">
        <v>5876</v>
      </c>
      <c r="R5398">
        <v>79216</v>
      </c>
      <c r="S5398" t="s">
        <v>6412</v>
      </c>
      <c r="T5398" t="s">
        <v>6413</v>
      </c>
      <c r="U5398">
        <v>3.33</v>
      </c>
      <c r="V5398" t="s">
        <v>6172</v>
      </c>
      <c r="W5398" t="s">
        <v>5869</v>
      </c>
      <c r="X5398">
        <v>1</v>
      </c>
    </row>
    <row r="5399" spans="1:24" x14ac:dyDescent="0.25">
      <c r="A5399">
        <v>35439</v>
      </c>
      <c r="B5399" t="s">
        <v>4490</v>
      </c>
      <c r="C5399" t="s">
        <v>443</v>
      </c>
      <c r="D5399" t="s">
        <v>6411</v>
      </c>
      <c r="E5399" t="s">
        <v>5872</v>
      </c>
      <c r="F5399">
        <v>27</v>
      </c>
      <c r="G5399" t="s">
        <v>5837</v>
      </c>
      <c r="H5399" t="s">
        <v>5747</v>
      </c>
      <c r="I5399" t="s">
        <v>5748</v>
      </c>
      <c r="J5399">
        <v>473</v>
      </c>
      <c r="K5399">
        <v>24</v>
      </c>
      <c r="L5399">
        <v>5.6</v>
      </c>
      <c r="M5399" t="s">
        <v>5749</v>
      </c>
      <c r="N5399" t="s">
        <v>5750</v>
      </c>
      <c r="O5399" t="s">
        <v>5874</v>
      </c>
      <c r="P5399" t="s">
        <v>5875</v>
      </c>
      <c r="Q5399" t="s">
        <v>5876</v>
      </c>
      <c r="R5399">
        <v>79216</v>
      </c>
      <c r="S5399" t="s">
        <v>6412</v>
      </c>
      <c r="T5399" t="s">
        <v>6413</v>
      </c>
      <c r="U5399">
        <v>3.33</v>
      </c>
      <c r="V5399" t="s">
        <v>6172</v>
      </c>
      <c r="W5399" t="s">
        <v>5869</v>
      </c>
      <c r="X5399">
        <v>1</v>
      </c>
    </row>
    <row r="5400" spans="1:24" x14ac:dyDescent="0.25">
      <c r="A5400">
        <v>35439</v>
      </c>
      <c r="B5400" t="s">
        <v>4490</v>
      </c>
      <c r="C5400" t="s">
        <v>443</v>
      </c>
      <c r="D5400" t="s">
        <v>6411</v>
      </c>
      <c r="E5400" t="s">
        <v>5872</v>
      </c>
      <c r="F5400">
        <v>27</v>
      </c>
      <c r="G5400" t="s">
        <v>5837</v>
      </c>
      <c r="H5400" t="s">
        <v>5747</v>
      </c>
      <c r="I5400" t="s">
        <v>5748</v>
      </c>
      <c r="J5400">
        <v>473</v>
      </c>
      <c r="K5400">
        <v>24</v>
      </c>
      <c r="L5400">
        <v>5.6</v>
      </c>
      <c r="M5400" t="s">
        <v>5749</v>
      </c>
      <c r="N5400" t="s">
        <v>5750</v>
      </c>
      <c r="O5400" t="s">
        <v>5874</v>
      </c>
      <c r="P5400" t="s">
        <v>5875</v>
      </c>
      <c r="Q5400" t="s">
        <v>5876</v>
      </c>
      <c r="R5400">
        <v>79216</v>
      </c>
      <c r="S5400" t="s">
        <v>6412</v>
      </c>
      <c r="T5400" t="s">
        <v>6413</v>
      </c>
      <c r="U5400">
        <v>3.33</v>
      </c>
      <c r="V5400" t="s">
        <v>6172</v>
      </c>
      <c r="W5400" t="s">
        <v>5869</v>
      </c>
      <c r="X5400">
        <v>1</v>
      </c>
    </row>
    <row r="5401" spans="1:24" x14ac:dyDescent="0.25">
      <c r="A5401">
        <v>35440</v>
      </c>
      <c r="B5401" t="s">
        <v>4491</v>
      </c>
      <c r="C5401" t="s">
        <v>443</v>
      </c>
      <c r="D5401" t="s">
        <v>6411</v>
      </c>
      <c r="E5401" t="s">
        <v>5872</v>
      </c>
      <c r="F5401">
        <v>27</v>
      </c>
      <c r="G5401" t="s">
        <v>5837</v>
      </c>
      <c r="H5401" t="s">
        <v>5747</v>
      </c>
      <c r="I5401" t="s">
        <v>5748</v>
      </c>
      <c r="J5401">
        <v>473</v>
      </c>
      <c r="K5401">
        <v>24</v>
      </c>
      <c r="L5401">
        <v>6.2</v>
      </c>
      <c r="M5401" t="s">
        <v>5749</v>
      </c>
      <c r="N5401" t="s">
        <v>5750</v>
      </c>
      <c r="O5401" t="s">
        <v>5874</v>
      </c>
      <c r="P5401" t="s">
        <v>5875</v>
      </c>
      <c r="Q5401" t="s">
        <v>5876</v>
      </c>
      <c r="R5401">
        <v>79216</v>
      </c>
      <c r="S5401" t="s">
        <v>6412</v>
      </c>
      <c r="T5401" t="s">
        <v>6413</v>
      </c>
      <c r="U5401">
        <v>3.33</v>
      </c>
      <c r="V5401" t="s">
        <v>6172</v>
      </c>
      <c r="W5401" t="s">
        <v>5869</v>
      </c>
      <c r="X5401">
        <v>1</v>
      </c>
    </row>
    <row r="5402" spans="1:24" x14ac:dyDescent="0.25">
      <c r="A5402">
        <v>35440</v>
      </c>
      <c r="B5402" t="s">
        <v>4491</v>
      </c>
      <c r="C5402" t="s">
        <v>443</v>
      </c>
      <c r="D5402" t="s">
        <v>6411</v>
      </c>
      <c r="E5402" t="s">
        <v>5872</v>
      </c>
      <c r="F5402">
        <v>27</v>
      </c>
      <c r="G5402" t="s">
        <v>5837</v>
      </c>
      <c r="H5402" t="s">
        <v>5747</v>
      </c>
      <c r="I5402" t="s">
        <v>5748</v>
      </c>
      <c r="J5402">
        <v>473</v>
      </c>
      <c r="K5402">
        <v>24</v>
      </c>
      <c r="L5402">
        <v>6.2</v>
      </c>
      <c r="M5402" t="s">
        <v>5749</v>
      </c>
      <c r="N5402" t="s">
        <v>5750</v>
      </c>
      <c r="O5402" t="s">
        <v>5874</v>
      </c>
      <c r="P5402" t="s">
        <v>5875</v>
      </c>
      <c r="Q5402" t="s">
        <v>5876</v>
      </c>
      <c r="R5402">
        <v>79216</v>
      </c>
      <c r="S5402" t="s">
        <v>6412</v>
      </c>
      <c r="T5402" t="s">
        <v>6413</v>
      </c>
      <c r="U5402">
        <v>3.33</v>
      </c>
      <c r="V5402" t="s">
        <v>6172</v>
      </c>
      <c r="W5402" t="s">
        <v>5869</v>
      </c>
      <c r="X5402">
        <v>1</v>
      </c>
    </row>
    <row r="5403" spans="1:24" x14ac:dyDescent="0.25">
      <c r="A5403">
        <v>34409</v>
      </c>
      <c r="B5403" t="s">
        <v>4253</v>
      </c>
      <c r="C5403" t="s">
        <v>443</v>
      </c>
      <c r="D5403" t="s">
        <v>5871</v>
      </c>
      <c r="E5403" t="s">
        <v>5872</v>
      </c>
      <c r="F5403">
        <v>27</v>
      </c>
      <c r="G5403" t="s">
        <v>5837</v>
      </c>
      <c r="H5403" t="s">
        <v>5747</v>
      </c>
      <c r="I5403" t="s">
        <v>5748</v>
      </c>
      <c r="J5403">
        <v>473</v>
      </c>
      <c r="K5403">
        <v>24</v>
      </c>
      <c r="L5403">
        <v>6.5</v>
      </c>
      <c r="M5403" t="s">
        <v>5749</v>
      </c>
      <c r="N5403" t="s">
        <v>5750</v>
      </c>
      <c r="O5403" t="s">
        <v>5874</v>
      </c>
      <c r="P5403" t="s">
        <v>5875</v>
      </c>
      <c r="Q5403" t="s">
        <v>5876</v>
      </c>
      <c r="R5403">
        <v>93853</v>
      </c>
      <c r="S5403" t="s">
        <v>6734</v>
      </c>
      <c r="T5403" t="s">
        <v>5984</v>
      </c>
      <c r="U5403">
        <v>3.99</v>
      </c>
      <c r="V5403" t="s">
        <v>6172</v>
      </c>
      <c r="W5403" t="s">
        <v>5869</v>
      </c>
      <c r="X5403">
        <v>1</v>
      </c>
    </row>
    <row r="5404" spans="1:24" x14ac:dyDescent="0.25">
      <c r="A5404">
        <v>34409</v>
      </c>
      <c r="B5404" t="s">
        <v>4253</v>
      </c>
      <c r="C5404" t="s">
        <v>443</v>
      </c>
      <c r="D5404" t="s">
        <v>5871</v>
      </c>
      <c r="E5404" t="s">
        <v>5872</v>
      </c>
      <c r="F5404">
        <v>27</v>
      </c>
      <c r="G5404" t="s">
        <v>5837</v>
      </c>
      <c r="H5404" t="s">
        <v>5747</v>
      </c>
      <c r="I5404" t="s">
        <v>5748</v>
      </c>
      <c r="J5404">
        <v>473</v>
      </c>
      <c r="K5404">
        <v>24</v>
      </c>
      <c r="L5404">
        <v>6.5</v>
      </c>
      <c r="M5404" t="s">
        <v>5749</v>
      </c>
      <c r="N5404" t="s">
        <v>5750</v>
      </c>
      <c r="O5404" t="s">
        <v>5874</v>
      </c>
      <c r="P5404" t="s">
        <v>5875</v>
      </c>
      <c r="Q5404" t="s">
        <v>5876</v>
      </c>
      <c r="R5404">
        <v>93853</v>
      </c>
      <c r="S5404" t="s">
        <v>6734</v>
      </c>
      <c r="T5404" t="s">
        <v>5984</v>
      </c>
      <c r="U5404">
        <v>3.99</v>
      </c>
      <c r="V5404" t="s">
        <v>6172</v>
      </c>
      <c r="W5404" t="s">
        <v>5869</v>
      </c>
      <c r="X5404">
        <v>1</v>
      </c>
    </row>
    <row r="5405" spans="1:24" x14ac:dyDescent="0.25">
      <c r="A5405">
        <v>34410</v>
      </c>
      <c r="B5405" t="s">
        <v>4150</v>
      </c>
      <c r="C5405" t="s">
        <v>443</v>
      </c>
      <c r="D5405" t="s">
        <v>5871</v>
      </c>
      <c r="E5405" t="s">
        <v>6190</v>
      </c>
      <c r="F5405">
        <v>27</v>
      </c>
      <c r="G5405" t="s">
        <v>5837</v>
      </c>
      <c r="H5405" t="s">
        <v>5747</v>
      </c>
      <c r="I5405" t="s">
        <v>5748</v>
      </c>
      <c r="J5405">
        <v>2130</v>
      </c>
      <c r="K5405">
        <v>4</v>
      </c>
      <c r="L5405">
        <v>4</v>
      </c>
      <c r="M5405" t="s">
        <v>5749</v>
      </c>
      <c r="N5405" t="s">
        <v>5750</v>
      </c>
      <c r="O5405" t="s">
        <v>5874</v>
      </c>
      <c r="P5405" t="s">
        <v>5875</v>
      </c>
      <c r="Q5405" t="s">
        <v>5876</v>
      </c>
      <c r="R5405">
        <v>84466</v>
      </c>
      <c r="S5405" t="s">
        <v>6406</v>
      </c>
      <c r="T5405" t="s">
        <v>5984</v>
      </c>
      <c r="U5405">
        <v>15</v>
      </c>
      <c r="V5405" t="s">
        <v>6172</v>
      </c>
      <c r="W5405" t="s">
        <v>5869</v>
      </c>
      <c r="X5405">
        <v>6</v>
      </c>
    </row>
    <row r="5406" spans="1:24" x14ac:dyDescent="0.25">
      <c r="A5406">
        <v>34410</v>
      </c>
      <c r="B5406" t="s">
        <v>4150</v>
      </c>
      <c r="C5406" t="s">
        <v>443</v>
      </c>
      <c r="D5406" t="s">
        <v>5871</v>
      </c>
      <c r="E5406" t="s">
        <v>6190</v>
      </c>
      <c r="F5406">
        <v>27</v>
      </c>
      <c r="G5406" t="s">
        <v>5837</v>
      </c>
      <c r="H5406" t="s">
        <v>5747</v>
      </c>
      <c r="I5406" t="s">
        <v>5748</v>
      </c>
      <c r="J5406">
        <v>2130</v>
      </c>
      <c r="K5406">
        <v>4</v>
      </c>
      <c r="L5406">
        <v>4</v>
      </c>
      <c r="M5406" t="s">
        <v>5749</v>
      </c>
      <c r="N5406" t="s">
        <v>5750</v>
      </c>
      <c r="O5406" t="s">
        <v>5874</v>
      </c>
      <c r="P5406" t="s">
        <v>5875</v>
      </c>
      <c r="Q5406" t="s">
        <v>5876</v>
      </c>
      <c r="R5406">
        <v>84466</v>
      </c>
      <c r="S5406" t="s">
        <v>6406</v>
      </c>
      <c r="T5406" t="s">
        <v>5984</v>
      </c>
      <c r="U5406">
        <v>15</v>
      </c>
      <c r="V5406" t="s">
        <v>6172</v>
      </c>
      <c r="W5406" t="s">
        <v>5869</v>
      </c>
      <c r="X5406">
        <v>6</v>
      </c>
    </row>
    <row r="5407" spans="1:24" x14ac:dyDescent="0.25">
      <c r="A5407">
        <v>34412</v>
      </c>
      <c r="B5407" t="s">
        <v>4254</v>
      </c>
      <c r="C5407" t="s">
        <v>443</v>
      </c>
      <c r="D5407" t="s">
        <v>5871</v>
      </c>
      <c r="E5407" t="s">
        <v>6192</v>
      </c>
      <c r="F5407">
        <v>10</v>
      </c>
      <c r="G5407" t="s">
        <v>5767</v>
      </c>
      <c r="H5407" t="s">
        <v>5747</v>
      </c>
      <c r="I5407" t="s">
        <v>5748</v>
      </c>
      <c r="J5407">
        <v>473</v>
      </c>
      <c r="K5407">
        <v>24</v>
      </c>
      <c r="L5407">
        <v>4.5</v>
      </c>
      <c r="M5407" t="s">
        <v>5749</v>
      </c>
      <c r="N5407" t="s">
        <v>5750</v>
      </c>
      <c r="O5407" t="s">
        <v>5874</v>
      </c>
      <c r="P5407" t="s">
        <v>5875</v>
      </c>
      <c r="Q5407" t="s">
        <v>5876</v>
      </c>
      <c r="R5407">
        <v>93853</v>
      </c>
      <c r="S5407" t="s">
        <v>6734</v>
      </c>
      <c r="T5407" t="s">
        <v>5984</v>
      </c>
      <c r="U5407">
        <v>3.99</v>
      </c>
      <c r="V5407" t="s">
        <v>6172</v>
      </c>
      <c r="W5407" t="s">
        <v>5869</v>
      </c>
      <c r="X5407">
        <v>1</v>
      </c>
    </row>
    <row r="5408" spans="1:24" x14ac:dyDescent="0.25">
      <c r="A5408">
        <v>34412</v>
      </c>
      <c r="B5408" t="s">
        <v>4254</v>
      </c>
      <c r="C5408" t="s">
        <v>443</v>
      </c>
      <c r="D5408" t="s">
        <v>5871</v>
      </c>
      <c r="E5408" t="s">
        <v>6192</v>
      </c>
      <c r="F5408">
        <v>10</v>
      </c>
      <c r="G5408" t="s">
        <v>5767</v>
      </c>
      <c r="H5408" t="s">
        <v>5747</v>
      </c>
      <c r="I5408" t="s">
        <v>5748</v>
      </c>
      <c r="J5408">
        <v>473</v>
      </c>
      <c r="K5408">
        <v>24</v>
      </c>
      <c r="L5408">
        <v>4.5</v>
      </c>
      <c r="M5408" t="s">
        <v>5749</v>
      </c>
      <c r="N5408" t="s">
        <v>5750</v>
      </c>
      <c r="O5408" t="s">
        <v>5874</v>
      </c>
      <c r="P5408" t="s">
        <v>5875</v>
      </c>
      <c r="Q5408" t="s">
        <v>5876</v>
      </c>
      <c r="R5408">
        <v>93853</v>
      </c>
      <c r="S5408" t="s">
        <v>6734</v>
      </c>
      <c r="T5408" t="s">
        <v>5984</v>
      </c>
      <c r="U5408">
        <v>3.99</v>
      </c>
      <c r="V5408" t="s">
        <v>6172</v>
      </c>
      <c r="W5408" t="s">
        <v>5869</v>
      </c>
      <c r="X5408">
        <v>1</v>
      </c>
    </row>
    <row r="5409" spans="1:24" x14ac:dyDescent="0.25">
      <c r="A5409">
        <v>33254</v>
      </c>
      <c r="B5409" t="s">
        <v>3958</v>
      </c>
      <c r="C5409" t="s">
        <v>442</v>
      </c>
      <c r="D5409" t="s">
        <v>5886</v>
      </c>
      <c r="E5409" t="s">
        <v>498</v>
      </c>
      <c r="F5409">
        <v>20</v>
      </c>
      <c r="G5409" t="s">
        <v>5746</v>
      </c>
      <c r="H5409" t="s">
        <v>5747</v>
      </c>
      <c r="I5409" t="s">
        <v>5748</v>
      </c>
      <c r="J5409">
        <v>750</v>
      </c>
      <c r="K5409">
        <v>12</v>
      </c>
      <c r="L5409">
        <v>14.5</v>
      </c>
      <c r="M5409" t="s">
        <v>5759</v>
      </c>
      <c r="N5409" t="s">
        <v>5825</v>
      </c>
      <c r="O5409" t="s">
        <v>5790</v>
      </c>
      <c r="P5409" t="s">
        <v>5988</v>
      </c>
      <c r="Q5409" t="s">
        <v>5989</v>
      </c>
      <c r="R5409">
        <v>51923</v>
      </c>
      <c r="S5409" t="s">
        <v>5965</v>
      </c>
      <c r="T5409" t="s">
        <v>5965</v>
      </c>
      <c r="U5409">
        <v>19.989999999999998</v>
      </c>
      <c r="V5409" t="s">
        <v>5755</v>
      </c>
      <c r="W5409" t="s">
        <v>5756</v>
      </c>
      <c r="X5409">
        <v>1</v>
      </c>
    </row>
    <row r="5410" spans="1:24" x14ac:dyDescent="0.25">
      <c r="A5410">
        <v>33260</v>
      </c>
      <c r="B5410" t="s">
        <v>3959</v>
      </c>
      <c r="C5410" t="s">
        <v>442</v>
      </c>
      <c r="D5410" t="s">
        <v>5920</v>
      </c>
      <c r="E5410" t="s">
        <v>5997</v>
      </c>
      <c r="F5410">
        <v>20</v>
      </c>
      <c r="G5410" t="s">
        <v>5746</v>
      </c>
      <c r="H5410" t="s">
        <v>5747</v>
      </c>
      <c r="I5410" t="s">
        <v>5792</v>
      </c>
      <c r="J5410">
        <v>250</v>
      </c>
      <c r="K5410">
        <v>24</v>
      </c>
      <c r="L5410">
        <v>13</v>
      </c>
      <c r="M5410" t="s">
        <v>5759</v>
      </c>
      <c r="N5410" t="s">
        <v>6085</v>
      </c>
      <c r="O5410" t="s">
        <v>5761</v>
      </c>
      <c r="P5410" t="s">
        <v>5916</v>
      </c>
      <c r="Q5410" t="s">
        <v>5963</v>
      </c>
      <c r="R5410">
        <v>86986</v>
      </c>
      <c r="S5410" t="s">
        <v>6520</v>
      </c>
      <c r="T5410" t="s">
        <v>6521</v>
      </c>
      <c r="U5410">
        <v>5.99</v>
      </c>
      <c r="V5410" t="s">
        <v>6172</v>
      </c>
      <c r="W5410" t="s">
        <v>5765</v>
      </c>
      <c r="X5410">
        <v>1</v>
      </c>
    </row>
    <row r="5411" spans="1:24" x14ac:dyDescent="0.25">
      <c r="A5411">
        <v>33410</v>
      </c>
      <c r="B5411" t="s">
        <v>3980</v>
      </c>
      <c r="C5411" t="s">
        <v>443</v>
      </c>
      <c r="D5411" t="s">
        <v>5871</v>
      </c>
      <c r="E5411" t="s">
        <v>6192</v>
      </c>
      <c r="F5411">
        <v>27</v>
      </c>
      <c r="G5411" t="s">
        <v>5837</v>
      </c>
      <c r="H5411" t="s">
        <v>5747</v>
      </c>
      <c r="I5411" t="s">
        <v>5748</v>
      </c>
      <c r="J5411">
        <v>11352</v>
      </c>
      <c r="K5411">
        <v>1</v>
      </c>
      <c r="L5411">
        <v>5</v>
      </c>
      <c r="M5411" t="s">
        <v>5749</v>
      </c>
      <c r="N5411" t="s">
        <v>5750</v>
      </c>
      <c r="O5411" t="s">
        <v>5874</v>
      </c>
      <c r="P5411" t="s">
        <v>6178</v>
      </c>
      <c r="Q5411" t="s">
        <v>5876</v>
      </c>
      <c r="R5411">
        <v>76989</v>
      </c>
      <c r="S5411" t="s">
        <v>6431</v>
      </c>
      <c r="T5411" t="s">
        <v>6431</v>
      </c>
      <c r="U5411">
        <v>43.79</v>
      </c>
      <c r="V5411" t="s">
        <v>6172</v>
      </c>
      <c r="W5411" t="s">
        <v>5869</v>
      </c>
      <c r="X5411">
        <v>24</v>
      </c>
    </row>
    <row r="5412" spans="1:24" x14ac:dyDescent="0.25">
      <c r="A5412">
        <v>33410</v>
      </c>
      <c r="B5412" t="s">
        <v>3980</v>
      </c>
      <c r="C5412" t="s">
        <v>443</v>
      </c>
      <c r="D5412" t="s">
        <v>5871</v>
      </c>
      <c r="E5412" t="s">
        <v>6192</v>
      </c>
      <c r="F5412">
        <v>27</v>
      </c>
      <c r="G5412" t="s">
        <v>5837</v>
      </c>
      <c r="H5412" t="s">
        <v>5747</v>
      </c>
      <c r="I5412" t="s">
        <v>5748</v>
      </c>
      <c r="J5412">
        <v>11352</v>
      </c>
      <c r="K5412">
        <v>1</v>
      </c>
      <c r="L5412">
        <v>5</v>
      </c>
      <c r="M5412" t="s">
        <v>5749</v>
      </c>
      <c r="N5412" t="s">
        <v>5750</v>
      </c>
      <c r="O5412" t="s">
        <v>5874</v>
      </c>
      <c r="P5412" t="s">
        <v>6178</v>
      </c>
      <c r="Q5412" t="s">
        <v>5876</v>
      </c>
      <c r="R5412">
        <v>76989</v>
      </c>
      <c r="S5412" t="s">
        <v>6431</v>
      </c>
      <c r="T5412" t="s">
        <v>6431</v>
      </c>
      <c r="U5412">
        <v>43.79</v>
      </c>
      <c r="V5412" t="s">
        <v>6172</v>
      </c>
      <c r="W5412" t="s">
        <v>5869</v>
      </c>
      <c r="X5412">
        <v>24</v>
      </c>
    </row>
    <row r="5413" spans="1:24" x14ac:dyDescent="0.25">
      <c r="A5413">
        <v>33411</v>
      </c>
      <c r="B5413" t="s">
        <v>3981</v>
      </c>
      <c r="C5413" t="s">
        <v>443</v>
      </c>
      <c r="D5413" t="s">
        <v>5871</v>
      </c>
      <c r="E5413" t="s">
        <v>5872</v>
      </c>
      <c r="F5413">
        <v>27</v>
      </c>
      <c r="G5413" t="s">
        <v>5837</v>
      </c>
      <c r="H5413" t="s">
        <v>5747</v>
      </c>
      <c r="I5413" t="s">
        <v>5748</v>
      </c>
      <c r="J5413">
        <v>11352</v>
      </c>
      <c r="K5413">
        <v>1</v>
      </c>
      <c r="L5413">
        <v>6.9</v>
      </c>
      <c r="M5413" t="s">
        <v>5749</v>
      </c>
      <c r="N5413" t="s">
        <v>5750</v>
      </c>
      <c r="O5413" t="s">
        <v>5874</v>
      </c>
      <c r="P5413" t="s">
        <v>6178</v>
      </c>
      <c r="Q5413" t="s">
        <v>5876</v>
      </c>
      <c r="R5413">
        <v>76989</v>
      </c>
      <c r="S5413" t="s">
        <v>6431</v>
      </c>
      <c r="T5413" t="s">
        <v>6431</v>
      </c>
      <c r="U5413">
        <v>62</v>
      </c>
      <c r="V5413" t="s">
        <v>6172</v>
      </c>
      <c r="W5413" t="s">
        <v>5869</v>
      </c>
      <c r="X5413">
        <v>24</v>
      </c>
    </row>
    <row r="5414" spans="1:24" x14ac:dyDescent="0.25">
      <c r="A5414">
        <v>33411</v>
      </c>
      <c r="B5414" t="s">
        <v>3981</v>
      </c>
      <c r="C5414" t="s">
        <v>443</v>
      </c>
      <c r="D5414" t="s">
        <v>5871</v>
      </c>
      <c r="E5414" t="s">
        <v>5872</v>
      </c>
      <c r="F5414">
        <v>27</v>
      </c>
      <c r="G5414" t="s">
        <v>5837</v>
      </c>
      <c r="H5414" t="s">
        <v>5747</v>
      </c>
      <c r="I5414" t="s">
        <v>5748</v>
      </c>
      <c r="J5414">
        <v>11352</v>
      </c>
      <c r="K5414">
        <v>1</v>
      </c>
      <c r="L5414">
        <v>6.9</v>
      </c>
      <c r="M5414" t="s">
        <v>5749</v>
      </c>
      <c r="N5414" t="s">
        <v>5750</v>
      </c>
      <c r="O5414" t="s">
        <v>5874</v>
      </c>
      <c r="P5414" t="s">
        <v>6178</v>
      </c>
      <c r="Q5414" t="s">
        <v>5876</v>
      </c>
      <c r="R5414">
        <v>76989</v>
      </c>
      <c r="S5414" t="s">
        <v>6431</v>
      </c>
      <c r="T5414" t="s">
        <v>6431</v>
      </c>
      <c r="U5414">
        <v>62</v>
      </c>
      <c r="V5414" t="s">
        <v>6172</v>
      </c>
      <c r="W5414" t="s">
        <v>5869</v>
      </c>
      <c r="X5414">
        <v>24</v>
      </c>
    </row>
    <row r="5415" spans="1:24" x14ac:dyDescent="0.25">
      <c r="A5415">
        <v>34513</v>
      </c>
      <c r="B5415" t="s">
        <v>4285</v>
      </c>
      <c r="C5415" t="s">
        <v>442</v>
      </c>
      <c r="D5415" t="s">
        <v>5886</v>
      </c>
      <c r="E5415" t="s">
        <v>5887</v>
      </c>
      <c r="F5415">
        <v>22</v>
      </c>
      <c r="G5415" t="s">
        <v>5816</v>
      </c>
      <c r="H5415" t="s">
        <v>5747</v>
      </c>
      <c r="I5415" t="s">
        <v>5748</v>
      </c>
      <c r="J5415">
        <v>750</v>
      </c>
      <c r="K5415">
        <v>12</v>
      </c>
      <c r="L5415">
        <v>13.9</v>
      </c>
      <c r="M5415" t="s">
        <v>5759</v>
      </c>
      <c r="N5415" t="s">
        <v>5904</v>
      </c>
      <c r="O5415" t="s">
        <v>5790</v>
      </c>
      <c r="P5415" t="s">
        <v>5889</v>
      </c>
      <c r="Q5415" t="s">
        <v>5923</v>
      </c>
      <c r="R5415">
        <v>42425</v>
      </c>
      <c r="S5415" t="s">
        <v>6001</v>
      </c>
      <c r="T5415" t="s">
        <v>5844</v>
      </c>
      <c r="U5415">
        <v>25.99</v>
      </c>
      <c r="V5415" t="s">
        <v>5755</v>
      </c>
      <c r="W5415" t="s">
        <v>5765</v>
      </c>
      <c r="X5415">
        <v>1</v>
      </c>
    </row>
    <row r="5416" spans="1:24" x14ac:dyDescent="0.25">
      <c r="A5416">
        <v>34514</v>
      </c>
      <c r="B5416" t="s">
        <v>4286</v>
      </c>
      <c r="C5416" t="s">
        <v>442</v>
      </c>
      <c r="D5416" t="s">
        <v>5886</v>
      </c>
      <c r="E5416" t="s">
        <v>5914</v>
      </c>
      <c r="F5416">
        <v>20</v>
      </c>
      <c r="G5416" t="s">
        <v>5746</v>
      </c>
      <c r="H5416" t="s">
        <v>5747</v>
      </c>
      <c r="I5416" t="s">
        <v>5748</v>
      </c>
      <c r="J5416">
        <v>750</v>
      </c>
      <c r="K5416">
        <v>12</v>
      </c>
      <c r="L5416">
        <v>14</v>
      </c>
      <c r="M5416" t="s">
        <v>5759</v>
      </c>
      <c r="N5416" t="s">
        <v>5915</v>
      </c>
      <c r="O5416" t="s">
        <v>5761</v>
      </c>
      <c r="P5416" t="s">
        <v>6002</v>
      </c>
      <c r="Q5416" t="s">
        <v>5917</v>
      </c>
      <c r="R5416">
        <v>94552</v>
      </c>
      <c r="S5416" t="s">
        <v>6298</v>
      </c>
      <c r="T5416" t="s">
        <v>6298</v>
      </c>
      <c r="U5416">
        <v>12.99</v>
      </c>
      <c r="V5416" t="s">
        <v>5755</v>
      </c>
      <c r="W5416" t="s">
        <v>5765</v>
      </c>
      <c r="X5416">
        <v>1</v>
      </c>
    </row>
    <row r="5417" spans="1:24" x14ac:dyDescent="0.25">
      <c r="A5417">
        <v>34515</v>
      </c>
      <c r="B5417" t="s">
        <v>4287</v>
      </c>
      <c r="C5417" t="s">
        <v>442</v>
      </c>
      <c r="D5417" t="s">
        <v>5920</v>
      </c>
      <c r="E5417" t="s">
        <v>5997</v>
      </c>
      <c r="F5417">
        <v>20</v>
      </c>
      <c r="G5417" t="s">
        <v>5746</v>
      </c>
      <c r="H5417" t="s">
        <v>5747</v>
      </c>
      <c r="I5417" t="s">
        <v>5748</v>
      </c>
      <c r="J5417">
        <v>750</v>
      </c>
      <c r="K5417">
        <v>12</v>
      </c>
      <c r="L5417">
        <v>13.5</v>
      </c>
      <c r="M5417" t="s">
        <v>5759</v>
      </c>
      <c r="N5417" t="s">
        <v>5915</v>
      </c>
      <c r="O5417" t="s">
        <v>5761</v>
      </c>
      <c r="P5417" t="s">
        <v>6002</v>
      </c>
      <c r="Q5417" t="s">
        <v>5917</v>
      </c>
      <c r="R5417">
        <v>94552</v>
      </c>
      <c r="S5417" t="s">
        <v>6298</v>
      </c>
      <c r="T5417" t="s">
        <v>6298</v>
      </c>
      <c r="U5417">
        <v>12.99</v>
      </c>
      <c r="V5417" t="s">
        <v>5755</v>
      </c>
      <c r="W5417" t="s">
        <v>5765</v>
      </c>
      <c r="X5417">
        <v>1</v>
      </c>
    </row>
    <row r="5418" spans="1:24" x14ac:dyDescent="0.25">
      <c r="A5418">
        <v>34416</v>
      </c>
      <c r="B5418" t="s">
        <v>4151</v>
      </c>
      <c r="C5418" t="s">
        <v>443</v>
      </c>
      <c r="D5418" t="s">
        <v>5871</v>
      </c>
      <c r="E5418" t="s">
        <v>6342</v>
      </c>
      <c r="F5418">
        <v>27</v>
      </c>
      <c r="G5418" t="s">
        <v>5837</v>
      </c>
      <c r="H5418" t="s">
        <v>5747</v>
      </c>
      <c r="I5418" t="s">
        <v>5748</v>
      </c>
      <c r="J5418">
        <v>2130</v>
      </c>
      <c r="K5418">
        <v>4</v>
      </c>
      <c r="L5418">
        <v>5</v>
      </c>
      <c r="M5418" t="s">
        <v>5749</v>
      </c>
      <c r="N5418" t="s">
        <v>5750</v>
      </c>
      <c r="O5418" t="s">
        <v>5874</v>
      </c>
      <c r="P5418" t="s">
        <v>5875</v>
      </c>
      <c r="Q5418" t="s">
        <v>5876</v>
      </c>
      <c r="R5418">
        <v>84466</v>
      </c>
      <c r="S5418" t="s">
        <v>6406</v>
      </c>
      <c r="T5418" t="s">
        <v>5984</v>
      </c>
      <c r="U5418">
        <v>15</v>
      </c>
      <c r="V5418" t="s">
        <v>6172</v>
      </c>
      <c r="W5418" t="s">
        <v>5869</v>
      </c>
      <c r="X5418">
        <v>6</v>
      </c>
    </row>
    <row r="5419" spans="1:24" x14ac:dyDescent="0.25">
      <c r="A5419">
        <v>34416</v>
      </c>
      <c r="B5419" t="s">
        <v>4151</v>
      </c>
      <c r="C5419" t="s">
        <v>443</v>
      </c>
      <c r="D5419" t="s">
        <v>5871</v>
      </c>
      <c r="E5419" t="s">
        <v>6342</v>
      </c>
      <c r="F5419">
        <v>27</v>
      </c>
      <c r="G5419" t="s">
        <v>5837</v>
      </c>
      <c r="H5419" t="s">
        <v>5747</v>
      </c>
      <c r="I5419" t="s">
        <v>5748</v>
      </c>
      <c r="J5419">
        <v>2130</v>
      </c>
      <c r="K5419">
        <v>4</v>
      </c>
      <c r="L5419">
        <v>5</v>
      </c>
      <c r="M5419" t="s">
        <v>5749</v>
      </c>
      <c r="N5419" t="s">
        <v>5750</v>
      </c>
      <c r="O5419" t="s">
        <v>5874</v>
      </c>
      <c r="P5419" t="s">
        <v>5875</v>
      </c>
      <c r="Q5419" t="s">
        <v>5876</v>
      </c>
      <c r="R5419">
        <v>84466</v>
      </c>
      <c r="S5419" t="s">
        <v>6406</v>
      </c>
      <c r="T5419" t="s">
        <v>5984</v>
      </c>
      <c r="U5419">
        <v>15</v>
      </c>
      <c r="V5419" t="s">
        <v>6172</v>
      </c>
      <c r="W5419" t="s">
        <v>5869</v>
      </c>
      <c r="X5419">
        <v>6</v>
      </c>
    </row>
    <row r="5420" spans="1:24" x14ac:dyDescent="0.25">
      <c r="A5420">
        <v>34718</v>
      </c>
      <c r="B5420" t="s">
        <v>4297</v>
      </c>
      <c r="C5420" t="s">
        <v>442</v>
      </c>
      <c r="D5420" t="s">
        <v>5920</v>
      </c>
      <c r="E5420" t="s">
        <v>6005</v>
      </c>
      <c r="F5420">
        <v>20</v>
      </c>
      <c r="G5420" t="s">
        <v>5746</v>
      </c>
      <c r="H5420" t="s">
        <v>5747</v>
      </c>
      <c r="I5420" t="s">
        <v>5748</v>
      </c>
      <c r="J5420">
        <v>750</v>
      </c>
      <c r="K5420">
        <v>12</v>
      </c>
      <c r="L5420">
        <v>13.3</v>
      </c>
      <c r="M5420" t="s">
        <v>5759</v>
      </c>
      <c r="N5420" t="s">
        <v>6054</v>
      </c>
      <c r="O5420" t="s">
        <v>5761</v>
      </c>
      <c r="P5420" t="s">
        <v>5916</v>
      </c>
      <c r="Q5420" t="s">
        <v>6055</v>
      </c>
      <c r="R5420">
        <v>65437</v>
      </c>
      <c r="S5420" t="s">
        <v>5891</v>
      </c>
      <c r="T5420" t="s">
        <v>5892</v>
      </c>
      <c r="U5420">
        <v>15.11</v>
      </c>
      <c r="V5420" t="s">
        <v>5755</v>
      </c>
      <c r="W5420" t="s">
        <v>5765</v>
      </c>
      <c r="X5420">
        <v>1</v>
      </c>
    </row>
    <row r="5421" spans="1:24" x14ac:dyDescent="0.25">
      <c r="A5421">
        <v>35223</v>
      </c>
      <c r="B5421" t="s">
        <v>4411</v>
      </c>
      <c r="C5421" t="s">
        <v>443</v>
      </c>
      <c r="D5421" t="s">
        <v>6580</v>
      </c>
      <c r="E5421" t="s">
        <v>5872</v>
      </c>
      <c r="F5421">
        <v>27</v>
      </c>
      <c r="G5421" t="s">
        <v>5837</v>
      </c>
      <c r="H5421" t="s">
        <v>5747</v>
      </c>
      <c r="I5421" t="s">
        <v>5748</v>
      </c>
      <c r="J5421">
        <v>473</v>
      </c>
      <c r="K5421">
        <v>24</v>
      </c>
      <c r="L5421">
        <v>7</v>
      </c>
      <c r="M5421" t="s">
        <v>5749</v>
      </c>
      <c r="N5421" t="s">
        <v>5750</v>
      </c>
      <c r="O5421" t="s">
        <v>5874</v>
      </c>
      <c r="P5421" t="s">
        <v>5875</v>
      </c>
      <c r="Q5421" t="s">
        <v>5876</v>
      </c>
      <c r="R5421">
        <v>90001</v>
      </c>
      <c r="S5421" t="s">
        <v>6615</v>
      </c>
      <c r="T5421" t="s">
        <v>6615</v>
      </c>
      <c r="U5421">
        <v>4</v>
      </c>
      <c r="V5421" t="s">
        <v>6172</v>
      </c>
      <c r="W5421" t="s">
        <v>5869</v>
      </c>
      <c r="X5421">
        <v>1</v>
      </c>
    </row>
    <row r="5422" spans="1:24" x14ac:dyDescent="0.25">
      <c r="A5422">
        <v>35223</v>
      </c>
      <c r="B5422" t="s">
        <v>4411</v>
      </c>
      <c r="C5422" t="s">
        <v>443</v>
      </c>
      <c r="D5422" t="s">
        <v>6580</v>
      </c>
      <c r="E5422" t="s">
        <v>5872</v>
      </c>
      <c r="F5422">
        <v>27</v>
      </c>
      <c r="G5422" t="s">
        <v>5837</v>
      </c>
      <c r="H5422" t="s">
        <v>5747</v>
      </c>
      <c r="I5422" t="s">
        <v>5748</v>
      </c>
      <c r="J5422">
        <v>473</v>
      </c>
      <c r="K5422">
        <v>24</v>
      </c>
      <c r="L5422">
        <v>7</v>
      </c>
      <c r="M5422" t="s">
        <v>5749</v>
      </c>
      <c r="N5422" t="s">
        <v>5750</v>
      </c>
      <c r="O5422" t="s">
        <v>5874</v>
      </c>
      <c r="P5422" t="s">
        <v>5875</v>
      </c>
      <c r="Q5422" t="s">
        <v>5876</v>
      </c>
      <c r="R5422">
        <v>90001</v>
      </c>
      <c r="S5422" t="s">
        <v>6615</v>
      </c>
      <c r="T5422" t="s">
        <v>6615</v>
      </c>
      <c r="U5422">
        <v>4</v>
      </c>
      <c r="V5422" t="s">
        <v>6172</v>
      </c>
      <c r="W5422" t="s">
        <v>5869</v>
      </c>
      <c r="X5422">
        <v>1</v>
      </c>
    </row>
    <row r="5423" spans="1:24" x14ac:dyDescent="0.25">
      <c r="A5423">
        <v>33377</v>
      </c>
      <c r="B5423" t="s">
        <v>3894</v>
      </c>
      <c r="C5423" t="s">
        <v>443</v>
      </c>
      <c r="D5423" t="s">
        <v>6612</v>
      </c>
      <c r="E5423" t="s">
        <v>6192</v>
      </c>
      <c r="F5423">
        <v>27</v>
      </c>
      <c r="G5423" t="s">
        <v>5837</v>
      </c>
      <c r="H5423" t="s">
        <v>5747</v>
      </c>
      <c r="I5423" t="s">
        <v>5748</v>
      </c>
      <c r="J5423">
        <v>2838</v>
      </c>
      <c r="K5423">
        <v>4</v>
      </c>
      <c r="L5423">
        <v>5.5</v>
      </c>
      <c r="M5423" t="s">
        <v>5749</v>
      </c>
      <c r="N5423" t="s">
        <v>5750</v>
      </c>
      <c r="O5423" t="s">
        <v>5874</v>
      </c>
      <c r="P5423" t="s">
        <v>5875</v>
      </c>
      <c r="Q5423" t="s">
        <v>5876</v>
      </c>
      <c r="R5423">
        <v>90000</v>
      </c>
      <c r="S5423" t="s">
        <v>6613</v>
      </c>
      <c r="T5423" t="s">
        <v>6613</v>
      </c>
      <c r="U5423">
        <v>19.95</v>
      </c>
      <c r="V5423" t="s">
        <v>6172</v>
      </c>
      <c r="W5423" t="s">
        <v>5869</v>
      </c>
      <c r="X5423">
        <v>6</v>
      </c>
    </row>
    <row r="5424" spans="1:24" x14ac:dyDescent="0.25">
      <c r="A5424">
        <v>33377</v>
      </c>
      <c r="B5424" t="s">
        <v>3894</v>
      </c>
      <c r="C5424" t="s">
        <v>443</v>
      </c>
      <c r="D5424" t="s">
        <v>6612</v>
      </c>
      <c r="E5424" t="s">
        <v>6192</v>
      </c>
      <c r="F5424">
        <v>27</v>
      </c>
      <c r="G5424" t="s">
        <v>5837</v>
      </c>
      <c r="H5424" t="s">
        <v>5747</v>
      </c>
      <c r="I5424" t="s">
        <v>5748</v>
      </c>
      <c r="J5424">
        <v>2838</v>
      </c>
      <c r="K5424">
        <v>4</v>
      </c>
      <c r="L5424">
        <v>5.5</v>
      </c>
      <c r="M5424" t="s">
        <v>5749</v>
      </c>
      <c r="N5424" t="s">
        <v>5750</v>
      </c>
      <c r="O5424" t="s">
        <v>5874</v>
      </c>
      <c r="P5424" t="s">
        <v>5875</v>
      </c>
      <c r="Q5424" t="s">
        <v>5876</v>
      </c>
      <c r="R5424">
        <v>90000</v>
      </c>
      <c r="S5424" t="s">
        <v>6613</v>
      </c>
      <c r="T5424" t="s">
        <v>6613</v>
      </c>
      <c r="U5424">
        <v>19.95</v>
      </c>
      <c r="V5424" t="s">
        <v>6172</v>
      </c>
      <c r="W5424" t="s">
        <v>5869</v>
      </c>
      <c r="X5424">
        <v>6</v>
      </c>
    </row>
    <row r="5425" spans="1:24" x14ac:dyDescent="0.25">
      <c r="A5425">
        <v>34797</v>
      </c>
      <c r="B5425" t="s">
        <v>4305</v>
      </c>
      <c r="C5425" t="s">
        <v>442</v>
      </c>
      <c r="D5425" t="s">
        <v>5920</v>
      </c>
      <c r="E5425" t="s">
        <v>5887</v>
      </c>
      <c r="F5425">
        <v>20</v>
      </c>
      <c r="G5425" t="s">
        <v>5746</v>
      </c>
      <c r="H5425" t="s">
        <v>5747</v>
      </c>
      <c r="I5425" t="s">
        <v>5748</v>
      </c>
      <c r="J5425">
        <v>750</v>
      </c>
      <c r="K5425">
        <v>6</v>
      </c>
      <c r="L5425">
        <v>13</v>
      </c>
      <c r="M5425" t="s">
        <v>5759</v>
      </c>
      <c r="N5425" t="s">
        <v>5825</v>
      </c>
      <c r="O5425" t="s">
        <v>5761</v>
      </c>
      <c r="P5425" t="s">
        <v>5916</v>
      </c>
      <c r="Q5425" t="s">
        <v>5989</v>
      </c>
      <c r="R5425">
        <v>82120</v>
      </c>
      <c r="S5425" t="s">
        <v>6368</v>
      </c>
      <c r="T5425" t="s">
        <v>5965</v>
      </c>
      <c r="U5425">
        <v>14.99</v>
      </c>
      <c r="V5425" t="s">
        <v>5755</v>
      </c>
      <c r="W5425" t="s">
        <v>5765</v>
      </c>
      <c r="X5425">
        <v>1</v>
      </c>
    </row>
    <row r="5426" spans="1:24" x14ac:dyDescent="0.25">
      <c r="A5426">
        <v>34801</v>
      </c>
      <c r="B5426" t="s">
        <v>4307</v>
      </c>
      <c r="C5426" t="s">
        <v>442</v>
      </c>
      <c r="D5426" t="s">
        <v>5886</v>
      </c>
      <c r="E5426" t="s">
        <v>5887</v>
      </c>
      <c r="F5426">
        <v>20</v>
      </c>
      <c r="G5426" t="s">
        <v>5746</v>
      </c>
      <c r="H5426" t="s">
        <v>5747</v>
      </c>
      <c r="I5426" t="s">
        <v>5748</v>
      </c>
      <c r="J5426">
        <v>750</v>
      </c>
      <c r="K5426">
        <v>6</v>
      </c>
      <c r="L5426">
        <v>13.5</v>
      </c>
      <c r="M5426" t="s">
        <v>5759</v>
      </c>
      <c r="N5426" t="s">
        <v>5825</v>
      </c>
      <c r="O5426" t="s">
        <v>5761</v>
      </c>
      <c r="P5426" t="s">
        <v>5916</v>
      </c>
      <c r="Q5426" t="s">
        <v>5989</v>
      </c>
      <c r="R5426">
        <v>82120</v>
      </c>
      <c r="S5426" t="s">
        <v>6368</v>
      </c>
      <c r="T5426" t="s">
        <v>5965</v>
      </c>
      <c r="U5426">
        <v>14.99</v>
      </c>
      <c r="V5426" t="s">
        <v>5755</v>
      </c>
      <c r="W5426" t="s">
        <v>5765</v>
      </c>
      <c r="X5426">
        <v>1</v>
      </c>
    </row>
    <row r="5427" spans="1:24" x14ac:dyDescent="0.25">
      <c r="A5427">
        <v>35475</v>
      </c>
      <c r="B5427" t="s">
        <v>4496</v>
      </c>
      <c r="C5427" t="s">
        <v>443</v>
      </c>
      <c r="D5427" t="s">
        <v>5871</v>
      </c>
      <c r="E5427" t="s">
        <v>6192</v>
      </c>
      <c r="F5427">
        <v>27</v>
      </c>
      <c r="G5427" t="s">
        <v>5837</v>
      </c>
      <c r="H5427" t="s">
        <v>5747</v>
      </c>
      <c r="I5427" t="s">
        <v>5748</v>
      </c>
      <c r="J5427">
        <v>3960</v>
      </c>
      <c r="K5427">
        <v>2</v>
      </c>
      <c r="L5427">
        <v>5</v>
      </c>
      <c r="M5427" t="s">
        <v>5749</v>
      </c>
      <c r="N5427" t="s">
        <v>5750</v>
      </c>
      <c r="O5427" t="s">
        <v>5874</v>
      </c>
      <c r="P5427" t="s">
        <v>5875</v>
      </c>
      <c r="Q5427" t="s">
        <v>5876</v>
      </c>
      <c r="R5427">
        <v>84466</v>
      </c>
      <c r="S5427" t="s">
        <v>6406</v>
      </c>
      <c r="T5427" t="s">
        <v>5984</v>
      </c>
      <c r="U5427">
        <v>27.95</v>
      </c>
      <c r="V5427" t="s">
        <v>6172</v>
      </c>
      <c r="W5427" t="s">
        <v>5869</v>
      </c>
      <c r="X5427">
        <v>12</v>
      </c>
    </row>
    <row r="5428" spans="1:24" x14ac:dyDescent="0.25">
      <c r="A5428">
        <v>35475</v>
      </c>
      <c r="B5428" t="s">
        <v>4496</v>
      </c>
      <c r="C5428" t="s">
        <v>443</v>
      </c>
      <c r="D5428" t="s">
        <v>5871</v>
      </c>
      <c r="E5428" t="s">
        <v>6192</v>
      </c>
      <c r="F5428">
        <v>27</v>
      </c>
      <c r="G5428" t="s">
        <v>5837</v>
      </c>
      <c r="H5428" t="s">
        <v>5747</v>
      </c>
      <c r="I5428" t="s">
        <v>5748</v>
      </c>
      <c r="J5428">
        <v>3960</v>
      </c>
      <c r="K5428">
        <v>2</v>
      </c>
      <c r="L5428">
        <v>5</v>
      </c>
      <c r="M5428" t="s">
        <v>5749</v>
      </c>
      <c r="N5428" t="s">
        <v>5750</v>
      </c>
      <c r="O5428" t="s">
        <v>5874</v>
      </c>
      <c r="P5428" t="s">
        <v>5875</v>
      </c>
      <c r="Q5428" t="s">
        <v>5876</v>
      </c>
      <c r="R5428">
        <v>84466</v>
      </c>
      <c r="S5428" t="s">
        <v>6406</v>
      </c>
      <c r="T5428" t="s">
        <v>5984</v>
      </c>
      <c r="U5428">
        <v>27.95</v>
      </c>
      <c r="V5428" t="s">
        <v>6172</v>
      </c>
      <c r="W5428" t="s">
        <v>5869</v>
      </c>
      <c r="X5428">
        <v>12</v>
      </c>
    </row>
    <row r="5429" spans="1:24" x14ac:dyDescent="0.25">
      <c r="A5429">
        <v>35224</v>
      </c>
      <c r="B5429" t="s">
        <v>4412</v>
      </c>
      <c r="C5429" t="s">
        <v>443</v>
      </c>
      <c r="D5429" t="s">
        <v>6580</v>
      </c>
      <c r="E5429" t="s">
        <v>5872</v>
      </c>
      <c r="F5429">
        <v>27</v>
      </c>
      <c r="G5429" t="s">
        <v>5837</v>
      </c>
      <c r="H5429" t="s">
        <v>5747</v>
      </c>
      <c r="I5429" t="s">
        <v>5748</v>
      </c>
      <c r="J5429">
        <v>473</v>
      </c>
      <c r="K5429">
        <v>24</v>
      </c>
      <c r="L5429">
        <v>5.6</v>
      </c>
      <c r="M5429" t="s">
        <v>5749</v>
      </c>
      <c r="N5429" t="s">
        <v>5750</v>
      </c>
      <c r="O5429" t="s">
        <v>5874</v>
      </c>
      <c r="P5429" t="s">
        <v>5875</v>
      </c>
      <c r="Q5429" t="s">
        <v>5876</v>
      </c>
      <c r="R5429">
        <v>90001</v>
      </c>
      <c r="S5429" t="s">
        <v>6615</v>
      </c>
      <c r="T5429" t="s">
        <v>6615</v>
      </c>
      <c r="U5429">
        <v>4.3</v>
      </c>
      <c r="V5429" t="s">
        <v>6172</v>
      </c>
      <c r="W5429" t="s">
        <v>5869</v>
      </c>
      <c r="X5429">
        <v>1</v>
      </c>
    </row>
    <row r="5430" spans="1:24" x14ac:dyDescent="0.25">
      <c r="A5430">
        <v>35224</v>
      </c>
      <c r="B5430" t="s">
        <v>4412</v>
      </c>
      <c r="C5430" t="s">
        <v>443</v>
      </c>
      <c r="D5430" t="s">
        <v>6580</v>
      </c>
      <c r="E5430" t="s">
        <v>5872</v>
      </c>
      <c r="F5430">
        <v>27</v>
      </c>
      <c r="G5430" t="s">
        <v>5837</v>
      </c>
      <c r="H5430" t="s">
        <v>5747</v>
      </c>
      <c r="I5430" t="s">
        <v>5748</v>
      </c>
      <c r="J5430">
        <v>473</v>
      </c>
      <c r="K5430">
        <v>24</v>
      </c>
      <c r="L5430">
        <v>5.6</v>
      </c>
      <c r="M5430" t="s">
        <v>5749</v>
      </c>
      <c r="N5430" t="s">
        <v>5750</v>
      </c>
      <c r="O5430" t="s">
        <v>5874</v>
      </c>
      <c r="P5430" t="s">
        <v>5875</v>
      </c>
      <c r="Q5430" t="s">
        <v>5876</v>
      </c>
      <c r="R5430">
        <v>90001</v>
      </c>
      <c r="S5430" t="s">
        <v>6615</v>
      </c>
      <c r="T5430" t="s">
        <v>6615</v>
      </c>
      <c r="U5430">
        <v>4.3</v>
      </c>
      <c r="V5430" t="s">
        <v>6172</v>
      </c>
      <c r="W5430" t="s">
        <v>5869</v>
      </c>
      <c r="X5430">
        <v>1</v>
      </c>
    </row>
    <row r="5431" spans="1:24" x14ac:dyDescent="0.25">
      <c r="A5431">
        <v>35441</v>
      </c>
      <c r="B5431" t="s">
        <v>4492</v>
      </c>
      <c r="C5431" t="s">
        <v>443</v>
      </c>
      <c r="D5431" t="s">
        <v>6411</v>
      </c>
      <c r="E5431" t="s">
        <v>6192</v>
      </c>
      <c r="F5431">
        <v>27</v>
      </c>
      <c r="G5431" t="s">
        <v>5837</v>
      </c>
      <c r="H5431" t="s">
        <v>5747</v>
      </c>
      <c r="I5431" t="s">
        <v>5748</v>
      </c>
      <c r="J5431">
        <v>473</v>
      </c>
      <c r="K5431">
        <v>24</v>
      </c>
      <c r="L5431">
        <v>5.2</v>
      </c>
      <c r="M5431" t="s">
        <v>5749</v>
      </c>
      <c r="N5431" t="s">
        <v>5750</v>
      </c>
      <c r="O5431" t="s">
        <v>5874</v>
      </c>
      <c r="P5431" t="s">
        <v>5875</v>
      </c>
      <c r="Q5431" t="s">
        <v>5876</v>
      </c>
      <c r="R5431">
        <v>79216</v>
      </c>
      <c r="S5431" t="s">
        <v>6412</v>
      </c>
      <c r="T5431" t="s">
        <v>6413</v>
      </c>
      <c r="U5431">
        <v>3.33</v>
      </c>
      <c r="V5431" t="s">
        <v>6172</v>
      </c>
      <c r="W5431" t="s">
        <v>5869</v>
      </c>
      <c r="X5431">
        <v>1</v>
      </c>
    </row>
    <row r="5432" spans="1:24" x14ac:dyDescent="0.25">
      <c r="A5432">
        <v>35441</v>
      </c>
      <c r="B5432" t="s">
        <v>4492</v>
      </c>
      <c r="C5432" t="s">
        <v>443</v>
      </c>
      <c r="D5432" t="s">
        <v>6411</v>
      </c>
      <c r="E5432" t="s">
        <v>6192</v>
      </c>
      <c r="F5432">
        <v>27</v>
      </c>
      <c r="G5432" t="s">
        <v>5837</v>
      </c>
      <c r="H5432" t="s">
        <v>5747</v>
      </c>
      <c r="I5432" t="s">
        <v>5748</v>
      </c>
      <c r="J5432">
        <v>473</v>
      </c>
      <c r="K5432">
        <v>24</v>
      </c>
      <c r="L5432">
        <v>5.2</v>
      </c>
      <c r="M5432" t="s">
        <v>5749</v>
      </c>
      <c r="N5432" t="s">
        <v>5750</v>
      </c>
      <c r="O5432" t="s">
        <v>5874</v>
      </c>
      <c r="P5432" t="s">
        <v>5875</v>
      </c>
      <c r="Q5432" t="s">
        <v>5876</v>
      </c>
      <c r="R5432">
        <v>79216</v>
      </c>
      <c r="S5432" t="s">
        <v>6412</v>
      </c>
      <c r="T5432" t="s">
        <v>6413</v>
      </c>
      <c r="U5432">
        <v>3.33</v>
      </c>
      <c r="V5432" t="s">
        <v>6172</v>
      </c>
      <c r="W5432" t="s">
        <v>5869</v>
      </c>
      <c r="X5432">
        <v>1</v>
      </c>
    </row>
    <row r="5433" spans="1:24" x14ac:dyDescent="0.25">
      <c r="A5433">
        <v>35445</v>
      </c>
      <c r="B5433" t="s">
        <v>4494</v>
      </c>
      <c r="C5433" t="s">
        <v>443</v>
      </c>
      <c r="D5433" t="s">
        <v>6411</v>
      </c>
      <c r="E5433" t="s">
        <v>6192</v>
      </c>
      <c r="F5433">
        <v>27</v>
      </c>
      <c r="G5433" t="s">
        <v>5837</v>
      </c>
      <c r="H5433" t="s">
        <v>5747</v>
      </c>
      <c r="I5433" t="s">
        <v>5748</v>
      </c>
      <c r="J5433">
        <v>473</v>
      </c>
      <c r="K5433">
        <v>24</v>
      </c>
      <c r="L5433">
        <v>5.4</v>
      </c>
      <c r="M5433" t="s">
        <v>5749</v>
      </c>
      <c r="N5433" t="s">
        <v>5750</v>
      </c>
      <c r="O5433" t="s">
        <v>5874</v>
      </c>
      <c r="P5433" t="s">
        <v>5875</v>
      </c>
      <c r="Q5433" t="s">
        <v>5876</v>
      </c>
      <c r="R5433">
        <v>79216</v>
      </c>
      <c r="S5433" t="s">
        <v>6412</v>
      </c>
      <c r="T5433" t="s">
        <v>6413</v>
      </c>
      <c r="U5433">
        <v>3.33</v>
      </c>
      <c r="V5433" t="s">
        <v>6172</v>
      </c>
      <c r="W5433" t="s">
        <v>5869</v>
      </c>
      <c r="X5433">
        <v>1</v>
      </c>
    </row>
    <row r="5434" spans="1:24" x14ac:dyDescent="0.25">
      <c r="A5434">
        <v>35445</v>
      </c>
      <c r="B5434" t="s">
        <v>4494</v>
      </c>
      <c r="C5434" t="s">
        <v>443</v>
      </c>
      <c r="D5434" t="s">
        <v>6411</v>
      </c>
      <c r="E5434" t="s">
        <v>6192</v>
      </c>
      <c r="F5434">
        <v>27</v>
      </c>
      <c r="G5434" t="s">
        <v>5837</v>
      </c>
      <c r="H5434" t="s">
        <v>5747</v>
      </c>
      <c r="I5434" t="s">
        <v>5748</v>
      </c>
      <c r="J5434">
        <v>473</v>
      </c>
      <c r="K5434">
        <v>24</v>
      </c>
      <c r="L5434">
        <v>5.4</v>
      </c>
      <c r="M5434" t="s">
        <v>5749</v>
      </c>
      <c r="N5434" t="s">
        <v>5750</v>
      </c>
      <c r="O5434" t="s">
        <v>5874</v>
      </c>
      <c r="P5434" t="s">
        <v>5875</v>
      </c>
      <c r="Q5434" t="s">
        <v>5876</v>
      </c>
      <c r="R5434">
        <v>79216</v>
      </c>
      <c r="S5434" t="s">
        <v>6412</v>
      </c>
      <c r="T5434" t="s">
        <v>6413</v>
      </c>
      <c r="U5434">
        <v>3.33</v>
      </c>
      <c r="V5434" t="s">
        <v>6172</v>
      </c>
      <c r="W5434" t="s">
        <v>5869</v>
      </c>
      <c r="X5434">
        <v>1</v>
      </c>
    </row>
    <row r="5435" spans="1:24" x14ac:dyDescent="0.25">
      <c r="A5435">
        <v>35442</v>
      </c>
      <c r="B5435" t="s">
        <v>4493</v>
      </c>
      <c r="C5435" t="s">
        <v>443</v>
      </c>
      <c r="D5435" t="s">
        <v>6411</v>
      </c>
      <c r="E5435" t="s">
        <v>5872</v>
      </c>
      <c r="F5435">
        <v>27</v>
      </c>
      <c r="G5435" t="s">
        <v>5837</v>
      </c>
      <c r="H5435" t="s">
        <v>5747</v>
      </c>
      <c r="I5435" t="s">
        <v>5748</v>
      </c>
      <c r="J5435">
        <v>473</v>
      </c>
      <c r="K5435">
        <v>24</v>
      </c>
      <c r="L5435">
        <v>8</v>
      </c>
      <c r="M5435" t="s">
        <v>5749</v>
      </c>
      <c r="N5435" t="s">
        <v>5750</v>
      </c>
      <c r="O5435" t="s">
        <v>5874</v>
      </c>
      <c r="P5435" t="s">
        <v>5875</v>
      </c>
      <c r="Q5435" t="s">
        <v>5876</v>
      </c>
      <c r="R5435">
        <v>79216</v>
      </c>
      <c r="S5435" t="s">
        <v>6412</v>
      </c>
      <c r="T5435" t="s">
        <v>6413</v>
      </c>
      <c r="U5435">
        <v>4.92</v>
      </c>
      <c r="V5435" t="s">
        <v>6172</v>
      </c>
      <c r="W5435" t="s">
        <v>5869</v>
      </c>
      <c r="X5435">
        <v>1</v>
      </c>
    </row>
    <row r="5436" spans="1:24" x14ac:dyDescent="0.25">
      <c r="A5436">
        <v>35442</v>
      </c>
      <c r="B5436" t="s">
        <v>4493</v>
      </c>
      <c r="C5436" t="s">
        <v>443</v>
      </c>
      <c r="D5436" t="s">
        <v>6411</v>
      </c>
      <c r="E5436" t="s">
        <v>5872</v>
      </c>
      <c r="F5436">
        <v>27</v>
      </c>
      <c r="G5436" t="s">
        <v>5837</v>
      </c>
      <c r="H5436" t="s">
        <v>5747</v>
      </c>
      <c r="I5436" t="s">
        <v>5748</v>
      </c>
      <c r="J5436">
        <v>473</v>
      </c>
      <c r="K5436">
        <v>24</v>
      </c>
      <c r="L5436">
        <v>8</v>
      </c>
      <c r="M5436" t="s">
        <v>5749</v>
      </c>
      <c r="N5436" t="s">
        <v>5750</v>
      </c>
      <c r="O5436" t="s">
        <v>5874</v>
      </c>
      <c r="P5436" t="s">
        <v>5875</v>
      </c>
      <c r="Q5436" t="s">
        <v>5876</v>
      </c>
      <c r="R5436">
        <v>79216</v>
      </c>
      <c r="S5436" t="s">
        <v>6412</v>
      </c>
      <c r="T5436" t="s">
        <v>6413</v>
      </c>
      <c r="U5436">
        <v>4.92</v>
      </c>
      <c r="V5436" t="s">
        <v>6172</v>
      </c>
      <c r="W5436" t="s">
        <v>5869</v>
      </c>
      <c r="X5436">
        <v>1</v>
      </c>
    </row>
    <row r="5437" spans="1:24" x14ac:dyDescent="0.25">
      <c r="A5437">
        <v>33845</v>
      </c>
      <c r="B5437" t="s">
        <v>5264</v>
      </c>
      <c r="C5437" t="s">
        <v>441</v>
      </c>
      <c r="D5437" t="s">
        <v>5798</v>
      </c>
      <c r="E5437" t="s">
        <v>5799</v>
      </c>
      <c r="F5437">
        <v>20</v>
      </c>
      <c r="G5437" t="s">
        <v>5746</v>
      </c>
      <c r="H5437" t="s">
        <v>5747</v>
      </c>
      <c r="I5437" t="s">
        <v>5748</v>
      </c>
      <c r="J5437">
        <v>750</v>
      </c>
      <c r="K5437">
        <v>12</v>
      </c>
      <c r="L5437">
        <v>40</v>
      </c>
      <c r="M5437" t="s">
        <v>5749</v>
      </c>
      <c r="N5437" t="s">
        <v>5750</v>
      </c>
      <c r="O5437" t="s">
        <v>5751</v>
      </c>
      <c r="P5437" t="s">
        <v>5752</v>
      </c>
      <c r="Q5437" t="s">
        <v>5838</v>
      </c>
      <c r="R5437">
        <v>87052</v>
      </c>
      <c r="S5437" t="s">
        <v>6658</v>
      </c>
      <c r="T5437" t="s">
        <v>6658</v>
      </c>
      <c r="U5437">
        <v>24.99</v>
      </c>
      <c r="V5437" t="s">
        <v>5755</v>
      </c>
      <c r="W5437" t="s">
        <v>5756</v>
      </c>
      <c r="X5437">
        <v>1</v>
      </c>
    </row>
    <row r="5438" spans="1:24" x14ac:dyDescent="0.25">
      <c r="A5438">
        <v>33412</v>
      </c>
      <c r="B5438" t="s">
        <v>3982</v>
      </c>
      <c r="C5438" t="s">
        <v>443</v>
      </c>
      <c r="D5438" t="s">
        <v>5871</v>
      </c>
      <c r="E5438" t="s">
        <v>6190</v>
      </c>
      <c r="F5438">
        <v>27</v>
      </c>
      <c r="G5438" t="s">
        <v>5837</v>
      </c>
      <c r="H5438" t="s">
        <v>5747</v>
      </c>
      <c r="I5438" t="s">
        <v>5748</v>
      </c>
      <c r="J5438">
        <v>11352</v>
      </c>
      <c r="K5438">
        <v>1</v>
      </c>
      <c r="L5438">
        <v>4</v>
      </c>
      <c r="M5438" t="s">
        <v>5749</v>
      </c>
      <c r="N5438" t="s">
        <v>5750</v>
      </c>
      <c r="O5438" t="s">
        <v>5874</v>
      </c>
      <c r="P5438" t="s">
        <v>6178</v>
      </c>
      <c r="Q5438" t="s">
        <v>5876</v>
      </c>
      <c r="R5438">
        <v>76989</v>
      </c>
      <c r="S5438" t="s">
        <v>6431</v>
      </c>
      <c r="T5438" t="s">
        <v>6431</v>
      </c>
      <c r="U5438">
        <v>32.81</v>
      </c>
      <c r="V5438" t="s">
        <v>6172</v>
      </c>
      <c r="W5438" t="s">
        <v>5869</v>
      </c>
      <c r="X5438">
        <v>24</v>
      </c>
    </row>
    <row r="5439" spans="1:24" x14ac:dyDescent="0.25">
      <c r="A5439">
        <v>33412</v>
      </c>
      <c r="B5439" t="s">
        <v>3982</v>
      </c>
      <c r="C5439" t="s">
        <v>443</v>
      </c>
      <c r="D5439" t="s">
        <v>5871</v>
      </c>
      <c r="E5439" t="s">
        <v>6190</v>
      </c>
      <c r="F5439">
        <v>27</v>
      </c>
      <c r="G5439" t="s">
        <v>5837</v>
      </c>
      <c r="H5439" t="s">
        <v>5747</v>
      </c>
      <c r="I5439" t="s">
        <v>5748</v>
      </c>
      <c r="J5439">
        <v>11352</v>
      </c>
      <c r="K5439">
        <v>1</v>
      </c>
      <c r="L5439">
        <v>4</v>
      </c>
      <c r="M5439" t="s">
        <v>5749</v>
      </c>
      <c r="N5439" t="s">
        <v>5750</v>
      </c>
      <c r="O5439" t="s">
        <v>5874</v>
      </c>
      <c r="P5439" t="s">
        <v>6178</v>
      </c>
      <c r="Q5439" t="s">
        <v>5876</v>
      </c>
      <c r="R5439">
        <v>76989</v>
      </c>
      <c r="S5439" t="s">
        <v>6431</v>
      </c>
      <c r="T5439" t="s">
        <v>6431</v>
      </c>
      <c r="U5439">
        <v>32.81</v>
      </c>
      <c r="V5439" t="s">
        <v>6172</v>
      </c>
      <c r="W5439" t="s">
        <v>5869</v>
      </c>
      <c r="X5439">
        <v>24</v>
      </c>
    </row>
    <row r="5440" spans="1:24" x14ac:dyDescent="0.25">
      <c r="A5440">
        <v>34935</v>
      </c>
      <c r="B5440" t="s">
        <v>4464</v>
      </c>
      <c r="C5440" t="s">
        <v>443</v>
      </c>
      <c r="D5440" t="s">
        <v>6177</v>
      </c>
      <c r="E5440" t="s">
        <v>6190</v>
      </c>
      <c r="F5440">
        <v>27</v>
      </c>
      <c r="G5440" t="s">
        <v>5837</v>
      </c>
      <c r="H5440" t="s">
        <v>5747</v>
      </c>
      <c r="I5440" t="s">
        <v>5748</v>
      </c>
      <c r="J5440">
        <v>5325</v>
      </c>
      <c r="K5440">
        <v>1</v>
      </c>
      <c r="L5440">
        <v>4</v>
      </c>
      <c r="M5440" t="s">
        <v>5749</v>
      </c>
      <c r="N5440" t="s">
        <v>5750</v>
      </c>
      <c r="O5440" t="s">
        <v>5874</v>
      </c>
      <c r="P5440" t="s">
        <v>5875</v>
      </c>
      <c r="Q5440" t="s">
        <v>5876</v>
      </c>
      <c r="R5440">
        <v>42099</v>
      </c>
      <c r="S5440" t="s">
        <v>6179</v>
      </c>
      <c r="T5440" t="s">
        <v>6179</v>
      </c>
      <c r="U5440">
        <v>24.75</v>
      </c>
      <c r="V5440" t="s">
        <v>6172</v>
      </c>
      <c r="W5440" t="s">
        <v>5869</v>
      </c>
      <c r="X5440">
        <v>15</v>
      </c>
    </row>
    <row r="5441" spans="1:24" x14ac:dyDescent="0.25">
      <c r="A5441">
        <v>34935</v>
      </c>
      <c r="B5441" t="s">
        <v>4464</v>
      </c>
      <c r="C5441" t="s">
        <v>443</v>
      </c>
      <c r="D5441" t="s">
        <v>6177</v>
      </c>
      <c r="E5441" t="s">
        <v>6190</v>
      </c>
      <c r="F5441">
        <v>27</v>
      </c>
      <c r="G5441" t="s">
        <v>5837</v>
      </c>
      <c r="H5441" t="s">
        <v>5747</v>
      </c>
      <c r="I5441" t="s">
        <v>5748</v>
      </c>
      <c r="J5441">
        <v>5325</v>
      </c>
      <c r="K5441">
        <v>1</v>
      </c>
      <c r="L5441">
        <v>4</v>
      </c>
      <c r="M5441" t="s">
        <v>5749</v>
      </c>
      <c r="N5441" t="s">
        <v>5750</v>
      </c>
      <c r="O5441" t="s">
        <v>5874</v>
      </c>
      <c r="P5441" t="s">
        <v>5875</v>
      </c>
      <c r="Q5441" t="s">
        <v>5876</v>
      </c>
      <c r="R5441">
        <v>42099</v>
      </c>
      <c r="S5441" t="s">
        <v>6179</v>
      </c>
      <c r="T5441" t="s">
        <v>6179</v>
      </c>
      <c r="U5441">
        <v>24.75</v>
      </c>
      <c r="V5441" t="s">
        <v>6172</v>
      </c>
      <c r="W5441" t="s">
        <v>5869</v>
      </c>
      <c r="X5441">
        <v>15</v>
      </c>
    </row>
    <row r="5442" spans="1:24" x14ac:dyDescent="0.25">
      <c r="A5442">
        <v>33381</v>
      </c>
      <c r="B5442" t="s">
        <v>3895</v>
      </c>
      <c r="C5442" t="s">
        <v>443</v>
      </c>
      <c r="D5442" t="s">
        <v>6612</v>
      </c>
      <c r="E5442" t="s">
        <v>5872</v>
      </c>
      <c r="F5442">
        <v>27</v>
      </c>
      <c r="G5442" t="s">
        <v>5837</v>
      </c>
      <c r="H5442" t="s">
        <v>5747</v>
      </c>
      <c r="I5442" t="s">
        <v>5748</v>
      </c>
      <c r="J5442">
        <v>5676</v>
      </c>
      <c r="K5442">
        <v>2</v>
      </c>
      <c r="L5442">
        <v>5.5</v>
      </c>
      <c r="M5442" t="s">
        <v>5749</v>
      </c>
      <c r="N5442" t="s">
        <v>5750</v>
      </c>
      <c r="O5442" t="s">
        <v>5874</v>
      </c>
      <c r="P5442" t="s">
        <v>5875</v>
      </c>
      <c r="Q5442" t="s">
        <v>5876</v>
      </c>
      <c r="R5442">
        <v>90000</v>
      </c>
      <c r="S5442" t="s">
        <v>6613</v>
      </c>
      <c r="T5442" t="s">
        <v>6613</v>
      </c>
      <c r="U5442">
        <v>37.75</v>
      </c>
      <c r="V5442" t="s">
        <v>6172</v>
      </c>
      <c r="W5442" t="s">
        <v>5869</v>
      </c>
      <c r="X5442">
        <v>12</v>
      </c>
    </row>
    <row r="5443" spans="1:24" x14ac:dyDescent="0.25">
      <c r="A5443">
        <v>33381</v>
      </c>
      <c r="B5443" t="s">
        <v>3895</v>
      </c>
      <c r="C5443" t="s">
        <v>443</v>
      </c>
      <c r="D5443" t="s">
        <v>6612</v>
      </c>
      <c r="E5443" t="s">
        <v>5872</v>
      </c>
      <c r="F5443">
        <v>27</v>
      </c>
      <c r="G5443" t="s">
        <v>5837</v>
      </c>
      <c r="H5443" t="s">
        <v>5747</v>
      </c>
      <c r="I5443" t="s">
        <v>5748</v>
      </c>
      <c r="J5443">
        <v>5676</v>
      </c>
      <c r="K5443">
        <v>2</v>
      </c>
      <c r="L5443">
        <v>5.5</v>
      </c>
      <c r="M5443" t="s">
        <v>5749</v>
      </c>
      <c r="N5443" t="s">
        <v>5750</v>
      </c>
      <c r="O5443" t="s">
        <v>5874</v>
      </c>
      <c r="P5443" t="s">
        <v>5875</v>
      </c>
      <c r="Q5443" t="s">
        <v>5876</v>
      </c>
      <c r="R5443">
        <v>90000</v>
      </c>
      <c r="S5443" t="s">
        <v>6613</v>
      </c>
      <c r="T5443" t="s">
        <v>6613</v>
      </c>
      <c r="U5443">
        <v>37.75</v>
      </c>
      <c r="V5443" t="s">
        <v>6172</v>
      </c>
      <c r="W5443" t="s">
        <v>5869</v>
      </c>
      <c r="X5443">
        <v>12</v>
      </c>
    </row>
    <row r="5444" spans="1:24" x14ac:dyDescent="0.25">
      <c r="A5444">
        <v>34941</v>
      </c>
      <c r="B5444" t="s">
        <v>4466</v>
      </c>
      <c r="C5444" t="s">
        <v>443</v>
      </c>
      <c r="D5444" t="s">
        <v>6177</v>
      </c>
      <c r="E5444" t="s">
        <v>6192</v>
      </c>
      <c r="F5444">
        <v>27</v>
      </c>
      <c r="G5444" t="s">
        <v>5837</v>
      </c>
      <c r="H5444" t="s">
        <v>5747</v>
      </c>
      <c r="I5444" t="s">
        <v>5748</v>
      </c>
      <c r="J5444">
        <v>3960</v>
      </c>
      <c r="K5444">
        <v>2</v>
      </c>
      <c r="L5444">
        <v>4.9000000000000004</v>
      </c>
      <c r="M5444" t="s">
        <v>5759</v>
      </c>
      <c r="N5444" t="s">
        <v>5873</v>
      </c>
      <c r="O5444" t="s">
        <v>5874</v>
      </c>
      <c r="P5444" t="s">
        <v>5875</v>
      </c>
      <c r="Q5444" t="s">
        <v>5876</v>
      </c>
      <c r="R5444">
        <v>43468</v>
      </c>
      <c r="S5444" t="s">
        <v>6180</v>
      </c>
      <c r="T5444" t="s">
        <v>6180</v>
      </c>
      <c r="U5444">
        <v>27.99</v>
      </c>
      <c r="V5444" t="s">
        <v>6172</v>
      </c>
      <c r="W5444" t="s">
        <v>5869</v>
      </c>
      <c r="X5444">
        <v>12</v>
      </c>
    </row>
    <row r="5445" spans="1:24" x14ac:dyDescent="0.25">
      <c r="A5445">
        <v>34941</v>
      </c>
      <c r="B5445" t="s">
        <v>4466</v>
      </c>
      <c r="C5445" t="s">
        <v>443</v>
      </c>
      <c r="D5445" t="s">
        <v>6177</v>
      </c>
      <c r="E5445" t="s">
        <v>6192</v>
      </c>
      <c r="F5445">
        <v>27</v>
      </c>
      <c r="G5445" t="s">
        <v>5837</v>
      </c>
      <c r="H5445" t="s">
        <v>5747</v>
      </c>
      <c r="I5445" t="s">
        <v>5748</v>
      </c>
      <c r="J5445">
        <v>3960</v>
      </c>
      <c r="K5445">
        <v>2</v>
      </c>
      <c r="L5445">
        <v>4.9000000000000004</v>
      </c>
      <c r="M5445" t="s">
        <v>5759</v>
      </c>
      <c r="N5445" t="s">
        <v>5873</v>
      </c>
      <c r="O5445" t="s">
        <v>5874</v>
      </c>
      <c r="P5445" t="s">
        <v>5875</v>
      </c>
      <c r="Q5445" t="s">
        <v>5876</v>
      </c>
      <c r="R5445">
        <v>43468</v>
      </c>
      <c r="S5445" t="s">
        <v>6180</v>
      </c>
      <c r="T5445" t="s">
        <v>6180</v>
      </c>
      <c r="U5445">
        <v>27.99</v>
      </c>
      <c r="V5445" t="s">
        <v>6172</v>
      </c>
      <c r="W5445" t="s">
        <v>5869</v>
      </c>
      <c r="X5445">
        <v>12</v>
      </c>
    </row>
    <row r="5446" spans="1:24" x14ac:dyDescent="0.25">
      <c r="A5446">
        <v>34611</v>
      </c>
      <c r="B5446" t="s">
        <v>4258</v>
      </c>
      <c r="C5446" t="s">
        <v>443</v>
      </c>
      <c r="D5446" t="s">
        <v>5871</v>
      </c>
      <c r="E5446" t="s">
        <v>5872</v>
      </c>
      <c r="F5446">
        <v>27</v>
      </c>
      <c r="G5446" t="s">
        <v>5837</v>
      </c>
      <c r="H5446" t="s">
        <v>5747</v>
      </c>
      <c r="I5446" t="s">
        <v>5748</v>
      </c>
      <c r="J5446">
        <v>5325</v>
      </c>
      <c r="K5446">
        <v>1</v>
      </c>
      <c r="L5446">
        <v>5.6</v>
      </c>
      <c r="M5446" t="s">
        <v>5749</v>
      </c>
      <c r="N5446" t="s">
        <v>5750</v>
      </c>
      <c r="O5446" t="s">
        <v>5874</v>
      </c>
      <c r="P5446" t="s">
        <v>5875</v>
      </c>
      <c r="Q5446" t="s">
        <v>5876</v>
      </c>
      <c r="R5446">
        <v>84466</v>
      </c>
      <c r="S5446" t="s">
        <v>6406</v>
      </c>
      <c r="T5446" t="s">
        <v>5984</v>
      </c>
      <c r="U5446">
        <v>24.99</v>
      </c>
      <c r="V5446" t="s">
        <v>6172</v>
      </c>
      <c r="W5446" t="s">
        <v>5869</v>
      </c>
      <c r="X5446">
        <v>15</v>
      </c>
    </row>
    <row r="5447" spans="1:24" x14ac:dyDescent="0.25">
      <c r="A5447">
        <v>34611</v>
      </c>
      <c r="B5447" t="s">
        <v>4258</v>
      </c>
      <c r="C5447" t="s">
        <v>443</v>
      </c>
      <c r="D5447" t="s">
        <v>5871</v>
      </c>
      <c r="E5447" t="s">
        <v>5872</v>
      </c>
      <c r="F5447">
        <v>27</v>
      </c>
      <c r="G5447" t="s">
        <v>5837</v>
      </c>
      <c r="H5447" t="s">
        <v>5747</v>
      </c>
      <c r="I5447" t="s">
        <v>5748</v>
      </c>
      <c r="J5447">
        <v>5325</v>
      </c>
      <c r="K5447">
        <v>1</v>
      </c>
      <c r="L5447">
        <v>5.6</v>
      </c>
      <c r="M5447" t="s">
        <v>5749</v>
      </c>
      <c r="N5447" t="s">
        <v>5750</v>
      </c>
      <c r="O5447" t="s">
        <v>5874</v>
      </c>
      <c r="P5447" t="s">
        <v>5875</v>
      </c>
      <c r="Q5447" t="s">
        <v>5876</v>
      </c>
      <c r="R5447">
        <v>84466</v>
      </c>
      <c r="S5447" t="s">
        <v>6406</v>
      </c>
      <c r="T5447" t="s">
        <v>5984</v>
      </c>
      <c r="U5447">
        <v>24.99</v>
      </c>
      <c r="V5447" t="s">
        <v>6172</v>
      </c>
      <c r="W5447" t="s">
        <v>5869</v>
      </c>
      <c r="X5447">
        <v>15</v>
      </c>
    </row>
    <row r="5448" spans="1:24" x14ac:dyDescent="0.25">
      <c r="A5448">
        <v>34721</v>
      </c>
      <c r="B5448" t="s">
        <v>1376</v>
      </c>
      <c r="C5448" t="s">
        <v>442</v>
      </c>
      <c r="D5448" t="s">
        <v>6035</v>
      </c>
      <c r="E5448" t="s">
        <v>498</v>
      </c>
      <c r="F5448">
        <v>10</v>
      </c>
      <c r="G5448" t="s">
        <v>5767</v>
      </c>
      <c r="H5448" t="s">
        <v>5748</v>
      </c>
      <c r="I5448" t="s">
        <v>5748</v>
      </c>
      <c r="J5448">
        <v>750</v>
      </c>
      <c r="K5448">
        <v>6</v>
      </c>
      <c r="L5448">
        <v>12.5</v>
      </c>
      <c r="M5448" t="s">
        <v>5759</v>
      </c>
      <c r="N5448" t="s">
        <v>5825</v>
      </c>
      <c r="O5448" t="s">
        <v>5761</v>
      </c>
      <c r="P5448" t="s">
        <v>6002</v>
      </c>
      <c r="Q5448" t="s">
        <v>5989</v>
      </c>
      <c r="R5448">
        <v>82120</v>
      </c>
      <c r="S5448" t="s">
        <v>6368</v>
      </c>
      <c r="T5448" t="s">
        <v>5965</v>
      </c>
      <c r="U5448">
        <v>13.99</v>
      </c>
      <c r="V5448" t="s">
        <v>5755</v>
      </c>
      <c r="W5448" t="s">
        <v>5765</v>
      </c>
      <c r="X5448">
        <v>1</v>
      </c>
    </row>
    <row r="5449" spans="1:24" x14ac:dyDescent="0.25">
      <c r="A5449">
        <v>33690</v>
      </c>
      <c r="B5449" t="s">
        <v>4038</v>
      </c>
      <c r="C5449" t="s">
        <v>443</v>
      </c>
      <c r="D5449" t="s">
        <v>6201</v>
      </c>
      <c r="E5449" t="s">
        <v>5872</v>
      </c>
      <c r="F5449">
        <v>20</v>
      </c>
      <c r="G5449" t="s">
        <v>5746</v>
      </c>
      <c r="H5449" t="s">
        <v>5747</v>
      </c>
      <c r="I5449" t="s">
        <v>5748</v>
      </c>
      <c r="J5449">
        <v>750</v>
      </c>
      <c r="K5449">
        <v>12</v>
      </c>
      <c r="L5449">
        <v>7</v>
      </c>
      <c r="M5449" t="s">
        <v>5749</v>
      </c>
      <c r="N5449" t="s">
        <v>5750</v>
      </c>
      <c r="O5449" t="s">
        <v>5874</v>
      </c>
      <c r="P5449" t="s">
        <v>5875</v>
      </c>
      <c r="Q5449" t="s">
        <v>5876</v>
      </c>
      <c r="R5449">
        <v>90001</v>
      </c>
      <c r="S5449" t="s">
        <v>6615</v>
      </c>
      <c r="T5449" t="s">
        <v>6615</v>
      </c>
      <c r="U5449">
        <v>12</v>
      </c>
      <c r="V5449" t="s">
        <v>5755</v>
      </c>
      <c r="W5449" t="s">
        <v>5869</v>
      </c>
      <c r="X5449">
        <v>1</v>
      </c>
    </row>
    <row r="5450" spans="1:24" x14ac:dyDescent="0.25">
      <c r="A5450">
        <v>33690</v>
      </c>
      <c r="B5450" t="s">
        <v>4038</v>
      </c>
      <c r="C5450" t="s">
        <v>443</v>
      </c>
      <c r="D5450" t="s">
        <v>6201</v>
      </c>
      <c r="E5450" t="s">
        <v>5872</v>
      </c>
      <c r="F5450">
        <v>20</v>
      </c>
      <c r="G5450" t="s">
        <v>5746</v>
      </c>
      <c r="H5450" t="s">
        <v>5747</v>
      </c>
      <c r="I5450" t="s">
        <v>5748</v>
      </c>
      <c r="J5450">
        <v>750</v>
      </c>
      <c r="K5450">
        <v>12</v>
      </c>
      <c r="L5450">
        <v>7</v>
      </c>
      <c r="M5450" t="s">
        <v>5749</v>
      </c>
      <c r="N5450" t="s">
        <v>5750</v>
      </c>
      <c r="O5450" t="s">
        <v>5874</v>
      </c>
      <c r="P5450" t="s">
        <v>5875</v>
      </c>
      <c r="Q5450" t="s">
        <v>5876</v>
      </c>
      <c r="R5450">
        <v>90001</v>
      </c>
      <c r="S5450" t="s">
        <v>6615</v>
      </c>
      <c r="T5450" t="s">
        <v>6615</v>
      </c>
      <c r="U5450">
        <v>12</v>
      </c>
      <c r="V5450" t="s">
        <v>5755</v>
      </c>
      <c r="W5450" t="s">
        <v>5869</v>
      </c>
      <c r="X5450">
        <v>1</v>
      </c>
    </row>
    <row r="5451" spans="1:24" x14ac:dyDescent="0.25">
      <c r="A5451">
        <v>33690</v>
      </c>
      <c r="B5451" t="s">
        <v>4038</v>
      </c>
      <c r="C5451" t="s">
        <v>443</v>
      </c>
      <c r="D5451" t="s">
        <v>6201</v>
      </c>
      <c r="E5451" t="s">
        <v>5872</v>
      </c>
      <c r="F5451">
        <v>20</v>
      </c>
      <c r="G5451" t="s">
        <v>5746</v>
      </c>
      <c r="H5451" t="s">
        <v>5747</v>
      </c>
      <c r="I5451" t="s">
        <v>5748</v>
      </c>
      <c r="J5451">
        <v>750</v>
      </c>
      <c r="K5451">
        <v>12</v>
      </c>
      <c r="L5451">
        <v>7</v>
      </c>
      <c r="M5451" t="s">
        <v>5749</v>
      </c>
      <c r="N5451" t="s">
        <v>5750</v>
      </c>
      <c r="O5451" t="s">
        <v>5874</v>
      </c>
      <c r="P5451" t="s">
        <v>5875</v>
      </c>
      <c r="Q5451" t="s">
        <v>5876</v>
      </c>
      <c r="R5451">
        <v>85659</v>
      </c>
      <c r="S5451" t="s">
        <v>6615</v>
      </c>
      <c r="T5451" t="s">
        <v>6615</v>
      </c>
      <c r="U5451">
        <v>12</v>
      </c>
      <c r="V5451" t="s">
        <v>5755</v>
      </c>
      <c r="W5451" t="s">
        <v>5869</v>
      </c>
      <c r="X5451">
        <v>1</v>
      </c>
    </row>
    <row r="5452" spans="1:24" x14ac:dyDescent="0.25">
      <c r="A5452">
        <v>33690</v>
      </c>
      <c r="B5452" t="s">
        <v>4038</v>
      </c>
      <c r="C5452" t="s">
        <v>443</v>
      </c>
      <c r="D5452" t="s">
        <v>6201</v>
      </c>
      <c r="E5452" t="s">
        <v>5872</v>
      </c>
      <c r="F5452">
        <v>20</v>
      </c>
      <c r="G5452" t="s">
        <v>5746</v>
      </c>
      <c r="H5452" t="s">
        <v>5747</v>
      </c>
      <c r="I5452" t="s">
        <v>5748</v>
      </c>
      <c r="J5452">
        <v>750</v>
      </c>
      <c r="K5452">
        <v>12</v>
      </c>
      <c r="L5452">
        <v>7</v>
      </c>
      <c r="M5452" t="s">
        <v>5749</v>
      </c>
      <c r="N5452" t="s">
        <v>5750</v>
      </c>
      <c r="O5452" t="s">
        <v>5874</v>
      </c>
      <c r="P5452" t="s">
        <v>5875</v>
      </c>
      <c r="Q5452" t="s">
        <v>5876</v>
      </c>
      <c r="R5452">
        <v>85659</v>
      </c>
      <c r="S5452" t="s">
        <v>6615</v>
      </c>
      <c r="T5452" t="s">
        <v>6615</v>
      </c>
      <c r="U5452">
        <v>12</v>
      </c>
      <c r="V5452" t="s">
        <v>5755</v>
      </c>
      <c r="W5452" t="s">
        <v>5869</v>
      </c>
      <c r="X5452">
        <v>1</v>
      </c>
    </row>
    <row r="5453" spans="1:24" x14ac:dyDescent="0.25">
      <c r="A5453">
        <v>33358</v>
      </c>
      <c r="B5453" t="s">
        <v>4645</v>
      </c>
      <c r="C5453" t="s">
        <v>443</v>
      </c>
      <c r="D5453" t="s">
        <v>6166</v>
      </c>
      <c r="E5453" t="s">
        <v>5872</v>
      </c>
      <c r="F5453">
        <v>10</v>
      </c>
      <c r="G5453" t="s">
        <v>5767</v>
      </c>
      <c r="H5453" t="s">
        <v>5747</v>
      </c>
      <c r="I5453" t="s">
        <v>5748</v>
      </c>
      <c r="J5453">
        <v>4260</v>
      </c>
      <c r="K5453">
        <v>1</v>
      </c>
      <c r="L5453">
        <v>6</v>
      </c>
      <c r="M5453" t="s">
        <v>5749</v>
      </c>
      <c r="N5453" t="s">
        <v>5750</v>
      </c>
      <c r="O5453" t="s">
        <v>5751</v>
      </c>
      <c r="P5453" t="s">
        <v>5875</v>
      </c>
      <c r="Q5453" t="s">
        <v>6169</v>
      </c>
      <c r="R5453">
        <v>84976</v>
      </c>
      <c r="S5453" t="s">
        <v>6735</v>
      </c>
      <c r="T5453" t="s">
        <v>6570</v>
      </c>
      <c r="U5453">
        <v>26.95</v>
      </c>
      <c r="V5453" t="s">
        <v>6172</v>
      </c>
      <c r="W5453" t="s">
        <v>5869</v>
      </c>
      <c r="X5453">
        <v>12</v>
      </c>
    </row>
    <row r="5454" spans="1:24" x14ac:dyDescent="0.25">
      <c r="A5454">
        <v>34504</v>
      </c>
      <c r="B5454" t="s">
        <v>2931</v>
      </c>
      <c r="C5454" t="s">
        <v>442</v>
      </c>
      <c r="D5454" t="s">
        <v>5886</v>
      </c>
      <c r="E5454" t="s">
        <v>6078</v>
      </c>
      <c r="F5454">
        <v>11</v>
      </c>
      <c r="G5454" t="s">
        <v>5862</v>
      </c>
      <c r="H5454" t="s">
        <v>5791</v>
      </c>
      <c r="I5454" t="s">
        <v>5792</v>
      </c>
      <c r="J5454">
        <v>1500</v>
      </c>
      <c r="K5454">
        <v>6</v>
      </c>
      <c r="L5454">
        <v>13.5</v>
      </c>
      <c r="M5454" t="s">
        <v>5759</v>
      </c>
      <c r="N5454" t="s">
        <v>5888</v>
      </c>
      <c r="O5454" t="s">
        <v>5761</v>
      </c>
      <c r="P5454" t="s">
        <v>5922</v>
      </c>
      <c r="Q5454" t="s">
        <v>5890</v>
      </c>
      <c r="R5454">
        <v>42240</v>
      </c>
      <c r="S5454" t="s">
        <v>6001</v>
      </c>
      <c r="T5454" t="s">
        <v>5844</v>
      </c>
      <c r="U5454">
        <v>17.989999999999998</v>
      </c>
      <c r="V5454" t="s">
        <v>5755</v>
      </c>
      <c r="W5454" t="s">
        <v>5765</v>
      </c>
      <c r="X5454">
        <v>1</v>
      </c>
    </row>
    <row r="5455" spans="1:24" x14ac:dyDescent="0.25">
      <c r="A5455">
        <v>34730</v>
      </c>
      <c r="B5455" t="s">
        <v>4218</v>
      </c>
      <c r="C5455" t="s">
        <v>443</v>
      </c>
      <c r="D5455" t="s">
        <v>6411</v>
      </c>
      <c r="E5455" t="s">
        <v>5872</v>
      </c>
      <c r="F5455">
        <v>27</v>
      </c>
      <c r="G5455" t="s">
        <v>5837</v>
      </c>
      <c r="H5455" t="s">
        <v>5747</v>
      </c>
      <c r="I5455" t="s">
        <v>5748</v>
      </c>
      <c r="J5455">
        <v>473</v>
      </c>
      <c r="K5455">
        <v>24</v>
      </c>
      <c r="L5455">
        <v>7.5</v>
      </c>
      <c r="M5455" t="s">
        <v>5759</v>
      </c>
      <c r="N5455" t="s">
        <v>5904</v>
      </c>
      <c r="O5455" t="s">
        <v>5874</v>
      </c>
      <c r="P5455" t="s">
        <v>5875</v>
      </c>
      <c r="Q5455" t="s">
        <v>5876</v>
      </c>
      <c r="R5455">
        <v>79216</v>
      </c>
      <c r="S5455" t="s">
        <v>6412</v>
      </c>
      <c r="T5455" t="s">
        <v>6413</v>
      </c>
      <c r="U5455">
        <v>6.43</v>
      </c>
      <c r="V5455" t="s">
        <v>6172</v>
      </c>
      <c r="W5455" t="s">
        <v>5869</v>
      </c>
      <c r="X5455">
        <v>1</v>
      </c>
    </row>
    <row r="5456" spans="1:24" x14ac:dyDescent="0.25">
      <c r="A5456">
        <v>34730</v>
      </c>
      <c r="B5456" t="s">
        <v>4218</v>
      </c>
      <c r="C5456" t="s">
        <v>443</v>
      </c>
      <c r="D5456" t="s">
        <v>6411</v>
      </c>
      <c r="E5456" t="s">
        <v>5872</v>
      </c>
      <c r="F5456">
        <v>27</v>
      </c>
      <c r="G5456" t="s">
        <v>5837</v>
      </c>
      <c r="H5456" t="s">
        <v>5747</v>
      </c>
      <c r="I5456" t="s">
        <v>5748</v>
      </c>
      <c r="J5456">
        <v>473</v>
      </c>
      <c r="K5456">
        <v>24</v>
      </c>
      <c r="L5456">
        <v>7.5</v>
      </c>
      <c r="M5456" t="s">
        <v>5759</v>
      </c>
      <c r="N5456" t="s">
        <v>5904</v>
      </c>
      <c r="O5456" t="s">
        <v>5874</v>
      </c>
      <c r="P5456" t="s">
        <v>5875</v>
      </c>
      <c r="Q5456" t="s">
        <v>5876</v>
      </c>
      <c r="R5456">
        <v>79216</v>
      </c>
      <c r="S5456" t="s">
        <v>6412</v>
      </c>
      <c r="T5456" t="s">
        <v>6413</v>
      </c>
      <c r="U5456">
        <v>6.43</v>
      </c>
      <c r="V5456" t="s">
        <v>6172</v>
      </c>
      <c r="W5456" t="s">
        <v>5869</v>
      </c>
      <c r="X5456">
        <v>1</v>
      </c>
    </row>
    <row r="5457" spans="1:24" x14ac:dyDescent="0.25">
      <c r="A5457">
        <v>33851</v>
      </c>
      <c r="B5457" t="s">
        <v>3551</v>
      </c>
      <c r="C5457" t="s">
        <v>443</v>
      </c>
      <c r="D5457" t="s">
        <v>6177</v>
      </c>
      <c r="E5457" t="s">
        <v>5872</v>
      </c>
      <c r="F5457">
        <v>27</v>
      </c>
      <c r="G5457" t="s">
        <v>5837</v>
      </c>
      <c r="H5457" t="s">
        <v>5747</v>
      </c>
      <c r="I5457" t="s">
        <v>5748</v>
      </c>
      <c r="J5457">
        <v>4260</v>
      </c>
      <c r="K5457">
        <v>1</v>
      </c>
      <c r="L5457">
        <v>5.9</v>
      </c>
      <c r="M5457" t="s">
        <v>5749</v>
      </c>
      <c r="N5457" t="s">
        <v>5750</v>
      </c>
      <c r="O5457" t="s">
        <v>5874</v>
      </c>
      <c r="P5457" t="s">
        <v>5875</v>
      </c>
      <c r="Q5457" t="s">
        <v>5876</v>
      </c>
      <c r="R5457">
        <v>42090</v>
      </c>
      <c r="S5457" t="s">
        <v>6180</v>
      </c>
      <c r="T5457" t="s">
        <v>6180</v>
      </c>
      <c r="U5457">
        <v>22.49</v>
      </c>
      <c r="V5457" t="s">
        <v>6172</v>
      </c>
      <c r="W5457" t="s">
        <v>5869</v>
      </c>
      <c r="X5457">
        <v>12</v>
      </c>
    </row>
    <row r="5458" spans="1:24" x14ac:dyDescent="0.25">
      <c r="A5458">
        <v>33851</v>
      </c>
      <c r="B5458" t="s">
        <v>3551</v>
      </c>
      <c r="C5458" t="s">
        <v>443</v>
      </c>
      <c r="D5458" t="s">
        <v>6177</v>
      </c>
      <c r="E5458" t="s">
        <v>5872</v>
      </c>
      <c r="F5458">
        <v>27</v>
      </c>
      <c r="G5458" t="s">
        <v>5837</v>
      </c>
      <c r="H5458" t="s">
        <v>5747</v>
      </c>
      <c r="I5458" t="s">
        <v>5748</v>
      </c>
      <c r="J5458">
        <v>4260</v>
      </c>
      <c r="K5458">
        <v>1</v>
      </c>
      <c r="L5458">
        <v>5.9</v>
      </c>
      <c r="M5458" t="s">
        <v>5749</v>
      </c>
      <c r="N5458" t="s">
        <v>5750</v>
      </c>
      <c r="O5458" t="s">
        <v>5874</v>
      </c>
      <c r="P5458" t="s">
        <v>5875</v>
      </c>
      <c r="Q5458" t="s">
        <v>5876</v>
      </c>
      <c r="R5458">
        <v>42090</v>
      </c>
      <c r="S5458" t="s">
        <v>6180</v>
      </c>
      <c r="T5458" t="s">
        <v>6180</v>
      </c>
      <c r="U5458">
        <v>22.49</v>
      </c>
      <c r="V5458" t="s">
        <v>6172</v>
      </c>
      <c r="W5458" t="s">
        <v>5869</v>
      </c>
      <c r="X5458">
        <v>12</v>
      </c>
    </row>
    <row r="5459" spans="1:24" x14ac:dyDescent="0.25">
      <c r="A5459">
        <v>34330</v>
      </c>
      <c r="B5459" t="s">
        <v>4311</v>
      </c>
      <c r="C5459" t="s">
        <v>442</v>
      </c>
      <c r="D5459" t="s">
        <v>5920</v>
      </c>
      <c r="E5459" t="s">
        <v>5921</v>
      </c>
      <c r="F5459">
        <v>20</v>
      </c>
      <c r="G5459" t="s">
        <v>5746</v>
      </c>
      <c r="H5459" t="s">
        <v>5747</v>
      </c>
      <c r="I5459" t="s">
        <v>5748</v>
      </c>
      <c r="J5459">
        <v>750</v>
      </c>
      <c r="K5459">
        <v>12</v>
      </c>
      <c r="L5459">
        <v>12</v>
      </c>
      <c r="M5459" t="s">
        <v>5759</v>
      </c>
      <c r="N5459" t="s">
        <v>5904</v>
      </c>
      <c r="O5459" t="s">
        <v>5751</v>
      </c>
      <c r="P5459" t="s">
        <v>5916</v>
      </c>
      <c r="Q5459" t="s">
        <v>5923</v>
      </c>
      <c r="R5459">
        <v>85334</v>
      </c>
      <c r="S5459" t="s">
        <v>5956</v>
      </c>
      <c r="T5459" t="s">
        <v>5957</v>
      </c>
      <c r="U5459">
        <v>14.99</v>
      </c>
      <c r="V5459" t="s">
        <v>5755</v>
      </c>
      <c r="W5459" t="s">
        <v>5869</v>
      </c>
      <c r="X5459">
        <v>1</v>
      </c>
    </row>
    <row r="5460" spans="1:24" x14ac:dyDescent="0.25">
      <c r="A5460">
        <v>32717</v>
      </c>
      <c r="B5460" t="s">
        <v>3790</v>
      </c>
      <c r="C5460" t="s">
        <v>443</v>
      </c>
      <c r="D5460" t="s">
        <v>6411</v>
      </c>
      <c r="E5460" t="s">
        <v>5872</v>
      </c>
      <c r="F5460">
        <v>27</v>
      </c>
      <c r="G5460" t="s">
        <v>5837</v>
      </c>
      <c r="H5460" t="s">
        <v>5747</v>
      </c>
      <c r="I5460" t="s">
        <v>5748</v>
      </c>
      <c r="J5460">
        <v>355</v>
      </c>
      <c r="K5460">
        <v>24</v>
      </c>
      <c r="L5460">
        <v>6.5</v>
      </c>
      <c r="M5460" t="s">
        <v>5749</v>
      </c>
      <c r="N5460" t="s">
        <v>5750</v>
      </c>
      <c r="O5460" t="s">
        <v>5874</v>
      </c>
      <c r="P5460" t="s">
        <v>5875</v>
      </c>
      <c r="Q5460" t="s">
        <v>5876</v>
      </c>
      <c r="R5460">
        <v>86377</v>
      </c>
      <c r="S5460" t="s">
        <v>6639</v>
      </c>
      <c r="T5460" t="s">
        <v>6413</v>
      </c>
      <c r="U5460">
        <v>2.4900000000000002</v>
      </c>
      <c r="V5460" t="s">
        <v>6172</v>
      </c>
      <c r="W5460" t="s">
        <v>5869</v>
      </c>
      <c r="X5460">
        <v>1</v>
      </c>
    </row>
    <row r="5461" spans="1:24" x14ac:dyDescent="0.25">
      <c r="A5461">
        <v>32717</v>
      </c>
      <c r="B5461" t="s">
        <v>3790</v>
      </c>
      <c r="C5461" t="s">
        <v>443</v>
      </c>
      <c r="D5461" t="s">
        <v>6411</v>
      </c>
      <c r="E5461" t="s">
        <v>5872</v>
      </c>
      <c r="F5461">
        <v>27</v>
      </c>
      <c r="G5461" t="s">
        <v>5837</v>
      </c>
      <c r="H5461" t="s">
        <v>5747</v>
      </c>
      <c r="I5461" t="s">
        <v>5748</v>
      </c>
      <c r="J5461">
        <v>355</v>
      </c>
      <c r="K5461">
        <v>24</v>
      </c>
      <c r="L5461">
        <v>6.5</v>
      </c>
      <c r="M5461" t="s">
        <v>5749</v>
      </c>
      <c r="N5461" t="s">
        <v>5750</v>
      </c>
      <c r="O5461" t="s">
        <v>5874</v>
      </c>
      <c r="P5461" t="s">
        <v>5875</v>
      </c>
      <c r="Q5461" t="s">
        <v>5876</v>
      </c>
      <c r="R5461">
        <v>86377</v>
      </c>
      <c r="S5461" t="s">
        <v>6639</v>
      </c>
      <c r="T5461" t="s">
        <v>6413</v>
      </c>
      <c r="U5461">
        <v>2.4900000000000002</v>
      </c>
      <c r="V5461" t="s">
        <v>6172</v>
      </c>
      <c r="W5461" t="s">
        <v>5869</v>
      </c>
      <c r="X5461">
        <v>1</v>
      </c>
    </row>
    <row r="5462" spans="1:24" x14ac:dyDescent="0.25">
      <c r="A5462">
        <v>33854</v>
      </c>
      <c r="B5462" t="s">
        <v>3718</v>
      </c>
      <c r="C5462" t="s">
        <v>443</v>
      </c>
      <c r="D5462" t="s">
        <v>6580</v>
      </c>
      <c r="E5462" t="s">
        <v>6192</v>
      </c>
      <c r="F5462">
        <v>20</v>
      </c>
      <c r="G5462" t="s">
        <v>5746</v>
      </c>
      <c r="H5462" t="s">
        <v>5747</v>
      </c>
      <c r="I5462" t="s">
        <v>5748</v>
      </c>
      <c r="J5462">
        <v>473</v>
      </c>
      <c r="K5462">
        <v>24</v>
      </c>
      <c r="L5462">
        <v>4.5</v>
      </c>
      <c r="M5462" t="s">
        <v>5749</v>
      </c>
      <c r="N5462" t="s">
        <v>5750</v>
      </c>
      <c r="O5462" t="s">
        <v>5874</v>
      </c>
      <c r="P5462" t="s">
        <v>5875</v>
      </c>
      <c r="Q5462" t="s">
        <v>5876</v>
      </c>
      <c r="R5462">
        <v>85659</v>
      </c>
      <c r="S5462" t="s">
        <v>6615</v>
      </c>
      <c r="T5462" t="s">
        <v>6615</v>
      </c>
      <c r="U5462">
        <v>4</v>
      </c>
      <c r="V5462" t="s">
        <v>6172</v>
      </c>
      <c r="W5462" t="s">
        <v>5869</v>
      </c>
      <c r="X5462">
        <v>1</v>
      </c>
    </row>
    <row r="5463" spans="1:24" x14ac:dyDescent="0.25">
      <c r="A5463">
        <v>33854</v>
      </c>
      <c r="B5463" t="s">
        <v>3718</v>
      </c>
      <c r="C5463" t="s">
        <v>443</v>
      </c>
      <c r="D5463" t="s">
        <v>6580</v>
      </c>
      <c r="E5463" t="s">
        <v>6192</v>
      </c>
      <c r="F5463">
        <v>20</v>
      </c>
      <c r="G5463" t="s">
        <v>5746</v>
      </c>
      <c r="H5463" t="s">
        <v>5747</v>
      </c>
      <c r="I5463" t="s">
        <v>5748</v>
      </c>
      <c r="J5463">
        <v>473</v>
      </c>
      <c r="K5463">
        <v>24</v>
      </c>
      <c r="L5463">
        <v>4.5</v>
      </c>
      <c r="M5463" t="s">
        <v>5749</v>
      </c>
      <c r="N5463" t="s">
        <v>5750</v>
      </c>
      <c r="O5463" t="s">
        <v>5874</v>
      </c>
      <c r="P5463" t="s">
        <v>5875</v>
      </c>
      <c r="Q5463" t="s">
        <v>5876</v>
      </c>
      <c r="R5463">
        <v>90001</v>
      </c>
      <c r="S5463" t="s">
        <v>6615</v>
      </c>
      <c r="T5463" t="s">
        <v>6615</v>
      </c>
      <c r="U5463">
        <v>4</v>
      </c>
      <c r="V5463" t="s">
        <v>6172</v>
      </c>
      <c r="W5463" t="s">
        <v>5869</v>
      </c>
      <c r="X5463">
        <v>1</v>
      </c>
    </row>
    <row r="5464" spans="1:24" x14ac:dyDescent="0.25">
      <c r="A5464">
        <v>33854</v>
      </c>
      <c r="B5464" t="s">
        <v>3718</v>
      </c>
      <c r="C5464" t="s">
        <v>443</v>
      </c>
      <c r="D5464" t="s">
        <v>6580</v>
      </c>
      <c r="E5464" t="s">
        <v>6192</v>
      </c>
      <c r="F5464">
        <v>20</v>
      </c>
      <c r="G5464" t="s">
        <v>5746</v>
      </c>
      <c r="H5464" t="s">
        <v>5747</v>
      </c>
      <c r="I5464" t="s">
        <v>5748</v>
      </c>
      <c r="J5464">
        <v>473</v>
      </c>
      <c r="K5464">
        <v>24</v>
      </c>
      <c r="L5464">
        <v>4.5</v>
      </c>
      <c r="M5464" t="s">
        <v>5749</v>
      </c>
      <c r="N5464" t="s">
        <v>5750</v>
      </c>
      <c r="O5464" t="s">
        <v>5874</v>
      </c>
      <c r="P5464" t="s">
        <v>5875</v>
      </c>
      <c r="Q5464" t="s">
        <v>5876</v>
      </c>
      <c r="R5464">
        <v>90001</v>
      </c>
      <c r="S5464" t="s">
        <v>6615</v>
      </c>
      <c r="T5464" t="s">
        <v>6615</v>
      </c>
      <c r="U5464">
        <v>4</v>
      </c>
      <c r="V5464" t="s">
        <v>6172</v>
      </c>
      <c r="W5464" t="s">
        <v>5869</v>
      </c>
      <c r="X5464">
        <v>1</v>
      </c>
    </row>
    <row r="5465" spans="1:24" x14ac:dyDescent="0.25">
      <c r="A5465">
        <v>35225</v>
      </c>
      <c r="B5465" t="s">
        <v>4435</v>
      </c>
      <c r="C5465" t="s">
        <v>443</v>
      </c>
      <c r="D5465" t="s">
        <v>6411</v>
      </c>
      <c r="E5465" t="s">
        <v>6192</v>
      </c>
      <c r="F5465">
        <v>27</v>
      </c>
      <c r="G5465" t="s">
        <v>5837</v>
      </c>
      <c r="H5465" t="s">
        <v>5747</v>
      </c>
      <c r="I5465" t="s">
        <v>5748</v>
      </c>
      <c r="J5465">
        <v>8520</v>
      </c>
      <c r="K5465">
        <v>1</v>
      </c>
      <c r="L5465">
        <v>5</v>
      </c>
      <c r="M5465" t="s">
        <v>5749</v>
      </c>
      <c r="N5465" t="s">
        <v>5750</v>
      </c>
      <c r="O5465" t="s">
        <v>5874</v>
      </c>
      <c r="P5465" t="s">
        <v>5875</v>
      </c>
      <c r="Q5465" t="s">
        <v>5876</v>
      </c>
      <c r="R5465">
        <v>99</v>
      </c>
      <c r="S5465" t="s">
        <v>6535</v>
      </c>
      <c r="T5465" t="s">
        <v>6535</v>
      </c>
      <c r="U5465">
        <v>42.21</v>
      </c>
      <c r="V5465" t="s">
        <v>6172</v>
      </c>
      <c r="W5465" t="s">
        <v>5869</v>
      </c>
      <c r="X5465">
        <v>24</v>
      </c>
    </row>
    <row r="5466" spans="1:24" x14ac:dyDescent="0.25">
      <c r="A5466">
        <v>35225</v>
      </c>
      <c r="B5466" t="s">
        <v>4435</v>
      </c>
      <c r="C5466" t="s">
        <v>443</v>
      </c>
      <c r="D5466" t="s">
        <v>6411</v>
      </c>
      <c r="E5466" t="s">
        <v>6192</v>
      </c>
      <c r="F5466">
        <v>27</v>
      </c>
      <c r="G5466" t="s">
        <v>5837</v>
      </c>
      <c r="H5466" t="s">
        <v>5747</v>
      </c>
      <c r="I5466" t="s">
        <v>5748</v>
      </c>
      <c r="J5466">
        <v>8520</v>
      </c>
      <c r="K5466">
        <v>1</v>
      </c>
      <c r="L5466">
        <v>5</v>
      </c>
      <c r="M5466" t="s">
        <v>5749</v>
      </c>
      <c r="N5466" t="s">
        <v>5750</v>
      </c>
      <c r="O5466" t="s">
        <v>5874</v>
      </c>
      <c r="P5466" t="s">
        <v>5875</v>
      </c>
      <c r="Q5466" t="s">
        <v>5876</v>
      </c>
      <c r="R5466">
        <v>99</v>
      </c>
      <c r="S5466" t="s">
        <v>6535</v>
      </c>
      <c r="T5466" t="s">
        <v>6535</v>
      </c>
      <c r="U5466">
        <v>42.21</v>
      </c>
      <c r="V5466" t="s">
        <v>6172</v>
      </c>
      <c r="W5466" t="s">
        <v>5869</v>
      </c>
      <c r="X5466">
        <v>24</v>
      </c>
    </row>
    <row r="5467" spans="1:24" x14ac:dyDescent="0.25">
      <c r="A5467">
        <v>33382</v>
      </c>
      <c r="B5467" t="s">
        <v>3896</v>
      </c>
      <c r="C5467" t="s">
        <v>443</v>
      </c>
      <c r="D5467" t="s">
        <v>6612</v>
      </c>
      <c r="E5467" t="s">
        <v>6167</v>
      </c>
      <c r="F5467">
        <v>27</v>
      </c>
      <c r="G5467" t="s">
        <v>5837</v>
      </c>
      <c r="H5467" t="s">
        <v>5747</v>
      </c>
      <c r="I5467" t="s">
        <v>5748</v>
      </c>
      <c r="J5467">
        <v>11352</v>
      </c>
      <c r="K5467">
        <v>1</v>
      </c>
      <c r="L5467">
        <v>5.5</v>
      </c>
      <c r="M5467" t="s">
        <v>5749</v>
      </c>
      <c r="N5467" t="s">
        <v>5750</v>
      </c>
      <c r="O5467" t="s">
        <v>5874</v>
      </c>
      <c r="P5467" t="s">
        <v>5875</v>
      </c>
      <c r="Q5467" t="s">
        <v>5876</v>
      </c>
      <c r="R5467">
        <v>90000</v>
      </c>
      <c r="S5467" t="s">
        <v>6613</v>
      </c>
      <c r="T5467" t="s">
        <v>6613</v>
      </c>
      <c r="U5467">
        <v>67.59</v>
      </c>
      <c r="V5467" t="s">
        <v>6172</v>
      </c>
      <c r="W5467" t="s">
        <v>5869</v>
      </c>
      <c r="X5467">
        <v>24</v>
      </c>
    </row>
    <row r="5468" spans="1:24" x14ac:dyDescent="0.25">
      <c r="A5468">
        <v>33382</v>
      </c>
      <c r="B5468" t="s">
        <v>3896</v>
      </c>
      <c r="C5468" t="s">
        <v>443</v>
      </c>
      <c r="D5468" t="s">
        <v>6612</v>
      </c>
      <c r="E5468" t="s">
        <v>6167</v>
      </c>
      <c r="F5468">
        <v>27</v>
      </c>
      <c r="G5468" t="s">
        <v>5837</v>
      </c>
      <c r="H5468" t="s">
        <v>5747</v>
      </c>
      <c r="I5468" t="s">
        <v>5748</v>
      </c>
      <c r="J5468">
        <v>11352</v>
      </c>
      <c r="K5468">
        <v>1</v>
      </c>
      <c r="L5468">
        <v>5.5</v>
      </c>
      <c r="M5468" t="s">
        <v>5749</v>
      </c>
      <c r="N5468" t="s">
        <v>5750</v>
      </c>
      <c r="O5468" t="s">
        <v>5874</v>
      </c>
      <c r="P5468" t="s">
        <v>5875</v>
      </c>
      <c r="Q5468" t="s">
        <v>5876</v>
      </c>
      <c r="R5468">
        <v>90000</v>
      </c>
      <c r="S5468" t="s">
        <v>6613</v>
      </c>
      <c r="T5468" t="s">
        <v>6613</v>
      </c>
      <c r="U5468">
        <v>67.59</v>
      </c>
      <c r="V5468" t="s">
        <v>6172</v>
      </c>
      <c r="W5468" t="s">
        <v>5869</v>
      </c>
      <c r="X5468">
        <v>24</v>
      </c>
    </row>
    <row r="5469" spans="1:24" x14ac:dyDescent="0.25">
      <c r="A5469">
        <v>33384</v>
      </c>
      <c r="B5469" t="s">
        <v>3897</v>
      </c>
      <c r="C5469" t="s">
        <v>443</v>
      </c>
      <c r="D5469" t="s">
        <v>6612</v>
      </c>
      <c r="E5469" t="s">
        <v>5872</v>
      </c>
      <c r="F5469">
        <v>27</v>
      </c>
      <c r="G5469" t="s">
        <v>5837</v>
      </c>
      <c r="H5469" t="s">
        <v>5747</v>
      </c>
      <c r="I5469" t="s">
        <v>5748</v>
      </c>
      <c r="J5469">
        <v>5676</v>
      </c>
      <c r="K5469">
        <v>2</v>
      </c>
      <c r="L5469">
        <v>6.5</v>
      </c>
      <c r="M5469" t="s">
        <v>5749</v>
      </c>
      <c r="N5469" t="s">
        <v>5750</v>
      </c>
      <c r="O5469" t="s">
        <v>5874</v>
      </c>
      <c r="P5469" t="s">
        <v>5875</v>
      </c>
      <c r="Q5469" t="s">
        <v>5876</v>
      </c>
      <c r="R5469">
        <v>90000</v>
      </c>
      <c r="S5469" t="s">
        <v>6613</v>
      </c>
      <c r="T5469" t="s">
        <v>6613</v>
      </c>
      <c r="U5469">
        <v>40.950000000000003</v>
      </c>
      <c r="V5469" t="s">
        <v>6172</v>
      </c>
      <c r="W5469" t="s">
        <v>5869</v>
      </c>
      <c r="X5469">
        <v>12</v>
      </c>
    </row>
    <row r="5470" spans="1:24" x14ac:dyDescent="0.25">
      <c r="A5470">
        <v>33384</v>
      </c>
      <c r="B5470" t="s">
        <v>3897</v>
      </c>
      <c r="C5470" t="s">
        <v>443</v>
      </c>
      <c r="D5470" t="s">
        <v>6612</v>
      </c>
      <c r="E5470" t="s">
        <v>5872</v>
      </c>
      <c r="F5470">
        <v>27</v>
      </c>
      <c r="G5470" t="s">
        <v>5837</v>
      </c>
      <c r="H5470" t="s">
        <v>5747</v>
      </c>
      <c r="I5470" t="s">
        <v>5748</v>
      </c>
      <c r="J5470">
        <v>5676</v>
      </c>
      <c r="K5470">
        <v>2</v>
      </c>
      <c r="L5470">
        <v>6.5</v>
      </c>
      <c r="M5470" t="s">
        <v>5749</v>
      </c>
      <c r="N5470" t="s">
        <v>5750</v>
      </c>
      <c r="O5470" t="s">
        <v>5874</v>
      </c>
      <c r="P5470" t="s">
        <v>5875</v>
      </c>
      <c r="Q5470" t="s">
        <v>5876</v>
      </c>
      <c r="R5470">
        <v>90000</v>
      </c>
      <c r="S5470" t="s">
        <v>6613</v>
      </c>
      <c r="T5470" t="s">
        <v>6613</v>
      </c>
      <c r="U5470">
        <v>40.950000000000003</v>
      </c>
      <c r="V5470" t="s">
        <v>6172</v>
      </c>
      <c r="W5470" t="s">
        <v>5869</v>
      </c>
      <c r="X5470">
        <v>12</v>
      </c>
    </row>
    <row r="5471" spans="1:24" x14ac:dyDescent="0.25">
      <c r="A5471">
        <v>33385</v>
      </c>
      <c r="B5471" t="s">
        <v>3898</v>
      </c>
      <c r="C5471" t="s">
        <v>443</v>
      </c>
      <c r="D5471" t="s">
        <v>6612</v>
      </c>
      <c r="E5471" t="s">
        <v>5872</v>
      </c>
      <c r="F5471">
        <v>27</v>
      </c>
      <c r="G5471" t="s">
        <v>5837</v>
      </c>
      <c r="H5471" t="s">
        <v>5747</v>
      </c>
      <c r="I5471" t="s">
        <v>5748</v>
      </c>
      <c r="J5471">
        <v>11352</v>
      </c>
      <c r="K5471">
        <v>1</v>
      </c>
      <c r="L5471">
        <v>8</v>
      </c>
      <c r="M5471" t="s">
        <v>5749</v>
      </c>
      <c r="N5471" t="s">
        <v>5750</v>
      </c>
      <c r="O5471" t="s">
        <v>5874</v>
      </c>
      <c r="P5471" t="s">
        <v>5875</v>
      </c>
      <c r="Q5471" t="s">
        <v>5876</v>
      </c>
      <c r="R5471">
        <v>90000</v>
      </c>
      <c r="S5471" t="s">
        <v>6613</v>
      </c>
      <c r="T5471" t="s">
        <v>6613</v>
      </c>
      <c r="U5471">
        <v>79.75</v>
      </c>
      <c r="V5471" t="s">
        <v>6172</v>
      </c>
      <c r="W5471" t="s">
        <v>5869</v>
      </c>
      <c r="X5471">
        <v>24</v>
      </c>
    </row>
    <row r="5472" spans="1:24" x14ac:dyDescent="0.25">
      <c r="A5472">
        <v>33385</v>
      </c>
      <c r="B5472" t="s">
        <v>3898</v>
      </c>
      <c r="C5472" t="s">
        <v>443</v>
      </c>
      <c r="D5472" t="s">
        <v>6612</v>
      </c>
      <c r="E5472" t="s">
        <v>5872</v>
      </c>
      <c r="F5472">
        <v>27</v>
      </c>
      <c r="G5472" t="s">
        <v>5837</v>
      </c>
      <c r="H5472" t="s">
        <v>5747</v>
      </c>
      <c r="I5472" t="s">
        <v>5748</v>
      </c>
      <c r="J5472">
        <v>11352</v>
      </c>
      <c r="K5472">
        <v>1</v>
      </c>
      <c r="L5472">
        <v>8</v>
      </c>
      <c r="M5472" t="s">
        <v>5749</v>
      </c>
      <c r="N5472" t="s">
        <v>5750</v>
      </c>
      <c r="O5472" t="s">
        <v>5874</v>
      </c>
      <c r="P5472" t="s">
        <v>5875</v>
      </c>
      <c r="Q5472" t="s">
        <v>5876</v>
      </c>
      <c r="R5472">
        <v>90000</v>
      </c>
      <c r="S5472" t="s">
        <v>6613</v>
      </c>
      <c r="T5472" t="s">
        <v>6613</v>
      </c>
      <c r="U5472">
        <v>79.75</v>
      </c>
      <c r="V5472" t="s">
        <v>6172</v>
      </c>
      <c r="W5472" t="s">
        <v>5869</v>
      </c>
      <c r="X5472">
        <v>24</v>
      </c>
    </row>
    <row r="5473" spans="1:24" x14ac:dyDescent="0.25">
      <c r="A5473">
        <v>34894</v>
      </c>
      <c r="B5473" t="s">
        <v>4612</v>
      </c>
      <c r="C5473" t="s">
        <v>442</v>
      </c>
      <c r="D5473" t="s">
        <v>6103</v>
      </c>
      <c r="E5473" t="s">
        <v>6022</v>
      </c>
      <c r="F5473">
        <v>20</v>
      </c>
      <c r="G5473" t="s">
        <v>5746</v>
      </c>
      <c r="H5473" t="s">
        <v>5747</v>
      </c>
      <c r="I5473" t="s">
        <v>5748</v>
      </c>
      <c r="J5473">
        <v>750</v>
      </c>
      <c r="K5473">
        <v>12</v>
      </c>
      <c r="L5473">
        <v>6</v>
      </c>
      <c r="M5473" t="s">
        <v>5749</v>
      </c>
      <c r="N5473" t="s">
        <v>5750</v>
      </c>
      <c r="O5473" t="s">
        <v>5751</v>
      </c>
      <c r="P5473" t="s">
        <v>5922</v>
      </c>
      <c r="Q5473" t="s">
        <v>6105</v>
      </c>
      <c r="R5473">
        <v>42004</v>
      </c>
      <c r="S5473" t="s">
        <v>5946</v>
      </c>
      <c r="T5473" t="s">
        <v>5946</v>
      </c>
      <c r="U5473">
        <v>10.99</v>
      </c>
      <c r="V5473" t="s">
        <v>5755</v>
      </c>
      <c r="W5473" t="s">
        <v>5869</v>
      </c>
      <c r="X5473">
        <v>1</v>
      </c>
    </row>
    <row r="5474" spans="1:24" x14ac:dyDescent="0.25">
      <c r="A5474">
        <v>32751</v>
      </c>
      <c r="B5474" t="s">
        <v>3964</v>
      </c>
      <c r="C5474" t="s">
        <v>443</v>
      </c>
      <c r="D5474" t="s">
        <v>6166</v>
      </c>
      <c r="E5474" t="s">
        <v>6192</v>
      </c>
      <c r="F5474">
        <v>20</v>
      </c>
      <c r="G5474" t="s">
        <v>5746</v>
      </c>
      <c r="H5474" t="s">
        <v>5747</v>
      </c>
      <c r="I5474" t="s">
        <v>5748</v>
      </c>
      <c r="J5474">
        <v>473</v>
      </c>
      <c r="K5474">
        <v>12</v>
      </c>
      <c r="L5474">
        <v>5.5</v>
      </c>
      <c r="M5474" t="s">
        <v>5749</v>
      </c>
      <c r="N5474" t="s">
        <v>5750</v>
      </c>
      <c r="O5474" t="s">
        <v>5751</v>
      </c>
      <c r="P5474" t="s">
        <v>5875</v>
      </c>
      <c r="Q5474" t="s">
        <v>6169</v>
      </c>
      <c r="R5474">
        <v>84976</v>
      </c>
      <c r="S5474" t="s">
        <v>6735</v>
      </c>
      <c r="T5474" t="s">
        <v>6570</v>
      </c>
      <c r="U5474">
        <v>3.49</v>
      </c>
      <c r="V5474" t="s">
        <v>6172</v>
      </c>
      <c r="W5474" t="s">
        <v>5869</v>
      </c>
      <c r="X5474">
        <v>1</v>
      </c>
    </row>
    <row r="5475" spans="1:24" x14ac:dyDescent="0.25">
      <c r="A5475">
        <v>35332</v>
      </c>
      <c r="B5475" t="s">
        <v>4399</v>
      </c>
      <c r="C5475" t="s">
        <v>444</v>
      </c>
      <c r="D5475" t="s">
        <v>6161</v>
      </c>
      <c r="E5475" t="s">
        <v>6395</v>
      </c>
      <c r="F5475">
        <v>11</v>
      </c>
      <c r="G5475" t="s">
        <v>5862</v>
      </c>
      <c r="H5475" t="s">
        <v>5868</v>
      </c>
      <c r="I5475" t="s">
        <v>5748</v>
      </c>
      <c r="J5475">
        <v>8520</v>
      </c>
      <c r="K5475">
        <v>1</v>
      </c>
      <c r="L5475">
        <v>5</v>
      </c>
      <c r="M5475" t="s">
        <v>5749</v>
      </c>
      <c r="N5475" t="s">
        <v>5750</v>
      </c>
      <c r="O5475" t="s">
        <v>5863</v>
      </c>
      <c r="P5475" t="s">
        <v>6283</v>
      </c>
      <c r="Q5475" t="s">
        <v>5864</v>
      </c>
      <c r="R5475">
        <v>42155</v>
      </c>
      <c r="S5475" t="s">
        <v>5907</v>
      </c>
      <c r="T5475" t="s">
        <v>5844</v>
      </c>
      <c r="U5475">
        <v>54.99</v>
      </c>
      <c r="V5475" t="s">
        <v>6172</v>
      </c>
      <c r="W5475" t="s">
        <v>5756</v>
      </c>
      <c r="X5475">
        <v>24</v>
      </c>
    </row>
    <row r="5476" spans="1:24" x14ac:dyDescent="0.25">
      <c r="A5476">
        <v>33237</v>
      </c>
      <c r="B5476" t="s">
        <v>3956</v>
      </c>
      <c r="C5476" t="s">
        <v>442</v>
      </c>
      <c r="D5476" t="s">
        <v>5920</v>
      </c>
      <c r="E5476" t="s">
        <v>5887</v>
      </c>
      <c r="F5476">
        <v>10</v>
      </c>
      <c r="G5476" t="s">
        <v>5767</v>
      </c>
      <c r="H5476" t="s">
        <v>5747</v>
      </c>
      <c r="I5476" t="s">
        <v>5748</v>
      </c>
      <c r="J5476">
        <v>250</v>
      </c>
      <c r="K5476">
        <v>24</v>
      </c>
      <c r="L5476">
        <v>12</v>
      </c>
      <c r="M5476" t="s">
        <v>5749</v>
      </c>
      <c r="N5476" t="s">
        <v>5750</v>
      </c>
      <c r="O5476" t="s">
        <v>5751</v>
      </c>
      <c r="P5476" t="s">
        <v>5922</v>
      </c>
      <c r="Q5476" t="s">
        <v>5963</v>
      </c>
      <c r="R5476">
        <v>42004</v>
      </c>
      <c r="S5476" t="s">
        <v>5946</v>
      </c>
      <c r="T5476" t="s">
        <v>5946</v>
      </c>
      <c r="U5476">
        <v>3.99</v>
      </c>
      <c r="V5476" t="s">
        <v>6386</v>
      </c>
      <c r="W5476" t="s">
        <v>5869</v>
      </c>
      <c r="X5476">
        <v>1</v>
      </c>
    </row>
    <row r="5477" spans="1:24" x14ac:dyDescent="0.25">
      <c r="A5477">
        <v>33388</v>
      </c>
      <c r="B5477" t="s">
        <v>3899</v>
      </c>
      <c r="C5477" t="s">
        <v>443</v>
      </c>
      <c r="D5477" t="s">
        <v>6612</v>
      </c>
      <c r="E5477" t="s">
        <v>6192</v>
      </c>
      <c r="F5477">
        <v>27</v>
      </c>
      <c r="G5477" t="s">
        <v>5837</v>
      </c>
      <c r="H5477" t="s">
        <v>5747</v>
      </c>
      <c r="I5477" t="s">
        <v>5748</v>
      </c>
      <c r="J5477">
        <v>2838</v>
      </c>
      <c r="K5477">
        <v>4</v>
      </c>
      <c r="L5477">
        <v>5</v>
      </c>
      <c r="M5477" t="s">
        <v>5749</v>
      </c>
      <c r="N5477" t="s">
        <v>5750</v>
      </c>
      <c r="O5477" t="s">
        <v>5874</v>
      </c>
      <c r="P5477" t="s">
        <v>5875</v>
      </c>
      <c r="Q5477" t="s">
        <v>5876</v>
      </c>
      <c r="R5477">
        <v>90000</v>
      </c>
      <c r="S5477" t="s">
        <v>6613</v>
      </c>
      <c r="T5477" t="s">
        <v>6613</v>
      </c>
      <c r="U5477">
        <v>18.95</v>
      </c>
      <c r="V5477" t="s">
        <v>6172</v>
      </c>
      <c r="W5477" t="s">
        <v>5869</v>
      </c>
      <c r="X5477">
        <v>6</v>
      </c>
    </row>
    <row r="5478" spans="1:24" x14ac:dyDescent="0.25">
      <c r="A5478">
        <v>33388</v>
      </c>
      <c r="B5478" t="s">
        <v>3899</v>
      </c>
      <c r="C5478" t="s">
        <v>443</v>
      </c>
      <c r="D5478" t="s">
        <v>6612</v>
      </c>
      <c r="E5478" t="s">
        <v>6192</v>
      </c>
      <c r="F5478">
        <v>27</v>
      </c>
      <c r="G5478" t="s">
        <v>5837</v>
      </c>
      <c r="H5478" t="s">
        <v>5747</v>
      </c>
      <c r="I5478" t="s">
        <v>5748</v>
      </c>
      <c r="J5478">
        <v>2838</v>
      </c>
      <c r="K5478">
        <v>4</v>
      </c>
      <c r="L5478">
        <v>5</v>
      </c>
      <c r="M5478" t="s">
        <v>5749</v>
      </c>
      <c r="N5478" t="s">
        <v>5750</v>
      </c>
      <c r="O5478" t="s">
        <v>5874</v>
      </c>
      <c r="P5478" t="s">
        <v>5875</v>
      </c>
      <c r="Q5478" t="s">
        <v>5876</v>
      </c>
      <c r="R5478">
        <v>90000</v>
      </c>
      <c r="S5478" t="s">
        <v>6613</v>
      </c>
      <c r="T5478" t="s">
        <v>6613</v>
      </c>
      <c r="U5478">
        <v>18.95</v>
      </c>
      <c r="V5478" t="s">
        <v>6172</v>
      </c>
      <c r="W5478" t="s">
        <v>5869</v>
      </c>
      <c r="X5478">
        <v>6</v>
      </c>
    </row>
    <row r="5479" spans="1:24" x14ac:dyDescent="0.25">
      <c r="A5479">
        <v>33390</v>
      </c>
      <c r="B5479" t="s">
        <v>3900</v>
      </c>
      <c r="C5479" t="s">
        <v>443</v>
      </c>
      <c r="D5479" t="s">
        <v>6612</v>
      </c>
      <c r="E5479" t="s">
        <v>6192</v>
      </c>
      <c r="F5479">
        <v>27</v>
      </c>
      <c r="G5479" t="s">
        <v>5837</v>
      </c>
      <c r="H5479" t="s">
        <v>5747</v>
      </c>
      <c r="I5479" t="s">
        <v>5748</v>
      </c>
      <c r="J5479">
        <v>5676</v>
      </c>
      <c r="K5479">
        <v>2</v>
      </c>
      <c r="L5479">
        <v>5</v>
      </c>
      <c r="M5479" t="s">
        <v>5749</v>
      </c>
      <c r="N5479" t="s">
        <v>5750</v>
      </c>
      <c r="O5479" t="s">
        <v>5874</v>
      </c>
      <c r="P5479" t="s">
        <v>5875</v>
      </c>
      <c r="Q5479" t="s">
        <v>5876</v>
      </c>
      <c r="R5479">
        <v>90000</v>
      </c>
      <c r="S5479" t="s">
        <v>6613</v>
      </c>
      <c r="T5479" t="s">
        <v>6613</v>
      </c>
      <c r="U5479">
        <v>35.950000000000003</v>
      </c>
      <c r="V5479" t="s">
        <v>6172</v>
      </c>
      <c r="W5479" t="s">
        <v>5869</v>
      </c>
      <c r="X5479">
        <v>12</v>
      </c>
    </row>
    <row r="5480" spans="1:24" x14ac:dyDescent="0.25">
      <c r="A5480">
        <v>33390</v>
      </c>
      <c r="B5480" t="s">
        <v>3900</v>
      </c>
      <c r="C5480" t="s">
        <v>443</v>
      </c>
      <c r="D5480" t="s">
        <v>6612</v>
      </c>
      <c r="E5480" t="s">
        <v>6192</v>
      </c>
      <c r="F5480">
        <v>27</v>
      </c>
      <c r="G5480" t="s">
        <v>5837</v>
      </c>
      <c r="H5480" t="s">
        <v>5747</v>
      </c>
      <c r="I5480" t="s">
        <v>5748</v>
      </c>
      <c r="J5480">
        <v>5676</v>
      </c>
      <c r="K5480">
        <v>2</v>
      </c>
      <c r="L5480">
        <v>5</v>
      </c>
      <c r="M5480" t="s">
        <v>5749</v>
      </c>
      <c r="N5480" t="s">
        <v>5750</v>
      </c>
      <c r="O5480" t="s">
        <v>5874</v>
      </c>
      <c r="P5480" t="s">
        <v>5875</v>
      </c>
      <c r="Q5480" t="s">
        <v>5876</v>
      </c>
      <c r="R5480">
        <v>90000</v>
      </c>
      <c r="S5480" t="s">
        <v>6613</v>
      </c>
      <c r="T5480" t="s">
        <v>6613</v>
      </c>
      <c r="U5480">
        <v>35.950000000000003</v>
      </c>
      <c r="V5480" t="s">
        <v>6172</v>
      </c>
      <c r="W5480" t="s">
        <v>5869</v>
      </c>
      <c r="X5480">
        <v>12</v>
      </c>
    </row>
    <row r="5481" spans="1:24" x14ac:dyDescent="0.25">
      <c r="A5481">
        <v>34899</v>
      </c>
      <c r="B5481" t="s">
        <v>4614</v>
      </c>
      <c r="C5481" t="s">
        <v>442</v>
      </c>
      <c r="D5481" t="s">
        <v>6103</v>
      </c>
      <c r="E5481" t="s">
        <v>6022</v>
      </c>
      <c r="F5481">
        <v>20</v>
      </c>
      <c r="G5481" t="s">
        <v>5746</v>
      </c>
      <c r="H5481" t="s">
        <v>5747</v>
      </c>
      <c r="I5481" t="s">
        <v>5748</v>
      </c>
      <c r="J5481">
        <v>750</v>
      </c>
      <c r="K5481">
        <v>12</v>
      </c>
      <c r="L5481">
        <v>6</v>
      </c>
      <c r="M5481" t="s">
        <v>5749</v>
      </c>
      <c r="N5481" t="s">
        <v>5750</v>
      </c>
      <c r="O5481" t="s">
        <v>5751</v>
      </c>
      <c r="P5481" t="s">
        <v>5922</v>
      </c>
      <c r="Q5481" t="s">
        <v>6105</v>
      </c>
      <c r="R5481">
        <v>42004</v>
      </c>
      <c r="S5481" t="s">
        <v>5946</v>
      </c>
      <c r="T5481" t="s">
        <v>5946</v>
      </c>
      <c r="U5481">
        <v>10.99</v>
      </c>
      <c r="V5481" t="s">
        <v>5755</v>
      </c>
      <c r="W5481" t="s">
        <v>5869</v>
      </c>
      <c r="X5481">
        <v>1</v>
      </c>
    </row>
    <row r="5482" spans="1:24" x14ac:dyDescent="0.25">
      <c r="A5482">
        <v>34606</v>
      </c>
      <c r="B5482" t="s">
        <v>4228</v>
      </c>
      <c r="C5482" t="s">
        <v>443</v>
      </c>
      <c r="D5482" t="s">
        <v>6654</v>
      </c>
      <c r="E5482" t="s">
        <v>6192</v>
      </c>
      <c r="F5482">
        <v>27</v>
      </c>
      <c r="G5482" t="s">
        <v>5837</v>
      </c>
      <c r="H5482" t="s">
        <v>5747</v>
      </c>
      <c r="I5482" t="s">
        <v>5748</v>
      </c>
      <c r="J5482">
        <v>473</v>
      </c>
      <c r="K5482">
        <v>24</v>
      </c>
      <c r="L5482">
        <v>5</v>
      </c>
      <c r="M5482" t="s">
        <v>5749</v>
      </c>
      <c r="N5482" t="s">
        <v>5750</v>
      </c>
      <c r="O5482" t="s">
        <v>5874</v>
      </c>
      <c r="P5482" t="s">
        <v>5875</v>
      </c>
      <c r="Q5482" t="s">
        <v>5876</v>
      </c>
      <c r="R5482">
        <v>90002</v>
      </c>
      <c r="S5482" t="s">
        <v>6655</v>
      </c>
      <c r="T5482" t="s">
        <v>6656</v>
      </c>
      <c r="U5482">
        <v>4.75</v>
      </c>
      <c r="V5482" t="s">
        <v>6172</v>
      </c>
      <c r="W5482" t="s">
        <v>5869</v>
      </c>
      <c r="X5482">
        <v>1</v>
      </c>
    </row>
    <row r="5483" spans="1:24" x14ac:dyDescent="0.25">
      <c r="A5483">
        <v>34606</v>
      </c>
      <c r="B5483" t="s">
        <v>4228</v>
      </c>
      <c r="C5483" t="s">
        <v>443</v>
      </c>
      <c r="D5483" t="s">
        <v>6654</v>
      </c>
      <c r="E5483" t="s">
        <v>6192</v>
      </c>
      <c r="F5483">
        <v>27</v>
      </c>
      <c r="G5483" t="s">
        <v>5837</v>
      </c>
      <c r="H5483" t="s">
        <v>5747</v>
      </c>
      <c r="I5483" t="s">
        <v>5748</v>
      </c>
      <c r="J5483">
        <v>473</v>
      </c>
      <c r="K5483">
        <v>24</v>
      </c>
      <c r="L5483">
        <v>5</v>
      </c>
      <c r="M5483" t="s">
        <v>5749</v>
      </c>
      <c r="N5483" t="s">
        <v>5750</v>
      </c>
      <c r="O5483" t="s">
        <v>5874</v>
      </c>
      <c r="P5483" t="s">
        <v>5875</v>
      </c>
      <c r="Q5483" t="s">
        <v>5876</v>
      </c>
      <c r="R5483">
        <v>90002</v>
      </c>
      <c r="S5483" t="s">
        <v>6655</v>
      </c>
      <c r="T5483" t="s">
        <v>6656</v>
      </c>
      <c r="U5483">
        <v>4.75</v>
      </c>
      <c r="V5483" t="s">
        <v>6172</v>
      </c>
      <c r="W5483" t="s">
        <v>5869</v>
      </c>
      <c r="X5483">
        <v>1</v>
      </c>
    </row>
    <row r="5484" spans="1:24" x14ac:dyDescent="0.25">
      <c r="A5484">
        <v>34609</v>
      </c>
      <c r="B5484" t="s">
        <v>4263</v>
      </c>
      <c r="C5484" t="s">
        <v>443</v>
      </c>
      <c r="D5484" t="s">
        <v>6654</v>
      </c>
      <c r="E5484" t="s">
        <v>5872</v>
      </c>
      <c r="F5484">
        <v>27</v>
      </c>
      <c r="G5484" t="s">
        <v>5837</v>
      </c>
      <c r="H5484" t="s">
        <v>5747</v>
      </c>
      <c r="I5484" t="s">
        <v>5748</v>
      </c>
      <c r="J5484">
        <v>650</v>
      </c>
      <c r="K5484">
        <v>24</v>
      </c>
      <c r="L5484">
        <v>11</v>
      </c>
      <c r="M5484" t="s">
        <v>5749</v>
      </c>
      <c r="N5484" t="s">
        <v>5750</v>
      </c>
      <c r="O5484" t="s">
        <v>5874</v>
      </c>
      <c r="P5484" t="s">
        <v>5875</v>
      </c>
      <c r="Q5484" t="s">
        <v>5876</v>
      </c>
      <c r="R5484">
        <v>90002</v>
      </c>
      <c r="S5484" t="s">
        <v>6655</v>
      </c>
      <c r="T5484" t="s">
        <v>6656</v>
      </c>
      <c r="U5484">
        <v>12.99</v>
      </c>
      <c r="V5484" t="s">
        <v>5755</v>
      </c>
      <c r="W5484" t="s">
        <v>5869</v>
      </c>
      <c r="X5484">
        <v>1</v>
      </c>
    </row>
    <row r="5485" spans="1:24" x14ac:dyDescent="0.25">
      <c r="A5485">
        <v>34609</v>
      </c>
      <c r="B5485" t="s">
        <v>4263</v>
      </c>
      <c r="C5485" t="s">
        <v>443</v>
      </c>
      <c r="D5485" t="s">
        <v>6654</v>
      </c>
      <c r="E5485" t="s">
        <v>5872</v>
      </c>
      <c r="F5485">
        <v>27</v>
      </c>
      <c r="G5485" t="s">
        <v>5837</v>
      </c>
      <c r="H5485" t="s">
        <v>5747</v>
      </c>
      <c r="I5485" t="s">
        <v>5748</v>
      </c>
      <c r="J5485">
        <v>650</v>
      </c>
      <c r="K5485">
        <v>24</v>
      </c>
      <c r="L5485">
        <v>11</v>
      </c>
      <c r="M5485" t="s">
        <v>5749</v>
      </c>
      <c r="N5485" t="s">
        <v>5750</v>
      </c>
      <c r="O5485" t="s">
        <v>5874</v>
      </c>
      <c r="P5485" t="s">
        <v>5875</v>
      </c>
      <c r="Q5485" t="s">
        <v>5876</v>
      </c>
      <c r="R5485">
        <v>90002</v>
      </c>
      <c r="S5485" t="s">
        <v>6655</v>
      </c>
      <c r="T5485" t="s">
        <v>6656</v>
      </c>
      <c r="U5485">
        <v>12.99</v>
      </c>
      <c r="V5485" t="s">
        <v>5755</v>
      </c>
      <c r="W5485" t="s">
        <v>5869</v>
      </c>
      <c r="X5485">
        <v>1</v>
      </c>
    </row>
    <row r="5486" spans="1:24" x14ac:dyDescent="0.25">
      <c r="A5486">
        <v>33417</v>
      </c>
      <c r="B5486" t="s">
        <v>3984</v>
      </c>
      <c r="C5486" t="s">
        <v>443</v>
      </c>
      <c r="D5486" t="s">
        <v>5871</v>
      </c>
      <c r="E5486" t="s">
        <v>6213</v>
      </c>
      <c r="F5486">
        <v>27</v>
      </c>
      <c r="G5486" t="s">
        <v>5837</v>
      </c>
      <c r="H5486" t="s">
        <v>5747</v>
      </c>
      <c r="I5486" t="s">
        <v>5748</v>
      </c>
      <c r="J5486">
        <v>11352</v>
      </c>
      <c r="K5486">
        <v>1</v>
      </c>
      <c r="L5486">
        <v>5.5</v>
      </c>
      <c r="M5486" t="s">
        <v>5749</v>
      </c>
      <c r="N5486" t="s">
        <v>5750</v>
      </c>
      <c r="O5486" t="s">
        <v>5874</v>
      </c>
      <c r="P5486" t="s">
        <v>6178</v>
      </c>
      <c r="Q5486" t="s">
        <v>5876</v>
      </c>
      <c r="R5486">
        <v>76989</v>
      </c>
      <c r="S5486" t="s">
        <v>6431</v>
      </c>
      <c r="T5486" t="s">
        <v>6431</v>
      </c>
      <c r="U5486">
        <v>48.88</v>
      </c>
      <c r="V5486" t="s">
        <v>6172</v>
      </c>
      <c r="W5486" t="s">
        <v>5869</v>
      </c>
      <c r="X5486">
        <v>24</v>
      </c>
    </row>
    <row r="5487" spans="1:24" x14ac:dyDescent="0.25">
      <c r="A5487">
        <v>33417</v>
      </c>
      <c r="B5487" t="s">
        <v>3984</v>
      </c>
      <c r="C5487" t="s">
        <v>443</v>
      </c>
      <c r="D5487" t="s">
        <v>5871</v>
      </c>
      <c r="E5487" t="s">
        <v>6213</v>
      </c>
      <c r="F5487">
        <v>27</v>
      </c>
      <c r="G5487" t="s">
        <v>5837</v>
      </c>
      <c r="H5487" t="s">
        <v>5747</v>
      </c>
      <c r="I5487" t="s">
        <v>5748</v>
      </c>
      <c r="J5487">
        <v>11352</v>
      </c>
      <c r="K5487">
        <v>1</v>
      </c>
      <c r="L5487">
        <v>5.5</v>
      </c>
      <c r="M5487" t="s">
        <v>5749</v>
      </c>
      <c r="N5487" t="s">
        <v>5750</v>
      </c>
      <c r="O5487" t="s">
        <v>5874</v>
      </c>
      <c r="P5487" t="s">
        <v>6178</v>
      </c>
      <c r="Q5487" t="s">
        <v>5876</v>
      </c>
      <c r="R5487">
        <v>76989</v>
      </c>
      <c r="S5487" t="s">
        <v>6431</v>
      </c>
      <c r="T5487" t="s">
        <v>6431</v>
      </c>
      <c r="U5487">
        <v>48.88</v>
      </c>
      <c r="V5487" t="s">
        <v>6172</v>
      </c>
      <c r="W5487" t="s">
        <v>5869</v>
      </c>
      <c r="X5487">
        <v>24</v>
      </c>
    </row>
    <row r="5488" spans="1:24" x14ac:dyDescent="0.25">
      <c r="A5488">
        <v>33418</v>
      </c>
      <c r="B5488" t="s">
        <v>3985</v>
      </c>
      <c r="C5488" t="s">
        <v>443</v>
      </c>
      <c r="D5488" t="s">
        <v>5871</v>
      </c>
      <c r="E5488" t="s">
        <v>6192</v>
      </c>
      <c r="F5488">
        <v>27</v>
      </c>
      <c r="G5488" t="s">
        <v>5837</v>
      </c>
      <c r="H5488" t="s">
        <v>5747</v>
      </c>
      <c r="I5488" t="s">
        <v>5748</v>
      </c>
      <c r="J5488">
        <v>11352</v>
      </c>
      <c r="K5488">
        <v>1</v>
      </c>
      <c r="L5488">
        <v>5</v>
      </c>
      <c r="M5488" t="s">
        <v>5749</v>
      </c>
      <c r="N5488" t="s">
        <v>5750</v>
      </c>
      <c r="O5488" t="s">
        <v>5874</v>
      </c>
      <c r="P5488" t="s">
        <v>6178</v>
      </c>
      <c r="Q5488" t="s">
        <v>5876</v>
      </c>
      <c r="R5488">
        <v>76989</v>
      </c>
      <c r="S5488" t="s">
        <v>6431</v>
      </c>
      <c r="T5488" t="s">
        <v>6431</v>
      </c>
      <c r="U5488">
        <v>43.79</v>
      </c>
      <c r="V5488" t="s">
        <v>6172</v>
      </c>
      <c r="W5488" t="s">
        <v>5869</v>
      </c>
      <c r="X5488">
        <v>24</v>
      </c>
    </row>
    <row r="5489" spans="1:24" x14ac:dyDescent="0.25">
      <c r="A5489">
        <v>33418</v>
      </c>
      <c r="B5489" t="s">
        <v>3985</v>
      </c>
      <c r="C5489" t="s">
        <v>443</v>
      </c>
      <c r="D5489" t="s">
        <v>5871</v>
      </c>
      <c r="E5489" t="s">
        <v>6192</v>
      </c>
      <c r="F5489">
        <v>27</v>
      </c>
      <c r="G5489" t="s">
        <v>5837</v>
      </c>
      <c r="H5489" t="s">
        <v>5747</v>
      </c>
      <c r="I5489" t="s">
        <v>5748</v>
      </c>
      <c r="J5489">
        <v>11352</v>
      </c>
      <c r="K5489">
        <v>1</v>
      </c>
      <c r="L5489">
        <v>5</v>
      </c>
      <c r="M5489" t="s">
        <v>5749</v>
      </c>
      <c r="N5489" t="s">
        <v>5750</v>
      </c>
      <c r="O5489" t="s">
        <v>5874</v>
      </c>
      <c r="P5489" t="s">
        <v>6178</v>
      </c>
      <c r="Q5489" t="s">
        <v>5876</v>
      </c>
      <c r="R5489">
        <v>76989</v>
      </c>
      <c r="S5489" t="s">
        <v>6431</v>
      </c>
      <c r="T5489" t="s">
        <v>6431</v>
      </c>
      <c r="U5489">
        <v>43.79</v>
      </c>
      <c r="V5489" t="s">
        <v>6172</v>
      </c>
      <c r="W5489" t="s">
        <v>5869</v>
      </c>
      <c r="X5489">
        <v>24</v>
      </c>
    </row>
    <row r="5490" spans="1:24" x14ac:dyDescent="0.25">
      <c r="A5490">
        <v>33427</v>
      </c>
      <c r="B5490" t="s">
        <v>3988</v>
      </c>
      <c r="C5490" t="s">
        <v>443</v>
      </c>
      <c r="D5490" t="s">
        <v>5871</v>
      </c>
      <c r="E5490" t="s">
        <v>6192</v>
      </c>
      <c r="F5490">
        <v>27</v>
      </c>
      <c r="G5490" t="s">
        <v>5837</v>
      </c>
      <c r="H5490" t="s">
        <v>5747</v>
      </c>
      <c r="I5490" t="s">
        <v>5748</v>
      </c>
      <c r="J5490">
        <v>11352</v>
      </c>
      <c r="K5490">
        <v>1</v>
      </c>
      <c r="L5490">
        <v>5</v>
      </c>
      <c r="M5490" t="s">
        <v>5749</v>
      </c>
      <c r="N5490" t="s">
        <v>5750</v>
      </c>
      <c r="O5490" t="s">
        <v>5874</v>
      </c>
      <c r="P5490" t="s">
        <v>6178</v>
      </c>
      <c r="Q5490" t="s">
        <v>5876</v>
      </c>
      <c r="R5490">
        <v>76989</v>
      </c>
      <c r="S5490" t="s">
        <v>6431</v>
      </c>
      <c r="T5490" t="s">
        <v>6431</v>
      </c>
      <c r="U5490">
        <v>55.54</v>
      </c>
      <c r="V5490" t="s">
        <v>6172</v>
      </c>
      <c r="W5490" t="s">
        <v>5869</v>
      </c>
      <c r="X5490">
        <v>24</v>
      </c>
    </row>
    <row r="5491" spans="1:24" x14ac:dyDescent="0.25">
      <c r="A5491">
        <v>33427</v>
      </c>
      <c r="B5491" t="s">
        <v>3988</v>
      </c>
      <c r="C5491" t="s">
        <v>443</v>
      </c>
      <c r="D5491" t="s">
        <v>5871</v>
      </c>
      <c r="E5491" t="s">
        <v>6192</v>
      </c>
      <c r="F5491">
        <v>27</v>
      </c>
      <c r="G5491" t="s">
        <v>5837</v>
      </c>
      <c r="H5491" t="s">
        <v>5747</v>
      </c>
      <c r="I5491" t="s">
        <v>5748</v>
      </c>
      <c r="J5491">
        <v>11352</v>
      </c>
      <c r="K5491">
        <v>1</v>
      </c>
      <c r="L5491">
        <v>5</v>
      </c>
      <c r="M5491" t="s">
        <v>5749</v>
      </c>
      <c r="N5491" t="s">
        <v>5750</v>
      </c>
      <c r="O5491" t="s">
        <v>5874</v>
      </c>
      <c r="P5491" t="s">
        <v>6178</v>
      </c>
      <c r="Q5491" t="s">
        <v>5876</v>
      </c>
      <c r="R5491">
        <v>76989</v>
      </c>
      <c r="S5491" t="s">
        <v>6431</v>
      </c>
      <c r="T5491" t="s">
        <v>6431</v>
      </c>
      <c r="U5491">
        <v>55.54</v>
      </c>
      <c r="V5491" t="s">
        <v>6172</v>
      </c>
      <c r="W5491" t="s">
        <v>5869</v>
      </c>
      <c r="X5491">
        <v>24</v>
      </c>
    </row>
    <row r="5492" spans="1:24" x14ac:dyDescent="0.25">
      <c r="A5492">
        <v>34938</v>
      </c>
      <c r="B5492" t="s">
        <v>4465</v>
      </c>
      <c r="C5492" t="s">
        <v>443</v>
      </c>
      <c r="D5492" t="s">
        <v>6177</v>
      </c>
      <c r="E5492" t="s">
        <v>6190</v>
      </c>
      <c r="F5492">
        <v>27</v>
      </c>
      <c r="G5492" t="s">
        <v>5837</v>
      </c>
      <c r="H5492" t="s">
        <v>5747</v>
      </c>
      <c r="I5492" t="s">
        <v>5748</v>
      </c>
      <c r="J5492">
        <v>2840</v>
      </c>
      <c r="K5492">
        <v>3</v>
      </c>
      <c r="L5492">
        <v>4</v>
      </c>
      <c r="M5492" t="s">
        <v>5749</v>
      </c>
      <c r="N5492" t="s">
        <v>5750</v>
      </c>
      <c r="O5492" t="s">
        <v>5874</v>
      </c>
      <c r="P5492" t="s">
        <v>6178</v>
      </c>
      <c r="Q5492" t="s">
        <v>5876</v>
      </c>
      <c r="R5492">
        <v>42099</v>
      </c>
      <c r="S5492" t="s">
        <v>6179</v>
      </c>
      <c r="T5492" t="s">
        <v>6179</v>
      </c>
      <c r="U5492">
        <v>13.69</v>
      </c>
      <c r="V5492" t="s">
        <v>6172</v>
      </c>
      <c r="W5492" t="s">
        <v>5869</v>
      </c>
      <c r="X5492">
        <v>8</v>
      </c>
    </row>
    <row r="5493" spans="1:24" x14ac:dyDescent="0.25">
      <c r="A5493">
        <v>34938</v>
      </c>
      <c r="B5493" t="s">
        <v>4465</v>
      </c>
      <c r="C5493" t="s">
        <v>443</v>
      </c>
      <c r="D5493" t="s">
        <v>6177</v>
      </c>
      <c r="E5493" t="s">
        <v>6190</v>
      </c>
      <c r="F5493">
        <v>27</v>
      </c>
      <c r="G5493" t="s">
        <v>5837</v>
      </c>
      <c r="H5493" t="s">
        <v>5747</v>
      </c>
      <c r="I5493" t="s">
        <v>5748</v>
      </c>
      <c r="J5493">
        <v>2840</v>
      </c>
      <c r="K5493">
        <v>3</v>
      </c>
      <c r="L5493">
        <v>4</v>
      </c>
      <c r="M5493" t="s">
        <v>5749</v>
      </c>
      <c r="N5493" t="s">
        <v>5750</v>
      </c>
      <c r="O5493" t="s">
        <v>5874</v>
      </c>
      <c r="P5493" t="s">
        <v>6178</v>
      </c>
      <c r="Q5493" t="s">
        <v>5876</v>
      </c>
      <c r="R5493">
        <v>42099</v>
      </c>
      <c r="S5493" t="s">
        <v>6179</v>
      </c>
      <c r="T5493" t="s">
        <v>6179</v>
      </c>
      <c r="U5493">
        <v>13.69</v>
      </c>
      <c r="V5493" t="s">
        <v>6172</v>
      </c>
      <c r="W5493" t="s">
        <v>5869</v>
      </c>
      <c r="X5493">
        <v>8</v>
      </c>
    </row>
    <row r="5494" spans="1:24" x14ac:dyDescent="0.25">
      <c r="A5494">
        <v>34940</v>
      </c>
      <c r="B5494" t="s">
        <v>4418</v>
      </c>
      <c r="C5494" t="s">
        <v>443</v>
      </c>
      <c r="D5494" t="s">
        <v>6654</v>
      </c>
      <c r="E5494" t="s">
        <v>5872</v>
      </c>
      <c r="F5494">
        <v>27</v>
      </c>
      <c r="G5494" t="s">
        <v>5837</v>
      </c>
      <c r="H5494" t="s">
        <v>5747</v>
      </c>
      <c r="I5494" t="s">
        <v>5748</v>
      </c>
      <c r="J5494">
        <v>473</v>
      </c>
      <c r="K5494">
        <v>24</v>
      </c>
      <c r="L5494">
        <v>6</v>
      </c>
      <c r="M5494" t="s">
        <v>5749</v>
      </c>
      <c r="N5494" t="s">
        <v>5750</v>
      </c>
      <c r="O5494" t="s">
        <v>5874</v>
      </c>
      <c r="P5494" t="s">
        <v>5875</v>
      </c>
      <c r="Q5494" t="s">
        <v>5876</v>
      </c>
      <c r="R5494">
        <v>90002</v>
      </c>
      <c r="S5494" t="s">
        <v>6655</v>
      </c>
      <c r="T5494" t="s">
        <v>6656</v>
      </c>
      <c r="U5494">
        <v>5.25</v>
      </c>
      <c r="V5494" t="s">
        <v>6172</v>
      </c>
      <c r="W5494" t="s">
        <v>5869</v>
      </c>
      <c r="X5494">
        <v>1</v>
      </c>
    </row>
    <row r="5495" spans="1:24" x14ac:dyDescent="0.25">
      <c r="A5495">
        <v>34940</v>
      </c>
      <c r="B5495" t="s">
        <v>4418</v>
      </c>
      <c r="C5495" t="s">
        <v>443</v>
      </c>
      <c r="D5495" t="s">
        <v>6654</v>
      </c>
      <c r="E5495" t="s">
        <v>5872</v>
      </c>
      <c r="F5495">
        <v>27</v>
      </c>
      <c r="G5495" t="s">
        <v>5837</v>
      </c>
      <c r="H5495" t="s">
        <v>5747</v>
      </c>
      <c r="I5495" t="s">
        <v>5748</v>
      </c>
      <c r="J5495">
        <v>473</v>
      </c>
      <c r="K5495">
        <v>24</v>
      </c>
      <c r="L5495">
        <v>6</v>
      </c>
      <c r="M5495" t="s">
        <v>5749</v>
      </c>
      <c r="N5495" t="s">
        <v>5750</v>
      </c>
      <c r="O5495" t="s">
        <v>5874</v>
      </c>
      <c r="P5495" t="s">
        <v>5875</v>
      </c>
      <c r="Q5495" t="s">
        <v>5876</v>
      </c>
      <c r="R5495">
        <v>90002</v>
      </c>
      <c r="S5495" t="s">
        <v>6655</v>
      </c>
      <c r="T5495" t="s">
        <v>6656</v>
      </c>
      <c r="U5495">
        <v>5.25</v>
      </c>
      <c r="V5495" t="s">
        <v>6172</v>
      </c>
      <c r="W5495" t="s">
        <v>5869</v>
      </c>
      <c r="X5495">
        <v>1</v>
      </c>
    </row>
    <row r="5496" spans="1:24" x14ac:dyDescent="0.25">
      <c r="A5496">
        <v>33392</v>
      </c>
      <c r="B5496" t="s">
        <v>3901</v>
      </c>
      <c r="C5496" t="s">
        <v>443</v>
      </c>
      <c r="D5496" t="s">
        <v>6612</v>
      </c>
      <c r="E5496" t="s">
        <v>6192</v>
      </c>
      <c r="F5496">
        <v>27</v>
      </c>
      <c r="G5496" t="s">
        <v>5837</v>
      </c>
      <c r="H5496" t="s">
        <v>5747</v>
      </c>
      <c r="I5496" t="s">
        <v>5748</v>
      </c>
      <c r="J5496">
        <v>11352</v>
      </c>
      <c r="K5496">
        <v>1</v>
      </c>
      <c r="L5496">
        <v>5</v>
      </c>
      <c r="M5496" t="s">
        <v>5749</v>
      </c>
      <c r="N5496" t="s">
        <v>5750</v>
      </c>
      <c r="O5496" t="s">
        <v>5874</v>
      </c>
      <c r="P5496" t="s">
        <v>5875</v>
      </c>
      <c r="Q5496" t="s">
        <v>5876</v>
      </c>
      <c r="R5496">
        <v>90000</v>
      </c>
      <c r="S5496" t="s">
        <v>6613</v>
      </c>
      <c r="T5496" t="s">
        <v>6613</v>
      </c>
      <c r="U5496">
        <v>62.95</v>
      </c>
      <c r="V5496" t="s">
        <v>6172</v>
      </c>
      <c r="W5496" t="s">
        <v>5869</v>
      </c>
      <c r="X5496">
        <v>24</v>
      </c>
    </row>
    <row r="5497" spans="1:24" x14ac:dyDescent="0.25">
      <c r="A5497">
        <v>33392</v>
      </c>
      <c r="B5497" t="s">
        <v>3901</v>
      </c>
      <c r="C5497" t="s">
        <v>443</v>
      </c>
      <c r="D5497" t="s">
        <v>6612</v>
      </c>
      <c r="E5497" t="s">
        <v>6192</v>
      </c>
      <c r="F5497">
        <v>27</v>
      </c>
      <c r="G5497" t="s">
        <v>5837</v>
      </c>
      <c r="H5497" t="s">
        <v>5747</v>
      </c>
      <c r="I5497" t="s">
        <v>5748</v>
      </c>
      <c r="J5497">
        <v>11352</v>
      </c>
      <c r="K5497">
        <v>1</v>
      </c>
      <c r="L5497">
        <v>5</v>
      </c>
      <c r="M5497" t="s">
        <v>5749</v>
      </c>
      <c r="N5497" t="s">
        <v>5750</v>
      </c>
      <c r="O5497" t="s">
        <v>5874</v>
      </c>
      <c r="P5497" t="s">
        <v>5875</v>
      </c>
      <c r="Q5497" t="s">
        <v>5876</v>
      </c>
      <c r="R5497">
        <v>90000</v>
      </c>
      <c r="S5497" t="s">
        <v>6613</v>
      </c>
      <c r="T5497" t="s">
        <v>6613</v>
      </c>
      <c r="U5497">
        <v>62.95</v>
      </c>
      <c r="V5497" t="s">
        <v>6172</v>
      </c>
      <c r="W5497" t="s">
        <v>5869</v>
      </c>
      <c r="X5497">
        <v>24</v>
      </c>
    </row>
    <row r="5498" spans="1:24" x14ac:dyDescent="0.25">
      <c r="A5498">
        <v>33444</v>
      </c>
      <c r="B5498" t="s">
        <v>3994</v>
      </c>
      <c r="C5498" t="s">
        <v>444</v>
      </c>
      <c r="D5498" t="s">
        <v>6161</v>
      </c>
      <c r="E5498" t="s">
        <v>6475</v>
      </c>
      <c r="F5498">
        <v>10</v>
      </c>
      <c r="G5498" t="s">
        <v>5767</v>
      </c>
      <c r="H5498" t="s">
        <v>5747</v>
      </c>
      <c r="I5498" t="s">
        <v>5748</v>
      </c>
      <c r="J5498">
        <v>2130</v>
      </c>
      <c r="K5498">
        <v>4</v>
      </c>
      <c r="L5498">
        <v>5</v>
      </c>
      <c r="M5498" t="s">
        <v>5749</v>
      </c>
      <c r="N5498" t="s">
        <v>5750</v>
      </c>
      <c r="O5498" t="s">
        <v>5790</v>
      </c>
      <c r="P5498" t="s">
        <v>6283</v>
      </c>
      <c r="Q5498" t="s">
        <v>6473</v>
      </c>
      <c r="R5498">
        <v>80078</v>
      </c>
      <c r="S5498" t="s">
        <v>6736</v>
      </c>
      <c r="T5498" t="s">
        <v>6179</v>
      </c>
      <c r="U5498">
        <v>13.99</v>
      </c>
      <c r="V5498" t="s">
        <v>6172</v>
      </c>
      <c r="W5498" t="s">
        <v>5869</v>
      </c>
      <c r="X5498">
        <v>6</v>
      </c>
    </row>
    <row r="5499" spans="1:24" x14ac:dyDescent="0.25">
      <c r="A5499">
        <v>34948</v>
      </c>
      <c r="B5499" t="s">
        <v>4467</v>
      </c>
      <c r="C5499" t="s">
        <v>443</v>
      </c>
      <c r="D5499" t="s">
        <v>6177</v>
      </c>
      <c r="E5499" t="s">
        <v>5872</v>
      </c>
      <c r="F5499">
        <v>27</v>
      </c>
      <c r="G5499" t="s">
        <v>5837</v>
      </c>
      <c r="H5499" t="s">
        <v>5868</v>
      </c>
      <c r="I5499" t="s">
        <v>5748</v>
      </c>
      <c r="J5499">
        <v>473</v>
      </c>
      <c r="K5499">
        <v>24</v>
      </c>
      <c r="L5499">
        <v>7</v>
      </c>
      <c r="M5499" t="s">
        <v>5749</v>
      </c>
      <c r="N5499" t="s">
        <v>5750</v>
      </c>
      <c r="O5499" t="s">
        <v>5874</v>
      </c>
      <c r="P5499" t="s">
        <v>5875</v>
      </c>
      <c r="Q5499" t="s">
        <v>5876</v>
      </c>
      <c r="R5499">
        <v>42090</v>
      </c>
      <c r="S5499" t="s">
        <v>6180</v>
      </c>
      <c r="T5499" t="s">
        <v>6180</v>
      </c>
      <c r="U5499">
        <v>3.7</v>
      </c>
      <c r="V5499" t="s">
        <v>6172</v>
      </c>
      <c r="W5499" t="s">
        <v>5869</v>
      </c>
      <c r="X5499">
        <v>1</v>
      </c>
    </row>
    <row r="5500" spans="1:24" x14ac:dyDescent="0.25">
      <c r="A5500">
        <v>34948</v>
      </c>
      <c r="B5500" t="s">
        <v>4467</v>
      </c>
      <c r="C5500" t="s">
        <v>443</v>
      </c>
      <c r="D5500" t="s">
        <v>6177</v>
      </c>
      <c r="E5500" t="s">
        <v>5872</v>
      </c>
      <c r="F5500">
        <v>27</v>
      </c>
      <c r="G5500" t="s">
        <v>5837</v>
      </c>
      <c r="H5500" t="s">
        <v>5868</v>
      </c>
      <c r="I5500" t="s">
        <v>5748</v>
      </c>
      <c r="J5500">
        <v>473</v>
      </c>
      <c r="K5500">
        <v>24</v>
      </c>
      <c r="L5500">
        <v>7</v>
      </c>
      <c r="M5500" t="s">
        <v>5749</v>
      </c>
      <c r="N5500" t="s">
        <v>5750</v>
      </c>
      <c r="O5500" t="s">
        <v>5874</v>
      </c>
      <c r="P5500" t="s">
        <v>5875</v>
      </c>
      <c r="Q5500" t="s">
        <v>5876</v>
      </c>
      <c r="R5500">
        <v>42090</v>
      </c>
      <c r="S5500" t="s">
        <v>6180</v>
      </c>
      <c r="T5500" t="s">
        <v>6180</v>
      </c>
      <c r="U5500">
        <v>3.7</v>
      </c>
      <c r="V5500" t="s">
        <v>6172</v>
      </c>
      <c r="W5500" t="s">
        <v>5869</v>
      </c>
      <c r="X5500">
        <v>1</v>
      </c>
    </row>
    <row r="5501" spans="1:24" x14ac:dyDescent="0.25">
      <c r="A5501">
        <v>34951</v>
      </c>
      <c r="B5501" t="s">
        <v>4528</v>
      </c>
      <c r="C5501" t="s">
        <v>443</v>
      </c>
      <c r="D5501" t="s">
        <v>5871</v>
      </c>
      <c r="E5501" t="s">
        <v>6192</v>
      </c>
      <c r="F5501">
        <v>27</v>
      </c>
      <c r="G5501" t="s">
        <v>5837</v>
      </c>
      <c r="H5501" t="s">
        <v>5747</v>
      </c>
      <c r="I5501" t="s">
        <v>5748</v>
      </c>
      <c r="J5501">
        <v>2130</v>
      </c>
      <c r="K5501">
        <v>4</v>
      </c>
      <c r="L5501">
        <v>4.7</v>
      </c>
      <c r="M5501" t="s">
        <v>5749</v>
      </c>
      <c r="N5501" t="s">
        <v>5750</v>
      </c>
      <c r="O5501" t="s">
        <v>5874</v>
      </c>
      <c r="P5501" t="s">
        <v>5875</v>
      </c>
      <c r="Q5501" t="s">
        <v>5876</v>
      </c>
      <c r="R5501">
        <v>83648</v>
      </c>
      <c r="S5501" t="s">
        <v>6489</v>
      </c>
      <c r="T5501" t="s">
        <v>5984</v>
      </c>
      <c r="U5501">
        <v>15.49</v>
      </c>
      <c r="V5501" t="s">
        <v>6172</v>
      </c>
      <c r="W5501" t="s">
        <v>5869</v>
      </c>
      <c r="X5501">
        <v>6</v>
      </c>
    </row>
    <row r="5502" spans="1:24" x14ac:dyDescent="0.25">
      <c r="A5502">
        <v>34951</v>
      </c>
      <c r="B5502" t="s">
        <v>4528</v>
      </c>
      <c r="C5502" t="s">
        <v>443</v>
      </c>
      <c r="D5502" t="s">
        <v>5871</v>
      </c>
      <c r="E5502" t="s">
        <v>6192</v>
      </c>
      <c r="F5502">
        <v>27</v>
      </c>
      <c r="G5502" t="s">
        <v>5837</v>
      </c>
      <c r="H5502" t="s">
        <v>5747</v>
      </c>
      <c r="I5502" t="s">
        <v>5748</v>
      </c>
      <c r="J5502">
        <v>2130</v>
      </c>
      <c r="K5502">
        <v>4</v>
      </c>
      <c r="L5502">
        <v>4.7</v>
      </c>
      <c r="M5502" t="s">
        <v>5749</v>
      </c>
      <c r="N5502" t="s">
        <v>5750</v>
      </c>
      <c r="O5502" t="s">
        <v>5874</v>
      </c>
      <c r="P5502" t="s">
        <v>5875</v>
      </c>
      <c r="Q5502" t="s">
        <v>5876</v>
      </c>
      <c r="R5502">
        <v>83648</v>
      </c>
      <c r="S5502" t="s">
        <v>6489</v>
      </c>
      <c r="T5502" t="s">
        <v>5984</v>
      </c>
      <c r="U5502">
        <v>15.49</v>
      </c>
      <c r="V5502" t="s">
        <v>6172</v>
      </c>
      <c r="W5502" t="s">
        <v>5869</v>
      </c>
      <c r="X5502">
        <v>6</v>
      </c>
    </row>
    <row r="5503" spans="1:24" x14ac:dyDescent="0.25">
      <c r="A5503">
        <v>34160</v>
      </c>
      <c r="B5503" t="s">
        <v>4121</v>
      </c>
      <c r="C5503" t="s">
        <v>441</v>
      </c>
      <c r="D5503" t="s">
        <v>5811</v>
      </c>
      <c r="E5503" t="s">
        <v>498</v>
      </c>
      <c r="F5503">
        <v>23</v>
      </c>
      <c r="G5503" t="s">
        <v>6246</v>
      </c>
      <c r="H5503" t="s">
        <v>5791</v>
      </c>
      <c r="I5503" t="s">
        <v>5792</v>
      </c>
      <c r="J5503">
        <v>50</v>
      </c>
      <c r="K5503">
        <v>48</v>
      </c>
      <c r="L5503">
        <v>17.5</v>
      </c>
      <c r="M5503" t="s">
        <v>5759</v>
      </c>
      <c r="N5503" t="s">
        <v>5801</v>
      </c>
      <c r="O5503" t="s">
        <v>5790</v>
      </c>
      <c r="P5503" t="s">
        <v>5762</v>
      </c>
      <c r="Q5503" t="s">
        <v>5769</v>
      </c>
      <c r="R5503">
        <v>86454</v>
      </c>
      <c r="S5503" t="s">
        <v>6576</v>
      </c>
      <c r="T5503" t="s">
        <v>5784</v>
      </c>
      <c r="U5503">
        <v>4.99</v>
      </c>
      <c r="V5503" t="s">
        <v>5755</v>
      </c>
      <c r="W5503" t="s">
        <v>5765</v>
      </c>
      <c r="X5503">
        <v>1</v>
      </c>
    </row>
    <row r="5504" spans="1:24" x14ac:dyDescent="0.25">
      <c r="A5504">
        <v>35017</v>
      </c>
      <c r="B5504" t="s">
        <v>5068</v>
      </c>
      <c r="C5504" t="s">
        <v>443</v>
      </c>
      <c r="D5504" t="s">
        <v>6166</v>
      </c>
      <c r="E5504" t="s">
        <v>6482</v>
      </c>
      <c r="F5504">
        <v>10</v>
      </c>
      <c r="G5504" t="s">
        <v>5767</v>
      </c>
      <c r="H5504" t="s">
        <v>5747</v>
      </c>
      <c r="I5504" t="s">
        <v>5792</v>
      </c>
      <c r="J5504">
        <v>2000</v>
      </c>
      <c r="K5504">
        <v>6</v>
      </c>
      <c r="L5504">
        <v>0.5</v>
      </c>
      <c r="M5504" t="s">
        <v>5749</v>
      </c>
      <c r="N5504" t="s">
        <v>5750</v>
      </c>
      <c r="O5504" t="s">
        <v>5751</v>
      </c>
      <c r="P5504" t="s">
        <v>6168</v>
      </c>
      <c r="Q5504" t="s">
        <v>6380</v>
      </c>
      <c r="R5504">
        <v>71832</v>
      </c>
      <c r="S5504" t="s">
        <v>6657</v>
      </c>
      <c r="T5504" t="s">
        <v>6532</v>
      </c>
      <c r="U5504">
        <v>10.99</v>
      </c>
      <c r="V5504" t="s">
        <v>6172</v>
      </c>
      <c r="W5504" t="s">
        <v>5869</v>
      </c>
      <c r="X5504">
        <v>4</v>
      </c>
    </row>
    <row r="5505" spans="1:24" x14ac:dyDescent="0.25">
      <c r="A5505">
        <v>34720</v>
      </c>
      <c r="B5505" t="s">
        <v>2320</v>
      </c>
      <c r="C5505" t="s">
        <v>442</v>
      </c>
      <c r="D5505" t="s">
        <v>5920</v>
      </c>
      <c r="E5505" t="s">
        <v>6144</v>
      </c>
      <c r="F5505">
        <v>20</v>
      </c>
      <c r="G5505" t="s">
        <v>5746</v>
      </c>
      <c r="H5505" t="s">
        <v>5747</v>
      </c>
      <c r="I5505" t="s">
        <v>5748</v>
      </c>
      <c r="J5505">
        <v>750</v>
      </c>
      <c r="K5505">
        <v>12</v>
      </c>
      <c r="L5505">
        <v>13.5</v>
      </c>
      <c r="M5505" t="s">
        <v>5759</v>
      </c>
      <c r="N5505" t="s">
        <v>5781</v>
      </c>
      <c r="O5505" t="s">
        <v>5761</v>
      </c>
      <c r="P5505" t="s">
        <v>5988</v>
      </c>
      <c r="Q5505" t="s">
        <v>5986</v>
      </c>
      <c r="R5505">
        <v>60262</v>
      </c>
      <c r="S5505" t="s">
        <v>6233</v>
      </c>
      <c r="T5505" t="s">
        <v>6210</v>
      </c>
      <c r="U5505">
        <v>17.989999999999998</v>
      </c>
      <c r="V5505" t="s">
        <v>5755</v>
      </c>
      <c r="W5505" t="s">
        <v>5765</v>
      </c>
      <c r="X5505">
        <v>1</v>
      </c>
    </row>
    <row r="5506" spans="1:24" x14ac:dyDescent="0.25">
      <c r="A5506">
        <v>34793</v>
      </c>
      <c r="B5506" t="s">
        <v>4304</v>
      </c>
      <c r="C5506" t="s">
        <v>442</v>
      </c>
      <c r="D5506" t="s">
        <v>5886</v>
      </c>
      <c r="E5506" t="s">
        <v>5914</v>
      </c>
      <c r="F5506">
        <v>20</v>
      </c>
      <c r="G5506" t="s">
        <v>5746</v>
      </c>
      <c r="H5506" t="s">
        <v>5747</v>
      </c>
      <c r="I5506" t="s">
        <v>5748</v>
      </c>
      <c r="J5506">
        <v>750</v>
      </c>
      <c r="K5506">
        <v>12</v>
      </c>
      <c r="L5506">
        <v>13.5</v>
      </c>
      <c r="M5506" t="s">
        <v>5759</v>
      </c>
      <c r="N5506" t="s">
        <v>5888</v>
      </c>
      <c r="O5506" t="s">
        <v>5790</v>
      </c>
      <c r="P5506" t="s">
        <v>5988</v>
      </c>
      <c r="Q5506" t="s">
        <v>5890</v>
      </c>
      <c r="R5506">
        <v>42425</v>
      </c>
      <c r="S5506" t="s">
        <v>6001</v>
      </c>
      <c r="T5506" t="s">
        <v>5844</v>
      </c>
      <c r="U5506">
        <v>18.989999999999998</v>
      </c>
      <c r="V5506" t="s">
        <v>5755</v>
      </c>
      <c r="W5506" t="s">
        <v>5765</v>
      </c>
      <c r="X5506">
        <v>1</v>
      </c>
    </row>
    <row r="5507" spans="1:24" x14ac:dyDescent="0.25">
      <c r="A5507">
        <v>34719</v>
      </c>
      <c r="B5507" t="s">
        <v>4174</v>
      </c>
      <c r="C5507" t="s">
        <v>442</v>
      </c>
      <c r="D5507" t="s">
        <v>5886</v>
      </c>
      <c r="E5507" t="s">
        <v>5887</v>
      </c>
      <c r="F5507">
        <v>20</v>
      </c>
      <c r="G5507" t="s">
        <v>5746</v>
      </c>
      <c r="H5507" t="s">
        <v>5747</v>
      </c>
      <c r="I5507" t="s">
        <v>5748</v>
      </c>
      <c r="J5507">
        <v>375</v>
      </c>
      <c r="K5507">
        <v>24</v>
      </c>
      <c r="L5507">
        <v>15</v>
      </c>
      <c r="M5507" t="s">
        <v>5759</v>
      </c>
      <c r="N5507" t="s">
        <v>5888</v>
      </c>
      <c r="O5507" t="s">
        <v>5790</v>
      </c>
      <c r="P5507" t="s">
        <v>5988</v>
      </c>
      <c r="Q5507" t="s">
        <v>5890</v>
      </c>
      <c r="R5507">
        <v>42425</v>
      </c>
      <c r="S5507" t="s">
        <v>6001</v>
      </c>
      <c r="T5507" t="s">
        <v>5844</v>
      </c>
      <c r="U5507">
        <v>9.49</v>
      </c>
      <c r="V5507" t="s">
        <v>5755</v>
      </c>
      <c r="W5507" t="s">
        <v>5765</v>
      </c>
      <c r="X5507">
        <v>1</v>
      </c>
    </row>
    <row r="5508" spans="1:24" x14ac:dyDescent="0.25">
      <c r="A5508">
        <v>33819</v>
      </c>
      <c r="B5508" t="s">
        <v>3708</v>
      </c>
      <c r="C5508" t="s">
        <v>441</v>
      </c>
      <c r="D5508" t="s">
        <v>5757</v>
      </c>
      <c r="E5508" t="s">
        <v>5804</v>
      </c>
      <c r="F5508">
        <v>10</v>
      </c>
      <c r="G5508" t="s">
        <v>5767</v>
      </c>
      <c r="H5508" t="s">
        <v>5747</v>
      </c>
      <c r="I5508" t="s">
        <v>5748</v>
      </c>
      <c r="J5508">
        <v>750</v>
      </c>
      <c r="K5508">
        <v>6</v>
      </c>
      <c r="L5508">
        <v>46</v>
      </c>
      <c r="M5508" t="s">
        <v>5759</v>
      </c>
      <c r="N5508" t="s">
        <v>5760</v>
      </c>
      <c r="O5508" t="s">
        <v>5761</v>
      </c>
      <c r="P5508" t="s">
        <v>5762</v>
      </c>
      <c r="Q5508" t="s">
        <v>5805</v>
      </c>
      <c r="R5508">
        <v>71043</v>
      </c>
      <c r="S5508" t="s">
        <v>5919</v>
      </c>
      <c r="T5508" t="s">
        <v>5771</v>
      </c>
      <c r="U5508">
        <v>93.79</v>
      </c>
      <c r="V5508" t="s">
        <v>5755</v>
      </c>
      <c r="W5508" t="s">
        <v>5765</v>
      </c>
      <c r="X5508">
        <v>1</v>
      </c>
    </row>
    <row r="5509" spans="1:24" x14ac:dyDescent="0.25">
      <c r="A5509">
        <v>34946</v>
      </c>
      <c r="B5509" t="s">
        <v>4419</v>
      </c>
      <c r="C5509" t="s">
        <v>443</v>
      </c>
      <c r="D5509" t="s">
        <v>6654</v>
      </c>
      <c r="E5509" t="s">
        <v>6190</v>
      </c>
      <c r="F5509">
        <v>27</v>
      </c>
      <c r="G5509" t="s">
        <v>5837</v>
      </c>
      <c r="H5509" t="s">
        <v>5747</v>
      </c>
      <c r="I5509" t="s">
        <v>5748</v>
      </c>
      <c r="J5509">
        <v>473</v>
      </c>
      <c r="K5509">
        <v>24</v>
      </c>
      <c r="L5509">
        <v>4</v>
      </c>
      <c r="M5509" t="s">
        <v>5749</v>
      </c>
      <c r="N5509" t="s">
        <v>5750</v>
      </c>
      <c r="O5509" t="s">
        <v>5874</v>
      </c>
      <c r="P5509" t="s">
        <v>5875</v>
      </c>
      <c r="Q5509" t="s">
        <v>5876</v>
      </c>
      <c r="R5509">
        <v>90002</v>
      </c>
      <c r="S5509" t="s">
        <v>6655</v>
      </c>
      <c r="T5509" t="s">
        <v>6656</v>
      </c>
      <c r="U5509">
        <v>4.1500000000000004</v>
      </c>
      <c r="V5509" t="s">
        <v>6172</v>
      </c>
      <c r="W5509" t="s">
        <v>5869</v>
      </c>
      <c r="X5509">
        <v>1</v>
      </c>
    </row>
    <row r="5510" spans="1:24" x14ac:dyDescent="0.25">
      <c r="A5510">
        <v>34946</v>
      </c>
      <c r="B5510" t="s">
        <v>4419</v>
      </c>
      <c r="C5510" t="s">
        <v>443</v>
      </c>
      <c r="D5510" t="s">
        <v>6654</v>
      </c>
      <c r="E5510" t="s">
        <v>6190</v>
      </c>
      <c r="F5510">
        <v>27</v>
      </c>
      <c r="G5510" t="s">
        <v>5837</v>
      </c>
      <c r="H5510" t="s">
        <v>5747</v>
      </c>
      <c r="I5510" t="s">
        <v>5748</v>
      </c>
      <c r="J5510">
        <v>473</v>
      </c>
      <c r="K5510">
        <v>24</v>
      </c>
      <c r="L5510">
        <v>4</v>
      </c>
      <c r="M5510" t="s">
        <v>5749</v>
      </c>
      <c r="N5510" t="s">
        <v>5750</v>
      </c>
      <c r="O5510" t="s">
        <v>5874</v>
      </c>
      <c r="P5510" t="s">
        <v>5875</v>
      </c>
      <c r="Q5510" t="s">
        <v>5876</v>
      </c>
      <c r="R5510">
        <v>90002</v>
      </c>
      <c r="S5510" t="s">
        <v>6655</v>
      </c>
      <c r="T5510" t="s">
        <v>6656</v>
      </c>
      <c r="U5510">
        <v>4.1500000000000004</v>
      </c>
      <c r="V5510" t="s">
        <v>6172</v>
      </c>
      <c r="W5510" t="s">
        <v>5869</v>
      </c>
      <c r="X5510">
        <v>1</v>
      </c>
    </row>
    <row r="5511" spans="1:24" x14ac:dyDescent="0.25">
      <c r="A5511">
        <v>35202</v>
      </c>
      <c r="B5511" t="s">
        <v>4427</v>
      </c>
      <c r="C5511" t="s">
        <v>443</v>
      </c>
      <c r="D5511" t="s">
        <v>5871</v>
      </c>
      <c r="E5511" t="s">
        <v>5872</v>
      </c>
      <c r="F5511">
        <v>27</v>
      </c>
      <c r="G5511" t="s">
        <v>5837</v>
      </c>
      <c r="H5511" t="s">
        <v>5747</v>
      </c>
      <c r="I5511" t="s">
        <v>5748</v>
      </c>
      <c r="J5511">
        <v>2130</v>
      </c>
      <c r="K5511">
        <v>4</v>
      </c>
      <c r="L5511">
        <v>6.5</v>
      </c>
      <c r="M5511" t="s">
        <v>5749</v>
      </c>
      <c r="N5511" t="s">
        <v>5750</v>
      </c>
      <c r="O5511" t="s">
        <v>5874</v>
      </c>
      <c r="P5511" t="s">
        <v>5875</v>
      </c>
      <c r="Q5511" t="s">
        <v>5876</v>
      </c>
      <c r="R5511">
        <v>83741</v>
      </c>
      <c r="S5511" t="s">
        <v>6616</v>
      </c>
      <c r="T5511" t="s">
        <v>5984</v>
      </c>
      <c r="U5511">
        <v>16.39</v>
      </c>
      <c r="V5511" t="s">
        <v>6172</v>
      </c>
      <c r="W5511" t="s">
        <v>5869</v>
      </c>
      <c r="X5511">
        <v>6</v>
      </c>
    </row>
    <row r="5512" spans="1:24" x14ac:dyDescent="0.25">
      <c r="A5512">
        <v>35202</v>
      </c>
      <c r="B5512" t="s">
        <v>4427</v>
      </c>
      <c r="C5512" t="s">
        <v>443</v>
      </c>
      <c r="D5512" t="s">
        <v>5871</v>
      </c>
      <c r="E5512" t="s">
        <v>5872</v>
      </c>
      <c r="F5512">
        <v>27</v>
      </c>
      <c r="G5512" t="s">
        <v>5837</v>
      </c>
      <c r="H5512" t="s">
        <v>5747</v>
      </c>
      <c r="I5512" t="s">
        <v>5748</v>
      </c>
      <c r="J5512">
        <v>2130</v>
      </c>
      <c r="K5512">
        <v>4</v>
      </c>
      <c r="L5512">
        <v>6.5</v>
      </c>
      <c r="M5512" t="s">
        <v>5749</v>
      </c>
      <c r="N5512" t="s">
        <v>5750</v>
      </c>
      <c r="O5512" t="s">
        <v>5874</v>
      </c>
      <c r="P5512" t="s">
        <v>5875</v>
      </c>
      <c r="Q5512" t="s">
        <v>5876</v>
      </c>
      <c r="R5512">
        <v>83741</v>
      </c>
      <c r="S5512" t="s">
        <v>6616</v>
      </c>
      <c r="T5512" t="s">
        <v>5984</v>
      </c>
      <c r="U5512">
        <v>16.39</v>
      </c>
      <c r="V5512" t="s">
        <v>6172</v>
      </c>
      <c r="W5512" t="s">
        <v>5869</v>
      </c>
      <c r="X5512">
        <v>6</v>
      </c>
    </row>
    <row r="5513" spans="1:24" x14ac:dyDescent="0.25">
      <c r="A5513">
        <v>34988</v>
      </c>
      <c r="B5513" t="s">
        <v>4901</v>
      </c>
      <c r="C5513" t="s">
        <v>443</v>
      </c>
      <c r="D5513" t="s">
        <v>6177</v>
      </c>
      <c r="E5513" t="s">
        <v>5872</v>
      </c>
      <c r="F5513">
        <v>27</v>
      </c>
      <c r="G5513" t="s">
        <v>5837</v>
      </c>
      <c r="H5513" t="s">
        <v>5747</v>
      </c>
      <c r="I5513" t="s">
        <v>5748</v>
      </c>
      <c r="J5513">
        <v>473</v>
      </c>
      <c r="K5513">
        <v>24</v>
      </c>
      <c r="L5513">
        <v>6</v>
      </c>
      <c r="M5513" t="s">
        <v>5749</v>
      </c>
      <c r="N5513" t="s">
        <v>5750</v>
      </c>
      <c r="O5513" t="s">
        <v>5874</v>
      </c>
      <c r="P5513" t="s">
        <v>5875</v>
      </c>
      <c r="Q5513" t="s">
        <v>5876</v>
      </c>
      <c r="R5513">
        <v>42090</v>
      </c>
      <c r="S5513" t="s">
        <v>6180</v>
      </c>
      <c r="T5513" t="s">
        <v>6180</v>
      </c>
      <c r="U5513">
        <v>3.88</v>
      </c>
      <c r="V5513" t="s">
        <v>6172</v>
      </c>
      <c r="W5513" t="s">
        <v>5869</v>
      </c>
      <c r="X5513">
        <v>1</v>
      </c>
    </row>
    <row r="5514" spans="1:24" x14ac:dyDescent="0.25">
      <c r="A5514">
        <v>34988</v>
      </c>
      <c r="B5514" t="s">
        <v>4901</v>
      </c>
      <c r="C5514" t="s">
        <v>443</v>
      </c>
      <c r="D5514" t="s">
        <v>6177</v>
      </c>
      <c r="E5514" t="s">
        <v>5872</v>
      </c>
      <c r="F5514">
        <v>27</v>
      </c>
      <c r="G5514" t="s">
        <v>5837</v>
      </c>
      <c r="H5514" t="s">
        <v>5747</v>
      </c>
      <c r="I5514" t="s">
        <v>5748</v>
      </c>
      <c r="J5514">
        <v>473</v>
      </c>
      <c r="K5514">
        <v>24</v>
      </c>
      <c r="L5514">
        <v>6</v>
      </c>
      <c r="M5514" t="s">
        <v>5749</v>
      </c>
      <c r="N5514" t="s">
        <v>5750</v>
      </c>
      <c r="O5514" t="s">
        <v>5874</v>
      </c>
      <c r="P5514" t="s">
        <v>5875</v>
      </c>
      <c r="Q5514" t="s">
        <v>5876</v>
      </c>
      <c r="R5514">
        <v>42090</v>
      </c>
      <c r="S5514" t="s">
        <v>6180</v>
      </c>
      <c r="T5514" t="s">
        <v>6180</v>
      </c>
      <c r="U5514">
        <v>3.88</v>
      </c>
      <c r="V5514" t="s">
        <v>6172</v>
      </c>
      <c r="W5514" t="s">
        <v>5869</v>
      </c>
      <c r="X5514">
        <v>1</v>
      </c>
    </row>
    <row r="5515" spans="1:24" x14ac:dyDescent="0.25">
      <c r="A5515">
        <v>35036</v>
      </c>
      <c r="B5515" t="s">
        <v>4583</v>
      </c>
      <c r="C5515" t="s">
        <v>443</v>
      </c>
      <c r="D5515" t="s">
        <v>6166</v>
      </c>
      <c r="E5515" t="s">
        <v>6192</v>
      </c>
      <c r="F5515">
        <v>10</v>
      </c>
      <c r="G5515" t="s">
        <v>5767</v>
      </c>
      <c r="H5515" t="s">
        <v>5747</v>
      </c>
      <c r="I5515" t="s">
        <v>5748</v>
      </c>
      <c r="J5515">
        <v>473</v>
      </c>
      <c r="K5515">
        <v>24</v>
      </c>
      <c r="L5515">
        <v>4</v>
      </c>
      <c r="M5515" t="s">
        <v>5749</v>
      </c>
      <c r="N5515" t="s">
        <v>5750</v>
      </c>
      <c r="O5515" t="s">
        <v>5751</v>
      </c>
      <c r="P5515" t="s">
        <v>5875</v>
      </c>
      <c r="Q5515" t="s">
        <v>6169</v>
      </c>
      <c r="R5515">
        <v>42004</v>
      </c>
      <c r="S5515" t="s">
        <v>5946</v>
      </c>
      <c r="T5515" t="s">
        <v>5946</v>
      </c>
      <c r="U5515">
        <v>2.95</v>
      </c>
      <c r="V5515" t="s">
        <v>6172</v>
      </c>
      <c r="W5515" t="s">
        <v>5869</v>
      </c>
      <c r="X5515">
        <v>1</v>
      </c>
    </row>
    <row r="5516" spans="1:24" x14ac:dyDescent="0.25">
      <c r="A5516">
        <v>33822</v>
      </c>
      <c r="B5516" t="s">
        <v>3711</v>
      </c>
      <c r="C5516" t="s">
        <v>444</v>
      </c>
      <c r="D5516" t="s">
        <v>6161</v>
      </c>
      <c r="E5516" t="s">
        <v>6162</v>
      </c>
      <c r="F5516">
        <v>10</v>
      </c>
      <c r="G5516" t="s">
        <v>5767</v>
      </c>
      <c r="H5516" t="s">
        <v>5747</v>
      </c>
      <c r="I5516" t="s">
        <v>5792</v>
      </c>
      <c r="J5516">
        <v>473</v>
      </c>
      <c r="K5516">
        <v>24</v>
      </c>
      <c r="L5516">
        <v>6</v>
      </c>
      <c r="M5516" t="s">
        <v>5749</v>
      </c>
      <c r="N5516" t="s">
        <v>5750</v>
      </c>
      <c r="O5516" t="s">
        <v>5751</v>
      </c>
      <c r="P5516" t="s">
        <v>6163</v>
      </c>
      <c r="Q5516" t="s">
        <v>6164</v>
      </c>
      <c r="R5516">
        <v>94104</v>
      </c>
      <c r="S5516" t="s">
        <v>6737</v>
      </c>
      <c r="T5516" t="s">
        <v>6316</v>
      </c>
      <c r="U5516">
        <v>3.6</v>
      </c>
      <c r="V5516" t="s">
        <v>6172</v>
      </c>
      <c r="W5516" t="s">
        <v>5756</v>
      </c>
      <c r="X5516">
        <v>1</v>
      </c>
    </row>
    <row r="5517" spans="1:24" x14ac:dyDescent="0.25">
      <c r="A5517">
        <v>33383</v>
      </c>
      <c r="B5517" t="s">
        <v>3538</v>
      </c>
      <c r="C5517" t="s">
        <v>443</v>
      </c>
      <c r="D5517" t="s">
        <v>6177</v>
      </c>
      <c r="E5517" t="s">
        <v>6167</v>
      </c>
      <c r="F5517">
        <v>27</v>
      </c>
      <c r="G5517" t="s">
        <v>5837</v>
      </c>
      <c r="H5517" t="s">
        <v>5747</v>
      </c>
      <c r="I5517" t="s">
        <v>5748</v>
      </c>
      <c r="J5517">
        <v>4260</v>
      </c>
      <c r="K5517">
        <v>1</v>
      </c>
      <c r="L5517">
        <v>4.2</v>
      </c>
      <c r="M5517" t="s">
        <v>5749</v>
      </c>
      <c r="N5517" t="s">
        <v>5750</v>
      </c>
      <c r="O5517" t="s">
        <v>5874</v>
      </c>
      <c r="P5517" t="s">
        <v>5875</v>
      </c>
      <c r="Q5517" t="s">
        <v>5876</v>
      </c>
      <c r="R5517">
        <v>42099</v>
      </c>
      <c r="S5517" t="s">
        <v>6179</v>
      </c>
      <c r="T5517" t="s">
        <v>6179</v>
      </c>
      <c r="U5517">
        <v>24.49</v>
      </c>
      <c r="V5517" t="s">
        <v>6172</v>
      </c>
      <c r="W5517" t="s">
        <v>5869</v>
      </c>
      <c r="X5517">
        <v>12</v>
      </c>
    </row>
    <row r="5518" spans="1:24" x14ac:dyDescent="0.25">
      <c r="A5518">
        <v>33383</v>
      </c>
      <c r="B5518" t="s">
        <v>3538</v>
      </c>
      <c r="C5518" t="s">
        <v>443</v>
      </c>
      <c r="D5518" t="s">
        <v>6177</v>
      </c>
      <c r="E5518" t="s">
        <v>6167</v>
      </c>
      <c r="F5518">
        <v>27</v>
      </c>
      <c r="G5518" t="s">
        <v>5837</v>
      </c>
      <c r="H5518" t="s">
        <v>5747</v>
      </c>
      <c r="I5518" t="s">
        <v>5748</v>
      </c>
      <c r="J5518">
        <v>4260</v>
      </c>
      <c r="K5518">
        <v>1</v>
      </c>
      <c r="L5518">
        <v>4.2</v>
      </c>
      <c r="M5518" t="s">
        <v>5749</v>
      </c>
      <c r="N5518" t="s">
        <v>5750</v>
      </c>
      <c r="O5518" t="s">
        <v>5874</v>
      </c>
      <c r="P5518" t="s">
        <v>5875</v>
      </c>
      <c r="Q5518" t="s">
        <v>5876</v>
      </c>
      <c r="R5518">
        <v>42099</v>
      </c>
      <c r="S5518" t="s">
        <v>6179</v>
      </c>
      <c r="T5518" t="s">
        <v>6179</v>
      </c>
      <c r="U5518">
        <v>24.49</v>
      </c>
      <c r="V5518" t="s">
        <v>6172</v>
      </c>
      <c r="W5518" t="s">
        <v>5869</v>
      </c>
      <c r="X5518">
        <v>12</v>
      </c>
    </row>
    <row r="5519" spans="1:24" x14ac:dyDescent="0.25">
      <c r="A5519">
        <v>33367</v>
      </c>
      <c r="B5519" t="s">
        <v>3974</v>
      </c>
      <c r="C5519" t="s">
        <v>444</v>
      </c>
      <c r="D5519" t="s">
        <v>6161</v>
      </c>
      <c r="E5519" t="s">
        <v>6395</v>
      </c>
      <c r="F5519">
        <v>10</v>
      </c>
      <c r="G5519" t="s">
        <v>5767</v>
      </c>
      <c r="H5519" t="s">
        <v>5747</v>
      </c>
      <c r="I5519" t="s">
        <v>5748</v>
      </c>
      <c r="J5519">
        <v>1420</v>
      </c>
      <c r="K5519">
        <v>6</v>
      </c>
      <c r="L5519">
        <v>4</v>
      </c>
      <c r="M5519" t="s">
        <v>5749</v>
      </c>
      <c r="N5519" t="s">
        <v>5750</v>
      </c>
      <c r="O5519" t="s">
        <v>5751</v>
      </c>
      <c r="P5519" t="s">
        <v>6163</v>
      </c>
      <c r="Q5519" t="s">
        <v>6396</v>
      </c>
      <c r="R5519">
        <v>86015</v>
      </c>
      <c r="S5519" t="s">
        <v>6641</v>
      </c>
      <c r="T5519" t="s">
        <v>6212</v>
      </c>
      <c r="U5519">
        <v>9.99</v>
      </c>
      <c r="V5519" t="s">
        <v>6172</v>
      </c>
      <c r="W5519" t="s">
        <v>5756</v>
      </c>
      <c r="X5519">
        <v>4</v>
      </c>
    </row>
    <row r="5520" spans="1:24" x14ac:dyDescent="0.25">
      <c r="A5520">
        <v>32993</v>
      </c>
      <c r="B5520" t="s">
        <v>4079</v>
      </c>
      <c r="C5520" t="s">
        <v>444</v>
      </c>
      <c r="D5520" t="s">
        <v>6161</v>
      </c>
      <c r="E5520" t="s">
        <v>6186</v>
      </c>
      <c r="F5520">
        <v>10</v>
      </c>
      <c r="G5520" t="s">
        <v>5767</v>
      </c>
      <c r="H5520" t="s">
        <v>5747</v>
      </c>
      <c r="I5520" t="s">
        <v>5748</v>
      </c>
      <c r="J5520">
        <v>473</v>
      </c>
      <c r="K5520">
        <v>24</v>
      </c>
      <c r="L5520">
        <v>7</v>
      </c>
      <c r="M5520" t="s">
        <v>5759</v>
      </c>
      <c r="N5520" t="s">
        <v>5908</v>
      </c>
      <c r="O5520" t="s">
        <v>5751</v>
      </c>
      <c r="P5520" t="s">
        <v>6283</v>
      </c>
      <c r="Q5520" t="s">
        <v>6187</v>
      </c>
      <c r="R5520">
        <v>89347</v>
      </c>
      <c r="S5520" t="s">
        <v>5978</v>
      </c>
      <c r="T5520" t="s">
        <v>5899</v>
      </c>
      <c r="U5520">
        <v>3.57</v>
      </c>
      <c r="V5520" t="s">
        <v>6172</v>
      </c>
      <c r="W5520" t="s">
        <v>5869</v>
      </c>
      <c r="X5520">
        <v>1</v>
      </c>
    </row>
    <row r="5521" spans="1:24" x14ac:dyDescent="0.25">
      <c r="A5521">
        <v>33010</v>
      </c>
      <c r="B5521" t="s">
        <v>3835</v>
      </c>
      <c r="C5521" t="s">
        <v>442</v>
      </c>
      <c r="D5521" t="s">
        <v>5920</v>
      </c>
      <c r="E5521" t="s">
        <v>5887</v>
      </c>
      <c r="F5521">
        <v>20</v>
      </c>
      <c r="G5521" t="s">
        <v>5746</v>
      </c>
      <c r="H5521" t="s">
        <v>5747</v>
      </c>
      <c r="I5521" t="s">
        <v>5748</v>
      </c>
      <c r="J5521">
        <v>750</v>
      </c>
      <c r="K5521">
        <v>12</v>
      </c>
      <c r="L5521">
        <v>13</v>
      </c>
      <c r="M5521" t="s">
        <v>5759</v>
      </c>
      <c r="N5521" t="s">
        <v>5825</v>
      </c>
      <c r="O5521" t="s">
        <v>5790</v>
      </c>
      <c r="P5521" t="s">
        <v>5988</v>
      </c>
      <c r="Q5521" t="s">
        <v>5989</v>
      </c>
      <c r="R5521">
        <v>51923</v>
      </c>
      <c r="S5521" t="s">
        <v>5965</v>
      </c>
      <c r="T5521" t="s">
        <v>5965</v>
      </c>
      <c r="U5521">
        <v>19.989999999999998</v>
      </c>
      <c r="V5521" t="s">
        <v>5755</v>
      </c>
      <c r="W5521" t="s">
        <v>5756</v>
      </c>
      <c r="X5521">
        <v>1</v>
      </c>
    </row>
    <row r="5522" spans="1:24" x14ac:dyDescent="0.25">
      <c r="A5522">
        <v>34696</v>
      </c>
      <c r="B5522" t="s">
        <v>220</v>
      </c>
      <c r="C5522" t="s">
        <v>441</v>
      </c>
      <c r="D5522" t="s">
        <v>5744</v>
      </c>
      <c r="E5522" t="s">
        <v>5787</v>
      </c>
      <c r="F5522">
        <v>20</v>
      </c>
      <c r="G5522" t="s">
        <v>5746</v>
      </c>
      <c r="H5522" t="s">
        <v>5747</v>
      </c>
      <c r="I5522" t="s">
        <v>5748</v>
      </c>
      <c r="J5522">
        <v>750</v>
      </c>
      <c r="K5522">
        <v>12</v>
      </c>
      <c r="L5522">
        <v>35</v>
      </c>
      <c r="M5522" t="s">
        <v>5749</v>
      </c>
      <c r="N5522" t="s">
        <v>5750</v>
      </c>
      <c r="O5522" t="s">
        <v>5751</v>
      </c>
      <c r="P5522" t="s">
        <v>5768</v>
      </c>
      <c r="Q5522" t="s">
        <v>5808</v>
      </c>
      <c r="R5522">
        <v>43500</v>
      </c>
      <c r="S5522" t="s">
        <v>5773</v>
      </c>
      <c r="T5522" t="s">
        <v>5773</v>
      </c>
      <c r="U5522">
        <v>23.99</v>
      </c>
      <c r="V5522" t="s">
        <v>5755</v>
      </c>
      <c r="W5522" t="s">
        <v>5756</v>
      </c>
      <c r="X5522">
        <v>1</v>
      </c>
    </row>
    <row r="5523" spans="1:24" x14ac:dyDescent="0.25">
      <c r="A5523">
        <v>34697</v>
      </c>
      <c r="B5523" t="s">
        <v>4165</v>
      </c>
      <c r="C5523" t="s">
        <v>444</v>
      </c>
      <c r="D5523" t="s">
        <v>6161</v>
      </c>
      <c r="E5523" t="s">
        <v>6186</v>
      </c>
      <c r="F5523">
        <v>10</v>
      </c>
      <c r="G5523" t="s">
        <v>5767</v>
      </c>
      <c r="H5523" t="s">
        <v>5747</v>
      </c>
      <c r="I5523" t="s">
        <v>5748</v>
      </c>
      <c r="J5523">
        <v>355</v>
      </c>
      <c r="K5523">
        <v>24</v>
      </c>
      <c r="L5523">
        <v>3</v>
      </c>
      <c r="M5523" t="s">
        <v>5749</v>
      </c>
      <c r="N5523" t="s">
        <v>5750</v>
      </c>
      <c r="O5523" t="s">
        <v>5751</v>
      </c>
      <c r="P5523" t="s">
        <v>6163</v>
      </c>
      <c r="Q5523" t="s">
        <v>6187</v>
      </c>
      <c r="R5523">
        <v>92082</v>
      </c>
      <c r="S5523" t="s">
        <v>6705</v>
      </c>
      <c r="T5523" t="s">
        <v>6706</v>
      </c>
      <c r="U5523">
        <v>2.68</v>
      </c>
      <c r="V5523" t="s">
        <v>5755</v>
      </c>
      <c r="W5523" t="s">
        <v>5869</v>
      </c>
      <c r="X5523">
        <v>1</v>
      </c>
    </row>
    <row r="5524" spans="1:24" x14ac:dyDescent="0.25">
      <c r="A5524">
        <v>34990</v>
      </c>
      <c r="B5524" t="s">
        <v>4469</v>
      </c>
      <c r="C5524" t="s">
        <v>443</v>
      </c>
      <c r="D5524" t="s">
        <v>6177</v>
      </c>
      <c r="E5524" t="s">
        <v>6167</v>
      </c>
      <c r="F5524">
        <v>27</v>
      </c>
      <c r="G5524" t="s">
        <v>5837</v>
      </c>
      <c r="H5524" t="s">
        <v>5747</v>
      </c>
      <c r="I5524" t="s">
        <v>5748</v>
      </c>
      <c r="J5524">
        <v>473</v>
      </c>
      <c r="K5524">
        <v>24</v>
      </c>
      <c r="L5524">
        <v>4</v>
      </c>
      <c r="M5524" t="s">
        <v>5749</v>
      </c>
      <c r="N5524" t="s">
        <v>5750</v>
      </c>
      <c r="O5524" t="s">
        <v>5874</v>
      </c>
      <c r="P5524" t="s">
        <v>5875</v>
      </c>
      <c r="Q5524" t="s">
        <v>5876</v>
      </c>
      <c r="R5524">
        <v>83292</v>
      </c>
      <c r="S5524" t="s">
        <v>6382</v>
      </c>
      <c r="T5524" t="s">
        <v>6383</v>
      </c>
      <c r="U5524">
        <v>3.09</v>
      </c>
      <c r="V5524" t="s">
        <v>6172</v>
      </c>
      <c r="W5524" t="s">
        <v>5869</v>
      </c>
      <c r="X5524">
        <v>1</v>
      </c>
    </row>
    <row r="5525" spans="1:24" x14ac:dyDescent="0.25">
      <c r="A5525">
        <v>34990</v>
      </c>
      <c r="B5525" t="s">
        <v>4469</v>
      </c>
      <c r="C5525" t="s">
        <v>443</v>
      </c>
      <c r="D5525" t="s">
        <v>6177</v>
      </c>
      <c r="E5525" t="s">
        <v>6167</v>
      </c>
      <c r="F5525">
        <v>27</v>
      </c>
      <c r="G5525" t="s">
        <v>5837</v>
      </c>
      <c r="H5525" t="s">
        <v>5747</v>
      </c>
      <c r="I5525" t="s">
        <v>5748</v>
      </c>
      <c r="J5525">
        <v>473</v>
      </c>
      <c r="K5525">
        <v>24</v>
      </c>
      <c r="L5525">
        <v>4</v>
      </c>
      <c r="M5525" t="s">
        <v>5749</v>
      </c>
      <c r="N5525" t="s">
        <v>5750</v>
      </c>
      <c r="O5525" t="s">
        <v>5874</v>
      </c>
      <c r="P5525" t="s">
        <v>5875</v>
      </c>
      <c r="Q5525" t="s">
        <v>5876</v>
      </c>
      <c r="R5525">
        <v>83292</v>
      </c>
      <c r="S5525" t="s">
        <v>6382</v>
      </c>
      <c r="T5525" t="s">
        <v>6383</v>
      </c>
      <c r="U5525">
        <v>3.09</v>
      </c>
      <c r="V5525" t="s">
        <v>6172</v>
      </c>
      <c r="W5525" t="s">
        <v>5869</v>
      </c>
      <c r="X5525">
        <v>1</v>
      </c>
    </row>
    <row r="5526" spans="1:24" x14ac:dyDescent="0.25">
      <c r="A5526">
        <v>33309</v>
      </c>
      <c r="B5526" t="s">
        <v>3802</v>
      </c>
      <c r="C5526" t="s">
        <v>443</v>
      </c>
      <c r="D5526" t="s">
        <v>6411</v>
      </c>
      <c r="E5526" t="s">
        <v>5872</v>
      </c>
      <c r="F5526">
        <v>27</v>
      </c>
      <c r="G5526" t="s">
        <v>5837</v>
      </c>
      <c r="H5526" t="s">
        <v>5747</v>
      </c>
      <c r="I5526" t="s">
        <v>5748</v>
      </c>
      <c r="J5526">
        <v>473</v>
      </c>
      <c r="K5526">
        <v>24</v>
      </c>
      <c r="L5526">
        <v>7.5</v>
      </c>
      <c r="M5526" t="s">
        <v>5749</v>
      </c>
      <c r="N5526" t="s">
        <v>5750</v>
      </c>
      <c r="O5526" t="s">
        <v>5874</v>
      </c>
      <c r="P5526" t="s">
        <v>5875</v>
      </c>
      <c r="Q5526" t="s">
        <v>5876</v>
      </c>
      <c r="R5526">
        <v>86377</v>
      </c>
      <c r="S5526" t="s">
        <v>6639</v>
      </c>
      <c r="T5526" t="s">
        <v>6413</v>
      </c>
      <c r="U5526">
        <v>4.49</v>
      </c>
      <c r="V5526" t="s">
        <v>6172</v>
      </c>
      <c r="W5526" t="s">
        <v>5869</v>
      </c>
      <c r="X5526">
        <v>1</v>
      </c>
    </row>
    <row r="5527" spans="1:24" x14ac:dyDescent="0.25">
      <c r="A5527">
        <v>33309</v>
      </c>
      <c r="B5527" t="s">
        <v>3802</v>
      </c>
      <c r="C5527" t="s">
        <v>443</v>
      </c>
      <c r="D5527" t="s">
        <v>6411</v>
      </c>
      <c r="E5527" t="s">
        <v>5872</v>
      </c>
      <c r="F5527">
        <v>27</v>
      </c>
      <c r="G5527" t="s">
        <v>5837</v>
      </c>
      <c r="H5527" t="s">
        <v>5747</v>
      </c>
      <c r="I5527" t="s">
        <v>5748</v>
      </c>
      <c r="J5527">
        <v>473</v>
      </c>
      <c r="K5527">
        <v>24</v>
      </c>
      <c r="L5527">
        <v>7.5</v>
      </c>
      <c r="M5527" t="s">
        <v>5749</v>
      </c>
      <c r="N5527" t="s">
        <v>5750</v>
      </c>
      <c r="O5527" t="s">
        <v>5874</v>
      </c>
      <c r="P5527" t="s">
        <v>5875</v>
      </c>
      <c r="Q5527" t="s">
        <v>5876</v>
      </c>
      <c r="R5527">
        <v>86377</v>
      </c>
      <c r="S5527" t="s">
        <v>6639</v>
      </c>
      <c r="T5527" t="s">
        <v>6413</v>
      </c>
      <c r="U5527">
        <v>4.49</v>
      </c>
      <c r="V5527" t="s">
        <v>6172</v>
      </c>
      <c r="W5527" t="s">
        <v>5869</v>
      </c>
      <c r="X5527">
        <v>1</v>
      </c>
    </row>
    <row r="5528" spans="1:24" x14ac:dyDescent="0.25">
      <c r="A5528">
        <v>33342</v>
      </c>
      <c r="B5528" t="s">
        <v>3803</v>
      </c>
      <c r="C5528" t="s">
        <v>443</v>
      </c>
      <c r="D5528" t="s">
        <v>6411</v>
      </c>
      <c r="E5528" t="s">
        <v>6192</v>
      </c>
      <c r="F5528">
        <v>27</v>
      </c>
      <c r="G5528" t="s">
        <v>5837</v>
      </c>
      <c r="H5528" t="s">
        <v>5747</v>
      </c>
      <c r="I5528" t="s">
        <v>5748</v>
      </c>
      <c r="J5528">
        <v>355</v>
      </c>
      <c r="K5528">
        <v>24</v>
      </c>
      <c r="L5528">
        <v>5</v>
      </c>
      <c r="M5528" t="s">
        <v>5749</v>
      </c>
      <c r="N5528" t="s">
        <v>5750</v>
      </c>
      <c r="O5528" t="s">
        <v>5874</v>
      </c>
      <c r="P5528" t="s">
        <v>5875</v>
      </c>
      <c r="Q5528" t="s">
        <v>5876</v>
      </c>
      <c r="R5528">
        <v>86377</v>
      </c>
      <c r="S5528" t="s">
        <v>6639</v>
      </c>
      <c r="T5528" t="s">
        <v>6413</v>
      </c>
      <c r="U5528">
        <v>2.75</v>
      </c>
      <c r="V5528" t="s">
        <v>6172</v>
      </c>
      <c r="W5528" t="s">
        <v>5869</v>
      </c>
      <c r="X5528">
        <v>1</v>
      </c>
    </row>
    <row r="5529" spans="1:24" x14ac:dyDescent="0.25">
      <c r="A5529">
        <v>33342</v>
      </c>
      <c r="B5529" t="s">
        <v>3803</v>
      </c>
      <c r="C5529" t="s">
        <v>443</v>
      </c>
      <c r="D5529" t="s">
        <v>6411</v>
      </c>
      <c r="E5529" t="s">
        <v>6192</v>
      </c>
      <c r="F5529">
        <v>27</v>
      </c>
      <c r="G5529" t="s">
        <v>5837</v>
      </c>
      <c r="H5529" t="s">
        <v>5747</v>
      </c>
      <c r="I5529" t="s">
        <v>5748</v>
      </c>
      <c r="J5529">
        <v>355</v>
      </c>
      <c r="K5529">
        <v>24</v>
      </c>
      <c r="L5529">
        <v>5</v>
      </c>
      <c r="M5529" t="s">
        <v>5749</v>
      </c>
      <c r="N5529" t="s">
        <v>5750</v>
      </c>
      <c r="O5529" t="s">
        <v>5874</v>
      </c>
      <c r="P5529" t="s">
        <v>5875</v>
      </c>
      <c r="Q5529" t="s">
        <v>5876</v>
      </c>
      <c r="R5529">
        <v>86377</v>
      </c>
      <c r="S5529" t="s">
        <v>6639</v>
      </c>
      <c r="T5529" t="s">
        <v>6413</v>
      </c>
      <c r="U5529">
        <v>2.75</v>
      </c>
      <c r="V5529" t="s">
        <v>6172</v>
      </c>
      <c r="W5529" t="s">
        <v>5869</v>
      </c>
      <c r="X5529">
        <v>1</v>
      </c>
    </row>
    <row r="5530" spans="1:24" x14ac:dyDescent="0.25">
      <c r="A5530">
        <v>34117</v>
      </c>
      <c r="B5530" t="s">
        <v>726</v>
      </c>
      <c r="C5530" t="s">
        <v>443</v>
      </c>
      <c r="D5530" t="s">
        <v>6166</v>
      </c>
      <c r="E5530" t="s">
        <v>5872</v>
      </c>
      <c r="F5530">
        <v>20</v>
      </c>
      <c r="G5530" t="s">
        <v>5746</v>
      </c>
      <c r="H5530" t="s">
        <v>5747</v>
      </c>
      <c r="I5530" t="s">
        <v>5748</v>
      </c>
      <c r="J5530">
        <v>330</v>
      </c>
      <c r="K5530">
        <v>24</v>
      </c>
      <c r="L5530">
        <v>9</v>
      </c>
      <c r="M5530" t="s">
        <v>5759</v>
      </c>
      <c r="N5530" t="s">
        <v>5873</v>
      </c>
      <c r="O5530" t="s">
        <v>5751</v>
      </c>
      <c r="P5530" t="s">
        <v>5875</v>
      </c>
      <c r="Q5530" t="s">
        <v>6169</v>
      </c>
      <c r="R5530">
        <v>82019</v>
      </c>
      <c r="S5530" t="s">
        <v>5877</v>
      </c>
      <c r="T5530" t="s">
        <v>5877</v>
      </c>
      <c r="U5530">
        <v>5.49</v>
      </c>
      <c r="V5530" t="s">
        <v>5755</v>
      </c>
      <c r="W5530" t="s">
        <v>5869</v>
      </c>
      <c r="X5530">
        <v>1</v>
      </c>
    </row>
    <row r="5531" spans="1:24" x14ac:dyDescent="0.25">
      <c r="A5531">
        <v>35059</v>
      </c>
      <c r="B5531" t="s">
        <v>4535</v>
      </c>
      <c r="C5531" t="s">
        <v>443</v>
      </c>
      <c r="D5531" t="s">
        <v>5871</v>
      </c>
      <c r="E5531" t="s">
        <v>5872</v>
      </c>
      <c r="F5531">
        <v>10</v>
      </c>
      <c r="G5531" t="s">
        <v>5767</v>
      </c>
      <c r="H5531" t="s">
        <v>5747</v>
      </c>
      <c r="I5531" t="s">
        <v>5748</v>
      </c>
      <c r="J5531">
        <v>4260</v>
      </c>
      <c r="K5531">
        <v>2</v>
      </c>
      <c r="L5531">
        <v>6.8</v>
      </c>
      <c r="M5531" t="s">
        <v>5749</v>
      </c>
      <c r="N5531" t="s">
        <v>5750</v>
      </c>
      <c r="O5531" t="s">
        <v>5874</v>
      </c>
      <c r="P5531" t="s">
        <v>5875</v>
      </c>
      <c r="Q5531" t="s">
        <v>5876</v>
      </c>
      <c r="R5531">
        <v>85841</v>
      </c>
      <c r="S5531" t="s">
        <v>6577</v>
      </c>
      <c r="T5531" t="s">
        <v>6578</v>
      </c>
      <c r="U5531">
        <v>26.74</v>
      </c>
      <c r="V5531" t="s">
        <v>6172</v>
      </c>
      <c r="W5531" t="s">
        <v>5869</v>
      </c>
      <c r="X5531">
        <v>12</v>
      </c>
    </row>
    <row r="5532" spans="1:24" x14ac:dyDescent="0.25">
      <c r="A5532">
        <v>35059</v>
      </c>
      <c r="B5532" t="s">
        <v>4535</v>
      </c>
      <c r="C5532" t="s">
        <v>443</v>
      </c>
      <c r="D5532" t="s">
        <v>5871</v>
      </c>
      <c r="E5532" t="s">
        <v>5872</v>
      </c>
      <c r="F5532">
        <v>10</v>
      </c>
      <c r="G5532" t="s">
        <v>5767</v>
      </c>
      <c r="H5532" t="s">
        <v>5747</v>
      </c>
      <c r="I5532" t="s">
        <v>5748</v>
      </c>
      <c r="J5532">
        <v>4260</v>
      </c>
      <c r="K5532">
        <v>2</v>
      </c>
      <c r="L5532">
        <v>6.8</v>
      </c>
      <c r="M5532" t="s">
        <v>5749</v>
      </c>
      <c r="N5532" t="s">
        <v>5750</v>
      </c>
      <c r="O5532" t="s">
        <v>5874</v>
      </c>
      <c r="P5532" t="s">
        <v>5875</v>
      </c>
      <c r="Q5532" t="s">
        <v>5876</v>
      </c>
      <c r="R5532">
        <v>85841</v>
      </c>
      <c r="S5532" t="s">
        <v>6577</v>
      </c>
      <c r="T5532" t="s">
        <v>6578</v>
      </c>
      <c r="U5532">
        <v>26.74</v>
      </c>
      <c r="V5532" t="s">
        <v>6172</v>
      </c>
      <c r="W5532" t="s">
        <v>5869</v>
      </c>
      <c r="X5532">
        <v>12</v>
      </c>
    </row>
    <row r="5533" spans="1:24" x14ac:dyDescent="0.25">
      <c r="A5533">
        <v>34030</v>
      </c>
      <c r="B5533" t="s">
        <v>2583</v>
      </c>
      <c r="C5533" t="s">
        <v>442</v>
      </c>
      <c r="D5533" t="s">
        <v>5920</v>
      </c>
      <c r="E5533" t="s">
        <v>5997</v>
      </c>
      <c r="F5533">
        <v>22</v>
      </c>
      <c r="G5533" t="s">
        <v>5816</v>
      </c>
      <c r="H5533" t="s">
        <v>5747</v>
      </c>
      <c r="I5533" t="s">
        <v>5748</v>
      </c>
      <c r="J5533">
        <v>750</v>
      </c>
      <c r="K5533">
        <v>12</v>
      </c>
      <c r="L5533">
        <v>13</v>
      </c>
      <c r="M5533" t="s">
        <v>5759</v>
      </c>
      <c r="N5533" t="s">
        <v>6085</v>
      </c>
      <c r="O5533" t="s">
        <v>5761</v>
      </c>
      <c r="P5533" t="s">
        <v>5889</v>
      </c>
      <c r="Q5533" t="s">
        <v>6086</v>
      </c>
      <c r="R5533">
        <v>94094</v>
      </c>
      <c r="S5533" t="s">
        <v>6738</v>
      </c>
      <c r="T5533" t="s">
        <v>5928</v>
      </c>
      <c r="U5533">
        <v>25.99</v>
      </c>
      <c r="V5533" t="s">
        <v>5755</v>
      </c>
      <c r="W5533" t="s">
        <v>5765</v>
      </c>
      <c r="X5533">
        <v>1</v>
      </c>
    </row>
    <row r="5534" spans="1:24" x14ac:dyDescent="0.25">
      <c r="A5534">
        <v>35377</v>
      </c>
      <c r="B5534" t="s">
        <v>4408</v>
      </c>
      <c r="C5534" t="s">
        <v>442</v>
      </c>
      <c r="D5534" t="s">
        <v>5920</v>
      </c>
      <c r="E5534" t="s">
        <v>5921</v>
      </c>
      <c r="F5534">
        <v>20</v>
      </c>
      <c r="G5534" t="s">
        <v>5746</v>
      </c>
      <c r="H5534" t="s">
        <v>5747</v>
      </c>
      <c r="I5534" t="s">
        <v>5748</v>
      </c>
      <c r="J5534">
        <v>3000</v>
      </c>
      <c r="K5534">
        <v>4</v>
      </c>
      <c r="L5534">
        <v>12.5</v>
      </c>
      <c r="M5534" t="s">
        <v>5749</v>
      </c>
      <c r="N5534" t="s">
        <v>5750</v>
      </c>
      <c r="O5534" t="s">
        <v>5751</v>
      </c>
      <c r="P5534" t="s">
        <v>6002</v>
      </c>
      <c r="Q5534" t="s">
        <v>5952</v>
      </c>
      <c r="R5534">
        <v>42016</v>
      </c>
      <c r="S5534" t="s">
        <v>5956</v>
      </c>
      <c r="T5534" t="s">
        <v>5957</v>
      </c>
      <c r="U5534">
        <v>44.99</v>
      </c>
      <c r="V5534" t="s">
        <v>5960</v>
      </c>
      <c r="W5534" t="s">
        <v>5869</v>
      </c>
      <c r="X5534">
        <v>1</v>
      </c>
    </row>
    <row r="5535" spans="1:24" x14ac:dyDescent="0.25">
      <c r="A5535">
        <v>33869</v>
      </c>
      <c r="B5535" t="s">
        <v>3719</v>
      </c>
      <c r="C5535" t="s">
        <v>441</v>
      </c>
      <c r="D5535" t="s">
        <v>5798</v>
      </c>
      <c r="E5535" t="s">
        <v>5799</v>
      </c>
      <c r="F5535">
        <v>20</v>
      </c>
      <c r="G5535" t="s">
        <v>5746</v>
      </c>
      <c r="H5535" t="s">
        <v>5747</v>
      </c>
      <c r="I5535" t="s">
        <v>5748</v>
      </c>
      <c r="J5535">
        <v>750</v>
      </c>
      <c r="K5535">
        <v>12</v>
      </c>
      <c r="L5535">
        <v>40</v>
      </c>
      <c r="M5535" t="s">
        <v>5749</v>
      </c>
      <c r="N5535" t="s">
        <v>5750</v>
      </c>
      <c r="O5535" t="s">
        <v>5751</v>
      </c>
      <c r="P5535" t="s">
        <v>5762</v>
      </c>
      <c r="Q5535" t="s">
        <v>5838</v>
      </c>
      <c r="R5535">
        <v>42000</v>
      </c>
      <c r="S5535" t="s">
        <v>5785</v>
      </c>
      <c r="T5535" t="s">
        <v>5786</v>
      </c>
      <c r="U5535">
        <v>29.49</v>
      </c>
      <c r="V5535" t="s">
        <v>5755</v>
      </c>
      <c r="W5535" t="s">
        <v>5756</v>
      </c>
      <c r="X5535">
        <v>1</v>
      </c>
    </row>
    <row r="5536" spans="1:24" x14ac:dyDescent="0.25">
      <c r="A5536">
        <v>34896</v>
      </c>
      <c r="B5536" t="s">
        <v>4613</v>
      </c>
      <c r="C5536" t="s">
        <v>442</v>
      </c>
      <c r="D5536" t="s">
        <v>6103</v>
      </c>
      <c r="E5536" t="s">
        <v>6022</v>
      </c>
      <c r="F5536">
        <v>20</v>
      </c>
      <c r="G5536" t="s">
        <v>5746</v>
      </c>
      <c r="H5536" t="s">
        <v>5747</v>
      </c>
      <c r="I5536" t="s">
        <v>5748</v>
      </c>
      <c r="J5536">
        <v>750</v>
      </c>
      <c r="K5536">
        <v>12</v>
      </c>
      <c r="L5536">
        <v>6</v>
      </c>
      <c r="M5536" t="s">
        <v>5749</v>
      </c>
      <c r="N5536" t="s">
        <v>5750</v>
      </c>
      <c r="O5536" t="s">
        <v>5751</v>
      </c>
      <c r="P5536" t="s">
        <v>5922</v>
      </c>
      <c r="Q5536" t="s">
        <v>6105</v>
      </c>
      <c r="R5536">
        <v>42004</v>
      </c>
      <c r="S5536" t="s">
        <v>5946</v>
      </c>
      <c r="T5536" t="s">
        <v>5946</v>
      </c>
      <c r="U5536">
        <v>10.99</v>
      </c>
      <c r="V5536" t="s">
        <v>5755</v>
      </c>
      <c r="W5536" t="s">
        <v>5869</v>
      </c>
      <c r="X5536">
        <v>1</v>
      </c>
    </row>
    <row r="5537" spans="1:24" x14ac:dyDescent="0.25">
      <c r="A5537">
        <v>33468</v>
      </c>
      <c r="B5537" t="s">
        <v>3999</v>
      </c>
      <c r="C5537" t="s">
        <v>443</v>
      </c>
      <c r="D5537" t="s">
        <v>6166</v>
      </c>
      <c r="E5537" t="s">
        <v>5872</v>
      </c>
      <c r="F5537">
        <v>20</v>
      </c>
      <c r="G5537" t="s">
        <v>5746</v>
      </c>
      <c r="H5537" t="s">
        <v>5747</v>
      </c>
      <c r="I5537" t="s">
        <v>5748</v>
      </c>
      <c r="J5537">
        <v>473</v>
      </c>
      <c r="K5537">
        <v>24</v>
      </c>
      <c r="L5537">
        <v>6.8</v>
      </c>
      <c r="M5537" t="s">
        <v>5759</v>
      </c>
      <c r="N5537" t="s">
        <v>5879</v>
      </c>
      <c r="O5537" t="s">
        <v>5790</v>
      </c>
      <c r="P5537" t="s">
        <v>5875</v>
      </c>
      <c r="Q5537" t="s">
        <v>6169</v>
      </c>
      <c r="R5537">
        <v>86467</v>
      </c>
      <c r="S5537" t="s">
        <v>6449</v>
      </c>
      <c r="T5537" t="s">
        <v>6449</v>
      </c>
      <c r="U5537">
        <v>4.75</v>
      </c>
      <c r="V5537" t="s">
        <v>6172</v>
      </c>
      <c r="W5537" t="s">
        <v>5869</v>
      </c>
      <c r="X5537">
        <v>1</v>
      </c>
    </row>
    <row r="5538" spans="1:24" x14ac:dyDescent="0.25">
      <c r="A5538">
        <v>34952</v>
      </c>
      <c r="B5538" t="s">
        <v>4468</v>
      </c>
      <c r="C5538" t="s">
        <v>443</v>
      </c>
      <c r="D5538" t="s">
        <v>6177</v>
      </c>
      <c r="E5538" t="s">
        <v>6482</v>
      </c>
      <c r="F5538">
        <v>10</v>
      </c>
      <c r="G5538" t="s">
        <v>5767</v>
      </c>
      <c r="H5538" t="s">
        <v>5747</v>
      </c>
      <c r="I5538" t="s">
        <v>5748</v>
      </c>
      <c r="J5538">
        <v>2130</v>
      </c>
      <c r="K5538">
        <v>4</v>
      </c>
      <c r="L5538">
        <v>0.5</v>
      </c>
      <c r="M5538" t="s">
        <v>5749</v>
      </c>
      <c r="N5538" t="s">
        <v>5750</v>
      </c>
      <c r="O5538" t="s">
        <v>5874</v>
      </c>
      <c r="P5538" t="s">
        <v>6168</v>
      </c>
      <c r="Q5538" t="s">
        <v>5876</v>
      </c>
      <c r="R5538">
        <v>43364</v>
      </c>
      <c r="S5538" t="s">
        <v>6211</v>
      </c>
      <c r="T5538" t="s">
        <v>6212</v>
      </c>
      <c r="U5538">
        <v>9.99</v>
      </c>
      <c r="V5538" t="s">
        <v>6172</v>
      </c>
      <c r="W5538" t="s">
        <v>5869</v>
      </c>
      <c r="X5538">
        <v>6</v>
      </c>
    </row>
    <row r="5539" spans="1:24" x14ac:dyDescent="0.25">
      <c r="A5539">
        <v>34952</v>
      </c>
      <c r="B5539" t="s">
        <v>4468</v>
      </c>
      <c r="C5539" t="s">
        <v>443</v>
      </c>
      <c r="D5539" t="s">
        <v>6177</v>
      </c>
      <c r="E5539" t="s">
        <v>6482</v>
      </c>
      <c r="F5539">
        <v>10</v>
      </c>
      <c r="G5539" t="s">
        <v>5767</v>
      </c>
      <c r="H5539" t="s">
        <v>5747</v>
      </c>
      <c r="I5539" t="s">
        <v>5748</v>
      </c>
      <c r="J5539">
        <v>2130</v>
      </c>
      <c r="K5539">
        <v>4</v>
      </c>
      <c r="L5539">
        <v>0.5</v>
      </c>
      <c r="M5539" t="s">
        <v>5749</v>
      </c>
      <c r="N5539" t="s">
        <v>5750</v>
      </c>
      <c r="O5539" t="s">
        <v>5874</v>
      </c>
      <c r="P5539" t="s">
        <v>6168</v>
      </c>
      <c r="Q5539" t="s">
        <v>5876</v>
      </c>
      <c r="R5539">
        <v>43364</v>
      </c>
      <c r="S5539" t="s">
        <v>6211</v>
      </c>
      <c r="T5539" t="s">
        <v>6212</v>
      </c>
      <c r="U5539">
        <v>9.99</v>
      </c>
      <c r="V5539" t="s">
        <v>6172</v>
      </c>
      <c r="W5539" t="s">
        <v>5869</v>
      </c>
      <c r="X5539">
        <v>6</v>
      </c>
    </row>
    <row r="5540" spans="1:24" x14ac:dyDescent="0.25">
      <c r="A5540">
        <v>35156</v>
      </c>
      <c r="B5540" t="s">
        <v>4584</v>
      </c>
      <c r="C5540" t="s">
        <v>442</v>
      </c>
      <c r="D5540" t="s">
        <v>5886</v>
      </c>
      <c r="E5540" t="s">
        <v>5975</v>
      </c>
      <c r="F5540">
        <v>10</v>
      </c>
      <c r="G5540" t="s">
        <v>5767</v>
      </c>
      <c r="H5540" t="s">
        <v>5747</v>
      </c>
      <c r="I5540" t="s">
        <v>5748</v>
      </c>
      <c r="J5540">
        <v>750</v>
      </c>
      <c r="K5540">
        <v>12</v>
      </c>
      <c r="L5540">
        <v>14.5</v>
      </c>
      <c r="M5540" t="s">
        <v>5759</v>
      </c>
      <c r="N5540" t="s">
        <v>5976</v>
      </c>
      <c r="O5540" t="s">
        <v>5790</v>
      </c>
      <c r="P5540" t="s">
        <v>5916</v>
      </c>
      <c r="Q5540" t="s">
        <v>5977</v>
      </c>
      <c r="R5540">
        <v>51913</v>
      </c>
      <c r="S5540" t="s">
        <v>5779</v>
      </c>
      <c r="T5540" t="s">
        <v>5779</v>
      </c>
      <c r="U5540">
        <v>15.99</v>
      </c>
      <c r="V5540" t="s">
        <v>5755</v>
      </c>
      <c r="W5540" t="s">
        <v>5756</v>
      </c>
      <c r="X5540">
        <v>1</v>
      </c>
    </row>
    <row r="5541" spans="1:24" x14ac:dyDescent="0.25">
      <c r="A5541">
        <v>34710</v>
      </c>
      <c r="B5541" t="s">
        <v>4293</v>
      </c>
      <c r="C5541" t="s">
        <v>442</v>
      </c>
      <c r="D5541" t="s">
        <v>5886</v>
      </c>
      <c r="E5541" t="s">
        <v>5887</v>
      </c>
      <c r="F5541">
        <v>22</v>
      </c>
      <c r="G5541" t="s">
        <v>5816</v>
      </c>
      <c r="H5541" t="s">
        <v>5747</v>
      </c>
      <c r="I5541" t="s">
        <v>5748</v>
      </c>
      <c r="J5541">
        <v>750</v>
      </c>
      <c r="K5541">
        <v>6</v>
      </c>
      <c r="L5541">
        <v>14</v>
      </c>
      <c r="M5541" t="s">
        <v>5759</v>
      </c>
      <c r="N5541" t="s">
        <v>6054</v>
      </c>
      <c r="O5541" t="s">
        <v>5761</v>
      </c>
      <c r="P5541" t="s">
        <v>5889</v>
      </c>
      <c r="Q5541" t="s">
        <v>6055</v>
      </c>
      <c r="R5541">
        <v>43713</v>
      </c>
      <c r="S5541" t="s">
        <v>6056</v>
      </c>
      <c r="T5541" t="s">
        <v>5999</v>
      </c>
      <c r="U5541">
        <v>49.99</v>
      </c>
      <c r="V5541" t="s">
        <v>5755</v>
      </c>
      <c r="W5541" t="s">
        <v>5765</v>
      </c>
      <c r="X5541">
        <v>1</v>
      </c>
    </row>
    <row r="5542" spans="1:24" x14ac:dyDescent="0.25">
      <c r="A5542">
        <v>32992</v>
      </c>
      <c r="B5542" t="s">
        <v>4078</v>
      </c>
      <c r="C5542" t="s">
        <v>442</v>
      </c>
      <c r="D5542" t="s">
        <v>5886</v>
      </c>
      <c r="E5542" t="s">
        <v>5914</v>
      </c>
      <c r="F5542">
        <v>20</v>
      </c>
      <c r="G5542" t="s">
        <v>5746</v>
      </c>
      <c r="H5542" t="s">
        <v>5747</v>
      </c>
      <c r="I5542" t="s">
        <v>5748</v>
      </c>
      <c r="J5542">
        <v>750</v>
      </c>
      <c r="K5542">
        <v>12</v>
      </c>
      <c r="L5542">
        <v>13.5</v>
      </c>
      <c r="M5542" t="s">
        <v>5759</v>
      </c>
      <c r="N5542" t="s">
        <v>5888</v>
      </c>
      <c r="O5542" t="s">
        <v>5761</v>
      </c>
      <c r="P5542" t="s">
        <v>5916</v>
      </c>
      <c r="Q5542" t="s">
        <v>5890</v>
      </c>
      <c r="R5542">
        <v>42898</v>
      </c>
      <c r="S5542" t="s">
        <v>6739</v>
      </c>
      <c r="T5542" t="s">
        <v>6012</v>
      </c>
      <c r="U5542">
        <v>16.989999999999998</v>
      </c>
      <c r="V5542" t="s">
        <v>5755</v>
      </c>
      <c r="W5542" t="s">
        <v>5765</v>
      </c>
      <c r="X5542">
        <v>1</v>
      </c>
    </row>
    <row r="5543" spans="1:24" x14ac:dyDescent="0.25">
      <c r="A5543">
        <v>32849</v>
      </c>
      <c r="B5543" t="s">
        <v>3866</v>
      </c>
      <c r="C5543" t="s">
        <v>441</v>
      </c>
      <c r="D5543" t="s">
        <v>5798</v>
      </c>
      <c r="E5543" t="s">
        <v>5799</v>
      </c>
      <c r="F5543">
        <v>20</v>
      </c>
      <c r="G5543" t="s">
        <v>5746</v>
      </c>
      <c r="H5543" t="s">
        <v>5747</v>
      </c>
      <c r="I5543" t="s">
        <v>5748</v>
      </c>
      <c r="J5543">
        <v>750</v>
      </c>
      <c r="K5543">
        <v>6</v>
      </c>
      <c r="L5543">
        <v>40</v>
      </c>
      <c r="M5543" t="s">
        <v>5749</v>
      </c>
      <c r="N5543" t="s">
        <v>5750</v>
      </c>
      <c r="O5543" t="s">
        <v>5751</v>
      </c>
      <c r="P5543" t="s">
        <v>5762</v>
      </c>
      <c r="Q5543" t="s">
        <v>5838</v>
      </c>
      <c r="R5543">
        <v>92554</v>
      </c>
      <c r="S5543" t="s">
        <v>6740</v>
      </c>
      <c r="T5543" t="s">
        <v>5784</v>
      </c>
      <c r="U5543">
        <v>32.99</v>
      </c>
      <c r="V5543" t="s">
        <v>5755</v>
      </c>
      <c r="W5543" t="s">
        <v>5756</v>
      </c>
      <c r="X5543">
        <v>1</v>
      </c>
    </row>
    <row r="5544" spans="1:24" x14ac:dyDescent="0.25">
      <c r="A5544">
        <v>33725</v>
      </c>
      <c r="B5544" t="s">
        <v>3591</v>
      </c>
      <c r="C5544" t="s">
        <v>442</v>
      </c>
      <c r="D5544" t="s">
        <v>5886</v>
      </c>
      <c r="E5544" t="s">
        <v>5966</v>
      </c>
      <c r="F5544">
        <v>20</v>
      </c>
      <c r="G5544" t="s">
        <v>5746</v>
      </c>
      <c r="H5544" t="s">
        <v>5747</v>
      </c>
      <c r="I5544" t="s">
        <v>5748</v>
      </c>
      <c r="J5544">
        <v>750</v>
      </c>
      <c r="K5544">
        <v>12</v>
      </c>
      <c r="L5544">
        <v>13.5</v>
      </c>
      <c r="M5544" t="s">
        <v>5759</v>
      </c>
      <c r="N5544" t="s">
        <v>6054</v>
      </c>
      <c r="O5544" t="s">
        <v>5761</v>
      </c>
      <c r="P5544" t="s">
        <v>5988</v>
      </c>
      <c r="Q5544" t="s">
        <v>6055</v>
      </c>
      <c r="R5544">
        <v>78476</v>
      </c>
      <c r="S5544" t="s">
        <v>6298</v>
      </c>
      <c r="T5544" t="s">
        <v>6298</v>
      </c>
      <c r="U5544">
        <v>19.989999999999998</v>
      </c>
      <c r="V5544" t="s">
        <v>5755</v>
      </c>
      <c r="W5544" t="s">
        <v>5765</v>
      </c>
      <c r="X5544">
        <v>1</v>
      </c>
    </row>
    <row r="5545" spans="1:24" x14ac:dyDescent="0.25">
      <c r="A5545">
        <v>33817</v>
      </c>
      <c r="B5545" t="s">
        <v>3707</v>
      </c>
      <c r="C5545" t="s">
        <v>443</v>
      </c>
      <c r="D5545" t="s">
        <v>5871</v>
      </c>
      <c r="E5545" t="s">
        <v>6205</v>
      </c>
      <c r="F5545">
        <v>27</v>
      </c>
      <c r="G5545" t="s">
        <v>5837</v>
      </c>
      <c r="H5545" t="s">
        <v>5747</v>
      </c>
      <c r="I5545" t="s">
        <v>5748</v>
      </c>
      <c r="J5545">
        <v>8520</v>
      </c>
      <c r="K5545">
        <v>1</v>
      </c>
      <c r="L5545">
        <v>4</v>
      </c>
      <c r="M5545" t="s">
        <v>5749</v>
      </c>
      <c r="N5545" t="s">
        <v>5750</v>
      </c>
      <c r="O5545" t="s">
        <v>5874</v>
      </c>
      <c r="P5545" t="s">
        <v>6178</v>
      </c>
      <c r="Q5545" t="s">
        <v>6206</v>
      </c>
      <c r="R5545">
        <v>76989</v>
      </c>
      <c r="S5545" t="s">
        <v>6431</v>
      </c>
      <c r="T5545" t="s">
        <v>6431</v>
      </c>
      <c r="U5545">
        <v>23.79</v>
      </c>
      <c r="V5545" t="s">
        <v>6172</v>
      </c>
      <c r="W5545" t="s">
        <v>5869</v>
      </c>
      <c r="X5545">
        <v>24</v>
      </c>
    </row>
    <row r="5546" spans="1:24" x14ac:dyDescent="0.25">
      <c r="A5546">
        <v>33817</v>
      </c>
      <c r="B5546" t="s">
        <v>3707</v>
      </c>
      <c r="C5546" t="s">
        <v>443</v>
      </c>
      <c r="D5546" t="s">
        <v>5871</v>
      </c>
      <c r="E5546" t="s">
        <v>6205</v>
      </c>
      <c r="F5546">
        <v>27</v>
      </c>
      <c r="G5546" t="s">
        <v>5837</v>
      </c>
      <c r="H5546" t="s">
        <v>5747</v>
      </c>
      <c r="I5546" t="s">
        <v>5748</v>
      </c>
      <c r="J5546">
        <v>8520</v>
      </c>
      <c r="K5546">
        <v>1</v>
      </c>
      <c r="L5546">
        <v>4</v>
      </c>
      <c r="M5546" t="s">
        <v>5749</v>
      </c>
      <c r="N5546" t="s">
        <v>5750</v>
      </c>
      <c r="O5546" t="s">
        <v>5874</v>
      </c>
      <c r="P5546" t="s">
        <v>6178</v>
      </c>
      <c r="Q5546" t="s">
        <v>6206</v>
      </c>
      <c r="R5546">
        <v>76989</v>
      </c>
      <c r="S5546" t="s">
        <v>6431</v>
      </c>
      <c r="T5546" t="s">
        <v>6431</v>
      </c>
      <c r="U5546">
        <v>23.79</v>
      </c>
      <c r="V5546" t="s">
        <v>6172</v>
      </c>
      <c r="W5546" t="s">
        <v>5869</v>
      </c>
      <c r="X5546">
        <v>24</v>
      </c>
    </row>
    <row r="5547" spans="1:24" x14ac:dyDescent="0.25">
      <c r="A5547">
        <v>34991</v>
      </c>
      <c r="B5547" t="s">
        <v>4534</v>
      </c>
      <c r="C5547" t="s">
        <v>443</v>
      </c>
      <c r="D5547" t="s">
        <v>5871</v>
      </c>
      <c r="E5547" t="s">
        <v>5872</v>
      </c>
      <c r="F5547">
        <v>27</v>
      </c>
      <c r="G5547" t="s">
        <v>5837</v>
      </c>
      <c r="H5547" t="s">
        <v>5747</v>
      </c>
      <c r="I5547" t="s">
        <v>5748</v>
      </c>
      <c r="J5547">
        <v>473</v>
      </c>
      <c r="K5547">
        <v>24</v>
      </c>
      <c r="L5547">
        <v>8.4</v>
      </c>
      <c r="M5547" t="s">
        <v>5749</v>
      </c>
      <c r="N5547" t="s">
        <v>5750</v>
      </c>
      <c r="O5547" t="s">
        <v>5874</v>
      </c>
      <c r="P5547" t="s">
        <v>5875</v>
      </c>
      <c r="Q5547" t="s">
        <v>5876</v>
      </c>
      <c r="R5547">
        <v>83427</v>
      </c>
      <c r="S5547" t="s">
        <v>6523</v>
      </c>
      <c r="T5547" t="s">
        <v>6413</v>
      </c>
      <c r="U5547">
        <v>4.57</v>
      </c>
      <c r="V5547" t="s">
        <v>6172</v>
      </c>
      <c r="W5547" t="s">
        <v>5869</v>
      </c>
      <c r="X5547">
        <v>1</v>
      </c>
    </row>
    <row r="5548" spans="1:24" x14ac:dyDescent="0.25">
      <c r="A5548">
        <v>34991</v>
      </c>
      <c r="B5548" t="s">
        <v>4534</v>
      </c>
      <c r="C5548" t="s">
        <v>443</v>
      </c>
      <c r="D5548" t="s">
        <v>5871</v>
      </c>
      <c r="E5548" t="s">
        <v>5872</v>
      </c>
      <c r="F5548">
        <v>27</v>
      </c>
      <c r="G5548" t="s">
        <v>5837</v>
      </c>
      <c r="H5548" t="s">
        <v>5747</v>
      </c>
      <c r="I5548" t="s">
        <v>5748</v>
      </c>
      <c r="J5548">
        <v>473</v>
      </c>
      <c r="K5548">
        <v>24</v>
      </c>
      <c r="L5548">
        <v>8.4</v>
      </c>
      <c r="M5548" t="s">
        <v>5749</v>
      </c>
      <c r="N5548" t="s">
        <v>5750</v>
      </c>
      <c r="O5548" t="s">
        <v>5874</v>
      </c>
      <c r="P5548" t="s">
        <v>5875</v>
      </c>
      <c r="Q5548" t="s">
        <v>5876</v>
      </c>
      <c r="R5548">
        <v>83427</v>
      </c>
      <c r="S5548" t="s">
        <v>6523</v>
      </c>
      <c r="T5548" t="s">
        <v>6413</v>
      </c>
      <c r="U5548">
        <v>4.57</v>
      </c>
      <c r="V5548" t="s">
        <v>6172</v>
      </c>
      <c r="W5548" t="s">
        <v>5869</v>
      </c>
      <c r="X5548">
        <v>1</v>
      </c>
    </row>
    <row r="5549" spans="1:24" x14ac:dyDescent="0.25">
      <c r="A5549">
        <v>33823</v>
      </c>
      <c r="B5549" t="s">
        <v>3712</v>
      </c>
      <c r="C5549" t="s">
        <v>444</v>
      </c>
      <c r="D5549" t="s">
        <v>6161</v>
      </c>
      <c r="E5549" t="s">
        <v>6395</v>
      </c>
      <c r="F5549">
        <v>27</v>
      </c>
      <c r="G5549" t="s">
        <v>5837</v>
      </c>
      <c r="H5549" t="s">
        <v>5747</v>
      </c>
      <c r="I5549" t="s">
        <v>5748</v>
      </c>
      <c r="J5549">
        <v>473</v>
      </c>
      <c r="K5549">
        <v>24</v>
      </c>
      <c r="L5549">
        <v>5</v>
      </c>
      <c r="M5549" t="s">
        <v>5759</v>
      </c>
      <c r="N5549" t="s">
        <v>6351</v>
      </c>
      <c r="O5549" t="s">
        <v>5874</v>
      </c>
      <c r="P5549" t="s">
        <v>6283</v>
      </c>
      <c r="Q5549" t="s">
        <v>6187</v>
      </c>
      <c r="R5549">
        <v>42735</v>
      </c>
      <c r="S5549" t="s">
        <v>6181</v>
      </c>
      <c r="T5549" t="s">
        <v>6182</v>
      </c>
      <c r="U5549">
        <v>3.71</v>
      </c>
      <c r="V5549" t="s">
        <v>6172</v>
      </c>
      <c r="W5549" t="s">
        <v>5869</v>
      </c>
      <c r="X5549">
        <v>1</v>
      </c>
    </row>
    <row r="5550" spans="1:24" x14ac:dyDescent="0.25">
      <c r="A5550">
        <v>33823</v>
      </c>
      <c r="B5550" t="s">
        <v>3712</v>
      </c>
      <c r="C5550" t="s">
        <v>444</v>
      </c>
      <c r="D5550" t="s">
        <v>6161</v>
      </c>
      <c r="E5550" t="s">
        <v>6395</v>
      </c>
      <c r="F5550">
        <v>27</v>
      </c>
      <c r="G5550" t="s">
        <v>5837</v>
      </c>
      <c r="H5550" t="s">
        <v>5747</v>
      </c>
      <c r="I5550" t="s">
        <v>5748</v>
      </c>
      <c r="J5550">
        <v>473</v>
      </c>
      <c r="K5550">
        <v>24</v>
      </c>
      <c r="L5550">
        <v>5</v>
      </c>
      <c r="M5550" t="s">
        <v>5759</v>
      </c>
      <c r="N5550" t="s">
        <v>6351</v>
      </c>
      <c r="O5550" t="s">
        <v>5874</v>
      </c>
      <c r="P5550" t="s">
        <v>6283</v>
      </c>
      <c r="Q5550" t="s">
        <v>6187</v>
      </c>
      <c r="R5550">
        <v>42735</v>
      </c>
      <c r="S5550" t="s">
        <v>6181</v>
      </c>
      <c r="T5550" t="s">
        <v>6182</v>
      </c>
      <c r="U5550">
        <v>3.71</v>
      </c>
      <c r="V5550" t="s">
        <v>6172</v>
      </c>
      <c r="W5550" t="s">
        <v>5869</v>
      </c>
      <c r="X5550">
        <v>1</v>
      </c>
    </row>
    <row r="5551" spans="1:24" x14ac:dyDescent="0.25">
      <c r="A5551">
        <v>33870</v>
      </c>
      <c r="B5551" t="s">
        <v>3720</v>
      </c>
      <c r="C5551" t="s">
        <v>443</v>
      </c>
      <c r="D5551" t="s">
        <v>6166</v>
      </c>
      <c r="E5551" t="s">
        <v>6213</v>
      </c>
      <c r="F5551">
        <v>20</v>
      </c>
      <c r="G5551" t="s">
        <v>5746</v>
      </c>
      <c r="H5551" t="s">
        <v>5747</v>
      </c>
      <c r="I5551" t="s">
        <v>5792</v>
      </c>
      <c r="J5551">
        <v>473</v>
      </c>
      <c r="K5551">
        <v>24</v>
      </c>
      <c r="L5551">
        <v>4.5</v>
      </c>
      <c r="M5551" t="s">
        <v>5749</v>
      </c>
      <c r="N5551" t="s">
        <v>5750</v>
      </c>
      <c r="O5551" t="s">
        <v>5751</v>
      </c>
      <c r="P5551" t="s">
        <v>5875</v>
      </c>
      <c r="Q5551" t="s">
        <v>6169</v>
      </c>
      <c r="R5551">
        <v>94101</v>
      </c>
      <c r="S5551" t="s">
        <v>6449</v>
      </c>
      <c r="T5551" t="s">
        <v>6449</v>
      </c>
      <c r="U5551">
        <v>3.75</v>
      </c>
      <c r="V5551" t="s">
        <v>6172</v>
      </c>
      <c r="W5551" t="s">
        <v>5869</v>
      </c>
      <c r="X5551">
        <v>1</v>
      </c>
    </row>
    <row r="5552" spans="1:24" x14ac:dyDescent="0.25">
      <c r="A5552">
        <v>32698</v>
      </c>
      <c r="B5552" t="s">
        <v>2008</v>
      </c>
      <c r="C5552" t="s">
        <v>441</v>
      </c>
      <c r="D5552" t="s">
        <v>5811</v>
      </c>
      <c r="E5552" t="s">
        <v>5940</v>
      </c>
      <c r="F5552">
        <v>20</v>
      </c>
      <c r="G5552" t="s">
        <v>5746</v>
      </c>
      <c r="H5552" t="s">
        <v>5747</v>
      </c>
      <c r="I5552" t="s">
        <v>5748</v>
      </c>
      <c r="J5552">
        <v>750</v>
      </c>
      <c r="K5552">
        <v>12</v>
      </c>
      <c r="L5552">
        <v>30</v>
      </c>
      <c r="M5552" t="s">
        <v>5749</v>
      </c>
      <c r="N5552" t="s">
        <v>5750</v>
      </c>
      <c r="O5552" t="s">
        <v>5751</v>
      </c>
      <c r="P5552" t="s">
        <v>5762</v>
      </c>
      <c r="Q5552" t="s">
        <v>5814</v>
      </c>
      <c r="R5552">
        <v>85068</v>
      </c>
      <c r="S5552" t="s">
        <v>6741</v>
      </c>
      <c r="T5552" t="s">
        <v>6182</v>
      </c>
      <c r="U5552">
        <v>35.14</v>
      </c>
      <c r="V5552" t="s">
        <v>5755</v>
      </c>
      <c r="W5552" t="s">
        <v>5756</v>
      </c>
      <c r="X5552">
        <v>1</v>
      </c>
    </row>
    <row r="5553" spans="1:24" x14ac:dyDescent="0.25">
      <c r="A5553">
        <v>34705</v>
      </c>
      <c r="B5553" t="s">
        <v>4291</v>
      </c>
      <c r="C5553" t="s">
        <v>442</v>
      </c>
      <c r="D5553" t="s">
        <v>5886</v>
      </c>
      <c r="E5553" t="s">
        <v>5914</v>
      </c>
      <c r="F5553">
        <v>20</v>
      </c>
      <c r="G5553" t="s">
        <v>5746</v>
      </c>
      <c r="H5553" t="s">
        <v>5747</v>
      </c>
      <c r="I5553" t="s">
        <v>5748</v>
      </c>
      <c r="J5553">
        <v>750</v>
      </c>
      <c r="K5553">
        <v>6</v>
      </c>
      <c r="L5553">
        <v>13.5</v>
      </c>
      <c r="M5553" t="s">
        <v>5759</v>
      </c>
      <c r="N5553" t="s">
        <v>5888</v>
      </c>
      <c r="O5553" t="s">
        <v>5761</v>
      </c>
      <c r="P5553" t="s">
        <v>5988</v>
      </c>
      <c r="Q5553" t="s">
        <v>5890</v>
      </c>
      <c r="R5553">
        <v>42172</v>
      </c>
      <c r="S5553" t="s">
        <v>6001</v>
      </c>
      <c r="T5553" t="s">
        <v>5844</v>
      </c>
      <c r="U5553">
        <v>19.989999999999998</v>
      </c>
      <c r="V5553" t="s">
        <v>5755</v>
      </c>
      <c r="W5553" t="s">
        <v>5765</v>
      </c>
      <c r="X5553">
        <v>1</v>
      </c>
    </row>
    <row r="5554" spans="1:24" x14ac:dyDescent="0.25">
      <c r="A5554">
        <v>34707</v>
      </c>
      <c r="B5554" t="s">
        <v>4292</v>
      </c>
      <c r="C5554" t="s">
        <v>441</v>
      </c>
      <c r="D5554" t="s">
        <v>5744</v>
      </c>
      <c r="E5554" t="s">
        <v>5913</v>
      </c>
      <c r="F5554">
        <v>20</v>
      </c>
      <c r="G5554" t="s">
        <v>5746</v>
      </c>
      <c r="H5554" t="s">
        <v>5747</v>
      </c>
      <c r="I5554" t="s">
        <v>5748</v>
      </c>
      <c r="J5554">
        <v>750</v>
      </c>
      <c r="K5554">
        <v>12</v>
      </c>
      <c r="L5554">
        <v>33.299999999999997</v>
      </c>
      <c r="M5554" t="s">
        <v>5759</v>
      </c>
      <c r="N5554" t="s">
        <v>6270</v>
      </c>
      <c r="O5554" t="s">
        <v>5790</v>
      </c>
      <c r="P5554" t="s">
        <v>5752</v>
      </c>
      <c r="Q5554" t="s">
        <v>5925</v>
      </c>
      <c r="R5554">
        <v>98946</v>
      </c>
      <c r="S5554" t="s">
        <v>5845</v>
      </c>
      <c r="T5554" t="s">
        <v>5845</v>
      </c>
      <c r="U5554">
        <v>29.49</v>
      </c>
      <c r="V5554" t="s">
        <v>5755</v>
      </c>
      <c r="W5554" t="s">
        <v>5765</v>
      </c>
      <c r="X5554">
        <v>1</v>
      </c>
    </row>
    <row r="5555" spans="1:24" x14ac:dyDescent="0.25">
      <c r="A5555">
        <v>34031</v>
      </c>
      <c r="B5555" t="s">
        <v>2584</v>
      </c>
      <c r="C5555" t="s">
        <v>443</v>
      </c>
      <c r="D5555" t="s">
        <v>6411</v>
      </c>
      <c r="E5555" t="s">
        <v>6192</v>
      </c>
      <c r="F5555">
        <v>27</v>
      </c>
      <c r="G5555" t="s">
        <v>5837</v>
      </c>
      <c r="H5555" t="s">
        <v>5747</v>
      </c>
      <c r="I5555" t="s">
        <v>5748</v>
      </c>
      <c r="J5555">
        <v>2840</v>
      </c>
      <c r="K5555">
        <v>3</v>
      </c>
      <c r="L5555">
        <v>5</v>
      </c>
      <c r="M5555" t="s">
        <v>5749</v>
      </c>
      <c r="N5555" t="s">
        <v>5750</v>
      </c>
      <c r="O5555" t="s">
        <v>5874</v>
      </c>
      <c r="P5555" t="s">
        <v>6178</v>
      </c>
      <c r="Q5555" t="s">
        <v>5876</v>
      </c>
      <c r="R5555">
        <v>86377</v>
      </c>
      <c r="S5555" t="s">
        <v>6639</v>
      </c>
      <c r="T5555" t="s">
        <v>6413</v>
      </c>
      <c r="U5555">
        <v>9.99</v>
      </c>
      <c r="V5555" t="s">
        <v>6172</v>
      </c>
      <c r="W5555" t="s">
        <v>5869</v>
      </c>
      <c r="X5555">
        <v>8</v>
      </c>
    </row>
    <row r="5556" spans="1:24" x14ac:dyDescent="0.25">
      <c r="A5556">
        <v>34031</v>
      </c>
      <c r="B5556" t="s">
        <v>2584</v>
      </c>
      <c r="C5556" t="s">
        <v>443</v>
      </c>
      <c r="D5556" t="s">
        <v>6411</v>
      </c>
      <c r="E5556" t="s">
        <v>6192</v>
      </c>
      <c r="F5556">
        <v>27</v>
      </c>
      <c r="G5556" t="s">
        <v>5837</v>
      </c>
      <c r="H5556" t="s">
        <v>5747</v>
      </c>
      <c r="I5556" t="s">
        <v>5748</v>
      </c>
      <c r="J5556">
        <v>2840</v>
      </c>
      <c r="K5556">
        <v>3</v>
      </c>
      <c r="L5556">
        <v>5</v>
      </c>
      <c r="M5556" t="s">
        <v>5749</v>
      </c>
      <c r="N5556" t="s">
        <v>5750</v>
      </c>
      <c r="O5556" t="s">
        <v>5874</v>
      </c>
      <c r="P5556" t="s">
        <v>6178</v>
      </c>
      <c r="Q5556" t="s">
        <v>5876</v>
      </c>
      <c r="R5556">
        <v>86377</v>
      </c>
      <c r="S5556" t="s">
        <v>6639</v>
      </c>
      <c r="T5556" t="s">
        <v>6413</v>
      </c>
      <c r="U5556">
        <v>9.99</v>
      </c>
      <c r="V5556" t="s">
        <v>6172</v>
      </c>
      <c r="W5556" t="s">
        <v>5869</v>
      </c>
      <c r="X5556">
        <v>8</v>
      </c>
    </row>
    <row r="5557" spans="1:24" x14ac:dyDescent="0.25">
      <c r="A5557">
        <v>34032</v>
      </c>
      <c r="B5557" t="s">
        <v>2585</v>
      </c>
      <c r="C5557" t="s">
        <v>443</v>
      </c>
      <c r="D5557" t="s">
        <v>6580</v>
      </c>
      <c r="E5557" t="s">
        <v>6167</v>
      </c>
      <c r="F5557">
        <v>20</v>
      </c>
      <c r="G5557" t="s">
        <v>5746</v>
      </c>
      <c r="H5557" t="s">
        <v>5747</v>
      </c>
      <c r="I5557" t="s">
        <v>5748</v>
      </c>
      <c r="J5557">
        <v>473</v>
      </c>
      <c r="K5557">
        <v>24</v>
      </c>
      <c r="L5557">
        <v>5.5</v>
      </c>
      <c r="M5557" t="s">
        <v>5749</v>
      </c>
      <c r="N5557" t="s">
        <v>5750</v>
      </c>
      <c r="O5557" t="s">
        <v>5874</v>
      </c>
      <c r="P5557" t="s">
        <v>5875</v>
      </c>
      <c r="Q5557" t="s">
        <v>5876</v>
      </c>
      <c r="R5557">
        <v>85659</v>
      </c>
      <c r="S5557" t="s">
        <v>6615</v>
      </c>
      <c r="T5557" t="s">
        <v>6615</v>
      </c>
      <c r="U5557">
        <v>4</v>
      </c>
      <c r="V5557" t="s">
        <v>6172</v>
      </c>
      <c r="W5557" t="s">
        <v>5869</v>
      </c>
      <c r="X5557">
        <v>1</v>
      </c>
    </row>
    <row r="5558" spans="1:24" x14ac:dyDescent="0.25">
      <c r="A5558">
        <v>34032</v>
      </c>
      <c r="B5558" t="s">
        <v>2585</v>
      </c>
      <c r="C5558" t="s">
        <v>443</v>
      </c>
      <c r="D5558" t="s">
        <v>6580</v>
      </c>
      <c r="E5558" t="s">
        <v>6167</v>
      </c>
      <c r="F5558">
        <v>20</v>
      </c>
      <c r="G5558" t="s">
        <v>5746</v>
      </c>
      <c r="H5558" t="s">
        <v>5747</v>
      </c>
      <c r="I5558" t="s">
        <v>5748</v>
      </c>
      <c r="J5558">
        <v>473</v>
      </c>
      <c r="K5558">
        <v>24</v>
      </c>
      <c r="L5558">
        <v>5.5</v>
      </c>
      <c r="M5558" t="s">
        <v>5749</v>
      </c>
      <c r="N5558" t="s">
        <v>5750</v>
      </c>
      <c r="O5558" t="s">
        <v>5874</v>
      </c>
      <c r="P5558" t="s">
        <v>5875</v>
      </c>
      <c r="Q5558" t="s">
        <v>5876</v>
      </c>
      <c r="R5558">
        <v>90001</v>
      </c>
      <c r="S5558" t="s">
        <v>6615</v>
      </c>
      <c r="T5558" t="s">
        <v>6615</v>
      </c>
      <c r="U5558">
        <v>4</v>
      </c>
      <c r="V5558" t="s">
        <v>6172</v>
      </c>
      <c r="W5558" t="s">
        <v>5869</v>
      </c>
      <c r="X5558">
        <v>1</v>
      </c>
    </row>
    <row r="5559" spans="1:24" x14ac:dyDescent="0.25">
      <c r="A5559">
        <v>34032</v>
      </c>
      <c r="B5559" t="s">
        <v>2585</v>
      </c>
      <c r="C5559" t="s">
        <v>443</v>
      </c>
      <c r="D5559" t="s">
        <v>6580</v>
      </c>
      <c r="E5559" t="s">
        <v>6167</v>
      </c>
      <c r="F5559">
        <v>20</v>
      </c>
      <c r="G5559" t="s">
        <v>5746</v>
      </c>
      <c r="H5559" t="s">
        <v>5747</v>
      </c>
      <c r="I5559" t="s">
        <v>5748</v>
      </c>
      <c r="J5559">
        <v>473</v>
      </c>
      <c r="K5559">
        <v>24</v>
      </c>
      <c r="L5559">
        <v>5.5</v>
      </c>
      <c r="M5559" t="s">
        <v>5749</v>
      </c>
      <c r="N5559" t="s">
        <v>5750</v>
      </c>
      <c r="O5559" t="s">
        <v>5874</v>
      </c>
      <c r="P5559" t="s">
        <v>5875</v>
      </c>
      <c r="Q5559" t="s">
        <v>5876</v>
      </c>
      <c r="R5559">
        <v>90001</v>
      </c>
      <c r="S5559" t="s">
        <v>6615</v>
      </c>
      <c r="T5559" t="s">
        <v>6615</v>
      </c>
      <c r="U5559">
        <v>4</v>
      </c>
      <c r="V5559" t="s">
        <v>6172</v>
      </c>
      <c r="W5559" t="s">
        <v>5869</v>
      </c>
      <c r="X5559">
        <v>1</v>
      </c>
    </row>
    <row r="5560" spans="1:24" x14ac:dyDescent="0.25">
      <c r="A5560">
        <v>35019</v>
      </c>
      <c r="B5560" t="s">
        <v>5069</v>
      </c>
      <c r="C5560" t="s">
        <v>443</v>
      </c>
      <c r="D5560" t="s">
        <v>6166</v>
      </c>
      <c r="E5560" t="s">
        <v>6482</v>
      </c>
      <c r="F5560">
        <v>10</v>
      </c>
      <c r="G5560" t="s">
        <v>5767</v>
      </c>
      <c r="H5560" t="s">
        <v>5791</v>
      </c>
      <c r="I5560" t="s">
        <v>5792</v>
      </c>
      <c r="J5560">
        <v>2000</v>
      </c>
      <c r="K5560">
        <v>6</v>
      </c>
      <c r="L5560">
        <v>0.5</v>
      </c>
      <c r="M5560" t="s">
        <v>5749</v>
      </c>
      <c r="N5560" t="s">
        <v>5750</v>
      </c>
      <c r="O5560" t="s">
        <v>5751</v>
      </c>
      <c r="P5560" t="s">
        <v>6168</v>
      </c>
      <c r="Q5560" t="s">
        <v>6380</v>
      </c>
      <c r="R5560">
        <v>71832</v>
      </c>
      <c r="S5560" t="s">
        <v>6657</v>
      </c>
      <c r="T5560" t="s">
        <v>6532</v>
      </c>
      <c r="U5560">
        <v>10.99</v>
      </c>
      <c r="V5560" t="s">
        <v>6172</v>
      </c>
      <c r="W5560" t="s">
        <v>5869</v>
      </c>
      <c r="X5560">
        <v>4</v>
      </c>
    </row>
    <row r="5561" spans="1:24" x14ac:dyDescent="0.25">
      <c r="A5561">
        <v>32776</v>
      </c>
      <c r="B5561" t="s">
        <v>4376</v>
      </c>
      <c r="C5561" t="s">
        <v>442</v>
      </c>
      <c r="D5561" t="s">
        <v>6103</v>
      </c>
      <c r="E5561" t="s">
        <v>6104</v>
      </c>
      <c r="F5561">
        <v>20</v>
      </c>
      <c r="G5561" t="s">
        <v>5746</v>
      </c>
      <c r="H5561" t="s">
        <v>5747</v>
      </c>
      <c r="I5561" t="s">
        <v>5748</v>
      </c>
      <c r="J5561">
        <v>3000</v>
      </c>
      <c r="K5561">
        <v>4</v>
      </c>
      <c r="L5561">
        <v>6.5</v>
      </c>
      <c r="M5561" t="s">
        <v>5749</v>
      </c>
      <c r="N5561" t="s">
        <v>5750</v>
      </c>
      <c r="O5561" t="s">
        <v>5790</v>
      </c>
      <c r="P5561" t="s">
        <v>5922</v>
      </c>
      <c r="Q5561" t="s">
        <v>6105</v>
      </c>
      <c r="R5561">
        <v>42035</v>
      </c>
      <c r="S5561" t="s">
        <v>6328</v>
      </c>
      <c r="T5561" t="s">
        <v>5965</v>
      </c>
      <c r="U5561">
        <v>29.99</v>
      </c>
      <c r="V5561" t="s">
        <v>6386</v>
      </c>
      <c r="W5561" t="s">
        <v>5869</v>
      </c>
      <c r="X5561">
        <v>1</v>
      </c>
    </row>
    <row r="5562" spans="1:24" x14ac:dyDescent="0.25">
      <c r="A5562">
        <v>35352</v>
      </c>
      <c r="B5562" t="s">
        <v>5543</v>
      </c>
      <c r="C5562" t="s">
        <v>442</v>
      </c>
      <c r="D5562" t="s">
        <v>5961</v>
      </c>
      <c r="E5562" t="s">
        <v>5973</v>
      </c>
      <c r="F5562">
        <v>11</v>
      </c>
      <c r="G5562" t="s">
        <v>5862</v>
      </c>
      <c r="H5562" t="s">
        <v>5868</v>
      </c>
      <c r="I5562" t="s">
        <v>5748</v>
      </c>
      <c r="J5562">
        <v>4800</v>
      </c>
      <c r="K5562">
        <v>1</v>
      </c>
      <c r="L5562">
        <v>13.5</v>
      </c>
      <c r="M5562" t="s">
        <v>5759</v>
      </c>
      <c r="N5562" t="s">
        <v>5781</v>
      </c>
      <c r="O5562" t="s">
        <v>5863</v>
      </c>
      <c r="P5562" t="s">
        <v>6002</v>
      </c>
      <c r="Q5562" t="s">
        <v>5864</v>
      </c>
      <c r="R5562">
        <v>53346</v>
      </c>
      <c r="S5562" t="s">
        <v>6128</v>
      </c>
      <c r="T5562" t="s">
        <v>5844</v>
      </c>
      <c r="U5562">
        <v>139.99</v>
      </c>
      <c r="V5562" t="s">
        <v>5755</v>
      </c>
      <c r="W5562" t="s">
        <v>5765</v>
      </c>
      <c r="X5562">
        <v>24</v>
      </c>
    </row>
    <row r="5563" spans="1:24" x14ac:dyDescent="0.25">
      <c r="A5563">
        <v>34709</v>
      </c>
      <c r="B5563" t="s">
        <v>2104</v>
      </c>
      <c r="C5563" t="s">
        <v>441</v>
      </c>
      <c r="D5563" t="s">
        <v>5757</v>
      </c>
      <c r="E5563" t="s">
        <v>5893</v>
      </c>
      <c r="F5563">
        <v>22</v>
      </c>
      <c r="G5563" t="s">
        <v>5816</v>
      </c>
      <c r="H5563" t="s">
        <v>5747</v>
      </c>
      <c r="I5563" t="s">
        <v>5748</v>
      </c>
      <c r="J5563">
        <v>750</v>
      </c>
      <c r="K5563">
        <v>6</v>
      </c>
      <c r="L5563">
        <v>40</v>
      </c>
      <c r="M5563" t="s">
        <v>5759</v>
      </c>
      <c r="N5563" t="s">
        <v>5813</v>
      </c>
      <c r="O5563" t="s">
        <v>5790</v>
      </c>
      <c r="P5563" t="s">
        <v>5762</v>
      </c>
      <c r="Q5563" t="s">
        <v>5841</v>
      </c>
      <c r="R5563">
        <v>98946</v>
      </c>
      <c r="S5563" t="s">
        <v>5845</v>
      </c>
      <c r="T5563" t="s">
        <v>5845</v>
      </c>
      <c r="U5563">
        <v>49.99</v>
      </c>
      <c r="V5563" t="s">
        <v>5755</v>
      </c>
      <c r="W5563" t="s">
        <v>5765</v>
      </c>
      <c r="X5563">
        <v>1</v>
      </c>
    </row>
    <row r="5564" spans="1:24" x14ac:dyDescent="0.25">
      <c r="A5564">
        <v>34711</v>
      </c>
      <c r="B5564" t="s">
        <v>4294</v>
      </c>
      <c r="C5564" t="s">
        <v>442</v>
      </c>
      <c r="D5564" t="s">
        <v>5886</v>
      </c>
      <c r="E5564" t="s">
        <v>6070</v>
      </c>
      <c r="F5564">
        <v>22</v>
      </c>
      <c r="G5564" t="s">
        <v>5816</v>
      </c>
      <c r="H5564" t="s">
        <v>5747</v>
      </c>
      <c r="I5564" t="s">
        <v>5748</v>
      </c>
      <c r="J5564">
        <v>750</v>
      </c>
      <c r="K5564">
        <v>12</v>
      </c>
      <c r="L5564">
        <v>13.5</v>
      </c>
      <c r="M5564" t="s">
        <v>5759</v>
      </c>
      <c r="N5564" t="s">
        <v>6054</v>
      </c>
      <c r="O5564" t="s">
        <v>5761</v>
      </c>
      <c r="P5564" t="s">
        <v>5889</v>
      </c>
      <c r="Q5564" t="s">
        <v>6055</v>
      </c>
      <c r="R5564">
        <v>42298</v>
      </c>
      <c r="S5564" t="s">
        <v>6147</v>
      </c>
      <c r="T5564" t="s">
        <v>5999</v>
      </c>
      <c r="U5564">
        <v>24.99</v>
      </c>
      <c r="V5564" t="s">
        <v>5755</v>
      </c>
      <c r="W5564" t="s">
        <v>5765</v>
      </c>
      <c r="X5564">
        <v>1</v>
      </c>
    </row>
    <row r="5565" spans="1:24" x14ac:dyDescent="0.25">
      <c r="A5565">
        <v>33894</v>
      </c>
      <c r="B5565" t="s">
        <v>3721</v>
      </c>
      <c r="C5565" t="s">
        <v>442</v>
      </c>
      <c r="D5565" t="s">
        <v>5920</v>
      </c>
      <c r="E5565" t="s">
        <v>5997</v>
      </c>
      <c r="F5565">
        <v>22</v>
      </c>
      <c r="G5565" t="s">
        <v>5816</v>
      </c>
      <c r="H5565" t="s">
        <v>5747</v>
      </c>
      <c r="I5565" t="s">
        <v>5748</v>
      </c>
      <c r="J5565">
        <v>750</v>
      </c>
      <c r="K5565">
        <v>12</v>
      </c>
      <c r="L5565">
        <v>13.5</v>
      </c>
      <c r="M5565" t="s">
        <v>5759</v>
      </c>
      <c r="N5565" t="s">
        <v>6085</v>
      </c>
      <c r="O5565" t="s">
        <v>5790</v>
      </c>
      <c r="P5565" t="s">
        <v>5930</v>
      </c>
      <c r="Q5565" t="s">
        <v>6086</v>
      </c>
      <c r="R5565">
        <v>43140</v>
      </c>
      <c r="S5565" t="s">
        <v>6033</v>
      </c>
      <c r="T5565" t="s">
        <v>6034</v>
      </c>
      <c r="U5565">
        <v>21.99</v>
      </c>
      <c r="V5565" t="s">
        <v>5755</v>
      </c>
      <c r="W5565" t="s">
        <v>5756</v>
      </c>
      <c r="X5565">
        <v>1</v>
      </c>
    </row>
    <row r="5566" spans="1:24" x14ac:dyDescent="0.25">
      <c r="A5566">
        <v>32898</v>
      </c>
      <c r="B5566" t="s">
        <v>3876</v>
      </c>
      <c r="C5566" t="s">
        <v>442</v>
      </c>
      <c r="D5566" t="s">
        <v>5886</v>
      </c>
      <c r="E5566" t="s">
        <v>5966</v>
      </c>
      <c r="F5566">
        <v>10</v>
      </c>
      <c r="G5566" t="s">
        <v>5767</v>
      </c>
      <c r="H5566" t="s">
        <v>5747</v>
      </c>
      <c r="I5566" t="s">
        <v>5792</v>
      </c>
      <c r="J5566">
        <v>750</v>
      </c>
      <c r="K5566">
        <v>6</v>
      </c>
      <c r="L5566">
        <v>14.4</v>
      </c>
      <c r="M5566" t="s">
        <v>5759</v>
      </c>
      <c r="N5566" t="s">
        <v>5888</v>
      </c>
      <c r="O5566" t="s">
        <v>5761</v>
      </c>
      <c r="P5566" t="s">
        <v>5988</v>
      </c>
      <c r="Q5566" t="s">
        <v>5890</v>
      </c>
      <c r="R5566">
        <v>42176</v>
      </c>
      <c r="S5566" t="s">
        <v>6018</v>
      </c>
      <c r="T5566" t="s">
        <v>5754</v>
      </c>
      <c r="U5566">
        <v>19.989999999999998</v>
      </c>
      <c r="V5566" t="s">
        <v>5755</v>
      </c>
      <c r="W5566" t="s">
        <v>5765</v>
      </c>
      <c r="X5566">
        <v>1</v>
      </c>
    </row>
    <row r="5567" spans="1:24" x14ac:dyDescent="0.25">
      <c r="A5567">
        <v>32900</v>
      </c>
      <c r="B5567" t="s">
        <v>4072</v>
      </c>
      <c r="C5567" t="s">
        <v>442</v>
      </c>
      <c r="D5567" t="s">
        <v>5920</v>
      </c>
      <c r="E5567" t="s">
        <v>5887</v>
      </c>
      <c r="F5567">
        <v>10</v>
      </c>
      <c r="G5567" t="s">
        <v>5767</v>
      </c>
      <c r="H5567" t="s">
        <v>5747</v>
      </c>
      <c r="I5567" t="s">
        <v>5748</v>
      </c>
      <c r="J5567">
        <v>750</v>
      </c>
      <c r="K5567">
        <v>12</v>
      </c>
      <c r="L5567">
        <v>12.5</v>
      </c>
      <c r="M5567" t="s">
        <v>5759</v>
      </c>
      <c r="N5567" t="s">
        <v>5888</v>
      </c>
      <c r="O5567" t="s">
        <v>5751</v>
      </c>
      <c r="P5567" t="s">
        <v>6002</v>
      </c>
      <c r="Q5567" t="s">
        <v>5890</v>
      </c>
      <c r="R5567">
        <v>85334</v>
      </c>
      <c r="S5567" t="s">
        <v>5956</v>
      </c>
      <c r="T5567" t="s">
        <v>5957</v>
      </c>
      <c r="U5567">
        <v>13.99</v>
      </c>
      <c r="V5567" t="s">
        <v>5755</v>
      </c>
      <c r="W5567" t="s">
        <v>5869</v>
      </c>
      <c r="X5567">
        <v>1</v>
      </c>
    </row>
    <row r="5568" spans="1:24" x14ac:dyDescent="0.25">
      <c r="A5568">
        <v>34034</v>
      </c>
      <c r="B5568" t="s">
        <v>625</v>
      </c>
      <c r="C5568" t="s">
        <v>441</v>
      </c>
      <c r="D5568" t="s">
        <v>5850</v>
      </c>
      <c r="E5568" t="s">
        <v>6098</v>
      </c>
      <c r="F5568">
        <v>20</v>
      </c>
      <c r="G5568" t="s">
        <v>5746</v>
      </c>
      <c r="H5568" t="s">
        <v>5747</v>
      </c>
      <c r="I5568" t="s">
        <v>5748</v>
      </c>
      <c r="J5568">
        <v>200</v>
      </c>
      <c r="K5568">
        <v>12</v>
      </c>
      <c r="L5568">
        <v>40</v>
      </c>
      <c r="M5568" t="s">
        <v>5759</v>
      </c>
      <c r="N5568" t="s">
        <v>5852</v>
      </c>
      <c r="O5568" t="s">
        <v>5751</v>
      </c>
      <c r="P5568" t="s">
        <v>5762</v>
      </c>
      <c r="Q5568" t="s">
        <v>5769</v>
      </c>
      <c r="R5568">
        <v>42047</v>
      </c>
      <c r="S5568" t="s">
        <v>5788</v>
      </c>
      <c r="T5568" t="s">
        <v>5788</v>
      </c>
      <c r="U5568">
        <v>26.99</v>
      </c>
      <c r="V5568" t="s">
        <v>5755</v>
      </c>
      <c r="W5568" t="s">
        <v>5756</v>
      </c>
      <c r="X5568">
        <v>1</v>
      </c>
    </row>
    <row r="5569" spans="1:24" x14ac:dyDescent="0.25">
      <c r="A5569">
        <v>32862</v>
      </c>
      <c r="B5569" t="s">
        <v>3871</v>
      </c>
      <c r="C5569" t="s">
        <v>443</v>
      </c>
      <c r="D5569" t="s">
        <v>5871</v>
      </c>
      <c r="E5569" t="s">
        <v>6213</v>
      </c>
      <c r="F5569">
        <v>27</v>
      </c>
      <c r="G5569" t="s">
        <v>5837</v>
      </c>
      <c r="H5569" t="s">
        <v>5747</v>
      </c>
      <c r="I5569" t="s">
        <v>5748</v>
      </c>
      <c r="J5569">
        <v>473</v>
      </c>
      <c r="K5569">
        <v>24</v>
      </c>
      <c r="L5569">
        <v>5.5</v>
      </c>
      <c r="M5569" t="s">
        <v>5749</v>
      </c>
      <c r="N5569" t="s">
        <v>5750</v>
      </c>
      <c r="O5569" t="s">
        <v>5874</v>
      </c>
      <c r="P5569" t="s">
        <v>5875</v>
      </c>
      <c r="Q5569" t="s">
        <v>5876</v>
      </c>
      <c r="R5569">
        <v>86613</v>
      </c>
      <c r="S5569" t="s">
        <v>6449</v>
      </c>
      <c r="T5569" t="s">
        <v>6449</v>
      </c>
      <c r="U5569">
        <v>5.41</v>
      </c>
      <c r="V5569" t="s">
        <v>6172</v>
      </c>
      <c r="W5569" t="s">
        <v>5869</v>
      </c>
      <c r="X5569">
        <v>1</v>
      </c>
    </row>
    <row r="5570" spans="1:24" x14ac:dyDescent="0.25">
      <c r="A5570">
        <v>32862</v>
      </c>
      <c r="B5570" t="s">
        <v>3871</v>
      </c>
      <c r="C5570" t="s">
        <v>443</v>
      </c>
      <c r="D5570" t="s">
        <v>5871</v>
      </c>
      <c r="E5570" t="s">
        <v>6213</v>
      </c>
      <c r="F5570">
        <v>27</v>
      </c>
      <c r="G5570" t="s">
        <v>5837</v>
      </c>
      <c r="H5570" t="s">
        <v>5747</v>
      </c>
      <c r="I5570" t="s">
        <v>5748</v>
      </c>
      <c r="J5570">
        <v>473</v>
      </c>
      <c r="K5570">
        <v>24</v>
      </c>
      <c r="L5570">
        <v>5.5</v>
      </c>
      <c r="M5570" t="s">
        <v>5749</v>
      </c>
      <c r="N5570" t="s">
        <v>5750</v>
      </c>
      <c r="O5570" t="s">
        <v>5874</v>
      </c>
      <c r="P5570" t="s">
        <v>5875</v>
      </c>
      <c r="Q5570" t="s">
        <v>5876</v>
      </c>
      <c r="R5570">
        <v>86613</v>
      </c>
      <c r="S5570" t="s">
        <v>6449</v>
      </c>
      <c r="T5570" t="s">
        <v>6449</v>
      </c>
      <c r="U5570">
        <v>5.41</v>
      </c>
      <c r="V5570" t="s">
        <v>6172</v>
      </c>
      <c r="W5570" t="s">
        <v>5869</v>
      </c>
      <c r="X5570">
        <v>1</v>
      </c>
    </row>
    <row r="5571" spans="1:24" x14ac:dyDescent="0.25">
      <c r="A5571">
        <v>32863</v>
      </c>
      <c r="B5571" t="s">
        <v>3872</v>
      </c>
      <c r="C5571" t="s">
        <v>443</v>
      </c>
      <c r="D5571" t="s">
        <v>5871</v>
      </c>
      <c r="E5571" t="s">
        <v>5872</v>
      </c>
      <c r="F5571">
        <v>27</v>
      </c>
      <c r="G5571" t="s">
        <v>5837</v>
      </c>
      <c r="H5571" t="s">
        <v>5747</v>
      </c>
      <c r="I5571" t="s">
        <v>5748</v>
      </c>
      <c r="J5571">
        <v>500</v>
      </c>
      <c r="K5571">
        <v>12</v>
      </c>
      <c r="L5571">
        <v>5.8</v>
      </c>
      <c r="M5571" t="s">
        <v>5749</v>
      </c>
      <c r="N5571" t="s">
        <v>5750</v>
      </c>
      <c r="O5571" t="s">
        <v>5874</v>
      </c>
      <c r="P5571" t="s">
        <v>5875</v>
      </c>
      <c r="Q5571" t="s">
        <v>5876</v>
      </c>
      <c r="R5571">
        <v>86613</v>
      </c>
      <c r="S5571" t="s">
        <v>6449</v>
      </c>
      <c r="T5571" t="s">
        <v>6449</v>
      </c>
      <c r="U5571">
        <v>22.55</v>
      </c>
      <c r="V5571" t="s">
        <v>6172</v>
      </c>
      <c r="W5571" t="s">
        <v>5869</v>
      </c>
      <c r="X5571">
        <v>1</v>
      </c>
    </row>
    <row r="5572" spans="1:24" x14ac:dyDescent="0.25">
      <c r="A5572">
        <v>32863</v>
      </c>
      <c r="B5572" t="s">
        <v>3872</v>
      </c>
      <c r="C5572" t="s">
        <v>443</v>
      </c>
      <c r="D5572" t="s">
        <v>5871</v>
      </c>
      <c r="E5572" t="s">
        <v>5872</v>
      </c>
      <c r="F5572">
        <v>27</v>
      </c>
      <c r="G5572" t="s">
        <v>5837</v>
      </c>
      <c r="H5572" t="s">
        <v>5747</v>
      </c>
      <c r="I5572" t="s">
        <v>5748</v>
      </c>
      <c r="J5572">
        <v>500</v>
      </c>
      <c r="K5572">
        <v>12</v>
      </c>
      <c r="L5572">
        <v>5.8</v>
      </c>
      <c r="M5572" t="s">
        <v>5749</v>
      </c>
      <c r="N5572" t="s">
        <v>5750</v>
      </c>
      <c r="O5572" t="s">
        <v>5874</v>
      </c>
      <c r="P5572" t="s">
        <v>5875</v>
      </c>
      <c r="Q5572" t="s">
        <v>5876</v>
      </c>
      <c r="R5572">
        <v>86613</v>
      </c>
      <c r="S5572" t="s">
        <v>6449</v>
      </c>
      <c r="T5572" t="s">
        <v>6449</v>
      </c>
      <c r="U5572">
        <v>22.55</v>
      </c>
      <c r="V5572" t="s">
        <v>6172</v>
      </c>
      <c r="W5572" t="s">
        <v>5869</v>
      </c>
      <c r="X5572">
        <v>1</v>
      </c>
    </row>
    <row r="5573" spans="1:24" x14ac:dyDescent="0.25">
      <c r="A5573">
        <v>33306</v>
      </c>
      <c r="B5573" t="s">
        <v>3801</v>
      </c>
      <c r="C5573" t="s">
        <v>443</v>
      </c>
      <c r="D5573" t="s">
        <v>6411</v>
      </c>
      <c r="E5573" t="s">
        <v>5872</v>
      </c>
      <c r="F5573">
        <v>27</v>
      </c>
      <c r="G5573" t="s">
        <v>5837</v>
      </c>
      <c r="H5573" t="s">
        <v>5747</v>
      </c>
      <c r="I5573" t="s">
        <v>5748</v>
      </c>
      <c r="J5573">
        <v>473</v>
      </c>
      <c r="K5573">
        <v>24</v>
      </c>
      <c r="L5573">
        <v>6</v>
      </c>
      <c r="M5573" t="s">
        <v>5749</v>
      </c>
      <c r="N5573" t="s">
        <v>5750</v>
      </c>
      <c r="O5573" t="s">
        <v>5874</v>
      </c>
      <c r="P5573" t="s">
        <v>5875</v>
      </c>
      <c r="Q5573" t="s">
        <v>5876</v>
      </c>
      <c r="R5573">
        <v>86377</v>
      </c>
      <c r="S5573" t="s">
        <v>6639</v>
      </c>
      <c r="T5573" t="s">
        <v>6413</v>
      </c>
      <c r="U5573">
        <v>3.49</v>
      </c>
      <c r="V5573" t="s">
        <v>6172</v>
      </c>
      <c r="W5573" t="s">
        <v>5869</v>
      </c>
      <c r="X5573">
        <v>1</v>
      </c>
    </row>
    <row r="5574" spans="1:24" x14ac:dyDescent="0.25">
      <c r="A5574">
        <v>33306</v>
      </c>
      <c r="B5574" t="s">
        <v>3801</v>
      </c>
      <c r="C5574" t="s">
        <v>443</v>
      </c>
      <c r="D5574" t="s">
        <v>6411</v>
      </c>
      <c r="E5574" t="s">
        <v>5872</v>
      </c>
      <c r="F5574">
        <v>27</v>
      </c>
      <c r="G5574" t="s">
        <v>5837</v>
      </c>
      <c r="H5574" t="s">
        <v>5747</v>
      </c>
      <c r="I5574" t="s">
        <v>5748</v>
      </c>
      <c r="J5574">
        <v>473</v>
      </c>
      <c r="K5574">
        <v>24</v>
      </c>
      <c r="L5574">
        <v>6</v>
      </c>
      <c r="M5574" t="s">
        <v>5749</v>
      </c>
      <c r="N5574" t="s">
        <v>5750</v>
      </c>
      <c r="O5574" t="s">
        <v>5874</v>
      </c>
      <c r="P5574" t="s">
        <v>5875</v>
      </c>
      <c r="Q5574" t="s">
        <v>5876</v>
      </c>
      <c r="R5574">
        <v>86377</v>
      </c>
      <c r="S5574" t="s">
        <v>6639</v>
      </c>
      <c r="T5574" t="s">
        <v>6413</v>
      </c>
      <c r="U5574">
        <v>3.49</v>
      </c>
      <c r="V5574" t="s">
        <v>6172</v>
      </c>
      <c r="W5574" t="s">
        <v>5869</v>
      </c>
      <c r="X5574">
        <v>1</v>
      </c>
    </row>
    <row r="5575" spans="1:24" x14ac:dyDescent="0.25">
      <c r="A5575">
        <v>34713</v>
      </c>
      <c r="B5575" t="s">
        <v>4295</v>
      </c>
      <c r="C5575" t="s">
        <v>442</v>
      </c>
      <c r="D5575" t="s">
        <v>6035</v>
      </c>
      <c r="E5575" t="s">
        <v>498</v>
      </c>
      <c r="F5575">
        <v>20</v>
      </c>
      <c r="G5575" t="s">
        <v>5746</v>
      </c>
      <c r="H5575" t="s">
        <v>5747</v>
      </c>
      <c r="I5575" t="s">
        <v>5748</v>
      </c>
      <c r="J5575">
        <v>750</v>
      </c>
      <c r="K5575">
        <v>6</v>
      </c>
      <c r="L5575">
        <v>13.5</v>
      </c>
      <c r="M5575" t="s">
        <v>5759</v>
      </c>
      <c r="N5575" t="s">
        <v>5888</v>
      </c>
      <c r="O5575" t="s">
        <v>5761</v>
      </c>
      <c r="P5575" t="s">
        <v>5988</v>
      </c>
      <c r="Q5575" t="s">
        <v>5890</v>
      </c>
      <c r="R5575">
        <v>42172</v>
      </c>
      <c r="S5575" t="s">
        <v>6001</v>
      </c>
      <c r="T5575" t="s">
        <v>5844</v>
      </c>
      <c r="U5575">
        <v>18.989999999999998</v>
      </c>
      <c r="V5575" t="s">
        <v>5755</v>
      </c>
      <c r="W5575" t="s">
        <v>5765</v>
      </c>
      <c r="X5575">
        <v>1</v>
      </c>
    </row>
    <row r="5576" spans="1:24" x14ac:dyDescent="0.25">
      <c r="A5576">
        <v>34716</v>
      </c>
      <c r="B5576" t="s">
        <v>4045</v>
      </c>
      <c r="C5576" t="s">
        <v>441</v>
      </c>
      <c r="D5576" t="s">
        <v>5757</v>
      </c>
      <c r="E5576" t="s">
        <v>5840</v>
      </c>
      <c r="F5576">
        <v>20</v>
      </c>
      <c r="G5576" t="s">
        <v>5746</v>
      </c>
      <c r="H5576" t="s">
        <v>5748</v>
      </c>
      <c r="I5576" t="s">
        <v>5792</v>
      </c>
      <c r="J5576">
        <v>750</v>
      </c>
      <c r="K5576">
        <v>12</v>
      </c>
      <c r="L5576">
        <v>43</v>
      </c>
      <c r="M5576" t="s">
        <v>5759</v>
      </c>
      <c r="N5576" t="s">
        <v>5813</v>
      </c>
      <c r="O5576" t="s">
        <v>5761</v>
      </c>
      <c r="P5576" t="s">
        <v>5762</v>
      </c>
      <c r="Q5576" t="s">
        <v>5841</v>
      </c>
      <c r="R5576">
        <v>42869</v>
      </c>
      <c r="S5576" t="s">
        <v>5793</v>
      </c>
      <c r="T5576" t="s">
        <v>5794</v>
      </c>
      <c r="U5576">
        <v>46.99</v>
      </c>
      <c r="V5576" t="s">
        <v>5755</v>
      </c>
      <c r="W5576" t="s">
        <v>5765</v>
      </c>
      <c r="X5576">
        <v>1</v>
      </c>
    </row>
    <row r="5577" spans="1:24" x14ac:dyDescent="0.25">
      <c r="A5577">
        <v>35493</v>
      </c>
      <c r="B5577" t="s">
        <v>4585</v>
      </c>
      <c r="C5577" t="s">
        <v>441</v>
      </c>
      <c r="D5577" t="s">
        <v>5798</v>
      </c>
      <c r="E5577" t="s">
        <v>5881</v>
      </c>
      <c r="F5577">
        <v>20</v>
      </c>
      <c r="G5577" t="s">
        <v>5746</v>
      </c>
      <c r="H5577" t="s">
        <v>5747</v>
      </c>
      <c r="I5577" t="s">
        <v>5748</v>
      </c>
      <c r="J5577">
        <v>750</v>
      </c>
      <c r="K5577">
        <v>12</v>
      </c>
      <c r="L5577">
        <v>30</v>
      </c>
      <c r="M5577" t="s">
        <v>5749</v>
      </c>
      <c r="N5577" t="s">
        <v>5750</v>
      </c>
      <c r="O5577" t="s">
        <v>5751</v>
      </c>
      <c r="P5577" t="s">
        <v>5752</v>
      </c>
      <c r="Q5577" t="s">
        <v>5883</v>
      </c>
      <c r="R5577">
        <v>82229</v>
      </c>
      <c r="S5577" t="s">
        <v>6507</v>
      </c>
      <c r="T5577" t="s">
        <v>6507</v>
      </c>
      <c r="U5577">
        <v>24</v>
      </c>
      <c r="V5577" t="s">
        <v>5755</v>
      </c>
      <c r="W5577" t="s">
        <v>5756</v>
      </c>
      <c r="X5577">
        <v>1</v>
      </c>
    </row>
    <row r="5578" spans="1:24" x14ac:dyDescent="0.25">
      <c r="A5578">
        <v>34724</v>
      </c>
      <c r="B5578" t="s">
        <v>4260</v>
      </c>
      <c r="C5578" t="s">
        <v>443</v>
      </c>
      <c r="D5578" t="s">
        <v>6612</v>
      </c>
      <c r="E5578" t="s">
        <v>5872</v>
      </c>
      <c r="F5578">
        <v>27</v>
      </c>
      <c r="G5578" t="s">
        <v>5837</v>
      </c>
      <c r="H5578" t="s">
        <v>5747</v>
      </c>
      <c r="I5578" t="s">
        <v>5748</v>
      </c>
      <c r="J5578">
        <v>5676</v>
      </c>
      <c r="K5578">
        <v>1</v>
      </c>
      <c r="L5578">
        <v>6.5</v>
      </c>
      <c r="M5578" t="s">
        <v>5749</v>
      </c>
      <c r="N5578" t="s">
        <v>5750</v>
      </c>
      <c r="O5578" t="s">
        <v>5874</v>
      </c>
      <c r="P5578" t="s">
        <v>5875</v>
      </c>
      <c r="Q5578" t="s">
        <v>5876</v>
      </c>
      <c r="R5578">
        <v>90000</v>
      </c>
      <c r="S5578" t="s">
        <v>6613</v>
      </c>
      <c r="T5578" t="s">
        <v>6613</v>
      </c>
      <c r="U5578">
        <v>36.799999999999997</v>
      </c>
      <c r="V5578" t="s">
        <v>6172</v>
      </c>
      <c r="W5578" t="s">
        <v>5869</v>
      </c>
      <c r="X5578">
        <v>12</v>
      </c>
    </row>
    <row r="5579" spans="1:24" x14ac:dyDescent="0.25">
      <c r="A5579">
        <v>34724</v>
      </c>
      <c r="B5579" t="s">
        <v>4260</v>
      </c>
      <c r="C5579" t="s">
        <v>443</v>
      </c>
      <c r="D5579" t="s">
        <v>6612</v>
      </c>
      <c r="E5579" t="s">
        <v>5872</v>
      </c>
      <c r="F5579">
        <v>27</v>
      </c>
      <c r="G5579" t="s">
        <v>5837</v>
      </c>
      <c r="H5579" t="s">
        <v>5747</v>
      </c>
      <c r="I5579" t="s">
        <v>5748</v>
      </c>
      <c r="J5579">
        <v>5676</v>
      </c>
      <c r="K5579">
        <v>1</v>
      </c>
      <c r="L5579">
        <v>6.5</v>
      </c>
      <c r="M5579" t="s">
        <v>5749</v>
      </c>
      <c r="N5579" t="s">
        <v>5750</v>
      </c>
      <c r="O5579" t="s">
        <v>5874</v>
      </c>
      <c r="P5579" t="s">
        <v>5875</v>
      </c>
      <c r="Q5579" t="s">
        <v>5876</v>
      </c>
      <c r="R5579">
        <v>90000</v>
      </c>
      <c r="S5579" t="s">
        <v>6613</v>
      </c>
      <c r="T5579" t="s">
        <v>6613</v>
      </c>
      <c r="U5579">
        <v>36.799999999999997</v>
      </c>
      <c r="V5579" t="s">
        <v>6172</v>
      </c>
      <c r="W5579" t="s">
        <v>5869</v>
      </c>
      <c r="X5579">
        <v>12</v>
      </c>
    </row>
    <row r="5580" spans="1:24" x14ac:dyDescent="0.25">
      <c r="A5580">
        <v>34727</v>
      </c>
      <c r="B5580" t="s">
        <v>4462</v>
      </c>
      <c r="C5580" t="s">
        <v>443</v>
      </c>
      <c r="D5580" t="s">
        <v>6177</v>
      </c>
      <c r="E5580" t="s">
        <v>6167</v>
      </c>
      <c r="F5580">
        <v>27</v>
      </c>
      <c r="G5580" t="s">
        <v>5837</v>
      </c>
      <c r="H5580" t="s">
        <v>5747</v>
      </c>
      <c r="I5580" t="s">
        <v>5748</v>
      </c>
      <c r="J5580">
        <v>473</v>
      </c>
      <c r="K5580">
        <v>24</v>
      </c>
      <c r="L5580">
        <v>5.0999999999999996</v>
      </c>
      <c r="M5580" t="s">
        <v>5749</v>
      </c>
      <c r="N5580" t="s">
        <v>5750</v>
      </c>
      <c r="O5580" t="s">
        <v>5874</v>
      </c>
      <c r="P5580" t="s">
        <v>5875</v>
      </c>
      <c r="Q5580" t="s">
        <v>5876</v>
      </c>
      <c r="R5580">
        <v>42090</v>
      </c>
      <c r="S5580" t="s">
        <v>6180</v>
      </c>
      <c r="T5580" t="s">
        <v>6180</v>
      </c>
      <c r="U5580">
        <v>3.49</v>
      </c>
      <c r="V5580" t="s">
        <v>6172</v>
      </c>
      <c r="W5580" t="s">
        <v>5869</v>
      </c>
      <c r="X5580">
        <v>1</v>
      </c>
    </row>
    <row r="5581" spans="1:24" x14ac:dyDescent="0.25">
      <c r="A5581">
        <v>34727</v>
      </c>
      <c r="B5581" t="s">
        <v>4462</v>
      </c>
      <c r="C5581" t="s">
        <v>443</v>
      </c>
      <c r="D5581" t="s">
        <v>6177</v>
      </c>
      <c r="E5581" t="s">
        <v>6167</v>
      </c>
      <c r="F5581">
        <v>27</v>
      </c>
      <c r="G5581" t="s">
        <v>5837</v>
      </c>
      <c r="H5581" t="s">
        <v>5747</v>
      </c>
      <c r="I5581" t="s">
        <v>5748</v>
      </c>
      <c r="J5581">
        <v>473</v>
      </c>
      <c r="K5581">
        <v>24</v>
      </c>
      <c r="L5581">
        <v>5.0999999999999996</v>
      </c>
      <c r="M5581" t="s">
        <v>5749</v>
      </c>
      <c r="N5581" t="s">
        <v>5750</v>
      </c>
      <c r="O5581" t="s">
        <v>5874</v>
      </c>
      <c r="P5581" t="s">
        <v>5875</v>
      </c>
      <c r="Q5581" t="s">
        <v>5876</v>
      </c>
      <c r="R5581">
        <v>42090</v>
      </c>
      <c r="S5581" t="s">
        <v>6180</v>
      </c>
      <c r="T5581" t="s">
        <v>6180</v>
      </c>
      <c r="U5581">
        <v>3.49</v>
      </c>
      <c r="V5581" t="s">
        <v>6172</v>
      </c>
      <c r="W5581" t="s">
        <v>5869</v>
      </c>
      <c r="X5581">
        <v>1</v>
      </c>
    </row>
    <row r="5582" spans="1:24" x14ac:dyDescent="0.25">
      <c r="A5582">
        <v>34132</v>
      </c>
      <c r="B5582" t="s">
        <v>4115</v>
      </c>
      <c r="C5582" t="s">
        <v>443</v>
      </c>
      <c r="D5582" t="s">
        <v>6662</v>
      </c>
      <c r="E5582" t="s">
        <v>6192</v>
      </c>
      <c r="F5582">
        <v>20</v>
      </c>
      <c r="G5582" t="s">
        <v>5746</v>
      </c>
      <c r="H5582" t="s">
        <v>5747</v>
      </c>
      <c r="I5582" t="s">
        <v>5748</v>
      </c>
      <c r="J5582">
        <v>473</v>
      </c>
      <c r="K5582">
        <v>24</v>
      </c>
      <c r="L5582">
        <v>5</v>
      </c>
      <c r="M5582" t="s">
        <v>5749</v>
      </c>
      <c r="N5582" t="s">
        <v>5750</v>
      </c>
      <c r="O5582" t="s">
        <v>5874</v>
      </c>
      <c r="P5582" t="s">
        <v>5875</v>
      </c>
      <c r="Q5582" t="s">
        <v>5876</v>
      </c>
      <c r="R5582">
        <v>90003</v>
      </c>
      <c r="S5582" t="s">
        <v>6599</v>
      </c>
      <c r="T5582" t="s">
        <v>6599</v>
      </c>
      <c r="U5582">
        <v>4.29</v>
      </c>
      <c r="V5582" t="s">
        <v>6172</v>
      </c>
      <c r="W5582" t="s">
        <v>5869</v>
      </c>
      <c r="X5582">
        <v>1</v>
      </c>
    </row>
    <row r="5583" spans="1:24" x14ac:dyDescent="0.25">
      <c r="A5583">
        <v>34132</v>
      </c>
      <c r="B5583" t="s">
        <v>4115</v>
      </c>
      <c r="C5583" t="s">
        <v>443</v>
      </c>
      <c r="D5583" t="s">
        <v>6662</v>
      </c>
      <c r="E5583" t="s">
        <v>6192</v>
      </c>
      <c r="F5583">
        <v>20</v>
      </c>
      <c r="G5583" t="s">
        <v>5746</v>
      </c>
      <c r="H5583" t="s">
        <v>5747</v>
      </c>
      <c r="I5583" t="s">
        <v>5748</v>
      </c>
      <c r="J5583">
        <v>473</v>
      </c>
      <c r="K5583">
        <v>24</v>
      </c>
      <c r="L5583">
        <v>5</v>
      </c>
      <c r="M5583" t="s">
        <v>5749</v>
      </c>
      <c r="N5583" t="s">
        <v>5750</v>
      </c>
      <c r="O5583" t="s">
        <v>5874</v>
      </c>
      <c r="P5583" t="s">
        <v>5875</v>
      </c>
      <c r="Q5583" t="s">
        <v>5876</v>
      </c>
      <c r="R5583">
        <v>90003</v>
      </c>
      <c r="S5583" t="s">
        <v>6599</v>
      </c>
      <c r="T5583" t="s">
        <v>6599</v>
      </c>
      <c r="U5583">
        <v>4.29</v>
      </c>
      <c r="V5583" t="s">
        <v>6172</v>
      </c>
      <c r="W5583" t="s">
        <v>5869</v>
      </c>
      <c r="X5583">
        <v>1</v>
      </c>
    </row>
    <row r="5584" spans="1:24" x14ac:dyDescent="0.25">
      <c r="A5584">
        <v>34405</v>
      </c>
      <c r="B5584" t="s">
        <v>4225</v>
      </c>
      <c r="C5584" t="s">
        <v>443</v>
      </c>
      <c r="D5584" t="s">
        <v>6580</v>
      </c>
      <c r="E5584" t="s">
        <v>5872</v>
      </c>
      <c r="F5584">
        <v>27</v>
      </c>
      <c r="G5584" t="s">
        <v>5837</v>
      </c>
      <c r="H5584" t="s">
        <v>5747</v>
      </c>
      <c r="I5584" t="s">
        <v>5748</v>
      </c>
      <c r="J5584">
        <v>473</v>
      </c>
      <c r="K5584">
        <v>24</v>
      </c>
      <c r="L5584">
        <v>7</v>
      </c>
      <c r="M5584" t="s">
        <v>5749</v>
      </c>
      <c r="N5584" t="s">
        <v>5750</v>
      </c>
      <c r="O5584" t="s">
        <v>5874</v>
      </c>
      <c r="P5584" t="s">
        <v>5875</v>
      </c>
      <c r="Q5584" t="s">
        <v>5876</v>
      </c>
      <c r="R5584">
        <v>90001</v>
      </c>
      <c r="S5584" t="s">
        <v>6615</v>
      </c>
      <c r="T5584" t="s">
        <v>6615</v>
      </c>
      <c r="U5584">
        <v>4.3</v>
      </c>
      <c r="V5584" t="s">
        <v>6172</v>
      </c>
      <c r="W5584" t="s">
        <v>5869</v>
      </c>
      <c r="X5584">
        <v>1</v>
      </c>
    </row>
    <row r="5585" spans="1:24" x14ac:dyDescent="0.25">
      <c r="A5585">
        <v>34405</v>
      </c>
      <c r="B5585" t="s">
        <v>4225</v>
      </c>
      <c r="C5585" t="s">
        <v>443</v>
      </c>
      <c r="D5585" t="s">
        <v>6580</v>
      </c>
      <c r="E5585" t="s">
        <v>5872</v>
      </c>
      <c r="F5585">
        <v>27</v>
      </c>
      <c r="G5585" t="s">
        <v>5837</v>
      </c>
      <c r="H5585" t="s">
        <v>5747</v>
      </c>
      <c r="I5585" t="s">
        <v>5748</v>
      </c>
      <c r="J5585">
        <v>473</v>
      </c>
      <c r="K5585">
        <v>24</v>
      </c>
      <c r="L5585">
        <v>7</v>
      </c>
      <c r="M5585" t="s">
        <v>5749</v>
      </c>
      <c r="N5585" t="s">
        <v>5750</v>
      </c>
      <c r="O5585" t="s">
        <v>5874</v>
      </c>
      <c r="P5585" t="s">
        <v>5875</v>
      </c>
      <c r="Q5585" t="s">
        <v>5876</v>
      </c>
      <c r="R5585">
        <v>90001</v>
      </c>
      <c r="S5585" t="s">
        <v>6615</v>
      </c>
      <c r="T5585" t="s">
        <v>6615</v>
      </c>
      <c r="U5585">
        <v>4.3</v>
      </c>
      <c r="V5585" t="s">
        <v>6172</v>
      </c>
      <c r="W5585" t="s">
        <v>5869</v>
      </c>
      <c r="X5585">
        <v>1</v>
      </c>
    </row>
    <row r="5586" spans="1:24" x14ac:dyDescent="0.25">
      <c r="A5586">
        <v>33413</v>
      </c>
      <c r="B5586" t="s">
        <v>6742</v>
      </c>
      <c r="C5586" t="s">
        <v>443</v>
      </c>
      <c r="D5586" t="s">
        <v>6166</v>
      </c>
      <c r="E5586" t="s">
        <v>6192</v>
      </c>
      <c r="F5586">
        <v>10</v>
      </c>
      <c r="G5586" t="s">
        <v>5767</v>
      </c>
      <c r="H5586" t="s">
        <v>5747</v>
      </c>
      <c r="I5586" t="s">
        <v>5748</v>
      </c>
      <c r="J5586">
        <v>473</v>
      </c>
      <c r="K5586">
        <v>24</v>
      </c>
      <c r="L5586">
        <v>5.5</v>
      </c>
      <c r="M5586" t="s">
        <v>5749</v>
      </c>
      <c r="N5586" t="s">
        <v>5750</v>
      </c>
      <c r="O5586" t="s">
        <v>5751</v>
      </c>
      <c r="P5586" t="s">
        <v>5875</v>
      </c>
      <c r="Q5586" t="s">
        <v>6169</v>
      </c>
      <c r="R5586">
        <v>93647</v>
      </c>
      <c r="S5586" t="s">
        <v>6743</v>
      </c>
      <c r="T5586" t="s">
        <v>6413</v>
      </c>
      <c r="U5586">
        <v>3.65</v>
      </c>
      <c r="V5586" t="s">
        <v>6172</v>
      </c>
      <c r="W5586" t="s">
        <v>5869</v>
      </c>
      <c r="X5586">
        <v>1</v>
      </c>
    </row>
    <row r="5587" spans="1:24" x14ac:dyDescent="0.25">
      <c r="A5587">
        <v>34731</v>
      </c>
      <c r="B5587" t="s">
        <v>4219</v>
      </c>
      <c r="C5587" t="s">
        <v>443</v>
      </c>
      <c r="D5587" t="s">
        <v>6411</v>
      </c>
      <c r="E5587" t="s">
        <v>6192</v>
      </c>
      <c r="F5587">
        <v>27</v>
      </c>
      <c r="G5587" t="s">
        <v>5837</v>
      </c>
      <c r="H5587" t="s">
        <v>5747</v>
      </c>
      <c r="I5587" t="s">
        <v>5748</v>
      </c>
      <c r="J5587">
        <v>473</v>
      </c>
      <c r="K5587">
        <v>24</v>
      </c>
      <c r="L5587">
        <v>5</v>
      </c>
      <c r="M5587" t="s">
        <v>5749</v>
      </c>
      <c r="N5587" t="s">
        <v>5750</v>
      </c>
      <c r="O5587" t="s">
        <v>5874</v>
      </c>
      <c r="P5587" t="s">
        <v>5875</v>
      </c>
      <c r="Q5587" t="s">
        <v>5876</v>
      </c>
      <c r="R5587">
        <v>79216</v>
      </c>
      <c r="S5587" t="s">
        <v>6412</v>
      </c>
      <c r="T5587" t="s">
        <v>6413</v>
      </c>
      <c r="U5587">
        <v>4.26</v>
      </c>
      <c r="V5587" t="s">
        <v>6172</v>
      </c>
      <c r="W5587" t="s">
        <v>5869</v>
      </c>
      <c r="X5587">
        <v>1</v>
      </c>
    </row>
    <row r="5588" spans="1:24" x14ac:dyDescent="0.25">
      <c r="A5588">
        <v>34731</v>
      </c>
      <c r="B5588" t="s">
        <v>4219</v>
      </c>
      <c r="C5588" t="s">
        <v>443</v>
      </c>
      <c r="D5588" t="s">
        <v>6411</v>
      </c>
      <c r="E5588" t="s">
        <v>6192</v>
      </c>
      <c r="F5588">
        <v>27</v>
      </c>
      <c r="G5588" t="s">
        <v>5837</v>
      </c>
      <c r="H5588" t="s">
        <v>5747</v>
      </c>
      <c r="I5588" t="s">
        <v>5748</v>
      </c>
      <c r="J5588">
        <v>473</v>
      </c>
      <c r="K5588">
        <v>24</v>
      </c>
      <c r="L5588">
        <v>5</v>
      </c>
      <c r="M5588" t="s">
        <v>5749</v>
      </c>
      <c r="N5588" t="s">
        <v>5750</v>
      </c>
      <c r="O5588" t="s">
        <v>5874</v>
      </c>
      <c r="P5588" t="s">
        <v>5875</v>
      </c>
      <c r="Q5588" t="s">
        <v>5876</v>
      </c>
      <c r="R5588">
        <v>79216</v>
      </c>
      <c r="S5588" t="s">
        <v>6412</v>
      </c>
      <c r="T5588" t="s">
        <v>6413</v>
      </c>
      <c r="U5588">
        <v>4.26</v>
      </c>
      <c r="V5588" t="s">
        <v>6172</v>
      </c>
      <c r="W5588" t="s">
        <v>5869</v>
      </c>
      <c r="X5588">
        <v>1</v>
      </c>
    </row>
    <row r="5589" spans="1:24" x14ac:dyDescent="0.25">
      <c r="A5589">
        <v>34732</v>
      </c>
      <c r="B5589" t="s">
        <v>4162</v>
      </c>
      <c r="C5589" t="s">
        <v>443</v>
      </c>
      <c r="D5589" t="s">
        <v>6411</v>
      </c>
      <c r="E5589" t="s">
        <v>6192</v>
      </c>
      <c r="F5589">
        <v>27</v>
      </c>
      <c r="G5589" t="s">
        <v>5837</v>
      </c>
      <c r="H5589" t="s">
        <v>5747</v>
      </c>
      <c r="I5589" t="s">
        <v>5748</v>
      </c>
      <c r="J5589">
        <v>355</v>
      </c>
      <c r="K5589">
        <v>24</v>
      </c>
      <c r="L5589">
        <v>5</v>
      </c>
      <c r="M5589" t="s">
        <v>5749</v>
      </c>
      <c r="N5589" t="s">
        <v>5750</v>
      </c>
      <c r="O5589" t="s">
        <v>5874</v>
      </c>
      <c r="P5589" t="s">
        <v>5875</v>
      </c>
      <c r="Q5589" t="s">
        <v>5876</v>
      </c>
      <c r="R5589">
        <v>79216</v>
      </c>
      <c r="S5589" t="s">
        <v>6412</v>
      </c>
      <c r="T5589" t="s">
        <v>6413</v>
      </c>
      <c r="U5589">
        <v>3.1</v>
      </c>
      <c r="V5589" t="s">
        <v>6172</v>
      </c>
      <c r="W5589" t="s">
        <v>5869</v>
      </c>
      <c r="X5589">
        <v>1</v>
      </c>
    </row>
    <row r="5590" spans="1:24" x14ac:dyDescent="0.25">
      <c r="A5590">
        <v>34732</v>
      </c>
      <c r="B5590" t="s">
        <v>4162</v>
      </c>
      <c r="C5590" t="s">
        <v>443</v>
      </c>
      <c r="D5590" t="s">
        <v>6411</v>
      </c>
      <c r="E5590" t="s">
        <v>6192</v>
      </c>
      <c r="F5590">
        <v>27</v>
      </c>
      <c r="G5590" t="s">
        <v>5837</v>
      </c>
      <c r="H5590" t="s">
        <v>5747</v>
      </c>
      <c r="I5590" t="s">
        <v>5748</v>
      </c>
      <c r="J5590">
        <v>355</v>
      </c>
      <c r="K5590">
        <v>24</v>
      </c>
      <c r="L5590">
        <v>5</v>
      </c>
      <c r="M5590" t="s">
        <v>5749</v>
      </c>
      <c r="N5590" t="s">
        <v>5750</v>
      </c>
      <c r="O5590" t="s">
        <v>5874</v>
      </c>
      <c r="P5590" t="s">
        <v>5875</v>
      </c>
      <c r="Q5590" t="s">
        <v>5876</v>
      </c>
      <c r="R5590">
        <v>79216</v>
      </c>
      <c r="S5590" t="s">
        <v>6412</v>
      </c>
      <c r="T5590" t="s">
        <v>6413</v>
      </c>
      <c r="U5590">
        <v>3.1</v>
      </c>
      <c r="V5590" t="s">
        <v>6172</v>
      </c>
      <c r="W5590" t="s">
        <v>5869</v>
      </c>
      <c r="X5590">
        <v>1</v>
      </c>
    </row>
    <row r="5591" spans="1:24" x14ac:dyDescent="0.25">
      <c r="A5591">
        <v>34701</v>
      </c>
      <c r="B5591" t="s">
        <v>3057</v>
      </c>
      <c r="C5591" t="s">
        <v>441</v>
      </c>
      <c r="D5591" t="s">
        <v>5757</v>
      </c>
      <c r="E5591" t="s">
        <v>5867</v>
      </c>
      <c r="F5591">
        <v>11</v>
      </c>
      <c r="G5591" t="s">
        <v>5862</v>
      </c>
      <c r="H5591" t="s">
        <v>5791</v>
      </c>
      <c r="I5591" t="s">
        <v>5792</v>
      </c>
      <c r="J5591">
        <v>1750</v>
      </c>
      <c r="K5591">
        <v>6</v>
      </c>
      <c r="L5591">
        <v>45</v>
      </c>
      <c r="M5591" t="s">
        <v>5759</v>
      </c>
      <c r="N5591" t="s">
        <v>5859</v>
      </c>
      <c r="O5591" t="s">
        <v>5790</v>
      </c>
      <c r="P5591" t="s">
        <v>5762</v>
      </c>
      <c r="Q5591" t="s">
        <v>5802</v>
      </c>
      <c r="R5591">
        <v>81390</v>
      </c>
      <c r="S5591" t="s">
        <v>6136</v>
      </c>
      <c r="T5591" t="s">
        <v>5771</v>
      </c>
      <c r="U5591">
        <v>79.989999999999995</v>
      </c>
      <c r="V5591" t="s">
        <v>5755</v>
      </c>
      <c r="W5591" t="s">
        <v>5765</v>
      </c>
      <c r="X5591">
        <v>1</v>
      </c>
    </row>
    <row r="5592" spans="1:24" x14ac:dyDescent="0.25">
      <c r="A5592">
        <v>32899</v>
      </c>
      <c r="B5592" t="s">
        <v>3877</v>
      </c>
      <c r="C5592" t="s">
        <v>442</v>
      </c>
      <c r="D5592" t="s">
        <v>5886</v>
      </c>
      <c r="E5592" t="s">
        <v>5887</v>
      </c>
      <c r="F5592">
        <v>10</v>
      </c>
      <c r="G5592" t="s">
        <v>5767</v>
      </c>
      <c r="H5592" t="s">
        <v>5747</v>
      </c>
      <c r="I5592" t="s">
        <v>5748</v>
      </c>
      <c r="J5592">
        <v>750</v>
      </c>
      <c r="K5592">
        <v>12</v>
      </c>
      <c r="L5592">
        <v>13</v>
      </c>
      <c r="M5592" t="s">
        <v>5759</v>
      </c>
      <c r="N5592" t="s">
        <v>5888</v>
      </c>
      <c r="O5592" t="s">
        <v>5751</v>
      </c>
      <c r="P5592" t="s">
        <v>6002</v>
      </c>
      <c r="Q5592" t="s">
        <v>5890</v>
      </c>
      <c r="R5592">
        <v>85334</v>
      </c>
      <c r="S5592" t="s">
        <v>5956</v>
      </c>
      <c r="T5592" t="s">
        <v>5957</v>
      </c>
      <c r="U5592">
        <v>13.99</v>
      </c>
      <c r="V5592" t="s">
        <v>5755</v>
      </c>
      <c r="W5592" t="s">
        <v>5869</v>
      </c>
      <c r="X5592">
        <v>1</v>
      </c>
    </row>
    <row r="5593" spans="1:24" x14ac:dyDescent="0.25">
      <c r="A5593">
        <v>33380</v>
      </c>
      <c r="B5593" t="s">
        <v>3537</v>
      </c>
      <c r="C5593" t="s">
        <v>443</v>
      </c>
      <c r="D5593" t="s">
        <v>6177</v>
      </c>
      <c r="E5593" t="s">
        <v>6167</v>
      </c>
      <c r="F5593">
        <v>27</v>
      </c>
      <c r="G5593" t="s">
        <v>5837</v>
      </c>
      <c r="H5593" t="s">
        <v>5747</v>
      </c>
      <c r="I5593" t="s">
        <v>5748</v>
      </c>
      <c r="J5593">
        <v>4260</v>
      </c>
      <c r="K5593">
        <v>1</v>
      </c>
      <c r="L5593">
        <v>4.2</v>
      </c>
      <c r="M5593" t="s">
        <v>5749</v>
      </c>
      <c r="N5593" t="s">
        <v>5750</v>
      </c>
      <c r="O5593" t="s">
        <v>5874</v>
      </c>
      <c r="P5593" t="s">
        <v>5875</v>
      </c>
      <c r="Q5593" t="s">
        <v>5876</v>
      </c>
      <c r="R5593">
        <v>42099</v>
      </c>
      <c r="S5593" t="s">
        <v>6179</v>
      </c>
      <c r="T5593" t="s">
        <v>6179</v>
      </c>
      <c r="U5593">
        <v>24.49</v>
      </c>
      <c r="V5593" t="s">
        <v>6172</v>
      </c>
      <c r="W5593" t="s">
        <v>5869</v>
      </c>
      <c r="X5593">
        <v>12</v>
      </c>
    </row>
    <row r="5594" spans="1:24" x14ac:dyDescent="0.25">
      <c r="A5594">
        <v>33380</v>
      </c>
      <c r="B5594" t="s">
        <v>3537</v>
      </c>
      <c r="C5594" t="s">
        <v>443</v>
      </c>
      <c r="D5594" t="s">
        <v>6177</v>
      </c>
      <c r="E5594" t="s">
        <v>6167</v>
      </c>
      <c r="F5594">
        <v>27</v>
      </c>
      <c r="G5594" t="s">
        <v>5837</v>
      </c>
      <c r="H5594" t="s">
        <v>5747</v>
      </c>
      <c r="I5594" t="s">
        <v>5748</v>
      </c>
      <c r="J5594">
        <v>4260</v>
      </c>
      <c r="K5594">
        <v>1</v>
      </c>
      <c r="L5594">
        <v>4.2</v>
      </c>
      <c r="M5594" t="s">
        <v>5749</v>
      </c>
      <c r="N5594" t="s">
        <v>5750</v>
      </c>
      <c r="O5594" t="s">
        <v>5874</v>
      </c>
      <c r="P5594" t="s">
        <v>5875</v>
      </c>
      <c r="Q5594" t="s">
        <v>5876</v>
      </c>
      <c r="R5594">
        <v>42099</v>
      </c>
      <c r="S5594" t="s">
        <v>6179</v>
      </c>
      <c r="T5594" t="s">
        <v>6179</v>
      </c>
      <c r="U5594">
        <v>24.49</v>
      </c>
      <c r="V5594" t="s">
        <v>6172</v>
      </c>
      <c r="W5594" t="s">
        <v>5869</v>
      </c>
      <c r="X5594">
        <v>12</v>
      </c>
    </row>
    <row r="5595" spans="1:24" x14ac:dyDescent="0.25">
      <c r="A5595">
        <v>34215</v>
      </c>
      <c r="B5595" t="s">
        <v>4128</v>
      </c>
      <c r="C5595" t="s">
        <v>442</v>
      </c>
      <c r="D5595" t="s">
        <v>5920</v>
      </c>
      <c r="E5595" t="s">
        <v>5921</v>
      </c>
      <c r="F5595">
        <v>10</v>
      </c>
      <c r="G5595" t="s">
        <v>5767</v>
      </c>
      <c r="H5595" t="s">
        <v>5747</v>
      </c>
      <c r="I5595" t="s">
        <v>5748</v>
      </c>
      <c r="J5595">
        <v>750</v>
      </c>
      <c r="K5595">
        <v>12</v>
      </c>
      <c r="L5595">
        <v>7</v>
      </c>
      <c r="M5595" t="s">
        <v>5749</v>
      </c>
      <c r="N5595" t="s">
        <v>5750</v>
      </c>
      <c r="O5595" t="s">
        <v>5751</v>
      </c>
      <c r="P5595" t="s">
        <v>5922</v>
      </c>
      <c r="Q5595" t="s">
        <v>5947</v>
      </c>
      <c r="R5595">
        <v>42006</v>
      </c>
      <c r="S5595" t="s">
        <v>5946</v>
      </c>
      <c r="T5595" t="s">
        <v>5946</v>
      </c>
      <c r="U5595">
        <v>9.49</v>
      </c>
      <c r="V5595" t="s">
        <v>5755</v>
      </c>
      <c r="W5595" t="s">
        <v>5869</v>
      </c>
      <c r="X5595">
        <v>1</v>
      </c>
    </row>
    <row r="5596" spans="1:24" x14ac:dyDescent="0.25">
      <c r="A5596">
        <v>35240</v>
      </c>
      <c r="B5596" t="s">
        <v>3949</v>
      </c>
      <c r="C5596" t="s">
        <v>441</v>
      </c>
      <c r="D5596" t="s">
        <v>5757</v>
      </c>
      <c r="E5596" t="s">
        <v>5766</v>
      </c>
      <c r="F5596">
        <v>11</v>
      </c>
      <c r="G5596" t="s">
        <v>5862</v>
      </c>
      <c r="H5596" t="s">
        <v>5791</v>
      </c>
      <c r="I5596" t="s">
        <v>5792</v>
      </c>
      <c r="J5596">
        <v>375</v>
      </c>
      <c r="K5596">
        <v>12</v>
      </c>
      <c r="L5596">
        <v>40</v>
      </c>
      <c r="M5596" t="s">
        <v>5749</v>
      </c>
      <c r="N5596" t="s">
        <v>5750</v>
      </c>
      <c r="O5596" t="s">
        <v>5790</v>
      </c>
      <c r="P5596" t="s">
        <v>5762</v>
      </c>
      <c r="Q5596" t="s">
        <v>5769</v>
      </c>
      <c r="R5596">
        <v>98946</v>
      </c>
      <c r="S5596" t="s">
        <v>5845</v>
      </c>
      <c r="T5596" t="s">
        <v>5845</v>
      </c>
      <c r="U5596">
        <v>18.489999999999998</v>
      </c>
      <c r="V5596" t="s">
        <v>5755</v>
      </c>
      <c r="W5596" t="s">
        <v>5765</v>
      </c>
      <c r="X5596">
        <v>1</v>
      </c>
    </row>
    <row r="5597" spans="1:24" x14ac:dyDescent="0.25">
      <c r="A5597">
        <v>34425</v>
      </c>
      <c r="B5597" t="s">
        <v>4146</v>
      </c>
      <c r="C5597" t="s">
        <v>443</v>
      </c>
      <c r="D5597" t="s">
        <v>5871</v>
      </c>
      <c r="E5597" t="s">
        <v>6167</v>
      </c>
      <c r="F5597">
        <v>27</v>
      </c>
      <c r="G5597" t="s">
        <v>5837</v>
      </c>
      <c r="H5597" t="s">
        <v>5747</v>
      </c>
      <c r="I5597" t="s">
        <v>5748</v>
      </c>
      <c r="J5597">
        <v>2046</v>
      </c>
      <c r="K5597">
        <v>4</v>
      </c>
      <c r="L5597">
        <v>4.5</v>
      </c>
      <c r="M5597" t="s">
        <v>5749</v>
      </c>
      <c r="N5597" t="s">
        <v>5750</v>
      </c>
      <c r="O5597" t="s">
        <v>5874</v>
      </c>
      <c r="P5597" t="s">
        <v>5875</v>
      </c>
      <c r="Q5597" t="s">
        <v>5876</v>
      </c>
      <c r="R5597">
        <v>93853</v>
      </c>
      <c r="S5597" t="s">
        <v>6734</v>
      </c>
      <c r="T5597" t="s">
        <v>5984</v>
      </c>
      <c r="U5597">
        <v>19.98</v>
      </c>
      <c r="V5597" t="s">
        <v>5755</v>
      </c>
      <c r="W5597" t="s">
        <v>5869</v>
      </c>
      <c r="X5597">
        <v>6</v>
      </c>
    </row>
    <row r="5598" spans="1:24" x14ac:dyDescent="0.25">
      <c r="A5598">
        <v>34425</v>
      </c>
      <c r="B5598" t="s">
        <v>4146</v>
      </c>
      <c r="C5598" t="s">
        <v>443</v>
      </c>
      <c r="D5598" t="s">
        <v>5871</v>
      </c>
      <c r="E5598" t="s">
        <v>6167</v>
      </c>
      <c r="F5598">
        <v>27</v>
      </c>
      <c r="G5598" t="s">
        <v>5837</v>
      </c>
      <c r="H5598" t="s">
        <v>5747</v>
      </c>
      <c r="I5598" t="s">
        <v>5748</v>
      </c>
      <c r="J5598">
        <v>2046</v>
      </c>
      <c r="K5598">
        <v>4</v>
      </c>
      <c r="L5598">
        <v>4.5</v>
      </c>
      <c r="M5598" t="s">
        <v>5749</v>
      </c>
      <c r="N5598" t="s">
        <v>5750</v>
      </c>
      <c r="O5598" t="s">
        <v>5874</v>
      </c>
      <c r="P5598" t="s">
        <v>5875</v>
      </c>
      <c r="Q5598" t="s">
        <v>5876</v>
      </c>
      <c r="R5598">
        <v>93853</v>
      </c>
      <c r="S5598" t="s">
        <v>6734</v>
      </c>
      <c r="T5598" t="s">
        <v>5984</v>
      </c>
      <c r="U5598">
        <v>19.98</v>
      </c>
      <c r="V5598" t="s">
        <v>5755</v>
      </c>
      <c r="W5598" t="s">
        <v>5869</v>
      </c>
      <c r="X5598">
        <v>6</v>
      </c>
    </row>
    <row r="5599" spans="1:24" x14ac:dyDescent="0.25">
      <c r="A5599">
        <v>32911</v>
      </c>
      <c r="B5599" t="s">
        <v>4652</v>
      </c>
      <c r="C5599" t="s">
        <v>442</v>
      </c>
      <c r="D5599" t="s">
        <v>5886</v>
      </c>
      <c r="E5599" t="s">
        <v>5914</v>
      </c>
      <c r="F5599">
        <v>21</v>
      </c>
      <c r="G5599" t="s">
        <v>6127</v>
      </c>
      <c r="H5599" t="s">
        <v>5791</v>
      </c>
      <c r="I5599" t="s">
        <v>5792</v>
      </c>
      <c r="J5599">
        <v>750</v>
      </c>
      <c r="K5599">
        <v>6</v>
      </c>
      <c r="L5599">
        <v>14.5</v>
      </c>
      <c r="M5599" t="s">
        <v>5759</v>
      </c>
      <c r="N5599" t="s">
        <v>5888</v>
      </c>
      <c r="O5599" t="s">
        <v>5790</v>
      </c>
      <c r="P5599" t="s">
        <v>5889</v>
      </c>
      <c r="Q5599" t="s">
        <v>5890</v>
      </c>
      <c r="R5599">
        <v>42155</v>
      </c>
      <c r="S5599" t="s">
        <v>5907</v>
      </c>
      <c r="T5599" t="s">
        <v>5844</v>
      </c>
      <c r="U5599">
        <v>49.99</v>
      </c>
      <c r="V5599" t="s">
        <v>5755</v>
      </c>
      <c r="W5599" t="s">
        <v>5756</v>
      </c>
      <c r="X5599">
        <v>1</v>
      </c>
    </row>
    <row r="5600" spans="1:24" x14ac:dyDescent="0.25">
      <c r="A5600">
        <v>34432</v>
      </c>
      <c r="B5600" t="s">
        <v>4148</v>
      </c>
      <c r="C5600" t="s">
        <v>443</v>
      </c>
      <c r="D5600" t="s">
        <v>5871</v>
      </c>
      <c r="E5600" t="s">
        <v>6167</v>
      </c>
      <c r="F5600">
        <v>27</v>
      </c>
      <c r="G5600" t="s">
        <v>5837</v>
      </c>
      <c r="H5600" t="s">
        <v>5747</v>
      </c>
      <c r="I5600" t="s">
        <v>5748</v>
      </c>
      <c r="J5600">
        <v>2130</v>
      </c>
      <c r="K5600">
        <v>4</v>
      </c>
      <c r="L5600">
        <v>5</v>
      </c>
      <c r="M5600" t="s">
        <v>5749</v>
      </c>
      <c r="N5600" t="s">
        <v>5750</v>
      </c>
      <c r="O5600" t="s">
        <v>5874</v>
      </c>
      <c r="P5600" t="s">
        <v>5875</v>
      </c>
      <c r="Q5600" t="s">
        <v>5876</v>
      </c>
      <c r="R5600">
        <v>84466</v>
      </c>
      <c r="S5600" t="s">
        <v>6406</v>
      </c>
      <c r="T5600" t="s">
        <v>5984</v>
      </c>
      <c r="U5600">
        <v>15</v>
      </c>
      <c r="V5600" t="s">
        <v>6172</v>
      </c>
      <c r="W5600" t="s">
        <v>5869</v>
      </c>
      <c r="X5600">
        <v>6</v>
      </c>
    </row>
    <row r="5601" spans="1:24" x14ac:dyDescent="0.25">
      <c r="A5601">
        <v>34432</v>
      </c>
      <c r="B5601" t="s">
        <v>4148</v>
      </c>
      <c r="C5601" t="s">
        <v>443</v>
      </c>
      <c r="D5601" t="s">
        <v>5871</v>
      </c>
      <c r="E5601" t="s">
        <v>6167</v>
      </c>
      <c r="F5601">
        <v>27</v>
      </c>
      <c r="G5601" t="s">
        <v>5837</v>
      </c>
      <c r="H5601" t="s">
        <v>5747</v>
      </c>
      <c r="I5601" t="s">
        <v>5748</v>
      </c>
      <c r="J5601">
        <v>2130</v>
      </c>
      <c r="K5601">
        <v>4</v>
      </c>
      <c r="L5601">
        <v>5</v>
      </c>
      <c r="M5601" t="s">
        <v>5749</v>
      </c>
      <c r="N5601" t="s">
        <v>5750</v>
      </c>
      <c r="O5601" t="s">
        <v>5874</v>
      </c>
      <c r="P5601" t="s">
        <v>5875</v>
      </c>
      <c r="Q5601" t="s">
        <v>5876</v>
      </c>
      <c r="R5601">
        <v>84466</v>
      </c>
      <c r="S5601" t="s">
        <v>6406</v>
      </c>
      <c r="T5601" t="s">
        <v>5984</v>
      </c>
      <c r="U5601">
        <v>15</v>
      </c>
      <c r="V5601" t="s">
        <v>6172</v>
      </c>
      <c r="W5601" t="s">
        <v>5869</v>
      </c>
      <c r="X5601">
        <v>6</v>
      </c>
    </row>
    <row r="5602" spans="1:24" x14ac:dyDescent="0.25">
      <c r="A5602">
        <v>33688</v>
      </c>
      <c r="B5602" t="s">
        <v>4037</v>
      </c>
      <c r="C5602" t="s">
        <v>443</v>
      </c>
      <c r="D5602" t="s">
        <v>5871</v>
      </c>
      <c r="E5602" t="s">
        <v>6205</v>
      </c>
      <c r="F5602">
        <v>27</v>
      </c>
      <c r="G5602" t="s">
        <v>5837</v>
      </c>
      <c r="H5602" t="s">
        <v>5747</v>
      </c>
      <c r="I5602" t="s">
        <v>5748</v>
      </c>
      <c r="J5602">
        <v>8520</v>
      </c>
      <c r="K5602">
        <v>1</v>
      </c>
      <c r="L5602">
        <v>4.0999999999999996</v>
      </c>
      <c r="M5602" t="s">
        <v>5749</v>
      </c>
      <c r="N5602" t="s">
        <v>5750</v>
      </c>
      <c r="O5602" t="s">
        <v>5874</v>
      </c>
      <c r="P5602" t="s">
        <v>5875</v>
      </c>
      <c r="Q5602" t="s">
        <v>5876</v>
      </c>
      <c r="R5602">
        <v>76989</v>
      </c>
      <c r="S5602" t="s">
        <v>6431</v>
      </c>
      <c r="T5602" t="s">
        <v>6431</v>
      </c>
      <c r="U5602">
        <v>24.39</v>
      </c>
      <c r="V5602" t="s">
        <v>6172</v>
      </c>
      <c r="W5602" t="s">
        <v>5869</v>
      </c>
      <c r="X5602">
        <v>24</v>
      </c>
    </row>
    <row r="5603" spans="1:24" x14ac:dyDescent="0.25">
      <c r="A5603">
        <v>33688</v>
      </c>
      <c r="B5603" t="s">
        <v>4037</v>
      </c>
      <c r="C5603" t="s">
        <v>443</v>
      </c>
      <c r="D5603" t="s">
        <v>5871</v>
      </c>
      <c r="E5603" t="s">
        <v>6205</v>
      </c>
      <c r="F5603">
        <v>27</v>
      </c>
      <c r="G5603" t="s">
        <v>5837</v>
      </c>
      <c r="H5603" t="s">
        <v>5747</v>
      </c>
      <c r="I5603" t="s">
        <v>5748</v>
      </c>
      <c r="J5603">
        <v>8520</v>
      </c>
      <c r="K5603">
        <v>1</v>
      </c>
      <c r="L5603">
        <v>4.0999999999999996</v>
      </c>
      <c r="M5603" t="s">
        <v>5749</v>
      </c>
      <c r="N5603" t="s">
        <v>5750</v>
      </c>
      <c r="O5603" t="s">
        <v>5874</v>
      </c>
      <c r="P5603" t="s">
        <v>5875</v>
      </c>
      <c r="Q5603" t="s">
        <v>5876</v>
      </c>
      <c r="R5603">
        <v>76989</v>
      </c>
      <c r="S5603" t="s">
        <v>6431</v>
      </c>
      <c r="T5603" t="s">
        <v>6431</v>
      </c>
      <c r="U5603">
        <v>24.39</v>
      </c>
      <c r="V5603" t="s">
        <v>6172</v>
      </c>
      <c r="W5603" t="s">
        <v>5869</v>
      </c>
      <c r="X5603">
        <v>24</v>
      </c>
    </row>
    <row r="5604" spans="1:24" x14ac:dyDescent="0.25">
      <c r="A5604">
        <v>34917</v>
      </c>
      <c r="B5604" t="s">
        <v>4526</v>
      </c>
      <c r="C5604" t="s">
        <v>443</v>
      </c>
      <c r="D5604" t="s">
        <v>5871</v>
      </c>
      <c r="E5604" t="s">
        <v>6192</v>
      </c>
      <c r="F5604">
        <v>27</v>
      </c>
      <c r="G5604" t="s">
        <v>5837</v>
      </c>
      <c r="H5604" t="s">
        <v>5747</v>
      </c>
      <c r="I5604" t="s">
        <v>5748</v>
      </c>
      <c r="J5604">
        <v>2130</v>
      </c>
      <c r="K5604">
        <v>4</v>
      </c>
      <c r="L5604">
        <v>5</v>
      </c>
      <c r="M5604" t="s">
        <v>5749</v>
      </c>
      <c r="N5604" t="s">
        <v>5750</v>
      </c>
      <c r="O5604" t="s">
        <v>5874</v>
      </c>
      <c r="P5604" t="s">
        <v>5875</v>
      </c>
      <c r="Q5604" t="s">
        <v>5876</v>
      </c>
      <c r="R5604">
        <v>83648</v>
      </c>
      <c r="S5604" t="s">
        <v>6489</v>
      </c>
      <c r="T5604" t="s">
        <v>5984</v>
      </c>
      <c r="U5604">
        <v>15.49</v>
      </c>
      <c r="V5604" t="s">
        <v>6172</v>
      </c>
      <c r="W5604" t="s">
        <v>5869</v>
      </c>
      <c r="X5604">
        <v>6</v>
      </c>
    </row>
    <row r="5605" spans="1:24" x14ac:dyDescent="0.25">
      <c r="A5605">
        <v>34917</v>
      </c>
      <c r="B5605" t="s">
        <v>4526</v>
      </c>
      <c r="C5605" t="s">
        <v>443</v>
      </c>
      <c r="D5605" t="s">
        <v>5871</v>
      </c>
      <c r="E5605" t="s">
        <v>6192</v>
      </c>
      <c r="F5605">
        <v>27</v>
      </c>
      <c r="G5605" t="s">
        <v>5837</v>
      </c>
      <c r="H5605" t="s">
        <v>5747</v>
      </c>
      <c r="I5605" t="s">
        <v>5748</v>
      </c>
      <c r="J5605">
        <v>2130</v>
      </c>
      <c r="K5605">
        <v>4</v>
      </c>
      <c r="L5605">
        <v>5</v>
      </c>
      <c r="M5605" t="s">
        <v>5749</v>
      </c>
      <c r="N5605" t="s">
        <v>5750</v>
      </c>
      <c r="O5605" t="s">
        <v>5874</v>
      </c>
      <c r="P5605" t="s">
        <v>5875</v>
      </c>
      <c r="Q5605" t="s">
        <v>5876</v>
      </c>
      <c r="R5605">
        <v>83648</v>
      </c>
      <c r="S5605" t="s">
        <v>6489</v>
      </c>
      <c r="T5605" t="s">
        <v>5984</v>
      </c>
      <c r="U5605">
        <v>15.49</v>
      </c>
      <c r="V5605" t="s">
        <v>6172</v>
      </c>
      <c r="W5605" t="s">
        <v>5869</v>
      </c>
      <c r="X5605">
        <v>6</v>
      </c>
    </row>
    <row r="5606" spans="1:24" x14ac:dyDescent="0.25">
      <c r="A5606">
        <v>34438</v>
      </c>
      <c r="B5606" t="s">
        <v>6744</v>
      </c>
      <c r="C5606" t="s">
        <v>443</v>
      </c>
      <c r="D5606" t="s">
        <v>6411</v>
      </c>
      <c r="E5606" t="s">
        <v>5872</v>
      </c>
      <c r="F5606">
        <v>20</v>
      </c>
      <c r="G5606" t="s">
        <v>5746</v>
      </c>
      <c r="H5606" t="s">
        <v>5791</v>
      </c>
      <c r="I5606" t="s">
        <v>5748</v>
      </c>
      <c r="J5606">
        <v>473</v>
      </c>
      <c r="K5606">
        <v>24</v>
      </c>
      <c r="L5606">
        <v>6</v>
      </c>
      <c r="M5606" t="s">
        <v>5749</v>
      </c>
      <c r="N5606" t="s">
        <v>5750</v>
      </c>
      <c r="O5606" t="s">
        <v>5874</v>
      </c>
      <c r="P5606" t="s">
        <v>5875</v>
      </c>
      <c r="Q5606" t="s">
        <v>5876</v>
      </c>
      <c r="R5606">
        <v>99</v>
      </c>
      <c r="S5606" t="s">
        <v>6535</v>
      </c>
      <c r="T5606" t="s">
        <v>6535</v>
      </c>
      <c r="U5606">
        <v>4.25</v>
      </c>
      <c r="V5606" t="s">
        <v>6172</v>
      </c>
      <c r="W5606" t="s">
        <v>5869</v>
      </c>
      <c r="X5606">
        <v>1</v>
      </c>
    </row>
    <row r="5607" spans="1:24" x14ac:dyDescent="0.25">
      <c r="A5607">
        <v>34438</v>
      </c>
      <c r="B5607" t="s">
        <v>6744</v>
      </c>
      <c r="C5607" t="s">
        <v>443</v>
      </c>
      <c r="D5607" t="s">
        <v>6411</v>
      </c>
      <c r="E5607" t="s">
        <v>5872</v>
      </c>
      <c r="F5607">
        <v>20</v>
      </c>
      <c r="G5607" t="s">
        <v>5746</v>
      </c>
      <c r="H5607" t="s">
        <v>5791</v>
      </c>
      <c r="I5607" t="s">
        <v>5748</v>
      </c>
      <c r="J5607">
        <v>473</v>
      </c>
      <c r="K5607">
        <v>24</v>
      </c>
      <c r="L5607">
        <v>6</v>
      </c>
      <c r="M5607" t="s">
        <v>5749</v>
      </c>
      <c r="N5607" t="s">
        <v>5750</v>
      </c>
      <c r="O5607" t="s">
        <v>5874</v>
      </c>
      <c r="P5607" t="s">
        <v>5875</v>
      </c>
      <c r="Q5607" t="s">
        <v>5876</v>
      </c>
      <c r="R5607">
        <v>99</v>
      </c>
      <c r="S5607" t="s">
        <v>6535</v>
      </c>
      <c r="T5607" t="s">
        <v>6535</v>
      </c>
      <c r="U5607">
        <v>4.25</v>
      </c>
      <c r="V5607" t="s">
        <v>6172</v>
      </c>
      <c r="W5607" t="s">
        <v>5869</v>
      </c>
      <c r="X5607">
        <v>1</v>
      </c>
    </row>
    <row r="5608" spans="1:24" x14ac:dyDescent="0.25">
      <c r="A5608">
        <v>34955</v>
      </c>
      <c r="B5608" t="s">
        <v>1070</v>
      </c>
      <c r="C5608" t="s">
        <v>442</v>
      </c>
      <c r="D5608" t="s">
        <v>5920</v>
      </c>
      <c r="E5608" t="s">
        <v>6069</v>
      </c>
      <c r="F5608">
        <v>22</v>
      </c>
      <c r="G5608" t="s">
        <v>5816</v>
      </c>
      <c r="H5608" t="s">
        <v>5747</v>
      </c>
      <c r="I5608" t="s">
        <v>5792</v>
      </c>
      <c r="J5608">
        <v>750</v>
      </c>
      <c r="K5608">
        <v>6</v>
      </c>
      <c r="L5608">
        <v>13</v>
      </c>
      <c r="M5608" t="s">
        <v>5759</v>
      </c>
      <c r="N5608" t="s">
        <v>5976</v>
      </c>
      <c r="O5608" t="s">
        <v>5761</v>
      </c>
      <c r="P5608" t="s">
        <v>5988</v>
      </c>
      <c r="Q5608" t="s">
        <v>5977</v>
      </c>
      <c r="R5608">
        <v>76778</v>
      </c>
      <c r="S5608" t="s">
        <v>6298</v>
      </c>
      <c r="T5608" t="s">
        <v>6298</v>
      </c>
      <c r="U5608">
        <v>17.989999999999998</v>
      </c>
      <c r="V5608" t="s">
        <v>5755</v>
      </c>
      <c r="W5608" t="s">
        <v>5765</v>
      </c>
      <c r="X5608">
        <v>1</v>
      </c>
    </row>
    <row r="5609" spans="1:24" x14ac:dyDescent="0.25">
      <c r="A5609">
        <v>33233</v>
      </c>
      <c r="B5609" t="s">
        <v>3955</v>
      </c>
      <c r="C5609" t="s">
        <v>441</v>
      </c>
      <c r="D5609" t="s">
        <v>5744</v>
      </c>
      <c r="E5609" t="s">
        <v>5787</v>
      </c>
      <c r="F5609">
        <v>20</v>
      </c>
      <c r="G5609" t="s">
        <v>5746</v>
      </c>
      <c r="H5609" t="s">
        <v>5747</v>
      </c>
      <c r="I5609" t="s">
        <v>5748</v>
      </c>
      <c r="J5609">
        <v>750</v>
      </c>
      <c r="K5609">
        <v>12</v>
      </c>
      <c r="L5609">
        <v>43</v>
      </c>
      <c r="M5609" t="s">
        <v>5759</v>
      </c>
      <c r="N5609" t="s">
        <v>5776</v>
      </c>
      <c r="O5609" t="s">
        <v>5751</v>
      </c>
      <c r="P5609" t="s">
        <v>5762</v>
      </c>
      <c r="Q5609" t="s">
        <v>5777</v>
      </c>
      <c r="R5609">
        <v>42127</v>
      </c>
      <c r="S5609" t="s">
        <v>5820</v>
      </c>
      <c r="T5609" t="s">
        <v>5820</v>
      </c>
      <c r="U5609">
        <v>35.99</v>
      </c>
      <c r="V5609" t="s">
        <v>5755</v>
      </c>
      <c r="W5609" t="s">
        <v>5756</v>
      </c>
      <c r="X5609">
        <v>1</v>
      </c>
    </row>
    <row r="5610" spans="1:24" x14ac:dyDescent="0.25">
      <c r="A5610">
        <v>33826</v>
      </c>
      <c r="B5610" t="s">
        <v>3714</v>
      </c>
      <c r="C5610" t="s">
        <v>443</v>
      </c>
      <c r="D5610" t="s">
        <v>5871</v>
      </c>
      <c r="E5610" t="s">
        <v>6205</v>
      </c>
      <c r="F5610">
        <v>27</v>
      </c>
      <c r="G5610" t="s">
        <v>5837</v>
      </c>
      <c r="H5610" t="s">
        <v>5747</v>
      </c>
      <c r="I5610" t="s">
        <v>5748</v>
      </c>
      <c r="J5610">
        <v>11352</v>
      </c>
      <c r="K5610">
        <v>1</v>
      </c>
      <c r="L5610">
        <v>4.0999999999999996</v>
      </c>
      <c r="M5610" t="s">
        <v>5749</v>
      </c>
      <c r="N5610" t="s">
        <v>5750</v>
      </c>
      <c r="O5610" t="s">
        <v>5874</v>
      </c>
      <c r="P5610" t="s">
        <v>6178</v>
      </c>
      <c r="Q5610" t="s">
        <v>6206</v>
      </c>
      <c r="R5610">
        <v>76989</v>
      </c>
      <c r="S5610" t="s">
        <v>6431</v>
      </c>
      <c r="T5610" t="s">
        <v>6431</v>
      </c>
      <c r="U5610">
        <v>32.49</v>
      </c>
      <c r="V5610" t="s">
        <v>6172</v>
      </c>
      <c r="W5610" t="s">
        <v>5869</v>
      </c>
      <c r="X5610">
        <v>24</v>
      </c>
    </row>
    <row r="5611" spans="1:24" x14ac:dyDescent="0.25">
      <c r="A5611">
        <v>33826</v>
      </c>
      <c r="B5611" t="s">
        <v>3714</v>
      </c>
      <c r="C5611" t="s">
        <v>443</v>
      </c>
      <c r="D5611" t="s">
        <v>5871</v>
      </c>
      <c r="E5611" t="s">
        <v>6205</v>
      </c>
      <c r="F5611">
        <v>27</v>
      </c>
      <c r="G5611" t="s">
        <v>5837</v>
      </c>
      <c r="H5611" t="s">
        <v>5747</v>
      </c>
      <c r="I5611" t="s">
        <v>5748</v>
      </c>
      <c r="J5611">
        <v>11352</v>
      </c>
      <c r="K5611">
        <v>1</v>
      </c>
      <c r="L5611">
        <v>4.0999999999999996</v>
      </c>
      <c r="M5611" t="s">
        <v>5749</v>
      </c>
      <c r="N5611" t="s">
        <v>5750</v>
      </c>
      <c r="O5611" t="s">
        <v>5874</v>
      </c>
      <c r="P5611" t="s">
        <v>6178</v>
      </c>
      <c r="Q5611" t="s">
        <v>6206</v>
      </c>
      <c r="R5611">
        <v>76989</v>
      </c>
      <c r="S5611" t="s">
        <v>6431</v>
      </c>
      <c r="T5611" t="s">
        <v>6431</v>
      </c>
      <c r="U5611">
        <v>32.49</v>
      </c>
      <c r="V5611" t="s">
        <v>6172</v>
      </c>
      <c r="W5611" t="s">
        <v>5869</v>
      </c>
      <c r="X5611">
        <v>24</v>
      </c>
    </row>
    <row r="5612" spans="1:24" x14ac:dyDescent="0.25">
      <c r="A5612">
        <v>32826</v>
      </c>
      <c r="B5612" t="s">
        <v>3857</v>
      </c>
      <c r="C5612" t="s">
        <v>441</v>
      </c>
      <c r="D5612" t="s">
        <v>5798</v>
      </c>
      <c r="E5612" t="s">
        <v>5881</v>
      </c>
      <c r="F5612">
        <v>10</v>
      </c>
      <c r="G5612" t="s">
        <v>5767</v>
      </c>
      <c r="H5612" t="s">
        <v>5747</v>
      </c>
      <c r="I5612" t="s">
        <v>5748</v>
      </c>
      <c r="J5612">
        <v>750</v>
      </c>
      <c r="K5612">
        <v>12</v>
      </c>
      <c r="L5612">
        <v>30</v>
      </c>
      <c r="M5612" t="s">
        <v>5759</v>
      </c>
      <c r="N5612" t="s">
        <v>5885</v>
      </c>
      <c r="O5612" t="s">
        <v>5790</v>
      </c>
      <c r="P5612" t="s">
        <v>5752</v>
      </c>
      <c r="Q5612" t="s">
        <v>5883</v>
      </c>
      <c r="R5612">
        <v>63255</v>
      </c>
      <c r="S5612" t="s">
        <v>5773</v>
      </c>
      <c r="T5612" t="s">
        <v>5773</v>
      </c>
      <c r="U5612">
        <v>25.99</v>
      </c>
      <c r="V5612" t="s">
        <v>5755</v>
      </c>
      <c r="W5612" t="s">
        <v>5765</v>
      </c>
      <c r="X5612">
        <v>1</v>
      </c>
    </row>
    <row r="5613" spans="1:24" x14ac:dyDescent="0.25">
      <c r="A5613">
        <v>32827</v>
      </c>
      <c r="B5613" t="s">
        <v>3858</v>
      </c>
      <c r="C5613" t="s">
        <v>441</v>
      </c>
      <c r="D5613" t="s">
        <v>5798</v>
      </c>
      <c r="E5613" t="s">
        <v>5881</v>
      </c>
      <c r="F5613">
        <v>10</v>
      </c>
      <c r="G5613" t="s">
        <v>5767</v>
      </c>
      <c r="H5613" t="s">
        <v>5747</v>
      </c>
      <c r="I5613" t="s">
        <v>5748</v>
      </c>
      <c r="J5613">
        <v>750</v>
      </c>
      <c r="K5613">
        <v>12</v>
      </c>
      <c r="L5613">
        <v>30</v>
      </c>
      <c r="M5613" t="s">
        <v>5759</v>
      </c>
      <c r="N5613" t="s">
        <v>5885</v>
      </c>
      <c r="O5613" t="s">
        <v>5790</v>
      </c>
      <c r="P5613" t="s">
        <v>5752</v>
      </c>
      <c r="Q5613" t="s">
        <v>5883</v>
      </c>
      <c r="R5613">
        <v>63255</v>
      </c>
      <c r="S5613" t="s">
        <v>5773</v>
      </c>
      <c r="T5613" t="s">
        <v>5773</v>
      </c>
      <c r="U5613">
        <v>25.99</v>
      </c>
      <c r="V5613" t="s">
        <v>5755</v>
      </c>
      <c r="W5613" t="s">
        <v>5765</v>
      </c>
      <c r="X5613">
        <v>1</v>
      </c>
    </row>
    <row r="5614" spans="1:24" x14ac:dyDescent="0.25">
      <c r="A5614">
        <v>32828</v>
      </c>
      <c r="B5614" t="s">
        <v>3859</v>
      </c>
      <c r="C5614" t="s">
        <v>441</v>
      </c>
      <c r="D5614" t="s">
        <v>5798</v>
      </c>
      <c r="E5614" t="s">
        <v>5881</v>
      </c>
      <c r="F5614">
        <v>10</v>
      </c>
      <c r="G5614" t="s">
        <v>5767</v>
      </c>
      <c r="H5614" t="s">
        <v>5747</v>
      </c>
      <c r="I5614" t="s">
        <v>5748</v>
      </c>
      <c r="J5614">
        <v>750</v>
      </c>
      <c r="K5614">
        <v>12</v>
      </c>
      <c r="L5614">
        <v>30</v>
      </c>
      <c r="M5614" t="s">
        <v>5759</v>
      </c>
      <c r="N5614" t="s">
        <v>5885</v>
      </c>
      <c r="O5614" t="s">
        <v>5790</v>
      </c>
      <c r="P5614" t="s">
        <v>5752</v>
      </c>
      <c r="Q5614" t="s">
        <v>5883</v>
      </c>
      <c r="R5614">
        <v>63255</v>
      </c>
      <c r="S5614" t="s">
        <v>5773</v>
      </c>
      <c r="T5614" t="s">
        <v>5773</v>
      </c>
      <c r="U5614">
        <v>25.99</v>
      </c>
      <c r="V5614" t="s">
        <v>5755</v>
      </c>
      <c r="W5614" t="s">
        <v>5765</v>
      </c>
      <c r="X5614">
        <v>1</v>
      </c>
    </row>
    <row r="5615" spans="1:24" x14ac:dyDescent="0.25">
      <c r="A5615">
        <v>34726</v>
      </c>
      <c r="B5615" t="s">
        <v>4185</v>
      </c>
      <c r="C5615" t="s">
        <v>443</v>
      </c>
      <c r="D5615" t="s">
        <v>6177</v>
      </c>
      <c r="E5615" t="s">
        <v>6167</v>
      </c>
      <c r="F5615">
        <v>27</v>
      </c>
      <c r="G5615" t="s">
        <v>5837</v>
      </c>
      <c r="H5615" t="s">
        <v>5747</v>
      </c>
      <c r="I5615" t="s">
        <v>5748</v>
      </c>
      <c r="J5615">
        <v>4260</v>
      </c>
      <c r="K5615">
        <v>1</v>
      </c>
      <c r="L5615">
        <v>4.5</v>
      </c>
      <c r="M5615" t="s">
        <v>5749</v>
      </c>
      <c r="N5615" t="s">
        <v>5750</v>
      </c>
      <c r="O5615" t="s">
        <v>5874</v>
      </c>
      <c r="P5615" t="s">
        <v>5875</v>
      </c>
      <c r="Q5615" t="s">
        <v>5876</v>
      </c>
      <c r="R5615">
        <v>42099</v>
      </c>
      <c r="S5615" t="s">
        <v>6179</v>
      </c>
      <c r="T5615" t="s">
        <v>6179</v>
      </c>
      <c r="U5615">
        <v>25.49</v>
      </c>
      <c r="V5615" t="s">
        <v>6172</v>
      </c>
      <c r="W5615" t="s">
        <v>5869</v>
      </c>
      <c r="X5615">
        <v>12</v>
      </c>
    </row>
    <row r="5616" spans="1:24" x14ac:dyDescent="0.25">
      <c r="A5616">
        <v>34726</v>
      </c>
      <c r="B5616" t="s">
        <v>4185</v>
      </c>
      <c r="C5616" t="s">
        <v>443</v>
      </c>
      <c r="D5616" t="s">
        <v>6177</v>
      </c>
      <c r="E5616" t="s">
        <v>6167</v>
      </c>
      <c r="F5616">
        <v>27</v>
      </c>
      <c r="G5616" t="s">
        <v>5837</v>
      </c>
      <c r="H5616" t="s">
        <v>5747</v>
      </c>
      <c r="I5616" t="s">
        <v>5748</v>
      </c>
      <c r="J5616">
        <v>4260</v>
      </c>
      <c r="K5616">
        <v>1</v>
      </c>
      <c r="L5616">
        <v>4.5</v>
      </c>
      <c r="M5616" t="s">
        <v>5749</v>
      </c>
      <c r="N5616" t="s">
        <v>5750</v>
      </c>
      <c r="O5616" t="s">
        <v>5874</v>
      </c>
      <c r="P5616" t="s">
        <v>5875</v>
      </c>
      <c r="Q5616" t="s">
        <v>5876</v>
      </c>
      <c r="R5616">
        <v>42099</v>
      </c>
      <c r="S5616" t="s">
        <v>6179</v>
      </c>
      <c r="T5616" t="s">
        <v>6179</v>
      </c>
      <c r="U5616">
        <v>25.49</v>
      </c>
      <c r="V5616" t="s">
        <v>6172</v>
      </c>
      <c r="W5616" t="s">
        <v>5869</v>
      </c>
      <c r="X5616">
        <v>12</v>
      </c>
    </row>
    <row r="5617" spans="1:24" x14ac:dyDescent="0.25">
      <c r="A5617">
        <v>32739</v>
      </c>
      <c r="B5617" t="s">
        <v>4375</v>
      </c>
      <c r="C5617" t="s">
        <v>442</v>
      </c>
      <c r="D5617" t="s">
        <v>6132</v>
      </c>
      <c r="E5617" t="s">
        <v>6008</v>
      </c>
      <c r="F5617">
        <v>23</v>
      </c>
      <c r="G5617" t="s">
        <v>6246</v>
      </c>
      <c r="H5617" t="s">
        <v>5748</v>
      </c>
      <c r="I5617" t="s">
        <v>5792</v>
      </c>
      <c r="J5617">
        <v>650</v>
      </c>
      <c r="K5617">
        <v>12</v>
      </c>
      <c r="L5617">
        <v>12.6</v>
      </c>
      <c r="M5617" t="s">
        <v>5749</v>
      </c>
      <c r="N5617" t="s">
        <v>5750</v>
      </c>
      <c r="O5617" t="s">
        <v>5751</v>
      </c>
      <c r="P5617" t="s">
        <v>6002</v>
      </c>
      <c r="Q5617" t="s">
        <v>6024</v>
      </c>
      <c r="R5617">
        <v>86383</v>
      </c>
      <c r="S5617" t="s">
        <v>6745</v>
      </c>
      <c r="T5617" t="s">
        <v>6257</v>
      </c>
      <c r="U5617">
        <v>11.99</v>
      </c>
      <c r="V5617" t="s">
        <v>5755</v>
      </c>
      <c r="W5617" t="s">
        <v>5869</v>
      </c>
      <c r="X5617">
        <v>1</v>
      </c>
    </row>
    <row r="5618" spans="1:24" x14ac:dyDescent="0.25">
      <c r="A5618">
        <v>33435</v>
      </c>
      <c r="B5618" t="s">
        <v>5544</v>
      </c>
      <c r="C5618" t="s">
        <v>444</v>
      </c>
      <c r="D5618" t="s">
        <v>6161</v>
      </c>
      <c r="E5618" t="s">
        <v>6022</v>
      </c>
      <c r="F5618">
        <v>27</v>
      </c>
      <c r="G5618" t="s">
        <v>5837</v>
      </c>
      <c r="H5618" t="s">
        <v>5747</v>
      </c>
      <c r="I5618" t="s">
        <v>5748</v>
      </c>
      <c r="J5618">
        <v>473</v>
      </c>
      <c r="K5618">
        <v>24</v>
      </c>
      <c r="L5618">
        <v>5</v>
      </c>
      <c r="M5618" t="s">
        <v>5759</v>
      </c>
      <c r="N5618" t="s">
        <v>6351</v>
      </c>
      <c r="O5618" t="s">
        <v>5874</v>
      </c>
      <c r="P5618" t="s">
        <v>6283</v>
      </c>
      <c r="Q5618" t="s">
        <v>6187</v>
      </c>
      <c r="R5618">
        <v>42735</v>
      </c>
      <c r="S5618" t="s">
        <v>6181</v>
      </c>
      <c r="T5618" t="s">
        <v>6182</v>
      </c>
      <c r="U5618">
        <v>3.5</v>
      </c>
      <c r="V5618" t="s">
        <v>6172</v>
      </c>
      <c r="W5618" t="s">
        <v>5869</v>
      </c>
      <c r="X5618">
        <v>1</v>
      </c>
    </row>
    <row r="5619" spans="1:24" x14ac:dyDescent="0.25">
      <c r="A5619">
        <v>33435</v>
      </c>
      <c r="B5619" t="s">
        <v>5544</v>
      </c>
      <c r="C5619" t="s">
        <v>444</v>
      </c>
      <c r="D5619" t="s">
        <v>6161</v>
      </c>
      <c r="E5619" t="s">
        <v>6022</v>
      </c>
      <c r="F5619">
        <v>27</v>
      </c>
      <c r="G5619" t="s">
        <v>5837</v>
      </c>
      <c r="H5619" t="s">
        <v>5747</v>
      </c>
      <c r="I5619" t="s">
        <v>5748</v>
      </c>
      <c r="J5619">
        <v>473</v>
      </c>
      <c r="K5619">
        <v>24</v>
      </c>
      <c r="L5619">
        <v>5</v>
      </c>
      <c r="M5619" t="s">
        <v>5759</v>
      </c>
      <c r="N5619" t="s">
        <v>6351</v>
      </c>
      <c r="O5619" t="s">
        <v>5874</v>
      </c>
      <c r="P5619" t="s">
        <v>6283</v>
      </c>
      <c r="Q5619" t="s">
        <v>6187</v>
      </c>
      <c r="R5619">
        <v>42735</v>
      </c>
      <c r="S5619" t="s">
        <v>6181</v>
      </c>
      <c r="T5619" t="s">
        <v>6182</v>
      </c>
      <c r="U5619">
        <v>3.5</v>
      </c>
      <c r="V5619" t="s">
        <v>6172</v>
      </c>
      <c r="W5619" t="s">
        <v>5869</v>
      </c>
      <c r="X5619">
        <v>1</v>
      </c>
    </row>
    <row r="5620" spans="1:24" x14ac:dyDescent="0.25">
      <c r="A5620">
        <v>34407</v>
      </c>
      <c r="B5620" t="s">
        <v>4202</v>
      </c>
      <c r="C5620" t="s">
        <v>443</v>
      </c>
      <c r="D5620" t="s">
        <v>6637</v>
      </c>
      <c r="E5620" t="s">
        <v>5872</v>
      </c>
      <c r="F5620">
        <v>27</v>
      </c>
      <c r="G5620" t="s">
        <v>5837</v>
      </c>
      <c r="H5620" t="s">
        <v>5747</v>
      </c>
      <c r="I5620" t="s">
        <v>5748</v>
      </c>
      <c r="J5620">
        <v>473</v>
      </c>
      <c r="K5620">
        <v>24</v>
      </c>
      <c r="L5620">
        <v>6.5</v>
      </c>
      <c r="M5620" t="s">
        <v>5749</v>
      </c>
      <c r="N5620" t="s">
        <v>5750</v>
      </c>
      <c r="O5620" t="s">
        <v>5874</v>
      </c>
      <c r="P5620" t="s">
        <v>6168</v>
      </c>
      <c r="Q5620" t="s">
        <v>5876</v>
      </c>
      <c r="R5620">
        <v>90004</v>
      </c>
      <c r="S5620" t="s">
        <v>6638</v>
      </c>
      <c r="T5620" t="s">
        <v>6638</v>
      </c>
      <c r="U5620">
        <v>4.49</v>
      </c>
      <c r="V5620" t="s">
        <v>6172</v>
      </c>
      <c r="W5620" t="s">
        <v>5869</v>
      </c>
      <c r="X5620">
        <v>1</v>
      </c>
    </row>
    <row r="5621" spans="1:24" x14ac:dyDescent="0.25">
      <c r="A5621">
        <v>34407</v>
      </c>
      <c r="B5621" t="s">
        <v>4202</v>
      </c>
      <c r="C5621" t="s">
        <v>443</v>
      </c>
      <c r="D5621" t="s">
        <v>6637</v>
      </c>
      <c r="E5621" t="s">
        <v>5872</v>
      </c>
      <c r="F5621">
        <v>27</v>
      </c>
      <c r="G5621" t="s">
        <v>5837</v>
      </c>
      <c r="H5621" t="s">
        <v>5747</v>
      </c>
      <c r="I5621" t="s">
        <v>5748</v>
      </c>
      <c r="J5621">
        <v>473</v>
      </c>
      <c r="K5621">
        <v>24</v>
      </c>
      <c r="L5621">
        <v>6.5</v>
      </c>
      <c r="M5621" t="s">
        <v>5749</v>
      </c>
      <c r="N5621" t="s">
        <v>5750</v>
      </c>
      <c r="O5621" t="s">
        <v>5874</v>
      </c>
      <c r="P5621" t="s">
        <v>6168</v>
      </c>
      <c r="Q5621" t="s">
        <v>5876</v>
      </c>
      <c r="R5621">
        <v>90004</v>
      </c>
      <c r="S5621" t="s">
        <v>6638</v>
      </c>
      <c r="T5621" t="s">
        <v>6638</v>
      </c>
      <c r="U5621">
        <v>4.49</v>
      </c>
      <c r="V5621" t="s">
        <v>6172</v>
      </c>
      <c r="W5621" t="s">
        <v>5869</v>
      </c>
      <c r="X5621">
        <v>1</v>
      </c>
    </row>
    <row r="5622" spans="1:24" x14ac:dyDescent="0.25">
      <c r="A5622">
        <v>34407</v>
      </c>
      <c r="B5622" t="s">
        <v>4202</v>
      </c>
      <c r="C5622" t="s">
        <v>443</v>
      </c>
      <c r="D5622" t="s">
        <v>6637</v>
      </c>
      <c r="E5622" t="s">
        <v>5872</v>
      </c>
      <c r="F5622">
        <v>27</v>
      </c>
      <c r="G5622" t="s">
        <v>5837</v>
      </c>
      <c r="H5622" t="s">
        <v>5747</v>
      </c>
      <c r="I5622" t="s">
        <v>5748</v>
      </c>
      <c r="J5622">
        <v>473</v>
      </c>
      <c r="K5622">
        <v>24</v>
      </c>
      <c r="L5622">
        <v>6.5</v>
      </c>
      <c r="M5622" t="s">
        <v>5749</v>
      </c>
      <c r="N5622" t="s">
        <v>5750</v>
      </c>
      <c r="O5622" t="s">
        <v>5874</v>
      </c>
      <c r="P5622" t="s">
        <v>6168</v>
      </c>
      <c r="Q5622" t="s">
        <v>5876</v>
      </c>
      <c r="R5622">
        <v>96</v>
      </c>
      <c r="S5622" t="s">
        <v>6638</v>
      </c>
      <c r="T5622" t="s">
        <v>6638</v>
      </c>
      <c r="U5622">
        <v>4.49</v>
      </c>
      <c r="V5622" t="s">
        <v>6172</v>
      </c>
      <c r="W5622" t="s">
        <v>5869</v>
      </c>
      <c r="X5622">
        <v>1</v>
      </c>
    </row>
    <row r="5623" spans="1:24" x14ac:dyDescent="0.25">
      <c r="A5623">
        <v>34273</v>
      </c>
      <c r="B5623" t="s">
        <v>4145</v>
      </c>
      <c r="C5623" t="s">
        <v>443</v>
      </c>
      <c r="D5623" t="s">
        <v>6177</v>
      </c>
      <c r="E5623" t="s">
        <v>6482</v>
      </c>
      <c r="F5623">
        <v>27</v>
      </c>
      <c r="G5623" t="s">
        <v>5837</v>
      </c>
      <c r="H5623" t="s">
        <v>5747</v>
      </c>
      <c r="I5623" t="s">
        <v>5748</v>
      </c>
      <c r="J5623">
        <v>2046</v>
      </c>
      <c r="K5623">
        <v>4</v>
      </c>
      <c r="M5623" t="s">
        <v>5749</v>
      </c>
      <c r="N5623" t="s">
        <v>5750</v>
      </c>
      <c r="O5623" t="s">
        <v>5874</v>
      </c>
      <c r="P5623" t="s">
        <v>6178</v>
      </c>
      <c r="Q5623" t="s">
        <v>5876</v>
      </c>
      <c r="R5623">
        <v>42090</v>
      </c>
      <c r="S5623" t="s">
        <v>6180</v>
      </c>
      <c r="T5623" t="s">
        <v>6180</v>
      </c>
      <c r="U5623">
        <v>9.99</v>
      </c>
      <c r="V5623" t="s">
        <v>5755</v>
      </c>
      <c r="W5623" t="s">
        <v>5869</v>
      </c>
      <c r="X5623">
        <v>6</v>
      </c>
    </row>
    <row r="5624" spans="1:24" x14ac:dyDescent="0.25">
      <c r="A5624">
        <v>34273</v>
      </c>
      <c r="B5624" t="s">
        <v>4145</v>
      </c>
      <c r="C5624" t="s">
        <v>443</v>
      </c>
      <c r="D5624" t="s">
        <v>6177</v>
      </c>
      <c r="E5624" t="s">
        <v>6482</v>
      </c>
      <c r="F5624">
        <v>27</v>
      </c>
      <c r="G5624" t="s">
        <v>5837</v>
      </c>
      <c r="H5624" t="s">
        <v>5747</v>
      </c>
      <c r="I5624" t="s">
        <v>5748</v>
      </c>
      <c r="J5624">
        <v>2046</v>
      </c>
      <c r="K5624">
        <v>4</v>
      </c>
      <c r="M5624" t="s">
        <v>5749</v>
      </c>
      <c r="N5624" t="s">
        <v>5750</v>
      </c>
      <c r="O5624" t="s">
        <v>5874</v>
      </c>
      <c r="P5624" t="s">
        <v>6178</v>
      </c>
      <c r="Q5624" t="s">
        <v>5876</v>
      </c>
      <c r="R5624">
        <v>42090</v>
      </c>
      <c r="S5624" t="s">
        <v>6180</v>
      </c>
      <c r="T5624" t="s">
        <v>6180</v>
      </c>
      <c r="U5624">
        <v>9.99</v>
      </c>
      <c r="V5624" t="s">
        <v>5755</v>
      </c>
      <c r="W5624" t="s">
        <v>5869</v>
      </c>
      <c r="X5624">
        <v>6</v>
      </c>
    </row>
    <row r="5625" spans="1:24" x14ac:dyDescent="0.25">
      <c r="A5625">
        <v>34275</v>
      </c>
      <c r="B5625" t="s">
        <v>4206</v>
      </c>
      <c r="C5625" t="s">
        <v>443</v>
      </c>
      <c r="D5625" t="s">
        <v>6177</v>
      </c>
      <c r="E5625" t="s">
        <v>6482</v>
      </c>
      <c r="F5625">
        <v>10</v>
      </c>
      <c r="G5625" t="s">
        <v>5767</v>
      </c>
      <c r="H5625" t="s">
        <v>5747</v>
      </c>
      <c r="I5625" t="s">
        <v>5748</v>
      </c>
      <c r="J5625">
        <v>473</v>
      </c>
      <c r="K5625">
        <v>12</v>
      </c>
      <c r="M5625" t="s">
        <v>5749</v>
      </c>
      <c r="N5625" t="s">
        <v>5750</v>
      </c>
      <c r="O5625" t="s">
        <v>5874</v>
      </c>
      <c r="P5625" t="s">
        <v>6168</v>
      </c>
      <c r="Q5625" t="s">
        <v>5876</v>
      </c>
      <c r="R5625">
        <v>42090</v>
      </c>
      <c r="S5625" t="s">
        <v>6180</v>
      </c>
      <c r="T5625" t="s">
        <v>6180</v>
      </c>
      <c r="U5625">
        <v>2.59</v>
      </c>
      <c r="V5625" t="s">
        <v>6172</v>
      </c>
      <c r="W5625" t="s">
        <v>5869</v>
      </c>
      <c r="X5625">
        <v>1</v>
      </c>
    </row>
    <row r="5626" spans="1:24" x14ac:dyDescent="0.25">
      <c r="A5626">
        <v>34275</v>
      </c>
      <c r="B5626" t="s">
        <v>4206</v>
      </c>
      <c r="C5626" t="s">
        <v>443</v>
      </c>
      <c r="D5626" t="s">
        <v>6177</v>
      </c>
      <c r="E5626" t="s">
        <v>6482</v>
      </c>
      <c r="F5626">
        <v>10</v>
      </c>
      <c r="G5626" t="s">
        <v>5767</v>
      </c>
      <c r="H5626" t="s">
        <v>5747</v>
      </c>
      <c r="I5626" t="s">
        <v>5748</v>
      </c>
      <c r="J5626">
        <v>473</v>
      </c>
      <c r="K5626">
        <v>12</v>
      </c>
      <c r="M5626" t="s">
        <v>5749</v>
      </c>
      <c r="N5626" t="s">
        <v>5750</v>
      </c>
      <c r="O5626" t="s">
        <v>5874</v>
      </c>
      <c r="P5626" t="s">
        <v>6168</v>
      </c>
      <c r="Q5626" t="s">
        <v>5876</v>
      </c>
      <c r="R5626">
        <v>42090</v>
      </c>
      <c r="S5626" t="s">
        <v>6180</v>
      </c>
      <c r="T5626" t="s">
        <v>6180</v>
      </c>
      <c r="U5626">
        <v>2.59</v>
      </c>
      <c r="V5626" t="s">
        <v>6172</v>
      </c>
      <c r="W5626" t="s">
        <v>5869</v>
      </c>
      <c r="X5626">
        <v>1</v>
      </c>
    </row>
    <row r="5627" spans="1:24" x14ac:dyDescent="0.25">
      <c r="A5627">
        <v>32852</v>
      </c>
      <c r="B5627" t="s">
        <v>3868</v>
      </c>
      <c r="C5627" t="s">
        <v>442</v>
      </c>
      <c r="D5627" t="s">
        <v>5920</v>
      </c>
      <c r="E5627" t="s">
        <v>5958</v>
      </c>
      <c r="F5627">
        <v>23</v>
      </c>
      <c r="G5627" t="s">
        <v>6246</v>
      </c>
      <c r="H5627" t="s">
        <v>5747</v>
      </c>
      <c r="I5627" t="s">
        <v>5792</v>
      </c>
      <c r="J5627">
        <v>750</v>
      </c>
      <c r="K5627">
        <v>12</v>
      </c>
      <c r="L5627">
        <v>13.4</v>
      </c>
      <c r="M5627" t="s">
        <v>5749</v>
      </c>
      <c r="N5627" t="s">
        <v>5750</v>
      </c>
      <c r="O5627" t="s">
        <v>5751</v>
      </c>
      <c r="P5627" t="s">
        <v>6002</v>
      </c>
      <c r="Q5627" t="s">
        <v>5952</v>
      </c>
      <c r="R5627">
        <v>84829</v>
      </c>
      <c r="S5627" t="s">
        <v>6556</v>
      </c>
      <c r="T5627" t="s">
        <v>5937</v>
      </c>
      <c r="U5627">
        <v>13.99</v>
      </c>
      <c r="V5627" t="s">
        <v>5755</v>
      </c>
      <c r="W5627" t="s">
        <v>5869</v>
      </c>
      <c r="X5627">
        <v>1</v>
      </c>
    </row>
    <row r="5628" spans="1:24" x14ac:dyDescent="0.25">
      <c r="A5628">
        <v>33684</v>
      </c>
      <c r="B5628" t="s">
        <v>3543</v>
      </c>
      <c r="C5628" t="s">
        <v>443</v>
      </c>
      <c r="D5628" t="s">
        <v>6177</v>
      </c>
      <c r="E5628" t="s">
        <v>5872</v>
      </c>
      <c r="F5628">
        <v>27</v>
      </c>
      <c r="G5628" t="s">
        <v>5837</v>
      </c>
      <c r="H5628" t="s">
        <v>5747</v>
      </c>
      <c r="I5628" t="s">
        <v>5748</v>
      </c>
      <c r="J5628">
        <v>5325</v>
      </c>
      <c r="K5628">
        <v>1</v>
      </c>
      <c r="L5628">
        <v>6</v>
      </c>
      <c r="M5628" t="s">
        <v>5749</v>
      </c>
      <c r="N5628" t="s">
        <v>5750</v>
      </c>
      <c r="O5628" t="s">
        <v>5874</v>
      </c>
      <c r="P5628" t="s">
        <v>5875</v>
      </c>
      <c r="Q5628" t="s">
        <v>5876</v>
      </c>
      <c r="R5628">
        <v>42196</v>
      </c>
      <c r="S5628" t="s">
        <v>6188</v>
      </c>
      <c r="T5628" t="s">
        <v>6189</v>
      </c>
      <c r="U5628">
        <v>22.99</v>
      </c>
      <c r="V5628" t="s">
        <v>6172</v>
      </c>
      <c r="W5628" t="s">
        <v>5869</v>
      </c>
      <c r="X5628">
        <v>15</v>
      </c>
    </row>
    <row r="5629" spans="1:24" x14ac:dyDescent="0.25">
      <c r="A5629">
        <v>33684</v>
      </c>
      <c r="B5629" t="s">
        <v>3543</v>
      </c>
      <c r="C5629" t="s">
        <v>443</v>
      </c>
      <c r="D5629" t="s">
        <v>6177</v>
      </c>
      <c r="E5629" t="s">
        <v>5872</v>
      </c>
      <c r="F5629">
        <v>27</v>
      </c>
      <c r="G5629" t="s">
        <v>5837</v>
      </c>
      <c r="H5629" t="s">
        <v>5747</v>
      </c>
      <c r="I5629" t="s">
        <v>5748</v>
      </c>
      <c r="J5629">
        <v>5325</v>
      </c>
      <c r="K5629">
        <v>1</v>
      </c>
      <c r="L5629">
        <v>6</v>
      </c>
      <c r="M5629" t="s">
        <v>5749</v>
      </c>
      <c r="N5629" t="s">
        <v>5750</v>
      </c>
      <c r="O5629" t="s">
        <v>5874</v>
      </c>
      <c r="P5629" t="s">
        <v>5875</v>
      </c>
      <c r="Q5629" t="s">
        <v>5876</v>
      </c>
      <c r="R5629">
        <v>42196</v>
      </c>
      <c r="S5629" t="s">
        <v>6188</v>
      </c>
      <c r="T5629" t="s">
        <v>6189</v>
      </c>
      <c r="U5629">
        <v>22.99</v>
      </c>
      <c r="V5629" t="s">
        <v>6172</v>
      </c>
      <c r="W5629" t="s">
        <v>5869</v>
      </c>
      <c r="X5629">
        <v>15</v>
      </c>
    </row>
    <row r="5630" spans="1:24" x14ac:dyDescent="0.25">
      <c r="A5630">
        <v>33060</v>
      </c>
      <c r="B5630" t="s">
        <v>3848</v>
      </c>
      <c r="C5630" t="s">
        <v>444</v>
      </c>
      <c r="D5630" t="s">
        <v>6151</v>
      </c>
      <c r="E5630" t="s">
        <v>6152</v>
      </c>
      <c r="F5630">
        <v>10</v>
      </c>
      <c r="G5630" t="s">
        <v>5767</v>
      </c>
      <c r="H5630" t="s">
        <v>5747</v>
      </c>
      <c r="I5630" t="s">
        <v>5792</v>
      </c>
      <c r="J5630">
        <v>1420</v>
      </c>
      <c r="K5630">
        <v>6</v>
      </c>
      <c r="L5630">
        <v>4</v>
      </c>
      <c r="M5630" t="s">
        <v>5749</v>
      </c>
      <c r="N5630" t="s">
        <v>5750</v>
      </c>
      <c r="O5630" t="s">
        <v>5751</v>
      </c>
      <c r="P5630" t="s">
        <v>6153</v>
      </c>
      <c r="Q5630" t="s">
        <v>6154</v>
      </c>
      <c r="R5630">
        <v>42015</v>
      </c>
      <c r="S5630" t="s">
        <v>5956</v>
      </c>
      <c r="T5630" t="s">
        <v>5957</v>
      </c>
      <c r="U5630">
        <v>9.4499999999999993</v>
      </c>
      <c r="V5630" t="s">
        <v>6172</v>
      </c>
      <c r="W5630" t="s">
        <v>5869</v>
      </c>
      <c r="X5630">
        <v>4</v>
      </c>
    </row>
    <row r="5631" spans="1:24" x14ac:dyDescent="0.25">
      <c r="A5631">
        <v>33226</v>
      </c>
      <c r="B5631" t="s">
        <v>3799</v>
      </c>
      <c r="C5631" t="s">
        <v>443</v>
      </c>
      <c r="D5631" t="s">
        <v>6411</v>
      </c>
      <c r="E5631" t="s">
        <v>5872</v>
      </c>
      <c r="F5631">
        <v>27</v>
      </c>
      <c r="G5631" t="s">
        <v>5837</v>
      </c>
      <c r="H5631" t="s">
        <v>5747</v>
      </c>
      <c r="I5631" t="s">
        <v>5748</v>
      </c>
      <c r="J5631">
        <v>473</v>
      </c>
      <c r="K5631">
        <v>24</v>
      </c>
      <c r="L5631">
        <v>5.8</v>
      </c>
      <c r="M5631" t="s">
        <v>5749</v>
      </c>
      <c r="N5631" t="s">
        <v>5750</v>
      </c>
      <c r="O5631" t="s">
        <v>5874</v>
      </c>
      <c r="P5631" t="s">
        <v>5875</v>
      </c>
      <c r="Q5631" t="s">
        <v>5876</v>
      </c>
      <c r="R5631">
        <v>86377</v>
      </c>
      <c r="S5631" t="s">
        <v>6639</v>
      </c>
      <c r="T5631" t="s">
        <v>6413</v>
      </c>
      <c r="U5631">
        <v>3.49</v>
      </c>
      <c r="V5631" t="s">
        <v>6172</v>
      </c>
      <c r="W5631" t="s">
        <v>5869</v>
      </c>
      <c r="X5631">
        <v>1</v>
      </c>
    </row>
    <row r="5632" spans="1:24" x14ac:dyDescent="0.25">
      <c r="A5632">
        <v>33226</v>
      </c>
      <c r="B5632" t="s">
        <v>3799</v>
      </c>
      <c r="C5632" t="s">
        <v>443</v>
      </c>
      <c r="D5632" t="s">
        <v>6411</v>
      </c>
      <c r="E5632" t="s">
        <v>5872</v>
      </c>
      <c r="F5632">
        <v>27</v>
      </c>
      <c r="G5632" t="s">
        <v>5837</v>
      </c>
      <c r="H5632" t="s">
        <v>5747</v>
      </c>
      <c r="I5632" t="s">
        <v>5748</v>
      </c>
      <c r="J5632">
        <v>473</v>
      </c>
      <c r="K5632">
        <v>24</v>
      </c>
      <c r="L5632">
        <v>5.8</v>
      </c>
      <c r="M5632" t="s">
        <v>5749</v>
      </c>
      <c r="N5632" t="s">
        <v>5750</v>
      </c>
      <c r="O5632" t="s">
        <v>5874</v>
      </c>
      <c r="P5632" t="s">
        <v>5875</v>
      </c>
      <c r="Q5632" t="s">
        <v>5876</v>
      </c>
      <c r="R5632">
        <v>86377</v>
      </c>
      <c r="S5632" t="s">
        <v>6639</v>
      </c>
      <c r="T5632" t="s">
        <v>6413</v>
      </c>
      <c r="U5632">
        <v>3.49</v>
      </c>
      <c r="V5632" t="s">
        <v>6172</v>
      </c>
      <c r="W5632" t="s">
        <v>5869</v>
      </c>
      <c r="X5632">
        <v>1</v>
      </c>
    </row>
    <row r="5633" spans="1:24" x14ac:dyDescent="0.25">
      <c r="A5633">
        <v>35109</v>
      </c>
      <c r="B5633" t="s">
        <v>4536</v>
      </c>
      <c r="C5633" t="s">
        <v>443</v>
      </c>
      <c r="D5633" t="s">
        <v>5871</v>
      </c>
      <c r="E5633" t="s">
        <v>6190</v>
      </c>
      <c r="F5633">
        <v>27</v>
      </c>
      <c r="G5633" t="s">
        <v>5837</v>
      </c>
      <c r="H5633" t="s">
        <v>5747</v>
      </c>
      <c r="I5633" t="s">
        <v>5748</v>
      </c>
      <c r="J5633">
        <v>500</v>
      </c>
      <c r="K5633">
        <v>12</v>
      </c>
      <c r="L5633">
        <v>3.9</v>
      </c>
      <c r="M5633" t="s">
        <v>5749</v>
      </c>
      <c r="N5633" t="s">
        <v>5750</v>
      </c>
      <c r="O5633" t="s">
        <v>5874</v>
      </c>
      <c r="P5633" t="s">
        <v>5875</v>
      </c>
      <c r="Q5633" t="s">
        <v>5876</v>
      </c>
      <c r="R5633">
        <v>86613</v>
      </c>
      <c r="S5633" t="s">
        <v>6449</v>
      </c>
      <c r="T5633" t="s">
        <v>6449</v>
      </c>
      <c r="U5633">
        <v>10.82</v>
      </c>
      <c r="V5633" t="s">
        <v>5755</v>
      </c>
      <c r="W5633" t="s">
        <v>5869</v>
      </c>
      <c r="X5633">
        <v>1</v>
      </c>
    </row>
    <row r="5634" spans="1:24" x14ac:dyDescent="0.25">
      <c r="A5634">
        <v>35109</v>
      </c>
      <c r="B5634" t="s">
        <v>4536</v>
      </c>
      <c r="C5634" t="s">
        <v>443</v>
      </c>
      <c r="D5634" t="s">
        <v>5871</v>
      </c>
      <c r="E5634" t="s">
        <v>6190</v>
      </c>
      <c r="F5634">
        <v>27</v>
      </c>
      <c r="G5634" t="s">
        <v>5837</v>
      </c>
      <c r="H5634" t="s">
        <v>5747</v>
      </c>
      <c r="I5634" t="s">
        <v>5748</v>
      </c>
      <c r="J5634">
        <v>500</v>
      </c>
      <c r="K5634">
        <v>12</v>
      </c>
      <c r="L5634">
        <v>3.9</v>
      </c>
      <c r="M5634" t="s">
        <v>5749</v>
      </c>
      <c r="N5634" t="s">
        <v>5750</v>
      </c>
      <c r="O5634" t="s">
        <v>5874</v>
      </c>
      <c r="P5634" t="s">
        <v>5875</v>
      </c>
      <c r="Q5634" t="s">
        <v>5876</v>
      </c>
      <c r="R5634">
        <v>86613</v>
      </c>
      <c r="S5634" t="s">
        <v>6449</v>
      </c>
      <c r="T5634" t="s">
        <v>6449</v>
      </c>
      <c r="U5634">
        <v>10.82</v>
      </c>
      <c r="V5634" t="s">
        <v>5755</v>
      </c>
      <c r="W5634" t="s">
        <v>5869</v>
      </c>
      <c r="X5634">
        <v>1</v>
      </c>
    </row>
    <row r="5635" spans="1:24" x14ac:dyDescent="0.25">
      <c r="A5635">
        <v>34369</v>
      </c>
      <c r="B5635" t="s">
        <v>4312</v>
      </c>
      <c r="C5635" t="s">
        <v>441</v>
      </c>
      <c r="D5635" t="s">
        <v>5757</v>
      </c>
      <c r="E5635" t="s">
        <v>5758</v>
      </c>
      <c r="F5635">
        <v>20</v>
      </c>
      <c r="G5635" t="s">
        <v>5746</v>
      </c>
      <c r="H5635" t="s">
        <v>5747</v>
      </c>
      <c r="I5635" t="s">
        <v>5748</v>
      </c>
      <c r="J5635">
        <v>750</v>
      </c>
      <c r="K5635">
        <v>12</v>
      </c>
      <c r="L5635">
        <v>40</v>
      </c>
      <c r="M5635" t="s">
        <v>5759</v>
      </c>
      <c r="N5635" t="s">
        <v>5760</v>
      </c>
      <c r="O5635" t="s">
        <v>5761</v>
      </c>
      <c r="P5635" t="s">
        <v>5762</v>
      </c>
      <c r="Q5635" t="s">
        <v>5763</v>
      </c>
      <c r="R5635">
        <v>42869</v>
      </c>
      <c r="S5635" t="s">
        <v>5793</v>
      </c>
      <c r="T5635" t="s">
        <v>5794</v>
      </c>
      <c r="U5635">
        <v>44.99</v>
      </c>
      <c r="V5635" t="s">
        <v>5755</v>
      </c>
      <c r="W5635" t="s">
        <v>5765</v>
      </c>
      <c r="X5635">
        <v>1</v>
      </c>
    </row>
    <row r="5636" spans="1:24" x14ac:dyDescent="0.25">
      <c r="A5636">
        <v>34423</v>
      </c>
      <c r="B5636" t="s">
        <v>4191</v>
      </c>
      <c r="C5636" t="s">
        <v>443</v>
      </c>
      <c r="D5636" t="s">
        <v>5871</v>
      </c>
      <c r="E5636" t="s">
        <v>6192</v>
      </c>
      <c r="F5636">
        <v>27</v>
      </c>
      <c r="G5636" t="s">
        <v>5837</v>
      </c>
      <c r="H5636" t="s">
        <v>5747</v>
      </c>
      <c r="I5636" t="s">
        <v>5748</v>
      </c>
      <c r="J5636">
        <v>4260</v>
      </c>
      <c r="K5636">
        <v>2</v>
      </c>
      <c r="L5636">
        <v>5</v>
      </c>
      <c r="M5636" t="s">
        <v>5749</v>
      </c>
      <c r="N5636" t="s">
        <v>5750</v>
      </c>
      <c r="O5636" t="s">
        <v>5874</v>
      </c>
      <c r="P5636" t="s">
        <v>5875</v>
      </c>
      <c r="Q5636" t="s">
        <v>5876</v>
      </c>
      <c r="R5636">
        <v>84466</v>
      </c>
      <c r="S5636" t="s">
        <v>6406</v>
      </c>
      <c r="T5636" t="s">
        <v>5984</v>
      </c>
      <c r="U5636">
        <v>28.98</v>
      </c>
      <c r="V5636" t="s">
        <v>6172</v>
      </c>
      <c r="W5636" t="s">
        <v>5869</v>
      </c>
      <c r="X5636">
        <v>12</v>
      </c>
    </row>
    <row r="5637" spans="1:24" x14ac:dyDescent="0.25">
      <c r="A5637">
        <v>34423</v>
      </c>
      <c r="B5637" t="s">
        <v>4191</v>
      </c>
      <c r="C5637" t="s">
        <v>443</v>
      </c>
      <c r="D5637" t="s">
        <v>5871</v>
      </c>
      <c r="E5637" t="s">
        <v>6192</v>
      </c>
      <c r="F5637">
        <v>27</v>
      </c>
      <c r="G5637" t="s">
        <v>5837</v>
      </c>
      <c r="H5637" t="s">
        <v>5747</v>
      </c>
      <c r="I5637" t="s">
        <v>5748</v>
      </c>
      <c r="J5637">
        <v>4260</v>
      </c>
      <c r="K5637">
        <v>2</v>
      </c>
      <c r="L5637">
        <v>5</v>
      </c>
      <c r="M5637" t="s">
        <v>5749</v>
      </c>
      <c r="N5637" t="s">
        <v>5750</v>
      </c>
      <c r="O5637" t="s">
        <v>5874</v>
      </c>
      <c r="P5637" t="s">
        <v>5875</v>
      </c>
      <c r="Q5637" t="s">
        <v>5876</v>
      </c>
      <c r="R5637">
        <v>84466</v>
      </c>
      <c r="S5637" t="s">
        <v>6406</v>
      </c>
      <c r="T5637" t="s">
        <v>5984</v>
      </c>
      <c r="U5637">
        <v>28.98</v>
      </c>
      <c r="V5637" t="s">
        <v>6172</v>
      </c>
      <c r="W5637" t="s">
        <v>5869</v>
      </c>
      <c r="X5637">
        <v>12</v>
      </c>
    </row>
    <row r="5638" spans="1:24" x14ac:dyDescent="0.25">
      <c r="A5638">
        <v>35524</v>
      </c>
      <c r="B5638" t="s">
        <v>4541</v>
      </c>
      <c r="C5638" t="s">
        <v>443</v>
      </c>
      <c r="D5638" t="s">
        <v>5871</v>
      </c>
      <c r="E5638" t="s">
        <v>5872</v>
      </c>
      <c r="F5638">
        <v>27</v>
      </c>
      <c r="G5638" t="s">
        <v>5837</v>
      </c>
      <c r="H5638" t="s">
        <v>5747</v>
      </c>
      <c r="I5638" t="s">
        <v>5748</v>
      </c>
      <c r="J5638">
        <v>500</v>
      </c>
      <c r="K5638">
        <v>12</v>
      </c>
      <c r="L5638">
        <v>7</v>
      </c>
      <c r="M5638" t="s">
        <v>5749</v>
      </c>
      <c r="N5638" t="s">
        <v>5750</v>
      </c>
      <c r="O5638" t="s">
        <v>5874</v>
      </c>
      <c r="P5638" t="s">
        <v>5875</v>
      </c>
      <c r="Q5638" t="s">
        <v>5876</v>
      </c>
      <c r="R5638">
        <v>86613</v>
      </c>
      <c r="S5638" t="s">
        <v>6449</v>
      </c>
      <c r="T5638" t="s">
        <v>6449</v>
      </c>
      <c r="U5638">
        <v>9.86</v>
      </c>
      <c r="V5638" t="s">
        <v>5755</v>
      </c>
      <c r="W5638" t="s">
        <v>5869</v>
      </c>
      <c r="X5638">
        <v>1</v>
      </c>
    </row>
    <row r="5639" spans="1:24" x14ac:dyDescent="0.25">
      <c r="A5639">
        <v>35524</v>
      </c>
      <c r="B5639" t="s">
        <v>4541</v>
      </c>
      <c r="C5639" t="s">
        <v>443</v>
      </c>
      <c r="D5639" t="s">
        <v>5871</v>
      </c>
      <c r="E5639" t="s">
        <v>5872</v>
      </c>
      <c r="F5639">
        <v>27</v>
      </c>
      <c r="G5639" t="s">
        <v>5837</v>
      </c>
      <c r="H5639" t="s">
        <v>5747</v>
      </c>
      <c r="I5639" t="s">
        <v>5748</v>
      </c>
      <c r="J5639">
        <v>500</v>
      </c>
      <c r="K5639">
        <v>12</v>
      </c>
      <c r="L5639">
        <v>7</v>
      </c>
      <c r="M5639" t="s">
        <v>5749</v>
      </c>
      <c r="N5639" t="s">
        <v>5750</v>
      </c>
      <c r="O5639" t="s">
        <v>5874</v>
      </c>
      <c r="P5639" t="s">
        <v>5875</v>
      </c>
      <c r="Q5639" t="s">
        <v>5876</v>
      </c>
      <c r="R5639">
        <v>86613</v>
      </c>
      <c r="S5639" t="s">
        <v>6449</v>
      </c>
      <c r="T5639" t="s">
        <v>6449</v>
      </c>
      <c r="U5639">
        <v>9.86</v>
      </c>
      <c r="V5639" t="s">
        <v>5755</v>
      </c>
      <c r="W5639" t="s">
        <v>5869</v>
      </c>
      <c r="X5639">
        <v>1</v>
      </c>
    </row>
    <row r="5640" spans="1:24" x14ac:dyDescent="0.25">
      <c r="A5640">
        <v>34570</v>
      </c>
      <c r="B5640" t="s">
        <v>4246</v>
      </c>
      <c r="C5640" t="s">
        <v>443</v>
      </c>
      <c r="D5640" t="s">
        <v>5871</v>
      </c>
      <c r="E5640" t="s">
        <v>5872</v>
      </c>
      <c r="F5640">
        <v>27</v>
      </c>
      <c r="G5640" t="s">
        <v>5837</v>
      </c>
      <c r="H5640" t="s">
        <v>5747</v>
      </c>
      <c r="I5640" t="s">
        <v>5748</v>
      </c>
      <c r="J5640">
        <v>473</v>
      </c>
      <c r="K5640">
        <v>24</v>
      </c>
      <c r="L5640">
        <v>8</v>
      </c>
      <c r="M5640" t="s">
        <v>5749</v>
      </c>
      <c r="N5640" t="s">
        <v>5750</v>
      </c>
      <c r="O5640" t="s">
        <v>5874</v>
      </c>
      <c r="P5640" t="s">
        <v>5875</v>
      </c>
      <c r="Q5640" t="s">
        <v>5876</v>
      </c>
      <c r="R5640">
        <v>86613</v>
      </c>
      <c r="S5640" t="s">
        <v>6449</v>
      </c>
      <c r="T5640" t="s">
        <v>6449</v>
      </c>
      <c r="U5640">
        <v>5.19</v>
      </c>
      <c r="V5640" t="s">
        <v>6172</v>
      </c>
      <c r="W5640" t="s">
        <v>5869</v>
      </c>
      <c r="X5640">
        <v>1</v>
      </c>
    </row>
    <row r="5641" spans="1:24" x14ac:dyDescent="0.25">
      <c r="A5641">
        <v>34570</v>
      </c>
      <c r="B5641" t="s">
        <v>4246</v>
      </c>
      <c r="C5641" t="s">
        <v>443</v>
      </c>
      <c r="D5641" t="s">
        <v>5871</v>
      </c>
      <c r="E5641" t="s">
        <v>5872</v>
      </c>
      <c r="F5641">
        <v>27</v>
      </c>
      <c r="G5641" t="s">
        <v>5837</v>
      </c>
      <c r="H5641" t="s">
        <v>5747</v>
      </c>
      <c r="I5641" t="s">
        <v>5748</v>
      </c>
      <c r="J5641">
        <v>473</v>
      </c>
      <c r="K5641">
        <v>24</v>
      </c>
      <c r="L5641">
        <v>8</v>
      </c>
      <c r="M5641" t="s">
        <v>5749</v>
      </c>
      <c r="N5641" t="s">
        <v>5750</v>
      </c>
      <c r="O5641" t="s">
        <v>5874</v>
      </c>
      <c r="P5641" t="s">
        <v>5875</v>
      </c>
      <c r="Q5641" t="s">
        <v>5876</v>
      </c>
      <c r="R5641">
        <v>86613</v>
      </c>
      <c r="S5641" t="s">
        <v>6449</v>
      </c>
      <c r="T5641" t="s">
        <v>6449</v>
      </c>
      <c r="U5641">
        <v>5.19</v>
      </c>
      <c r="V5641" t="s">
        <v>6172</v>
      </c>
      <c r="W5641" t="s">
        <v>5869</v>
      </c>
      <c r="X5641">
        <v>1</v>
      </c>
    </row>
    <row r="5642" spans="1:24" x14ac:dyDescent="0.25">
      <c r="A5642">
        <v>34914</v>
      </c>
      <c r="B5642" t="s">
        <v>5545</v>
      </c>
      <c r="C5642" t="s">
        <v>441</v>
      </c>
      <c r="D5642" t="s">
        <v>5757</v>
      </c>
      <c r="E5642" t="s">
        <v>5804</v>
      </c>
      <c r="F5642">
        <v>11</v>
      </c>
      <c r="G5642" t="s">
        <v>5862</v>
      </c>
      <c r="H5642" t="s">
        <v>5868</v>
      </c>
      <c r="I5642" t="s">
        <v>5748</v>
      </c>
      <c r="J5642">
        <v>750</v>
      </c>
      <c r="K5642">
        <v>6</v>
      </c>
      <c r="L5642">
        <v>43</v>
      </c>
      <c r="M5642" t="s">
        <v>5759</v>
      </c>
      <c r="N5642" t="s">
        <v>5760</v>
      </c>
      <c r="O5642" t="s">
        <v>5863</v>
      </c>
      <c r="P5642" t="s">
        <v>5762</v>
      </c>
      <c r="Q5642" t="s">
        <v>5864</v>
      </c>
      <c r="R5642">
        <v>42921</v>
      </c>
      <c r="S5642" t="s">
        <v>5785</v>
      </c>
      <c r="T5642" t="s">
        <v>5786</v>
      </c>
      <c r="U5642">
        <v>75.989999999999995</v>
      </c>
      <c r="V5642" t="s">
        <v>5755</v>
      </c>
      <c r="W5642" t="s">
        <v>5765</v>
      </c>
      <c r="X5642">
        <v>1</v>
      </c>
    </row>
    <row r="5643" spans="1:24" x14ac:dyDescent="0.25">
      <c r="A5643">
        <v>34915</v>
      </c>
      <c r="B5643" t="s">
        <v>4525</v>
      </c>
      <c r="C5643" t="s">
        <v>443</v>
      </c>
      <c r="D5643" t="s">
        <v>5871</v>
      </c>
      <c r="E5643" t="s">
        <v>6192</v>
      </c>
      <c r="F5643">
        <v>10</v>
      </c>
      <c r="G5643" t="s">
        <v>5767</v>
      </c>
      <c r="H5643" t="s">
        <v>5747</v>
      </c>
      <c r="I5643" t="s">
        <v>5748</v>
      </c>
      <c r="J5643">
        <v>3784</v>
      </c>
      <c r="K5643">
        <v>3</v>
      </c>
      <c r="L5643">
        <v>5</v>
      </c>
      <c r="M5643" t="s">
        <v>5749</v>
      </c>
      <c r="N5643" t="s">
        <v>5750</v>
      </c>
      <c r="O5643" t="s">
        <v>5874</v>
      </c>
      <c r="P5643" t="s">
        <v>5875</v>
      </c>
      <c r="Q5643" t="s">
        <v>5876</v>
      </c>
      <c r="R5643">
        <v>83648</v>
      </c>
      <c r="S5643" t="s">
        <v>6489</v>
      </c>
      <c r="T5643" t="s">
        <v>5984</v>
      </c>
      <c r="U5643">
        <v>26.99</v>
      </c>
      <c r="V5643" t="s">
        <v>6172</v>
      </c>
      <c r="W5643" t="s">
        <v>5869</v>
      </c>
      <c r="X5643">
        <v>8</v>
      </c>
    </row>
    <row r="5644" spans="1:24" x14ac:dyDescent="0.25">
      <c r="A5644">
        <v>34915</v>
      </c>
      <c r="B5644" t="s">
        <v>4525</v>
      </c>
      <c r="C5644" t="s">
        <v>443</v>
      </c>
      <c r="D5644" t="s">
        <v>5871</v>
      </c>
      <c r="E5644" t="s">
        <v>6192</v>
      </c>
      <c r="F5644">
        <v>10</v>
      </c>
      <c r="G5644" t="s">
        <v>5767</v>
      </c>
      <c r="H5644" t="s">
        <v>5747</v>
      </c>
      <c r="I5644" t="s">
        <v>5748</v>
      </c>
      <c r="J5644">
        <v>3784</v>
      </c>
      <c r="K5644">
        <v>3</v>
      </c>
      <c r="L5644">
        <v>5</v>
      </c>
      <c r="M5644" t="s">
        <v>5749</v>
      </c>
      <c r="N5644" t="s">
        <v>5750</v>
      </c>
      <c r="O5644" t="s">
        <v>5874</v>
      </c>
      <c r="P5644" t="s">
        <v>5875</v>
      </c>
      <c r="Q5644" t="s">
        <v>5876</v>
      </c>
      <c r="R5644">
        <v>83648</v>
      </c>
      <c r="S5644" t="s">
        <v>6489</v>
      </c>
      <c r="T5644" t="s">
        <v>5984</v>
      </c>
      <c r="U5644">
        <v>26.99</v>
      </c>
      <c r="V5644" t="s">
        <v>6172</v>
      </c>
      <c r="W5644" t="s">
        <v>5869</v>
      </c>
      <c r="X5644">
        <v>8</v>
      </c>
    </row>
    <row r="5645" spans="1:24" x14ac:dyDescent="0.25">
      <c r="A5645">
        <v>33457</v>
      </c>
      <c r="B5645" t="s">
        <v>3995</v>
      </c>
      <c r="C5645" t="s">
        <v>443</v>
      </c>
      <c r="D5645" t="s">
        <v>6166</v>
      </c>
      <c r="E5645" t="s">
        <v>6342</v>
      </c>
      <c r="F5645">
        <v>20</v>
      </c>
      <c r="G5645" t="s">
        <v>5746</v>
      </c>
      <c r="H5645" t="s">
        <v>5747</v>
      </c>
      <c r="I5645" t="s">
        <v>5748</v>
      </c>
      <c r="J5645">
        <v>355</v>
      </c>
      <c r="K5645">
        <v>12</v>
      </c>
      <c r="L5645">
        <v>3.5</v>
      </c>
      <c r="M5645" t="s">
        <v>5759</v>
      </c>
      <c r="N5645" t="s">
        <v>5873</v>
      </c>
      <c r="O5645" t="s">
        <v>5751</v>
      </c>
      <c r="P5645" t="s">
        <v>5875</v>
      </c>
      <c r="Q5645" t="s">
        <v>6169</v>
      </c>
      <c r="R5645">
        <v>82019</v>
      </c>
      <c r="S5645" t="s">
        <v>5877</v>
      </c>
      <c r="T5645" t="s">
        <v>5877</v>
      </c>
      <c r="U5645">
        <v>6.39</v>
      </c>
      <c r="V5645" t="s">
        <v>5755</v>
      </c>
      <c r="W5645" t="s">
        <v>5869</v>
      </c>
      <c r="X5645">
        <v>1</v>
      </c>
    </row>
    <row r="5646" spans="1:24" x14ac:dyDescent="0.25">
      <c r="A5646">
        <v>35112</v>
      </c>
      <c r="B5646" t="s">
        <v>4537</v>
      </c>
      <c r="C5646" t="s">
        <v>443</v>
      </c>
      <c r="D5646" t="s">
        <v>5871</v>
      </c>
      <c r="E5646" t="s">
        <v>5872</v>
      </c>
      <c r="F5646">
        <v>27</v>
      </c>
      <c r="G5646" t="s">
        <v>5837</v>
      </c>
      <c r="H5646" t="s">
        <v>5747</v>
      </c>
      <c r="I5646" t="s">
        <v>5748</v>
      </c>
      <c r="J5646">
        <v>473</v>
      </c>
      <c r="K5646">
        <v>24</v>
      </c>
      <c r="L5646">
        <v>6.5</v>
      </c>
      <c r="M5646" t="s">
        <v>5749</v>
      </c>
      <c r="N5646" t="s">
        <v>5750</v>
      </c>
      <c r="O5646" t="s">
        <v>5874</v>
      </c>
      <c r="P5646" t="s">
        <v>5875</v>
      </c>
      <c r="Q5646" t="s">
        <v>5876</v>
      </c>
      <c r="R5646">
        <v>86613</v>
      </c>
      <c r="S5646" t="s">
        <v>6449</v>
      </c>
      <c r="T5646" t="s">
        <v>6449</v>
      </c>
      <c r="U5646">
        <v>6.95</v>
      </c>
      <c r="V5646" t="s">
        <v>6172</v>
      </c>
      <c r="W5646" t="s">
        <v>5869</v>
      </c>
      <c r="X5646">
        <v>1</v>
      </c>
    </row>
    <row r="5647" spans="1:24" x14ac:dyDescent="0.25">
      <c r="A5647">
        <v>35112</v>
      </c>
      <c r="B5647" t="s">
        <v>4537</v>
      </c>
      <c r="C5647" t="s">
        <v>443</v>
      </c>
      <c r="D5647" t="s">
        <v>5871</v>
      </c>
      <c r="E5647" t="s">
        <v>5872</v>
      </c>
      <c r="F5647">
        <v>27</v>
      </c>
      <c r="G5647" t="s">
        <v>5837</v>
      </c>
      <c r="H5647" t="s">
        <v>5747</v>
      </c>
      <c r="I5647" t="s">
        <v>5748</v>
      </c>
      <c r="J5647">
        <v>473</v>
      </c>
      <c r="K5647">
        <v>24</v>
      </c>
      <c r="L5647">
        <v>6.5</v>
      </c>
      <c r="M5647" t="s">
        <v>5749</v>
      </c>
      <c r="N5647" t="s">
        <v>5750</v>
      </c>
      <c r="O5647" t="s">
        <v>5874</v>
      </c>
      <c r="P5647" t="s">
        <v>5875</v>
      </c>
      <c r="Q5647" t="s">
        <v>5876</v>
      </c>
      <c r="R5647">
        <v>86613</v>
      </c>
      <c r="S5647" t="s">
        <v>6449</v>
      </c>
      <c r="T5647" t="s">
        <v>6449</v>
      </c>
      <c r="U5647">
        <v>6.95</v>
      </c>
      <c r="V5647" t="s">
        <v>6172</v>
      </c>
      <c r="W5647" t="s">
        <v>5869</v>
      </c>
      <c r="X5647">
        <v>1</v>
      </c>
    </row>
    <row r="5648" spans="1:24" x14ac:dyDescent="0.25">
      <c r="A5648">
        <v>35123</v>
      </c>
      <c r="B5648" t="s">
        <v>4538</v>
      </c>
      <c r="C5648" t="s">
        <v>443</v>
      </c>
      <c r="D5648" t="s">
        <v>5871</v>
      </c>
      <c r="E5648" t="s">
        <v>5872</v>
      </c>
      <c r="F5648">
        <v>27</v>
      </c>
      <c r="G5648" t="s">
        <v>5837</v>
      </c>
      <c r="H5648" t="s">
        <v>5747</v>
      </c>
      <c r="I5648" t="s">
        <v>5748</v>
      </c>
      <c r="J5648">
        <v>473</v>
      </c>
      <c r="K5648">
        <v>24</v>
      </c>
      <c r="L5648">
        <v>6.5</v>
      </c>
      <c r="M5648" t="s">
        <v>5749</v>
      </c>
      <c r="N5648" t="s">
        <v>5750</v>
      </c>
      <c r="O5648" t="s">
        <v>5874</v>
      </c>
      <c r="P5648" t="s">
        <v>5875</v>
      </c>
      <c r="Q5648" t="s">
        <v>5876</v>
      </c>
      <c r="R5648">
        <v>86613</v>
      </c>
      <c r="S5648" t="s">
        <v>6449</v>
      </c>
      <c r="T5648" t="s">
        <v>6449</v>
      </c>
      <c r="U5648">
        <v>7.76</v>
      </c>
      <c r="V5648" t="s">
        <v>6172</v>
      </c>
      <c r="W5648" t="s">
        <v>5869</v>
      </c>
      <c r="X5648">
        <v>1</v>
      </c>
    </row>
    <row r="5649" spans="1:24" x14ac:dyDescent="0.25">
      <c r="A5649">
        <v>35123</v>
      </c>
      <c r="B5649" t="s">
        <v>4538</v>
      </c>
      <c r="C5649" t="s">
        <v>443</v>
      </c>
      <c r="D5649" t="s">
        <v>5871</v>
      </c>
      <c r="E5649" t="s">
        <v>5872</v>
      </c>
      <c r="F5649">
        <v>27</v>
      </c>
      <c r="G5649" t="s">
        <v>5837</v>
      </c>
      <c r="H5649" t="s">
        <v>5747</v>
      </c>
      <c r="I5649" t="s">
        <v>5748</v>
      </c>
      <c r="J5649">
        <v>473</v>
      </c>
      <c r="K5649">
        <v>24</v>
      </c>
      <c r="L5649">
        <v>6.5</v>
      </c>
      <c r="M5649" t="s">
        <v>5749</v>
      </c>
      <c r="N5649" t="s">
        <v>5750</v>
      </c>
      <c r="O5649" t="s">
        <v>5874</v>
      </c>
      <c r="P5649" t="s">
        <v>5875</v>
      </c>
      <c r="Q5649" t="s">
        <v>5876</v>
      </c>
      <c r="R5649">
        <v>86613</v>
      </c>
      <c r="S5649" t="s">
        <v>6449</v>
      </c>
      <c r="T5649" t="s">
        <v>6449</v>
      </c>
      <c r="U5649">
        <v>7.76</v>
      </c>
      <c r="V5649" t="s">
        <v>6172</v>
      </c>
      <c r="W5649" t="s">
        <v>5869</v>
      </c>
      <c r="X5649">
        <v>1</v>
      </c>
    </row>
    <row r="5650" spans="1:24" x14ac:dyDescent="0.25">
      <c r="A5650">
        <v>35132</v>
      </c>
      <c r="B5650" t="s">
        <v>4539</v>
      </c>
      <c r="C5650" t="s">
        <v>443</v>
      </c>
      <c r="D5650" t="s">
        <v>5871</v>
      </c>
      <c r="E5650" t="s">
        <v>5872</v>
      </c>
      <c r="F5650">
        <v>27</v>
      </c>
      <c r="G5650" t="s">
        <v>5837</v>
      </c>
      <c r="H5650" t="s">
        <v>5747</v>
      </c>
      <c r="I5650" t="s">
        <v>5748</v>
      </c>
      <c r="J5650">
        <v>473</v>
      </c>
      <c r="K5650">
        <v>24</v>
      </c>
      <c r="L5650">
        <v>5.8</v>
      </c>
      <c r="M5650" t="s">
        <v>5749</v>
      </c>
      <c r="N5650" t="s">
        <v>5750</v>
      </c>
      <c r="O5650" t="s">
        <v>5874</v>
      </c>
      <c r="P5650" t="s">
        <v>5875</v>
      </c>
      <c r="Q5650" t="s">
        <v>5876</v>
      </c>
      <c r="R5650">
        <v>86613</v>
      </c>
      <c r="S5650" t="s">
        <v>6449</v>
      </c>
      <c r="T5650" t="s">
        <v>6449</v>
      </c>
      <c r="U5650">
        <v>6.95</v>
      </c>
      <c r="V5650" t="s">
        <v>6172</v>
      </c>
      <c r="W5650" t="s">
        <v>5869</v>
      </c>
      <c r="X5650">
        <v>1</v>
      </c>
    </row>
    <row r="5651" spans="1:24" x14ac:dyDescent="0.25">
      <c r="A5651">
        <v>35132</v>
      </c>
      <c r="B5651" t="s">
        <v>4539</v>
      </c>
      <c r="C5651" t="s">
        <v>443</v>
      </c>
      <c r="D5651" t="s">
        <v>5871</v>
      </c>
      <c r="E5651" t="s">
        <v>5872</v>
      </c>
      <c r="F5651">
        <v>27</v>
      </c>
      <c r="G5651" t="s">
        <v>5837</v>
      </c>
      <c r="H5651" t="s">
        <v>5747</v>
      </c>
      <c r="I5651" t="s">
        <v>5748</v>
      </c>
      <c r="J5651">
        <v>473</v>
      </c>
      <c r="K5651">
        <v>24</v>
      </c>
      <c r="L5651">
        <v>5.8</v>
      </c>
      <c r="M5651" t="s">
        <v>5749</v>
      </c>
      <c r="N5651" t="s">
        <v>5750</v>
      </c>
      <c r="O5651" t="s">
        <v>5874</v>
      </c>
      <c r="P5651" t="s">
        <v>5875</v>
      </c>
      <c r="Q5651" t="s">
        <v>5876</v>
      </c>
      <c r="R5651">
        <v>86613</v>
      </c>
      <c r="S5651" t="s">
        <v>6449</v>
      </c>
      <c r="T5651" t="s">
        <v>6449</v>
      </c>
      <c r="U5651">
        <v>6.95</v>
      </c>
      <c r="V5651" t="s">
        <v>6172</v>
      </c>
      <c r="W5651" t="s">
        <v>5869</v>
      </c>
      <c r="X5651">
        <v>1</v>
      </c>
    </row>
    <row r="5652" spans="1:24" x14ac:dyDescent="0.25">
      <c r="A5652">
        <v>35485</v>
      </c>
      <c r="B5652" t="s">
        <v>4870</v>
      </c>
      <c r="C5652" t="s">
        <v>443</v>
      </c>
      <c r="D5652" t="s">
        <v>6177</v>
      </c>
      <c r="E5652" t="s">
        <v>6167</v>
      </c>
      <c r="F5652">
        <v>27</v>
      </c>
      <c r="G5652" t="s">
        <v>5837</v>
      </c>
      <c r="H5652" t="s">
        <v>5747</v>
      </c>
      <c r="I5652" t="s">
        <v>5748</v>
      </c>
      <c r="J5652">
        <v>4260</v>
      </c>
      <c r="K5652">
        <v>1</v>
      </c>
      <c r="L5652">
        <v>4.3</v>
      </c>
      <c r="M5652" t="s">
        <v>5749</v>
      </c>
      <c r="N5652" t="s">
        <v>5750</v>
      </c>
      <c r="O5652" t="s">
        <v>5874</v>
      </c>
      <c r="P5652" t="s">
        <v>5875</v>
      </c>
      <c r="Q5652" t="s">
        <v>5876</v>
      </c>
      <c r="R5652">
        <v>42099</v>
      </c>
      <c r="S5652" t="s">
        <v>6179</v>
      </c>
      <c r="T5652" t="s">
        <v>6179</v>
      </c>
      <c r="U5652">
        <v>24.49</v>
      </c>
      <c r="V5652" t="s">
        <v>6172</v>
      </c>
      <c r="W5652" t="s">
        <v>5869</v>
      </c>
      <c r="X5652">
        <v>12</v>
      </c>
    </row>
    <row r="5653" spans="1:24" x14ac:dyDescent="0.25">
      <c r="A5653">
        <v>35485</v>
      </c>
      <c r="B5653" t="s">
        <v>4870</v>
      </c>
      <c r="C5653" t="s">
        <v>443</v>
      </c>
      <c r="D5653" t="s">
        <v>6177</v>
      </c>
      <c r="E5653" t="s">
        <v>6167</v>
      </c>
      <c r="F5653">
        <v>27</v>
      </c>
      <c r="G5653" t="s">
        <v>5837</v>
      </c>
      <c r="H5653" t="s">
        <v>5747</v>
      </c>
      <c r="I5653" t="s">
        <v>5748</v>
      </c>
      <c r="J5653">
        <v>4260</v>
      </c>
      <c r="K5653">
        <v>1</v>
      </c>
      <c r="L5653">
        <v>4.3</v>
      </c>
      <c r="M5653" t="s">
        <v>5749</v>
      </c>
      <c r="N5653" t="s">
        <v>5750</v>
      </c>
      <c r="O5653" t="s">
        <v>5874</v>
      </c>
      <c r="P5653" t="s">
        <v>5875</v>
      </c>
      <c r="Q5653" t="s">
        <v>5876</v>
      </c>
      <c r="R5653">
        <v>42099</v>
      </c>
      <c r="S5653" t="s">
        <v>6179</v>
      </c>
      <c r="T5653" t="s">
        <v>6179</v>
      </c>
      <c r="U5653">
        <v>24.49</v>
      </c>
      <c r="V5653" t="s">
        <v>6172</v>
      </c>
      <c r="W5653" t="s">
        <v>5869</v>
      </c>
      <c r="X5653">
        <v>12</v>
      </c>
    </row>
    <row r="5654" spans="1:24" x14ac:dyDescent="0.25">
      <c r="A5654">
        <v>34445</v>
      </c>
      <c r="B5654" t="s">
        <v>2187</v>
      </c>
      <c r="C5654" t="s">
        <v>442</v>
      </c>
      <c r="D5654" t="s">
        <v>5961</v>
      </c>
      <c r="E5654" t="s">
        <v>6222</v>
      </c>
      <c r="F5654">
        <v>20</v>
      </c>
      <c r="G5654" t="s">
        <v>5746</v>
      </c>
      <c r="H5654" t="s">
        <v>5747</v>
      </c>
      <c r="I5654" t="s">
        <v>5748</v>
      </c>
      <c r="J5654">
        <v>200</v>
      </c>
      <c r="K5654">
        <v>24</v>
      </c>
      <c r="L5654">
        <v>11</v>
      </c>
      <c r="M5654" t="s">
        <v>5759</v>
      </c>
      <c r="N5654" t="s">
        <v>5835</v>
      </c>
      <c r="O5654" t="s">
        <v>5761</v>
      </c>
      <c r="P5654" t="s">
        <v>5930</v>
      </c>
      <c r="Q5654" t="s">
        <v>5963</v>
      </c>
      <c r="R5654">
        <v>42962</v>
      </c>
      <c r="S5654" t="s">
        <v>5964</v>
      </c>
      <c r="T5654" t="s">
        <v>5965</v>
      </c>
      <c r="U5654">
        <v>6.99</v>
      </c>
      <c r="V5654" t="s">
        <v>5755</v>
      </c>
      <c r="W5654" t="s">
        <v>5765</v>
      </c>
      <c r="X5654">
        <v>1</v>
      </c>
    </row>
    <row r="5655" spans="1:24" x14ac:dyDescent="0.25">
      <c r="A5655">
        <v>34448</v>
      </c>
      <c r="B5655" t="s">
        <v>4143</v>
      </c>
      <c r="C5655" t="s">
        <v>442</v>
      </c>
      <c r="D5655" t="s">
        <v>5961</v>
      </c>
      <c r="E5655" t="s">
        <v>6222</v>
      </c>
      <c r="F5655">
        <v>20</v>
      </c>
      <c r="G5655" t="s">
        <v>5746</v>
      </c>
      <c r="H5655" t="s">
        <v>5747</v>
      </c>
      <c r="I5655" t="s">
        <v>5748</v>
      </c>
      <c r="J5655">
        <v>200</v>
      </c>
      <c r="K5655">
        <v>24</v>
      </c>
      <c r="L5655">
        <v>11</v>
      </c>
      <c r="M5655" t="s">
        <v>5759</v>
      </c>
      <c r="N5655" t="s">
        <v>5835</v>
      </c>
      <c r="O5655" t="s">
        <v>5761</v>
      </c>
      <c r="P5655" t="s">
        <v>5930</v>
      </c>
      <c r="Q5655" t="s">
        <v>5963</v>
      </c>
      <c r="R5655">
        <v>42962</v>
      </c>
      <c r="S5655" t="s">
        <v>5964</v>
      </c>
      <c r="T5655" t="s">
        <v>5965</v>
      </c>
      <c r="U5655">
        <v>6.99</v>
      </c>
      <c r="V5655" t="s">
        <v>5755</v>
      </c>
      <c r="W5655" t="s">
        <v>5765</v>
      </c>
      <c r="X5655">
        <v>1</v>
      </c>
    </row>
    <row r="5656" spans="1:24" x14ac:dyDescent="0.25">
      <c r="A5656">
        <v>35198</v>
      </c>
      <c r="B5656" t="s">
        <v>4426</v>
      </c>
      <c r="C5656" t="s">
        <v>443</v>
      </c>
      <c r="D5656" t="s">
        <v>5871</v>
      </c>
      <c r="E5656" t="s">
        <v>5872</v>
      </c>
      <c r="F5656">
        <v>27</v>
      </c>
      <c r="G5656" t="s">
        <v>5837</v>
      </c>
      <c r="H5656" t="s">
        <v>5747</v>
      </c>
      <c r="I5656" t="s">
        <v>5748</v>
      </c>
      <c r="J5656">
        <v>473</v>
      </c>
      <c r="K5656">
        <v>24</v>
      </c>
      <c r="L5656">
        <v>6.5</v>
      </c>
      <c r="M5656" t="s">
        <v>5749</v>
      </c>
      <c r="N5656" t="s">
        <v>5750</v>
      </c>
      <c r="O5656" t="s">
        <v>5874</v>
      </c>
      <c r="P5656" t="s">
        <v>5875</v>
      </c>
      <c r="Q5656" t="s">
        <v>5876</v>
      </c>
      <c r="R5656">
        <v>86613</v>
      </c>
      <c r="S5656" t="s">
        <v>6449</v>
      </c>
      <c r="T5656" t="s">
        <v>6449</v>
      </c>
      <c r="U5656">
        <v>5.04</v>
      </c>
      <c r="V5656" t="s">
        <v>6172</v>
      </c>
      <c r="W5656" t="s">
        <v>5869</v>
      </c>
      <c r="X5656">
        <v>1</v>
      </c>
    </row>
    <row r="5657" spans="1:24" x14ac:dyDescent="0.25">
      <c r="A5657">
        <v>35198</v>
      </c>
      <c r="B5657" t="s">
        <v>4426</v>
      </c>
      <c r="C5657" t="s">
        <v>443</v>
      </c>
      <c r="D5657" t="s">
        <v>5871</v>
      </c>
      <c r="E5657" t="s">
        <v>5872</v>
      </c>
      <c r="F5657">
        <v>27</v>
      </c>
      <c r="G5657" t="s">
        <v>5837</v>
      </c>
      <c r="H5657" t="s">
        <v>5747</v>
      </c>
      <c r="I5657" t="s">
        <v>5748</v>
      </c>
      <c r="J5657">
        <v>473</v>
      </c>
      <c r="K5657">
        <v>24</v>
      </c>
      <c r="L5657">
        <v>6.5</v>
      </c>
      <c r="M5657" t="s">
        <v>5749</v>
      </c>
      <c r="N5657" t="s">
        <v>5750</v>
      </c>
      <c r="O5657" t="s">
        <v>5874</v>
      </c>
      <c r="P5657" t="s">
        <v>5875</v>
      </c>
      <c r="Q5657" t="s">
        <v>5876</v>
      </c>
      <c r="R5657">
        <v>86613</v>
      </c>
      <c r="S5657" t="s">
        <v>6449</v>
      </c>
      <c r="T5657" t="s">
        <v>6449</v>
      </c>
      <c r="U5657">
        <v>5.04</v>
      </c>
      <c r="V5657" t="s">
        <v>6172</v>
      </c>
      <c r="W5657" t="s">
        <v>5869</v>
      </c>
      <c r="X5657">
        <v>1</v>
      </c>
    </row>
    <row r="5658" spans="1:24" x14ac:dyDescent="0.25">
      <c r="A5658">
        <v>34434</v>
      </c>
      <c r="B5658" t="s">
        <v>4210</v>
      </c>
      <c r="C5658" t="s">
        <v>443</v>
      </c>
      <c r="D5658" t="s">
        <v>6411</v>
      </c>
      <c r="E5658" t="s">
        <v>5872</v>
      </c>
      <c r="F5658">
        <v>27</v>
      </c>
      <c r="G5658" t="s">
        <v>5837</v>
      </c>
      <c r="H5658" t="s">
        <v>5747</v>
      </c>
      <c r="I5658" t="s">
        <v>5748</v>
      </c>
      <c r="J5658">
        <v>473</v>
      </c>
      <c r="K5658">
        <v>24</v>
      </c>
      <c r="L5658">
        <v>10</v>
      </c>
      <c r="M5658" t="s">
        <v>5749</v>
      </c>
      <c r="N5658" t="s">
        <v>5750</v>
      </c>
      <c r="O5658" t="s">
        <v>5874</v>
      </c>
      <c r="P5658" t="s">
        <v>5875</v>
      </c>
      <c r="Q5658" t="s">
        <v>5876</v>
      </c>
      <c r="R5658">
        <v>99</v>
      </c>
      <c r="S5658" t="s">
        <v>6535</v>
      </c>
      <c r="T5658" t="s">
        <v>6535</v>
      </c>
      <c r="U5658">
        <v>6</v>
      </c>
      <c r="V5658" t="s">
        <v>6172</v>
      </c>
      <c r="W5658" t="s">
        <v>5869</v>
      </c>
      <c r="X5658">
        <v>1</v>
      </c>
    </row>
    <row r="5659" spans="1:24" x14ac:dyDescent="0.25">
      <c r="A5659">
        <v>34434</v>
      </c>
      <c r="B5659" t="s">
        <v>4210</v>
      </c>
      <c r="C5659" t="s">
        <v>443</v>
      </c>
      <c r="D5659" t="s">
        <v>6411</v>
      </c>
      <c r="E5659" t="s">
        <v>5872</v>
      </c>
      <c r="F5659">
        <v>27</v>
      </c>
      <c r="G5659" t="s">
        <v>5837</v>
      </c>
      <c r="H5659" t="s">
        <v>5747</v>
      </c>
      <c r="I5659" t="s">
        <v>5748</v>
      </c>
      <c r="J5659">
        <v>473</v>
      </c>
      <c r="K5659">
        <v>24</v>
      </c>
      <c r="L5659">
        <v>10</v>
      </c>
      <c r="M5659" t="s">
        <v>5749</v>
      </c>
      <c r="N5659" t="s">
        <v>5750</v>
      </c>
      <c r="O5659" t="s">
        <v>5874</v>
      </c>
      <c r="P5659" t="s">
        <v>5875</v>
      </c>
      <c r="Q5659" t="s">
        <v>5876</v>
      </c>
      <c r="R5659">
        <v>99</v>
      </c>
      <c r="S5659" t="s">
        <v>6535</v>
      </c>
      <c r="T5659" t="s">
        <v>6535</v>
      </c>
      <c r="U5659">
        <v>6</v>
      </c>
      <c r="V5659" t="s">
        <v>6172</v>
      </c>
      <c r="W5659" t="s">
        <v>5869</v>
      </c>
      <c r="X5659">
        <v>1</v>
      </c>
    </row>
    <row r="5660" spans="1:24" x14ac:dyDescent="0.25">
      <c r="A5660">
        <v>34437</v>
      </c>
      <c r="B5660" t="s">
        <v>5267</v>
      </c>
      <c r="C5660" t="s">
        <v>443</v>
      </c>
      <c r="D5660" t="s">
        <v>6411</v>
      </c>
      <c r="E5660" t="s">
        <v>6342</v>
      </c>
      <c r="F5660">
        <v>23</v>
      </c>
      <c r="G5660" t="s">
        <v>6246</v>
      </c>
      <c r="H5660" t="s">
        <v>5747</v>
      </c>
      <c r="I5660" t="s">
        <v>5748</v>
      </c>
      <c r="J5660">
        <v>473</v>
      </c>
      <c r="K5660">
        <v>24</v>
      </c>
      <c r="L5660">
        <v>5.5</v>
      </c>
      <c r="M5660" t="s">
        <v>5749</v>
      </c>
      <c r="N5660" t="s">
        <v>5750</v>
      </c>
      <c r="O5660" t="s">
        <v>5874</v>
      </c>
      <c r="P5660" t="s">
        <v>5875</v>
      </c>
      <c r="Q5660" t="s">
        <v>5876</v>
      </c>
      <c r="R5660">
        <v>96947</v>
      </c>
      <c r="S5660" t="s">
        <v>6535</v>
      </c>
      <c r="T5660" t="s">
        <v>6535</v>
      </c>
      <c r="U5660">
        <v>3.49</v>
      </c>
      <c r="V5660" t="s">
        <v>6172</v>
      </c>
      <c r="W5660" t="s">
        <v>5869</v>
      </c>
      <c r="X5660">
        <v>1</v>
      </c>
    </row>
    <row r="5661" spans="1:24" x14ac:dyDescent="0.25">
      <c r="A5661">
        <v>34437</v>
      </c>
      <c r="B5661" t="s">
        <v>5267</v>
      </c>
      <c r="C5661" t="s">
        <v>443</v>
      </c>
      <c r="D5661" t="s">
        <v>6411</v>
      </c>
      <c r="E5661" t="s">
        <v>6342</v>
      </c>
      <c r="F5661">
        <v>23</v>
      </c>
      <c r="G5661" t="s">
        <v>6246</v>
      </c>
      <c r="H5661" t="s">
        <v>5747</v>
      </c>
      <c r="I5661" t="s">
        <v>5748</v>
      </c>
      <c r="J5661">
        <v>473</v>
      </c>
      <c r="K5661">
        <v>24</v>
      </c>
      <c r="L5661">
        <v>5.5</v>
      </c>
      <c r="M5661" t="s">
        <v>5749</v>
      </c>
      <c r="N5661" t="s">
        <v>5750</v>
      </c>
      <c r="O5661" t="s">
        <v>5874</v>
      </c>
      <c r="P5661" t="s">
        <v>5875</v>
      </c>
      <c r="Q5661" t="s">
        <v>5876</v>
      </c>
      <c r="R5661">
        <v>99</v>
      </c>
      <c r="S5661" t="s">
        <v>6535</v>
      </c>
      <c r="T5661" t="s">
        <v>6535</v>
      </c>
      <c r="U5661">
        <v>3.49</v>
      </c>
      <c r="V5661" t="s">
        <v>6172</v>
      </c>
      <c r="W5661" t="s">
        <v>5869</v>
      </c>
      <c r="X5661">
        <v>1</v>
      </c>
    </row>
    <row r="5662" spans="1:24" x14ac:dyDescent="0.25">
      <c r="A5662">
        <v>34027</v>
      </c>
      <c r="B5662" t="s">
        <v>2214</v>
      </c>
      <c r="C5662" t="s">
        <v>444</v>
      </c>
      <c r="D5662" t="s">
        <v>6161</v>
      </c>
      <c r="E5662" t="s">
        <v>6746</v>
      </c>
      <c r="F5662">
        <v>11</v>
      </c>
      <c r="G5662" t="s">
        <v>5862</v>
      </c>
      <c r="H5662" t="s">
        <v>5868</v>
      </c>
      <c r="I5662" t="s">
        <v>5748</v>
      </c>
      <c r="J5662">
        <v>296</v>
      </c>
      <c r="K5662">
        <v>24</v>
      </c>
      <c r="L5662">
        <v>5</v>
      </c>
      <c r="M5662" t="s">
        <v>5749</v>
      </c>
      <c r="N5662" t="s">
        <v>5750</v>
      </c>
      <c r="O5662" t="s">
        <v>5751</v>
      </c>
      <c r="P5662" t="s">
        <v>6283</v>
      </c>
      <c r="Q5662" t="s">
        <v>6187</v>
      </c>
      <c r="R5662">
        <v>84098</v>
      </c>
      <c r="S5662" t="s">
        <v>6155</v>
      </c>
      <c r="T5662" t="s">
        <v>6156</v>
      </c>
      <c r="U5662">
        <v>3.57</v>
      </c>
      <c r="V5662" t="s">
        <v>6386</v>
      </c>
      <c r="W5662" t="s">
        <v>5756</v>
      </c>
      <c r="X5662">
        <v>1</v>
      </c>
    </row>
    <row r="5663" spans="1:24" x14ac:dyDescent="0.25">
      <c r="A5663">
        <v>35208</v>
      </c>
      <c r="B5663" t="s">
        <v>6747</v>
      </c>
      <c r="C5663" t="s">
        <v>441</v>
      </c>
      <c r="D5663" t="s">
        <v>5811</v>
      </c>
      <c r="E5663" t="s">
        <v>5812</v>
      </c>
      <c r="F5663">
        <v>11</v>
      </c>
      <c r="G5663" t="s">
        <v>5862</v>
      </c>
      <c r="H5663" t="s">
        <v>5868</v>
      </c>
      <c r="I5663" t="s">
        <v>5748</v>
      </c>
      <c r="J5663">
        <v>750</v>
      </c>
      <c r="K5663">
        <v>6</v>
      </c>
      <c r="L5663">
        <v>50</v>
      </c>
      <c r="M5663" t="s">
        <v>5759</v>
      </c>
      <c r="N5663" t="s">
        <v>5801</v>
      </c>
      <c r="O5663" t="s">
        <v>5863</v>
      </c>
      <c r="P5663" t="s">
        <v>5762</v>
      </c>
      <c r="Q5663" t="s">
        <v>5864</v>
      </c>
      <c r="R5663">
        <v>86454</v>
      </c>
      <c r="S5663" t="s">
        <v>6576</v>
      </c>
      <c r="T5663" t="s">
        <v>5784</v>
      </c>
      <c r="U5663">
        <v>35.99</v>
      </c>
      <c r="V5663" t="s">
        <v>5755</v>
      </c>
      <c r="W5663" t="s">
        <v>5765</v>
      </c>
      <c r="X5663">
        <v>1</v>
      </c>
    </row>
    <row r="5664" spans="1:24" x14ac:dyDescent="0.25">
      <c r="A5664">
        <v>33441</v>
      </c>
      <c r="B5664" t="s">
        <v>4646</v>
      </c>
      <c r="C5664" t="s">
        <v>443</v>
      </c>
      <c r="D5664" t="s">
        <v>6411</v>
      </c>
      <c r="E5664" t="s">
        <v>5872</v>
      </c>
      <c r="F5664">
        <v>27</v>
      </c>
      <c r="G5664" t="s">
        <v>5837</v>
      </c>
      <c r="H5664" t="s">
        <v>5868</v>
      </c>
      <c r="I5664" t="s">
        <v>5748</v>
      </c>
      <c r="J5664">
        <v>473</v>
      </c>
      <c r="K5664">
        <v>24</v>
      </c>
      <c r="L5664">
        <v>6.5</v>
      </c>
      <c r="M5664" t="s">
        <v>5749</v>
      </c>
      <c r="N5664" t="s">
        <v>5750</v>
      </c>
      <c r="O5664" t="s">
        <v>5874</v>
      </c>
      <c r="P5664" t="s">
        <v>5875</v>
      </c>
      <c r="Q5664" t="s">
        <v>5876</v>
      </c>
      <c r="R5664">
        <v>85442</v>
      </c>
      <c r="S5664" t="s">
        <v>6726</v>
      </c>
      <c r="T5664" t="s">
        <v>6726</v>
      </c>
      <c r="U5664">
        <v>0.23</v>
      </c>
      <c r="V5664" t="s">
        <v>6172</v>
      </c>
      <c r="W5664" t="s">
        <v>5869</v>
      </c>
      <c r="X5664">
        <v>1</v>
      </c>
    </row>
    <row r="5665" spans="1:24" x14ac:dyDescent="0.25">
      <c r="A5665">
        <v>33441</v>
      </c>
      <c r="B5665" t="s">
        <v>4646</v>
      </c>
      <c r="C5665" t="s">
        <v>443</v>
      </c>
      <c r="D5665" t="s">
        <v>6411</v>
      </c>
      <c r="E5665" t="s">
        <v>5872</v>
      </c>
      <c r="F5665">
        <v>27</v>
      </c>
      <c r="G5665" t="s">
        <v>5837</v>
      </c>
      <c r="H5665" t="s">
        <v>5868</v>
      </c>
      <c r="I5665" t="s">
        <v>5748</v>
      </c>
      <c r="J5665">
        <v>473</v>
      </c>
      <c r="K5665">
        <v>24</v>
      </c>
      <c r="L5665">
        <v>6.5</v>
      </c>
      <c r="M5665" t="s">
        <v>5749</v>
      </c>
      <c r="N5665" t="s">
        <v>5750</v>
      </c>
      <c r="O5665" t="s">
        <v>5874</v>
      </c>
      <c r="P5665" t="s">
        <v>5875</v>
      </c>
      <c r="Q5665" t="s">
        <v>5876</v>
      </c>
      <c r="R5665">
        <v>85442</v>
      </c>
      <c r="S5665" t="s">
        <v>6726</v>
      </c>
      <c r="T5665" t="s">
        <v>6726</v>
      </c>
      <c r="U5665">
        <v>0.23</v>
      </c>
      <c r="V5665" t="s">
        <v>6172</v>
      </c>
      <c r="W5665" t="s">
        <v>5869</v>
      </c>
      <c r="X5665">
        <v>1</v>
      </c>
    </row>
    <row r="5666" spans="1:24" x14ac:dyDescent="0.25">
      <c r="A5666">
        <v>35474</v>
      </c>
      <c r="B5666" t="s">
        <v>4495</v>
      </c>
      <c r="C5666" t="s">
        <v>442</v>
      </c>
      <c r="D5666" t="s">
        <v>5886</v>
      </c>
      <c r="E5666" t="s">
        <v>6058</v>
      </c>
      <c r="F5666">
        <v>20</v>
      </c>
      <c r="G5666" t="s">
        <v>5746</v>
      </c>
      <c r="H5666" t="s">
        <v>5747</v>
      </c>
      <c r="I5666" t="s">
        <v>5748</v>
      </c>
      <c r="J5666">
        <v>750</v>
      </c>
      <c r="K5666">
        <v>6</v>
      </c>
      <c r="L5666">
        <v>12.5</v>
      </c>
      <c r="M5666" t="s">
        <v>5759</v>
      </c>
      <c r="N5666" t="s">
        <v>5835</v>
      </c>
      <c r="O5666" t="s">
        <v>5790</v>
      </c>
      <c r="P5666" t="s">
        <v>5988</v>
      </c>
      <c r="Q5666" t="s">
        <v>5979</v>
      </c>
      <c r="R5666">
        <v>51923</v>
      </c>
      <c r="S5666" t="s">
        <v>5965</v>
      </c>
      <c r="T5666" t="s">
        <v>5965</v>
      </c>
      <c r="U5666">
        <v>19.989999999999998</v>
      </c>
      <c r="V5666" t="s">
        <v>5755</v>
      </c>
      <c r="W5666" t="s">
        <v>5756</v>
      </c>
      <c r="X5666">
        <v>1</v>
      </c>
    </row>
    <row r="5667" spans="1:24" x14ac:dyDescent="0.25">
      <c r="A5667">
        <v>32851</v>
      </c>
      <c r="B5667" t="s">
        <v>3867</v>
      </c>
      <c r="C5667" t="s">
        <v>443</v>
      </c>
      <c r="D5667" t="s">
        <v>6612</v>
      </c>
      <c r="E5667" t="s">
        <v>6192</v>
      </c>
      <c r="F5667">
        <v>27</v>
      </c>
      <c r="G5667" t="s">
        <v>5837</v>
      </c>
      <c r="H5667" t="s">
        <v>5747</v>
      </c>
      <c r="I5667" t="s">
        <v>5748</v>
      </c>
      <c r="J5667">
        <v>473</v>
      </c>
      <c r="K5667">
        <v>24</v>
      </c>
      <c r="L5667">
        <v>5.5</v>
      </c>
      <c r="M5667" t="s">
        <v>5749</v>
      </c>
      <c r="N5667" t="s">
        <v>5750</v>
      </c>
      <c r="O5667" t="s">
        <v>5874</v>
      </c>
      <c r="P5667" t="s">
        <v>5875</v>
      </c>
      <c r="Q5667" t="s">
        <v>5876</v>
      </c>
      <c r="R5667">
        <v>90000</v>
      </c>
      <c r="S5667" t="s">
        <v>6613</v>
      </c>
      <c r="T5667" t="s">
        <v>6613</v>
      </c>
      <c r="U5667">
        <v>3.59</v>
      </c>
      <c r="V5667" t="s">
        <v>6172</v>
      </c>
      <c r="W5667" t="s">
        <v>5869</v>
      </c>
      <c r="X5667">
        <v>1</v>
      </c>
    </row>
    <row r="5668" spans="1:24" x14ac:dyDescent="0.25">
      <c r="A5668">
        <v>32851</v>
      </c>
      <c r="B5668" t="s">
        <v>3867</v>
      </c>
      <c r="C5668" t="s">
        <v>443</v>
      </c>
      <c r="D5668" t="s">
        <v>6612</v>
      </c>
      <c r="E5668" t="s">
        <v>6192</v>
      </c>
      <c r="F5668">
        <v>27</v>
      </c>
      <c r="G5668" t="s">
        <v>5837</v>
      </c>
      <c r="H5668" t="s">
        <v>5747</v>
      </c>
      <c r="I5668" t="s">
        <v>5748</v>
      </c>
      <c r="J5668">
        <v>473</v>
      </c>
      <c r="K5668">
        <v>24</v>
      </c>
      <c r="L5668">
        <v>5.5</v>
      </c>
      <c r="M5668" t="s">
        <v>5749</v>
      </c>
      <c r="N5668" t="s">
        <v>5750</v>
      </c>
      <c r="O5668" t="s">
        <v>5874</v>
      </c>
      <c r="P5668" t="s">
        <v>5875</v>
      </c>
      <c r="Q5668" t="s">
        <v>5876</v>
      </c>
      <c r="R5668">
        <v>90000</v>
      </c>
      <c r="S5668" t="s">
        <v>6613</v>
      </c>
      <c r="T5668" t="s">
        <v>6613</v>
      </c>
      <c r="U5668">
        <v>3.59</v>
      </c>
      <c r="V5668" t="s">
        <v>6172</v>
      </c>
      <c r="W5668" t="s">
        <v>5869</v>
      </c>
      <c r="X5668">
        <v>1</v>
      </c>
    </row>
    <row r="5669" spans="1:24" x14ac:dyDescent="0.25">
      <c r="A5669">
        <v>34449</v>
      </c>
      <c r="B5669" t="s">
        <v>4155</v>
      </c>
      <c r="C5669" t="s">
        <v>443</v>
      </c>
      <c r="D5669" t="s">
        <v>6177</v>
      </c>
      <c r="E5669" t="s">
        <v>6190</v>
      </c>
      <c r="F5669">
        <v>10</v>
      </c>
      <c r="G5669" t="s">
        <v>5767</v>
      </c>
      <c r="H5669" t="s">
        <v>5747</v>
      </c>
      <c r="I5669" t="s">
        <v>5748</v>
      </c>
      <c r="J5669">
        <v>2838</v>
      </c>
      <c r="K5669">
        <v>4</v>
      </c>
      <c r="L5669">
        <v>4</v>
      </c>
      <c r="M5669" t="s">
        <v>5749</v>
      </c>
      <c r="N5669" t="s">
        <v>5750</v>
      </c>
      <c r="O5669" t="s">
        <v>5874</v>
      </c>
      <c r="P5669" t="s">
        <v>6168</v>
      </c>
      <c r="Q5669" t="s">
        <v>5876</v>
      </c>
      <c r="R5669">
        <v>43364</v>
      </c>
      <c r="S5669" t="s">
        <v>6211</v>
      </c>
      <c r="T5669" t="s">
        <v>6212</v>
      </c>
      <c r="U5669">
        <v>14.91</v>
      </c>
      <c r="V5669" t="s">
        <v>6172</v>
      </c>
      <c r="W5669" t="s">
        <v>5869</v>
      </c>
      <c r="X5669">
        <v>6</v>
      </c>
    </row>
    <row r="5670" spans="1:24" x14ac:dyDescent="0.25">
      <c r="A5670">
        <v>34449</v>
      </c>
      <c r="B5670" t="s">
        <v>4155</v>
      </c>
      <c r="C5670" t="s">
        <v>443</v>
      </c>
      <c r="D5670" t="s">
        <v>6177</v>
      </c>
      <c r="E5670" t="s">
        <v>6190</v>
      </c>
      <c r="F5670">
        <v>10</v>
      </c>
      <c r="G5670" t="s">
        <v>5767</v>
      </c>
      <c r="H5670" t="s">
        <v>5747</v>
      </c>
      <c r="I5670" t="s">
        <v>5748</v>
      </c>
      <c r="J5670">
        <v>2838</v>
      </c>
      <c r="K5670">
        <v>4</v>
      </c>
      <c r="L5670">
        <v>4</v>
      </c>
      <c r="M5670" t="s">
        <v>5749</v>
      </c>
      <c r="N5670" t="s">
        <v>5750</v>
      </c>
      <c r="O5670" t="s">
        <v>5874</v>
      </c>
      <c r="P5670" t="s">
        <v>6168</v>
      </c>
      <c r="Q5670" t="s">
        <v>5876</v>
      </c>
      <c r="R5670">
        <v>43364</v>
      </c>
      <c r="S5670" t="s">
        <v>6211</v>
      </c>
      <c r="T5670" t="s">
        <v>6212</v>
      </c>
      <c r="U5670">
        <v>14.91</v>
      </c>
      <c r="V5670" t="s">
        <v>6172</v>
      </c>
      <c r="W5670" t="s">
        <v>5869</v>
      </c>
      <c r="X5670">
        <v>6</v>
      </c>
    </row>
    <row r="5671" spans="1:24" x14ac:dyDescent="0.25">
      <c r="A5671">
        <v>33820</v>
      </c>
      <c r="B5671" t="s">
        <v>3709</v>
      </c>
      <c r="C5671" t="s">
        <v>443</v>
      </c>
      <c r="D5671" t="s">
        <v>5871</v>
      </c>
      <c r="E5671" t="s">
        <v>5872</v>
      </c>
      <c r="F5671">
        <v>27</v>
      </c>
      <c r="G5671" t="s">
        <v>5837</v>
      </c>
      <c r="H5671" t="s">
        <v>5747</v>
      </c>
      <c r="I5671" t="s">
        <v>5748</v>
      </c>
      <c r="J5671">
        <v>473</v>
      </c>
      <c r="K5671">
        <v>24</v>
      </c>
      <c r="L5671">
        <v>6.1</v>
      </c>
      <c r="M5671" t="s">
        <v>5749</v>
      </c>
      <c r="N5671" t="s">
        <v>5750</v>
      </c>
      <c r="O5671" t="s">
        <v>5874</v>
      </c>
      <c r="P5671" t="s">
        <v>5875</v>
      </c>
      <c r="Q5671" t="s">
        <v>5876</v>
      </c>
      <c r="R5671">
        <v>42735</v>
      </c>
      <c r="S5671" t="s">
        <v>6181</v>
      </c>
      <c r="T5671" t="s">
        <v>6182</v>
      </c>
      <c r="U5671">
        <v>3.31</v>
      </c>
      <c r="V5671" t="s">
        <v>6172</v>
      </c>
      <c r="W5671" t="s">
        <v>5869</v>
      </c>
      <c r="X5671">
        <v>1</v>
      </c>
    </row>
    <row r="5672" spans="1:24" x14ac:dyDescent="0.25">
      <c r="A5672">
        <v>33820</v>
      </c>
      <c r="B5672" t="s">
        <v>3709</v>
      </c>
      <c r="C5672" t="s">
        <v>443</v>
      </c>
      <c r="D5672" t="s">
        <v>5871</v>
      </c>
      <c r="E5672" t="s">
        <v>5872</v>
      </c>
      <c r="F5672">
        <v>27</v>
      </c>
      <c r="G5672" t="s">
        <v>5837</v>
      </c>
      <c r="H5672" t="s">
        <v>5747</v>
      </c>
      <c r="I5672" t="s">
        <v>5748</v>
      </c>
      <c r="J5672">
        <v>473</v>
      </c>
      <c r="K5672">
        <v>24</v>
      </c>
      <c r="L5672">
        <v>6.1</v>
      </c>
      <c r="M5672" t="s">
        <v>5749</v>
      </c>
      <c r="N5672" t="s">
        <v>5750</v>
      </c>
      <c r="O5672" t="s">
        <v>5874</v>
      </c>
      <c r="P5672" t="s">
        <v>5875</v>
      </c>
      <c r="Q5672" t="s">
        <v>5876</v>
      </c>
      <c r="R5672">
        <v>42735</v>
      </c>
      <c r="S5672" t="s">
        <v>6181</v>
      </c>
      <c r="T5672" t="s">
        <v>6182</v>
      </c>
      <c r="U5672">
        <v>3.31</v>
      </c>
      <c r="V5672" t="s">
        <v>6172</v>
      </c>
      <c r="W5672" t="s">
        <v>5869</v>
      </c>
      <c r="X5672">
        <v>1</v>
      </c>
    </row>
    <row r="5673" spans="1:24" x14ac:dyDescent="0.25">
      <c r="A5673">
        <v>33821</v>
      </c>
      <c r="B5673" t="s">
        <v>3710</v>
      </c>
      <c r="C5673" t="s">
        <v>443</v>
      </c>
      <c r="D5673" t="s">
        <v>5871</v>
      </c>
      <c r="E5673" t="s">
        <v>5872</v>
      </c>
      <c r="F5673">
        <v>27</v>
      </c>
      <c r="G5673" t="s">
        <v>5837</v>
      </c>
      <c r="H5673" t="s">
        <v>5747</v>
      </c>
      <c r="I5673" t="s">
        <v>5748</v>
      </c>
      <c r="J5673">
        <v>473</v>
      </c>
      <c r="K5673">
        <v>24</v>
      </c>
      <c r="L5673">
        <v>6.7</v>
      </c>
      <c r="M5673" t="s">
        <v>5749</v>
      </c>
      <c r="N5673" t="s">
        <v>5750</v>
      </c>
      <c r="O5673" t="s">
        <v>5874</v>
      </c>
      <c r="P5673" t="s">
        <v>5875</v>
      </c>
      <c r="Q5673" t="s">
        <v>5876</v>
      </c>
      <c r="R5673">
        <v>42735</v>
      </c>
      <c r="S5673" t="s">
        <v>6181</v>
      </c>
      <c r="T5673" t="s">
        <v>6182</v>
      </c>
      <c r="U5673">
        <v>3.31</v>
      </c>
      <c r="V5673" t="s">
        <v>6172</v>
      </c>
      <c r="W5673" t="s">
        <v>5869</v>
      </c>
      <c r="X5673">
        <v>1</v>
      </c>
    </row>
    <row r="5674" spans="1:24" x14ac:dyDescent="0.25">
      <c r="A5674">
        <v>33821</v>
      </c>
      <c r="B5674" t="s">
        <v>3710</v>
      </c>
      <c r="C5674" t="s">
        <v>443</v>
      </c>
      <c r="D5674" t="s">
        <v>5871</v>
      </c>
      <c r="E5674" t="s">
        <v>5872</v>
      </c>
      <c r="F5674">
        <v>27</v>
      </c>
      <c r="G5674" t="s">
        <v>5837</v>
      </c>
      <c r="H5674" t="s">
        <v>5747</v>
      </c>
      <c r="I5674" t="s">
        <v>5748</v>
      </c>
      <c r="J5674">
        <v>473</v>
      </c>
      <c r="K5674">
        <v>24</v>
      </c>
      <c r="L5674">
        <v>6.7</v>
      </c>
      <c r="M5674" t="s">
        <v>5749</v>
      </c>
      <c r="N5674" t="s">
        <v>5750</v>
      </c>
      <c r="O5674" t="s">
        <v>5874</v>
      </c>
      <c r="P5674" t="s">
        <v>5875</v>
      </c>
      <c r="Q5674" t="s">
        <v>5876</v>
      </c>
      <c r="R5674">
        <v>42735</v>
      </c>
      <c r="S5674" t="s">
        <v>6181</v>
      </c>
      <c r="T5674" t="s">
        <v>6182</v>
      </c>
      <c r="U5674">
        <v>3.31</v>
      </c>
      <c r="V5674" t="s">
        <v>6172</v>
      </c>
      <c r="W5674" t="s">
        <v>5869</v>
      </c>
      <c r="X5674">
        <v>1</v>
      </c>
    </row>
    <row r="5675" spans="1:24" x14ac:dyDescent="0.25">
      <c r="A5675">
        <v>34717</v>
      </c>
      <c r="B5675" t="s">
        <v>4296</v>
      </c>
      <c r="C5675" t="s">
        <v>442</v>
      </c>
      <c r="D5675" t="s">
        <v>6035</v>
      </c>
      <c r="E5675" t="s">
        <v>5914</v>
      </c>
      <c r="F5675">
        <v>20</v>
      </c>
      <c r="G5675" t="s">
        <v>5746</v>
      </c>
      <c r="H5675" t="s">
        <v>5747</v>
      </c>
      <c r="I5675" t="s">
        <v>5748</v>
      </c>
      <c r="J5675">
        <v>750</v>
      </c>
      <c r="K5675">
        <v>12</v>
      </c>
      <c r="L5675">
        <v>12.5</v>
      </c>
      <c r="M5675" t="s">
        <v>5759</v>
      </c>
      <c r="N5675" t="s">
        <v>6054</v>
      </c>
      <c r="O5675" t="s">
        <v>5761</v>
      </c>
      <c r="P5675" t="s">
        <v>6002</v>
      </c>
      <c r="Q5675" t="s">
        <v>6055</v>
      </c>
      <c r="R5675">
        <v>83929</v>
      </c>
      <c r="S5675" t="s">
        <v>6336</v>
      </c>
      <c r="T5675" t="s">
        <v>5794</v>
      </c>
      <c r="U5675">
        <v>12.99</v>
      </c>
      <c r="V5675" t="s">
        <v>5755</v>
      </c>
      <c r="W5675" t="s">
        <v>5765</v>
      </c>
      <c r="X5675">
        <v>1</v>
      </c>
    </row>
    <row r="5676" spans="1:24" x14ac:dyDescent="0.25">
      <c r="A5676">
        <v>32868</v>
      </c>
      <c r="B5676" t="s">
        <v>3532</v>
      </c>
      <c r="C5676" t="s">
        <v>443</v>
      </c>
      <c r="D5676" t="s">
        <v>6177</v>
      </c>
      <c r="E5676" t="s">
        <v>6190</v>
      </c>
      <c r="F5676">
        <v>10</v>
      </c>
      <c r="G5676" t="s">
        <v>5767</v>
      </c>
      <c r="H5676" t="s">
        <v>5747</v>
      </c>
      <c r="I5676" t="s">
        <v>5748</v>
      </c>
      <c r="J5676">
        <v>5325</v>
      </c>
      <c r="K5676">
        <v>1</v>
      </c>
      <c r="L5676">
        <v>5</v>
      </c>
      <c r="M5676" t="s">
        <v>5749</v>
      </c>
      <c r="N5676" t="s">
        <v>5750</v>
      </c>
      <c r="O5676" t="s">
        <v>5874</v>
      </c>
      <c r="P5676" t="s">
        <v>5875</v>
      </c>
      <c r="Q5676" t="s">
        <v>5876</v>
      </c>
      <c r="R5676">
        <v>42099</v>
      </c>
      <c r="S5676" t="s">
        <v>6179</v>
      </c>
      <c r="T5676" t="s">
        <v>6179</v>
      </c>
      <c r="U5676">
        <v>28.89</v>
      </c>
      <c r="V5676" t="s">
        <v>6172</v>
      </c>
      <c r="W5676" t="s">
        <v>5869</v>
      </c>
      <c r="X5676">
        <v>15</v>
      </c>
    </row>
    <row r="5677" spans="1:24" x14ac:dyDescent="0.25">
      <c r="A5677">
        <v>32868</v>
      </c>
      <c r="B5677" t="s">
        <v>3532</v>
      </c>
      <c r="C5677" t="s">
        <v>443</v>
      </c>
      <c r="D5677" t="s">
        <v>6177</v>
      </c>
      <c r="E5677" t="s">
        <v>6190</v>
      </c>
      <c r="F5677">
        <v>10</v>
      </c>
      <c r="G5677" t="s">
        <v>5767</v>
      </c>
      <c r="H5677" t="s">
        <v>5747</v>
      </c>
      <c r="I5677" t="s">
        <v>5748</v>
      </c>
      <c r="J5677">
        <v>5325</v>
      </c>
      <c r="K5677">
        <v>1</v>
      </c>
      <c r="L5677">
        <v>5</v>
      </c>
      <c r="M5677" t="s">
        <v>5749</v>
      </c>
      <c r="N5677" t="s">
        <v>5750</v>
      </c>
      <c r="O5677" t="s">
        <v>5874</v>
      </c>
      <c r="P5677" t="s">
        <v>5875</v>
      </c>
      <c r="Q5677" t="s">
        <v>5876</v>
      </c>
      <c r="R5677">
        <v>42099</v>
      </c>
      <c r="S5677" t="s">
        <v>6179</v>
      </c>
      <c r="T5677" t="s">
        <v>6179</v>
      </c>
      <c r="U5677">
        <v>28.89</v>
      </c>
      <c r="V5677" t="s">
        <v>6172</v>
      </c>
      <c r="W5677" t="s">
        <v>5869</v>
      </c>
      <c r="X5677">
        <v>15</v>
      </c>
    </row>
    <row r="5678" spans="1:24" x14ac:dyDescent="0.25">
      <c r="A5678">
        <v>33436</v>
      </c>
      <c r="B5678" t="s">
        <v>3991</v>
      </c>
      <c r="C5678" t="s">
        <v>444</v>
      </c>
      <c r="D5678" t="s">
        <v>6161</v>
      </c>
      <c r="E5678" t="s">
        <v>6395</v>
      </c>
      <c r="F5678">
        <v>27</v>
      </c>
      <c r="G5678" t="s">
        <v>5837</v>
      </c>
      <c r="H5678" t="s">
        <v>5747</v>
      </c>
      <c r="I5678" t="s">
        <v>5748</v>
      </c>
      <c r="J5678">
        <v>2130</v>
      </c>
      <c r="K5678">
        <v>4</v>
      </c>
      <c r="L5678">
        <v>5</v>
      </c>
      <c r="M5678" t="s">
        <v>5759</v>
      </c>
      <c r="N5678" t="s">
        <v>6351</v>
      </c>
      <c r="O5678" t="s">
        <v>5874</v>
      </c>
      <c r="P5678" t="s">
        <v>6163</v>
      </c>
      <c r="Q5678" t="s">
        <v>6187</v>
      </c>
      <c r="R5678">
        <v>42735</v>
      </c>
      <c r="S5678" t="s">
        <v>6181</v>
      </c>
      <c r="T5678" t="s">
        <v>6182</v>
      </c>
      <c r="U5678">
        <v>15.75</v>
      </c>
      <c r="V5678" t="s">
        <v>6172</v>
      </c>
      <c r="W5678" t="s">
        <v>5869</v>
      </c>
      <c r="X5678">
        <v>6</v>
      </c>
    </row>
    <row r="5679" spans="1:24" x14ac:dyDescent="0.25">
      <c r="A5679">
        <v>33436</v>
      </c>
      <c r="B5679" t="s">
        <v>3991</v>
      </c>
      <c r="C5679" t="s">
        <v>444</v>
      </c>
      <c r="D5679" t="s">
        <v>6161</v>
      </c>
      <c r="E5679" t="s">
        <v>6395</v>
      </c>
      <c r="F5679">
        <v>27</v>
      </c>
      <c r="G5679" t="s">
        <v>5837</v>
      </c>
      <c r="H5679" t="s">
        <v>5747</v>
      </c>
      <c r="I5679" t="s">
        <v>5748</v>
      </c>
      <c r="J5679">
        <v>2130</v>
      </c>
      <c r="K5679">
        <v>4</v>
      </c>
      <c r="L5679">
        <v>5</v>
      </c>
      <c r="M5679" t="s">
        <v>5759</v>
      </c>
      <c r="N5679" t="s">
        <v>6351</v>
      </c>
      <c r="O5679" t="s">
        <v>5874</v>
      </c>
      <c r="P5679" t="s">
        <v>6163</v>
      </c>
      <c r="Q5679" t="s">
        <v>6187</v>
      </c>
      <c r="R5679">
        <v>42735</v>
      </c>
      <c r="S5679" t="s">
        <v>6181</v>
      </c>
      <c r="T5679" t="s">
        <v>6182</v>
      </c>
      <c r="U5679">
        <v>15.75</v>
      </c>
      <c r="V5679" t="s">
        <v>6172</v>
      </c>
      <c r="W5679" t="s">
        <v>5869</v>
      </c>
      <c r="X5679">
        <v>6</v>
      </c>
    </row>
    <row r="5680" spans="1:24" x14ac:dyDescent="0.25">
      <c r="A5680">
        <v>33889</v>
      </c>
      <c r="B5680" t="s">
        <v>2009</v>
      </c>
      <c r="C5680" t="s">
        <v>441</v>
      </c>
      <c r="D5680" t="s">
        <v>5757</v>
      </c>
      <c r="E5680" t="s">
        <v>5867</v>
      </c>
      <c r="F5680">
        <v>20</v>
      </c>
      <c r="G5680" t="s">
        <v>5746</v>
      </c>
      <c r="H5680" t="s">
        <v>5747</v>
      </c>
      <c r="I5680" t="s">
        <v>5748</v>
      </c>
      <c r="J5680">
        <v>750</v>
      </c>
      <c r="K5680">
        <v>6</v>
      </c>
      <c r="L5680">
        <v>54</v>
      </c>
      <c r="M5680" t="s">
        <v>5759</v>
      </c>
      <c r="N5680" t="s">
        <v>5859</v>
      </c>
      <c r="O5680" t="s">
        <v>5790</v>
      </c>
      <c r="P5680" t="s">
        <v>5762</v>
      </c>
      <c r="Q5680" t="s">
        <v>5802</v>
      </c>
      <c r="R5680">
        <v>61241</v>
      </c>
      <c r="S5680" t="s">
        <v>5785</v>
      </c>
      <c r="T5680" t="s">
        <v>5786</v>
      </c>
      <c r="U5680">
        <v>45.99</v>
      </c>
      <c r="V5680" t="s">
        <v>5755</v>
      </c>
      <c r="W5680" t="s">
        <v>5765</v>
      </c>
      <c r="X5680">
        <v>1</v>
      </c>
    </row>
    <row r="5681" spans="1:24" x14ac:dyDescent="0.25">
      <c r="A5681">
        <v>33687</v>
      </c>
      <c r="B5681" t="s">
        <v>4036</v>
      </c>
      <c r="C5681" t="s">
        <v>443</v>
      </c>
      <c r="D5681" t="s">
        <v>5871</v>
      </c>
      <c r="E5681" t="s">
        <v>6205</v>
      </c>
      <c r="F5681">
        <v>27</v>
      </c>
      <c r="G5681" t="s">
        <v>5837</v>
      </c>
      <c r="H5681" t="s">
        <v>5747</v>
      </c>
      <c r="I5681" t="s">
        <v>5748</v>
      </c>
      <c r="J5681">
        <v>11352</v>
      </c>
      <c r="K5681">
        <v>1</v>
      </c>
      <c r="L5681">
        <v>4.0999999999999996</v>
      </c>
      <c r="M5681" t="s">
        <v>5749</v>
      </c>
      <c r="N5681" t="s">
        <v>5750</v>
      </c>
      <c r="O5681" t="s">
        <v>5874</v>
      </c>
      <c r="P5681" t="s">
        <v>5875</v>
      </c>
      <c r="Q5681" t="s">
        <v>5876</v>
      </c>
      <c r="R5681">
        <v>76989</v>
      </c>
      <c r="S5681" t="s">
        <v>6431</v>
      </c>
      <c r="T5681" t="s">
        <v>6431</v>
      </c>
      <c r="U5681">
        <v>32.49</v>
      </c>
      <c r="V5681" t="s">
        <v>6172</v>
      </c>
      <c r="W5681" t="s">
        <v>5869</v>
      </c>
      <c r="X5681">
        <v>24</v>
      </c>
    </row>
    <row r="5682" spans="1:24" x14ac:dyDescent="0.25">
      <c r="A5682">
        <v>33687</v>
      </c>
      <c r="B5682" t="s">
        <v>4036</v>
      </c>
      <c r="C5682" t="s">
        <v>443</v>
      </c>
      <c r="D5682" t="s">
        <v>5871</v>
      </c>
      <c r="E5682" t="s">
        <v>6205</v>
      </c>
      <c r="F5682">
        <v>27</v>
      </c>
      <c r="G5682" t="s">
        <v>5837</v>
      </c>
      <c r="H5682" t="s">
        <v>5747</v>
      </c>
      <c r="I5682" t="s">
        <v>5748</v>
      </c>
      <c r="J5682">
        <v>11352</v>
      </c>
      <c r="K5682">
        <v>1</v>
      </c>
      <c r="L5682">
        <v>4.0999999999999996</v>
      </c>
      <c r="M5682" t="s">
        <v>5749</v>
      </c>
      <c r="N5682" t="s">
        <v>5750</v>
      </c>
      <c r="O5682" t="s">
        <v>5874</v>
      </c>
      <c r="P5682" t="s">
        <v>5875</v>
      </c>
      <c r="Q5682" t="s">
        <v>5876</v>
      </c>
      <c r="R5682">
        <v>76989</v>
      </c>
      <c r="S5682" t="s">
        <v>6431</v>
      </c>
      <c r="T5682" t="s">
        <v>6431</v>
      </c>
      <c r="U5682">
        <v>32.49</v>
      </c>
      <c r="V5682" t="s">
        <v>6172</v>
      </c>
      <c r="W5682" t="s">
        <v>5869</v>
      </c>
      <c r="X5682">
        <v>24</v>
      </c>
    </row>
    <row r="5683" spans="1:24" x14ac:dyDescent="0.25">
      <c r="A5683">
        <v>34807</v>
      </c>
      <c r="B5683" t="s">
        <v>4261</v>
      </c>
      <c r="C5683" t="s">
        <v>443</v>
      </c>
      <c r="D5683" t="s">
        <v>6612</v>
      </c>
      <c r="E5683" t="s">
        <v>5872</v>
      </c>
      <c r="F5683">
        <v>27</v>
      </c>
      <c r="G5683" t="s">
        <v>5837</v>
      </c>
      <c r="H5683" t="s">
        <v>5747</v>
      </c>
      <c r="I5683" t="s">
        <v>5748</v>
      </c>
      <c r="J5683">
        <v>5676</v>
      </c>
      <c r="K5683">
        <v>2</v>
      </c>
      <c r="L5683">
        <v>7</v>
      </c>
      <c r="M5683" t="s">
        <v>5749</v>
      </c>
      <c r="N5683" t="s">
        <v>5750</v>
      </c>
      <c r="O5683" t="s">
        <v>5874</v>
      </c>
      <c r="P5683" t="s">
        <v>6168</v>
      </c>
      <c r="Q5683" t="s">
        <v>5876</v>
      </c>
      <c r="R5683">
        <v>90000</v>
      </c>
      <c r="S5683" t="s">
        <v>6613</v>
      </c>
      <c r="T5683" t="s">
        <v>6613</v>
      </c>
      <c r="U5683">
        <v>38.950000000000003</v>
      </c>
      <c r="V5683" t="s">
        <v>6172</v>
      </c>
      <c r="W5683" t="s">
        <v>5869</v>
      </c>
      <c r="X5683">
        <v>12</v>
      </c>
    </row>
    <row r="5684" spans="1:24" x14ac:dyDescent="0.25">
      <c r="A5684">
        <v>34807</v>
      </c>
      <c r="B5684" t="s">
        <v>4261</v>
      </c>
      <c r="C5684" t="s">
        <v>443</v>
      </c>
      <c r="D5684" t="s">
        <v>6612</v>
      </c>
      <c r="E5684" t="s">
        <v>5872</v>
      </c>
      <c r="F5684">
        <v>27</v>
      </c>
      <c r="G5684" t="s">
        <v>5837</v>
      </c>
      <c r="H5684" t="s">
        <v>5747</v>
      </c>
      <c r="I5684" t="s">
        <v>5748</v>
      </c>
      <c r="J5684">
        <v>5676</v>
      </c>
      <c r="K5684">
        <v>2</v>
      </c>
      <c r="L5684">
        <v>7</v>
      </c>
      <c r="M5684" t="s">
        <v>5749</v>
      </c>
      <c r="N5684" t="s">
        <v>5750</v>
      </c>
      <c r="O5684" t="s">
        <v>5874</v>
      </c>
      <c r="P5684" t="s">
        <v>6168</v>
      </c>
      <c r="Q5684" t="s">
        <v>5876</v>
      </c>
      <c r="R5684">
        <v>90000</v>
      </c>
      <c r="S5684" t="s">
        <v>6613</v>
      </c>
      <c r="T5684" t="s">
        <v>6613</v>
      </c>
      <c r="U5684">
        <v>38.950000000000003</v>
      </c>
      <c r="V5684" t="s">
        <v>6172</v>
      </c>
      <c r="W5684" t="s">
        <v>5869</v>
      </c>
      <c r="X5684">
        <v>12</v>
      </c>
    </row>
    <row r="5685" spans="1:24" x14ac:dyDescent="0.25">
      <c r="A5685">
        <v>33243</v>
      </c>
      <c r="B5685" t="s">
        <v>5024</v>
      </c>
      <c r="C5685" t="s">
        <v>444</v>
      </c>
      <c r="D5685" t="s">
        <v>6151</v>
      </c>
      <c r="E5685" t="s">
        <v>6176</v>
      </c>
      <c r="F5685">
        <v>10</v>
      </c>
      <c r="G5685" t="s">
        <v>5767</v>
      </c>
      <c r="H5685" t="s">
        <v>5747</v>
      </c>
      <c r="I5685" t="s">
        <v>5792</v>
      </c>
      <c r="J5685">
        <v>1420</v>
      </c>
      <c r="K5685">
        <v>6</v>
      </c>
      <c r="L5685">
        <v>4</v>
      </c>
      <c r="M5685" t="s">
        <v>5749</v>
      </c>
      <c r="N5685" t="s">
        <v>5750</v>
      </c>
      <c r="O5685" t="s">
        <v>5751</v>
      </c>
      <c r="P5685" t="s">
        <v>6153</v>
      </c>
      <c r="Q5685" t="s">
        <v>6154</v>
      </c>
      <c r="R5685">
        <v>42015</v>
      </c>
      <c r="S5685" t="s">
        <v>5956</v>
      </c>
      <c r="T5685" t="s">
        <v>5957</v>
      </c>
      <c r="U5685">
        <v>9.4499999999999993</v>
      </c>
      <c r="V5685" t="s">
        <v>6172</v>
      </c>
      <c r="W5685" t="s">
        <v>5869</v>
      </c>
      <c r="X5685">
        <v>4</v>
      </c>
    </row>
    <row r="5686" spans="1:24" x14ac:dyDescent="0.25">
      <c r="A5686">
        <v>34922</v>
      </c>
      <c r="B5686" t="s">
        <v>6748</v>
      </c>
      <c r="C5686" t="s">
        <v>443</v>
      </c>
      <c r="D5686" t="s">
        <v>6580</v>
      </c>
      <c r="E5686" t="s">
        <v>5872</v>
      </c>
      <c r="F5686">
        <v>20</v>
      </c>
      <c r="G5686" t="s">
        <v>5746</v>
      </c>
      <c r="H5686" t="s">
        <v>5747</v>
      </c>
      <c r="I5686" t="s">
        <v>5748</v>
      </c>
      <c r="J5686">
        <v>473</v>
      </c>
      <c r="K5686">
        <v>24</v>
      </c>
      <c r="L5686">
        <v>5.7</v>
      </c>
      <c r="M5686" t="s">
        <v>5749</v>
      </c>
      <c r="N5686" t="s">
        <v>5750</v>
      </c>
      <c r="O5686" t="s">
        <v>5874</v>
      </c>
      <c r="P5686" t="s">
        <v>5875</v>
      </c>
      <c r="Q5686" t="s">
        <v>5876</v>
      </c>
      <c r="R5686">
        <v>90001</v>
      </c>
      <c r="S5686" t="s">
        <v>6615</v>
      </c>
      <c r="T5686" t="s">
        <v>6615</v>
      </c>
      <c r="U5686">
        <v>4.3</v>
      </c>
      <c r="V5686" t="s">
        <v>6172</v>
      </c>
      <c r="W5686" t="s">
        <v>5869</v>
      </c>
      <c r="X5686">
        <v>1</v>
      </c>
    </row>
    <row r="5687" spans="1:24" x14ac:dyDescent="0.25">
      <c r="A5687">
        <v>34922</v>
      </c>
      <c r="B5687" t="s">
        <v>6748</v>
      </c>
      <c r="C5687" t="s">
        <v>443</v>
      </c>
      <c r="D5687" t="s">
        <v>6580</v>
      </c>
      <c r="E5687" t="s">
        <v>5872</v>
      </c>
      <c r="F5687">
        <v>20</v>
      </c>
      <c r="G5687" t="s">
        <v>5746</v>
      </c>
      <c r="H5687" t="s">
        <v>5747</v>
      </c>
      <c r="I5687" t="s">
        <v>5748</v>
      </c>
      <c r="J5687">
        <v>473</v>
      </c>
      <c r="K5687">
        <v>24</v>
      </c>
      <c r="L5687">
        <v>5.7</v>
      </c>
      <c r="M5687" t="s">
        <v>5749</v>
      </c>
      <c r="N5687" t="s">
        <v>5750</v>
      </c>
      <c r="O5687" t="s">
        <v>5874</v>
      </c>
      <c r="P5687" t="s">
        <v>5875</v>
      </c>
      <c r="Q5687" t="s">
        <v>5876</v>
      </c>
      <c r="R5687">
        <v>90001</v>
      </c>
      <c r="S5687" t="s">
        <v>6615</v>
      </c>
      <c r="T5687" t="s">
        <v>6615</v>
      </c>
      <c r="U5687">
        <v>4.3</v>
      </c>
      <c r="V5687" t="s">
        <v>6172</v>
      </c>
      <c r="W5687" t="s">
        <v>5869</v>
      </c>
      <c r="X5687">
        <v>1</v>
      </c>
    </row>
    <row r="5688" spans="1:24" x14ac:dyDescent="0.25">
      <c r="A5688">
        <v>35220</v>
      </c>
      <c r="B5688" t="s">
        <v>1303</v>
      </c>
      <c r="C5688" t="s">
        <v>441</v>
      </c>
      <c r="D5688" t="s">
        <v>5757</v>
      </c>
      <c r="E5688" t="s">
        <v>5867</v>
      </c>
      <c r="F5688">
        <v>23</v>
      </c>
      <c r="G5688" t="s">
        <v>6246</v>
      </c>
      <c r="H5688" t="s">
        <v>5791</v>
      </c>
      <c r="I5688" t="s">
        <v>5792</v>
      </c>
      <c r="J5688">
        <v>50</v>
      </c>
      <c r="K5688">
        <v>120</v>
      </c>
      <c r="L5688">
        <v>40</v>
      </c>
      <c r="M5688" t="s">
        <v>5759</v>
      </c>
      <c r="N5688" t="s">
        <v>5859</v>
      </c>
      <c r="O5688" t="s">
        <v>5790</v>
      </c>
      <c r="P5688" t="s">
        <v>5762</v>
      </c>
      <c r="Q5688" t="s">
        <v>5769</v>
      </c>
      <c r="R5688">
        <v>61241</v>
      </c>
      <c r="S5688" t="s">
        <v>5785</v>
      </c>
      <c r="T5688" t="s">
        <v>5786</v>
      </c>
      <c r="U5688">
        <v>2.4900000000000002</v>
      </c>
      <c r="V5688" t="s">
        <v>5755</v>
      </c>
      <c r="W5688" t="s">
        <v>5765</v>
      </c>
      <c r="X5688">
        <v>1</v>
      </c>
    </row>
    <row r="5689" spans="1:24" x14ac:dyDescent="0.25">
      <c r="A5689">
        <v>34182</v>
      </c>
      <c r="B5689" t="s">
        <v>2086</v>
      </c>
      <c r="C5689" t="s">
        <v>441</v>
      </c>
      <c r="D5689" t="s">
        <v>5850</v>
      </c>
      <c r="E5689" t="s">
        <v>6098</v>
      </c>
      <c r="F5689">
        <v>23</v>
      </c>
      <c r="G5689" t="s">
        <v>6246</v>
      </c>
      <c r="H5689" t="s">
        <v>5747</v>
      </c>
      <c r="I5689" t="s">
        <v>5748</v>
      </c>
      <c r="J5689">
        <v>375</v>
      </c>
      <c r="K5689">
        <v>12</v>
      </c>
      <c r="L5689">
        <v>40</v>
      </c>
      <c r="M5689" t="s">
        <v>5759</v>
      </c>
      <c r="N5689" t="s">
        <v>5852</v>
      </c>
      <c r="O5689" t="s">
        <v>5790</v>
      </c>
      <c r="P5689" t="s">
        <v>5762</v>
      </c>
      <c r="Q5689" t="s">
        <v>5769</v>
      </c>
      <c r="R5689">
        <v>43505</v>
      </c>
      <c r="S5689" t="s">
        <v>5773</v>
      </c>
      <c r="T5689" t="s">
        <v>5773</v>
      </c>
      <c r="U5689">
        <v>45.99</v>
      </c>
      <c r="V5689" t="s">
        <v>5755</v>
      </c>
      <c r="W5689" t="s">
        <v>5756</v>
      </c>
      <c r="X5689">
        <v>1</v>
      </c>
    </row>
    <row r="5690" spans="1:24" x14ac:dyDescent="0.25">
      <c r="A5690">
        <v>33239</v>
      </c>
      <c r="B5690" t="s">
        <v>3800</v>
      </c>
      <c r="C5690" t="s">
        <v>443</v>
      </c>
      <c r="D5690" t="s">
        <v>6411</v>
      </c>
      <c r="E5690" t="s">
        <v>5872</v>
      </c>
      <c r="F5690">
        <v>27</v>
      </c>
      <c r="G5690" t="s">
        <v>5837</v>
      </c>
      <c r="H5690" t="s">
        <v>5747</v>
      </c>
      <c r="I5690" t="s">
        <v>5748</v>
      </c>
      <c r="J5690">
        <v>473</v>
      </c>
      <c r="K5690">
        <v>24</v>
      </c>
      <c r="L5690">
        <v>6.5</v>
      </c>
      <c r="M5690" t="s">
        <v>5749</v>
      </c>
      <c r="N5690" t="s">
        <v>5750</v>
      </c>
      <c r="O5690" t="s">
        <v>5874</v>
      </c>
      <c r="P5690" t="s">
        <v>5875</v>
      </c>
      <c r="Q5690" t="s">
        <v>5876</v>
      </c>
      <c r="R5690">
        <v>86377</v>
      </c>
      <c r="S5690" t="s">
        <v>6639</v>
      </c>
      <c r="T5690" t="s">
        <v>6413</v>
      </c>
      <c r="U5690">
        <v>3.49</v>
      </c>
      <c r="V5690" t="s">
        <v>6172</v>
      </c>
      <c r="W5690" t="s">
        <v>5869</v>
      </c>
      <c r="X5690">
        <v>1</v>
      </c>
    </row>
    <row r="5691" spans="1:24" x14ac:dyDescent="0.25">
      <c r="A5691">
        <v>33239</v>
      </c>
      <c r="B5691" t="s">
        <v>3800</v>
      </c>
      <c r="C5691" t="s">
        <v>443</v>
      </c>
      <c r="D5691" t="s">
        <v>6411</v>
      </c>
      <c r="E5691" t="s">
        <v>5872</v>
      </c>
      <c r="F5691">
        <v>27</v>
      </c>
      <c r="G5691" t="s">
        <v>5837</v>
      </c>
      <c r="H5691" t="s">
        <v>5747</v>
      </c>
      <c r="I5691" t="s">
        <v>5748</v>
      </c>
      <c r="J5691">
        <v>473</v>
      </c>
      <c r="K5691">
        <v>24</v>
      </c>
      <c r="L5691">
        <v>6.5</v>
      </c>
      <c r="M5691" t="s">
        <v>5749</v>
      </c>
      <c r="N5691" t="s">
        <v>5750</v>
      </c>
      <c r="O5691" t="s">
        <v>5874</v>
      </c>
      <c r="P5691" t="s">
        <v>5875</v>
      </c>
      <c r="Q5691" t="s">
        <v>5876</v>
      </c>
      <c r="R5691">
        <v>86377</v>
      </c>
      <c r="S5691" t="s">
        <v>6639</v>
      </c>
      <c r="T5691" t="s">
        <v>6413</v>
      </c>
      <c r="U5691">
        <v>3.49</v>
      </c>
      <c r="V5691" t="s">
        <v>6172</v>
      </c>
      <c r="W5691" t="s">
        <v>5869</v>
      </c>
      <c r="X5691">
        <v>1</v>
      </c>
    </row>
    <row r="5692" spans="1:24" x14ac:dyDescent="0.25">
      <c r="A5692">
        <v>34206</v>
      </c>
      <c r="B5692" t="s">
        <v>4298</v>
      </c>
      <c r="C5692" t="s">
        <v>441</v>
      </c>
      <c r="D5692" t="s">
        <v>5811</v>
      </c>
      <c r="E5692" t="s">
        <v>5812</v>
      </c>
      <c r="F5692">
        <v>20</v>
      </c>
      <c r="G5692" t="s">
        <v>5746</v>
      </c>
      <c r="H5692" t="s">
        <v>5747</v>
      </c>
      <c r="I5692" t="s">
        <v>5748</v>
      </c>
      <c r="J5692">
        <v>750</v>
      </c>
      <c r="K5692">
        <v>6</v>
      </c>
      <c r="L5692">
        <v>17.5</v>
      </c>
      <c r="M5692" t="s">
        <v>5759</v>
      </c>
      <c r="N5692" t="s">
        <v>5801</v>
      </c>
      <c r="O5692" t="s">
        <v>5790</v>
      </c>
      <c r="P5692" t="s">
        <v>5752</v>
      </c>
      <c r="Q5692" t="s">
        <v>5814</v>
      </c>
      <c r="R5692">
        <v>86454</v>
      </c>
      <c r="S5692" t="s">
        <v>6576</v>
      </c>
      <c r="T5692" t="s">
        <v>5784</v>
      </c>
      <c r="U5692">
        <v>30.49</v>
      </c>
      <c r="V5692" t="s">
        <v>5755</v>
      </c>
      <c r="W5692" t="s">
        <v>5765</v>
      </c>
      <c r="X5692">
        <v>1</v>
      </c>
    </row>
    <row r="5693" spans="1:24" x14ac:dyDescent="0.25">
      <c r="A5693">
        <v>35528</v>
      </c>
      <c r="B5693" t="s">
        <v>4544</v>
      </c>
      <c r="C5693" t="s">
        <v>443</v>
      </c>
      <c r="D5693" t="s">
        <v>5871</v>
      </c>
      <c r="E5693" t="s">
        <v>5872</v>
      </c>
      <c r="F5693">
        <v>27</v>
      </c>
      <c r="G5693" t="s">
        <v>5837</v>
      </c>
      <c r="H5693" t="s">
        <v>5747</v>
      </c>
      <c r="I5693" t="s">
        <v>5748</v>
      </c>
      <c r="J5693">
        <v>500</v>
      </c>
      <c r="K5693">
        <v>12</v>
      </c>
      <c r="L5693">
        <v>5.7</v>
      </c>
      <c r="M5693" t="s">
        <v>5749</v>
      </c>
      <c r="N5693" t="s">
        <v>5750</v>
      </c>
      <c r="O5693" t="s">
        <v>5874</v>
      </c>
      <c r="P5693" t="s">
        <v>5875</v>
      </c>
      <c r="Q5693" t="s">
        <v>5876</v>
      </c>
      <c r="R5693">
        <v>86613</v>
      </c>
      <c r="S5693" t="s">
        <v>6449</v>
      </c>
      <c r="T5693" t="s">
        <v>6449</v>
      </c>
      <c r="U5693">
        <v>8.9499999999999993</v>
      </c>
      <c r="V5693" t="s">
        <v>5755</v>
      </c>
      <c r="W5693" t="s">
        <v>5869</v>
      </c>
      <c r="X5693">
        <v>1</v>
      </c>
    </row>
    <row r="5694" spans="1:24" x14ac:dyDescent="0.25">
      <c r="A5694">
        <v>35528</v>
      </c>
      <c r="B5694" t="s">
        <v>4544</v>
      </c>
      <c r="C5694" t="s">
        <v>443</v>
      </c>
      <c r="D5694" t="s">
        <v>5871</v>
      </c>
      <c r="E5694" t="s">
        <v>5872</v>
      </c>
      <c r="F5694">
        <v>27</v>
      </c>
      <c r="G5694" t="s">
        <v>5837</v>
      </c>
      <c r="H5694" t="s">
        <v>5747</v>
      </c>
      <c r="I5694" t="s">
        <v>5748</v>
      </c>
      <c r="J5694">
        <v>500</v>
      </c>
      <c r="K5694">
        <v>12</v>
      </c>
      <c r="L5694">
        <v>5.7</v>
      </c>
      <c r="M5694" t="s">
        <v>5749</v>
      </c>
      <c r="N5694" t="s">
        <v>5750</v>
      </c>
      <c r="O5694" t="s">
        <v>5874</v>
      </c>
      <c r="P5694" t="s">
        <v>5875</v>
      </c>
      <c r="Q5694" t="s">
        <v>5876</v>
      </c>
      <c r="R5694">
        <v>86613</v>
      </c>
      <c r="S5694" t="s">
        <v>6449</v>
      </c>
      <c r="T5694" t="s">
        <v>6449</v>
      </c>
      <c r="U5694">
        <v>8.9499999999999993</v>
      </c>
      <c r="V5694" t="s">
        <v>5755</v>
      </c>
      <c r="W5694" t="s">
        <v>5869</v>
      </c>
      <c r="X5694">
        <v>1</v>
      </c>
    </row>
    <row r="5695" spans="1:24" x14ac:dyDescent="0.25">
      <c r="A5695">
        <v>34817</v>
      </c>
      <c r="B5695" t="s">
        <v>2088</v>
      </c>
      <c r="C5695" t="s">
        <v>442</v>
      </c>
      <c r="D5695" t="s">
        <v>5886</v>
      </c>
      <c r="E5695" t="s">
        <v>5887</v>
      </c>
      <c r="F5695">
        <v>20</v>
      </c>
      <c r="G5695" t="s">
        <v>5746</v>
      </c>
      <c r="H5695" t="s">
        <v>5747</v>
      </c>
      <c r="I5695" t="s">
        <v>5748</v>
      </c>
      <c r="J5695">
        <v>750</v>
      </c>
      <c r="K5695">
        <v>12</v>
      </c>
      <c r="L5695">
        <v>13</v>
      </c>
      <c r="M5695" t="s">
        <v>5759</v>
      </c>
      <c r="N5695" t="s">
        <v>5835</v>
      </c>
      <c r="O5695" t="s">
        <v>5790</v>
      </c>
      <c r="P5695" t="s">
        <v>6002</v>
      </c>
      <c r="Q5695" t="s">
        <v>5979</v>
      </c>
      <c r="R5695">
        <v>43202</v>
      </c>
      <c r="S5695" t="s">
        <v>5771</v>
      </c>
      <c r="T5695" t="s">
        <v>5771</v>
      </c>
      <c r="U5695">
        <v>13.99</v>
      </c>
      <c r="V5695" t="s">
        <v>5755</v>
      </c>
      <c r="W5695" t="s">
        <v>5756</v>
      </c>
      <c r="X5695">
        <v>1</v>
      </c>
    </row>
    <row r="5696" spans="1:24" x14ac:dyDescent="0.25">
      <c r="A5696">
        <v>34982</v>
      </c>
      <c r="B5696" t="s">
        <v>4092</v>
      </c>
      <c r="C5696" t="s">
        <v>442</v>
      </c>
      <c r="D5696" t="s">
        <v>5886</v>
      </c>
      <c r="E5696" t="s">
        <v>5966</v>
      </c>
      <c r="F5696">
        <v>10</v>
      </c>
      <c r="G5696" t="s">
        <v>5767</v>
      </c>
      <c r="H5696" t="s">
        <v>5747</v>
      </c>
      <c r="I5696" t="s">
        <v>5748</v>
      </c>
      <c r="J5696">
        <v>750</v>
      </c>
      <c r="K5696">
        <v>12</v>
      </c>
      <c r="L5696">
        <v>13.5</v>
      </c>
      <c r="M5696" t="s">
        <v>5759</v>
      </c>
      <c r="N5696" t="s">
        <v>5904</v>
      </c>
      <c r="O5696" t="s">
        <v>5790</v>
      </c>
      <c r="P5696" t="s">
        <v>6002</v>
      </c>
      <c r="Q5696" t="s">
        <v>5923</v>
      </c>
      <c r="R5696">
        <v>67102</v>
      </c>
      <c r="S5696" t="s">
        <v>5956</v>
      </c>
      <c r="T5696" t="s">
        <v>5957</v>
      </c>
      <c r="U5696">
        <v>12.99</v>
      </c>
      <c r="V5696" t="s">
        <v>5755</v>
      </c>
      <c r="W5696" t="s">
        <v>5869</v>
      </c>
      <c r="X5696">
        <v>1</v>
      </c>
    </row>
    <row r="5697" spans="1:24" x14ac:dyDescent="0.25">
      <c r="A5697">
        <v>35285</v>
      </c>
      <c r="B5697" t="s">
        <v>4385</v>
      </c>
      <c r="C5697" t="s">
        <v>443</v>
      </c>
      <c r="D5697" t="s">
        <v>5871</v>
      </c>
      <c r="E5697" t="s">
        <v>6192</v>
      </c>
      <c r="F5697">
        <v>27</v>
      </c>
      <c r="G5697" t="s">
        <v>5837</v>
      </c>
      <c r="H5697" t="s">
        <v>5747</v>
      </c>
      <c r="I5697" t="s">
        <v>5748</v>
      </c>
      <c r="J5697">
        <v>473</v>
      </c>
      <c r="K5697">
        <v>24</v>
      </c>
      <c r="L5697">
        <v>5.5</v>
      </c>
      <c r="M5697" t="s">
        <v>5749</v>
      </c>
      <c r="N5697" t="s">
        <v>5750</v>
      </c>
      <c r="O5697" t="s">
        <v>5874</v>
      </c>
      <c r="P5697" t="s">
        <v>5875</v>
      </c>
      <c r="Q5697" t="s">
        <v>5876</v>
      </c>
      <c r="R5697">
        <v>86613</v>
      </c>
      <c r="S5697" t="s">
        <v>6449</v>
      </c>
      <c r="T5697" t="s">
        <v>6449</v>
      </c>
      <c r="U5697">
        <v>4.82</v>
      </c>
      <c r="V5697" t="s">
        <v>6172</v>
      </c>
      <c r="W5697" t="s">
        <v>5869</v>
      </c>
      <c r="X5697">
        <v>1</v>
      </c>
    </row>
    <row r="5698" spans="1:24" x14ac:dyDescent="0.25">
      <c r="A5698">
        <v>35285</v>
      </c>
      <c r="B5698" t="s">
        <v>4385</v>
      </c>
      <c r="C5698" t="s">
        <v>443</v>
      </c>
      <c r="D5698" t="s">
        <v>5871</v>
      </c>
      <c r="E5698" t="s">
        <v>6192</v>
      </c>
      <c r="F5698">
        <v>27</v>
      </c>
      <c r="G5698" t="s">
        <v>5837</v>
      </c>
      <c r="H5698" t="s">
        <v>5747</v>
      </c>
      <c r="I5698" t="s">
        <v>5748</v>
      </c>
      <c r="J5698">
        <v>473</v>
      </c>
      <c r="K5698">
        <v>24</v>
      </c>
      <c r="L5698">
        <v>5.5</v>
      </c>
      <c r="M5698" t="s">
        <v>5749</v>
      </c>
      <c r="N5698" t="s">
        <v>5750</v>
      </c>
      <c r="O5698" t="s">
        <v>5874</v>
      </c>
      <c r="P5698" t="s">
        <v>5875</v>
      </c>
      <c r="Q5698" t="s">
        <v>5876</v>
      </c>
      <c r="R5698">
        <v>86613</v>
      </c>
      <c r="S5698" t="s">
        <v>6449</v>
      </c>
      <c r="T5698" t="s">
        <v>6449</v>
      </c>
      <c r="U5698">
        <v>4.82</v>
      </c>
      <c r="V5698" t="s">
        <v>6172</v>
      </c>
      <c r="W5698" t="s">
        <v>5869</v>
      </c>
      <c r="X5698">
        <v>1</v>
      </c>
    </row>
    <row r="5699" spans="1:24" x14ac:dyDescent="0.25">
      <c r="A5699">
        <v>32915</v>
      </c>
      <c r="B5699" t="s">
        <v>4075</v>
      </c>
      <c r="C5699" t="s">
        <v>442</v>
      </c>
      <c r="D5699" t="s">
        <v>5920</v>
      </c>
      <c r="E5699" t="s">
        <v>5997</v>
      </c>
      <c r="F5699">
        <v>20</v>
      </c>
      <c r="G5699" t="s">
        <v>5746</v>
      </c>
      <c r="H5699" t="s">
        <v>5747</v>
      </c>
      <c r="I5699" t="s">
        <v>5748</v>
      </c>
      <c r="J5699">
        <v>750</v>
      </c>
      <c r="K5699">
        <v>12</v>
      </c>
      <c r="L5699">
        <v>12.5</v>
      </c>
      <c r="M5699" t="s">
        <v>5759</v>
      </c>
      <c r="N5699" t="s">
        <v>5888</v>
      </c>
      <c r="O5699" t="s">
        <v>5790</v>
      </c>
      <c r="P5699" t="s">
        <v>5988</v>
      </c>
      <c r="Q5699" t="s">
        <v>5890</v>
      </c>
      <c r="R5699">
        <v>42288</v>
      </c>
      <c r="S5699" t="s">
        <v>6520</v>
      </c>
      <c r="T5699" t="s">
        <v>6521</v>
      </c>
      <c r="U5699">
        <v>18.989999999999998</v>
      </c>
      <c r="V5699" t="s">
        <v>5755</v>
      </c>
      <c r="W5699" t="s">
        <v>5756</v>
      </c>
      <c r="X5699">
        <v>1</v>
      </c>
    </row>
    <row r="5700" spans="1:24" x14ac:dyDescent="0.25">
      <c r="A5700">
        <v>35207</v>
      </c>
      <c r="B5700" t="s">
        <v>2384</v>
      </c>
      <c r="C5700" t="s">
        <v>442</v>
      </c>
      <c r="D5700" t="s">
        <v>5920</v>
      </c>
      <c r="E5700" t="s">
        <v>5921</v>
      </c>
      <c r="F5700">
        <v>20</v>
      </c>
      <c r="G5700" t="s">
        <v>5746</v>
      </c>
      <c r="H5700" t="s">
        <v>5747</v>
      </c>
      <c r="I5700" t="s">
        <v>5748</v>
      </c>
      <c r="J5700">
        <v>3000</v>
      </c>
      <c r="K5700">
        <v>4</v>
      </c>
      <c r="L5700">
        <v>12.5</v>
      </c>
      <c r="M5700" t="s">
        <v>5759</v>
      </c>
      <c r="N5700" t="s">
        <v>5888</v>
      </c>
      <c r="O5700" t="s">
        <v>5790</v>
      </c>
      <c r="P5700" t="s">
        <v>5922</v>
      </c>
      <c r="Q5700" t="s">
        <v>5890</v>
      </c>
      <c r="R5700">
        <v>62797</v>
      </c>
      <c r="S5700" t="s">
        <v>6749</v>
      </c>
      <c r="T5700" t="s">
        <v>5844</v>
      </c>
      <c r="U5700">
        <v>35.99</v>
      </c>
      <c r="V5700" t="s">
        <v>5960</v>
      </c>
      <c r="W5700" t="s">
        <v>5869</v>
      </c>
      <c r="X5700">
        <v>1</v>
      </c>
    </row>
    <row r="5701" spans="1:24" x14ac:dyDescent="0.25">
      <c r="A5701">
        <v>33827</v>
      </c>
      <c r="B5701" t="s">
        <v>3715</v>
      </c>
      <c r="C5701" t="s">
        <v>443</v>
      </c>
      <c r="D5701" t="s">
        <v>6201</v>
      </c>
      <c r="E5701" t="s">
        <v>6192</v>
      </c>
      <c r="F5701">
        <v>27</v>
      </c>
      <c r="G5701" t="s">
        <v>5837</v>
      </c>
      <c r="H5701" t="s">
        <v>5747</v>
      </c>
      <c r="I5701" t="s">
        <v>5748</v>
      </c>
      <c r="J5701">
        <v>473</v>
      </c>
      <c r="K5701">
        <v>24</v>
      </c>
      <c r="L5701">
        <v>5</v>
      </c>
      <c r="M5701" t="s">
        <v>5749</v>
      </c>
      <c r="N5701" t="s">
        <v>5750</v>
      </c>
      <c r="O5701" t="s">
        <v>5874</v>
      </c>
      <c r="P5701" t="s">
        <v>5875</v>
      </c>
      <c r="Q5701" t="s">
        <v>5876</v>
      </c>
      <c r="R5701">
        <v>93</v>
      </c>
      <c r="S5701" t="s">
        <v>6202</v>
      </c>
      <c r="T5701" t="s">
        <v>6203</v>
      </c>
      <c r="U5701">
        <v>3.79</v>
      </c>
      <c r="V5701" t="s">
        <v>6172</v>
      </c>
      <c r="W5701" t="s">
        <v>5869</v>
      </c>
      <c r="X5701">
        <v>1</v>
      </c>
    </row>
    <row r="5702" spans="1:24" x14ac:dyDescent="0.25">
      <c r="A5702">
        <v>33827</v>
      </c>
      <c r="B5702" t="s">
        <v>3715</v>
      </c>
      <c r="C5702" t="s">
        <v>443</v>
      </c>
      <c r="D5702" t="s">
        <v>6201</v>
      </c>
      <c r="E5702" t="s">
        <v>6192</v>
      </c>
      <c r="F5702">
        <v>27</v>
      </c>
      <c r="G5702" t="s">
        <v>5837</v>
      </c>
      <c r="H5702" t="s">
        <v>5747</v>
      </c>
      <c r="I5702" t="s">
        <v>5748</v>
      </c>
      <c r="J5702">
        <v>473</v>
      </c>
      <c r="K5702">
        <v>24</v>
      </c>
      <c r="L5702">
        <v>5</v>
      </c>
      <c r="M5702" t="s">
        <v>5749</v>
      </c>
      <c r="N5702" t="s">
        <v>5750</v>
      </c>
      <c r="O5702" t="s">
        <v>5874</v>
      </c>
      <c r="P5702" t="s">
        <v>5875</v>
      </c>
      <c r="Q5702" t="s">
        <v>5876</v>
      </c>
      <c r="R5702">
        <v>93</v>
      </c>
      <c r="S5702" t="s">
        <v>6202</v>
      </c>
      <c r="T5702" t="s">
        <v>6203</v>
      </c>
      <c r="U5702">
        <v>3.79</v>
      </c>
      <c r="V5702" t="s">
        <v>6172</v>
      </c>
      <c r="W5702" t="s">
        <v>5869</v>
      </c>
      <c r="X5702">
        <v>1</v>
      </c>
    </row>
    <row r="5703" spans="1:24" x14ac:dyDescent="0.25">
      <c r="A5703">
        <v>34219</v>
      </c>
      <c r="B5703" t="s">
        <v>4264</v>
      </c>
      <c r="C5703" t="s">
        <v>443</v>
      </c>
      <c r="D5703" t="s">
        <v>6177</v>
      </c>
      <c r="E5703" t="s">
        <v>6167</v>
      </c>
      <c r="F5703">
        <v>27</v>
      </c>
      <c r="G5703" t="s">
        <v>5837</v>
      </c>
      <c r="H5703" t="s">
        <v>5747</v>
      </c>
      <c r="I5703" t="s">
        <v>5748</v>
      </c>
      <c r="J5703">
        <v>710</v>
      </c>
      <c r="K5703">
        <v>12</v>
      </c>
      <c r="L5703">
        <v>5.5</v>
      </c>
      <c r="M5703" t="s">
        <v>5749</v>
      </c>
      <c r="N5703" t="s">
        <v>5750</v>
      </c>
      <c r="O5703" t="s">
        <v>5874</v>
      </c>
      <c r="P5703" t="s">
        <v>5875</v>
      </c>
      <c r="Q5703" t="s">
        <v>5876</v>
      </c>
      <c r="R5703">
        <v>43364</v>
      </c>
      <c r="S5703" t="s">
        <v>6211</v>
      </c>
      <c r="T5703" t="s">
        <v>6212</v>
      </c>
      <c r="U5703">
        <v>3.26</v>
      </c>
      <c r="V5703" t="s">
        <v>6172</v>
      </c>
      <c r="W5703" t="s">
        <v>5869</v>
      </c>
      <c r="X5703">
        <v>1</v>
      </c>
    </row>
    <row r="5704" spans="1:24" x14ac:dyDescent="0.25">
      <c r="A5704">
        <v>34219</v>
      </c>
      <c r="B5704" t="s">
        <v>4264</v>
      </c>
      <c r="C5704" t="s">
        <v>443</v>
      </c>
      <c r="D5704" t="s">
        <v>6177</v>
      </c>
      <c r="E5704" t="s">
        <v>6167</v>
      </c>
      <c r="F5704">
        <v>27</v>
      </c>
      <c r="G5704" t="s">
        <v>5837</v>
      </c>
      <c r="H5704" t="s">
        <v>5747</v>
      </c>
      <c r="I5704" t="s">
        <v>5748</v>
      </c>
      <c r="J5704">
        <v>710</v>
      </c>
      <c r="K5704">
        <v>12</v>
      </c>
      <c r="L5704">
        <v>5.5</v>
      </c>
      <c r="M5704" t="s">
        <v>5749</v>
      </c>
      <c r="N5704" t="s">
        <v>5750</v>
      </c>
      <c r="O5704" t="s">
        <v>5874</v>
      </c>
      <c r="P5704" t="s">
        <v>5875</v>
      </c>
      <c r="Q5704" t="s">
        <v>5876</v>
      </c>
      <c r="R5704">
        <v>43364</v>
      </c>
      <c r="S5704" t="s">
        <v>6211</v>
      </c>
      <c r="T5704" t="s">
        <v>6212</v>
      </c>
      <c r="U5704">
        <v>3.26</v>
      </c>
      <c r="V5704" t="s">
        <v>6172</v>
      </c>
      <c r="W5704" t="s">
        <v>5869</v>
      </c>
      <c r="X5704">
        <v>1</v>
      </c>
    </row>
    <row r="5705" spans="1:24" x14ac:dyDescent="0.25">
      <c r="A5705">
        <v>32829</v>
      </c>
      <c r="B5705" t="s">
        <v>3860</v>
      </c>
      <c r="C5705" t="s">
        <v>441</v>
      </c>
      <c r="D5705" t="s">
        <v>5827</v>
      </c>
      <c r="E5705" t="s">
        <v>5828</v>
      </c>
      <c r="F5705">
        <v>20</v>
      </c>
      <c r="G5705" t="s">
        <v>5746</v>
      </c>
      <c r="H5705" t="s">
        <v>5747</v>
      </c>
      <c r="I5705" t="s">
        <v>5748</v>
      </c>
      <c r="J5705">
        <v>750</v>
      </c>
      <c r="K5705">
        <v>12</v>
      </c>
      <c r="L5705">
        <v>40</v>
      </c>
      <c r="M5705" t="s">
        <v>5749</v>
      </c>
      <c r="N5705" t="s">
        <v>5750</v>
      </c>
      <c r="O5705" t="s">
        <v>5751</v>
      </c>
      <c r="P5705" t="s">
        <v>5752</v>
      </c>
      <c r="Q5705" t="s">
        <v>5830</v>
      </c>
      <c r="R5705">
        <v>87052</v>
      </c>
      <c r="S5705" t="s">
        <v>6658</v>
      </c>
      <c r="T5705" t="s">
        <v>6658</v>
      </c>
      <c r="U5705">
        <v>25.99</v>
      </c>
      <c r="V5705" t="s">
        <v>5755</v>
      </c>
      <c r="W5705" t="s">
        <v>5756</v>
      </c>
      <c r="X5705">
        <v>1</v>
      </c>
    </row>
    <row r="5706" spans="1:24" x14ac:dyDescent="0.25">
      <c r="A5706">
        <v>34028</v>
      </c>
      <c r="B5706" t="s">
        <v>2581</v>
      </c>
      <c r="C5706" t="s">
        <v>443</v>
      </c>
      <c r="D5706" t="s">
        <v>6411</v>
      </c>
      <c r="E5706" t="s">
        <v>5872</v>
      </c>
      <c r="F5706">
        <v>27</v>
      </c>
      <c r="G5706" t="s">
        <v>5837</v>
      </c>
      <c r="H5706" t="s">
        <v>5747</v>
      </c>
      <c r="I5706" t="s">
        <v>5748</v>
      </c>
      <c r="J5706">
        <v>473</v>
      </c>
      <c r="K5706">
        <v>24</v>
      </c>
      <c r="L5706">
        <v>6</v>
      </c>
      <c r="M5706" t="s">
        <v>5749</v>
      </c>
      <c r="N5706" t="s">
        <v>5750</v>
      </c>
      <c r="O5706" t="s">
        <v>5874</v>
      </c>
      <c r="P5706" t="s">
        <v>5875</v>
      </c>
      <c r="Q5706" t="s">
        <v>5876</v>
      </c>
      <c r="R5706">
        <v>86377</v>
      </c>
      <c r="S5706" t="s">
        <v>6639</v>
      </c>
      <c r="T5706" t="s">
        <v>6413</v>
      </c>
      <c r="U5706">
        <v>3.49</v>
      </c>
      <c r="V5706" t="s">
        <v>6172</v>
      </c>
      <c r="W5706" t="s">
        <v>5869</v>
      </c>
      <c r="X5706">
        <v>1</v>
      </c>
    </row>
    <row r="5707" spans="1:24" x14ac:dyDescent="0.25">
      <c r="A5707">
        <v>34028</v>
      </c>
      <c r="B5707" t="s">
        <v>2581</v>
      </c>
      <c r="C5707" t="s">
        <v>443</v>
      </c>
      <c r="D5707" t="s">
        <v>6411</v>
      </c>
      <c r="E5707" t="s">
        <v>5872</v>
      </c>
      <c r="F5707">
        <v>27</v>
      </c>
      <c r="G5707" t="s">
        <v>5837</v>
      </c>
      <c r="H5707" t="s">
        <v>5747</v>
      </c>
      <c r="I5707" t="s">
        <v>5748</v>
      </c>
      <c r="J5707">
        <v>473</v>
      </c>
      <c r="K5707">
        <v>24</v>
      </c>
      <c r="L5707">
        <v>6</v>
      </c>
      <c r="M5707" t="s">
        <v>5749</v>
      </c>
      <c r="N5707" t="s">
        <v>5750</v>
      </c>
      <c r="O5707" t="s">
        <v>5874</v>
      </c>
      <c r="P5707" t="s">
        <v>5875</v>
      </c>
      <c r="Q5707" t="s">
        <v>5876</v>
      </c>
      <c r="R5707">
        <v>86377</v>
      </c>
      <c r="S5707" t="s">
        <v>6639</v>
      </c>
      <c r="T5707" t="s">
        <v>6413</v>
      </c>
      <c r="U5707">
        <v>3.49</v>
      </c>
      <c r="V5707" t="s">
        <v>6172</v>
      </c>
      <c r="W5707" t="s">
        <v>5869</v>
      </c>
      <c r="X5707">
        <v>1</v>
      </c>
    </row>
    <row r="5708" spans="1:24" x14ac:dyDescent="0.25">
      <c r="A5708">
        <v>34213</v>
      </c>
      <c r="B5708" t="s">
        <v>4126</v>
      </c>
      <c r="C5708" t="s">
        <v>442</v>
      </c>
      <c r="D5708" t="s">
        <v>5920</v>
      </c>
      <c r="E5708" t="s">
        <v>5997</v>
      </c>
      <c r="F5708">
        <v>10</v>
      </c>
      <c r="G5708" t="s">
        <v>5767</v>
      </c>
      <c r="H5708" t="s">
        <v>5747</v>
      </c>
      <c r="I5708" t="s">
        <v>5748</v>
      </c>
      <c r="J5708">
        <v>750</v>
      </c>
      <c r="K5708">
        <v>12</v>
      </c>
      <c r="L5708">
        <v>7</v>
      </c>
      <c r="M5708" t="s">
        <v>5749</v>
      </c>
      <c r="N5708" t="s">
        <v>5750</v>
      </c>
      <c r="O5708" t="s">
        <v>5751</v>
      </c>
      <c r="P5708" t="s">
        <v>5922</v>
      </c>
      <c r="Q5708" t="s">
        <v>5947</v>
      </c>
      <c r="R5708">
        <v>42004</v>
      </c>
      <c r="S5708" t="s">
        <v>5946</v>
      </c>
      <c r="T5708" t="s">
        <v>5946</v>
      </c>
      <c r="U5708">
        <v>10.49</v>
      </c>
      <c r="V5708" t="s">
        <v>5755</v>
      </c>
      <c r="W5708" t="s">
        <v>5869</v>
      </c>
      <c r="X5708">
        <v>1</v>
      </c>
    </row>
    <row r="5709" spans="1:24" x14ac:dyDescent="0.25">
      <c r="A5709">
        <v>32853</v>
      </c>
      <c r="B5709" t="s">
        <v>2356</v>
      </c>
      <c r="C5709" t="s">
        <v>442</v>
      </c>
      <c r="D5709" t="s">
        <v>5886</v>
      </c>
      <c r="E5709" t="s">
        <v>6064</v>
      </c>
      <c r="F5709">
        <v>20</v>
      </c>
      <c r="G5709" t="s">
        <v>5746</v>
      </c>
      <c r="H5709" t="s">
        <v>5747</v>
      </c>
      <c r="I5709" t="s">
        <v>5748</v>
      </c>
      <c r="J5709">
        <v>750</v>
      </c>
      <c r="K5709">
        <v>12</v>
      </c>
      <c r="L5709">
        <v>14.5</v>
      </c>
      <c r="M5709" t="s">
        <v>5759</v>
      </c>
      <c r="N5709" t="s">
        <v>5904</v>
      </c>
      <c r="O5709" t="s">
        <v>5790</v>
      </c>
      <c r="P5709" t="s">
        <v>5889</v>
      </c>
      <c r="Q5709" t="s">
        <v>5923</v>
      </c>
      <c r="R5709">
        <v>48030</v>
      </c>
      <c r="S5709" t="s">
        <v>6258</v>
      </c>
      <c r="T5709" t="s">
        <v>6026</v>
      </c>
      <c r="U5709">
        <v>23.99</v>
      </c>
      <c r="V5709" t="s">
        <v>5755</v>
      </c>
      <c r="W5709" t="s">
        <v>5765</v>
      </c>
      <c r="X5709">
        <v>1</v>
      </c>
    </row>
    <row r="5710" spans="1:24" x14ac:dyDescent="0.25">
      <c r="A5710">
        <v>35525</v>
      </c>
      <c r="B5710" t="s">
        <v>4542</v>
      </c>
      <c r="C5710" t="s">
        <v>443</v>
      </c>
      <c r="D5710" t="s">
        <v>5871</v>
      </c>
      <c r="E5710" t="s">
        <v>6192</v>
      </c>
      <c r="F5710">
        <v>27</v>
      </c>
      <c r="G5710" t="s">
        <v>5837</v>
      </c>
      <c r="H5710" t="s">
        <v>5747</v>
      </c>
      <c r="I5710" t="s">
        <v>5748</v>
      </c>
      <c r="J5710">
        <v>355</v>
      </c>
      <c r="K5710">
        <v>24</v>
      </c>
      <c r="L5710">
        <v>4.0999999999999996</v>
      </c>
      <c r="M5710" t="s">
        <v>5749</v>
      </c>
      <c r="N5710" t="s">
        <v>5750</v>
      </c>
      <c r="O5710" t="s">
        <v>5874</v>
      </c>
      <c r="P5710" t="s">
        <v>5875</v>
      </c>
      <c r="Q5710" t="s">
        <v>5876</v>
      </c>
      <c r="R5710">
        <v>86613</v>
      </c>
      <c r="S5710" t="s">
        <v>6449</v>
      </c>
      <c r="T5710" t="s">
        <v>6449</v>
      </c>
      <c r="U5710">
        <v>5.89</v>
      </c>
      <c r="V5710" t="s">
        <v>6172</v>
      </c>
      <c r="W5710" t="s">
        <v>5869</v>
      </c>
      <c r="X5710">
        <v>1</v>
      </c>
    </row>
    <row r="5711" spans="1:24" x14ac:dyDescent="0.25">
      <c r="A5711">
        <v>35525</v>
      </c>
      <c r="B5711" t="s">
        <v>4542</v>
      </c>
      <c r="C5711" t="s">
        <v>443</v>
      </c>
      <c r="D5711" t="s">
        <v>5871</v>
      </c>
      <c r="E5711" t="s">
        <v>6192</v>
      </c>
      <c r="F5711">
        <v>27</v>
      </c>
      <c r="G5711" t="s">
        <v>5837</v>
      </c>
      <c r="H5711" t="s">
        <v>5747</v>
      </c>
      <c r="I5711" t="s">
        <v>5748</v>
      </c>
      <c r="J5711">
        <v>355</v>
      </c>
      <c r="K5711">
        <v>24</v>
      </c>
      <c r="L5711">
        <v>4.0999999999999996</v>
      </c>
      <c r="M5711" t="s">
        <v>5749</v>
      </c>
      <c r="N5711" t="s">
        <v>5750</v>
      </c>
      <c r="O5711" t="s">
        <v>5874</v>
      </c>
      <c r="P5711" t="s">
        <v>5875</v>
      </c>
      <c r="Q5711" t="s">
        <v>5876</v>
      </c>
      <c r="R5711">
        <v>86613</v>
      </c>
      <c r="S5711" t="s">
        <v>6449</v>
      </c>
      <c r="T5711" t="s">
        <v>6449</v>
      </c>
      <c r="U5711">
        <v>5.89</v>
      </c>
      <c r="V5711" t="s">
        <v>6172</v>
      </c>
      <c r="W5711" t="s">
        <v>5869</v>
      </c>
      <c r="X5711">
        <v>1</v>
      </c>
    </row>
    <row r="5712" spans="1:24" x14ac:dyDescent="0.25">
      <c r="A5712">
        <v>34450</v>
      </c>
      <c r="B5712" t="s">
        <v>4284</v>
      </c>
      <c r="C5712" t="s">
        <v>442</v>
      </c>
      <c r="D5712" t="s">
        <v>5961</v>
      </c>
      <c r="E5712" t="s">
        <v>5973</v>
      </c>
      <c r="F5712">
        <v>20</v>
      </c>
      <c r="G5712" t="s">
        <v>5746</v>
      </c>
      <c r="H5712" t="s">
        <v>5747</v>
      </c>
      <c r="I5712" t="s">
        <v>5748</v>
      </c>
      <c r="J5712">
        <v>750</v>
      </c>
      <c r="K5712">
        <v>6</v>
      </c>
      <c r="L5712">
        <v>6</v>
      </c>
      <c r="M5712" t="s">
        <v>5759</v>
      </c>
      <c r="N5712" t="s">
        <v>5835</v>
      </c>
      <c r="O5712" t="s">
        <v>5761</v>
      </c>
      <c r="P5712" t="s">
        <v>5916</v>
      </c>
      <c r="Q5712" t="s">
        <v>5974</v>
      </c>
      <c r="R5712">
        <v>87014</v>
      </c>
      <c r="S5712" t="s">
        <v>6082</v>
      </c>
      <c r="T5712" t="s">
        <v>5999</v>
      </c>
      <c r="U5712">
        <v>16.989999999999998</v>
      </c>
      <c r="V5712" t="s">
        <v>5755</v>
      </c>
      <c r="W5712" t="s">
        <v>5765</v>
      </c>
      <c r="X5712">
        <v>1</v>
      </c>
    </row>
    <row r="5713" spans="1:24" x14ac:dyDescent="0.25">
      <c r="A5713">
        <v>34130</v>
      </c>
      <c r="B5713" t="s">
        <v>4118</v>
      </c>
      <c r="C5713" t="s">
        <v>442</v>
      </c>
      <c r="D5713" t="s">
        <v>5961</v>
      </c>
      <c r="E5713" t="s">
        <v>498</v>
      </c>
      <c r="F5713">
        <v>20</v>
      </c>
      <c r="G5713" t="s">
        <v>5746</v>
      </c>
      <c r="H5713" t="s">
        <v>5747</v>
      </c>
      <c r="I5713" t="s">
        <v>5748</v>
      </c>
      <c r="J5713">
        <v>375</v>
      </c>
      <c r="K5713">
        <v>12</v>
      </c>
      <c r="L5713">
        <v>13</v>
      </c>
      <c r="M5713" t="s">
        <v>5759</v>
      </c>
      <c r="N5713" t="s">
        <v>6107</v>
      </c>
      <c r="O5713" t="s">
        <v>5790</v>
      </c>
      <c r="P5713" t="s">
        <v>5916</v>
      </c>
      <c r="Q5713" t="s">
        <v>5963</v>
      </c>
      <c r="R5713">
        <v>86729</v>
      </c>
      <c r="S5713" t="s">
        <v>6108</v>
      </c>
      <c r="T5713" t="s">
        <v>5999</v>
      </c>
      <c r="U5713">
        <v>8.99</v>
      </c>
      <c r="V5713" t="s">
        <v>6172</v>
      </c>
      <c r="W5713" t="s">
        <v>5765</v>
      </c>
      <c r="X5713">
        <v>1</v>
      </c>
    </row>
    <row r="5714" spans="1:24" x14ac:dyDescent="0.25">
      <c r="A5714">
        <v>34918</v>
      </c>
      <c r="B5714" t="s">
        <v>4527</v>
      </c>
      <c r="C5714" t="s">
        <v>443</v>
      </c>
      <c r="D5714" t="s">
        <v>5871</v>
      </c>
      <c r="E5714" t="s">
        <v>5872</v>
      </c>
      <c r="F5714">
        <v>27</v>
      </c>
      <c r="G5714" t="s">
        <v>5837</v>
      </c>
      <c r="H5714" t="s">
        <v>5747</v>
      </c>
      <c r="I5714" t="s">
        <v>5748</v>
      </c>
      <c r="J5714">
        <v>2130</v>
      </c>
      <c r="K5714">
        <v>4</v>
      </c>
      <c r="L5714">
        <v>6.5</v>
      </c>
      <c r="M5714" t="s">
        <v>5749</v>
      </c>
      <c r="N5714" t="s">
        <v>5750</v>
      </c>
      <c r="O5714" t="s">
        <v>5874</v>
      </c>
      <c r="P5714" t="s">
        <v>5875</v>
      </c>
      <c r="Q5714" t="s">
        <v>5876</v>
      </c>
      <c r="R5714">
        <v>83648</v>
      </c>
      <c r="S5714" t="s">
        <v>6489</v>
      </c>
      <c r="T5714" t="s">
        <v>5984</v>
      </c>
      <c r="U5714">
        <v>15.49</v>
      </c>
      <c r="V5714" t="s">
        <v>6172</v>
      </c>
      <c r="W5714" t="s">
        <v>5869</v>
      </c>
      <c r="X5714">
        <v>6</v>
      </c>
    </row>
    <row r="5715" spans="1:24" x14ac:dyDescent="0.25">
      <c r="A5715">
        <v>34918</v>
      </c>
      <c r="B5715" t="s">
        <v>4527</v>
      </c>
      <c r="C5715" t="s">
        <v>443</v>
      </c>
      <c r="D5715" t="s">
        <v>5871</v>
      </c>
      <c r="E5715" t="s">
        <v>5872</v>
      </c>
      <c r="F5715">
        <v>27</v>
      </c>
      <c r="G5715" t="s">
        <v>5837</v>
      </c>
      <c r="H5715" t="s">
        <v>5747</v>
      </c>
      <c r="I5715" t="s">
        <v>5748</v>
      </c>
      <c r="J5715">
        <v>2130</v>
      </c>
      <c r="K5715">
        <v>4</v>
      </c>
      <c r="L5715">
        <v>6.5</v>
      </c>
      <c r="M5715" t="s">
        <v>5749</v>
      </c>
      <c r="N5715" t="s">
        <v>5750</v>
      </c>
      <c r="O5715" t="s">
        <v>5874</v>
      </c>
      <c r="P5715" t="s">
        <v>5875</v>
      </c>
      <c r="Q5715" t="s">
        <v>5876</v>
      </c>
      <c r="R5715">
        <v>83648</v>
      </c>
      <c r="S5715" t="s">
        <v>6489</v>
      </c>
      <c r="T5715" t="s">
        <v>5984</v>
      </c>
      <c r="U5715">
        <v>15.49</v>
      </c>
      <c r="V5715" t="s">
        <v>6172</v>
      </c>
      <c r="W5715" t="s">
        <v>5869</v>
      </c>
      <c r="X5715">
        <v>6</v>
      </c>
    </row>
    <row r="5716" spans="1:24" x14ac:dyDescent="0.25">
      <c r="A5716">
        <v>34440</v>
      </c>
      <c r="B5716" t="s">
        <v>4193</v>
      </c>
      <c r="C5716" t="s">
        <v>443</v>
      </c>
      <c r="D5716" t="s">
        <v>6256</v>
      </c>
      <c r="E5716" t="s">
        <v>5872</v>
      </c>
      <c r="F5716">
        <v>27</v>
      </c>
      <c r="G5716" t="s">
        <v>5837</v>
      </c>
      <c r="H5716" t="s">
        <v>5747</v>
      </c>
      <c r="I5716" t="s">
        <v>5748</v>
      </c>
      <c r="J5716">
        <v>473</v>
      </c>
      <c r="K5716">
        <v>24</v>
      </c>
      <c r="L5716">
        <v>8.6</v>
      </c>
      <c r="M5716" t="s">
        <v>5749</v>
      </c>
      <c r="N5716" t="s">
        <v>5750</v>
      </c>
      <c r="O5716" t="s">
        <v>5874</v>
      </c>
      <c r="P5716" t="s">
        <v>5875</v>
      </c>
      <c r="Q5716" t="s">
        <v>5876</v>
      </c>
      <c r="R5716">
        <v>95</v>
      </c>
      <c r="S5716" t="s">
        <v>6257</v>
      </c>
      <c r="T5716" t="s">
        <v>6257</v>
      </c>
      <c r="U5716">
        <v>5.25</v>
      </c>
      <c r="V5716" t="s">
        <v>6172</v>
      </c>
      <c r="W5716" t="s">
        <v>5869</v>
      </c>
      <c r="X5716">
        <v>1</v>
      </c>
    </row>
    <row r="5717" spans="1:24" x14ac:dyDescent="0.25">
      <c r="A5717">
        <v>34440</v>
      </c>
      <c r="B5717" t="s">
        <v>4193</v>
      </c>
      <c r="C5717" t="s">
        <v>443</v>
      </c>
      <c r="D5717" t="s">
        <v>6256</v>
      </c>
      <c r="E5717" t="s">
        <v>5872</v>
      </c>
      <c r="F5717">
        <v>27</v>
      </c>
      <c r="G5717" t="s">
        <v>5837</v>
      </c>
      <c r="H5717" t="s">
        <v>5747</v>
      </c>
      <c r="I5717" t="s">
        <v>5748</v>
      </c>
      <c r="J5717">
        <v>473</v>
      </c>
      <c r="K5717">
        <v>24</v>
      </c>
      <c r="L5717">
        <v>8.6</v>
      </c>
      <c r="M5717" t="s">
        <v>5749</v>
      </c>
      <c r="N5717" t="s">
        <v>5750</v>
      </c>
      <c r="O5717" t="s">
        <v>5874</v>
      </c>
      <c r="P5717" t="s">
        <v>5875</v>
      </c>
      <c r="Q5717" t="s">
        <v>5876</v>
      </c>
      <c r="R5717">
        <v>95</v>
      </c>
      <c r="S5717" t="s">
        <v>6257</v>
      </c>
      <c r="T5717" t="s">
        <v>6257</v>
      </c>
      <c r="U5717">
        <v>5.25</v>
      </c>
      <c r="V5717" t="s">
        <v>6172</v>
      </c>
      <c r="W5717" t="s">
        <v>5869</v>
      </c>
      <c r="X5717">
        <v>1</v>
      </c>
    </row>
    <row r="5718" spans="1:24" x14ac:dyDescent="0.25">
      <c r="A5718">
        <v>33835</v>
      </c>
      <c r="B5718" t="s">
        <v>3717</v>
      </c>
      <c r="C5718" t="s">
        <v>442</v>
      </c>
      <c r="D5718" t="s">
        <v>5929</v>
      </c>
      <c r="E5718" t="s">
        <v>5991</v>
      </c>
      <c r="F5718">
        <v>22</v>
      </c>
      <c r="G5718" t="s">
        <v>5816</v>
      </c>
      <c r="H5718" t="s">
        <v>5791</v>
      </c>
      <c r="I5718" t="s">
        <v>5792</v>
      </c>
      <c r="J5718">
        <v>1000</v>
      </c>
      <c r="K5718">
        <v>3</v>
      </c>
      <c r="L5718">
        <v>20</v>
      </c>
      <c r="M5718" t="s">
        <v>5759</v>
      </c>
      <c r="N5718" t="s">
        <v>5992</v>
      </c>
      <c r="O5718" t="s">
        <v>5761</v>
      </c>
      <c r="P5718" t="s">
        <v>5889</v>
      </c>
      <c r="Q5718" t="s">
        <v>5993</v>
      </c>
      <c r="R5718">
        <v>42822</v>
      </c>
      <c r="S5718" t="s">
        <v>6011</v>
      </c>
      <c r="T5718" t="s">
        <v>6012</v>
      </c>
      <c r="U5718">
        <v>69.95</v>
      </c>
      <c r="V5718" t="s">
        <v>5755</v>
      </c>
      <c r="W5718" t="s">
        <v>5765</v>
      </c>
      <c r="X5718">
        <v>1</v>
      </c>
    </row>
    <row r="5719" spans="1:24" x14ac:dyDescent="0.25">
      <c r="A5719">
        <v>34163</v>
      </c>
      <c r="B5719" t="s">
        <v>3448</v>
      </c>
      <c r="C5719" t="s">
        <v>443</v>
      </c>
      <c r="D5719" t="s">
        <v>6651</v>
      </c>
      <c r="E5719" t="s">
        <v>6190</v>
      </c>
      <c r="F5719">
        <v>27</v>
      </c>
      <c r="G5719" t="s">
        <v>5837</v>
      </c>
      <c r="H5719" t="s">
        <v>5747</v>
      </c>
      <c r="I5719" t="s">
        <v>5748</v>
      </c>
      <c r="J5719">
        <v>473</v>
      </c>
      <c r="K5719">
        <v>24</v>
      </c>
      <c r="L5719">
        <v>3.8</v>
      </c>
      <c r="M5719" t="s">
        <v>5749</v>
      </c>
      <c r="N5719" t="s">
        <v>5750</v>
      </c>
      <c r="O5719" t="s">
        <v>5874</v>
      </c>
      <c r="P5719" t="s">
        <v>5875</v>
      </c>
      <c r="Q5719" t="s">
        <v>5876</v>
      </c>
      <c r="R5719">
        <v>96</v>
      </c>
      <c r="S5719" t="s">
        <v>6638</v>
      </c>
      <c r="T5719" t="s">
        <v>6638</v>
      </c>
      <c r="U5719">
        <v>3.95</v>
      </c>
      <c r="V5719" t="s">
        <v>6172</v>
      </c>
      <c r="W5719" t="s">
        <v>5869</v>
      </c>
      <c r="X5719">
        <v>1</v>
      </c>
    </row>
    <row r="5720" spans="1:24" x14ac:dyDescent="0.25">
      <c r="A5720">
        <v>34163</v>
      </c>
      <c r="B5720" t="s">
        <v>3448</v>
      </c>
      <c r="C5720" t="s">
        <v>443</v>
      </c>
      <c r="D5720" t="s">
        <v>6651</v>
      </c>
      <c r="E5720" t="s">
        <v>6190</v>
      </c>
      <c r="F5720">
        <v>27</v>
      </c>
      <c r="G5720" t="s">
        <v>5837</v>
      </c>
      <c r="H5720" t="s">
        <v>5747</v>
      </c>
      <c r="I5720" t="s">
        <v>5748</v>
      </c>
      <c r="J5720">
        <v>473</v>
      </c>
      <c r="K5720">
        <v>24</v>
      </c>
      <c r="L5720">
        <v>3.8</v>
      </c>
      <c r="M5720" t="s">
        <v>5749</v>
      </c>
      <c r="N5720" t="s">
        <v>5750</v>
      </c>
      <c r="O5720" t="s">
        <v>5874</v>
      </c>
      <c r="P5720" t="s">
        <v>5875</v>
      </c>
      <c r="Q5720" t="s">
        <v>5876</v>
      </c>
      <c r="R5720">
        <v>96</v>
      </c>
      <c r="S5720" t="s">
        <v>6638</v>
      </c>
      <c r="T5720" t="s">
        <v>6638</v>
      </c>
      <c r="U5720">
        <v>3.95</v>
      </c>
      <c r="V5720" t="s">
        <v>6172</v>
      </c>
      <c r="W5720" t="s">
        <v>5869</v>
      </c>
      <c r="X5720">
        <v>1</v>
      </c>
    </row>
    <row r="5721" spans="1:24" x14ac:dyDescent="0.25">
      <c r="A5721">
        <v>34252</v>
      </c>
      <c r="B5721" t="s">
        <v>2478</v>
      </c>
      <c r="C5721" t="s">
        <v>443</v>
      </c>
      <c r="D5721" t="s">
        <v>6166</v>
      </c>
      <c r="E5721" t="s">
        <v>6192</v>
      </c>
      <c r="F5721">
        <v>20</v>
      </c>
      <c r="G5721" t="s">
        <v>5746</v>
      </c>
      <c r="H5721" t="s">
        <v>5747</v>
      </c>
      <c r="I5721" t="s">
        <v>5792</v>
      </c>
      <c r="J5721">
        <v>473</v>
      </c>
      <c r="K5721">
        <v>12</v>
      </c>
      <c r="L5721">
        <v>5.4</v>
      </c>
      <c r="M5721" t="s">
        <v>5749</v>
      </c>
      <c r="N5721" t="s">
        <v>5750</v>
      </c>
      <c r="O5721" t="s">
        <v>5751</v>
      </c>
      <c r="P5721" t="s">
        <v>5875</v>
      </c>
      <c r="Q5721" t="s">
        <v>6169</v>
      </c>
      <c r="R5721">
        <v>84976</v>
      </c>
      <c r="S5721" t="s">
        <v>6735</v>
      </c>
      <c r="T5721" t="s">
        <v>6570</v>
      </c>
      <c r="U5721">
        <v>3.49</v>
      </c>
      <c r="V5721" t="s">
        <v>6172</v>
      </c>
      <c r="W5721" t="s">
        <v>5869</v>
      </c>
      <c r="X5721">
        <v>1</v>
      </c>
    </row>
    <row r="5722" spans="1:24" x14ac:dyDescent="0.25">
      <c r="A5722">
        <v>34157</v>
      </c>
      <c r="B5722" t="s">
        <v>1491</v>
      </c>
      <c r="C5722" t="s">
        <v>441</v>
      </c>
      <c r="D5722" t="s">
        <v>5798</v>
      </c>
      <c r="E5722" t="s">
        <v>5799</v>
      </c>
      <c r="F5722">
        <v>20</v>
      </c>
      <c r="G5722" t="s">
        <v>5746</v>
      </c>
      <c r="H5722" t="s">
        <v>5747</v>
      </c>
      <c r="I5722" t="s">
        <v>5748</v>
      </c>
      <c r="J5722">
        <v>1140</v>
      </c>
      <c r="K5722">
        <v>12</v>
      </c>
      <c r="L5722">
        <v>40</v>
      </c>
      <c r="M5722" t="s">
        <v>5749</v>
      </c>
      <c r="N5722" t="s">
        <v>5750</v>
      </c>
      <c r="O5722" t="s">
        <v>5751</v>
      </c>
      <c r="P5722" t="s">
        <v>5752</v>
      </c>
      <c r="Q5722" t="s">
        <v>5838</v>
      </c>
      <c r="R5722">
        <v>82229</v>
      </c>
      <c r="S5722" t="s">
        <v>6507</v>
      </c>
      <c r="T5722" t="s">
        <v>6507</v>
      </c>
      <c r="U5722">
        <v>32.89</v>
      </c>
      <c r="V5722" t="s">
        <v>5755</v>
      </c>
      <c r="W5722" t="s">
        <v>5756</v>
      </c>
      <c r="X5722">
        <v>1</v>
      </c>
    </row>
    <row r="5723" spans="1:24" x14ac:dyDescent="0.25">
      <c r="A5723">
        <v>33415</v>
      </c>
      <c r="B5723" t="s">
        <v>3983</v>
      </c>
      <c r="C5723" t="s">
        <v>444</v>
      </c>
      <c r="D5723" t="s">
        <v>6161</v>
      </c>
      <c r="E5723" t="s">
        <v>6395</v>
      </c>
      <c r="F5723">
        <v>10</v>
      </c>
      <c r="G5723" t="s">
        <v>5767</v>
      </c>
      <c r="H5723" t="s">
        <v>5747</v>
      </c>
      <c r="I5723" t="s">
        <v>5792</v>
      </c>
      <c r="J5723">
        <v>2130</v>
      </c>
      <c r="K5723">
        <v>4</v>
      </c>
      <c r="L5723">
        <v>5</v>
      </c>
      <c r="M5723" t="s">
        <v>5749</v>
      </c>
      <c r="N5723" t="s">
        <v>5750</v>
      </c>
      <c r="O5723" t="s">
        <v>5751</v>
      </c>
      <c r="P5723" t="s">
        <v>6163</v>
      </c>
      <c r="Q5723" t="s">
        <v>6396</v>
      </c>
      <c r="R5723">
        <v>86187</v>
      </c>
      <c r="S5723" t="s">
        <v>6610</v>
      </c>
      <c r="T5723" t="s">
        <v>6195</v>
      </c>
      <c r="U5723">
        <v>15.49</v>
      </c>
      <c r="V5723" t="s">
        <v>6172</v>
      </c>
      <c r="W5723" t="s">
        <v>5756</v>
      </c>
      <c r="X5723">
        <v>6</v>
      </c>
    </row>
    <row r="5724" spans="1:24" x14ac:dyDescent="0.25">
      <c r="A5724">
        <v>34263</v>
      </c>
      <c r="B5724" t="s">
        <v>4181</v>
      </c>
      <c r="C5724" t="s">
        <v>444</v>
      </c>
      <c r="D5724" t="s">
        <v>6151</v>
      </c>
      <c r="E5724" t="s">
        <v>6176</v>
      </c>
      <c r="F5724">
        <v>10</v>
      </c>
      <c r="G5724" t="s">
        <v>5767</v>
      </c>
      <c r="H5724" t="s">
        <v>5747</v>
      </c>
      <c r="I5724" t="s">
        <v>5748</v>
      </c>
      <c r="J5724">
        <v>3784</v>
      </c>
      <c r="K5724">
        <v>3</v>
      </c>
      <c r="L5724">
        <v>4.5</v>
      </c>
      <c r="M5724" t="s">
        <v>5749</v>
      </c>
      <c r="N5724" t="s">
        <v>5750</v>
      </c>
      <c r="O5724" t="s">
        <v>5874</v>
      </c>
      <c r="P5724" t="s">
        <v>6163</v>
      </c>
      <c r="Q5724" t="s">
        <v>6154</v>
      </c>
      <c r="R5724">
        <v>49217</v>
      </c>
      <c r="S5724" t="s">
        <v>6280</v>
      </c>
      <c r="T5724" t="s">
        <v>6182</v>
      </c>
      <c r="U5724">
        <v>31.5</v>
      </c>
      <c r="V5724" t="s">
        <v>6172</v>
      </c>
      <c r="W5724" t="s">
        <v>5869</v>
      </c>
      <c r="X5724">
        <v>8</v>
      </c>
    </row>
    <row r="5725" spans="1:24" x14ac:dyDescent="0.25">
      <c r="A5725">
        <v>34263</v>
      </c>
      <c r="B5725" t="s">
        <v>4181</v>
      </c>
      <c r="C5725" t="s">
        <v>444</v>
      </c>
      <c r="D5725" t="s">
        <v>6151</v>
      </c>
      <c r="E5725" t="s">
        <v>6176</v>
      </c>
      <c r="F5725">
        <v>10</v>
      </c>
      <c r="G5725" t="s">
        <v>5767</v>
      </c>
      <c r="H5725" t="s">
        <v>5747</v>
      </c>
      <c r="I5725" t="s">
        <v>5748</v>
      </c>
      <c r="J5725">
        <v>3784</v>
      </c>
      <c r="K5725">
        <v>3</v>
      </c>
      <c r="L5725">
        <v>4.5</v>
      </c>
      <c r="M5725" t="s">
        <v>5749</v>
      </c>
      <c r="N5725" t="s">
        <v>5750</v>
      </c>
      <c r="O5725" t="s">
        <v>5874</v>
      </c>
      <c r="P5725" t="s">
        <v>6163</v>
      </c>
      <c r="Q5725" t="s">
        <v>6154</v>
      </c>
      <c r="R5725">
        <v>49217</v>
      </c>
      <c r="S5725" t="s">
        <v>6280</v>
      </c>
      <c r="T5725" t="s">
        <v>6182</v>
      </c>
      <c r="U5725">
        <v>31.5</v>
      </c>
      <c r="V5725" t="s">
        <v>6172</v>
      </c>
      <c r="W5725" t="s">
        <v>5869</v>
      </c>
      <c r="X5725">
        <v>8</v>
      </c>
    </row>
    <row r="5726" spans="1:24" x14ac:dyDescent="0.25">
      <c r="A5726">
        <v>35312</v>
      </c>
      <c r="B5726" t="s">
        <v>4395</v>
      </c>
      <c r="C5726" t="s">
        <v>441</v>
      </c>
      <c r="D5726" t="s">
        <v>5744</v>
      </c>
      <c r="E5726" t="s">
        <v>5913</v>
      </c>
      <c r="F5726">
        <v>20</v>
      </c>
      <c r="G5726" t="s">
        <v>5746</v>
      </c>
      <c r="H5726" t="s">
        <v>5747</v>
      </c>
      <c r="I5726" t="s">
        <v>5748</v>
      </c>
      <c r="J5726">
        <v>750</v>
      </c>
      <c r="K5726">
        <v>12</v>
      </c>
      <c r="L5726">
        <v>35</v>
      </c>
      <c r="M5726" t="s">
        <v>5749</v>
      </c>
      <c r="N5726" t="s">
        <v>5750</v>
      </c>
      <c r="O5726" t="s">
        <v>5751</v>
      </c>
      <c r="P5726" t="s">
        <v>5752</v>
      </c>
      <c r="Q5726" t="s">
        <v>5925</v>
      </c>
      <c r="R5726">
        <v>43500</v>
      </c>
      <c r="S5726" t="s">
        <v>5773</v>
      </c>
      <c r="T5726" t="s">
        <v>5773</v>
      </c>
      <c r="U5726">
        <v>28.99</v>
      </c>
      <c r="V5726" t="s">
        <v>5755</v>
      </c>
      <c r="W5726" t="s">
        <v>5756</v>
      </c>
      <c r="X5726">
        <v>1</v>
      </c>
    </row>
    <row r="5727" spans="1:24" x14ac:dyDescent="0.25">
      <c r="A5727">
        <v>33466</v>
      </c>
      <c r="B5727" t="s">
        <v>4647</v>
      </c>
      <c r="C5727" t="s">
        <v>443</v>
      </c>
      <c r="D5727" t="s">
        <v>6166</v>
      </c>
      <c r="E5727" t="s">
        <v>6482</v>
      </c>
      <c r="F5727">
        <v>20</v>
      </c>
      <c r="G5727" t="s">
        <v>5746</v>
      </c>
      <c r="H5727" t="s">
        <v>5747</v>
      </c>
      <c r="I5727" t="s">
        <v>5748</v>
      </c>
      <c r="J5727">
        <v>355</v>
      </c>
      <c r="K5727">
        <v>24</v>
      </c>
      <c r="L5727">
        <v>0.3</v>
      </c>
      <c r="M5727" t="s">
        <v>5749</v>
      </c>
      <c r="N5727" t="s">
        <v>5750</v>
      </c>
      <c r="O5727" t="s">
        <v>5751</v>
      </c>
      <c r="P5727" t="s">
        <v>5875</v>
      </c>
      <c r="Q5727" t="s">
        <v>6380</v>
      </c>
      <c r="R5727">
        <v>91723</v>
      </c>
      <c r="S5727" t="s">
        <v>6663</v>
      </c>
      <c r="T5727" t="s">
        <v>6570</v>
      </c>
      <c r="U5727">
        <v>1.87</v>
      </c>
      <c r="V5727" t="s">
        <v>6172</v>
      </c>
      <c r="W5727" t="s">
        <v>5869</v>
      </c>
      <c r="X5727">
        <v>1</v>
      </c>
    </row>
    <row r="5728" spans="1:24" x14ac:dyDescent="0.25">
      <c r="A5728">
        <v>35532</v>
      </c>
      <c r="B5728" t="s">
        <v>4553</v>
      </c>
      <c r="C5728" t="s">
        <v>443</v>
      </c>
      <c r="D5728" t="s">
        <v>6528</v>
      </c>
      <c r="E5728" t="s">
        <v>5872</v>
      </c>
      <c r="F5728">
        <v>27</v>
      </c>
      <c r="G5728" t="s">
        <v>5837</v>
      </c>
      <c r="H5728" t="s">
        <v>5747</v>
      </c>
      <c r="I5728" t="s">
        <v>5748</v>
      </c>
      <c r="J5728">
        <v>355</v>
      </c>
      <c r="K5728">
        <v>24</v>
      </c>
      <c r="L5728">
        <v>6.5</v>
      </c>
      <c r="M5728" t="s">
        <v>5749</v>
      </c>
      <c r="N5728" t="s">
        <v>5750</v>
      </c>
      <c r="O5728" t="s">
        <v>5874</v>
      </c>
      <c r="P5728" t="s">
        <v>5875</v>
      </c>
      <c r="Q5728" t="s">
        <v>5876</v>
      </c>
      <c r="R5728">
        <v>97</v>
      </c>
      <c r="S5728" t="s">
        <v>6529</v>
      </c>
      <c r="T5728" t="s">
        <v>6529</v>
      </c>
      <c r="U5728">
        <v>6</v>
      </c>
      <c r="V5728" t="s">
        <v>6172</v>
      </c>
      <c r="W5728" t="s">
        <v>5869</v>
      </c>
      <c r="X5728">
        <v>1</v>
      </c>
    </row>
    <row r="5729" spans="1:24" x14ac:dyDescent="0.25">
      <c r="A5729">
        <v>35532</v>
      </c>
      <c r="B5729" t="s">
        <v>4553</v>
      </c>
      <c r="C5729" t="s">
        <v>443</v>
      </c>
      <c r="D5729" t="s">
        <v>6528</v>
      </c>
      <c r="E5729" t="s">
        <v>5872</v>
      </c>
      <c r="F5729">
        <v>27</v>
      </c>
      <c r="G5729" t="s">
        <v>5837</v>
      </c>
      <c r="H5729" t="s">
        <v>5747</v>
      </c>
      <c r="I5729" t="s">
        <v>5748</v>
      </c>
      <c r="J5729">
        <v>355</v>
      </c>
      <c r="K5729">
        <v>24</v>
      </c>
      <c r="L5729">
        <v>6.5</v>
      </c>
      <c r="M5729" t="s">
        <v>5749</v>
      </c>
      <c r="N5729" t="s">
        <v>5750</v>
      </c>
      <c r="O5729" t="s">
        <v>5874</v>
      </c>
      <c r="P5729" t="s">
        <v>5875</v>
      </c>
      <c r="Q5729" t="s">
        <v>5876</v>
      </c>
      <c r="R5729">
        <v>97</v>
      </c>
      <c r="S5729" t="s">
        <v>6529</v>
      </c>
      <c r="T5729" t="s">
        <v>6529</v>
      </c>
      <c r="U5729">
        <v>6</v>
      </c>
      <c r="V5729" t="s">
        <v>6172</v>
      </c>
      <c r="W5729" t="s">
        <v>5869</v>
      </c>
      <c r="X5729">
        <v>1</v>
      </c>
    </row>
    <row r="5730" spans="1:24" x14ac:dyDescent="0.25">
      <c r="A5730">
        <v>32833</v>
      </c>
      <c r="B5730" t="s">
        <v>3864</v>
      </c>
      <c r="C5730" t="s">
        <v>441</v>
      </c>
      <c r="D5730" t="s">
        <v>5798</v>
      </c>
      <c r="E5730" t="s">
        <v>5799</v>
      </c>
      <c r="F5730">
        <v>20</v>
      </c>
      <c r="G5730" t="s">
        <v>5746</v>
      </c>
      <c r="H5730" t="s">
        <v>5747</v>
      </c>
      <c r="I5730" t="s">
        <v>5748</v>
      </c>
      <c r="J5730">
        <v>750</v>
      </c>
      <c r="K5730">
        <v>6</v>
      </c>
      <c r="L5730">
        <v>40</v>
      </c>
      <c r="M5730" t="s">
        <v>5759</v>
      </c>
      <c r="N5730" t="s">
        <v>6750</v>
      </c>
      <c r="O5730" t="s">
        <v>5790</v>
      </c>
      <c r="P5730" t="s">
        <v>5762</v>
      </c>
      <c r="Q5730" t="s">
        <v>5838</v>
      </c>
      <c r="R5730">
        <v>92636</v>
      </c>
      <c r="S5730" t="s">
        <v>6751</v>
      </c>
      <c r="T5730" t="s">
        <v>5784</v>
      </c>
      <c r="U5730">
        <v>44.99</v>
      </c>
      <c r="V5730" t="s">
        <v>5755</v>
      </c>
      <c r="W5730" t="s">
        <v>5869</v>
      </c>
      <c r="X5730">
        <v>1</v>
      </c>
    </row>
    <row r="5731" spans="1:24" x14ac:dyDescent="0.25">
      <c r="A5731">
        <v>34910</v>
      </c>
      <c r="B5731" t="s">
        <v>4417</v>
      </c>
      <c r="C5731" t="s">
        <v>443</v>
      </c>
      <c r="D5731" t="s">
        <v>6654</v>
      </c>
      <c r="E5731" t="s">
        <v>6192</v>
      </c>
      <c r="F5731">
        <v>27</v>
      </c>
      <c r="G5731" t="s">
        <v>5837</v>
      </c>
      <c r="H5731" t="s">
        <v>5747</v>
      </c>
      <c r="I5731" t="s">
        <v>5748</v>
      </c>
      <c r="J5731">
        <v>473</v>
      </c>
      <c r="K5731">
        <v>24</v>
      </c>
      <c r="L5731">
        <v>4.7</v>
      </c>
      <c r="M5731" t="s">
        <v>5749</v>
      </c>
      <c r="N5731" t="s">
        <v>5750</v>
      </c>
      <c r="O5731" t="s">
        <v>5874</v>
      </c>
      <c r="P5731" t="s">
        <v>5875</v>
      </c>
      <c r="Q5731" t="s">
        <v>5876</v>
      </c>
      <c r="R5731">
        <v>90002</v>
      </c>
      <c r="S5731" t="s">
        <v>6655</v>
      </c>
      <c r="T5731" t="s">
        <v>6656</v>
      </c>
      <c r="U5731">
        <v>4.1500000000000004</v>
      </c>
      <c r="V5731" t="s">
        <v>6172</v>
      </c>
      <c r="W5731" t="s">
        <v>5869</v>
      </c>
      <c r="X5731">
        <v>1</v>
      </c>
    </row>
    <row r="5732" spans="1:24" x14ac:dyDescent="0.25">
      <c r="A5732">
        <v>34910</v>
      </c>
      <c r="B5732" t="s">
        <v>4417</v>
      </c>
      <c r="C5732" t="s">
        <v>443</v>
      </c>
      <c r="D5732" t="s">
        <v>6654</v>
      </c>
      <c r="E5732" t="s">
        <v>6192</v>
      </c>
      <c r="F5732">
        <v>27</v>
      </c>
      <c r="G5732" t="s">
        <v>5837</v>
      </c>
      <c r="H5732" t="s">
        <v>5747</v>
      </c>
      <c r="I5732" t="s">
        <v>5748</v>
      </c>
      <c r="J5732">
        <v>473</v>
      </c>
      <c r="K5732">
        <v>24</v>
      </c>
      <c r="L5732">
        <v>4.7</v>
      </c>
      <c r="M5732" t="s">
        <v>5749</v>
      </c>
      <c r="N5732" t="s">
        <v>5750</v>
      </c>
      <c r="O5732" t="s">
        <v>5874</v>
      </c>
      <c r="P5732" t="s">
        <v>5875</v>
      </c>
      <c r="Q5732" t="s">
        <v>5876</v>
      </c>
      <c r="R5732">
        <v>90002</v>
      </c>
      <c r="S5732" t="s">
        <v>6655</v>
      </c>
      <c r="T5732" t="s">
        <v>6656</v>
      </c>
      <c r="U5732">
        <v>4.1500000000000004</v>
      </c>
      <c r="V5732" t="s">
        <v>6172</v>
      </c>
      <c r="W5732" t="s">
        <v>5869</v>
      </c>
      <c r="X5732">
        <v>1</v>
      </c>
    </row>
    <row r="5733" spans="1:24" x14ac:dyDescent="0.25">
      <c r="A5733">
        <v>33775</v>
      </c>
      <c r="B5733" t="s">
        <v>3593</v>
      </c>
      <c r="C5733" t="s">
        <v>441</v>
      </c>
      <c r="D5733" t="s">
        <v>5821</v>
      </c>
      <c r="E5733" t="s">
        <v>5821</v>
      </c>
      <c r="F5733">
        <v>20</v>
      </c>
      <c r="G5733" t="s">
        <v>5746</v>
      </c>
      <c r="H5733" t="s">
        <v>5747</v>
      </c>
      <c r="I5733" t="s">
        <v>5748</v>
      </c>
      <c r="J5733">
        <v>700</v>
      </c>
      <c r="K5733">
        <v>6</v>
      </c>
      <c r="L5733">
        <v>38</v>
      </c>
      <c r="M5733" t="s">
        <v>5759</v>
      </c>
      <c r="N5733" t="s">
        <v>5835</v>
      </c>
      <c r="O5733" t="s">
        <v>5761</v>
      </c>
      <c r="P5733" t="s">
        <v>5762</v>
      </c>
      <c r="Q5733" t="s">
        <v>5823</v>
      </c>
      <c r="R5733">
        <v>77717</v>
      </c>
      <c r="S5733" t="s">
        <v>6389</v>
      </c>
      <c r="T5733" t="s">
        <v>5928</v>
      </c>
      <c r="U5733">
        <v>29.99</v>
      </c>
      <c r="V5733" t="s">
        <v>5755</v>
      </c>
      <c r="W5733" t="s">
        <v>5765</v>
      </c>
      <c r="X5733">
        <v>1</v>
      </c>
    </row>
    <row r="5734" spans="1:24" x14ac:dyDescent="0.25">
      <c r="A5734">
        <v>35526</v>
      </c>
      <c r="B5734" t="s">
        <v>4543</v>
      </c>
      <c r="C5734" t="s">
        <v>443</v>
      </c>
      <c r="D5734" t="s">
        <v>5871</v>
      </c>
      <c r="E5734" t="s">
        <v>6192</v>
      </c>
      <c r="F5734">
        <v>27</v>
      </c>
      <c r="G5734" t="s">
        <v>5837</v>
      </c>
      <c r="H5734" t="s">
        <v>5747</v>
      </c>
      <c r="I5734" t="s">
        <v>5748</v>
      </c>
      <c r="J5734">
        <v>355</v>
      </c>
      <c r="K5734">
        <v>24</v>
      </c>
      <c r="L5734">
        <v>4.3</v>
      </c>
      <c r="M5734" t="s">
        <v>5749</v>
      </c>
      <c r="N5734" t="s">
        <v>5750</v>
      </c>
      <c r="O5734" t="s">
        <v>5874</v>
      </c>
      <c r="P5734" t="s">
        <v>5875</v>
      </c>
      <c r="Q5734" t="s">
        <v>5876</v>
      </c>
      <c r="R5734">
        <v>86613</v>
      </c>
      <c r="S5734" t="s">
        <v>6449</v>
      </c>
      <c r="T5734" t="s">
        <v>6449</v>
      </c>
      <c r="U5734">
        <v>5.89</v>
      </c>
      <c r="V5734" t="s">
        <v>6172</v>
      </c>
      <c r="W5734" t="s">
        <v>5869</v>
      </c>
      <c r="X5734">
        <v>1</v>
      </c>
    </row>
    <row r="5735" spans="1:24" x14ac:dyDescent="0.25">
      <c r="A5735">
        <v>35526</v>
      </c>
      <c r="B5735" t="s">
        <v>4543</v>
      </c>
      <c r="C5735" t="s">
        <v>443</v>
      </c>
      <c r="D5735" t="s">
        <v>5871</v>
      </c>
      <c r="E5735" t="s">
        <v>6192</v>
      </c>
      <c r="F5735">
        <v>27</v>
      </c>
      <c r="G5735" t="s">
        <v>5837</v>
      </c>
      <c r="H5735" t="s">
        <v>5747</v>
      </c>
      <c r="I5735" t="s">
        <v>5748</v>
      </c>
      <c r="J5735">
        <v>355</v>
      </c>
      <c r="K5735">
        <v>24</v>
      </c>
      <c r="L5735">
        <v>4.3</v>
      </c>
      <c r="M5735" t="s">
        <v>5749</v>
      </c>
      <c r="N5735" t="s">
        <v>5750</v>
      </c>
      <c r="O5735" t="s">
        <v>5874</v>
      </c>
      <c r="P5735" t="s">
        <v>5875</v>
      </c>
      <c r="Q5735" t="s">
        <v>5876</v>
      </c>
      <c r="R5735">
        <v>86613</v>
      </c>
      <c r="S5735" t="s">
        <v>6449</v>
      </c>
      <c r="T5735" t="s">
        <v>6449</v>
      </c>
      <c r="U5735">
        <v>5.89</v>
      </c>
      <c r="V5735" t="s">
        <v>6172</v>
      </c>
      <c r="W5735" t="s">
        <v>5869</v>
      </c>
      <c r="X5735">
        <v>1</v>
      </c>
    </row>
    <row r="5736" spans="1:24" x14ac:dyDescent="0.25">
      <c r="A5736">
        <v>35529</v>
      </c>
      <c r="B5736" t="s">
        <v>4545</v>
      </c>
      <c r="C5736" t="s">
        <v>443</v>
      </c>
      <c r="D5736" t="s">
        <v>5871</v>
      </c>
      <c r="E5736" t="s">
        <v>5872</v>
      </c>
      <c r="F5736">
        <v>27</v>
      </c>
      <c r="G5736" t="s">
        <v>5837</v>
      </c>
      <c r="H5736" t="s">
        <v>5747</v>
      </c>
      <c r="I5736" t="s">
        <v>5748</v>
      </c>
      <c r="J5736">
        <v>500</v>
      </c>
      <c r="K5736">
        <v>12</v>
      </c>
      <c r="L5736">
        <v>6.2</v>
      </c>
      <c r="M5736" t="s">
        <v>5749</v>
      </c>
      <c r="N5736" t="s">
        <v>5750</v>
      </c>
      <c r="O5736" t="s">
        <v>5874</v>
      </c>
      <c r="P5736" t="s">
        <v>5875</v>
      </c>
      <c r="Q5736" t="s">
        <v>5876</v>
      </c>
      <c r="R5736">
        <v>86613</v>
      </c>
      <c r="S5736" t="s">
        <v>6449</v>
      </c>
      <c r="T5736" t="s">
        <v>6449</v>
      </c>
      <c r="U5736">
        <v>9.86</v>
      </c>
      <c r="V5736" t="s">
        <v>5755</v>
      </c>
      <c r="W5736" t="s">
        <v>5869</v>
      </c>
      <c r="X5736">
        <v>1</v>
      </c>
    </row>
    <row r="5737" spans="1:24" x14ac:dyDescent="0.25">
      <c r="A5737">
        <v>35529</v>
      </c>
      <c r="B5737" t="s">
        <v>4545</v>
      </c>
      <c r="C5737" t="s">
        <v>443</v>
      </c>
      <c r="D5737" t="s">
        <v>5871</v>
      </c>
      <c r="E5737" t="s">
        <v>5872</v>
      </c>
      <c r="F5737">
        <v>27</v>
      </c>
      <c r="G5737" t="s">
        <v>5837</v>
      </c>
      <c r="H5737" t="s">
        <v>5747</v>
      </c>
      <c r="I5737" t="s">
        <v>5748</v>
      </c>
      <c r="J5737">
        <v>500</v>
      </c>
      <c r="K5737">
        <v>12</v>
      </c>
      <c r="L5737">
        <v>6.2</v>
      </c>
      <c r="M5737" t="s">
        <v>5749</v>
      </c>
      <c r="N5737" t="s">
        <v>5750</v>
      </c>
      <c r="O5737" t="s">
        <v>5874</v>
      </c>
      <c r="P5737" t="s">
        <v>5875</v>
      </c>
      <c r="Q5737" t="s">
        <v>5876</v>
      </c>
      <c r="R5737">
        <v>86613</v>
      </c>
      <c r="S5737" t="s">
        <v>6449</v>
      </c>
      <c r="T5737" t="s">
        <v>6449</v>
      </c>
      <c r="U5737">
        <v>9.86</v>
      </c>
      <c r="V5737" t="s">
        <v>5755</v>
      </c>
      <c r="W5737" t="s">
        <v>5869</v>
      </c>
      <c r="X5737">
        <v>1</v>
      </c>
    </row>
    <row r="5738" spans="1:24" x14ac:dyDescent="0.25">
      <c r="A5738">
        <v>34815</v>
      </c>
      <c r="B5738" t="s">
        <v>2087</v>
      </c>
      <c r="C5738" t="s">
        <v>442</v>
      </c>
      <c r="D5738" t="s">
        <v>5920</v>
      </c>
      <c r="E5738" t="s">
        <v>5887</v>
      </c>
      <c r="F5738">
        <v>20</v>
      </c>
      <c r="G5738" t="s">
        <v>5746</v>
      </c>
      <c r="H5738" t="s">
        <v>5747</v>
      </c>
      <c r="I5738" t="s">
        <v>5748</v>
      </c>
      <c r="J5738">
        <v>750</v>
      </c>
      <c r="K5738">
        <v>12</v>
      </c>
      <c r="L5738">
        <v>12</v>
      </c>
      <c r="M5738" t="s">
        <v>5759</v>
      </c>
      <c r="N5738" t="s">
        <v>5835</v>
      </c>
      <c r="O5738" t="s">
        <v>5790</v>
      </c>
      <c r="P5738" t="s">
        <v>6002</v>
      </c>
      <c r="Q5738" t="s">
        <v>5979</v>
      </c>
      <c r="R5738">
        <v>43202</v>
      </c>
      <c r="S5738" t="s">
        <v>5771</v>
      </c>
      <c r="T5738" t="s">
        <v>5771</v>
      </c>
      <c r="U5738">
        <v>13.99</v>
      </c>
      <c r="V5738" t="s">
        <v>5755</v>
      </c>
      <c r="W5738" t="s">
        <v>5756</v>
      </c>
      <c r="X5738">
        <v>1</v>
      </c>
    </row>
    <row r="5739" spans="1:24" x14ac:dyDescent="0.25">
      <c r="A5739">
        <v>34131</v>
      </c>
      <c r="B5739" t="s">
        <v>4114</v>
      </c>
      <c r="C5739" t="s">
        <v>443</v>
      </c>
      <c r="D5739" t="s">
        <v>6662</v>
      </c>
      <c r="E5739" t="s">
        <v>5872</v>
      </c>
      <c r="F5739">
        <v>27</v>
      </c>
      <c r="G5739" t="s">
        <v>5837</v>
      </c>
      <c r="H5739" t="s">
        <v>5747</v>
      </c>
      <c r="I5739" t="s">
        <v>5748</v>
      </c>
      <c r="J5739">
        <v>473</v>
      </c>
      <c r="K5739">
        <v>24</v>
      </c>
      <c r="L5739">
        <v>7.5</v>
      </c>
      <c r="M5739" t="s">
        <v>5749</v>
      </c>
      <c r="N5739" t="s">
        <v>5750</v>
      </c>
      <c r="O5739" t="s">
        <v>5874</v>
      </c>
      <c r="P5739" t="s">
        <v>5875</v>
      </c>
      <c r="Q5739" t="s">
        <v>5876</v>
      </c>
      <c r="R5739">
        <v>90003</v>
      </c>
      <c r="S5739" t="s">
        <v>6599</v>
      </c>
      <c r="T5739" t="s">
        <v>6599</v>
      </c>
      <c r="U5739">
        <v>4.29</v>
      </c>
      <c r="V5739" t="s">
        <v>6172</v>
      </c>
      <c r="W5739" t="s">
        <v>5869</v>
      </c>
      <c r="X5739">
        <v>1</v>
      </c>
    </row>
    <row r="5740" spans="1:24" x14ac:dyDescent="0.25">
      <c r="A5740">
        <v>34131</v>
      </c>
      <c r="B5740" t="s">
        <v>4114</v>
      </c>
      <c r="C5740" t="s">
        <v>443</v>
      </c>
      <c r="D5740" t="s">
        <v>6662</v>
      </c>
      <c r="E5740" t="s">
        <v>5872</v>
      </c>
      <c r="F5740">
        <v>27</v>
      </c>
      <c r="G5740" t="s">
        <v>5837</v>
      </c>
      <c r="H5740" t="s">
        <v>5747</v>
      </c>
      <c r="I5740" t="s">
        <v>5748</v>
      </c>
      <c r="J5740">
        <v>473</v>
      </c>
      <c r="K5740">
        <v>24</v>
      </c>
      <c r="L5740">
        <v>7.5</v>
      </c>
      <c r="M5740" t="s">
        <v>5749</v>
      </c>
      <c r="N5740" t="s">
        <v>5750</v>
      </c>
      <c r="O5740" t="s">
        <v>5874</v>
      </c>
      <c r="P5740" t="s">
        <v>5875</v>
      </c>
      <c r="Q5740" t="s">
        <v>5876</v>
      </c>
      <c r="R5740">
        <v>90003</v>
      </c>
      <c r="S5740" t="s">
        <v>6599</v>
      </c>
      <c r="T5740" t="s">
        <v>6599</v>
      </c>
      <c r="U5740">
        <v>4.29</v>
      </c>
      <c r="V5740" t="s">
        <v>6172</v>
      </c>
      <c r="W5740" t="s">
        <v>5869</v>
      </c>
      <c r="X5740">
        <v>1</v>
      </c>
    </row>
    <row r="5741" spans="1:24" x14ac:dyDescent="0.25">
      <c r="A5741">
        <v>33816</v>
      </c>
      <c r="B5741" t="s">
        <v>3706</v>
      </c>
      <c r="C5741" t="s">
        <v>443</v>
      </c>
      <c r="D5741" t="s">
        <v>6725</v>
      </c>
      <c r="E5741" t="s">
        <v>5872</v>
      </c>
      <c r="F5741">
        <v>27</v>
      </c>
      <c r="G5741" t="s">
        <v>5837</v>
      </c>
      <c r="H5741" t="s">
        <v>5747</v>
      </c>
      <c r="I5741" t="s">
        <v>5748</v>
      </c>
      <c r="J5741">
        <v>473</v>
      </c>
      <c r="K5741">
        <v>24</v>
      </c>
      <c r="L5741">
        <v>6.1</v>
      </c>
      <c r="M5741" t="s">
        <v>5749</v>
      </c>
      <c r="N5741" t="s">
        <v>5750</v>
      </c>
      <c r="O5741" t="s">
        <v>5874</v>
      </c>
      <c r="P5741" t="s">
        <v>5875</v>
      </c>
      <c r="Q5741" t="s">
        <v>5876</v>
      </c>
      <c r="R5741">
        <v>90005</v>
      </c>
      <c r="S5741" t="s">
        <v>6726</v>
      </c>
      <c r="T5741" t="s">
        <v>6726</v>
      </c>
      <c r="U5741">
        <v>4.2</v>
      </c>
      <c r="V5741" t="s">
        <v>6172</v>
      </c>
      <c r="W5741" t="s">
        <v>5869</v>
      </c>
      <c r="X5741">
        <v>1</v>
      </c>
    </row>
    <row r="5742" spans="1:24" x14ac:dyDescent="0.25">
      <c r="A5742">
        <v>33816</v>
      </c>
      <c r="B5742" t="s">
        <v>3706</v>
      </c>
      <c r="C5742" t="s">
        <v>443</v>
      </c>
      <c r="D5742" t="s">
        <v>6725</v>
      </c>
      <c r="E5742" t="s">
        <v>5872</v>
      </c>
      <c r="F5742">
        <v>27</v>
      </c>
      <c r="G5742" t="s">
        <v>5837</v>
      </c>
      <c r="H5742" t="s">
        <v>5747</v>
      </c>
      <c r="I5742" t="s">
        <v>5748</v>
      </c>
      <c r="J5742">
        <v>473</v>
      </c>
      <c r="K5742">
        <v>24</v>
      </c>
      <c r="L5742">
        <v>6.1</v>
      </c>
      <c r="M5742" t="s">
        <v>5749</v>
      </c>
      <c r="N5742" t="s">
        <v>5750</v>
      </c>
      <c r="O5742" t="s">
        <v>5874</v>
      </c>
      <c r="P5742" t="s">
        <v>5875</v>
      </c>
      <c r="Q5742" t="s">
        <v>5876</v>
      </c>
      <c r="R5742">
        <v>85442</v>
      </c>
      <c r="S5742" t="s">
        <v>6726</v>
      </c>
      <c r="T5742" t="s">
        <v>6726</v>
      </c>
      <c r="U5742">
        <v>4.2</v>
      </c>
      <c r="V5742" t="s">
        <v>6172</v>
      </c>
      <c r="W5742" t="s">
        <v>5869</v>
      </c>
      <c r="X5742">
        <v>1</v>
      </c>
    </row>
    <row r="5743" spans="1:24" x14ac:dyDescent="0.25">
      <c r="A5743">
        <v>33816</v>
      </c>
      <c r="B5743" t="s">
        <v>3706</v>
      </c>
      <c r="C5743" t="s">
        <v>443</v>
      </c>
      <c r="D5743" t="s">
        <v>6725</v>
      </c>
      <c r="E5743" t="s">
        <v>5872</v>
      </c>
      <c r="F5743">
        <v>27</v>
      </c>
      <c r="G5743" t="s">
        <v>5837</v>
      </c>
      <c r="H5743" t="s">
        <v>5747</v>
      </c>
      <c r="I5743" t="s">
        <v>5748</v>
      </c>
      <c r="J5743">
        <v>473</v>
      </c>
      <c r="K5743">
        <v>24</v>
      </c>
      <c r="L5743">
        <v>6.1</v>
      </c>
      <c r="M5743" t="s">
        <v>5749</v>
      </c>
      <c r="N5743" t="s">
        <v>5750</v>
      </c>
      <c r="O5743" t="s">
        <v>5874</v>
      </c>
      <c r="P5743" t="s">
        <v>5875</v>
      </c>
      <c r="Q5743" t="s">
        <v>5876</v>
      </c>
      <c r="R5743">
        <v>90005</v>
      </c>
      <c r="S5743" t="s">
        <v>6726</v>
      </c>
      <c r="T5743" t="s">
        <v>6726</v>
      </c>
      <c r="U5743">
        <v>4.2</v>
      </c>
      <c r="V5743" t="s">
        <v>6172</v>
      </c>
      <c r="W5743" t="s">
        <v>5869</v>
      </c>
      <c r="X5743">
        <v>1</v>
      </c>
    </row>
    <row r="5744" spans="1:24" x14ac:dyDescent="0.25">
      <c r="A5744">
        <v>34983</v>
      </c>
      <c r="B5744" t="s">
        <v>878</v>
      </c>
      <c r="C5744" t="s">
        <v>442</v>
      </c>
      <c r="D5744" t="s">
        <v>5920</v>
      </c>
      <c r="E5744" t="s">
        <v>5921</v>
      </c>
      <c r="F5744">
        <v>20</v>
      </c>
      <c r="G5744" t="s">
        <v>5746</v>
      </c>
      <c r="H5744" t="s">
        <v>5747</v>
      </c>
      <c r="I5744" t="s">
        <v>5748</v>
      </c>
      <c r="J5744">
        <v>750</v>
      </c>
      <c r="K5744">
        <v>12</v>
      </c>
      <c r="L5744">
        <v>12</v>
      </c>
      <c r="M5744" t="s">
        <v>5759</v>
      </c>
      <c r="N5744" t="s">
        <v>5904</v>
      </c>
      <c r="O5744" t="s">
        <v>5790</v>
      </c>
      <c r="P5744" t="s">
        <v>6002</v>
      </c>
      <c r="Q5744" t="s">
        <v>5923</v>
      </c>
      <c r="R5744">
        <v>67102</v>
      </c>
      <c r="S5744" t="s">
        <v>5956</v>
      </c>
      <c r="T5744" t="s">
        <v>5957</v>
      </c>
      <c r="U5744">
        <v>12.99</v>
      </c>
      <c r="V5744" t="s">
        <v>5755</v>
      </c>
      <c r="W5744" t="s">
        <v>5869</v>
      </c>
      <c r="X5744">
        <v>1</v>
      </c>
    </row>
    <row r="5745" spans="1:24" x14ac:dyDescent="0.25">
      <c r="A5745">
        <v>34984</v>
      </c>
      <c r="B5745" t="s">
        <v>1859</v>
      </c>
      <c r="C5745" t="s">
        <v>442</v>
      </c>
      <c r="D5745" t="s">
        <v>5886</v>
      </c>
      <c r="E5745" t="s">
        <v>5958</v>
      </c>
      <c r="F5745">
        <v>20</v>
      </c>
      <c r="G5745" t="s">
        <v>5746</v>
      </c>
      <c r="H5745" t="s">
        <v>5868</v>
      </c>
      <c r="I5745" t="s">
        <v>5748</v>
      </c>
      <c r="J5745">
        <v>750</v>
      </c>
      <c r="K5745">
        <v>12</v>
      </c>
      <c r="L5745">
        <v>13.5</v>
      </c>
      <c r="M5745" t="s">
        <v>5759</v>
      </c>
      <c r="N5745" t="s">
        <v>5904</v>
      </c>
      <c r="O5745" t="s">
        <v>5790</v>
      </c>
      <c r="P5745" t="s">
        <v>6002</v>
      </c>
      <c r="Q5745" t="s">
        <v>5923</v>
      </c>
      <c r="R5745">
        <v>67102</v>
      </c>
      <c r="S5745" t="s">
        <v>5956</v>
      </c>
      <c r="T5745" t="s">
        <v>5957</v>
      </c>
      <c r="U5745">
        <v>12.99</v>
      </c>
      <c r="V5745" t="s">
        <v>5755</v>
      </c>
      <c r="W5745" t="s">
        <v>5869</v>
      </c>
      <c r="X5745">
        <v>1</v>
      </c>
    </row>
    <row r="5746" spans="1:24" x14ac:dyDescent="0.25">
      <c r="A5746">
        <v>33464</v>
      </c>
      <c r="B5746" t="s">
        <v>3998</v>
      </c>
      <c r="C5746" t="s">
        <v>441</v>
      </c>
      <c r="D5746" t="s">
        <v>5744</v>
      </c>
      <c r="E5746" t="s">
        <v>5787</v>
      </c>
      <c r="F5746">
        <v>20</v>
      </c>
      <c r="G5746" t="s">
        <v>5746</v>
      </c>
      <c r="H5746" t="s">
        <v>5747</v>
      </c>
      <c r="I5746" t="s">
        <v>5748</v>
      </c>
      <c r="J5746">
        <v>750</v>
      </c>
      <c r="K5746">
        <v>12</v>
      </c>
      <c r="L5746">
        <v>43</v>
      </c>
      <c r="M5746" t="s">
        <v>5759</v>
      </c>
      <c r="N5746" t="s">
        <v>5776</v>
      </c>
      <c r="O5746" t="s">
        <v>5751</v>
      </c>
      <c r="P5746" t="s">
        <v>5762</v>
      </c>
      <c r="Q5746" t="s">
        <v>5808</v>
      </c>
      <c r="R5746">
        <v>42127</v>
      </c>
      <c r="S5746" t="s">
        <v>5820</v>
      </c>
      <c r="T5746" t="s">
        <v>5820</v>
      </c>
      <c r="U5746">
        <v>43.99</v>
      </c>
      <c r="V5746" t="s">
        <v>5755</v>
      </c>
      <c r="W5746" t="s">
        <v>5756</v>
      </c>
      <c r="X5746">
        <v>1</v>
      </c>
    </row>
    <row r="5747" spans="1:24" x14ac:dyDescent="0.25">
      <c r="A5747">
        <v>34255</v>
      </c>
      <c r="B5747" t="s">
        <v>4189</v>
      </c>
      <c r="C5747" t="s">
        <v>443</v>
      </c>
      <c r="D5747" t="s">
        <v>5871</v>
      </c>
      <c r="E5747" t="s">
        <v>6192</v>
      </c>
      <c r="F5747">
        <v>27</v>
      </c>
      <c r="G5747" t="s">
        <v>5837</v>
      </c>
      <c r="H5747" t="s">
        <v>5747</v>
      </c>
      <c r="I5747" t="s">
        <v>5748</v>
      </c>
      <c r="J5747">
        <v>4260</v>
      </c>
      <c r="K5747">
        <v>1</v>
      </c>
      <c r="L5747">
        <v>5</v>
      </c>
      <c r="M5747" t="s">
        <v>5749</v>
      </c>
      <c r="N5747" t="s">
        <v>5750</v>
      </c>
      <c r="O5747" t="s">
        <v>5874</v>
      </c>
      <c r="P5747" t="s">
        <v>5875</v>
      </c>
      <c r="Q5747" t="s">
        <v>5876</v>
      </c>
      <c r="R5747">
        <v>42735</v>
      </c>
      <c r="S5747" t="s">
        <v>6181</v>
      </c>
      <c r="T5747" t="s">
        <v>6182</v>
      </c>
      <c r="U5747">
        <v>23.79</v>
      </c>
      <c r="V5747" t="s">
        <v>6172</v>
      </c>
      <c r="W5747" t="s">
        <v>5869</v>
      </c>
      <c r="X5747">
        <v>12</v>
      </c>
    </row>
    <row r="5748" spans="1:24" x14ac:dyDescent="0.25">
      <c r="A5748">
        <v>34255</v>
      </c>
      <c r="B5748" t="s">
        <v>4189</v>
      </c>
      <c r="C5748" t="s">
        <v>443</v>
      </c>
      <c r="D5748" t="s">
        <v>5871</v>
      </c>
      <c r="E5748" t="s">
        <v>6192</v>
      </c>
      <c r="F5748">
        <v>27</v>
      </c>
      <c r="G5748" t="s">
        <v>5837</v>
      </c>
      <c r="H5748" t="s">
        <v>5747</v>
      </c>
      <c r="I5748" t="s">
        <v>5748</v>
      </c>
      <c r="J5748">
        <v>4260</v>
      </c>
      <c r="K5748">
        <v>1</v>
      </c>
      <c r="L5748">
        <v>5</v>
      </c>
      <c r="M5748" t="s">
        <v>5749</v>
      </c>
      <c r="N5748" t="s">
        <v>5750</v>
      </c>
      <c r="O5748" t="s">
        <v>5874</v>
      </c>
      <c r="P5748" t="s">
        <v>5875</v>
      </c>
      <c r="Q5748" t="s">
        <v>5876</v>
      </c>
      <c r="R5748">
        <v>42735</v>
      </c>
      <c r="S5748" t="s">
        <v>6181</v>
      </c>
      <c r="T5748" t="s">
        <v>6182</v>
      </c>
      <c r="U5748">
        <v>23.79</v>
      </c>
      <c r="V5748" t="s">
        <v>6172</v>
      </c>
      <c r="W5748" t="s">
        <v>5869</v>
      </c>
      <c r="X5748">
        <v>12</v>
      </c>
    </row>
    <row r="5749" spans="1:24" x14ac:dyDescent="0.25">
      <c r="A5749">
        <v>32854</v>
      </c>
      <c r="B5749" t="s">
        <v>3869</v>
      </c>
      <c r="C5749" t="s">
        <v>442</v>
      </c>
      <c r="D5749" t="s">
        <v>5920</v>
      </c>
      <c r="E5749" t="s">
        <v>6005</v>
      </c>
      <c r="F5749">
        <v>23</v>
      </c>
      <c r="G5749" t="s">
        <v>6246</v>
      </c>
      <c r="H5749" t="s">
        <v>5747</v>
      </c>
      <c r="I5749" t="s">
        <v>5792</v>
      </c>
      <c r="J5749">
        <v>750</v>
      </c>
      <c r="K5749">
        <v>12</v>
      </c>
      <c r="L5749">
        <v>12.5</v>
      </c>
      <c r="M5749" t="s">
        <v>5749</v>
      </c>
      <c r="N5749" t="s">
        <v>5750</v>
      </c>
      <c r="O5749" t="s">
        <v>5790</v>
      </c>
      <c r="P5749" t="s">
        <v>5916</v>
      </c>
      <c r="Q5749" t="s">
        <v>5952</v>
      </c>
      <c r="R5749">
        <v>92646</v>
      </c>
      <c r="S5749" t="s">
        <v>6707</v>
      </c>
      <c r="T5749" t="s">
        <v>6752</v>
      </c>
      <c r="U5749">
        <v>14.99</v>
      </c>
      <c r="V5749" t="s">
        <v>5755</v>
      </c>
      <c r="W5749" t="s">
        <v>5869</v>
      </c>
      <c r="X5749">
        <v>1</v>
      </c>
    </row>
    <row r="5750" spans="1:24" x14ac:dyDescent="0.25">
      <c r="A5750">
        <v>32855</v>
      </c>
      <c r="B5750" t="s">
        <v>3870</v>
      </c>
      <c r="C5750" t="s">
        <v>442</v>
      </c>
      <c r="D5750" t="s">
        <v>5886</v>
      </c>
      <c r="E5750" t="s">
        <v>5887</v>
      </c>
      <c r="F5750">
        <v>23</v>
      </c>
      <c r="G5750" t="s">
        <v>6246</v>
      </c>
      <c r="H5750" t="s">
        <v>5747</v>
      </c>
      <c r="I5750" t="s">
        <v>5792</v>
      </c>
      <c r="J5750">
        <v>750</v>
      </c>
      <c r="K5750">
        <v>12</v>
      </c>
      <c r="L5750">
        <v>13</v>
      </c>
      <c r="M5750" t="s">
        <v>5749</v>
      </c>
      <c r="N5750" t="s">
        <v>5750</v>
      </c>
      <c r="O5750" t="s">
        <v>5790</v>
      </c>
      <c r="P5750" t="s">
        <v>5916</v>
      </c>
      <c r="Q5750" t="s">
        <v>5952</v>
      </c>
      <c r="R5750">
        <v>92646</v>
      </c>
      <c r="S5750" t="s">
        <v>6707</v>
      </c>
      <c r="T5750" t="s">
        <v>6752</v>
      </c>
      <c r="U5750">
        <v>14.99</v>
      </c>
      <c r="V5750" t="s">
        <v>5755</v>
      </c>
      <c r="W5750" t="s">
        <v>5869</v>
      </c>
      <c r="X5750">
        <v>1</v>
      </c>
    </row>
    <row r="5751" spans="1:24" x14ac:dyDescent="0.25">
      <c r="A5751">
        <v>35284</v>
      </c>
      <c r="B5751" t="s">
        <v>4384</v>
      </c>
      <c r="C5751" t="s">
        <v>443</v>
      </c>
      <c r="D5751" t="s">
        <v>5871</v>
      </c>
      <c r="E5751" t="s">
        <v>6192</v>
      </c>
      <c r="F5751">
        <v>27</v>
      </c>
      <c r="G5751" t="s">
        <v>5837</v>
      </c>
      <c r="H5751" t="s">
        <v>5747</v>
      </c>
      <c r="I5751" t="s">
        <v>5748</v>
      </c>
      <c r="J5751">
        <v>473</v>
      </c>
      <c r="K5751">
        <v>24</v>
      </c>
      <c r="L5751">
        <v>5.4</v>
      </c>
      <c r="M5751" t="s">
        <v>5749</v>
      </c>
      <c r="N5751" t="s">
        <v>5750</v>
      </c>
      <c r="O5751" t="s">
        <v>5874</v>
      </c>
      <c r="P5751" t="s">
        <v>5875</v>
      </c>
      <c r="Q5751" t="s">
        <v>5876</v>
      </c>
      <c r="R5751">
        <v>86613</v>
      </c>
      <c r="S5751" t="s">
        <v>6449</v>
      </c>
      <c r="T5751" t="s">
        <v>6449</v>
      </c>
      <c r="U5751">
        <v>4.28</v>
      </c>
      <c r="V5751" t="s">
        <v>6172</v>
      </c>
      <c r="W5751" t="s">
        <v>5869</v>
      </c>
      <c r="X5751">
        <v>1</v>
      </c>
    </row>
    <row r="5752" spans="1:24" x14ac:dyDescent="0.25">
      <c r="A5752">
        <v>35284</v>
      </c>
      <c r="B5752" t="s">
        <v>4384</v>
      </c>
      <c r="C5752" t="s">
        <v>443</v>
      </c>
      <c r="D5752" t="s">
        <v>5871</v>
      </c>
      <c r="E5752" t="s">
        <v>6192</v>
      </c>
      <c r="F5752">
        <v>27</v>
      </c>
      <c r="G5752" t="s">
        <v>5837</v>
      </c>
      <c r="H5752" t="s">
        <v>5747</v>
      </c>
      <c r="I5752" t="s">
        <v>5748</v>
      </c>
      <c r="J5752">
        <v>473</v>
      </c>
      <c r="K5752">
        <v>24</v>
      </c>
      <c r="L5752">
        <v>5.4</v>
      </c>
      <c r="M5752" t="s">
        <v>5749</v>
      </c>
      <c r="N5752" t="s">
        <v>5750</v>
      </c>
      <c r="O5752" t="s">
        <v>5874</v>
      </c>
      <c r="P5752" t="s">
        <v>5875</v>
      </c>
      <c r="Q5752" t="s">
        <v>5876</v>
      </c>
      <c r="R5752">
        <v>86613</v>
      </c>
      <c r="S5752" t="s">
        <v>6449</v>
      </c>
      <c r="T5752" t="s">
        <v>6449</v>
      </c>
      <c r="U5752">
        <v>4.28</v>
      </c>
      <c r="V5752" t="s">
        <v>6172</v>
      </c>
      <c r="W5752" t="s">
        <v>5869</v>
      </c>
      <c r="X5752">
        <v>1</v>
      </c>
    </row>
    <row r="5753" spans="1:24" x14ac:dyDescent="0.25">
      <c r="A5753">
        <v>32914</v>
      </c>
      <c r="B5753" t="s">
        <v>4074</v>
      </c>
      <c r="C5753" t="s">
        <v>442</v>
      </c>
      <c r="D5753" t="s">
        <v>5920</v>
      </c>
      <c r="E5753" t="s">
        <v>6005</v>
      </c>
      <c r="F5753">
        <v>20</v>
      </c>
      <c r="G5753" t="s">
        <v>5746</v>
      </c>
      <c r="H5753" t="s">
        <v>5747</v>
      </c>
      <c r="I5753" t="s">
        <v>5748</v>
      </c>
      <c r="J5753">
        <v>750</v>
      </c>
      <c r="K5753">
        <v>12</v>
      </c>
      <c r="L5753">
        <v>12.5</v>
      </c>
      <c r="M5753" t="s">
        <v>5759</v>
      </c>
      <c r="N5753" t="s">
        <v>5888</v>
      </c>
      <c r="O5753" t="s">
        <v>5761</v>
      </c>
      <c r="P5753" t="s">
        <v>6002</v>
      </c>
      <c r="Q5753" t="s">
        <v>5890</v>
      </c>
      <c r="R5753">
        <v>43196</v>
      </c>
      <c r="S5753" t="s">
        <v>6223</v>
      </c>
      <c r="T5753" t="s">
        <v>5928</v>
      </c>
      <c r="U5753">
        <v>11.99</v>
      </c>
      <c r="V5753" t="s">
        <v>5755</v>
      </c>
      <c r="W5753" t="s">
        <v>5765</v>
      </c>
      <c r="X5753">
        <v>1</v>
      </c>
    </row>
    <row r="5754" spans="1:24" x14ac:dyDescent="0.25">
      <c r="A5754">
        <v>33696</v>
      </c>
      <c r="B5754" t="s">
        <v>4103</v>
      </c>
      <c r="C5754" t="s">
        <v>442</v>
      </c>
      <c r="D5754" t="s">
        <v>5886</v>
      </c>
      <c r="E5754" t="s">
        <v>6048</v>
      </c>
      <c r="F5754">
        <v>20</v>
      </c>
      <c r="G5754" t="s">
        <v>5746</v>
      </c>
      <c r="H5754" t="s">
        <v>5747</v>
      </c>
      <c r="I5754" t="s">
        <v>5748</v>
      </c>
      <c r="J5754">
        <v>250</v>
      </c>
      <c r="K5754">
        <v>24</v>
      </c>
      <c r="L5754">
        <v>13.5</v>
      </c>
      <c r="M5754" t="s">
        <v>5759</v>
      </c>
      <c r="N5754" t="s">
        <v>5888</v>
      </c>
      <c r="O5754" t="s">
        <v>5761</v>
      </c>
      <c r="P5754" t="s">
        <v>5916</v>
      </c>
      <c r="Q5754" t="s">
        <v>5963</v>
      </c>
      <c r="R5754">
        <v>86986</v>
      </c>
      <c r="S5754" t="s">
        <v>6520</v>
      </c>
      <c r="T5754" t="s">
        <v>6521</v>
      </c>
      <c r="U5754">
        <v>5.99</v>
      </c>
      <c r="V5754" t="s">
        <v>6172</v>
      </c>
      <c r="W5754" t="s">
        <v>5765</v>
      </c>
      <c r="X5754">
        <v>1</v>
      </c>
    </row>
    <row r="5755" spans="1:24" x14ac:dyDescent="0.25">
      <c r="A5755">
        <v>34218</v>
      </c>
      <c r="B5755" t="s">
        <v>4157</v>
      </c>
      <c r="C5755" t="s">
        <v>443</v>
      </c>
      <c r="D5755" t="s">
        <v>5871</v>
      </c>
      <c r="E5755" t="s">
        <v>6167</v>
      </c>
      <c r="F5755">
        <v>27</v>
      </c>
      <c r="G5755" t="s">
        <v>5837</v>
      </c>
      <c r="H5755" t="s">
        <v>5747</v>
      </c>
      <c r="I5755" t="s">
        <v>5748</v>
      </c>
      <c r="J5755">
        <v>2838</v>
      </c>
      <c r="K5755">
        <v>4</v>
      </c>
      <c r="L5755">
        <v>5</v>
      </c>
      <c r="M5755" t="s">
        <v>5749</v>
      </c>
      <c r="N5755" t="s">
        <v>5750</v>
      </c>
      <c r="O5755" t="s">
        <v>5874</v>
      </c>
      <c r="P5755" t="s">
        <v>5875</v>
      </c>
      <c r="Q5755" t="s">
        <v>5876</v>
      </c>
      <c r="R5755">
        <v>83427</v>
      </c>
      <c r="S5755" t="s">
        <v>6523</v>
      </c>
      <c r="T5755" t="s">
        <v>6413</v>
      </c>
      <c r="U5755">
        <v>20.329999999999998</v>
      </c>
      <c r="V5755" t="s">
        <v>6172</v>
      </c>
      <c r="W5755" t="s">
        <v>5869</v>
      </c>
      <c r="X5755">
        <v>6</v>
      </c>
    </row>
    <row r="5756" spans="1:24" x14ac:dyDescent="0.25">
      <c r="A5756">
        <v>34218</v>
      </c>
      <c r="B5756" t="s">
        <v>4157</v>
      </c>
      <c r="C5756" t="s">
        <v>443</v>
      </c>
      <c r="D5756" t="s">
        <v>5871</v>
      </c>
      <c r="E5756" t="s">
        <v>6167</v>
      </c>
      <c r="F5756">
        <v>27</v>
      </c>
      <c r="G5756" t="s">
        <v>5837</v>
      </c>
      <c r="H5756" t="s">
        <v>5747</v>
      </c>
      <c r="I5756" t="s">
        <v>5748</v>
      </c>
      <c r="J5756">
        <v>2838</v>
      </c>
      <c r="K5756">
        <v>4</v>
      </c>
      <c r="L5756">
        <v>5</v>
      </c>
      <c r="M5756" t="s">
        <v>5749</v>
      </c>
      <c r="N5756" t="s">
        <v>5750</v>
      </c>
      <c r="O5756" t="s">
        <v>5874</v>
      </c>
      <c r="P5756" t="s">
        <v>5875</v>
      </c>
      <c r="Q5756" t="s">
        <v>5876</v>
      </c>
      <c r="R5756">
        <v>83427</v>
      </c>
      <c r="S5756" t="s">
        <v>6523</v>
      </c>
      <c r="T5756" t="s">
        <v>6413</v>
      </c>
      <c r="U5756">
        <v>20.329999999999998</v>
      </c>
      <c r="V5756" t="s">
        <v>6172</v>
      </c>
      <c r="W5756" t="s">
        <v>5869</v>
      </c>
      <c r="X5756">
        <v>6</v>
      </c>
    </row>
    <row r="5757" spans="1:24" x14ac:dyDescent="0.25">
      <c r="A5757">
        <v>33706</v>
      </c>
      <c r="B5757" t="s">
        <v>5028</v>
      </c>
      <c r="C5757" t="s">
        <v>442</v>
      </c>
      <c r="D5757" t="s">
        <v>5886</v>
      </c>
      <c r="E5757" t="s">
        <v>5966</v>
      </c>
      <c r="F5757">
        <v>20</v>
      </c>
      <c r="G5757" t="s">
        <v>5746</v>
      </c>
      <c r="H5757" t="s">
        <v>5747</v>
      </c>
      <c r="I5757" t="s">
        <v>5748</v>
      </c>
      <c r="J5757">
        <v>3000</v>
      </c>
      <c r="K5757">
        <v>4</v>
      </c>
      <c r="L5757">
        <v>13.5</v>
      </c>
      <c r="M5757" t="s">
        <v>5759</v>
      </c>
      <c r="N5757" t="s">
        <v>5888</v>
      </c>
      <c r="O5757" t="s">
        <v>5790</v>
      </c>
      <c r="P5757" t="s">
        <v>5922</v>
      </c>
      <c r="Q5757" t="s">
        <v>5890</v>
      </c>
      <c r="R5757">
        <v>86496</v>
      </c>
      <c r="S5757" t="s">
        <v>5932</v>
      </c>
      <c r="T5757" t="s">
        <v>5933</v>
      </c>
      <c r="U5757">
        <v>35.99</v>
      </c>
      <c r="V5757" t="s">
        <v>5960</v>
      </c>
      <c r="W5757" t="s">
        <v>5756</v>
      </c>
      <c r="X5757">
        <v>1</v>
      </c>
    </row>
    <row r="5758" spans="1:24" x14ac:dyDescent="0.25">
      <c r="A5758">
        <v>34029</v>
      </c>
      <c r="B5758" t="s">
        <v>2582</v>
      </c>
      <c r="C5758" t="s">
        <v>443</v>
      </c>
      <c r="D5758" t="s">
        <v>6411</v>
      </c>
      <c r="E5758" t="s">
        <v>6342</v>
      </c>
      <c r="F5758">
        <v>27</v>
      </c>
      <c r="G5758" t="s">
        <v>5837</v>
      </c>
      <c r="H5758" t="s">
        <v>5747</v>
      </c>
      <c r="I5758" t="s">
        <v>5748</v>
      </c>
      <c r="J5758">
        <v>355</v>
      </c>
      <c r="K5758">
        <v>24</v>
      </c>
      <c r="L5758">
        <v>5</v>
      </c>
      <c r="M5758" t="s">
        <v>5749</v>
      </c>
      <c r="N5758" t="s">
        <v>5750</v>
      </c>
      <c r="O5758" t="s">
        <v>5874</v>
      </c>
      <c r="P5758" t="s">
        <v>5875</v>
      </c>
      <c r="Q5758" t="s">
        <v>5876</v>
      </c>
      <c r="R5758">
        <v>86377</v>
      </c>
      <c r="S5758" t="s">
        <v>6639</v>
      </c>
      <c r="T5758" t="s">
        <v>6413</v>
      </c>
      <c r="U5758">
        <v>2.75</v>
      </c>
      <c r="V5758" t="s">
        <v>6172</v>
      </c>
      <c r="W5758" t="s">
        <v>5869</v>
      </c>
      <c r="X5758">
        <v>1</v>
      </c>
    </row>
    <row r="5759" spans="1:24" x14ac:dyDescent="0.25">
      <c r="A5759">
        <v>34029</v>
      </c>
      <c r="B5759" t="s">
        <v>2582</v>
      </c>
      <c r="C5759" t="s">
        <v>443</v>
      </c>
      <c r="D5759" t="s">
        <v>6411</v>
      </c>
      <c r="E5759" t="s">
        <v>6342</v>
      </c>
      <c r="F5759">
        <v>27</v>
      </c>
      <c r="G5759" t="s">
        <v>5837</v>
      </c>
      <c r="H5759" t="s">
        <v>5747</v>
      </c>
      <c r="I5759" t="s">
        <v>5748</v>
      </c>
      <c r="J5759">
        <v>355</v>
      </c>
      <c r="K5759">
        <v>24</v>
      </c>
      <c r="L5759">
        <v>5</v>
      </c>
      <c r="M5759" t="s">
        <v>5749</v>
      </c>
      <c r="N5759" t="s">
        <v>5750</v>
      </c>
      <c r="O5759" t="s">
        <v>5874</v>
      </c>
      <c r="P5759" t="s">
        <v>5875</v>
      </c>
      <c r="Q5759" t="s">
        <v>5876</v>
      </c>
      <c r="R5759">
        <v>86377</v>
      </c>
      <c r="S5759" t="s">
        <v>6639</v>
      </c>
      <c r="T5759" t="s">
        <v>6413</v>
      </c>
      <c r="U5759">
        <v>2.75</v>
      </c>
      <c r="V5759" t="s">
        <v>6172</v>
      </c>
      <c r="W5759" t="s">
        <v>5869</v>
      </c>
      <c r="X5759">
        <v>1</v>
      </c>
    </row>
    <row r="5760" spans="1:24" x14ac:dyDescent="0.25">
      <c r="A5760">
        <v>34921</v>
      </c>
      <c r="B5760" t="s">
        <v>5546</v>
      </c>
      <c r="C5760" t="s">
        <v>441</v>
      </c>
      <c r="D5760" t="s">
        <v>5757</v>
      </c>
      <c r="E5760" t="s">
        <v>5804</v>
      </c>
      <c r="F5760">
        <v>11</v>
      </c>
      <c r="G5760" t="s">
        <v>5862</v>
      </c>
      <c r="H5760" t="s">
        <v>5868</v>
      </c>
      <c r="I5760" t="s">
        <v>5748</v>
      </c>
      <c r="J5760">
        <v>750</v>
      </c>
      <c r="K5760">
        <v>6</v>
      </c>
      <c r="L5760">
        <v>43</v>
      </c>
      <c r="M5760" t="s">
        <v>5759</v>
      </c>
      <c r="N5760" t="s">
        <v>5760</v>
      </c>
      <c r="O5760" t="s">
        <v>5863</v>
      </c>
      <c r="P5760" t="s">
        <v>5762</v>
      </c>
      <c r="Q5760" t="s">
        <v>5864</v>
      </c>
      <c r="R5760">
        <v>42921</v>
      </c>
      <c r="S5760" t="s">
        <v>5785</v>
      </c>
      <c r="T5760" t="s">
        <v>5786</v>
      </c>
      <c r="U5760">
        <v>99.99</v>
      </c>
      <c r="V5760" t="s">
        <v>5755</v>
      </c>
      <c r="W5760" t="s">
        <v>5765</v>
      </c>
      <c r="X5760">
        <v>1</v>
      </c>
    </row>
    <row r="5761" spans="1:24" x14ac:dyDescent="0.25">
      <c r="A5761">
        <v>35353</v>
      </c>
      <c r="B5761" t="s">
        <v>4402</v>
      </c>
      <c r="C5761" t="s">
        <v>442</v>
      </c>
      <c r="D5761" t="s">
        <v>5886</v>
      </c>
      <c r="E5761" t="s">
        <v>5887</v>
      </c>
      <c r="F5761">
        <v>20</v>
      </c>
      <c r="G5761" t="s">
        <v>5746</v>
      </c>
      <c r="H5761" t="s">
        <v>5747</v>
      </c>
      <c r="I5761" t="s">
        <v>5748</v>
      </c>
      <c r="J5761">
        <v>750</v>
      </c>
      <c r="K5761">
        <v>12</v>
      </c>
      <c r="L5761">
        <v>14.5</v>
      </c>
      <c r="M5761" t="s">
        <v>5749</v>
      </c>
      <c r="N5761" t="s">
        <v>5750</v>
      </c>
      <c r="O5761" t="s">
        <v>5751</v>
      </c>
      <c r="P5761" t="s">
        <v>5988</v>
      </c>
      <c r="Q5761" t="s">
        <v>5952</v>
      </c>
      <c r="R5761">
        <v>42015</v>
      </c>
      <c r="S5761" t="s">
        <v>5956</v>
      </c>
      <c r="T5761" t="s">
        <v>5957</v>
      </c>
      <c r="U5761">
        <v>18.989999999999998</v>
      </c>
      <c r="V5761" t="s">
        <v>5755</v>
      </c>
      <c r="W5761" t="s">
        <v>5869</v>
      </c>
      <c r="X5761">
        <v>1</v>
      </c>
    </row>
    <row r="5762" spans="1:24" x14ac:dyDescent="0.25">
      <c r="A5762">
        <v>35478</v>
      </c>
      <c r="B5762" t="s">
        <v>5003</v>
      </c>
      <c r="C5762" t="s">
        <v>443</v>
      </c>
      <c r="D5762" t="s">
        <v>6177</v>
      </c>
      <c r="E5762" t="s">
        <v>5872</v>
      </c>
      <c r="F5762">
        <v>27</v>
      </c>
      <c r="G5762" t="s">
        <v>5837</v>
      </c>
      <c r="H5762" t="s">
        <v>5747</v>
      </c>
      <c r="I5762" t="s">
        <v>5748</v>
      </c>
      <c r="J5762">
        <v>2130</v>
      </c>
      <c r="K5762">
        <v>4</v>
      </c>
      <c r="L5762">
        <v>6.5</v>
      </c>
      <c r="M5762" t="s">
        <v>5749</v>
      </c>
      <c r="N5762" t="s">
        <v>5750</v>
      </c>
      <c r="O5762" t="s">
        <v>5874</v>
      </c>
      <c r="P5762" t="s">
        <v>5875</v>
      </c>
      <c r="Q5762" t="s">
        <v>5876</v>
      </c>
      <c r="R5762">
        <v>42099</v>
      </c>
      <c r="S5762" t="s">
        <v>6179</v>
      </c>
      <c r="T5762" t="s">
        <v>6179</v>
      </c>
      <c r="U5762">
        <v>12.99</v>
      </c>
      <c r="V5762" t="s">
        <v>6172</v>
      </c>
      <c r="W5762" t="s">
        <v>5869</v>
      </c>
      <c r="X5762">
        <v>6</v>
      </c>
    </row>
    <row r="5763" spans="1:24" x14ac:dyDescent="0.25">
      <c r="A5763">
        <v>35478</v>
      </c>
      <c r="B5763" t="s">
        <v>5003</v>
      </c>
      <c r="C5763" t="s">
        <v>443</v>
      </c>
      <c r="D5763" t="s">
        <v>6177</v>
      </c>
      <c r="E5763" t="s">
        <v>5872</v>
      </c>
      <c r="F5763">
        <v>27</v>
      </c>
      <c r="G5763" t="s">
        <v>5837</v>
      </c>
      <c r="H5763" t="s">
        <v>5747</v>
      </c>
      <c r="I5763" t="s">
        <v>5748</v>
      </c>
      <c r="J5763">
        <v>2130</v>
      </c>
      <c r="K5763">
        <v>4</v>
      </c>
      <c r="L5763">
        <v>6.5</v>
      </c>
      <c r="M5763" t="s">
        <v>5749</v>
      </c>
      <c r="N5763" t="s">
        <v>5750</v>
      </c>
      <c r="O5763" t="s">
        <v>5874</v>
      </c>
      <c r="P5763" t="s">
        <v>5875</v>
      </c>
      <c r="Q5763" t="s">
        <v>5876</v>
      </c>
      <c r="R5763">
        <v>42099</v>
      </c>
      <c r="S5763" t="s">
        <v>6179</v>
      </c>
      <c r="T5763" t="s">
        <v>6179</v>
      </c>
      <c r="U5763">
        <v>12.99</v>
      </c>
      <c r="V5763" t="s">
        <v>6172</v>
      </c>
      <c r="W5763" t="s">
        <v>5869</v>
      </c>
      <c r="X5763">
        <v>6</v>
      </c>
    </row>
    <row r="5764" spans="1:24" x14ac:dyDescent="0.25">
      <c r="A5764">
        <v>32913</v>
      </c>
      <c r="B5764" t="s">
        <v>4073</v>
      </c>
      <c r="C5764" t="s">
        <v>442</v>
      </c>
      <c r="D5764" t="s">
        <v>5886</v>
      </c>
      <c r="E5764" t="s">
        <v>5914</v>
      </c>
      <c r="F5764">
        <v>20</v>
      </c>
      <c r="G5764" t="s">
        <v>5746</v>
      </c>
      <c r="H5764" t="s">
        <v>5747</v>
      </c>
      <c r="I5764" t="s">
        <v>5748</v>
      </c>
      <c r="J5764">
        <v>750</v>
      </c>
      <c r="K5764">
        <v>12</v>
      </c>
      <c r="L5764">
        <v>14</v>
      </c>
      <c r="M5764" t="s">
        <v>5759</v>
      </c>
      <c r="N5764" t="s">
        <v>5888</v>
      </c>
      <c r="O5764" t="s">
        <v>5761</v>
      </c>
      <c r="P5764" t="s">
        <v>6002</v>
      </c>
      <c r="Q5764" t="s">
        <v>5890</v>
      </c>
      <c r="R5764">
        <v>43196</v>
      </c>
      <c r="S5764" t="s">
        <v>6223</v>
      </c>
      <c r="T5764" t="s">
        <v>5928</v>
      </c>
      <c r="U5764">
        <v>11.99</v>
      </c>
      <c r="V5764" t="s">
        <v>5755</v>
      </c>
      <c r="W5764" t="s">
        <v>5765</v>
      </c>
      <c r="X5764">
        <v>1</v>
      </c>
    </row>
    <row r="5765" spans="1:24" x14ac:dyDescent="0.25">
      <c r="A5765">
        <v>33250</v>
      </c>
      <c r="B5765" t="s">
        <v>3957</v>
      </c>
      <c r="C5765" t="s">
        <v>444</v>
      </c>
      <c r="D5765" t="s">
        <v>6161</v>
      </c>
      <c r="E5765" t="s">
        <v>6162</v>
      </c>
      <c r="F5765">
        <v>10</v>
      </c>
      <c r="G5765" t="s">
        <v>5767</v>
      </c>
      <c r="H5765" t="s">
        <v>5747</v>
      </c>
      <c r="I5765" t="s">
        <v>5748</v>
      </c>
      <c r="J5765">
        <v>2130</v>
      </c>
      <c r="K5765">
        <v>4</v>
      </c>
      <c r="L5765">
        <v>5</v>
      </c>
      <c r="M5765" t="s">
        <v>5749</v>
      </c>
      <c r="N5765" t="s">
        <v>5750</v>
      </c>
      <c r="O5765" t="s">
        <v>5751</v>
      </c>
      <c r="P5765" t="s">
        <v>6163</v>
      </c>
      <c r="Q5765" t="s">
        <v>6164</v>
      </c>
      <c r="R5765">
        <v>42047</v>
      </c>
      <c r="S5765" t="s">
        <v>5788</v>
      </c>
      <c r="T5765" t="s">
        <v>5788</v>
      </c>
      <c r="U5765">
        <v>14.99</v>
      </c>
      <c r="V5765" t="s">
        <v>6172</v>
      </c>
      <c r="W5765" t="s">
        <v>5756</v>
      </c>
      <c r="X5765">
        <v>6</v>
      </c>
    </row>
    <row r="5766" spans="1:24" x14ac:dyDescent="0.25">
      <c r="A5766">
        <v>33401</v>
      </c>
      <c r="B5766" t="s">
        <v>4224</v>
      </c>
      <c r="C5766" t="s">
        <v>444</v>
      </c>
      <c r="D5766" t="s">
        <v>6151</v>
      </c>
      <c r="E5766" t="s">
        <v>6176</v>
      </c>
      <c r="F5766">
        <v>10</v>
      </c>
      <c r="G5766" t="s">
        <v>5767</v>
      </c>
      <c r="H5766" t="s">
        <v>5747</v>
      </c>
      <c r="I5766" t="s">
        <v>5748</v>
      </c>
      <c r="J5766">
        <v>473</v>
      </c>
      <c r="K5766">
        <v>24</v>
      </c>
      <c r="L5766">
        <v>4.5</v>
      </c>
      <c r="M5766" t="s">
        <v>5749</v>
      </c>
      <c r="N5766" t="s">
        <v>5750</v>
      </c>
      <c r="O5766" t="s">
        <v>5874</v>
      </c>
      <c r="P5766" t="s">
        <v>6163</v>
      </c>
      <c r="Q5766" t="s">
        <v>6154</v>
      </c>
      <c r="R5766">
        <v>49217</v>
      </c>
      <c r="S5766" t="s">
        <v>6280</v>
      </c>
      <c r="T5766" t="s">
        <v>6182</v>
      </c>
      <c r="U5766">
        <v>4</v>
      </c>
      <c r="V5766" t="s">
        <v>6172</v>
      </c>
      <c r="W5766" t="s">
        <v>5869</v>
      </c>
      <c r="X5766">
        <v>1</v>
      </c>
    </row>
    <row r="5767" spans="1:24" x14ac:dyDescent="0.25">
      <c r="A5767">
        <v>33401</v>
      </c>
      <c r="B5767" t="s">
        <v>4224</v>
      </c>
      <c r="C5767" t="s">
        <v>444</v>
      </c>
      <c r="D5767" t="s">
        <v>6151</v>
      </c>
      <c r="E5767" t="s">
        <v>6176</v>
      </c>
      <c r="F5767">
        <v>10</v>
      </c>
      <c r="G5767" t="s">
        <v>5767</v>
      </c>
      <c r="H5767" t="s">
        <v>5747</v>
      </c>
      <c r="I5767" t="s">
        <v>5748</v>
      </c>
      <c r="J5767">
        <v>473</v>
      </c>
      <c r="K5767">
        <v>24</v>
      </c>
      <c r="L5767">
        <v>4.5</v>
      </c>
      <c r="M5767" t="s">
        <v>5749</v>
      </c>
      <c r="N5767" t="s">
        <v>5750</v>
      </c>
      <c r="O5767" t="s">
        <v>5874</v>
      </c>
      <c r="P5767" t="s">
        <v>6163</v>
      </c>
      <c r="Q5767" t="s">
        <v>6154</v>
      </c>
      <c r="R5767">
        <v>49217</v>
      </c>
      <c r="S5767" t="s">
        <v>6280</v>
      </c>
      <c r="T5767" t="s">
        <v>6182</v>
      </c>
      <c r="U5767">
        <v>4</v>
      </c>
      <c r="V5767" t="s">
        <v>6172</v>
      </c>
      <c r="W5767" t="s">
        <v>5869</v>
      </c>
      <c r="X5767">
        <v>1</v>
      </c>
    </row>
    <row r="5768" spans="1:24" x14ac:dyDescent="0.25">
      <c r="A5768">
        <v>35286</v>
      </c>
      <c r="B5768" t="s">
        <v>4386</v>
      </c>
      <c r="C5768" t="s">
        <v>443</v>
      </c>
      <c r="D5768" t="s">
        <v>5871</v>
      </c>
      <c r="E5768" t="s">
        <v>6190</v>
      </c>
      <c r="F5768">
        <v>27</v>
      </c>
      <c r="G5768" t="s">
        <v>5837</v>
      </c>
      <c r="H5768" t="s">
        <v>5747</v>
      </c>
      <c r="I5768" t="s">
        <v>5748</v>
      </c>
      <c r="J5768">
        <v>473</v>
      </c>
      <c r="K5768">
        <v>24</v>
      </c>
      <c r="L5768">
        <v>4</v>
      </c>
      <c r="M5768" t="s">
        <v>5749</v>
      </c>
      <c r="N5768" t="s">
        <v>5750</v>
      </c>
      <c r="O5768" t="s">
        <v>5874</v>
      </c>
      <c r="P5768" t="s">
        <v>5875</v>
      </c>
      <c r="Q5768" t="s">
        <v>5876</v>
      </c>
      <c r="R5768">
        <v>86613</v>
      </c>
      <c r="S5768" t="s">
        <v>6449</v>
      </c>
      <c r="T5768" t="s">
        <v>6449</v>
      </c>
      <c r="U5768">
        <v>4.82</v>
      </c>
      <c r="V5768" t="s">
        <v>6172</v>
      </c>
      <c r="W5768" t="s">
        <v>5869</v>
      </c>
      <c r="X5768">
        <v>1</v>
      </c>
    </row>
    <row r="5769" spans="1:24" x14ac:dyDescent="0.25">
      <c r="A5769">
        <v>35286</v>
      </c>
      <c r="B5769" t="s">
        <v>4386</v>
      </c>
      <c r="C5769" t="s">
        <v>443</v>
      </c>
      <c r="D5769" t="s">
        <v>5871</v>
      </c>
      <c r="E5769" t="s">
        <v>6190</v>
      </c>
      <c r="F5769">
        <v>27</v>
      </c>
      <c r="G5769" t="s">
        <v>5837</v>
      </c>
      <c r="H5769" t="s">
        <v>5747</v>
      </c>
      <c r="I5769" t="s">
        <v>5748</v>
      </c>
      <c r="J5769">
        <v>473</v>
      </c>
      <c r="K5769">
        <v>24</v>
      </c>
      <c r="L5769">
        <v>4</v>
      </c>
      <c r="M5769" t="s">
        <v>5749</v>
      </c>
      <c r="N5769" t="s">
        <v>5750</v>
      </c>
      <c r="O5769" t="s">
        <v>5874</v>
      </c>
      <c r="P5769" t="s">
        <v>5875</v>
      </c>
      <c r="Q5769" t="s">
        <v>5876</v>
      </c>
      <c r="R5769">
        <v>86613</v>
      </c>
      <c r="S5769" t="s">
        <v>6449</v>
      </c>
      <c r="T5769" t="s">
        <v>6449</v>
      </c>
      <c r="U5769">
        <v>4.82</v>
      </c>
      <c r="V5769" t="s">
        <v>6172</v>
      </c>
      <c r="W5769" t="s">
        <v>5869</v>
      </c>
      <c r="X5769">
        <v>1</v>
      </c>
    </row>
    <row r="5770" spans="1:24" x14ac:dyDescent="0.25">
      <c r="A5770">
        <v>35287</v>
      </c>
      <c r="B5770" t="s">
        <v>4387</v>
      </c>
      <c r="C5770" t="s">
        <v>443</v>
      </c>
      <c r="D5770" t="s">
        <v>5871</v>
      </c>
      <c r="E5770" t="s">
        <v>6190</v>
      </c>
      <c r="F5770">
        <v>27</v>
      </c>
      <c r="G5770" t="s">
        <v>5837</v>
      </c>
      <c r="H5770" t="s">
        <v>5747</v>
      </c>
      <c r="I5770" t="s">
        <v>5748</v>
      </c>
      <c r="J5770">
        <v>473</v>
      </c>
      <c r="K5770">
        <v>24</v>
      </c>
      <c r="L5770">
        <v>4</v>
      </c>
      <c r="M5770" t="s">
        <v>5749</v>
      </c>
      <c r="N5770" t="s">
        <v>5750</v>
      </c>
      <c r="O5770" t="s">
        <v>5874</v>
      </c>
      <c r="P5770" t="s">
        <v>5875</v>
      </c>
      <c r="Q5770" t="s">
        <v>5876</v>
      </c>
      <c r="R5770">
        <v>86613</v>
      </c>
      <c r="S5770" t="s">
        <v>6449</v>
      </c>
      <c r="T5770" t="s">
        <v>6449</v>
      </c>
      <c r="U5770">
        <v>4.82</v>
      </c>
      <c r="V5770" t="s">
        <v>6172</v>
      </c>
      <c r="W5770" t="s">
        <v>5869</v>
      </c>
      <c r="X5770">
        <v>1</v>
      </c>
    </row>
    <row r="5771" spans="1:24" x14ac:dyDescent="0.25">
      <c r="A5771">
        <v>35287</v>
      </c>
      <c r="B5771" t="s">
        <v>4387</v>
      </c>
      <c r="C5771" t="s">
        <v>443</v>
      </c>
      <c r="D5771" t="s">
        <v>5871</v>
      </c>
      <c r="E5771" t="s">
        <v>6190</v>
      </c>
      <c r="F5771">
        <v>27</v>
      </c>
      <c r="G5771" t="s">
        <v>5837</v>
      </c>
      <c r="H5771" t="s">
        <v>5747</v>
      </c>
      <c r="I5771" t="s">
        <v>5748</v>
      </c>
      <c r="J5771">
        <v>473</v>
      </c>
      <c r="K5771">
        <v>24</v>
      </c>
      <c r="L5771">
        <v>4</v>
      </c>
      <c r="M5771" t="s">
        <v>5749</v>
      </c>
      <c r="N5771" t="s">
        <v>5750</v>
      </c>
      <c r="O5771" t="s">
        <v>5874</v>
      </c>
      <c r="P5771" t="s">
        <v>5875</v>
      </c>
      <c r="Q5771" t="s">
        <v>5876</v>
      </c>
      <c r="R5771">
        <v>86613</v>
      </c>
      <c r="S5771" t="s">
        <v>6449</v>
      </c>
      <c r="T5771" t="s">
        <v>6449</v>
      </c>
      <c r="U5771">
        <v>4.82</v>
      </c>
      <c r="V5771" t="s">
        <v>6172</v>
      </c>
      <c r="W5771" t="s">
        <v>5869</v>
      </c>
      <c r="X5771">
        <v>1</v>
      </c>
    </row>
    <row r="5772" spans="1:24" x14ac:dyDescent="0.25">
      <c r="A5772">
        <v>34985</v>
      </c>
      <c r="B5772" t="s">
        <v>2596</v>
      </c>
      <c r="C5772" t="s">
        <v>442</v>
      </c>
      <c r="D5772" t="s">
        <v>5920</v>
      </c>
      <c r="E5772" t="s">
        <v>5997</v>
      </c>
      <c r="F5772">
        <v>10</v>
      </c>
      <c r="G5772" t="s">
        <v>5767</v>
      </c>
      <c r="H5772" t="s">
        <v>5747</v>
      </c>
      <c r="I5772" t="s">
        <v>5748</v>
      </c>
      <c r="J5772">
        <v>750</v>
      </c>
      <c r="K5772">
        <v>12</v>
      </c>
      <c r="L5772">
        <v>12.5</v>
      </c>
      <c r="M5772" t="s">
        <v>5759</v>
      </c>
      <c r="N5772" t="s">
        <v>5904</v>
      </c>
      <c r="O5772" t="s">
        <v>5790</v>
      </c>
      <c r="P5772" t="s">
        <v>6002</v>
      </c>
      <c r="Q5772" t="s">
        <v>5923</v>
      </c>
      <c r="R5772">
        <v>67102</v>
      </c>
      <c r="S5772" t="s">
        <v>5956</v>
      </c>
      <c r="T5772" t="s">
        <v>5957</v>
      </c>
      <c r="U5772">
        <v>12.99</v>
      </c>
      <c r="V5772" t="s">
        <v>5755</v>
      </c>
      <c r="W5772" t="s">
        <v>5869</v>
      </c>
      <c r="X5772">
        <v>1</v>
      </c>
    </row>
    <row r="5773" spans="1:24" x14ac:dyDescent="0.25">
      <c r="A5773">
        <v>35213</v>
      </c>
      <c r="B5773" t="s">
        <v>4431</v>
      </c>
      <c r="C5773" t="s">
        <v>442</v>
      </c>
      <c r="D5773" t="s">
        <v>5920</v>
      </c>
      <c r="E5773" t="s">
        <v>5997</v>
      </c>
      <c r="F5773">
        <v>20</v>
      </c>
      <c r="G5773" t="s">
        <v>5746</v>
      </c>
      <c r="H5773" t="s">
        <v>5747</v>
      </c>
      <c r="I5773" t="s">
        <v>5748</v>
      </c>
      <c r="J5773">
        <v>750</v>
      </c>
      <c r="K5773">
        <v>12</v>
      </c>
      <c r="L5773">
        <v>12.5</v>
      </c>
      <c r="M5773" t="s">
        <v>5749</v>
      </c>
      <c r="N5773" t="s">
        <v>5750</v>
      </c>
      <c r="O5773" t="s">
        <v>5751</v>
      </c>
      <c r="P5773" t="s">
        <v>5988</v>
      </c>
      <c r="Q5773" t="s">
        <v>5952</v>
      </c>
      <c r="R5773">
        <v>91308</v>
      </c>
      <c r="S5773" t="s">
        <v>6457</v>
      </c>
      <c r="T5773" t="s">
        <v>5937</v>
      </c>
      <c r="U5773">
        <v>17.989999999999998</v>
      </c>
      <c r="V5773" t="s">
        <v>5755</v>
      </c>
      <c r="W5773" t="s">
        <v>5869</v>
      </c>
      <c r="X5773">
        <v>1</v>
      </c>
    </row>
    <row r="5774" spans="1:24" x14ac:dyDescent="0.25">
      <c r="A5774">
        <v>33828</v>
      </c>
      <c r="B5774" t="s">
        <v>3716</v>
      </c>
      <c r="C5774" t="s">
        <v>443</v>
      </c>
      <c r="D5774" t="s">
        <v>6201</v>
      </c>
      <c r="E5774" t="s">
        <v>6167</v>
      </c>
      <c r="F5774">
        <v>10</v>
      </c>
      <c r="G5774" t="s">
        <v>5767</v>
      </c>
      <c r="H5774" t="s">
        <v>5747</v>
      </c>
      <c r="I5774" t="s">
        <v>5748</v>
      </c>
      <c r="J5774">
        <v>473</v>
      </c>
      <c r="K5774">
        <v>24</v>
      </c>
      <c r="L5774">
        <v>5</v>
      </c>
      <c r="M5774" t="s">
        <v>5749</v>
      </c>
      <c r="N5774" t="s">
        <v>5750</v>
      </c>
      <c r="O5774" t="s">
        <v>5874</v>
      </c>
      <c r="P5774" t="s">
        <v>5875</v>
      </c>
      <c r="Q5774" t="s">
        <v>5876</v>
      </c>
      <c r="R5774">
        <v>93</v>
      </c>
      <c r="S5774" t="s">
        <v>6202</v>
      </c>
      <c r="T5774" t="s">
        <v>6203</v>
      </c>
      <c r="U5774">
        <v>3.59</v>
      </c>
      <c r="V5774" t="s">
        <v>6172</v>
      </c>
      <c r="W5774" t="s">
        <v>5869</v>
      </c>
      <c r="X5774">
        <v>1</v>
      </c>
    </row>
    <row r="5775" spans="1:24" x14ac:dyDescent="0.25">
      <c r="A5775">
        <v>33828</v>
      </c>
      <c r="B5775" t="s">
        <v>3716</v>
      </c>
      <c r="C5775" t="s">
        <v>443</v>
      </c>
      <c r="D5775" t="s">
        <v>6201</v>
      </c>
      <c r="E5775" t="s">
        <v>6167</v>
      </c>
      <c r="F5775">
        <v>10</v>
      </c>
      <c r="G5775" t="s">
        <v>5767</v>
      </c>
      <c r="H5775" t="s">
        <v>5747</v>
      </c>
      <c r="I5775" t="s">
        <v>5748</v>
      </c>
      <c r="J5775">
        <v>473</v>
      </c>
      <c r="K5775">
        <v>24</v>
      </c>
      <c r="L5775">
        <v>5</v>
      </c>
      <c r="M5775" t="s">
        <v>5749</v>
      </c>
      <c r="N5775" t="s">
        <v>5750</v>
      </c>
      <c r="O5775" t="s">
        <v>5874</v>
      </c>
      <c r="P5775" t="s">
        <v>5875</v>
      </c>
      <c r="Q5775" t="s">
        <v>5876</v>
      </c>
      <c r="R5775">
        <v>93</v>
      </c>
      <c r="S5775" t="s">
        <v>6202</v>
      </c>
      <c r="T5775" t="s">
        <v>6203</v>
      </c>
      <c r="U5775">
        <v>3.59</v>
      </c>
      <c r="V5775" t="s">
        <v>6172</v>
      </c>
      <c r="W5775" t="s">
        <v>5869</v>
      </c>
      <c r="X5775">
        <v>1</v>
      </c>
    </row>
    <row r="5776" spans="1:24" x14ac:dyDescent="0.25">
      <c r="A5776">
        <v>33532</v>
      </c>
      <c r="B5776" t="s">
        <v>4029</v>
      </c>
      <c r="C5776" t="s">
        <v>443</v>
      </c>
      <c r="D5776" t="s">
        <v>5871</v>
      </c>
      <c r="E5776" t="s">
        <v>5872</v>
      </c>
      <c r="F5776">
        <v>27</v>
      </c>
      <c r="G5776" t="s">
        <v>5837</v>
      </c>
      <c r="H5776" t="s">
        <v>5747</v>
      </c>
      <c r="I5776" t="s">
        <v>5748</v>
      </c>
      <c r="J5776">
        <v>750</v>
      </c>
      <c r="K5776">
        <v>12</v>
      </c>
      <c r="L5776">
        <v>7</v>
      </c>
      <c r="M5776" t="s">
        <v>5749</v>
      </c>
      <c r="N5776" t="s">
        <v>5750</v>
      </c>
      <c r="O5776" t="s">
        <v>5874</v>
      </c>
      <c r="P5776" t="s">
        <v>5875</v>
      </c>
      <c r="Q5776" t="s">
        <v>5876</v>
      </c>
      <c r="R5776">
        <v>86613</v>
      </c>
      <c r="S5776" t="s">
        <v>6449</v>
      </c>
      <c r="T5776" t="s">
        <v>6449</v>
      </c>
      <c r="U5776">
        <v>13.88</v>
      </c>
      <c r="V5776" t="s">
        <v>5755</v>
      </c>
      <c r="W5776" t="s">
        <v>5869</v>
      </c>
      <c r="X5776">
        <v>1</v>
      </c>
    </row>
    <row r="5777" spans="1:24" x14ac:dyDescent="0.25">
      <c r="A5777">
        <v>33532</v>
      </c>
      <c r="B5777" t="s">
        <v>4029</v>
      </c>
      <c r="C5777" t="s">
        <v>443</v>
      </c>
      <c r="D5777" t="s">
        <v>5871</v>
      </c>
      <c r="E5777" t="s">
        <v>5872</v>
      </c>
      <c r="F5777">
        <v>27</v>
      </c>
      <c r="G5777" t="s">
        <v>5837</v>
      </c>
      <c r="H5777" t="s">
        <v>5747</v>
      </c>
      <c r="I5777" t="s">
        <v>5748</v>
      </c>
      <c r="J5777">
        <v>750</v>
      </c>
      <c r="K5777">
        <v>12</v>
      </c>
      <c r="L5777">
        <v>7</v>
      </c>
      <c r="M5777" t="s">
        <v>5749</v>
      </c>
      <c r="N5777" t="s">
        <v>5750</v>
      </c>
      <c r="O5777" t="s">
        <v>5874</v>
      </c>
      <c r="P5777" t="s">
        <v>5875</v>
      </c>
      <c r="Q5777" t="s">
        <v>5876</v>
      </c>
      <c r="R5777">
        <v>86613</v>
      </c>
      <c r="S5777" t="s">
        <v>6449</v>
      </c>
      <c r="T5777" t="s">
        <v>6449</v>
      </c>
      <c r="U5777">
        <v>13.88</v>
      </c>
      <c r="V5777" t="s">
        <v>5755</v>
      </c>
      <c r="W5777" t="s">
        <v>5869</v>
      </c>
      <c r="X5777">
        <v>1</v>
      </c>
    </row>
    <row r="5778" spans="1:24" x14ac:dyDescent="0.25">
      <c r="A5778">
        <v>32779</v>
      </c>
      <c r="B5778" t="s">
        <v>5260</v>
      </c>
      <c r="C5778" t="s">
        <v>442</v>
      </c>
      <c r="D5778" t="s">
        <v>5886</v>
      </c>
      <c r="E5778" t="s">
        <v>5966</v>
      </c>
      <c r="F5778">
        <v>20</v>
      </c>
      <c r="G5778" t="s">
        <v>5746</v>
      </c>
      <c r="H5778" t="s">
        <v>5747</v>
      </c>
      <c r="I5778" t="s">
        <v>5748</v>
      </c>
      <c r="J5778">
        <v>750</v>
      </c>
      <c r="K5778">
        <v>12</v>
      </c>
      <c r="L5778">
        <v>15</v>
      </c>
      <c r="M5778" t="s">
        <v>5759</v>
      </c>
      <c r="N5778" t="s">
        <v>5904</v>
      </c>
      <c r="O5778" t="s">
        <v>5790</v>
      </c>
      <c r="P5778" t="s">
        <v>5988</v>
      </c>
      <c r="Q5778" t="s">
        <v>5923</v>
      </c>
      <c r="R5778">
        <v>76913</v>
      </c>
      <c r="S5778" t="s">
        <v>6753</v>
      </c>
      <c r="T5778" t="s">
        <v>6026</v>
      </c>
      <c r="U5778">
        <v>19.989999999999998</v>
      </c>
      <c r="V5778" t="s">
        <v>5755</v>
      </c>
      <c r="W5778" t="s">
        <v>5765</v>
      </c>
      <c r="X5778">
        <v>1</v>
      </c>
    </row>
    <row r="5779" spans="1:24" x14ac:dyDescent="0.25">
      <c r="A5779">
        <v>34980</v>
      </c>
      <c r="B5779" t="s">
        <v>4498</v>
      </c>
      <c r="C5779" t="s">
        <v>443</v>
      </c>
      <c r="D5779" t="s">
        <v>6411</v>
      </c>
      <c r="E5779" t="s">
        <v>6192</v>
      </c>
      <c r="F5779">
        <v>10</v>
      </c>
      <c r="G5779" t="s">
        <v>5767</v>
      </c>
      <c r="H5779" t="s">
        <v>5747</v>
      </c>
      <c r="I5779" t="s">
        <v>5748</v>
      </c>
      <c r="J5779">
        <v>473</v>
      </c>
      <c r="K5779">
        <v>24</v>
      </c>
      <c r="L5779">
        <v>5</v>
      </c>
      <c r="M5779" t="s">
        <v>5749</v>
      </c>
      <c r="N5779" t="s">
        <v>5750</v>
      </c>
      <c r="O5779" t="s">
        <v>5874</v>
      </c>
      <c r="P5779" t="s">
        <v>5875</v>
      </c>
      <c r="Q5779" t="s">
        <v>5876</v>
      </c>
      <c r="R5779">
        <v>86377</v>
      </c>
      <c r="S5779" t="s">
        <v>6639</v>
      </c>
      <c r="T5779" t="s">
        <v>6413</v>
      </c>
      <c r="U5779">
        <v>3.49</v>
      </c>
      <c r="V5779" t="s">
        <v>6172</v>
      </c>
      <c r="W5779" t="s">
        <v>5869</v>
      </c>
      <c r="X5779">
        <v>1</v>
      </c>
    </row>
    <row r="5780" spans="1:24" x14ac:dyDescent="0.25">
      <c r="A5780">
        <v>34980</v>
      </c>
      <c r="B5780" t="s">
        <v>4498</v>
      </c>
      <c r="C5780" t="s">
        <v>443</v>
      </c>
      <c r="D5780" t="s">
        <v>6411</v>
      </c>
      <c r="E5780" t="s">
        <v>6192</v>
      </c>
      <c r="F5780">
        <v>10</v>
      </c>
      <c r="G5780" t="s">
        <v>5767</v>
      </c>
      <c r="H5780" t="s">
        <v>5747</v>
      </c>
      <c r="I5780" t="s">
        <v>5748</v>
      </c>
      <c r="J5780">
        <v>473</v>
      </c>
      <c r="K5780">
        <v>24</v>
      </c>
      <c r="L5780">
        <v>5</v>
      </c>
      <c r="M5780" t="s">
        <v>5749</v>
      </c>
      <c r="N5780" t="s">
        <v>5750</v>
      </c>
      <c r="O5780" t="s">
        <v>5874</v>
      </c>
      <c r="P5780" t="s">
        <v>5875</v>
      </c>
      <c r="Q5780" t="s">
        <v>5876</v>
      </c>
      <c r="R5780">
        <v>86377</v>
      </c>
      <c r="S5780" t="s">
        <v>6639</v>
      </c>
      <c r="T5780" t="s">
        <v>6413</v>
      </c>
      <c r="U5780">
        <v>3.49</v>
      </c>
      <c r="V5780" t="s">
        <v>6172</v>
      </c>
      <c r="W5780" t="s">
        <v>5869</v>
      </c>
      <c r="X5780">
        <v>1</v>
      </c>
    </row>
    <row r="5781" spans="1:24" x14ac:dyDescent="0.25">
      <c r="A5781">
        <v>34222</v>
      </c>
      <c r="B5781" t="s">
        <v>4524</v>
      </c>
      <c r="C5781" t="s">
        <v>442</v>
      </c>
      <c r="D5781" t="s">
        <v>5886</v>
      </c>
      <c r="E5781" t="s">
        <v>6284</v>
      </c>
      <c r="F5781">
        <v>22</v>
      </c>
      <c r="G5781" t="s">
        <v>5816</v>
      </c>
      <c r="H5781" t="s">
        <v>5747</v>
      </c>
      <c r="I5781" t="s">
        <v>5748</v>
      </c>
      <c r="J5781">
        <v>750</v>
      </c>
      <c r="K5781">
        <v>12</v>
      </c>
      <c r="L5781">
        <v>14.5</v>
      </c>
      <c r="M5781" t="s">
        <v>5759</v>
      </c>
      <c r="N5781" t="s">
        <v>5915</v>
      </c>
      <c r="O5781" t="s">
        <v>5790</v>
      </c>
      <c r="P5781" t="s">
        <v>5889</v>
      </c>
      <c r="Q5781" t="s">
        <v>5917</v>
      </c>
      <c r="R5781">
        <v>51913</v>
      </c>
      <c r="S5781" t="s">
        <v>5779</v>
      </c>
      <c r="T5781" t="s">
        <v>5779</v>
      </c>
      <c r="U5781">
        <v>26.99</v>
      </c>
      <c r="V5781" t="s">
        <v>5755</v>
      </c>
      <c r="W5781" t="s">
        <v>5756</v>
      </c>
      <c r="X5781">
        <v>1</v>
      </c>
    </row>
    <row r="5782" spans="1:24" x14ac:dyDescent="0.25">
      <c r="A5782">
        <v>33027</v>
      </c>
      <c r="B5782" t="s">
        <v>3841</v>
      </c>
      <c r="C5782" t="s">
        <v>444</v>
      </c>
      <c r="D5782" t="s">
        <v>6161</v>
      </c>
      <c r="E5782" t="s">
        <v>6395</v>
      </c>
      <c r="F5782">
        <v>10</v>
      </c>
      <c r="G5782" t="s">
        <v>5767</v>
      </c>
      <c r="H5782" t="s">
        <v>5747</v>
      </c>
      <c r="I5782" t="s">
        <v>5748</v>
      </c>
      <c r="J5782">
        <v>2130</v>
      </c>
      <c r="K5782">
        <v>4</v>
      </c>
      <c r="L5782">
        <v>5</v>
      </c>
      <c r="M5782" t="s">
        <v>5749</v>
      </c>
      <c r="N5782" t="s">
        <v>5750</v>
      </c>
      <c r="O5782" t="s">
        <v>5751</v>
      </c>
      <c r="P5782" t="s">
        <v>6163</v>
      </c>
      <c r="Q5782" t="s">
        <v>6396</v>
      </c>
      <c r="R5782">
        <v>93699</v>
      </c>
      <c r="S5782" t="s">
        <v>6733</v>
      </c>
      <c r="T5782" t="s">
        <v>5844</v>
      </c>
      <c r="U5782">
        <v>15.99</v>
      </c>
      <c r="V5782" t="s">
        <v>6172</v>
      </c>
      <c r="W5782" t="s">
        <v>5756</v>
      </c>
      <c r="X5782">
        <v>6</v>
      </c>
    </row>
    <row r="5783" spans="1:24" x14ac:dyDescent="0.25">
      <c r="A5783">
        <v>33546</v>
      </c>
      <c r="B5783" t="s">
        <v>4032</v>
      </c>
      <c r="C5783" t="s">
        <v>443</v>
      </c>
      <c r="D5783" t="s">
        <v>5871</v>
      </c>
      <c r="E5783" t="s">
        <v>5872</v>
      </c>
      <c r="F5783">
        <v>27</v>
      </c>
      <c r="G5783" t="s">
        <v>5837</v>
      </c>
      <c r="H5783" t="s">
        <v>5747</v>
      </c>
      <c r="I5783" t="s">
        <v>5748</v>
      </c>
      <c r="J5783">
        <v>500</v>
      </c>
      <c r="K5783">
        <v>12</v>
      </c>
      <c r="L5783">
        <v>6.5</v>
      </c>
      <c r="M5783" t="s">
        <v>5749</v>
      </c>
      <c r="N5783" t="s">
        <v>5750</v>
      </c>
      <c r="O5783" t="s">
        <v>5874</v>
      </c>
      <c r="P5783" t="s">
        <v>5875</v>
      </c>
      <c r="Q5783" t="s">
        <v>5876</v>
      </c>
      <c r="R5783">
        <v>86613</v>
      </c>
      <c r="S5783" t="s">
        <v>6449</v>
      </c>
      <c r="T5783" t="s">
        <v>6449</v>
      </c>
      <c r="U5783">
        <v>15.75</v>
      </c>
      <c r="V5783" t="s">
        <v>5755</v>
      </c>
      <c r="W5783" t="s">
        <v>5869</v>
      </c>
      <c r="X5783">
        <v>1</v>
      </c>
    </row>
    <row r="5784" spans="1:24" x14ac:dyDescent="0.25">
      <c r="A5784">
        <v>33546</v>
      </c>
      <c r="B5784" t="s">
        <v>4032</v>
      </c>
      <c r="C5784" t="s">
        <v>443</v>
      </c>
      <c r="D5784" t="s">
        <v>5871</v>
      </c>
      <c r="E5784" t="s">
        <v>5872</v>
      </c>
      <c r="F5784">
        <v>27</v>
      </c>
      <c r="G5784" t="s">
        <v>5837</v>
      </c>
      <c r="H5784" t="s">
        <v>5747</v>
      </c>
      <c r="I5784" t="s">
        <v>5748</v>
      </c>
      <c r="J5784">
        <v>500</v>
      </c>
      <c r="K5784">
        <v>12</v>
      </c>
      <c r="L5784">
        <v>6.5</v>
      </c>
      <c r="M5784" t="s">
        <v>5749</v>
      </c>
      <c r="N5784" t="s">
        <v>5750</v>
      </c>
      <c r="O5784" t="s">
        <v>5874</v>
      </c>
      <c r="P5784" t="s">
        <v>5875</v>
      </c>
      <c r="Q5784" t="s">
        <v>5876</v>
      </c>
      <c r="R5784">
        <v>86613</v>
      </c>
      <c r="S5784" t="s">
        <v>6449</v>
      </c>
      <c r="T5784" t="s">
        <v>6449</v>
      </c>
      <c r="U5784">
        <v>15.75</v>
      </c>
      <c r="V5784" t="s">
        <v>5755</v>
      </c>
      <c r="W5784" t="s">
        <v>5869</v>
      </c>
      <c r="X5784">
        <v>1</v>
      </c>
    </row>
    <row r="5785" spans="1:24" x14ac:dyDescent="0.25">
      <c r="A5785">
        <v>35345</v>
      </c>
      <c r="B5785" t="s">
        <v>4401</v>
      </c>
      <c r="C5785" t="s">
        <v>442</v>
      </c>
      <c r="D5785" t="s">
        <v>6035</v>
      </c>
      <c r="E5785" t="s">
        <v>5887</v>
      </c>
      <c r="F5785">
        <v>20</v>
      </c>
      <c r="G5785" t="s">
        <v>5746</v>
      </c>
      <c r="H5785" t="s">
        <v>5747</v>
      </c>
      <c r="I5785" t="s">
        <v>5748</v>
      </c>
      <c r="J5785">
        <v>750</v>
      </c>
      <c r="K5785">
        <v>12</v>
      </c>
      <c r="L5785">
        <v>12.7</v>
      </c>
      <c r="M5785" t="s">
        <v>5749</v>
      </c>
      <c r="N5785" t="s">
        <v>5750</v>
      </c>
      <c r="O5785" t="s">
        <v>5751</v>
      </c>
      <c r="P5785" t="s">
        <v>5988</v>
      </c>
      <c r="Q5785" t="s">
        <v>5952</v>
      </c>
      <c r="R5785">
        <v>42006</v>
      </c>
      <c r="S5785" t="s">
        <v>5946</v>
      </c>
      <c r="T5785" t="s">
        <v>5946</v>
      </c>
      <c r="U5785">
        <v>17.989999999999998</v>
      </c>
      <c r="V5785" t="s">
        <v>5755</v>
      </c>
      <c r="W5785" t="s">
        <v>5869</v>
      </c>
      <c r="X5785">
        <v>1</v>
      </c>
    </row>
    <row r="5786" spans="1:24" x14ac:dyDescent="0.25">
      <c r="A5786">
        <v>35306</v>
      </c>
      <c r="B5786" t="s">
        <v>3566</v>
      </c>
      <c r="C5786" t="s">
        <v>441</v>
      </c>
      <c r="D5786" t="s">
        <v>5798</v>
      </c>
      <c r="E5786" t="s">
        <v>5881</v>
      </c>
      <c r="F5786">
        <v>20</v>
      </c>
      <c r="G5786" t="s">
        <v>5746</v>
      </c>
      <c r="H5786" t="s">
        <v>5747</v>
      </c>
      <c r="I5786" t="s">
        <v>5748</v>
      </c>
      <c r="J5786">
        <v>750</v>
      </c>
      <c r="K5786">
        <v>12</v>
      </c>
      <c r="L5786">
        <v>25</v>
      </c>
      <c r="M5786" t="s">
        <v>5749</v>
      </c>
      <c r="N5786" t="s">
        <v>5750</v>
      </c>
      <c r="O5786" t="s">
        <v>5751</v>
      </c>
      <c r="P5786" t="s">
        <v>5752</v>
      </c>
      <c r="Q5786" t="s">
        <v>5883</v>
      </c>
      <c r="R5786">
        <v>87052</v>
      </c>
      <c r="S5786" t="s">
        <v>6658</v>
      </c>
      <c r="T5786" t="s">
        <v>6658</v>
      </c>
      <c r="U5786">
        <v>24.49</v>
      </c>
      <c r="V5786" t="s">
        <v>5755</v>
      </c>
      <c r="W5786" t="s">
        <v>5756</v>
      </c>
      <c r="X5786">
        <v>1</v>
      </c>
    </row>
    <row r="5787" spans="1:24" x14ac:dyDescent="0.25">
      <c r="A5787">
        <v>35480</v>
      </c>
      <c r="B5787" t="s">
        <v>4471</v>
      </c>
      <c r="C5787" t="s">
        <v>443</v>
      </c>
      <c r="D5787" t="s">
        <v>6177</v>
      </c>
      <c r="E5787" t="s">
        <v>6192</v>
      </c>
      <c r="F5787">
        <v>27</v>
      </c>
      <c r="G5787" t="s">
        <v>5837</v>
      </c>
      <c r="H5787" t="s">
        <v>5747</v>
      </c>
      <c r="I5787" t="s">
        <v>5748</v>
      </c>
      <c r="J5787">
        <v>2130</v>
      </c>
      <c r="K5787">
        <v>4</v>
      </c>
      <c r="L5787">
        <v>5.3</v>
      </c>
      <c r="M5787" t="s">
        <v>5749</v>
      </c>
      <c r="N5787" t="s">
        <v>5750</v>
      </c>
      <c r="O5787" t="s">
        <v>5874</v>
      </c>
      <c r="P5787" t="s">
        <v>5875</v>
      </c>
      <c r="Q5787" t="s">
        <v>5876</v>
      </c>
      <c r="R5787">
        <v>42099</v>
      </c>
      <c r="S5787" t="s">
        <v>6179</v>
      </c>
      <c r="T5787" t="s">
        <v>6179</v>
      </c>
      <c r="U5787">
        <v>12.79</v>
      </c>
      <c r="V5787" t="s">
        <v>6172</v>
      </c>
      <c r="W5787" t="s">
        <v>5869</v>
      </c>
      <c r="X5787">
        <v>6</v>
      </c>
    </row>
    <row r="5788" spans="1:24" x14ac:dyDescent="0.25">
      <c r="A5788">
        <v>35480</v>
      </c>
      <c r="B5788" t="s">
        <v>4471</v>
      </c>
      <c r="C5788" t="s">
        <v>443</v>
      </c>
      <c r="D5788" t="s">
        <v>6177</v>
      </c>
      <c r="E5788" t="s">
        <v>6192</v>
      </c>
      <c r="F5788">
        <v>27</v>
      </c>
      <c r="G5788" t="s">
        <v>5837</v>
      </c>
      <c r="H5788" t="s">
        <v>5747</v>
      </c>
      <c r="I5788" t="s">
        <v>5748</v>
      </c>
      <c r="J5788">
        <v>2130</v>
      </c>
      <c r="K5788">
        <v>4</v>
      </c>
      <c r="L5788">
        <v>5.3</v>
      </c>
      <c r="M5788" t="s">
        <v>5749</v>
      </c>
      <c r="N5788" t="s">
        <v>5750</v>
      </c>
      <c r="O5788" t="s">
        <v>5874</v>
      </c>
      <c r="P5788" t="s">
        <v>5875</v>
      </c>
      <c r="Q5788" t="s">
        <v>5876</v>
      </c>
      <c r="R5788">
        <v>42099</v>
      </c>
      <c r="S5788" t="s">
        <v>6179</v>
      </c>
      <c r="T5788" t="s">
        <v>6179</v>
      </c>
      <c r="U5788">
        <v>12.79</v>
      </c>
      <c r="V5788" t="s">
        <v>6172</v>
      </c>
      <c r="W5788" t="s">
        <v>5869</v>
      </c>
      <c r="X5788">
        <v>6</v>
      </c>
    </row>
    <row r="5789" spans="1:24" x14ac:dyDescent="0.25">
      <c r="A5789">
        <v>34942</v>
      </c>
      <c r="B5789" t="s">
        <v>2208</v>
      </c>
      <c r="C5789" t="s">
        <v>442</v>
      </c>
      <c r="D5789" t="s">
        <v>5886</v>
      </c>
      <c r="E5789" t="s">
        <v>5966</v>
      </c>
      <c r="F5789">
        <v>20</v>
      </c>
      <c r="G5789" t="s">
        <v>5746</v>
      </c>
      <c r="H5789" t="s">
        <v>5747</v>
      </c>
      <c r="I5789" t="s">
        <v>5748</v>
      </c>
      <c r="J5789">
        <v>750</v>
      </c>
      <c r="K5789">
        <v>12</v>
      </c>
      <c r="L5789">
        <v>14.5</v>
      </c>
      <c r="M5789" t="s">
        <v>5759</v>
      </c>
      <c r="N5789" t="s">
        <v>5904</v>
      </c>
      <c r="O5789" t="s">
        <v>5790</v>
      </c>
      <c r="P5789" t="s">
        <v>5988</v>
      </c>
      <c r="Q5789" t="s">
        <v>5923</v>
      </c>
      <c r="R5789">
        <v>67102</v>
      </c>
      <c r="S5789" t="s">
        <v>5956</v>
      </c>
      <c r="T5789" t="s">
        <v>5957</v>
      </c>
      <c r="U5789">
        <v>18.989999999999998</v>
      </c>
      <c r="V5789" t="s">
        <v>5755</v>
      </c>
      <c r="W5789" t="s">
        <v>5869</v>
      </c>
      <c r="X5789">
        <v>1</v>
      </c>
    </row>
    <row r="5790" spans="1:24" x14ac:dyDescent="0.25">
      <c r="A5790">
        <v>33554</v>
      </c>
      <c r="B5790" t="s">
        <v>4035</v>
      </c>
      <c r="C5790" t="s">
        <v>443</v>
      </c>
      <c r="D5790" t="s">
        <v>5871</v>
      </c>
      <c r="E5790" t="s">
        <v>6192</v>
      </c>
      <c r="F5790">
        <v>27</v>
      </c>
      <c r="G5790" t="s">
        <v>5837</v>
      </c>
      <c r="H5790" t="s">
        <v>5747</v>
      </c>
      <c r="I5790" t="s">
        <v>5748</v>
      </c>
      <c r="J5790">
        <v>750</v>
      </c>
      <c r="K5790">
        <v>12</v>
      </c>
      <c r="L5790">
        <v>5.5</v>
      </c>
      <c r="M5790" t="s">
        <v>5749</v>
      </c>
      <c r="N5790" t="s">
        <v>5750</v>
      </c>
      <c r="O5790" t="s">
        <v>5874</v>
      </c>
      <c r="P5790" t="s">
        <v>5875</v>
      </c>
      <c r="Q5790" t="s">
        <v>5876</v>
      </c>
      <c r="R5790">
        <v>86613</v>
      </c>
      <c r="S5790" t="s">
        <v>6449</v>
      </c>
      <c r="T5790" t="s">
        <v>6449</v>
      </c>
      <c r="U5790">
        <v>19.21</v>
      </c>
      <c r="V5790" t="s">
        <v>5755</v>
      </c>
      <c r="W5790" t="s">
        <v>5869</v>
      </c>
      <c r="X5790">
        <v>1</v>
      </c>
    </row>
    <row r="5791" spans="1:24" x14ac:dyDescent="0.25">
      <c r="A5791">
        <v>33554</v>
      </c>
      <c r="B5791" t="s">
        <v>4035</v>
      </c>
      <c r="C5791" t="s">
        <v>443</v>
      </c>
      <c r="D5791" t="s">
        <v>5871</v>
      </c>
      <c r="E5791" t="s">
        <v>6192</v>
      </c>
      <c r="F5791">
        <v>27</v>
      </c>
      <c r="G5791" t="s">
        <v>5837</v>
      </c>
      <c r="H5791" t="s">
        <v>5747</v>
      </c>
      <c r="I5791" t="s">
        <v>5748</v>
      </c>
      <c r="J5791">
        <v>750</v>
      </c>
      <c r="K5791">
        <v>12</v>
      </c>
      <c r="L5791">
        <v>5.5</v>
      </c>
      <c r="M5791" t="s">
        <v>5749</v>
      </c>
      <c r="N5791" t="s">
        <v>5750</v>
      </c>
      <c r="O5791" t="s">
        <v>5874</v>
      </c>
      <c r="P5791" t="s">
        <v>5875</v>
      </c>
      <c r="Q5791" t="s">
        <v>5876</v>
      </c>
      <c r="R5791">
        <v>86613</v>
      </c>
      <c r="S5791" t="s">
        <v>6449</v>
      </c>
      <c r="T5791" t="s">
        <v>6449</v>
      </c>
      <c r="U5791">
        <v>19.21</v>
      </c>
      <c r="V5791" t="s">
        <v>5755</v>
      </c>
      <c r="W5791" t="s">
        <v>5869</v>
      </c>
      <c r="X5791">
        <v>1</v>
      </c>
    </row>
    <row r="5792" spans="1:24" x14ac:dyDescent="0.25">
      <c r="A5792">
        <v>33551</v>
      </c>
      <c r="B5792" t="s">
        <v>4034</v>
      </c>
      <c r="C5792" t="s">
        <v>443</v>
      </c>
      <c r="D5792" t="s">
        <v>5871</v>
      </c>
      <c r="E5792" t="s">
        <v>6192</v>
      </c>
      <c r="F5792">
        <v>27</v>
      </c>
      <c r="G5792" t="s">
        <v>5837</v>
      </c>
      <c r="H5792" t="s">
        <v>5747</v>
      </c>
      <c r="I5792" t="s">
        <v>5748</v>
      </c>
      <c r="J5792">
        <v>750</v>
      </c>
      <c r="K5792">
        <v>12</v>
      </c>
      <c r="L5792">
        <v>5.5</v>
      </c>
      <c r="M5792" t="s">
        <v>5749</v>
      </c>
      <c r="N5792" t="s">
        <v>5750</v>
      </c>
      <c r="O5792" t="s">
        <v>5874</v>
      </c>
      <c r="P5792" t="s">
        <v>5875</v>
      </c>
      <c r="Q5792" t="s">
        <v>5876</v>
      </c>
      <c r="R5792">
        <v>86613</v>
      </c>
      <c r="S5792" t="s">
        <v>6449</v>
      </c>
      <c r="T5792" t="s">
        <v>6449</v>
      </c>
      <c r="U5792">
        <v>19.21</v>
      </c>
      <c r="V5792" t="s">
        <v>5755</v>
      </c>
      <c r="W5792" t="s">
        <v>5869</v>
      </c>
      <c r="X5792">
        <v>1</v>
      </c>
    </row>
    <row r="5793" spans="1:24" x14ac:dyDescent="0.25">
      <c r="A5793">
        <v>33551</v>
      </c>
      <c r="B5793" t="s">
        <v>4034</v>
      </c>
      <c r="C5793" t="s">
        <v>443</v>
      </c>
      <c r="D5793" t="s">
        <v>5871</v>
      </c>
      <c r="E5793" t="s">
        <v>6192</v>
      </c>
      <c r="F5793">
        <v>27</v>
      </c>
      <c r="G5793" t="s">
        <v>5837</v>
      </c>
      <c r="H5793" t="s">
        <v>5747</v>
      </c>
      <c r="I5793" t="s">
        <v>5748</v>
      </c>
      <c r="J5793">
        <v>750</v>
      </c>
      <c r="K5793">
        <v>12</v>
      </c>
      <c r="L5793">
        <v>5.5</v>
      </c>
      <c r="M5793" t="s">
        <v>5749</v>
      </c>
      <c r="N5793" t="s">
        <v>5750</v>
      </c>
      <c r="O5793" t="s">
        <v>5874</v>
      </c>
      <c r="P5793" t="s">
        <v>5875</v>
      </c>
      <c r="Q5793" t="s">
        <v>5876</v>
      </c>
      <c r="R5793">
        <v>86613</v>
      </c>
      <c r="S5793" t="s">
        <v>6449</v>
      </c>
      <c r="T5793" t="s">
        <v>6449</v>
      </c>
      <c r="U5793">
        <v>19.21</v>
      </c>
      <c r="V5793" t="s">
        <v>5755</v>
      </c>
      <c r="W5793" t="s">
        <v>5869</v>
      </c>
      <c r="X5793">
        <v>1</v>
      </c>
    </row>
    <row r="5794" spans="1:24" x14ac:dyDescent="0.25">
      <c r="A5794">
        <v>34441</v>
      </c>
      <c r="B5794" t="s">
        <v>4194</v>
      </c>
      <c r="C5794" t="s">
        <v>443</v>
      </c>
      <c r="D5794" t="s">
        <v>6256</v>
      </c>
      <c r="E5794" t="s">
        <v>6167</v>
      </c>
      <c r="F5794">
        <v>10</v>
      </c>
      <c r="G5794" t="s">
        <v>5767</v>
      </c>
      <c r="H5794" t="s">
        <v>5747</v>
      </c>
      <c r="I5794" t="s">
        <v>5748</v>
      </c>
      <c r="J5794">
        <v>473</v>
      </c>
      <c r="K5794">
        <v>24</v>
      </c>
      <c r="L5794">
        <v>5</v>
      </c>
      <c r="M5794" t="s">
        <v>5749</v>
      </c>
      <c r="N5794" t="s">
        <v>5750</v>
      </c>
      <c r="O5794" t="s">
        <v>5874</v>
      </c>
      <c r="P5794" t="s">
        <v>5875</v>
      </c>
      <c r="Q5794" t="s">
        <v>5876</v>
      </c>
      <c r="R5794">
        <v>95</v>
      </c>
      <c r="S5794" t="s">
        <v>6257</v>
      </c>
      <c r="T5794" t="s">
        <v>6257</v>
      </c>
      <c r="U5794">
        <v>2.89</v>
      </c>
      <c r="V5794" t="s">
        <v>6172</v>
      </c>
      <c r="W5794" t="s">
        <v>5869</v>
      </c>
      <c r="X5794">
        <v>1</v>
      </c>
    </row>
    <row r="5795" spans="1:24" x14ac:dyDescent="0.25">
      <c r="A5795">
        <v>34441</v>
      </c>
      <c r="B5795" t="s">
        <v>4194</v>
      </c>
      <c r="C5795" t="s">
        <v>443</v>
      </c>
      <c r="D5795" t="s">
        <v>6256</v>
      </c>
      <c r="E5795" t="s">
        <v>6167</v>
      </c>
      <c r="F5795">
        <v>10</v>
      </c>
      <c r="G5795" t="s">
        <v>5767</v>
      </c>
      <c r="H5795" t="s">
        <v>5747</v>
      </c>
      <c r="I5795" t="s">
        <v>5748</v>
      </c>
      <c r="J5795">
        <v>473</v>
      </c>
      <c r="K5795">
        <v>24</v>
      </c>
      <c r="L5795">
        <v>5</v>
      </c>
      <c r="M5795" t="s">
        <v>5749</v>
      </c>
      <c r="N5795" t="s">
        <v>5750</v>
      </c>
      <c r="O5795" t="s">
        <v>5874</v>
      </c>
      <c r="P5795" t="s">
        <v>5875</v>
      </c>
      <c r="Q5795" t="s">
        <v>5876</v>
      </c>
      <c r="R5795">
        <v>95</v>
      </c>
      <c r="S5795" t="s">
        <v>6257</v>
      </c>
      <c r="T5795" t="s">
        <v>6257</v>
      </c>
      <c r="U5795">
        <v>2.89</v>
      </c>
      <c r="V5795" t="s">
        <v>6172</v>
      </c>
      <c r="W5795" t="s">
        <v>5869</v>
      </c>
      <c r="X5795">
        <v>1</v>
      </c>
    </row>
    <row r="5796" spans="1:24" x14ac:dyDescent="0.25">
      <c r="A5796">
        <v>34153</v>
      </c>
      <c r="B5796" t="s">
        <v>4120</v>
      </c>
      <c r="C5796" t="s">
        <v>441</v>
      </c>
      <c r="D5796" t="s">
        <v>5757</v>
      </c>
      <c r="E5796" t="s">
        <v>5800</v>
      </c>
      <c r="F5796">
        <v>22</v>
      </c>
      <c r="G5796" t="s">
        <v>5816</v>
      </c>
      <c r="H5796" t="s">
        <v>5747</v>
      </c>
      <c r="I5796" t="s">
        <v>5748</v>
      </c>
      <c r="J5796">
        <v>750</v>
      </c>
      <c r="K5796">
        <v>6</v>
      </c>
      <c r="L5796">
        <v>46</v>
      </c>
      <c r="M5796" t="s">
        <v>5759</v>
      </c>
      <c r="N5796" t="s">
        <v>6366</v>
      </c>
      <c r="O5796" t="s">
        <v>5790</v>
      </c>
      <c r="P5796" t="s">
        <v>5762</v>
      </c>
      <c r="Q5796" t="s">
        <v>5985</v>
      </c>
      <c r="R5796">
        <v>76721</v>
      </c>
      <c r="S5796" t="s">
        <v>6636</v>
      </c>
      <c r="T5796" t="s">
        <v>5984</v>
      </c>
      <c r="U5796">
        <v>79.95</v>
      </c>
      <c r="V5796" t="s">
        <v>5755</v>
      </c>
      <c r="W5796" t="s">
        <v>5756</v>
      </c>
      <c r="X5796">
        <v>1</v>
      </c>
    </row>
    <row r="5797" spans="1:24" x14ac:dyDescent="0.25">
      <c r="A5797">
        <v>34202</v>
      </c>
      <c r="B5797" t="s">
        <v>4124</v>
      </c>
      <c r="C5797" t="s">
        <v>441</v>
      </c>
      <c r="D5797" t="s">
        <v>5811</v>
      </c>
      <c r="E5797" t="s">
        <v>5812</v>
      </c>
      <c r="F5797">
        <v>20</v>
      </c>
      <c r="G5797" t="s">
        <v>5746</v>
      </c>
      <c r="H5797" t="s">
        <v>5747</v>
      </c>
      <c r="I5797" t="s">
        <v>5748</v>
      </c>
      <c r="J5797">
        <v>750</v>
      </c>
      <c r="K5797">
        <v>12</v>
      </c>
      <c r="L5797">
        <v>14</v>
      </c>
      <c r="M5797" t="s">
        <v>5759</v>
      </c>
      <c r="N5797" t="s">
        <v>5885</v>
      </c>
      <c r="O5797" t="s">
        <v>5790</v>
      </c>
      <c r="P5797" t="s">
        <v>5762</v>
      </c>
      <c r="Q5797" t="s">
        <v>5814</v>
      </c>
      <c r="R5797">
        <v>83324</v>
      </c>
      <c r="S5797" t="s">
        <v>6445</v>
      </c>
      <c r="T5797" t="s">
        <v>5784</v>
      </c>
      <c r="U5797">
        <v>33.99</v>
      </c>
      <c r="V5797" t="s">
        <v>5755</v>
      </c>
      <c r="W5797" t="s">
        <v>5765</v>
      </c>
      <c r="X5797">
        <v>1</v>
      </c>
    </row>
    <row r="5798" spans="1:24" x14ac:dyDescent="0.25">
      <c r="A5798">
        <v>35298</v>
      </c>
      <c r="B5798" t="s">
        <v>4392</v>
      </c>
      <c r="C5798" t="s">
        <v>442</v>
      </c>
      <c r="D5798" t="s">
        <v>5886</v>
      </c>
      <c r="E5798" t="s">
        <v>5966</v>
      </c>
      <c r="F5798">
        <v>21</v>
      </c>
      <c r="G5798" t="s">
        <v>6127</v>
      </c>
      <c r="H5798" t="s">
        <v>5747</v>
      </c>
      <c r="I5798" t="s">
        <v>5748</v>
      </c>
      <c r="J5798">
        <v>750</v>
      </c>
      <c r="K5798">
        <v>6</v>
      </c>
      <c r="L5798">
        <v>14.5</v>
      </c>
      <c r="M5798" t="s">
        <v>5759</v>
      </c>
      <c r="N5798" t="s">
        <v>6054</v>
      </c>
      <c r="O5798" t="s">
        <v>5761</v>
      </c>
      <c r="P5798" t="s">
        <v>5889</v>
      </c>
      <c r="Q5798" t="s">
        <v>6055</v>
      </c>
      <c r="R5798">
        <v>94565</v>
      </c>
      <c r="S5798" t="s">
        <v>6754</v>
      </c>
      <c r="T5798" t="s">
        <v>6063</v>
      </c>
      <c r="U5798">
        <v>160.13</v>
      </c>
      <c r="V5798" t="s">
        <v>5755</v>
      </c>
      <c r="W5798" t="s">
        <v>5765</v>
      </c>
      <c r="X5798">
        <v>1</v>
      </c>
    </row>
    <row r="5799" spans="1:24" x14ac:dyDescent="0.25">
      <c r="A5799">
        <v>34047</v>
      </c>
      <c r="B5799" t="s">
        <v>6425</v>
      </c>
      <c r="C5799" t="s">
        <v>442</v>
      </c>
      <c r="D5799" t="s">
        <v>5920</v>
      </c>
      <c r="E5799" t="s">
        <v>5958</v>
      </c>
      <c r="F5799">
        <v>22</v>
      </c>
      <c r="G5799" t="s">
        <v>5816</v>
      </c>
      <c r="H5799" t="s">
        <v>5747</v>
      </c>
      <c r="I5799" t="s">
        <v>5792</v>
      </c>
      <c r="J5799">
        <v>750</v>
      </c>
      <c r="K5799">
        <v>6</v>
      </c>
      <c r="L5799">
        <v>13.5</v>
      </c>
      <c r="M5799" t="s">
        <v>5759</v>
      </c>
      <c r="N5799" t="s">
        <v>5781</v>
      </c>
      <c r="O5799" t="s">
        <v>5790</v>
      </c>
      <c r="P5799" t="s">
        <v>5889</v>
      </c>
      <c r="Q5799" t="s">
        <v>5986</v>
      </c>
      <c r="R5799">
        <v>51923</v>
      </c>
      <c r="S5799" t="s">
        <v>5965</v>
      </c>
      <c r="T5799" t="s">
        <v>5965</v>
      </c>
      <c r="U5799">
        <v>64.989999999999995</v>
      </c>
      <c r="V5799" t="s">
        <v>5755</v>
      </c>
      <c r="W5799" t="s">
        <v>5756</v>
      </c>
      <c r="X5799">
        <v>1</v>
      </c>
    </row>
    <row r="5800" spans="1:24" x14ac:dyDescent="0.25">
      <c r="A5800">
        <v>33825</v>
      </c>
      <c r="B5800" t="s">
        <v>3713</v>
      </c>
      <c r="C5800" t="s">
        <v>443</v>
      </c>
      <c r="D5800" t="s">
        <v>5871</v>
      </c>
      <c r="E5800" t="s">
        <v>6190</v>
      </c>
      <c r="F5800">
        <v>23</v>
      </c>
      <c r="G5800" t="s">
        <v>6246</v>
      </c>
      <c r="H5800" t="s">
        <v>5747</v>
      </c>
      <c r="I5800" t="s">
        <v>5748</v>
      </c>
      <c r="J5800">
        <v>2130</v>
      </c>
      <c r="K5800">
        <v>4</v>
      </c>
      <c r="L5800">
        <v>3.5</v>
      </c>
      <c r="M5800" t="s">
        <v>5749</v>
      </c>
      <c r="N5800" t="s">
        <v>5750</v>
      </c>
      <c r="O5800" t="s">
        <v>5874</v>
      </c>
      <c r="P5800" t="s">
        <v>5875</v>
      </c>
      <c r="Q5800" t="s">
        <v>5876</v>
      </c>
      <c r="R5800">
        <v>42735</v>
      </c>
      <c r="S5800" t="s">
        <v>6181</v>
      </c>
      <c r="T5800" t="s">
        <v>6182</v>
      </c>
      <c r="U5800">
        <v>12.65</v>
      </c>
      <c r="V5800" t="s">
        <v>6172</v>
      </c>
      <c r="W5800" t="s">
        <v>5869</v>
      </c>
      <c r="X5800">
        <v>6</v>
      </c>
    </row>
    <row r="5801" spans="1:24" x14ac:dyDescent="0.25">
      <c r="A5801">
        <v>33825</v>
      </c>
      <c r="B5801" t="s">
        <v>3713</v>
      </c>
      <c r="C5801" t="s">
        <v>443</v>
      </c>
      <c r="D5801" t="s">
        <v>5871</v>
      </c>
      <c r="E5801" t="s">
        <v>6190</v>
      </c>
      <c r="F5801">
        <v>23</v>
      </c>
      <c r="G5801" t="s">
        <v>6246</v>
      </c>
      <c r="H5801" t="s">
        <v>5747</v>
      </c>
      <c r="I5801" t="s">
        <v>5748</v>
      </c>
      <c r="J5801">
        <v>2130</v>
      </c>
      <c r="K5801">
        <v>4</v>
      </c>
      <c r="L5801">
        <v>3.5</v>
      </c>
      <c r="M5801" t="s">
        <v>5749</v>
      </c>
      <c r="N5801" t="s">
        <v>5750</v>
      </c>
      <c r="O5801" t="s">
        <v>5874</v>
      </c>
      <c r="P5801" t="s">
        <v>5875</v>
      </c>
      <c r="Q5801" t="s">
        <v>5876</v>
      </c>
      <c r="R5801">
        <v>42735</v>
      </c>
      <c r="S5801" t="s">
        <v>6181</v>
      </c>
      <c r="T5801" t="s">
        <v>6182</v>
      </c>
      <c r="U5801">
        <v>12.65</v>
      </c>
      <c r="V5801" t="s">
        <v>6172</v>
      </c>
      <c r="W5801" t="s">
        <v>5869</v>
      </c>
      <c r="X5801">
        <v>6</v>
      </c>
    </row>
    <row r="5802" spans="1:24" x14ac:dyDescent="0.25">
      <c r="A5802">
        <v>33512</v>
      </c>
      <c r="B5802" t="s">
        <v>4023</v>
      </c>
      <c r="C5802" t="s">
        <v>443</v>
      </c>
      <c r="D5802" t="s">
        <v>5871</v>
      </c>
      <c r="E5802" t="s">
        <v>5872</v>
      </c>
      <c r="F5802">
        <v>27</v>
      </c>
      <c r="G5802" t="s">
        <v>5837</v>
      </c>
      <c r="H5802" t="s">
        <v>5747</v>
      </c>
      <c r="I5802" t="s">
        <v>5748</v>
      </c>
      <c r="J5802">
        <v>750</v>
      </c>
      <c r="K5802">
        <v>12</v>
      </c>
      <c r="L5802">
        <v>8.6</v>
      </c>
      <c r="M5802" t="s">
        <v>5749</v>
      </c>
      <c r="N5802" t="s">
        <v>5750</v>
      </c>
      <c r="O5802" t="s">
        <v>5874</v>
      </c>
      <c r="P5802" t="s">
        <v>5875</v>
      </c>
      <c r="Q5802" t="s">
        <v>5876</v>
      </c>
      <c r="R5802">
        <v>86613</v>
      </c>
      <c r="S5802" t="s">
        <v>6449</v>
      </c>
      <c r="T5802" t="s">
        <v>6449</v>
      </c>
      <c r="U5802">
        <v>12.34</v>
      </c>
      <c r="V5802" t="s">
        <v>5755</v>
      </c>
      <c r="W5802" t="s">
        <v>5869</v>
      </c>
      <c r="X5802">
        <v>1</v>
      </c>
    </row>
    <row r="5803" spans="1:24" x14ac:dyDescent="0.25">
      <c r="A5803">
        <v>33512</v>
      </c>
      <c r="B5803" t="s">
        <v>4023</v>
      </c>
      <c r="C5803" t="s">
        <v>443</v>
      </c>
      <c r="D5803" t="s">
        <v>5871</v>
      </c>
      <c r="E5803" t="s">
        <v>5872</v>
      </c>
      <c r="F5803">
        <v>27</v>
      </c>
      <c r="G5803" t="s">
        <v>5837</v>
      </c>
      <c r="H5803" t="s">
        <v>5747</v>
      </c>
      <c r="I5803" t="s">
        <v>5748</v>
      </c>
      <c r="J5803">
        <v>750</v>
      </c>
      <c r="K5803">
        <v>12</v>
      </c>
      <c r="L5803">
        <v>8.6</v>
      </c>
      <c r="M5803" t="s">
        <v>5749</v>
      </c>
      <c r="N5803" t="s">
        <v>5750</v>
      </c>
      <c r="O5803" t="s">
        <v>5874</v>
      </c>
      <c r="P5803" t="s">
        <v>5875</v>
      </c>
      <c r="Q5803" t="s">
        <v>5876</v>
      </c>
      <c r="R5803">
        <v>86613</v>
      </c>
      <c r="S5803" t="s">
        <v>6449</v>
      </c>
      <c r="T5803" t="s">
        <v>6449</v>
      </c>
      <c r="U5803">
        <v>12.34</v>
      </c>
      <c r="V5803" t="s">
        <v>5755</v>
      </c>
      <c r="W5803" t="s">
        <v>5869</v>
      </c>
      <c r="X5803">
        <v>1</v>
      </c>
    </row>
    <row r="5804" spans="1:24" x14ac:dyDescent="0.25">
      <c r="A5804">
        <v>33516</v>
      </c>
      <c r="B5804" t="s">
        <v>4024</v>
      </c>
      <c r="C5804" t="s">
        <v>443</v>
      </c>
      <c r="D5804" t="s">
        <v>5871</v>
      </c>
      <c r="E5804" t="s">
        <v>5872</v>
      </c>
      <c r="F5804">
        <v>27</v>
      </c>
      <c r="G5804" t="s">
        <v>5837</v>
      </c>
      <c r="H5804" t="s">
        <v>5747</v>
      </c>
      <c r="I5804" t="s">
        <v>5748</v>
      </c>
      <c r="J5804">
        <v>750</v>
      </c>
      <c r="K5804">
        <v>12</v>
      </c>
      <c r="L5804">
        <v>11.5</v>
      </c>
      <c r="M5804" t="s">
        <v>5749</v>
      </c>
      <c r="N5804" t="s">
        <v>5750</v>
      </c>
      <c r="O5804" t="s">
        <v>5874</v>
      </c>
      <c r="P5804" t="s">
        <v>5875</v>
      </c>
      <c r="Q5804" t="s">
        <v>5876</v>
      </c>
      <c r="R5804">
        <v>86613</v>
      </c>
      <c r="S5804" t="s">
        <v>6449</v>
      </c>
      <c r="T5804" t="s">
        <v>6449</v>
      </c>
      <c r="U5804">
        <v>19.98</v>
      </c>
      <c r="V5804" t="s">
        <v>5755</v>
      </c>
      <c r="W5804" t="s">
        <v>5869</v>
      </c>
      <c r="X5804">
        <v>1</v>
      </c>
    </row>
    <row r="5805" spans="1:24" x14ac:dyDescent="0.25">
      <c r="A5805">
        <v>33516</v>
      </c>
      <c r="B5805" t="s">
        <v>4024</v>
      </c>
      <c r="C5805" t="s">
        <v>443</v>
      </c>
      <c r="D5805" t="s">
        <v>5871</v>
      </c>
      <c r="E5805" t="s">
        <v>5872</v>
      </c>
      <c r="F5805">
        <v>27</v>
      </c>
      <c r="G5805" t="s">
        <v>5837</v>
      </c>
      <c r="H5805" t="s">
        <v>5747</v>
      </c>
      <c r="I5805" t="s">
        <v>5748</v>
      </c>
      <c r="J5805">
        <v>750</v>
      </c>
      <c r="K5805">
        <v>12</v>
      </c>
      <c r="L5805">
        <v>11.5</v>
      </c>
      <c r="M5805" t="s">
        <v>5749</v>
      </c>
      <c r="N5805" t="s">
        <v>5750</v>
      </c>
      <c r="O5805" t="s">
        <v>5874</v>
      </c>
      <c r="P5805" t="s">
        <v>5875</v>
      </c>
      <c r="Q5805" t="s">
        <v>5876</v>
      </c>
      <c r="R5805">
        <v>86613</v>
      </c>
      <c r="S5805" t="s">
        <v>6449</v>
      </c>
      <c r="T5805" t="s">
        <v>6449</v>
      </c>
      <c r="U5805">
        <v>19.98</v>
      </c>
      <c r="V5805" t="s">
        <v>5755</v>
      </c>
      <c r="W5805" t="s">
        <v>5869</v>
      </c>
      <c r="X5805">
        <v>1</v>
      </c>
    </row>
    <row r="5806" spans="1:24" x14ac:dyDescent="0.25">
      <c r="A5806">
        <v>33518</v>
      </c>
      <c r="B5806" t="s">
        <v>4025</v>
      </c>
      <c r="C5806" t="s">
        <v>443</v>
      </c>
      <c r="D5806" t="s">
        <v>5871</v>
      </c>
      <c r="E5806" t="s">
        <v>5872</v>
      </c>
      <c r="F5806">
        <v>27</v>
      </c>
      <c r="G5806" t="s">
        <v>5837</v>
      </c>
      <c r="H5806" t="s">
        <v>5747</v>
      </c>
      <c r="I5806" t="s">
        <v>5748</v>
      </c>
      <c r="J5806">
        <v>750</v>
      </c>
      <c r="K5806">
        <v>12</v>
      </c>
      <c r="L5806">
        <v>10.5</v>
      </c>
      <c r="M5806" t="s">
        <v>5749</v>
      </c>
      <c r="N5806" t="s">
        <v>5750</v>
      </c>
      <c r="O5806" t="s">
        <v>5874</v>
      </c>
      <c r="P5806" t="s">
        <v>5875</v>
      </c>
      <c r="Q5806" t="s">
        <v>5876</v>
      </c>
      <c r="R5806">
        <v>86613</v>
      </c>
      <c r="S5806" t="s">
        <v>6449</v>
      </c>
      <c r="T5806" t="s">
        <v>6449</v>
      </c>
      <c r="U5806">
        <v>19.21</v>
      </c>
      <c r="V5806" t="s">
        <v>5755</v>
      </c>
      <c r="W5806" t="s">
        <v>5869</v>
      </c>
      <c r="X5806">
        <v>1</v>
      </c>
    </row>
    <row r="5807" spans="1:24" x14ac:dyDescent="0.25">
      <c r="A5807">
        <v>33518</v>
      </c>
      <c r="B5807" t="s">
        <v>4025</v>
      </c>
      <c r="C5807" t="s">
        <v>443</v>
      </c>
      <c r="D5807" t="s">
        <v>5871</v>
      </c>
      <c r="E5807" t="s">
        <v>5872</v>
      </c>
      <c r="F5807">
        <v>27</v>
      </c>
      <c r="G5807" t="s">
        <v>5837</v>
      </c>
      <c r="H5807" t="s">
        <v>5747</v>
      </c>
      <c r="I5807" t="s">
        <v>5748</v>
      </c>
      <c r="J5807">
        <v>750</v>
      </c>
      <c r="K5807">
        <v>12</v>
      </c>
      <c r="L5807">
        <v>10.5</v>
      </c>
      <c r="M5807" t="s">
        <v>5749</v>
      </c>
      <c r="N5807" t="s">
        <v>5750</v>
      </c>
      <c r="O5807" t="s">
        <v>5874</v>
      </c>
      <c r="P5807" t="s">
        <v>5875</v>
      </c>
      <c r="Q5807" t="s">
        <v>5876</v>
      </c>
      <c r="R5807">
        <v>86613</v>
      </c>
      <c r="S5807" t="s">
        <v>6449</v>
      </c>
      <c r="T5807" t="s">
        <v>6449</v>
      </c>
      <c r="U5807">
        <v>19.21</v>
      </c>
      <c r="V5807" t="s">
        <v>5755</v>
      </c>
      <c r="W5807" t="s">
        <v>5869</v>
      </c>
      <c r="X5807">
        <v>1</v>
      </c>
    </row>
    <row r="5808" spans="1:24" x14ac:dyDescent="0.25">
      <c r="A5808">
        <v>32796</v>
      </c>
      <c r="B5808" t="s">
        <v>3443</v>
      </c>
      <c r="C5808" t="s">
        <v>443</v>
      </c>
      <c r="D5808" t="s">
        <v>6651</v>
      </c>
      <c r="E5808" t="s">
        <v>5872</v>
      </c>
      <c r="F5808">
        <v>27</v>
      </c>
      <c r="G5808" t="s">
        <v>5837</v>
      </c>
      <c r="H5808" t="s">
        <v>5747</v>
      </c>
      <c r="I5808" t="s">
        <v>5748</v>
      </c>
      <c r="J5808">
        <v>473</v>
      </c>
      <c r="K5808">
        <v>24</v>
      </c>
      <c r="L5808">
        <v>8.8000000000000007</v>
      </c>
      <c r="M5808" t="s">
        <v>5749</v>
      </c>
      <c r="N5808" t="s">
        <v>5750</v>
      </c>
      <c r="O5808" t="s">
        <v>5874</v>
      </c>
      <c r="P5808" t="s">
        <v>5875</v>
      </c>
      <c r="Q5808" t="s">
        <v>5876</v>
      </c>
      <c r="R5808">
        <v>96</v>
      </c>
      <c r="S5808" t="s">
        <v>6638</v>
      </c>
      <c r="T5808" t="s">
        <v>6638</v>
      </c>
      <c r="U5808">
        <v>4.5</v>
      </c>
      <c r="V5808" t="s">
        <v>6172</v>
      </c>
      <c r="W5808" t="s">
        <v>5869</v>
      </c>
      <c r="X5808">
        <v>1</v>
      </c>
    </row>
    <row r="5809" spans="1:24" x14ac:dyDescent="0.25">
      <c r="A5809">
        <v>32796</v>
      </c>
      <c r="B5809" t="s">
        <v>3443</v>
      </c>
      <c r="C5809" t="s">
        <v>443</v>
      </c>
      <c r="D5809" t="s">
        <v>6651</v>
      </c>
      <c r="E5809" t="s">
        <v>5872</v>
      </c>
      <c r="F5809">
        <v>27</v>
      </c>
      <c r="G5809" t="s">
        <v>5837</v>
      </c>
      <c r="H5809" t="s">
        <v>5747</v>
      </c>
      <c r="I5809" t="s">
        <v>5748</v>
      </c>
      <c r="J5809">
        <v>473</v>
      </c>
      <c r="K5809">
        <v>24</v>
      </c>
      <c r="L5809">
        <v>8.8000000000000007</v>
      </c>
      <c r="M5809" t="s">
        <v>5749</v>
      </c>
      <c r="N5809" t="s">
        <v>5750</v>
      </c>
      <c r="O5809" t="s">
        <v>5874</v>
      </c>
      <c r="P5809" t="s">
        <v>5875</v>
      </c>
      <c r="Q5809" t="s">
        <v>5876</v>
      </c>
      <c r="R5809">
        <v>96</v>
      </c>
      <c r="S5809" t="s">
        <v>6638</v>
      </c>
      <c r="T5809" t="s">
        <v>6638</v>
      </c>
      <c r="U5809">
        <v>4.5</v>
      </c>
      <c r="V5809" t="s">
        <v>6172</v>
      </c>
      <c r="W5809" t="s">
        <v>5869</v>
      </c>
      <c r="X5809">
        <v>1</v>
      </c>
    </row>
    <row r="5810" spans="1:24" x14ac:dyDescent="0.25">
      <c r="A5810">
        <v>33694</v>
      </c>
      <c r="B5810" t="s">
        <v>4102</v>
      </c>
      <c r="C5810" t="s">
        <v>442</v>
      </c>
      <c r="D5810" t="s">
        <v>5886</v>
      </c>
      <c r="E5810" t="s">
        <v>5914</v>
      </c>
      <c r="F5810">
        <v>20</v>
      </c>
      <c r="G5810" t="s">
        <v>5746</v>
      </c>
      <c r="H5810" t="s">
        <v>5747</v>
      </c>
      <c r="I5810" t="s">
        <v>5748</v>
      </c>
      <c r="J5810">
        <v>250</v>
      </c>
      <c r="K5810">
        <v>24</v>
      </c>
      <c r="L5810">
        <v>14</v>
      </c>
      <c r="M5810" t="s">
        <v>5759</v>
      </c>
      <c r="N5810" t="s">
        <v>5888</v>
      </c>
      <c r="O5810" t="s">
        <v>5761</v>
      </c>
      <c r="P5810" t="s">
        <v>5916</v>
      </c>
      <c r="Q5810" t="s">
        <v>5963</v>
      </c>
      <c r="R5810">
        <v>86986</v>
      </c>
      <c r="S5810" t="s">
        <v>6520</v>
      </c>
      <c r="T5810" t="s">
        <v>6521</v>
      </c>
      <c r="U5810">
        <v>5.99</v>
      </c>
      <c r="V5810" t="s">
        <v>6172</v>
      </c>
      <c r="W5810" t="s">
        <v>5765</v>
      </c>
      <c r="X5810">
        <v>1</v>
      </c>
    </row>
    <row r="5811" spans="1:24" x14ac:dyDescent="0.25">
      <c r="A5811">
        <v>35290</v>
      </c>
      <c r="B5811" t="s">
        <v>4388</v>
      </c>
      <c r="C5811" t="s">
        <v>443</v>
      </c>
      <c r="D5811" t="s">
        <v>5871</v>
      </c>
      <c r="E5811" t="s">
        <v>6190</v>
      </c>
      <c r="F5811">
        <v>27</v>
      </c>
      <c r="G5811" t="s">
        <v>5837</v>
      </c>
      <c r="H5811" t="s">
        <v>5747</v>
      </c>
      <c r="I5811" t="s">
        <v>5748</v>
      </c>
      <c r="J5811">
        <v>473</v>
      </c>
      <c r="K5811">
        <v>24</v>
      </c>
      <c r="L5811">
        <v>3.9</v>
      </c>
      <c r="M5811" t="s">
        <v>5749</v>
      </c>
      <c r="N5811" t="s">
        <v>5750</v>
      </c>
      <c r="O5811" t="s">
        <v>5874</v>
      </c>
      <c r="P5811" t="s">
        <v>5875</v>
      </c>
      <c r="Q5811" t="s">
        <v>5876</v>
      </c>
      <c r="R5811">
        <v>86613</v>
      </c>
      <c r="S5811" t="s">
        <v>6449</v>
      </c>
      <c r="T5811" t="s">
        <v>6449</v>
      </c>
      <c r="U5811">
        <v>4.28</v>
      </c>
      <c r="V5811" t="s">
        <v>6172</v>
      </c>
      <c r="W5811" t="s">
        <v>5869</v>
      </c>
      <c r="X5811">
        <v>1</v>
      </c>
    </row>
    <row r="5812" spans="1:24" x14ac:dyDescent="0.25">
      <c r="A5812">
        <v>35290</v>
      </c>
      <c r="B5812" t="s">
        <v>4388</v>
      </c>
      <c r="C5812" t="s">
        <v>443</v>
      </c>
      <c r="D5812" t="s">
        <v>5871</v>
      </c>
      <c r="E5812" t="s">
        <v>6190</v>
      </c>
      <c r="F5812">
        <v>27</v>
      </c>
      <c r="G5812" t="s">
        <v>5837</v>
      </c>
      <c r="H5812" t="s">
        <v>5747</v>
      </c>
      <c r="I5812" t="s">
        <v>5748</v>
      </c>
      <c r="J5812">
        <v>473</v>
      </c>
      <c r="K5812">
        <v>24</v>
      </c>
      <c r="L5812">
        <v>3.9</v>
      </c>
      <c r="M5812" t="s">
        <v>5749</v>
      </c>
      <c r="N5812" t="s">
        <v>5750</v>
      </c>
      <c r="O5812" t="s">
        <v>5874</v>
      </c>
      <c r="P5812" t="s">
        <v>5875</v>
      </c>
      <c r="Q5812" t="s">
        <v>5876</v>
      </c>
      <c r="R5812">
        <v>86613</v>
      </c>
      <c r="S5812" t="s">
        <v>6449</v>
      </c>
      <c r="T5812" t="s">
        <v>6449</v>
      </c>
      <c r="U5812">
        <v>4.28</v>
      </c>
      <c r="V5812" t="s">
        <v>6172</v>
      </c>
      <c r="W5812" t="s">
        <v>5869</v>
      </c>
      <c r="X5812">
        <v>1</v>
      </c>
    </row>
    <row r="5813" spans="1:24" x14ac:dyDescent="0.25">
      <c r="A5813">
        <v>35291</v>
      </c>
      <c r="B5813" t="s">
        <v>4389</v>
      </c>
      <c r="C5813" t="s">
        <v>443</v>
      </c>
      <c r="D5813" t="s">
        <v>5871</v>
      </c>
      <c r="E5813" t="s">
        <v>6192</v>
      </c>
      <c r="F5813">
        <v>27</v>
      </c>
      <c r="G5813" t="s">
        <v>5837</v>
      </c>
      <c r="H5813" t="s">
        <v>5747</v>
      </c>
      <c r="I5813" t="s">
        <v>5748</v>
      </c>
      <c r="J5813">
        <v>473</v>
      </c>
      <c r="K5813">
        <v>24</v>
      </c>
      <c r="L5813">
        <v>4.9000000000000004</v>
      </c>
      <c r="M5813" t="s">
        <v>5749</v>
      </c>
      <c r="N5813" t="s">
        <v>5750</v>
      </c>
      <c r="O5813" t="s">
        <v>5874</v>
      </c>
      <c r="P5813" t="s">
        <v>5875</v>
      </c>
      <c r="Q5813" t="s">
        <v>5876</v>
      </c>
      <c r="R5813">
        <v>86613</v>
      </c>
      <c r="S5813" t="s">
        <v>6449</v>
      </c>
      <c r="T5813" t="s">
        <v>6449</v>
      </c>
      <c r="U5813">
        <v>4.28</v>
      </c>
      <c r="V5813" t="s">
        <v>6172</v>
      </c>
      <c r="W5813" t="s">
        <v>5869</v>
      </c>
      <c r="X5813">
        <v>1</v>
      </c>
    </row>
    <row r="5814" spans="1:24" x14ac:dyDescent="0.25">
      <c r="A5814">
        <v>35291</v>
      </c>
      <c r="B5814" t="s">
        <v>4389</v>
      </c>
      <c r="C5814" t="s">
        <v>443</v>
      </c>
      <c r="D5814" t="s">
        <v>5871</v>
      </c>
      <c r="E5814" t="s">
        <v>6192</v>
      </c>
      <c r="F5814">
        <v>27</v>
      </c>
      <c r="G5814" t="s">
        <v>5837</v>
      </c>
      <c r="H5814" t="s">
        <v>5747</v>
      </c>
      <c r="I5814" t="s">
        <v>5748</v>
      </c>
      <c r="J5814">
        <v>473</v>
      </c>
      <c r="K5814">
        <v>24</v>
      </c>
      <c r="L5814">
        <v>4.9000000000000004</v>
      </c>
      <c r="M5814" t="s">
        <v>5749</v>
      </c>
      <c r="N5814" t="s">
        <v>5750</v>
      </c>
      <c r="O5814" t="s">
        <v>5874</v>
      </c>
      <c r="P5814" t="s">
        <v>5875</v>
      </c>
      <c r="Q5814" t="s">
        <v>5876</v>
      </c>
      <c r="R5814">
        <v>86613</v>
      </c>
      <c r="S5814" t="s">
        <v>6449</v>
      </c>
      <c r="T5814" t="s">
        <v>6449</v>
      </c>
      <c r="U5814">
        <v>4.28</v>
      </c>
      <c r="V5814" t="s">
        <v>6172</v>
      </c>
      <c r="W5814" t="s">
        <v>5869</v>
      </c>
      <c r="X5814">
        <v>1</v>
      </c>
    </row>
    <row r="5815" spans="1:24" x14ac:dyDescent="0.25">
      <c r="A5815">
        <v>35292</v>
      </c>
      <c r="B5815" t="s">
        <v>4390</v>
      </c>
      <c r="C5815" t="s">
        <v>443</v>
      </c>
      <c r="D5815" t="s">
        <v>5871</v>
      </c>
      <c r="E5815" t="s">
        <v>5872</v>
      </c>
      <c r="F5815">
        <v>27</v>
      </c>
      <c r="G5815" t="s">
        <v>5837</v>
      </c>
      <c r="H5815" t="s">
        <v>5747</v>
      </c>
      <c r="I5815" t="s">
        <v>5748</v>
      </c>
      <c r="J5815">
        <v>473</v>
      </c>
      <c r="K5815">
        <v>24</v>
      </c>
      <c r="L5815">
        <v>6.5</v>
      </c>
      <c r="M5815" t="s">
        <v>5749</v>
      </c>
      <c r="N5815" t="s">
        <v>5750</v>
      </c>
      <c r="O5815" t="s">
        <v>5874</v>
      </c>
      <c r="P5815" t="s">
        <v>5875</v>
      </c>
      <c r="Q5815" t="s">
        <v>5876</v>
      </c>
      <c r="R5815">
        <v>86613</v>
      </c>
      <c r="S5815" t="s">
        <v>6449</v>
      </c>
      <c r="T5815" t="s">
        <v>6449</v>
      </c>
      <c r="U5815">
        <v>4.28</v>
      </c>
      <c r="V5815" t="s">
        <v>6172</v>
      </c>
      <c r="W5815" t="s">
        <v>5869</v>
      </c>
      <c r="X5815">
        <v>1</v>
      </c>
    </row>
    <row r="5816" spans="1:24" x14ac:dyDescent="0.25">
      <c r="A5816">
        <v>35292</v>
      </c>
      <c r="B5816" t="s">
        <v>4390</v>
      </c>
      <c r="C5816" t="s">
        <v>443</v>
      </c>
      <c r="D5816" t="s">
        <v>5871</v>
      </c>
      <c r="E5816" t="s">
        <v>5872</v>
      </c>
      <c r="F5816">
        <v>27</v>
      </c>
      <c r="G5816" t="s">
        <v>5837</v>
      </c>
      <c r="H5816" t="s">
        <v>5747</v>
      </c>
      <c r="I5816" t="s">
        <v>5748</v>
      </c>
      <c r="J5816">
        <v>473</v>
      </c>
      <c r="K5816">
        <v>24</v>
      </c>
      <c r="L5816">
        <v>6.5</v>
      </c>
      <c r="M5816" t="s">
        <v>5749</v>
      </c>
      <c r="N5816" t="s">
        <v>5750</v>
      </c>
      <c r="O5816" t="s">
        <v>5874</v>
      </c>
      <c r="P5816" t="s">
        <v>5875</v>
      </c>
      <c r="Q5816" t="s">
        <v>5876</v>
      </c>
      <c r="R5816">
        <v>86613</v>
      </c>
      <c r="S5816" t="s">
        <v>6449</v>
      </c>
      <c r="T5816" t="s">
        <v>6449</v>
      </c>
      <c r="U5816">
        <v>4.28</v>
      </c>
      <c r="V5816" t="s">
        <v>6172</v>
      </c>
      <c r="W5816" t="s">
        <v>5869</v>
      </c>
      <c r="X5816">
        <v>1</v>
      </c>
    </row>
    <row r="5817" spans="1:24" x14ac:dyDescent="0.25">
      <c r="A5817">
        <v>34969</v>
      </c>
      <c r="B5817" t="s">
        <v>4529</v>
      </c>
      <c r="C5817" t="s">
        <v>443</v>
      </c>
      <c r="D5817" t="s">
        <v>5871</v>
      </c>
      <c r="E5817" t="s">
        <v>6192</v>
      </c>
      <c r="F5817">
        <v>27</v>
      </c>
      <c r="G5817" t="s">
        <v>5837</v>
      </c>
      <c r="H5817" t="s">
        <v>5747</v>
      </c>
      <c r="I5817" t="s">
        <v>5748</v>
      </c>
      <c r="J5817">
        <v>750</v>
      </c>
      <c r="K5817">
        <v>12</v>
      </c>
      <c r="L5817">
        <v>4.8</v>
      </c>
      <c r="M5817" t="s">
        <v>5749</v>
      </c>
      <c r="N5817" t="s">
        <v>5750</v>
      </c>
      <c r="O5817" t="s">
        <v>5874</v>
      </c>
      <c r="P5817" t="s">
        <v>5875</v>
      </c>
      <c r="Q5817" t="s">
        <v>5876</v>
      </c>
      <c r="R5817">
        <v>79259</v>
      </c>
      <c r="S5817" t="s">
        <v>6480</v>
      </c>
      <c r="T5817" t="s">
        <v>6481</v>
      </c>
      <c r="U5817">
        <v>6.98</v>
      </c>
      <c r="V5817" t="s">
        <v>5755</v>
      </c>
      <c r="W5817" t="s">
        <v>5869</v>
      </c>
      <c r="X5817">
        <v>1</v>
      </c>
    </row>
    <row r="5818" spans="1:24" x14ac:dyDescent="0.25">
      <c r="A5818">
        <v>34969</v>
      </c>
      <c r="B5818" t="s">
        <v>4529</v>
      </c>
      <c r="C5818" t="s">
        <v>443</v>
      </c>
      <c r="D5818" t="s">
        <v>5871</v>
      </c>
      <c r="E5818" t="s">
        <v>6192</v>
      </c>
      <c r="F5818">
        <v>27</v>
      </c>
      <c r="G5818" t="s">
        <v>5837</v>
      </c>
      <c r="H5818" t="s">
        <v>5747</v>
      </c>
      <c r="I5818" t="s">
        <v>5748</v>
      </c>
      <c r="J5818">
        <v>750</v>
      </c>
      <c r="K5818">
        <v>12</v>
      </c>
      <c r="L5818">
        <v>4.8</v>
      </c>
      <c r="M5818" t="s">
        <v>5749</v>
      </c>
      <c r="N5818" t="s">
        <v>5750</v>
      </c>
      <c r="O5818" t="s">
        <v>5874</v>
      </c>
      <c r="P5818" t="s">
        <v>5875</v>
      </c>
      <c r="Q5818" t="s">
        <v>5876</v>
      </c>
      <c r="R5818">
        <v>79259</v>
      </c>
      <c r="S5818" t="s">
        <v>6480</v>
      </c>
      <c r="T5818" t="s">
        <v>6481</v>
      </c>
      <c r="U5818">
        <v>6.98</v>
      </c>
      <c r="V5818" t="s">
        <v>5755</v>
      </c>
      <c r="W5818" t="s">
        <v>5869</v>
      </c>
      <c r="X5818">
        <v>1</v>
      </c>
    </row>
    <row r="5819" spans="1:24" x14ac:dyDescent="0.25">
      <c r="A5819">
        <v>34970</v>
      </c>
      <c r="B5819" t="s">
        <v>4530</v>
      </c>
      <c r="C5819" t="s">
        <v>443</v>
      </c>
      <c r="D5819" t="s">
        <v>5871</v>
      </c>
      <c r="E5819" t="s">
        <v>6192</v>
      </c>
      <c r="F5819">
        <v>27</v>
      </c>
      <c r="G5819" t="s">
        <v>5837</v>
      </c>
      <c r="H5819" t="s">
        <v>5747</v>
      </c>
      <c r="I5819" t="s">
        <v>5748</v>
      </c>
      <c r="J5819">
        <v>750</v>
      </c>
      <c r="K5819">
        <v>12</v>
      </c>
      <c r="L5819">
        <v>4.8</v>
      </c>
      <c r="M5819" t="s">
        <v>5749</v>
      </c>
      <c r="N5819" t="s">
        <v>5750</v>
      </c>
      <c r="O5819" t="s">
        <v>5874</v>
      </c>
      <c r="P5819" t="s">
        <v>5875</v>
      </c>
      <c r="Q5819" t="s">
        <v>5876</v>
      </c>
      <c r="R5819">
        <v>79259</v>
      </c>
      <c r="S5819" t="s">
        <v>6480</v>
      </c>
      <c r="T5819" t="s">
        <v>6481</v>
      </c>
      <c r="U5819">
        <v>6.98</v>
      </c>
      <c r="V5819" t="s">
        <v>5755</v>
      </c>
      <c r="W5819" t="s">
        <v>5869</v>
      </c>
      <c r="X5819">
        <v>1</v>
      </c>
    </row>
    <row r="5820" spans="1:24" x14ac:dyDescent="0.25">
      <c r="A5820">
        <v>34970</v>
      </c>
      <c r="B5820" t="s">
        <v>4530</v>
      </c>
      <c r="C5820" t="s">
        <v>443</v>
      </c>
      <c r="D5820" t="s">
        <v>5871</v>
      </c>
      <c r="E5820" t="s">
        <v>6192</v>
      </c>
      <c r="F5820">
        <v>27</v>
      </c>
      <c r="G5820" t="s">
        <v>5837</v>
      </c>
      <c r="H5820" t="s">
        <v>5747</v>
      </c>
      <c r="I5820" t="s">
        <v>5748</v>
      </c>
      <c r="J5820">
        <v>750</v>
      </c>
      <c r="K5820">
        <v>12</v>
      </c>
      <c r="L5820">
        <v>4.8</v>
      </c>
      <c r="M5820" t="s">
        <v>5749</v>
      </c>
      <c r="N5820" t="s">
        <v>5750</v>
      </c>
      <c r="O5820" t="s">
        <v>5874</v>
      </c>
      <c r="P5820" t="s">
        <v>5875</v>
      </c>
      <c r="Q5820" t="s">
        <v>5876</v>
      </c>
      <c r="R5820">
        <v>79259</v>
      </c>
      <c r="S5820" t="s">
        <v>6480</v>
      </c>
      <c r="T5820" t="s">
        <v>6481</v>
      </c>
      <c r="U5820">
        <v>6.98</v>
      </c>
      <c r="V5820" t="s">
        <v>5755</v>
      </c>
      <c r="W5820" t="s">
        <v>5869</v>
      </c>
      <c r="X5820">
        <v>1</v>
      </c>
    </row>
    <row r="5821" spans="1:24" x14ac:dyDescent="0.25">
      <c r="A5821">
        <v>34971</v>
      </c>
      <c r="B5821" t="s">
        <v>4531</v>
      </c>
      <c r="C5821" t="s">
        <v>443</v>
      </c>
      <c r="D5821" t="s">
        <v>5871</v>
      </c>
      <c r="E5821" t="s">
        <v>6192</v>
      </c>
      <c r="F5821">
        <v>27</v>
      </c>
      <c r="G5821" t="s">
        <v>5837</v>
      </c>
      <c r="H5821" t="s">
        <v>5747</v>
      </c>
      <c r="I5821" t="s">
        <v>5748</v>
      </c>
      <c r="J5821">
        <v>750</v>
      </c>
      <c r="K5821">
        <v>12</v>
      </c>
      <c r="L5821">
        <v>4.5</v>
      </c>
      <c r="M5821" t="s">
        <v>5749</v>
      </c>
      <c r="N5821" t="s">
        <v>5750</v>
      </c>
      <c r="O5821" t="s">
        <v>5874</v>
      </c>
      <c r="P5821" t="s">
        <v>5875</v>
      </c>
      <c r="Q5821" t="s">
        <v>5876</v>
      </c>
      <c r="R5821">
        <v>79259</v>
      </c>
      <c r="S5821" t="s">
        <v>6480</v>
      </c>
      <c r="T5821" t="s">
        <v>6481</v>
      </c>
      <c r="U5821">
        <v>6.98</v>
      </c>
      <c r="V5821" t="s">
        <v>5755</v>
      </c>
      <c r="W5821" t="s">
        <v>5869</v>
      </c>
      <c r="X5821">
        <v>1</v>
      </c>
    </row>
    <row r="5822" spans="1:24" x14ac:dyDescent="0.25">
      <c r="A5822">
        <v>34971</v>
      </c>
      <c r="B5822" t="s">
        <v>4531</v>
      </c>
      <c r="C5822" t="s">
        <v>443</v>
      </c>
      <c r="D5822" t="s">
        <v>5871</v>
      </c>
      <c r="E5822" t="s">
        <v>6192</v>
      </c>
      <c r="F5822">
        <v>27</v>
      </c>
      <c r="G5822" t="s">
        <v>5837</v>
      </c>
      <c r="H5822" t="s">
        <v>5747</v>
      </c>
      <c r="I5822" t="s">
        <v>5748</v>
      </c>
      <c r="J5822">
        <v>750</v>
      </c>
      <c r="K5822">
        <v>12</v>
      </c>
      <c r="L5822">
        <v>4.5</v>
      </c>
      <c r="M5822" t="s">
        <v>5749</v>
      </c>
      <c r="N5822" t="s">
        <v>5750</v>
      </c>
      <c r="O5822" t="s">
        <v>5874</v>
      </c>
      <c r="P5822" t="s">
        <v>5875</v>
      </c>
      <c r="Q5822" t="s">
        <v>5876</v>
      </c>
      <c r="R5822">
        <v>79259</v>
      </c>
      <c r="S5822" t="s">
        <v>6480</v>
      </c>
      <c r="T5822" t="s">
        <v>6481</v>
      </c>
      <c r="U5822">
        <v>6.98</v>
      </c>
      <c r="V5822" t="s">
        <v>5755</v>
      </c>
      <c r="W5822" t="s">
        <v>5869</v>
      </c>
      <c r="X5822">
        <v>1</v>
      </c>
    </row>
    <row r="5823" spans="1:24" x14ac:dyDescent="0.25">
      <c r="A5823">
        <v>34972</v>
      </c>
      <c r="B5823" t="s">
        <v>4532</v>
      </c>
      <c r="C5823" t="s">
        <v>443</v>
      </c>
      <c r="D5823" t="s">
        <v>5871</v>
      </c>
      <c r="E5823" t="s">
        <v>5872</v>
      </c>
      <c r="F5823">
        <v>27</v>
      </c>
      <c r="G5823" t="s">
        <v>5837</v>
      </c>
      <c r="H5823" t="s">
        <v>5747</v>
      </c>
      <c r="I5823" t="s">
        <v>5748</v>
      </c>
      <c r="J5823">
        <v>750</v>
      </c>
      <c r="K5823">
        <v>12</v>
      </c>
      <c r="L5823">
        <v>6.7</v>
      </c>
      <c r="M5823" t="s">
        <v>5749</v>
      </c>
      <c r="N5823" t="s">
        <v>5750</v>
      </c>
      <c r="O5823" t="s">
        <v>5874</v>
      </c>
      <c r="P5823" t="s">
        <v>5875</v>
      </c>
      <c r="Q5823" t="s">
        <v>5876</v>
      </c>
      <c r="R5823">
        <v>79259</v>
      </c>
      <c r="S5823" t="s">
        <v>6480</v>
      </c>
      <c r="T5823" t="s">
        <v>6481</v>
      </c>
      <c r="U5823">
        <v>11.99</v>
      </c>
      <c r="V5823" t="s">
        <v>5755</v>
      </c>
      <c r="W5823" t="s">
        <v>5869</v>
      </c>
      <c r="X5823">
        <v>1</v>
      </c>
    </row>
    <row r="5824" spans="1:24" x14ac:dyDescent="0.25">
      <c r="A5824">
        <v>34972</v>
      </c>
      <c r="B5824" t="s">
        <v>4532</v>
      </c>
      <c r="C5824" t="s">
        <v>443</v>
      </c>
      <c r="D5824" t="s">
        <v>5871</v>
      </c>
      <c r="E5824" t="s">
        <v>5872</v>
      </c>
      <c r="F5824">
        <v>27</v>
      </c>
      <c r="G5824" t="s">
        <v>5837</v>
      </c>
      <c r="H5824" t="s">
        <v>5747</v>
      </c>
      <c r="I5824" t="s">
        <v>5748</v>
      </c>
      <c r="J5824">
        <v>750</v>
      </c>
      <c r="K5824">
        <v>12</v>
      </c>
      <c r="L5824">
        <v>6.7</v>
      </c>
      <c r="M5824" t="s">
        <v>5749</v>
      </c>
      <c r="N5824" t="s">
        <v>5750</v>
      </c>
      <c r="O5824" t="s">
        <v>5874</v>
      </c>
      <c r="P5824" t="s">
        <v>5875</v>
      </c>
      <c r="Q5824" t="s">
        <v>5876</v>
      </c>
      <c r="R5824">
        <v>79259</v>
      </c>
      <c r="S5824" t="s">
        <v>6480</v>
      </c>
      <c r="T5824" t="s">
        <v>6481</v>
      </c>
      <c r="U5824">
        <v>11.99</v>
      </c>
      <c r="V5824" t="s">
        <v>5755</v>
      </c>
      <c r="W5824" t="s">
        <v>5869</v>
      </c>
      <c r="X5824">
        <v>1</v>
      </c>
    </row>
    <row r="5825" spans="1:24" x14ac:dyDescent="0.25">
      <c r="A5825">
        <v>33528</v>
      </c>
      <c r="B5825" t="s">
        <v>4027</v>
      </c>
      <c r="C5825" t="s">
        <v>443</v>
      </c>
      <c r="D5825" t="s">
        <v>5871</v>
      </c>
      <c r="E5825" t="s">
        <v>5872</v>
      </c>
      <c r="F5825">
        <v>27</v>
      </c>
      <c r="G5825" t="s">
        <v>5837</v>
      </c>
      <c r="H5825" t="s">
        <v>5747</v>
      </c>
      <c r="I5825" t="s">
        <v>5748</v>
      </c>
      <c r="J5825">
        <v>750</v>
      </c>
      <c r="K5825">
        <v>12</v>
      </c>
      <c r="L5825">
        <v>10.5</v>
      </c>
      <c r="M5825" t="s">
        <v>5749</v>
      </c>
      <c r="N5825" t="s">
        <v>5750</v>
      </c>
      <c r="O5825" t="s">
        <v>5874</v>
      </c>
      <c r="P5825" t="s">
        <v>5875</v>
      </c>
      <c r="Q5825" t="s">
        <v>5876</v>
      </c>
      <c r="R5825">
        <v>86613</v>
      </c>
      <c r="S5825" t="s">
        <v>6449</v>
      </c>
      <c r="T5825" t="s">
        <v>6449</v>
      </c>
      <c r="U5825">
        <v>12.34</v>
      </c>
      <c r="V5825" t="s">
        <v>5755</v>
      </c>
      <c r="W5825" t="s">
        <v>5869</v>
      </c>
      <c r="X5825">
        <v>1</v>
      </c>
    </row>
    <row r="5826" spans="1:24" x14ac:dyDescent="0.25">
      <c r="A5826">
        <v>33528</v>
      </c>
      <c r="B5826" t="s">
        <v>4027</v>
      </c>
      <c r="C5826" t="s">
        <v>443</v>
      </c>
      <c r="D5826" t="s">
        <v>5871</v>
      </c>
      <c r="E5826" t="s">
        <v>5872</v>
      </c>
      <c r="F5826">
        <v>27</v>
      </c>
      <c r="G5826" t="s">
        <v>5837</v>
      </c>
      <c r="H5826" t="s">
        <v>5747</v>
      </c>
      <c r="I5826" t="s">
        <v>5748</v>
      </c>
      <c r="J5826">
        <v>750</v>
      </c>
      <c r="K5826">
        <v>12</v>
      </c>
      <c r="L5826">
        <v>10.5</v>
      </c>
      <c r="M5826" t="s">
        <v>5749</v>
      </c>
      <c r="N5826" t="s">
        <v>5750</v>
      </c>
      <c r="O5826" t="s">
        <v>5874</v>
      </c>
      <c r="P5826" t="s">
        <v>5875</v>
      </c>
      <c r="Q5826" t="s">
        <v>5876</v>
      </c>
      <c r="R5826">
        <v>86613</v>
      </c>
      <c r="S5826" t="s">
        <v>6449</v>
      </c>
      <c r="T5826" t="s">
        <v>6449</v>
      </c>
      <c r="U5826">
        <v>12.34</v>
      </c>
      <c r="V5826" t="s">
        <v>5755</v>
      </c>
      <c r="W5826" t="s">
        <v>5869</v>
      </c>
      <c r="X5826">
        <v>1</v>
      </c>
    </row>
    <row r="5827" spans="1:24" x14ac:dyDescent="0.25">
      <c r="A5827">
        <v>33702</v>
      </c>
      <c r="B5827" t="s">
        <v>3589</v>
      </c>
      <c r="C5827" t="s">
        <v>441</v>
      </c>
      <c r="D5827" t="s">
        <v>5757</v>
      </c>
      <c r="E5827" t="s">
        <v>6401</v>
      </c>
      <c r="F5827">
        <v>20</v>
      </c>
      <c r="G5827" t="s">
        <v>5746</v>
      </c>
      <c r="H5827" t="s">
        <v>5747</v>
      </c>
      <c r="I5827" t="s">
        <v>5748</v>
      </c>
      <c r="J5827">
        <v>750</v>
      </c>
      <c r="K5827">
        <v>12</v>
      </c>
      <c r="L5827">
        <v>40</v>
      </c>
      <c r="M5827" t="s">
        <v>5749</v>
      </c>
      <c r="N5827" t="s">
        <v>5750</v>
      </c>
      <c r="O5827" t="s">
        <v>5751</v>
      </c>
      <c r="P5827" t="s">
        <v>5762</v>
      </c>
      <c r="Q5827" t="s">
        <v>5789</v>
      </c>
      <c r="R5827">
        <v>42127</v>
      </c>
      <c r="S5827" t="s">
        <v>5820</v>
      </c>
      <c r="T5827" t="s">
        <v>5820</v>
      </c>
      <c r="U5827">
        <v>34.99</v>
      </c>
      <c r="V5827" t="s">
        <v>5755</v>
      </c>
      <c r="W5827" t="s">
        <v>5756</v>
      </c>
      <c r="X5827">
        <v>1</v>
      </c>
    </row>
    <row r="5828" spans="1:24" x14ac:dyDescent="0.25">
      <c r="A5828">
        <v>34220</v>
      </c>
      <c r="B5828" t="s">
        <v>4241</v>
      </c>
      <c r="C5828" t="s">
        <v>443</v>
      </c>
      <c r="D5828" t="s">
        <v>6528</v>
      </c>
      <c r="E5828" t="s">
        <v>6190</v>
      </c>
      <c r="F5828">
        <v>27</v>
      </c>
      <c r="G5828" t="s">
        <v>5837</v>
      </c>
      <c r="H5828" t="s">
        <v>5747</v>
      </c>
      <c r="I5828" t="s">
        <v>5748</v>
      </c>
      <c r="J5828">
        <v>473</v>
      </c>
      <c r="K5828">
        <v>24</v>
      </c>
      <c r="L5828">
        <v>4</v>
      </c>
      <c r="M5828" t="s">
        <v>5749</v>
      </c>
      <c r="N5828" t="s">
        <v>5750</v>
      </c>
      <c r="O5828" t="s">
        <v>5874</v>
      </c>
      <c r="P5828" t="s">
        <v>5875</v>
      </c>
      <c r="Q5828" t="s">
        <v>5876</v>
      </c>
      <c r="R5828">
        <v>97</v>
      </c>
      <c r="S5828" t="s">
        <v>6529</v>
      </c>
      <c r="T5828" t="s">
        <v>6529</v>
      </c>
      <c r="U5828">
        <v>4.3</v>
      </c>
      <c r="V5828" t="s">
        <v>6172</v>
      </c>
      <c r="W5828" t="s">
        <v>5869</v>
      </c>
      <c r="X5828">
        <v>1</v>
      </c>
    </row>
    <row r="5829" spans="1:24" x14ac:dyDescent="0.25">
      <c r="A5829">
        <v>34220</v>
      </c>
      <c r="B5829" t="s">
        <v>4241</v>
      </c>
      <c r="C5829" t="s">
        <v>443</v>
      </c>
      <c r="D5829" t="s">
        <v>6528</v>
      </c>
      <c r="E5829" t="s">
        <v>6190</v>
      </c>
      <c r="F5829">
        <v>27</v>
      </c>
      <c r="G5829" t="s">
        <v>5837</v>
      </c>
      <c r="H5829" t="s">
        <v>5747</v>
      </c>
      <c r="I5829" t="s">
        <v>5748</v>
      </c>
      <c r="J5829">
        <v>473</v>
      </c>
      <c r="K5829">
        <v>24</v>
      </c>
      <c r="L5829">
        <v>4</v>
      </c>
      <c r="M5829" t="s">
        <v>5749</v>
      </c>
      <c r="N5829" t="s">
        <v>5750</v>
      </c>
      <c r="O5829" t="s">
        <v>5874</v>
      </c>
      <c r="P5829" t="s">
        <v>5875</v>
      </c>
      <c r="Q5829" t="s">
        <v>5876</v>
      </c>
      <c r="R5829">
        <v>97</v>
      </c>
      <c r="S5829" t="s">
        <v>6529</v>
      </c>
      <c r="T5829" t="s">
        <v>6529</v>
      </c>
      <c r="U5829">
        <v>4.3</v>
      </c>
      <c r="V5829" t="s">
        <v>6172</v>
      </c>
      <c r="W5829" t="s">
        <v>5869</v>
      </c>
      <c r="X5829">
        <v>1</v>
      </c>
    </row>
    <row r="5830" spans="1:24" x14ac:dyDescent="0.25">
      <c r="A5830">
        <v>34221</v>
      </c>
      <c r="B5830" t="s">
        <v>4158</v>
      </c>
      <c r="C5830" t="s">
        <v>442</v>
      </c>
      <c r="D5830" t="s">
        <v>5886</v>
      </c>
      <c r="E5830" t="s">
        <v>5958</v>
      </c>
      <c r="F5830">
        <v>20</v>
      </c>
      <c r="G5830" t="s">
        <v>5746</v>
      </c>
      <c r="H5830" t="s">
        <v>5747</v>
      </c>
      <c r="I5830" t="s">
        <v>5748</v>
      </c>
      <c r="J5830">
        <v>3000</v>
      </c>
      <c r="K5830">
        <v>4</v>
      </c>
      <c r="L5830">
        <v>13.5</v>
      </c>
      <c r="M5830" t="s">
        <v>5759</v>
      </c>
      <c r="N5830" t="s">
        <v>5915</v>
      </c>
      <c r="O5830" t="s">
        <v>5790</v>
      </c>
      <c r="P5830" t="s">
        <v>5922</v>
      </c>
      <c r="Q5830" t="s">
        <v>5917</v>
      </c>
      <c r="R5830">
        <v>51913</v>
      </c>
      <c r="S5830" t="s">
        <v>5779</v>
      </c>
      <c r="T5830" t="s">
        <v>5779</v>
      </c>
      <c r="U5830">
        <v>34.99</v>
      </c>
      <c r="V5830" t="s">
        <v>5960</v>
      </c>
      <c r="W5830" t="s">
        <v>5756</v>
      </c>
      <c r="X5830">
        <v>1</v>
      </c>
    </row>
    <row r="5831" spans="1:24" x14ac:dyDescent="0.25">
      <c r="A5831">
        <v>32736</v>
      </c>
      <c r="B5831" t="s">
        <v>3962</v>
      </c>
      <c r="C5831" t="s">
        <v>443</v>
      </c>
      <c r="D5831" t="s">
        <v>5871</v>
      </c>
      <c r="E5831" t="s">
        <v>6205</v>
      </c>
      <c r="F5831">
        <v>10</v>
      </c>
      <c r="G5831" t="s">
        <v>5767</v>
      </c>
      <c r="H5831" t="s">
        <v>5747</v>
      </c>
      <c r="I5831" t="s">
        <v>5748</v>
      </c>
      <c r="J5831">
        <v>473</v>
      </c>
      <c r="K5831">
        <v>24</v>
      </c>
      <c r="L5831">
        <v>4</v>
      </c>
      <c r="M5831" t="s">
        <v>5749</v>
      </c>
      <c r="N5831" t="s">
        <v>5750</v>
      </c>
      <c r="O5831" t="s">
        <v>5874</v>
      </c>
      <c r="P5831" t="s">
        <v>5875</v>
      </c>
      <c r="Q5831" t="s">
        <v>5876</v>
      </c>
      <c r="R5831">
        <v>76989</v>
      </c>
      <c r="S5831" t="s">
        <v>6431</v>
      </c>
      <c r="T5831" t="s">
        <v>6431</v>
      </c>
      <c r="U5831">
        <v>3.49</v>
      </c>
      <c r="V5831" t="s">
        <v>6172</v>
      </c>
      <c r="W5831" t="s">
        <v>5869</v>
      </c>
      <c r="X5831">
        <v>1</v>
      </c>
    </row>
    <row r="5832" spans="1:24" x14ac:dyDescent="0.25">
      <c r="A5832">
        <v>32736</v>
      </c>
      <c r="B5832" t="s">
        <v>3962</v>
      </c>
      <c r="C5832" t="s">
        <v>443</v>
      </c>
      <c r="D5832" t="s">
        <v>5871</v>
      </c>
      <c r="E5832" t="s">
        <v>6205</v>
      </c>
      <c r="F5832">
        <v>10</v>
      </c>
      <c r="G5832" t="s">
        <v>5767</v>
      </c>
      <c r="H5832" t="s">
        <v>5747</v>
      </c>
      <c r="I5832" t="s">
        <v>5748</v>
      </c>
      <c r="J5832">
        <v>473</v>
      </c>
      <c r="K5832">
        <v>24</v>
      </c>
      <c r="L5832">
        <v>4</v>
      </c>
      <c r="M5832" t="s">
        <v>5749</v>
      </c>
      <c r="N5832" t="s">
        <v>5750</v>
      </c>
      <c r="O5832" t="s">
        <v>5874</v>
      </c>
      <c r="P5832" t="s">
        <v>5875</v>
      </c>
      <c r="Q5832" t="s">
        <v>5876</v>
      </c>
      <c r="R5832">
        <v>76989</v>
      </c>
      <c r="S5832" t="s">
        <v>6431</v>
      </c>
      <c r="T5832" t="s">
        <v>6431</v>
      </c>
      <c r="U5832">
        <v>3.49</v>
      </c>
      <c r="V5832" t="s">
        <v>6172</v>
      </c>
      <c r="W5832" t="s">
        <v>5869</v>
      </c>
      <c r="X5832">
        <v>1</v>
      </c>
    </row>
    <row r="5833" spans="1:24" x14ac:dyDescent="0.25">
      <c r="A5833">
        <v>32738</v>
      </c>
      <c r="B5833" t="s">
        <v>3963</v>
      </c>
      <c r="C5833" t="s">
        <v>443</v>
      </c>
      <c r="D5833" t="s">
        <v>5871</v>
      </c>
      <c r="E5833" t="s">
        <v>6205</v>
      </c>
      <c r="F5833">
        <v>10</v>
      </c>
      <c r="G5833" t="s">
        <v>5767</v>
      </c>
      <c r="H5833" t="s">
        <v>5747</v>
      </c>
      <c r="I5833" t="s">
        <v>5748</v>
      </c>
      <c r="J5833">
        <v>473</v>
      </c>
      <c r="K5833">
        <v>24</v>
      </c>
      <c r="L5833">
        <v>4</v>
      </c>
      <c r="M5833" t="s">
        <v>5749</v>
      </c>
      <c r="N5833" t="s">
        <v>5750</v>
      </c>
      <c r="O5833" t="s">
        <v>5874</v>
      </c>
      <c r="P5833" t="s">
        <v>5875</v>
      </c>
      <c r="Q5833" t="s">
        <v>5876</v>
      </c>
      <c r="R5833">
        <v>76989</v>
      </c>
      <c r="S5833" t="s">
        <v>6431</v>
      </c>
      <c r="T5833" t="s">
        <v>6431</v>
      </c>
      <c r="U5833">
        <v>3.49</v>
      </c>
      <c r="V5833" t="s">
        <v>6172</v>
      </c>
      <c r="W5833" t="s">
        <v>5869</v>
      </c>
      <c r="X5833">
        <v>1</v>
      </c>
    </row>
    <row r="5834" spans="1:24" x14ac:dyDescent="0.25">
      <c r="A5834">
        <v>32738</v>
      </c>
      <c r="B5834" t="s">
        <v>3963</v>
      </c>
      <c r="C5834" t="s">
        <v>443</v>
      </c>
      <c r="D5834" t="s">
        <v>5871</v>
      </c>
      <c r="E5834" t="s">
        <v>6205</v>
      </c>
      <c r="F5834">
        <v>10</v>
      </c>
      <c r="G5834" t="s">
        <v>5767</v>
      </c>
      <c r="H5834" t="s">
        <v>5747</v>
      </c>
      <c r="I5834" t="s">
        <v>5748</v>
      </c>
      <c r="J5834">
        <v>473</v>
      </c>
      <c r="K5834">
        <v>24</v>
      </c>
      <c r="L5834">
        <v>4</v>
      </c>
      <c r="M5834" t="s">
        <v>5749</v>
      </c>
      <c r="N5834" t="s">
        <v>5750</v>
      </c>
      <c r="O5834" t="s">
        <v>5874</v>
      </c>
      <c r="P5834" t="s">
        <v>5875</v>
      </c>
      <c r="Q5834" t="s">
        <v>5876</v>
      </c>
      <c r="R5834">
        <v>76989</v>
      </c>
      <c r="S5834" t="s">
        <v>6431</v>
      </c>
      <c r="T5834" t="s">
        <v>6431</v>
      </c>
      <c r="U5834">
        <v>3.49</v>
      </c>
      <c r="V5834" t="s">
        <v>6172</v>
      </c>
      <c r="W5834" t="s">
        <v>5869</v>
      </c>
      <c r="X5834">
        <v>1</v>
      </c>
    </row>
    <row r="5835" spans="1:24" x14ac:dyDescent="0.25">
      <c r="A5835">
        <v>33534</v>
      </c>
      <c r="B5835" t="s">
        <v>4030</v>
      </c>
      <c r="C5835" t="s">
        <v>443</v>
      </c>
      <c r="D5835" t="s">
        <v>5871</v>
      </c>
      <c r="E5835" t="s">
        <v>6192</v>
      </c>
      <c r="F5835">
        <v>27</v>
      </c>
      <c r="G5835" t="s">
        <v>5837</v>
      </c>
      <c r="H5835" t="s">
        <v>5747</v>
      </c>
      <c r="I5835" t="s">
        <v>5748</v>
      </c>
      <c r="J5835">
        <v>750</v>
      </c>
      <c r="K5835">
        <v>12</v>
      </c>
      <c r="L5835">
        <v>5</v>
      </c>
      <c r="M5835" t="s">
        <v>5749</v>
      </c>
      <c r="N5835" t="s">
        <v>5750</v>
      </c>
      <c r="O5835" t="s">
        <v>5874</v>
      </c>
      <c r="P5835" t="s">
        <v>5875</v>
      </c>
      <c r="Q5835" t="s">
        <v>5876</v>
      </c>
      <c r="R5835">
        <v>86613</v>
      </c>
      <c r="S5835" t="s">
        <v>6449</v>
      </c>
      <c r="T5835" t="s">
        <v>6449</v>
      </c>
      <c r="U5835">
        <v>9.2899999999999991</v>
      </c>
      <c r="V5835" t="s">
        <v>5755</v>
      </c>
      <c r="W5835" t="s">
        <v>5869</v>
      </c>
      <c r="X5835">
        <v>1</v>
      </c>
    </row>
    <row r="5836" spans="1:24" x14ac:dyDescent="0.25">
      <c r="A5836">
        <v>33534</v>
      </c>
      <c r="B5836" t="s">
        <v>4030</v>
      </c>
      <c r="C5836" t="s">
        <v>443</v>
      </c>
      <c r="D5836" t="s">
        <v>5871</v>
      </c>
      <c r="E5836" t="s">
        <v>6192</v>
      </c>
      <c r="F5836">
        <v>27</v>
      </c>
      <c r="G5836" t="s">
        <v>5837</v>
      </c>
      <c r="H5836" t="s">
        <v>5747</v>
      </c>
      <c r="I5836" t="s">
        <v>5748</v>
      </c>
      <c r="J5836">
        <v>750</v>
      </c>
      <c r="K5836">
        <v>12</v>
      </c>
      <c r="L5836">
        <v>5</v>
      </c>
      <c r="M5836" t="s">
        <v>5749</v>
      </c>
      <c r="N5836" t="s">
        <v>5750</v>
      </c>
      <c r="O5836" t="s">
        <v>5874</v>
      </c>
      <c r="P5836" t="s">
        <v>5875</v>
      </c>
      <c r="Q5836" t="s">
        <v>5876</v>
      </c>
      <c r="R5836">
        <v>86613</v>
      </c>
      <c r="S5836" t="s">
        <v>6449</v>
      </c>
      <c r="T5836" t="s">
        <v>6449</v>
      </c>
      <c r="U5836">
        <v>9.2899999999999991</v>
      </c>
      <c r="V5836" t="s">
        <v>5755</v>
      </c>
      <c r="W5836" t="s">
        <v>5869</v>
      </c>
      <c r="X5836">
        <v>1</v>
      </c>
    </row>
    <row r="5837" spans="1:24" x14ac:dyDescent="0.25">
      <c r="A5837">
        <v>33538</v>
      </c>
      <c r="B5837" t="s">
        <v>4380</v>
      </c>
      <c r="C5837" t="s">
        <v>443</v>
      </c>
      <c r="D5837" t="s">
        <v>5871</v>
      </c>
      <c r="E5837" t="s">
        <v>5872</v>
      </c>
      <c r="F5837">
        <v>27</v>
      </c>
      <c r="G5837" t="s">
        <v>5837</v>
      </c>
      <c r="H5837" t="s">
        <v>5747</v>
      </c>
      <c r="I5837" t="s">
        <v>5748</v>
      </c>
      <c r="J5837">
        <v>750</v>
      </c>
      <c r="K5837">
        <v>12</v>
      </c>
      <c r="L5837">
        <v>6</v>
      </c>
      <c r="M5837" t="s">
        <v>5749</v>
      </c>
      <c r="N5837" t="s">
        <v>5750</v>
      </c>
      <c r="O5837" t="s">
        <v>5874</v>
      </c>
      <c r="P5837" t="s">
        <v>5875</v>
      </c>
      <c r="Q5837" t="s">
        <v>5876</v>
      </c>
      <c r="R5837">
        <v>86613</v>
      </c>
      <c r="S5837" t="s">
        <v>6449</v>
      </c>
      <c r="T5837" t="s">
        <v>6449</v>
      </c>
      <c r="U5837">
        <v>9.2899999999999991</v>
      </c>
      <c r="V5837" t="s">
        <v>5755</v>
      </c>
      <c r="W5837" t="s">
        <v>5869</v>
      </c>
      <c r="X5837">
        <v>1</v>
      </c>
    </row>
    <row r="5838" spans="1:24" x14ac:dyDescent="0.25">
      <c r="A5838">
        <v>33538</v>
      </c>
      <c r="B5838" t="s">
        <v>4380</v>
      </c>
      <c r="C5838" t="s">
        <v>443</v>
      </c>
      <c r="D5838" t="s">
        <v>5871</v>
      </c>
      <c r="E5838" t="s">
        <v>5872</v>
      </c>
      <c r="F5838">
        <v>27</v>
      </c>
      <c r="G5838" t="s">
        <v>5837</v>
      </c>
      <c r="H5838" t="s">
        <v>5747</v>
      </c>
      <c r="I5838" t="s">
        <v>5748</v>
      </c>
      <c r="J5838">
        <v>750</v>
      </c>
      <c r="K5838">
        <v>12</v>
      </c>
      <c r="L5838">
        <v>6</v>
      </c>
      <c r="M5838" t="s">
        <v>5749</v>
      </c>
      <c r="N5838" t="s">
        <v>5750</v>
      </c>
      <c r="O5838" t="s">
        <v>5874</v>
      </c>
      <c r="P5838" t="s">
        <v>5875</v>
      </c>
      <c r="Q5838" t="s">
        <v>5876</v>
      </c>
      <c r="R5838">
        <v>86613</v>
      </c>
      <c r="S5838" t="s">
        <v>6449</v>
      </c>
      <c r="T5838" t="s">
        <v>6449</v>
      </c>
      <c r="U5838">
        <v>9.2899999999999991</v>
      </c>
      <c r="V5838" t="s">
        <v>5755</v>
      </c>
      <c r="W5838" t="s">
        <v>5869</v>
      </c>
      <c r="X5838">
        <v>1</v>
      </c>
    </row>
    <row r="5839" spans="1:24" x14ac:dyDescent="0.25">
      <c r="A5839">
        <v>32832</v>
      </c>
      <c r="B5839" t="s">
        <v>3863</v>
      </c>
      <c r="C5839" t="s">
        <v>442</v>
      </c>
      <c r="D5839" t="s">
        <v>6132</v>
      </c>
      <c r="E5839" t="s">
        <v>6008</v>
      </c>
      <c r="F5839">
        <v>22</v>
      </c>
      <c r="G5839" t="s">
        <v>5816</v>
      </c>
      <c r="H5839" t="s">
        <v>5747</v>
      </c>
      <c r="I5839" t="s">
        <v>5748</v>
      </c>
      <c r="J5839">
        <v>750</v>
      </c>
      <c r="K5839">
        <v>12</v>
      </c>
      <c r="L5839">
        <v>12</v>
      </c>
      <c r="M5839" t="s">
        <v>5749</v>
      </c>
      <c r="N5839" t="s">
        <v>5750</v>
      </c>
      <c r="O5839" t="s">
        <v>5751</v>
      </c>
      <c r="P5839" t="s">
        <v>5988</v>
      </c>
      <c r="Q5839" t="s">
        <v>6024</v>
      </c>
      <c r="R5839">
        <v>91241</v>
      </c>
      <c r="S5839" t="s">
        <v>6530</v>
      </c>
      <c r="T5839" t="s">
        <v>6530</v>
      </c>
      <c r="U5839">
        <v>17.989999999999998</v>
      </c>
      <c r="V5839" t="s">
        <v>5755</v>
      </c>
      <c r="W5839" t="s">
        <v>5869</v>
      </c>
      <c r="X5839">
        <v>1</v>
      </c>
    </row>
    <row r="5840" spans="1:24" x14ac:dyDescent="0.25">
      <c r="A5840">
        <v>32836</v>
      </c>
      <c r="B5840" t="s">
        <v>3865</v>
      </c>
      <c r="C5840" t="s">
        <v>442</v>
      </c>
      <c r="D5840" t="s">
        <v>6132</v>
      </c>
      <c r="E5840" t="s">
        <v>498</v>
      </c>
      <c r="F5840">
        <v>22</v>
      </c>
      <c r="G5840" t="s">
        <v>5816</v>
      </c>
      <c r="H5840" t="s">
        <v>5747</v>
      </c>
      <c r="I5840" t="s">
        <v>5748</v>
      </c>
      <c r="J5840">
        <v>750</v>
      </c>
      <c r="K5840">
        <v>12</v>
      </c>
      <c r="L5840">
        <v>9</v>
      </c>
      <c r="M5840" t="s">
        <v>5749</v>
      </c>
      <c r="N5840" t="s">
        <v>5750</v>
      </c>
      <c r="O5840" t="s">
        <v>5751</v>
      </c>
      <c r="P5840" t="s">
        <v>5988</v>
      </c>
      <c r="Q5840" t="s">
        <v>6105</v>
      </c>
      <c r="R5840">
        <v>91241</v>
      </c>
      <c r="S5840" t="s">
        <v>6530</v>
      </c>
      <c r="T5840" t="s">
        <v>6530</v>
      </c>
      <c r="U5840">
        <v>17.989999999999998</v>
      </c>
      <c r="V5840" t="s">
        <v>5755</v>
      </c>
      <c r="W5840" t="s">
        <v>5869</v>
      </c>
      <c r="X5840">
        <v>1</v>
      </c>
    </row>
    <row r="5841" spans="1:24" x14ac:dyDescent="0.25">
      <c r="A5841">
        <v>33952</v>
      </c>
      <c r="B5841" t="s">
        <v>3725</v>
      </c>
      <c r="C5841" t="s">
        <v>443</v>
      </c>
      <c r="D5841" t="s">
        <v>6725</v>
      </c>
      <c r="E5841" t="s">
        <v>5872</v>
      </c>
      <c r="F5841">
        <v>27</v>
      </c>
      <c r="G5841" t="s">
        <v>5837</v>
      </c>
      <c r="H5841" t="s">
        <v>5747</v>
      </c>
      <c r="I5841" t="s">
        <v>5748</v>
      </c>
      <c r="J5841">
        <v>473</v>
      </c>
      <c r="K5841">
        <v>24</v>
      </c>
      <c r="L5841">
        <v>6</v>
      </c>
      <c r="M5841" t="s">
        <v>5749</v>
      </c>
      <c r="N5841" t="s">
        <v>5750</v>
      </c>
      <c r="O5841" t="s">
        <v>5874</v>
      </c>
      <c r="P5841" t="s">
        <v>5875</v>
      </c>
      <c r="Q5841" t="s">
        <v>5876</v>
      </c>
      <c r="R5841">
        <v>90005</v>
      </c>
      <c r="S5841" t="s">
        <v>6726</v>
      </c>
      <c r="T5841" t="s">
        <v>6726</v>
      </c>
      <c r="U5841">
        <v>4.1900000000000004</v>
      </c>
      <c r="V5841" t="s">
        <v>6172</v>
      </c>
      <c r="W5841" t="s">
        <v>5869</v>
      </c>
      <c r="X5841">
        <v>1</v>
      </c>
    </row>
    <row r="5842" spans="1:24" x14ac:dyDescent="0.25">
      <c r="A5842">
        <v>33952</v>
      </c>
      <c r="B5842" t="s">
        <v>3725</v>
      </c>
      <c r="C5842" t="s">
        <v>443</v>
      </c>
      <c r="D5842" t="s">
        <v>6725</v>
      </c>
      <c r="E5842" t="s">
        <v>5872</v>
      </c>
      <c r="F5842">
        <v>27</v>
      </c>
      <c r="G5842" t="s">
        <v>5837</v>
      </c>
      <c r="H5842" t="s">
        <v>5747</v>
      </c>
      <c r="I5842" t="s">
        <v>5748</v>
      </c>
      <c r="J5842">
        <v>473</v>
      </c>
      <c r="K5842">
        <v>24</v>
      </c>
      <c r="L5842">
        <v>6</v>
      </c>
      <c r="M5842" t="s">
        <v>5749</v>
      </c>
      <c r="N5842" t="s">
        <v>5750</v>
      </c>
      <c r="O5842" t="s">
        <v>5874</v>
      </c>
      <c r="P5842" t="s">
        <v>5875</v>
      </c>
      <c r="Q5842" t="s">
        <v>5876</v>
      </c>
      <c r="R5842">
        <v>85442</v>
      </c>
      <c r="S5842" t="s">
        <v>6726</v>
      </c>
      <c r="T5842" t="s">
        <v>6726</v>
      </c>
      <c r="U5842">
        <v>4.1900000000000004</v>
      </c>
      <c r="V5842" t="s">
        <v>6172</v>
      </c>
      <c r="W5842" t="s">
        <v>5869</v>
      </c>
      <c r="X5842">
        <v>1</v>
      </c>
    </row>
    <row r="5843" spans="1:24" x14ac:dyDescent="0.25">
      <c r="A5843">
        <v>33952</v>
      </c>
      <c r="B5843" t="s">
        <v>3725</v>
      </c>
      <c r="C5843" t="s">
        <v>443</v>
      </c>
      <c r="D5843" t="s">
        <v>6725</v>
      </c>
      <c r="E5843" t="s">
        <v>5872</v>
      </c>
      <c r="F5843">
        <v>27</v>
      </c>
      <c r="G5843" t="s">
        <v>5837</v>
      </c>
      <c r="H5843" t="s">
        <v>5747</v>
      </c>
      <c r="I5843" t="s">
        <v>5748</v>
      </c>
      <c r="J5843">
        <v>473</v>
      </c>
      <c r="K5843">
        <v>24</v>
      </c>
      <c r="L5843">
        <v>6</v>
      </c>
      <c r="M5843" t="s">
        <v>5749</v>
      </c>
      <c r="N5843" t="s">
        <v>5750</v>
      </c>
      <c r="O5843" t="s">
        <v>5874</v>
      </c>
      <c r="P5843" t="s">
        <v>5875</v>
      </c>
      <c r="Q5843" t="s">
        <v>5876</v>
      </c>
      <c r="R5843">
        <v>90005</v>
      </c>
      <c r="S5843" t="s">
        <v>6726</v>
      </c>
      <c r="T5843" t="s">
        <v>6726</v>
      </c>
      <c r="U5843">
        <v>4.1900000000000004</v>
      </c>
      <c r="V5843" t="s">
        <v>6172</v>
      </c>
      <c r="W5843" t="s">
        <v>5869</v>
      </c>
      <c r="X5843">
        <v>1</v>
      </c>
    </row>
    <row r="5844" spans="1:24" x14ac:dyDescent="0.25">
      <c r="A5844">
        <v>35342</v>
      </c>
      <c r="B5844" t="s">
        <v>4400</v>
      </c>
      <c r="C5844" t="s">
        <v>442</v>
      </c>
      <c r="D5844" t="s">
        <v>5886</v>
      </c>
      <c r="E5844" t="s">
        <v>6070</v>
      </c>
      <c r="F5844">
        <v>21</v>
      </c>
      <c r="G5844" t="s">
        <v>6127</v>
      </c>
      <c r="H5844" t="s">
        <v>5747</v>
      </c>
      <c r="I5844" t="s">
        <v>5748</v>
      </c>
      <c r="J5844">
        <v>750</v>
      </c>
      <c r="K5844">
        <v>6</v>
      </c>
      <c r="L5844">
        <v>14</v>
      </c>
      <c r="M5844" t="s">
        <v>5759</v>
      </c>
      <c r="N5844" t="s">
        <v>6054</v>
      </c>
      <c r="O5844" t="s">
        <v>5761</v>
      </c>
      <c r="P5844" t="s">
        <v>5889</v>
      </c>
      <c r="Q5844" t="s">
        <v>6055</v>
      </c>
      <c r="R5844">
        <v>42263</v>
      </c>
      <c r="S5844" t="s">
        <v>6062</v>
      </c>
      <c r="T5844" t="s">
        <v>6063</v>
      </c>
      <c r="U5844">
        <v>110.11</v>
      </c>
      <c r="V5844" t="s">
        <v>5755</v>
      </c>
      <c r="W5844" t="s">
        <v>5765</v>
      </c>
      <c r="X5844">
        <v>1</v>
      </c>
    </row>
    <row r="5845" spans="1:24" x14ac:dyDescent="0.25">
      <c r="A5845">
        <v>32794</v>
      </c>
      <c r="B5845" t="s">
        <v>3442</v>
      </c>
      <c r="C5845" t="s">
        <v>443</v>
      </c>
      <c r="D5845" t="s">
        <v>6651</v>
      </c>
      <c r="E5845" t="s">
        <v>6342</v>
      </c>
      <c r="F5845">
        <v>27</v>
      </c>
      <c r="G5845" t="s">
        <v>5837</v>
      </c>
      <c r="H5845" t="s">
        <v>5747</v>
      </c>
      <c r="I5845" t="s">
        <v>5748</v>
      </c>
      <c r="J5845">
        <v>473</v>
      </c>
      <c r="K5845">
        <v>24</v>
      </c>
      <c r="L5845">
        <v>4.5</v>
      </c>
      <c r="M5845" t="s">
        <v>5749</v>
      </c>
      <c r="N5845" t="s">
        <v>5750</v>
      </c>
      <c r="O5845" t="s">
        <v>5874</v>
      </c>
      <c r="P5845" t="s">
        <v>5875</v>
      </c>
      <c r="Q5845" t="s">
        <v>5876</v>
      </c>
      <c r="R5845">
        <v>96</v>
      </c>
      <c r="S5845" t="s">
        <v>6638</v>
      </c>
      <c r="T5845" t="s">
        <v>6638</v>
      </c>
      <c r="U5845">
        <v>3.96</v>
      </c>
      <c r="V5845" t="s">
        <v>6172</v>
      </c>
      <c r="W5845" t="s">
        <v>5869</v>
      </c>
      <c r="X5845">
        <v>1</v>
      </c>
    </row>
    <row r="5846" spans="1:24" x14ac:dyDescent="0.25">
      <c r="A5846">
        <v>32794</v>
      </c>
      <c r="B5846" t="s">
        <v>3442</v>
      </c>
      <c r="C5846" t="s">
        <v>443</v>
      </c>
      <c r="D5846" t="s">
        <v>6651</v>
      </c>
      <c r="E5846" t="s">
        <v>6342</v>
      </c>
      <c r="F5846">
        <v>27</v>
      </c>
      <c r="G5846" t="s">
        <v>5837</v>
      </c>
      <c r="H5846" t="s">
        <v>5747</v>
      </c>
      <c r="I5846" t="s">
        <v>5748</v>
      </c>
      <c r="J5846">
        <v>473</v>
      </c>
      <c r="K5846">
        <v>24</v>
      </c>
      <c r="L5846">
        <v>4.5</v>
      </c>
      <c r="M5846" t="s">
        <v>5749</v>
      </c>
      <c r="N5846" t="s">
        <v>5750</v>
      </c>
      <c r="O5846" t="s">
        <v>5874</v>
      </c>
      <c r="P5846" t="s">
        <v>5875</v>
      </c>
      <c r="Q5846" t="s">
        <v>5876</v>
      </c>
      <c r="R5846">
        <v>96</v>
      </c>
      <c r="S5846" t="s">
        <v>6638</v>
      </c>
      <c r="T5846" t="s">
        <v>6638</v>
      </c>
      <c r="U5846">
        <v>3.96</v>
      </c>
      <c r="V5846" t="s">
        <v>6172</v>
      </c>
      <c r="W5846" t="s">
        <v>5869</v>
      </c>
      <c r="X5846">
        <v>1</v>
      </c>
    </row>
    <row r="5847" spans="1:24" x14ac:dyDescent="0.25">
      <c r="A5847">
        <v>34976</v>
      </c>
      <c r="B5847" t="s">
        <v>4577</v>
      </c>
      <c r="C5847" t="s">
        <v>443</v>
      </c>
      <c r="D5847" t="s">
        <v>6637</v>
      </c>
      <c r="E5847" t="s">
        <v>5872</v>
      </c>
      <c r="F5847">
        <v>27</v>
      </c>
      <c r="G5847" t="s">
        <v>5837</v>
      </c>
      <c r="H5847" t="s">
        <v>5747</v>
      </c>
      <c r="I5847" t="s">
        <v>5748</v>
      </c>
      <c r="J5847">
        <v>473</v>
      </c>
      <c r="K5847">
        <v>24</v>
      </c>
      <c r="L5847">
        <v>6</v>
      </c>
      <c r="M5847" t="s">
        <v>5749</v>
      </c>
      <c r="N5847" t="s">
        <v>5750</v>
      </c>
      <c r="O5847" t="s">
        <v>5874</v>
      </c>
      <c r="P5847" t="s">
        <v>5875</v>
      </c>
      <c r="Q5847" t="s">
        <v>5876</v>
      </c>
      <c r="R5847">
        <v>90004</v>
      </c>
      <c r="S5847" t="s">
        <v>6678</v>
      </c>
      <c r="T5847" t="s">
        <v>6678</v>
      </c>
      <c r="U5847">
        <v>4.79</v>
      </c>
      <c r="V5847" t="s">
        <v>6172</v>
      </c>
      <c r="W5847" t="s">
        <v>5869</v>
      </c>
      <c r="X5847">
        <v>1</v>
      </c>
    </row>
    <row r="5848" spans="1:24" x14ac:dyDescent="0.25">
      <c r="A5848">
        <v>34976</v>
      </c>
      <c r="B5848" t="s">
        <v>4577</v>
      </c>
      <c r="C5848" t="s">
        <v>443</v>
      </c>
      <c r="D5848" t="s">
        <v>6637</v>
      </c>
      <c r="E5848" t="s">
        <v>5872</v>
      </c>
      <c r="F5848">
        <v>27</v>
      </c>
      <c r="G5848" t="s">
        <v>5837</v>
      </c>
      <c r="H5848" t="s">
        <v>5747</v>
      </c>
      <c r="I5848" t="s">
        <v>5748</v>
      </c>
      <c r="J5848">
        <v>473</v>
      </c>
      <c r="K5848">
        <v>24</v>
      </c>
      <c r="L5848">
        <v>6</v>
      </c>
      <c r="M5848" t="s">
        <v>5749</v>
      </c>
      <c r="N5848" t="s">
        <v>5750</v>
      </c>
      <c r="O5848" t="s">
        <v>5874</v>
      </c>
      <c r="P5848" t="s">
        <v>5875</v>
      </c>
      <c r="Q5848" t="s">
        <v>5876</v>
      </c>
      <c r="R5848">
        <v>90004</v>
      </c>
      <c r="S5848" t="s">
        <v>6678</v>
      </c>
      <c r="T5848" t="s">
        <v>6678</v>
      </c>
      <c r="U5848">
        <v>4.79</v>
      </c>
      <c r="V5848" t="s">
        <v>6172</v>
      </c>
      <c r="W5848" t="s">
        <v>5869</v>
      </c>
      <c r="X5848">
        <v>1</v>
      </c>
    </row>
    <row r="5849" spans="1:24" x14ac:dyDescent="0.25">
      <c r="A5849">
        <v>34979</v>
      </c>
      <c r="B5849" t="s">
        <v>4533</v>
      </c>
      <c r="C5849" t="s">
        <v>443</v>
      </c>
      <c r="D5849" t="s">
        <v>5871</v>
      </c>
      <c r="E5849" t="s">
        <v>5872</v>
      </c>
      <c r="F5849">
        <v>10</v>
      </c>
      <c r="G5849" t="s">
        <v>5767</v>
      </c>
      <c r="H5849" t="s">
        <v>5747</v>
      </c>
      <c r="I5849" t="s">
        <v>5748</v>
      </c>
      <c r="J5849">
        <v>3784</v>
      </c>
      <c r="K5849">
        <v>3</v>
      </c>
      <c r="L5849">
        <v>6.1</v>
      </c>
      <c r="M5849" t="s">
        <v>5749</v>
      </c>
      <c r="N5849" t="s">
        <v>5750</v>
      </c>
      <c r="O5849" t="s">
        <v>5874</v>
      </c>
      <c r="P5849" t="s">
        <v>5875</v>
      </c>
      <c r="Q5849" t="s">
        <v>5876</v>
      </c>
      <c r="R5849">
        <v>79259</v>
      </c>
      <c r="S5849" t="s">
        <v>6480</v>
      </c>
      <c r="T5849" t="s">
        <v>6481</v>
      </c>
      <c r="U5849">
        <v>27.99</v>
      </c>
      <c r="V5849" t="s">
        <v>6172</v>
      </c>
      <c r="W5849" t="s">
        <v>5869</v>
      </c>
      <c r="X5849">
        <v>8</v>
      </c>
    </row>
    <row r="5850" spans="1:24" x14ac:dyDescent="0.25">
      <c r="A5850">
        <v>34979</v>
      </c>
      <c r="B5850" t="s">
        <v>4533</v>
      </c>
      <c r="C5850" t="s">
        <v>443</v>
      </c>
      <c r="D5850" t="s">
        <v>5871</v>
      </c>
      <c r="E5850" t="s">
        <v>5872</v>
      </c>
      <c r="F5850">
        <v>10</v>
      </c>
      <c r="G5850" t="s">
        <v>5767</v>
      </c>
      <c r="H5850" t="s">
        <v>5747</v>
      </c>
      <c r="I5850" t="s">
        <v>5748</v>
      </c>
      <c r="J5850">
        <v>3784</v>
      </c>
      <c r="K5850">
        <v>3</v>
      </c>
      <c r="L5850">
        <v>6.1</v>
      </c>
      <c r="M5850" t="s">
        <v>5749</v>
      </c>
      <c r="N5850" t="s">
        <v>5750</v>
      </c>
      <c r="O5850" t="s">
        <v>5874</v>
      </c>
      <c r="P5850" t="s">
        <v>5875</v>
      </c>
      <c r="Q5850" t="s">
        <v>5876</v>
      </c>
      <c r="R5850">
        <v>79259</v>
      </c>
      <c r="S5850" t="s">
        <v>6480</v>
      </c>
      <c r="T5850" t="s">
        <v>6481</v>
      </c>
      <c r="U5850">
        <v>27.99</v>
      </c>
      <c r="V5850" t="s">
        <v>6172</v>
      </c>
      <c r="W5850" t="s">
        <v>5869</v>
      </c>
      <c r="X5850">
        <v>8</v>
      </c>
    </row>
    <row r="5851" spans="1:24" x14ac:dyDescent="0.25">
      <c r="A5851">
        <v>34234</v>
      </c>
      <c r="B5851" t="s">
        <v>4130</v>
      </c>
      <c r="C5851" t="s">
        <v>441</v>
      </c>
      <c r="D5851" t="s">
        <v>5798</v>
      </c>
      <c r="E5851" t="s">
        <v>5881</v>
      </c>
      <c r="F5851">
        <v>20</v>
      </c>
      <c r="G5851" t="s">
        <v>5746</v>
      </c>
      <c r="H5851" t="s">
        <v>5747</v>
      </c>
      <c r="I5851" t="s">
        <v>5748</v>
      </c>
      <c r="J5851">
        <v>375</v>
      </c>
      <c r="K5851">
        <v>12</v>
      </c>
      <c r="L5851">
        <v>20</v>
      </c>
      <c r="M5851" t="s">
        <v>5759</v>
      </c>
      <c r="N5851" t="s">
        <v>5859</v>
      </c>
      <c r="O5851" t="s">
        <v>5790</v>
      </c>
      <c r="P5851" t="s">
        <v>5762</v>
      </c>
      <c r="Q5851" t="s">
        <v>5769</v>
      </c>
      <c r="R5851">
        <v>98649</v>
      </c>
      <c r="S5851" t="s">
        <v>5785</v>
      </c>
      <c r="T5851" t="s">
        <v>5786</v>
      </c>
      <c r="U5851">
        <v>20.49</v>
      </c>
      <c r="V5851" t="s">
        <v>5755</v>
      </c>
      <c r="W5851" t="s">
        <v>5765</v>
      </c>
      <c r="X5851">
        <v>1</v>
      </c>
    </row>
    <row r="5852" spans="1:24" x14ac:dyDescent="0.25">
      <c r="A5852">
        <v>33549</v>
      </c>
      <c r="B5852" t="s">
        <v>4033</v>
      </c>
      <c r="C5852" t="s">
        <v>443</v>
      </c>
      <c r="D5852" t="s">
        <v>5871</v>
      </c>
      <c r="E5852" t="s">
        <v>6192</v>
      </c>
      <c r="F5852">
        <v>27</v>
      </c>
      <c r="G5852" t="s">
        <v>5837</v>
      </c>
      <c r="H5852" t="s">
        <v>5747</v>
      </c>
      <c r="I5852" t="s">
        <v>5748</v>
      </c>
      <c r="J5852">
        <v>750</v>
      </c>
      <c r="K5852">
        <v>12</v>
      </c>
      <c r="L5852">
        <v>5.5</v>
      </c>
      <c r="M5852" t="s">
        <v>5749</v>
      </c>
      <c r="N5852" t="s">
        <v>5750</v>
      </c>
      <c r="O5852" t="s">
        <v>5874</v>
      </c>
      <c r="P5852" t="s">
        <v>5875</v>
      </c>
      <c r="Q5852" t="s">
        <v>5876</v>
      </c>
      <c r="R5852">
        <v>86613</v>
      </c>
      <c r="S5852" t="s">
        <v>6449</v>
      </c>
      <c r="T5852" t="s">
        <v>6449</v>
      </c>
      <c r="U5852">
        <v>10.050000000000001</v>
      </c>
      <c r="V5852" t="s">
        <v>5755</v>
      </c>
      <c r="W5852" t="s">
        <v>5869</v>
      </c>
      <c r="X5852">
        <v>1</v>
      </c>
    </row>
    <row r="5853" spans="1:24" x14ac:dyDescent="0.25">
      <c r="A5853">
        <v>33549</v>
      </c>
      <c r="B5853" t="s">
        <v>4033</v>
      </c>
      <c r="C5853" t="s">
        <v>443</v>
      </c>
      <c r="D5853" t="s">
        <v>5871</v>
      </c>
      <c r="E5853" t="s">
        <v>6192</v>
      </c>
      <c r="F5853">
        <v>27</v>
      </c>
      <c r="G5853" t="s">
        <v>5837</v>
      </c>
      <c r="H5853" t="s">
        <v>5747</v>
      </c>
      <c r="I5853" t="s">
        <v>5748</v>
      </c>
      <c r="J5853">
        <v>750</v>
      </c>
      <c r="K5853">
        <v>12</v>
      </c>
      <c r="L5853">
        <v>5.5</v>
      </c>
      <c r="M5853" t="s">
        <v>5749</v>
      </c>
      <c r="N5853" t="s">
        <v>5750</v>
      </c>
      <c r="O5853" t="s">
        <v>5874</v>
      </c>
      <c r="P5853" t="s">
        <v>5875</v>
      </c>
      <c r="Q5853" t="s">
        <v>5876</v>
      </c>
      <c r="R5853">
        <v>86613</v>
      </c>
      <c r="S5853" t="s">
        <v>6449</v>
      </c>
      <c r="T5853" t="s">
        <v>6449</v>
      </c>
      <c r="U5853">
        <v>10.050000000000001</v>
      </c>
      <c r="V5853" t="s">
        <v>5755</v>
      </c>
      <c r="W5853" t="s">
        <v>5869</v>
      </c>
      <c r="X5853">
        <v>1</v>
      </c>
    </row>
    <row r="5854" spans="1:24" x14ac:dyDescent="0.25">
      <c r="A5854">
        <v>34800</v>
      </c>
      <c r="B5854" t="s">
        <v>4306</v>
      </c>
      <c r="C5854" t="s">
        <v>442</v>
      </c>
      <c r="D5854" t="s">
        <v>5886</v>
      </c>
      <c r="E5854" t="s">
        <v>5966</v>
      </c>
      <c r="F5854">
        <v>20</v>
      </c>
      <c r="G5854" t="s">
        <v>5746</v>
      </c>
      <c r="H5854" t="s">
        <v>5747</v>
      </c>
      <c r="I5854" t="s">
        <v>5748</v>
      </c>
      <c r="J5854">
        <v>750</v>
      </c>
      <c r="K5854">
        <v>6</v>
      </c>
      <c r="L5854">
        <v>13.5</v>
      </c>
      <c r="M5854" t="s">
        <v>5759</v>
      </c>
      <c r="N5854" t="s">
        <v>6054</v>
      </c>
      <c r="O5854" t="s">
        <v>5790</v>
      </c>
      <c r="P5854" t="s">
        <v>5988</v>
      </c>
      <c r="Q5854" t="s">
        <v>6055</v>
      </c>
      <c r="R5854">
        <v>51913</v>
      </c>
      <c r="S5854" t="s">
        <v>5779</v>
      </c>
      <c r="T5854" t="s">
        <v>5779</v>
      </c>
      <c r="U5854">
        <v>19.989999999999998</v>
      </c>
      <c r="V5854" t="s">
        <v>5755</v>
      </c>
      <c r="W5854" t="s">
        <v>5756</v>
      </c>
      <c r="X5854">
        <v>1</v>
      </c>
    </row>
    <row r="5855" spans="1:24" x14ac:dyDescent="0.25">
      <c r="A5855">
        <v>35479</v>
      </c>
      <c r="B5855" t="s">
        <v>4470</v>
      </c>
      <c r="C5855" t="s">
        <v>443</v>
      </c>
      <c r="D5855" t="s">
        <v>6177</v>
      </c>
      <c r="E5855" t="s">
        <v>6167</v>
      </c>
      <c r="F5855">
        <v>27</v>
      </c>
      <c r="G5855" t="s">
        <v>5837</v>
      </c>
      <c r="H5855" t="s">
        <v>5747</v>
      </c>
      <c r="I5855" t="s">
        <v>5748</v>
      </c>
      <c r="J5855">
        <v>2130</v>
      </c>
      <c r="K5855">
        <v>4</v>
      </c>
      <c r="L5855">
        <v>4.3</v>
      </c>
      <c r="M5855" t="s">
        <v>5749</v>
      </c>
      <c r="N5855" t="s">
        <v>5750</v>
      </c>
      <c r="O5855" t="s">
        <v>5874</v>
      </c>
      <c r="P5855" t="s">
        <v>5875</v>
      </c>
      <c r="Q5855" t="s">
        <v>5876</v>
      </c>
      <c r="R5855">
        <v>42099</v>
      </c>
      <c r="S5855" t="s">
        <v>6179</v>
      </c>
      <c r="T5855" t="s">
        <v>6179</v>
      </c>
      <c r="U5855">
        <v>12.79</v>
      </c>
      <c r="V5855" t="s">
        <v>6172</v>
      </c>
      <c r="W5855" t="s">
        <v>5869</v>
      </c>
      <c r="X5855">
        <v>6</v>
      </c>
    </row>
    <row r="5856" spans="1:24" x14ac:dyDescent="0.25">
      <c r="A5856">
        <v>35479</v>
      </c>
      <c r="B5856" t="s">
        <v>4470</v>
      </c>
      <c r="C5856" t="s">
        <v>443</v>
      </c>
      <c r="D5856" t="s">
        <v>6177</v>
      </c>
      <c r="E5856" t="s">
        <v>6167</v>
      </c>
      <c r="F5856">
        <v>27</v>
      </c>
      <c r="G5856" t="s">
        <v>5837</v>
      </c>
      <c r="H5856" t="s">
        <v>5747</v>
      </c>
      <c r="I5856" t="s">
        <v>5748</v>
      </c>
      <c r="J5856">
        <v>2130</v>
      </c>
      <c r="K5856">
        <v>4</v>
      </c>
      <c r="L5856">
        <v>4.3</v>
      </c>
      <c r="M5856" t="s">
        <v>5749</v>
      </c>
      <c r="N5856" t="s">
        <v>5750</v>
      </c>
      <c r="O5856" t="s">
        <v>5874</v>
      </c>
      <c r="P5856" t="s">
        <v>5875</v>
      </c>
      <c r="Q5856" t="s">
        <v>5876</v>
      </c>
      <c r="R5856">
        <v>42099</v>
      </c>
      <c r="S5856" t="s">
        <v>6179</v>
      </c>
      <c r="T5856" t="s">
        <v>6179</v>
      </c>
      <c r="U5856">
        <v>12.79</v>
      </c>
      <c r="V5856" t="s">
        <v>6172</v>
      </c>
      <c r="W5856" t="s">
        <v>5869</v>
      </c>
      <c r="X5856">
        <v>6</v>
      </c>
    </row>
    <row r="5857" spans="1:24" x14ac:dyDescent="0.25">
      <c r="A5857">
        <v>33028</v>
      </c>
      <c r="B5857" t="s">
        <v>3842</v>
      </c>
      <c r="C5857" t="s">
        <v>444</v>
      </c>
      <c r="D5857" t="s">
        <v>6161</v>
      </c>
      <c r="E5857" t="s">
        <v>6395</v>
      </c>
      <c r="F5857">
        <v>10</v>
      </c>
      <c r="G5857" t="s">
        <v>5767</v>
      </c>
      <c r="H5857" t="s">
        <v>5747</v>
      </c>
      <c r="I5857" t="s">
        <v>5748</v>
      </c>
      <c r="J5857">
        <v>2130</v>
      </c>
      <c r="K5857">
        <v>4</v>
      </c>
      <c r="L5857">
        <v>5</v>
      </c>
      <c r="M5857" t="s">
        <v>5749</v>
      </c>
      <c r="N5857" t="s">
        <v>5750</v>
      </c>
      <c r="O5857" t="s">
        <v>5751</v>
      </c>
      <c r="P5857" t="s">
        <v>6163</v>
      </c>
      <c r="Q5857" t="s">
        <v>6396</v>
      </c>
      <c r="R5857">
        <v>93699</v>
      </c>
      <c r="S5857" t="s">
        <v>6733</v>
      </c>
      <c r="T5857" t="s">
        <v>5844</v>
      </c>
      <c r="U5857">
        <v>15.99</v>
      </c>
      <c r="V5857" t="s">
        <v>6172</v>
      </c>
      <c r="W5857" t="s">
        <v>5756</v>
      </c>
      <c r="X5857">
        <v>6</v>
      </c>
    </row>
    <row r="5858" spans="1:24" x14ac:dyDescent="0.25">
      <c r="A5858">
        <v>33029</v>
      </c>
      <c r="B5858" t="s">
        <v>3843</v>
      </c>
      <c r="C5858" t="s">
        <v>444</v>
      </c>
      <c r="D5858" t="s">
        <v>6161</v>
      </c>
      <c r="E5858" t="s">
        <v>6395</v>
      </c>
      <c r="F5858">
        <v>10</v>
      </c>
      <c r="G5858" t="s">
        <v>5767</v>
      </c>
      <c r="H5858" t="s">
        <v>5747</v>
      </c>
      <c r="I5858" t="s">
        <v>5748</v>
      </c>
      <c r="J5858">
        <v>2130</v>
      </c>
      <c r="K5858">
        <v>4</v>
      </c>
      <c r="L5858">
        <v>5</v>
      </c>
      <c r="M5858" t="s">
        <v>5749</v>
      </c>
      <c r="N5858" t="s">
        <v>5750</v>
      </c>
      <c r="O5858" t="s">
        <v>5790</v>
      </c>
      <c r="P5858" t="s">
        <v>6163</v>
      </c>
      <c r="Q5858" t="s">
        <v>6396</v>
      </c>
      <c r="R5858">
        <v>42155</v>
      </c>
      <c r="S5858" t="s">
        <v>5907</v>
      </c>
      <c r="T5858" t="s">
        <v>5844</v>
      </c>
      <c r="U5858">
        <v>15.99</v>
      </c>
      <c r="V5858" t="s">
        <v>6172</v>
      </c>
      <c r="W5858" t="s">
        <v>5756</v>
      </c>
      <c r="X5858">
        <v>6</v>
      </c>
    </row>
    <row r="5859" spans="1:24" x14ac:dyDescent="0.25">
      <c r="A5859">
        <v>35210</v>
      </c>
      <c r="B5859" t="s">
        <v>4430</v>
      </c>
      <c r="C5859" t="s">
        <v>443</v>
      </c>
      <c r="D5859" t="s">
        <v>6177</v>
      </c>
      <c r="E5859" t="s">
        <v>6167</v>
      </c>
      <c r="F5859">
        <v>27</v>
      </c>
      <c r="G5859" t="s">
        <v>5837</v>
      </c>
      <c r="H5859" t="s">
        <v>5747</v>
      </c>
      <c r="I5859" t="s">
        <v>5748</v>
      </c>
      <c r="J5859">
        <v>473</v>
      </c>
      <c r="K5859">
        <v>24</v>
      </c>
      <c r="L5859">
        <v>5</v>
      </c>
      <c r="M5859" t="s">
        <v>5749</v>
      </c>
      <c r="N5859" t="s">
        <v>5750</v>
      </c>
      <c r="O5859" t="s">
        <v>5874</v>
      </c>
      <c r="P5859" t="s">
        <v>6168</v>
      </c>
      <c r="Q5859" t="s">
        <v>5876</v>
      </c>
      <c r="R5859">
        <v>42090</v>
      </c>
      <c r="S5859" t="s">
        <v>6180</v>
      </c>
      <c r="T5859" t="s">
        <v>6180</v>
      </c>
      <c r="U5859">
        <v>3.01</v>
      </c>
      <c r="V5859" t="s">
        <v>6172</v>
      </c>
      <c r="W5859" t="s">
        <v>5869</v>
      </c>
      <c r="X5859">
        <v>1</v>
      </c>
    </row>
    <row r="5860" spans="1:24" x14ac:dyDescent="0.25">
      <c r="A5860">
        <v>35210</v>
      </c>
      <c r="B5860" t="s">
        <v>4430</v>
      </c>
      <c r="C5860" t="s">
        <v>443</v>
      </c>
      <c r="D5860" t="s">
        <v>6177</v>
      </c>
      <c r="E5860" t="s">
        <v>6167</v>
      </c>
      <c r="F5860">
        <v>27</v>
      </c>
      <c r="G5860" t="s">
        <v>5837</v>
      </c>
      <c r="H5860" t="s">
        <v>5747</v>
      </c>
      <c r="I5860" t="s">
        <v>5748</v>
      </c>
      <c r="J5860">
        <v>473</v>
      </c>
      <c r="K5860">
        <v>24</v>
      </c>
      <c r="L5860">
        <v>5</v>
      </c>
      <c r="M5860" t="s">
        <v>5749</v>
      </c>
      <c r="N5860" t="s">
        <v>5750</v>
      </c>
      <c r="O5860" t="s">
        <v>5874</v>
      </c>
      <c r="P5860" t="s">
        <v>6168</v>
      </c>
      <c r="Q5860" t="s">
        <v>5876</v>
      </c>
      <c r="R5860">
        <v>42090</v>
      </c>
      <c r="S5860" t="s">
        <v>6180</v>
      </c>
      <c r="T5860" t="s">
        <v>6180</v>
      </c>
      <c r="U5860">
        <v>3.01</v>
      </c>
      <c r="V5860" t="s">
        <v>6172</v>
      </c>
      <c r="W5860" t="s">
        <v>5869</v>
      </c>
      <c r="X5860">
        <v>1</v>
      </c>
    </row>
    <row r="5861" spans="1:24" x14ac:dyDescent="0.25">
      <c r="A5861">
        <v>35214</v>
      </c>
      <c r="B5861" t="s">
        <v>4432</v>
      </c>
      <c r="C5861" t="s">
        <v>443</v>
      </c>
      <c r="D5861" t="s">
        <v>6177</v>
      </c>
      <c r="E5861" t="s">
        <v>6167</v>
      </c>
      <c r="F5861">
        <v>27</v>
      </c>
      <c r="G5861" t="s">
        <v>5837</v>
      </c>
      <c r="H5861" t="s">
        <v>5747</v>
      </c>
      <c r="I5861" t="s">
        <v>5748</v>
      </c>
      <c r="J5861">
        <v>2046</v>
      </c>
      <c r="K5861">
        <v>4</v>
      </c>
      <c r="L5861">
        <v>5</v>
      </c>
      <c r="M5861" t="s">
        <v>5749</v>
      </c>
      <c r="N5861" t="s">
        <v>5750</v>
      </c>
      <c r="O5861" t="s">
        <v>5874</v>
      </c>
      <c r="P5861" t="s">
        <v>6168</v>
      </c>
      <c r="Q5861" t="s">
        <v>5876</v>
      </c>
      <c r="R5861">
        <v>42090</v>
      </c>
      <c r="S5861" t="s">
        <v>6180</v>
      </c>
      <c r="T5861" t="s">
        <v>6180</v>
      </c>
      <c r="U5861">
        <v>13.63</v>
      </c>
      <c r="V5861" t="s">
        <v>5755</v>
      </c>
      <c r="W5861" t="s">
        <v>5869</v>
      </c>
      <c r="X5861">
        <v>6</v>
      </c>
    </row>
    <row r="5862" spans="1:24" x14ac:dyDescent="0.25">
      <c r="A5862">
        <v>35214</v>
      </c>
      <c r="B5862" t="s">
        <v>4432</v>
      </c>
      <c r="C5862" t="s">
        <v>443</v>
      </c>
      <c r="D5862" t="s">
        <v>6177</v>
      </c>
      <c r="E5862" t="s">
        <v>6167</v>
      </c>
      <c r="F5862">
        <v>27</v>
      </c>
      <c r="G5862" t="s">
        <v>5837</v>
      </c>
      <c r="H5862" t="s">
        <v>5747</v>
      </c>
      <c r="I5862" t="s">
        <v>5748</v>
      </c>
      <c r="J5862">
        <v>2046</v>
      </c>
      <c r="K5862">
        <v>4</v>
      </c>
      <c r="L5862">
        <v>5</v>
      </c>
      <c r="M5862" t="s">
        <v>5749</v>
      </c>
      <c r="N5862" t="s">
        <v>5750</v>
      </c>
      <c r="O5862" t="s">
        <v>5874</v>
      </c>
      <c r="P5862" t="s">
        <v>6168</v>
      </c>
      <c r="Q5862" t="s">
        <v>5876</v>
      </c>
      <c r="R5862">
        <v>42090</v>
      </c>
      <c r="S5862" t="s">
        <v>6180</v>
      </c>
      <c r="T5862" t="s">
        <v>6180</v>
      </c>
      <c r="U5862">
        <v>13.63</v>
      </c>
      <c r="V5862" t="s">
        <v>5755</v>
      </c>
      <c r="W5862" t="s">
        <v>5869</v>
      </c>
      <c r="X5862">
        <v>6</v>
      </c>
    </row>
    <row r="5863" spans="1:24" x14ac:dyDescent="0.25">
      <c r="A5863">
        <v>33065</v>
      </c>
      <c r="B5863" t="s">
        <v>4643</v>
      </c>
      <c r="C5863" t="s">
        <v>442</v>
      </c>
      <c r="D5863" t="s">
        <v>6035</v>
      </c>
      <c r="E5863" t="s">
        <v>5887</v>
      </c>
      <c r="F5863">
        <v>20</v>
      </c>
      <c r="G5863" t="s">
        <v>5746</v>
      </c>
      <c r="H5863" t="s">
        <v>5747</v>
      </c>
      <c r="I5863" t="s">
        <v>5748</v>
      </c>
      <c r="J5863">
        <v>750</v>
      </c>
      <c r="K5863">
        <v>12</v>
      </c>
      <c r="L5863">
        <v>11</v>
      </c>
      <c r="M5863" t="s">
        <v>5749</v>
      </c>
      <c r="N5863" t="s">
        <v>5750</v>
      </c>
      <c r="O5863" t="s">
        <v>5790</v>
      </c>
      <c r="P5863" t="s">
        <v>5916</v>
      </c>
      <c r="Q5863" t="s">
        <v>5952</v>
      </c>
      <c r="R5863">
        <v>74346</v>
      </c>
      <c r="S5863" t="s">
        <v>6551</v>
      </c>
      <c r="T5863" t="s">
        <v>5928</v>
      </c>
      <c r="U5863">
        <v>16.989999999999998</v>
      </c>
      <c r="V5863" t="s">
        <v>5755</v>
      </c>
      <c r="W5863" t="s">
        <v>5869</v>
      </c>
      <c r="X5863">
        <v>1</v>
      </c>
    </row>
    <row r="5864" spans="1:24" x14ac:dyDescent="0.25">
      <c r="A5864">
        <v>34936</v>
      </c>
      <c r="B5864" t="s">
        <v>45</v>
      </c>
      <c r="C5864" t="s">
        <v>441</v>
      </c>
      <c r="D5864" t="s">
        <v>5811</v>
      </c>
      <c r="E5864" t="s">
        <v>5831</v>
      </c>
      <c r="F5864">
        <v>22</v>
      </c>
      <c r="G5864" t="s">
        <v>5816</v>
      </c>
      <c r="H5864" t="s">
        <v>5747</v>
      </c>
      <c r="I5864" t="s">
        <v>5748</v>
      </c>
      <c r="J5864">
        <v>700</v>
      </c>
      <c r="K5864">
        <v>6</v>
      </c>
      <c r="L5864">
        <v>17.2</v>
      </c>
      <c r="M5864" t="s">
        <v>5759</v>
      </c>
      <c r="N5864" t="s">
        <v>5896</v>
      </c>
      <c r="O5864" t="s">
        <v>5761</v>
      </c>
      <c r="P5864" t="s">
        <v>5752</v>
      </c>
      <c r="Q5864" t="s">
        <v>5814</v>
      </c>
      <c r="R5864">
        <v>42577</v>
      </c>
      <c r="S5864" t="s">
        <v>5897</v>
      </c>
      <c r="T5864" t="s">
        <v>5754</v>
      </c>
      <c r="U5864">
        <v>23.1</v>
      </c>
      <c r="V5864" t="s">
        <v>5755</v>
      </c>
      <c r="W5864" t="s">
        <v>5765</v>
      </c>
      <c r="X5864">
        <v>1</v>
      </c>
    </row>
    <row r="5865" spans="1:24" x14ac:dyDescent="0.25">
      <c r="A5865">
        <v>33011</v>
      </c>
      <c r="B5865" t="s">
        <v>3836</v>
      </c>
      <c r="C5865" t="s">
        <v>442</v>
      </c>
      <c r="D5865" t="s">
        <v>5886</v>
      </c>
      <c r="E5865" t="s">
        <v>6090</v>
      </c>
      <c r="F5865">
        <v>20</v>
      </c>
      <c r="G5865" t="s">
        <v>5746</v>
      </c>
      <c r="H5865" t="s">
        <v>5747</v>
      </c>
      <c r="I5865" t="s">
        <v>5748</v>
      </c>
      <c r="J5865">
        <v>750</v>
      </c>
      <c r="K5865">
        <v>6</v>
      </c>
      <c r="L5865">
        <v>13</v>
      </c>
      <c r="M5865" t="s">
        <v>5759</v>
      </c>
      <c r="N5865" t="s">
        <v>5825</v>
      </c>
      <c r="O5865" t="s">
        <v>5790</v>
      </c>
      <c r="P5865" t="s">
        <v>5988</v>
      </c>
      <c r="Q5865" t="s">
        <v>5989</v>
      </c>
      <c r="R5865">
        <v>72852</v>
      </c>
      <c r="S5865" t="s">
        <v>6330</v>
      </c>
      <c r="T5865" t="s">
        <v>6126</v>
      </c>
      <c r="U5865">
        <v>17.989999999999998</v>
      </c>
      <c r="V5865" t="s">
        <v>5755</v>
      </c>
      <c r="W5865" t="s">
        <v>5756</v>
      </c>
      <c r="X5865">
        <v>1</v>
      </c>
    </row>
    <row r="5866" spans="1:24" x14ac:dyDescent="0.25">
      <c r="A5866">
        <v>35523</v>
      </c>
      <c r="B5866" t="s">
        <v>4473</v>
      </c>
      <c r="C5866" t="s">
        <v>443</v>
      </c>
      <c r="D5866" t="s">
        <v>6177</v>
      </c>
      <c r="E5866" t="s">
        <v>6167</v>
      </c>
      <c r="F5866">
        <v>10</v>
      </c>
      <c r="G5866" t="s">
        <v>5767</v>
      </c>
      <c r="H5866" t="s">
        <v>5747</v>
      </c>
      <c r="I5866" t="s">
        <v>5748</v>
      </c>
      <c r="J5866">
        <v>473</v>
      </c>
      <c r="K5866">
        <v>24</v>
      </c>
      <c r="L5866">
        <v>5</v>
      </c>
      <c r="M5866" t="s">
        <v>5749</v>
      </c>
      <c r="N5866" t="s">
        <v>5750</v>
      </c>
      <c r="O5866" t="s">
        <v>5874</v>
      </c>
      <c r="P5866" t="s">
        <v>5875</v>
      </c>
      <c r="Q5866" t="s">
        <v>5876</v>
      </c>
      <c r="R5866">
        <v>43468</v>
      </c>
      <c r="S5866" t="s">
        <v>6180</v>
      </c>
      <c r="T5866" t="s">
        <v>6180</v>
      </c>
      <c r="U5866">
        <v>3.79</v>
      </c>
      <c r="V5866" t="s">
        <v>6172</v>
      </c>
      <c r="W5866" t="s">
        <v>5869</v>
      </c>
      <c r="X5866">
        <v>1</v>
      </c>
    </row>
    <row r="5867" spans="1:24" x14ac:dyDescent="0.25">
      <c r="A5867">
        <v>35523</v>
      </c>
      <c r="B5867" t="s">
        <v>4473</v>
      </c>
      <c r="C5867" t="s">
        <v>443</v>
      </c>
      <c r="D5867" t="s">
        <v>6177</v>
      </c>
      <c r="E5867" t="s">
        <v>6167</v>
      </c>
      <c r="F5867">
        <v>10</v>
      </c>
      <c r="G5867" t="s">
        <v>5767</v>
      </c>
      <c r="H5867" t="s">
        <v>5747</v>
      </c>
      <c r="I5867" t="s">
        <v>5748</v>
      </c>
      <c r="J5867">
        <v>473</v>
      </c>
      <c r="K5867">
        <v>24</v>
      </c>
      <c r="L5867">
        <v>5</v>
      </c>
      <c r="M5867" t="s">
        <v>5749</v>
      </c>
      <c r="N5867" t="s">
        <v>5750</v>
      </c>
      <c r="O5867" t="s">
        <v>5874</v>
      </c>
      <c r="P5867" t="s">
        <v>5875</v>
      </c>
      <c r="Q5867" t="s">
        <v>5876</v>
      </c>
      <c r="R5867">
        <v>43468</v>
      </c>
      <c r="S5867" t="s">
        <v>6180</v>
      </c>
      <c r="T5867" t="s">
        <v>6180</v>
      </c>
      <c r="U5867">
        <v>3.79</v>
      </c>
      <c r="V5867" t="s">
        <v>6172</v>
      </c>
      <c r="W5867" t="s">
        <v>5869</v>
      </c>
      <c r="X5867">
        <v>1</v>
      </c>
    </row>
    <row r="5868" spans="1:24" x14ac:dyDescent="0.25">
      <c r="A5868">
        <v>35527</v>
      </c>
      <c r="B5868" t="s">
        <v>4592</v>
      </c>
      <c r="C5868" t="s">
        <v>442</v>
      </c>
      <c r="D5868" t="s">
        <v>5920</v>
      </c>
      <c r="E5868" t="s">
        <v>5921</v>
      </c>
      <c r="F5868">
        <v>20</v>
      </c>
      <c r="G5868" t="s">
        <v>5746</v>
      </c>
      <c r="H5868" t="s">
        <v>5747</v>
      </c>
      <c r="I5868" t="s">
        <v>5748</v>
      </c>
      <c r="J5868">
        <v>250</v>
      </c>
      <c r="K5868">
        <v>24</v>
      </c>
      <c r="L5868">
        <v>12</v>
      </c>
      <c r="M5868" t="s">
        <v>5759</v>
      </c>
      <c r="N5868" t="s">
        <v>5835</v>
      </c>
      <c r="O5868" t="s">
        <v>5761</v>
      </c>
      <c r="P5868" t="s">
        <v>6002</v>
      </c>
      <c r="Q5868" t="s">
        <v>5963</v>
      </c>
      <c r="R5868">
        <v>42623</v>
      </c>
      <c r="S5868" t="s">
        <v>6755</v>
      </c>
      <c r="T5868" t="s">
        <v>6415</v>
      </c>
      <c r="U5868">
        <v>4.99</v>
      </c>
      <c r="V5868" t="s">
        <v>6172</v>
      </c>
      <c r="W5868" t="s">
        <v>5765</v>
      </c>
      <c r="X5868">
        <v>1</v>
      </c>
    </row>
    <row r="5869" spans="1:24" x14ac:dyDescent="0.25">
      <c r="A5869">
        <v>35188</v>
      </c>
      <c r="B5869" t="s">
        <v>4423</v>
      </c>
      <c r="C5869" t="s">
        <v>443</v>
      </c>
      <c r="D5869" t="s">
        <v>5871</v>
      </c>
      <c r="E5869" t="s">
        <v>6342</v>
      </c>
      <c r="F5869">
        <v>27</v>
      </c>
      <c r="G5869" t="s">
        <v>5837</v>
      </c>
      <c r="H5869" t="s">
        <v>5747</v>
      </c>
      <c r="I5869" t="s">
        <v>5748</v>
      </c>
      <c r="J5869">
        <v>473</v>
      </c>
      <c r="K5869">
        <v>24</v>
      </c>
      <c r="L5869">
        <v>5.5</v>
      </c>
      <c r="M5869" t="s">
        <v>5749</v>
      </c>
      <c r="N5869" t="s">
        <v>5750</v>
      </c>
      <c r="O5869" t="s">
        <v>5874</v>
      </c>
      <c r="P5869" t="s">
        <v>5875</v>
      </c>
      <c r="Q5869" t="s">
        <v>5876</v>
      </c>
      <c r="R5869">
        <v>93853</v>
      </c>
      <c r="S5869" t="s">
        <v>6734</v>
      </c>
      <c r="T5869" t="s">
        <v>5984</v>
      </c>
      <c r="U5869">
        <v>4.25</v>
      </c>
      <c r="V5869" t="s">
        <v>6172</v>
      </c>
      <c r="W5869" t="s">
        <v>5869</v>
      </c>
      <c r="X5869">
        <v>1</v>
      </c>
    </row>
    <row r="5870" spans="1:24" x14ac:dyDescent="0.25">
      <c r="A5870">
        <v>35188</v>
      </c>
      <c r="B5870" t="s">
        <v>4423</v>
      </c>
      <c r="C5870" t="s">
        <v>443</v>
      </c>
      <c r="D5870" t="s">
        <v>5871</v>
      </c>
      <c r="E5870" t="s">
        <v>6342</v>
      </c>
      <c r="F5870">
        <v>27</v>
      </c>
      <c r="G5870" t="s">
        <v>5837</v>
      </c>
      <c r="H5870" t="s">
        <v>5747</v>
      </c>
      <c r="I5870" t="s">
        <v>5748</v>
      </c>
      <c r="J5870">
        <v>473</v>
      </c>
      <c r="K5870">
        <v>24</v>
      </c>
      <c r="L5870">
        <v>5.5</v>
      </c>
      <c r="M5870" t="s">
        <v>5749</v>
      </c>
      <c r="N5870" t="s">
        <v>5750</v>
      </c>
      <c r="O5870" t="s">
        <v>5874</v>
      </c>
      <c r="P5870" t="s">
        <v>5875</v>
      </c>
      <c r="Q5870" t="s">
        <v>5876</v>
      </c>
      <c r="R5870">
        <v>93853</v>
      </c>
      <c r="S5870" t="s">
        <v>6734</v>
      </c>
      <c r="T5870" t="s">
        <v>5984</v>
      </c>
      <c r="U5870">
        <v>4.25</v>
      </c>
      <c r="V5870" t="s">
        <v>6172</v>
      </c>
      <c r="W5870" t="s">
        <v>5869</v>
      </c>
      <c r="X5870">
        <v>1</v>
      </c>
    </row>
    <row r="5871" spans="1:24" x14ac:dyDescent="0.25">
      <c r="A5871">
        <v>33039</v>
      </c>
      <c r="B5871" t="s">
        <v>3445</v>
      </c>
      <c r="C5871" t="s">
        <v>443</v>
      </c>
      <c r="D5871" t="s">
        <v>6651</v>
      </c>
      <c r="E5871" t="s">
        <v>6192</v>
      </c>
      <c r="F5871">
        <v>27</v>
      </c>
      <c r="G5871" t="s">
        <v>5837</v>
      </c>
      <c r="H5871" t="s">
        <v>5747</v>
      </c>
      <c r="I5871" t="s">
        <v>5748</v>
      </c>
      <c r="J5871">
        <v>473</v>
      </c>
      <c r="K5871">
        <v>24</v>
      </c>
      <c r="L5871">
        <v>5.3</v>
      </c>
      <c r="M5871" t="s">
        <v>5749</v>
      </c>
      <c r="N5871" t="s">
        <v>5750</v>
      </c>
      <c r="O5871" t="s">
        <v>5874</v>
      </c>
      <c r="P5871" t="s">
        <v>5875</v>
      </c>
      <c r="Q5871" t="s">
        <v>5876</v>
      </c>
      <c r="R5871">
        <v>96</v>
      </c>
      <c r="S5871" t="s">
        <v>6638</v>
      </c>
      <c r="T5871" t="s">
        <v>6638</v>
      </c>
      <c r="U5871">
        <v>3.99</v>
      </c>
      <c r="V5871" t="s">
        <v>6172</v>
      </c>
      <c r="W5871" t="s">
        <v>5869</v>
      </c>
      <c r="X5871">
        <v>1</v>
      </c>
    </row>
    <row r="5872" spans="1:24" x14ac:dyDescent="0.25">
      <c r="A5872">
        <v>33039</v>
      </c>
      <c r="B5872" t="s">
        <v>3445</v>
      </c>
      <c r="C5872" t="s">
        <v>443</v>
      </c>
      <c r="D5872" t="s">
        <v>6651</v>
      </c>
      <c r="E5872" t="s">
        <v>6192</v>
      </c>
      <c r="F5872">
        <v>27</v>
      </c>
      <c r="G5872" t="s">
        <v>5837</v>
      </c>
      <c r="H5872" t="s">
        <v>5747</v>
      </c>
      <c r="I5872" t="s">
        <v>5748</v>
      </c>
      <c r="J5872">
        <v>473</v>
      </c>
      <c r="K5872">
        <v>24</v>
      </c>
      <c r="L5872">
        <v>5.3</v>
      </c>
      <c r="M5872" t="s">
        <v>5749</v>
      </c>
      <c r="N5872" t="s">
        <v>5750</v>
      </c>
      <c r="O5872" t="s">
        <v>5874</v>
      </c>
      <c r="P5872" t="s">
        <v>5875</v>
      </c>
      <c r="Q5872" t="s">
        <v>5876</v>
      </c>
      <c r="R5872">
        <v>96</v>
      </c>
      <c r="S5872" t="s">
        <v>6638</v>
      </c>
      <c r="T5872" t="s">
        <v>6638</v>
      </c>
      <c r="U5872">
        <v>3.99</v>
      </c>
      <c r="V5872" t="s">
        <v>6172</v>
      </c>
      <c r="W5872" t="s">
        <v>5869</v>
      </c>
      <c r="X5872">
        <v>1</v>
      </c>
    </row>
    <row r="5873" spans="1:24" x14ac:dyDescent="0.25">
      <c r="A5873">
        <v>34382</v>
      </c>
      <c r="B5873" t="s">
        <v>4198</v>
      </c>
      <c r="C5873" t="s">
        <v>443</v>
      </c>
      <c r="D5873" t="s">
        <v>6411</v>
      </c>
      <c r="E5873" t="s">
        <v>5872</v>
      </c>
      <c r="F5873">
        <v>27</v>
      </c>
      <c r="G5873" t="s">
        <v>5837</v>
      </c>
      <c r="H5873" t="s">
        <v>5747</v>
      </c>
      <c r="I5873" t="s">
        <v>5748</v>
      </c>
      <c r="J5873">
        <v>473</v>
      </c>
      <c r="K5873">
        <v>24</v>
      </c>
      <c r="L5873">
        <v>6</v>
      </c>
      <c r="M5873" t="s">
        <v>5749</v>
      </c>
      <c r="N5873" t="s">
        <v>5750</v>
      </c>
      <c r="O5873" t="s">
        <v>5874</v>
      </c>
      <c r="P5873" t="s">
        <v>5875</v>
      </c>
      <c r="Q5873" t="s">
        <v>5876</v>
      </c>
      <c r="R5873">
        <v>99</v>
      </c>
      <c r="S5873" t="s">
        <v>6638</v>
      </c>
      <c r="T5873" t="s">
        <v>6638</v>
      </c>
      <c r="U5873">
        <v>6</v>
      </c>
      <c r="V5873" t="s">
        <v>6172</v>
      </c>
      <c r="W5873" t="s">
        <v>5869</v>
      </c>
      <c r="X5873">
        <v>1</v>
      </c>
    </row>
    <row r="5874" spans="1:24" x14ac:dyDescent="0.25">
      <c r="A5874">
        <v>34382</v>
      </c>
      <c r="B5874" t="s">
        <v>4198</v>
      </c>
      <c r="C5874" t="s">
        <v>443</v>
      </c>
      <c r="D5874" t="s">
        <v>6411</v>
      </c>
      <c r="E5874" t="s">
        <v>5872</v>
      </c>
      <c r="F5874">
        <v>27</v>
      </c>
      <c r="G5874" t="s">
        <v>5837</v>
      </c>
      <c r="H5874" t="s">
        <v>5747</v>
      </c>
      <c r="I5874" t="s">
        <v>5748</v>
      </c>
      <c r="J5874">
        <v>473</v>
      </c>
      <c r="K5874">
        <v>24</v>
      </c>
      <c r="L5874">
        <v>6</v>
      </c>
      <c r="M5874" t="s">
        <v>5749</v>
      </c>
      <c r="N5874" t="s">
        <v>5750</v>
      </c>
      <c r="O5874" t="s">
        <v>5874</v>
      </c>
      <c r="P5874" t="s">
        <v>5875</v>
      </c>
      <c r="Q5874" t="s">
        <v>5876</v>
      </c>
      <c r="R5874">
        <v>97173</v>
      </c>
      <c r="S5874" t="s">
        <v>6638</v>
      </c>
      <c r="T5874" t="s">
        <v>6638</v>
      </c>
      <c r="U5874">
        <v>6</v>
      </c>
      <c r="V5874" t="s">
        <v>6172</v>
      </c>
      <c r="W5874" t="s">
        <v>5869</v>
      </c>
      <c r="X5874">
        <v>1</v>
      </c>
    </row>
    <row r="5875" spans="1:24" x14ac:dyDescent="0.25">
      <c r="A5875">
        <v>34382</v>
      </c>
      <c r="B5875" t="s">
        <v>4198</v>
      </c>
      <c r="C5875" t="s">
        <v>443</v>
      </c>
      <c r="D5875" t="s">
        <v>6411</v>
      </c>
      <c r="E5875" t="s">
        <v>5872</v>
      </c>
      <c r="F5875">
        <v>27</v>
      </c>
      <c r="G5875" t="s">
        <v>5837</v>
      </c>
      <c r="H5875" t="s">
        <v>5747</v>
      </c>
      <c r="I5875" t="s">
        <v>5748</v>
      </c>
      <c r="J5875">
        <v>473</v>
      </c>
      <c r="K5875">
        <v>24</v>
      </c>
      <c r="L5875">
        <v>6</v>
      </c>
      <c r="M5875" t="s">
        <v>5749</v>
      </c>
      <c r="N5875" t="s">
        <v>5750</v>
      </c>
      <c r="O5875" t="s">
        <v>5874</v>
      </c>
      <c r="P5875" t="s">
        <v>5875</v>
      </c>
      <c r="Q5875" t="s">
        <v>5876</v>
      </c>
      <c r="R5875">
        <v>96</v>
      </c>
      <c r="S5875" t="s">
        <v>6638</v>
      </c>
      <c r="T5875" t="s">
        <v>6638</v>
      </c>
      <c r="U5875">
        <v>6</v>
      </c>
      <c r="V5875" t="s">
        <v>6172</v>
      </c>
      <c r="W5875" t="s">
        <v>5869</v>
      </c>
      <c r="X5875">
        <v>1</v>
      </c>
    </row>
    <row r="5876" spans="1:24" x14ac:dyDescent="0.25">
      <c r="A5876">
        <v>35380</v>
      </c>
      <c r="B5876" t="s">
        <v>4381</v>
      </c>
      <c r="C5876" t="s">
        <v>443</v>
      </c>
      <c r="D5876" t="s">
        <v>6201</v>
      </c>
      <c r="E5876" t="s">
        <v>6205</v>
      </c>
      <c r="F5876">
        <v>27</v>
      </c>
      <c r="G5876" t="s">
        <v>5837</v>
      </c>
      <c r="H5876" t="s">
        <v>5747</v>
      </c>
      <c r="I5876" t="s">
        <v>5748</v>
      </c>
      <c r="J5876">
        <v>2046</v>
      </c>
      <c r="K5876">
        <v>4</v>
      </c>
      <c r="L5876">
        <v>5</v>
      </c>
      <c r="M5876" t="s">
        <v>5749</v>
      </c>
      <c r="N5876" t="s">
        <v>5750</v>
      </c>
      <c r="O5876" t="s">
        <v>5874</v>
      </c>
      <c r="P5876" t="s">
        <v>5875</v>
      </c>
      <c r="Q5876" t="s">
        <v>5876</v>
      </c>
      <c r="R5876">
        <v>95338</v>
      </c>
      <c r="S5876" t="s">
        <v>6406</v>
      </c>
      <c r="T5876" t="s">
        <v>5984</v>
      </c>
      <c r="U5876">
        <v>11.99</v>
      </c>
      <c r="V5876" t="s">
        <v>6172</v>
      </c>
      <c r="W5876" t="s">
        <v>5869</v>
      </c>
      <c r="X5876">
        <v>6</v>
      </c>
    </row>
    <row r="5877" spans="1:24" x14ac:dyDescent="0.25">
      <c r="A5877">
        <v>35380</v>
      </c>
      <c r="B5877" t="s">
        <v>4381</v>
      </c>
      <c r="C5877" t="s">
        <v>443</v>
      </c>
      <c r="D5877" t="s">
        <v>6201</v>
      </c>
      <c r="E5877" t="s">
        <v>6205</v>
      </c>
      <c r="F5877">
        <v>27</v>
      </c>
      <c r="G5877" t="s">
        <v>5837</v>
      </c>
      <c r="H5877" t="s">
        <v>5747</v>
      </c>
      <c r="I5877" t="s">
        <v>5748</v>
      </c>
      <c r="J5877">
        <v>2046</v>
      </c>
      <c r="K5877">
        <v>4</v>
      </c>
      <c r="L5877">
        <v>5</v>
      </c>
      <c r="M5877" t="s">
        <v>5749</v>
      </c>
      <c r="N5877" t="s">
        <v>5750</v>
      </c>
      <c r="O5877" t="s">
        <v>5874</v>
      </c>
      <c r="P5877" t="s">
        <v>5875</v>
      </c>
      <c r="Q5877" t="s">
        <v>5876</v>
      </c>
      <c r="R5877">
        <v>95338</v>
      </c>
      <c r="S5877" t="s">
        <v>6406</v>
      </c>
      <c r="T5877" t="s">
        <v>5984</v>
      </c>
      <c r="U5877">
        <v>11.99</v>
      </c>
      <c r="V5877" t="s">
        <v>6172</v>
      </c>
      <c r="W5877" t="s">
        <v>5869</v>
      </c>
      <c r="X5877">
        <v>6</v>
      </c>
    </row>
    <row r="5878" spans="1:24" x14ac:dyDescent="0.25">
      <c r="A5878">
        <v>34809</v>
      </c>
      <c r="B5878" t="s">
        <v>4140</v>
      </c>
      <c r="C5878" t="s">
        <v>443</v>
      </c>
      <c r="D5878" t="s">
        <v>6612</v>
      </c>
      <c r="E5878" t="s">
        <v>5872</v>
      </c>
      <c r="F5878">
        <v>27</v>
      </c>
      <c r="G5878" t="s">
        <v>5837</v>
      </c>
      <c r="H5878" t="s">
        <v>5747</v>
      </c>
      <c r="I5878" t="s">
        <v>5748</v>
      </c>
      <c r="J5878">
        <v>11352</v>
      </c>
      <c r="K5878">
        <v>1</v>
      </c>
      <c r="L5878">
        <v>7</v>
      </c>
      <c r="M5878" t="s">
        <v>5749</v>
      </c>
      <c r="N5878" t="s">
        <v>5750</v>
      </c>
      <c r="O5878" t="s">
        <v>5874</v>
      </c>
      <c r="P5878" t="s">
        <v>6168</v>
      </c>
      <c r="Q5878" t="s">
        <v>5876</v>
      </c>
      <c r="R5878">
        <v>90000</v>
      </c>
      <c r="S5878" t="s">
        <v>6613</v>
      </c>
      <c r="T5878" t="s">
        <v>6613</v>
      </c>
      <c r="U5878">
        <v>69.349999999999994</v>
      </c>
      <c r="V5878" t="s">
        <v>6172</v>
      </c>
      <c r="W5878" t="s">
        <v>5869</v>
      </c>
      <c r="X5878">
        <v>24</v>
      </c>
    </row>
    <row r="5879" spans="1:24" x14ac:dyDescent="0.25">
      <c r="A5879">
        <v>34809</v>
      </c>
      <c r="B5879" t="s">
        <v>4140</v>
      </c>
      <c r="C5879" t="s">
        <v>443</v>
      </c>
      <c r="D5879" t="s">
        <v>6612</v>
      </c>
      <c r="E5879" t="s">
        <v>5872</v>
      </c>
      <c r="F5879">
        <v>27</v>
      </c>
      <c r="G5879" t="s">
        <v>5837</v>
      </c>
      <c r="H5879" t="s">
        <v>5747</v>
      </c>
      <c r="I5879" t="s">
        <v>5748</v>
      </c>
      <c r="J5879">
        <v>11352</v>
      </c>
      <c r="K5879">
        <v>1</v>
      </c>
      <c r="L5879">
        <v>7</v>
      </c>
      <c r="M5879" t="s">
        <v>5749</v>
      </c>
      <c r="N5879" t="s">
        <v>5750</v>
      </c>
      <c r="O5879" t="s">
        <v>5874</v>
      </c>
      <c r="P5879" t="s">
        <v>6168</v>
      </c>
      <c r="Q5879" t="s">
        <v>5876</v>
      </c>
      <c r="R5879">
        <v>90000</v>
      </c>
      <c r="S5879" t="s">
        <v>6613</v>
      </c>
      <c r="T5879" t="s">
        <v>6613</v>
      </c>
      <c r="U5879">
        <v>69.349999999999994</v>
      </c>
      <c r="V5879" t="s">
        <v>6172</v>
      </c>
      <c r="W5879" t="s">
        <v>5869</v>
      </c>
      <c r="X5879">
        <v>24</v>
      </c>
    </row>
    <row r="5880" spans="1:24" x14ac:dyDescent="0.25">
      <c r="A5880">
        <v>33221</v>
      </c>
      <c r="B5880" t="s">
        <v>3952</v>
      </c>
      <c r="C5880" t="s">
        <v>441</v>
      </c>
      <c r="D5880" t="s">
        <v>5850</v>
      </c>
      <c r="E5880" t="s">
        <v>6269</v>
      </c>
      <c r="F5880">
        <v>20</v>
      </c>
      <c r="G5880" t="s">
        <v>5746</v>
      </c>
      <c r="H5880" t="s">
        <v>5747</v>
      </c>
      <c r="I5880" t="s">
        <v>5748</v>
      </c>
      <c r="J5880">
        <v>750</v>
      </c>
      <c r="K5880">
        <v>6</v>
      </c>
      <c r="L5880">
        <v>40</v>
      </c>
      <c r="M5880" t="s">
        <v>5759</v>
      </c>
      <c r="N5880" t="s">
        <v>5852</v>
      </c>
      <c r="O5880" t="s">
        <v>5790</v>
      </c>
      <c r="P5880" t="s">
        <v>5762</v>
      </c>
      <c r="Q5880" t="s">
        <v>5853</v>
      </c>
      <c r="R5880">
        <v>61241</v>
      </c>
      <c r="S5880" t="s">
        <v>5785</v>
      </c>
      <c r="T5880" t="s">
        <v>5786</v>
      </c>
      <c r="U5880">
        <v>102.99</v>
      </c>
      <c r="V5880" t="s">
        <v>5755</v>
      </c>
      <c r="W5880" t="s">
        <v>5765</v>
      </c>
      <c r="X5880">
        <v>1</v>
      </c>
    </row>
    <row r="5881" spans="1:24" x14ac:dyDescent="0.25">
      <c r="A5881">
        <v>34068</v>
      </c>
      <c r="B5881" t="s">
        <v>2590</v>
      </c>
      <c r="C5881" t="s">
        <v>443</v>
      </c>
      <c r="D5881" t="s">
        <v>6177</v>
      </c>
      <c r="E5881" t="s">
        <v>6190</v>
      </c>
      <c r="F5881">
        <v>27</v>
      </c>
      <c r="G5881" t="s">
        <v>5837</v>
      </c>
      <c r="H5881" t="s">
        <v>5747</v>
      </c>
      <c r="I5881" t="s">
        <v>5748</v>
      </c>
      <c r="J5881">
        <v>5325</v>
      </c>
      <c r="K5881">
        <v>1</v>
      </c>
      <c r="L5881">
        <v>3.8</v>
      </c>
      <c r="M5881" t="s">
        <v>5749</v>
      </c>
      <c r="N5881" t="s">
        <v>5750</v>
      </c>
      <c r="O5881" t="s">
        <v>5874</v>
      </c>
      <c r="P5881" t="s">
        <v>5875</v>
      </c>
      <c r="Q5881" t="s">
        <v>5876</v>
      </c>
      <c r="R5881">
        <v>42099</v>
      </c>
      <c r="S5881" t="s">
        <v>6179</v>
      </c>
      <c r="T5881" t="s">
        <v>6179</v>
      </c>
      <c r="U5881">
        <v>29.99</v>
      </c>
      <c r="V5881" t="s">
        <v>6172</v>
      </c>
      <c r="W5881" t="s">
        <v>5869</v>
      </c>
      <c r="X5881">
        <v>15</v>
      </c>
    </row>
    <row r="5882" spans="1:24" x14ac:dyDescent="0.25">
      <c r="A5882">
        <v>34068</v>
      </c>
      <c r="B5882" t="s">
        <v>2590</v>
      </c>
      <c r="C5882" t="s">
        <v>443</v>
      </c>
      <c r="D5882" t="s">
        <v>6177</v>
      </c>
      <c r="E5882" t="s">
        <v>6190</v>
      </c>
      <c r="F5882">
        <v>27</v>
      </c>
      <c r="G5882" t="s">
        <v>5837</v>
      </c>
      <c r="H5882" t="s">
        <v>5747</v>
      </c>
      <c r="I5882" t="s">
        <v>5748</v>
      </c>
      <c r="J5882">
        <v>5325</v>
      </c>
      <c r="K5882">
        <v>1</v>
      </c>
      <c r="L5882">
        <v>3.8</v>
      </c>
      <c r="M5882" t="s">
        <v>5749</v>
      </c>
      <c r="N5882" t="s">
        <v>5750</v>
      </c>
      <c r="O5882" t="s">
        <v>5874</v>
      </c>
      <c r="P5882" t="s">
        <v>5875</v>
      </c>
      <c r="Q5882" t="s">
        <v>5876</v>
      </c>
      <c r="R5882">
        <v>42099</v>
      </c>
      <c r="S5882" t="s">
        <v>6179</v>
      </c>
      <c r="T5882" t="s">
        <v>6179</v>
      </c>
      <c r="U5882">
        <v>29.99</v>
      </c>
      <c r="V5882" t="s">
        <v>6172</v>
      </c>
      <c r="W5882" t="s">
        <v>5869</v>
      </c>
      <c r="X5882">
        <v>15</v>
      </c>
    </row>
    <row r="5883" spans="1:24" x14ac:dyDescent="0.25">
      <c r="A5883">
        <v>34069</v>
      </c>
      <c r="B5883" t="s">
        <v>2591</v>
      </c>
      <c r="C5883" t="s">
        <v>443</v>
      </c>
      <c r="D5883" t="s">
        <v>6177</v>
      </c>
      <c r="E5883" t="s">
        <v>6190</v>
      </c>
      <c r="F5883">
        <v>27</v>
      </c>
      <c r="G5883" t="s">
        <v>5837</v>
      </c>
      <c r="H5883" t="s">
        <v>5747</v>
      </c>
      <c r="I5883" t="s">
        <v>5748</v>
      </c>
      <c r="J5883">
        <v>473</v>
      </c>
      <c r="K5883">
        <v>24</v>
      </c>
      <c r="L5883">
        <v>3.8</v>
      </c>
      <c r="M5883" t="s">
        <v>5749</v>
      </c>
      <c r="N5883" t="s">
        <v>5750</v>
      </c>
      <c r="O5883" t="s">
        <v>5874</v>
      </c>
      <c r="P5883" t="s">
        <v>5875</v>
      </c>
      <c r="Q5883" t="s">
        <v>5876</v>
      </c>
      <c r="R5883">
        <v>42099</v>
      </c>
      <c r="S5883" t="s">
        <v>6179</v>
      </c>
      <c r="T5883" t="s">
        <v>6179</v>
      </c>
      <c r="U5883">
        <v>3.39</v>
      </c>
      <c r="V5883" t="s">
        <v>6172</v>
      </c>
      <c r="W5883" t="s">
        <v>5869</v>
      </c>
      <c r="X5883">
        <v>1</v>
      </c>
    </row>
    <row r="5884" spans="1:24" x14ac:dyDescent="0.25">
      <c r="A5884">
        <v>34069</v>
      </c>
      <c r="B5884" t="s">
        <v>2591</v>
      </c>
      <c r="C5884" t="s">
        <v>443</v>
      </c>
      <c r="D5884" t="s">
        <v>6177</v>
      </c>
      <c r="E5884" t="s">
        <v>6190</v>
      </c>
      <c r="F5884">
        <v>27</v>
      </c>
      <c r="G5884" t="s">
        <v>5837</v>
      </c>
      <c r="H5884" t="s">
        <v>5747</v>
      </c>
      <c r="I5884" t="s">
        <v>5748</v>
      </c>
      <c r="J5884">
        <v>473</v>
      </c>
      <c r="K5884">
        <v>24</v>
      </c>
      <c r="L5884">
        <v>3.8</v>
      </c>
      <c r="M5884" t="s">
        <v>5749</v>
      </c>
      <c r="N5884" t="s">
        <v>5750</v>
      </c>
      <c r="O5884" t="s">
        <v>5874</v>
      </c>
      <c r="P5884" t="s">
        <v>5875</v>
      </c>
      <c r="Q5884" t="s">
        <v>5876</v>
      </c>
      <c r="R5884">
        <v>42099</v>
      </c>
      <c r="S5884" t="s">
        <v>6179</v>
      </c>
      <c r="T5884" t="s">
        <v>6179</v>
      </c>
      <c r="U5884">
        <v>3.39</v>
      </c>
      <c r="V5884" t="s">
        <v>6172</v>
      </c>
      <c r="W5884" t="s">
        <v>5869</v>
      </c>
      <c r="X5884">
        <v>1</v>
      </c>
    </row>
    <row r="5885" spans="1:24" x14ac:dyDescent="0.25">
      <c r="A5885">
        <v>33038</v>
      </c>
      <c r="B5885" t="s">
        <v>3846</v>
      </c>
      <c r="C5885" t="s">
        <v>444</v>
      </c>
      <c r="D5885" t="s">
        <v>6161</v>
      </c>
      <c r="E5885" t="s">
        <v>6395</v>
      </c>
      <c r="F5885">
        <v>10</v>
      </c>
      <c r="G5885" t="s">
        <v>5767</v>
      </c>
      <c r="H5885" t="s">
        <v>5747</v>
      </c>
      <c r="I5885" t="s">
        <v>5748</v>
      </c>
      <c r="J5885">
        <v>1420</v>
      </c>
      <c r="K5885">
        <v>6</v>
      </c>
      <c r="L5885">
        <v>4.5</v>
      </c>
      <c r="M5885" t="s">
        <v>5749</v>
      </c>
      <c r="N5885" t="s">
        <v>5750</v>
      </c>
      <c r="O5885" t="s">
        <v>5751</v>
      </c>
      <c r="P5885" t="s">
        <v>6163</v>
      </c>
      <c r="Q5885" t="s">
        <v>6396</v>
      </c>
      <c r="R5885">
        <v>43500</v>
      </c>
      <c r="S5885" t="s">
        <v>5773</v>
      </c>
      <c r="T5885" t="s">
        <v>5773</v>
      </c>
      <c r="U5885">
        <v>10.99</v>
      </c>
      <c r="V5885" t="s">
        <v>6172</v>
      </c>
      <c r="W5885" t="s">
        <v>5756</v>
      </c>
      <c r="X5885">
        <v>4</v>
      </c>
    </row>
    <row r="5886" spans="1:24" x14ac:dyDescent="0.25">
      <c r="A5886">
        <v>34385</v>
      </c>
      <c r="B5886" t="s">
        <v>4200</v>
      </c>
      <c r="C5886" t="s">
        <v>443</v>
      </c>
      <c r="D5886" t="s">
        <v>6411</v>
      </c>
      <c r="E5886" t="s">
        <v>5872</v>
      </c>
      <c r="F5886">
        <v>27</v>
      </c>
      <c r="G5886" t="s">
        <v>5837</v>
      </c>
      <c r="H5886" t="s">
        <v>5747</v>
      </c>
      <c r="I5886" t="s">
        <v>5748</v>
      </c>
      <c r="J5886">
        <v>473</v>
      </c>
      <c r="K5886">
        <v>24</v>
      </c>
      <c r="L5886">
        <v>6</v>
      </c>
      <c r="M5886" t="s">
        <v>5749</v>
      </c>
      <c r="N5886" t="s">
        <v>5750</v>
      </c>
      <c r="O5886" t="s">
        <v>5874</v>
      </c>
      <c r="P5886" t="s">
        <v>5875</v>
      </c>
      <c r="Q5886" t="s">
        <v>5876</v>
      </c>
      <c r="R5886">
        <v>99</v>
      </c>
      <c r="S5886" t="s">
        <v>6638</v>
      </c>
      <c r="T5886" t="s">
        <v>6638</v>
      </c>
      <c r="U5886">
        <v>4</v>
      </c>
      <c r="V5886" t="s">
        <v>6172</v>
      </c>
      <c r="W5886" t="s">
        <v>5869</v>
      </c>
      <c r="X5886">
        <v>1</v>
      </c>
    </row>
    <row r="5887" spans="1:24" x14ac:dyDescent="0.25">
      <c r="A5887">
        <v>34385</v>
      </c>
      <c r="B5887" t="s">
        <v>4200</v>
      </c>
      <c r="C5887" t="s">
        <v>443</v>
      </c>
      <c r="D5887" t="s">
        <v>6411</v>
      </c>
      <c r="E5887" t="s">
        <v>5872</v>
      </c>
      <c r="F5887">
        <v>27</v>
      </c>
      <c r="G5887" t="s">
        <v>5837</v>
      </c>
      <c r="H5887" t="s">
        <v>5747</v>
      </c>
      <c r="I5887" t="s">
        <v>5748</v>
      </c>
      <c r="J5887">
        <v>473</v>
      </c>
      <c r="K5887">
        <v>24</v>
      </c>
      <c r="L5887">
        <v>6</v>
      </c>
      <c r="M5887" t="s">
        <v>5749</v>
      </c>
      <c r="N5887" t="s">
        <v>5750</v>
      </c>
      <c r="O5887" t="s">
        <v>5874</v>
      </c>
      <c r="P5887" t="s">
        <v>5875</v>
      </c>
      <c r="Q5887" t="s">
        <v>5876</v>
      </c>
      <c r="R5887">
        <v>97173</v>
      </c>
      <c r="S5887" t="s">
        <v>6638</v>
      </c>
      <c r="T5887" t="s">
        <v>6638</v>
      </c>
      <c r="U5887">
        <v>4</v>
      </c>
      <c r="V5887" t="s">
        <v>6172</v>
      </c>
      <c r="W5887" t="s">
        <v>5869</v>
      </c>
      <c r="X5887">
        <v>1</v>
      </c>
    </row>
    <row r="5888" spans="1:24" x14ac:dyDescent="0.25">
      <c r="A5888">
        <v>34385</v>
      </c>
      <c r="B5888" t="s">
        <v>4200</v>
      </c>
      <c r="C5888" t="s">
        <v>443</v>
      </c>
      <c r="D5888" t="s">
        <v>6411</v>
      </c>
      <c r="E5888" t="s">
        <v>5872</v>
      </c>
      <c r="F5888">
        <v>27</v>
      </c>
      <c r="G5888" t="s">
        <v>5837</v>
      </c>
      <c r="H5888" t="s">
        <v>5747</v>
      </c>
      <c r="I5888" t="s">
        <v>5748</v>
      </c>
      <c r="J5888">
        <v>473</v>
      </c>
      <c r="K5888">
        <v>24</v>
      </c>
      <c r="L5888">
        <v>6</v>
      </c>
      <c r="M5888" t="s">
        <v>5749</v>
      </c>
      <c r="N5888" t="s">
        <v>5750</v>
      </c>
      <c r="O5888" t="s">
        <v>5874</v>
      </c>
      <c r="P5888" t="s">
        <v>5875</v>
      </c>
      <c r="Q5888" t="s">
        <v>5876</v>
      </c>
      <c r="R5888">
        <v>96</v>
      </c>
      <c r="S5888" t="s">
        <v>6638</v>
      </c>
      <c r="T5888" t="s">
        <v>6638</v>
      </c>
      <c r="U5888">
        <v>4</v>
      </c>
      <c r="V5888" t="s">
        <v>6172</v>
      </c>
      <c r="W5888" t="s">
        <v>5869</v>
      </c>
      <c r="X5888">
        <v>1</v>
      </c>
    </row>
    <row r="5889" spans="1:24" x14ac:dyDescent="0.25">
      <c r="A5889">
        <v>34392</v>
      </c>
      <c r="B5889" t="s">
        <v>4154</v>
      </c>
      <c r="C5889" t="s">
        <v>444</v>
      </c>
      <c r="D5889" t="s">
        <v>6161</v>
      </c>
      <c r="E5889" t="s">
        <v>6395</v>
      </c>
      <c r="F5889">
        <v>10</v>
      </c>
      <c r="G5889" t="s">
        <v>5767</v>
      </c>
      <c r="H5889" t="s">
        <v>5747</v>
      </c>
      <c r="I5889" t="s">
        <v>5792</v>
      </c>
      <c r="J5889">
        <v>2130</v>
      </c>
      <c r="K5889">
        <v>4</v>
      </c>
      <c r="L5889">
        <v>5</v>
      </c>
      <c r="M5889" t="s">
        <v>5749</v>
      </c>
      <c r="N5889" t="s">
        <v>5750</v>
      </c>
      <c r="O5889" t="s">
        <v>5751</v>
      </c>
      <c r="P5889" t="s">
        <v>6163</v>
      </c>
      <c r="Q5889" t="s">
        <v>6396</v>
      </c>
      <c r="R5889">
        <v>93699</v>
      </c>
      <c r="S5889" t="s">
        <v>6733</v>
      </c>
      <c r="T5889" t="s">
        <v>5844</v>
      </c>
      <c r="U5889">
        <v>15.99</v>
      </c>
      <c r="V5889" t="s">
        <v>6172</v>
      </c>
      <c r="W5889" t="s">
        <v>5756</v>
      </c>
      <c r="X5889">
        <v>6</v>
      </c>
    </row>
    <row r="5890" spans="1:24" x14ac:dyDescent="0.25">
      <c r="A5890">
        <v>34961</v>
      </c>
      <c r="B5890" t="s">
        <v>4420</v>
      </c>
      <c r="C5890" t="s">
        <v>443</v>
      </c>
      <c r="D5890" t="s">
        <v>6654</v>
      </c>
      <c r="E5890" t="s">
        <v>6192</v>
      </c>
      <c r="F5890">
        <v>27</v>
      </c>
      <c r="G5890" t="s">
        <v>5837</v>
      </c>
      <c r="H5890" t="s">
        <v>5747</v>
      </c>
      <c r="I5890" t="s">
        <v>5748</v>
      </c>
      <c r="J5890">
        <v>1892</v>
      </c>
      <c r="K5890">
        <v>6</v>
      </c>
      <c r="L5890">
        <v>5</v>
      </c>
      <c r="M5890" t="s">
        <v>5749</v>
      </c>
      <c r="N5890" t="s">
        <v>5750</v>
      </c>
      <c r="O5890" t="s">
        <v>5874</v>
      </c>
      <c r="P5890" t="s">
        <v>5875</v>
      </c>
      <c r="Q5890" t="s">
        <v>5876</v>
      </c>
      <c r="R5890">
        <v>90002</v>
      </c>
      <c r="S5890" t="s">
        <v>6655</v>
      </c>
      <c r="T5890" t="s">
        <v>6656</v>
      </c>
      <c r="U5890">
        <v>19.760000000000002</v>
      </c>
      <c r="V5890" t="s">
        <v>6172</v>
      </c>
      <c r="W5890" t="s">
        <v>5869</v>
      </c>
      <c r="X5890">
        <v>4</v>
      </c>
    </row>
    <row r="5891" spans="1:24" x14ac:dyDescent="0.25">
      <c r="A5891">
        <v>34961</v>
      </c>
      <c r="B5891" t="s">
        <v>4420</v>
      </c>
      <c r="C5891" t="s">
        <v>443</v>
      </c>
      <c r="D5891" t="s">
        <v>6654</v>
      </c>
      <c r="E5891" t="s">
        <v>6192</v>
      </c>
      <c r="F5891">
        <v>27</v>
      </c>
      <c r="G5891" t="s">
        <v>5837</v>
      </c>
      <c r="H5891" t="s">
        <v>5747</v>
      </c>
      <c r="I5891" t="s">
        <v>5748</v>
      </c>
      <c r="J5891">
        <v>1892</v>
      </c>
      <c r="K5891">
        <v>6</v>
      </c>
      <c r="L5891">
        <v>5</v>
      </c>
      <c r="M5891" t="s">
        <v>5749</v>
      </c>
      <c r="N5891" t="s">
        <v>5750</v>
      </c>
      <c r="O5891" t="s">
        <v>5874</v>
      </c>
      <c r="P5891" t="s">
        <v>5875</v>
      </c>
      <c r="Q5891" t="s">
        <v>5876</v>
      </c>
      <c r="R5891">
        <v>90002</v>
      </c>
      <c r="S5891" t="s">
        <v>6655</v>
      </c>
      <c r="T5891" t="s">
        <v>6656</v>
      </c>
      <c r="U5891">
        <v>19.760000000000002</v>
      </c>
      <c r="V5891" t="s">
        <v>6172</v>
      </c>
      <c r="W5891" t="s">
        <v>5869</v>
      </c>
      <c r="X5891">
        <v>4</v>
      </c>
    </row>
    <row r="5892" spans="1:24" x14ac:dyDescent="0.25">
      <c r="A5892">
        <v>34396</v>
      </c>
      <c r="B5892" t="s">
        <v>4316</v>
      </c>
      <c r="C5892" t="s">
        <v>442</v>
      </c>
      <c r="D5892" t="s">
        <v>5961</v>
      </c>
      <c r="E5892" t="s">
        <v>6222</v>
      </c>
      <c r="F5892">
        <v>22</v>
      </c>
      <c r="G5892" t="s">
        <v>5816</v>
      </c>
      <c r="H5892" t="s">
        <v>5747</v>
      </c>
      <c r="I5892" t="s">
        <v>5748</v>
      </c>
      <c r="J5892">
        <v>750</v>
      </c>
      <c r="K5892">
        <v>6</v>
      </c>
      <c r="L5892">
        <v>11</v>
      </c>
      <c r="M5892" t="s">
        <v>5759</v>
      </c>
      <c r="N5892" t="s">
        <v>5835</v>
      </c>
      <c r="O5892" t="s">
        <v>5790</v>
      </c>
      <c r="P5892" t="s">
        <v>5889</v>
      </c>
      <c r="Q5892" t="s">
        <v>5974</v>
      </c>
      <c r="R5892">
        <v>67102</v>
      </c>
      <c r="S5892" t="s">
        <v>5956</v>
      </c>
      <c r="T5892" t="s">
        <v>5957</v>
      </c>
      <c r="U5892">
        <v>29.99</v>
      </c>
      <c r="V5892" t="s">
        <v>5755</v>
      </c>
      <c r="W5892" t="s">
        <v>5869</v>
      </c>
      <c r="X5892">
        <v>1</v>
      </c>
    </row>
    <row r="5893" spans="1:24" x14ac:dyDescent="0.25">
      <c r="A5893">
        <v>34214</v>
      </c>
      <c r="B5893" t="s">
        <v>4127</v>
      </c>
      <c r="C5893" t="s">
        <v>441</v>
      </c>
      <c r="D5893" t="s">
        <v>5811</v>
      </c>
      <c r="E5893" t="s">
        <v>5812</v>
      </c>
      <c r="F5893">
        <v>20</v>
      </c>
      <c r="G5893" t="s">
        <v>5746</v>
      </c>
      <c r="H5893" t="s">
        <v>5747</v>
      </c>
      <c r="I5893" t="s">
        <v>5748</v>
      </c>
      <c r="J5893">
        <v>750</v>
      </c>
      <c r="K5893">
        <v>9</v>
      </c>
      <c r="L5893">
        <v>17</v>
      </c>
      <c r="M5893" t="s">
        <v>5759</v>
      </c>
      <c r="N5893" t="s">
        <v>5813</v>
      </c>
      <c r="O5893" t="s">
        <v>5790</v>
      </c>
      <c r="P5893" t="s">
        <v>5762</v>
      </c>
      <c r="Q5893" t="s">
        <v>5814</v>
      </c>
      <c r="R5893">
        <v>43882</v>
      </c>
      <c r="S5893" t="s">
        <v>6472</v>
      </c>
      <c r="T5893" t="s">
        <v>5999</v>
      </c>
      <c r="U5893">
        <v>39.99</v>
      </c>
      <c r="V5893" t="s">
        <v>5755</v>
      </c>
      <c r="W5893" t="s">
        <v>5765</v>
      </c>
      <c r="X5893">
        <v>1</v>
      </c>
    </row>
    <row r="5894" spans="1:24" x14ac:dyDescent="0.25">
      <c r="A5894">
        <v>34569</v>
      </c>
      <c r="B5894" t="s">
        <v>4245</v>
      </c>
      <c r="C5894" t="s">
        <v>443</v>
      </c>
      <c r="D5894" t="s">
        <v>5871</v>
      </c>
      <c r="E5894" t="s">
        <v>6167</v>
      </c>
      <c r="F5894">
        <v>27</v>
      </c>
      <c r="G5894" t="s">
        <v>5837</v>
      </c>
      <c r="H5894" t="s">
        <v>5747</v>
      </c>
      <c r="I5894" t="s">
        <v>5748</v>
      </c>
      <c r="J5894">
        <v>473</v>
      </c>
      <c r="K5894">
        <v>24</v>
      </c>
      <c r="L5894">
        <v>4.5</v>
      </c>
      <c r="M5894" t="s">
        <v>5749</v>
      </c>
      <c r="N5894" t="s">
        <v>5750</v>
      </c>
      <c r="O5894" t="s">
        <v>5874</v>
      </c>
      <c r="P5894" t="s">
        <v>5875</v>
      </c>
      <c r="Q5894" t="s">
        <v>5876</v>
      </c>
      <c r="R5894">
        <v>86613</v>
      </c>
      <c r="S5894" t="s">
        <v>6449</v>
      </c>
      <c r="T5894" t="s">
        <v>6449</v>
      </c>
      <c r="U5894">
        <v>5.0599999999999996</v>
      </c>
      <c r="V5894" t="s">
        <v>6172</v>
      </c>
      <c r="W5894" t="s">
        <v>5869</v>
      </c>
      <c r="X5894">
        <v>1</v>
      </c>
    </row>
    <row r="5895" spans="1:24" x14ac:dyDescent="0.25">
      <c r="A5895">
        <v>34569</v>
      </c>
      <c r="B5895" t="s">
        <v>4245</v>
      </c>
      <c r="C5895" t="s">
        <v>443</v>
      </c>
      <c r="D5895" t="s">
        <v>5871</v>
      </c>
      <c r="E5895" t="s">
        <v>6167</v>
      </c>
      <c r="F5895">
        <v>27</v>
      </c>
      <c r="G5895" t="s">
        <v>5837</v>
      </c>
      <c r="H5895" t="s">
        <v>5747</v>
      </c>
      <c r="I5895" t="s">
        <v>5748</v>
      </c>
      <c r="J5895">
        <v>473</v>
      </c>
      <c r="K5895">
        <v>24</v>
      </c>
      <c r="L5895">
        <v>4.5</v>
      </c>
      <c r="M5895" t="s">
        <v>5749</v>
      </c>
      <c r="N5895" t="s">
        <v>5750</v>
      </c>
      <c r="O5895" t="s">
        <v>5874</v>
      </c>
      <c r="P5895" t="s">
        <v>5875</v>
      </c>
      <c r="Q5895" t="s">
        <v>5876</v>
      </c>
      <c r="R5895">
        <v>86613</v>
      </c>
      <c r="S5895" t="s">
        <v>6449</v>
      </c>
      <c r="T5895" t="s">
        <v>6449</v>
      </c>
      <c r="U5895">
        <v>5.0599999999999996</v>
      </c>
      <c r="V5895" t="s">
        <v>6172</v>
      </c>
      <c r="W5895" t="s">
        <v>5869</v>
      </c>
      <c r="X5895">
        <v>1</v>
      </c>
    </row>
    <row r="5896" spans="1:24" x14ac:dyDescent="0.25">
      <c r="A5896">
        <v>34033</v>
      </c>
      <c r="B5896" t="s">
        <v>5265</v>
      </c>
      <c r="C5896" t="s">
        <v>441</v>
      </c>
      <c r="D5896" t="s">
        <v>5811</v>
      </c>
      <c r="E5896" t="s">
        <v>5950</v>
      </c>
      <c r="F5896">
        <v>20</v>
      </c>
      <c r="G5896" t="s">
        <v>5746</v>
      </c>
      <c r="H5896" t="s">
        <v>5747</v>
      </c>
      <c r="I5896" t="s">
        <v>5748</v>
      </c>
      <c r="J5896">
        <v>500</v>
      </c>
      <c r="K5896">
        <v>6</v>
      </c>
      <c r="L5896">
        <v>15</v>
      </c>
      <c r="M5896" t="s">
        <v>5759</v>
      </c>
      <c r="N5896" t="s">
        <v>5835</v>
      </c>
      <c r="O5896" t="s">
        <v>5761</v>
      </c>
      <c r="P5896" t="s">
        <v>5762</v>
      </c>
      <c r="Q5896" t="s">
        <v>5814</v>
      </c>
      <c r="R5896">
        <v>77717</v>
      </c>
      <c r="S5896" t="s">
        <v>6389</v>
      </c>
      <c r="T5896" t="s">
        <v>5928</v>
      </c>
      <c r="U5896">
        <v>28.99</v>
      </c>
      <c r="V5896" t="s">
        <v>5755</v>
      </c>
      <c r="W5896" t="s">
        <v>5765</v>
      </c>
      <c r="X5896">
        <v>1</v>
      </c>
    </row>
    <row r="5897" spans="1:24" x14ac:dyDescent="0.25">
      <c r="A5897">
        <v>32785</v>
      </c>
      <c r="B5897" t="s">
        <v>6756</v>
      </c>
      <c r="C5897" t="s">
        <v>443</v>
      </c>
      <c r="D5897" t="s">
        <v>5871</v>
      </c>
      <c r="E5897" t="s">
        <v>5872</v>
      </c>
      <c r="F5897">
        <v>27</v>
      </c>
      <c r="G5897" t="s">
        <v>5837</v>
      </c>
      <c r="H5897" t="s">
        <v>5747</v>
      </c>
      <c r="I5897" t="s">
        <v>5748</v>
      </c>
      <c r="J5897">
        <v>473</v>
      </c>
      <c r="K5897">
        <v>24</v>
      </c>
      <c r="L5897">
        <v>6.5</v>
      </c>
      <c r="M5897" t="s">
        <v>5749</v>
      </c>
      <c r="N5897" t="s">
        <v>5750</v>
      </c>
      <c r="O5897" t="s">
        <v>5874</v>
      </c>
      <c r="P5897" t="s">
        <v>5875</v>
      </c>
      <c r="Q5897" t="s">
        <v>5876</v>
      </c>
      <c r="R5897">
        <v>85841</v>
      </c>
      <c r="S5897" t="s">
        <v>6577</v>
      </c>
      <c r="T5897" t="s">
        <v>6578</v>
      </c>
      <c r="U5897">
        <v>3.84</v>
      </c>
      <c r="V5897" t="s">
        <v>6172</v>
      </c>
      <c r="W5897" t="s">
        <v>5869</v>
      </c>
      <c r="X5897">
        <v>1</v>
      </c>
    </row>
    <row r="5898" spans="1:24" x14ac:dyDescent="0.25">
      <c r="A5898">
        <v>32785</v>
      </c>
      <c r="B5898" t="s">
        <v>6756</v>
      </c>
      <c r="C5898" t="s">
        <v>443</v>
      </c>
      <c r="D5898" t="s">
        <v>5871</v>
      </c>
      <c r="E5898" t="s">
        <v>5872</v>
      </c>
      <c r="F5898">
        <v>27</v>
      </c>
      <c r="G5898" t="s">
        <v>5837</v>
      </c>
      <c r="H5898" t="s">
        <v>5747</v>
      </c>
      <c r="I5898" t="s">
        <v>5748</v>
      </c>
      <c r="J5898">
        <v>473</v>
      </c>
      <c r="K5898">
        <v>24</v>
      </c>
      <c r="L5898">
        <v>6.5</v>
      </c>
      <c r="M5898" t="s">
        <v>5749</v>
      </c>
      <c r="N5898" t="s">
        <v>5750</v>
      </c>
      <c r="O5898" t="s">
        <v>5874</v>
      </c>
      <c r="P5898" t="s">
        <v>5875</v>
      </c>
      <c r="Q5898" t="s">
        <v>5876</v>
      </c>
      <c r="R5898">
        <v>85841</v>
      </c>
      <c r="S5898" t="s">
        <v>6577</v>
      </c>
      <c r="T5898" t="s">
        <v>6578</v>
      </c>
      <c r="U5898">
        <v>3.84</v>
      </c>
      <c r="V5898" t="s">
        <v>6172</v>
      </c>
      <c r="W5898" t="s">
        <v>5869</v>
      </c>
      <c r="X5898">
        <v>1</v>
      </c>
    </row>
    <row r="5899" spans="1:24" x14ac:dyDescent="0.25">
      <c r="A5899">
        <v>34571</v>
      </c>
      <c r="B5899" t="s">
        <v>4247</v>
      </c>
      <c r="C5899" t="s">
        <v>443</v>
      </c>
      <c r="D5899" t="s">
        <v>5871</v>
      </c>
      <c r="E5899" t="s">
        <v>6192</v>
      </c>
      <c r="F5899">
        <v>27</v>
      </c>
      <c r="G5899" t="s">
        <v>5837</v>
      </c>
      <c r="H5899" t="s">
        <v>5747</v>
      </c>
      <c r="I5899" t="s">
        <v>5748</v>
      </c>
      <c r="J5899">
        <v>473</v>
      </c>
      <c r="K5899">
        <v>24</v>
      </c>
      <c r="L5899">
        <v>4.9000000000000004</v>
      </c>
      <c r="M5899" t="s">
        <v>5749</v>
      </c>
      <c r="N5899" t="s">
        <v>5750</v>
      </c>
      <c r="O5899" t="s">
        <v>5874</v>
      </c>
      <c r="P5899" t="s">
        <v>5875</v>
      </c>
      <c r="Q5899" t="s">
        <v>5876</v>
      </c>
      <c r="R5899">
        <v>86613</v>
      </c>
      <c r="S5899" t="s">
        <v>6449</v>
      </c>
      <c r="T5899" t="s">
        <v>6449</v>
      </c>
      <c r="U5899">
        <v>5.85</v>
      </c>
      <c r="V5899" t="s">
        <v>6172</v>
      </c>
      <c r="W5899" t="s">
        <v>5869</v>
      </c>
      <c r="X5899">
        <v>1</v>
      </c>
    </row>
    <row r="5900" spans="1:24" x14ac:dyDescent="0.25">
      <c r="A5900">
        <v>34571</v>
      </c>
      <c r="B5900" t="s">
        <v>4247</v>
      </c>
      <c r="C5900" t="s">
        <v>443</v>
      </c>
      <c r="D5900" t="s">
        <v>5871</v>
      </c>
      <c r="E5900" t="s">
        <v>6192</v>
      </c>
      <c r="F5900">
        <v>27</v>
      </c>
      <c r="G5900" t="s">
        <v>5837</v>
      </c>
      <c r="H5900" t="s">
        <v>5747</v>
      </c>
      <c r="I5900" t="s">
        <v>5748</v>
      </c>
      <c r="J5900">
        <v>473</v>
      </c>
      <c r="K5900">
        <v>24</v>
      </c>
      <c r="L5900">
        <v>4.9000000000000004</v>
      </c>
      <c r="M5900" t="s">
        <v>5749</v>
      </c>
      <c r="N5900" t="s">
        <v>5750</v>
      </c>
      <c r="O5900" t="s">
        <v>5874</v>
      </c>
      <c r="P5900" t="s">
        <v>5875</v>
      </c>
      <c r="Q5900" t="s">
        <v>5876</v>
      </c>
      <c r="R5900">
        <v>86613</v>
      </c>
      <c r="S5900" t="s">
        <v>6449</v>
      </c>
      <c r="T5900" t="s">
        <v>6449</v>
      </c>
      <c r="U5900">
        <v>5.85</v>
      </c>
      <c r="V5900" t="s">
        <v>6172</v>
      </c>
      <c r="W5900" t="s">
        <v>5869</v>
      </c>
      <c r="X5900">
        <v>1</v>
      </c>
    </row>
    <row r="5901" spans="1:24" x14ac:dyDescent="0.25">
      <c r="A5901">
        <v>35169</v>
      </c>
      <c r="B5901" t="s">
        <v>4421</v>
      </c>
      <c r="C5901" t="s">
        <v>442</v>
      </c>
      <c r="D5901" t="s">
        <v>5920</v>
      </c>
      <c r="E5901" t="s">
        <v>5958</v>
      </c>
      <c r="F5901">
        <v>23</v>
      </c>
      <c r="G5901" t="s">
        <v>6246</v>
      </c>
      <c r="H5901" t="s">
        <v>5747</v>
      </c>
      <c r="I5901" t="s">
        <v>5792</v>
      </c>
      <c r="J5901">
        <v>750</v>
      </c>
      <c r="K5901">
        <v>12</v>
      </c>
      <c r="L5901">
        <v>11</v>
      </c>
      <c r="M5901" t="s">
        <v>5749</v>
      </c>
      <c r="N5901" t="s">
        <v>5750</v>
      </c>
      <c r="O5901" t="s">
        <v>5751</v>
      </c>
      <c r="P5901" t="s">
        <v>6002</v>
      </c>
      <c r="Q5901" t="s">
        <v>5952</v>
      </c>
      <c r="R5901">
        <v>42004</v>
      </c>
      <c r="S5901" t="s">
        <v>5946</v>
      </c>
      <c r="T5901" t="s">
        <v>5946</v>
      </c>
      <c r="U5901">
        <v>11.99</v>
      </c>
      <c r="V5901" t="s">
        <v>5755</v>
      </c>
      <c r="W5901" t="s">
        <v>5869</v>
      </c>
      <c r="X5901">
        <v>1</v>
      </c>
    </row>
    <row r="5902" spans="1:24" x14ac:dyDescent="0.25">
      <c r="A5902">
        <v>32916</v>
      </c>
      <c r="B5902" t="s">
        <v>4076</v>
      </c>
      <c r="C5902" t="s">
        <v>442</v>
      </c>
      <c r="D5902" t="s">
        <v>5886</v>
      </c>
      <c r="E5902" t="s">
        <v>5914</v>
      </c>
      <c r="F5902">
        <v>20</v>
      </c>
      <c r="G5902" t="s">
        <v>5746</v>
      </c>
      <c r="H5902" t="s">
        <v>5747</v>
      </c>
      <c r="I5902" t="s">
        <v>5748</v>
      </c>
      <c r="J5902">
        <v>750</v>
      </c>
      <c r="K5902">
        <v>12</v>
      </c>
      <c r="L5902">
        <v>13.5</v>
      </c>
      <c r="M5902" t="s">
        <v>5759</v>
      </c>
      <c r="N5902" t="s">
        <v>5888</v>
      </c>
      <c r="O5902" t="s">
        <v>5761</v>
      </c>
      <c r="P5902" t="s">
        <v>6002</v>
      </c>
      <c r="Q5902" t="s">
        <v>5890</v>
      </c>
      <c r="R5902">
        <v>97229</v>
      </c>
      <c r="S5902" t="s">
        <v>6329</v>
      </c>
      <c r="T5902" t="s">
        <v>6329</v>
      </c>
      <c r="U5902">
        <v>12.49</v>
      </c>
      <c r="V5902" t="s">
        <v>5755</v>
      </c>
      <c r="W5902" t="s">
        <v>5765</v>
      </c>
      <c r="X5902">
        <v>1</v>
      </c>
    </row>
    <row r="5903" spans="1:24" x14ac:dyDescent="0.25">
      <c r="A5903">
        <v>35305</v>
      </c>
      <c r="B5903" t="s">
        <v>3563</v>
      </c>
      <c r="C5903" t="s">
        <v>441</v>
      </c>
      <c r="D5903" t="s">
        <v>5798</v>
      </c>
      <c r="E5903" t="s">
        <v>5881</v>
      </c>
      <c r="F5903">
        <v>20</v>
      </c>
      <c r="G5903" t="s">
        <v>5746</v>
      </c>
      <c r="H5903" t="s">
        <v>5747</v>
      </c>
      <c r="I5903" t="s">
        <v>5748</v>
      </c>
      <c r="J5903">
        <v>750</v>
      </c>
      <c r="K5903">
        <v>12</v>
      </c>
      <c r="L5903">
        <v>25</v>
      </c>
      <c r="M5903" t="s">
        <v>5749</v>
      </c>
      <c r="N5903" t="s">
        <v>5750</v>
      </c>
      <c r="O5903" t="s">
        <v>5751</v>
      </c>
      <c r="P5903" t="s">
        <v>5752</v>
      </c>
      <c r="Q5903" t="s">
        <v>5883</v>
      </c>
      <c r="R5903">
        <v>87052</v>
      </c>
      <c r="S5903" t="s">
        <v>6658</v>
      </c>
      <c r="T5903" t="s">
        <v>6658</v>
      </c>
      <c r="U5903">
        <v>24.49</v>
      </c>
      <c r="V5903" t="s">
        <v>5755</v>
      </c>
      <c r="W5903" t="s">
        <v>5756</v>
      </c>
      <c r="X5903">
        <v>1</v>
      </c>
    </row>
    <row r="5904" spans="1:24" x14ac:dyDescent="0.25">
      <c r="A5904">
        <v>33523</v>
      </c>
      <c r="B5904" t="s">
        <v>4026</v>
      </c>
      <c r="C5904" t="s">
        <v>443</v>
      </c>
      <c r="D5904" t="s">
        <v>5871</v>
      </c>
      <c r="E5904" t="s">
        <v>5872</v>
      </c>
      <c r="F5904">
        <v>27</v>
      </c>
      <c r="G5904" t="s">
        <v>5837</v>
      </c>
      <c r="H5904" t="s">
        <v>5747</v>
      </c>
      <c r="I5904" t="s">
        <v>5748</v>
      </c>
      <c r="J5904">
        <v>750</v>
      </c>
      <c r="K5904">
        <v>12</v>
      </c>
      <c r="L5904">
        <v>6.8</v>
      </c>
      <c r="M5904" t="s">
        <v>5749</v>
      </c>
      <c r="N5904" t="s">
        <v>5750</v>
      </c>
      <c r="O5904" t="s">
        <v>5874</v>
      </c>
      <c r="P5904" t="s">
        <v>5875</v>
      </c>
      <c r="Q5904" t="s">
        <v>5876</v>
      </c>
      <c r="R5904">
        <v>86613</v>
      </c>
      <c r="S5904" t="s">
        <v>6449</v>
      </c>
      <c r="T5904" t="s">
        <v>6449</v>
      </c>
      <c r="U5904">
        <v>9.2899999999999991</v>
      </c>
      <c r="V5904" t="s">
        <v>5755</v>
      </c>
      <c r="W5904" t="s">
        <v>5869</v>
      </c>
      <c r="X5904">
        <v>1</v>
      </c>
    </row>
    <row r="5905" spans="1:24" x14ac:dyDescent="0.25">
      <c r="A5905">
        <v>33523</v>
      </c>
      <c r="B5905" t="s">
        <v>4026</v>
      </c>
      <c r="C5905" t="s">
        <v>443</v>
      </c>
      <c r="D5905" t="s">
        <v>5871</v>
      </c>
      <c r="E5905" t="s">
        <v>5872</v>
      </c>
      <c r="F5905">
        <v>27</v>
      </c>
      <c r="G5905" t="s">
        <v>5837</v>
      </c>
      <c r="H5905" t="s">
        <v>5747</v>
      </c>
      <c r="I5905" t="s">
        <v>5748</v>
      </c>
      <c r="J5905">
        <v>750</v>
      </c>
      <c r="K5905">
        <v>12</v>
      </c>
      <c r="L5905">
        <v>6.8</v>
      </c>
      <c r="M5905" t="s">
        <v>5749</v>
      </c>
      <c r="N5905" t="s">
        <v>5750</v>
      </c>
      <c r="O5905" t="s">
        <v>5874</v>
      </c>
      <c r="P5905" t="s">
        <v>5875</v>
      </c>
      <c r="Q5905" t="s">
        <v>5876</v>
      </c>
      <c r="R5905">
        <v>86613</v>
      </c>
      <c r="S5905" t="s">
        <v>6449</v>
      </c>
      <c r="T5905" t="s">
        <v>6449</v>
      </c>
      <c r="U5905">
        <v>9.2899999999999991</v>
      </c>
      <c r="V5905" t="s">
        <v>5755</v>
      </c>
      <c r="W5905" t="s">
        <v>5869</v>
      </c>
      <c r="X5905">
        <v>1</v>
      </c>
    </row>
    <row r="5906" spans="1:24" x14ac:dyDescent="0.25">
      <c r="A5906">
        <v>33812</v>
      </c>
      <c r="B5906" t="s">
        <v>6757</v>
      </c>
      <c r="C5906" t="s">
        <v>443</v>
      </c>
      <c r="D5906" t="s">
        <v>5871</v>
      </c>
      <c r="E5906" t="s">
        <v>6205</v>
      </c>
      <c r="F5906">
        <v>27</v>
      </c>
      <c r="G5906" t="s">
        <v>5837</v>
      </c>
      <c r="H5906" t="s">
        <v>5747</v>
      </c>
      <c r="I5906" t="s">
        <v>5748</v>
      </c>
      <c r="J5906">
        <v>8520</v>
      </c>
      <c r="K5906">
        <v>1</v>
      </c>
      <c r="L5906">
        <v>4.0999999999999996</v>
      </c>
      <c r="M5906" t="s">
        <v>5749</v>
      </c>
      <c r="N5906" t="s">
        <v>5750</v>
      </c>
      <c r="O5906" t="s">
        <v>5874</v>
      </c>
      <c r="P5906" t="s">
        <v>6178</v>
      </c>
      <c r="Q5906" t="s">
        <v>6206</v>
      </c>
      <c r="R5906">
        <v>76989</v>
      </c>
      <c r="S5906" t="s">
        <v>6431</v>
      </c>
      <c r="T5906" t="s">
        <v>6431</v>
      </c>
      <c r="U5906">
        <v>24.39</v>
      </c>
      <c r="V5906" t="s">
        <v>6172</v>
      </c>
      <c r="W5906" t="s">
        <v>5869</v>
      </c>
      <c r="X5906">
        <v>24</v>
      </c>
    </row>
    <row r="5907" spans="1:24" x14ac:dyDescent="0.25">
      <c r="A5907">
        <v>33812</v>
      </c>
      <c r="B5907" t="s">
        <v>6757</v>
      </c>
      <c r="C5907" t="s">
        <v>443</v>
      </c>
      <c r="D5907" t="s">
        <v>5871</v>
      </c>
      <c r="E5907" t="s">
        <v>6205</v>
      </c>
      <c r="F5907">
        <v>27</v>
      </c>
      <c r="G5907" t="s">
        <v>5837</v>
      </c>
      <c r="H5907" t="s">
        <v>5747</v>
      </c>
      <c r="I5907" t="s">
        <v>5748</v>
      </c>
      <c r="J5907">
        <v>8520</v>
      </c>
      <c r="K5907">
        <v>1</v>
      </c>
      <c r="L5907">
        <v>4.0999999999999996</v>
      </c>
      <c r="M5907" t="s">
        <v>5749</v>
      </c>
      <c r="N5907" t="s">
        <v>5750</v>
      </c>
      <c r="O5907" t="s">
        <v>5874</v>
      </c>
      <c r="P5907" t="s">
        <v>6178</v>
      </c>
      <c r="Q5907" t="s">
        <v>6206</v>
      </c>
      <c r="R5907">
        <v>76989</v>
      </c>
      <c r="S5907" t="s">
        <v>6431</v>
      </c>
      <c r="T5907" t="s">
        <v>6431</v>
      </c>
      <c r="U5907">
        <v>24.39</v>
      </c>
      <c r="V5907" t="s">
        <v>6172</v>
      </c>
      <c r="W5907" t="s">
        <v>5869</v>
      </c>
      <c r="X5907">
        <v>24</v>
      </c>
    </row>
    <row r="5908" spans="1:24" x14ac:dyDescent="0.25">
      <c r="A5908">
        <v>33005</v>
      </c>
      <c r="B5908" t="s">
        <v>3834</v>
      </c>
      <c r="C5908" t="s">
        <v>444</v>
      </c>
      <c r="D5908" t="s">
        <v>6161</v>
      </c>
      <c r="E5908" t="s">
        <v>6395</v>
      </c>
      <c r="F5908">
        <v>10</v>
      </c>
      <c r="G5908" t="s">
        <v>5767</v>
      </c>
      <c r="H5908" t="s">
        <v>5747</v>
      </c>
      <c r="I5908" t="s">
        <v>5792</v>
      </c>
      <c r="J5908">
        <v>2130</v>
      </c>
      <c r="K5908">
        <v>4</v>
      </c>
      <c r="L5908">
        <v>5</v>
      </c>
      <c r="M5908" t="s">
        <v>5749</v>
      </c>
      <c r="N5908" t="s">
        <v>5750</v>
      </c>
      <c r="O5908" t="s">
        <v>5751</v>
      </c>
      <c r="P5908" t="s">
        <v>6163</v>
      </c>
      <c r="Q5908" t="s">
        <v>6396</v>
      </c>
      <c r="R5908">
        <v>84101</v>
      </c>
      <c r="S5908" t="s">
        <v>6155</v>
      </c>
      <c r="T5908" t="s">
        <v>6156</v>
      </c>
      <c r="U5908">
        <v>14.49</v>
      </c>
      <c r="V5908" t="s">
        <v>6172</v>
      </c>
      <c r="W5908" t="s">
        <v>5756</v>
      </c>
      <c r="X5908">
        <v>6</v>
      </c>
    </row>
    <row r="5909" spans="1:24" x14ac:dyDescent="0.25">
      <c r="A5909">
        <v>33545</v>
      </c>
      <c r="B5909" t="s">
        <v>4031</v>
      </c>
      <c r="C5909" t="s">
        <v>443</v>
      </c>
      <c r="D5909" t="s">
        <v>5871</v>
      </c>
      <c r="E5909" t="s">
        <v>5872</v>
      </c>
      <c r="F5909">
        <v>27</v>
      </c>
      <c r="G5909" t="s">
        <v>5837</v>
      </c>
      <c r="H5909" t="s">
        <v>5747</v>
      </c>
      <c r="I5909" t="s">
        <v>5748</v>
      </c>
      <c r="J5909">
        <v>500</v>
      </c>
      <c r="K5909">
        <v>12</v>
      </c>
      <c r="L5909">
        <v>8</v>
      </c>
      <c r="M5909" t="s">
        <v>5749</v>
      </c>
      <c r="N5909" t="s">
        <v>5750</v>
      </c>
      <c r="O5909" t="s">
        <v>5874</v>
      </c>
      <c r="P5909" t="s">
        <v>5875</v>
      </c>
      <c r="Q5909" t="s">
        <v>5876</v>
      </c>
      <c r="R5909">
        <v>86613</v>
      </c>
      <c r="S5909" t="s">
        <v>6449</v>
      </c>
      <c r="T5909" t="s">
        <v>6449</v>
      </c>
      <c r="U5909">
        <v>15.75</v>
      </c>
      <c r="V5909" t="s">
        <v>5755</v>
      </c>
      <c r="W5909" t="s">
        <v>5869</v>
      </c>
      <c r="X5909">
        <v>1</v>
      </c>
    </row>
    <row r="5910" spans="1:24" x14ac:dyDescent="0.25">
      <c r="A5910">
        <v>33545</v>
      </c>
      <c r="B5910" t="s">
        <v>4031</v>
      </c>
      <c r="C5910" t="s">
        <v>443</v>
      </c>
      <c r="D5910" t="s">
        <v>5871</v>
      </c>
      <c r="E5910" t="s">
        <v>5872</v>
      </c>
      <c r="F5910">
        <v>27</v>
      </c>
      <c r="G5910" t="s">
        <v>5837</v>
      </c>
      <c r="H5910" t="s">
        <v>5747</v>
      </c>
      <c r="I5910" t="s">
        <v>5748</v>
      </c>
      <c r="J5910">
        <v>500</v>
      </c>
      <c r="K5910">
        <v>12</v>
      </c>
      <c r="L5910">
        <v>8</v>
      </c>
      <c r="M5910" t="s">
        <v>5749</v>
      </c>
      <c r="N5910" t="s">
        <v>5750</v>
      </c>
      <c r="O5910" t="s">
        <v>5874</v>
      </c>
      <c r="P5910" t="s">
        <v>5875</v>
      </c>
      <c r="Q5910" t="s">
        <v>5876</v>
      </c>
      <c r="R5910">
        <v>86613</v>
      </c>
      <c r="S5910" t="s">
        <v>6449</v>
      </c>
      <c r="T5910" t="s">
        <v>6449</v>
      </c>
      <c r="U5910">
        <v>15.75</v>
      </c>
      <c r="V5910" t="s">
        <v>5755</v>
      </c>
      <c r="W5910" t="s">
        <v>5869</v>
      </c>
      <c r="X5910">
        <v>1</v>
      </c>
    </row>
    <row r="5911" spans="1:24" x14ac:dyDescent="0.25">
      <c r="A5911">
        <v>33025</v>
      </c>
      <c r="B5911" t="s">
        <v>3840</v>
      </c>
      <c r="C5911" t="s">
        <v>444</v>
      </c>
      <c r="D5911" t="s">
        <v>6161</v>
      </c>
      <c r="E5911" t="s">
        <v>6395</v>
      </c>
      <c r="F5911">
        <v>10</v>
      </c>
      <c r="G5911" t="s">
        <v>5767</v>
      </c>
      <c r="H5911" t="s">
        <v>5747</v>
      </c>
      <c r="I5911" t="s">
        <v>5748</v>
      </c>
      <c r="J5911">
        <v>2840</v>
      </c>
      <c r="K5911">
        <v>3</v>
      </c>
      <c r="L5911">
        <v>5</v>
      </c>
      <c r="M5911" t="s">
        <v>5749</v>
      </c>
      <c r="N5911" t="s">
        <v>5750</v>
      </c>
      <c r="O5911" t="s">
        <v>5751</v>
      </c>
      <c r="P5911" t="s">
        <v>6283</v>
      </c>
      <c r="Q5911" t="s">
        <v>6396</v>
      </c>
      <c r="R5911">
        <v>86229</v>
      </c>
      <c r="S5911" t="s">
        <v>6623</v>
      </c>
      <c r="T5911" t="s">
        <v>6075</v>
      </c>
      <c r="U5911">
        <v>22.99</v>
      </c>
      <c r="V5911" t="s">
        <v>6172</v>
      </c>
      <c r="W5911" t="s">
        <v>5756</v>
      </c>
      <c r="X5911">
        <v>8</v>
      </c>
    </row>
    <row r="5912" spans="1:24" x14ac:dyDescent="0.25">
      <c r="A5912">
        <v>33030</v>
      </c>
      <c r="B5912" t="s">
        <v>3844</v>
      </c>
      <c r="C5912" t="s">
        <v>444</v>
      </c>
      <c r="D5912" t="s">
        <v>6161</v>
      </c>
      <c r="E5912" t="s">
        <v>6475</v>
      </c>
      <c r="F5912">
        <v>10</v>
      </c>
      <c r="G5912" t="s">
        <v>5767</v>
      </c>
      <c r="H5912" t="s">
        <v>5747</v>
      </c>
      <c r="I5912" t="s">
        <v>5748</v>
      </c>
      <c r="J5912">
        <v>458</v>
      </c>
      <c r="K5912">
        <v>24</v>
      </c>
      <c r="L5912">
        <v>5.5</v>
      </c>
      <c r="M5912" t="s">
        <v>5759</v>
      </c>
      <c r="N5912" t="s">
        <v>6009</v>
      </c>
      <c r="O5912" t="s">
        <v>5751</v>
      </c>
      <c r="P5912" t="s">
        <v>6163</v>
      </c>
      <c r="Q5912" t="s">
        <v>6473</v>
      </c>
      <c r="R5912">
        <v>65513</v>
      </c>
      <c r="S5912" t="s">
        <v>6165</v>
      </c>
      <c r="T5912" t="s">
        <v>5844</v>
      </c>
      <c r="U5912">
        <v>3.39</v>
      </c>
      <c r="V5912" t="s">
        <v>6172</v>
      </c>
      <c r="W5912" t="s">
        <v>5756</v>
      </c>
      <c r="X5912">
        <v>1</v>
      </c>
    </row>
    <row r="5913" spans="1:24" x14ac:dyDescent="0.25">
      <c r="A5913">
        <v>34064</v>
      </c>
      <c r="B5913" t="s">
        <v>2588</v>
      </c>
      <c r="C5913" t="s">
        <v>443</v>
      </c>
      <c r="D5913" t="s">
        <v>5871</v>
      </c>
      <c r="E5913" t="s">
        <v>5872</v>
      </c>
      <c r="F5913">
        <v>27</v>
      </c>
      <c r="G5913" t="s">
        <v>5837</v>
      </c>
      <c r="H5913" t="s">
        <v>5747</v>
      </c>
      <c r="I5913" t="s">
        <v>5748</v>
      </c>
      <c r="J5913">
        <v>473</v>
      </c>
      <c r="K5913">
        <v>24</v>
      </c>
      <c r="L5913">
        <v>7</v>
      </c>
      <c r="M5913" t="s">
        <v>5749</v>
      </c>
      <c r="N5913" t="s">
        <v>5750</v>
      </c>
      <c r="O5913" t="s">
        <v>5874</v>
      </c>
      <c r="P5913" t="s">
        <v>5875</v>
      </c>
      <c r="Q5913" t="s">
        <v>5876</v>
      </c>
      <c r="R5913">
        <v>86613</v>
      </c>
      <c r="S5913" t="s">
        <v>6449</v>
      </c>
      <c r="T5913" t="s">
        <v>6449</v>
      </c>
      <c r="U5913">
        <v>5.79</v>
      </c>
      <c r="V5913" t="s">
        <v>6172</v>
      </c>
      <c r="W5913" t="s">
        <v>5869</v>
      </c>
      <c r="X5913">
        <v>1</v>
      </c>
    </row>
    <row r="5914" spans="1:24" x14ac:dyDescent="0.25">
      <c r="A5914">
        <v>34064</v>
      </c>
      <c r="B5914" t="s">
        <v>2588</v>
      </c>
      <c r="C5914" t="s">
        <v>443</v>
      </c>
      <c r="D5914" t="s">
        <v>5871</v>
      </c>
      <c r="E5914" t="s">
        <v>5872</v>
      </c>
      <c r="F5914">
        <v>27</v>
      </c>
      <c r="G5914" t="s">
        <v>5837</v>
      </c>
      <c r="H5914" t="s">
        <v>5747</v>
      </c>
      <c r="I5914" t="s">
        <v>5748</v>
      </c>
      <c r="J5914">
        <v>473</v>
      </c>
      <c r="K5914">
        <v>24</v>
      </c>
      <c r="L5914">
        <v>7</v>
      </c>
      <c r="M5914" t="s">
        <v>5749</v>
      </c>
      <c r="N5914" t="s">
        <v>5750</v>
      </c>
      <c r="O5914" t="s">
        <v>5874</v>
      </c>
      <c r="P5914" t="s">
        <v>5875</v>
      </c>
      <c r="Q5914" t="s">
        <v>5876</v>
      </c>
      <c r="R5914">
        <v>86613</v>
      </c>
      <c r="S5914" t="s">
        <v>6449</v>
      </c>
      <c r="T5914" t="s">
        <v>6449</v>
      </c>
      <c r="U5914">
        <v>5.79</v>
      </c>
      <c r="V5914" t="s">
        <v>6172</v>
      </c>
      <c r="W5914" t="s">
        <v>5869</v>
      </c>
      <c r="X5914">
        <v>1</v>
      </c>
    </row>
    <row r="5915" spans="1:24" x14ac:dyDescent="0.25">
      <c r="A5915">
        <v>34067</v>
      </c>
      <c r="B5915" t="s">
        <v>2589</v>
      </c>
      <c r="C5915" t="s">
        <v>443</v>
      </c>
      <c r="D5915" t="s">
        <v>5871</v>
      </c>
      <c r="E5915" t="s">
        <v>5872</v>
      </c>
      <c r="F5915">
        <v>27</v>
      </c>
      <c r="G5915" t="s">
        <v>5837</v>
      </c>
      <c r="H5915" t="s">
        <v>5747</v>
      </c>
      <c r="I5915" t="s">
        <v>5748</v>
      </c>
      <c r="J5915">
        <v>473</v>
      </c>
      <c r="K5915">
        <v>24</v>
      </c>
      <c r="L5915">
        <v>8.1999999999999993</v>
      </c>
      <c r="M5915" t="s">
        <v>5749</v>
      </c>
      <c r="N5915" t="s">
        <v>5750</v>
      </c>
      <c r="O5915" t="s">
        <v>5874</v>
      </c>
      <c r="P5915" t="s">
        <v>5875</v>
      </c>
      <c r="Q5915" t="s">
        <v>5876</v>
      </c>
      <c r="R5915">
        <v>86613</v>
      </c>
      <c r="S5915" t="s">
        <v>6449</v>
      </c>
      <c r="T5915" t="s">
        <v>6449</v>
      </c>
      <c r="U5915">
        <v>5.85</v>
      </c>
      <c r="V5915" t="s">
        <v>6172</v>
      </c>
      <c r="W5915" t="s">
        <v>5869</v>
      </c>
      <c r="X5915">
        <v>1</v>
      </c>
    </row>
    <row r="5916" spans="1:24" x14ac:dyDescent="0.25">
      <c r="A5916">
        <v>34067</v>
      </c>
      <c r="B5916" t="s">
        <v>2589</v>
      </c>
      <c r="C5916" t="s">
        <v>443</v>
      </c>
      <c r="D5916" t="s">
        <v>5871</v>
      </c>
      <c r="E5916" t="s">
        <v>5872</v>
      </c>
      <c r="F5916">
        <v>27</v>
      </c>
      <c r="G5916" t="s">
        <v>5837</v>
      </c>
      <c r="H5916" t="s">
        <v>5747</v>
      </c>
      <c r="I5916" t="s">
        <v>5748</v>
      </c>
      <c r="J5916">
        <v>473</v>
      </c>
      <c r="K5916">
        <v>24</v>
      </c>
      <c r="L5916">
        <v>8.1999999999999993</v>
      </c>
      <c r="M5916" t="s">
        <v>5749</v>
      </c>
      <c r="N5916" t="s">
        <v>5750</v>
      </c>
      <c r="O5916" t="s">
        <v>5874</v>
      </c>
      <c r="P5916" t="s">
        <v>5875</v>
      </c>
      <c r="Q5916" t="s">
        <v>5876</v>
      </c>
      <c r="R5916">
        <v>86613</v>
      </c>
      <c r="S5916" t="s">
        <v>6449</v>
      </c>
      <c r="T5916" t="s">
        <v>6449</v>
      </c>
      <c r="U5916">
        <v>5.85</v>
      </c>
      <c r="V5916" t="s">
        <v>6172</v>
      </c>
      <c r="W5916" t="s">
        <v>5869</v>
      </c>
      <c r="X5916">
        <v>1</v>
      </c>
    </row>
    <row r="5917" spans="1:24" x14ac:dyDescent="0.25">
      <c r="A5917">
        <v>33957</v>
      </c>
      <c r="B5917" t="s">
        <v>5672</v>
      </c>
      <c r="C5917" t="s">
        <v>443</v>
      </c>
      <c r="D5917" t="s">
        <v>6528</v>
      </c>
      <c r="E5917" t="s">
        <v>5872</v>
      </c>
      <c r="F5917">
        <v>20</v>
      </c>
      <c r="G5917" t="s">
        <v>5746</v>
      </c>
      <c r="H5917" t="s">
        <v>5747</v>
      </c>
      <c r="I5917" t="s">
        <v>5748</v>
      </c>
      <c r="J5917">
        <v>473</v>
      </c>
      <c r="K5917">
        <v>24</v>
      </c>
      <c r="L5917">
        <v>6</v>
      </c>
      <c r="M5917" t="s">
        <v>5749</v>
      </c>
      <c r="N5917" t="s">
        <v>5750</v>
      </c>
      <c r="O5917" t="s">
        <v>5874</v>
      </c>
      <c r="P5917" t="s">
        <v>5875</v>
      </c>
      <c r="Q5917" t="s">
        <v>5876</v>
      </c>
      <c r="R5917">
        <v>97</v>
      </c>
      <c r="S5917" t="s">
        <v>6529</v>
      </c>
      <c r="T5917" t="s">
        <v>6529</v>
      </c>
      <c r="U5917">
        <v>4.75</v>
      </c>
      <c r="V5917" t="s">
        <v>6172</v>
      </c>
      <c r="W5917" t="s">
        <v>5869</v>
      </c>
      <c r="X5917">
        <v>1</v>
      </c>
    </row>
    <row r="5918" spans="1:24" x14ac:dyDescent="0.25">
      <c r="A5918">
        <v>33957</v>
      </c>
      <c r="B5918" t="s">
        <v>5672</v>
      </c>
      <c r="C5918" t="s">
        <v>443</v>
      </c>
      <c r="D5918" t="s">
        <v>6528</v>
      </c>
      <c r="E5918" t="s">
        <v>5872</v>
      </c>
      <c r="F5918">
        <v>20</v>
      </c>
      <c r="G5918" t="s">
        <v>5746</v>
      </c>
      <c r="H5918" t="s">
        <v>5747</v>
      </c>
      <c r="I5918" t="s">
        <v>5748</v>
      </c>
      <c r="J5918">
        <v>473</v>
      </c>
      <c r="K5918">
        <v>24</v>
      </c>
      <c r="L5918">
        <v>6</v>
      </c>
      <c r="M5918" t="s">
        <v>5749</v>
      </c>
      <c r="N5918" t="s">
        <v>5750</v>
      </c>
      <c r="O5918" t="s">
        <v>5874</v>
      </c>
      <c r="P5918" t="s">
        <v>5875</v>
      </c>
      <c r="Q5918" t="s">
        <v>5876</v>
      </c>
      <c r="R5918">
        <v>97</v>
      </c>
      <c r="S5918" t="s">
        <v>6529</v>
      </c>
      <c r="T5918" t="s">
        <v>6529</v>
      </c>
      <c r="U5918">
        <v>4.75</v>
      </c>
      <c r="V5918" t="s">
        <v>6172</v>
      </c>
      <c r="W5918" t="s">
        <v>5869</v>
      </c>
      <c r="X5918">
        <v>1</v>
      </c>
    </row>
    <row r="5919" spans="1:24" x14ac:dyDescent="0.25">
      <c r="A5919">
        <v>35364</v>
      </c>
      <c r="B5919" t="s">
        <v>3562</v>
      </c>
      <c r="C5919" t="s">
        <v>441</v>
      </c>
      <c r="D5919" t="s">
        <v>5798</v>
      </c>
      <c r="E5919" t="s">
        <v>5799</v>
      </c>
      <c r="F5919">
        <v>20</v>
      </c>
      <c r="G5919" t="s">
        <v>5746</v>
      </c>
      <c r="H5919" t="s">
        <v>5747</v>
      </c>
      <c r="I5919" t="s">
        <v>5748</v>
      </c>
      <c r="J5919">
        <v>1140</v>
      </c>
      <c r="K5919">
        <v>8</v>
      </c>
      <c r="L5919">
        <v>40</v>
      </c>
      <c r="M5919" t="s">
        <v>5749</v>
      </c>
      <c r="N5919" t="s">
        <v>5750</v>
      </c>
      <c r="O5919" t="s">
        <v>5751</v>
      </c>
      <c r="P5919" t="s">
        <v>5752</v>
      </c>
      <c r="Q5919" t="s">
        <v>5838</v>
      </c>
      <c r="R5919">
        <v>87052</v>
      </c>
      <c r="S5919" t="s">
        <v>6658</v>
      </c>
      <c r="T5919" t="s">
        <v>6658</v>
      </c>
      <c r="U5919">
        <v>31.99</v>
      </c>
      <c r="V5919" t="s">
        <v>5755</v>
      </c>
      <c r="W5919" t="s">
        <v>5756</v>
      </c>
      <c r="X5919">
        <v>1</v>
      </c>
    </row>
    <row r="5920" spans="1:24" x14ac:dyDescent="0.25">
      <c r="A5920">
        <v>34325</v>
      </c>
      <c r="B5920" t="s">
        <v>4310</v>
      </c>
      <c r="C5920" t="s">
        <v>442</v>
      </c>
      <c r="D5920" t="s">
        <v>5886</v>
      </c>
      <c r="E5920" t="s">
        <v>5966</v>
      </c>
      <c r="F5920">
        <v>20</v>
      </c>
      <c r="G5920" t="s">
        <v>5746</v>
      </c>
      <c r="H5920" t="s">
        <v>5747</v>
      </c>
      <c r="I5920" t="s">
        <v>5748</v>
      </c>
      <c r="J5920">
        <v>750</v>
      </c>
      <c r="K5920">
        <v>12</v>
      </c>
      <c r="L5920">
        <v>13</v>
      </c>
      <c r="M5920" t="s">
        <v>5759</v>
      </c>
      <c r="N5920" t="s">
        <v>5904</v>
      </c>
      <c r="O5920" t="s">
        <v>5751</v>
      </c>
      <c r="P5920" t="s">
        <v>5916</v>
      </c>
      <c r="Q5920" t="s">
        <v>5923</v>
      </c>
      <c r="R5920">
        <v>85334</v>
      </c>
      <c r="S5920" t="s">
        <v>5956</v>
      </c>
      <c r="T5920" t="s">
        <v>5957</v>
      </c>
      <c r="U5920">
        <v>14.99</v>
      </c>
      <c r="V5920" t="s">
        <v>5755</v>
      </c>
      <c r="W5920" t="s">
        <v>5869</v>
      </c>
      <c r="X5920">
        <v>1</v>
      </c>
    </row>
    <row r="5921" spans="1:24" x14ac:dyDescent="0.25">
      <c r="A5921">
        <v>35481</v>
      </c>
      <c r="B5921" t="s">
        <v>5002</v>
      </c>
      <c r="C5921" t="s">
        <v>443</v>
      </c>
      <c r="D5921" t="s">
        <v>6177</v>
      </c>
      <c r="E5921" t="s">
        <v>6167</v>
      </c>
      <c r="F5921">
        <v>27</v>
      </c>
      <c r="G5921" t="s">
        <v>5837</v>
      </c>
      <c r="H5921" t="s">
        <v>5747</v>
      </c>
      <c r="I5921" t="s">
        <v>5748</v>
      </c>
      <c r="J5921">
        <v>2130</v>
      </c>
      <c r="K5921">
        <v>4</v>
      </c>
      <c r="L5921">
        <v>5</v>
      </c>
      <c r="M5921" t="s">
        <v>5749</v>
      </c>
      <c r="N5921" t="s">
        <v>5750</v>
      </c>
      <c r="O5921" t="s">
        <v>5874</v>
      </c>
      <c r="P5921" t="s">
        <v>5875</v>
      </c>
      <c r="Q5921" t="s">
        <v>5876</v>
      </c>
      <c r="R5921">
        <v>42099</v>
      </c>
      <c r="S5921" t="s">
        <v>6179</v>
      </c>
      <c r="T5921" t="s">
        <v>6179</v>
      </c>
      <c r="U5921">
        <v>12.79</v>
      </c>
      <c r="V5921" t="s">
        <v>6172</v>
      </c>
      <c r="W5921" t="s">
        <v>5869</v>
      </c>
      <c r="X5921">
        <v>6</v>
      </c>
    </row>
    <row r="5922" spans="1:24" x14ac:dyDescent="0.25">
      <c r="A5922">
        <v>35481</v>
      </c>
      <c r="B5922" t="s">
        <v>5002</v>
      </c>
      <c r="C5922" t="s">
        <v>443</v>
      </c>
      <c r="D5922" t="s">
        <v>6177</v>
      </c>
      <c r="E5922" t="s">
        <v>6167</v>
      </c>
      <c r="F5922">
        <v>27</v>
      </c>
      <c r="G5922" t="s">
        <v>5837</v>
      </c>
      <c r="H5922" t="s">
        <v>5747</v>
      </c>
      <c r="I5922" t="s">
        <v>5748</v>
      </c>
      <c r="J5922">
        <v>2130</v>
      </c>
      <c r="K5922">
        <v>4</v>
      </c>
      <c r="L5922">
        <v>5</v>
      </c>
      <c r="M5922" t="s">
        <v>5749</v>
      </c>
      <c r="N5922" t="s">
        <v>5750</v>
      </c>
      <c r="O5922" t="s">
        <v>5874</v>
      </c>
      <c r="P5922" t="s">
        <v>5875</v>
      </c>
      <c r="Q5922" t="s">
        <v>5876</v>
      </c>
      <c r="R5922">
        <v>42099</v>
      </c>
      <c r="S5922" t="s">
        <v>6179</v>
      </c>
      <c r="T5922" t="s">
        <v>6179</v>
      </c>
      <c r="U5922">
        <v>12.79</v>
      </c>
      <c r="V5922" t="s">
        <v>6172</v>
      </c>
      <c r="W5922" t="s">
        <v>5869</v>
      </c>
      <c r="X5922">
        <v>6</v>
      </c>
    </row>
    <row r="5923" spans="1:24" x14ac:dyDescent="0.25">
      <c r="A5923">
        <v>35482</v>
      </c>
      <c r="B5923" t="s">
        <v>4871</v>
      </c>
      <c r="C5923" t="s">
        <v>443</v>
      </c>
      <c r="D5923" t="s">
        <v>6177</v>
      </c>
      <c r="E5923" t="s">
        <v>6192</v>
      </c>
      <c r="F5923">
        <v>27</v>
      </c>
      <c r="G5923" t="s">
        <v>5837</v>
      </c>
      <c r="H5923" t="s">
        <v>5747</v>
      </c>
      <c r="I5923" t="s">
        <v>5748</v>
      </c>
      <c r="J5923">
        <v>2130</v>
      </c>
      <c r="K5923">
        <v>4</v>
      </c>
      <c r="L5923">
        <v>5</v>
      </c>
      <c r="M5923" t="s">
        <v>5749</v>
      </c>
      <c r="N5923" t="s">
        <v>5750</v>
      </c>
      <c r="O5923" t="s">
        <v>5874</v>
      </c>
      <c r="P5923" t="s">
        <v>5875</v>
      </c>
      <c r="Q5923" t="s">
        <v>5876</v>
      </c>
      <c r="R5923">
        <v>42099</v>
      </c>
      <c r="S5923" t="s">
        <v>6179</v>
      </c>
      <c r="T5923" t="s">
        <v>6179</v>
      </c>
      <c r="U5923">
        <v>12.79</v>
      </c>
      <c r="V5923" t="s">
        <v>6172</v>
      </c>
      <c r="W5923" t="s">
        <v>5869</v>
      </c>
      <c r="X5923">
        <v>6</v>
      </c>
    </row>
    <row r="5924" spans="1:24" x14ac:dyDescent="0.25">
      <c r="A5924">
        <v>35482</v>
      </c>
      <c r="B5924" t="s">
        <v>4871</v>
      </c>
      <c r="C5924" t="s">
        <v>443</v>
      </c>
      <c r="D5924" t="s">
        <v>6177</v>
      </c>
      <c r="E5924" t="s">
        <v>6192</v>
      </c>
      <c r="F5924">
        <v>27</v>
      </c>
      <c r="G5924" t="s">
        <v>5837</v>
      </c>
      <c r="H5924" t="s">
        <v>5747</v>
      </c>
      <c r="I5924" t="s">
        <v>5748</v>
      </c>
      <c r="J5924">
        <v>2130</v>
      </c>
      <c r="K5924">
        <v>4</v>
      </c>
      <c r="L5924">
        <v>5</v>
      </c>
      <c r="M5924" t="s">
        <v>5749</v>
      </c>
      <c r="N5924" t="s">
        <v>5750</v>
      </c>
      <c r="O5924" t="s">
        <v>5874</v>
      </c>
      <c r="P5924" t="s">
        <v>5875</v>
      </c>
      <c r="Q5924" t="s">
        <v>5876</v>
      </c>
      <c r="R5924">
        <v>42099</v>
      </c>
      <c r="S5924" t="s">
        <v>6179</v>
      </c>
      <c r="T5924" t="s">
        <v>6179</v>
      </c>
      <c r="U5924">
        <v>12.79</v>
      </c>
      <c r="V5924" t="s">
        <v>6172</v>
      </c>
      <c r="W5924" t="s">
        <v>5869</v>
      </c>
      <c r="X5924">
        <v>6</v>
      </c>
    </row>
    <row r="5925" spans="1:24" x14ac:dyDescent="0.25">
      <c r="A5925">
        <v>33037</v>
      </c>
      <c r="B5925" t="s">
        <v>3444</v>
      </c>
      <c r="C5925" t="s">
        <v>443</v>
      </c>
      <c r="D5925" t="s">
        <v>6651</v>
      </c>
      <c r="E5925" t="s">
        <v>5872</v>
      </c>
      <c r="F5925">
        <v>27</v>
      </c>
      <c r="G5925" t="s">
        <v>5837</v>
      </c>
      <c r="H5925" t="s">
        <v>5747</v>
      </c>
      <c r="I5925" t="s">
        <v>5748</v>
      </c>
      <c r="J5925">
        <v>473</v>
      </c>
      <c r="K5925">
        <v>24</v>
      </c>
      <c r="L5925">
        <v>6.5</v>
      </c>
      <c r="M5925" t="s">
        <v>5749</v>
      </c>
      <c r="N5925" t="s">
        <v>5750</v>
      </c>
      <c r="O5925" t="s">
        <v>5874</v>
      </c>
      <c r="P5925" t="s">
        <v>5875</v>
      </c>
      <c r="Q5925" t="s">
        <v>5876</v>
      </c>
      <c r="R5925">
        <v>96</v>
      </c>
      <c r="S5925" t="s">
        <v>6638</v>
      </c>
      <c r="T5925" t="s">
        <v>6638</v>
      </c>
      <c r="U5925">
        <v>3.99</v>
      </c>
      <c r="V5925" t="s">
        <v>6172</v>
      </c>
      <c r="W5925" t="s">
        <v>5869</v>
      </c>
      <c r="X5925">
        <v>1</v>
      </c>
    </row>
    <row r="5926" spans="1:24" x14ac:dyDescent="0.25">
      <c r="A5926">
        <v>33037</v>
      </c>
      <c r="B5926" t="s">
        <v>3444</v>
      </c>
      <c r="C5926" t="s">
        <v>443</v>
      </c>
      <c r="D5926" t="s">
        <v>6651</v>
      </c>
      <c r="E5926" t="s">
        <v>5872</v>
      </c>
      <c r="F5926">
        <v>27</v>
      </c>
      <c r="G5926" t="s">
        <v>5837</v>
      </c>
      <c r="H5926" t="s">
        <v>5747</v>
      </c>
      <c r="I5926" t="s">
        <v>5748</v>
      </c>
      <c r="J5926">
        <v>473</v>
      </c>
      <c r="K5926">
        <v>24</v>
      </c>
      <c r="L5926">
        <v>6.5</v>
      </c>
      <c r="M5926" t="s">
        <v>5749</v>
      </c>
      <c r="N5926" t="s">
        <v>5750</v>
      </c>
      <c r="O5926" t="s">
        <v>5874</v>
      </c>
      <c r="P5926" t="s">
        <v>5875</v>
      </c>
      <c r="Q5926" t="s">
        <v>5876</v>
      </c>
      <c r="R5926">
        <v>96</v>
      </c>
      <c r="S5926" t="s">
        <v>6638</v>
      </c>
      <c r="T5926" t="s">
        <v>6638</v>
      </c>
      <c r="U5926">
        <v>3.99</v>
      </c>
      <c r="V5926" t="s">
        <v>6172</v>
      </c>
      <c r="W5926" t="s">
        <v>5869</v>
      </c>
      <c r="X5926">
        <v>1</v>
      </c>
    </row>
    <row r="5927" spans="1:24" x14ac:dyDescent="0.25">
      <c r="A5927">
        <v>34062</v>
      </c>
      <c r="B5927" t="s">
        <v>2587</v>
      </c>
      <c r="C5927" t="s">
        <v>443</v>
      </c>
      <c r="D5927" t="s">
        <v>6177</v>
      </c>
      <c r="E5927" t="s">
        <v>6190</v>
      </c>
      <c r="F5927">
        <v>27</v>
      </c>
      <c r="G5927" t="s">
        <v>5837</v>
      </c>
      <c r="H5927" t="s">
        <v>5747</v>
      </c>
      <c r="I5927" t="s">
        <v>5748</v>
      </c>
      <c r="J5927">
        <v>2130</v>
      </c>
      <c r="K5927">
        <v>4</v>
      </c>
      <c r="L5927">
        <v>3.8</v>
      </c>
      <c r="M5927" t="s">
        <v>5749</v>
      </c>
      <c r="N5927" t="s">
        <v>5750</v>
      </c>
      <c r="O5927" t="s">
        <v>5874</v>
      </c>
      <c r="P5927" t="s">
        <v>5875</v>
      </c>
      <c r="Q5927" t="s">
        <v>5876</v>
      </c>
      <c r="R5927">
        <v>42099</v>
      </c>
      <c r="S5927" t="s">
        <v>6179</v>
      </c>
      <c r="T5927" t="s">
        <v>6179</v>
      </c>
      <c r="U5927">
        <v>12.19</v>
      </c>
      <c r="V5927" t="s">
        <v>6172</v>
      </c>
      <c r="W5927" t="s">
        <v>5869</v>
      </c>
      <c r="X5927">
        <v>6</v>
      </c>
    </row>
    <row r="5928" spans="1:24" x14ac:dyDescent="0.25">
      <c r="A5928">
        <v>34062</v>
      </c>
      <c r="B5928" t="s">
        <v>2587</v>
      </c>
      <c r="C5928" t="s">
        <v>443</v>
      </c>
      <c r="D5928" t="s">
        <v>6177</v>
      </c>
      <c r="E5928" t="s">
        <v>6190</v>
      </c>
      <c r="F5928">
        <v>27</v>
      </c>
      <c r="G5928" t="s">
        <v>5837</v>
      </c>
      <c r="H5928" t="s">
        <v>5747</v>
      </c>
      <c r="I5928" t="s">
        <v>5748</v>
      </c>
      <c r="J5928">
        <v>2130</v>
      </c>
      <c r="K5928">
        <v>4</v>
      </c>
      <c r="L5928">
        <v>3.8</v>
      </c>
      <c r="M5928" t="s">
        <v>5749</v>
      </c>
      <c r="N5928" t="s">
        <v>5750</v>
      </c>
      <c r="O5928" t="s">
        <v>5874</v>
      </c>
      <c r="P5928" t="s">
        <v>5875</v>
      </c>
      <c r="Q5928" t="s">
        <v>5876</v>
      </c>
      <c r="R5928">
        <v>42099</v>
      </c>
      <c r="S5928" t="s">
        <v>6179</v>
      </c>
      <c r="T5928" t="s">
        <v>6179</v>
      </c>
      <c r="U5928">
        <v>12.19</v>
      </c>
      <c r="V5928" t="s">
        <v>6172</v>
      </c>
      <c r="W5928" t="s">
        <v>5869</v>
      </c>
      <c r="X5928">
        <v>6</v>
      </c>
    </row>
    <row r="5929" spans="1:24" x14ac:dyDescent="0.25">
      <c r="A5929">
        <v>34943</v>
      </c>
      <c r="B5929" t="s">
        <v>1765</v>
      </c>
      <c r="C5929" t="s">
        <v>442</v>
      </c>
      <c r="D5929" t="s">
        <v>5920</v>
      </c>
      <c r="E5929" t="s">
        <v>5921</v>
      </c>
      <c r="F5929">
        <v>20</v>
      </c>
      <c r="G5929" t="s">
        <v>5746</v>
      </c>
      <c r="H5929" t="s">
        <v>5747</v>
      </c>
      <c r="I5929" t="s">
        <v>5748</v>
      </c>
      <c r="J5929">
        <v>750</v>
      </c>
      <c r="K5929">
        <v>12</v>
      </c>
      <c r="L5929">
        <v>13</v>
      </c>
      <c r="M5929" t="s">
        <v>5759</v>
      </c>
      <c r="N5929" t="s">
        <v>5904</v>
      </c>
      <c r="O5929" t="s">
        <v>5790</v>
      </c>
      <c r="P5929" t="s">
        <v>5916</v>
      </c>
      <c r="Q5929" t="s">
        <v>5923</v>
      </c>
      <c r="R5929">
        <v>67102</v>
      </c>
      <c r="S5929" t="s">
        <v>5956</v>
      </c>
      <c r="T5929" t="s">
        <v>5957</v>
      </c>
      <c r="U5929">
        <v>16.989999999999998</v>
      </c>
      <c r="V5929" t="s">
        <v>5755</v>
      </c>
      <c r="W5929" t="s">
        <v>5869</v>
      </c>
      <c r="X5929">
        <v>1</v>
      </c>
    </row>
    <row r="5930" spans="1:24" x14ac:dyDescent="0.25">
      <c r="A5930">
        <v>35381</v>
      </c>
      <c r="B5930" t="s">
        <v>4382</v>
      </c>
      <c r="C5930" t="s">
        <v>443</v>
      </c>
      <c r="D5930" t="s">
        <v>6201</v>
      </c>
      <c r="E5930" t="s">
        <v>6205</v>
      </c>
      <c r="F5930">
        <v>27</v>
      </c>
      <c r="G5930" t="s">
        <v>5837</v>
      </c>
      <c r="H5930" t="s">
        <v>5747</v>
      </c>
      <c r="I5930" t="s">
        <v>5748</v>
      </c>
      <c r="J5930">
        <v>2046</v>
      </c>
      <c r="K5930">
        <v>4</v>
      </c>
      <c r="L5930">
        <v>5</v>
      </c>
      <c r="M5930" t="s">
        <v>5749</v>
      </c>
      <c r="N5930" t="s">
        <v>5750</v>
      </c>
      <c r="O5930" t="s">
        <v>5874</v>
      </c>
      <c r="P5930" t="s">
        <v>5875</v>
      </c>
      <c r="Q5930" t="s">
        <v>5876</v>
      </c>
      <c r="R5930">
        <v>95338</v>
      </c>
      <c r="S5930" t="s">
        <v>6406</v>
      </c>
      <c r="T5930" t="s">
        <v>5984</v>
      </c>
      <c r="U5930">
        <v>11.99</v>
      </c>
      <c r="V5930" t="s">
        <v>6172</v>
      </c>
      <c r="W5930" t="s">
        <v>5869</v>
      </c>
      <c r="X5930">
        <v>6</v>
      </c>
    </row>
    <row r="5931" spans="1:24" x14ac:dyDescent="0.25">
      <c r="A5931">
        <v>35381</v>
      </c>
      <c r="B5931" t="s">
        <v>4382</v>
      </c>
      <c r="C5931" t="s">
        <v>443</v>
      </c>
      <c r="D5931" t="s">
        <v>6201</v>
      </c>
      <c r="E5931" t="s">
        <v>6205</v>
      </c>
      <c r="F5931">
        <v>27</v>
      </c>
      <c r="G5931" t="s">
        <v>5837</v>
      </c>
      <c r="H5931" t="s">
        <v>5747</v>
      </c>
      <c r="I5931" t="s">
        <v>5748</v>
      </c>
      <c r="J5931">
        <v>2046</v>
      </c>
      <c r="K5931">
        <v>4</v>
      </c>
      <c r="L5931">
        <v>5</v>
      </c>
      <c r="M5931" t="s">
        <v>5749</v>
      </c>
      <c r="N5931" t="s">
        <v>5750</v>
      </c>
      <c r="O5931" t="s">
        <v>5874</v>
      </c>
      <c r="P5931" t="s">
        <v>5875</v>
      </c>
      <c r="Q5931" t="s">
        <v>5876</v>
      </c>
      <c r="R5931">
        <v>95338</v>
      </c>
      <c r="S5931" t="s">
        <v>6406</v>
      </c>
      <c r="T5931" t="s">
        <v>5984</v>
      </c>
      <c r="U5931">
        <v>11.99</v>
      </c>
      <c r="V5931" t="s">
        <v>6172</v>
      </c>
      <c r="W5931" t="s">
        <v>5869</v>
      </c>
      <c r="X5931">
        <v>6</v>
      </c>
    </row>
    <row r="5932" spans="1:24" x14ac:dyDescent="0.25">
      <c r="A5932">
        <v>34945</v>
      </c>
      <c r="B5932" t="s">
        <v>1551</v>
      </c>
      <c r="C5932" t="s">
        <v>442</v>
      </c>
      <c r="D5932" t="s">
        <v>5886</v>
      </c>
      <c r="E5932" t="s">
        <v>6048</v>
      </c>
      <c r="F5932">
        <v>20</v>
      </c>
      <c r="G5932" t="s">
        <v>5746</v>
      </c>
      <c r="H5932" t="s">
        <v>5747</v>
      </c>
      <c r="I5932" t="s">
        <v>5748</v>
      </c>
      <c r="J5932">
        <v>750</v>
      </c>
      <c r="K5932">
        <v>12</v>
      </c>
      <c r="L5932">
        <v>13.5</v>
      </c>
      <c r="M5932" t="s">
        <v>5759</v>
      </c>
      <c r="N5932" t="s">
        <v>5904</v>
      </c>
      <c r="O5932" t="s">
        <v>5790</v>
      </c>
      <c r="P5932" t="s">
        <v>5988</v>
      </c>
      <c r="Q5932" t="s">
        <v>5923</v>
      </c>
      <c r="R5932">
        <v>67102</v>
      </c>
      <c r="S5932" t="s">
        <v>5956</v>
      </c>
      <c r="T5932" t="s">
        <v>5957</v>
      </c>
      <c r="U5932">
        <v>18.989999999999998</v>
      </c>
      <c r="V5932" t="s">
        <v>5755</v>
      </c>
      <c r="W5932" t="s">
        <v>5869</v>
      </c>
      <c r="X5932">
        <v>1</v>
      </c>
    </row>
    <row r="5933" spans="1:24" x14ac:dyDescent="0.25">
      <c r="A5933">
        <v>33616</v>
      </c>
      <c r="B5933" t="s">
        <v>2890</v>
      </c>
      <c r="C5933" t="s">
        <v>442</v>
      </c>
      <c r="D5933" t="s">
        <v>5920</v>
      </c>
      <c r="E5933" t="s">
        <v>5951</v>
      </c>
      <c r="F5933">
        <v>22</v>
      </c>
      <c r="G5933" t="s">
        <v>5816</v>
      </c>
      <c r="H5933" t="s">
        <v>5791</v>
      </c>
      <c r="I5933" t="s">
        <v>5792</v>
      </c>
      <c r="J5933">
        <v>750</v>
      </c>
      <c r="K5933">
        <v>12</v>
      </c>
      <c r="L5933">
        <v>9</v>
      </c>
      <c r="M5933" t="s">
        <v>5759</v>
      </c>
      <c r="N5933" t="s">
        <v>5806</v>
      </c>
      <c r="O5933" t="s">
        <v>5751</v>
      </c>
      <c r="P5933" t="s">
        <v>5988</v>
      </c>
      <c r="Q5933" t="s">
        <v>6000</v>
      </c>
      <c r="R5933">
        <v>84696</v>
      </c>
      <c r="S5933" t="s">
        <v>6430</v>
      </c>
      <c r="T5933" t="s">
        <v>6210</v>
      </c>
      <c r="U5933">
        <v>23.95</v>
      </c>
      <c r="V5933" t="s">
        <v>5755</v>
      </c>
      <c r="W5933" t="s">
        <v>5869</v>
      </c>
      <c r="X5933">
        <v>1</v>
      </c>
    </row>
    <row r="5934" spans="1:24" x14ac:dyDescent="0.25">
      <c r="A5934">
        <v>34366</v>
      </c>
      <c r="B5934" t="s">
        <v>4319</v>
      </c>
      <c r="C5934" t="s">
        <v>443</v>
      </c>
      <c r="D5934" t="s">
        <v>6177</v>
      </c>
      <c r="E5934" t="s">
        <v>6190</v>
      </c>
      <c r="F5934">
        <v>27</v>
      </c>
      <c r="G5934" t="s">
        <v>5837</v>
      </c>
      <c r="H5934" t="s">
        <v>5747</v>
      </c>
      <c r="I5934" t="s">
        <v>5748</v>
      </c>
      <c r="J5934">
        <v>888</v>
      </c>
      <c r="K5934">
        <v>6</v>
      </c>
      <c r="L5934">
        <v>4</v>
      </c>
      <c r="M5934" t="s">
        <v>5749</v>
      </c>
      <c r="N5934" t="s">
        <v>5750</v>
      </c>
      <c r="O5934" t="s">
        <v>5874</v>
      </c>
      <c r="P5934" t="s">
        <v>5875</v>
      </c>
      <c r="Q5934" t="s">
        <v>5876</v>
      </c>
      <c r="R5934">
        <v>42099</v>
      </c>
      <c r="S5934" t="s">
        <v>6179</v>
      </c>
      <c r="T5934" t="s">
        <v>6179</v>
      </c>
      <c r="U5934">
        <v>4.1900000000000004</v>
      </c>
      <c r="V5934" t="s">
        <v>6172</v>
      </c>
      <c r="W5934" t="s">
        <v>5869</v>
      </c>
      <c r="X5934">
        <v>4</v>
      </c>
    </row>
    <row r="5935" spans="1:24" x14ac:dyDescent="0.25">
      <c r="A5935">
        <v>34366</v>
      </c>
      <c r="B5935" t="s">
        <v>4319</v>
      </c>
      <c r="C5935" t="s">
        <v>443</v>
      </c>
      <c r="D5935" t="s">
        <v>6177</v>
      </c>
      <c r="E5935" t="s">
        <v>6190</v>
      </c>
      <c r="F5935">
        <v>27</v>
      </c>
      <c r="G5935" t="s">
        <v>5837</v>
      </c>
      <c r="H5935" t="s">
        <v>5747</v>
      </c>
      <c r="I5935" t="s">
        <v>5748</v>
      </c>
      <c r="J5935">
        <v>888</v>
      </c>
      <c r="K5935">
        <v>6</v>
      </c>
      <c r="L5935">
        <v>4</v>
      </c>
      <c r="M5935" t="s">
        <v>5749</v>
      </c>
      <c r="N5935" t="s">
        <v>5750</v>
      </c>
      <c r="O5935" t="s">
        <v>5874</v>
      </c>
      <c r="P5935" t="s">
        <v>5875</v>
      </c>
      <c r="Q5935" t="s">
        <v>5876</v>
      </c>
      <c r="R5935">
        <v>42099</v>
      </c>
      <c r="S5935" t="s">
        <v>6179</v>
      </c>
      <c r="T5935" t="s">
        <v>6179</v>
      </c>
      <c r="U5935">
        <v>4.1900000000000004</v>
      </c>
      <c r="V5935" t="s">
        <v>6172</v>
      </c>
      <c r="W5935" t="s">
        <v>5869</v>
      </c>
      <c r="X5935">
        <v>4</v>
      </c>
    </row>
    <row r="5936" spans="1:24" x14ac:dyDescent="0.25">
      <c r="A5936">
        <v>35154</v>
      </c>
      <c r="B5936" t="s">
        <v>4540</v>
      </c>
      <c r="C5936" t="s">
        <v>443</v>
      </c>
      <c r="D5936" t="s">
        <v>5871</v>
      </c>
      <c r="E5936" t="s">
        <v>5872</v>
      </c>
      <c r="F5936">
        <v>27</v>
      </c>
      <c r="G5936" t="s">
        <v>5837</v>
      </c>
      <c r="H5936" t="s">
        <v>5747</v>
      </c>
      <c r="I5936" t="s">
        <v>5748</v>
      </c>
      <c r="J5936">
        <v>355</v>
      </c>
      <c r="K5936">
        <v>24</v>
      </c>
      <c r="L5936">
        <v>6.7</v>
      </c>
      <c r="M5936" t="s">
        <v>5749</v>
      </c>
      <c r="N5936" t="s">
        <v>5750</v>
      </c>
      <c r="O5936" t="s">
        <v>5874</v>
      </c>
      <c r="P5936" t="s">
        <v>5875</v>
      </c>
      <c r="Q5936" t="s">
        <v>5876</v>
      </c>
      <c r="R5936">
        <v>86613</v>
      </c>
      <c r="S5936" t="s">
        <v>6449</v>
      </c>
      <c r="T5936" t="s">
        <v>6449</v>
      </c>
      <c r="U5936">
        <v>5.01</v>
      </c>
      <c r="V5936" t="s">
        <v>6172</v>
      </c>
      <c r="W5936" t="s">
        <v>5869</v>
      </c>
      <c r="X5936">
        <v>1</v>
      </c>
    </row>
    <row r="5937" spans="1:24" x14ac:dyDescent="0.25">
      <c r="A5937">
        <v>35154</v>
      </c>
      <c r="B5937" t="s">
        <v>4540</v>
      </c>
      <c r="C5937" t="s">
        <v>443</v>
      </c>
      <c r="D5937" t="s">
        <v>5871</v>
      </c>
      <c r="E5937" t="s">
        <v>5872</v>
      </c>
      <c r="F5937">
        <v>27</v>
      </c>
      <c r="G5937" t="s">
        <v>5837</v>
      </c>
      <c r="H5937" t="s">
        <v>5747</v>
      </c>
      <c r="I5937" t="s">
        <v>5748</v>
      </c>
      <c r="J5937">
        <v>355</v>
      </c>
      <c r="K5937">
        <v>24</v>
      </c>
      <c r="L5937">
        <v>6.7</v>
      </c>
      <c r="M5937" t="s">
        <v>5749</v>
      </c>
      <c r="N5937" t="s">
        <v>5750</v>
      </c>
      <c r="O5937" t="s">
        <v>5874</v>
      </c>
      <c r="P5937" t="s">
        <v>5875</v>
      </c>
      <c r="Q5937" t="s">
        <v>5876</v>
      </c>
      <c r="R5937">
        <v>86613</v>
      </c>
      <c r="S5937" t="s">
        <v>6449</v>
      </c>
      <c r="T5937" t="s">
        <v>6449</v>
      </c>
      <c r="U5937">
        <v>5.01</v>
      </c>
      <c r="V5937" t="s">
        <v>6172</v>
      </c>
      <c r="W5937" t="s">
        <v>5869</v>
      </c>
      <c r="X5937">
        <v>1</v>
      </c>
    </row>
    <row r="5938" spans="1:24" x14ac:dyDescent="0.25">
      <c r="A5938">
        <v>33981</v>
      </c>
      <c r="B5938" t="s">
        <v>3726</v>
      </c>
      <c r="C5938" t="s">
        <v>443</v>
      </c>
      <c r="D5938" t="s">
        <v>6612</v>
      </c>
      <c r="E5938" t="s">
        <v>5872</v>
      </c>
      <c r="F5938">
        <v>23</v>
      </c>
      <c r="G5938" t="s">
        <v>6246</v>
      </c>
      <c r="H5938" t="s">
        <v>5747</v>
      </c>
      <c r="I5938" t="s">
        <v>5748</v>
      </c>
      <c r="J5938">
        <v>500</v>
      </c>
      <c r="K5938">
        <v>12</v>
      </c>
      <c r="L5938">
        <v>6</v>
      </c>
      <c r="M5938" t="s">
        <v>5749</v>
      </c>
      <c r="N5938" t="s">
        <v>5750</v>
      </c>
      <c r="O5938" t="s">
        <v>5874</v>
      </c>
      <c r="P5938" t="s">
        <v>5875</v>
      </c>
      <c r="Q5938" t="s">
        <v>5876</v>
      </c>
      <c r="R5938">
        <v>90000</v>
      </c>
      <c r="S5938" t="s">
        <v>6613</v>
      </c>
      <c r="T5938" t="s">
        <v>6613</v>
      </c>
      <c r="U5938">
        <v>10.5</v>
      </c>
      <c r="V5938" t="s">
        <v>5755</v>
      </c>
      <c r="W5938" t="s">
        <v>5869</v>
      </c>
      <c r="X5938">
        <v>1</v>
      </c>
    </row>
    <row r="5939" spans="1:24" x14ac:dyDescent="0.25">
      <c r="A5939">
        <v>33981</v>
      </c>
      <c r="B5939" t="s">
        <v>3726</v>
      </c>
      <c r="C5939" t="s">
        <v>443</v>
      </c>
      <c r="D5939" t="s">
        <v>6612</v>
      </c>
      <c r="E5939" t="s">
        <v>5872</v>
      </c>
      <c r="F5939">
        <v>23</v>
      </c>
      <c r="G5939" t="s">
        <v>6246</v>
      </c>
      <c r="H5939" t="s">
        <v>5747</v>
      </c>
      <c r="I5939" t="s">
        <v>5748</v>
      </c>
      <c r="J5939">
        <v>500</v>
      </c>
      <c r="K5939">
        <v>12</v>
      </c>
      <c r="L5939">
        <v>6</v>
      </c>
      <c r="M5939" t="s">
        <v>5749</v>
      </c>
      <c r="N5939" t="s">
        <v>5750</v>
      </c>
      <c r="O5939" t="s">
        <v>5874</v>
      </c>
      <c r="P5939" t="s">
        <v>5875</v>
      </c>
      <c r="Q5939" t="s">
        <v>5876</v>
      </c>
      <c r="R5939">
        <v>90000</v>
      </c>
      <c r="S5939" t="s">
        <v>6613</v>
      </c>
      <c r="T5939" t="s">
        <v>6613</v>
      </c>
      <c r="U5939">
        <v>10.5</v>
      </c>
      <c r="V5939" t="s">
        <v>5755</v>
      </c>
      <c r="W5939" t="s">
        <v>5869</v>
      </c>
      <c r="X5939">
        <v>1</v>
      </c>
    </row>
    <row r="5940" spans="1:24" x14ac:dyDescent="0.25">
      <c r="A5940">
        <v>34077</v>
      </c>
      <c r="B5940" t="s">
        <v>2593</v>
      </c>
      <c r="C5940" t="s">
        <v>443</v>
      </c>
      <c r="D5940" t="s">
        <v>5871</v>
      </c>
      <c r="E5940" t="s">
        <v>6167</v>
      </c>
      <c r="F5940">
        <v>27</v>
      </c>
      <c r="G5940" t="s">
        <v>5837</v>
      </c>
      <c r="H5940" t="s">
        <v>5747</v>
      </c>
      <c r="I5940" t="s">
        <v>5748</v>
      </c>
      <c r="J5940">
        <v>355</v>
      </c>
      <c r="K5940">
        <v>24</v>
      </c>
      <c r="L5940">
        <v>4.9000000000000004</v>
      </c>
      <c r="M5940" t="s">
        <v>5749</v>
      </c>
      <c r="N5940" t="s">
        <v>5750</v>
      </c>
      <c r="O5940" t="s">
        <v>5874</v>
      </c>
      <c r="P5940" t="s">
        <v>5875</v>
      </c>
      <c r="Q5940" t="s">
        <v>5876</v>
      </c>
      <c r="R5940">
        <v>86613</v>
      </c>
      <c r="S5940" t="s">
        <v>6449</v>
      </c>
      <c r="T5940" t="s">
        <v>6449</v>
      </c>
      <c r="U5940">
        <v>3.97</v>
      </c>
      <c r="V5940" t="s">
        <v>6172</v>
      </c>
      <c r="W5940" t="s">
        <v>5869</v>
      </c>
      <c r="X5940">
        <v>1</v>
      </c>
    </row>
    <row r="5941" spans="1:24" x14ac:dyDescent="0.25">
      <c r="A5941">
        <v>34077</v>
      </c>
      <c r="B5941" t="s">
        <v>2593</v>
      </c>
      <c r="C5941" t="s">
        <v>443</v>
      </c>
      <c r="D5941" t="s">
        <v>5871</v>
      </c>
      <c r="E5941" t="s">
        <v>6167</v>
      </c>
      <c r="F5941">
        <v>27</v>
      </c>
      <c r="G5941" t="s">
        <v>5837</v>
      </c>
      <c r="H5941" t="s">
        <v>5747</v>
      </c>
      <c r="I5941" t="s">
        <v>5748</v>
      </c>
      <c r="J5941">
        <v>355</v>
      </c>
      <c r="K5941">
        <v>24</v>
      </c>
      <c r="L5941">
        <v>4.9000000000000004</v>
      </c>
      <c r="M5941" t="s">
        <v>5749</v>
      </c>
      <c r="N5941" t="s">
        <v>5750</v>
      </c>
      <c r="O5941" t="s">
        <v>5874</v>
      </c>
      <c r="P5941" t="s">
        <v>5875</v>
      </c>
      <c r="Q5941" t="s">
        <v>5876</v>
      </c>
      <c r="R5941">
        <v>86613</v>
      </c>
      <c r="S5941" t="s">
        <v>6449</v>
      </c>
      <c r="T5941" t="s">
        <v>6449</v>
      </c>
      <c r="U5941">
        <v>3.97</v>
      </c>
      <c r="V5941" t="s">
        <v>6172</v>
      </c>
      <c r="W5941" t="s">
        <v>5869</v>
      </c>
      <c r="X5941">
        <v>1</v>
      </c>
    </row>
    <row r="5942" spans="1:24" x14ac:dyDescent="0.25">
      <c r="A5942">
        <v>35189</v>
      </c>
      <c r="B5942" t="s">
        <v>4424</v>
      </c>
      <c r="C5942" t="s">
        <v>443</v>
      </c>
      <c r="D5942" t="s">
        <v>5871</v>
      </c>
      <c r="E5942" t="s">
        <v>6192</v>
      </c>
      <c r="F5942">
        <v>27</v>
      </c>
      <c r="G5942" t="s">
        <v>5837</v>
      </c>
      <c r="H5942" t="s">
        <v>5747</v>
      </c>
      <c r="I5942" t="s">
        <v>5748</v>
      </c>
      <c r="J5942">
        <v>473</v>
      </c>
      <c r="K5942">
        <v>24</v>
      </c>
      <c r="L5942">
        <v>4.5</v>
      </c>
      <c r="M5942" t="s">
        <v>5749</v>
      </c>
      <c r="N5942" t="s">
        <v>5750</v>
      </c>
      <c r="O5942" t="s">
        <v>5874</v>
      </c>
      <c r="P5942" t="s">
        <v>5875</v>
      </c>
      <c r="Q5942" t="s">
        <v>5876</v>
      </c>
      <c r="R5942">
        <v>93853</v>
      </c>
      <c r="S5942" t="s">
        <v>6734</v>
      </c>
      <c r="T5942" t="s">
        <v>5984</v>
      </c>
      <c r="U5942">
        <v>4</v>
      </c>
      <c r="V5942" t="s">
        <v>6172</v>
      </c>
      <c r="W5942" t="s">
        <v>5869</v>
      </c>
      <c r="X5942">
        <v>1</v>
      </c>
    </row>
    <row r="5943" spans="1:24" x14ac:dyDescent="0.25">
      <c r="A5943">
        <v>35189</v>
      </c>
      <c r="B5943" t="s">
        <v>4424</v>
      </c>
      <c r="C5943" t="s">
        <v>443</v>
      </c>
      <c r="D5943" t="s">
        <v>5871</v>
      </c>
      <c r="E5943" t="s">
        <v>6192</v>
      </c>
      <c r="F5943">
        <v>27</v>
      </c>
      <c r="G5943" t="s">
        <v>5837</v>
      </c>
      <c r="H5943" t="s">
        <v>5747</v>
      </c>
      <c r="I5943" t="s">
        <v>5748</v>
      </c>
      <c r="J5943">
        <v>473</v>
      </c>
      <c r="K5943">
        <v>24</v>
      </c>
      <c r="L5943">
        <v>4.5</v>
      </c>
      <c r="M5943" t="s">
        <v>5749</v>
      </c>
      <c r="N5943" t="s">
        <v>5750</v>
      </c>
      <c r="O5943" t="s">
        <v>5874</v>
      </c>
      <c r="P5943" t="s">
        <v>5875</v>
      </c>
      <c r="Q5943" t="s">
        <v>5876</v>
      </c>
      <c r="R5943">
        <v>93853</v>
      </c>
      <c r="S5943" t="s">
        <v>6734</v>
      </c>
      <c r="T5943" t="s">
        <v>5984</v>
      </c>
      <c r="U5943">
        <v>4</v>
      </c>
      <c r="V5943" t="s">
        <v>6172</v>
      </c>
      <c r="W5943" t="s">
        <v>5869</v>
      </c>
      <c r="X5943">
        <v>1</v>
      </c>
    </row>
    <row r="5944" spans="1:24" x14ac:dyDescent="0.25">
      <c r="A5944">
        <v>35190</v>
      </c>
      <c r="B5944" t="s">
        <v>4425</v>
      </c>
      <c r="C5944" t="s">
        <v>443</v>
      </c>
      <c r="D5944" t="s">
        <v>6411</v>
      </c>
      <c r="E5944" t="s">
        <v>5872</v>
      </c>
      <c r="F5944">
        <v>27</v>
      </c>
      <c r="G5944" t="s">
        <v>5837</v>
      </c>
      <c r="H5944" t="s">
        <v>5747</v>
      </c>
      <c r="I5944" t="s">
        <v>5748</v>
      </c>
      <c r="J5944">
        <v>473</v>
      </c>
      <c r="K5944">
        <v>24</v>
      </c>
      <c r="L5944">
        <v>6.2</v>
      </c>
      <c r="M5944" t="s">
        <v>5749</v>
      </c>
      <c r="N5944" t="s">
        <v>5750</v>
      </c>
      <c r="O5944" t="s">
        <v>5874</v>
      </c>
      <c r="P5944" t="s">
        <v>5875</v>
      </c>
      <c r="Q5944" t="s">
        <v>5876</v>
      </c>
      <c r="R5944">
        <v>86377</v>
      </c>
      <c r="S5944" t="s">
        <v>6639</v>
      </c>
      <c r="T5944" t="s">
        <v>6413</v>
      </c>
      <c r="U5944">
        <v>4.49</v>
      </c>
      <c r="V5944" t="s">
        <v>6172</v>
      </c>
      <c r="W5944" t="s">
        <v>5869</v>
      </c>
      <c r="X5944">
        <v>1</v>
      </c>
    </row>
    <row r="5945" spans="1:24" x14ac:dyDescent="0.25">
      <c r="A5945">
        <v>35190</v>
      </c>
      <c r="B5945" t="s">
        <v>4425</v>
      </c>
      <c r="C5945" t="s">
        <v>443</v>
      </c>
      <c r="D5945" t="s">
        <v>6411</v>
      </c>
      <c r="E5945" t="s">
        <v>5872</v>
      </c>
      <c r="F5945">
        <v>27</v>
      </c>
      <c r="G5945" t="s">
        <v>5837</v>
      </c>
      <c r="H5945" t="s">
        <v>5747</v>
      </c>
      <c r="I5945" t="s">
        <v>5748</v>
      </c>
      <c r="J5945">
        <v>473</v>
      </c>
      <c r="K5945">
        <v>24</v>
      </c>
      <c r="L5945">
        <v>6.2</v>
      </c>
      <c r="M5945" t="s">
        <v>5749</v>
      </c>
      <c r="N5945" t="s">
        <v>5750</v>
      </c>
      <c r="O5945" t="s">
        <v>5874</v>
      </c>
      <c r="P5945" t="s">
        <v>5875</v>
      </c>
      <c r="Q5945" t="s">
        <v>5876</v>
      </c>
      <c r="R5945">
        <v>86377</v>
      </c>
      <c r="S5945" t="s">
        <v>6639</v>
      </c>
      <c r="T5945" t="s">
        <v>6413</v>
      </c>
      <c r="U5945">
        <v>4.49</v>
      </c>
      <c r="V5945" t="s">
        <v>6172</v>
      </c>
      <c r="W5945" t="s">
        <v>5869</v>
      </c>
      <c r="X5945">
        <v>1</v>
      </c>
    </row>
    <row r="5946" spans="1:24" x14ac:dyDescent="0.25">
      <c r="A5946">
        <v>35536</v>
      </c>
      <c r="B5946" t="s">
        <v>4593</v>
      </c>
      <c r="C5946" t="s">
        <v>443</v>
      </c>
      <c r="D5946" t="s">
        <v>6637</v>
      </c>
      <c r="E5946" t="s">
        <v>5872</v>
      </c>
      <c r="F5946">
        <v>27</v>
      </c>
      <c r="G5946" t="s">
        <v>5837</v>
      </c>
      <c r="H5946" t="s">
        <v>5747</v>
      </c>
      <c r="I5946" t="s">
        <v>5748</v>
      </c>
      <c r="J5946">
        <v>473</v>
      </c>
      <c r="K5946">
        <v>24</v>
      </c>
      <c r="L5946">
        <v>8.1999999999999993</v>
      </c>
      <c r="M5946" t="s">
        <v>5749</v>
      </c>
      <c r="N5946" t="s">
        <v>5750</v>
      </c>
      <c r="O5946" t="s">
        <v>5874</v>
      </c>
      <c r="P5946" t="s">
        <v>5875</v>
      </c>
      <c r="Q5946" t="s">
        <v>5876</v>
      </c>
      <c r="R5946">
        <v>90004</v>
      </c>
      <c r="S5946" t="s">
        <v>6678</v>
      </c>
      <c r="T5946" t="s">
        <v>6678</v>
      </c>
      <c r="U5946">
        <v>4.79</v>
      </c>
      <c r="V5946" t="s">
        <v>6172</v>
      </c>
      <c r="W5946" t="s">
        <v>5869</v>
      </c>
      <c r="X5946">
        <v>1</v>
      </c>
    </row>
    <row r="5947" spans="1:24" x14ac:dyDescent="0.25">
      <c r="A5947">
        <v>35536</v>
      </c>
      <c r="B5947" t="s">
        <v>4593</v>
      </c>
      <c r="C5947" t="s">
        <v>443</v>
      </c>
      <c r="D5947" t="s">
        <v>6637</v>
      </c>
      <c r="E5947" t="s">
        <v>5872</v>
      </c>
      <c r="F5947">
        <v>27</v>
      </c>
      <c r="G5947" t="s">
        <v>5837</v>
      </c>
      <c r="H5947" t="s">
        <v>5747</v>
      </c>
      <c r="I5947" t="s">
        <v>5748</v>
      </c>
      <c r="J5947">
        <v>473</v>
      </c>
      <c r="K5947">
        <v>24</v>
      </c>
      <c r="L5947">
        <v>8.1999999999999993</v>
      </c>
      <c r="M5947" t="s">
        <v>5749</v>
      </c>
      <c r="N5947" t="s">
        <v>5750</v>
      </c>
      <c r="O5947" t="s">
        <v>5874</v>
      </c>
      <c r="P5947" t="s">
        <v>5875</v>
      </c>
      <c r="Q5947" t="s">
        <v>5876</v>
      </c>
      <c r="R5947">
        <v>90004</v>
      </c>
      <c r="S5947" t="s">
        <v>6678</v>
      </c>
      <c r="T5947" t="s">
        <v>6678</v>
      </c>
      <c r="U5947">
        <v>4.79</v>
      </c>
      <c r="V5947" t="s">
        <v>6172</v>
      </c>
      <c r="W5947" t="s">
        <v>5869</v>
      </c>
      <c r="X5947">
        <v>1</v>
      </c>
    </row>
    <row r="5948" spans="1:24" x14ac:dyDescent="0.25">
      <c r="A5948">
        <v>35197</v>
      </c>
      <c r="B5948" t="s">
        <v>4410</v>
      </c>
      <c r="C5948" t="s">
        <v>443</v>
      </c>
      <c r="D5948" t="s">
        <v>6580</v>
      </c>
      <c r="E5948" t="s">
        <v>5872</v>
      </c>
      <c r="F5948">
        <v>23</v>
      </c>
      <c r="G5948" t="s">
        <v>6246</v>
      </c>
      <c r="H5948" t="s">
        <v>5747</v>
      </c>
      <c r="I5948" t="s">
        <v>5748</v>
      </c>
      <c r="J5948">
        <v>750</v>
      </c>
      <c r="K5948">
        <v>12</v>
      </c>
      <c r="L5948">
        <v>9.5</v>
      </c>
      <c r="M5948" t="s">
        <v>5749</v>
      </c>
      <c r="N5948" t="s">
        <v>5750</v>
      </c>
      <c r="O5948" t="s">
        <v>5874</v>
      </c>
      <c r="P5948" t="s">
        <v>5875</v>
      </c>
      <c r="Q5948" t="s">
        <v>5876</v>
      </c>
      <c r="R5948">
        <v>90001</v>
      </c>
      <c r="S5948" t="s">
        <v>6615</v>
      </c>
      <c r="T5948" t="s">
        <v>6615</v>
      </c>
      <c r="U5948">
        <v>15</v>
      </c>
      <c r="V5948" t="s">
        <v>5755</v>
      </c>
      <c r="W5948" t="s">
        <v>5869</v>
      </c>
      <c r="X5948">
        <v>1</v>
      </c>
    </row>
    <row r="5949" spans="1:24" x14ac:dyDescent="0.25">
      <c r="A5949">
        <v>35197</v>
      </c>
      <c r="B5949" t="s">
        <v>4410</v>
      </c>
      <c r="C5949" t="s">
        <v>443</v>
      </c>
      <c r="D5949" t="s">
        <v>6580</v>
      </c>
      <c r="E5949" t="s">
        <v>5872</v>
      </c>
      <c r="F5949">
        <v>23</v>
      </c>
      <c r="G5949" t="s">
        <v>6246</v>
      </c>
      <c r="H5949" t="s">
        <v>5747</v>
      </c>
      <c r="I5949" t="s">
        <v>5748</v>
      </c>
      <c r="J5949">
        <v>750</v>
      </c>
      <c r="K5949">
        <v>12</v>
      </c>
      <c r="L5949">
        <v>9.5</v>
      </c>
      <c r="M5949" t="s">
        <v>5749</v>
      </c>
      <c r="N5949" t="s">
        <v>5750</v>
      </c>
      <c r="O5949" t="s">
        <v>5874</v>
      </c>
      <c r="P5949" t="s">
        <v>5875</v>
      </c>
      <c r="Q5949" t="s">
        <v>5876</v>
      </c>
      <c r="R5949">
        <v>90001</v>
      </c>
      <c r="S5949" t="s">
        <v>6615</v>
      </c>
      <c r="T5949" t="s">
        <v>6615</v>
      </c>
      <c r="U5949">
        <v>15</v>
      </c>
      <c r="V5949" t="s">
        <v>5755</v>
      </c>
      <c r="W5949" t="s">
        <v>5869</v>
      </c>
      <c r="X5949">
        <v>1</v>
      </c>
    </row>
    <row r="5950" spans="1:24" x14ac:dyDescent="0.25">
      <c r="A5950">
        <v>33521</v>
      </c>
      <c r="B5950" t="s">
        <v>4648</v>
      </c>
      <c r="C5950" t="s">
        <v>442</v>
      </c>
      <c r="D5950" t="s">
        <v>5886</v>
      </c>
      <c r="E5950" t="s">
        <v>5914</v>
      </c>
      <c r="F5950">
        <v>22</v>
      </c>
      <c r="G5950" t="s">
        <v>5816</v>
      </c>
      <c r="H5950" t="s">
        <v>5747</v>
      </c>
      <c r="I5950" t="s">
        <v>5748</v>
      </c>
      <c r="J5950">
        <v>750</v>
      </c>
      <c r="K5950">
        <v>12</v>
      </c>
      <c r="L5950">
        <v>13.7</v>
      </c>
      <c r="M5950" t="s">
        <v>5749</v>
      </c>
      <c r="N5950" t="s">
        <v>5750</v>
      </c>
      <c r="O5950" t="s">
        <v>5790</v>
      </c>
      <c r="P5950" t="s">
        <v>5889</v>
      </c>
      <c r="Q5950" t="s">
        <v>6030</v>
      </c>
      <c r="R5950">
        <v>96143</v>
      </c>
      <c r="S5950" t="s">
        <v>6758</v>
      </c>
      <c r="T5950" t="s">
        <v>6758</v>
      </c>
      <c r="U5950">
        <v>49.99</v>
      </c>
      <c r="V5950" t="s">
        <v>5755</v>
      </c>
      <c r="W5950" t="s">
        <v>5869</v>
      </c>
      <c r="X5950">
        <v>1</v>
      </c>
    </row>
    <row r="5951" spans="1:24" x14ac:dyDescent="0.25">
      <c r="A5951">
        <v>34398</v>
      </c>
      <c r="B5951" t="s">
        <v>4227</v>
      </c>
      <c r="C5951" t="s">
        <v>443</v>
      </c>
      <c r="D5951" t="s">
        <v>6654</v>
      </c>
      <c r="E5951" t="s">
        <v>5872</v>
      </c>
      <c r="F5951">
        <v>27</v>
      </c>
      <c r="G5951" t="s">
        <v>5837</v>
      </c>
      <c r="H5951" t="s">
        <v>5747</v>
      </c>
      <c r="I5951" t="s">
        <v>5748</v>
      </c>
      <c r="J5951">
        <v>473</v>
      </c>
      <c r="K5951">
        <v>24</v>
      </c>
      <c r="L5951">
        <v>7.2</v>
      </c>
      <c r="M5951" t="s">
        <v>5749</v>
      </c>
      <c r="N5951" t="s">
        <v>5750</v>
      </c>
      <c r="O5951" t="s">
        <v>5874</v>
      </c>
      <c r="P5951" t="s">
        <v>5875</v>
      </c>
      <c r="Q5951" t="s">
        <v>5876</v>
      </c>
      <c r="R5951">
        <v>90002</v>
      </c>
      <c r="S5951" t="s">
        <v>6655</v>
      </c>
      <c r="T5951" t="s">
        <v>6656</v>
      </c>
      <c r="U5951">
        <v>4.29</v>
      </c>
      <c r="V5951" t="s">
        <v>6172</v>
      </c>
      <c r="W5951" t="s">
        <v>5869</v>
      </c>
      <c r="X5951">
        <v>1</v>
      </c>
    </row>
    <row r="5952" spans="1:24" x14ac:dyDescent="0.25">
      <c r="A5952">
        <v>34398</v>
      </c>
      <c r="B5952" t="s">
        <v>4227</v>
      </c>
      <c r="C5952" t="s">
        <v>443</v>
      </c>
      <c r="D5952" t="s">
        <v>6654</v>
      </c>
      <c r="E5952" t="s">
        <v>5872</v>
      </c>
      <c r="F5952">
        <v>27</v>
      </c>
      <c r="G5952" t="s">
        <v>5837</v>
      </c>
      <c r="H5952" t="s">
        <v>5747</v>
      </c>
      <c r="I5952" t="s">
        <v>5748</v>
      </c>
      <c r="J5952">
        <v>473</v>
      </c>
      <c r="K5952">
        <v>24</v>
      </c>
      <c r="L5952">
        <v>7.2</v>
      </c>
      <c r="M5952" t="s">
        <v>5749</v>
      </c>
      <c r="N5952" t="s">
        <v>5750</v>
      </c>
      <c r="O5952" t="s">
        <v>5874</v>
      </c>
      <c r="P5952" t="s">
        <v>5875</v>
      </c>
      <c r="Q5952" t="s">
        <v>5876</v>
      </c>
      <c r="R5952">
        <v>90002</v>
      </c>
      <c r="S5952" t="s">
        <v>6655</v>
      </c>
      <c r="T5952" t="s">
        <v>6656</v>
      </c>
      <c r="U5952">
        <v>4.29</v>
      </c>
      <c r="V5952" t="s">
        <v>6172</v>
      </c>
      <c r="W5952" t="s">
        <v>5869</v>
      </c>
      <c r="X5952">
        <v>1</v>
      </c>
    </row>
    <row r="5953" spans="1:24" x14ac:dyDescent="0.25">
      <c r="A5953">
        <v>35299</v>
      </c>
      <c r="B5953" t="s">
        <v>4393</v>
      </c>
      <c r="C5953" t="s">
        <v>442</v>
      </c>
      <c r="D5953" t="s">
        <v>6132</v>
      </c>
      <c r="E5953" t="s">
        <v>5887</v>
      </c>
      <c r="F5953">
        <v>11</v>
      </c>
      <c r="G5953" t="s">
        <v>5862</v>
      </c>
      <c r="H5953" t="s">
        <v>5868</v>
      </c>
      <c r="I5953" t="s">
        <v>5748</v>
      </c>
      <c r="J5953">
        <v>1500</v>
      </c>
      <c r="K5953">
        <v>6</v>
      </c>
      <c r="L5953">
        <v>13</v>
      </c>
      <c r="M5953" t="s">
        <v>5749</v>
      </c>
      <c r="N5953" t="s">
        <v>5750</v>
      </c>
      <c r="O5953" t="s">
        <v>5863</v>
      </c>
      <c r="P5953" t="s">
        <v>5988</v>
      </c>
      <c r="Q5953" t="s">
        <v>5864</v>
      </c>
      <c r="R5953">
        <v>42016</v>
      </c>
      <c r="S5953" t="s">
        <v>5956</v>
      </c>
      <c r="T5953" t="s">
        <v>5957</v>
      </c>
      <c r="U5953">
        <v>31.99</v>
      </c>
      <c r="V5953" t="s">
        <v>5755</v>
      </c>
      <c r="W5953" t="s">
        <v>5869</v>
      </c>
      <c r="X5953">
        <v>2</v>
      </c>
    </row>
    <row r="5954" spans="1:24" x14ac:dyDescent="0.25">
      <c r="A5954">
        <v>35187</v>
      </c>
      <c r="B5954" t="s">
        <v>4422</v>
      </c>
      <c r="C5954" t="s">
        <v>443</v>
      </c>
      <c r="D5954" t="s">
        <v>5871</v>
      </c>
      <c r="E5954" t="s">
        <v>5872</v>
      </c>
      <c r="F5954">
        <v>27</v>
      </c>
      <c r="G5954" t="s">
        <v>5837</v>
      </c>
      <c r="H5954" t="s">
        <v>5747</v>
      </c>
      <c r="I5954" t="s">
        <v>5748</v>
      </c>
      <c r="J5954">
        <v>473</v>
      </c>
      <c r="K5954">
        <v>24</v>
      </c>
      <c r="L5954">
        <v>6</v>
      </c>
      <c r="M5954" t="s">
        <v>5749</v>
      </c>
      <c r="N5954" t="s">
        <v>5750</v>
      </c>
      <c r="O5954" t="s">
        <v>5874</v>
      </c>
      <c r="P5954" t="s">
        <v>5875</v>
      </c>
      <c r="Q5954" t="s">
        <v>5876</v>
      </c>
      <c r="R5954">
        <v>93853</v>
      </c>
      <c r="S5954" t="s">
        <v>6734</v>
      </c>
      <c r="T5954" t="s">
        <v>5984</v>
      </c>
      <c r="U5954">
        <v>4.25</v>
      </c>
      <c r="V5954" t="s">
        <v>6172</v>
      </c>
      <c r="W5954" t="s">
        <v>5869</v>
      </c>
      <c r="X5954">
        <v>1</v>
      </c>
    </row>
    <row r="5955" spans="1:24" x14ac:dyDescent="0.25">
      <c r="A5955">
        <v>35187</v>
      </c>
      <c r="B5955" t="s">
        <v>4422</v>
      </c>
      <c r="C5955" t="s">
        <v>443</v>
      </c>
      <c r="D5955" t="s">
        <v>5871</v>
      </c>
      <c r="E5955" t="s">
        <v>5872</v>
      </c>
      <c r="F5955">
        <v>27</v>
      </c>
      <c r="G5955" t="s">
        <v>5837</v>
      </c>
      <c r="H5955" t="s">
        <v>5747</v>
      </c>
      <c r="I5955" t="s">
        <v>5748</v>
      </c>
      <c r="J5955">
        <v>473</v>
      </c>
      <c r="K5955">
        <v>24</v>
      </c>
      <c r="L5955">
        <v>6</v>
      </c>
      <c r="M5955" t="s">
        <v>5749</v>
      </c>
      <c r="N5955" t="s">
        <v>5750</v>
      </c>
      <c r="O5955" t="s">
        <v>5874</v>
      </c>
      <c r="P5955" t="s">
        <v>5875</v>
      </c>
      <c r="Q5955" t="s">
        <v>5876</v>
      </c>
      <c r="R5955">
        <v>93853</v>
      </c>
      <c r="S5955" t="s">
        <v>6734</v>
      </c>
      <c r="T5955" t="s">
        <v>5984</v>
      </c>
      <c r="U5955">
        <v>4.25</v>
      </c>
      <c r="V5955" t="s">
        <v>6172</v>
      </c>
      <c r="W5955" t="s">
        <v>5869</v>
      </c>
      <c r="X5955">
        <v>1</v>
      </c>
    </row>
    <row r="5956" spans="1:24" x14ac:dyDescent="0.25">
      <c r="A5956">
        <v>34128</v>
      </c>
      <c r="B5956" t="s">
        <v>4112</v>
      </c>
      <c r="C5956" t="s">
        <v>443</v>
      </c>
      <c r="D5956" t="s">
        <v>6580</v>
      </c>
      <c r="E5956" t="s">
        <v>6192</v>
      </c>
      <c r="F5956">
        <v>27</v>
      </c>
      <c r="G5956" t="s">
        <v>5837</v>
      </c>
      <c r="H5956" t="s">
        <v>5747</v>
      </c>
      <c r="I5956" t="s">
        <v>5748</v>
      </c>
      <c r="J5956">
        <v>473</v>
      </c>
      <c r="K5956">
        <v>24</v>
      </c>
      <c r="L5956">
        <v>5</v>
      </c>
      <c r="M5956" t="s">
        <v>5749</v>
      </c>
      <c r="N5956" t="s">
        <v>5750</v>
      </c>
      <c r="O5956" t="s">
        <v>5874</v>
      </c>
      <c r="P5956" t="s">
        <v>5875</v>
      </c>
      <c r="Q5956" t="s">
        <v>5876</v>
      </c>
      <c r="R5956">
        <v>90001</v>
      </c>
      <c r="S5956" t="s">
        <v>6615</v>
      </c>
      <c r="T5956" t="s">
        <v>6615</v>
      </c>
      <c r="U5956">
        <v>3.75</v>
      </c>
      <c r="V5956" t="s">
        <v>6172</v>
      </c>
      <c r="W5956" t="s">
        <v>5869</v>
      </c>
      <c r="X5956">
        <v>1</v>
      </c>
    </row>
    <row r="5957" spans="1:24" x14ac:dyDescent="0.25">
      <c r="A5957">
        <v>34128</v>
      </c>
      <c r="B5957" t="s">
        <v>4112</v>
      </c>
      <c r="C5957" t="s">
        <v>443</v>
      </c>
      <c r="D5957" t="s">
        <v>6580</v>
      </c>
      <c r="E5957" t="s">
        <v>6192</v>
      </c>
      <c r="F5957">
        <v>27</v>
      </c>
      <c r="G5957" t="s">
        <v>5837</v>
      </c>
      <c r="H5957" t="s">
        <v>5747</v>
      </c>
      <c r="I5957" t="s">
        <v>5748</v>
      </c>
      <c r="J5957">
        <v>473</v>
      </c>
      <c r="K5957">
        <v>24</v>
      </c>
      <c r="L5957">
        <v>5</v>
      </c>
      <c r="M5957" t="s">
        <v>5749</v>
      </c>
      <c r="N5957" t="s">
        <v>5750</v>
      </c>
      <c r="O5957" t="s">
        <v>5874</v>
      </c>
      <c r="P5957" t="s">
        <v>5875</v>
      </c>
      <c r="Q5957" t="s">
        <v>5876</v>
      </c>
      <c r="R5957">
        <v>90001</v>
      </c>
      <c r="S5957" t="s">
        <v>6615</v>
      </c>
      <c r="T5957" t="s">
        <v>6615</v>
      </c>
      <c r="U5957">
        <v>3.75</v>
      </c>
      <c r="V5957" t="s">
        <v>6172</v>
      </c>
      <c r="W5957" t="s">
        <v>5869</v>
      </c>
      <c r="X5957">
        <v>1</v>
      </c>
    </row>
    <row r="5958" spans="1:24" x14ac:dyDescent="0.25">
      <c r="A5958">
        <v>32912</v>
      </c>
      <c r="B5958" t="s">
        <v>4653</v>
      </c>
      <c r="C5958" t="s">
        <v>442</v>
      </c>
      <c r="D5958" t="s">
        <v>5886</v>
      </c>
      <c r="E5958" t="s">
        <v>5887</v>
      </c>
      <c r="F5958">
        <v>21</v>
      </c>
      <c r="G5958" t="s">
        <v>6127</v>
      </c>
      <c r="H5958" t="s">
        <v>5791</v>
      </c>
      <c r="I5958" t="s">
        <v>5792</v>
      </c>
      <c r="J5958">
        <v>750</v>
      </c>
      <c r="K5958">
        <v>6</v>
      </c>
      <c r="L5958">
        <v>14.5</v>
      </c>
      <c r="M5958" t="s">
        <v>5759</v>
      </c>
      <c r="N5958" t="s">
        <v>5888</v>
      </c>
      <c r="O5958" t="s">
        <v>5790</v>
      </c>
      <c r="P5958" t="s">
        <v>5889</v>
      </c>
      <c r="Q5958" t="s">
        <v>5890</v>
      </c>
      <c r="R5958">
        <v>42155</v>
      </c>
      <c r="S5958" t="s">
        <v>5907</v>
      </c>
      <c r="T5958" t="s">
        <v>5844</v>
      </c>
      <c r="U5958">
        <v>99.99</v>
      </c>
      <c r="V5958" t="s">
        <v>5755</v>
      </c>
      <c r="W5958" t="s">
        <v>5756</v>
      </c>
      <c r="X5958">
        <v>1</v>
      </c>
    </row>
    <row r="5959" spans="1:24" x14ac:dyDescent="0.25">
      <c r="A5959">
        <v>34205</v>
      </c>
      <c r="B5959" t="s">
        <v>4237</v>
      </c>
      <c r="C5959" t="s">
        <v>443</v>
      </c>
      <c r="D5959" t="s">
        <v>5871</v>
      </c>
      <c r="E5959" t="s">
        <v>6342</v>
      </c>
      <c r="F5959">
        <v>27</v>
      </c>
      <c r="G5959" t="s">
        <v>5837</v>
      </c>
      <c r="H5959" t="s">
        <v>5747</v>
      </c>
      <c r="I5959" t="s">
        <v>5748</v>
      </c>
      <c r="J5959">
        <v>473</v>
      </c>
      <c r="K5959">
        <v>24</v>
      </c>
      <c r="L5959">
        <v>6</v>
      </c>
      <c r="M5959" t="s">
        <v>5749</v>
      </c>
      <c r="N5959" t="s">
        <v>5750</v>
      </c>
      <c r="O5959" t="s">
        <v>5874</v>
      </c>
      <c r="P5959" t="s">
        <v>5875</v>
      </c>
      <c r="Q5959" t="s">
        <v>5876</v>
      </c>
      <c r="R5959">
        <v>83427</v>
      </c>
      <c r="S5959" t="s">
        <v>6523</v>
      </c>
      <c r="T5959" t="s">
        <v>6413</v>
      </c>
      <c r="U5959">
        <v>3.99</v>
      </c>
      <c r="V5959" t="s">
        <v>6172</v>
      </c>
      <c r="W5959" t="s">
        <v>5869</v>
      </c>
      <c r="X5959">
        <v>1</v>
      </c>
    </row>
    <row r="5960" spans="1:24" x14ac:dyDescent="0.25">
      <c r="A5960">
        <v>34205</v>
      </c>
      <c r="B5960" t="s">
        <v>4237</v>
      </c>
      <c r="C5960" t="s">
        <v>443</v>
      </c>
      <c r="D5960" t="s">
        <v>5871</v>
      </c>
      <c r="E5960" t="s">
        <v>6342</v>
      </c>
      <c r="F5960">
        <v>27</v>
      </c>
      <c r="G5960" t="s">
        <v>5837</v>
      </c>
      <c r="H5960" t="s">
        <v>5747</v>
      </c>
      <c r="I5960" t="s">
        <v>5748</v>
      </c>
      <c r="J5960">
        <v>473</v>
      </c>
      <c r="K5960">
        <v>24</v>
      </c>
      <c r="L5960">
        <v>6</v>
      </c>
      <c r="M5960" t="s">
        <v>5749</v>
      </c>
      <c r="N5960" t="s">
        <v>5750</v>
      </c>
      <c r="O5960" t="s">
        <v>5874</v>
      </c>
      <c r="P5960" t="s">
        <v>5875</v>
      </c>
      <c r="Q5960" t="s">
        <v>5876</v>
      </c>
      <c r="R5960">
        <v>83427</v>
      </c>
      <c r="S5960" t="s">
        <v>6523</v>
      </c>
      <c r="T5960" t="s">
        <v>6413</v>
      </c>
      <c r="U5960">
        <v>3.99</v>
      </c>
      <c r="V5960" t="s">
        <v>6172</v>
      </c>
      <c r="W5960" t="s">
        <v>5869</v>
      </c>
      <c r="X5960">
        <v>1</v>
      </c>
    </row>
    <row r="5961" spans="1:24" x14ac:dyDescent="0.25">
      <c r="A5961">
        <v>34207</v>
      </c>
      <c r="B5961" t="s">
        <v>4238</v>
      </c>
      <c r="C5961" t="s">
        <v>443</v>
      </c>
      <c r="D5961" t="s">
        <v>5871</v>
      </c>
      <c r="E5961" t="s">
        <v>5872</v>
      </c>
      <c r="F5961">
        <v>27</v>
      </c>
      <c r="G5961" t="s">
        <v>5837</v>
      </c>
      <c r="H5961" t="s">
        <v>5747</v>
      </c>
      <c r="I5961" t="s">
        <v>5748</v>
      </c>
      <c r="J5961">
        <v>473</v>
      </c>
      <c r="K5961">
        <v>24</v>
      </c>
      <c r="L5961">
        <v>7.5</v>
      </c>
      <c r="M5961" t="s">
        <v>5749</v>
      </c>
      <c r="N5961" t="s">
        <v>5750</v>
      </c>
      <c r="O5961" t="s">
        <v>5874</v>
      </c>
      <c r="P5961" t="s">
        <v>5875</v>
      </c>
      <c r="Q5961" t="s">
        <v>5876</v>
      </c>
      <c r="R5961">
        <v>83427</v>
      </c>
      <c r="S5961" t="s">
        <v>6523</v>
      </c>
      <c r="T5961" t="s">
        <v>6413</v>
      </c>
      <c r="U5961">
        <v>3.99</v>
      </c>
      <c r="V5961" t="s">
        <v>6172</v>
      </c>
      <c r="W5961" t="s">
        <v>5869</v>
      </c>
      <c r="X5961">
        <v>1</v>
      </c>
    </row>
    <row r="5962" spans="1:24" x14ac:dyDescent="0.25">
      <c r="A5962">
        <v>34207</v>
      </c>
      <c r="B5962" t="s">
        <v>4238</v>
      </c>
      <c r="C5962" t="s">
        <v>443</v>
      </c>
      <c r="D5962" t="s">
        <v>5871</v>
      </c>
      <c r="E5962" t="s">
        <v>5872</v>
      </c>
      <c r="F5962">
        <v>27</v>
      </c>
      <c r="G5962" t="s">
        <v>5837</v>
      </c>
      <c r="H5962" t="s">
        <v>5747</v>
      </c>
      <c r="I5962" t="s">
        <v>5748</v>
      </c>
      <c r="J5962">
        <v>473</v>
      </c>
      <c r="K5962">
        <v>24</v>
      </c>
      <c r="L5962">
        <v>7.5</v>
      </c>
      <c r="M5962" t="s">
        <v>5749</v>
      </c>
      <c r="N5962" t="s">
        <v>5750</v>
      </c>
      <c r="O5962" t="s">
        <v>5874</v>
      </c>
      <c r="P5962" t="s">
        <v>5875</v>
      </c>
      <c r="Q5962" t="s">
        <v>5876</v>
      </c>
      <c r="R5962">
        <v>83427</v>
      </c>
      <c r="S5962" t="s">
        <v>6523</v>
      </c>
      <c r="T5962" t="s">
        <v>6413</v>
      </c>
      <c r="U5962">
        <v>3.99</v>
      </c>
      <c r="V5962" t="s">
        <v>6172</v>
      </c>
      <c r="W5962" t="s">
        <v>5869</v>
      </c>
      <c r="X5962">
        <v>1</v>
      </c>
    </row>
    <row r="5963" spans="1:24" x14ac:dyDescent="0.25">
      <c r="A5963">
        <v>34208</v>
      </c>
      <c r="B5963" t="s">
        <v>4239</v>
      </c>
      <c r="C5963" t="s">
        <v>443</v>
      </c>
      <c r="D5963" t="s">
        <v>5871</v>
      </c>
      <c r="E5963" t="s">
        <v>6342</v>
      </c>
      <c r="F5963">
        <v>27</v>
      </c>
      <c r="G5963" t="s">
        <v>5837</v>
      </c>
      <c r="H5963" t="s">
        <v>5747</v>
      </c>
      <c r="I5963" t="s">
        <v>5748</v>
      </c>
      <c r="J5963">
        <v>473</v>
      </c>
      <c r="K5963">
        <v>24</v>
      </c>
      <c r="L5963">
        <v>5.6</v>
      </c>
      <c r="M5963" t="s">
        <v>5749</v>
      </c>
      <c r="N5963" t="s">
        <v>5750</v>
      </c>
      <c r="O5963" t="s">
        <v>5874</v>
      </c>
      <c r="P5963" t="s">
        <v>5875</v>
      </c>
      <c r="Q5963" t="s">
        <v>5876</v>
      </c>
      <c r="R5963">
        <v>83427</v>
      </c>
      <c r="S5963" t="s">
        <v>6523</v>
      </c>
      <c r="T5963" t="s">
        <v>6413</v>
      </c>
      <c r="U5963">
        <v>3.99</v>
      </c>
      <c r="V5963" t="s">
        <v>6172</v>
      </c>
      <c r="W5963" t="s">
        <v>5869</v>
      </c>
      <c r="X5963">
        <v>1</v>
      </c>
    </row>
    <row r="5964" spans="1:24" x14ac:dyDescent="0.25">
      <c r="A5964">
        <v>34208</v>
      </c>
      <c r="B5964" t="s">
        <v>4239</v>
      </c>
      <c r="C5964" t="s">
        <v>443</v>
      </c>
      <c r="D5964" t="s">
        <v>5871</v>
      </c>
      <c r="E5964" t="s">
        <v>6342</v>
      </c>
      <c r="F5964">
        <v>27</v>
      </c>
      <c r="G5964" t="s">
        <v>5837</v>
      </c>
      <c r="H5964" t="s">
        <v>5747</v>
      </c>
      <c r="I5964" t="s">
        <v>5748</v>
      </c>
      <c r="J5964">
        <v>473</v>
      </c>
      <c r="K5964">
        <v>24</v>
      </c>
      <c r="L5964">
        <v>5.6</v>
      </c>
      <c r="M5964" t="s">
        <v>5749</v>
      </c>
      <c r="N5964" t="s">
        <v>5750</v>
      </c>
      <c r="O5964" t="s">
        <v>5874</v>
      </c>
      <c r="P5964" t="s">
        <v>5875</v>
      </c>
      <c r="Q5964" t="s">
        <v>5876</v>
      </c>
      <c r="R5964">
        <v>83427</v>
      </c>
      <c r="S5964" t="s">
        <v>6523</v>
      </c>
      <c r="T5964" t="s">
        <v>6413</v>
      </c>
      <c r="U5964">
        <v>3.99</v>
      </c>
      <c r="V5964" t="s">
        <v>6172</v>
      </c>
      <c r="W5964" t="s">
        <v>5869</v>
      </c>
      <c r="X5964">
        <v>1</v>
      </c>
    </row>
    <row r="5965" spans="1:24" x14ac:dyDescent="0.25">
      <c r="A5965">
        <v>34210</v>
      </c>
      <c r="B5965" t="s">
        <v>4240</v>
      </c>
      <c r="C5965" t="s">
        <v>443</v>
      </c>
      <c r="D5965" t="s">
        <v>5871</v>
      </c>
      <c r="E5965" t="s">
        <v>6167</v>
      </c>
      <c r="F5965">
        <v>27</v>
      </c>
      <c r="G5965" t="s">
        <v>5837</v>
      </c>
      <c r="H5965" t="s">
        <v>5747</v>
      </c>
      <c r="I5965" t="s">
        <v>5748</v>
      </c>
      <c r="J5965">
        <v>473</v>
      </c>
      <c r="K5965">
        <v>24</v>
      </c>
      <c r="L5965">
        <v>5</v>
      </c>
      <c r="M5965" t="s">
        <v>5749</v>
      </c>
      <c r="N5965" t="s">
        <v>5750</v>
      </c>
      <c r="O5965" t="s">
        <v>5874</v>
      </c>
      <c r="P5965" t="s">
        <v>5875</v>
      </c>
      <c r="Q5965" t="s">
        <v>5876</v>
      </c>
      <c r="R5965">
        <v>83427</v>
      </c>
      <c r="S5965" t="s">
        <v>6523</v>
      </c>
      <c r="T5965" t="s">
        <v>6413</v>
      </c>
      <c r="U5965">
        <v>3.99</v>
      </c>
      <c r="V5965" t="s">
        <v>6172</v>
      </c>
      <c r="W5965" t="s">
        <v>5869</v>
      </c>
      <c r="X5965">
        <v>1</v>
      </c>
    </row>
    <row r="5966" spans="1:24" x14ac:dyDescent="0.25">
      <c r="A5966">
        <v>34210</v>
      </c>
      <c r="B5966" t="s">
        <v>4240</v>
      </c>
      <c r="C5966" t="s">
        <v>443</v>
      </c>
      <c r="D5966" t="s">
        <v>5871</v>
      </c>
      <c r="E5966" t="s">
        <v>6167</v>
      </c>
      <c r="F5966">
        <v>27</v>
      </c>
      <c r="G5966" t="s">
        <v>5837</v>
      </c>
      <c r="H5966" t="s">
        <v>5747</v>
      </c>
      <c r="I5966" t="s">
        <v>5748</v>
      </c>
      <c r="J5966">
        <v>473</v>
      </c>
      <c r="K5966">
        <v>24</v>
      </c>
      <c r="L5966">
        <v>5</v>
      </c>
      <c r="M5966" t="s">
        <v>5749</v>
      </c>
      <c r="N5966" t="s">
        <v>5750</v>
      </c>
      <c r="O5966" t="s">
        <v>5874</v>
      </c>
      <c r="P5966" t="s">
        <v>5875</v>
      </c>
      <c r="Q5966" t="s">
        <v>5876</v>
      </c>
      <c r="R5966">
        <v>83427</v>
      </c>
      <c r="S5966" t="s">
        <v>6523</v>
      </c>
      <c r="T5966" t="s">
        <v>6413</v>
      </c>
      <c r="U5966">
        <v>3.99</v>
      </c>
      <c r="V5966" t="s">
        <v>6172</v>
      </c>
      <c r="W5966" t="s">
        <v>5869</v>
      </c>
      <c r="X5966">
        <v>1</v>
      </c>
    </row>
    <row r="5967" spans="1:24" x14ac:dyDescent="0.25">
      <c r="A5967">
        <v>35390</v>
      </c>
      <c r="B5967" t="s">
        <v>4484</v>
      </c>
      <c r="C5967" t="s">
        <v>441</v>
      </c>
      <c r="D5967" t="s">
        <v>5757</v>
      </c>
      <c r="E5967" t="s">
        <v>5766</v>
      </c>
      <c r="F5967">
        <v>10</v>
      </c>
      <c r="G5967" t="s">
        <v>5767</v>
      </c>
      <c r="H5967" t="s">
        <v>5748</v>
      </c>
      <c r="I5967" t="s">
        <v>5748</v>
      </c>
      <c r="J5967">
        <v>1750</v>
      </c>
      <c r="K5967">
        <v>6</v>
      </c>
      <c r="L5967">
        <v>40</v>
      </c>
      <c r="M5967" t="s">
        <v>5749</v>
      </c>
      <c r="N5967" t="s">
        <v>5750</v>
      </c>
      <c r="O5967" t="s">
        <v>5751</v>
      </c>
      <c r="P5967" t="s">
        <v>5752</v>
      </c>
      <c r="Q5967" t="s">
        <v>5789</v>
      </c>
      <c r="R5967">
        <v>42036</v>
      </c>
      <c r="S5967" t="s">
        <v>5754</v>
      </c>
      <c r="T5967" t="s">
        <v>5754</v>
      </c>
      <c r="U5967">
        <v>50.79</v>
      </c>
      <c r="V5967" t="s">
        <v>5755</v>
      </c>
      <c r="W5967" t="s">
        <v>5756</v>
      </c>
      <c r="X5967">
        <v>1</v>
      </c>
    </row>
    <row r="5968" spans="1:24" x14ac:dyDescent="0.25">
      <c r="A5968">
        <v>34121</v>
      </c>
      <c r="B5968" t="s">
        <v>4117</v>
      </c>
      <c r="C5968" t="s">
        <v>443</v>
      </c>
      <c r="D5968" t="s">
        <v>6177</v>
      </c>
      <c r="E5968" t="s">
        <v>6342</v>
      </c>
      <c r="F5968">
        <v>27</v>
      </c>
      <c r="G5968" t="s">
        <v>5837</v>
      </c>
      <c r="H5968" t="s">
        <v>5747</v>
      </c>
      <c r="I5968" t="s">
        <v>5748</v>
      </c>
      <c r="J5968">
        <v>473</v>
      </c>
      <c r="K5968">
        <v>24</v>
      </c>
      <c r="L5968">
        <v>2.5</v>
      </c>
      <c r="M5968" t="s">
        <v>5749</v>
      </c>
      <c r="N5968" t="s">
        <v>5750</v>
      </c>
      <c r="O5968" t="s">
        <v>5874</v>
      </c>
      <c r="P5968" t="s">
        <v>5875</v>
      </c>
      <c r="Q5968" t="s">
        <v>5876</v>
      </c>
      <c r="R5968">
        <v>83292</v>
      </c>
      <c r="S5968" t="s">
        <v>6382</v>
      </c>
      <c r="T5968" t="s">
        <v>6383</v>
      </c>
      <c r="U5968">
        <v>3.09</v>
      </c>
      <c r="V5968" t="s">
        <v>6172</v>
      </c>
      <c r="W5968" t="s">
        <v>5869</v>
      </c>
      <c r="X5968">
        <v>1</v>
      </c>
    </row>
    <row r="5969" spans="1:24" x14ac:dyDescent="0.25">
      <c r="A5969">
        <v>34121</v>
      </c>
      <c r="B5969" t="s">
        <v>4117</v>
      </c>
      <c r="C5969" t="s">
        <v>443</v>
      </c>
      <c r="D5969" t="s">
        <v>6177</v>
      </c>
      <c r="E5969" t="s">
        <v>6342</v>
      </c>
      <c r="F5969">
        <v>27</v>
      </c>
      <c r="G5969" t="s">
        <v>5837</v>
      </c>
      <c r="H5969" t="s">
        <v>5747</v>
      </c>
      <c r="I5969" t="s">
        <v>5748</v>
      </c>
      <c r="J5969">
        <v>473</v>
      </c>
      <c r="K5969">
        <v>24</v>
      </c>
      <c r="L5969">
        <v>2.5</v>
      </c>
      <c r="M5969" t="s">
        <v>5749</v>
      </c>
      <c r="N5969" t="s">
        <v>5750</v>
      </c>
      <c r="O5969" t="s">
        <v>5874</v>
      </c>
      <c r="P5969" t="s">
        <v>5875</v>
      </c>
      <c r="Q5969" t="s">
        <v>5876</v>
      </c>
      <c r="R5969">
        <v>83292</v>
      </c>
      <c r="S5969" t="s">
        <v>6382</v>
      </c>
      <c r="T5969" t="s">
        <v>6383</v>
      </c>
      <c r="U5969">
        <v>3.09</v>
      </c>
      <c r="V5969" t="s">
        <v>6172</v>
      </c>
      <c r="W5969" t="s">
        <v>5869</v>
      </c>
      <c r="X5969">
        <v>1</v>
      </c>
    </row>
    <row r="5970" spans="1:24" x14ac:dyDescent="0.25">
      <c r="A5970">
        <v>33235</v>
      </c>
      <c r="B5970" t="s">
        <v>3887</v>
      </c>
      <c r="C5970" t="s">
        <v>443</v>
      </c>
      <c r="D5970" t="s">
        <v>6612</v>
      </c>
      <c r="E5970" t="s">
        <v>6192</v>
      </c>
      <c r="F5970">
        <v>27</v>
      </c>
      <c r="G5970" t="s">
        <v>5837</v>
      </c>
      <c r="H5970" t="s">
        <v>5747</v>
      </c>
      <c r="I5970" t="s">
        <v>5748</v>
      </c>
      <c r="J5970">
        <v>2838</v>
      </c>
      <c r="K5970">
        <v>4</v>
      </c>
      <c r="L5970">
        <v>5.5</v>
      </c>
      <c r="M5970" t="s">
        <v>5749</v>
      </c>
      <c r="N5970" t="s">
        <v>5750</v>
      </c>
      <c r="O5970" t="s">
        <v>5874</v>
      </c>
      <c r="P5970" t="s">
        <v>5875</v>
      </c>
      <c r="Q5970" t="s">
        <v>5876</v>
      </c>
      <c r="R5970">
        <v>90000</v>
      </c>
      <c r="S5970" t="s">
        <v>6613</v>
      </c>
      <c r="T5970" t="s">
        <v>6613</v>
      </c>
      <c r="U5970">
        <v>20.5</v>
      </c>
      <c r="V5970" t="s">
        <v>6172</v>
      </c>
      <c r="W5970" t="s">
        <v>5869</v>
      </c>
      <c r="X5970">
        <v>6</v>
      </c>
    </row>
    <row r="5971" spans="1:24" x14ac:dyDescent="0.25">
      <c r="A5971">
        <v>33235</v>
      </c>
      <c r="B5971" t="s">
        <v>3887</v>
      </c>
      <c r="C5971" t="s">
        <v>443</v>
      </c>
      <c r="D5971" t="s">
        <v>6612</v>
      </c>
      <c r="E5971" t="s">
        <v>6192</v>
      </c>
      <c r="F5971">
        <v>27</v>
      </c>
      <c r="G5971" t="s">
        <v>5837</v>
      </c>
      <c r="H5971" t="s">
        <v>5747</v>
      </c>
      <c r="I5971" t="s">
        <v>5748</v>
      </c>
      <c r="J5971">
        <v>2838</v>
      </c>
      <c r="K5971">
        <v>4</v>
      </c>
      <c r="L5971">
        <v>5.5</v>
      </c>
      <c r="M5971" t="s">
        <v>5749</v>
      </c>
      <c r="N5971" t="s">
        <v>5750</v>
      </c>
      <c r="O5971" t="s">
        <v>5874</v>
      </c>
      <c r="P5971" t="s">
        <v>5875</v>
      </c>
      <c r="Q5971" t="s">
        <v>5876</v>
      </c>
      <c r="R5971">
        <v>90000</v>
      </c>
      <c r="S5971" t="s">
        <v>6613</v>
      </c>
      <c r="T5971" t="s">
        <v>6613</v>
      </c>
      <c r="U5971">
        <v>20.5</v>
      </c>
      <c r="V5971" t="s">
        <v>6172</v>
      </c>
      <c r="W5971" t="s">
        <v>5869</v>
      </c>
      <c r="X5971">
        <v>6</v>
      </c>
    </row>
    <row r="5972" spans="1:24" x14ac:dyDescent="0.25">
      <c r="A5972">
        <v>34516</v>
      </c>
      <c r="B5972" t="s">
        <v>4482</v>
      </c>
      <c r="C5972" t="s">
        <v>441</v>
      </c>
      <c r="D5972" t="s">
        <v>5811</v>
      </c>
      <c r="E5972" t="s">
        <v>5819</v>
      </c>
      <c r="F5972">
        <v>11</v>
      </c>
      <c r="G5972" t="s">
        <v>5862</v>
      </c>
      <c r="H5972" t="s">
        <v>5748</v>
      </c>
      <c r="I5972" t="s">
        <v>5792</v>
      </c>
      <c r="J5972">
        <v>750</v>
      </c>
      <c r="K5972">
        <v>3</v>
      </c>
      <c r="L5972">
        <v>11</v>
      </c>
      <c r="M5972" t="s">
        <v>5759</v>
      </c>
      <c r="N5972" t="s">
        <v>5835</v>
      </c>
      <c r="O5972" t="s">
        <v>5863</v>
      </c>
      <c r="P5972" t="s">
        <v>5752</v>
      </c>
      <c r="Q5972" t="s">
        <v>5864</v>
      </c>
      <c r="R5972">
        <v>81616</v>
      </c>
      <c r="S5972" t="s">
        <v>5820</v>
      </c>
      <c r="T5972" t="s">
        <v>5820</v>
      </c>
      <c r="U5972">
        <v>26.29</v>
      </c>
      <c r="V5972" t="s">
        <v>5755</v>
      </c>
      <c r="W5972" t="s">
        <v>5765</v>
      </c>
      <c r="X5972">
        <v>1</v>
      </c>
    </row>
    <row r="5973" spans="1:24" x14ac:dyDescent="0.25">
      <c r="A5973">
        <v>34361</v>
      </c>
      <c r="B5973" t="s">
        <v>4153</v>
      </c>
      <c r="C5973" t="s">
        <v>444</v>
      </c>
      <c r="D5973" t="s">
        <v>6161</v>
      </c>
      <c r="E5973" t="s">
        <v>6395</v>
      </c>
      <c r="F5973">
        <v>10</v>
      </c>
      <c r="G5973" t="s">
        <v>5767</v>
      </c>
      <c r="H5973" t="s">
        <v>5747</v>
      </c>
      <c r="I5973" t="s">
        <v>5748</v>
      </c>
      <c r="J5973">
        <v>2130</v>
      </c>
      <c r="K5973">
        <v>4</v>
      </c>
      <c r="L5973">
        <v>7</v>
      </c>
      <c r="M5973" t="s">
        <v>5749</v>
      </c>
      <c r="N5973" t="s">
        <v>5750</v>
      </c>
      <c r="O5973" t="s">
        <v>5751</v>
      </c>
      <c r="P5973" t="s">
        <v>6163</v>
      </c>
      <c r="Q5973" t="s">
        <v>6396</v>
      </c>
      <c r="R5973">
        <v>84980</v>
      </c>
      <c r="S5973" t="s">
        <v>6155</v>
      </c>
      <c r="T5973" t="s">
        <v>6156</v>
      </c>
      <c r="U5973">
        <v>15.99</v>
      </c>
      <c r="V5973" t="s">
        <v>6172</v>
      </c>
      <c r="W5973" t="s">
        <v>5756</v>
      </c>
      <c r="X5973">
        <v>6</v>
      </c>
    </row>
    <row r="5974" spans="1:24" x14ac:dyDescent="0.25">
      <c r="A5974">
        <v>35539</v>
      </c>
      <c r="B5974" t="s">
        <v>4869</v>
      </c>
      <c r="C5974" t="s">
        <v>443</v>
      </c>
      <c r="D5974" t="s">
        <v>6177</v>
      </c>
      <c r="E5974" t="s">
        <v>6192</v>
      </c>
      <c r="F5974">
        <v>27</v>
      </c>
      <c r="G5974" t="s">
        <v>5837</v>
      </c>
      <c r="H5974" t="s">
        <v>5747</v>
      </c>
      <c r="I5974" t="s">
        <v>5748</v>
      </c>
      <c r="J5974">
        <v>3784</v>
      </c>
      <c r="K5974">
        <v>3</v>
      </c>
      <c r="L5974">
        <v>5.5</v>
      </c>
      <c r="M5974" t="s">
        <v>5749</v>
      </c>
      <c r="N5974" t="s">
        <v>5750</v>
      </c>
      <c r="O5974" t="s">
        <v>5874</v>
      </c>
      <c r="P5974" t="s">
        <v>5875</v>
      </c>
      <c r="Q5974" t="s">
        <v>5876</v>
      </c>
      <c r="R5974">
        <v>42099</v>
      </c>
      <c r="S5974" t="s">
        <v>6179</v>
      </c>
      <c r="T5974" t="s">
        <v>6179</v>
      </c>
      <c r="U5974">
        <v>23.28</v>
      </c>
      <c r="V5974" t="s">
        <v>6172</v>
      </c>
      <c r="W5974" t="s">
        <v>5869</v>
      </c>
      <c r="X5974">
        <v>8</v>
      </c>
    </row>
    <row r="5975" spans="1:24" x14ac:dyDescent="0.25">
      <c r="A5975">
        <v>35539</v>
      </c>
      <c r="B5975" t="s">
        <v>4869</v>
      </c>
      <c r="C5975" t="s">
        <v>443</v>
      </c>
      <c r="D5975" t="s">
        <v>6177</v>
      </c>
      <c r="E5975" t="s">
        <v>6192</v>
      </c>
      <c r="F5975">
        <v>27</v>
      </c>
      <c r="G5975" t="s">
        <v>5837</v>
      </c>
      <c r="H5975" t="s">
        <v>5747</v>
      </c>
      <c r="I5975" t="s">
        <v>5748</v>
      </c>
      <c r="J5975">
        <v>3784</v>
      </c>
      <c r="K5975">
        <v>3</v>
      </c>
      <c r="L5975">
        <v>5.5</v>
      </c>
      <c r="M5975" t="s">
        <v>5749</v>
      </c>
      <c r="N5975" t="s">
        <v>5750</v>
      </c>
      <c r="O5975" t="s">
        <v>5874</v>
      </c>
      <c r="P5975" t="s">
        <v>5875</v>
      </c>
      <c r="Q5975" t="s">
        <v>5876</v>
      </c>
      <c r="R5975">
        <v>42099</v>
      </c>
      <c r="S5975" t="s">
        <v>6179</v>
      </c>
      <c r="T5975" t="s">
        <v>6179</v>
      </c>
      <c r="U5975">
        <v>23.28</v>
      </c>
      <c r="V5975" t="s">
        <v>6172</v>
      </c>
      <c r="W5975" t="s">
        <v>5869</v>
      </c>
      <c r="X5975">
        <v>8</v>
      </c>
    </row>
    <row r="5976" spans="1:24" x14ac:dyDescent="0.25">
      <c r="A5976">
        <v>34549</v>
      </c>
      <c r="B5976" t="s">
        <v>4175</v>
      </c>
      <c r="C5976" t="s">
        <v>443</v>
      </c>
      <c r="D5976" t="s">
        <v>5871</v>
      </c>
      <c r="E5976" t="s">
        <v>6192</v>
      </c>
      <c r="F5976">
        <v>27</v>
      </c>
      <c r="G5976" t="s">
        <v>5837</v>
      </c>
      <c r="H5976" t="s">
        <v>5747</v>
      </c>
      <c r="I5976" t="s">
        <v>5748</v>
      </c>
      <c r="J5976">
        <v>375</v>
      </c>
      <c r="K5976">
        <v>12</v>
      </c>
      <c r="L5976">
        <v>4.3</v>
      </c>
      <c r="M5976" t="s">
        <v>5749</v>
      </c>
      <c r="N5976" t="s">
        <v>5750</v>
      </c>
      <c r="O5976" t="s">
        <v>5874</v>
      </c>
      <c r="P5976" t="s">
        <v>5875</v>
      </c>
      <c r="Q5976" t="s">
        <v>5876</v>
      </c>
      <c r="R5976">
        <v>86613</v>
      </c>
      <c r="S5976" t="s">
        <v>6449</v>
      </c>
      <c r="T5976" t="s">
        <v>6449</v>
      </c>
      <c r="U5976">
        <v>11.08</v>
      </c>
      <c r="V5976" t="s">
        <v>5755</v>
      </c>
      <c r="W5976" t="s">
        <v>5869</v>
      </c>
      <c r="X5976">
        <v>1</v>
      </c>
    </row>
    <row r="5977" spans="1:24" x14ac:dyDescent="0.25">
      <c r="A5977">
        <v>34549</v>
      </c>
      <c r="B5977" t="s">
        <v>4175</v>
      </c>
      <c r="C5977" t="s">
        <v>443</v>
      </c>
      <c r="D5977" t="s">
        <v>5871</v>
      </c>
      <c r="E5977" t="s">
        <v>6192</v>
      </c>
      <c r="F5977">
        <v>27</v>
      </c>
      <c r="G5977" t="s">
        <v>5837</v>
      </c>
      <c r="H5977" t="s">
        <v>5747</v>
      </c>
      <c r="I5977" t="s">
        <v>5748</v>
      </c>
      <c r="J5977">
        <v>375</v>
      </c>
      <c r="K5977">
        <v>12</v>
      </c>
      <c r="L5977">
        <v>4.3</v>
      </c>
      <c r="M5977" t="s">
        <v>5749</v>
      </c>
      <c r="N5977" t="s">
        <v>5750</v>
      </c>
      <c r="O5977" t="s">
        <v>5874</v>
      </c>
      <c r="P5977" t="s">
        <v>5875</v>
      </c>
      <c r="Q5977" t="s">
        <v>5876</v>
      </c>
      <c r="R5977">
        <v>86613</v>
      </c>
      <c r="S5977" t="s">
        <v>6449</v>
      </c>
      <c r="T5977" t="s">
        <v>6449</v>
      </c>
      <c r="U5977">
        <v>11.08</v>
      </c>
      <c r="V5977" t="s">
        <v>5755</v>
      </c>
      <c r="W5977" t="s">
        <v>5869</v>
      </c>
      <c r="X5977">
        <v>1</v>
      </c>
    </row>
    <row r="5978" spans="1:24" x14ac:dyDescent="0.25">
      <c r="A5978">
        <v>34550</v>
      </c>
      <c r="B5978" t="s">
        <v>4176</v>
      </c>
      <c r="C5978" t="s">
        <v>443</v>
      </c>
      <c r="D5978" t="s">
        <v>5871</v>
      </c>
      <c r="E5978" t="s">
        <v>5872</v>
      </c>
      <c r="F5978">
        <v>27</v>
      </c>
      <c r="G5978" t="s">
        <v>5837</v>
      </c>
      <c r="H5978" t="s">
        <v>5747</v>
      </c>
      <c r="I5978" t="s">
        <v>5748</v>
      </c>
      <c r="J5978">
        <v>375</v>
      </c>
      <c r="K5978">
        <v>12</v>
      </c>
      <c r="L5978">
        <v>6.5</v>
      </c>
      <c r="M5978" t="s">
        <v>5749</v>
      </c>
      <c r="N5978" t="s">
        <v>5750</v>
      </c>
      <c r="O5978" t="s">
        <v>5874</v>
      </c>
      <c r="P5978" t="s">
        <v>5875</v>
      </c>
      <c r="Q5978" t="s">
        <v>5876</v>
      </c>
      <c r="R5978">
        <v>86613</v>
      </c>
      <c r="S5978" t="s">
        <v>6449</v>
      </c>
      <c r="T5978" t="s">
        <v>6449</v>
      </c>
      <c r="U5978">
        <v>11.08</v>
      </c>
      <c r="V5978" t="s">
        <v>5755</v>
      </c>
      <c r="W5978" t="s">
        <v>5869</v>
      </c>
      <c r="X5978">
        <v>1</v>
      </c>
    </row>
    <row r="5979" spans="1:24" x14ac:dyDescent="0.25">
      <c r="A5979">
        <v>34550</v>
      </c>
      <c r="B5979" t="s">
        <v>4176</v>
      </c>
      <c r="C5979" t="s">
        <v>443</v>
      </c>
      <c r="D5979" t="s">
        <v>5871</v>
      </c>
      <c r="E5979" t="s">
        <v>5872</v>
      </c>
      <c r="F5979">
        <v>27</v>
      </c>
      <c r="G5979" t="s">
        <v>5837</v>
      </c>
      <c r="H5979" t="s">
        <v>5747</v>
      </c>
      <c r="I5979" t="s">
        <v>5748</v>
      </c>
      <c r="J5979">
        <v>375</v>
      </c>
      <c r="K5979">
        <v>12</v>
      </c>
      <c r="L5979">
        <v>6.5</v>
      </c>
      <c r="M5979" t="s">
        <v>5749</v>
      </c>
      <c r="N5979" t="s">
        <v>5750</v>
      </c>
      <c r="O5979" t="s">
        <v>5874</v>
      </c>
      <c r="P5979" t="s">
        <v>5875</v>
      </c>
      <c r="Q5979" t="s">
        <v>5876</v>
      </c>
      <c r="R5979">
        <v>86613</v>
      </c>
      <c r="S5979" t="s">
        <v>6449</v>
      </c>
      <c r="T5979" t="s">
        <v>6449</v>
      </c>
      <c r="U5979">
        <v>11.08</v>
      </c>
      <c r="V5979" t="s">
        <v>5755</v>
      </c>
      <c r="W5979" t="s">
        <v>5869</v>
      </c>
      <c r="X5979">
        <v>1</v>
      </c>
    </row>
    <row r="5980" spans="1:24" x14ac:dyDescent="0.25">
      <c r="A5980">
        <v>35196</v>
      </c>
      <c r="B5980" t="s">
        <v>4654</v>
      </c>
      <c r="C5980" t="s">
        <v>443</v>
      </c>
      <c r="D5980" t="s">
        <v>6201</v>
      </c>
      <c r="E5980" t="s">
        <v>6342</v>
      </c>
      <c r="F5980">
        <v>20</v>
      </c>
      <c r="G5980" t="s">
        <v>5746</v>
      </c>
      <c r="H5980" t="s">
        <v>5747</v>
      </c>
      <c r="I5980" t="s">
        <v>5748</v>
      </c>
      <c r="J5980">
        <v>473</v>
      </c>
      <c r="K5980">
        <v>24</v>
      </c>
      <c r="L5980">
        <v>5.3</v>
      </c>
      <c r="M5980" t="s">
        <v>5749</v>
      </c>
      <c r="N5980" t="s">
        <v>5750</v>
      </c>
      <c r="O5980" t="s">
        <v>5874</v>
      </c>
      <c r="P5980" t="s">
        <v>5875</v>
      </c>
      <c r="Q5980" t="s">
        <v>5876</v>
      </c>
      <c r="R5980">
        <v>85659</v>
      </c>
      <c r="S5980" t="s">
        <v>6615</v>
      </c>
      <c r="T5980" t="s">
        <v>6615</v>
      </c>
      <c r="U5980">
        <v>4.3</v>
      </c>
      <c r="V5980" t="s">
        <v>6172</v>
      </c>
      <c r="W5980" t="s">
        <v>5869</v>
      </c>
      <c r="X5980">
        <v>1</v>
      </c>
    </row>
    <row r="5981" spans="1:24" x14ac:dyDescent="0.25">
      <c r="A5981">
        <v>35196</v>
      </c>
      <c r="B5981" t="s">
        <v>4654</v>
      </c>
      <c r="C5981" t="s">
        <v>443</v>
      </c>
      <c r="D5981" t="s">
        <v>6201</v>
      </c>
      <c r="E5981" t="s">
        <v>6342</v>
      </c>
      <c r="F5981">
        <v>20</v>
      </c>
      <c r="G5981" t="s">
        <v>5746</v>
      </c>
      <c r="H5981" t="s">
        <v>5747</v>
      </c>
      <c r="I5981" t="s">
        <v>5748</v>
      </c>
      <c r="J5981">
        <v>473</v>
      </c>
      <c r="K5981">
        <v>24</v>
      </c>
      <c r="L5981">
        <v>5.3</v>
      </c>
      <c r="M5981" t="s">
        <v>5749</v>
      </c>
      <c r="N5981" t="s">
        <v>5750</v>
      </c>
      <c r="O5981" t="s">
        <v>5874</v>
      </c>
      <c r="P5981" t="s">
        <v>5875</v>
      </c>
      <c r="Q5981" t="s">
        <v>5876</v>
      </c>
      <c r="R5981">
        <v>90001</v>
      </c>
      <c r="S5981" t="s">
        <v>6615</v>
      </c>
      <c r="T5981" t="s">
        <v>6615</v>
      </c>
      <c r="U5981">
        <v>4.3</v>
      </c>
      <c r="V5981" t="s">
        <v>6172</v>
      </c>
      <c r="W5981" t="s">
        <v>5869</v>
      </c>
      <c r="X5981">
        <v>1</v>
      </c>
    </row>
    <row r="5982" spans="1:24" x14ac:dyDescent="0.25">
      <c r="A5982">
        <v>35196</v>
      </c>
      <c r="B5982" t="s">
        <v>4654</v>
      </c>
      <c r="C5982" t="s">
        <v>443</v>
      </c>
      <c r="D5982" t="s">
        <v>6201</v>
      </c>
      <c r="E5982" t="s">
        <v>6342</v>
      </c>
      <c r="F5982">
        <v>20</v>
      </c>
      <c r="G5982" t="s">
        <v>5746</v>
      </c>
      <c r="H5982" t="s">
        <v>5747</v>
      </c>
      <c r="I5982" t="s">
        <v>5748</v>
      </c>
      <c r="J5982">
        <v>473</v>
      </c>
      <c r="K5982">
        <v>24</v>
      </c>
      <c r="L5982">
        <v>5.3</v>
      </c>
      <c r="M5982" t="s">
        <v>5749</v>
      </c>
      <c r="N5982" t="s">
        <v>5750</v>
      </c>
      <c r="O5982" t="s">
        <v>5874</v>
      </c>
      <c r="P5982" t="s">
        <v>5875</v>
      </c>
      <c r="Q5982" t="s">
        <v>5876</v>
      </c>
      <c r="R5982">
        <v>85659</v>
      </c>
      <c r="S5982" t="s">
        <v>6615</v>
      </c>
      <c r="T5982" t="s">
        <v>6615</v>
      </c>
      <c r="U5982">
        <v>4.3</v>
      </c>
      <c r="V5982" t="s">
        <v>6172</v>
      </c>
      <c r="W5982" t="s">
        <v>5869</v>
      </c>
      <c r="X5982">
        <v>1</v>
      </c>
    </row>
    <row r="5983" spans="1:24" x14ac:dyDescent="0.25">
      <c r="A5983">
        <v>34554</v>
      </c>
      <c r="B5983" t="s">
        <v>4177</v>
      </c>
      <c r="C5983" t="s">
        <v>443</v>
      </c>
      <c r="D5983" t="s">
        <v>5871</v>
      </c>
      <c r="E5983" t="s">
        <v>5872</v>
      </c>
      <c r="F5983">
        <v>27</v>
      </c>
      <c r="G5983" t="s">
        <v>5837</v>
      </c>
      <c r="H5983" t="s">
        <v>5747</v>
      </c>
      <c r="I5983" t="s">
        <v>5748</v>
      </c>
      <c r="J5983">
        <v>375</v>
      </c>
      <c r="K5983">
        <v>12</v>
      </c>
      <c r="L5983">
        <v>6.5</v>
      </c>
      <c r="M5983" t="s">
        <v>5749</v>
      </c>
      <c r="N5983" t="s">
        <v>5750</v>
      </c>
      <c r="O5983" t="s">
        <v>5874</v>
      </c>
      <c r="P5983" t="s">
        <v>5875</v>
      </c>
      <c r="Q5983" t="s">
        <v>5876</v>
      </c>
      <c r="R5983">
        <v>86613</v>
      </c>
      <c r="S5983" t="s">
        <v>6449</v>
      </c>
      <c r="T5983" t="s">
        <v>6449</v>
      </c>
      <c r="U5983">
        <v>11.08</v>
      </c>
      <c r="V5983" t="s">
        <v>5755</v>
      </c>
      <c r="W5983" t="s">
        <v>5869</v>
      </c>
      <c r="X5983">
        <v>1</v>
      </c>
    </row>
    <row r="5984" spans="1:24" x14ac:dyDescent="0.25">
      <c r="A5984">
        <v>34554</v>
      </c>
      <c r="B5984" t="s">
        <v>4177</v>
      </c>
      <c r="C5984" t="s">
        <v>443</v>
      </c>
      <c r="D5984" t="s">
        <v>5871</v>
      </c>
      <c r="E5984" t="s">
        <v>5872</v>
      </c>
      <c r="F5984">
        <v>27</v>
      </c>
      <c r="G5984" t="s">
        <v>5837</v>
      </c>
      <c r="H5984" t="s">
        <v>5747</v>
      </c>
      <c r="I5984" t="s">
        <v>5748</v>
      </c>
      <c r="J5984">
        <v>375</v>
      </c>
      <c r="K5984">
        <v>12</v>
      </c>
      <c r="L5984">
        <v>6.5</v>
      </c>
      <c r="M5984" t="s">
        <v>5749</v>
      </c>
      <c r="N5984" t="s">
        <v>5750</v>
      </c>
      <c r="O5984" t="s">
        <v>5874</v>
      </c>
      <c r="P5984" t="s">
        <v>5875</v>
      </c>
      <c r="Q5984" t="s">
        <v>5876</v>
      </c>
      <c r="R5984">
        <v>86613</v>
      </c>
      <c r="S5984" t="s">
        <v>6449</v>
      </c>
      <c r="T5984" t="s">
        <v>6449</v>
      </c>
      <c r="U5984">
        <v>11.08</v>
      </c>
      <c r="V5984" t="s">
        <v>5755</v>
      </c>
      <c r="W5984" t="s">
        <v>5869</v>
      </c>
      <c r="X5984">
        <v>1</v>
      </c>
    </row>
    <row r="5985" spans="1:24" x14ac:dyDescent="0.25">
      <c r="A5985">
        <v>35368</v>
      </c>
      <c r="B5985" t="s">
        <v>4403</v>
      </c>
      <c r="C5985" t="s">
        <v>443</v>
      </c>
      <c r="D5985" t="s">
        <v>5871</v>
      </c>
      <c r="E5985" t="s">
        <v>6205</v>
      </c>
      <c r="F5985">
        <v>27</v>
      </c>
      <c r="G5985" t="s">
        <v>5837</v>
      </c>
      <c r="H5985" t="s">
        <v>5747</v>
      </c>
      <c r="I5985" t="s">
        <v>5748</v>
      </c>
      <c r="J5985">
        <v>355</v>
      </c>
      <c r="K5985">
        <v>24</v>
      </c>
      <c r="L5985">
        <v>6.9</v>
      </c>
      <c r="M5985" t="s">
        <v>5749</v>
      </c>
      <c r="N5985" t="s">
        <v>5750</v>
      </c>
      <c r="O5985" t="s">
        <v>5874</v>
      </c>
      <c r="P5985" t="s">
        <v>5875</v>
      </c>
      <c r="Q5985" t="s">
        <v>5876</v>
      </c>
      <c r="R5985">
        <v>44051</v>
      </c>
      <c r="S5985" t="s">
        <v>6207</v>
      </c>
      <c r="T5985" t="s">
        <v>6182</v>
      </c>
      <c r="U5985">
        <v>3.69</v>
      </c>
      <c r="V5985" t="s">
        <v>6172</v>
      </c>
      <c r="W5985" t="s">
        <v>5869</v>
      </c>
      <c r="X5985">
        <v>1</v>
      </c>
    </row>
    <row r="5986" spans="1:24" x14ac:dyDescent="0.25">
      <c r="A5986">
        <v>35368</v>
      </c>
      <c r="B5986" t="s">
        <v>4403</v>
      </c>
      <c r="C5986" t="s">
        <v>443</v>
      </c>
      <c r="D5986" t="s">
        <v>5871</v>
      </c>
      <c r="E5986" t="s">
        <v>6205</v>
      </c>
      <c r="F5986">
        <v>27</v>
      </c>
      <c r="G5986" t="s">
        <v>5837</v>
      </c>
      <c r="H5986" t="s">
        <v>5747</v>
      </c>
      <c r="I5986" t="s">
        <v>5748</v>
      </c>
      <c r="J5986">
        <v>355</v>
      </c>
      <c r="K5986">
        <v>24</v>
      </c>
      <c r="L5986">
        <v>6.9</v>
      </c>
      <c r="M5986" t="s">
        <v>5749</v>
      </c>
      <c r="N5986" t="s">
        <v>5750</v>
      </c>
      <c r="O5986" t="s">
        <v>5874</v>
      </c>
      <c r="P5986" t="s">
        <v>5875</v>
      </c>
      <c r="Q5986" t="s">
        <v>5876</v>
      </c>
      <c r="R5986">
        <v>44051</v>
      </c>
      <c r="S5986" t="s">
        <v>6207</v>
      </c>
      <c r="T5986" t="s">
        <v>6182</v>
      </c>
      <c r="U5986">
        <v>3.69</v>
      </c>
      <c r="V5986" t="s">
        <v>6172</v>
      </c>
      <c r="W5986" t="s">
        <v>5869</v>
      </c>
      <c r="X5986">
        <v>1</v>
      </c>
    </row>
    <row r="5987" spans="1:24" x14ac:dyDescent="0.25">
      <c r="A5987">
        <v>35369</v>
      </c>
      <c r="B5987" t="s">
        <v>4404</v>
      </c>
      <c r="C5987" t="s">
        <v>443</v>
      </c>
      <c r="D5987" t="s">
        <v>5871</v>
      </c>
      <c r="E5987" t="s">
        <v>6205</v>
      </c>
      <c r="F5987">
        <v>27</v>
      </c>
      <c r="G5987" t="s">
        <v>5837</v>
      </c>
      <c r="H5987" t="s">
        <v>5747</v>
      </c>
      <c r="I5987" t="s">
        <v>5748</v>
      </c>
      <c r="J5987">
        <v>355</v>
      </c>
      <c r="K5987">
        <v>24</v>
      </c>
      <c r="L5987">
        <v>6.9</v>
      </c>
      <c r="M5987" t="s">
        <v>5749</v>
      </c>
      <c r="N5987" t="s">
        <v>5750</v>
      </c>
      <c r="O5987" t="s">
        <v>5874</v>
      </c>
      <c r="P5987" t="s">
        <v>5875</v>
      </c>
      <c r="Q5987" t="s">
        <v>5876</v>
      </c>
      <c r="R5987">
        <v>44051</v>
      </c>
      <c r="S5987" t="s">
        <v>6207</v>
      </c>
      <c r="T5987" t="s">
        <v>6182</v>
      </c>
      <c r="U5987">
        <v>3.69</v>
      </c>
      <c r="V5987" t="s">
        <v>6172</v>
      </c>
      <c r="W5987" t="s">
        <v>5869</v>
      </c>
      <c r="X5987">
        <v>1</v>
      </c>
    </row>
    <row r="5988" spans="1:24" x14ac:dyDescent="0.25">
      <c r="A5988">
        <v>35369</v>
      </c>
      <c r="B5988" t="s">
        <v>4404</v>
      </c>
      <c r="C5988" t="s">
        <v>443</v>
      </c>
      <c r="D5988" t="s">
        <v>5871</v>
      </c>
      <c r="E5988" t="s">
        <v>6205</v>
      </c>
      <c r="F5988">
        <v>27</v>
      </c>
      <c r="G5988" t="s">
        <v>5837</v>
      </c>
      <c r="H5988" t="s">
        <v>5747</v>
      </c>
      <c r="I5988" t="s">
        <v>5748</v>
      </c>
      <c r="J5988">
        <v>355</v>
      </c>
      <c r="K5988">
        <v>24</v>
      </c>
      <c r="L5988">
        <v>6.9</v>
      </c>
      <c r="M5988" t="s">
        <v>5749</v>
      </c>
      <c r="N5988" t="s">
        <v>5750</v>
      </c>
      <c r="O5988" t="s">
        <v>5874</v>
      </c>
      <c r="P5988" t="s">
        <v>5875</v>
      </c>
      <c r="Q5988" t="s">
        <v>5876</v>
      </c>
      <c r="R5988">
        <v>44051</v>
      </c>
      <c r="S5988" t="s">
        <v>6207</v>
      </c>
      <c r="T5988" t="s">
        <v>6182</v>
      </c>
      <c r="U5988">
        <v>3.69</v>
      </c>
      <c r="V5988" t="s">
        <v>6172</v>
      </c>
      <c r="W5988" t="s">
        <v>5869</v>
      </c>
      <c r="X5988">
        <v>1</v>
      </c>
    </row>
    <row r="5989" spans="1:24" x14ac:dyDescent="0.25">
      <c r="A5989">
        <v>35370</v>
      </c>
      <c r="B5989" t="s">
        <v>4405</v>
      </c>
      <c r="C5989" t="s">
        <v>443</v>
      </c>
      <c r="D5989" t="s">
        <v>5871</v>
      </c>
      <c r="E5989" t="s">
        <v>6205</v>
      </c>
      <c r="F5989">
        <v>27</v>
      </c>
      <c r="G5989" t="s">
        <v>5837</v>
      </c>
      <c r="H5989" t="s">
        <v>5747</v>
      </c>
      <c r="I5989" t="s">
        <v>5748</v>
      </c>
      <c r="J5989">
        <v>750</v>
      </c>
      <c r="K5989">
        <v>12</v>
      </c>
      <c r="L5989">
        <v>6.9</v>
      </c>
      <c r="M5989" t="s">
        <v>5749</v>
      </c>
      <c r="N5989" t="s">
        <v>5750</v>
      </c>
      <c r="O5989" t="s">
        <v>5874</v>
      </c>
      <c r="P5989" t="s">
        <v>5875</v>
      </c>
      <c r="Q5989" t="s">
        <v>5876</v>
      </c>
      <c r="R5989">
        <v>44051</v>
      </c>
      <c r="S5989" t="s">
        <v>6207</v>
      </c>
      <c r="T5989" t="s">
        <v>6182</v>
      </c>
      <c r="U5989">
        <v>9.59</v>
      </c>
      <c r="V5989" t="s">
        <v>5755</v>
      </c>
      <c r="W5989" t="s">
        <v>5869</v>
      </c>
      <c r="X5989">
        <v>1</v>
      </c>
    </row>
    <row r="5990" spans="1:24" x14ac:dyDescent="0.25">
      <c r="A5990">
        <v>35370</v>
      </c>
      <c r="B5990" t="s">
        <v>4405</v>
      </c>
      <c r="C5990" t="s">
        <v>443</v>
      </c>
      <c r="D5990" t="s">
        <v>5871</v>
      </c>
      <c r="E5990" t="s">
        <v>6205</v>
      </c>
      <c r="F5990">
        <v>27</v>
      </c>
      <c r="G5990" t="s">
        <v>5837</v>
      </c>
      <c r="H5990" t="s">
        <v>5747</v>
      </c>
      <c r="I5990" t="s">
        <v>5748</v>
      </c>
      <c r="J5990">
        <v>750</v>
      </c>
      <c r="K5990">
        <v>12</v>
      </c>
      <c r="L5990">
        <v>6.9</v>
      </c>
      <c r="M5990" t="s">
        <v>5749</v>
      </c>
      <c r="N5990" t="s">
        <v>5750</v>
      </c>
      <c r="O5990" t="s">
        <v>5874</v>
      </c>
      <c r="P5990" t="s">
        <v>5875</v>
      </c>
      <c r="Q5990" t="s">
        <v>5876</v>
      </c>
      <c r="R5990">
        <v>44051</v>
      </c>
      <c r="S5990" t="s">
        <v>6207</v>
      </c>
      <c r="T5990" t="s">
        <v>6182</v>
      </c>
      <c r="U5990">
        <v>9.59</v>
      </c>
      <c r="V5990" t="s">
        <v>5755</v>
      </c>
      <c r="W5990" t="s">
        <v>5869</v>
      </c>
      <c r="X5990">
        <v>1</v>
      </c>
    </row>
    <row r="5991" spans="1:24" x14ac:dyDescent="0.25">
      <c r="A5991">
        <v>35228</v>
      </c>
      <c r="B5991" t="s">
        <v>4436</v>
      </c>
      <c r="C5991" t="s">
        <v>442</v>
      </c>
      <c r="D5991" t="s">
        <v>5886</v>
      </c>
      <c r="E5991" t="s">
        <v>5887</v>
      </c>
      <c r="F5991">
        <v>20</v>
      </c>
      <c r="G5991" t="s">
        <v>5746</v>
      </c>
      <c r="H5991" t="s">
        <v>5747</v>
      </c>
      <c r="I5991" t="s">
        <v>5748</v>
      </c>
      <c r="J5991">
        <v>750</v>
      </c>
      <c r="K5991">
        <v>12</v>
      </c>
      <c r="L5991">
        <v>13</v>
      </c>
      <c r="M5991" t="s">
        <v>5749</v>
      </c>
      <c r="N5991" t="s">
        <v>5750</v>
      </c>
      <c r="O5991" t="s">
        <v>5790</v>
      </c>
      <c r="P5991" t="s">
        <v>5988</v>
      </c>
      <c r="Q5991" t="s">
        <v>5952</v>
      </c>
      <c r="R5991">
        <v>81820</v>
      </c>
      <c r="S5991" t="s">
        <v>6439</v>
      </c>
      <c r="T5991" t="s">
        <v>5984</v>
      </c>
      <c r="U5991">
        <v>17.989999999999998</v>
      </c>
      <c r="V5991" t="s">
        <v>5755</v>
      </c>
      <c r="W5991" t="s">
        <v>5869</v>
      </c>
      <c r="X5991">
        <v>1</v>
      </c>
    </row>
    <row r="5992" spans="1:24" x14ac:dyDescent="0.25">
      <c r="A5992">
        <v>34688</v>
      </c>
      <c r="B5992" t="s">
        <v>2050</v>
      </c>
      <c r="C5992" t="s">
        <v>442</v>
      </c>
      <c r="D5992" t="s">
        <v>6035</v>
      </c>
      <c r="E5992" t="s">
        <v>5887</v>
      </c>
      <c r="F5992">
        <v>20</v>
      </c>
      <c r="G5992" t="s">
        <v>5746</v>
      </c>
      <c r="H5992" t="s">
        <v>5747</v>
      </c>
      <c r="I5992" t="s">
        <v>5748</v>
      </c>
      <c r="J5992">
        <v>750</v>
      </c>
      <c r="K5992">
        <v>12</v>
      </c>
      <c r="L5992">
        <v>12.5</v>
      </c>
      <c r="M5992" t="s">
        <v>5759</v>
      </c>
      <c r="N5992" t="s">
        <v>5992</v>
      </c>
      <c r="O5992" t="s">
        <v>5751</v>
      </c>
      <c r="P5992" t="s">
        <v>5916</v>
      </c>
      <c r="Q5992" t="s">
        <v>5986</v>
      </c>
      <c r="R5992">
        <v>84696</v>
      </c>
      <c r="S5992" t="s">
        <v>6430</v>
      </c>
      <c r="T5992" t="s">
        <v>6210</v>
      </c>
      <c r="U5992">
        <v>15.95</v>
      </c>
      <c r="V5992" t="s">
        <v>5755</v>
      </c>
      <c r="W5992" t="s">
        <v>5869</v>
      </c>
      <c r="X5992">
        <v>1</v>
      </c>
    </row>
    <row r="5993" spans="1:24" x14ac:dyDescent="0.25">
      <c r="A5993">
        <v>34786</v>
      </c>
      <c r="B5993" t="s">
        <v>4142</v>
      </c>
      <c r="C5993" t="s">
        <v>444</v>
      </c>
      <c r="D5993" t="s">
        <v>6161</v>
      </c>
      <c r="E5993" t="s">
        <v>6186</v>
      </c>
      <c r="F5993">
        <v>10</v>
      </c>
      <c r="G5993" t="s">
        <v>5767</v>
      </c>
      <c r="H5993" t="s">
        <v>5747</v>
      </c>
      <c r="I5993" t="s">
        <v>5748</v>
      </c>
      <c r="J5993">
        <v>1420</v>
      </c>
      <c r="K5993">
        <v>6</v>
      </c>
      <c r="L5993">
        <v>5</v>
      </c>
      <c r="M5993" t="s">
        <v>5749</v>
      </c>
      <c r="N5993" t="s">
        <v>5750</v>
      </c>
      <c r="O5993" t="s">
        <v>5751</v>
      </c>
      <c r="P5993" t="s">
        <v>6163</v>
      </c>
      <c r="Q5993" t="s">
        <v>6187</v>
      </c>
      <c r="R5993">
        <v>74231</v>
      </c>
      <c r="S5993" t="s">
        <v>6208</v>
      </c>
      <c r="T5993" t="s">
        <v>5937</v>
      </c>
      <c r="U5993">
        <v>9.99</v>
      </c>
      <c r="V5993" t="s">
        <v>6172</v>
      </c>
      <c r="W5993" t="s">
        <v>5756</v>
      </c>
      <c r="X5993">
        <v>4</v>
      </c>
    </row>
    <row r="5994" spans="1:24" x14ac:dyDescent="0.25">
      <c r="A5994">
        <v>35235</v>
      </c>
      <c r="B5994" t="s">
        <v>4439</v>
      </c>
      <c r="C5994" t="s">
        <v>442</v>
      </c>
      <c r="D5994" t="s">
        <v>5886</v>
      </c>
      <c r="E5994" t="s">
        <v>498</v>
      </c>
      <c r="F5994">
        <v>20</v>
      </c>
      <c r="G5994" t="s">
        <v>5746</v>
      </c>
      <c r="H5994" t="s">
        <v>5747</v>
      </c>
      <c r="I5994" t="s">
        <v>5748</v>
      </c>
      <c r="J5994">
        <v>750</v>
      </c>
      <c r="K5994">
        <v>12</v>
      </c>
      <c r="L5994">
        <v>13</v>
      </c>
      <c r="M5994" t="s">
        <v>5749</v>
      </c>
      <c r="N5994" t="s">
        <v>5750</v>
      </c>
      <c r="O5994" t="s">
        <v>5790</v>
      </c>
      <c r="P5994" t="s">
        <v>5988</v>
      </c>
      <c r="Q5994" t="s">
        <v>5952</v>
      </c>
      <c r="R5994">
        <v>42343</v>
      </c>
      <c r="S5994" t="s">
        <v>5953</v>
      </c>
      <c r="T5994" t="s">
        <v>5954</v>
      </c>
      <c r="U5994">
        <v>17.989999999999998</v>
      </c>
      <c r="V5994" t="s">
        <v>5755</v>
      </c>
      <c r="W5994" t="s">
        <v>5869</v>
      </c>
      <c r="X5994">
        <v>1</v>
      </c>
    </row>
    <row r="5995" spans="1:24" x14ac:dyDescent="0.25">
      <c r="A5995">
        <v>35236</v>
      </c>
      <c r="B5995" t="s">
        <v>4440</v>
      </c>
      <c r="C5995" t="s">
        <v>442</v>
      </c>
      <c r="D5995" t="s">
        <v>6035</v>
      </c>
      <c r="E5995" t="s">
        <v>5887</v>
      </c>
      <c r="F5995">
        <v>20</v>
      </c>
      <c r="G5995" t="s">
        <v>5746</v>
      </c>
      <c r="H5995" t="s">
        <v>5747</v>
      </c>
      <c r="I5995" t="s">
        <v>5792</v>
      </c>
      <c r="J5995">
        <v>250</v>
      </c>
      <c r="K5995">
        <v>24</v>
      </c>
      <c r="L5995">
        <v>12.5</v>
      </c>
      <c r="M5995" t="s">
        <v>5749</v>
      </c>
      <c r="N5995" t="s">
        <v>5750</v>
      </c>
      <c r="O5995" t="s">
        <v>5790</v>
      </c>
      <c r="P5995" t="s">
        <v>6002</v>
      </c>
      <c r="Q5995" t="s">
        <v>5952</v>
      </c>
      <c r="R5995">
        <v>42035</v>
      </c>
      <c r="S5995" t="s">
        <v>6328</v>
      </c>
      <c r="T5995" t="s">
        <v>5965</v>
      </c>
      <c r="U5995">
        <v>4.99</v>
      </c>
      <c r="V5995" t="s">
        <v>6172</v>
      </c>
      <c r="W5995" t="s">
        <v>5869</v>
      </c>
      <c r="X5995">
        <v>1</v>
      </c>
    </row>
    <row r="5996" spans="1:24" x14ac:dyDescent="0.25">
      <c r="A5996">
        <v>32575</v>
      </c>
      <c r="B5996" t="s">
        <v>3789</v>
      </c>
      <c r="C5996" t="s">
        <v>443</v>
      </c>
      <c r="D5996" t="s">
        <v>6411</v>
      </c>
      <c r="E5996" t="s">
        <v>5872</v>
      </c>
      <c r="F5996">
        <v>27</v>
      </c>
      <c r="G5996" t="s">
        <v>5837</v>
      </c>
      <c r="H5996" t="s">
        <v>5747</v>
      </c>
      <c r="I5996" t="s">
        <v>5748</v>
      </c>
      <c r="J5996">
        <v>473</v>
      </c>
      <c r="K5996">
        <v>24</v>
      </c>
      <c r="L5996">
        <v>6.5</v>
      </c>
      <c r="M5996" t="s">
        <v>5759</v>
      </c>
      <c r="N5996" t="s">
        <v>5904</v>
      </c>
      <c r="O5996" t="s">
        <v>5874</v>
      </c>
      <c r="P5996" t="s">
        <v>5875</v>
      </c>
      <c r="Q5996" t="s">
        <v>5876</v>
      </c>
      <c r="R5996">
        <v>79216</v>
      </c>
      <c r="S5996" t="s">
        <v>6412</v>
      </c>
      <c r="T5996" t="s">
        <v>6413</v>
      </c>
      <c r="U5996">
        <v>4.68</v>
      </c>
      <c r="V5996" t="s">
        <v>6172</v>
      </c>
      <c r="W5996" t="s">
        <v>5869</v>
      </c>
      <c r="X5996">
        <v>1</v>
      </c>
    </row>
    <row r="5997" spans="1:24" x14ac:dyDescent="0.25">
      <c r="A5997">
        <v>32575</v>
      </c>
      <c r="B5997" t="s">
        <v>3789</v>
      </c>
      <c r="C5997" t="s">
        <v>443</v>
      </c>
      <c r="D5997" t="s">
        <v>6411</v>
      </c>
      <c r="E5997" t="s">
        <v>5872</v>
      </c>
      <c r="F5997">
        <v>27</v>
      </c>
      <c r="G5997" t="s">
        <v>5837</v>
      </c>
      <c r="H5997" t="s">
        <v>5747</v>
      </c>
      <c r="I5997" t="s">
        <v>5748</v>
      </c>
      <c r="J5997">
        <v>473</v>
      </c>
      <c r="K5997">
        <v>24</v>
      </c>
      <c r="L5997">
        <v>6.5</v>
      </c>
      <c r="M5997" t="s">
        <v>5759</v>
      </c>
      <c r="N5997" t="s">
        <v>5904</v>
      </c>
      <c r="O5997" t="s">
        <v>5874</v>
      </c>
      <c r="P5997" t="s">
        <v>5875</v>
      </c>
      <c r="Q5997" t="s">
        <v>5876</v>
      </c>
      <c r="R5997">
        <v>79216</v>
      </c>
      <c r="S5997" t="s">
        <v>6412</v>
      </c>
      <c r="T5997" t="s">
        <v>6413</v>
      </c>
      <c r="U5997">
        <v>4.68</v>
      </c>
      <c r="V5997" t="s">
        <v>6172</v>
      </c>
      <c r="W5997" t="s">
        <v>5869</v>
      </c>
      <c r="X5997">
        <v>1</v>
      </c>
    </row>
    <row r="5998" spans="1:24" x14ac:dyDescent="0.25">
      <c r="A5998">
        <v>35406</v>
      </c>
      <c r="B5998" t="s">
        <v>4486</v>
      </c>
      <c r="C5998" t="s">
        <v>442</v>
      </c>
      <c r="D5998" t="s">
        <v>5920</v>
      </c>
      <c r="E5998" t="s">
        <v>5921</v>
      </c>
      <c r="F5998">
        <v>20</v>
      </c>
      <c r="G5998" t="s">
        <v>5746</v>
      </c>
      <c r="H5998" t="s">
        <v>5747</v>
      </c>
      <c r="I5998" t="s">
        <v>5748</v>
      </c>
      <c r="J5998">
        <v>3000</v>
      </c>
      <c r="K5998">
        <v>4</v>
      </c>
      <c r="L5998">
        <v>12</v>
      </c>
      <c r="M5998" t="s">
        <v>5759</v>
      </c>
      <c r="N5998" t="s">
        <v>5835</v>
      </c>
      <c r="O5998" t="s">
        <v>5790</v>
      </c>
      <c r="P5998" t="s">
        <v>6002</v>
      </c>
      <c r="Q5998" t="s">
        <v>5979</v>
      </c>
      <c r="R5998">
        <v>43202</v>
      </c>
      <c r="S5998" t="s">
        <v>5771</v>
      </c>
      <c r="T5998" t="s">
        <v>5771</v>
      </c>
      <c r="U5998">
        <v>42.99</v>
      </c>
      <c r="V5998" t="s">
        <v>5960</v>
      </c>
      <c r="W5998" t="s">
        <v>5756</v>
      </c>
      <c r="X5998">
        <v>1</v>
      </c>
    </row>
    <row r="5999" spans="1:24" x14ac:dyDescent="0.25">
      <c r="A5999">
        <v>35295</v>
      </c>
      <c r="B5999" t="s">
        <v>4391</v>
      </c>
      <c r="C5999" t="s">
        <v>442</v>
      </c>
      <c r="D5999" t="s">
        <v>5886</v>
      </c>
      <c r="E5999" t="s">
        <v>5887</v>
      </c>
      <c r="F5999">
        <v>20</v>
      </c>
      <c r="G5999" t="s">
        <v>5746</v>
      </c>
      <c r="H5999" t="s">
        <v>5747</v>
      </c>
      <c r="I5999" t="s">
        <v>5748</v>
      </c>
      <c r="J5999">
        <v>750</v>
      </c>
      <c r="K5999">
        <v>12</v>
      </c>
      <c r="L5999">
        <v>13</v>
      </c>
      <c r="M5999" t="s">
        <v>5749</v>
      </c>
      <c r="N5999" t="s">
        <v>5750</v>
      </c>
      <c r="O5999" t="s">
        <v>5751</v>
      </c>
      <c r="P5999" t="s">
        <v>5988</v>
      </c>
      <c r="Q5999" t="s">
        <v>5952</v>
      </c>
      <c r="R5999">
        <v>42004</v>
      </c>
      <c r="S5999" t="s">
        <v>5946</v>
      </c>
      <c r="T5999" t="s">
        <v>5946</v>
      </c>
      <c r="U5999">
        <v>19.989999999999998</v>
      </c>
      <c r="V5999" t="s">
        <v>5755</v>
      </c>
      <c r="W5999" t="s">
        <v>5869</v>
      </c>
      <c r="X5999">
        <v>1</v>
      </c>
    </row>
    <row r="6000" spans="1:24" x14ac:dyDescent="0.25">
      <c r="A6000">
        <v>33041</v>
      </c>
      <c r="B6000" t="s">
        <v>3796</v>
      </c>
      <c r="C6000" t="s">
        <v>443</v>
      </c>
      <c r="D6000" t="s">
        <v>6411</v>
      </c>
      <c r="E6000" t="s">
        <v>5872</v>
      </c>
      <c r="F6000">
        <v>27</v>
      </c>
      <c r="G6000" t="s">
        <v>5837</v>
      </c>
      <c r="H6000" t="s">
        <v>5747</v>
      </c>
      <c r="I6000" t="s">
        <v>5748</v>
      </c>
      <c r="J6000">
        <v>473</v>
      </c>
      <c r="K6000">
        <v>24</v>
      </c>
      <c r="L6000">
        <v>9</v>
      </c>
      <c r="M6000" t="s">
        <v>5759</v>
      </c>
      <c r="N6000" t="s">
        <v>5904</v>
      </c>
      <c r="O6000" t="s">
        <v>5874</v>
      </c>
      <c r="P6000" t="s">
        <v>5875</v>
      </c>
      <c r="Q6000" t="s">
        <v>5876</v>
      </c>
      <c r="R6000">
        <v>79216</v>
      </c>
      <c r="S6000" t="s">
        <v>6412</v>
      </c>
      <c r="T6000" t="s">
        <v>6413</v>
      </c>
      <c r="U6000">
        <v>5.66</v>
      </c>
      <c r="V6000" t="s">
        <v>6172</v>
      </c>
      <c r="W6000" t="s">
        <v>5869</v>
      </c>
      <c r="X6000">
        <v>1</v>
      </c>
    </row>
    <row r="6001" spans="1:24" x14ac:dyDescent="0.25">
      <c r="A6001">
        <v>33041</v>
      </c>
      <c r="B6001" t="s">
        <v>3796</v>
      </c>
      <c r="C6001" t="s">
        <v>443</v>
      </c>
      <c r="D6001" t="s">
        <v>6411</v>
      </c>
      <c r="E6001" t="s">
        <v>5872</v>
      </c>
      <c r="F6001">
        <v>27</v>
      </c>
      <c r="G6001" t="s">
        <v>5837</v>
      </c>
      <c r="H6001" t="s">
        <v>5747</v>
      </c>
      <c r="I6001" t="s">
        <v>5748</v>
      </c>
      <c r="J6001">
        <v>473</v>
      </c>
      <c r="K6001">
        <v>24</v>
      </c>
      <c r="L6001">
        <v>9</v>
      </c>
      <c r="M6001" t="s">
        <v>5759</v>
      </c>
      <c r="N6001" t="s">
        <v>5904</v>
      </c>
      <c r="O6001" t="s">
        <v>5874</v>
      </c>
      <c r="P6001" t="s">
        <v>5875</v>
      </c>
      <c r="Q6001" t="s">
        <v>5876</v>
      </c>
      <c r="R6001">
        <v>79216</v>
      </c>
      <c r="S6001" t="s">
        <v>6412</v>
      </c>
      <c r="T6001" t="s">
        <v>6413</v>
      </c>
      <c r="U6001">
        <v>5.66</v>
      </c>
      <c r="V6001" t="s">
        <v>6172</v>
      </c>
      <c r="W6001" t="s">
        <v>5869</v>
      </c>
      <c r="X6001">
        <v>1</v>
      </c>
    </row>
    <row r="6002" spans="1:24" x14ac:dyDescent="0.25">
      <c r="A6002">
        <v>35313</v>
      </c>
      <c r="B6002" t="s">
        <v>4396</v>
      </c>
      <c r="C6002" t="s">
        <v>443</v>
      </c>
      <c r="D6002" t="s">
        <v>5871</v>
      </c>
      <c r="E6002" t="s">
        <v>6192</v>
      </c>
      <c r="F6002">
        <v>27</v>
      </c>
      <c r="G6002" t="s">
        <v>5837</v>
      </c>
      <c r="H6002" t="s">
        <v>5747</v>
      </c>
      <c r="I6002" t="s">
        <v>5748</v>
      </c>
      <c r="J6002">
        <v>473</v>
      </c>
      <c r="K6002">
        <v>24</v>
      </c>
      <c r="L6002">
        <v>5</v>
      </c>
      <c r="M6002" t="s">
        <v>5749</v>
      </c>
      <c r="N6002" t="s">
        <v>5750</v>
      </c>
      <c r="O6002" t="s">
        <v>5874</v>
      </c>
      <c r="P6002" t="s">
        <v>5875</v>
      </c>
      <c r="Q6002" t="s">
        <v>5876</v>
      </c>
      <c r="R6002">
        <v>83741</v>
      </c>
      <c r="S6002" t="s">
        <v>6616</v>
      </c>
      <c r="T6002" t="s">
        <v>5984</v>
      </c>
      <c r="U6002">
        <v>3.95</v>
      </c>
      <c r="V6002" t="s">
        <v>6172</v>
      </c>
      <c r="W6002" t="s">
        <v>5869</v>
      </c>
      <c r="X6002">
        <v>1</v>
      </c>
    </row>
    <row r="6003" spans="1:24" x14ac:dyDescent="0.25">
      <c r="A6003">
        <v>35313</v>
      </c>
      <c r="B6003" t="s">
        <v>4396</v>
      </c>
      <c r="C6003" t="s">
        <v>443</v>
      </c>
      <c r="D6003" t="s">
        <v>5871</v>
      </c>
      <c r="E6003" t="s">
        <v>6192</v>
      </c>
      <c r="F6003">
        <v>27</v>
      </c>
      <c r="G6003" t="s">
        <v>5837</v>
      </c>
      <c r="H6003" t="s">
        <v>5747</v>
      </c>
      <c r="I6003" t="s">
        <v>5748</v>
      </c>
      <c r="J6003">
        <v>473</v>
      </c>
      <c r="K6003">
        <v>24</v>
      </c>
      <c r="L6003">
        <v>5</v>
      </c>
      <c r="M6003" t="s">
        <v>5749</v>
      </c>
      <c r="N6003" t="s">
        <v>5750</v>
      </c>
      <c r="O6003" t="s">
        <v>5874</v>
      </c>
      <c r="P6003" t="s">
        <v>5875</v>
      </c>
      <c r="Q6003" t="s">
        <v>5876</v>
      </c>
      <c r="R6003">
        <v>83741</v>
      </c>
      <c r="S6003" t="s">
        <v>6616</v>
      </c>
      <c r="T6003" t="s">
        <v>5984</v>
      </c>
      <c r="U6003">
        <v>3.95</v>
      </c>
      <c r="V6003" t="s">
        <v>6172</v>
      </c>
      <c r="W6003" t="s">
        <v>5869</v>
      </c>
      <c r="X6003">
        <v>1</v>
      </c>
    </row>
    <row r="6004" spans="1:24" x14ac:dyDescent="0.25">
      <c r="A6004">
        <v>34235</v>
      </c>
      <c r="B6004" t="s">
        <v>4131</v>
      </c>
      <c r="C6004" t="s">
        <v>441</v>
      </c>
      <c r="D6004" t="s">
        <v>5850</v>
      </c>
      <c r="E6004" t="s">
        <v>6474</v>
      </c>
      <c r="F6004">
        <v>20</v>
      </c>
      <c r="G6004" t="s">
        <v>5746</v>
      </c>
      <c r="H6004" t="s">
        <v>5747</v>
      </c>
      <c r="I6004" t="s">
        <v>5748</v>
      </c>
      <c r="J6004">
        <v>375</v>
      </c>
      <c r="K6004">
        <v>12</v>
      </c>
      <c r="L6004">
        <v>20</v>
      </c>
      <c r="M6004" t="s">
        <v>5759</v>
      </c>
      <c r="N6004" t="s">
        <v>5859</v>
      </c>
      <c r="O6004" t="s">
        <v>5790</v>
      </c>
      <c r="P6004" t="s">
        <v>5752</v>
      </c>
      <c r="Q6004" t="s">
        <v>5769</v>
      </c>
      <c r="R6004">
        <v>98649</v>
      </c>
      <c r="S6004" t="s">
        <v>5785</v>
      </c>
      <c r="T6004" t="s">
        <v>5786</v>
      </c>
      <c r="U6004">
        <v>20.49</v>
      </c>
      <c r="V6004" t="s">
        <v>5755</v>
      </c>
      <c r="W6004" t="s">
        <v>5765</v>
      </c>
      <c r="X6004">
        <v>1</v>
      </c>
    </row>
    <row r="6005" spans="1:24" x14ac:dyDescent="0.25">
      <c r="A6005">
        <v>34962</v>
      </c>
      <c r="B6005" t="s">
        <v>3336</v>
      </c>
      <c r="C6005" t="s">
        <v>442</v>
      </c>
      <c r="D6005" t="s">
        <v>5886</v>
      </c>
      <c r="E6005" t="s">
        <v>6048</v>
      </c>
      <c r="F6005">
        <v>10</v>
      </c>
      <c r="G6005" t="s">
        <v>5767</v>
      </c>
      <c r="H6005" t="s">
        <v>5747</v>
      </c>
      <c r="I6005" t="s">
        <v>5748</v>
      </c>
      <c r="J6005">
        <v>750</v>
      </c>
      <c r="K6005">
        <v>12</v>
      </c>
      <c r="L6005">
        <v>13.7</v>
      </c>
      <c r="M6005" t="s">
        <v>5759</v>
      </c>
      <c r="N6005" t="s">
        <v>5904</v>
      </c>
      <c r="O6005" t="s">
        <v>5790</v>
      </c>
      <c r="P6005" t="s">
        <v>5889</v>
      </c>
      <c r="Q6005" t="s">
        <v>5923</v>
      </c>
      <c r="R6005">
        <v>67102</v>
      </c>
      <c r="S6005" t="s">
        <v>5956</v>
      </c>
      <c r="T6005" t="s">
        <v>5957</v>
      </c>
      <c r="U6005">
        <v>23.99</v>
      </c>
      <c r="V6005" t="s">
        <v>5755</v>
      </c>
      <c r="W6005" t="s">
        <v>5869</v>
      </c>
      <c r="X6005">
        <v>1</v>
      </c>
    </row>
    <row r="6006" spans="1:24" x14ac:dyDescent="0.25">
      <c r="A6006">
        <v>33372</v>
      </c>
      <c r="B6006" t="s">
        <v>3893</v>
      </c>
      <c r="C6006" t="s">
        <v>443</v>
      </c>
      <c r="D6006" t="s">
        <v>6612</v>
      </c>
      <c r="E6006" t="s">
        <v>5872</v>
      </c>
      <c r="F6006">
        <v>27</v>
      </c>
      <c r="G6006" t="s">
        <v>5837</v>
      </c>
      <c r="H6006" t="s">
        <v>5747</v>
      </c>
      <c r="I6006" t="s">
        <v>5748</v>
      </c>
      <c r="J6006">
        <v>5676</v>
      </c>
      <c r="K6006">
        <v>2</v>
      </c>
      <c r="L6006">
        <v>8</v>
      </c>
      <c r="M6006" t="s">
        <v>5749</v>
      </c>
      <c r="N6006" t="s">
        <v>5750</v>
      </c>
      <c r="O6006" t="s">
        <v>5874</v>
      </c>
      <c r="P6006" t="s">
        <v>5875</v>
      </c>
      <c r="Q6006" t="s">
        <v>5876</v>
      </c>
      <c r="R6006">
        <v>90000</v>
      </c>
      <c r="S6006" t="s">
        <v>6613</v>
      </c>
      <c r="T6006" t="s">
        <v>6613</v>
      </c>
      <c r="U6006">
        <v>44.75</v>
      </c>
      <c r="V6006" t="s">
        <v>6172</v>
      </c>
      <c r="W6006" t="s">
        <v>5869</v>
      </c>
      <c r="X6006">
        <v>12</v>
      </c>
    </row>
    <row r="6007" spans="1:24" x14ac:dyDescent="0.25">
      <c r="A6007">
        <v>33372</v>
      </c>
      <c r="B6007" t="s">
        <v>3893</v>
      </c>
      <c r="C6007" t="s">
        <v>443</v>
      </c>
      <c r="D6007" t="s">
        <v>6612</v>
      </c>
      <c r="E6007" t="s">
        <v>5872</v>
      </c>
      <c r="F6007">
        <v>27</v>
      </c>
      <c r="G6007" t="s">
        <v>5837</v>
      </c>
      <c r="H6007" t="s">
        <v>5747</v>
      </c>
      <c r="I6007" t="s">
        <v>5748</v>
      </c>
      <c r="J6007">
        <v>5676</v>
      </c>
      <c r="K6007">
        <v>2</v>
      </c>
      <c r="L6007">
        <v>8</v>
      </c>
      <c r="M6007" t="s">
        <v>5749</v>
      </c>
      <c r="N6007" t="s">
        <v>5750</v>
      </c>
      <c r="O6007" t="s">
        <v>5874</v>
      </c>
      <c r="P6007" t="s">
        <v>5875</v>
      </c>
      <c r="Q6007" t="s">
        <v>5876</v>
      </c>
      <c r="R6007">
        <v>90000</v>
      </c>
      <c r="S6007" t="s">
        <v>6613</v>
      </c>
      <c r="T6007" t="s">
        <v>6613</v>
      </c>
      <c r="U6007">
        <v>44.75</v>
      </c>
      <c r="V6007" t="s">
        <v>6172</v>
      </c>
      <c r="W6007" t="s">
        <v>5869</v>
      </c>
      <c r="X6007">
        <v>12</v>
      </c>
    </row>
    <row r="6008" spans="1:24" x14ac:dyDescent="0.25">
      <c r="A6008">
        <v>33063</v>
      </c>
      <c r="B6008" t="s">
        <v>3850</v>
      </c>
      <c r="C6008" t="s">
        <v>443</v>
      </c>
      <c r="D6008" t="s">
        <v>5871</v>
      </c>
      <c r="E6008" t="s">
        <v>6192</v>
      </c>
      <c r="F6008">
        <v>27</v>
      </c>
      <c r="G6008" t="s">
        <v>5837</v>
      </c>
      <c r="H6008" t="s">
        <v>5747</v>
      </c>
      <c r="I6008" t="s">
        <v>5748</v>
      </c>
      <c r="J6008">
        <v>473</v>
      </c>
      <c r="K6008">
        <v>24</v>
      </c>
      <c r="L6008">
        <v>4.3</v>
      </c>
      <c r="M6008" t="s">
        <v>5749</v>
      </c>
      <c r="N6008" t="s">
        <v>5750</v>
      </c>
      <c r="O6008" t="s">
        <v>5874</v>
      </c>
      <c r="P6008" t="s">
        <v>5875</v>
      </c>
      <c r="Q6008" t="s">
        <v>5876</v>
      </c>
      <c r="R6008">
        <v>85841</v>
      </c>
      <c r="S6008" t="s">
        <v>6577</v>
      </c>
      <c r="T6008" t="s">
        <v>6578</v>
      </c>
      <c r="U6008">
        <v>4.24</v>
      </c>
      <c r="V6008" t="s">
        <v>6172</v>
      </c>
      <c r="W6008" t="s">
        <v>5869</v>
      </c>
      <c r="X6008">
        <v>1</v>
      </c>
    </row>
    <row r="6009" spans="1:24" x14ac:dyDescent="0.25">
      <c r="A6009">
        <v>33063</v>
      </c>
      <c r="B6009" t="s">
        <v>3850</v>
      </c>
      <c r="C6009" t="s">
        <v>443</v>
      </c>
      <c r="D6009" t="s">
        <v>5871</v>
      </c>
      <c r="E6009" t="s">
        <v>6192</v>
      </c>
      <c r="F6009">
        <v>27</v>
      </c>
      <c r="G6009" t="s">
        <v>5837</v>
      </c>
      <c r="H6009" t="s">
        <v>5747</v>
      </c>
      <c r="I6009" t="s">
        <v>5748</v>
      </c>
      <c r="J6009">
        <v>473</v>
      </c>
      <c r="K6009">
        <v>24</v>
      </c>
      <c r="L6009">
        <v>4.3</v>
      </c>
      <c r="M6009" t="s">
        <v>5749</v>
      </c>
      <c r="N6009" t="s">
        <v>5750</v>
      </c>
      <c r="O6009" t="s">
        <v>5874</v>
      </c>
      <c r="P6009" t="s">
        <v>5875</v>
      </c>
      <c r="Q6009" t="s">
        <v>5876</v>
      </c>
      <c r="R6009">
        <v>85841</v>
      </c>
      <c r="S6009" t="s">
        <v>6577</v>
      </c>
      <c r="T6009" t="s">
        <v>6578</v>
      </c>
      <c r="U6009">
        <v>4.24</v>
      </c>
      <c r="V6009" t="s">
        <v>6172</v>
      </c>
      <c r="W6009" t="s">
        <v>5869</v>
      </c>
      <c r="X6009">
        <v>1</v>
      </c>
    </row>
    <row r="6010" spans="1:24" x14ac:dyDescent="0.25">
      <c r="A6010">
        <v>33695</v>
      </c>
      <c r="B6010" t="s">
        <v>4039</v>
      </c>
      <c r="C6010" t="s">
        <v>443</v>
      </c>
      <c r="D6010" t="s">
        <v>5871</v>
      </c>
      <c r="E6010" t="s">
        <v>6342</v>
      </c>
      <c r="F6010">
        <v>27</v>
      </c>
      <c r="G6010" t="s">
        <v>5837</v>
      </c>
      <c r="H6010" t="s">
        <v>5747</v>
      </c>
      <c r="I6010" t="s">
        <v>5748</v>
      </c>
      <c r="J6010">
        <v>473</v>
      </c>
      <c r="K6010">
        <v>24</v>
      </c>
      <c r="L6010">
        <v>4.3</v>
      </c>
      <c r="M6010" t="s">
        <v>5749</v>
      </c>
      <c r="N6010" t="s">
        <v>5750</v>
      </c>
      <c r="O6010" t="s">
        <v>5874</v>
      </c>
      <c r="P6010" t="s">
        <v>5875</v>
      </c>
      <c r="Q6010" t="s">
        <v>5876</v>
      </c>
      <c r="R6010">
        <v>85841</v>
      </c>
      <c r="S6010" t="s">
        <v>6577</v>
      </c>
      <c r="T6010" t="s">
        <v>6578</v>
      </c>
      <c r="U6010">
        <v>4.24</v>
      </c>
      <c r="V6010" t="s">
        <v>6172</v>
      </c>
      <c r="W6010" t="s">
        <v>5869</v>
      </c>
      <c r="X6010">
        <v>1</v>
      </c>
    </row>
    <row r="6011" spans="1:24" x14ac:dyDescent="0.25">
      <c r="A6011">
        <v>33695</v>
      </c>
      <c r="B6011" t="s">
        <v>4039</v>
      </c>
      <c r="C6011" t="s">
        <v>443</v>
      </c>
      <c r="D6011" t="s">
        <v>5871</v>
      </c>
      <c r="E6011" t="s">
        <v>6342</v>
      </c>
      <c r="F6011">
        <v>27</v>
      </c>
      <c r="G6011" t="s">
        <v>5837</v>
      </c>
      <c r="H6011" t="s">
        <v>5747</v>
      </c>
      <c r="I6011" t="s">
        <v>5748</v>
      </c>
      <c r="J6011">
        <v>473</v>
      </c>
      <c r="K6011">
        <v>24</v>
      </c>
      <c r="L6011">
        <v>4.3</v>
      </c>
      <c r="M6011" t="s">
        <v>5749</v>
      </c>
      <c r="N6011" t="s">
        <v>5750</v>
      </c>
      <c r="O6011" t="s">
        <v>5874</v>
      </c>
      <c r="P6011" t="s">
        <v>5875</v>
      </c>
      <c r="Q6011" t="s">
        <v>5876</v>
      </c>
      <c r="R6011">
        <v>85841</v>
      </c>
      <c r="S6011" t="s">
        <v>6577</v>
      </c>
      <c r="T6011" t="s">
        <v>6578</v>
      </c>
      <c r="U6011">
        <v>4.24</v>
      </c>
      <c r="V6011" t="s">
        <v>6172</v>
      </c>
      <c r="W6011" t="s">
        <v>5869</v>
      </c>
      <c r="X6011">
        <v>1</v>
      </c>
    </row>
    <row r="6012" spans="1:24" x14ac:dyDescent="0.25">
      <c r="A6012">
        <v>34919</v>
      </c>
      <c r="B6012" t="s">
        <v>4463</v>
      </c>
      <c r="C6012" t="s">
        <v>443</v>
      </c>
      <c r="D6012" t="s">
        <v>6177</v>
      </c>
      <c r="E6012" t="s">
        <v>6190</v>
      </c>
      <c r="F6012">
        <v>27</v>
      </c>
      <c r="G6012" t="s">
        <v>5837</v>
      </c>
      <c r="H6012" t="s">
        <v>5747</v>
      </c>
      <c r="I6012" t="s">
        <v>5748</v>
      </c>
      <c r="J6012">
        <v>8520</v>
      </c>
      <c r="K6012">
        <v>1</v>
      </c>
      <c r="L6012">
        <v>4</v>
      </c>
      <c r="M6012" t="s">
        <v>5749</v>
      </c>
      <c r="N6012" t="s">
        <v>5750</v>
      </c>
      <c r="O6012" t="s">
        <v>5874</v>
      </c>
      <c r="P6012" t="s">
        <v>5875</v>
      </c>
      <c r="Q6012" t="s">
        <v>5876</v>
      </c>
      <c r="R6012">
        <v>42099</v>
      </c>
      <c r="S6012" t="s">
        <v>6179</v>
      </c>
      <c r="T6012" t="s">
        <v>6179</v>
      </c>
      <c r="U6012">
        <v>38.49</v>
      </c>
      <c r="V6012" t="s">
        <v>6172</v>
      </c>
      <c r="W6012" t="s">
        <v>5869</v>
      </c>
      <c r="X6012">
        <v>24</v>
      </c>
    </row>
    <row r="6013" spans="1:24" x14ac:dyDescent="0.25">
      <c r="A6013">
        <v>34919</v>
      </c>
      <c r="B6013" t="s">
        <v>4463</v>
      </c>
      <c r="C6013" t="s">
        <v>443</v>
      </c>
      <c r="D6013" t="s">
        <v>6177</v>
      </c>
      <c r="E6013" t="s">
        <v>6190</v>
      </c>
      <c r="F6013">
        <v>27</v>
      </c>
      <c r="G6013" t="s">
        <v>5837</v>
      </c>
      <c r="H6013" t="s">
        <v>5747</v>
      </c>
      <c r="I6013" t="s">
        <v>5748</v>
      </c>
      <c r="J6013">
        <v>8520</v>
      </c>
      <c r="K6013">
        <v>1</v>
      </c>
      <c r="L6013">
        <v>4</v>
      </c>
      <c r="M6013" t="s">
        <v>5749</v>
      </c>
      <c r="N6013" t="s">
        <v>5750</v>
      </c>
      <c r="O6013" t="s">
        <v>5874</v>
      </c>
      <c r="P6013" t="s">
        <v>5875</v>
      </c>
      <c r="Q6013" t="s">
        <v>5876</v>
      </c>
      <c r="R6013">
        <v>42099</v>
      </c>
      <c r="S6013" t="s">
        <v>6179</v>
      </c>
      <c r="T6013" t="s">
        <v>6179</v>
      </c>
      <c r="U6013">
        <v>38.49</v>
      </c>
      <c r="V6013" t="s">
        <v>6172</v>
      </c>
      <c r="W6013" t="s">
        <v>5869</v>
      </c>
      <c r="X6013">
        <v>24</v>
      </c>
    </row>
    <row r="6014" spans="1:24" x14ac:dyDescent="0.25">
      <c r="A6014">
        <v>33369</v>
      </c>
      <c r="B6014" t="s">
        <v>5263</v>
      </c>
      <c r="C6014" t="s">
        <v>441</v>
      </c>
      <c r="D6014" t="s">
        <v>5827</v>
      </c>
      <c r="E6014" t="s">
        <v>5866</v>
      </c>
      <c r="F6014">
        <v>20</v>
      </c>
      <c r="G6014" t="s">
        <v>5746</v>
      </c>
      <c r="H6014" t="s">
        <v>5747</v>
      </c>
      <c r="I6014" t="s">
        <v>5748</v>
      </c>
      <c r="J6014">
        <v>750</v>
      </c>
      <c r="K6014">
        <v>6</v>
      </c>
      <c r="L6014">
        <v>43.4</v>
      </c>
      <c r="M6014" t="s">
        <v>5759</v>
      </c>
      <c r="N6014" t="s">
        <v>5760</v>
      </c>
      <c r="O6014" t="s">
        <v>5761</v>
      </c>
      <c r="P6014" t="s">
        <v>5762</v>
      </c>
      <c r="Q6014" t="s">
        <v>5830</v>
      </c>
      <c r="R6014">
        <v>81718</v>
      </c>
      <c r="S6014" t="s">
        <v>6759</v>
      </c>
      <c r="T6014" t="s">
        <v>5794</v>
      </c>
      <c r="U6014">
        <v>59.99</v>
      </c>
      <c r="V6014" t="s">
        <v>5755</v>
      </c>
      <c r="W6014" t="s">
        <v>5765</v>
      </c>
      <c r="X6014">
        <v>1</v>
      </c>
    </row>
    <row r="6015" spans="1:24" x14ac:dyDescent="0.25">
      <c r="A6015">
        <v>33032</v>
      </c>
      <c r="B6015" t="s">
        <v>3845</v>
      </c>
      <c r="C6015" t="s">
        <v>444</v>
      </c>
      <c r="D6015" t="s">
        <v>6161</v>
      </c>
      <c r="E6015" t="s">
        <v>6395</v>
      </c>
      <c r="F6015">
        <v>10</v>
      </c>
      <c r="G6015" t="s">
        <v>5767</v>
      </c>
      <c r="H6015" t="s">
        <v>5747</v>
      </c>
      <c r="I6015" t="s">
        <v>5748</v>
      </c>
      <c r="J6015">
        <v>1420</v>
      </c>
      <c r="K6015">
        <v>6</v>
      </c>
      <c r="L6015">
        <v>4.5</v>
      </c>
      <c r="M6015" t="s">
        <v>5749</v>
      </c>
      <c r="N6015" t="s">
        <v>5750</v>
      </c>
      <c r="O6015" t="s">
        <v>5751</v>
      </c>
      <c r="P6015" t="s">
        <v>6163</v>
      </c>
      <c r="Q6015" t="s">
        <v>6396</v>
      </c>
      <c r="R6015">
        <v>43500</v>
      </c>
      <c r="S6015" t="s">
        <v>5773</v>
      </c>
      <c r="T6015" t="s">
        <v>5773</v>
      </c>
      <c r="U6015">
        <v>10.99</v>
      </c>
      <c r="V6015" t="s">
        <v>6172</v>
      </c>
      <c r="W6015" t="s">
        <v>5756</v>
      </c>
      <c r="X6015">
        <v>4</v>
      </c>
    </row>
    <row r="6016" spans="1:24" x14ac:dyDescent="0.25">
      <c r="A6016">
        <v>34356</v>
      </c>
      <c r="B6016" t="s">
        <v>4152</v>
      </c>
      <c r="C6016" t="s">
        <v>444</v>
      </c>
      <c r="D6016" t="s">
        <v>6161</v>
      </c>
      <c r="E6016" t="s">
        <v>6395</v>
      </c>
      <c r="F6016">
        <v>10</v>
      </c>
      <c r="G6016" t="s">
        <v>5767</v>
      </c>
      <c r="H6016" t="s">
        <v>5747</v>
      </c>
      <c r="I6016" t="s">
        <v>5748</v>
      </c>
      <c r="J6016">
        <v>2130</v>
      </c>
      <c r="K6016">
        <v>4</v>
      </c>
      <c r="L6016">
        <v>7</v>
      </c>
      <c r="M6016" t="s">
        <v>5749</v>
      </c>
      <c r="N6016" t="s">
        <v>5750</v>
      </c>
      <c r="O6016" t="s">
        <v>5751</v>
      </c>
      <c r="P6016" t="s">
        <v>6163</v>
      </c>
      <c r="Q6016" t="s">
        <v>6396</v>
      </c>
      <c r="R6016">
        <v>84980</v>
      </c>
      <c r="S6016" t="s">
        <v>6155</v>
      </c>
      <c r="T6016" t="s">
        <v>6156</v>
      </c>
      <c r="U6016">
        <v>15.99</v>
      </c>
      <c r="V6016" t="s">
        <v>6172</v>
      </c>
      <c r="W6016" t="s">
        <v>5756</v>
      </c>
      <c r="X6016">
        <v>6</v>
      </c>
    </row>
    <row r="6017" spans="1:24" x14ac:dyDescent="0.25">
      <c r="A6017">
        <v>33043</v>
      </c>
      <c r="B6017" t="s">
        <v>3847</v>
      </c>
      <c r="C6017" t="s">
        <v>444</v>
      </c>
      <c r="D6017" t="s">
        <v>6161</v>
      </c>
      <c r="E6017" t="s">
        <v>6162</v>
      </c>
      <c r="F6017">
        <v>10</v>
      </c>
      <c r="G6017" t="s">
        <v>5767</v>
      </c>
      <c r="H6017" t="s">
        <v>5747</v>
      </c>
      <c r="I6017" t="s">
        <v>5792</v>
      </c>
      <c r="J6017">
        <v>458</v>
      </c>
      <c r="K6017">
        <v>24</v>
      </c>
      <c r="L6017">
        <v>5.5</v>
      </c>
      <c r="M6017" t="s">
        <v>5759</v>
      </c>
      <c r="N6017" t="s">
        <v>6009</v>
      </c>
      <c r="O6017" t="s">
        <v>5751</v>
      </c>
      <c r="P6017" t="s">
        <v>6163</v>
      </c>
      <c r="Q6017" t="s">
        <v>6164</v>
      </c>
      <c r="R6017">
        <v>65513</v>
      </c>
      <c r="S6017" t="s">
        <v>6165</v>
      </c>
      <c r="T6017" t="s">
        <v>5844</v>
      </c>
      <c r="U6017">
        <v>3.39</v>
      </c>
      <c r="V6017" t="s">
        <v>6172</v>
      </c>
      <c r="W6017" t="s">
        <v>5756</v>
      </c>
      <c r="X6017">
        <v>1</v>
      </c>
    </row>
    <row r="6018" spans="1:24" x14ac:dyDescent="0.25">
      <c r="A6018">
        <v>34384</v>
      </c>
      <c r="B6018" t="s">
        <v>4199</v>
      </c>
      <c r="C6018" t="s">
        <v>443</v>
      </c>
      <c r="D6018" t="s">
        <v>6411</v>
      </c>
      <c r="E6018" t="s">
        <v>5872</v>
      </c>
      <c r="F6018">
        <v>27</v>
      </c>
      <c r="G6018" t="s">
        <v>5837</v>
      </c>
      <c r="H6018" t="s">
        <v>5747</v>
      </c>
      <c r="I6018" t="s">
        <v>5748</v>
      </c>
      <c r="J6018">
        <v>473</v>
      </c>
      <c r="K6018">
        <v>24</v>
      </c>
      <c r="L6018">
        <v>6</v>
      </c>
      <c r="M6018" t="s">
        <v>5749</v>
      </c>
      <c r="N6018" t="s">
        <v>5750</v>
      </c>
      <c r="O6018" t="s">
        <v>5874</v>
      </c>
      <c r="P6018" t="s">
        <v>5875</v>
      </c>
      <c r="Q6018" t="s">
        <v>5876</v>
      </c>
      <c r="R6018">
        <v>99</v>
      </c>
      <c r="S6018" t="s">
        <v>6638</v>
      </c>
      <c r="T6018" t="s">
        <v>6638</v>
      </c>
      <c r="U6018">
        <v>5</v>
      </c>
      <c r="V6018" t="s">
        <v>6172</v>
      </c>
      <c r="W6018" t="s">
        <v>5869</v>
      </c>
      <c r="X6018">
        <v>1</v>
      </c>
    </row>
    <row r="6019" spans="1:24" x14ac:dyDescent="0.25">
      <c r="A6019">
        <v>34384</v>
      </c>
      <c r="B6019" t="s">
        <v>4199</v>
      </c>
      <c r="C6019" t="s">
        <v>443</v>
      </c>
      <c r="D6019" t="s">
        <v>6411</v>
      </c>
      <c r="E6019" t="s">
        <v>5872</v>
      </c>
      <c r="F6019">
        <v>27</v>
      </c>
      <c r="G6019" t="s">
        <v>5837</v>
      </c>
      <c r="H6019" t="s">
        <v>5747</v>
      </c>
      <c r="I6019" t="s">
        <v>5748</v>
      </c>
      <c r="J6019">
        <v>473</v>
      </c>
      <c r="K6019">
        <v>24</v>
      </c>
      <c r="L6019">
        <v>6</v>
      </c>
      <c r="M6019" t="s">
        <v>5749</v>
      </c>
      <c r="N6019" t="s">
        <v>5750</v>
      </c>
      <c r="O6019" t="s">
        <v>5874</v>
      </c>
      <c r="P6019" t="s">
        <v>5875</v>
      </c>
      <c r="Q6019" t="s">
        <v>5876</v>
      </c>
      <c r="R6019">
        <v>97173</v>
      </c>
      <c r="S6019" t="s">
        <v>6638</v>
      </c>
      <c r="T6019" t="s">
        <v>6638</v>
      </c>
      <c r="U6019">
        <v>5</v>
      </c>
      <c r="V6019" t="s">
        <v>6172</v>
      </c>
      <c r="W6019" t="s">
        <v>5869</v>
      </c>
      <c r="X6019">
        <v>1</v>
      </c>
    </row>
    <row r="6020" spans="1:24" x14ac:dyDescent="0.25">
      <c r="A6020">
        <v>34384</v>
      </c>
      <c r="B6020" t="s">
        <v>4199</v>
      </c>
      <c r="C6020" t="s">
        <v>443</v>
      </c>
      <c r="D6020" t="s">
        <v>6411</v>
      </c>
      <c r="E6020" t="s">
        <v>5872</v>
      </c>
      <c r="F6020">
        <v>27</v>
      </c>
      <c r="G6020" t="s">
        <v>5837</v>
      </c>
      <c r="H6020" t="s">
        <v>5747</v>
      </c>
      <c r="I6020" t="s">
        <v>5748</v>
      </c>
      <c r="J6020">
        <v>473</v>
      </c>
      <c r="K6020">
        <v>24</v>
      </c>
      <c r="L6020">
        <v>6</v>
      </c>
      <c r="M6020" t="s">
        <v>5749</v>
      </c>
      <c r="N6020" t="s">
        <v>5750</v>
      </c>
      <c r="O6020" t="s">
        <v>5874</v>
      </c>
      <c r="P6020" t="s">
        <v>5875</v>
      </c>
      <c r="Q6020" t="s">
        <v>5876</v>
      </c>
      <c r="R6020">
        <v>96</v>
      </c>
      <c r="S6020" t="s">
        <v>6638</v>
      </c>
      <c r="T6020" t="s">
        <v>6638</v>
      </c>
      <c r="U6020">
        <v>5</v>
      </c>
      <c r="V6020" t="s">
        <v>6172</v>
      </c>
      <c r="W6020" t="s">
        <v>5869</v>
      </c>
      <c r="X6020">
        <v>1</v>
      </c>
    </row>
    <row r="6021" spans="1:24" x14ac:dyDescent="0.25">
      <c r="A6021">
        <v>34088</v>
      </c>
      <c r="B6021" t="s">
        <v>2594</v>
      </c>
      <c r="C6021" t="s">
        <v>443</v>
      </c>
      <c r="D6021" t="s">
        <v>6654</v>
      </c>
      <c r="E6021" t="s">
        <v>6192</v>
      </c>
      <c r="F6021">
        <v>27</v>
      </c>
      <c r="G6021" t="s">
        <v>5837</v>
      </c>
      <c r="H6021" t="s">
        <v>5747</v>
      </c>
      <c r="I6021" t="s">
        <v>5748</v>
      </c>
      <c r="J6021">
        <v>473</v>
      </c>
      <c r="K6021">
        <v>24</v>
      </c>
      <c r="L6021">
        <v>5</v>
      </c>
      <c r="M6021" t="s">
        <v>5749</v>
      </c>
      <c r="N6021" t="s">
        <v>5750</v>
      </c>
      <c r="O6021" t="s">
        <v>5874</v>
      </c>
      <c r="P6021" t="s">
        <v>5875</v>
      </c>
      <c r="Q6021" t="s">
        <v>5876</v>
      </c>
      <c r="R6021">
        <v>90002</v>
      </c>
      <c r="S6021" t="s">
        <v>6655</v>
      </c>
      <c r="T6021" t="s">
        <v>6656</v>
      </c>
      <c r="U6021">
        <v>4.9800000000000004</v>
      </c>
      <c r="V6021" t="s">
        <v>6172</v>
      </c>
      <c r="W6021" t="s">
        <v>5869</v>
      </c>
      <c r="X6021">
        <v>1</v>
      </c>
    </row>
    <row r="6022" spans="1:24" x14ac:dyDescent="0.25">
      <c r="A6022">
        <v>34088</v>
      </c>
      <c r="B6022" t="s">
        <v>2594</v>
      </c>
      <c r="C6022" t="s">
        <v>443</v>
      </c>
      <c r="D6022" t="s">
        <v>6654</v>
      </c>
      <c r="E6022" t="s">
        <v>6192</v>
      </c>
      <c r="F6022">
        <v>27</v>
      </c>
      <c r="G6022" t="s">
        <v>5837</v>
      </c>
      <c r="H6022" t="s">
        <v>5747</v>
      </c>
      <c r="I6022" t="s">
        <v>5748</v>
      </c>
      <c r="J6022">
        <v>473</v>
      </c>
      <c r="K6022">
        <v>24</v>
      </c>
      <c r="L6022">
        <v>5</v>
      </c>
      <c r="M6022" t="s">
        <v>5749</v>
      </c>
      <c r="N6022" t="s">
        <v>5750</v>
      </c>
      <c r="O6022" t="s">
        <v>5874</v>
      </c>
      <c r="P6022" t="s">
        <v>5875</v>
      </c>
      <c r="Q6022" t="s">
        <v>5876</v>
      </c>
      <c r="R6022">
        <v>90002</v>
      </c>
      <c r="S6022" t="s">
        <v>6655</v>
      </c>
      <c r="T6022" t="s">
        <v>6656</v>
      </c>
      <c r="U6022">
        <v>4.9800000000000004</v>
      </c>
      <c r="V6022" t="s">
        <v>6172</v>
      </c>
      <c r="W6022" t="s">
        <v>5869</v>
      </c>
      <c r="X6022">
        <v>1</v>
      </c>
    </row>
    <row r="6023" spans="1:24" x14ac:dyDescent="0.25">
      <c r="A6023">
        <v>35194</v>
      </c>
      <c r="B6023" t="s">
        <v>4409</v>
      </c>
      <c r="C6023" t="s">
        <v>443</v>
      </c>
      <c r="D6023" t="s">
        <v>6580</v>
      </c>
      <c r="E6023" t="s">
        <v>5872</v>
      </c>
      <c r="F6023">
        <v>27</v>
      </c>
      <c r="G6023" t="s">
        <v>5837</v>
      </c>
      <c r="H6023" t="s">
        <v>5747</v>
      </c>
      <c r="I6023" t="s">
        <v>5748</v>
      </c>
      <c r="J6023">
        <v>473</v>
      </c>
      <c r="K6023">
        <v>24</v>
      </c>
      <c r="L6023">
        <v>6.1</v>
      </c>
      <c r="M6023" t="s">
        <v>5749</v>
      </c>
      <c r="N6023" t="s">
        <v>5750</v>
      </c>
      <c r="O6023" t="s">
        <v>5874</v>
      </c>
      <c r="P6023" t="s">
        <v>5875</v>
      </c>
      <c r="Q6023" t="s">
        <v>5876</v>
      </c>
      <c r="R6023">
        <v>90001</v>
      </c>
      <c r="S6023" t="s">
        <v>6615</v>
      </c>
      <c r="T6023" t="s">
        <v>6615</v>
      </c>
      <c r="U6023">
        <v>4.3</v>
      </c>
      <c r="V6023" t="s">
        <v>6172</v>
      </c>
      <c r="W6023" t="s">
        <v>5869</v>
      </c>
      <c r="X6023">
        <v>1</v>
      </c>
    </row>
    <row r="6024" spans="1:24" x14ac:dyDescent="0.25">
      <c r="A6024">
        <v>35194</v>
      </c>
      <c r="B6024" t="s">
        <v>4409</v>
      </c>
      <c r="C6024" t="s">
        <v>443</v>
      </c>
      <c r="D6024" t="s">
        <v>6580</v>
      </c>
      <c r="E6024" t="s">
        <v>5872</v>
      </c>
      <c r="F6024">
        <v>27</v>
      </c>
      <c r="G6024" t="s">
        <v>5837</v>
      </c>
      <c r="H6024" t="s">
        <v>5747</v>
      </c>
      <c r="I6024" t="s">
        <v>5748</v>
      </c>
      <c r="J6024">
        <v>473</v>
      </c>
      <c r="K6024">
        <v>24</v>
      </c>
      <c r="L6024">
        <v>6.1</v>
      </c>
      <c r="M6024" t="s">
        <v>5749</v>
      </c>
      <c r="N6024" t="s">
        <v>5750</v>
      </c>
      <c r="O6024" t="s">
        <v>5874</v>
      </c>
      <c r="P6024" t="s">
        <v>5875</v>
      </c>
      <c r="Q6024" t="s">
        <v>5876</v>
      </c>
      <c r="R6024">
        <v>90001</v>
      </c>
      <c r="S6024" t="s">
        <v>6615</v>
      </c>
      <c r="T6024" t="s">
        <v>6615</v>
      </c>
      <c r="U6024">
        <v>4.3</v>
      </c>
      <c r="V6024" t="s">
        <v>6172</v>
      </c>
      <c r="W6024" t="s">
        <v>5869</v>
      </c>
      <c r="X6024">
        <v>1</v>
      </c>
    </row>
    <row r="6025" spans="1:24" x14ac:dyDescent="0.25">
      <c r="A6025">
        <v>34394</v>
      </c>
      <c r="B6025" t="s">
        <v>4201</v>
      </c>
      <c r="C6025" t="s">
        <v>443</v>
      </c>
      <c r="D6025" t="s">
        <v>6651</v>
      </c>
      <c r="E6025" t="s">
        <v>6342</v>
      </c>
      <c r="F6025">
        <v>27</v>
      </c>
      <c r="G6025" t="s">
        <v>5837</v>
      </c>
      <c r="H6025" t="s">
        <v>5747</v>
      </c>
      <c r="I6025" t="s">
        <v>5748</v>
      </c>
      <c r="J6025">
        <v>473</v>
      </c>
      <c r="K6025">
        <v>24</v>
      </c>
      <c r="L6025">
        <v>5.5</v>
      </c>
      <c r="M6025" t="s">
        <v>5749</v>
      </c>
      <c r="N6025" t="s">
        <v>5750</v>
      </c>
      <c r="O6025" t="s">
        <v>5874</v>
      </c>
      <c r="P6025" t="s">
        <v>5875</v>
      </c>
      <c r="Q6025" t="s">
        <v>5876</v>
      </c>
      <c r="R6025">
        <v>96</v>
      </c>
      <c r="S6025" t="s">
        <v>6638</v>
      </c>
      <c r="T6025" t="s">
        <v>6638</v>
      </c>
      <c r="U6025">
        <v>3.99</v>
      </c>
      <c r="V6025" t="s">
        <v>6172</v>
      </c>
      <c r="W6025" t="s">
        <v>5869</v>
      </c>
      <c r="X6025">
        <v>1</v>
      </c>
    </row>
    <row r="6026" spans="1:24" x14ac:dyDescent="0.25">
      <c r="A6026">
        <v>34394</v>
      </c>
      <c r="B6026" t="s">
        <v>4201</v>
      </c>
      <c r="C6026" t="s">
        <v>443</v>
      </c>
      <c r="D6026" t="s">
        <v>6651</v>
      </c>
      <c r="E6026" t="s">
        <v>6342</v>
      </c>
      <c r="F6026">
        <v>27</v>
      </c>
      <c r="G6026" t="s">
        <v>5837</v>
      </c>
      <c r="H6026" t="s">
        <v>5747</v>
      </c>
      <c r="I6026" t="s">
        <v>5748</v>
      </c>
      <c r="J6026">
        <v>473</v>
      </c>
      <c r="K6026">
        <v>24</v>
      </c>
      <c r="L6026">
        <v>5.5</v>
      </c>
      <c r="M6026" t="s">
        <v>5749</v>
      </c>
      <c r="N6026" t="s">
        <v>5750</v>
      </c>
      <c r="O6026" t="s">
        <v>5874</v>
      </c>
      <c r="P6026" t="s">
        <v>5875</v>
      </c>
      <c r="Q6026" t="s">
        <v>5876</v>
      </c>
      <c r="R6026">
        <v>96</v>
      </c>
      <c r="S6026" t="s">
        <v>6638</v>
      </c>
      <c r="T6026" t="s">
        <v>6638</v>
      </c>
      <c r="U6026">
        <v>3.99</v>
      </c>
      <c r="V6026" t="s">
        <v>6172</v>
      </c>
      <c r="W6026" t="s">
        <v>5869</v>
      </c>
      <c r="X6026">
        <v>1</v>
      </c>
    </row>
    <row r="6027" spans="1:24" x14ac:dyDescent="0.25">
      <c r="A6027">
        <v>34395</v>
      </c>
      <c r="B6027" t="s">
        <v>4209</v>
      </c>
      <c r="C6027" t="s">
        <v>443</v>
      </c>
      <c r="D6027" t="s">
        <v>6662</v>
      </c>
      <c r="E6027" t="s">
        <v>5872</v>
      </c>
      <c r="F6027">
        <v>10</v>
      </c>
      <c r="G6027" t="s">
        <v>5767</v>
      </c>
      <c r="H6027" t="s">
        <v>5747</v>
      </c>
      <c r="I6027" t="s">
        <v>5748</v>
      </c>
      <c r="J6027">
        <v>473</v>
      </c>
      <c r="K6027">
        <v>24</v>
      </c>
      <c r="L6027">
        <v>9.5</v>
      </c>
      <c r="M6027" t="s">
        <v>5749</v>
      </c>
      <c r="N6027" t="s">
        <v>5750</v>
      </c>
      <c r="O6027" t="s">
        <v>5874</v>
      </c>
      <c r="P6027" t="s">
        <v>5875</v>
      </c>
      <c r="Q6027" t="s">
        <v>5876</v>
      </c>
      <c r="R6027">
        <v>90003</v>
      </c>
      <c r="S6027" t="s">
        <v>6599</v>
      </c>
      <c r="T6027" t="s">
        <v>6599</v>
      </c>
      <c r="U6027">
        <v>4.24</v>
      </c>
      <c r="V6027" t="s">
        <v>6172</v>
      </c>
      <c r="W6027" t="s">
        <v>5869</v>
      </c>
      <c r="X6027">
        <v>1</v>
      </c>
    </row>
    <row r="6028" spans="1:24" x14ac:dyDescent="0.25">
      <c r="A6028">
        <v>34395</v>
      </c>
      <c r="B6028" t="s">
        <v>4209</v>
      </c>
      <c r="C6028" t="s">
        <v>443</v>
      </c>
      <c r="D6028" t="s">
        <v>6662</v>
      </c>
      <c r="E6028" t="s">
        <v>5872</v>
      </c>
      <c r="F6028">
        <v>10</v>
      </c>
      <c r="G6028" t="s">
        <v>5767</v>
      </c>
      <c r="H6028" t="s">
        <v>5747</v>
      </c>
      <c r="I6028" t="s">
        <v>5748</v>
      </c>
      <c r="J6028">
        <v>473</v>
      </c>
      <c r="K6028">
        <v>24</v>
      </c>
      <c r="L6028">
        <v>9.5</v>
      </c>
      <c r="M6028" t="s">
        <v>5749</v>
      </c>
      <c r="N6028" t="s">
        <v>5750</v>
      </c>
      <c r="O6028" t="s">
        <v>5874</v>
      </c>
      <c r="P6028" t="s">
        <v>5875</v>
      </c>
      <c r="Q6028" t="s">
        <v>5876</v>
      </c>
      <c r="R6028">
        <v>97039</v>
      </c>
      <c r="S6028" t="s">
        <v>6599</v>
      </c>
      <c r="T6028" t="s">
        <v>6599</v>
      </c>
      <c r="U6028">
        <v>4.24</v>
      </c>
      <c r="V6028" t="s">
        <v>6172</v>
      </c>
      <c r="W6028" t="s">
        <v>5869</v>
      </c>
      <c r="X6028">
        <v>1</v>
      </c>
    </row>
    <row r="6029" spans="1:24" x14ac:dyDescent="0.25">
      <c r="A6029">
        <v>34395</v>
      </c>
      <c r="B6029" t="s">
        <v>4209</v>
      </c>
      <c r="C6029" t="s">
        <v>443</v>
      </c>
      <c r="D6029" t="s">
        <v>6662</v>
      </c>
      <c r="E6029" t="s">
        <v>5872</v>
      </c>
      <c r="F6029">
        <v>10</v>
      </c>
      <c r="G6029" t="s">
        <v>5767</v>
      </c>
      <c r="H6029" t="s">
        <v>5747</v>
      </c>
      <c r="I6029" t="s">
        <v>5748</v>
      </c>
      <c r="J6029">
        <v>473</v>
      </c>
      <c r="K6029">
        <v>24</v>
      </c>
      <c r="L6029">
        <v>9.5</v>
      </c>
      <c r="M6029" t="s">
        <v>5749</v>
      </c>
      <c r="N6029" t="s">
        <v>5750</v>
      </c>
      <c r="O6029" t="s">
        <v>5874</v>
      </c>
      <c r="P6029" t="s">
        <v>5875</v>
      </c>
      <c r="Q6029" t="s">
        <v>5876</v>
      </c>
      <c r="R6029">
        <v>97039</v>
      </c>
      <c r="S6029" t="s">
        <v>6599</v>
      </c>
      <c r="T6029" t="s">
        <v>6599</v>
      </c>
      <c r="U6029">
        <v>4.24</v>
      </c>
      <c r="V6029" t="s">
        <v>6172</v>
      </c>
      <c r="W6029" t="s">
        <v>5869</v>
      </c>
      <c r="X6029">
        <v>1</v>
      </c>
    </row>
    <row r="6030" spans="1:24" x14ac:dyDescent="0.25">
      <c r="A6030">
        <v>35537</v>
      </c>
      <c r="B6030" t="s">
        <v>4758</v>
      </c>
      <c r="C6030" t="s">
        <v>443</v>
      </c>
      <c r="D6030" t="s">
        <v>6637</v>
      </c>
      <c r="E6030" t="s">
        <v>6192</v>
      </c>
      <c r="F6030">
        <v>10</v>
      </c>
      <c r="G6030" t="s">
        <v>5767</v>
      </c>
      <c r="H6030" t="s">
        <v>5747</v>
      </c>
      <c r="I6030" t="s">
        <v>5748</v>
      </c>
      <c r="J6030">
        <v>473</v>
      </c>
      <c r="K6030">
        <v>24</v>
      </c>
      <c r="L6030">
        <v>5</v>
      </c>
      <c r="M6030" t="s">
        <v>5749</v>
      </c>
      <c r="N6030" t="s">
        <v>5750</v>
      </c>
      <c r="O6030" t="s">
        <v>5874</v>
      </c>
      <c r="P6030" t="s">
        <v>5875</v>
      </c>
      <c r="Q6030" t="s">
        <v>5876</v>
      </c>
      <c r="R6030">
        <v>90004</v>
      </c>
      <c r="S6030" t="s">
        <v>6678</v>
      </c>
      <c r="T6030" t="s">
        <v>6678</v>
      </c>
      <c r="U6030">
        <v>3.99</v>
      </c>
      <c r="V6030" t="s">
        <v>6172</v>
      </c>
      <c r="W6030" t="s">
        <v>5869</v>
      </c>
      <c r="X6030">
        <v>1</v>
      </c>
    </row>
    <row r="6031" spans="1:24" x14ac:dyDescent="0.25">
      <c r="A6031">
        <v>35537</v>
      </c>
      <c r="B6031" t="s">
        <v>4758</v>
      </c>
      <c r="C6031" t="s">
        <v>443</v>
      </c>
      <c r="D6031" t="s">
        <v>6637</v>
      </c>
      <c r="E6031" t="s">
        <v>6192</v>
      </c>
      <c r="F6031">
        <v>10</v>
      </c>
      <c r="G6031" t="s">
        <v>5767</v>
      </c>
      <c r="H6031" t="s">
        <v>5747</v>
      </c>
      <c r="I6031" t="s">
        <v>5748</v>
      </c>
      <c r="J6031">
        <v>473</v>
      </c>
      <c r="K6031">
        <v>24</v>
      </c>
      <c r="L6031">
        <v>5</v>
      </c>
      <c r="M6031" t="s">
        <v>5749</v>
      </c>
      <c r="N6031" t="s">
        <v>5750</v>
      </c>
      <c r="O6031" t="s">
        <v>5874</v>
      </c>
      <c r="P6031" t="s">
        <v>5875</v>
      </c>
      <c r="Q6031" t="s">
        <v>5876</v>
      </c>
      <c r="R6031">
        <v>90004</v>
      </c>
      <c r="S6031" t="s">
        <v>6678</v>
      </c>
      <c r="T6031" t="s">
        <v>6678</v>
      </c>
      <c r="U6031">
        <v>3.99</v>
      </c>
      <c r="V6031" t="s">
        <v>6172</v>
      </c>
      <c r="W6031" t="s">
        <v>5869</v>
      </c>
      <c r="X6031">
        <v>1</v>
      </c>
    </row>
    <row r="6032" spans="1:24" x14ac:dyDescent="0.25">
      <c r="A6032">
        <v>35540</v>
      </c>
      <c r="B6032" t="s">
        <v>5269</v>
      </c>
      <c r="C6032" t="s">
        <v>443</v>
      </c>
      <c r="D6032" t="s">
        <v>6411</v>
      </c>
      <c r="E6032" t="s">
        <v>5872</v>
      </c>
      <c r="F6032">
        <v>10</v>
      </c>
      <c r="G6032" t="s">
        <v>5767</v>
      </c>
      <c r="H6032" t="s">
        <v>5747</v>
      </c>
      <c r="I6032" t="s">
        <v>5748</v>
      </c>
      <c r="J6032">
        <v>473</v>
      </c>
      <c r="K6032">
        <v>24</v>
      </c>
      <c r="L6032">
        <v>6.7</v>
      </c>
      <c r="M6032" t="s">
        <v>5749</v>
      </c>
      <c r="N6032" t="s">
        <v>5750</v>
      </c>
      <c r="O6032" t="s">
        <v>5874</v>
      </c>
      <c r="P6032" t="s">
        <v>5875</v>
      </c>
      <c r="Q6032" t="s">
        <v>5876</v>
      </c>
      <c r="R6032">
        <v>99</v>
      </c>
      <c r="S6032" t="s">
        <v>6535</v>
      </c>
      <c r="T6032" t="s">
        <v>6535</v>
      </c>
      <c r="U6032">
        <v>4.1900000000000004</v>
      </c>
      <c r="V6032" t="s">
        <v>6172</v>
      </c>
      <c r="W6032" t="s">
        <v>5869</v>
      </c>
      <c r="X6032">
        <v>1</v>
      </c>
    </row>
    <row r="6033" spans="1:24" x14ac:dyDescent="0.25">
      <c r="A6033">
        <v>35540</v>
      </c>
      <c r="B6033" t="s">
        <v>5269</v>
      </c>
      <c r="C6033" t="s">
        <v>443</v>
      </c>
      <c r="D6033" t="s">
        <v>6411</v>
      </c>
      <c r="E6033" t="s">
        <v>5872</v>
      </c>
      <c r="F6033">
        <v>10</v>
      </c>
      <c r="G6033" t="s">
        <v>5767</v>
      </c>
      <c r="H6033" t="s">
        <v>5747</v>
      </c>
      <c r="I6033" t="s">
        <v>5748</v>
      </c>
      <c r="J6033">
        <v>473</v>
      </c>
      <c r="K6033">
        <v>24</v>
      </c>
      <c r="L6033">
        <v>6.7</v>
      </c>
      <c r="M6033" t="s">
        <v>5749</v>
      </c>
      <c r="N6033" t="s">
        <v>5750</v>
      </c>
      <c r="O6033" t="s">
        <v>5874</v>
      </c>
      <c r="P6033" t="s">
        <v>5875</v>
      </c>
      <c r="Q6033" t="s">
        <v>5876</v>
      </c>
      <c r="R6033">
        <v>98571</v>
      </c>
      <c r="S6033" t="s">
        <v>6535</v>
      </c>
      <c r="T6033" t="s">
        <v>6535</v>
      </c>
      <c r="U6033">
        <v>4.1900000000000004</v>
      </c>
      <c r="V6033" t="s">
        <v>6172</v>
      </c>
      <c r="W6033" t="s">
        <v>5869</v>
      </c>
      <c r="X6033">
        <v>1</v>
      </c>
    </row>
    <row r="6034" spans="1:24" x14ac:dyDescent="0.25">
      <c r="A6034">
        <v>34399</v>
      </c>
      <c r="B6034" t="s">
        <v>4819</v>
      </c>
      <c r="C6034" t="s">
        <v>443</v>
      </c>
      <c r="D6034" t="s">
        <v>6411</v>
      </c>
      <c r="E6034" t="s">
        <v>6167</v>
      </c>
      <c r="F6034">
        <v>27</v>
      </c>
      <c r="G6034" t="s">
        <v>5837</v>
      </c>
      <c r="H6034" t="s">
        <v>5747</v>
      </c>
      <c r="I6034" t="s">
        <v>5748</v>
      </c>
      <c r="J6034">
        <v>2130</v>
      </c>
      <c r="K6034">
        <v>4</v>
      </c>
      <c r="L6034">
        <v>5</v>
      </c>
      <c r="M6034" t="s">
        <v>5749</v>
      </c>
      <c r="N6034" t="s">
        <v>5750</v>
      </c>
      <c r="O6034" t="s">
        <v>5874</v>
      </c>
      <c r="P6034" t="s">
        <v>5875</v>
      </c>
      <c r="Q6034" t="s">
        <v>5876</v>
      </c>
      <c r="R6034">
        <v>86377</v>
      </c>
      <c r="S6034" t="s">
        <v>6639</v>
      </c>
      <c r="T6034" t="s">
        <v>6413</v>
      </c>
      <c r="U6034">
        <v>9.5</v>
      </c>
      <c r="V6034" t="s">
        <v>6172</v>
      </c>
      <c r="W6034" t="s">
        <v>5869</v>
      </c>
      <c r="X6034">
        <v>6</v>
      </c>
    </row>
    <row r="6035" spans="1:24" x14ac:dyDescent="0.25">
      <c r="A6035">
        <v>34399</v>
      </c>
      <c r="B6035" t="s">
        <v>4819</v>
      </c>
      <c r="C6035" t="s">
        <v>443</v>
      </c>
      <c r="D6035" t="s">
        <v>6411</v>
      </c>
      <c r="E6035" t="s">
        <v>6167</v>
      </c>
      <c r="F6035">
        <v>27</v>
      </c>
      <c r="G6035" t="s">
        <v>5837</v>
      </c>
      <c r="H6035" t="s">
        <v>5747</v>
      </c>
      <c r="I6035" t="s">
        <v>5748</v>
      </c>
      <c r="J6035">
        <v>2130</v>
      </c>
      <c r="K6035">
        <v>4</v>
      </c>
      <c r="L6035">
        <v>5</v>
      </c>
      <c r="M6035" t="s">
        <v>5749</v>
      </c>
      <c r="N6035" t="s">
        <v>5750</v>
      </c>
      <c r="O6035" t="s">
        <v>5874</v>
      </c>
      <c r="P6035" t="s">
        <v>5875</v>
      </c>
      <c r="Q6035" t="s">
        <v>5876</v>
      </c>
      <c r="R6035">
        <v>86377</v>
      </c>
      <c r="S6035" t="s">
        <v>6639</v>
      </c>
      <c r="T6035" t="s">
        <v>6413</v>
      </c>
      <c r="U6035">
        <v>9.5</v>
      </c>
      <c r="V6035" t="s">
        <v>6172</v>
      </c>
      <c r="W6035" t="s">
        <v>5869</v>
      </c>
      <c r="X6035">
        <v>6</v>
      </c>
    </row>
    <row r="6036" spans="1:24" x14ac:dyDescent="0.25">
      <c r="A6036">
        <v>34399</v>
      </c>
      <c r="B6036" t="s">
        <v>4819</v>
      </c>
      <c r="C6036" t="s">
        <v>443</v>
      </c>
      <c r="D6036" t="s">
        <v>6411</v>
      </c>
      <c r="E6036" t="s">
        <v>6167</v>
      </c>
      <c r="F6036">
        <v>27</v>
      </c>
      <c r="G6036" t="s">
        <v>5837</v>
      </c>
      <c r="H6036" t="s">
        <v>5747</v>
      </c>
      <c r="I6036" t="s">
        <v>5748</v>
      </c>
      <c r="J6036">
        <v>2130</v>
      </c>
      <c r="K6036">
        <v>4</v>
      </c>
      <c r="L6036">
        <v>5</v>
      </c>
      <c r="M6036" t="s">
        <v>5749</v>
      </c>
      <c r="N6036" t="s">
        <v>5750</v>
      </c>
      <c r="O6036" t="s">
        <v>5874</v>
      </c>
      <c r="P6036" t="s">
        <v>5875</v>
      </c>
      <c r="Q6036" t="s">
        <v>5876</v>
      </c>
      <c r="R6036">
        <v>86377</v>
      </c>
      <c r="S6036" t="s">
        <v>6639</v>
      </c>
      <c r="T6036" t="s">
        <v>6413</v>
      </c>
      <c r="U6036">
        <v>9.5</v>
      </c>
      <c r="V6036" t="s">
        <v>6172</v>
      </c>
      <c r="W6036" t="s">
        <v>5869</v>
      </c>
      <c r="X6036">
        <v>6</v>
      </c>
    </row>
    <row r="6037" spans="1:24" x14ac:dyDescent="0.25">
      <c r="A6037">
        <v>34558</v>
      </c>
      <c r="B6037" t="s">
        <v>4178</v>
      </c>
      <c r="C6037" t="s">
        <v>443</v>
      </c>
      <c r="D6037" t="s">
        <v>5871</v>
      </c>
      <c r="E6037" t="s">
        <v>5872</v>
      </c>
      <c r="F6037">
        <v>27</v>
      </c>
      <c r="G6037" t="s">
        <v>5837</v>
      </c>
      <c r="H6037" t="s">
        <v>5747</v>
      </c>
      <c r="I6037" t="s">
        <v>5748</v>
      </c>
      <c r="J6037">
        <v>375</v>
      </c>
      <c r="K6037">
        <v>12</v>
      </c>
      <c r="L6037">
        <v>6.5</v>
      </c>
      <c r="M6037" t="s">
        <v>5749</v>
      </c>
      <c r="N6037" t="s">
        <v>5750</v>
      </c>
      <c r="O6037" t="s">
        <v>5874</v>
      </c>
      <c r="P6037" t="s">
        <v>5875</v>
      </c>
      <c r="Q6037" t="s">
        <v>5876</v>
      </c>
      <c r="R6037">
        <v>86613</v>
      </c>
      <c r="S6037" t="s">
        <v>6449</v>
      </c>
      <c r="T6037" t="s">
        <v>6449</v>
      </c>
      <c r="U6037">
        <v>11.08</v>
      </c>
      <c r="V6037" t="s">
        <v>5755</v>
      </c>
      <c r="W6037" t="s">
        <v>5869</v>
      </c>
      <c r="X6037">
        <v>1</v>
      </c>
    </row>
    <row r="6038" spans="1:24" x14ac:dyDescent="0.25">
      <c r="A6038">
        <v>34558</v>
      </c>
      <c r="B6038" t="s">
        <v>4178</v>
      </c>
      <c r="C6038" t="s">
        <v>443</v>
      </c>
      <c r="D6038" t="s">
        <v>5871</v>
      </c>
      <c r="E6038" t="s">
        <v>5872</v>
      </c>
      <c r="F6038">
        <v>27</v>
      </c>
      <c r="G6038" t="s">
        <v>5837</v>
      </c>
      <c r="H6038" t="s">
        <v>5747</v>
      </c>
      <c r="I6038" t="s">
        <v>5748</v>
      </c>
      <c r="J6038">
        <v>375</v>
      </c>
      <c r="K6038">
        <v>12</v>
      </c>
      <c r="L6038">
        <v>6.5</v>
      </c>
      <c r="M6038" t="s">
        <v>5749</v>
      </c>
      <c r="N6038" t="s">
        <v>5750</v>
      </c>
      <c r="O6038" t="s">
        <v>5874</v>
      </c>
      <c r="P6038" t="s">
        <v>5875</v>
      </c>
      <c r="Q6038" t="s">
        <v>5876</v>
      </c>
      <c r="R6038">
        <v>86613</v>
      </c>
      <c r="S6038" t="s">
        <v>6449</v>
      </c>
      <c r="T6038" t="s">
        <v>6449</v>
      </c>
      <c r="U6038">
        <v>11.08</v>
      </c>
      <c r="V6038" t="s">
        <v>5755</v>
      </c>
      <c r="W6038" t="s">
        <v>5869</v>
      </c>
      <c r="X6038">
        <v>1</v>
      </c>
    </row>
    <row r="6039" spans="1:24" x14ac:dyDescent="0.25">
      <c r="A6039">
        <v>34562</v>
      </c>
      <c r="B6039" t="s">
        <v>4179</v>
      </c>
      <c r="C6039" t="s">
        <v>443</v>
      </c>
      <c r="D6039" t="s">
        <v>5871</v>
      </c>
      <c r="E6039" t="s">
        <v>6192</v>
      </c>
      <c r="F6039">
        <v>27</v>
      </c>
      <c r="G6039" t="s">
        <v>5837</v>
      </c>
      <c r="H6039" t="s">
        <v>5747</v>
      </c>
      <c r="I6039" t="s">
        <v>5748</v>
      </c>
      <c r="J6039">
        <v>375</v>
      </c>
      <c r="K6039">
        <v>12</v>
      </c>
      <c r="L6039">
        <v>4.3</v>
      </c>
      <c r="M6039" t="s">
        <v>5749</v>
      </c>
      <c r="N6039" t="s">
        <v>5750</v>
      </c>
      <c r="O6039" t="s">
        <v>5874</v>
      </c>
      <c r="P6039" t="s">
        <v>5875</v>
      </c>
      <c r="Q6039" t="s">
        <v>5876</v>
      </c>
      <c r="R6039">
        <v>86613</v>
      </c>
      <c r="S6039" t="s">
        <v>6449</v>
      </c>
      <c r="T6039" t="s">
        <v>6449</v>
      </c>
      <c r="U6039">
        <v>9.24</v>
      </c>
      <c r="V6039" t="s">
        <v>5755</v>
      </c>
      <c r="W6039" t="s">
        <v>5869</v>
      </c>
      <c r="X6039">
        <v>1</v>
      </c>
    </row>
    <row r="6040" spans="1:24" x14ac:dyDescent="0.25">
      <c r="A6040">
        <v>34562</v>
      </c>
      <c r="B6040" t="s">
        <v>4179</v>
      </c>
      <c r="C6040" t="s">
        <v>443</v>
      </c>
      <c r="D6040" t="s">
        <v>5871</v>
      </c>
      <c r="E6040" t="s">
        <v>6192</v>
      </c>
      <c r="F6040">
        <v>27</v>
      </c>
      <c r="G6040" t="s">
        <v>5837</v>
      </c>
      <c r="H6040" t="s">
        <v>5747</v>
      </c>
      <c r="I6040" t="s">
        <v>5748</v>
      </c>
      <c r="J6040">
        <v>375</v>
      </c>
      <c r="K6040">
        <v>12</v>
      </c>
      <c r="L6040">
        <v>4.3</v>
      </c>
      <c r="M6040" t="s">
        <v>5749</v>
      </c>
      <c r="N6040" t="s">
        <v>5750</v>
      </c>
      <c r="O6040" t="s">
        <v>5874</v>
      </c>
      <c r="P6040" t="s">
        <v>5875</v>
      </c>
      <c r="Q6040" t="s">
        <v>5876</v>
      </c>
      <c r="R6040">
        <v>86613</v>
      </c>
      <c r="S6040" t="s">
        <v>6449</v>
      </c>
      <c r="T6040" t="s">
        <v>6449</v>
      </c>
      <c r="U6040">
        <v>9.24</v>
      </c>
      <c r="V6040" t="s">
        <v>5755</v>
      </c>
      <c r="W6040" t="s">
        <v>5869</v>
      </c>
      <c r="X6040">
        <v>1</v>
      </c>
    </row>
    <row r="6041" spans="1:24" x14ac:dyDescent="0.25">
      <c r="A6041">
        <v>34564</v>
      </c>
      <c r="B6041" t="s">
        <v>4180</v>
      </c>
      <c r="C6041" t="s">
        <v>443</v>
      </c>
      <c r="D6041" t="s">
        <v>5871</v>
      </c>
      <c r="E6041" t="s">
        <v>5872</v>
      </c>
      <c r="F6041">
        <v>27</v>
      </c>
      <c r="G6041" t="s">
        <v>5837</v>
      </c>
      <c r="H6041" t="s">
        <v>5747</v>
      </c>
      <c r="I6041" t="s">
        <v>5748</v>
      </c>
      <c r="J6041">
        <v>375</v>
      </c>
      <c r="K6041">
        <v>12</v>
      </c>
      <c r="L6041">
        <v>6.1</v>
      </c>
      <c r="M6041" t="s">
        <v>5749</v>
      </c>
      <c r="N6041" t="s">
        <v>5750</v>
      </c>
      <c r="O6041" t="s">
        <v>5874</v>
      </c>
      <c r="P6041" t="s">
        <v>5875</v>
      </c>
      <c r="Q6041" t="s">
        <v>5876</v>
      </c>
      <c r="R6041">
        <v>86613</v>
      </c>
      <c r="S6041" t="s">
        <v>6449</v>
      </c>
      <c r="T6041" t="s">
        <v>6449</v>
      </c>
      <c r="U6041">
        <v>11.08</v>
      </c>
      <c r="V6041" t="s">
        <v>5755</v>
      </c>
      <c r="W6041" t="s">
        <v>5869</v>
      </c>
      <c r="X6041">
        <v>1</v>
      </c>
    </row>
    <row r="6042" spans="1:24" x14ac:dyDescent="0.25">
      <c r="A6042">
        <v>34564</v>
      </c>
      <c r="B6042" t="s">
        <v>4180</v>
      </c>
      <c r="C6042" t="s">
        <v>443</v>
      </c>
      <c r="D6042" t="s">
        <v>5871</v>
      </c>
      <c r="E6042" t="s">
        <v>5872</v>
      </c>
      <c r="F6042">
        <v>27</v>
      </c>
      <c r="G6042" t="s">
        <v>5837</v>
      </c>
      <c r="H6042" t="s">
        <v>5747</v>
      </c>
      <c r="I6042" t="s">
        <v>5748</v>
      </c>
      <c r="J6042">
        <v>375</v>
      </c>
      <c r="K6042">
        <v>12</v>
      </c>
      <c r="L6042">
        <v>6.1</v>
      </c>
      <c r="M6042" t="s">
        <v>5749</v>
      </c>
      <c r="N6042" t="s">
        <v>5750</v>
      </c>
      <c r="O6042" t="s">
        <v>5874</v>
      </c>
      <c r="P6042" t="s">
        <v>5875</v>
      </c>
      <c r="Q6042" t="s">
        <v>5876</v>
      </c>
      <c r="R6042">
        <v>86613</v>
      </c>
      <c r="S6042" t="s">
        <v>6449</v>
      </c>
      <c r="T6042" t="s">
        <v>6449</v>
      </c>
      <c r="U6042">
        <v>11.08</v>
      </c>
      <c r="V6042" t="s">
        <v>5755</v>
      </c>
      <c r="W6042" t="s">
        <v>5869</v>
      </c>
      <c r="X6042">
        <v>1</v>
      </c>
    </row>
    <row r="6043" spans="1:24" x14ac:dyDescent="0.25">
      <c r="A6043">
        <v>34113</v>
      </c>
      <c r="B6043" t="s">
        <v>3902</v>
      </c>
      <c r="C6043" t="s">
        <v>443</v>
      </c>
      <c r="D6043" t="s">
        <v>6612</v>
      </c>
      <c r="E6043" t="s">
        <v>6192</v>
      </c>
      <c r="F6043">
        <v>27</v>
      </c>
      <c r="G6043" t="s">
        <v>5837</v>
      </c>
      <c r="H6043" t="s">
        <v>5747</v>
      </c>
      <c r="I6043" t="s">
        <v>5748</v>
      </c>
      <c r="J6043">
        <v>2838</v>
      </c>
      <c r="K6043">
        <v>4</v>
      </c>
      <c r="L6043">
        <v>4.5</v>
      </c>
      <c r="M6043" t="s">
        <v>5749</v>
      </c>
      <c r="N6043" t="s">
        <v>5750</v>
      </c>
      <c r="O6043" t="s">
        <v>5874</v>
      </c>
      <c r="P6043" t="s">
        <v>5875</v>
      </c>
      <c r="Q6043" t="s">
        <v>5876</v>
      </c>
      <c r="R6043">
        <v>90000</v>
      </c>
      <c r="S6043" t="s">
        <v>6613</v>
      </c>
      <c r="T6043" t="s">
        <v>6613</v>
      </c>
      <c r="U6043">
        <v>19.95</v>
      </c>
      <c r="V6043" t="s">
        <v>6172</v>
      </c>
      <c r="W6043" t="s">
        <v>5869</v>
      </c>
      <c r="X6043">
        <v>6</v>
      </c>
    </row>
    <row r="6044" spans="1:24" x14ac:dyDescent="0.25">
      <c r="A6044">
        <v>34113</v>
      </c>
      <c r="B6044" t="s">
        <v>3902</v>
      </c>
      <c r="C6044" t="s">
        <v>443</v>
      </c>
      <c r="D6044" t="s">
        <v>6612</v>
      </c>
      <c r="E6044" t="s">
        <v>6192</v>
      </c>
      <c r="F6044">
        <v>27</v>
      </c>
      <c r="G6044" t="s">
        <v>5837</v>
      </c>
      <c r="H6044" t="s">
        <v>5747</v>
      </c>
      <c r="I6044" t="s">
        <v>5748</v>
      </c>
      <c r="J6044">
        <v>2838</v>
      </c>
      <c r="K6044">
        <v>4</v>
      </c>
      <c r="L6044">
        <v>4.5</v>
      </c>
      <c r="M6044" t="s">
        <v>5749</v>
      </c>
      <c r="N6044" t="s">
        <v>5750</v>
      </c>
      <c r="O6044" t="s">
        <v>5874</v>
      </c>
      <c r="P6044" t="s">
        <v>5875</v>
      </c>
      <c r="Q6044" t="s">
        <v>5876</v>
      </c>
      <c r="R6044">
        <v>90000</v>
      </c>
      <c r="S6044" t="s">
        <v>6613</v>
      </c>
      <c r="T6044" t="s">
        <v>6613</v>
      </c>
      <c r="U6044">
        <v>19.95</v>
      </c>
      <c r="V6044" t="s">
        <v>6172</v>
      </c>
      <c r="W6044" t="s">
        <v>5869</v>
      </c>
      <c r="X6044">
        <v>6</v>
      </c>
    </row>
    <row r="6045" spans="1:24" x14ac:dyDescent="0.25">
      <c r="A6045">
        <v>34114</v>
      </c>
      <c r="B6045" t="s">
        <v>3903</v>
      </c>
      <c r="C6045" t="s">
        <v>443</v>
      </c>
      <c r="D6045" t="s">
        <v>6612</v>
      </c>
      <c r="E6045" t="s">
        <v>6192</v>
      </c>
      <c r="F6045">
        <v>27</v>
      </c>
      <c r="G6045" t="s">
        <v>5837</v>
      </c>
      <c r="H6045" t="s">
        <v>5747</v>
      </c>
      <c r="I6045" t="s">
        <v>5748</v>
      </c>
      <c r="J6045">
        <v>5676</v>
      </c>
      <c r="K6045">
        <v>2</v>
      </c>
      <c r="L6045">
        <v>4.5</v>
      </c>
      <c r="M6045" t="s">
        <v>5749</v>
      </c>
      <c r="N6045" t="s">
        <v>5750</v>
      </c>
      <c r="O6045" t="s">
        <v>5874</v>
      </c>
      <c r="P6045" t="s">
        <v>5875</v>
      </c>
      <c r="Q6045" t="s">
        <v>5876</v>
      </c>
      <c r="R6045">
        <v>90000</v>
      </c>
      <c r="S6045" t="s">
        <v>6613</v>
      </c>
      <c r="T6045" t="s">
        <v>6613</v>
      </c>
      <c r="U6045">
        <v>37.75</v>
      </c>
      <c r="V6045" t="s">
        <v>6172</v>
      </c>
      <c r="W6045" t="s">
        <v>5869</v>
      </c>
      <c r="X6045">
        <v>12</v>
      </c>
    </row>
    <row r="6046" spans="1:24" x14ac:dyDescent="0.25">
      <c r="A6046">
        <v>34114</v>
      </c>
      <c r="B6046" t="s">
        <v>3903</v>
      </c>
      <c r="C6046" t="s">
        <v>443</v>
      </c>
      <c r="D6046" t="s">
        <v>6612</v>
      </c>
      <c r="E6046" t="s">
        <v>6192</v>
      </c>
      <c r="F6046">
        <v>27</v>
      </c>
      <c r="G6046" t="s">
        <v>5837</v>
      </c>
      <c r="H6046" t="s">
        <v>5747</v>
      </c>
      <c r="I6046" t="s">
        <v>5748</v>
      </c>
      <c r="J6046">
        <v>5676</v>
      </c>
      <c r="K6046">
        <v>2</v>
      </c>
      <c r="L6046">
        <v>4.5</v>
      </c>
      <c r="M6046" t="s">
        <v>5749</v>
      </c>
      <c r="N6046" t="s">
        <v>5750</v>
      </c>
      <c r="O6046" t="s">
        <v>5874</v>
      </c>
      <c r="P6046" t="s">
        <v>5875</v>
      </c>
      <c r="Q6046" t="s">
        <v>5876</v>
      </c>
      <c r="R6046">
        <v>90000</v>
      </c>
      <c r="S6046" t="s">
        <v>6613</v>
      </c>
      <c r="T6046" t="s">
        <v>6613</v>
      </c>
      <c r="U6046">
        <v>37.75</v>
      </c>
      <c r="V6046" t="s">
        <v>6172</v>
      </c>
      <c r="W6046" t="s">
        <v>5869</v>
      </c>
      <c r="X6046">
        <v>12</v>
      </c>
    </row>
    <row r="6047" spans="1:24" x14ac:dyDescent="0.25">
      <c r="A6047">
        <v>34116</v>
      </c>
      <c r="B6047" t="s">
        <v>3904</v>
      </c>
      <c r="C6047" t="s">
        <v>443</v>
      </c>
      <c r="D6047" t="s">
        <v>6612</v>
      </c>
      <c r="E6047" t="s">
        <v>6192</v>
      </c>
      <c r="F6047">
        <v>27</v>
      </c>
      <c r="G6047" t="s">
        <v>5837</v>
      </c>
      <c r="H6047" t="s">
        <v>5747</v>
      </c>
      <c r="I6047" t="s">
        <v>5748</v>
      </c>
      <c r="J6047">
        <v>11352</v>
      </c>
      <c r="K6047">
        <v>1</v>
      </c>
      <c r="L6047">
        <v>4.5</v>
      </c>
      <c r="M6047" t="s">
        <v>5749</v>
      </c>
      <c r="N6047" t="s">
        <v>5750</v>
      </c>
      <c r="O6047" t="s">
        <v>5874</v>
      </c>
      <c r="P6047" t="s">
        <v>5875</v>
      </c>
      <c r="Q6047" t="s">
        <v>5876</v>
      </c>
      <c r="R6047">
        <v>90000</v>
      </c>
      <c r="S6047" t="s">
        <v>6613</v>
      </c>
      <c r="T6047" t="s">
        <v>6613</v>
      </c>
      <c r="U6047">
        <v>67.59</v>
      </c>
      <c r="V6047" t="s">
        <v>6172</v>
      </c>
      <c r="W6047" t="s">
        <v>5869</v>
      </c>
      <c r="X6047">
        <v>24</v>
      </c>
    </row>
    <row r="6048" spans="1:24" x14ac:dyDescent="0.25">
      <c r="A6048">
        <v>34116</v>
      </c>
      <c r="B6048" t="s">
        <v>3904</v>
      </c>
      <c r="C6048" t="s">
        <v>443</v>
      </c>
      <c r="D6048" t="s">
        <v>6612</v>
      </c>
      <c r="E6048" t="s">
        <v>6192</v>
      </c>
      <c r="F6048">
        <v>27</v>
      </c>
      <c r="G6048" t="s">
        <v>5837</v>
      </c>
      <c r="H6048" t="s">
        <v>5747</v>
      </c>
      <c r="I6048" t="s">
        <v>5748</v>
      </c>
      <c r="J6048">
        <v>11352</v>
      </c>
      <c r="K6048">
        <v>1</v>
      </c>
      <c r="L6048">
        <v>4.5</v>
      </c>
      <c r="M6048" t="s">
        <v>5749</v>
      </c>
      <c r="N6048" t="s">
        <v>5750</v>
      </c>
      <c r="O6048" t="s">
        <v>5874</v>
      </c>
      <c r="P6048" t="s">
        <v>5875</v>
      </c>
      <c r="Q6048" t="s">
        <v>5876</v>
      </c>
      <c r="R6048">
        <v>90000</v>
      </c>
      <c r="S6048" t="s">
        <v>6613</v>
      </c>
      <c r="T6048" t="s">
        <v>6613</v>
      </c>
      <c r="U6048">
        <v>67.59</v>
      </c>
      <c r="V6048" t="s">
        <v>6172</v>
      </c>
      <c r="W6048" t="s">
        <v>5869</v>
      </c>
      <c r="X6048">
        <v>24</v>
      </c>
    </row>
    <row r="6049" spans="1:24" x14ac:dyDescent="0.25">
      <c r="A6049">
        <v>35371</v>
      </c>
      <c r="B6049" t="s">
        <v>4406</v>
      </c>
      <c r="C6049" t="s">
        <v>443</v>
      </c>
      <c r="D6049" t="s">
        <v>5871</v>
      </c>
      <c r="E6049" t="s">
        <v>6205</v>
      </c>
      <c r="F6049">
        <v>27</v>
      </c>
      <c r="G6049" t="s">
        <v>5837</v>
      </c>
      <c r="H6049" t="s">
        <v>5747</v>
      </c>
      <c r="I6049" t="s">
        <v>5748</v>
      </c>
      <c r="J6049">
        <v>750</v>
      </c>
      <c r="K6049">
        <v>12</v>
      </c>
      <c r="L6049">
        <v>6.9</v>
      </c>
      <c r="M6049" t="s">
        <v>5749</v>
      </c>
      <c r="N6049" t="s">
        <v>5750</v>
      </c>
      <c r="O6049" t="s">
        <v>5874</v>
      </c>
      <c r="P6049" t="s">
        <v>5875</v>
      </c>
      <c r="Q6049" t="s">
        <v>5876</v>
      </c>
      <c r="R6049">
        <v>44051</v>
      </c>
      <c r="S6049" t="s">
        <v>6207</v>
      </c>
      <c r="T6049" t="s">
        <v>6182</v>
      </c>
      <c r="U6049">
        <v>9.59</v>
      </c>
      <c r="V6049" t="s">
        <v>5755</v>
      </c>
      <c r="W6049" t="s">
        <v>5869</v>
      </c>
      <c r="X6049">
        <v>1</v>
      </c>
    </row>
    <row r="6050" spans="1:24" x14ac:dyDescent="0.25">
      <c r="A6050">
        <v>35371</v>
      </c>
      <c r="B6050" t="s">
        <v>4406</v>
      </c>
      <c r="C6050" t="s">
        <v>443</v>
      </c>
      <c r="D6050" t="s">
        <v>5871</v>
      </c>
      <c r="E6050" t="s">
        <v>6205</v>
      </c>
      <c r="F6050">
        <v>27</v>
      </c>
      <c r="G6050" t="s">
        <v>5837</v>
      </c>
      <c r="H6050" t="s">
        <v>5747</v>
      </c>
      <c r="I6050" t="s">
        <v>5748</v>
      </c>
      <c r="J6050">
        <v>750</v>
      </c>
      <c r="K6050">
        <v>12</v>
      </c>
      <c r="L6050">
        <v>6.9</v>
      </c>
      <c r="M6050" t="s">
        <v>5749</v>
      </c>
      <c r="N6050" t="s">
        <v>5750</v>
      </c>
      <c r="O6050" t="s">
        <v>5874</v>
      </c>
      <c r="P6050" t="s">
        <v>5875</v>
      </c>
      <c r="Q6050" t="s">
        <v>5876</v>
      </c>
      <c r="R6050">
        <v>44051</v>
      </c>
      <c r="S6050" t="s">
        <v>6207</v>
      </c>
      <c r="T6050" t="s">
        <v>6182</v>
      </c>
      <c r="U6050">
        <v>9.59</v>
      </c>
      <c r="V6050" t="s">
        <v>5755</v>
      </c>
      <c r="W6050" t="s">
        <v>5869</v>
      </c>
      <c r="X6050">
        <v>1</v>
      </c>
    </row>
    <row r="6051" spans="1:24" x14ac:dyDescent="0.25">
      <c r="A6051">
        <v>35372</v>
      </c>
      <c r="B6051" t="s">
        <v>4407</v>
      </c>
      <c r="C6051" t="s">
        <v>442</v>
      </c>
      <c r="D6051" t="s">
        <v>5886</v>
      </c>
      <c r="E6051" t="s">
        <v>6058</v>
      </c>
      <c r="F6051">
        <v>22</v>
      </c>
      <c r="G6051" t="s">
        <v>5816</v>
      </c>
      <c r="H6051" t="s">
        <v>5747</v>
      </c>
      <c r="I6051" t="s">
        <v>5748</v>
      </c>
      <c r="J6051">
        <v>750</v>
      </c>
      <c r="K6051">
        <v>12</v>
      </c>
      <c r="L6051">
        <v>13.5</v>
      </c>
      <c r="M6051" t="s">
        <v>5759</v>
      </c>
      <c r="N6051" t="s">
        <v>5835</v>
      </c>
      <c r="O6051" t="s">
        <v>5790</v>
      </c>
      <c r="P6051" t="s">
        <v>5889</v>
      </c>
      <c r="Q6051" t="s">
        <v>5979</v>
      </c>
      <c r="R6051">
        <v>43202</v>
      </c>
      <c r="S6051" t="s">
        <v>5771</v>
      </c>
      <c r="T6051" t="s">
        <v>5771</v>
      </c>
      <c r="U6051">
        <v>26.99</v>
      </c>
      <c r="V6051" t="s">
        <v>5755</v>
      </c>
      <c r="W6051" t="s">
        <v>5756</v>
      </c>
      <c r="X6051">
        <v>1</v>
      </c>
    </row>
    <row r="6052" spans="1:24" x14ac:dyDescent="0.25">
      <c r="A6052">
        <v>34565</v>
      </c>
      <c r="B6052" t="s">
        <v>4168</v>
      </c>
      <c r="C6052" t="s">
        <v>443</v>
      </c>
      <c r="D6052" t="s">
        <v>5871</v>
      </c>
      <c r="E6052" t="s">
        <v>6190</v>
      </c>
      <c r="F6052">
        <v>27</v>
      </c>
      <c r="G6052" t="s">
        <v>5837</v>
      </c>
      <c r="H6052" t="s">
        <v>5747</v>
      </c>
      <c r="I6052" t="s">
        <v>5748</v>
      </c>
      <c r="J6052">
        <v>355</v>
      </c>
      <c r="K6052">
        <v>24</v>
      </c>
      <c r="L6052">
        <v>2.8</v>
      </c>
      <c r="M6052" t="s">
        <v>5749</v>
      </c>
      <c r="N6052" t="s">
        <v>5750</v>
      </c>
      <c r="O6052" t="s">
        <v>5874</v>
      </c>
      <c r="P6052" t="s">
        <v>5875</v>
      </c>
      <c r="Q6052" t="s">
        <v>5876</v>
      </c>
      <c r="R6052">
        <v>86613</v>
      </c>
      <c r="S6052" t="s">
        <v>6449</v>
      </c>
      <c r="T6052" t="s">
        <v>6449</v>
      </c>
      <c r="U6052">
        <v>5.05</v>
      </c>
      <c r="V6052" t="s">
        <v>6172</v>
      </c>
      <c r="W6052" t="s">
        <v>5869</v>
      </c>
      <c r="X6052">
        <v>1</v>
      </c>
    </row>
    <row r="6053" spans="1:24" x14ac:dyDescent="0.25">
      <c r="A6053">
        <v>34565</v>
      </c>
      <c r="B6053" t="s">
        <v>4168</v>
      </c>
      <c r="C6053" t="s">
        <v>443</v>
      </c>
      <c r="D6053" t="s">
        <v>5871</v>
      </c>
      <c r="E6053" t="s">
        <v>6190</v>
      </c>
      <c r="F6053">
        <v>27</v>
      </c>
      <c r="G6053" t="s">
        <v>5837</v>
      </c>
      <c r="H6053" t="s">
        <v>5747</v>
      </c>
      <c r="I6053" t="s">
        <v>5748</v>
      </c>
      <c r="J6053">
        <v>355</v>
      </c>
      <c r="K6053">
        <v>24</v>
      </c>
      <c r="L6053">
        <v>2.8</v>
      </c>
      <c r="M6053" t="s">
        <v>5749</v>
      </c>
      <c r="N6053" t="s">
        <v>5750</v>
      </c>
      <c r="O6053" t="s">
        <v>5874</v>
      </c>
      <c r="P6053" t="s">
        <v>5875</v>
      </c>
      <c r="Q6053" t="s">
        <v>5876</v>
      </c>
      <c r="R6053">
        <v>86613</v>
      </c>
      <c r="S6053" t="s">
        <v>6449</v>
      </c>
      <c r="T6053" t="s">
        <v>6449</v>
      </c>
      <c r="U6053">
        <v>5.05</v>
      </c>
      <c r="V6053" t="s">
        <v>6172</v>
      </c>
      <c r="W6053" t="s">
        <v>5869</v>
      </c>
      <c r="X6053">
        <v>1</v>
      </c>
    </row>
    <row r="6054" spans="1:24" x14ac:dyDescent="0.25">
      <c r="A6054">
        <v>34566</v>
      </c>
      <c r="B6054" t="s">
        <v>4169</v>
      </c>
      <c r="C6054" t="s">
        <v>443</v>
      </c>
      <c r="D6054" t="s">
        <v>5871</v>
      </c>
      <c r="E6054" t="s">
        <v>5872</v>
      </c>
      <c r="F6054">
        <v>27</v>
      </c>
      <c r="G6054" t="s">
        <v>5837</v>
      </c>
      <c r="H6054" t="s">
        <v>5747</v>
      </c>
      <c r="I6054" t="s">
        <v>5748</v>
      </c>
      <c r="J6054">
        <v>355</v>
      </c>
      <c r="K6054">
        <v>24</v>
      </c>
      <c r="L6054">
        <v>7.3</v>
      </c>
      <c r="M6054" t="s">
        <v>5749</v>
      </c>
      <c r="N6054" t="s">
        <v>5750</v>
      </c>
      <c r="O6054" t="s">
        <v>5874</v>
      </c>
      <c r="P6054" t="s">
        <v>5875</v>
      </c>
      <c r="Q6054" t="s">
        <v>5876</v>
      </c>
      <c r="R6054">
        <v>86613</v>
      </c>
      <c r="S6054" t="s">
        <v>6449</v>
      </c>
      <c r="T6054" t="s">
        <v>6449</v>
      </c>
      <c r="U6054">
        <v>5.05</v>
      </c>
      <c r="V6054" t="s">
        <v>6172</v>
      </c>
      <c r="W6054" t="s">
        <v>5869</v>
      </c>
      <c r="X6054">
        <v>1</v>
      </c>
    </row>
    <row r="6055" spans="1:24" x14ac:dyDescent="0.25">
      <c r="A6055">
        <v>34566</v>
      </c>
      <c r="B6055" t="s">
        <v>4169</v>
      </c>
      <c r="C6055" t="s">
        <v>443</v>
      </c>
      <c r="D6055" t="s">
        <v>5871</v>
      </c>
      <c r="E6055" t="s">
        <v>5872</v>
      </c>
      <c r="F6055">
        <v>27</v>
      </c>
      <c r="G6055" t="s">
        <v>5837</v>
      </c>
      <c r="H6055" t="s">
        <v>5747</v>
      </c>
      <c r="I6055" t="s">
        <v>5748</v>
      </c>
      <c r="J6055">
        <v>355</v>
      </c>
      <c r="K6055">
        <v>24</v>
      </c>
      <c r="L6055">
        <v>7.3</v>
      </c>
      <c r="M6055" t="s">
        <v>5749</v>
      </c>
      <c r="N6055" t="s">
        <v>5750</v>
      </c>
      <c r="O6055" t="s">
        <v>5874</v>
      </c>
      <c r="P6055" t="s">
        <v>5875</v>
      </c>
      <c r="Q6055" t="s">
        <v>5876</v>
      </c>
      <c r="R6055">
        <v>86613</v>
      </c>
      <c r="S6055" t="s">
        <v>6449</v>
      </c>
      <c r="T6055" t="s">
        <v>6449</v>
      </c>
      <c r="U6055">
        <v>5.05</v>
      </c>
      <c r="V6055" t="s">
        <v>6172</v>
      </c>
      <c r="W6055" t="s">
        <v>5869</v>
      </c>
      <c r="X6055">
        <v>1</v>
      </c>
    </row>
    <row r="6056" spans="1:24" x14ac:dyDescent="0.25">
      <c r="A6056">
        <v>34567</v>
      </c>
      <c r="B6056" t="s">
        <v>4244</v>
      </c>
      <c r="C6056" t="s">
        <v>443</v>
      </c>
      <c r="D6056" t="s">
        <v>5871</v>
      </c>
      <c r="E6056" t="s">
        <v>6167</v>
      </c>
      <c r="F6056">
        <v>27</v>
      </c>
      <c r="G6056" t="s">
        <v>5837</v>
      </c>
      <c r="H6056" t="s">
        <v>5747</v>
      </c>
      <c r="I6056" t="s">
        <v>5748</v>
      </c>
      <c r="J6056">
        <v>473</v>
      </c>
      <c r="K6056">
        <v>24</v>
      </c>
      <c r="L6056">
        <v>4.3</v>
      </c>
      <c r="M6056" t="s">
        <v>5749</v>
      </c>
      <c r="N6056" t="s">
        <v>5750</v>
      </c>
      <c r="O6056" t="s">
        <v>5874</v>
      </c>
      <c r="P6056" t="s">
        <v>5875</v>
      </c>
      <c r="Q6056" t="s">
        <v>5876</v>
      </c>
      <c r="R6056">
        <v>86613</v>
      </c>
      <c r="S6056" t="s">
        <v>6449</v>
      </c>
      <c r="T6056" t="s">
        <v>6449</v>
      </c>
      <c r="U6056">
        <v>5.14</v>
      </c>
      <c r="V6056" t="s">
        <v>6172</v>
      </c>
      <c r="W6056" t="s">
        <v>5869</v>
      </c>
      <c r="X6056">
        <v>1</v>
      </c>
    </row>
    <row r="6057" spans="1:24" x14ac:dyDescent="0.25">
      <c r="A6057">
        <v>34567</v>
      </c>
      <c r="B6057" t="s">
        <v>4244</v>
      </c>
      <c r="C6057" t="s">
        <v>443</v>
      </c>
      <c r="D6057" t="s">
        <v>5871</v>
      </c>
      <c r="E6057" t="s">
        <v>6167</v>
      </c>
      <c r="F6057">
        <v>27</v>
      </c>
      <c r="G6057" t="s">
        <v>5837</v>
      </c>
      <c r="H6057" t="s">
        <v>5747</v>
      </c>
      <c r="I6057" t="s">
        <v>5748</v>
      </c>
      <c r="J6057">
        <v>473</v>
      </c>
      <c r="K6057">
        <v>24</v>
      </c>
      <c r="L6057">
        <v>4.3</v>
      </c>
      <c r="M6057" t="s">
        <v>5749</v>
      </c>
      <c r="N6057" t="s">
        <v>5750</v>
      </c>
      <c r="O6057" t="s">
        <v>5874</v>
      </c>
      <c r="P6057" t="s">
        <v>5875</v>
      </c>
      <c r="Q6057" t="s">
        <v>5876</v>
      </c>
      <c r="R6057">
        <v>86613</v>
      </c>
      <c r="S6057" t="s">
        <v>6449</v>
      </c>
      <c r="T6057" t="s">
        <v>6449</v>
      </c>
      <c r="U6057">
        <v>5.14</v>
      </c>
      <c r="V6057" t="s">
        <v>6172</v>
      </c>
      <c r="W6057" t="s">
        <v>5869</v>
      </c>
      <c r="X6057">
        <v>1</v>
      </c>
    </row>
    <row r="6058" spans="1:24" x14ac:dyDescent="0.25">
      <c r="A6058">
        <v>33228</v>
      </c>
      <c r="B6058" t="s">
        <v>3886</v>
      </c>
      <c r="C6058" t="s">
        <v>443</v>
      </c>
      <c r="D6058" t="s">
        <v>6612</v>
      </c>
      <c r="E6058" t="s">
        <v>6192</v>
      </c>
      <c r="F6058">
        <v>27</v>
      </c>
      <c r="G6058" t="s">
        <v>5837</v>
      </c>
      <c r="H6058" t="s">
        <v>5747</v>
      </c>
      <c r="I6058" t="s">
        <v>5748</v>
      </c>
      <c r="J6058">
        <v>11352</v>
      </c>
      <c r="K6058">
        <v>1</v>
      </c>
      <c r="L6058">
        <v>4.5</v>
      </c>
      <c r="M6058" t="s">
        <v>5749</v>
      </c>
      <c r="N6058" t="s">
        <v>5750</v>
      </c>
      <c r="O6058" t="s">
        <v>5874</v>
      </c>
      <c r="P6058" t="s">
        <v>5875</v>
      </c>
      <c r="Q6058" t="s">
        <v>5876</v>
      </c>
      <c r="R6058">
        <v>90000</v>
      </c>
      <c r="S6058" t="s">
        <v>6613</v>
      </c>
      <c r="T6058" t="s">
        <v>6613</v>
      </c>
      <c r="U6058">
        <v>67.5</v>
      </c>
      <c r="V6058" t="s">
        <v>6172</v>
      </c>
      <c r="W6058" t="s">
        <v>5869</v>
      </c>
      <c r="X6058">
        <v>24</v>
      </c>
    </row>
    <row r="6059" spans="1:24" x14ac:dyDescent="0.25">
      <c r="A6059">
        <v>33228</v>
      </c>
      <c r="B6059" t="s">
        <v>3886</v>
      </c>
      <c r="C6059" t="s">
        <v>443</v>
      </c>
      <c r="D6059" t="s">
        <v>6612</v>
      </c>
      <c r="E6059" t="s">
        <v>6192</v>
      </c>
      <c r="F6059">
        <v>27</v>
      </c>
      <c r="G6059" t="s">
        <v>5837</v>
      </c>
      <c r="H6059" t="s">
        <v>5747</v>
      </c>
      <c r="I6059" t="s">
        <v>5748</v>
      </c>
      <c r="J6059">
        <v>11352</v>
      </c>
      <c r="K6059">
        <v>1</v>
      </c>
      <c r="L6059">
        <v>4.5</v>
      </c>
      <c r="M6059" t="s">
        <v>5749</v>
      </c>
      <c r="N6059" t="s">
        <v>5750</v>
      </c>
      <c r="O6059" t="s">
        <v>5874</v>
      </c>
      <c r="P6059" t="s">
        <v>5875</v>
      </c>
      <c r="Q6059" t="s">
        <v>5876</v>
      </c>
      <c r="R6059">
        <v>90000</v>
      </c>
      <c r="S6059" t="s">
        <v>6613</v>
      </c>
      <c r="T6059" t="s">
        <v>6613</v>
      </c>
      <c r="U6059">
        <v>67.5</v>
      </c>
      <c r="V6059" t="s">
        <v>6172</v>
      </c>
      <c r="W6059" t="s">
        <v>5869</v>
      </c>
      <c r="X6059">
        <v>24</v>
      </c>
    </row>
    <row r="6060" spans="1:24" x14ac:dyDescent="0.25">
      <c r="A6060">
        <v>35218</v>
      </c>
      <c r="B6060" t="s">
        <v>4433</v>
      </c>
      <c r="C6060" t="s">
        <v>443</v>
      </c>
      <c r="D6060" t="s">
        <v>5871</v>
      </c>
      <c r="E6060" t="s">
        <v>5872</v>
      </c>
      <c r="F6060">
        <v>27</v>
      </c>
      <c r="G6060" t="s">
        <v>5837</v>
      </c>
      <c r="H6060" t="s">
        <v>5747</v>
      </c>
      <c r="I6060" t="s">
        <v>5748</v>
      </c>
      <c r="J6060">
        <v>2130</v>
      </c>
      <c r="K6060">
        <v>4</v>
      </c>
      <c r="L6060">
        <v>6.4</v>
      </c>
      <c r="M6060" t="s">
        <v>5749</v>
      </c>
      <c r="N6060" t="s">
        <v>5750</v>
      </c>
      <c r="O6060" t="s">
        <v>5874</v>
      </c>
      <c r="P6060" t="s">
        <v>5875</v>
      </c>
      <c r="Q6060" t="s">
        <v>5876</v>
      </c>
      <c r="R6060">
        <v>83741</v>
      </c>
      <c r="S6060" t="s">
        <v>6616</v>
      </c>
      <c r="T6060" t="s">
        <v>5984</v>
      </c>
      <c r="U6060">
        <v>16.39</v>
      </c>
      <c r="V6060" t="s">
        <v>6172</v>
      </c>
      <c r="W6060" t="s">
        <v>5869</v>
      </c>
      <c r="X6060">
        <v>6</v>
      </c>
    </row>
    <row r="6061" spans="1:24" x14ac:dyDescent="0.25">
      <c r="A6061">
        <v>35218</v>
      </c>
      <c r="B6061" t="s">
        <v>4433</v>
      </c>
      <c r="C6061" t="s">
        <v>443</v>
      </c>
      <c r="D6061" t="s">
        <v>5871</v>
      </c>
      <c r="E6061" t="s">
        <v>5872</v>
      </c>
      <c r="F6061">
        <v>27</v>
      </c>
      <c r="G6061" t="s">
        <v>5837</v>
      </c>
      <c r="H6061" t="s">
        <v>5747</v>
      </c>
      <c r="I6061" t="s">
        <v>5748</v>
      </c>
      <c r="J6061">
        <v>2130</v>
      </c>
      <c r="K6061">
        <v>4</v>
      </c>
      <c r="L6061">
        <v>6.4</v>
      </c>
      <c r="M6061" t="s">
        <v>5749</v>
      </c>
      <c r="N6061" t="s">
        <v>5750</v>
      </c>
      <c r="O6061" t="s">
        <v>5874</v>
      </c>
      <c r="P6061" t="s">
        <v>5875</v>
      </c>
      <c r="Q6061" t="s">
        <v>5876</v>
      </c>
      <c r="R6061">
        <v>83741</v>
      </c>
      <c r="S6061" t="s">
        <v>6616</v>
      </c>
      <c r="T6061" t="s">
        <v>5984</v>
      </c>
      <c r="U6061">
        <v>16.39</v>
      </c>
      <c r="V6061" t="s">
        <v>6172</v>
      </c>
      <c r="W6061" t="s">
        <v>5869</v>
      </c>
      <c r="X6061">
        <v>6</v>
      </c>
    </row>
    <row r="6062" spans="1:24" x14ac:dyDescent="0.25">
      <c r="A6062">
        <v>35219</v>
      </c>
      <c r="B6062" t="s">
        <v>4434</v>
      </c>
      <c r="C6062" t="s">
        <v>443</v>
      </c>
      <c r="D6062" t="s">
        <v>5871</v>
      </c>
      <c r="E6062" t="s">
        <v>5872</v>
      </c>
      <c r="F6062">
        <v>27</v>
      </c>
      <c r="G6062" t="s">
        <v>5837</v>
      </c>
      <c r="H6062" t="s">
        <v>5747</v>
      </c>
      <c r="I6062" t="s">
        <v>5748</v>
      </c>
      <c r="J6062">
        <v>2130</v>
      </c>
      <c r="K6062">
        <v>4</v>
      </c>
      <c r="L6062">
        <v>6.5</v>
      </c>
      <c r="M6062" t="s">
        <v>5749</v>
      </c>
      <c r="N6062" t="s">
        <v>5750</v>
      </c>
      <c r="O6062" t="s">
        <v>5874</v>
      </c>
      <c r="P6062" t="s">
        <v>5875</v>
      </c>
      <c r="Q6062" t="s">
        <v>5876</v>
      </c>
      <c r="R6062">
        <v>83741</v>
      </c>
      <c r="S6062" t="s">
        <v>6616</v>
      </c>
      <c r="T6062" t="s">
        <v>5984</v>
      </c>
      <c r="U6062">
        <v>16.79</v>
      </c>
      <c r="V6062" t="s">
        <v>6172</v>
      </c>
      <c r="W6062" t="s">
        <v>5869</v>
      </c>
      <c r="X6062">
        <v>6</v>
      </c>
    </row>
    <row r="6063" spans="1:24" x14ac:dyDescent="0.25">
      <c r="A6063">
        <v>35219</v>
      </c>
      <c r="B6063" t="s">
        <v>4434</v>
      </c>
      <c r="C6063" t="s">
        <v>443</v>
      </c>
      <c r="D6063" t="s">
        <v>5871</v>
      </c>
      <c r="E6063" t="s">
        <v>5872</v>
      </c>
      <c r="F6063">
        <v>27</v>
      </c>
      <c r="G6063" t="s">
        <v>5837</v>
      </c>
      <c r="H6063" t="s">
        <v>5747</v>
      </c>
      <c r="I6063" t="s">
        <v>5748</v>
      </c>
      <c r="J6063">
        <v>2130</v>
      </c>
      <c r="K6063">
        <v>4</v>
      </c>
      <c r="L6063">
        <v>6.5</v>
      </c>
      <c r="M6063" t="s">
        <v>5749</v>
      </c>
      <c r="N6063" t="s">
        <v>5750</v>
      </c>
      <c r="O6063" t="s">
        <v>5874</v>
      </c>
      <c r="P6063" t="s">
        <v>5875</v>
      </c>
      <c r="Q6063" t="s">
        <v>5876</v>
      </c>
      <c r="R6063">
        <v>83741</v>
      </c>
      <c r="S6063" t="s">
        <v>6616</v>
      </c>
      <c r="T6063" t="s">
        <v>5984</v>
      </c>
      <c r="U6063">
        <v>16.79</v>
      </c>
      <c r="V6063" t="s">
        <v>6172</v>
      </c>
      <c r="W6063" t="s">
        <v>5869</v>
      </c>
      <c r="X6063">
        <v>6</v>
      </c>
    </row>
    <row r="6064" spans="1:24" x14ac:dyDescent="0.25">
      <c r="A6064">
        <v>33915</v>
      </c>
      <c r="B6064" t="s">
        <v>3724</v>
      </c>
      <c r="C6064" t="s">
        <v>443</v>
      </c>
      <c r="D6064" t="s">
        <v>5871</v>
      </c>
      <c r="E6064" t="s">
        <v>6342</v>
      </c>
      <c r="F6064">
        <v>27</v>
      </c>
      <c r="G6064" t="s">
        <v>5837</v>
      </c>
      <c r="H6064" t="s">
        <v>5747</v>
      </c>
      <c r="I6064" t="s">
        <v>5748</v>
      </c>
      <c r="J6064">
        <v>4260</v>
      </c>
      <c r="K6064">
        <v>1</v>
      </c>
      <c r="L6064">
        <v>4</v>
      </c>
      <c r="M6064" t="s">
        <v>5749</v>
      </c>
      <c r="N6064" t="s">
        <v>5750</v>
      </c>
      <c r="O6064" t="s">
        <v>5874</v>
      </c>
      <c r="P6064" t="s">
        <v>5875</v>
      </c>
      <c r="Q6064" t="s">
        <v>5876</v>
      </c>
      <c r="R6064">
        <v>42735</v>
      </c>
      <c r="S6064" t="s">
        <v>6181</v>
      </c>
      <c r="T6064" t="s">
        <v>6182</v>
      </c>
      <c r="U6064">
        <v>24.9</v>
      </c>
      <c r="V6064" t="s">
        <v>6172</v>
      </c>
      <c r="W6064" t="s">
        <v>5869</v>
      </c>
      <c r="X6064">
        <v>12</v>
      </c>
    </row>
    <row r="6065" spans="1:24" x14ac:dyDescent="0.25">
      <c r="A6065">
        <v>33915</v>
      </c>
      <c r="B6065" t="s">
        <v>3724</v>
      </c>
      <c r="C6065" t="s">
        <v>443</v>
      </c>
      <c r="D6065" t="s">
        <v>5871</v>
      </c>
      <c r="E6065" t="s">
        <v>6342</v>
      </c>
      <c r="F6065">
        <v>27</v>
      </c>
      <c r="G6065" t="s">
        <v>5837</v>
      </c>
      <c r="H6065" t="s">
        <v>5747</v>
      </c>
      <c r="I6065" t="s">
        <v>5748</v>
      </c>
      <c r="J6065">
        <v>4260</v>
      </c>
      <c r="K6065">
        <v>1</v>
      </c>
      <c r="L6065">
        <v>4</v>
      </c>
      <c r="M6065" t="s">
        <v>5749</v>
      </c>
      <c r="N6065" t="s">
        <v>5750</v>
      </c>
      <c r="O6065" t="s">
        <v>5874</v>
      </c>
      <c r="P6065" t="s">
        <v>5875</v>
      </c>
      <c r="Q6065" t="s">
        <v>5876</v>
      </c>
      <c r="R6065">
        <v>42735</v>
      </c>
      <c r="S6065" t="s">
        <v>6181</v>
      </c>
      <c r="T6065" t="s">
        <v>6182</v>
      </c>
      <c r="U6065">
        <v>24.9</v>
      </c>
      <c r="V6065" t="s">
        <v>6172</v>
      </c>
      <c r="W6065" t="s">
        <v>5869</v>
      </c>
      <c r="X6065">
        <v>12</v>
      </c>
    </row>
    <row r="6066" spans="1:24" x14ac:dyDescent="0.25">
      <c r="A6066">
        <v>32788</v>
      </c>
      <c r="B6066" t="s">
        <v>3966</v>
      </c>
      <c r="C6066" t="s">
        <v>443</v>
      </c>
      <c r="D6066" t="s">
        <v>5871</v>
      </c>
      <c r="E6066" t="s">
        <v>5872</v>
      </c>
      <c r="F6066">
        <v>27</v>
      </c>
      <c r="G6066" t="s">
        <v>5837</v>
      </c>
      <c r="H6066" t="s">
        <v>5747</v>
      </c>
      <c r="I6066" t="s">
        <v>5748</v>
      </c>
      <c r="J6066">
        <v>2250</v>
      </c>
      <c r="K6066">
        <v>1</v>
      </c>
      <c r="L6066">
        <v>12</v>
      </c>
      <c r="M6066" t="s">
        <v>5759</v>
      </c>
      <c r="N6066" t="s">
        <v>5908</v>
      </c>
      <c r="O6066" t="s">
        <v>5874</v>
      </c>
      <c r="P6066" t="s">
        <v>5875</v>
      </c>
      <c r="Q6066" t="s">
        <v>5876</v>
      </c>
      <c r="R6066">
        <v>85054</v>
      </c>
      <c r="S6066" t="s">
        <v>5978</v>
      </c>
      <c r="T6066" t="s">
        <v>5899</v>
      </c>
      <c r="U6066">
        <v>69.989999999999995</v>
      </c>
      <c r="V6066" t="s">
        <v>5755</v>
      </c>
      <c r="W6066" t="s">
        <v>5869</v>
      </c>
      <c r="X6066">
        <v>1</v>
      </c>
    </row>
    <row r="6067" spans="1:24" x14ac:dyDescent="0.25">
      <c r="A6067">
        <v>32788</v>
      </c>
      <c r="B6067" t="s">
        <v>3966</v>
      </c>
      <c r="C6067" t="s">
        <v>443</v>
      </c>
      <c r="D6067" t="s">
        <v>5871</v>
      </c>
      <c r="E6067" t="s">
        <v>5872</v>
      </c>
      <c r="F6067">
        <v>27</v>
      </c>
      <c r="G6067" t="s">
        <v>5837</v>
      </c>
      <c r="H6067" t="s">
        <v>5747</v>
      </c>
      <c r="I6067" t="s">
        <v>5748</v>
      </c>
      <c r="J6067">
        <v>2250</v>
      </c>
      <c r="K6067">
        <v>1</v>
      </c>
      <c r="L6067">
        <v>12</v>
      </c>
      <c r="M6067" t="s">
        <v>5759</v>
      </c>
      <c r="N6067" t="s">
        <v>5908</v>
      </c>
      <c r="O6067" t="s">
        <v>5874</v>
      </c>
      <c r="P6067" t="s">
        <v>5875</v>
      </c>
      <c r="Q6067" t="s">
        <v>5876</v>
      </c>
      <c r="R6067">
        <v>85054</v>
      </c>
      <c r="S6067" t="s">
        <v>5978</v>
      </c>
      <c r="T6067" t="s">
        <v>5899</v>
      </c>
      <c r="U6067">
        <v>69.989999999999995</v>
      </c>
      <c r="V6067" t="s">
        <v>5755</v>
      </c>
      <c r="W6067" t="s">
        <v>5869</v>
      </c>
      <c r="X6067">
        <v>1</v>
      </c>
    </row>
    <row r="6068" spans="1:24" x14ac:dyDescent="0.25">
      <c r="A6068">
        <v>32786</v>
      </c>
      <c r="B6068" t="s">
        <v>3965</v>
      </c>
      <c r="C6068" t="s">
        <v>443</v>
      </c>
      <c r="D6068" t="s">
        <v>5871</v>
      </c>
      <c r="E6068" t="s">
        <v>5872</v>
      </c>
      <c r="F6068">
        <v>27</v>
      </c>
      <c r="G6068" t="s">
        <v>5837</v>
      </c>
      <c r="H6068" t="s">
        <v>5747</v>
      </c>
      <c r="I6068" t="s">
        <v>5748</v>
      </c>
      <c r="J6068">
        <v>500</v>
      </c>
      <c r="K6068">
        <v>12</v>
      </c>
      <c r="L6068">
        <v>5.6</v>
      </c>
      <c r="M6068" t="s">
        <v>5749</v>
      </c>
      <c r="N6068" t="s">
        <v>5750</v>
      </c>
      <c r="O6068" t="s">
        <v>5874</v>
      </c>
      <c r="P6068" t="s">
        <v>5875</v>
      </c>
      <c r="Q6068" t="s">
        <v>5876</v>
      </c>
      <c r="R6068">
        <v>86613</v>
      </c>
      <c r="S6068" t="s">
        <v>6449</v>
      </c>
      <c r="T6068" t="s">
        <v>6449</v>
      </c>
      <c r="U6068">
        <v>9.82</v>
      </c>
      <c r="V6068" t="s">
        <v>5755</v>
      </c>
      <c r="W6068" t="s">
        <v>5869</v>
      </c>
      <c r="X6068">
        <v>1</v>
      </c>
    </row>
    <row r="6069" spans="1:24" x14ac:dyDescent="0.25">
      <c r="A6069">
        <v>32786</v>
      </c>
      <c r="B6069" t="s">
        <v>3965</v>
      </c>
      <c r="C6069" t="s">
        <v>443</v>
      </c>
      <c r="D6069" t="s">
        <v>5871</v>
      </c>
      <c r="E6069" t="s">
        <v>5872</v>
      </c>
      <c r="F6069">
        <v>27</v>
      </c>
      <c r="G6069" t="s">
        <v>5837</v>
      </c>
      <c r="H6069" t="s">
        <v>5747</v>
      </c>
      <c r="I6069" t="s">
        <v>5748</v>
      </c>
      <c r="J6069">
        <v>500</v>
      </c>
      <c r="K6069">
        <v>12</v>
      </c>
      <c r="L6069">
        <v>5.6</v>
      </c>
      <c r="M6069" t="s">
        <v>5749</v>
      </c>
      <c r="N6069" t="s">
        <v>5750</v>
      </c>
      <c r="O6069" t="s">
        <v>5874</v>
      </c>
      <c r="P6069" t="s">
        <v>5875</v>
      </c>
      <c r="Q6069" t="s">
        <v>5876</v>
      </c>
      <c r="R6069">
        <v>86613</v>
      </c>
      <c r="S6069" t="s">
        <v>6449</v>
      </c>
      <c r="T6069" t="s">
        <v>6449</v>
      </c>
      <c r="U6069">
        <v>9.82</v>
      </c>
      <c r="V6069" t="s">
        <v>5755</v>
      </c>
      <c r="W6069" t="s">
        <v>5869</v>
      </c>
      <c r="X6069">
        <v>1</v>
      </c>
    </row>
    <row r="6070" spans="1:24" x14ac:dyDescent="0.25">
      <c r="A6070">
        <v>35232</v>
      </c>
      <c r="B6070" t="s">
        <v>4437</v>
      </c>
      <c r="C6070" t="s">
        <v>444</v>
      </c>
      <c r="D6070" t="s">
        <v>6185</v>
      </c>
      <c r="E6070" t="s">
        <v>6186</v>
      </c>
      <c r="F6070">
        <v>20</v>
      </c>
      <c r="G6070" t="s">
        <v>5746</v>
      </c>
      <c r="H6070" t="s">
        <v>5747</v>
      </c>
      <c r="I6070" t="s">
        <v>5748</v>
      </c>
      <c r="J6070">
        <v>473</v>
      </c>
      <c r="K6070">
        <v>24</v>
      </c>
      <c r="L6070">
        <v>5</v>
      </c>
      <c r="M6070" t="s">
        <v>5749</v>
      </c>
      <c r="N6070" t="s">
        <v>5750</v>
      </c>
      <c r="O6070" t="s">
        <v>5751</v>
      </c>
      <c r="P6070" t="s">
        <v>6283</v>
      </c>
      <c r="Q6070" t="s">
        <v>6187</v>
      </c>
      <c r="R6070">
        <v>91241</v>
      </c>
      <c r="S6070" t="s">
        <v>6530</v>
      </c>
      <c r="T6070" t="s">
        <v>6530</v>
      </c>
      <c r="U6070">
        <v>4.99</v>
      </c>
      <c r="V6070" t="s">
        <v>6172</v>
      </c>
      <c r="W6070" t="s">
        <v>5869</v>
      </c>
      <c r="X6070">
        <v>1</v>
      </c>
    </row>
    <row r="6071" spans="1:24" x14ac:dyDescent="0.25">
      <c r="A6071">
        <v>34044</v>
      </c>
      <c r="B6071" t="s">
        <v>2586</v>
      </c>
      <c r="C6071" t="s">
        <v>441</v>
      </c>
      <c r="D6071" t="s">
        <v>5798</v>
      </c>
      <c r="E6071" t="s">
        <v>5799</v>
      </c>
      <c r="F6071">
        <v>22</v>
      </c>
      <c r="G6071" t="s">
        <v>5816</v>
      </c>
      <c r="H6071" t="s">
        <v>5868</v>
      </c>
      <c r="I6071" t="s">
        <v>5748</v>
      </c>
      <c r="J6071">
        <v>750</v>
      </c>
      <c r="K6071">
        <v>12</v>
      </c>
      <c r="L6071">
        <v>40</v>
      </c>
      <c r="M6071" t="s">
        <v>5759</v>
      </c>
      <c r="N6071" t="s">
        <v>5832</v>
      </c>
      <c r="O6071" t="s">
        <v>5761</v>
      </c>
      <c r="P6071" t="s">
        <v>5762</v>
      </c>
      <c r="Q6071" t="s">
        <v>5838</v>
      </c>
      <c r="R6071">
        <v>71043</v>
      </c>
      <c r="S6071" t="s">
        <v>5919</v>
      </c>
      <c r="T6071" t="s">
        <v>5771</v>
      </c>
      <c r="U6071">
        <v>49.99</v>
      </c>
      <c r="V6071" t="s">
        <v>5755</v>
      </c>
      <c r="W6071" t="s">
        <v>5765</v>
      </c>
      <c r="X6071">
        <v>1</v>
      </c>
    </row>
    <row r="6072" spans="1:24" x14ac:dyDescent="0.25">
      <c r="A6072">
        <v>34115</v>
      </c>
      <c r="B6072" t="s">
        <v>4116</v>
      </c>
      <c r="C6072" t="s">
        <v>442</v>
      </c>
      <c r="D6072" t="s">
        <v>6132</v>
      </c>
      <c r="E6072" t="s">
        <v>6008</v>
      </c>
      <c r="F6072">
        <v>20</v>
      </c>
      <c r="G6072" t="s">
        <v>5746</v>
      </c>
      <c r="H6072" t="s">
        <v>5747</v>
      </c>
      <c r="I6072" t="s">
        <v>5748</v>
      </c>
      <c r="J6072">
        <v>750</v>
      </c>
      <c r="K6072">
        <v>12</v>
      </c>
      <c r="L6072">
        <v>14</v>
      </c>
      <c r="M6072" t="s">
        <v>5749</v>
      </c>
      <c r="N6072" t="s">
        <v>5750</v>
      </c>
      <c r="O6072" t="s">
        <v>5751</v>
      </c>
      <c r="P6072" t="s">
        <v>5988</v>
      </c>
      <c r="Q6072" t="s">
        <v>6024</v>
      </c>
      <c r="R6072">
        <v>91241</v>
      </c>
      <c r="S6072" t="s">
        <v>6530</v>
      </c>
      <c r="T6072" t="s">
        <v>6530</v>
      </c>
      <c r="U6072">
        <v>17.989999999999998</v>
      </c>
      <c r="V6072" t="s">
        <v>5755</v>
      </c>
      <c r="W6072" t="s">
        <v>5869</v>
      </c>
      <c r="X6072">
        <v>1</v>
      </c>
    </row>
    <row r="6073" spans="1:24" x14ac:dyDescent="0.25">
      <c r="A6073">
        <v>32778</v>
      </c>
      <c r="B6073" t="s">
        <v>6760</v>
      </c>
      <c r="C6073" t="s">
        <v>443</v>
      </c>
      <c r="D6073" t="s">
        <v>5871</v>
      </c>
      <c r="E6073" t="s">
        <v>5872</v>
      </c>
      <c r="F6073">
        <v>27</v>
      </c>
      <c r="G6073" t="s">
        <v>5837</v>
      </c>
      <c r="H6073" t="s">
        <v>5747</v>
      </c>
      <c r="I6073" t="s">
        <v>5748</v>
      </c>
      <c r="J6073">
        <v>500</v>
      </c>
      <c r="K6073">
        <v>12</v>
      </c>
      <c r="L6073">
        <v>5.6</v>
      </c>
      <c r="M6073" t="s">
        <v>5749</v>
      </c>
      <c r="N6073" t="s">
        <v>5750</v>
      </c>
      <c r="O6073" t="s">
        <v>5874</v>
      </c>
      <c r="P6073" t="s">
        <v>5875</v>
      </c>
      <c r="Q6073" t="s">
        <v>5876</v>
      </c>
      <c r="R6073">
        <v>86613</v>
      </c>
      <c r="S6073" t="s">
        <v>6449</v>
      </c>
      <c r="T6073" t="s">
        <v>6449</v>
      </c>
      <c r="U6073">
        <v>10.74</v>
      </c>
      <c r="V6073" t="s">
        <v>5755</v>
      </c>
      <c r="W6073" t="s">
        <v>5869</v>
      </c>
      <c r="X6073">
        <v>1</v>
      </c>
    </row>
    <row r="6074" spans="1:24" x14ac:dyDescent="0.25">
      <c r="A6074">
        <v>32778</v>
      </c>
      <c r="B6074" t="s">
        <v>6760</v>
      </c>
      <c r="C6074" t="s">
        <v>443</v>
      </c>
      <c r="D6074" t="s">
        <v>5871</v>
      </c>
      <c r="E6074" t="s">
        <v>5872</v>
      </c>
      <c r="F6074">
        <v>27</v>
      </c>
      <c r="G6074" t="s">
        <v>5837</v>
      </c>
      <c r="H6074" t="s">
        <v>5747</v>
      </c>
      <c r="I6074" t="s">
        <v>5748</v>
      </c>
      <c r="J6074">
        <v>500</v>
      </c>
      <c r="K6074">
        <v>12</v>
      </c>
      <c r="L6074">
        <v>5.6</v>
      </c>
      <c r="M6074" t="s">
        <v>5749</v>
      </c>
      <c r="N6074" t="s">
        <v>5750</v>
      </c>
      <c r="O6074" t="s">
        <v>5874</v>
      </c>
      <c r="P6074" t="s">
        <v>5875</v>
      </c>
      <c r="Q6074" t="s">
        <v>5876</v>
      </c>
      <c r="R6074">
        <v>86613</v>
      </c>
      <c r="S6074" t="s">
        <v>6449</v>
      </c>
      <c r="T6074" t="s">
        <v>6449</v>
      </c>
      <c r="U6074">
        <v>10.74</v>
      </c>
      <c r="V6074" t="s">
        <v>5755</v>
      </c>
      <c r="W6074" t="s">
        <v>5869</v>
      </c>
      <c r="X6074">
        <v>1</v>
      </c>
    </row>
    <row r="6075" spans="1:24" x14ac:dyDescent="0.25">
      <c r="A6075">
        <v>32789</v>
      </c>
      <c r="B6075" t="s">
        <v>3967</v>
      </c>
      <c r="C6075" t="s">
        <v>443</v>
      </c>
      <c r="D6075" t="s">
        <v>5871</v>
      </c>
      <c r="E6075" t="s">
        <v>5872</v>
      </c>
      <c r="F6075">
        <v>27</v>
      </c>
      <c r="G6075" t="s">
        <v>5837</v>
      </c>
      <c r="H6075" t="s">
        <v>5747</v>
      </c>
      <c r="I6075" t="s">
        <v>5748</v>
      </c>
      <c r="J6075">
        <v>500</v>
      </c>
      <c r="K6075">
        <v>12</v>
      </c>
      <c r="L6075">
        <v>6.3</v>
      </c>
      <c r="M6075" t="s">
        <v>5749</v>
      </c>
      <c r="N6075" t="s">
        <v>5750</v>
      </c>
      <c r="O6075" t="s">
        <v>5874</v>
      </c>
      <c r="P6075" t="s">
        <v>5875</v>
      </c>
      <c r="Q6075" t="s">
        <v>5876</v>
      </c>
      <c r="R6075">
        <v>86613</v>
      </c>
      <c r="S6075" t="s">
        <v>6449</v>
      </c>
      <c r="T6075" t="s">
        <v>6449</v>
      </c>
      <c r="U6075">
        <v>20.77</v>
      </c>
      <c r="V6075" t="s">
        <v>5755</v>
      </c>
      <c r="W6075" t="s">
        <v>5869</v>
      </c>
      <c r="X6075">
        <v>1</v>
      </c>
    </row>
    <row r="6076" spans="1:24" x14ac:dyDescent="0.25">
      <c r="A6076">
        <v>32789</v>
      </c>
      <c r="B6076" t="s">
        <v>3967</v>
      </c>
      <c r="C6076" t="s">
        <v>443</v>
      </c>
      <c r="D6076" t="s">
        <v>5871</v>
      </c>
      <c r="E6076" t="s">
        <v>5872</v>
      </c>
      <c r="F6076">
        <v>27</v>
      </c>
      <c r="G6076" t="s">
        <v>5837</v>
      </c>
      <c r="H6076" t="s">
        <v>5747</v>
      </c>
      <c r="I6076" t="s">
        <v>5748</v>
      </c>
      <c r="J6076">
        <v>500</v>
      </c>
      <c r="K6076">
        <v>12</v>
      </c>
      <c r="L6076">
        <v>6.3</v>
      </c>
      <c r="M6076" t="s">
        <v>5749</v>
      </c>
      <c r="N6076" t="s">
        <v>5750</v>
      </c>
      <c r="O6076" t="s">
        <v>5874</v>
      </c>
      <c r="P6076" t="s">
        <v>5875</v>
      </c>
      <c r="Q6076" t="s">
        <v>5876</v>
      </c>
      <c r="R6076">
        <v>86613</v>
      </c>
      <c r="S6076" t="s">
        <v>6449</v>
      </c>
      <c r="T6076" t="s">
        <v>6449</v>
      </c>
      <c r="U6076">
        <v>20.77</v>
      </c>
      <c r="V6076" t="s">
        <v>5755</v>
      </c>
      <c r="W6076" t="s">
        <v>5869</v>
      </c>
      <c r="X6076">
        <v>1</v>
      </c>
    </row>
    <row r="6077" spans="1:24" x14ac:dyDescent="0.25">
      <c r="A6077">
        <v>33593</v>
      </c>
      <c r="B6077" t="s">
        <v>3447</v>
      </c>
      <c r="C6077" t="s">
        <v>443</v>
      </c>
      <c r="D6077" t="s">
        <v>6651</v>
      </c>
      <c r="E6077" t="s">
        <v>6190</v>
      </c>
      <c r="F6077">
        <v>27</v>
      </c>
      <c r="G6077" t="s">
        <v>5837</v>
      </c>
      <c r="H6077" t="s">
        <v>5747</v>
      </c>
      <c r="I6077" t="s">
        <v>5748</v>
      </c>
      <c r="J6077">
        <v>473</v>
      </c>
      <c r="K6077">
        <v>24</v>
      </c>
      <c r="L6077">
        <v>3.3</v>
      </c>
      <c r="M6077" t="s">
        <v>5749</v>
      </c>
      <c r="N6077" t="s">
        <v>5750</v>
      </c>
      <c r="O6077" t="s">
        <v>5874</v>
      </c>
      <c r="P6077" t="s">
        <v>5875</v>
      </c>
      <c r="Q6077" t="s">
        <v>5876</v>
      </c>
      <c r="R6077">
        <v>96</v>
      </c>
      <c r="S6077" t="s">
        <v>6638</v>
      </c>
      <c r="T6077" t="s">
        <v>6638</v>
      </c>
      <c r="U6077">
        <v>3.79</v>
      </c>
      <c r="V6077" t="s">
        <v>6172</v>
      </c>
      <c r="W6077" t="s">
        <v>5869</v>
      </c>
      <c r="X6077">
        <v>1</v>
      </c>
    </row>
    <row r="6078" spans="1:24" x14ac:dyDescent="0.25">
      <c r="A6078">
        <v>33593</v>
      </c>
      <c r="B6078" t="s">
        <v>3447</v>
      </c>
      <c r="C6078" t="s">
        <v>443</v>
      </c>
      <c r="D6078" t="s">
        <v>6651</v>
      </c>
      <c r="E6078" t="s">
        <v>6190</v>
      </c>
      <c r="F6078">
        <v>27</v>
      </c>
      <c r="G6078" t="s">
        <v>5837</v>
      </c>
      <c r="H6078" t="s">
        <v>5747</v>
      </c>
      <c r="I6078" t="s">
        <v>5748</v>
      </c>
      <c r="J6078">
        <v>473</v>
      </c>
      <c r="K6078">
        <v>24</v>
      </c>
      <c r="L6078">
        <v>3.3</v>
      </c>
      <c r="M6078" t="s">
        <v>5749</v>
      </c>
      <c r="N6078" t="s">
        <v>5750</v>
      </c>
      <c r="O6078" t="s">
        <v>5874</v>
      </c>
      <c r="P6078" t="s">
        <v>5875</v>
      </c>
      <c r="Q6078" t="s">
        <v>5876</v>
      </c>
      <c r="R6078">
        <v>96</v>
      </c>
      <c r="S6078" t="s">
        <v>6638</v>
      </c>
      <c r="T6078" t="s">
        <v>6638</v>
      </c>
      <c r="U6078">
        <v>3.79</v>
      </c>
      <c r="V6078" t="s">
        <v>6172</v>
      </c>
      <c r="W6078" t="s">
        <v>5869</v>
      </c>
      <c r="X6078">
        <v>1</v>
      </c>
    </row>
    <row r="6079" spans="1:24" x14ac:dyDescent="0.25">
      <c r="A6079">
        <v>33594</v>
      </c>
      <c r="B6079" t="s">
        <v>3540</v>
      </c>
      <c r="C6079" t="s">
        <v>443</v>
      </c>
      <c r="D6079" t="s">
        <v>6177</v>
      </c>
      <c r="E6079" t="s">
        <v>6190</v>
      </c>
      <c r="F6079">
        <v>27</v>
      </c>
      <c r="G6079" t="s">
        <v>5837</v>
      </c>
      <c r="H6079" t="s">
        <v>5747</v>
      </c>
      <c r="I6079" t="s">
        <v>5748</v>
      </c>
      <c r="J6079">
        <v>473</v>
      </c>
      <c r="K6079">
        <v>24</v>
      </c>
      <c r="L6079">
        <v>3</v>
      </c>
      <c r="M6079" t="s">
        <v>5749</v>
      </c>
      <c r="N6079" t="s">
        <v>5750</v>
      </c>
      <c r="O6079" t="s">
        <v>5874</v>
      </c>
      <c r="P6079" t="s">
        <v>5875</v>
      </c>
      <c r="Q6079" t="s">
        <v>5876</v>
      </c>
      <c r="R6079">
        <v>42099</v>
      </c>
      <c r="S6079" t="s">
        <v>6179</v>
      </c>
      <c r="T6079" t="s">
        <v>6179</v>
      </c>
      <c r="U6079">
        <v>3.24</v>
      </c>
      <c r="V6079" t="s">
        <v>6172</v>
      </c>
      <c r="W6079" t="s">
        <v>5869</v>
      </c>
      <c r="X6079">
        <v>1</v>
      </c>
    </row>
    <row r="6080" spans="1:24" x14ac:dyDescent="0.25">
      <c r="A6080">
        <v>33594</v>
      </c>
      <c r="B6080" t="s">
        <v>3540</v>
      </c>
      <c r="C6080" t="s">
        <v>443</v>
      </c>
      <c r="D6080" t="s">
        <v>6177</v>
      </c>
      <c r="E6080" t="s">
        <v>6190</v>
      </c>
      <c r="F6080">
        <v>27</v>
      </c>
      <c r="G6080" t="s">
        <v>5837</v>
      </c>
      <c r="H6080" t="s">
        <v>5747</v>
      </c>
      <c r="I6080" t="s">
        <v>5748</v>
      </c>
      <c r="J6080">
        <v>473</v>
      </c>
      <c r="K6080">
        <v>24</v>
      </c>
      <c r="L6080">
        <v>3</v>
      </c>
      <c r="M6080" t="s">
        <v>5749</v>
      </c>
      <c r="N6080" t="s">
        <v>5750</v>
      </c>
      <c r="O6080" t="s">
        <v>5874</v>
      </c>
      <c r="P6080" t="s">
        <v>5875</v>
      </c>
      <c r="Q6080" t="s">
        <v>5876</v>
      </c>
      <c r="R6080">
        <v>42099</v>
      </c>
      <c r="S6080" t="s">
        <v>6179</v>
      </c>
      <c r="T6080" t="s">
        <v>6179</v>
      </c>
      <c r="U6080">
        <v>3.24</v>
      </c>
      <c r="V6080" t="s">
        <v>6172</v>
      </c>
      <c r="W6080" t="s">
        <v>5869</v>
      </c>
      <c r="X6080">
        <v>1</v>
      </c>
    </row>
    <row r="6081" spans="1:24" x14ac:dyDescent="0.25">
      <c r="A6081">
        <v>35233</v>
      </c>
      <c r="B6081" t="s">
        <v>4659</v>
      </c>
      <c r="C6081" t="s">
        <v>442</v>
      </c>
      <c r="D6081" t="s">
        <v>5920</v>
      </c>
      <c r="E6081" t="s">
        <v>498</v>
      </c>
      <c r="F6081">
        <v>22</v>
      </c>
      <c r="G6081" t="s">
        <v>5816</v>
      </c>
      <c r="H6081" t="s">
        <v>5791</v>
      </c>
      <c r="I6081" t="s">
        <v>5792</v>
      </c>
      <c r="J6081">
        <v>750</v>
      </c>
      <c r="K6081">
        <v>12</v>
      </c>
      <c r="L6081">
        <v>13</v>
      </c>
      <c r="M6081" t="s">
        <v>5759</v>
      </c>
      <c r="N6081" t="s">
        <v>6761</v>
      </c>
      <c r="O6081" t="s">
        <v>5790</v>
      </c>
      <c r="P6081" t="s">
        <v>5889</v>
      </c>
      <c r="Q6081" t="s">
        <v>6046</v>
      </c>
      <c r="R6081">
        <v>95336</v>
      </c>
      <c r="S6081" t="s">
        <v>6762</v>
      </c>
      <c r="T6081" t="s">
        <v>6762</v>
      </c>
      <c r="U6081">
        <v>26.99</v>
      </c>
      <c r="V6081" t="s">
        <v>5755</v>
      </c>
      <c r="W6081" t="s">
        <v>5756</v>
      </c>
      <c r="X6081">
        <v>1</v>
      </c>
    </row>
    <row r="6082" spans="1:24" x14ac:dyDescent="0.25">
      <c r="A6082">
        <v>35234</v>
      </c>
      <c r="B6082" t="s">
        <v>4438</v>
      </c>
      <c r="C6082" t="s">
        <v>444</v>
      </c>
      <c r="D6082" t="s">
        <v>6185</v>
      </c>
      <c r="E6082" t="s">
        <v>6186</v>
      </c>
      <c r="F6082">
        <v>20</v>
      </c>
      <c r="G6082" t="s">
        <v>5746</v>
      </c>
      <c r="H6082" t="s">
        <v>5747</v>
      </c>
      <c r="I6082" t="s">
        <v>5748</v>
      </c>
      <c r="J6082">
        <v>473</v>
      </c>
      <c r="K6082">
        <v>24</v>
      </c>
      <c r="L6082">
        <v>5</v>
      </c>
      <c r="M6082" t="s">
        <v>5749</v>
      </c>
      <c r="N6082" t="s">
        <v>5750</v>
      </c>
      <c r="O6082" t="s">
        <v>5751</v>
      </c>
      <c r="P6082" t="s">
        <v>6283</v>
      </c>
      <c r="Q6082" t="s">
        <v>6187</v>
      </c>
      <c r="R6082">
        <v>91241</v>
      </c>
      <c r="S6082" t="s">
        <v>6530</v>
      </c>
      <c r="T6082" t="s">
        <v>6530</v>
      </c>
      <c r="U6082">
        <v>4.99</v>
      </c>
      <c r="V6082" t="s">
        <v>6172</v>
      </c>
      <c r="W6082" t="s">
        <v>5869</v>
      </c>
      <c r="X6082">
        <v>1</v>
      </c>
    </row>
    <row r="6083" spans="1:24" x14ac:dyDescent="0.25">
      <c r="A6083">
        <v>34511</v>
      </c>
      <c r="B6083" t="s">
        <v>5268</v>
      </c>
      <c r="C6083" t="s">
        <v>441</v>
      </c>
      <c r="D6083" t="s">
        <v>5811</v>
      </c>
      <c r="E6083" t="s">
        <v>5812</v>
      </c>
      <c r="F6083">
        <v>20</v>
      </c>
      <c r="G6083" t="s">
        <v>5746</v>
      </c>
      <c r="H6083" t="s">
        <v>5747</v>
      </c>
      <c r="I6083" t="s">
        <v>5748</v>
      </c>
      <c r="J6083">
        <v>750</v>
      </c>
      <c r="K6083">
        <v>12</v>
      </c>
      <c r="L6083">
        <v>17</v>
      </c>
      <c r="M6083" t="s">
        <v>5759</v>
      </c>
      <c r="N6083" t="s">
        <v>5835</v>
      </c>
      <c r="O6083" t="s">
        <v>5761</v>
      </c>
      <c r="P6083" t="s">
        <v>5762</v>
      </c>
      <c r="Q6083" t="s">
        <v>5814</v>
      </c>
      <c r="R6083">
        <v>42689</v>
      </c>
      <c r="S6083" t="s">
        <v>5836</v>
      </c>
      <c r="T6083" t="s">
        <v>5794</v>
      </c>
      <c r="U6083">
        <v>33.49</v>
      </c>
      <c r="V6083" t="s">
        <v>5755</v>
      </c>
      <c r="W6083" t="s">
        <v>5765</v>
      </c>
      <c r="X6083">
        <v>1</v>
      </c>
    </row>
    <row r="6084" spans="1:24" x14ac:dyDescent="0.25">
      <c r="A6084">
        <v>35388</v>
      </c>
      <c r="B6084" t="s">
        <v>4483</v>
      </c>
      <c r="C6084" t="s">
        <v>441</v>
      </c>
      <c r="D6084" t="s">
        <v>5811</v>
      </c>
      <c r="E6084" t="s">
        <v>5831</v>
      </c>
      <c r="F6084">
        <v>10</v>
      </c>
      <c r="G6084" t="s">
        <v>5767</v>
      </c>
      <c r="H6084" t="s">
        <v>5748</v>
      </c>
      <c r="I6084" t="s">
        <v>5748</v>
      </c>
      <c r="J6084">
        <v>1140</v>
      </c>
      <c r="K6084">
        <v>12</v>
      </c>
      <c r="L6084">
        <v>33</v>
      </c>
      <c r="M6084" t="s">
        <v>5749</v>
      </c>
      <c r="N6084" t="s">
        <v>5750</v>
      </c>
      <c r="O6084" t="s">
        <v>5751</v>
      </c>
      <c r="P6084" t="s">
        <v>5752</v>
      </c>
      <c r="Q6084" t="s">
        <v>5814</v>
      </c>
      <c r="R6084">
        <v>76261</v>
      </c>
      <c r="S6084" t="s">
        <v>5770</v>
      </c>
      <c r="T6084" t="s">
        <v>5771</v>
      </c>
      <c r="U6084">
        <v>34.049999999999997</v>
      </c>
      <c r="V6084" t="s">
        <v>5755</v>
      </c>
      <c r="W6084" t="s">
        <v>5756</v>
      </c>
      <c r="X6084">
        <v>1</v>
      </c>
    </row>
    <row r="6085" spans="1:24" x14ac:dyDescent="0.25">
      <c r="A6085">
        <v>32885</v>
      </c>
      <c r="B6085" t="s">
        <v>5025</v>
      </c>
      <c r="C6085" t="s">
        <v>442</v>
      </c>
      <c r="D6085" t="s">
        <v>5886</v>
      </c>
      <c r="E6085" t="s">
        <v>5914</v>
      </c>
      <c r="F6085">
        <v>21</v>
      </c>
      <c r="G6085" t="s">
        <v>6127</v>
      </c>
      <c r="H6085" t="s">
        <v>5748</v>
      </c>
      <c r="I6085" t="s">
        <v>5792</v>
      </c>
      <c r="J6085">
        <v>750</v>
      </c>
      <c r="K6085">
        <v>6</v>
      </c>
      <c r="L6085">
        <v>14.5</v>
      </c>
      <c r="M6085" t="s">
        <v>5759</v>
      </c>
      <c r="N6085" t="s">
        <v>5888</v>
      </c>
      <c r="O6085" t="s">
        <v>5790</v>
      </c>
      <c r="P6085" t="s">
        <v>5889</v>
      </c>
      <c r="Q6085" t="s">
        <v>5890</v>
      </c>
      <c r="R6085">
        <v>42155</v>
      </c>
      <c r="S6085" t="s">
        <v>5907</v>
      </c>
      <c r="T6085" t="s">
        <v>5844</v>
      </c>
      <c r="U6085">
        <v>149.99</v>
      </c>
      <c r="V6085" t="s">
        <v>5755</v>
      </c>
      <c r="W6085" t="s">
        <v>5756</v>
      </c>
      <c r="X6085">
        <v>1</v>
      </c>
    </row>
    <row r="6086" spans="1:24" x14ac:dyDescent="0.25">
      <c r="A6086">
        <v>33236</v>
      </c>
      <c r="B6086" t="s">
        <v>3888</v>
      </c>
      <c r="C6086" t="s">
        <v>443</v>
      </c>
      <c r="D6086" t="s">
        <v>6612</v>
      </c>
      <c r="E6086" t="s">
        <v>6192</v>
      </c>
      <c r="F6086">
        <v>27</v>
      </c>
      <c r="G6086" t="s">
        <v>5837</v>
      </c>
      <c r="H6086" t="s">
        <v>5747</v>
      </c>
      <c r="I6086" t="s">
        <v>5748</v>
      </c>
      <c r="J6086">
        <v>5676</v>
      </c>
      <c r="K6086">
        <v>2</v>
      </c>
      <c r="L6086">
        <v>5.5</v>
      </c>
      <c r="M6086" t="s">
        <v>5749</v>
      </c>
      <c r="N6086" t="s">
        <v>5750</v>
      </c>
      <c r="O6086" t="s">
        <v>5874</v>
      </c>
      <c r="P6086" t="s">
        <v>5875</v>
      </c>
      <c r="Q6086" t="s">
        <v>5876</v>
      </c>
      <c r="R6086">
        <v>90000</v>
      </c>
      <c r="S6086" t="s">
        <v>6613</v>
      </c>
      <c r="T6086" t="s">
        <v>6613</v>
      </c>
      <c r="U6086">
        <v>38.75</v>
      </c>
      <c r="V6086" t="s">
        <v>6172</v>
      </c>
      <c r="W6086" t="s">
        <v>5869</v>
      </c>
      <c r="X6086">
        <v>12</v>
      </c>
    </row>
    <row r="6087" spans="1:24" x14ac:dyDescent="0.25">
      <c r="A6087">
        <v>33236</v>
      </c>
      <c r="B6087" t="s">
        <v>3888</v>
      </c>
      <c r="C6087" t="s">
        <v>443</v>
      </c>
      <c r="D6087" t="s">
        <v>6612</v>
      </c>
      <c r="E6087" t="s">
        <v>6192</v>
      </c>
      <c r="F6087">
        <v>27</v>
      </c>
      <c r="G6087" t="s">
        <v>5837</v>
      </c>
      <c r="H6087" t="s">
        <v>5747</v>
      </c>
      <c r="I6087" t="s">
        <v>5748</v>
      </c>
      <c r="J6087">
        <v>5676</v>
      </c>
      <c r="K6087">
        <v>2</v>
      </c>
      <c r="L6087">
        <v>5.5</v>
      </c>
      <c r="M6087" t="s">
        <v>5749</v>
      </c>
      <c r="N6087" t="s">
        <v>5750</v>
      </c>
      <c r="O6087" t="s">
        <v>5874</v>
      </c>
      <c r="P6087" t="s">
        <v>5875</v>
      </c>
      <c r="Q6087" t="s">
        <v>5876</v>
      </c>
      <c r="R6087">
        <v>90000</v>
      </c>
      <c r="S6087" t="s">
        <v>6613</v>
      </c>
      <c r="T6087" t="s">
        <v>6613</v>
      </c>
      <c r="U6087">
        <v>38.75</v>
      </c>
      <c r="V6087" t="s">
        <v>6172</v>
      </c>
      <c r="W6087" t="s">
        <v>5869</v>
      </c>
      <c r="X6087">
        <v>12</v>
      </c>
    </row>
    <row r="6088" spans="1:24" x14ac:dyDescent="0.25">
      <c r="A6088">
        <v>34573</v>
      </c>
      <c r="B6088" t="s">
        <v>4248</v>
      </c>
      <c r="C6088" t="s">
        <v>443</v>
      </c>
      <c r="D6088" t="s">
        <v>5871</v>
      </c>
      <c r="E6088" t="s">
        <v>6192</v>
      </c>
      <c r="F6088">
        <v>27</v>
      </c>
      <c r="G6088" t="s">
        <v>5837</v>
      </c>
      <c r="H6088" t="s">
        <v>5747</v>
      </c>
      <c r="I6088" t="s">
        <v>5748</v>
      </c>
      <c r="J6088">
        <v>473</v>
      </c>
      <c r="K6088">
        <v>24</v>
      </c>
      <c r="L6088">
        <v>4.4000000000000004</v>
      </c>
      <c r="M6088" t="s">
        <v>5749</v>
      </c>
      <c r="N6088" t="s">
        <v>5750</v>
      </c>
      <c r="O6088" t="s">
        <v>5874</v>
      </c>
      <c r="P6088" t="s">
        <v>5875</v>
      </c>
      <c r="Q6088" t="s">
        <v>5876</v>
      </c>
      <c r="R6088">
        <v>86613</v>
      </c>
      <c r="S6088" t="s">
        <v>6449</v>
      </c>
      <c r="T6088" t="s">
        <v>6449</v>
      </c>
      <c r="U6088">
        <v>5.85</v>
      </c>
      <c r="V6088" t="s">
        <v>6172</v>
      </c>
      <c r="W6088" t="s">
        <v>5869</v>
      </c>
      <c r="X6088">
        <v>1</v>
      </c>
    </row>
    <row r="6089" spans="1:24" x14ac:dyDescent="0.25">
      <c r="A6089">
        <v>34573</v>
      </c>
      <c r="B6089" t="s">
        <v>4248</v>
      </c>
      <c r="C6089" t="s">
        <v>443</v>
      </c>
      <c r="D6089" t="s">
        <v>5871</v>
      </c>
      <c r="E6089" t="s">
        <v>6192</v>
      </c>
      <c r="F6089">
        <v>27</v>
      </c>
      <c r="G6089" t="s">
        <v>5837</v>
      </c>
      <c r="H6089" t="s">
        <v>5747</v>
      </c>
      <c r="I6089" t="s">
        <v>5748</v>
      </c>
      <c r="J6089">
        <v>473</v>
      </c>
      <c r="K6089">
        <v>24</v>
      </c>
      <c r="L6089">
        <v>4.4000000000000004</v>
      </c>
      <c r="M6089" t="s">
        <v>5749</v>
      </c>
      <c r="N6089" t="s">
        <v>5750</v>
      </c>
      <c r="O6089" t="s">
        <v>5874</v>
      </c>
      <c r="P6089" t="s">
        <v>5875</v>
      </c>
      <c r="Q6089" t="s">
        <v>5876</v>
      </c>
      <c r="R6089">
        <v>86613</v>
      </c>
      <c r="S6089" t="s">
        <v>6449</v>
      </c>
      <c r="T6089" t="s">
        <v>6449</v>
      </c>
      <c r="U6089">
        <v>5.85</v>
      </c>
      <c r="V6089" t="s">
        <v>6172</v>
      </c>
      <c r="W6089" t="s">
        <v>5869</v>
      </c>
      <c r="X6089">
        <v>1</v>
      </c>
    </row>
    <row r="6090" spans="1:24" x14ac:dyDescent="0.25">
      <c r="A6090">
        <v>33225</v>
      </c>
      <c r="B6090" t="s">
        <v>3884</v>
      </c>
      <c r="C6090" t="s">
        <v>443</v>
      </c>
      <c r="D6090" t="s">
        <v>6612</v>
      </c>
      <c r="E6090" t="s">
        <v>6167</v>
      </c>
      <c r="F6090">
        <v>27</v>
      </c>
      <c r="G6090" t="s">
        <v>5837</v>
      </c>
      <c r="H6090" t="s">
        <v>5747</v>
      </c>
      <c r="I6090" t="s">
        <v>5748</v>
      </c>
      <c r="J6090">
        <v>2838</v>
      </c>
      <c r="K6090">
        <v>4</v>
      </c>
      <c r="L6090">
        <v>4.5</v>
      </c>
      <c r="M6090" t="s">
        <v>5749</v>
      </c>
      <c r="N6090" t="s">
        <v>5750</v>
      </c>
      <c r="O6090" t="s">
        <v>5874</v>
      </c>
      <c r="P6090" t="s">
        <v>5875</v>
      </c>
      <c r="Q6090" t="s">
        <v>5876</v>
      </c>
      <c r="R6090">
        <v>90000</v>
      </c>
      <c r="S6090" t="s">
        <v>6613</v>
      </c>
      <c r="T6090" t="s">
        <v>6613</v>
      </c>
      <c r="U6090">
        <v>19.95</v>
      </c>
      <c r="V6090" t="s">
        <v>6172</v>
      </c>
      <c r="W6090" t="s">
        <v>5869</v>
      </c>
      <c r="X6090">
        <v>6</v>
      </c>
    </row>
    <row r="6091" spans="1:24" x14ac:dyDescent="0.25">
      <c r="A6091">
        <v>33225</v>
      </c>
      <c r="B6091" t="s">
        <v>3884</v>
      </c>
      <c r="C6091" t="s">
        <v>443</v>
      </c>
      <c r="D6091" t="s">
        <v>6612</v>
      </c>
      <c r="E6091" t="s">
        <v>6167</v>
      </c>
      <c r="F6091">
        <v>27</v>
      </c>
      <c r="G6091" t="s">
        <v>5837</v>
      </c>
      <c r="H6091" t="s">
        <v>5747</v>
      </c>
      <c r="I6091" t="s">
        <v>5748</v>
      </c>
      <c r="J6091">
        <v>2838</v>
      </c>
      <c r="K6091">
        <v>4</v>
      </c>
      <c r="L6091">
        <v>4.5</v>
      </c>
      <c r="M6091" t="s">
        <v>5749</v>
      </c>
      <c r="N6091" t="s">
        <v>5750</v>
      </c>
      <c r="O6091" t="s">
        <v>5874</v>
      </c>
      <c r="P6091" t="s">
        <v>5875</v>
      </c>
      <c r="Q6091" t="s">
        <v>5876</v>
      </c>
      <c r="R6091">
        <v>90000</v>
      </c>
      <c r="S6091" t="s">
        <v>6613</v>
      </c>
      <c r="T6091" t="s">
        <v>6613</v>
      </c>
      <c r="U6091">
        <v>19.95</v>
      </c>
      <c r="V6091" t="s">
        <v>6172</v>
      </c>
      <c r="W6091" t="s">
        <v>5869</v>
      </c>
      <c r="X6091">
        <v>6</v>
      </c>
    </row>
    <row r="6092" spans="1:24" x14ac:dyDescent="0.25">
      <c r="A6092">
        <v>33227</v>
      </c>
      <c r="B6092" t="s">
        <v>3885</v>
      </c>
      <c r="C6092" t="s">
        <v>443</v>
      </c>
      <c r="D6092" t="s">
        <v>6612</v>
      </c>
      <c r="E6092" t="s">
        <v>6192</v>
      </c>
      <c r="F6092">
        <v>27</v>
      </c>
      <c r="G6092" t="s">
        <v>5837</v>
      </c>
      <c r="H6092" t="s">
        <v>5747</v>
      </c>
      <c r="I6092" t="s">
        <v>5748</v>
      </c>
      <c r="J6092">
        <v>5676</v>
      </c>
      <c r="K6092">
        <v>2</v>
      </c>
      <c r="L6092">
        <v>4.5</v>
      </c>
      <c r="M6092" t="s">
        <v>5749</v>
      </c>
      <c r="N6092" t="s">
        <v>5750</v>
      </c>
      <c r="O6092" t="s">
        <v>5874</v>
      </c>
      <c r="P6092" t="s">
        <v>5875</v>
      </c>
      <c r="Q6092" t="s">
        <v>5876</v>
      </c>
      <c r="R6092">
        <v>90000</v>
      </c>
      <c r="S6092" t="s">
        <v>6613</v>
      </c>
      <c r="T6092" t="s">
        <v>6613</v>
      </c>
      <c r="U6092">
        <v>37.75</v>
      </c>
      <c r="V6092" t="s">
        <v>6172</v>
      </c>
      <c r="W6092" t="s">
        <v>5869</v>
      </c>
      <c r="X6092">
        <v>12</v>
      </c>
    </row>
    <row r="6093" spans="1:24" x14ac:dyDescent="0.25">
      <c r="A6093">
        <v>33227</v>
      </c>
      <c r="B6093" t="s">
        <v>3885</v>
      </c>
      <c r="C6093" t="s">
        <v>443</v>
      </c>
      <c r="D6093" t="s">
        <v>6612</v>
      </c>
      <c r="E6093" t="s">
        <v>6192</v>
      </c>
      <c r="F6093">
        <v>27</v>
      </c>
      <c r="G6093" t="s">
        <v>5837</v>
      </c>
      <c r="H6093" t="s">
        <v>5747</v>
      </c>
      <c r="I6093" t="s">
        <v>5748</v>
      </c>
      <c r="J6093">
        <v>5676</v>
      </c>
      <c r="K6093">
        <v>2</v>
      </c>
      <c r="L6093">
        <v>4.5</v>
      </c>
      <c r="M6093" t="s">
        <v>5749</v>
      </c>
      <c r="N6093" t="s">
        <v>5750</v>
      </c>
      <c r="O6093" t="s">
        <v>5874</v>
      </c>
      <c r="P6093" t="s">
        <v>5875</v>
      </c>
      <c r="Q6093" t="s">
        <v>5876</v>
      </c>
      <c r="R6093">
        <v>90000</v>
      </c>
      <c r="S6093" t="s">
        <v>6613</v>
      </c>
      <c r="T6093" t="s">
        <v>6613</v>
      </c>
      <c r="U6093">
        <v>37.75</v>
      </c>
      <c r="V6093" t="s">
        <v>6172</v>
      </c>
      <c r="W6093" t="s">
        <v>5869</v>
      </c>
      <c r="X6093">
        <v>12</v>
      </c>
    </row>
    <row r="6094" spans="1:24" x14ac:dyDescent="0.25">
      <c r="A6094">
        <v>35300</v>
      </c>
      <c r="B6094" t="s">
        <v>3702</v>
      </c>
      <c r="C6094" t="s">
        <v>442</v>
      </c>
      <c r="D6094" t="s">
        <v>5920</v>
      </c>
      <c r="E6094" t="s">
        <v>498</v>
      </c>
      <c r="F6094">
        <v>20</v>
      </c>
      <c r="G6094" t="s">
        <v>5746</v>
      </c>
      <c r="H6094" t="s">
        <v>5748</v>
      </c>
      <c r="I6094" t="s">
        <v>5748</v>
      </c>
      <c r="J6094">
        <v>750</v>
      </c>
      <c r="K6094">
        <v>12</v>
      </c>
      <c r="L6094">
        <v>11.3</v>
      </c>
      <c r="M6094" t="s">
        <v>5749</v>
      </c>
      <c r="N6094" t="s">
        <v>5750</v>
      </c>
      <c r="O6094" t="s">
        <v>5790</v>
      </c>
      <c r="P6094" t="s">
        <v>5988</v>
      </c>
      <c r="Q6094" t="s">
        <v>5952</v>
      </c>
      <c r="R6094">
        <v>95486</v>
      </c>
      <c r="S6094" t="s">
        <v>6709</v>
      </c>
      <c r="T6094" t="s">
        <v>5754</v>
      </c>
      <c r="U6094">
        <v>19.989999999999998</v>
      </c>
      <c r="V6094" t="s">
        <v>5755</v>
      </c>
      <c r="W6094" t="s">
        <v>5869</v>
      </c>
      <c r="X6094">
        <v>1</v>
      </c>
    </row>
    <row r="6095" spans="1:24" x14ac:dyDescent="0.25">
      <c r="A6095">
        <v>35476</v>
      </c>
      <c r="B6095" t="s">
        <v>6763</v>
      </c>
      <c r="C6095" t="s">
        <v>444</v>
      </c>
      <c r="D6095" t="s">
        <v>6161</v>
      </c>
      <c r="E6095" t="s">
        <v>6395</v>
      </c>
      <c r="F6095">
        <v>11</v>
      </c>
      <c r="G6095" t="s">
        <v>5862</v>
      </c>
      <c r="H6095" t="s">
        <v>5868</v>
      </c>
      <c r="I6095" t="s">
        <v>5748</v>
      </c>
      <c r="J6095">
        <v>270</v>
      </c>
      <c r="K6095">
        <v>24</v>
      </c>
      <c r="L6095">
        <v>5</v>
      </c>
      <c r="M6095" t="s">
        <v>5759</v>
      </c>
      <c r="N6095" t="s">
        <v>6085</v>
      </c>
      <c r="O6095" t="s">
        <v>5863</v>
      </c>
      <c r="P6095" t="s">
        <v>6283</v>
      </c>
      <c r="Q6095" t="s">
        <v>5864</v>
      </c>
      <c r="R6095">
        <v>61807</v>
      </c>
      <c r="S6095" t="s">
        <v>6273</v>
      </c>
      <c r="T6095" t="s">
        <v>6075</v>
      </c>
      <c r="U6095">
        <v>3.49</v>
      </c>
      <c r="V6095" t="s">
        <v>5755</v>
      </c>
      <c r="W6095" t="s">
        <v>5756</v>
      </c>
      <c r="X6095">
        <v>1</v>
      </c>
    </row>
    <row r="6096" spans="1:24" x14ac:dyDescent="0.25">
      <c r="A6096">
        <v>33261</v>
      </c>
      <c r="B6096" t="s">
        <v>3960</v>
      </c>
      <c r="C6096" t="s">
        <v>442</v>
      </c>
      <c r="D6096" t="s">
        <v>6103</v>
      </c>
      <c r="E6096" t="s">
        <v>6104</v>
      </c>
      <c r="F6096">
        <v>20</v>
      </c>
      <c r="G6096" t="s">
        <v>5746</v>
      </c>
      <c r="H6096" t="s">
        <v>5747</v>
      </c>
      <c r="I6096" t="s">
        <v>5748</v>
      </c>
      <c r="J6096">
        <v>750</v>
      </c>
      <c r="K6096">
        <v>12</v>
      </c>
      <c r="L6096">
        <v>6.5</v>
      </c>
      <c r="M6096" t="s">
        <v>5749</v>
      </c>
      <c r="N6096" t="s">
        <v>5750</v>
      </c>
      <c r="O6096" t="s">
        <v>5790</v>
      </c>
      <c r="P6096" t="s">
        <v>5922</v>
      </c>
      <c r="Q6096" t="s">
        <v>6105</v>
      </c>
      <c r="R6096">
        <v>42035</v>
      </c>
      <c r="S6096" t="s">
        <v>6328</v>
      </c>
      <c r="T6096" t="s">
        <v>5965</v>
      </c>
      <c r="U6096">
        <v>10.99</v>
      </c>
      <c r="V6096" t="s">
        <v>5755</v>
      </c>
      <c r="W6096" t="s">
        <v>5869</v>
      </c>
      <c r="X6096">
        <v>1</v>
      </c>
    </row>
    <row r="6097" spans="1:24" x14ac:dyDescent="0.25">
      <c r="A6097">
        <v>35494</v>
      </c>
      <c r="B6097" t="s">
        <v>6764</v>
      </c>
      <c r="C6097" t="s">
        <v>441</v>
      </c>
      <c r="D6097" t="s">
        <v>5811</v>
      </c>
      <c r="E6097" t="s">
        <v>5831</v>
      </c>
      <c r="F6097">
        <v>11</v>
      </c>
      <c r="G6097" t="s">
        <v>5862</v>
      </c>
      <c r="H6097" t="s">
        <v>5868</v>
      </c>
      <c r="I6097" t="s">
        <v>5748</v>
      </c>
      <c r="J6097">
        <v>500</v>
      </c>
      <c r="K6097">
        <v>12</v>
      </c>
      <c r="L6097">
        <v>33</v>
      </c>
      <c r="M6097" t="s">
        <v>5749</v>
      </c>
      <c r="N6097" t="s">
        <v>5750</v>
      </c>
      <c r="O6097" t="s">
        <v>5863</v>
      </c>
      <c r="P6097" t="s">
        <v>5752</v>
      </c>
      <c r="Q6097" t="s">
        <v>5864</v>
      </c>
      <c r="R6097">
        <v>76261</v>
      </c>
      <c r="S6097" t="s">
        <v>5770</v>
      </c>
      <c r="T6097" t="s">
        <v>5771</v>
      </c>
      <c r="U6097">
        <v>24.99</v>
      </c>
      <c r="V6097" t="s">
        <v>5755</v>
      </c>
      <c r="W6097" t="s">
        <v>5756</v>
      </c>
      <c r="X6097">
        <v>10</v>
      </c>
    </row>
    <row r="6098" spans="1:24" x14ac:dyDescent="0.25">
      <c r="A6098">
        <v>34161</v>
      </c>
      <c r="B6098" t="s">
        <v>5547</v>
      </c>
      <c r="C6098" t="s">
        <v>441</v>
      </c>
      <c r="D6098" t="s">
        <v>5811</v>
      </c>
      <c r="E6098" t="s">
        <v>5812</v>
      </c>
      <c r="F6098">
        <v>23</v>
      </c>
      <c r="G6098" t="s">
        <v>6246</v>
      </c>
      <c r="H6098" t="s">
        <v>5868</v>
      </c>
      <c r="I6098" t="s">
        <v>5748</v>
      </c>
      <c r="J6098">
        <v>50</v>
      </c>
      <c r="K6098">
        <v>48</v>
      </c>
      <c r="L6098">
        <v>17.5</v>
      </c>
      <c r="M6098" t="s">
        <v>5759</v>
      </c>
      <c r="N6098" t="s">
        <v>5801</v>
      </c>
      <c r="O6098" t="s">
        <v>5790</v>
      </c>
      <c r="P6098" t="s">
        <v>5762</v>
      </c>
      <c r="Q6098" t="s">
        <v>5769</v>
      </c>
      <c r="R6098">
        <v>86454</v>
      </c>
      <c r="S6098" t="s">
        <v>6576</v>
      </c>
      <c r="T6098" t="s">
        <v>5784</v>
      </c>
      <c r="U6098">
        <v>4.99</v>
      </c>
      <c r="V6098" t="s">
        <v>5755</v>
      </c>
      <c r="W6098" t="s">
        <v>5765</v>
      </c>
      <c r="X6098">
        <v>1</v>
      </c>
    </row>
    <row r="6099" spans="1:24" x14ac:dyDescent="0.25">
      <c r="A6099">
        <v>33045</v>
      </c>
      <c r="B6099" t="s">
        <v>3797</v>
      </c>
      <c r="C6099" t="s">
        <v>443</v>
      </c>
      <c r="D6099" t="s">
        <v>6411</v>
      </c>
      <c r="E6099" t="s">
        <v>5872</v>
      </c>
      <c r="F6099">
        <v>27</v>
      </c>
      <c r="G6099" t="s">
        <v>5837</v>
      </c>
      <c r="H6099" t="s">
        <v>5747</v>
      </c>
      <c r="I6099" t="s">
        <v>5748</v>
      </c>
      <c r="J6099">
        <v>473</v>
      </c>
      <c r="K6099">
        <v>24</v>
      </c>
      <c r="L6099">
        <v>6.5</v>
      </c>
      <c r="M6099" t="s">
        <v>5759</v>
      </c>
      <c r="N6099" t="s">
        <v>5904</v>
      </c>
      <c r="O6099" t="s">
        <v>5874</v>
      </c>
      <c r="P6099" t="s">
        <v>5875</v>
      </c>
      <c r="Q6099" t="s">
        <v>5876</v>
      </c>
      <c r="R6099">
        <v>79216</v>
      </c>
      <c r="S6099" t="s">
        <v>6412</v>
      </c>
      <c r="T6099" t="s">
        <v>6413</v>
      </c>
      <c r="U6099">
        <v>5.66</v>
      </c>
      <c r="V6099" t="s">
        <v>6172</v>
      </c>
      <c r="W6099" t="s">
        <v>5869</v>
      </c>
      <c r="X6099">
        <v>1</v>
      </c>
    </row>
    <row r="6100" spans="1:24" x14ac:dyDescent="0.25">
      <c r="A6100">
        <v>33045</v>
      </c>
      <c r="B6100" t="s">
        <v>3797</v>
      </c>
      <c r="C6100" t="s">
        <v>443</v>
      </c>
      <c r="D6100" t="s">
        <v>6411</v>
      </c>
      <c r="E6100" t="s">
        <v>5872</v>
      </c>
      <c r="F6100">
        <v>27</v>
      </c>
      <c r="G6100" t="s">
        <v>5837</v>
      </c>
      <c r="H6100" t="s">
        <v>5747</v>
      </c>
      <c r="I6100" t="s">
        <v>5748</v>
      </c>
      <c r="J6100">
        <v>473</v>
      </c>
      <c r="K6100">
        <v>24</v>
      </c>
      <c r="L6100">
        <v>6.5</v>
      </c>
      <c r="M6100" t="s">
        <v>5759</v>
      </c>
      <c r="N6100" t="s">
        <v>5904</v>
      </c>
      <c r="O6100" t="s">
        <v>5874</v>
      </c>
      <c r="P6100" t="s">
        <v>5875</v>
      </c>
      <c r="Q6100" t="s">
        <v>5876</v>
      </c>
      <c r="R6100">
        <v>79216</v>
      </c>
      <c r="S6100" t="s">
        <v>6412</v>
      </c>
      <c r="T6100" t="s">
        <v>6413</v>
      </c>
      <c r="U6100">
        <v>5.66</v>
      </c>
      <c r="V6100" t="s">
        <v>6172</v>
      </c>
      <c r="W6100" t="s">
        <v>5869</v>
      </c>
      <c r="X6100">
        <v>1</v>
      </c>
    </row>
    <row r="6101" spans="1:24" x14ac:dyDescent="0.25">
      <c r="A6101">
        <v>35544</v>
      </c>
      <c r="B6101" t="s">
        <v>4546</v>
      </c>
      <c r="C6101" t="s">
        <v>443</v>
      </c>
      <c r="D6101" t="s">
        <v>5871</v>
      </c>
      <c r="E6101" t="s">
        <v>5872</v>
      </c>
      <c r="F6101">
        <v>27</v>
      </c>
      <c r="G6101" t="s">
        <v>5837</v>
      </c>
      <c r="H6101" t="s">
        <v>5747</v>
      </c>
      <c r="I6101" t="s">
        <v>5748</v>
      </c>
      <c r="J6101">
        <v>473</v>
      </c>
      <c r="K6101">
        <v>24</v>
      </c>
      <c r="L6101">
        <v>6.7</v>
      </c>
      <c r="M6101" t="s">
        <v>5749</v>
      </c>
      <c r="N6101" t="s">
        <v>5750</v>
      </c>
      <c r="O6101" t="s">
        <v>5874</v>
      </c>
      <c r="P6101" t="s">
        <v>5875</v>
      </c>
      <c r="Q6101" t="s">
        <v>5876</v>
      </c>
      <c r="R6101">
        <v>42735</v>
      </c>
      <c r="S6101" t="s">
        <v>6181</v>
      </c>
      <c r="T6101" t="s">
        <v>6182</v>
      </c>
      <c r="U6101">
        <v>3.31</v>
      </c>
      <c r="V6101" t="s">
        <v>6172</v>
      </c>
      <c r="W6101" t="s">
        <v>5869</v>
      </c>
      <c r="X6101">
        <v>1</v>
      </c>
    </row>
    <row r="6102" spans="1:24" x14ac:dyDescent="0.25">
      <c r="A6102">
        <v>35544</v>
      </c>
      <c r="B6102" t="s">
        <v>4546</v>
      </c>
      <c r="C6102" t="s">
        <v>443</v>
      </c>
      <c r="D6102" t="s">
        <v>5871</v>
      </c>
      <c r="E6102" t="s">
        <v>5872</v>
      </c>
      <c r="F6102">
        <v>27</v>
      </c>
      <c r="G6102" t="s">
        <v>5837</v>
      </c>
      <c r="H6102" t="s">
        <v>5747</v>
      </c>
      <c r="I6102" t="s">
        <v>5748</v>
      </c>
      <c r="J6102">
        <v>473</v>
      </c>
      <c r="K6102">
        <v>24</v>
      </c>
      <c r="L6102">
        <v>6.7</v>
      </c>
      <c r="M6102" t="s">
        <v>5749</v>
      </c>
      <c r="N6102" t="s">
        <v>5750</v>
      </c>
      <c r="O6102" t="s">
        <v>5874</v>
      </c>
      <c r="P6102" t="s">
        <v>5875</v>
      </c>
      <c r="Q6102" t="s">
        <v>5876</v>
      </c>
      <c r="R6102">
        <v>42735</v>
      </c>
      <c r="S6102" t="s">
        <v>6181</v>
      </c>
      <c r="T6102" t="s">
        <v>6182</v>
      </c>
      <c r="U6102">
        <v>3.31</v>
      </c>
      <c r="V6102" t="s">
        <v>6172</v>
      </c>
      <c r="W6102" t="s">
        <v>5869</v>
      </c>
      <c r="X6102">
        <v>1</v>
      </c>
    </row>
    <row r="6103" spans="1:24" x14ac:dyDescent="0.25">
      <c r="A6103">
        <v>33597</v>
      </c>
      <c r="B6103" t="s">
        <v>3541</v>
      </c>
      <c r="C6103" t="s">
        <v>443</v>
      </c>
      <c r="D6103" t="s">
        <v>6177</v>
      </c>
      <c r="E6103" t="s">
        <v>6190</v>
      </c>
      <c r="F6103">
        <v>10</v>
      </c>
      <c r="G6103" t="s">
        <v>5767</v>
      </c>
      <c r="H6103" t="s">
        <v>5747</v>
      </c>
      <c r="I6103" t="s">
        <v>5748</v>
      </c>
      <c r="J6103">
        <v>5325</v>
      </c>
      <c r="K6103">
        <v>1</v>
      </c>
      <c r="L6103">
        <v>3</v>
      </c>
      <c r="M6103" t="s">
        <v>5749</v>
      </c>
      <c r="N6103" t="s">
        <v>5750</v>
      </c>
      <c r="O6103" t="s">
        <v>5874</v>
      </c>
      <c r="P6103" t="s">
        <v>5875</v>
      </c>
      <c r="Q6103" t="s">
        <v>5876</v>
      </c>
      <c r="R6103">
        <v>42099</v>
      </c>
      <c r="S6103" t="s">
        <v>6179</v>
      </c>
      <c r="T6103" t="s">
        <v>6179</v>
      </c>
      <c r="U6103">
        <v>29.48</v>
      </c>
      <c r="V6103" t="s">
        <v>6172</v>
      </c>
      <c r="W6103" t="s">
        <v>5869</v>
      </c>
      <c r="X6103">
        <v>15</v>
      </c>
    </row>
    <row r="6104" spans="1:24" x14ac:dyDescent="0.25">
      <c r="A6104">
        <v>33597</v>
      </c>
      <c r="B6104" t="s">
        <v>3541</v>
      </c>
      <c r="C6104" t="s">
        <v>443</v>
      </c>
      <c r="D6104" t="s">
        <v>6177</v>
      </c>
      <c r="E6104" t="s">
        <v>6190</v>
      </c>
      <c r="F6104">
        <v>10</v>
      </c>
      <c r="G6104" t="s">
        <v>5767</v>
      </c>
      <c r="H6104" t="s">
        <v>5747</v>
      </c>
      <c r="I6104" t="s">
        <v>5748</v>
      </c>
      <c r="J6104">
        <v>5325</v>
      </c>
      <c r="K6104">
        <v>1</v>
      </c>
      <c r="L6104">
        <v>3</v>
      </c>
      <c r="M6104" t="s">
        <v>5749</v>
      </c>
      <c r="N6104" t="s">
        <v>5750</v>
      </c>
      <c r="O6104" t="s">
        <v>5874</v>
      </c>
      <c r="P6104" t="s">
        <v>5875</v>
      </c>
      <c r="Q6104" t="s">
        <v>5876</v>
      </c>
      <c r="R6104">
        <v>42099</v>
      </c>
      <c r="S6104" t="s">
        <v>6179</v>
      </c>
      <c r="T6104" t="s">
        <v>6179</v>
      </c>
      <c r="U6104">
        <v>29.48</v>
      </c>
      <c r="V6104" t="s">
        <v>6172</v>
      </c>
      <c r="W6104" t="s">
        <v>5869</v>
      </c>
      <c r="X6104">
        <v>15</v>
      </c>
    </row>
    <row r="6105" spans="1:24" x14ac:dyDescent="0.25">
      <c r="A6105">
        <v>35411</v>
      </c>
      <c r="B6105" t="s">
        <v>4487</v>
      </c>
      <c r="C6105" t="s">
        <v>442</v>
      </c>
      <c r="D6105" t="s">
        <v>5886</v>
      </c>
      <c r="E6105" t="s">
        <v>6058</v>
      </c>
      <c r="F6105">
        <v>20</v>
      </c>
      <c r="G6105" t="s">
        <v>5746</v>
      </c>
      <c r="H6105" t="s">
        <v>5747</v>
      </c>
      <c r="I6105" t="s">
        <v>5748</v>
      </c>
      <c r="J6105">
        <v>3000</v>
      </c>
      <c r="K6105">
        <v>4</v>
      </c>
      <c r="L6105">
        <v>12</v>
      </c>
      <c r="M6105" t="s">
        <v>5759</v>
      </c>
      <c r="N6105" t="s">
        <v>5835</v>
      </c>
      <c r="O6105" t="s">
        <v>5790</v>
      </c>
      <c r="P6105" t="s">
        <v>6002</v>
      </c>
      <c r="Q6105" t="s">
        <v>5979</v>
      </c>
      <c r="R6105">
        <v>43202</v>
      </c>
      <c r="S6105" t="s">
        <v>5771</v>
      </c>
      <c r="T6105" t="s">
        <v>5771</v>
      </c>
      <c r="U6105">
        <v>42.99</v>
      </c>
      <c r="V6105" t="s">
        <v>5960</v>
      </c>
      <c r="W6105" t="s">
        <v>5756</v>
      </c>
      <c r="X6105">
        <v>1</v>
      </c>
    </row>
    <row r="6106" spans="1:24" x14ac:dyDescent="0.25">
      <c r="A6106">
        <v>34575</v>
      </c>
      <c r="B6106" t="s">
        <v>4249</v>
      </c>
      <c r="C6106" t="s">
        <v>443</v>
      </c>
      <c r="D6106" t="s">
        <v>5871</v>
      </c>
      <c r="E6106" t="s">
        <v>6192</v>
      </c>
      <c r="F6106">
        <v>27</v>
      </c>
      <c r="G6106" t="s">
        <v>5837</v>
      </c>
      <c r="H6106" t="s">
        <v>5747</v>
      </c>
      <c r="I6106" t="s">
        <v>5748</v>
      </c>
      <c r="J6106">
        <v>473</v>
      </c>
      <c r="K6106">
        <v>24</v>
      </c>
      <c r="L6106">
        <v>5.4</v>
      </c>
      <c r="M6106" t="s">
        <v>5749</v>
      </c>
      <c r="N6106" t="s">
        <v>5750</v>
      </c>
      <c r="O6106" t="s">
        <v>5874</v>
      </c>
      <c r="P6106" t="s">
        <v>5875</v>
      </c>
      <c r="Q6106" t="s">
        <v>5876</v>
      </c>
      <c r="R6106">
        <v>86613</v>
      </c>
      <c r="S6106" t="s">
        <v>6449</v>
      </c>
      <c r="T6106" t="s">
        <v>6449</v>
      </c>
      <c r="U6106">
        <v>5.0599999999999996</v>
      </c>
      <c r="V6106" t="s">
        <v>6172</v>
      </c>
      <c r="W6106" t="s">
        <v>5869</v>
      </c>
      <c r="X6106">
        <v>1</v>
      </c>
    </row>
    <row r="6107" spans="1:24" x14ac:dyDescent="0.25">
      <c r="A6107">
        <v>34575</v>
      </c>
      <c r="B6107" t="s">
        <v>4249</v>
      </c>
      <c r="C6107" t="s">
        <v>443</v>
      </c>
      <c r="D6107" t="s">
        <v>5871</v>
      </c>
      <c r="E6107" t="s">
        <v>6192</v>
      </c>
      <c r="F6107">
        <v>27</v>
      </c>
      <c r="G6107" t="s">
        <v>5837</v>
      </c>
      <c r="H6107" t="s">
        <v>5747</v>
      </c>
      <c r="I6107" t="s">
        <v>5748</v>
      </c>
      <c r="J6107">
        <v>473</v>
      </c>
      <c r="K6107">
        <v>24</v>
      </c>
      <c r="L6107">
        <v>5.4</v>
      </c>
      <c r="M6107" t="s">
        <v>5749</v>
      </c>
      <c r="N6107" t="s">
        <v>5750</v>
      </c>
      <c r="O6107" t="s">
        <v>5874</v>
      </c>
      <c r="P6107" t="s">
        <v>5875</v>
      </c>
      <c r="Q6107" t="s">
        <v>5876</v>
      </c>
      <c r="R6107">
        <v>86613</v>
      </c>
      <c r="S6107" t="s">
        <v>6449</v>
      </c>
      <c r="T6107" t="s">
        <v>6449</v>
      </c>
      <c r="U6107">
        <v>5.0599999999999996</v>
      </c>
      <c r="V6107" t="s">
        <v>6172</v>
      </c>
      <c r="W6107" t="s">
        <v>5869</v>
      </c>
      <c r="X6107">
        <v>1</v>
      </c>
    </row>
    <row r="6108" spans="1:24" x14ac:dyDescent="0.25">
      <c r="A6108">
        <v>33068</v>
      </c>
      <c r="B6108" t="s">
        <v>5070</v>
      </c>
      <c r="C6108" t="s">
        <v>441</v>
      </c>
      <c r="D6108" t="s">
        <v>5744</v>
      </c>
      <c r="E6108" t="s">
        <v>5913</v>
      </c>
      <c r="F6108">
        <v>20</v>
      </c>
      <c r="G6108" t="s">
        <v>5746</v>
      </c>
      <c r="H6108" t="s">
        <v>5747</v>
      </c>
      <c r="I6108" t="s">
        <v>5748</v>
      </c>
      <c r="J6108">
        <v>750</v>
      </c>
      <c r="K6108">
        <v>12</v>
      </c>
      <c r="L6108">
        <v>35</v>
      </c>
      <c r="M6108" t="s">
        <v>5759</v>
      </c>
      <c r="N6108" t="s">
        <v>5860</v>
      </c>
      <c r="O6108" t="s">
        <v>5751</v>
      </c>
      <c r="P6108" t="s">
        <v>5752</v>
      </c>
      <c r="Q6108" t="s">
        <v>5925</v>
      </c>
      <c r="R6108">
        <v>42047</v>
      </c>
      <c r="S6108" t="s">
        <v>5788</v>
      </c>
      <c r="T6108" t="s">
        <v>5788</v>
      </c>
      <c r="U6108">
        <v>25.49</v>
      </c>
      <c r="V6108" t="s">
        <v>5755</v>
      </c>
      <c r="W6108" t="s">
        <v>5756</v>
      </c>
      <c r="X6108">
        <v>1</v>
      </c>
    </row>
    <row r="6109" spans="1:24" x14ac:dyDescent="0.25">
      <c r="A6109">
        <v>35303</v>
      </c>
      <c r="B6109" t="s">
        <v>4050</v>
      </c>
      <c r="C6109" t="s">
        <v>442</v>
      </c>
      <c r="D6109" t="s">
        <v>5886</v>
      </c>
      <c r="E6109" t="s">
        <v>5887</v>
      </c>
      <c r="F6109">
        <v>20</v>
      </c>
      <c r="G6109" t="s">
        <v>5746</v>
      </c>
      <c r="H6109" t="s">
        <v>5748</v>
      </c>
      <c r="I6109" t="s">
        <v>5748</v>
      </c>
      <c r="J6109">
        <v>750</v>
      </c>
      <c r="K6109">
        <v>12</v>
      </c>
      <c r="L6109">
        <v>13.2</v>
      </c>
      <c r="M6109" t="s">
        <v>5749</v>
      </c>
      <c r="N6109" t="s">
        <v>5750</v>
      </c>
      <c r="O6109" t="s">
        <v>5790</v>
      </c>
      <c r="P6109" t="s">
        <v>5930</v>
      </c>
      <c r="Q6109" t="s">
        <v>5952</v>
      </c>
      <c r="R6109">
        <v>95486</v>
      </c>
      <c r="S6109" t="s">
        <v>6709</v>
      </c>
      <c r="T6109" t="s">
        <v>5754</v>
      </c>
      <c r="U6109">
        <v>21.99</v>
      </c>
      <c r="V6109" t="s">
        <v>5755</v>
      </c>
      <c r="W6109" t="s">
        <v>5869</v>
      </c>
      <c r="X6109">
        <v>1</v>
      </c>
    </row>
    <row r="6110" spans="1:24" x14ac:dyDescent="0.25">
      <c r="A6110">
        <v>34243</v>
      </c>
      <c r="B6110" t="s">
        <v>4159</v>
      </c>
      <c r="C6110" t="s">
        <v>442</v>
      </c>
      <c r="D6110" t="s">
        <v>5886</v>
      </c>
      <c r="E6110" t="s">
        <v>5887</v>
      </c>
      <c r="F6110">
        <v>20</v>
      </c>
      <c r="G6110" t="s">
        <v>5746</v>
      </c>
      <c r="H6110" t="s">
        <v>5747</v>
      </c>
      <c r="I6110" t="s">
        <v>5748</v>
      </c>
      <c r="J6110">
        <v>3000</v>
      </c>
      <c r="K6110">
        <v>4</v>
      </c>
      <c r="L6110">
        <v>14</v>
      </c>
      <c r="M6110" t="s">
        <v>5759</v>
      </c>
      <c r="N6110" t="s">
        <v>5915</v>
      </c>
      <c r="O6110" t="s">
        <v>5761</v>
      </c>
      <c r="P6110" t="s">
        <v>6002</v>
      </c>
      <c r="Q6110" t="s">
        <v>5917</v>
      </c>
      <c r="R6110">
        <v>42931</v>
      </c>
      <c r="S6110" t="s">
        <v>6077</v>
      </c>
      <c r="T6110" t="s">
        <v>5999</v>
      </c>
      <c r="U6110">
        <v>41.99</v>
      </c>
      <c r="V6110" t="s">
        <v>5960</v>
      </c>
      <c r="W6110" t="s">
        <v>5765</v>
      </c>
      <c r="X6110">
        <v>1</v>
      </c>
    </row>
    <row r="6111" spans="1:24" x14ac:dyDescent="0.25">
      <c r="A6111">
        <v>34963</v>
      </c>
      <c r="B6111" t="s">
        <v>2149</v>
      </c>
      <c r="C6111" t="s">
        <v>442</v>
      </c>
      <c r="D6111" t="s">
        <v>6035</v>
      </c>
      <c r="E6111" t="s">
        <v>5887</v>
      </c>
      <c r="F6111">
        <v>20</v>
      </c>
      <c r="G6111" t="s">
        <v>5746</v>
      </c>
      <c r="H6111" t="s">
        <v>5747</v>
      </c>
      <c r="I6111" t="s">
        <v>5748</v>
      </c>
      <c r="J6111">
        <v>750</v>
      </c>
      <c r="K6111">
        <v>12</v>
      </c>
      <c r="L6111">
        <v>13.5</v>
      </c>
      <c r="M6111" t="s">
        <v>5759</v>
      </c>
      <c r="N6111" t="s">
        <v>5904</v>
      </c>
      <c r="O6111" t="s">
        <v>5790</v>
      </c>
      <c r="P6111" t="s">
        <v>5889</v>
      </c>
      <c r="Q6111" t="s">
        <v>5923</v>
      </c>
      <c r="R6111">
        <v>67102</v>
      </c>
      <c r="S6111" t="s">
        <v>5956</v>
      </c>
      <c r="T6111" t="s">
        <v>5957</v>
      </c>
      <c r="U6111">
        <v>23.99</v>
      </c>
      <c r="V6111" t="s">
        <v>5755</v>
      </c>
      <c r="W6111" t="s">
        <v>5869</v>
      </c>
      <c r="X6111">
        <v>1</v>
      </c>
    </row>
    <row r="6112" spans="1:24" x14ac:dyDescent="0.25">
      <c r="A6112">
        <v>35510</v>
      </c>
      <c r="B6112" t="s">
        <v>4472</v>
      </c>
      <c r="C6112" t="s">
        <v>443</v>
      </c>
      <c r="D6112" t="s">
        <v>6177</v>
      </c>
      <c r="E6112" t="s">
        <v>6167</v>
      </c>
      <c r="F6112">
        <v>10</v>
      </c>
      <c r="G6112" t="s">
        <v>5767</v>
      </c>
      <c r="H6112" t="s">
        <v>5747</v>
      </c>
      <c r="I6112" t="s">
        <v>5748</v>
      </c>
      <c r="J6112">
        <v>4260</v>
      </c>
      <c r="K6112">
        <v>2</v>
      </c>
      <c r="L6112">
        <v>5</v>
      </c>
      <c r="M6112" t="s">
        <v>5749</v>
      </c>
      <c r="N6112" t="s">
        <v>5750</v>
      </c>
      <c r="O6112" t="s">
        <v>5874</v>
      </c>
      <c r="P6112" t="s">
        <v>5875</v>
      </c>
      <c r="Q6112" t="s">
        <v>5876</v>
      </c>
      <c r="R6112">
        <v>43468</v>
      </c>
      <c r="S6112" t="s">
        <v>6180</v>
      </c>
      <c r="T6112" t="s">
        <v>6180</v>
      </c>
      <c r="U6112">
        <v>27.98</v>
      </c>
      <c r="V6112" t="s">
        <v>6172</v>
      </c>
      <c r="W6112" t="s">
        <v>5869</v>
      </c>
      <c r="X6112">
        <v>12</v>
      </c>
    </row>
    <row r="6113" spans="1:24" x14ac:dyDescent="0.25">
      <c r="A6113">
        <v>35510</v>
      </c>
      <c r="B6113" t="s">
        <v>4472</v>
      </c>
      <c r="C6113" t="s">
        <v>443</v>
      </c>
      <c r="D6113" t="s">
        <v>6177</v>
      </c>
      <c r="E6113" t="s">
        <v>6167</v>
      </c>
      <c r="F6113">
        <v>10</v>
      </c>
      <c r="G6113" t="s">
        <v>5767</v>
      </c>
      <c r="H6113" t="s">
        <v>5747</v>
      </c>
      <c r="I6113" t="s">
        <v>5748</v>
      </c>
      <c r="J6113">
        <v>4260</v>
      </c>
      <c r="K6113">
        <v>2</v>
      </c>
      <c r="L6113">
        <v>5</v>
      </c>
      <c r="M6113" t="s">
        <v>5749</v>
      </c>
      <c r="N6113" t="s">
        <v>5750</v>
      </c>
      <c r="O6113" t="s">
        <v>5874</v>
      </c>
      <c r="P6113" t="s">
        <v>5875</v>
      </c>
      <c r="Q6113" t="s">
        <v>5876</v>
      </c>
      <c r="R6113">
        <v>43468</v>
      </c>
      <c r="S6113" t="s">
        <v>6180</v>
      </c>
      <c r="T6113" t="s">
        <v>6180</v>
      </c>
      <c r="U6113">
        <v>27.98</v>
      </c>
      <c r="V6113" t="s">
        <v>6172</v>
      </c>
      <c r="W6113" t="s">
        <v>5869</v>
      </c>
      <c r="X6113">
        <v>12</v>
      </c>
    </row>
    <row r="6114" spans="1:24" x14ac:dyDescent="0.25">
      <c r="A6114">
        <v>33487</v>
      </c>
      <c r="B6114" t="s">
        <v>4001</v>
      </c>
      <c r="C6114" t="s">
        <v>443</v>
      </c>
      <c r="D6114" t="s">
        <v>5871</v>
      </c>
      <c r="E6114" t="s">
        <v>5872</v>
      </c>
      <c r="F6114">
        <v>27</v>
      </c>
      <c r="G6114" t="s">
        <v>5837</v>
      </c>
      <c r="H6114" t="s">
        <v>5747</v>
      </c>
      <c r="I6114" t="s">
        <v>5748</v>
      </c>
      <c r="J6114">
        <v>500</v>
      </c>
      <c r="K6114">
        <v>12</v>
      </c>
      <c r="L6114">
        <v>6.5</v>
      </c>
      <c r="M6114" t="s">
        <v>5749</v>
      </c>
      <c r="N6114" t="s">
        <v>5750</v>
      </c>
      <c r="O6114" t="s">
        <v>5874</v>
      </c>
      <c r="P6114" t="s">
        <v>5875</v>
      </c>
      <c r="Q6114" t="s">
        <v>5876</v>
      </c>
      <c r="R6114">
        <v>86613</v>
      </c>
      <c r="S6114" t="s">
        <v>6449</v>
      </c>
      <c r="T6114" t="s">
        <v>6449</v>
      </c>
      <c r="U6114">
        <v>15.75</v>
      </c>
      <c r="V6114" t="s">
        <v>5755</v>
      </c>
      <c r="W6114" t="s">
        <v>5869</v>
      </c>
      <c r="X6114">
        <v>1</v>
      </c>
    </row>
    <row r="6115" spans="1:24" x14ac:dyDescent="0.25">
      <c r="A6115">
        <v>33487</v>
      </c>
      <c r="B6115" t="s">
        <v>4001</v>
      </c>
      <c r="C6115" t="s">
        <v>443</v>
      </c>
      <c r="D6115" t="s">
        <v>5871</v>
      </c>
      <c r="E6115" t="s">
        <v>5872</v>
      </c>
      <c r="F6115">
        <v>27</v>
      </c>
      <c r="G6115" t="s">
        <v>5837</v>
      </c>
      <c r="H6115" t="s">
        <v>5747</v>
      </c>
      <c r="I6115" t="s">
        <v>5748</v>
      </c>
      <c r="J6115">
        <v>500</v>
      </c>
      <c r="K6115">
        <v>12</v>
      </c>
      <c r="L6115">
        <v>6.5</v>
      </c>
      <c r="M6115" t="s">
        <v>5749</v>
      </c>
      <c r="N6115" t="s">
        <v>5750</v>
      </c>
      <c r="O6115" t="s">
        <v>5874</v>
      </c>
      <c r="P6115" t="s">
        <v>5875</v>
      </c>
      <c r="Q6115" t="s">
        <v>5876</v>
      </c>
      <c r="R6115">
        <v>86613</v>
      </c>
      <c r="S6115" t="s">
        <v>6449</v>
      </c>
      <c r="T6115" t="s">
        <v>6449</v>
      </c>
      <c r="U6115">
        <v>15.75</v>
      </c>
      <c r="V6115" t="s">
        <v>5755</v>
      </c>
      <c r="W6115" t="s">
        <v>5869</v>
      </c>
      <c r="X6115">
        <v>1</v>
      </c>
    </row>
    <row r="6116" spans="1:24" x14ac:dyDescent="0.25">
      <c r="A6116">
        <v>33488</v>
      </c>
      <c r="B6116" t="s">
        <v>4002</v>
      </c>
      <c r="C6116" t="s">
        <v>443</v>
      </c>
      <c r="D6116" t="s">
        <v>5871</v>
      </c>
      <c r="E6116" t="s">
        <v>5872</v>
      </c>
      <c r="F6116">
        <v>27</v>
      </c>
      <c r="G6116" t="s">
        <v>5837</v>
      </c>
      <c r="H6116" t="s">
        <v>5747</v>
      </c>
      <c r="I6116" t="s">
        <v>5748</v>
      </c>
      <c r="J6116">
        <v>500</v>
      </c>
      <c r="K6116">
        <v>12</v>
      </c>
      <c r="L6116">
        <v>7.5</v>
      </c>
      <c r="M6116" t="s">
        <v>5749</v>
      </c>
      <c r="N6116" t="s">
        <v>5750</v>
      </c>
      <c r="O6116" t="s">
        <v>5874</v>
      </c>
      <c r="P6116" t="s">
        <v>5875</v>
      </c>
      <c r="Q6116" t="s">
        <v>5876</v>
      </c>
      <c r="R6116">
        <v>86613</v>
      </c>
      <c r="S6116" t="s">
        <v>6449</v>
      </c>
      <c r="T6116" t="s">
        <v>6449</v>
      </c>
      <c r="U6116">
        <v>15.75</v>
      </c>
      <c r="V6116" t="s">
        <v>5755</v>
      </c>
      <c r="W6116" t="s">
        <v>5869</v>
      </c>
      <c r="X6116">
        <v>1</v>
      </c>
    </row>
    <row r="6117" spans="1:24" x14ac:dyDescent="0.25">
      <c r="A6117">
        <v>33488</v>
      </c>
      <c r="B6117" t="s">
        <v>4002</v>
      </c>
      <c r="C6117" t="s">
        <v>443</v>
      </c>
      <c r="D6117" t="s">
        <v>5871</v>
      </c>
      <c r="E6117" t="s">
        <v>5872</v>
      </c>
      <c r="F6117">
        <v>27</v>
      </c>
      <c r="G6117" t="s">
        <v>5837</v>
      </c>
      <c r="H6117" t="s">
        <v>5747</v>
      </c>
      <c r="I6117" t="s">
        <v>5748</v>
      </c>
      <c r="J6117">
        <v>500</v>
      </c>
      <c r="K6117">
        <v>12</v>
      </c>
      <c r="L6117">
        <v>7.5</v>
      </c>
      <c r="M6117" t="s">
        <v>5749</v>
      </c>
      <c r="N6117" t="s">
        <v>5750</v>
      </c>
      <c r="O6117" t="s">
        <v>5874</v>
      </c>
      <c r="P6117" t="s">
        <v>5875</v>
      </c>
      <c r="Q6117" t="s">
        <v>5876</v>
      </c>
      <c r="R6117">
        <v>86613</v>
      </c>
      <c r="S6117" t="s">
        <v>6449</v>
      </c>
      <c r="T6117" t="s">
        <v>6449</v>
      </c>
      <c r="U6117">
        <v>15.75</v>
      </c>
      <c r="V6117" t="s">
        <v>5755</v>
      </c>
      <c r="W6117" t="s">
        <v>5869</v>
      </c>
      <c r="X6117">
        <v>1</v>
      </c>
    </row>
    <row r="6118" spans="1:24" x14ac:dyDescent="0.25">
      <c r="A6118">
        <v>34973</v>
      </c>
      <c r="B6118" t="s">
        <v>1389</v>
      </c>
      <c r="C6118" t="s">
        <v>442</v>
      </c>
      <c r="D6118" t="s">
        <v>5886</v>
      </c>
      <c r="E6118" t="s">
        <v>5966</v>
      </c>
      <c r="F6118">
        <v>10</v>
      </c>
      <c r="G6118" t="s">
        <v>5767</v>
      </c>
      <c r="H6118" t="s">
        <v>5747</v>
      </c>
      <c r="I6118" t="s">
        <v>5748</v>
      </c>
      <c r="J6118">
        <v>750</v>
      </c>
      <c r="K6118">
        <v>12</v>
      </c>
      <c r="L6118">
        <v>13.5</v>
      </c>
      <c r="M6118" t="s">
        <v>5759</v>
      </c>
      <c r="N6118" t="s">
        <v>5904</v>
      </c>
      <c r="O6118" t="s">
        <v>5790</v>
      </c>
      <c r="P6118" t="s">
        <v>5988</v>
      </c>
      <c r="Q6118" t="s">
        <v>5923</v>
      </c>
      <c r="R6118">
        <v>67102</v>
      </c>
      <c r="S6118" t="s">
        <v>5956</v>
      </c>
      <c r="T6118" t="s">
        <v>5957</v>
      </c>
      <c r="U6118">
        <v>18.989999999999998</v>
      </c>
      <c r="V6118" t="s">
        <v>5755</v>
      </c>
      <c r="W6118" t="s">
        <v>5869</v>
      </c>
      <c r="X6118">
        <v>1</v>
      </c>
    </row>
    <row r="6119" spans="1:24" x14ac:dyDescent="0.25">
      <c r="A6119">
        <v>35346</v>
      </c>
      <c r="B6119" t="s">
        <v>5071</v>
      </c>
      <c r="C6119" t="s">
        <v>444</v>
      </c>
      <c r="D6119" t="s">
        <v>6161</v>
      </c>
      <c r="E6119" t="s">
        <v>6395</v>
      </c>
      <c r="F6119">
        <v>10</v>
      </c>
      <c r="G6119" t="s">
        <v>5767</v>
      </c>
      <c r="H6119" t="s">
        <v>5747</v>
      </c>
      <c r="I6119" t="s">
        <v>5748</v>
      </c>
      <c r="J6119">
        <v>4260</v>
      </c>
      <c r="K6119">
        <v>2</v>
      </c>
      <c r="L6119">
        <v>5</v>
      </c>
      <c r="M6119" t="s">
        <v>5749</v>
      </c>
      <c r="N6119" t="s">
        <v>5750</v>
      </c>
      <c r="O6119" t="s">
        <v>5751</v>
      </c>
      <c r="P6119" t="s">
        <v>6163</v>
      </c>
      <c r="Q6119" t="s">
        <v>6187</v>
      </c>
      <c r="R6119">
        <v>95322</v>
      </c>
      <c r="S6119" t="s">
        <v>6765</v>
      </c>
      <c r="T6119" t="s">
        <v>5784</v>
      </c>
      <c r="U6119">
        <v>27.99</v>
      </c>
      <c r="V6119" t="s">
        <v>6172</v>
      </c>
      <c r="W6119" t="s">
        <v>5869</v>
      </c>
      <c r="X6119">
        <v>12</v>
      </c>
    </row>
    <row r="6120" spans="1:24" x14ac:dyDescent="0.25">
      <c r="A6120">
        <v>34271</v>
      </c>
      <c r="B6120" t="s">
        <v>4242</v>
      </c>
      <c r="C6120" t="s">
        <v>444</v>
      </c>
      <c r="D6120" t="s">
        <v>6161</v>
      </c>
      <c r="E6120" t="s">
        <v>6186</v>
      </c>
      <c r="F6120">
        <v>10</v>
      </c>
      <c r="G6120" t="s">
        <v>5767</v>
      </c>
      <c r="H6120" t="s">
        <v>5747</v>
      </c>
      <c r="I6120" t="s">
        <v>5748</v>
      </c>
      <c r="J6120">
        <v>473</v>
      </c>
      <c r="K6120">
        <v>24</v>
      </c>
      <c r="L6120">
        <v>5</v>
      </c>
      <c r="M6120" t="s">
        <v>5749</v>
      </c>
      <c r="N6120" t="s">
        <v>5750</v>
      </c>
      <c r="O6120" t="s">
        <v>5751</v>
      </c>
      <c r="P6120" t="s">
        <v>6163</v>
      </c>
      <c r="Q6120" t="s">
        <v>6187</v>
      </c>
      <c r="R6120">
        <v>84098</v>
      </c>
      <c r="S6120" t="s">
        <v>6155</v>
      </c>
      <c r="T6120" t="s">
        <v>6156</v>
      </c>
      <c r="U6120">
        <v>3.99</v>
      </c>
      <c r="V6120" t="s">
        <v>6172</v>
      </c>
      <c r="W6120" t="s">
        <v>5756</v>
      </c>
      <c r="X6120">
        <v>1</v>
      </c>
    </row>
    <row r="6121" spans="1:24" x14ac:dyDescent="0.25">
      <c r="A6121">
        <v>34281</v>
      </c>
      <c r="B6121" t="s">
        <v>4147</v>
      </c>
      <c r="C6121" t="s">
        <v>443</v>
      </c>
      <c r="D6121" t="s">
        <v>6177</v>
      </c>
      <c r="E6121" t="s">
        <v>6482</v>
      </c>
      <c r="F6121">
        <v>27</v>
      </c>
      <c r="G6121" t="s">
        <v>5837</v>
      </c>
      <c r="H6121" t="s">
        <v>5747</v>
      </c>
      <c r="I6121" t="s">
        <v>5748</v>
      </c>
      <c r="J6121">
        <v>2130</v>
      </c>
      <c r="K6121">
        <v>4</v>
      </c>
      <c r="M6121" t="s">
        <v>5749</v>
      </c>
      <c r="N6121" t="s">
        <v>5750</v>
      </c>
      <c r="O6121" t="s">
        <v>5874</v>
      </c>
      <c r="P6121" t="s">
        <v>6178</v>
      </c>
      <c r="Q6121" t="s">
        <v>5876</v>
      </c>
      <c r="R6121">
        <v>42090</v>
      </c>
      <c r="S6121" t="s">
        <v>6180</v>
      </c>
      <c r="T6121" t="s">
        <v>6180</v>
      </c>
      <c r="U6121">
        <v>9.99</v>
      </c>
      <c r="V6121" t="s">
        <v>6172</v>
      </c>
      <c r="W6121" t="s">
        <v>5869</v>
      </c>
      <c r="X6121">
        <v>6</v>
      </c>
    </row>
    <row r="6122" spans="1:24" x14ac:dyDescent="0.25">
      <c r="A6122">
        <v>34281</v>
      </c>
      <c r="B6122" t="s">
        <v>4147</v>
      </c>
      <c r="C6122" t="s">
        <v>443</v>
      </c>
      <c r="D6122" t="s">
        <v>6177</v>
      </c>
      <c r="E6122" t="s">
        <v>6482</v>
      </c>
      <c r="F6122">
        <v>27</v>
      </c>
      <c r="G6122" t="s">
        <v>5837</v>
      </c>
      <c r="H6122" t="s">
        <v>5747</v>
      </c>
      <c r="I6122" t="s">
        <v>5748</v>
      </c>
      <c r="J6122">
        <v>2130</v>
      </c>
      <c r="K6122">
        <v>4</v>
      </c>
      <c r="M6122" t="s">
        <v>5749</v>
      </c>
      <c r="N6122" t="s">
        <v>5750</v>
      </c>
      <c r="O6122" t="s">
        <v>5874</v>
      </c>
      <c r="P6122" t="s">
        <v>6178</v>
      </c>
      <c r="Q6122" t="s">
        <v>5876</v>
      </c>
      <c r="R6122">
        <v>42090</v>
      </c>
      <c r="S6122" t="s">
        <v>6180</v>
      </c>
      <c r="T6122" t="s">
        <v>6180</v>
      </c>
      <c r="U6122">
        <v>9.99</v>
      </c>
      <c r="V6122" t="s">
        <v>6172</v>
      </c>
      <c r="W6122" t="s">
        <v>5869</v>
      </c>
      <c r="X6122">
        <v>6</v>
      </c>
    </row>
    <row r="6123" spans="1:24" x14ac:dyDescent="0.25">
      <c r="A6123">
        <v>35391</v>
      </c>
      <c r="B6123" t="s">
        <v>4485</v>
      </c>
      <c r="C6123" t="s">
        <v>441</v>
      </c>
      <c r="D6123" t="s">
        <v>5811</v>
      </c>
      <c r="E6123" t="s">
        <v>5940</v>
      </c>
      <c r="F6123">
        <v>20</v>
      </c>
      <c r="G6123" t="s">
        <v>5746</v>
      </c>
      <c r="H6123" t="s">
        <v>5747</v>
      </c>
      <c r="I6123" t="s">
        <v>5748</v>
      </c>
      <c r="J6123">
        <v>750</v>
      </c>
      <c r="K6123">
        <v>6</v>
      </c>
      <c r="L6123">
        <v>33</v>
      </c>
      <c r="M6123" t="s">
        <v>5759</v>
      </c>
      <c r="N6123" t="s">
        <v>5806</v>
      </c>
      <c r="O6123" t="s">
        <v>5761</v>
      </c>
      <c r="P6123" t="s">
        <v>5762</v>
      </c>
      <c r="Q6123" t="s">
        <v>5814</v>
      </c>
      <c r="R6123">
        <v>80580</v>
      </c>
      <c r="S6123" t="s">
        <v>5911</v>
      </c>
      <c r="T6123" t="s">
        <v>5794</v>
      </c>
      <c r="U6123">
        <v>31.57</v>
      </c>
      <c r="V6123" t="s">
        <v>5755</v>
      </c>
      <c r="W6123" t="s">
        <v>5765</v>
      </c>
      <c r="X6123">
        <v>1</v>
      </c>
    </row>
    <row r="6124" spans="1:24" x14ac:dyDescent="0.25">
      <c r="A6124">
        <v>33979</v>
      </c>
      <c r="B6124" t="s">
        <v>3553</v>
      </c>
      <c r="C6124" t="s">
        <v>443</v>
      </c>
      <c r="D6124" t="s">
        <v>6177</v>
      </c>
      <c r="E6124" t="s">
        <v>5872</v>
      </c>
      <c r="F6124">
        <v>10</v>
      </c>
      <c r="G6124" t="s">
        <v>5767</v>
      </c>
      <c r="H6124" t="s">
        <v>5747</v>
      </c>
      <c r="I6124" t="s">
        <v>5748</v>
      </c>
      <c r="J6124">
        <v>4260</v>
      </c>
      <c r="K6124">
        <v>1</v>
      </c>
      <c r="L6124">
        <v>7</v>
      </c>
      <c r="M6124" t="s">
        <v>5749</v>
      </c>
      <c r="N6124" t="s">
        <v>5750</v>
      </c>
      <c r="O6124" t="s">
        <v>5874</v>
      </c>
      <c r="P6124" t="s">
        <v>5875</v>
      </c>
      <c r="Q6124" t="s">
        <v>5876</v>
      </c>
      <c r="R6124">
        <v>42090</v>
      </c>
      <c r="S6124" t="s">
        <v>6180</v>
      </c>
      <c r="T6124" t="s">
        <v>6180</v>
      </c>
      <c r="U6124">
        <v>25.98</v>
      </c>
      <c r="V6124" t="s">
        <v>6172</v>
      </c>
      <c r="W6124" t="s">
        <v>5869</v>
      </c>
      <c r="X6124">
        <v>12</v>
      </c>
    </row>
    <row r="6125" spans="1:24" x14ac:dyDescent="0.25">
      <c r="A6125">
        <v>33979</v>
      </c>
      <c r="B6125" t="s">
        <v>3553</v>
      </c>
      <c r="C6125" t="s">
        <v>443</v>
      </c>
      <c r="D6125" t="s">
        <v>6177</v>
      </c>
      <c r="E6125" t="s">
        <v>5872</v>
      </c>
      <c r="F6125">
        <v>10</v>
      </c>
      <c r="G6125" t="s">
        <v>5767</v>
      </c>
      <c r="H6125" t="s">
        <v>5747</v>
      </c>
      <c r="I6125" t="s">
        <v>5748</v>
      </c>
      <c r="J6125">
        <v>4260</v>
      </c>
      <c r="K6125">
        <v>1</v>
      </c>
      <c r="L6125">
        <v>7</v>
      </c>
      <c r="M6125" t="s">
        <v>5749</v>
      </c>
      <c r="N6125" t="s">
        <v>5750</v>
      </c>
      <c r="O6125" t="s">
        <v>5874</v>
      </c>
      <c r="P6125" t="s">
        <v>5875</v>
      </c>
      <c r="Q6125" t="s">
        <v>5876</v>
      </c>
      <c r="R6125">
        <v>42090</v>
      </c>
      <c r="S6125" t="s">
        <v>6180</v>
      </c>
      <c r="T6125" t="s">
        <v>6180</v>
      </c>
      <c r="U6125">
        <v>25.98</v>
      </c>
      <c r="V6125" t="s">
        <v>6172</v>
      </c>
      <c r="W6125" t="s">
        <v>5869</v>
      </c>
      <c r="X6125">
        <v>12</v>
      </c>
    </row>
    <row r="6126" spans="1:24" x14ac:dyDescent="0.25">
      <c r="A6126">
        <v>33262</v>
      </c>
      <c r="B6126" t="s">
        <v>3890</v>
      </c>
      <c r="C6126" t="s">
        <v>443</v>
      </c>
      <c r="D6126" t="s">
        <v>6612</v>
      </c>
      <c r="E6126" t="s">
        <v>5872</v>
      </c>
      <c r="F6126">
        <v>27</v>
      </c>
      <c r="G6126" t="s">
        <v>5837</v>
      </c>
      <c r="H6126" t="s">
        <v>5747</v>
      </c>
      <c r="I6126" t="s">
        <v>5748</v>
      </c>
      <c r="J6126">
        <v>2838</v>
      </c>
      <c r="K6126">
        <v>4</v>
      </c>
      <c r="L6126">
        <v>6.5</v>
      </c>
      <c r="M6126" t="s">
        <v>5749</v>
      </c>
      <c r="N6126" t="s">
        <v>5750</v>
      </c>
      <c r="O6126" t="s">
        <v>5874</v>
      </c>
      <c r="P6126" t="s">
        <v>5875</v>
      </c>
      <c r="Q6126" t="s">
        <v>5876</v>
      </c>
      <c r="R6126">
        <v>90000</v>
      </c>
      <c r="S6126" t="s">
        <v>6613</v>
      </c>
      <c r="T6126" t="s">
        <v>6613</v>
      </c>
      <c r="U6126">
        <v>16.18</v>
      </c>
      <c r="V6126" t="s">
        <v>6172</v>
      </c>
      <c r="W6126" t="s">
        <v>5869</v>
      </c>
      <c r="X6126">
        <v>6</v>
      </c>
    </row>
    <row r="6127" spans="1:24" x14ac:dyDescent="0.25">
      <c r="A6127">
        <v>33262</v>
      </c>
      <c r="B6127" t="s">
        <v>3890</v>
      </c>
      <c r="C6127" t="s">
        <v>443</v>
      </c>
      <c r="D6127" t="s">
        <v>6612</v>
      </c>
      <c r="E6127" t="s">
        <v>5872</v>
      </c>
      <c r="F6127">
        <v>27</v>
      </c>
      <c r="G6127" t="s">
        <v>5837</v>
      </c>
      <c r="H6127" t="s">
        <v>5747</v>
      </c>
      <c r="I6127" t="s">
        <v>5748</v>
      </c>
      <c r="J6127">
        <v>2838</v>
      </c>
      <c r="K6127">
        <v>4</v>
      </c>
      <c r="L6127">
        <v>6.5</v>
      </c>
      <c r="M6127" t="s">
        <v>5749</v>
      </c>
      <c r="N6127" t="s">
        <v>5750</v>
      </c>
      <c r="O6127" t="s">
        <v>5874</v>
      </c>
      <c r="P6127" t="s">
        <v>5875</v>
      </c>
      <c r="Q6127" t="s">
        <v>5876</v>
      </c>
      <c r="R6127">
        <v>90000</v>
      </c>
      <c r="S6127" t="s">
        <v>6613</v>
      </c>
      <c r="T6127" t="s">
        <v>6613</v>
      </c>
      <c r="U6127">
        <v>16.18</v>
      </c>
      <c r="V6127" t="s">
        <v>6172</v>
      </c>
      <c r="W6127" t="s">
        <v>5869</v>
      </c>
      <c r="X6127">
        <v>6</v>
      </c>
    </row>
    <row r="6128" spans="1:24" x14ac:dyDescent="0.25">
      <c r="A6128">
        <v>33242</v>
      </c>
      <c r="B6128" t="s">
        <v>3889</v>
      </c>
      <c r="C6128" t="s">
        <v>443</v>
      </c>
      <c r="D6128" t="s">
        <v>6612</v>
      </c>
      <c r="E6128" t="s">
        <v>6192</v>
      </c>
      <c r="F6128">
        <v>27</v>
      </c>
      <c r="G6128" t="s">
        <v>5837</v>
      </c>
      <c r="H6128" t="s">
        <v>5747</v>
      </c>
      <c r="I6128" t="s">
        <v>5748</v>
      </c>
      <c r="J6128">
        <v>11352</v>
      </c>
      <c r="K6128">
        <v>1</v>
      </c>
      <c r="L6128">
        <v>5.5</v>
      </c>
      <c r="M6128" t="s">
        <v>5749</v>
      </c>
      <c r="N6128" t="s">
        <v>5750</v>
      </c>
      <c r="O6128" t="s">
        <v>5874</v>
      </c>
      <c r="P6128" t="s">
        <v>5875</v>
      </c>
      <c r="Q6128" t="s">
        <v>5876</v>
      </c>
      <c r="R6128">
        <v>90000</v>
      </c>
      <c r="S6128" t="s">
        <v>6613</v>
      </c>
      <c r="T6128" t="s">
        <v>6613</v>
      </c>
      <c r="U6128">
        <v>69</v>
      </c>
      <c r="V6128" t="s">
        <v>6172</v>
      </c>
      <c r="W6128" t="s">
        <v>5869</v>
      </c>
      <c r="X6128">
        <v>24</v>
      </c>
    </row>
    <row r="6129" spans="1:24" x14ac:dyDescent="0.25">
      <c r="A6129">
        <v>33242</v>
      </c>
      <c r="B6129" t="s">
        <v>3889</v>
      </c>
      <c r="C6129" t="s">
        <v>443</v>
      </c>
      <c r="D6129" t="s">
        <v>6612</v>
      </c>
      <c r="E6129" t="s">
        <v>6192</v>
      </c>
      <c r="F6129">
        <v>27</v>
      </c>
      <c r="G6129" t="s">
        <v>5837</v>
      </c>
      <c r="H6129" t="s">
        <v>5747</v>
      </c>
      <c r="I6129" t="s">
        <v>5748</v>
      </c>
      <c r="J6129">
        <v>11352</v>
      </c>
      <c r="K6129">
        <v>1</v>
      </c>
      <c r="L6129">
        <v>5.5</v>
      </c>
      <c r="M6129" t="s">
        <v>5749</v>
      </c>
      <c r="N6129" t="s">
        <v>5750</v>
      </c>
      <c r="O6129" t="s">
        <v>5874</v>
      </c>
      <c r="P6129" t="s">
        <v>5875</v>
      </c>
      <c r="Q6129" t="s">
        <v>5876</v>
      </c>
      <c r="R6129">
        <v>90000</v>
      </c>
      <c r="S6129" t="s">
        <v>6613</v>
      </c>
      <c r="T6129" t="s">
        <v>6613</v>
      </c>
      <c r="U6129">
        <v>69</v>
      </c>
      <c r="V6129" t="s">
        <v>6172</v>
      </c>
      <c r="W6129" t="s">
        <v>5869</v>
      </c>
      <c r="X6129">
        <v>24</v>
      </c>
    </row>
    <row r="6130" spans="1:24" x14ac:dyDescent="0.25">
      <c r="A6130">
        <v>33708</v>
      </c>
      <c r="B6130" t="s">
        <v>3590</v>
      </c>
      <c r="C6130" t="s">
        <v>442</v>
      </c>
      <c r="D6130" t="s">
        <v>6035</v>
      </c>
      <c r="E6130" t="s">
        <v>5887</v>
      </c>
      <c r="F6130">
        <v>20</v>
      </c>
      <c r="G6130" t="s">
        <v>5746</v>
      </c>
      <c r="H6130" t="s">
        <v>5747</v>
      </c>
      <c r="I6130" t="s">
        <v>5748</v>
      </c>
      <c r="J6130">
        <v>750</v>
      </c>
      <c r="K6130">
        <v>12</v>
      </c>
      <c r="L6130">
        <v>12.5</v>
      </c>
      <c r="M6130" t="s">
        <v>5759</v>
      </c>
      <c r="N6130" t="s">
        <v>6085</v>
      </c>
      <c r="O6130" t="s">
        <v>5790</v>
      </c>
      <c r="P6130" t="s">
        <v>5988</v>
      </c>
      <c r="Q6130" t="s">
        <v>6086</v>
      </c>
      <c r="R6130">
        <v>51923</v>
      </c>
      <c r="S6130" t="s">
        <v>5965</v>
      </c>
      <c r="T6130" t="s">
        <v>5965</v>
      </c>
      <c r="U6130">
        <v>19.989999999999998</v>
      </c>
      <c r="V6130" t="s">
        <v>5755</v>
      </c>
      <c r="W6130" t="s">
        <v>5756</v>
      </c>
      <c r="X6130">
        <v>1</v>
      </c>
    </row>
    <row r="6131" spans="1:24" x14ac:dyDescent="0.25">
      <c r="A6131">
        <v>35505</v>
      </c>
      <c r="B6131" t="s">
        <v>4588</v>
      </c>
      <c r="C6131" t="s">
        <v>442</v>
      </c>
      <c r="D6131" t="s">
        <v>6035</v>
      </c>
      <c r="E6131" t="s">
        <v>5887</v>
      </c>
      <c r="F6131">
        <v>20</v>
      </c>
      <c r="G6131" t="s">
        <v>5746</v>
      </c>
      <c r="H6131" t="s">
        <v>5747</v>
      </c>
      <c r="I6131" t="s">
        <v>5748</v>
      </c>
      <c r="J6131">
        <v>750</v>
      </c>
      <c r="K6131">
        <v>12</v>
      </c>
      <c r="L6131">
        <v>13</v>
      </c>
      <c r="M6131" t="s">
        <v>5759</v>
      </c>
      <c r="N6131" t="s">
        <v>5992</v>
      </c>
      <c r="O6131" t="s">
        <v>5761</v>
      </c>
      <c r="P6131" t="s">
        <v>5988</v>
      </c>
      <c r="Q6131" t="s">
        <v>6036</v>
      </c>
      <c r="R6131">
        <v>94595</v>
      </c>
      <c r="S6131" t="s">
        <v>6298</v>
      </c>
      <c r="T6131" t="s">
        <v>6298</v>
      </c>
      <c r="U6131">
        <v>17.989999999999998</v>
      </c>
      <c r="V6131" t="s">
        <v>5755</v>
      </c>
      <c r="W6131" t="s">
        <v>5765</v>
      </c>
      <c r="X6131">
        <v>1</v>
      </c>
    </row>
    <row r="6132" spans="1:24" x14ac:dyDescent="0.25">
      <c r="A6132">
        <v>34211</v>
      </c>
      <c r="B6132" t="s">
        <v>4125</v>
      </c>
      <c r="C6132" t="s">
        <v>442</v>
      </c>
      <c r="D6132" t="s">
        <v>6035</v>
      </c>
      <c r="E6132" t="s">
        <v>498</v>
      </c>
      <c r="F6132">
        <v>10</v>
      </c>
      <c r="G6132" t="s">
        <v>5767</v>
      </c>
      <c r="H6132" t="s">
        <v>5747</v>
      </c>
      <c r="I6132" t="s">
        <v>5748</v>
      </c>
      <c r="J6132">
        <v>750</v>
      </c>
      <c r="K6132">
        <v>12</v>
      </c>
      <c r="L6132">
        <v>7</v>
      </c>
      <c r="M6132" t="s">
        <v>5749</v>
      </c>
      <c r="N6132" t="s">
        <v>5750</v>
      </c>
      <c r="O6132" t="s">
        <v>5751</v>
      </c>
      <c r="P6132" t="s">
        <v>5922</v>
      </c>
      <c r="Q6132" t="s">
        <v>5947</v>
      </c>
      <c r="R6132">
        <v>42004</v>
      </c>
      <c r="S6132" t="s">
        <v>5946</v>
      </c>
      <c r="T6132" t="s">
        <v>5946</v>
      </c>
      <c r="U6132">
        <v>10.49</v>
      </c>
      <c r="V6132" t="s">
        <v>5755</v>
      </c>
      <c r="W6132" t="s">
        <v>5869</v>
      </c>
      <c r="X6132">
        <v>1</v>
      </c>
    </row>
    <row r="6133" spans="1:24" x14ac:dyDescent="0.25">
      <c r="A6133">
        <v>32973</v>
      </c>
      <c r="B6133" t="s">
        <v>4077</v>
      </c>
      <c r="C6133" t="s">
        <v>442</v>
      </c>
      <c r="D6133" t="s">
        <v>5961</v>
      </c>
      <c r="E6133" t="s">
        <v>498</v>
      </c>
      <c r="F6133">
        <v>20</v>
      </c>
      <c r="G6133" t="s">
        <v>5746</v>
      </c>
      <c r="H6133" t="s">
        <v>5747</v>
      </c>
      <c r="I6133" t="s">
        <v>5748</v>
      </c>
      <c r="J6133">
        <v>750</v>
      </c>
      <c r="K6133">
        <v>6</v>
      </c>
      <c r="L6133">
        <v>8</v>
      </c>
      <c r="M6133" t="s">
        <v>5759</v>
      </c>
      <c r="N6133" t="s">
        <v>6054</v>
      </c>
      <c r="O6133" t="s">
        <v>5790</v>
      </c>
      <c r="P6133" t="s">
        <v>6002</v>
      </c>
      <c r="Q6133" t="s">
        <v>5974</v>
      </c>
      <c r="R6133">
        <v>51923</v>
      </c>
      <c r="S6133" t="s">
        <v>5965</v>
      </c>
      <c r="T6133" t="s">
        <v>5965</v>
      </c>
      <c r="U6133">
        <v>13.99</v>
      </c>
      <c r="V6133" t="s">
        <v>5755</v>
      </c>
      <c r="W6133" t="s">
        <v>5756</v>
      </c>
      <c r="X6133">
        <v>1</v>
      </c>
    </row>
    <row r="6134" spans="1:24" x14ac:dyDescent="0.25">
      <c r="A6134">
        <v>33602</v>
      </c>
      <c r="B6134" t="s">
        <v>3542</v>
      </c>
      <c r="C6134" t="s">
        <v>443</v>
      </c>
      <c r="D6134" t="s">
        <v>6177</v>
      </c>
      <c r="E6134" t="s">
        <v>6190</v>
      </c>
      <c r="F6134">
        <v>27</v>
      </c>
      <c r="G6134" t="s">
        <v>5837</v>
      </c>
      <c r="H6134" t="s">
        <v>5747</v>
      </c>
      <c r="I6134" t="s">
        <v>5748</v>
      </c>
      <c r="J6134">
        <v>473</v>
      </c>
      <c r="K6134">
        <v>24</v>
      </c>
      <c r="L6134">
        <v>4</v>
      </c>
      <c r="M6134" t="s">
        <v>5749</v>
      </c>
      <c r="N6134" t="s">
        <v>5750</v>
      </c>
      <c r="O6134" t="s">
        <v>5874</v>
      </c>
      <c r="P6134" t="s">
        <v>5875</v>
      </c>
      <c r="Q6134" t="s">
        <v>5876</v>
      </c>
      <c r="R6134">
        <v>43364</v>
      </c>
      <c r="S6134" t="s">
        <v>6211</v>
      </c>
      <c r="T6134" t="s">
        <v>6212</v>
      </c>
      <c r="U6134">
        <v>3.01</v>
      </c>
      <c r="V6134" t="s">
        <v>6172</v>
      </c>
      <c r="W6134" t="s">
        <v>5869</v>
      </c>
      <c r="X6134">
        <v>1</v>
      </c>
    </row>
    <row r="6135" spans="1:24" x14ac:dyDescent="0.25">
      <c r="A6135">
        <v>33602</v>
      </c>
      <c r="B6135" t="s">
        <v>3542</v>
      </c>
      <c r="C6135" t="s">
        <v>443</v>
      </c>
      <c r="D6135" t="s">
        <v>6177</v>
      </c>
      <c r="E6135" t="s">
        <v>6190</v>
      </c>
      <c r="F6135">
        <v>27</v>
      </c>
      <c r="G6135" t="s">
        <v>5837</v>
      </c>
      <c r="H6135" t="s">
        <v>5747</v>
      </c>
      <c r="I6135" t="s">
        <v>5748</v>
      </c>
      <c r="J6135">
        <v>473</v>
      </c>
      <c r="K6135">
        <v>24</v>
      </c>
      <c r="L6135">
        <v>4</v>
      </c>
      <c r="M6135" t="s">
        <v>5749</v>
      </c>
      <c r="N6135" t="s">
        <v>5750</v>
      </c>
      <c r="O6135" t="s">
        <v>5874</v>
      </c>
      <c r="P6135" t="s">
        <v>5875</v>
      </c>
      <c r="Q6135" t="s">
        <v>5876</v>
      </c>
      <c r="R6135">
        <v>43364</v>
      </c>
      <c r="S6135" t="s">
        <v>6211</v>
      </c>
      <c r="T6135" t="s">
        <v>6212</v>
      </c>
      <c r="U6135">
        <v>3.01</v>
      </c>
      <c r="V6135" t="s">
        <v>6172</v>
      </c>
      <c r="W6135" t="s">
        <v>5869</v>
      </c>
      <c r="X6135">
        <v>1</v>
      </c>
    </row>
    <row r="6136" spans="1:24" x14ac:dyDescent="0.25">
      <c r="A6136">
        <v>35422</v>
      </c>
      <c r="B6136" t="s">
        <v>4488</v>
      </c>
      <c r="C6136" t="s">
        <v>442</v>
      </c>
      <c r="D6136" t="s">
        <v>5886</v>
      </c>
      <c r="E6136" t="s">
        <v>5966</v>
      </c>
      <c r="F6136">
        <v>21</v>
      </c>
      <c r="G6136" t="s">
        <v>6127</v>
      </c>
      <c r="H6136" t="s">
        <v>5747</v>
      </c>
      <c r="I6136" t="s">
        <v>5748</v>
      </c>
      <c r="J6136">
        <v>1500</v>
      </c>
      <c r="K6136">
        <v>6</v>
      </c>
      <c r="L6136">
        <v>13.9</v>
      </c>
      <c r="M6136" t="s">
        <v>5759</v>
      </c>
      <c r="N6136" t="s">
        <v>5904</v>
      </c>
      <c r="O6136" t="s">
        <v>5790</v>
      </c>
      <c r="P6136" t="s">
        <v>5889</v>
      </c>
      <c r="Q6136" t="s">
        <v>5923</v>
      </c>
      <c r="R6136">
        <v>86893</v>
      </c>
      <c r="S6136" t="s">
        <v>6196</v>
      </c>
      <c r="T6136" t="s">
        <v>5965</v>
      </c>
      <c r="U6136">
        <v>224.99</v>
      </c>
      <c r="V6136" t="s">
        <v>5755</v>
      </c>
      <c r="W6136" t="s">
        <v>5765</v>
      </c>
      <c r="X6136">
        <v>1</v>
      </c>
    </row>
    <row r="6137" spans="1:24" x14ac:dyDescent="0.25">
      <c r="A6137">
        <v>32502</v>
      </c>
      <c r="B6137" t="s">
        <v>3826</v>
      </c>
      <c r="C6137" t="s">
        <v>443</v>
      </c>
      <c r="D6137" t="s">
        <v>6612</v>
      </c>
      <c r="E6137" t="s">
        <v>6192</v>
      </c>
      <c r="F6137">
        <v>10</v>
      </c>
      <c r="G6137" t="s">
        <v>5767</v>
      </c>
      <c r="H6137" t="s">
        <v>5747</v>
      </c>
      <c r="I6137" t="s">
        <v>5748</v>
      </c>
      <c r="J6137">
        <v>473</v>
      </c>
      <c r="K6137">
        <v>24</v>
      </c>
      <c r="L6137">
        <v>5.5</v>
      </c>
      <c r="M6137" t="s">
        <v>5749</v>
      </c>
      <c r="N6137" t="s">
        <v>5750</v>
      </c>
      <c r="O6137" t="s">
        <v>5874</v>
      </c>
      <c r="P6137" t="s">
        <v>5875</v>
      </c>
      <c r="Q6137" t="s">
        <v>5876</v>
      </c>
      <c r="R6137">
        <v>90000</v>
      </c>
      <c r="S6137" t="s">
        <v>6613</v>
      </c>
      <c r="T6137" t="s">
        <v>6613</v>
      </c>
      <c r="U6137">
        <v>3.49</v>
      </c>
      <c r="V6137" t="s">
        <v>6172</v>
      </c>
      <c r="W6137" t="s">
        <v>5869</v>
      </c>
      <c r="X6137">
        <v>1</v>
      </c>
    </row>
    <row r="6138" spans="1:24" x14ac:dyDescent="0.25">
      <c r="A6138">
        <v>32502</v>
      </c>
      <c r="B6138" t="s">
        <v>3826</v>
      </c>
      <c r="C6138" t="s">
        <v>443</v>
      </c>
      <c r="D6138" t="s">
        <v>6612</v>
      </c>
      <c r="E6138" t="s">
        <v>6192</v>
      </c>
      <c r="F6138">
        <v>10</v>
      </c>
      <c r="G6138" t="s">
        <v>5767</v>
      </c>
      <c r="H6138" t="s">
        <v>5747</v>
      </c>
      <c r="I6138" t="s">
        <v>5748</v>
      </c>
      <c r="J6138">
        <v>473</v>
      </c>
      <c r="K6138">
        <v>24</v>
      </c>
      <c r="L6138">
        <v>5.5</v>
      </c>
      <c r="M6138" t="s">
        <v>5749</v>
      </c>
      <c r="N6138" t="s">
        <v>5750</v>
      </c>
      <c r="O6138" t="s">
        <v>5874</v>
      </c>
      <c r="P6138" t="s">
        <v>5875</v>
      </c>
      <c r="Q6138" t="s">
        <v>5876</v>
      </c>
      <c r="R6138">
        <v>90000</v>
      </c>
      <c r="S6138" t="s">
        <v>6613</v>
      </c>
      <c r="T6138" t="s">
        <v>6613</v>
      </c>
      <c r="U6138">
        <v>3.49</v>
      </c>
      <c r="V6138" t="s">
        <v>6172</v>
      </c>
      <c r="W6138" t="s">
        <v>5869</v>
      </c>
      <c r="X6138">
        <v>1</v>
      </c>
    </row>
    <row r="6139" spans="1:24" x14ac:dyDescent="0.25">
      <c r="A6139">
        <v>35309</v>
      </c>
      <c r="B6139" t="s">
        <v>4394</v>
      </c>
      <c r="C6139" t="s">
        <v>442</v>
      </c>
      <c r="D6139" t="s">
        <v>5886</v>
      </c>
      <c r="E6139" t="s">
        <v>5887</v>
      </c>
      <c r="F6139">
        <v>20</v>
      </c>
      <c r="G6139" t="s">
        <v>5746</v>
      </c>
      <c r="H6139" t="s">
        <v>5747</v>
      </c>
      <c r="I6139" t="s">
        <v>5748</v>
      </c>
      <c r="J6139">
        <v>750</v>
      </c>
      <c r="K6139">
        <v>12</v>
      </c>
      <c r="L6139">
        <v>13.5</v>
      </c>
      <c r="M6139" t="s">
        <v>5749</v>
      </c>
      <c r="N6139" t="s">
        <v>5750</v>
      </c>
      <c r="O6139" t="s">
        <v>5751</v>
      </c>
      <c r="P6139" t="s">
        <v>5916</v>
      </c>
      <c r="Q6139" t="s">
        <v>5952</v>
      </c>
      <c r="R6139">
        <v>42015</v>
      </c>
      <c r="S6139" t="s">
        <v>5956</v>
      </c>
      <c r="T6139" t="s">
        <v>5957</v>
      </c>
      <c r="U6139">
        <v>16.989999999999998</v>
      </c>
      <c r="V6139" t="s">
        <v>5755</v>
      </c>
      <c r="W6139" t="s">
        <v>5869</v>
      </c>
      <c r="X6139">
        <v>1</v>
      </c>
    </row>
    <row r="6140" spans="1:24" x14ac:dyDescent="0.25">
      <c r="A6140">
        <v>32830</v>
      </c>
      <c r="B6140" t="s">
        <v>3861</v>
      </c>
      <c r="C6140" t="s">
        <v>441</v>
      </c>
      <c r="D6140" t="s">
        <v>6766</v>
      </c>
      <c r="E6140" t="s">
        <v>5831</v>
      </c>
      <c r="F6140">
        <v>20</v>
      </c>
      <c r="G6140" t="s">
        <v>5746</v>
      </c>
      <c r="H6140" t="s">
        <v>5747</v>
      </c>
      <c r="I6140" t="s">
        <v>5748</v>
      </c>
      <c r="J6140">
        <v>700</v>
      </c>
      <c r="K6140">
        <v>6</v>
      </c>
      <c r="M6140" t="s">
        <v>5759</v>
      </c>
      <c r="N6140" t="s">
        <v>5760</v>
      </c>
      <c r="O6140" t="s">
        <v>5761</v>
      </c>
      <c r="P6140" t="s">
        <v>5762</v>
      </c>
      <c r="Q6140" t="s">
        <v>6767</v>
      </c>
      <c r="R6140">
        <v>92611</v>
      </c>
      <c r="S6140" t="s">
        <v>6768</v>
      </c>
      <c r="T6140" t="s">
        <v>6768</v>
      </c>
      <c r="U6140">
        <v>45</v>
      </c>
      <c r="V6140" t="s">
        <v>5755</v>
      </c>
      <c r="W6140" t="s">
        <v>5869</v>
      </c>
      <c r="X6140">
        <v>1</v>
      </c>
    </row>
    <row r="6141" spans="1:24" x14ac:dyDescent="0.25">
      <c r="A6141">
        <v>32831</v>
      </c>
      <c r="B6141" t="s">
        <v>3862</v>
      </c>
      <c r="C6141" t="s">
        <v>441</v>
      </c>
      <c r="D6141" t="s">
        <v>6766</v>
      </c>
      <c r="E6141" t="s">
        <v>5831</v>
      </c>
      <c r="F6141">
        <v>20</v>
      </c>
      <c r="G6141" t="s">
        <v>5746</v>
      </c>
      <c r="H6141" t="s">
        <v>5747</v>
      </c>
      <c r="I6141" t="s">
        <v>5748</v>
      </c>
      <c r="J6141">
        <v>700</v>
      </c>
      <c r="K6141">
        <v>6</v>
      </c>
      <c r="M6141" t="s">
        <v>5759</v>
      </c>
      <c r="N6141" t="s">
        <v>5760</v>
      </c>
      <c r="O6141" t="s">
        <v>5761</v>
      </c>
      <c r="P6141" t="s">
        <v>5762</v>
      </c>
      <c r="Q6141" t="s">
        <v>6767</v>
      </c>
      <c r="R6141">
        <v>92611</v>
      </c>
      <c r="S6141" t="s">
        <v>6768</v>
      </c>
      <c r="T6141" t="s">
        <v>6768</v>
      </c>
      <c r="U6141">
        <v>45</v>
      </c>
      <c r="V6141" t="s">
        <v>5755</v>
      </c>
      <c r="W6141" t="s">
        <v>5869</v>
      </c>
      <c r="X6141">
        <v>1</v>
      </c>
    </row>
    <row r="6142" spans="1:24" x14ac:dyDescent="0.25">
      <c r="A6142">
        <v>33789</v>
      </c>
      <c r="B6142" t="s">
        <v>3548</v>
      </c>
      <c r="C6142" t="s">
        <v>443</v>
      </c>
      <c r="D6142" t="s">
        <v>6177</v>
      </c>
      <c r="E6142" t="s">
        <v>6167</v>
      </c>
      <c r="F6142">
        <v>27</v>
      </c>
      <c r="G6142" t="s">
        <v>5837</v>
      </c>
      <c r="H6142" t="s">
        <v>5747</v>
      </c>
      <c r="I6142" t="s">
        <v>5748</v>
      </c>
      <c r="J6142">
        <v>1892</v>
      </c>
      <c r="K6142">
        <v>6</v>
      </c>
      <c r="L6142">
        <v>4.5</v>
      </c>
      <c r="M6142" t="s">
        <v>5749</v>
      </c>
      <c r="N6142" t="s">
        <v>5750</v>
      </c>
      <c r="O6142" t="s">
        <v>5874</v>
      </c>
      <c r="P6142" t="s">
        <v>5875</v>
      </c>
      <c r="Q6142" t="s">
        <v>5876</v>
      </c>
      <c r="R6142">
        <v>42099</v>
      </c>
      <c r="S6142" t="s">
        <v>6179</v>
      </c>
      <c r="T6142" t="s">
        <v>6179</v>
      </c>
      <c r="U6142">
        <v>11.79</v>
      </c>
      <c r="V6142" t="s">
        <v>6172</v>
      </c>
      <c r="W6142" t="s">
        <v>5869</v>
      </c>
      <c r="X6142">
        <v>4</v>
      </c>
    </row>
    <row r="6143" spans="1:24" x14ac:dyDescent="0.25">
      <c r="A6143">
        <v>33789</v>
      </c>
      <c r="B6143" t="s">
        <v>3548</v>
      </c>
      <c r="C6143" t="s">
        <v>443</v>
      </c>
      <c r="D6143" t="s">
        <v>6177</v>
      </c>
      <c r="E6143" t="s">
        <v>6167</v>
      </c>
      <c r="F6143">
        <v>27</v>
      </c>
      <c r="G6143" t="s">
        <v>5837</v>
      </c>
      <c r="H6143" t="s">
        <v>5747</v>
      </c>
      <c r="I6143" t="s">
        <v>5748</v>
      </c>
      <c r="J6143">
        <v>1892</v>
      </c>
      <c r="K6143">
        <v>6</v>
      </c>
      <c r="L6143">
        <v>4.5</v>
      </c>
      <c r="M6143" t="s">
        <v>5749</v>
      </c>
      <c r="N6143" t="s">
        <v>5750</v>
      </c>
      <c r="O6143" t="s">
        <v>5874</v>
      </c>
      <c r="P6143" t="s">
        <v>5875</v>
      </c>
      <c r="Q6143" t="s">
        <v>5876</v>
      </c>
      <c r="R6143">
        <v>42099</v>
      </c>
      <c r="S6143" t="s">
        <v>6179</v>
      </c>
      <c r="T6143" t="s">
        <v>6179</v>
      </c>
      <c r="U6143">
        <v>11.79</v>
      </c>
      <c r="V6143" t="s">
        <v>6172</v>
      </c>
      <c r="W6143" t="s">
        <v>5869</v>
      </c>
      <c r="X6143">
        <v>4</v>
      </c>
    </row>
    <row r="6144" spans="1:24" x14ac:dyDescent="0.25">
      <c r="A6144">
        <v>33791</v>
      </c>
      <c r="B6144" t="s">
        <v>3549</v>
      </c>
      <c r="C6144" t="s">
        <v>443</v>
      </c>
      <c r="D6144" t="s">
        <v>6177</v>
      </c>
      <c r="E6144" t="s">
        <v>6342</v>
      </c>
      <c r="F6144">
        <v>27</v>
      </c>
      <c r="G6144" t="s">
        <v>5837</v>
      </c>
      <c r="H6144" t="s">
        <v>5747</v>
      </c>
      <c r="I6144" t="s">
        <v>5748</v>
      </c>
      <c r="J6144">
        <v>1892</v>
      </c>
      <c r="K6144">
        <v>6</v>
      </c>
      <c r="L6144">
        <v>5</v>
      </c>
      <c r="M6144" t="s">
        <v>5749</v>
      </c>
      <c r="N6144" t="s">
        <v>5750</v>
      </c>
      <c r="O6144" t="s">
        <v>5874</v>
      </c>
      <c r="P6144" t="s">
        <v>5875</v>
      </c>
      <c r="Q6144" t="s">
        <v>5876</v>
      </c>
      <c r="R6144">
        <v>42099</v>
      </c>
      <c r="S6144" t="s">
        <v>6179</v>
      </c>
      <c r="T6144" t="s">
        <v>6179</v>
      </c>
      <c r="U6144">
        <v>11.79</v>
      </c>
      <c r="V6144" t="s">
        <v>6172</v>
      </c>
      <c r="W6144" t="s">
        <v>5869</v>
      </c>
      <c r="X6144">
        <v>4</v>
      </c>
    </row>
    <row r="6145" spans="1:24" x14ac:dyDescent="0.25">
      <c r="A6145">
        <v>33791</v>
      </c>
      <c r="B6145" t="s">
        <v>3549</v>
      </c>
      <c r="C6145" t="s">
        <v>443</v>
      </c>
      <c r="D6145" t="s">
        <v>6177</v>
      </c>
      <c r="E6145" t="s">
        <v>6342</v>
      </c>
      <c r="F6145">
        <v>27</v>
      </c>
      <c r="G6145" t="s">
        <v>5837</v>
      </c>
      <c r="H6145" t="s">
        <v>5747</v>
      </c>
      <c r="I6145" t="s">
        <v>5748</v>
      </c>
      <c r="J6145">
        <v>1892</v>
      </c>
      <c r="K6145">
        <v>6</v>
      </c>
      <c r="L6145">
        <v>5</v>
      </c>
      <c r="M6145" t="s">
        <v>5749</v>
      </c>
      <c r="N6145" t="s">
        <v>5750</v>
      </c>
      <c r="O6145" t="s">
        <v>5874</v>
      </c>
      <c r="P6145" t="s">
        <v>5875</v>
      </c>
      <c r="Q6145" t="s">
        <v>5876</v>
      </c>
      <c r="R6145">
        <v>42099</v>
      </c>
      <c r="S6145" t="s">
        <v>6179</v>
      </c>
      <c r="T6145" t="s">
        <v>6179</v>
      </c>
      <c r="U6145">
        <v>11.79</v>
      </c>
      <c r="V6145" t="s">
        <v>6172</v>
      </c>
      <c r="W6145" t="s">
        <v>5869</v>
      </c>
      <c r="X6145">
        <v>4</v>
      </c>
    </row>
    <row r="6146" spans="1:24" x14ac:dyDescent="0.25">
      <c r="A6146">
        <v>33727</v>
      </c>
      <c r="B6146" t="s">
        <v>3546</v>
      </c>
      <c r="C6146" t="s">
        <v>443</v>
      </c>
      <c r="D6146" t="s">
        <v>6177</v>
      </c>
      <c r="E6146" t="s">
        <v>6342</v>
      </c>
      <c r="F6146">
        <v>23</v>
      </c>
      <c r="G6146" t="s">
        <v>6246</v>
      </c>
      <c r="H6146" t="s">
        <v>5747</v>
      </c>
      <c r="I6146" t="s">
        <v>5748</v>
      </c>
      <c r="J6146">
        <v>473</v>
      </c>
      <c r="K6146">
        <v>12</v>
      </c>
      <c r="L6146">
        <v>4</v>
      </c>
      <c r="M6146" t="s">
        <v>5749</v>
      </c>
      <c r="N6146" t="s">
        <v>5750</v>
      </c>
      <c r="O6146" t="s">
        <v>5874</v>
      </c>
      <c r="P6146" t="s">
        <v>5875</v>
      </c>
      <c r="Q6146" t="s">
        <v>5876</v>
      </c>
      <c r="R6146">
        <v>42090</v>
      </c>
      <c r="S6146" t="s">
        <v>6180</v>
      </c>
      <c r="T6146" t="s">
        <v>6180</v>
      </c>
      <c r="U6146">
        <v>3.48</v>
      </c>
      <c r="V6146" t="s">
        <v>6172</v>
      </c>
      <c r="W6146" t="s">
        <v>5869</v>
      </c>
      <c r="X6146">
        <v>1</v>
      </c>
    </row>
    <row r="6147" spans="1:24" x14ac:dyDescent="0.25">
      <c r="A6147">
        <v>33727</v>
      </c>
      <c r="B6147" t="s">
        <v>3546</v>
      </c>
      <c r="C6147" t="s">
        <v>443</v>
      </c>
      <c r="D6147" t="s">
        <v>6177</v>
      </c>
      <c r="E6147" t="s">
        <v>6342</v>
      </c>
      <c r="F6147">
        <v>23</v>
      </c>
      <c r="G6147" t="s">
        <v>6246</v>
      </c>
      <c r="H6147" t="s">
        <v>5747</v>
      </c>
      <c r="I6147" t="s">
        <v>5748</v>
      </c>
      <c r="J6147">
        <v>473</v>
      </c>
      <c r="K6147">
        <v>12</v>
      </c>
      <c r="L6147">
        <v>4</v>
      </c>
      <c r="M6147" t="s">
        <v>5749</v>
      </c>
      <c r="N6147" t="s">
        <v>5750</v>
      </c>
      <c r="O6147" t="s">
        <v>5874</v>
      </c>
      <c r="P6147" t="s">
        <v>5875</v>
      </c>
      <c r="Q6147" t="s">
        <v>5876</v>
      </c>
      <c r="R6147">
        <v>42090</v>
      </c>
      <c r="S6147" t="s">
        <v>6180</v>
      </c>
      <c r="T6147" t="s">
        <v>6180</v>
      </c>
      <c r="U6147">
        <v>3.48</v>
      </c>
      <c r="V6147" t="s">
        <v>6172</v>
      </c>
      <c r="W6147" t="s">
        <v>5869</v>
      </c>
      <c r="X6147">
        <v>1</v>
      </c>
    </row>
    <row r="6148" spans="1:24" x14ac:dyDescent="0.25">
      <c r="A6148">
        <v>35315</v>
      </c>
      <c r="B6148" t="s">
        <v>4397</v>
      </c>
      <c r="C6148" t="s">
        <v>443</v>
      </c>
      <c r="D6148" t="s">
        <v>5871</v>
      </c>
      <c r="E6148" t="s">
        <v>6192</v>
      </c>
      <c r="F6148">
        <v>27</v>
      </c>
      <c r="G6148" t="s">
        <v>5837</v>
      </c>
      <c r="H6148" t="s">
        <v>5747</v>
      </c>
      <c r="I6148" t="s">
        <v>5748</v>
      </c>
      <c r="J6148">
        <v>473</v>
      </c>
      <c r="K6148">
        <v>24</v>
      </c>
      <c r="L6148">
        <v>5</v>
      </c>
      <c r="M6148" t="s">
        <v>5749</v>
      </c>
      <c r="N6148" t="s">
        <v>5750</v>
      </c>
      <c r="O6148" t="s">
        <v>5874</v>
      </c>
      <c r="P6148" t="s">
        <v>5875</v>
      </c>
      <c r="Q6148" t="s">
        <v>5876</v>
      </c>
      <c r="R6148">
        <v>83741</v>
      </c>
      <c r="S6148" t="s">
        <v>6616</v>
      </c>
      <c r="T6148" t="s">
        <v>5984</v>
      </c>
      <c r="U6148">
        <v>3.95</v>
      </c>
      <c r="V6148" t="s">
        <v>6172</v>
      </c>
      <c r="W6148" t="s">
        <v>5869</v>
      </c>
      <c r="X6148">
        <v>1</v>
      </c>
    </row>
    <row r="6149" spans="1:24" x14ac:dyDescent="0.25">
      <c r="A6149">
        <v>35315</v>
      </c>
      <c r="B6149" t="s">
        <v>4397</v>
      </c>
      <c r="C6149" t="s">
        <v>443</v>
      </c>
      <c r="D6149" t="s">
        <v>5871</v>
      </c>
      <c r="E6149" t="s">
        <v>6192</v>
      </c>
      <c r="F6149">
        <v>27</v>
      </c>
      <c r="G6149" t="s">
        <v>5837</v>
      </c>
      <c r="H6149" t="s">
        <v>5747</v>
      </c>
      <c r="I6149" t="s">
        <v>5748</v>
      </c>
      <c r="J6149">
        <v>473</v>
      </c>
      <c r="K6149">
        <v>24</v>
      </c>
      <c r="L6149">
        <v>5</v>
      </c>
      <c r="M6149" t="s">
        <v>5749</v>
      </c>
      <c r="N6149" t="s">
        <v>5750</v>
      </c>
      <c r="O6149" t="s">
        <v>5874</v>
      </c>
      <c r="P6149" t="s">
        <v>5875</v>
      </c>
      <c r="Q6149" t="s">
        <v>5876</v>
      </c>
      <c r="R6149">
        <v>83741</v>
      </c>
      <c r="S6149" t="s">
        <v>6616</v>
      </c>
      <c r="T6149" t="s">
        <v>5984</v>
      </c>
      <c r="U6149">
        <v>3.95</v>
      </c>
      <c r="V6149" t="s">
        <v>6172</v>
      </c>
      <c r="W6149" t="s">
        <v>5869</v>
      </c>
      <c r="X6149">
        <v>1</v>
      </c>
    </row>
    <row r="6150" spans="1:24" x14ac:dyDescent="0.25">
      <c r="A6150">
        <v>35321</v>
      </c>
      <c r="B6150" t="s">
        <v>4398</v>
      </c>
      <c r="C6150" t="s">
        <v>443</v>
      </c>
      <c r="D6150" t="s">
        <v>5871</v>
      </c>
      <c r="E6150" t="s">
        <v>6192</v>
      </c>
      <c r="F6150">
        <v>27</v>
      </c>
      <c r="G6150" t="s">
        <v>5837</v>
      </c>
      <c r="H6150" t="s">
        <v>5747</v>
      </c>
      <c r="I6150" t="s">
        <v>5748</v>
      </c>
      <c r="J6150">
        <v>2130</v>
      </c>
      <c r="K6150">
        <v>4</v>
      </c>
      <c r="L6150">
        <v>4</v>
      </c>
      <c r="M6150" t="s">
        <v>5749</v>
      </c>
      <c r="N6150" t="s">
        <v>5750</v>
      </c>
      <c r="O6150" t="s">
        <v>5874</v>
      </c>
      <c r="P6150" t="s">
        <v>5875</v>
      </c>
      <c r="Q6150" t="s">
        <v>5876</v>
      </c>
      <c r="R6150">
        <v>83741</v>
      </c>
      <c r="S6150" t="s">
        <v>6616</v>
      </c>
      <c r="T6150" t="s">
        <v>5984</v>
      </c>
      <c r="U6150">
        <v>16.39</v>
      </c>
      <c r="V6150" t="s">
        <v>6172</v>
      </c>
      <c r="W6150" t="s">
        <v>5869</v>
      </c>
      <c r="X6150">
        <v>6</v>
      </c>
    </row>
    <row r="6151" spans="1:24" x14ac:dyDescent="0.25">
      <c r="A6151">
        <v>35321</v>
      </c>
      <c r="B6151" t="s">
        <v>4398</v>
      </c>
      <c r="C6151" t="s">
        <v>443</v>
      </c>
      <c r="D6151" t="s">
        <v>5871</v>
      </c>
      <c r="E6151" t="s">
        <v>6192</v>
      </c>
      <c r="F6151">
        <v>27</v>
      </c>
      <c r="G6151" t="s">
        <v>5837</v>
      </c>
      <c r="H6151" t="s">
        <v>5747</v>
      </c>
      <c r="I6151" t="s">
        <v>5748</v>
      </c>
      <c r="J6151">
        <v>2130</v>
      </c>
      <c r="K6151">
        <v>4</v>
      </c>
      <c r="L6151">
        <v>4</v>
      </c>
      <c r="M6151" t="s">
        <v>5749</v>
      </c>
      <c r="N6151" t="s">
        <v>5750</v>
      </c>
      <c r="O6151" t="s">
        <v>5874</v>
      </c>
      <c r="P6151" t="s">
        <v>5875</v>
      </c>
      <c r="Q6151" t="s">
        <v>5876</v>
      </c>
      <c r="R6151">
        <v>83741</v>
      </c>
      <c r="S6151" t="s">
        <v>6616</v>
      </c>
      <c r="T6151" t="s">
        <v>5984</v>
      </c>
      <c r="U6151">
        <v>16.39</v>
      </c>
      <c r="V6151" t="s">
        <v>6172</v>
      </c>
      <c r="W6151" t="s">
        <v>5869</v>
      </c>
      <c r="X6151">
        <v>6</v>
      </c>
    </row>
    <row r="6152" spans="1:24" x14ac:dyDescent="0.25">
      <c r="A6152">
        <v>34857</v>
      </c>
      <c r="B6152" t="s">
        <v>4610</v>
      </c>
      <c r="C6152" t="s">
        <v>442</v>
      </c>
      <c r="D6152" t="s">
        <v>5886</v>
      </c>
      <c r="E6152" t="s">
        <v>5966</v>
      </c>
      <c r="F6152">
        <v>20</v>
      </c>
      <c r="G6152" t="s">
        <v>5746</v>
      </c>
      <c r="H6152" t="s">
        <v>5747</v>
      </c>
      <c r="I6152" t="s">
        <v>5748</v>
      </c>
      <c r="J6152">
        <v>750</v>
      </c>
      <c r="K6152">
        <v>12</v>
      </c>
      <c r="L6152">
        <v>13.5</v>
      </c>
      <c r="M6152" t="s">
        <v>5759</v>
      </c>
      <c r="N6152" t="s">
        <v>6054</v>
      </c>
      <c r="O6152" t="s">
        <v>5761</v>
      </c>
      <c r="P6152" t="s">
        <v>5916</v>
      </c>
      <c r="Q6152" t="s">
        <v>6055</v>
      </c>
      <c r="R6152">
        <v>94596</v>
      </c>
      <c r="S6152" t="s">
        <v>6433</v>
      </c>
      <c r="T6152" t="s">
        <v>5937</v>
      </c>
      <c r="U6152">
        <v>16.03</v>
      </c>
      <c r="V6152" t="s">
        <v>5755</v>
      </c>
      <c r="W6152" t="s">
        <v>5765</v>
      </c>
      <c r="X6152">
        <v>1</v>
      </c>
    </row>
    <row r="6153" spans="1:24" x14ac:dyDescent="0.25">
      <c r="A6153">
        <v>35503</v>
      </c>
      <c r="B6153" t="s">
        <v>4586</v>
      </c>
      <c r="C6153" t="s">
        <v>442</v>
      </c>
      <c r="D6153" t="s">
        <v>6035</v>
      </c>
      <c r="E6153" t="s">
        <v>5887</v>
      </c>
      <c r="F6153">
        <v>20</v>
      </c>
      <c r="G6153" t="s">
        <v>5746</v>
      </c>
      <c r="H6153" t="s">
        <v>5747</v>
      </c>
      <c r="I6153" t="s">
        <v>5748</v>
      </c>
      <c r="J6153">
        <v>750</v>
      </c>
      <c r="K6153">
        <v>6</v>
      </c>
      <c r="L6153">
        <v>10.5</v>
      </c>
      <c r="M6153" t="s">
        <v>5759</v>
      </c>
      <c r="N6153" t="s">
        <v>5992</v>
      </c>
      <c r="O6153" t="s">
        <v>5761</v>
      </c>
      <c r="P6153" t="s">
        <v>6002</v>
      </c>
      <c r="Q6153" t="s">
        <v>6036</v>
      </c>
      <c r="R6153">
        <v>77271</v>
      </c>
      <c r="S6153" t="s">
        <v>6427</v>
      </c>
      <c r="T6153" t="s">
        <v>5996</v>
      </c>
      <c r="U6153">
        <v>13.99</v>
      </c>
      <c r="V6153" t="s">
        <v>5755</v>
      </c>
      <c r="W6153" t="s">
        <v>5765</v>
      </c>
      <c r="X6153">
        <v>1</v>
      </c>
    </row>
    <row r="6154" spans="1:24" x14ac:dyDescent="0.25">
      <c r="A6154">
        <v>35504</v>
      </c>
      <c r="B6154" t="s">
        <v>4587</v>
      </c>
      <c r="C6154" t="s">
        <v>442</v>
      </c>
      <c r="D6154" t="s">
        <v>5920</v>
      </c>
      <c r="E6154" t="s">
        <v>5921</v>
      </c>
      <c r="F6154">
        <v>20</v>
      </c>
      <c r="G6154" t="s">
        <v>5746</v>
      </c>
      <c r="H6154" t="s">
        <v>5747</v>
      </c>
      <c r="I6154" t="s">
        <v>5748</v>
      </c>
      <c r="J6154">
        <v>750</v>
      </c>
      <c r="K6154">
        <v>12</v>
      </c>
      <c r="L6154">
        <v>12.5</v>
      </c>
      <c r="M6154" t="s">
        <v>5759</v>
      </c>
      <c r="N6154" t="s">
        <v>5835</v>
      </c>
      <c r="O6154" t="s">
        <v>5761</v>
      </c>
      <c r="P6154" t="s">
        <v>5988</v>
      </c>
      <c r="Q6154" t="s">
        <v>5979</v>
      </c>
      <c r="R6154">
        <v>42657</v>
      </c>
      <c r="S6154" t="s">
        <v>6013</v>
      </c>
      <c r="T6154" t="s">
        <v>5999</v>
      </c>
      <c r="U6154">
        <v>17.989999999999998</v>
      </c>
      <c r="V6154" t="s">
        <v>5755</v>
      </c>
      <c r="W6154" t="s">
        <v>5765</v>
      </c>
      <c r="X6154">
        <v>1</v>
      </c>
    </row>
    <row r="6155" spans="1:24" x14ac:dyDescent="0.25">
      <c r="A6155">
        <v>33343</v>
      </c>
      <c r="B6155" t="s">
        <v>491</v>
      </c>
      <c r="C6155" t="s">
        <v>441</v>
      </c>
      <c r="D6155" t="s">
        <v>5757</v>
      </c>
      <c r="E6155" t="s">
        <v>5766</v>
      </c>
      <c r="F6155">
        <v>10</v>
      </c>
      <c r="G6155" t="s">
        <v>5767</v>
      </c>
      <c r="H6155" t="s">
        <v>5748</v>
      </c>
      <c r="I6155" t="s">
        <v>5748</v>
      </c>
      <c r="J6155">
        <v>750</v>
      </c>
      <c r="K6155">
        <v>12</v>
      </c>
      <c r="L6155">
        <v>45</v>
      </c>
      <c r="M6155" t="s">
        <v>5749</v>
      </c>
      <c r="N6155" t="s">
        <v>5750</v>
      </c>
      <c r="O6155" t="s">
        <v>5751</v>
      </c>
      <c r="P6155" t="s">
        <v>5762</v>
      </c>
      <c r="Q6155" t="s">
        <v>5789</v>
      </c>
      <c r="R6155">
        <v>43500</v>
      </c>
      <c r="S6155" t="s">
        <v>5773</v>
      </c>
      <c r="T6155" t="s">
        <v>5773</v>
      </c>
      <c r="U6155">
        <v>31.99</v>
      </c>
      <c r="V6155" t="s">
        <v>5755</v>
      </c>
      <c r="W6155" t="s">
        <v>5756</v>
      </c>
      <c r="X6155">
        <v>1</v>
      </c>
    </row>
    <row r="6156" spans="1:24" x14ac:dyDescent="0.25">
      <c r="A6156">
        <v>33344</v>
      </c>
      <c r="B6156" t="s">
        <v>1693</v>
      </c>
      <c r="C6156" t="s">
        <v>441</v>
      </c>
      <c r="D6156" t="s">
        <v>5798</v>
      </c>
      <c r="E6156" t="s">
        <v>5799</v>
      </c>
      <c r="F6156">
        <v>10</v>
      </c>
      <c r="G6156" t="s">
        <v>5767</v>
      </c>
      <c r="H6156" t="s">
        <v>5748</v>
      </c>
      <c r="I6156" t="s">
        <v>5748</v>
      </c>
      <c r="J6156">
        <v>1140</v>
      </c>
      <c r="K6156">
        <v>6</v>
      </c>
      <c r="L6156">
        <v>40</v>
      </c>
      <c r="M6156" t="s">
        <v>5759</v>
      </c>
      <c r="N6156" t="s">
        <v>5904</v>
      </c>
      <c r="O6156" t="s">
        <v>5751</v>
      </c>
      <c r="P6156" t="s">
        <v>5752</v>
      </c>
      <c r="Q6156" t="s">
        <v>5838</v>
      </c>
      <c r="R6156">
        <v>42127</v>
      </c>
      <c r="S6156" t="s">
        <v>5820</v>
      </c>
      <c r="T6156" t="s">
        <v>5820</v>
      </c>
      <c r="U6156">
        <v>33.99</v>
      </c>
      <c r="V6156" t="s">
        <v>5755</v>
      </c>
      <c r="W6156" t="s">
        <v>5756</v>
      </c>
      <c r="X6156">
        <v>1</v>
      </c>
    </row>
    <row r="6157" spans="1:24" x14ac:dyDescent="0.25">
      <c r="A6157">
        <v>34238</v>
      </c>
      <c r="B6157" t="s">
        <v>4132</v>
      </c>
      <c r="C6157" t="s">
        <v>441</v>
      </c>
      <c r="D6157" t="s">
        <v>5757</v>
      </c>
      <c r="E6157" t="s">
        <v>6417</v>
      </c>
      <c r="F6157">
        <v>20</v>
      </c>
      <c r="G6157" t="s">
        <v>5746</v>
      </c>
      <c r="H6157" t="s">
        <v>5747</v>
      </c>
      <c r="I6157" t="s">
        <v>5748</v>
      </c>
      <c r="J6157">
        <v>375</v>
      </c>
      <c r="K6157">
        <v>12</v>
      </c>
      <c r="L6157">
        <v>35</v>
      </c>
      <c r="M6157" t="s">
        <v>5759</v>
      </c>
      <c r="N6157" t="s">
        <v>5859</v>
      </c>
      <c r="O6157" t="s">
        <v>5790</v>
      </c>
      <c r="P6157" t="s">
        <v>5762</v>
      </c>
      <c r="Q6157" t="s">
        <v>5769</v>
      </c>
      <c r="R6157">
        <v>98649</v>
      </c>
      <c r="S6157" t="s">
        <v>5785</v>
      </c>
      <c r="T6157" t="s">
        <v>5786</v>
      </c>
      <c r="U6157">
        <v>20.49</v>
      </c>
      <c r="V6157" t="s">
        <v>5755</v>
      </c>
      <c r="W6157" t="s">
        <v>5765</v>
      </c>
      <c r="X6157">
        <v>1</v>
      </c>
    </row>
    <row r="6158" spans="1:24" x14ac:dyDescent="0.25">
      <c r="A6158">
        <v>33796</v>
      </c>
      <c r="B6158" t="s">
        <v>3594</v>
      </c>
      <c r="C6158" t="s">
        <v>443</v>
      </c>
      <c r="D6158" t="s">
        <v>5871</v>
      </c>
      <c r="E6158" t="s">
        <v>5872</v>
      </c>
      <c r="F6158">
        <v>23</v>
      </c>
      <c r="G6158" t="s">
        <v>6246</v>
      </c>
      <c r="H6158" t="s">
        <v>5747</v>
      </c>
      <c r="I6158" t="s">
        <v>5748</v>
      </c>
      <c r="J6158">
        <v>1892</v>
      </c>
      <c r="K6158">
        <v>6</v>
      </c>
      <c r="L6158">
        <v>6.5</v>
      </c>
      <c r="M6158" t="s">
        <v>5749</v>
      </c>
      <c r="N6158" t="s">
        <v>5750</v>
      </c>
      <c r="O6158" t="s">
        <v>5874</v>
      </c>
      <c r="P6158" t="s">
        <v>5875</v>
      </c>
      <c r="Q6158" t="s">
        <v>5876</v>
      </c>
      <c r="R6158">
        <v>98</v>
      </c>
      <c r="S6158" t="s">
        <v>6565</v>
      </c>
      <c r="T6158" t="s">
        <v>6565</v>
      </c>
      <c r="U6158">
        <v>13.96</v>
      </c>
      <c r="V6158" t="s">
        <v>6172</v>
      </c>
      <c r="W6158" t="s">
        <v>5869</v>
      </c>
      <c r="X6158">
        <v>4</v>
      </c>
    </row>
    <row r="6159" spans="1:24" x14ac:dyDescent="0.25">
      <c r="A6159">
        <v>33796</v>
      </c>
      <c r="B6159" t="s">
        <v>3594</v>
      </c>
      <c r="C6159" t="s">
        <v>443</v>
      </c>
      <c r="D6159" t="s">
        <v>5871</v>
      </c>
      <c r="E6159" t="s">
        <v>5872</v>
      </c>
      <c r="F6159">
        <v>23</v>
      </c>
      <c r="G6159" t="s">
        <v>6246</v>
      </c>
      <c r="H6159" t="s">
        <v>5747</v>
      </c>
      <c r="I6159" t="s">
        <v>5748</v>
      </c>
      <c r="J6159">
        <v>1892</v>
      </c>
      <c r="K6159">
        <v>6</v>
      </c>
      <c r="L6159">
        <v>6.5</v>
      </c>
      <c r="M6159" t="s">
        <v>5749</v>
      </c>
      <c r="N6159" t="s">
        <v>5750</v>
      </c>
      <c r="O6159" t="s">
        <v>5874</v>
      </c>
      <c r="P6159" t="s">
        <v>5875</v>
      </c>
      <c r="Q6159" t="s">
        <v>5876</v>
      </c>
      <c r="R6159">
        <v>98</v>
      </c>
      <c r="S6159" t="s">
        <v>6565</v>
      </c>
      <c r="T6159" t="s">
        <v>6565</v>
      </c>
      <c r="U6159">
        <v>13.96</v>
      </c>
      <c r="V6159" t="s">
        <v>6172</v>
      </c>
      <c r="W6159" t="s">
        <v>5869</v>
      </c>
      <c r="X6159">
        <v>4</v>
      </c>
    </row>
    <row r="6160" spans="1:24" x14ac:dyDescent="0.25">
      <c r="A6160">
        <v>34964</v>
      </c>
      <c r="B6160" t="s">
        <v>1679</v>
      </c>
      <c r="C6160" t="s">
        <v>442</v>
      </c>
      <c r="D6160" t="s">
        <v>5886</v>
      </c>
      <c r="E6160" t="s">
        <v>5887</v>
      </c>
      <c r="F6160">
        <v>22</v>
      </c>
      <c r="G6160" t="s">
        <v>5816</v>
      </c>
      <c r="H6160" t="s">
        <v>5747</v>
      </c>
      <c r="I6160" t="s">
        <v>5748</v>
      </c>
      <c r="J6160">
        <v>750</v>
      </c>
      <c r="K6160">
        <v>6</v>
      </c>
      <c r="L6160">
        <v>14.5</v>
      </c>
      <c r="M6160" t="s">
        <v>5759</v>
      </c>
      <c r="N6160" t="s">
        <v>5904</v>
      </c>
      <c r="O6160" t="s">
        <v>5790</v>
      </c>
      <c r="P6160" t="s">
        <v>5889</v>
      </c>
      <c r="Q6160" t="s">
        <v>5923</v>
      </c>
      <c r="R6160">
        <v>67102</v>
      </c>
      <c r="S6160" t="s">
        <v>5956</v>
      </c>
      <c r="T6160" t="s">
        <v>5957</v>
      </c>
      <c r="U6160">
        <v>54.99</v>
      </c>
      <c r="V6160" t="s">
        <v>5755</v>
      </c>
      <c r="W6160" t="s">
        <v>5869</v>
      </c>
      <c r="X6160">
        <v>1</v>
      </c>
    </row>
    <row r="6161" spans="1:24" x14ac:dyDescent="0.25">
      <c r="A6161">
        <v>33047</v>
      </c>
      <c r="B6161" t="s">
        <v>3798</v>
      </c>
      <c r="C6161" t="s">
        <v>443</v>
      </c>
      <c r="D6161" t="s">
        <v>6411</v>
      </c>
      <c r="E6161" t="s">
        <v>5872</v>
      </c>
      <c r="F6161">
        <v>27</v>
      </c>
      <c r="G6161" t="s">
        <v>5837</v>
      </c>
      <c r="H6161" t="s">
        <v>5747</v>
      </c>
      <c r="I6161" t="s">
        <v>5748</v>
      </c>
      <c r="J6161">
        <v>375</v>
      </c>
      <c r="K6161">
        <v>12</v>
      </c>
      <c r="L6161">
        <v>6.1</v>
      </c>
      <c r="M6161" t="s">
        <v>5759</v>
      </c>
      <c r="N6161" t="s">
        <v>5904</v>
      </c>
      <c r="O6161" t="s">
        <v>5874</v>
      </c>
      <c r="P6161" t="s">
        <v>5875</v>
      </c>
      <c r="Q6161" t="s">
        <v>5876</v>
      </c>
      <c r="R6161">
        <v>79216</v>
      </c>
      <c r="S6161" t="s">
        <v>6412</v>
      </c>
      <c r="T6161" t="s">
        <v>6413</v>
      </c>
      <c r="U6161">
        <v>17.61</v>
      </c>
      <c r="V6161" t="s">
        <v>5755</v>
      </c>
      <c r="W6161" t="s">
        <v>5869</v>
      </c>
      <c r="X6161">
        <v>1</v>
      </c>
    </row>
    <row r="6162" spans="1:24" x14ac:dyDescent="0.25">
      <c r="A6162">
        <v>33047</v>
      </c>
      <c r="B6162" t="s">
        <v>3798</v>
      </c>
      <c r="C6162" t="s">
        <v>443</v>
      </c>
      <c r="D6162" t="s">
        <v>6411</v>
      </c>
      <c r="E6162" t="s">
        <v>5872</v>
      </c>
      <c r="F6162">
        <v>27</v>
      </c>
      <c r="G6162" t="s">
        <v>5837</v>
      </c>
      <c r="H6162" t="s">
        <v>5747</v>
      </c>
      <c r="I6162" t="s">
        <v>5748</v>
      </c>
      <c r="J6162">
        <v>375</v>
      </c>
      <c r="K6162">
        <v>12</v>
      </c>
      <c r="L6162">
        <v>6.1</v>
      </c>
      <c r="M6162" t="s">
        <v>5759</v>
      </c>
      <c r="N6162" t="s">
        <v>5904</v>
      </c>
      <c r="O6162" t="s">
        <v>5874</v>
      </c>
      <c r="P6162" t="s">
        <v>5875</v>
      </c>
      <c r="Q6162" t="s">
        <v>5876</v>
      </c>
      <c r="R6162">
        <v>79216</v>
      </c>
      <c r="S6162" t="s">
        <v>6412</v>
      </c>
      <c r="T6162" t="s">
        <v>6413</v>
      </c>
      <c r="U6162">
        <v>17.61</v>
      </c>
      <c r="V6162" t="s">
        <v>5755</v>
      </c>
      <c r="W6162" t="s">
        <v>5869</v>
      </c>
      <c r="X6162">
        <v>1</v>
      </c>
    </row>
    <row r="6163" spans="1:24" x14ac:dyDescent="0.25">
      <c r="A6163">
        <v>33485</v>
      </c>
      <c r="B6163" t="s">
        <v>4000</v>
      </c>
      <c r="C6163" t="s">
        <v>443</v>
      </c>
      <c r="D6163" t="s">
        <v>5871</v>
      </c>
      <c r="E6163" t="s">
        <v>5872</v>
      </c>
      <c r="F6163">
        <v>27</v>
      </c>
      <c r="G6163" t="s">
        <v>5837</v>
      </c>
      <c r="H6163" t="s">
        <v>5747</v>
      </c>
      <c r="I6163" t="s">
        <v>5748</v>
      </c>
      <c r="J6163">
        <v>500</v>
      </c>
      <c r="K6163">
        <v>12</v>
      </c>
      <c r="L6163">
        <v>7</v>
      </c>
      <c r="M6163" t="s">
        <v>5749</v>
      </c>
      <c r="N6163" t="s">
        <v>5750</v>
      </c>
      <c r="O6163" t="s">
        <v>5874</v>
      </c>
      <c r="P6163" t="s">
        <v>5875</v>
      </c>
      <c r="Q6163" t="s">
        <v>5876</v>
      </c>
      <c r="R6163">
        <v>86613</v>
      </c>
      <c r="S6163" t="s">
        <v>6449</v>
      </c>
      <c r="T6163" t="s">
        <v>6449</v>
      </c>
      <c r="U6163">
        <v>15.75</v>
      </c>
      <c r="V6163" t="s">
        <v>5755</v>
      </c>
      <c r="W6163" t="s">
        <v>5869</v>
      </c>
      <c r="X6163">
        <v>1</v>
      </c>
    </row>
    <row r="6164" spans="1:24" x14ac:dyDescent="0.25">
      <c r="A6164">
        <v>33485</v>
      </c>
      <c r="B6164" t="s">
        <v>4000</v>
      </c>
      <c r="C6164" t="s">
        <v>443</v>
      </c>
      <c r="D6164" t="s">
        <v>5871</v>
      </c>
      <c r="E6164" t="s">
        <v>5872</v>
      </c>
      <c r="F6164">
        <v>27</v>
      </c>
      <c r="G6164" t="s">
        <v>5837</v>
      </c>
      <c r="H6164" t="s">
        <v>5747</v>
      </c>
      <c r="I6164" t="s">
        <v>5748</v>
      </c>
      <c r="J6164">
        <v>500</v>
      </c>
      <c r="K6164">
        <v>12</v>
      </c>
      <c r="L6164">
        <v>7</v>
      </c>
      <c r="M6164" t="s">
        <v>5749</v>
      </c>
      <c r="N6164" t="s">
        <v>5750</v>
      </c>
      <c r="O6164" t="s">
        <v>5874</v>
      </c>
      <c r="P6164" t="s">
        <v>5875</v>
      </c>
      <c r="Q6164" t="s">
        <v>5876</v>
      </c>
      <c r="R6164">
        <v>86613</v>
      </c>
      <c r="S6164" t="s">
        <v>6449</v>
      </c>
      <c r="T6164" t="s">
        <v>6449</v>
      </c>
      <c r="U6164">
        <v>15.75</v>
      </c>
      <c r="V6164" t="s">
        <v>5755</v>
      </c>
      <c r="W6164" t="s">
        <v>5869</v>
      </c>
      <c r="X6164">
        <v>1</v>
      </c>
    </row>
    <row r="6165" spans="1:24" x14ac:dyDescent="0.25">
      <c r="A6165">
        <v>34245</v>
      </c>
      <c r="B6165" t="s">
        <v>4299</v>
      </c>
      <c r="C6165" t="s">
        <v>442</v>
      </c>
      <c r="D6165" t="s">
        <v>5886</v>
      </c>
      <c r="E6165" t="s">
        <v>6284</v>
      </c>
      <c r="F6165">
        <v>22</v>
      </c>
      <c r="G6165" t="s">
        <v>5816</v>
      </c>
      <c r="H6165" t="s">
        <v>5747</v>
      </c>
      <c r="I6165" t="s">
        <v>5748</v>
      </c>
      <c r="J6165">
        <v>750</v>
      </c>
      <c r="K6165">
        <v>6</v>
      </c>
      <c r="L6165">
        <v>14.7</v>
      </c>
      <c r="M6165" t="s">
        <v>5759</v>
      </c>
      <c r="N6165" t="s">
        <v>5915</v>
      </c>
      <c r="O6165" t="s">
        <v>5761</v>
      </c>
      <c r="P6165" t="s">
        <v>5889</v>
      </c>
      <c r="Q6165" t="s">
        <v>5917</v>
      </c>
      <c r="R6165">
        <v>42931</v>
      </c>
      <c r="S6165" t="s">
        <v>6077</v>
      </c>
      <c r="T6165" t="s">
        <v>5999</v>
      </c>
      <c r="U6165">
        <v>25.99</v>
      </c>
      <c r="V6165" t="s">
        <v>5755</v>
      </c>
      <c r="W6165" t="s">
        <v>5765</v>
      </c>
      <c r="X6165">
        <v>1</v>
      </c>
    </row>
    <row r="6166" spans="1:24" x14ac:dyDescent="0.25">
      <c r="A6166">
        <v>34247</v>
      </c>
      <c r="B6166" t="s">
        <v>4187</v>
      </c>
      <c r="C6166" t="s">
        <v>443</v>
      </c>
      <c r="D6166" t="s">
        <v>6411</v>
      </c>
      <c r="E6166" t="s">
        <v>6192</v>
      </c>
      <c r="F6166">
        <v>27</v>
      </c>
      <c r="G6166" t="s">
        <v>5837</v>
      </c>
      <c r="H6166" t="s">
        <v>5747</v>
      </c>
      <c r="I6166" t="s">
        <v>5748</v>
      </c>
      <c r="J6166">
        <v>4260</v>
      </c>
      <c r="K6166">
        <v>2</v>
      </c>
      <c r="L6166">
        <v>5</v>
      </c>
      <c r="M6166" t="s">
        <v>5749</v>
      </c>
      <c r="N6166" t="s">
        <v>5750</v>
      </c>
      <c r="O6166" t="s">
        <v>5874</v>
      </c>
      <c r="P6166" t="s">
        <v>5875</v>
      </c>
      <c r="Q6166" t="s">
        <v>5876</v>
      </c>
      <c r="R6166">
        <v>86377</v>
      </c>
      <c r="S6166" t="s">
        <v>6639</v>
      </c>
      <c r="T6166" t="s">
        <v>6413</v>
      </c>
      <c r="U6166">
        <v>24.99</v>
      </c>
      <c r="V6166" t="s">
        <v>6172</v>
      </c>
      <c r="W6166" t="s">
        <v>5869</v>
      </c>
      <c r="X6166">
        <v>12</v>
      </c>
    </row>
    <row r="6167" spans="1:24" x14ac:dyDescent="0.25">
      <c r="A6167">
        <v>34247</v>
      </c>
      <c r="B6167" t="s">
        <v>4187</v>
      </c>
      <c r="C6167" t="s">
        <v>443</v>
      </c>
      <c r="D6167" t="s">
        <v>6411</v>
      </c>
      <c r="E6167" t="s">
        <v>6192</v>
      </c>
      <c r="F6167">
        <v>27</v>
      </c>
      <c r="G6167" t="s">
        <v>5837</v>
      </c>
      <c r="H6167" t="s">
        <v>5747</v>
      </c>
      <c r="I6167" t="s">
        <v>5748</v>
      </c>
      <c r="J6167">
        <v>4260</v>
      </c>
      <c r="K6167">
        <v>2</v>
      </c>
      <c r="L6167">
        <v>5</v>
      </c>
      <c r="M6167" t="s">
        <v>5749</v>
      </c>
      <c r="N6167" t="s">
        <v>5750</v>
      </c>
      <c r="O6167" t="s">
        <v>5874</v>
      </c>
      <c r="P6167" t="s">
        <v>5875</v>
      </c>
      <c r="Q6167" t="s">
        <v>5876</v>
      </c>
      <c r="R6167">
        <v>86377</v>
      </c>
      <c r="S6167" t="s">
        <v>6639</v>
      </c>
      <c r="T6167" t="s">
        <v>6413</v>
      </c>
      <c r="U6167">
        <v>24.99</v>
      </c>
      <c r="V6167" t="s">
        <v>6172</v>
      </c>
      <c r="W6167" t="s">
        <v>5869</v>
      </c>
      <c r="X6167">
        <v>12</v>
      </c>
    </row>
    <row r="6168" spans="1:24" x14ac:dyDescent="0.25">
      <c r="A6168">
        <v>33800</v>
      </c>
      <c r="B6168" t="s">
        <v>3550</v>
      </c>
      <c r="C6168" t="s">
        <v>443</v>
      </c>
      <c r="D6168" t="s">
        <v>6177</v>
      </c>
      <c r="E6168" t="s">
        <v>6342</v>
      </c>
      <c r="F6168">
        <v>10</v>
      </c>
      <c r="G6168" t="s">
        <v>5767</v>
      </c>
      <c r="H6168" t="s">
        <v>5747</v>
      </c>
      <c r="I6168" t="s">
        <v>5748</v>
      </c>
      <c r="J6168">
        <v>5325</v>
      </c>
      <c r="K6168">
        <v>1</v>
      </c>
      <c r="L6168">
        <v>2.8</v>
      </c>
      <c r="M6168" t="s">
        <v>5749</v>
      </c>
      <c r="N6168" t="s">
        <v>5750</v>
      </c>
      <c r="O6168" t="s">
        <v>5874</v>
      </c>
      <c r="P6168" t="s">
        <v>5875</v>
      </c>
      <c r="Q6168" t="s">
        <v>5876</v>
      </c>
      <c r="R6168">
        <v>42196</v>
      </c>
      <c r="S6168" t="s">
        <v>6188</v>
      </c>
      <c r="T6168" t="s">
        <v>6189</v>
      </c>
      <c r="U6168">
        <v>29.99</v>
      </c>
      <c r="V6168" t="s">
        <v>6172</v>
      </c>
      <c r="W6168" t="s">
        <v>5869</v>
      </c>
      <c r="X6168">
        <v>15</v>
      </c>
    </row>
    <row r="6169" spans="1:24" x14ac:dyDescent="0.25">
      <c r="A6169">
        <v>33800</v>
      </c>
      <c r="B6169" t="s">
        <v>3550</v>
      </c>
      <c r="C6169" t="s">
        <v>443</v>
      </c>
      <c r="D6169" t="s">
        <v>6177</v>
      </c>
      <c r="E6169" t="s">
        <v>6342</v>
      </c>
      <c r="F6169">
        <v>10</v>
      </c>
      <c r="G6169" t="s">
        <v>5767</v>
      </c>
      <c r="H6169" t="s">
        <v>5747</v>
      </c>
      <c r="I6169" t="s">
        <v>5748</v>
      </c>
      <c r="J6169">
        <v>5325</v>
      </c>
      <c r="K6169">
        <v>1</v>
      </c>
      <c r="L6169">
        <v>2.8</v>
      </c>
      <c r="M6169" t="s">
        <v>5749</v>
      </c>
      <c r="N6169" t="s">
        <v>5750</v>
      </c>
      <c r="O6169" t="s">
        <v>5874</v>
      </c>
      <c r="P6169" t="s">
        <v>5875</v>
      </c>
      <c r="Q6169" t="s">
        <v>5876</v>
      </c>
      <c r="R6169">
        <v>42196</v>
      </c>
      <c r="S6169" t="s">
        <v>6188</v>
      </c>
      <c r="T6169" t="s">
        <v>6189</v>
      </c>
      <c r="U6169">
        <v>29.99</v>
      </c>
      <c r="V6169" t="s">
        <v>6172</v>
      </c>
      <c r="W6169" t="s">
        <v>5869</v>
      </c>
      <c r="X6169">
        <v>15</v>
      </c>
    </row>
    <row r="6170" spans="1:24" x14ac:dyDescent="0.25">
      <c r="A6170">
        <v>32746</v>
      </c>
      <c r="B6170" t="s">
        <v>3791</v>
      </c>
      <c r="C6170" t="s">
        <v>443</v>
      </c>
      <c r="D6170" t="s">
        <v>6411</v>
      </c>
      <c r="E6170" t="s">
        <v>6342</v>
      </c>
      <c r="F6170">
        <v>23</v>
      </c>
      <c r="G6170" t="s">
        <v>6246</v>
      </c>
      <c r="H6170" t="s">
        <v>5747</v>
      </c>
      <c r="I6170" t="s">
        <v>5748</v>
      </c>
      <c r="J6170">
        <v>473</v>
      </c>
      <c r="K6170">
        <v>24</v>
      </c>
      <c r="L6170">
        <v>6.2</v>
      </c>
      <c r="M6170" t="s">
        <v>5749</v>
      </c>
      <c r="N6170" t="s">
        <v>5750</v>
      </c>
      <c r="O6170" t="s">
        <v>5874</v>
      </c>
      <c r="P6170" t="s">
        <v>5875</v>
      </c>
      <c r="Q6170" t="s">
        <v>5876</v>
      </c>
      <c r="R6170">
        <v>99</v>
      </c>
      <c r="S6170" t="s">
        <v>6535</v>
      </c>
      <c r="T6170" t="s">
        <v>6535</v>
      </c>
      <c r="U6170">
        <v>3.49</v>
      </c>
      <c r="V6170" t="s">
        <v>6172</v>
      </c>
      <c r="W6170" t="s">
        <v>5869</v>
      </c>
      <c r="X6170">
        <v>1</v>
      </c>
    </row>
    <row r="6171" spans="1:24" x14ac:dyDescent="0.25">
      <c r="A6171">
        <v>32746</v>
      </c>
      <c r="B6171" t="s">
        <v>3791</v>
      </c>
      <c r="C6171" t="s">
        <v>443</v>
      </c>
      <c r="D6171" t="s">
        <v>6411</v>
      </c>
      <c r="E6171" t="s">
        <v>6342</v>
      </c>
      <c r="F6171">
        <v>23</v>
      </c>
      <c r="G6171" t="s">
        <v>6246</v>
      </c>
      <c r="H6171" t="s">
        <v>5747</v>
      </c>
      <c r="I6171" t="s">
        <v>5748</v>
      </c>
      <c r="J6171">
        <v>473</v>
      </c>
      <c r="K6171">
        <v>24</v>
      </c>
      <c r="L6171">
        <v>6.2</v>
      </c>
      <c r="M6171" t="s">
        <v>5749</v>
      </c>
      <c r="N6171" t="s">
        <v>5750</v>
      </c>
      <c r="O6171" t="s">
        <v>5874</v>
      </c>
      <c r="P6171" t="s">
        <v>5875</v>
      </c>
      <c r="Q6171" t="s">
        <v>5876</v>
      </c>
      <c r="R6171">
        <v>96947</v>
      </c>
      <c r="S6171" t="s">
        <v>6535</v>
      </c>
      <c r="T6171" t="s">
        <v>6535</v>
      </c>
      <c r="U6171">
        <v>3.49</v>
      </c>
      <c r="V6171" t="s">
        <v>6172</v>
      </c>
      <c r="W6171" t="s">
        <v>5869</v>
      </c>
      <c r="X6171">
        <v>1</v>
      </c>
    </row>
    <row r="6172" spans="1:24" x14ac:dyDescent="0.25">
      <c r="A6172">
        <v>34249</v>
      </c>
      <c r="B6172" t="s">
        <v>4257</v>
      </c>
      <c r="C6172" t="s">
        <v>443</v>
      </c>
      <c r="D6172" t="s">
        <v>5871</v>
      </c>
      <c r="E6172" t="s">
        <v>6167</v>
      </c>
      <c r="F6172">
        <v>27</v>
      </c>
      <c r="G6172" t="s">
        <v>5837</v>
      </c>
      <c r="H6172" t="s">
        <v>5747</v>
      </c>
      <c r="I6172" t="s">
        <v>5748</v>
      </c>
      <c r="J6172">
        <v>5325</v>
      </c>
      <c r="K6172">
        <v>1</v>
      </c>
      <c r="L6172">
        <v>5</v>
      </c>
      <c r="M6172" t="s">
        <v>5749</v>
      </c>
      <c r="N6172" t="s">
        <v>5750</v>
      </c>
      <c r="O6172" t="s">
        <v>5874</v>
      </c>
      <c r="P6172" t="s">
        <v>5875</v>
      </c>
      <c r="Q6172" t="s">
        <v>5876</v>
      </c>
      <c r="R6172">
        <v>82062</v>
      </c>
      <c r="S6172" t="s">
        <v>6531</v>
      </c>
      <c r="T6172" t="s">
        <v>6532</v>
      </c>
      <c r="U6172">
        <v>24.99</v>
      </c>
      <c r="V6172" t="s">
        <v>6172</v>
      </c>
      <c r="W6172" t="s">
        <v>5869</v>
      </c>
      <c r="X6172">
        <v>15</v>
      </c>
    </row>
    <row r="6173" spans="1:24" x14ac:dyDescent="0.25">
      <c r="A6173">
        <v>34249</v>
      </c>
      <c r="B6173" t="s">
        <v>4257</v>
      </c>
      <c r="C6173" t="s">
        <v>443</v>
      </c>
      <c r="D6173" t="s">
        <v>5871</v>
      </c>
      <c r="E6173" t="s">
        <v>6167</v>
      </c>
      <c r="F6173">
        <v>27</v>
      </c>
      <c r="G6173" t="s">
        <v>5837</v>
      </c>
      <c r="H6173" t="s">
        <v>5747</v>
      </c>
      <c r="I6173" t="s">
        <v>5748</v>
      </c>
      <c r="J6173">
        <v>5325</v>
      </c>
      <c r="K6173">
        <v>1</v>
      </c>
      <c r="L6173">
        <v>5</v>
      </c>
      <c r="M6173" t="s">
        <v>5749</v>
      </c>
      <c r="N6173" t="s">
        <v>5750</v>
      </c>
      <c r="O6173" t="s">
        <v>5874</v>
      </c>
      <c r="P6173" t="s">
        <v>5875</v>
      </c>
      <c r="Q6173" t="s">
        <v>5876</v>
      </c>
      <c r="R6173">
        <v>82062</v>
      </c>
      <c r="S6173" t="s">
        <v>6531</v>
      </c>
      <c r="T6173" t="s">
        <v>6532</v>
      </c>
      <c r="U6173">
        <v>24.99</v>
      </c>
      <c r="V6173" t="s">
        <v>6172</v>
      </c>
      <c r="W6173" t="s">
        <v>5869</v>
      </c>
      <c r="X6173">
        <v>15</v>
      </c>
    </row>
    <row r="6174" spans="1:24" x14ac:dyDescent="0.25">
      <c r="A6174">
        <v>35520</v>
      </c>
      <c r="B6174" t="s">
        <v>4591</v>
      </c>
      <c r="C6174" t="s">
        <v>442</v>
      </c>
      <c r="D6174" t="s">
        <v>5920</v>
      </c>
      <c r="E6174" t="s">
        <v>5921</v>
      </c>
      <c r="F6174">
        <v>20</v>
      </c>
      <c r="G6174" t="s">
        <v>5746</v>
      </c>
      <c r="H6174" t="s">
        <v>5747</v>
      </c>
      <c r="I6174" t="s">
        <v>5748</v>
      </c>
      <c r="J6174">
        <v>3000</v>
      </c>
      <c r="K6174">
        <v>4</v>
      </c>
      <c r="L6174">
        <v>11.5</v>
      </c>
      <c r="M6174" t="s">
        <v>5759</v>
      </c>
      <c r="N6174" t="s">
        <v>5835</v>
      </c>
      <c r="O6174" t="s">
        <v>5761</v>
      </c>
      <c r="P6174" t="s">
        <v>5916</v>
      </c>
      <c r="Q6174" t="s">
        <v>5979</v>
      </c>
      <c r="R6174">
        <v>75409</v>
      </c>
      <c r="S6174" t="s">
        <v>6033</v>
      </c>
      <c r="T6174" t="s">
        <v>6034</v>
      </c>
      <c r="U6174">
        <v>49.99</v>
      </c>
      <c r="V6174" t="s">
        <v>5960</v>
      </c>
      <c r="W6174" t="s">
        <v>5765</v>
      </c>
      <c r="X6174">
        <v>1</v>
      </c>
    </row>
    <row r="6175" spans="1:24" x14ac:dyDescent="0.25">
      <c r="A6175">
        <v>34362</v>
      </c>
      <c r="B6175" t="s">
        <v>4317</v>
      </c>
      <c r="C6175" t="s">
        <v>443</v>
      </c>
      <c r="D6175" t="s">
        <v>6177</v>
      </c>
      <c r="E6175" t="s">
        <v>6190</v>
      </c>
      <c r="F6175">
        <v>27</v>
      </c>
      <c r="G6175" t="s">
        <v>5837</v>
      </c>
      <c r="H6175" t="s">
        <v>5747</v>
      </c>
      <c r="I6175" t="s">
        <v>5748</v>
      </c>
      <c r="J6175">
        <v>888</v>
      </c>
      <c r="K6175">
        <v>6</v>
      </c>
      <c r="L6175">
        <v>4</v>
      </c>
      <c r="M6175" t="s">
        <v>5749</v>
      </c>
      <c r="N6175" t="s">
        <v>5750</v>
      </c>
      <c r="O6175" t="s">
        <v>5874</v>
      </c>
      <c r="P6175" t="s">
        <v>5875</v>
      </c>
      <c r="Q6175" t="s">
        <v>5876</v>
      </c>
      <c r="R6175">
        <v>42099</v>
      </c>
      <c r="S6175" t="s">
        <v>6179</v>
      </c>
      <c r="T6175" t="s">
        <v>6179</v>
      </c>
      <c r="U6175">
        <v>5.29</v>
      </c>
      <c r="V6175" t="s">
        <v>6172</v>
      </c>
      <c r="W6175" t="s">
        <v>5869</v>
      </c>
      <c r="X6175">
        <v>4</v>
      </c>
    </row>
    <row r="6176" spans="1:24" x14ac:dyDescent="0.25">
      <c r="A6176">
        <v>34362</v>
      </c>
      <c r="B6176" t="s">
        <v>4317</v>
      </c>
      <c r="C6176" t="s">
        <v>443</v>
      </c>
      <c r="D6176" t="s">
        <v>6177</v>
      </c>
      <c r="E6176" t="s">
        <v>6190</v>
      </c>
      <c r="F6176">
        <v>27</v>
      </c>
      <c r="G6176" t="s">
        <v>5837</v>
      </c>
      <c r="H6176" t="s">
        <v>5747</v>
      </c>
      <c r="I6176" t="s">
        <v>5748</v>
      </c>
      <c r="J6176">
        <v>888</v>
      </c>
      <c r="K6176">
        <v>6</v>
      </c>
      <c r="L6176">
        <v>4</v>
      </c>
      <c r="M6176" t="s">
        <v>5749</v>
      </c>
      <c r="N6176" t="s">
        <v>5750</v>
      </c>
      <c r="O6176" t="s">
        <v>5874</v>
      </c>
      <c r="P6176" t="s">
        <v>5875</v>
      </c>
      <c r="Q6176" t="s">
        <v>5876</v>
      </c>
      <c r="R6176">
        <v>42099</v>
      </c>
      <c r="S6176" t="s">
        <v>6179</v>
      </c>
      <c r="T6176" t="s">
        <v>6179</v>
      </c>
      <c r="U6176">
        <v>5.29</v>
      </c>
      <c r="V6176" t="s">
        <v>6172</v>
      </c>
      <c r="W6176" t="s">
        <v>5869</v>
      </c>
      <c r="X6176">
        <v>4</v>
      </c>
    </row>
    <row r="6177" spans="1:24" x14ac:dyDescent="0.25">
      <c r="A6177">
        <v>34364</v>
      </c>
      <c r="B6177" t="s">
        <v>4318</v>
      </c>
      <c r="C6177" t="s">
        <v>443</v>
      </c>
      <c r="D6177" t="s">
        <v>6177</v>
      </c>
      <c r="E6177" t="s">
        <v>6190</v>
      </c>
      <c r="F6177">
        <v>27</v>
      </c>
      <c r="G6177" t="s">
        <v>5837</v>
      </c>
      <c r="H6177" t="s">
        <v>5747</v>
      </c>
      <c r="I6177" t="s">
        <v>5748</v>
      </c>
      <c r="J6177">
        <v>888</v>
      </c>
      <c r="K6177">
        <v>6</v>
      </c>
      <c r="L6177">
        <v>4</v>
      </c>
      <c r="M6177" t="s">
        <v>5749</v>
      </c>
      <c r="N6177" t="s">
        <v>5750</v>
      </c>
      <c r="O6177" t="s">
        <v>5874</v>
      </c>
      <c r="P6177" t="s">
        <v>5875</v>
      </c>
      <c r="Q6177" t="s">
        <v>5876</v>
      </c>
      <c r="R6177">
        <v>42099</v>
      </c>
      <c r="S6177" t="s">
        <v>6179</v>
      </c>
      <c r="T6177" t="s">
        <v>6179</v>
      </c>
      <c r="U6177">
        <v>5.49</v>
      </c>
      <c r="V6177" t="s">
        <v>6172</v>
      </c>
      <c r="W6177" t="s">
        <v>5869</v>
      </c>
      <c r="X6177">
        <v>4</v>
      </c>
    </row>
    <row r="6178" spans="1:24" x14ac:dyDescent="0.25">
      <c r="A6178">
        <v>34364</v>
      </c>
      <c r="B6178" t="s">
        <v>4318</v>
      </c>
      <c r="C6178" t="s">
        <v>443</v>
      </c>
      <c r="D6178" t="s">
        <v>6177</v>
      </c>
      <c r="E6178" t="s">
        <v>6190</v>
      </c>
      <c r="F6178">
        <v>27</v>
      </c>
      <c r="G6178" t="s">
        <v>5837</v>
      </c>
      <c r="H6178" t="s">
        <v>5747</v>
      </c>
      <c r="I6178" t="s">
        <v>5748</v>
      </c>
      <c r="J6178">
        <v>888</v>
      </c>
      <c r="K6178">
        <v>6</v>
      </c>
      <c r="L6178">
        <v>4</v>
      </c>
      <c r="M6178" t="s">
        <v>5749</v>
      </c>
      <c r="N6178" t="s">
        <v>5750</v>
      </c>
      <c r="O6178" t="s">
        <v>5874</v>
      </c>
      <c r="P6178" t="s">
        <v>5875</v>
      </c>
      <c r="Q6178" t="s">
        <v>5876</v>
      </c>
      <c r="R6178">
        <v>42099</v>
      </c>
      <c r="S6178" t="s">
        <v>6179</v>
      </c>
      <c r="T6178" t="s">
        <v>6179</v>
      </c>
      <c r="U6178">
        <v>5.49</v>
      </c>
      <c r="V6178" t="s">
        <v>6172</v>
      </c>
      <c r="W6178" t="s">
        <v>5869</v>
      </c>
      <c r="X6178">
        <v>4</v>
      </c>
    </row>
    <row r="6179" spans="1:24" x14ac:dyDescent="0.25">
      <c r="A6179">
        <v>34254</v>
      </c>
      <c r="B6179" t="s">
        <v>4991</v>
      </c>
      <c r="C6179" t="s">
        <v>443</v>
      </c>
      <c r="D6179" t="s">
        <v>6528</v>
      </c>
      <c r="E6179" t="s">
        <v>5872</v>
      </c>
      <c r="F6179">
        <v>27</v>
      </c>
      <c r="G6179" t="s">
        <v>5837</v>
      </c>
      <c r="H6179" t="s">
        <v>5747</v>
      </c>
      <c r="I6179" t="s">
        <v>5748</v>
      </c>
      <c r="J6179">
        <v>473</v>
      </c>
      <c r="K6179">
        <v>24</v>
      </c>
      <c r="L6179">
        <v>6.5</v>
      </c>
      <c r="M6179" t="s">
        <v>5749</v>
      </c>
      <c r="N6179" t="s">
        <v>5750</v>
      </c>
      <c r="O6179" t="s">
        <v>5874</v>
      </c>
      <c r="P6179" t="s">
        <v>5875</v>
      </c>
      <c r="Q6179" t="s">
        <v>5876</v>
      </c>
      <c r="R6179">
        <v>97</v>
      </c>
      <c r="S6179" t="s">
        <v>6529</v>
      </c>
      <c r="T6179" t="s">
        <v>6529</v>
      </c>
      <c r="U6179">
        <v>4.5</v>
      </c>
      <c r="V6179" t="s">
        <v>6172</v>
      </c>
      <c r="W6179" t="s">
        <v>5869</v>
      </c>
      <c r="X6179">
        <v>1</v>
      </c>
    </row>
    <row r="6180" spans="1:24" x14ac:dyDescent="0.25">
      <c r="A6180">
        <v>34254</v>
      </c>
      <c r="B6180" t="s">
        <v>4991</v>
      </c>
      <c r="C6180" t="s">
        <v>443</v>
      </c>
      <c r="D6180" t="s">
        <v>6528</v>
      </c>
      <c r="E6180" t="s">
        <v>5872</v>
      </c>
      <c r="F6180">
        <v>27</v>
      </c>
      <c r="G6180" t="s">
        <v>5837</v>
      </c>
      <c r="H6180" t="s">
        <v>5747</v>
      </c>
      <c r="I6180" t="s">
        <v>5748</v>
      </c>
      <c r="J6180">
        <v>473</v>
      </c>
      <c r="K6180">
        <v>24</v>
      </c>
      <c r="L6180">
        <v>6.5</v>
      </c>
      <c r="M6180" t="s">
        <v>5749</v>
      </c>
      <c r="N6180" t="s">
        <v>5750</v>
      </c>
      <c r="O6180" t="s">
        <v>5874</v>
      </c>
      <c r="P6180" t="s">
        <v>5875</v>
      </c>
      <c r="Q6180" t="s">
        <v>5876</v>
      </c>
      <c r="R6180">
        <v>97</v>
      </c>
      <c r="S6180" t="s">
        <v>6529</v>
      </c>
      <c r="T6180" t="s">
        <v>6529</v>
      </c>
      <c r="U6180">
        <v>4.5</v>
      </c>
      <c r="V6180" t="s">
        <v>6172</v>
      </c>
      <c r="W6180" t="s">
        <v>5869</v>
      </c>
      <c r="X6180">
        <v>1</v>
      </c>
    </row>
    <row r="6181" spans="1:24" x14ac:dyDescent="0.25">
      <c r="A6181">
        <v>34284</v>
      </c>
      <c r="B6181" t="s">
        <v>4320</v>
      </c>
      <c r="C6181" t="s">
        <v>443</v>
      </c>
      <c r="D6181" t="s">
        <v>6177</v>
      </c>
      <c r="E6181" t="s">
        <v>5872</v>
      </c>
      <c r="F6181">
        <v>27</v>
      </c>
      <c r="G6181" t="s">
        <v>5837</v>
      </c>
      <c r="H6181" t="s">
        <v>5747</v>
      </c>
      <c r="I6181" t="s">
        <v>5748</v>
      </c>
      <c r="J6181">
        <v>944</v>
      </c>
      <c r="K6181">
        <v>6</v>
      </c>
      <c r="L6181">
        <v>6</v>
      </c>
      <c r="M6181" t="s">
        <v>5749</v>
      </c>
      <c r="N6181" t="s">
        <v>5750</v>
      </c>
      <c r="O6181" t="s">
        <v>5874</v>
      </c>
      <c r="P6181" t="s">
        <v>6168</v>
      </c>
      <c r="Q6181" t="s">
        <v>5876</v>
      </c>
      <c r="R6181">
        <v>42090</v>
      </c>
      <c r="S6181" t="s">
        <v>6180</v>
      </c>
      <c r="T6181" t="s">
        <v>6180</v>
      </c>
      <c r="U6181">
        <v>5.49</v>
      </c>
      <c r="V6181" t="s">
        <v>6172</v>
      </c>
      <c r="W6181" t="s">
        <v>5869</v>
      </c>
      <c r="X6181">
        <v>4</v>
      </c>
    </row>
    <row r="6182" spans="1:24" x14ac:dyDescent="0.25">
      <c r="A6182">
        <v>34284</v>
      </c>
      <c r="B6182" t="s">
        <v>4320</v>
      </c>
      <c r="C6182" t="s">
        <v>443</v>
      </c>
      <c r="D6182" t="s">
        <v>6177</v>
      </c>
      <c r="E6182" t="s">
        <v>5872</v>
      </c>
      <c r="F6182">
        <v>27</v>
      </c>
      <c r="G6182" t="s">
        <v>5837</v>
      </c>
      <c r="H6182" t="s">
        <v>5747</v>
      </c>
      <c r="I6182" t="s">
        <v>5748</v>
      </c>
      <c r="J6182">
        <v>944</v>
      </c>
      <c r="K6182">
        <v>6</v>
      </c>
      <c r="L6182">
        <v>6</v>
      </c>
      <c r="M6182" t="s">
        <v>5749</v>
      </c>
      <c r="N6182" t="s">
        <v>5750</v>
      </c>
      <c r="O6182" t="s">
        <v>5874</v>
      </c>
      <c r="P6182" t="s">
        <v>6168</v>
      </c>
      <c r="Q6182" t="s">
        <v>5876</v>
      </c>
      <c r="R6182">
        <v>42090</v>
      </c>
      <c r="S6182" t="s">
        <v>6180</v>
      </c>
      <c r="T6182" t="s">
        <v>6180</v>
      </c>
      <c r="U6182">
        <v>5.49</v>
      </c>
      <c r="V6182" t="s">
        <v>6172</v>
      </c>
      <c r="W6182" t="s">
        <v>5869</v>
      </c>
      <c r="X6182">
        <v>4</v>
      </c>
    </row>
    <row r="6183" spans="1:24" x14ac:dyDescent="0.25">
      <c r="A6183">
        <v>34287</v>
      </c>
      <c r="B6183" t="s">
        <v>4184</v>
      </c>
      <c r="C6183" t="s">
        <v>443</v>
      </c>
      <c r="D6183" t="s">
        <v>6177</v>
      </c>
      <c r="E6183" t="s">
        <v>6482</v>
      </c>
      <c r="F6183">
        <v>10</v>
      </c>
      <c r="G6183" t="s">
        <v>5767</v>
      </c>
      <c r="H6183" t="s">
        <v>5747</v>
      </c>
      <c r="I6183" t="s">
        <v>5748</v>
      </c>
      <c r="J6183">
        <v>4260</v>
      </c>
      <c r="K6183">
        <v>1</v>
      </c>
      <c r="M6183" t="s">
        <v>5749</v>
      </c>
      <c r="N6183" t="s">
        <v>5750</v>
      </c>
      <c r="O6183" t="s">
        <v>5874</v>
      </c>
      <c r="P6183" t="s">
        <v>6178</v>
      </c>
      <c r="Q6183" t="s">
        <v>5876</v>
      </c>
      <c r="R6183">
        <v>42090</v>
      </c>
      <c r="S6183" t="s">
        <v>6180</v>
      </c>
      <c r="T6183" t="s">
        <v>6180</v>
      </c>
      <c r="U6183">
        <v>16.98</v>
      </c>
      <c r="V6183" t="s">
        <v>6172</v>
      </c>
      <c r="W6183" t="s">
        <v>5869</v>
      </c>
      <c r="X6183">
        <v>12</v>
      </c>
    </row>
    <row r="6184" spans="1:24" x14ac:dyDescent="0.25">
      <c r="A6184">
        <v>34287</v>
      </c>
      <c r="B6184" t="s">
        <v>4184</v>
      </c>
      <c r="C6184" t="s">
        <v>443</v>
      </c>
      <c r="D6184" t="s">
        <v>6177</v>
      </c>
      <c r="E6184" t="s">
        <v>6482</v>
      </c>
      <c r="F6184">
        <v>10</v>
      </c>
      <c r="G6184" t="s">
        <v>5767</v>
      </c>
      <c r="H6184" t="s">
        <v>5747</v>
      </c>
      <c r="I6184" t="s">
        <v>5748</v>
      </c>
      <c r="J6184">
        <v>4260</v>
      </c>
      <c r="K6184">
        <v>1</v>
      </c>
      <c r="M6184" t="s">
        <v>5749</v>
      </c>
      <c r="N6184" t="s">
        <v>5750</v>
      </c>
      <c r="O6184" t="s">
        <v>5874</v>
      </c>
      <c r="P6184" t="s">
        <v>6178</v>
      </c>
      <c r="Q6184" t="s">
        <v>5876</v>
      </c>
      <c r="R6184">
        <v>42090</v>
      </c>
      <c r="S6184" t="s">
        <v>6180</v>
      </c>
      <c r="T6184" t="s">
        <v>6180</v>
      </c>
      <c r="U6184">
        <v>16.98</v>
      </c>
      <c r="V6184" t="s">
        <v>6172</v>
      </c>
      <c r="W6184" t="s">
        <v>5869</v>
      </c>
      <c r="X6184">
        <v>12</v>
      </c>
    </row>
    <row r="6185" spans="1:24" x14ac:dyDescent="0.25">
      <c r="A6185">
        <v>34406</v>
      </c>
      <c r="B6185" t="s">
        <v>4226</v>
      </c>
      <c r="C6185" t="s">
        <v>443</v>
      </c>
      <c r="D6185" t="s">
        <v>6580</v>
      </c>
      <c r="E6185" t="s">
        <v>6192</v>
      </c>
      <c r="F6185">
        <v>27</v>
      </c>
      <c r="G6185" t="s">
        <v>5837</v>
      </c>
      <c r="H6185" t="s">
        <v>5747</v>
      </c>
      <c r="I6185" t="s">
        <v>5748</v>
      </c>
      <c r="J6185">
        <v>473</v>
      </c>
      <c r="K6185">
        <v>24</v>
      </c>
      <c r="L6185">
        <v>5.3</v>
      </c>
      <c r="M6185" t="s">
        <v>5749</v>
      </c>
      <c r="N6185" t="s">
        <v>5750</v>
      </c>
      <c r="O6185" t="s">
        <v>5874</v>
      </c>
      <c r="P6185" t="s">
        <v>5875</v>
      </c>
      <c r="Q6185" t="s">
        <v>5876</v>
      </c>
      <c r="R6185">
        <v>90001</v>
      </c>
      <c r="S6185" t="s">
        <v>6615</v>
      </c>
      <c r="T6185" t="s">
        <v>6615</v>
      </c>
      <c r="U6185">
        <v>4</v>
      </c>
      <c r="V6185" t="s">
        <v>6172</v>
      </c>
      <c r="W6185" t="s">
        <v>5869</v>
      </c>
      <c r="X6185">
        <v>1</v>
      </c>
    </row>
    <row r="6186" spans="1:24" x14ac:dyDescent="0.25">
      <c r="A6186">
        <v>34406</v>
      </c>
      <c r="B6186" t="s">
        <v>4226</v>
      </c>
      <c r="C6186" t="s">
        <v>443</v>
      </c>
      <c r="D6186" t="s">
        <v>6580</v>
      </c>
      <c r="E6186" t="s">
        <v>6192</v>
      </c>
      <c r="F6186">
        <v>27</v>
      </c>
      <c r="G6186" t="s">
        <v>5837</v>
      </c>
      <c r="H6186" t="s">
        <v>5747</v>
      </c>
      <c r="I6186" t="s">
        <v>5748</v>
      </c>
      <c r="J6186">
        <v>473</v>
      </c>
      <c r="K6186">
        <v>24</v>
      </c>
      <c r="L6186">
        <v>5.3</v>
      </c>
      <c r="M6186" t="s">
        <v>5749</v>
      </c>
      <c r="N6186" t="s">
        <v>5750</v>
      </c>
      <c r="O6186" t="s">
        <v>5874</v>
      </c>
      <c r="P6186" t="s">
        <v>5875</v>
      </c>
      <c r="Q6186" t="s">
        <v>5876</v>
      </c>
      <c r="R6186">
        <v>90001</v>
      </c>
      <c r="S6186" t="s">
        <v>6615</v>
      </c>
      <c r="T6186" t="s">
        <v>6615</v>
      </c>
      <c r="U6186">
        <v>4</v>
      </c>
      <c r="V6186" t="s">
        <v>6172</v>
      </c>
      <c r="W6186" t="s">
        <v>5869</v>
      </c>
      <c r="X6186">
        <v>1</v>
      </c>
    </row>
    <row r="6187" spans="1:24" x14ac:dyDescent="0.25">
      <c r="A6187">
        <v>33980</v>
      </c>
      <c r="B6187" t="s">
        <v>4370</v>
      </c>
      <c r="C6187" t="s">
        <v>443</v>
      </c>
      <c r="D6187" t="s">
        <v>6177</v>
      </c>
      <c r="E6187" t="s">
        <v>6167</v>
      </c>
      <c r="F6187">
        <v>27</v>
      </c>
      <c r="G6187" t="s">
        <v>5837</v>
      </c>
      <c r="H6187" t="s">
        <v>5747</v>
      </c>
      <c r="I6187" t="s">
        <v>5748</v>
      </c>
      <c r="J6187">
        <v>5940</v>
      </c>
      <c r="K6187">
        <v>1</v>
      </c>
      <c r="L6187">
        <v>5</v>
      </c>
      <c r="M6187" t="s">
        <v>5749</v>
      </c>
      <c r="N6187" t="s">
        <v>5750</v>
      </c>
      <c r="O6187" t="s">
        <v>5874</v>
      </c>
      <c r="P6187" t="s">
        <v>5875</v>
      </c>
      <c r="Q6187" t="s">
        <v>5876</v>
      </c>
      <c r="R6187">
        <v>42090</v>
      </c>
      <c r="S6187" t="s">
        <v>6180</v>
      </c>
      <c r="T6187" t="s">
        <v>6180</v>
      </c>
      <c r="U6187">
        <v>38.99</v>
      </c>
      <c r="V6187" t="s">
        <v>5755</v>
      </c>
      <c r="W6187" t="s">
        <v>5869</v>
      </c>
      <c r="X6187">
        <v>18</v>
      </c>
    </row>
    <row r="6188" spans="1:24" x14ac:dyDescent="0.25">
      <c r="A6188">
        <v>33980</v>
      </c>
      <c r="B6188" t="s">
        <v>4370</v>
      </c>
      <c r="C6188" t="s">
        <v>443</v>
      </c>
      <c r="D6188" t="s">
        <v>6177</v>
      </c>
      <c r="E6188" t="s">
        <v>6167</v>
      </c>
      <c r="F6188">
        <v>27</v>
      </c>
      <c r="G6188" t="s">
        <v>5837</v>
      </c>
      <c r="H6188" t="s">
        <v>5747</v>
      </c>
      <c r="I6188" t="s">
        <v>5748</v>
      </c>
      <c r="J6188">
        <v>5940</v>
      </c>
      <c r="K6188">
        <v>1</v>
      </c>
      <c r="L6188">
        <v>5</v>
      </c>
      <c r="M6188" t="s">
        <v>5749</v>
      </c>
      <c r="N6188" t="s">
        <v>5750</v>
      </c>
      <c r="O6188" t="s">
        <v>5874</v>
      </c>
      <c r="P6188" t="s">
        <v>5875</v>
      </c>
      <c r="Q6188" t="s">
        <v>5876</v>
      </c>
      <c r="R6188">
        <v>42090</v>
      </c>
      <c r="S6188" t="s">
        <v>6180</v>
      </c>
      <c r="T6188" t="s">
        <v>6180</v>
      </c>
      <c r="U6188">
        <v>38.99</v>
      </c>
      <c r="V6188" t="s">
        <v>5755</v>
      </c>
      <c r="W6188" t="s">
        <v>5869</v>
      </c>
      <c r="X6188">
        <v>18</v>
      </c>
    </row>
    <row r="6189" spans="1:24" x14ac:dyDescent="0.25">
      <c r="A6189">
        <v>33320</v>
      </c>
      <c r="B6189" t="s">
        <v>4644</v>
      </c>
      <c r="C6189" t="s">
        <v>442</v>
      </c>
      <c r="D6189" t="s">
        <v>5886</v>
      </c>
      <c r="E6189" t="s">
        <v>5966</v>
      </c>
      <c r="F6189">
        <v>22</v>
      </c>
      <c r="G6189" t="s">
        <v>5816</v>
      </c>
      <c r="H6189" t="s">
        <v>5747</v>
      </c>
      <c r="I6189" t="s">
        <v>5748</v>
      </c>
      <c r="J6189">
        <v>750</v>
      </c>
      <c r="K6189">
        <v>12</v>
      </c>
      <c r="L6189">
        <v>15.1</v>
      </c>
      <c r="M6189" t="s">
        <v>5759</v>
      </c>
      <c r="N6189" t="s">
        <v>5904</v>
      </c>
      <c r="O6189" t="s">
        <v>5790</v>
      </c>
      <c r="P6189" t="s">
        <v>5889</v>
      </c>
      <c r="Q6189" t="s">
        <v>5923</v>
      </c>
      <c r="R6189">
        <v>83122</v>
      </c>
      <c r="S6189" t="s">
        <v>6174</v>
      </c>
      <c r="T6189" t="s">
        <v>5972</v>
      </c>
      <c r="U6189">
        <v>59.95</v>
      </c>
      <c r="V6189" t="s">
        <v>5755</v>
      </c>
      <c r="W6189" t="s">
        <v>5765</v>
      </c>
      <c r="X6189">
        <v>1</v>
      </c>
    </row>
    <row r="6190" spans="1:24" x14ac:dyDescent="0.25">
      <c r="A6190">
        <v>32552</v>
      </c>
      <c r="B6190" t="s">
        <v>4281</v>
      </c>
      <c r="C6190" t="s">
        <v>442</v>
      </c>
      <c r="D6190" t="s">
        <v>5886</v>
      </c>
      <c r="E6190" t="s">
        <v>6048</v>
      </c>
      <c r="F6190">
        <v>22</v>
      </c>
      <c r="G6190" t="s">
        <v>5816</v>
      </c>
      <c r="H6190" t="s">
        <v>5747</v>
      </c>
      <c r="I6190" t="s">
        <v>5748</v>
      </c>
      <c r="J6190">
        <v>750</v>
      </c>
      <c r="K6190">
        <v>12</v>
      </c>
      <c r="L6190">
        <v>14.4</v>
      </c>
      <c r="M6190" t="s">
        <v>5759</v>
      </c>
      <c r="N6190" t="s">
        <v>5904</v>
      </c>
      <c r="O6190" t="s">
        <v>5790</v>
      </c>
      <c r="P6190" t="s">
        <v>5889</v>
      </c>
      <c r="Q6190" t="s">
        <v>5923</v>
      </c>
      <c r="R6190">
        <v>86893</v>
      </c>
      <c r="S6190" t="s">
        <v>6196</v>
      </c>
      <c r="T6190" t="s">
        <v>5965</v>
      </c>
      <c r="U6190">
        <v>24.99</v>
      </c>
      <c r="V6190" t="s">
        <v>5755</v>
      </c>
      <c r="W6190" t="s">
        <v>5765</v>
      </c>
      <c r="X6190">
        <v>1</v>
      </c>
    </row>
    <row r="6191" spans="1:24" x14ac:dyDescent="0.25">
      <c r="A6191">
        <v>34966</v>
      </c>
      <c r="B6191" t="s">
        <v>119</v>
      </c>
      <c r="C6191" t="s">
        <v>442</v>
      </c>
      <c r="D6191" t="s">
        <v>5886</v>
      </c>
      <c r="E6191" t="s">
        <v>5966</v>
      </c>
      <c r="F6191">
        <v>10</v>
      </c>
      <c r="G6191" t="s">
        <v>5767</v>
      </c>
      <c r="H6191" t="s">
        <v>5747</v>
      </c>
      <c r="I6191" t="s">
        <v>5748</v>
      </c>
      <c r="J6191">
        <v>750</v>
      </c>
      <c r="K6191">
        <v>12</v>
      </c>
      <c r="L6191">
        <v>13.5</v>
      </c>
      <c r="M6191" t="s">
        <v>5759</v>
      </c>
      <c r="N6191" t="s">
        <v>5904</v>
      </c>
      <c r="O6191" t="s">
        <v>5790</v>
      </c>
      <c r="P6191" t="s">
        <v>5988</v>
      </c>
      <c r="Q6191" t="s">
        <v>5923</v>
      </c>
      <c r="R6191">
        <v>67102</v>
      </c>
      <c r="S6191" t="s">
        <v>5956</v>
      </c>
      <c r="T6191" t="s">
        <v>5957</v>
      </c>
      <c r="U6191">
        <v>17.989999999999998</v>
      </c>
      <c r="V6191" t="s">
        <v>5755</v>
      </c>
      <c r="W6191" t="s">
        <v>5869</v>
      </c>
      <c r="X6191">
        <v>1</v>
      </c>
    </row>
    <row r="6192" spans="1:24" x14ac:dyDescent="0.25">
      <c r="A6192">
        <v>34974</v>
      </c>
      <c r="B6192" t="s">
        <v>1084</v>
      </c>
      <c r="C6192" t="s">
        <v>442</v>
      </c>
      <c r="D6192" t="s">
        <v>5886</v>
      </c>
      <c r="E6192" t="s">
        <v>5887</v>
      </c>
      <c r="F6192">
        <v>10</v>
      </c>
      <c r="G6192" t="s">
        <v>5767</v>
      </c>
      <c r="H6192" t="s">
        <v>5747</v>
      </c>
      <c r="I6192" t="s">
        <v>5748</v>
      </c>
      <c r="J6192">
        <v>750</v>
      </c>
      <c r="K6192">
        <v>12</v>
      </c>
      <c r="L6192">
        <v>13.5</v>
      </c>
      <c r="M6192" t="s">
        <v>5759</v>
      </c>
      <c r="N6192" t="s">
        <v>5904</v>
      </c>
      <c r="O6192" t="s">
        <v>5790</v>
      </c>
      <c r="P6192" t="s">
        <v>5988</v>
      </c>
      <c r="Q6192" t="s">
        <v>5923</v>
      </c>
      <c r="R6192">
        <v>67102</v>
      </c>
      <c r="S6192" t="s">
        <v>5956</v>
      </c>
      <c r="T6192" t="s">
        <v>5957</v>
      </c>
      <c r="U6192">
        <v>17.989999999999998</v>
      </c>
      <c r="V6192" t="s">
        <v>5755</v>
      </c>
      <c r="W6192" t="s">
        <v>5869</v>
      </c>
      <c r="X6192">
        <v>1</v>
      </c>
    </row>
    <row r="6193" spans="1:24" x14ac:dyDescent="0.25">
      <c r="A6193">
        <v>34977</v>
      </c>
      <c r="B6193" t="s">
        <v>1546</v>
      </c>
      <c r="C6193" t="s">
        <v>442</v>
      </c>
      <c r="D6193" t="s">
        <v>5886</v>
      </c>
      <c r="E6193" t="s">
        <v>5966</v>
      </c>
      <c r="F6193">
        <v>10</v>
      </c>
      <c r="G6193" t="s">
        <v>5767</v>
      </c>
      <c r="H6193" t="s">
        <v>5747</v>
      </c>
      <c r="I6193" t="s">
        <v>5748</v>
      </c>
      <c r="J6193">
        <v>750</v>
      </c>
      <c r="K6193">
        <v>12</v>
      </c>
      <c r="L6193">
        <v>13.5</v>
      </c>
      <c r="M6193" t="s">
        <v>5759</v>
      </c>
      <c r="N6193" t="s">
        <v>5904</v>
      </c>
      <c r="O6193" t="s">
        <v>5790</v>
      </c>
      <c r="P6193" t="s">
        <v>5988</v>
      </c>
      <c r="Q6193" t="s">
        <v>5923</v>
      </c>
      <c r="R6193">
        <v>97215</v>
      </c>
      <c r="S6193" t="s">
        <v>6769</v>
      </c>
      <c r="T6193" t="s">
        <v>5957</v>
      </c>
      <c r="U6193">
        <v>19.989999999999998</v>
      </c>
      <c r="V6193" t="s">
        <v>5755</v>
      </c>
      <c r="W6193" t="s">
        <v>5869</v>
      </c>
      <c r="X6193">
        <v>1</v>
      </c>
    </row>
    <row r="6194" spans="1:24" x14ac:dyDescent="0.25">
      <c r="A6194">
        <v>33076</v>
      </c>
      <c r="B6194" t="s">
        <v>3854</v>
      </c>
      <c r="C6194" t="s">
        <v>444</v>
      </c>
      <c r="D6194" t="s">
        <v>6161</v>
      </c>
      <c r="E6194" t="s">
        <v>6395</v>
      </c>
      <c r="F6194">
        <v>10</v>
      </c>
      <c r="G6194" t="s">
        <v>5767</v>
      </c>
      <c r="H6194" t="s">
        <v>5747</v>
      </c>
      <c r="I6194" t="s">
        <v>5748</v>
      </c>
      <c r="J6194">
        <v>2130</v>
      </c>
      <c r="K6194">
        <v>4</v>
      </c>
      <c r="L6194">
        <v>5</v>
      </c>
      <c r="M6194" t="s">
        <v>5749</v>
      </c>
      <c r="N6194" t="s">
        <v>5750</v>
      </c>
      <c r="O6194" t="s">
        <v>5751</v>
      </c>
      <c r="P6194" t="s">
        <v>6163</v>
      </c>
      <c r="Q6194" t="s">
        <v>6396</v>
      </c>
      <c r="R6194">
        <v>84980</v>
      </c>
      <c r="S6194" t="s">
        <v>6155</v>
      </c>
      <c r="T6194" t="s">
        <v>6156</v>
      </c>
      <c r="U6194">
        <v>15.99</v>
      </c>
      <c r="V6194" t="s">
        <v>6172</v>
      </c>
      <c r="W6194" t="s">
        <v>5756</v>
      </c>
      <c r="X6194">
        <v>6</v>
      </c>
    </row>
    <row r="6195" spans="1:24" x14ac:dyDescent="0.25">
      <c r="A6195">
        <v>34629</v>
      </c>
      <c r="B6195" t="s">
        <v>4252</v>
      </c>
      <c r="C6195" t="s">
        <v>443</v>
      </c>
      <c r="D6195" t="s">
        <v>5871</v>
      </c>
      <c r="E6195" t="s">
        <v>6205</v>
      </c>
      <c r="F6195">
        <v>27</v>
      </c>
      <c r="G6195" t="s">
        <v>5837</v>
      </c>
      <c r="H6195" t="s">
        <v>5747</v>
      </c>
      <c r="I6195" t="s">
        <v>5748</v>
      </c>
      <c r="J6195">
        <v>473</v>
      </c>
      <c r="K6195">
        <v>12</v>
      </c>
      <c r="L6195">
        <v>5</v>
      </c>
      <c r="M6195" t="s">
        <v>5749</v>
      </c>
      <c r="N6195" t="s">
        <v>5750</v>
      </c>
      <c r="O6195" t="s">
        <v>5874</v>
      </c>
      <c r="P6195" t="s">
        <v>5875</v>
      </c>
      <c r="Q6195" t="s">
        <v>5876</v>
      </c>
      <c r="R6195">
        <v>44051</v>
      </c>
      <c r="S6195" t="s">
        <v>6207</v>
      </c>
      <c r="T6195" t="s">
        <v>6182</v>
      </c>
      <c r="U6195">
        <v>3.49</v>
      </c>
      <c r="V6195" t="s">
        <v>6172</v>
      </c>
      <c r="W6195" t="s">
        <v>5869</v>
      </c>
      <c r="X6195">
        <v>1</v>
      </c>
    </row>
    <row r="6196" spans="1:24" x14ac:dyDescent="0.25">
      <c r="A6196">
        <v>34629</v>
      </c>
      <c r="B6196" t="s">
        <v>4252</v>
      </c>
      <c r="C6196" t="s">
        <v>443</v>
      </c>
      <c r="D6196" t="s">
        <v>5871</v>
      </c>
      <c r="E6196" t="s">
        <v>6205</v>
      </c>
      <c r="F6196">
        <v>27</v>
      </c>
      <c r="G6196" t="s">
        <v>5837</v>
      </c>
      <c r="H6196" t="s">
        <v>5747</v>
      </c>
      <c r="I6196" t="s">
        <v>5748</v>
      </c>
      <c r="J6196">
        <v>473</v>
      </c>
      <c r="K6196">
        <v>12</v>
      </c>
      <c r="L6196">
        <v>5</v>
      </c>
      <c r="M6196" t="s">
        <v>5749</v>
      </c>
      <c r="N6196" t="s">
        <v>5750</v>
      </c>
      <c r="O6196" t="s">
        <v>5874</v>
      </c>
      <c r="P6196" t="s">
        <v>5875</v>
      </c>
      <c r="Q6196" t="s">
        <v>5876</v>
      </c>
      <c r="R6196">
        <v>44051</v>
      </c>
      <c r="S6196" t="s">
        <v>6207</v>
      </c>
      <c r="T6196" t="s">
        <v>6182</v>
      </c>
      <c r="U6196">
        <v>3.49</v>
      </c>
      <c r="V6196" t="s">
        <v>6172</v>
      </c>
      <c r="W6196" t="s">
        <v>5869</v>
      </c>
      <c r="X6196">
        <v>1</v>
      </c>
    </row>
    <row r="6197" spans="1:24" x14ac:dyDescent="0.25">
      <c r="A6197">
        <v>34647</v>
      </c>
      <c r="B6197" t="s">
        <v>4461</v>
      </c>
      <c r="C6197" t="s">
        <v>443</v>
      </c>
      <c r="D6197" t="s">
        <v>6177</v>
      </c>
      <c r="E6197" t="s">
        <v>6192</v>
      </c>
      <c r="F6197">
        <v>27</v>
      </c>
      <c r="G6197" t="s">
        <v>5837</v>
      </c>
      <c r="H6197" t="s">
        <v>5747</v>
      </c>
      <c r="I6197" t="s">
        <v>5748</v>
      </c>
      <c r="J6197">
        <v>473</v>
      </c>
      <c r="K6197">
        <v>24</v>
      </c>
      <c r="L6197">
        <v>5.0999999999999996</v>
      </c>
      <c r="M6197" t="s">
        <v>5749</v>
      </c>
      <c r="N6197" t="s">
        <v>5750</v>
      </c>
      <c r="O6197" t="s">
        <v>5874</v>
      </c>
      <c r="P6197" t="s">
        <v>5875</v>
      </c>
      <c r="Q6197" t="s">
        <v>5876</v>
      </c>
      <c r="R6197">
        <v>42090</v>
      </c>
      <c r="S6197" t="s">
        <v>6180</v>
      </c>
      <c r="T6197" t="s">
        <v>6180</v>
      </c>
      <c r="U6197">
        <v>3.49</v>
      </c>
      <c r="V6197" t="s">
        <v>6172</v>
      </c>
      <c r="W6197" t="s">
        <v>5869</v>
      </c>
      <c r="X6197">
        <v>1</v>
      </c>
    </row>
    <row r="6198" spans="1:24" x14ac:dyDescent="0.25">
      <c r="A6198">
        <v>34647</v>
      </c>
      <c r="B6198" t="s">
        <v>4461</v>
      </c>
      <c r="C6198" t="s">
        <v>443</v>
      </c>
      <c r="D6198" t="s">
        <v>6177</v>
      </c>
      <c r="E6198" t="s">
        <v>6192</v>
      </c>
      <c r="F6198">
        <v>27</v>
      </c>
      <c r="G6198" t="s">
        <v>5837</v>
      </c>
      <c r="H6198" t="s">
        <v>5747</v>
      </c>
      <c r="I6198" t="s">
        <v>5748</v>
      </c>
      <c r="J6198">
        <v>473</v>
      </c>
      <c r="K6198">
        <v>24</v>
      </c>
      <c r="L6198">
        <v>5.0999999999999996</v>
      </c>
      <c r="M6198" t="s">
        <v>5749</v>
      </c>
      <c r="N6198" t="s">
        <v>5750</v>
      </c>
      <c r="O6198" t="s">
        <v>5874</v>
      </c>
      <c r="P6198" t="s">
        <v>5875</v>
      </c>
      <c r="Q6198" t="s">
        <v>5876</v>
      </c>
      <c r="R6198">
        <v>42090</v>
      </c>
      <c r="S6198" t="s">
        <v>6180</v>
      </c>
      <c r="T6198" t="s">
        <v>6180</v>
      </c>
      <c r="U6198">
        <v>3.49</v>
      </c>
      <c r="V6198" t="s">
        <v>6172</v>
      </c>
      <c r="W6198" t="s">
        <v>5869</v>
      </c>
      <c r="X6198">
        <v>1</v>
      </c>
    </row>
    <row r="6199" spans="1:24" x14ac:dyDescent="0.25">
      <c r="A6199">
        <v>33458</v>
      </c>
      <c r="B6199" t="s">
        <v>3996</v>
      </c>
      <c r="C6199" t="s">
        <v>444</v>
      </c>
      <c r="D6199" t="s">
        <v>6151</v>
      </c>
      <c r="E6199" t="s">
        <v>6152</v>
      </c>
      <c r="F6199">
        <v>10</v>
      </c>
      <c r="G6199" t="s">
        <v>5767</v>
      </c>
      <c r="H6199" t="s">
        <v>5747</v>
      </c>
      <c r="I6199" t="s">
        <v>5748</v>
      </c>
      <c r="J6199">
        <v>473</v>
      </c>
      <c r="K6199">
        <v>24</v>
      </c>
      <c r="L6199">
        <v>4.5</v>
      </c>
      <c r="M6199" t="s">
        <v>5749</v>
      </c>
      <c r="N6199" t="s">
        <v>5750</v>
      </c>
      <c r="O6199" t="s">
        <v>5874</v>
      </c>
      <c r="P6199" t="s">
        <v>6163</v>
      </c>
      <c r="Q6199" t="s">
        <v>6154</v>
      </c>
      <c r="R6199">
        <v>49217</v>
      </c>
      <c r="S6199" t="s">
        <v>6280</v>
      </c>
      <c r="T6199" t="s">
        <v>6182</v>
      </c>
      <c r="U6199">
        <v>4</v>
      </c>
      <c r="V6199" t="s">
        <v>6172</v>
      </c>
      <c r="W6199" t="s">
        <v>5869</v>
      </c>
      <c r="X6199">
        <v>1</v>
      </c>
    </row>
    <row r="6200" spans="1:24" x14ac:dyDescent="0.25">
      <c r="A6200">
        <v>33458</v>
      </c>
      <c r="B6200" t="s">
        <v>3996</v>
      </c>
      <c r="C6200" t="s">
        <v>444</v>
      </c>
      <c r="D6200" t="s">
        <v>6151</v>
      </c>
      <c r="E6200" t="s">
        <v>6152</v>
      </c>
      <c r="F6200">
        <v>10</v>
      </c>
      <c r="G6200" t="s">
        <v>5767</v>
      </c>
      <c r="H6200" t="s">
        <v>5747</v>
      </c>
      <c r="I6200" t="s">
        <v>5748</v>
      </c>
      <c r="J6200">
        <v>473</v>
      </c>
      <c r="K6200">
        <v>24</v>
      </c>
      <c r="L6200">
        <v>4.5</v>
      </c>
      <c r="M6200" t="s">
        <v>5749</v>
      </c>
      <c r="N6200" t="s">
        <v>5750</v>
      </c>
      <c r="O6200" t="s">
        <v>5874</v>
      </c>
      <c r="P6200" t="s">
        <v>6163</v>
      </c>
      <c r="Q6200" t="s">
        <v>6154</v>
      </c>
      <c r="R6200">
        <v>49217</v>
      </c>
      <c r="S6200" t="s">
        <v>6280</v>
      </c>
      <c r="T6200" t="s">
        <v>6182</v>
      </c>
      <c r="U6200">
        <v>4</v>
      </c>
      <c r="V6200" t="s">
        <v>6172</v>
      </c>
      <c r="W6200" t="s">
        <v>5869</v>
      </c>
      <c r="X6200">
        <v>1</v>
      </c>
    </row>
    <row r="6201" spans="1:24" x14ac:dyDescent="0.25">
      <c r="A6201">
        <v>34321</v>
      </c>
      <c r="B6201" t="s">
        <v>4308</v>
      </c>
      <c r="C6201" t="s">
        <v>442</v>
      </c>
      <c r="D6201" t="s">
        <v>5920</v>
      </c>
      <c r="E6201" t="s">
        <v>6005</v>
      </c>
      <c r="F6201">
        <v>20</v>
      </c>
      <c r="G6201" t="s">
        <v>5746</v>
      </c>
      <c r="H6201" t="s">
        <v>5747</v>
      </c>
      <c r="I6201" t="s">
        <v>5748</v>
      </c>
      <c r="J6201">
        <v>750</v>
      </c>
      <c r="K6201">
        <v>12</v>
      </c>
      <c r="L6201">
        <v>13.5</v>
      </c>
      <c r="M6201" t="s">
        <v>5759</v>
      </c>
      <c r="N6201" t="s">
        <v>5904</v>
      </c>
      <c r="O6201" t="s">
        <v>5790</v>
      </c>
      <c r="P6201" t="s">
        <v>5916</v>
      </c>
      <c r="Q6201" t="s">
        <v>5923</v>
      </c>
      <c r="R6201">
        <v>42586</v>
      </c>
      <c r="S6201" t="s">
        <v>6129</v>
      </c>
      <c r="T6201" t="s">
        <v>5999</v>
      </c>
      <c r="U6201">
        <v>15.99</v>
      </c>
      <c r="V6201" t="s">
        <v>5755</v>
      </c>
      <c r="W6201" t="s">
        <v>5765</v>
      </c>
      <c r="X6201">
        <v>1</v>
      </c>
    </row>
    <row r="6202" spans="1:24" x14ac:dyDescent="0.25">
      <c r="A6202">
        <v>34748</v>
      </c>
      <c r="B6202" t="s">
        <v>2396</v>
      </c>
      <c r="C6202" t="s">
        <v>444</v>
      </c>
      <c r="D6202" t="s">
        <v>6161</v>
      </c>
      <c r="E6202" t="s">
        <v>6475</v>
      </c>
      <c r="F6202">
        <v>20</v>
      </c>
      <c r="G6202" t="s">
        <v>5746</v>
      </c>
      <c r="H6202" t="s">
        <v>5747</v>
      </c>
      <c r="I6202" t="s">
        <v>5748</v>
      </c>
      <c r="J6202">
        <v>4092</v>
      </c>
      <c r="K6202">
        <v>1</v>
      </c>
      <c r="L6202">
        <v>5</v>
      </c>
      <c r="M6202" t="s">
        <v>5749</v>
      </c>
      <c r="N6202" t="s">
        <v>5750</v>
      </c>
      <c r="O6202" t="s">
        <v>5751</v>
      </c>
      <c r="P6202" t="s">
        <v>6283</v>
      </c>
      <c r="Q6202" t="s">
        <v>6473</v>
      </c>
      <c r="R6202">
        <v>94587</v>
      </c>
      <c r="S6202" t="s">
        <v>6406</v>
      </c>
      <c r="T6202" t="s">
        <v>5984</v>
      </c>
      <c r="U6202">
        <v>26.99</v>
      </c>
      <c r="V6202" t="s">
        <v>6172</v>
      </c>
      <c r="W6202" t="s">
        <v>5756</v>
      </c>
      <c r="X6202">
        <v>12</v>
      </c>
    </row>
    <row r="6203" spans="1:24" x14ac:dyDescent="0.25">
      <c r="A6203">
        <v>35033</v>
      </c>
      <c r="B6203" t="s">
        <v>4582</v>
      </c>
      <c r="C6203" t="s">
        <v>441</v>
      </c>
      <c r="D6203" t="s">
        <v>5811</v>
      </c>
      <c r="E6203" t="s">
        <v>5812</v>
      </c>
      <c r="F6203">
        <v>23</v>
      </c>
      <c r="G6203" t="s">
        <v>6246</v>
      </c>
      <c r="H6203" t="s">
        <v>5748</v>
      </c>
      <c r="I6203" t="s">
        <v>5748</v>
      </c>
      <c r="J6203">
        <v>750</v>
      </c>
      <c r="K6203">
        <v>12</v>
      </c>
      <c r="L6203">
        <v>17</v>
      </c>
      <c r="M6203" t="s">
        <v>5759</v>
      </c>
      <c r="N6203" t="s">
        <v>5813</v>
      </c>
      <c r="O6203" t="s">
        <v>5790</v>
      </c>
      <c r="P6203" t="s">
        <v>5762</v>
      </c>
      <c r="Q6203" t="s">
        <v>5814</v>
      </c>
      <c r="R6203">
        <v>43505</v>
      </c>
      <c r="S6203" t="s">
        <v>5773</v>
      </c>
      <c r="T6203" t="s">
        <v>5773</v>
      </c>
      <c r="U6203">
        <v>33.99</v>
      </c>
      <c r="V6203" t="s">
        <v>5755</v>
      </c>
      <c r="W6203" t="s">
        <v>5756</v>
      </c>
      <c r="X6203">
        <v>1</v>
      </c>
    </row>
    <row r="6204" spans="1:24" x14ac:dyDescent="0.25">
      <c r="A6204">
        <v>34742</v>
      </c>
      <c r="B6204" t="s">
        <v>4259</v>
      </c>
      <c r="C6204" t="s">
        <v>443</v>
      </c>
      <c r="D6204" t="s">
        <v>5871</v>
      </c>
      <c r="E6204" t="s">
        <v>6192</v>
      </c>
      <c r="F6204">
        <v>27</v>
      </c>
      <c r="G6204" t="s">
        <v>5837</v>
      </c>
      <c r="H6204" t="s">
        <v>5747</v>
      </c>
      <c r="I6204" t="s">
        <v>5748</v>
      </c>
      <c r="J6204">
        <v>5325</v>
      </c>
      <c r="K6204">
        <v>2</v>
      </c>
      <c r="L6204">
        <v>5</v>
      </c>
      <c r="M6204" t="s">
        <v>5749</v>
      </c>
      <c r="N6204" t="s">
        <v>5750</v>
      </c>
      <c r="O6204" t="s">
        <v>5874</v>
      </c>
      <c r="P6204" t="s">
        <v>5875</v>
      </c>
      <c r="Q6204" t="s">
        <v>5876</v>
      </c>
      <c r="R6204">
        <v>84466</v>
      </c>
      <c r="S6204" t="s">
        <v>6406</v>
      </c>
      <c r="T6204" t="s">
        <v>5984</v>
      </c>
      <c r="U6204">
        <v>28.99</v>
      </c>
      <c r="V6204" t="s">
        <v>6172</v>
      </c>
      <c r="W6204" t="s">
        <v>5869</v>
      </c>
      <c r="X6204">
        <v>15</v>
      </c>
    </row>
    <row r="6205" spans="1:24" x14ac:dyDescent="0.25">
      <c r="A6205">
        <v>34742</v>
      </c>
      <c r="B6205" t="s">
        <v>4259</v>
      </c>
      <c r="C6205" t="s">
        <v>443</v>
      </c>
      <c r="D6205" t="s">
        <v>5871</v>
      </c>
      <c r="E6205" t="s">
        <v>6192</v>
      </c>
      <c r="F6205">
        <v>27</v>
      </c>
      <c r="G6205" t="s">
        <v>5837</v>
      </c>
      <c r="H6205" t="s">
        <v>5747</v>
      </c>
      <c r="I6205" t="s">
        <v>5748</v>
      </c>
      <c r="J6205">
        <v>5325</v>
      </c>
      <c r="K6205">
        <v>2</v>
      </c>
      <c r="L6205">
        <v>5</v>
      </c>
      <c r="M6205" t="s">
        <v>5749</v>
      </c>
      <c r="N6205" t="s">
        <v>5750</v>
      </c>
      <c r="O6205" t="s">
        <v>5874</v>
      </c>
      <c r="P6205" t="s">
        <v>5875</v>
      </c>
      <c r="Q6205" t="s">
        <v>5876</v>
      </c>
      <c r="R6205">
        <v>84466</v>
      </c>
      <c r="S6205" t="s">
        <v>6406</v>
      </c>
      <c r="T6205" t="s">
        <v>5984</v>
      </c>
      <c r="U6205">
        <v>28.99</v>
      </c>
      <c r="V6205" t="s">
        <v>6172</v>
      </c>
      <c r="W6205" t="s">
        <v>5869</v>
      </c>
      <c r="X6205">
        <v>15</v>
      </c>
    </row>
    <row r="6206" spans="1:24" x14ac:dyDescent="0.25">
      <c r="A6206">
        <v>35013</v>
      </c>
      <c r="B6206" t="s">
        <v>4578</v>
      </c>
      <c r="C6206" t="s">
        <v>441</v>
      </c>
      <c r="D6206" t="s">
        <v>5811</v>
      </c>
      <c r="E6206" t="s">
        <v>5818</v>
      </c>
      <c r="F6206">
        <v>11</v>
      </c>
      <c r="G6206" t="s">
        <v>5862</v>
      </c>
      <c r="H6206" t="s">
        <v>5747</v>
      </c>
      <c r="I6206" t="s">
        <v>5792</v>
      </c>
      <c r="J6206">
        <v>1500</v>
      </c>
      <c r="K6206">
        <v>3</v>
      </c>
      <c r="L6206">
        <v>11</v>
      </c>
      <c r="M6206" t="s">
        <v>5759</v>
      </c>
      <c r="N6206" t="s">
        <v>5835</v>
      </c>
      <c r="O6206" t="s">
        <v>5790</v>
      </c>
      <c r="P6206" t="s">
        <v>5762</v>
      </c>
      <c r="Q6206" t="s">
        <v>6458</v>
      </c>
      <c r="R6206">
        <v>81638</v>
      </c>
      <c r="S6206" t="s">
        <v>5820</v>
      </c>
      <c r="T6206" t="s">
        <v>5820</v>
      </c>
      <c r="U6206">
        <v>39.99</v>
      </c>
      <c r="V6206" t="s">
        <v>5755</v>
      </c>
      <c r="W6206" t="s">
        <v>5756</v>
      </c>
      <c r="X6206">
        <v>1</v>
      </c>
    </row>
    <row r="6207" spans="1:24" x14ac:dyDescent="0.25">
      <c r="A6207">
        <v>34374</v>
      </c>
      <c r="B6207" t="s">
        <v>4313</v>
      </c>
      <c r="C6207" t="s">
        <v>442</v>
      </c>
      <c r="D6207" t="s">
        <v>5886</v>
      </c>
      <c r="E6207" t="s">
        <v>5887</v>
      </c>
      <c r="F6207">
        <v>22</v>
      </c>
      <c r="G6207" t="s">
        <v>5816</v>
      </c>
      <c r="H6207" t="s">
        <v>5747</v>
      </c>
      <c r="I6207" t="s">
        <v>5748</v>
      </c>
      <c r="J6207">
        <v>750</v>
      </c>
      <c r="K6207">
        <v>12</v>
      </c>
      <c r="L6207">
        <v>14.8</v>
      </c>
      <c r="M6207" t="s">
        <v>5759</v>
      </c>
      <c r="N6207" t="s">
        <v>5904</v>
      </c>
      <c r="O6207" t="s">
        <v>5790</v>
      </c>
      <c r="P6207" t="s">
        <v>5889</v>
      </c>
      <c r="Q6207" t="s">
        <v>5923</v>
      </c>
      <c r="R6207">
        <v>81714</v>
      </c>
      <c r="S6207" t="s">
        <v>5907</v>
      </c>
      <c r="T6207" t="s">
        <v>5844</v>
      </c>
      <c r="U6207">
        <v>25.99</v>
      </c>
      <c r="V6207" t="s">
        <v>5755</v>
      </c>
      <c r="W6207" t="s">
        <v>5756</v>
      </c>
      <c r="X6207">
        <v>1</v>
      </c>
    </row>
    <row r="6208" spans="1:24" x14ac:dyDescent="0.25">
      <c r="A6208">
        <v>33733</v>
      </c>
      <c r="B6208" t="s">
        <v>5072</v>
      </c>
      <c r="C6208" t="s">
        <v>441</v>
      </c>
      <c r="D6208" t="s">
        <v>5744</v>
      </c>
      <c r="E6208" t="s">
        <v>5913</v>
      </c>
      <c r="F6208">
        <v>23</v>
      </c>
      <c r="G6208" t="s">
        <v>6246</v>
      </c>
      <c r="H6208" t="s">
        <v>5747</v>
      </c>
      <c r="I6208" t="s">
        <v>5792</v>
      </c>
      <c r="J6208">
        <v>750</v>
      </c>
      <c r="K6208">
        <v>12</v>
      </c>
      <c r="L6208">
        <v>30</v>
      </c>
      <c r="M6208" t="s">
        <v>5759</v>
      </c>
      <c r="N6208" t="s">
        <v>5885</v>
      </c>
      <c r="O6208" t="s">
        <v>5790</v>
      </c>
      <c r="P6208" t="s">
        <v>5752</v>
      </c>
      <c r="Q6208" t="s">
        <v>5925</v>
      </c>
      <c r="R6208">
        <v>63255</v>
      </c>
      <c r="S6208" t="s">
        <v>5773</v>
      </c>
      <c r="T6208" t="s">
        <v>5773</v>
      </c>
      <c r="U6208">
        <v>28.99</v>
      </c>
      <c r="V6208" t="s">
        <v>5755</v>
      </c>
      <c r="W6208" t="s">
        <v>5765</v>
      </c>
      <c r="X6208">
        <v>1</v>
      </c>
    </row>
    <row r="6209" spans="1:24" x14ac:dyDescent="0.25">
      <c r="A6209">
        <v>34773</v>
      </c>
      <c r="B6209" t="s">
        <v>2117</v>
      </c>
      <c r="C6209" t="s">
        <v>441</v>
      </c>
      <c r="D6209" t="s">
        <v>5757</v>
      </c>
      <c r="E6209" t="s">
        <v>5867</v>
      </c>
      <c r="F6209">
        <v>20</v>
      </c>
      <c r="G6209" t="s">
        <v>5746</v>
      </c>
      <c r="H6209" t="s">
        <v>5747</v>
      </c>
      <c r="I6209" t="s">
        <v>5748</v>
      </c>
      <c r="J6209">
        <v>1140</v>
      </c>
      <c r="K6209">
        <v>6</v>
      </c>
      <c r="L6209">
        <v>45</v>
      </c>
      <c r="M6209" t="s">
        <v>5759</v>
      </c>
      <c r="N6209" t="s">
        <v>5859</v>
      </c>
      <c r="O6209" t="s">
        <v>5790</v>
      </c>
      <c r="P6209" t="s">
        <v>5762</v>
      </c>
      <c r="Q6209" t="s">
        <v>5802</v>
      </c>
      <c r="R6209">
        <v>61242</v>
      </c>
      <c r="S6209" t="s">
        <v>5785</v>
      </c>
      <c r="T6209" t="s">
        <v>5786</v>
      </c>
      <c r="U6209">
        <v>61.99</v>
      </c>
      <c r="V6209" t="s">
        <v>5755</v>
      </c>
      <c r="W6209" t="s">
        <v>5765</v>
      </c>
      <c r="X6209">
        <v>1</v>
      </c>
    </row>
    <row r="6210" spans="1:24" x14ac:dyDescent="0.25">
      <c r="A6210">
        <v>33231</v>
      </c>
      <c r="B6210" t="s">
        <v>3954</v>
      </c>
      <c r="C6210" t="s">
        <v>442</v>
      </c>
      <c r="D6210" t="s">
        <v>6035</v>
      </c>
      <c r="E6210" t="s">
        <v>5958</v>
      </c>
      <c r="F6210">
        <v>10</v>
      </c>
      <c r="G6210" t="s">
        <v>5767</v>
      </c>
      <c r="H6210" t="s">
        <v>5747</v>
      </c>
      <c r="I6210" t="s">
        <v>5748</v>
      </c>
      <c r="J6210">
        <v>250</v>
      </c>
      <c r="K6210">
        <v>24</v>
      </c>
      <c r="L6210">
        <v>11</v>
      </c>
      <c r="M6210" t="s">
        <v>5749</v>
      </c>
      <c r="N6210" t="s">
        <v>5750</v>
      </c>
      <c r="O6210" t="s">
        <v>5751</v>
      </c>
      <c r="P6210" t="s">
        <v>5922</v>
      </c>
      <c r="Q6210" t="s">
        <v>5963</v>
      </c>
      <c r="R6210">
        <v>42004</v>
      </c>
      <c r="S6210" t="s">
        <v>5946</v>
      </c>
      <c r="T6210" t="s">
        <v>5946</v>
      </c>
      <c r="U6210">
        <v>3.99</v>
      </c>
      <c r="V6210" t="s">
        <v>6386</v>
      </c>
      <c r="W6210" t="s">
        <v>5869</v>
      </c>
      <c r="X6210">
        <v>1</v>
      </c>
    </row>
    <row r="6211" spans="1:24" x14ac:dyDescent="0.25">
      <c r="A6211">
        <v>34682</v>
      </c>
      <c r="B6211" t="s">
        <v>4232</v>
      </c>
      <c r="C6211" t="s">
        <v>443</v>
      </c>
      <c r="D6211" t="s">
        <v>5871</v>
      </c>
      <c r="E6211" t="s">
        <v>6342</v>
      </c>
      <c r="F6211">
        <v>27</v>
      </c>
      <c r="G6211" t="s">
        <v>5837</v>
      </c>
      <c r="H6211" t="s">
        <v>5747</v>
      </c>
      <c r="I6211" t="s">
        <v>5748</v>
      </c>
      <c r="J6211">
        <v>473</v>
      </c>
      <c r="K6211">
        <v>24</v>
      </c>
      <c r="L6211">
        <v>5.2</v>
      </c>
      <c r="M6211" t="s">
        <v>5749</v>
      </c>
      <c r="N6211" t="s">
        <v>5750</v>
      </c>
      <c r="O6211" t="s">
        <v>5874</v>
      </c>
      <c r="P6211" t="s">
        <v>5875</v>
      </c>
      <c r="Q6211" t="s">
        <v>5876</v>
      </c>
      <c r="R6211">
        <v>79259</v>
      </c>
      <c r="S6211" t="s">
        <v>6480</v>
      </c>
      <c r="T6211" t="s">
        <v>6481</v>
      </c>
      <c r="U6211">
        <v>3.85</v>
      </c>
      <c r="V6211" t="s">
        <v>6172</v>
      </c>
      <c r="W6211" t="s">
        <v>5869</v>
      </c>
      <c r="X6211">
        <v>1</v>
      </c>
    </row>
    <row r="6212" spans="1:24" x14ac:dyDescent="0.25">
      <c r="A6212">
        <v>34682</v>
      </c>
      <c r="B6212" t="s">
        <v>4232</v>
      </c>
      <c r="C6212" t="s">
        <v>443</v>
      </c>
      <c r="D6212" t="s">
        <v>5871</v>
      </c>
      <c r="E6212" t="s">
        <v>6342</v>
      </c>
      <c r="F6212">
        <v>27</v>
      </c>
      <c r="G6212" t="s">
        <v>5837</v>
      </c>
      <c r="H6212" t="s">
        <v>5747</v>
      </c>
      <c r="I6212" t="s">
        <v>5748</v>
      </c>
      <c r="J6212">
        <v>473</v>
      </c>
      <c r="K6212">
        <v>24</v>
      </c>
      <c r="L6212">
        <v>5.2</v>
      </c>
      <c r="M6212" t="s">
        <v>5749</v>
      </c>
      <c r="N6212" t="s">
        <v>5750</v>
      </c>
      <c r="O6212" t="s">
        <v>5874</v>
      </c>
      <c r="P6212" t="s">
        <v>5875</v>
      </c>
      <c r="Q6212" t="s">
        <v>5876</v>
      </c>
      <c r="R6212">
        <v>79259</v>
      </c>
      <c r="S6212" t="s">
        <v>6480</v>
      </c>
      <c r="T6212" t="s">
        <v>6481</v>
      </c>
      <c r="U6212">
        <v>3.85</v>
      </c>
      <c r="V6212" t="s">
        <v>6172</v>
      </c>
      <c r="W6212" t="s">
        <v>5869</v>
      </c>
      <c r="X6212">
        <v>1</v>
      </c>
    </row>
    <row r="6213" spans="1:24" x14ac:dyDescent="0.25">
      <c r="A6213">
        <v>34689</v>
      </c>
      <c r="B6213" t="s">
        <v>4234</v>
      </c>
      <c r="C6213" t="s">
        <v>443</v>
      </c>
      <c r="D6213" t="s">
        <v>5871</v>
      </c>
      <c r="E6213" t="s">
        <v>6192</v>
      </c>
      <c r="F6213">
        <v>27</v>
      </c>
      <c r="G6213" t="s">
        <v>5837</v>
      </c>
      <c r="H6213" t="s">
        <v>5747</v>
      </c>
      <c r="I6213" t="s">
        <v>5748</v>
      </c>
      <c r="J6213">
        <v>473</v>
      </c>
      <c r="K6213">
        <v>24</v>
      </c>
      <c r="L6213">
        <v>3.8</v>
      </c>
      <c r="M6213" t="s">
        <v>5749</v>
      </c>
      <c r="N6213" t="s">
        <v>5750</v>
      </c>
      <c r="O6213" t="s">
        <v>5874</v>
      </c>
      <c r="P6213" t="s">
        <v>5875</v>
      </c>
      <c r="Q6213" t="s">
        <v>5876</v>
      </c>
      <c r="R6213">
        <v>83427</v>
      </c>
      <c r="S6213" t="s">
        <v>6523</v>
      </c>
      <c r="T6213" t="s">
        <v>6413</v>
      </c>
      <c r="U6213">
        <v>3.98</v>
      </c>
      <c r="V6213" t="s">
        <v>6172</v>
      </c>
      <c r="W6213" t="s">
        <v>5869</v>
      </c>
      <c r="X6213">
        <v>1</v>
      </c>
    </row>
    <row r="6214" spans="1:24" x14ac:dyDescent="0.25">
      <c r="A6214">
        <v>34689</v>
      </c>
      <c r="B6214" t="s">
        <v>4234</v>
      </c>
      <c r="C6214" t="s">
        <v>443</v>
      </c>
      <c r="D6214" t="s">
        <v>5871</v>
      </c>
      <c r="E6214" t="s">
        <v>6192</v>
      </c>
      <c r="F6214">
        <v>27</v>
      </c>
      <c r="G6214" t="s">
        <v>5837</v>
      </c>
      <c r="H6214" t="s">
        <v>5747</v>
      </c>
      <c r="I6214" t="s">
        <v>5748</v>
      </c>
      <c r="J6214">
        <v>473</v>
      </c>
      <c r="K6214">
        <v>24</v>
      </c>
      <c r="L6214">
        <v>3.8</v>
      </c>
      <c r="M6214" t="s">
        <v>5749</v>
      </c>
      <c r="N6214" t="s">
        <v>5750</v>
      </c>
      <c r="O6214" t="s">
        <v>5874</v>
      </c>
      <c r="P6214" t="s">
        <v>5875</v>
      </c>
      <c r="Q6214" t="s">
        <v>5876</v>
      </c>
      <c r="R6214">
        <v>83427</v>
      </c>
      <c r="S6214" t="s">
        <v>6523</v>
      </c>
      <c r="T6214" t="s">
        <v>6413</v>
      </c>
      <c r="U6214">
        <v>3.98</v>
      </c>
      <c r="V6214" t="s">
        <v>6172</v>
      </c>
      <c r="W6214" t="s">
        <v>5869</v>
      </c>
      <c r="X6214">
        <v>1</v>
      </c>
    </row>
    <row r="6215" spans="1:24" x14ac:dyDescent="0.25">
      <c r="A6215">
        <v>34722</v>
      </c>
      <c r="B6215" t="s">
        <v>635</v>
      </c>
      <c r="C6215" t="s">
        <v>443</v>
      </c>
      <c r="D6215" t="s">
        <v>6166</v>
      </c>
      <c r="E6215" t="s">
        <v>6167</v>
      </c>
      <c r="F6215">
        <v>20</v>
      </c>
      <c r="G6215" t="s">
        <v>5746</v>
      </c>
      <c r="H6215" t="s">
        <v>5747</v>
      </c>
      <c r="I6215" t="s">
        <v>5748</v>
      </c>
      <c r="J6215">
        <v>330</v>
      </c>
      <c r="K6215">
        <v>24</v>
      </c>
      <c r="L6215">
        <v>4.7</v>
      </c>
      <c r="M6215" t="s">
        <v>5759</v>
      </c>
      <c r="N6215" t="s">
        <v>5776</v>
      </c>
      <c r="O6215" t="s">
        <v>5790</v>
      </c>
      <c r="P6215" t="s">
        <v>5875</v>
      </c>
      <c r="Q6215" t="s">
        <v>6169</v>
      </c>
      <c r="R6215">
        <v>100920</v>
      </c>
      <c r="S6215" t="s">
        <v>6510</v>
      </c>
      <c r="T6215" t="s">
        <v>5794</v>
      </c>
      <c r="U6215">
        <v>2.4900000000000002</v>
      </c>
      <c r="V6215" t="s">
        <v>5755</v>
      </c>
      <c r="W6215" t="s">
        <v>5869</v>
      </c>
      <c r="X6215">
        <v>1</v>
      </c>
    </row>
    <row r="6216" spans="1:24" x14ac:dyDescent="0.25">
      <c r="A6216">
        <v>34422</v>
      </c>
      <c r="B6216" t="s">
        <v>4173</v>
      </c>
      <c r="C6216" t="s">
        <v>443</v>
      </c>
      <c r="D6216" t="s">
        <v>5871</v>
      </c>
      <c r="E6216" t="s">
        <v>6190</v>
      </c>
      <c r="F6216">
        <v>27</v>
      </c>
      <c r="G6216" t="s">
        <v>5837</v>
      </c>
      <c r="H6216" t="s">
        <v>5747</v>
      </c>
      <c r="I6216" t="s">
        <v>5748</v>
      </c>
      <c r="J6216">
        <v>355</v>
      </c>
      <c r="K6216">
        <v>24</v>
      </c>
      <c r="L6216">
        <v>3.1</v>
      </c>
      <c r="M6216" t="s">
        <v>5749</v>
      </c>
      <c r="N6216" t="s">
        <v>5750</v>
      </c>
      <c r="O6216" t="s">
        <v>5874</v>
      </c>
      <c r="P6216" t="s">
        <v>5875</v>
      </c>
      <c r="Q6216" t="s">
        <v>5876</v>
      </c>
      <c r="R6216">
        <v>86613</v>
      </c>
      <c r="S6216" t="s">
        <v>6449</v>
      </c>
      <c r="T6216" t="s">
        <v>6449</v>
      </c>
      <c r="U6216">
        <v>5.05</v>
      </c>
      <c r="V6216" t="s">
        <v>6172</v>
      </c>
      <c r="W6216" t="s">
        <v>5869</v>
      </c>
      <c r="X6216">
        <v>1</v>
      </c>
    </row>
    <row r="6217" spans="1:24" x14ac:dyDescent="0.25">
      <c r="A6217">
        <v>34422</v>
      </c>
      <c r="B6217" t="s">
        <v>4173</v>
      </c>
      <c r="C6217" t="s">
        <v>443</v>
      </c>
      <c r="D6217" t="s">
        <v>5871</v>
      </c>
      <c r="E6217" t="s">
        <v>6190</v>
      </c>
      <c r="F6217">
        <v>27</v>
      </c>
      <c r="G6217" t="s">
        <v>5837</v>
      </c>
      <c r="H6217" t="s">
        <v>5747</v>
      </c>
      <c r="I6217" t="s">
        <v>5748</v>
      </c>
      <c r="J6217">
        <v>355</v>
      </c>
      <c r="K6217">
        <v>24</v>
      </c>
      <c r="L6217">
        <v>3.1</v>
      </c>
      <c r="M6217" t="s">
        <v>5749</v>
      </c>
      <c r="N6217" t="s">
        <v>5750</v>
      </c>
      <c r="O6217" t="s">
        <v>5874</v>
      </c>
      <c r="P6217" t="s">
        <v>5875</v>
      </c>
      <c r="Q6217" t="s">
        <v>5876</v>
      </c>
      <c r="R6217">
        <v>86613</v>
      </c>
      <c r="S6217" t="s">
        <v>6449</v>
      </c>
      <c r="T6217" t="s">
        <v>6449</v>
      </c>
      <c r="U6217">
        <v>5.05</v>
      </c>
      <c r="V6217" t="s">
        <v>6172</v>
      </c>
      <c r="W6217" t="s">
        <v>5869</v>
      </c>
      <c r="X6217">
        <v>1</v>
      </c>
    </row>
    <row r="6218" spans="1:24" x14ac:dyDescent="0.25">
      <c r="A6218">
        <v>34741</v>
      </c>
      <c r="B6218" t="s">
        <v>4188</v>
      </c>
      <c r="C6218" t="s">
        <v>443</v>
      </c>
      <c r="D6218" t="s">
        <v>6411</v>
      </c>
      <c r="E6218" t="s">
        <v>5872</v>
      </c>
      <c r="F6218">
        <v>27</v>
      </c>
      <c r="G6218" t="s">
        <v>5837</v>
      </c>
      <c r="H6218" t="s">
        <v>5747</v>
      </c>
      <c r="I6218" t="s">
        <v>5748</v>
      </c>
      <c r="J6218">
        <v>4260</v>
      </c>
      <c r="K6218">
        <v>2</v>
      </c>
      <c r="L6218">
        <v>6</v>
      </c>
      <c r="M6218" t="s">
        <v>5749</v>
      </c>
      <c r="N6218" t="s">
        <v>5750</v>
      </c>
      <c r="O6218" t="s">
        <v>5874</v>
      </c>
      <c r="P6218" t="s">
        <v>5875</v>
      </c>
      <c r="Q6218" t="s">
        <v>5876</v>
      </c>
      <c r="R6218">
        <v>86377</v>
      </c>
      <c r="S6218" t="s">
        <v>6639</v>
      </c>
      <c r="T6218" t="s">
        <v>6413</v>
      </c>
      <c r="U6218">
        <v>23.99</v>
      </c>
      <c r="V6218" t="s">
        <v>6172</v>
      </c>
      <c r="W6218" t="s">
        <v>5869</v>
      </c>
      <c r="X6218">
        <v>12</v>
      </c>
    </row>
    <row r="6219" spans="1:24" x14ac:dyDescent="0.25">
      <c r="A6219">
        <v>34741</v>
      </c>
      <c r="B6219" t="s">
        <v>4188</v>
      </c>
      <c r="C6219" t="s">
        <v>443</v>
      </c>
      <c r="D6219" t="s">
        <v>6411</v>
      </c>
      <c r="E6219" t="s">
        <v>5872</v>
      </c>
      <c r="F6219">
        <v>27</v>
      </c>
      <c r="G6219" t="s">
        <v>5837</v>
      </c>
      <c r="H6219" t="s">
        <v>5747</v>
      </c>
      <c r="I6219" t="s">
        <v>5748</v>
      </c>
      <c r="J6219">
        <v>4260</v>
      </c>
      <c r="K6219">
        <v>2</v>
      </c>
      <c r="L6219">
        <v>6</v>
      </c>
      <c r="M6219" t="s">
        <v>5749</v>
      </c>
      <c r="N6219" t="s">
        <v>5750</v>
      </c>
      <c r="O6219" t="s">
        <v>5874</v>
      </c>
      <c r="P6219" t="s">
        <v>5875</v>
      </c>
      <c r="Q6219" t="s">
        <v>5876</v>
      </c>
      <c r="R6219">
        <v>86377</v>
      </c>
      <c r="S6219" t="s">
        <v>6639</v>
      </c>
      <c r="T6219" t="s">
        <v>6413</v>
      </c>
      <c r="U6219">
        <v>23.99</v>
      </c>
      <c r="V6219" t="s">
        <v>6172</v>
      </c>
      <c r="W6219" t="s">
        <v>5869</v>
      </c>
      <c r="X6219">
        <v>12</v>
      </c>
    </row>
    <row r="6220" spans="1:24" x14ac:dyDescent="0.25">
      <c r="A6220">
        <v>34020</v>
      </c>
      <c r="B6220" t="s">
        <v>2577</v>
      </c>
      <c r="C6220" t="s">
        <v>444</v>
      </c>
      <c r="D6220" t="s">
        <v>6161</v>
      </c>
      <c r="E6220" t="s">
        <v>6162</v>
      </c>
      <c r="F6220">
        <v>10</v>
      </c>
      <c r="G6220" t="s">
        <v>5767</v>
      </c>
      <c r="H6220" t="s">
        <v>5747</v>
      </c>
      <c r="I6220" t="s">
        <v>5748</v>
      </c>
      <c r="J6220">
        <v>473</v>
      </c>
      <c r="K6220">
        <v>24</v>
      </c>
      <c r="L6220">
        <v>7</v>
      </c>
      <c r="M6220" t="s">
        <v>5749</v>
      </c>
      <c r="N6220" t="s">
        <v>5750</v>
      </c>
      <c r="O6220" t="s">
        <v>5751</v>
      </c>
      <c r="P6220" t="s">
        <v>6163</v>
      </c>
      <c r="Q6220" t="s">
        <v>6164</v>
      </c>
      <c r="R6220">
        <v>42047</v>
      </c>
      <c r="S6220" t="s">
        <v>5788</v>
      </c>
      <c r="T6220" t="s">
        <v>5788</v>
      </c>
      <c r="U6220">
        <v>3.49</v>
      </c>
      <c r="V6220" t="s">
        <v>6172</v>
      </c>
      <c r="W6220" t="s">
        <v>5756</v>
      </c>
      <c r="X6220">
        <v>1</v>
      </c>
    </row>
    <row r="6221" spans="1:24" x14ac:dyDescent="0.25">
      <c r="A6221">
        <v>32793</v>
      </c>
      <c r="B6221" t="s">
        <v>3441</v>
      </c>
      <c r="C6221" t="s">
        <v>443</v>
      </c>
      <c r="D6221" t="s">
        <v>6651</v>
      </c>
      <c r="E6221" t="s">
        <v>6342</v>
      </c>
      <c r="F6221">
        <v>27</v>
      </c>
      <c r="G6221" t="s">
        <v>5837</v>
      </c>
      <c r="H6221" t="s">
        <v>5747</v>
      </c>
      <c r="I6221" t="s">
        <v>5748</v>
      </c>
      <c r="J6221">
        <v>473</v>
      </c>
      <c r="K6221">
        <v>24</v>
      </c>
      <c r="L6221">
        <v>4.5</v>
      </c>
      <c r="M6221" t="s">
        <v>5749</v>
      </c>
      <c r="N6221" t="s">
        <v>5750</v>
      </c>
      <c r="O6221" t="s">
        <v>5874</v>
      </c>
      <c r="P6221" t="s">
        <v>5875</v>
      </c>
      <c r="Q6221" t="s">
        <v>5876</v>
      </c>
      <c r="R6221">
        <v>96</v>
      </c>
      <c r="S6221" t="s">
        <v>6638</v>
      </c>
      <c r="T6221" t="s">
        <v>6638</v>
      </c>
      <c r="U6221">
        <v>3.71</v>
      </c>
      <c r="V6221" t="s">
        <v>6172</v>
      </c>
      <c r="W6221" t="s">
        <v>5869</v>
      </c>
      <c r="X6221">
        <v>1</v>
      </c>
    </row>
    <row r="6222" spans="1:24" x14ac:dyDescent="0.25">
      <c r="A6222">
        <v>32793</v>
      </c>
      <c r="B6222" t="s">
        <v>3441</v>
      </c>
      <c r="C6222" t="s">
        <v>443</v>
      </c>
      <c r="D6222" t="s">
        <v>6651</v>
      </c>
      <c r="E6222" t="s">
        <v>6342</v>
      </c>
      <c r="F6222">
        <v>27</v>
      </c>
      <c r="G6222" t="s">
        <v>5837</v>
      </c>
      <c r="H6222" t="s">
        <v>5747</v>
      </c>
      <c r="I6222" t="s">
        <v>5748</v>
      </c>
      <c r="J6222">
        <v>473</v>
      </c>
      <c r="K6222">
        <v>24</v>
      </c>
      <c r="L6222">
        <v>4.5</v>
      </c>
      <c r="M6222" t="s">
        <v>5749</v>
      </c>
      <c r="N6222" t="s">
        <v>5750</v>
      </c>
      <c r="O6222" t="s">
        <v>5874</v>
      </c>
      <c r="P6222" t="s">
        <v>5875</v>
      </c>
      <c r="Q6222" t="s">
        <v>5876</v>
      </c>
      <c r="R6222">
        <v>96</v>
      </c>
      <c r="S6222" t="s">
        <v>6638</v>
      </c>
      <c r="T6222" t="s">
        <v>6638</v>
      </c>
      <c r="U6222">
        <v>3.71</v>
      </c>
      <c r="V6222" t="s">
        <v>6172</v>
      </c>
      <c r="W6222" t="s">
        <v>5869</v>
      </c>
      <c r="X6222">
        <v>1</v>
      </c>
    </row>
    <row r="6223" spans="1:24" x14ac:dyDescent="0.25">
      <c r="A6223">
        <v>33862</v>
      </c>
      <c r="B6223" t="s">
        <v>3552</v>
      </c>
      <c r="C6223" t="s">
        <v>443</v>
      </c>
      <c r="D6223" t="s">
        <v>6177</v>
      </c>
      <c r="E6223" t="s">
        <v>6167</v>
      </c>
      <c r="F6223">
        <v>27</v>
      </c>
      <c r="G6223" t="s">
        <v>5837</v>
      </c>
      <c r="H6223" t="s">
        <v>5747</v>
      </c>
      <c r="I6223" t="s">
        <v>5748</v>
      </c>
      <c r="J6223">
        <v>473</v>
      </c>
      <c r="K6223">
        <v>24</v>
      </c>
      <c r="L6223">
        <v>5</v>
      </c>
      <c r="M6223" t="s">
        <v>5749</v>
      </c>
      <c r="N6223" t="s">
        <v>5750</v>
      </c>
      <c r="O6223" t="s">
        <v>5874</v>
      </c>
      <c r="P6223" t="s">
        <v>5875</v>
      </c>
      <c r="Q6223" t="s">
        <v>5876</v>
      </c>
      <c r="R6223">
        <v>42090</v>
      </c>
      <c r="S6223" t="s">
        <v>6180</v>
      </c>
      <c r="T6223" t="s">
        <v>6180</v>
      </c>
      <c r="U6223">
        <v>2.69</v>
      </c>
      <c r="V6223" t="s">
        <v>6172</v>
      </c>
      <c r="W6223" t="s">
        <v>5869</v>
      </c>
      <c r="X6223">
        <v>1</v>
      </c>
    </row>
    <row r="6224" spans="1:24" x14ac:dyDescent="0.25">
      <c r="A6224">
        <v>33862</v>
      </c>
      <c r="B6224" t="s">
        <v>3552</v>
      </c>
      <c r="C6224" t="s">
        <v>443</v>
      </c>
      <c r="D6224" t="s">
        <v>6177</v>
      </c>
      <c r="E6224" t="s">
        <v>6167</v>
      </c>
      <c r="F6224">
        <v>27</v>
      </c>
      <c r="G6224" t="s">
        <v>5837</v>
      </c>
      <c r="H6224" t="s">
        <v>5747</v>
      </c>
      <c r="I6224" t="s">
        <v>5748</v>
      </c>
      <c r="J6224">
        <v>473</v>
      </c>
      <c r="K6224">
        <v>24</v>
      </c>
      <c r="L6224">
        <v>5</v>
      </c>
      <c r="M6224" t="s">
        <v>5749</v>
      </c>
      <c r="N6224" t="s">
        <v>5750</v>
      </c>
      <c r="O6224" t="s">
        <v>5874</v>
      </c>
      <c r="P6224" t="s">
        <v>5875</v>
      </c>
      <c r="Q6224" t="s">
        <v>5876</v>
      </c>
      <c r="R6224">
        <v>42090</v>
      </c>
      <c r="S6224" t="s">
        <v>6180</v>
      </c>
      <c r="T6224" t="s">
        <v>6180</v>
      </c>
      <c r="U6224">
        <v>2.69</v>
      </c>
      <c r="V6224" t="s">
        <v>6172</v>
      </c>
      <c r="W6224" t="s">
        <v>5869</v>
      </c>
      <c r="X6224">
        <v>1</v>
      </c>
    </row>
    <row r="6225" spans="1:24" x14ac:dyDescent="0.25">
      <c r="A6225">
        <v>34021</v>
      </c>
      <c r="B6225" t="s">
        <v>2578</v>
      </c>
      <c r="C6225" t="s">
        <v>443</v>
      </c>
      <c r="D6225" t="s">
        <v>5871</v>
      </c>
      <c r="E6225" t="s">
        <v>6342</v>
      </c>
      <c r="F6225">
        <v>27</v>
      </c>
      <c r="G6225" t="s">
        <v>5837</v>
      </c>
      <c r="H6225" t="s">
        <v>5747</v>
      </c>
      <c r="I6225" t="s">
        <v>5748</v>
      </c>
      <c r="J6225">
        <v>473</v>
      </c>
      <c r="K6225">
        <v>24</v>
      </c>
      <c r="L6225">
        <v>4.3</v>
      </c>
      <c r="M6225" t="s">
        <v>5749</v>
      </c>
      <c r="N6225" t="s">
        <v>5750</v>
      </c>
      <c r="O6225" t="s">
        <v>5874</v>
      </c>
      <c r="P6225" t="s">
        <v>5875</v>
      </c>
      <c r="Q6225" t="s">
        <v>5876</v>
      </c>
      <c r="R6225">
        <v>85841</v>
      </c>
      <c r="S6225" t="s">
        <v>6577</v>
      </c>
      <c r="T6225" t="s">
        <v>6578</v>
      </c>
      <c r="U6225">
        <v>4.24</v>
      </c>
      <c r="V6225" t="s">
        <v>6172</v>
      </c>
      <c r="W6225" t="s">
        <v>5869</v>
      </c>
      <c r="X6225">
        <v>1</v>
      </c>
    </row>
    <row r="6226" spans="1:24" x14ac:dyDescent="0.25">
      <c r="A6226">
        <v>34021</v>
      </c>
      <c r="B6226" t="s">
        <v>2578</v>
      </c>
      <c r="C6226" t="s">
        <v>443</v>
      </c>
      <c r="D6226" t="s">
        <v>5871</v>
      </c>
      <c r="E6226" t="s">
        <v>6342</v>
      </c>
      <c r="F6226">
        <v>27</v>
      </c>
      <c r="G6226" t="s">
        <v>5837</v>
      </c>
      <c r="H6226" t="s">
        <v>5747</v>
      </c>
      <c r="I6226" t="s">
        <v>5748</v>
      </c>
      <c r="J6226">
        <v>473</v>
      </c>
      <c r="K6226">
        <v>24</v>
      </c>
      <c r="L6226">
        <v>4.3</v>
      </c>
      <c r="M6226" t="s">
        <v>5749</v>
      </c>
      <c r="N6226" t="s">
        <v>5750</v>
      </c>
      <c r="O6226" t="s">
        <v>5874</v>
      </c>
      <c r="P6226" t="s">
        <v>5875</v>
      </c>
      <c r="Q6226" t="s">
        <v>5876</v>
      </c>
      <c r="R6226">
        <v>85841</v>
      </c>
      <c r="S6226" t="s">
        <v>6577</v>
      </c>
      <c r="T6226" t="s">
        <v>6578</v>
      </c>
      <c r="U6226">
        <v>4.24</v>
      </c>
      <c r="V6226" t="s">
        <v>6172</v>
      </c>
      <c r="W6226" t="s">
        <v>5869</v>
      </c>
      <c r="X6226">
        <v>1</v>
      </c>
    </row>
    <row r="6227" spans="1:24" x14ac:dyDescent="0.25">
      <c r="A6227">
        <v>34686</v>
      </c>
      <c r="B6227" t="s">
        <v>4233</v>
      </c>
      <c r="C6227" t="s">
        <v>443</v>
      </c>
      <c r="D6227" t="s">
        <v>5871</v>
      </c>
      <c r="E6227" t="s">
        <v>5872</v>
      </c>
      <c r="F6227">
        <v>27</v>
      </c>
      <c r="G6227" t="s">
        <v>5837</v>
      </c>
      <c r="H6227" t="s">
        <v>5747</v>
      </c>
      <c r="I6227" t="s">
        <v>5748</v>
      </c>
      <c r="J6227">
        <v>473</v>
      </c>
      <c r="K6227">
        <v>24</v>
      </c>
      <c r="L6227">
        <v>6.6</v>
      </c>
      <c r="M6227" t="s">
        <v>5749</v>
      </c>
      <c r="N6227" t="s">
        <v>5750</v>
      </c>
      <c r="O6227" t="s">
        <v>5874</v>
      </c>
      <c r="P6227" t="s">
        <v>5875</v>
      </c>
      <c r="Q6227" t="s">
        <v>5876</v>
      </c>
      <c r="R6227">
        <v>83427</v>
      </c>
      <c r="S6227" t="s">
        <v>6523</v>
      </c>
      <c r="T6227" t="s">
        <v>6413</v>
      </c>
      <c r="U6227">
        <v>3.99</v>
      </c>
      <c r="V6227" t="s">
        <v>6172</v>
      </c>
      <c r="W6227" t="s">
        <v>5869</v>
      </c>
      <c r="X6227">
        <v>1</v>
      </c>
    </row>
    <row r="6228" spans="1:24" x14ac:dyDescent="0.25">
      <c r="A6228">
        <v>34686</v>
      </c>
      <c r="B6228" t="s">
        <v>4233</v>
      </c>
      <c r="C6228" t="s">
        <v>443</v>
      </c>
      <c r="D6228" t="s">
        <v>5871</v>
      </c>
      <c r="E6228" t="s">
        <v>5872</v>
      </c>
      <c r="F6228">
        <v>27</v>
      </c>
      <c r="G6228" t="s">
        <v>5837</v>
      </c>
      <c r="H6228" t="s">
        <v>5747</v>
      </c>
      <c r="I6228" t="s">
        <v>5748</v>
      </c>
      <c r="J6228">
        <v>473</v>
      </c>
      <c r="K6228">
        <v>24</v>
      </c>
      <c r="L6228">
        <v>6.6</v>
      </c>
      <c r="M6228" t="s">
        <v>5749</v>
      </c>
      <c r="N6228" t="s">
        <v>5750</v>
      </c>
      <c r="O6228" t="s">
        <v>5874</v>
      </c>
      <c r="P6228" t="s">
        <v>5875</v>
      </c>
      <c r="Q6228" t="s">
        <v>5876</v>
      </c>
      <c r="R6228">
        <v>83427</v>
      </c>
      <c r="S6228" t="s">
        <v>6523</v>
      </c>
      <c r="T6228" t="s">
        <v>6413</v>
      </c>
      <c r="U6228">
        <v>3.99</v>
      </c>
      <c r="V6228" t="s">
        <v>6172</v>
      </c>
      <c r="W6228" t="s">
        <v>5869</v>
      </c>
      <c r="X6228">
        <v>1</v>
      </c>
    </row>
    <row r="6229" spans="1:24" x14ac:dyDescent="0.25">
      <c r="A6229">
        <v>32632</v>
      </c>
      <c r="B6229" t="s">
        <v>748</v>
      </c>
      <c r="C6229" t="s">
        <v>441</v>
      </c>
      <c r="D6229" t="s">
        <v>5757</v>
      </c>
      <c r="E6229" t="s">
        <v>5758</v>
      </c>
      <c r="F6229">
        <v>11</v>
      </c>
      <c r="G6229" t="s">
        <v>5862</v>
      </c>
      <c r="H6229" t="s">
        <v>5791</v>
      </c>
      <c r="I6229" t="s">
        <v>5792</v>
      </c>
      <c r="J6229">
        <v>375</v>
      </c>
      <c r="K6229">
        <v>24</v>
      </c>
      <c r="L6229">
        <v>40</v>
      </c>
      <c r="M6229" t="s">
        <v>5759</v>
      </c>
      <c r="N6229" t="s">
        <v>5760</v>
      </c>
      <c r="O6229" t="s">
        <v>5790</v>
      </c>
      <c r="P6229" t="s">
        <v>5762</v>
      </c>
      <c r="Q6229" t="s">
        <v>5769</v>
      </c>
      <c r="R6229">
        <v>43505</v>
      </c>
      <c r="S6229" t="s">
        <v>5773</v>
      </c>
      <c r="T6229" t="s">
        <v>5773</v>
      </c>
      <c r="U6229">
        <v>30.49</v>
      </c>
      <c r="V6229" t="s">
        <v>5755</v>
      </c>
      <c r="W6229" t="s">
        <v>5756</v>
      </c>
      <c r="X6229">
        <v>1</v>
      </c>
    </row>
    <row r="6230" spans="1:24" x14ac:dyDescent="0.25">
      <c r="A6230">
        <v>34879</v>
      </c>
      <c r="B6230" t="s">
        <v>4611</v>
      </c>
      <c r="C6230" t="s">
        <v>442</v>
      </c>
      <c r="D6230" t="s">
        <v>5886</v>
      </c>
      <c r="E6230" t="s">
        <v>6070</v>
      </c>
      <c r="F6230">
        <v>20</v>
      </c>
      <c r="G6230" t="s">
        <v>5746</v>
      </c>
      <c r="H6230" t="s">
        <v>5747</v>
      </c>
      <c r="I6230" t="s">
        <v>5748</v>
      </c>
      <c r="J6230">
        <v>750</v>
      </c>
      <c r="K6230">
        <v>12</v>
      </c>
      <c r="L6230">
        <v>13.5</v>
      </c>
      <c r="M6230" t="s">
        <v>5759</v>
      </c>
      <c r="N6230" t="s">
        <v>6054</v>
      </c>
      <c r="O6230" t="s">
        <v>5761</v>
      </c>
      <c r="P6230" t="s">
        <v>5916</v>
      </c>
      <c r="Q6230" t="s">
        <v>6055</v>
      </c>
      <c r="R6230">
        <v>94596</v>
      </c>
      <c r="S6230" t="s">
        <v>6433</v>
      </c>
      <c r="T6230" t="s">
        <v>5937</v>
      </c>
      <c r="U6230">
        <v>16.03</v>
      </c>
      <c r="V6230" t="s">
        <v>5755</v>
      </c>
      <c r="W6230" t="s">
        <v>5765</v>
      </c>
      <c r="X6230">
        <v>1</v>
      </c>
    </row>
    <row r="6231" spans="1:24" x14ac:dyDescent="0.25">
      <c r="A6231">
        <v>33794</v>
      </c>
      <c r="B6231" t="s">
        <v>4207</v>
      </c>
      <c r="C6231" t="s">
        <v>443</v>
      </c>
      <c r="D6231" t="s">
        <v>5871</v>
      </c>
      <c r="E6231" t="s">
        <v>6192</v>
      </c>
      <c r="F6231">
        <v>20</v>
      </c>
      <c r="G6231" t="s">
        <v>5746</v>
      </c>
      <c r="H6231" t="s">
        <v>5747</v>
      </c>
      <c r="I6231" t="s">
        <v>5748</v>
      </c>
      <c r="J6231">
        <v>473</v>
      </c>
      <c r="K6231">
        <v>24</v>
      </c>
      <c r="L6231">
        <v>5</v>
      </c>
      <c r="M6231" t="s">
        <v>5749</v>
      </c>
      <c r="N6231" t="s">
        <v>5750</v>
      </c>
      <c r="O6231" t="s">
        <v>5874</v>
      </c>
      <c r="P6231" t="s">
        <v>5875</v>
      </c>
      <c r="Q6231" t="s">
        <v>5876</v>
      </c>
      <c r="R6231">
        <v>98</v>
      </c>
      <c r="S6231" t="s">
        <v>6565</v>
      </c>
      <c r="T6231" t="s">
        <v>6565</v>
      </c>
      <c r="U6231">
        <v>3.96</v>
      </c>
      <c r="V6231" t="s">
        <v>6172</v>
      </c>
      <c r="W6231" t="s">
        <v>5869</v>
      </c>
      <c r="X6231">
        <v>1</v>
      </c>
    </row>
    <row r="6232" spans="1:24" x14ac:dyDescent="0.25">
      <c r="A6232">
        <v>33794</v>
      </c>
      <c r="B6232" t="s">
        <v>4207</v>
      </c>
      <c r="C6232" t="s">
        <v>443</v>
      </c>
      <c r="D6232" t="s">
        <v>5871</v>
      </c>
      <c r="E6232" t="s">
        <v>6192</v>
      </c>
      <c r="F6232">
        <v>20</v>
      </c>
      <c r="G6232" t="s">
        <v>5746</v>
      </c>
      <c r="H6232" t="s">
        <v>5747</v>
      </c>
      <c r="I6232" t="s">
        <v>5748</v>
      </c>
      <c r="J6232">
        <v>473</v>
      </c>
      <c r="K6232">
        <v>24</v>
      </c>
      <c r="L6232">
        <v>5</v>
      </c>
      <c r="M6232" t="s">
        <v>5749</v>
      </c>
      <c r="N6232" t="s">
        <v>5750</v>
      </c>
      <c r="O6232" t="s">
        <v>5874</v>
      </c>
      <c r="P6232" t="s">
        <v>5875</v>
      </c>
      <c r="Q6232" t="s">
        <v>5876</v>
      </c>
      <c r="R6232">
        <v>98</v>
      </c>
      <c r="S6232" t="s">
        <v>6565</v>
      </c>
      <c r="T6232" t="s">
        <v>6565</v>
      </c>
      <c r="U6232">
        <v>3.96</v>
      </c>
      <c r="V6232" t="s">
        <v>6172</v>
      </c>
      <c r="W6232" t="s">
        <v>5869</v>
      </c>
      <c r="X6232">
        <v>1</v>
      </c>
    </row>
    <row r="6233" spans="1:24" x14ac:dyDescent="0.25">
      <c r="A6233">
        <v>34246</v>
      </c>
      <c r="B6233" t="s">
        <v>4160</v>
      </c>
      <c r="C6233" t="s">
        <v>442</v>
      </c>
      <c r="D6233" t="s">
        <v>5920</v>
      </c>
      <c r="E6233" t="s">
        <v>5887</v>
      </c>
      <c r="F6233">
        <v>20</v>
      </c>
      <c r="G6233" t="s">
        <v>5746</v>
      </c>
      <c r="H6233" t="s">
        <v>5747</v>
      </c>
      <c r="I6233" t="s">
        <v>5748</v>
      </c>
      <c r="J6233">
        <v>3000</v>
      </c>
      <c r="K6233">
        <v>4</v>
      </c>
      <c r="L6233">
        <v>13.4</v>
      </c>
      <c r="M6233" t="s">
        <v>5759</v>
      </c>
      <c r="N6233" t="s">
        <v>5915</v>
      </c>
      <c r="O6233" t="s">
        <v>5790</v>
      </c>
      <c r="P6233" t="s">
        <v>6002</v>
      </c>
      <c r="Q6233" t="s">
        <v>5917</v>
      </c>
      <c r="R6233">
        <v>51923</v>
      </c>
      <c r="S6233" t="s">
        <v>5965</v>
      </c>
      <c r="T6233" t="s">
        <v>5965</v>
      </c>
      <c r="U6233">
        <v>42.99</v>
      </c>
      <c r="V6233" t="s">
        <v>5960</v>
      </c>
      <c r="W6233" t="s">
        <v>5756</v>
      </c>
      <c r="X6233">
        <v>1</v>
      </c>
    </row>
    <row r="6234" spans="1:24" x14ac:dyDescent="0.25">
      <c r="A6234">
        <v>34967</v>
      </c>
      <c r="B6234" t="s">
        <v>3226</v>
      </c>
      <c r="C6234" t="s">
        <v>442</v>
      </c>
      <c r="D6234" t="s">
        <v>5886</v>
      </c>
      <c r="E6234" t="s">
        <v>5887</v>
      </c>
      <c r="F6234">
        <v>20</v>
      </c>
      <c r="G6234" t="s">
        <v>5746</v>
      </c>
      <c r="H6234" t="s">
        <v>5868</v>
      </c>
      <c r="I6234" t="s">
        <v>5748</v>
      </c>
      <c r="J6234">
        <v>750</v>
      </c>
      <c r="K6234">
        <v>12</v>
      </c>
      <c r="L6234">
        <v>13.5</v>
      </c>
      <c r="M6234" t="s">
        <v>5759</v>
      </c>
      <c r="N6234" t="s">
        <v>5904</v>
      </c>
      <c r="O6234" t="s">
        <v>5790</v>
      </c>
      <c r="P6234" t="s">
        <v>5988</v>
      </c>
      <c r="Q6234" t="s">
        <v>5923</v>
      </c>
      <c r="R6234">
        <v>67102</v>
      </c>
      <c r="S6234" t="s">
        <v>5956</v>
      </c>
      <c r="T6234" t="s">
        <v>5957</v>
      </c>
      <c r="U6234">
        <v>17.989999999999998</v>
      </c>
      <c r="V6234" t="s">
        <v>5755</v>
      </c>
      <c r="W6234" t="s">
        <v>5869</v>
      </c>
      <c r="X6234">
        <v>1</v>
      </c>
    </row>
    <row r="6235" spans="1:24" x14ac:dyDescent="0.25">
      <c r="A6235">
        <v>33070</v>
      </c>
      <c r="B6235" t="s">
        <v>3851</v>
      </c>
      <c r="C6235" t="s">
        <v>444</v>
      </c>
      <c r="D6235" t="s">
        <v>6151</v>
      </c>
      <c r="E6235" t="s">
        <v>6176</v>
      </c>
      <c r="F6235">
        <v>10</v>
      </c>
      <c r="G6235" t="s">
        <v>5767</v>
      </c>
      <c r="H6235" t="s">
        <v>5791</v>
      </c>
      <c r="I6235" t="s">
        <v>5792</v>
      </c>
      <c r="J6235">
        <v>500</v>
      </c>
      <c r="K6235">
        <v>12</v>
      </c>
      <c r="L6235">
        <v>5</v>
      </c>
      <c r="M6235" t="s">
        <v>5749</v>
      </c>
      <c r="N6235" t="s">
        <v>5750</v>
      </c>
      <c r="O6235" t="s">
        <v>5751</v>
      </c>
      <c r="P6235" t="s">
        <v>6283</v>
      </c>
      <c r="Q6235" t="s">
        <v>6154</v>
      </c>
      <c r="R6235">
        <v>42004</v>
      </c>
      <c r="S6235" t="s">
        <v>5946</v>
      </c>
      <c r="T6235" t="s">
        <v>5946</v>
      </c>
      <c r="U6235">
        <v>3.85</v>
      </c>
      <c r="V6235" t="s">
        <v>5755</v>
      </c>
      <c r="W6235" t="s">
        <v>5869</v>
      </c>
      <c r="X6235">
        <v>1</v>
      </c>
    </row>
    <row r="6236" spans="1:24" x14ac:dyDescent="0.25">
      <c r="A6236">
        <v>34958</v>
      </c>
      <c r="B6236" t="s">
        <v>918</v>
      </c>
      <c r="C6236" t="s">
        <v>442</v>
      </c>
      <c r="D6236" t="s">
        <v>5920</v>
      </c>
      <c r="E6236" t="s">
        <v>5951</v>
      </c>
      <c r="F6236">
        <v>22</v>
      </c>
      <c r="G6236" t="s">
        <v>5816</v>
      </c>
      <c r="H6236" t="s">
        <v>5747</v>
      </c>
      <c r="I6236" t="s">
        <v>5748</v>
      </c>
      <c r="J6236">
        <v>750</v>
      </c>
      <c r="K6236">
        <v>12</v>
      </c>
      <c r="L6236">
        <v>12</v>
      </c>
      <c r="M6236" t="s">
        <v>5759</v>
      </c>
      <c r="N6236" t="s">
        <v>6107</v>
      </c>
      <c r="O6236" t="s">
        <v>5790</v>
      </c>
      <c r="P6236" t="s">
        <v>5916</v>
      </c>
      <c r="Q6236" t="s">
        <v>5923</v>
      </c>
      <c r="R6236">
        <v>67102</v>
      </c>
      <c r="S6236" t="s">
        <v>5956</v>
      </c>
      <c r="T6236" t="s">
        <v>5957</v>
      </c>
      <c r="U6236">
        <v>16.989999999999998</v>
      </c>
      <c r="V6236" t="s">
        <v>5755</v>
      </c>
      <c r="W6236" t="s">
        <v>5869</v>
      </c>
      <c r="X6236">
        <v>1</v>
      </c>
    </row>
    <row r="6237" spans="1:24" x14ac:dyDescent="0.25">
      <c r="A6237">
        <v>34959</v>
      </c>
      <c r="B6237" t="s">
        <v>3081</v>
      </c>
      <c r="C6237" t="s">
        <v>442</v>
      </c>
      <c r="D6237" t="s">
        <v>5920</v>
      </c>
      <c r="E6237" t="s">
        <v>6005</v>
      </c>
      <c r="F6237">
        <v>20</v>
      </c>
      <c r="G6237" t="s">
        <v>5746</v>
      </c>
      <c r="H6237" t="s">
        <v>5747</v>
      </c>
      <c r="I6237" t="s">
        <v>5748</v>
      </c>
      <c r="J6237">
        <v>750</v>
      </c>
      <c r="K6237">
        <v>12</v>
      </c>
      <c r="L6237">
        <v>13.6</v>
      </c>
      <c r="M6237" t="s">
        <v>5759</v>
      </c>
      <c r="N6237" t="s">
        <v>5904</v>
      </c>
      <c r="O6237" t="s">
        <v>5790</v>
      </c>
      <c r="P6237" t="s">
        <v>5889</v>
      </c>
      <c r="Q6237" t="s">
        <v>5923</v>
      </c>
      <c r="R6237">
        <v>67102</v>
      </c>
      <c r="S6237" t="s">
        <v>5956</v>
      </c>
      <c r="T6237" t="s">
        <v>5957</v>
      </c>
      <c r="U6237">
        <v>23.99</v>
      </c>
      <c r="V6237" t="s">
        <v>5755</v>
      </c>
      <c r="W6237" t="s">
        <v>5869</v>
      </c>
      <c r="X6237">
        <v>1</v>
      </c>
    </row>
    <row r="6238" spans="1:24" x14ac:dyDescent="0.25">
      <c r="A6238">
        <v>33531</v>
      </c>
      <c r="B6238" t="s">
        <v>4028</v>
      </c>
      <c r="C6238" t="s">
        <v>443</v>
      </c>
      <c r="D6238" t="s">
        <v>5871</v>
      </c>
      <c r="E6238" t="s">
        <v>6205</v>
      </c>
      <c r="F6238">
        <v>27</v>
      </c>
      <c r="G6238" t="s">
        <v>5837</v>
      </c>
      <c r="H6238" t="s">
        <v>5747</v>
      </c>
      <c r="I6238" t="s">
        <v>5748</v>
      </c>
      <c r="J6238">
        <v>8520</v>
      </c>
      <c r="K6238">
        <v>1</v>
      </c>
      <c r="L6238">
        <v>4.0999999999999996</v>
      </c>
      <c r="M6238" t="s">
        <v>5749</v>
      </c>
      <c r="N6238" t="s">
        <v>5750</v>
      </c>
      <c r="O6238" t="s">
        <v>5874</v>
      </c>
      <c r="P6238" t="s">
        <v>6178</v>
      </c>
      <c r="Q6238" t="s">
        <v>6206</v>
      </c>
      <c r="R6238">
        <v>76989</v>
      </c>
      <c r="S6238" t="s">
        <v>6431</v>
      </c>
      <c r="T6238" t="s">
        <v>6431</v>
      </c>
      <c r="U6238">
        <v>29.52</v>
      </c>
      <c r="V6238" t="s">
        <v>6172</v>
      </c>
      <c r="W6238" t="s">
        <v>5869</v>
      </c>
      <c r="X6238">
        <v>24</v>
      </c>
    </row>
    <row r="6239" spans="1:24" x14ac:dyDescent="0.25">
      <c r="A6239">
        <v>33531</v>
      </c>
      <c r="B6239" t="s">
        <v>4028</v>
      </c>
      <c r="C6239" t="s">
        <v>443</v>
      </c>
      <c r="D6239" t="s">
        <v>5871</v>
      </c>
      <c r="E6239" t="s">
        <v>6205</v>
      </c>
      <c r="F6239">
        <v>27</v>
      </c>
      <c r="G6239" t="s">
        <v>5837</v>
      </c>
      <c r="H6239" t="s">
        <v>5747</v>
      </c>
      <c r="I6239" t="s">
        <v>5748</v>
      </c>
      <c r="J6239">
        <v>8520</v>
      </c>
      <c r="K6239">
        <v>1</v>
      </c>
      <c r="L6239">
        <v>4.0999999999999996</v>
      </c>
      <c r="M6239" t="s">
        <v>5749</v>
      </c>
      <c r="N6239" t="s">
        <v>5750</v>
      </c>
      <c r="O6239" t="s">
        <v>5874</v>
      </c>
      <c r="P6239" t="s">
        <v>6178</v>
      </c>
      <c r="Q6239" t="s">
        <v>6206</v>
      </c>
      <c r="R6239">
        <v>76989</v>
      </c>
      <c r="S6239" t="s">
        <v>6431</v>
      </c>
      <c r="T6239" t="s">
        <v>6431</v>
      </c>
      <c r="U6239">
        <v>29.52</v>
      </c>
      <c r="V6239" t="s">
        <v>6172</v>
      </c>
      <c r="W6239" t="s">
        <v>5869</v>
      </c>
      <c r="X6239">
        <v>24</v>
      </c>
    </row>
    <row r="6240" spans="1:24" x14ac:dyDescent="0.25">
      <c r="A6240">
        <v>34140</v>
      </c>
      <c r="B6240" t="s">
        <v>4497</v>
      </c>
      <c r="C6240" t="s">
        <v>441</v>
      </c>
      <c r="D6240" t="s">
        <v>5757</v>
      </c>
      <c r="E6240" t="s">
        <v>6401</v>
      </c>
      <c r="F6240">
        <v>20</v>
      </c>
      <c r="G6240" t="s">
        <v>5746</v>
      </c>
      <c r="H6240" t="s">
        <v>5748</v>
      </c>
      <c r="I6240" t="s">
        <v>5748</v>
      </c>
      <c r="J6240">
        <v>750</v>
      </c>
      <c r="K6240">
        <v>12</v>
      </c>
      <c r="L6240">
        <v>35</v>
      </c>
      <c r="M6240" t="s">
        <v>5749</v>
      </c>
      <c r="N6240" t="s">
        <v>5750</v>
      </c>
      <c r="O6240" t="s">
        <v>5751</v>
      </c>
      <c r="P6240" t="s">
        <v>5752</v>
      </c>
      <c r="Q6240" t="s">
        <v>5789</v>
      </c>
      <c r="R6240">
        <v>42036</v>
      </c>
      <c r="S6240" t="s">
        <v>5754</v>
      </c>
      <c r="T6240" t="s">
        <v>5754</v>
      </c>
      <c r="U6240">
        <v>29.49</v>
      </c>
      <c r="V6240" t="s">
        <v>5755</v>
      </c>
      <c r="W6240" t="s">
        <v>5756</v>
      </c>
      <c r="X6240">
        <v>1</v>
      </c>
    </row>
    <row r="6241" spans="1:24" x14ac:dyDescent="0.25">
      <c r="A6241">
        <v>34316</v>
      </c>
      <c r="B6241" t="s">
        <v>4183</v>
      </c>
      <c r="C6241" t="s">
        <v>443</v>
      </c>
      <c r="D6241" t="s">
        <v>5871</v>
      </c>
      <c r="E6241" t="s">
        <v>6167</v>
      </c>
      <c r="F6241">
        <v>27</v>
      </c>
      <c r="G6241" t="s">
        <v>5837</v>
      </c>
      <c r="H6241" t="s">
        <v>5747</v>
      </c>
      <c r="I6241" t="s">
        <v>5748</v>
      </c>
      <c r="J6241">
        <v>4000</v>
      </c>
      <c r="K6241">
        <v>3</v>
      </c>
      <c r="L6241">
        <v>5</v>
      </c>
      <c r="M6241" t="s">
        <v>5749</v>
      </c>
      <c r="N6241" t="s">
        <v>5750</v>
      </c>
      <c r="O6241" t="s">
        <v>5874</v>
      </c>
      <c r="P6241" t="s">
        <v>5875</v>
      </c>
      <c r="Q6241" t="s">
        <v>5876</v>
      </c>
      <c r="R6241">
        <v>82062</v>
      </c>
      <c r="S6241" t="s">
        <v>6531</v>
      </c>
      <c r="T6241" t="s">
        <v>6532</v>
      </c>
      <c r="U6241">
        <v>23.99</v>
      </c>
      <c r="V6241" t="s">
        <v>6172</v>
      </c>
      <c r="W6241" t="s">
        <v>5869</v>
      </c>
      <c r="X6241">
        <v>8</v>
      </c>
    </row>
    <row r="6242" spans="1:24" x14ac:dyDescent="0.25">
      <c r="A6242">
        <v>34316</v>
      </c>
      <c r="B6242" t="s">
        <v>4183</v>
      </c>
      <c r="C6242" t="s">
        <v>443</v>
      </c>
      <c r="D6242" t="s">
        <v>5871</v>
      </c>
      <c r="E6242" t="s">
        <v>6167</v>
      </c>
      <c r="F6242">
        <v>27</v>
      </c>
      <c r="G6242" t="s">
        <v>5837</v>
      </c>
      <c r="H6242" t="s">
        <v>5747</v>
      </c>
      <c r="I6242" t="s">
        <v>5748</v>
      </c>
      <c r="J6242">
        <v>4000</v>
      </c>
      <c r="K6242">
        <v>3</v>
      </c>
      <c r="L6242">
        <v>5</v>
      </c>
      <c r="M6242" t="s">
        <v>5749</v>
      </c>
      <c r="N6242" t="s">
        <v>5750</v>
      </c>
      <c r="O6242" t="s">
        <v>5874</v>
      </c>
      <c r="P6242" t="s">
        <v>5875</v>
      </c>
      <c r="Q6242" t="s">
        <v>5876</v>
      </c>
      <c r="R6242">
        <v>82062</v>
      </c>
      <c r="S6242" t="s">
        <v>6531</v>
      </c>
      <c r="T6242" t="s">
        <v>6532</v>
      </c>
      <c r="U6242">
        <v>23.99</v>
      </c>
      <c r="V6242" t="s">
        <v>6172</v>
      </c>
      <c r="W6242" t="s">
        <v>5869</v>
      </c>
      <c r="X6242">
        <v>8</v>
      </c>
    </row>
    <row r="6243" spans="1:24" x14ac:dyDescent="0.25">
      <c r="A6243">
        <v>34192</v>
      </c>
      <c r="B6243" t="s">
        <v>2089</v>
      </c>
      <c r="C6243" t="s">
        <v>441</v>
      </c>
      <c r="D6243" t="s">
        <v>5850</v>
      </c>
      <c r="E6243" t="s">
        <v>5910</v>
      </c>
      <c r="F6243">
        <v>23</v>
      </c>
      <c r="G6243" t="s">
        <v>6246</v>
      </c>
      <c r="H6243" t="s">
        <v>5747</v>
      </c>
      <c r="I6243" t="s">
        <v>5792</v>
      </c>
      <c r="J6243">
        <v>375</v>
      </c>
      <c r="K6243">
        <v>12</v>
      </c>
      <c r="L6243">
        <v>40</v>
      </c>
      <c r="M6243" t="s">
        <v>5759</v>
      </c>
      <c r="N6243" t="s">
        <v>5852</v>
      </c>
      <c r="O6243" t="s">
        <v>5790</v>
      </c>
      <c r="P6243" t="s">
        <v>5762</v>
      </c>
      <c r="Q6243" t="s">
        <v>5769</v>
      </c>
      <c r="R6243">
        <v>43505</v>
      </c>
      <c r="S6243" t="s">
        <v>5773</v>
      </c>
      <c r="T6243" t="s">
        <v>5773</v>
      </c>
      <c r="U6243">
        <v>49.99</v>
      </c>
      <c r="V6243" t="s">
        <v>5755</v>
      </c>
      <c r="W6243" t="s">
        <v>5756</v>
      </c>
      <c r="X6243">
        <v>1</v>
      </c>
    </row>
    <row r="6244" spans="1:24" x14ac:dyDescent="0.25">
      <c r="A6244">
        <v>34624</v>
      </c>
      <c r="B6244" t="s">
        <v>4171</v>
      </c>
      <c r="C6244" t="s">
        <v>443</v>
      </c>
      <c r="D6244" t="s">
        <v>5871</v>
      </c>
      <c r="E6244" t="s">
        <v>6205</v>
      </c>
      <c r="F6244">
        <v>27</v>
      </c>
      <c r="G6244" t="s">
        <v>5837</v>
      </c>
      <c r="H6244" t="s">
        <v>5747</v>
      </c>
      <c r="I6244" t="s">
        <v>5748</v>
      </c>
      <c r="J6244">
        <v>355</v>
      </c>
      <c r="K6244">
        <v>24</v>
      </c>
      <c r="L6244">
        <v>4</v>
      </c>
      <c r="M6244" t="s">
        <v>5749</v>
      </c>
      <c r="N6244" t="s">
        <v>5750</v>
      </c>
      <c r="O6244" t="s">
        <v>5874</v>
      </c>
      <c r="P6244" t="s">
        <v>5875</v>
      </c>
      <c r="Q6244" t="s">
        <v>5876</v>
      </c>
      <c r="R6244">
        <v>44051</v>
      </c>
      <c r="S6244" t="s">
        <v>6207</v>
      </c>
      <c r="T6244" t="s">
        <v>6182</v>
      </c>
      <c r="U6244">
        <v>3.39</v>
      </c>
      <c r="V6244" t="s">
        <v>6172</v>
      </c>
      <c r="W6244" t="s">
        <v>5869</v>
      </c>
      <c r="X6244">
        <v>1</v>
      </c>
    </row>
    <row r="6245" spans="1:24" x14ac:dyDescent="0.25">
      <c r="A6245">
        <v>34624</v>
      </c>
      <c r="B6245" t="s">
        <v>4171</v>
      </c>
      <c r="C6245" t="s">
        <v>443</v>
      </c>
      <c r="D6245" t="s">
        <v>5871</v>
      </c>
      <c r="E6245" t="s">
        <v>6205</v>
      </c>
      <c r="F6245">
        <v>27</v>
      </c>
      <c r="G6245" t="s">
        <v>5837</v>
      </c>
      <c r="H6245" t="s">
        <v>5747</v>
      </c>
      <c r="I6245" t="s">
        <v>5748</v>
      </c>
      <c r="J6245">
        <v>355</v>
      </c>
      <c r="K6245">
        <v>24</v>
      </c>
      <c r="L6245">
        <v>4</v>
      </c>
      <c r="M6245" t="s">
        <v>5749</v>
      </c>
      <c r="N6245" t="s">
        <v>5750</v>
      </c>
      <c r="O6245" t="s">
        <v>5874</v>
      </c>
      <c r="P6245" t="s">
        <v>5875</v>
      </c>
      <c r="Q6245" t="s">
        <v>5876</v>
      </c>
      <c r="R6245">
        <v>44051</v>
      </c>
      <c r="S6245" t="s">
        <v>6207</v>
      </c>
      <c r="T6245" t="s">
        <v>6182</v>
      </c>
      <c r="U6245">
        <v>3.39</v>
      </c>
      <c r="V6245" t="s">
        <v>6172</v>
      </c>
      <c r="W6245" t="s">
        <v>5869</v>
      </c>
      <c r="X6245">
        <v>1</v>
      </c>
    </row>
    <row r="6246" spans="1:24" x14ac:dyDescent="0.25">
      <c r="A6246">
        <v>34740</v>
      </c>
      <c r="B6246" t="s">
        <v>4222</v>
      </c>
      <c r="C6246" t="s">
        <v>443</v>
      </c>
      <c r="D6246" t="s">
        <v>6411</v>
      </c>
      <c r="E6246" t="s">
        <v>5872</v>
      </c>
      <c r="F6246">
        <v>27</v>
      </c>
      <c r="G6246" t="s">
        <v>5837</v>
      </c>
      <c r="H6246" t="s">
        <v>5747</v>
      </c>
      <c r="I6246" t="s">
        <v>5748</v>
      </c>
      <c r="J6246">
        <v>473</v>
      </c>
      <c r="K6246">
        <v>24</v>
      </c>
      <c r="L6246">
        <v>8</v>
      </c>
      <c r="M6246" t="s">
        <v>5749</v>
      </c>
      <c r="N6246" t="s">
        <v>5750</v>
      </c>
      <c r="O6246" t="s">
        <v>5874</v>
      </c>
      <c r="P6246" t="s">
        <v>5875</v>
      </c>
      <c r="Q6246" t="s">
        <v>5876</v>
      </c>
      <c r="R6246">
        <v>86377</v>
      </c>
      <c r="S6246" t="s">
        <v>6639</v>
      </c>
      <c r="T6246" t="s">
        <v>6413</v>
      </c>
      <c r="U6246">
        <v>2.65</v>
      </c>
      <c r="V6246" t="s">
        <v>6172</v>
      </c>
      <c r="W6246" t="s">
        <v>5869</v>
      </c>
      <c r="X6246">
        <v>1</v>
      </c>
    </row>
    <row r="6247" spans="1:24" x14ac:dyDescent="0.25">
      <c r="A6247">
        <v>34740</v>
      </c>
      <c r="B6247" t="s">
        <v>4222</v>
      </c>
      <c r="C6247" t="s">
        <v>443</v>
      </c>
      <c r="D6247" t="s">
        <v>6411</v>
      </c>
      <c r="E6247" t="s">
        <v>5872</v>
      </c>
      <c r="F6247">
        <v>27</v>
      </c>
      <c r="G6247" t="s">
        <v>5837</v>
      </c>
      <c r="H6247" t="s">
        <v>5747</v>
      </c>
      <c r="I6247" t="s">
        <v>5748</v>
      </c>
      <c r="J6247">
        <v>473</v>
      </c>
      <c r="K6247">
        <v>24</v>
      </c>
      <c r="L6247">
        <v>8</v>
      </c>
      <c r="M6247" t="s">
        <v>5749</v>
      </c>
      <c r="N6247" t="s">
        <v>5750</v>
      </c>
      <c r="O6247" t="s">
        <v>5874</v>
      </c>
      <c r="P6247" t="s">
        <v>5875</v>
      </c>
      <c r="Q6247" t="s">
        <v>5876</v>
      </c>
      <c r="R6247">
        <v>86377</v>
      </c>
      <c r="S6247" t="s">
        <v>6639</v>
      </c>
      <c r="T6247" t="s">
        <v>6413</v>
      </c>
      <c r="U6247">
        <v>2.65</v>
      </c>
      <c r="V6247" t="s">
        <v>6172</v>
      </c>
      <c r="W6247" t="s">
        <v>5869</v>
      </c>
      <c r="X6247">
        <v>1</v>
      </c>
    </row>
    <row r="6248" spans="1:24" x14ac:dyDescent="0.25">
      <c r="A6248">
        <v>34548</v>
      </c>
      <c r="B6248" t="s">
        <v>5673</v>
      </c>
      <c r="C6248" t="s">
        <v>443</v>
      </c>
      <c r="D6248" t="s">
        <v>5871</v>
      </c>
      <c r="E6248" t="s">
        <v>6342</v>
      </c>
      <c r="F6248">
        <v>27</v>
      </c>
      <c r="G6248" t="s">
        <v>5837</v>
      </c>
      <c r="H6248" t="s">
        <v>5747</v>
      </c>
      <c r="I6248" t="s">
        <v>5748</v>
      </c>
      <c r="J6248">
        <v>473</v>
      </c>
      <c r="K6248">
        <v>24</v>
      </c>
      <c r="L6248">
        <v>5</v>
      </c>
      <c r="M6248" t="s">
        <v>5749</v>
      </c>
      <c r="N6248" t="s">
        <v>5750</v>
      </c>
      <c r="O6248" t="s">
        <v>5874</v>
      </c>
      <c r="P6248" t="s">
        <v>5875</v>
      </c>
      <c r="Q6248" t="s">
        <v>5876</v>
      </c>
      <c r="R6248">
        <v>81978</v>
      </c>
      <c r="S6248" t="s">
        <v>6487</v>
      </c>
      <c r="T6248" t="s">
        <v>6449</v>
      </c>
      <c r="U6248">
        <v>4.25</v>
      </c>
      <c r="V6248" t="s">
        <v>6172</v>
      </c>
      <c r="W6248" t="s">
        <v>5869</v>
      </c>
      <c r="X6248">
        <v>1</v>
      </c>
    </row>
    <row r="6249" spans="1:24" x14ac:dyDescent="0.25">
      <c r="A6249">
        <v>34548</v>
      </c>
      <c r="B6249" t="s">
        <v>5673</v>
      </c>
      <c r="C6249" t="s">
        <v>443</v>
      </c>
      <c r="D6249" t="s">
        <v>5871</v>
      </c>
      <c r="E6249" t="s">
        <v>6342</v>
      </c>
      <c r="F6249">
        <v>27</v>
      </c>
      <c r="G6249" t="s">
        <v>5837</v>
      </c>
      <c r="H6249" t="s">
        <v>5747</v>
      </c>
      <c r="I6249" t="s">
        <v>5748</v>
      </c>
      <c r="J6249">
        <v>473</v>
      </c>
      <c r="K6249">
        <v>24</v>
      </c>
      <c r="L6249">
        <v>5</v>
      </c>
      <c r="M6249" t="s">
        <v>5749</v>
      </c>
      <c r="N6249" t="s">
        <v>5750</v>
      </c>
      <c r="O6249" t="s">
        <v>5874</v>
      </c>
      <c r="P6249" t="s">
        <v>5875</v>
      </c>
      <c r="Q6249" t="s">
        <v>5876</v>
      </c>
      <c r="R6249">
        <v>81978</v>
      </c>
      <c r="S6249" t="s">
        <v>6487</v>
      </c>
      <c r="T6249" t="s">
        <v>6449</v>
      </c>
      <c r="U6249">
        <v>4.25</v>
      </c>
      <c r="V6249" t="s">
        <v>6172</v>
      </c>
      <c r="W6249" t="s">
        <v>5869</v>
      </c>
      <c r="X6249">
        <v>1</v>
      </c>
    </row>
    <row r="6250" spans="1:24" x14ac:dyDescent="0.25">
      <c r="A6250">
        <v>34552</v>
      </c>
      <c r="B6250" t="s">
        <v>4243</v>
      </c>
      <c r="C6250" t="s">
        <v>443</v>
      </c>
      <c r="D6250" t="s">
        <v>5871</v>
      </c>
      <c r="E6250" t="s">
        <v>5872</v>
      </c>
      <c r="F6250">
        <v>27</v>
      </c>
      <c r="G6250" t="s">
        <v>5837</v>
      </c>
      <c r="H6250" t="s">
        <v>5747</v>
      </c>
      <c r="I6250" t="s">
        <v>5748</v>
      </c>
      <c r="J6250">
        <v>473</v>
      </c>
      <c r="K6250">
        <v>24</v>
      </c>
      <c r="L6250">
        <v>5.6</v>
      </c>
      <c r="M6250" t="s">
        <v>5749</v>
      </c>
      <c r="N6250" t="s">
        <v>5750</v>
      </c>
      <c r="O6250" t="s">
        <v>5874</v>
      </c>
      <c r="P6250" t="s">
        <v>6168</v>
      </c>
      <c r="Q6250" t="s">
        <v>5876</v>
      </c>
      <c r="R6250">
        <v>84466</v>
      </c>
      <c r="S6250" t="s">
        <v>6406</v>
      </c>
      <c r="T6250" t="s">
        <v>5984</v>
      </c>
      <c r="U6250">
        <v>2.69</v>
      </c>
      <c r="V6250" t="s">
        <v>6172</v>
      </c>
      <c r="W6250" t="s">
        <v>5869</v>
      </c>
      <c r="X6250">
        <v>1</v>
      </c>
    </row>
    <row r="6251" spans="1:24" x14ac:dyDescent="0.25">
      <c r="A6251">
        <v>34552</v>
      </c>
      <c r="B6251" t="s">
        <v>4243</v>
      </c>
      <c r="C6251" t="s">
        <v>443</v>
      </c>
      <c r="D6251" t="s">
        <v>5871</v>
      </c>
      <c r="E6251" t="s">
        <v>5872</v>
      </c>
      <c r="F6251">
        <v>27</v>
      </c>
      <c r="G6251" t="s">
        <v>5837</v>
      </c>
      <c r="H6251" t="s">
        <v>5747</v>
      </c>
      <c r="I6251" t="s">
        <v>5748</v>
      </c>
      <c r="J6251">
        <v>473</v>
      </c>
      <c r="K6251">
        <v>24</v>
      </c>
      <c r="L6251">
        <v>5.6</v>
      </c>
      <c r="M6251" t="s">
        <v>5749</v>
      </c>
      <c r="N6251" t="s">
        <v>5750</v>
      </c>
      <c r="O6251" t="s">
        <v>5874</v>
      </c>
      <c r="P6251" t="s">
        <v>6168</v>
      </c>
      <c r="Q6251" t="s">
        <v>5876</v>
      </c>
      <c r="R6251">
        <v>84466</v>
      </c>
      <c r="S6251" t="s">
        <v>6406</v>
      </c>
      <c r="T6251" t="s">
        <v>5984</v>
      </c>
      <c r="U6251">
        <v>2.69</v>
      </c>
      <c r="V6251" t="s">
        <v>6172</v>
      </c>
      <c r="W6251" t="s">
        <v>5869</v>
      </c>
      <c r="X6251">
        <v>1</v>
      </c>
    </row>
    <row r="6252" spans="1:24" x14ac:dyDescent="0.25">
      <c r="A6252">
        <v>35031</v>
      </c>
      <c r="B6252" t="s">
        <v>4580</v>
      </c>
      <c r="C6252" t="s">
        <v>442</v>
      </c>
      <c r="D6252" t="s">
        <v>5920</v>
      </c>
      <c r="E6252" t="s">
        <v>5921</v>
      </c>
      <c r="F6252">
        <v>23</v>
      </c>
      <c r="G6252" t="s">
        <v>6246</v>
      </c>
      <c r="H6252" t="s">
        <v>5747</v>
      </c>
      <c r="I6252" t="s">
        <v>5792</v>
      </c>
      <c r="J6252">
        <v>750</v>
      </c>
      <c r="K6252">
        <v>12</v>
      </c>
      <c r="L6252">
        <v>12</v>
      </c>
      <c r="M6252" t="s">
        <v>5759</v>
      </c>
      <c r="N6252" t="s">
        <v>5904</v>
      </c>
      <c r="O6252" t="s">
        <v>5790</v>
      </c>
      <c r="P6252" t="s">
        <v>5922</v>
      </c>
      <c r="Q6252" t="s">
        <v>5923</v>
      </c>
      <c r="R6252">
        <v>42155</v>
      </c>
      <c r="S6252" t="s">
        <v>5907</v>
      </c>
      <c r="T6252" t="s">
        <v>5844</v>
      </c>
      <c r="U6252">
        <v>8.99</v>
      </c>
      <c r="V6252" t="s">
        <v>5755</v>
      </c>
      <c r="W6252" t="s">
        <v>5756</v>
      </c>
      <c r="X6252">
        <v>1</v>
      </c>
    </row>
    <row r="6253" spans="1:24" x14ac:dyDescent="0.25">
      <c r="A6253">
        <v>35032</v>
      </c>
      <c r="B6253" t="s">
        <v>4581</v>
      </c>
      <c r="C6253" t="s">
        <v>442</v>
      </c>
      <c r="D6253" t="s">
        <v>5886</v>
      </c>
      <c r="E6253" t="s">
        <v>5958</v>
      </c>
      <c r="F6253">
        <v>23</v>
      </c>
      <c r="G6253" t="s">
        <v>6246</v>
      </c>
      <c r="H6253" t="s">
        <v>5747</v>
      </c>
      <c r="I6253" t="s">
        <v>5792</v>
      </c>
      <c r="J6253">
        <v>750</v>
      </c>
      <c r="K6253">
        <v>12</v>
      </c>
      <c r="L6253">
        <v>12.5</v>
      </c>
      <c r="M6253" t="s">
        <v>5749</v>
      </c>
      <c r="N6253" t="s">
        <v>5750</v>
      </c>
      <c r="O6253" t="s">
        <v>5751</v>
      </c>
      <c r="P6253" t="s">
        <v>6002</v>
      </c>
      <c r="Q6253" t="s">
        <v>5952</v>
      </c>
      <c r="R6253">
        <v>42004</v>
      </c>
      <c r="S6253" t="s">
        <v>5946</v>
      </c>
      <c r="T6253" t="s">
        <v>5946</v>
      </c>
      <c r="U6253">
        <v>11.99</v>
      </c>
      <c r="V6253" t="s">
        <v>5755</v>
      </c>
      <c r="W6253" t="s">
        <v>5869</v>
      </c>
      <c r="X6253">
        <v>1</v>
      </c>
    </row>
    <row r="6254" spans="1:24" x14ac:dyDescent="0.25">
      <c r="A6254">
        <v>34304</v>
      </c>
      <c r="B6254" t="s">
        <v>4161</v>
      </c>
      <c r="C6254" t="s">
        <v>442</v>
      </c>
      <c r="D6254" t="s">
        <v>5886</v>
      </c>
      <c r="E6254" t="s">
        <v>5966</v>
      </c>
      <c r="F6254">
        <v>20</v>
      </c>
      <c r="G6254" t="s">
        <v>5746</v>
      </c>
      <c r="H6254" t="s">
        <v>5747</v>
      </c>
      <c r="I6254" t="s">
        <v>5748</v>
      </c>
      <c r="J6254">
        <v>3000</v>
      </c>
      <c r="K6254">
        <v>3</v>
      </c>
      <c r="L6254">
        <v>13.5</v>
      </c>
      <c r="M6254" t="s">
        <v>5759</v>
      </c>
      <c r="N6254" t="s">
        <v>5904</v>
      </c>
      <c r="O6254" t="s">
        <v>5790</v>
      </c>
      <c r="P6254" t="s">
        <v>6002</v>
      </c>
      <c r="Q6254" t="s">
        <v>5923</v>
      </c>
      <c r="R6254">
        <v>48030</v>
      </c>
      <c r="S6254" t="s">
        <v>6258</v>
      </c>
      <c r="T6254" t="s">
        <v>6026</v>
      </c>
      <c r="U6254">
        <v>39.99</v>
      </c>
      <c r="V6254" t="s">
        <v>5960</v>
      </c>
      <c r="W6254" t="s">
        <v>5765</v>
      </c>
      <c r="X6254">
        <v>1</v>
      </c>
    </row>
    <row r="6255" spans="1:24" x14ac:dyDescent="0.25">
      <c r="A6255">
        <v>34667</v>
      </c>
      <c r="B6255" t="s">
        <v>4229</v>
      </c>
      <c r="C6255" t="s">
        <v>443</v>
      </c>
      <c r="D6255" t="s">
        <v>5871</v>
      </c>
      <c r="E6255" t="s">
        <v>6167</v>
      </c>
      <c r="F6255">
        <v>27</v>
      </c>
      <c r="G6255" t="s">
        <v>5837</v>
      </c>
      <c r="H6255" t="s">
        <v>5747</v>
      </c>
      <c r="I6255" t="s">
        <v>5748</v>
      </c>
      <c r="J6255">
        <v>473</v>
      </c>
      <c r="K6255">
        <v>24</v>
      </c>
      <c r="L6255">
        <v>4.9000000000000004</v>
      </c>
      <c r="M6255" t="s">
        <v>5749</v>
      </c>
      <c r="N6255" t="s">
        <v>5750</v>
      </c>
      <c r="O6255" t="s">
        <v>5874</v>
      </c>
      <c r="P6255" t="s">
        <v>5875</v>
      </c>
      <c r="Q6255" t="s">
        <v>5876</v>
      </c>
      <c r="R6255">
        <v>83427</v>
      </c>
      <c r="S6255" t="s">
        <v>6523</v>
      </c>
      <c r="T6255" t="s">
        <v>6413</v>
      </c>
      <c r="U6255">
        <v>3.99</v>
      </c>
      <c r="V6255" t="s">
        <v>6172</v>
      </c>
      <c r="W6255" t="s">
        <v>5869</v>
      </c>
      <c r="X6255">
        <v>1</v>
      </c>
    </row>
    <row r="6256" spans="1:24" x14ac:dyDescent="0.25">
      <c r="A6256">
        <v>34667</v>
      </c>
      <c r="B6256" t="s">
        <v>4229</v>
      </c>
      <c r="C6256" t="s">
        <v>443</v>
      </c>
      <c r="D6256" t="s">
        <v>5871</v>
      </c>
      <c r="E6256" t="s">
        <v>6167</v>
      </c>
      <c r="F6256">
        <v>27</v>
      </c>
      <c r="G6256" t="s">
        <v>5837</v>
      </c>
      <c r="H6256" t="s">
        <v>5747</v>
      </c>
      <c r="I6256" t="s">
        <v>5748</v>
      </c>
      <c r="J6256">
        <v>473</v>
      </c>
      <c r="K6256">
        <v>24</v>
      </c>
      <c r="L6256">
        <v>4.9000000000000004</v>
      </c>
      <c r="M6256" t="s">
        <v>5749</v>
      </c>
      <c r="N6256" t="s">
        <v>5750</v>
      </c>
      <c r="O6256" t="s">
        <v>5874</v>
      </c>
      <c r="P6256" t="s">
        <v>5875</v>
      </c>
      <c r="Q6256" t="s">
        <v>5876</v>
      </c>
      <c r="R6256">
        <v>83427</v>
      </c>
      <c r="S6256" t="s">
        <v>6523</v>
      </c>
      <c r="T6256" t="s">
        <v>6413</v>
      </c>
      <c r="U6256">
        <v>3.99</v>
      </c>
      <c r="V6256" t="s">
        <v>6172</v>
      </c>
      <c r="W6256" t="s">
        <v>5869</v>
      </c>
      <c r="X6256">
        <v>1</v>
      </c>
    </row>
    <row r="6257" spans="1:24" x14ac:dyDescent="0.25">
      <c r="A6257">
        <v>34743</v>
      </c>
      <c r="B6257" t="s">
        <v>4223</v>
      </c>
      <c r="C6257" t="s">
        <v>443</v>
      </c>
      <c r="D6257" t="s">
        <v>6725</v>
      </c>
      <c r="E6257" t="s">
        <v>5872</v>
      </c>
      <c r="F6257">
        <v>27</v>
      </c>
      <c r="G6257" t="s">
        <v>5837</v>
      </c>
      <c r="H6257" t="s">
        <v>5747</v>
      </c>
      <c r="I6257" t="s">
        <v>5748</v>
      </c>
      <c r="J6257">
        <v>473</v>
      </c>
      <c r="K6257">
        <v>24</v>
      </c>
      <c r="L6257">
        <v>5.8</v>
      </c>
      <c r="M6257" t="s">
        <v>5749</v>
      </c>
      <c r="N6257" t="s">
        <v>5750</v>
      </c>
      <c r="O6257" t="s">
        <v>5874</v>
      </c>
      <c r="P6257" t="s">
        <v>5875</v>
      </c>
      <c r="Q6257" t="s">
        <v>5876</v>
      </c>
      <c r="R6257">
        <v>90005</v>
      </c>
      <c r="S6257" t="s">
        <v>6726</v>
      </c>
      <c r="T6257" t="s">
        <v>6726</v>
      </c>
      <c r="U6257">
        <v>4.1900000000000004</v>
      </c>
      <c r="V6257" t="s">
        <v>6172</v>
      </c>
      <c r="W6257" t="s">
        <v>5869</v>
      </c>
      <c r="X6257">
        <v>1</v>
      </c>
    </row>
    <row r="6258" spans="1:24" x14ac:dyDescent="0.25">
      <c r="A6258">
        <v>34743</v>
      </c>
      <c r="B6258" t="s">
        <v>4223</v>
      </c>
      <c r="C6258" t="s">
        <v>443</v>
      </c>
      <c r="D6258" t="s">
        <v>6725</v>
      </c>
      <c r="E6258" t="s">
        <v>5872</v>
      </c>
      <c r="F6258">
        <v>27</v>
      </c>
      <c r="G6258" t="s">
        <v>5837</v>
      </c>
      <c r="H6258" t="s">
        <v>5747</v>
      </c>
      <c r="I6258" t="s">
        <v>5748</v>
      </c>
      <c r="J6258">
        <v>473</v>
      </c>
      <c r="K6258">
        <v>24</v>
      </c>
      <c r="L6258">
        <v>5.8</v>
      </c>
      <c r="M6258" t="s">
        <v>5749</v>
      </c>
      <c r="N6258" t="s">
        <v>5750</v>
      </c>
      <c r="O6258" t="s">
        <v>5874</v>
      </c>
      <c r="P6258" t="s">
        <v>5875</v>
      </c>
      <c r="Q6258" t="s">
        <v>5876</v>
      </c>
      <c r="R6258">
        <v>90005</v>
      </c>
      <c r="S6258" t="s">
        <v>6726</v>
      </c>
      <c r="T6258" t="s">
        <v>6726</v>
      </c>
      <c r="U6258">
        <v>4.1900000000000004</v>
      </c>
      <c r="V6258" t="s">
        <v>6172</v>
      </c>
      <c r="W6258" t="s">
        <v>5869</v>
      </c>
      <c r="X6258">
        <v>1</v>
      </c>
    </row>
    <row r="6259" spans="1:24" x14ac:dyDescent="0.25">
      <c r="A6259">
        <v>34743</v>
      </c>
      <c r="B6259" t="s">
        <v>4223</v>
      </c>
      <c r="C6259" t="s">
        <v>443</v>
      </c>
      <c r="D6259" t="s">
        <v>6725</v>
      </c>
      <c r="E6259" t="s">
        <v>5872</v>
      </c>
      <c r="F6259">
        <v>27</v>
      </c>
      <c r="G6259" t="s">
        <v>5837</v>
      </c>
      <c r="H6259" t="s">
        <v>5747</v>
      </c>
      <c r="I6259" t="s">
        <v>5748</v>
      </c>
      <c r="J6259">
        <v>473</v>
      </c>
      <c r="K6259">
        <v>24</v>
      </c>
      <c r="L6259">
        <v>5.8</v>
      </c>
      <c r="M6259" t="s">
        <v>5749</v>
      </c>
      <c r="N6259" t="s">
        <v>5750</v>
      </c>
      <c r="O6259" t="s">
        <v>5874</v>
      </c>
      <c r="P6259" t="s">
        <v>5875</v>
      </c>
      <c r="Q6259" t="s">
        <v>5876</v>
      </c>
      <c r="R6259">
        <v>85442</v>
      </c>
      <c r="S6259" t="s">
        <v>6726</v>
      </c>
      <c r="T6259" t="s">
        <v>6726</v>
      </c>
      <c r="U6259">
        <v>4.1900000000000004</v>
      </c>
      <c r="V6259" t="s">
        <v>6172</v>
      </c>
      <c r="W6259" t="s">
        <v>5869</v>
      </c>
      <c r="X6259">
        <v>1</v>
      </c>
    </row>
    <row r="6260" spans="1:24" x14ac:dyDescent="0.25">
      <c r="A6260">
        <v>34378</v>
      </c>
      <c r="B6260" t="s">
        <v>4195</v>
      </c>
      <c r="C6260" t="s">
        <v>443</v>
      </c>
      <c r="D6260" t="s">
        <v>6411</v>
      </c>
      <c r="E6260" t="s">
        <v>6192</v>
      </c>
      <c r="F6260">
        <v>27</v>
      </c>
      <c r="G6260" t="s">
        <v>5837</v>
      </c>
      <c r="H6260" t="s">
        <v>5747</v>
      </c>
      <c r="I6260" t="s">
        <v>5748</v>
      </c>
      <c r="J6260">
        <v>473</v>
      </c>
      <c r="K6260">
        <v>24</v>
      </c>
      <c r="L6260">
        <v>5.3</v>
      </c>
      <c r="M6260" t="s">
        <v>5749</v>
      </c>
      <c r="N6260" t="s">
        <v>5750</v>
      </c>
      <c r="O6260" t="s">
        <v>5874</v>
      </c>
      <c r="P6260" t="s">
        <v>5875</v>
      </c>
      <c r="Q6260" t="s">
        <v>5876</v>
      </c>
      <c r="R6260">
        <v>99</v>
      </c>
      <c r="S6260" t="s">
        <v>6638</v>
      </c>
      <c r="T6260" t="s">
        <v>6638</v>
      </c>
      <c r="U6260">
        <v>3.79</v>
      </c>
      <c r="V6260" t="s">
        <v>6172</v>
      </c>
      <c r="W6260" t="s">
        <v>5869</v>
      </c>
      <c r="X6260">
        <v>1</v>
      </c>
    </row>
    <row r="6261" spans="1:24" x14ac:dyDescent="0.25">
      <c r="A6261">
        <v>34378</v>
      </c>
      <c r="B6261" t="s">
        <v>4195</v>
      </c>
      <c r="C6261" t="s">
        <v>443</v>
      </c>
      <c r="D6261" t="s">
        <v>6411</v>
      </c>
      <c r="E6261" t="s">
        <v>6192</v>
      </c>
      <c r="F6261">
        <v>27</v>
      </c>
      <c r="G6261" t="s">
        <v>5837</v>
      </c>
      <c r="H6261" t="s">
        <v>5747</v>
      </c>
      <c r="I6261" t="s">
        <v>5748</v>
      </c>
      <c r="J6261">
        <v>473</v>
      </c>
      <c r="K6261">
        <v>24</v>
      </c>
      <c r="L6261">
        <v>5.3</v>
      </c>
      <c r="M6261" t="s">
        <v>5749</v>
      </c>
      <c r="N6261" t="s">
        <v>5750</v>
      </c>
      <c r="O6261" t="s">
        <v>5874</v>
      </c>
      <c r="P6261" t="s">
        <v>5875</v>
      </c>
      <c r="Q6261" t="s">
        <v>5876</v>
      </c>
      <c r="R6261">
        <v>97173</v>
      </c>
      <c r="S6261" t="s">
        <v>6638</v>
      </c>
      <c r="T6261" t="s">
        <v>6638</v>
      </c>
      <c r="U6261">
        <v>3.79</v>
      </c>
      <c r="V6261" t="s">
        <v>6172</v>
      </c>
      <c r="W6261" t="s">
        <v>5869</v>
      </c>
      <c r="X6261">
        <v>1</v>
      </c>
    </row>
    <row r="6262" spans="1:24" x14ac:dyDescent="0.25">
      <c r="A6262">
        <v>34378</v>
      </c>
      <c r="B6262" t="s">
        <v>4195</v>
      </c>
      <c r="C6262" t="s">
        <v>443</v>
      </c>
      <c r="D6262" t="s">
        <v>6411</v>
      </c>
      <c r="E6262" t="s">
        <v>6192</v>
      </c>
      <c r="F6262">
        <v>27</v>
      </c>
      <c r="G6262" t="s">
        <v>5837</v>
      </c>
      <c r="H6262" t="s">
        <v>5747</v>
      </c>
      <c r="I6262" t="s">
        <v>5748</v>
      </c>
      <c r="J6262">
        <v>473</v>
      </c>
      <c r="K6262">
        <v>24</v>
      </c>
      <c r="L6262">
        <v>5.3</v>
      </c>
      <c r="M6262" t="s">
        <v>5749</v>
      </c>
      <c r="N6262" t="s">
        <v>5750</v>
      </c>
      <c r="O6262" t="s">
        <v>5874</v>
      </c>
      <c r="P6262" t="s">
        <v>5875</v>
      </c>
      <c r="Q6262" t="s">
        <v>5876</v>
      </c>
      <c r="R6262">
        <v>96</v>
      </c>
      <c r="S6262" t="s">
        <v>6638</v>
      </c>
      <c r="T6262" t="s">
        <v>6638</v>
      </c>
      <c r="U6262">
        <v>3.79</v>
      </c>
      <c r="V6262" t="s">
        <v>6172</v>
      </c>
      <c r="W6262" t="s">
        <v>5869</v>
      </c>
      <c r="X6262">
        <v>1</v>
      </c>
    </row>
    <row r="6263" spans="1:24" x14ac:dyDescent="0.25">
      <c r="A6263">
        <v>34379</v>
      </c>
      <c r="B6263" t="s">
        <v>4196</v>
      </c>
      <c r="C6263" t="s">
        <v>443</v>
      </c>
      <c r="D6263" t="s">
        <v>6411</v>
      </c>
      <c r="E6263" t="s">
        <v>5872</v>
      </c>
      <c r="F6263">
        <v>27</v>
      </c>
      <c r="G6263" t="s">
        <v>5837</v>
      </c>
      <c r="H6263" t="s">
        <v>5747</v>
      </c>
      <c r="I6263" t="s">
        <v>5748</v>
      </c>
      <c r="J6263">
        <v>473</v>
      </c>
      <c r="K6263">
        <v>24</v>
      </c>
      <c r="L6263">
        <v>6</v>
      </c>
      <c r="M6263" t="s">
        <v>5749</v>
      </c>
      <c r="N6263" t="s">
        <v>5750</v>
      </c>
      <c r="O6263" t="s">
        <v>5874</v>
      </c>
      <c r="P6263" t="s">
        <v>5875</v>
      </c>
      <c r="Q6263" t="s">
        <v>5876</v>
      </c>
      <c r="R6263">
        <v>99</v>
      </c>
      <c r="S6263" t="s">
        <v>6638</v>
      </c>
      <c r="T6263" t="s">
        <v>6638</v>
      </c>
      <c r="U6263">
        <v>8</v>
      </c>
      <c r="V6263" t="s">
        <v>6172</v>
      </c>
      <c r="W6263" t="s">
        <v>5869</v>
      </c>
      <c r="X6263">
        <v>1</v>
      </c>
    </row>
    <row r="6264" spans="1:24" x14ac:dyDescent="0.25">
      <c r="A6264">
        <v>34379</v>
      </c>
      <c r="B6264" t="s">
        <v>4196</v>
      </c>
      <c r="C6264" t="s">
        <v>443</v>
      </c>
      <c r="D6264" t="s">
        <v>6411</v>
      </c>
      <c r="E6264" t="s">
        <v>5872</v>
      </c>
      <c r="F6264">
        <v>27</v>
      </c>
      <c r="G6264" t="s">
        <v>5837</v>
      </c>
      <c r="H6264" t="s">
        <v>5747</v>
      </c>
      <c r="I6264" t="s">
        <v>5748</v>
      </c>
      <c r="J6264">
        <v>473</v>
      </c>
      <c r="K6264">
        <v>24</v>
      </c>
      <c r="L6264">
        <v>6</v>
      </c>
      <c r="M6264" t="s">
        <v>5749</v>
      </c>
      <c r="N6264" t="s">
        <v>5750</v>
      </c>
      <c r="O6264" t="s">
        <v>5874</v>
      </c>
      <c r="P6264" t="s">
        <v>5875</v>
      </c>
      <c r="Q6264" t="s">
        <v>5876</v>
      </c>
      <c r="R6264">
        <v>97173</v>
      </c>
      <c r="S6264" t="s">
        <v>6638</v>
      </c>
      <c r="T6264" t="s">
        <v>6638</v>
      </c>
      <c r="U6264">
        <v>8</v>
      </c>
      <c r="V6264" t="s">
        <v>6172</v>
      </c>
      <c r="W6264" t="s">
        <v>5869</v>
      </c>
      <c r="X6264">
        <v>1</v>
      </c>
    </row>
    <row r="6265" spans="1:24" x14ac:dyDescent="0.25">
      <c r="A6265">
        <v>34379</v>
      </c>
      <c r="B6265" t="s">
        <v>4196</v>
      </c>
      <c r="C6265" t="s">
        <v>443</v>
      </c>
      <c r="D6265" t="s">
        <v>6411</v>
      </c>
      <c r="E6265" t="s">
        <v>5872</v>
      </c>
      <c r="F6265">
        <v>27</v>
      </c>
      <c r="G6265" t="s">
        <v>5837</v>
      </c>
      <c r="H6265" t="s">
        <v>5747</v>
      </c>
      <c r="I6265" t="s">
        <v>5748</v>
      </c>
      <c r="J6265">
        <v>473</v>
      </c>
      <c r="K6265">
        <v>24</v>
      </c>
      <c r="L6265">
        <v>6</v>
      </c>
      <c r="M6265" t="s">
        <v>5749</v>
      </c>
      <c r="N6265" t="s">
        <v>5750</v>
      </c>
      <c r="O6265" t="s">
        <v>5874</v>
      </c>
      <c r="P6265" t="s">
        <v>5875</v>
      </c>
      <c r="Q6265" t="s">
        <v>5876</v>
      </c>
      <c r="R6265">
        <v>96</v>
      </c>
      <c r="S6265" t="s">
        <v>6638</v>
      </c>
      <c r="T6265" t="s">
        <v>6638</v>
      </c>
      <c r="U6265">
        <v>8</v>
      </c>
      <c r="V6265" t="s">
        <v>6172</v>
      </c>
      <c r="W6265" t="s">
        <v>5869</v>
      </c>
      <c r="X6265">
        <v>1</v>
      </c>
    </row>
    <row r="6266" spans="1:24" x14ac:dyDescent="0.25">
      <c r="A6266">
        <v>34523</v>
      </c>
      <c r="B6266" t="s">
        <v>4211</v>
      </c>
      <c r="C6266" t="s">
        <v>443</v>
      </c>
      <c r="D6266" t="s">
        <v>6411</v>
      </c>
      <c r="E6266" t="s">
        <v>6167</v>
      </c>
      <c r="F6266">
        <v>27</v>
      </c>
      <c r="G6266" t="s">
        <v>5837</v>
      </c>
      <c r="H6266" t="s">
        <v>5747</v>
      </c>
      <c r="I6266" t="s">
        <v>5748</v>
      </c>
      <c r="J6266">
        <v>473</v>
      </c>
      <c r="K6266">
        <v>24</v>
      </c>
      <c r="L6266">
        <v>5</v>
      </c>
      <c r="M6266" t="s">
        <v>5749</v>
      </c>
      <c r="N6266" t="s">
        <v>5750</v>
      </c>
      <c r="O6266" t="s">
        <v>5874</v>
      </c>
      <c r="P6266" t="s">
        <v>5875</v>
      </c>
      <c r="Q6266" t="s">
        <v>5876</v>
      </c>
      <c r="R6266">
        <v>79216</v>
      </c>
      <c r="S6266" t="s">
        <v>6412</v>
      </c>
      <c r="T6266" t="s">
        <v>6413</v>
      </c>
      <c r="U6266">
        <v>3.83</v>
      </c>
      <c r="V6266" t="s">
        <v>6172</v>
      </c>
      <c r="W6266" t="s">
        <v>5869</v>
      </c>
      <c r="X6266">
        <v>1</v>
      </c>
    </row>
    <row r="6267" spans="1:24" x14ac:dyDescent="0.25">
      <c r="A6267">
        <v>34523</v>
      </c>
      <c r="B6267" t="s">
        <v>4211</v>
      </c>
      <c r="C6267" t="s">
        <v>443</v>
      </c>
      <c r="D6267" t="s">
        <v>6411</v>
      </c>
      <c r="E6267" t="s">
        <v>6167</v>
      </c>
      <c r="F6267">
        <v>27</v>
      </c>
      <c r="G6267" t="s">
        <v>5837</v>
      </c>
      <c r="H6267" t="s">
        <v>5747</v>
      </c>
      <c r="I6267" t="s">
        <v>5748</v>
      </c>
      <c r="J6267">
        <v>473</v>
      </c>
      <c r="K6267">
        <v>24</v>
      </c>
      <c r="L6267">
        <v>5</v>
      </c>
      <c r="M6267" t="s">
        <v>5749</v>
      </c>
      <c r="N6267" t="s">
        <v>5750</v>
      </c>
      <c r="O6267" t="s">
        <v>5874</v>
      </c>
      <c r="P6267" t="s">
        <v>5875</v>
      </c>
      <c r="Q6267" t="s">
        <v>5876</v>
      </c>
      <c r="R6267">
        <v>79216</v>
      </c>
      <c r="S6267" t="s">
        <v>6412</v>
      </c>
      <c r="T6267" t="s">
        <v>6413</v>
      </c>
      <c r="U6267">
        <v>3.83</v>
      </c>
      <c r="V6267" t="s">
        <v>6172</v>
      </c>
      <c r="W6267" t="s">
        <v>5869</v>
      </c>
      <c r="X6267">
        <v>1</v>
      </c>
    </row>
    <row r="6268" spans="1:24" x14ac:dyDescent="0.25">
      <c r="A6268">
        <v>34525</v>
      </c>
      <c r="B6268" t="s">
        <v>4212</v>
      </c>
      <c r="C6268" t="s">
        <v>443</v>
      </c>
      <c r="D6268" t="s">
        <v>6411</v>
      </c>
      <c r="E6268" t="s">
        <v>6192</v>
      </c>
      <c r="F6268">
        <v>27</v>
      </c>
      <c r="G6268" t="s">
        <v>5837</v>
      </c>
      <c r="H6268" t="s">
        <v>5747</v>
      </c>
      <c r="I6268" t="s">
        <v>5748</v>
      </c>
      <c r="J6268">
        <v>473</v>
      </c>
      <c r="K6268">
        <v>24</v>
      </c>
      <c r="L6268">
        <v>4.5999999999999996</v>
      </c>
      <c r="M6268" t="s">
        <v>5749</v>
      </c>
      <c r="N6268" t="s">
        <v>5750</v>
      </c>
      <c r="O6268" t="s">
        <v>5874</v>
      </c>
      <c r="P6268" t="s">
        <v>5875</v>
      </c>
      <c r="Q6268" t="s">
        <v>5876</v>
      </c>
      <c r="R6268">
        <v>79216</v>
      </c>
      <c r="S6268" t="s">
        <v>6412</v>
      </c>
      <c r="T6268" t="s">
        <v>6413</v>
      </c>
      <c r="U6268">
        <v>3.83</v>
      </c>
      <c r="V6268" t="s">
        <v>6172</v>
      </c>
      <c r="W6268" t="s">
        <v>5869</v>
      </c>
      <c r="X6268">
        <v>1</v>
      </c>
    </row>
    <row r="6269" spans="1:24" x14ac:dyDescent="0.25">
      <c r="A6269">
        <v>34525</v>
      </c>
      <c r="B6269" t="s">
        <v>4212</v>
      </c>
      <c r="C6269" t="s">
        <v>443</v>
      </c>
      <c r="D6269" t="s">
        <v>6411</v>
      </c>
      <c r="E6269" t="s">
        <v>6192</v>
      </c>
      <c r="F6269">
        <v>27</v>
      </c>
      <c r="G6269" t="s">
        <v>5837</v>
      </c>
      <c r="H6269" t="s">
        <v>5747</v>
      </c>
      <c r="I6269" t="s">
        <v>5748</v>
      </c>
      <c r="J6269">
        <v>473</v>
      </c>
      <c r="K6269">
        <v>24</v>
      </c>
      <c r="L6269">
        <v>4.5999999999999996</v>
      </c>
      <c r="M6269" t="s">
        <v>5749</v>
      </c>
      <c r="N6269" t="s">
        <v>5750</v>
      </c>
      <c r="O6269" t="s">
        <v>5874</v>
      </c>
      <c r="P6269" t="s">
        <v>5875</v>
      </c>
      <c r="Q6269" t="s">
        <v>5876</v>
      </c>
      <c r="R6269">
        <v>79216</v>
      </c>
      <c r="S6269" t="s">
        <v>6412</v>
      </c>
      <c r="T6269" t="s">
        <v>6413</v>
      </c>
      <c r="U6269">
        <v>3.83</v>
      </c>
      <c r="V6269" t="s">
        <v>6172</v>
      </c>
      <c r="W6269" t="s">
        <v>5869</v>
      </c>
      <c r="X6269">
        <v>1</v>
      </c>
    </row>
    <row r="6270" spans="1:24" x14ac:dyDescent="0.25">
      <c r="A6270">
        <v>34528</v>
      </c>
      <c r="B6270" t="s">
        <v>4213</v>
      </c>
      <c r="C6270" t="s">
        <v>443</v>
      </c>
      <c r="D6270" t="s">
        <v>6411</v>
      </c>
      <c r="E6270" t="s">
        <v>6192</v>
      </c>
      <c r="F6270">
        <v>27</v>
      </c>
      <c r="G6270" t="s">
        <v>5837</v>
      </c>
      <c r="H6270" t="s">
        <v>5747</v>
      </c>
      <c r="I6270" t="s">
        <v>5748</v>
      </c>
      <c r="J6270">
        <v>473</v>
      </c>
      <c r="K6270">
        <v>24</v>
      </c>
      <c r="L6270">
        <v>5.2</v>
      </c>
      <c r="M6270" t="s">
        <v>5749</v>
      </c>
      <c r="N6270" t="s">
        <v>5750</v>
      </c>
      <c r="O6270" t="s">
        <v>5874</v>
      </c>
      <c r="P6270" t="s">
        <v>5875</v>
      </c>
      <c r="Q6270" t="s">
        <v>5876</v>
      </c>
      <c r="R6270">
        <v>79216</v>
      </c>
      <c r="S6270" t="s">
        <v>6412</v>
      </c>
      <c r="T6270" t="s">
        <v>6413</v>
      </c>
      <c r="U6270">
        <v>3.83</v>
      </c>
      <c r="V6270" t="s">
        <v>6172</v>
      </c>
      <c r="W6270" t="s">
        <v>5869</v>
      </c>
      <c r="X6270">
        <v>1</v>
      </c>
    </row>
    <row r="6271" spans="1:24" x14ac:dyDescent="0.25">
      <c r="A6271">
        <v>34528</v>
      </c>
      <c r="B6271" t="s">
        <v>4213</v>
      </c>
      <c r="C6271" t="s">
        <v>443</v>
      </c>
      <c r="D6271" t="s">
        <v>6411</v>
      </c>
      <c r="E6271" t="s">
        <v>6192</v>
      </c>
      <c r="F6271">
        <v>27</v>
      </c>
      <c r="G6271" t="s">
        <v>5837</v>
      </c>
      <c r="H6271" t="s">
        <v>5747</v>
      </c>
      <c r="I6271" t="s">
        <v>5748</v>
      </c>
      <c r="J6271">
        <v>473</v>
      </c>
      <c r="K6271">
        <v>24</v>
      </c>
      <c r="L6271">
        <v>5.2</v>
      </c>
      <c r="M6271" t="s">
        <v>5749</v>
      </c>
      <c r="N6271" t="s">
        <v>5750</v>
      </c>
      <c r="O6271" t="s">
        <v>5874</v>
      </c>
      <c r="P6271" t="s">
        <v>5875</v>
      </c>
      <c r="Q6271" t="s">
        <v>5876</v>
      </c>
      <c r="R6271">
        <v>79216</v>
      </c>
      <c r="S6271" t="s">
        <v>6412</v>
      </c>
      <c r="T6271" t="s">
        <v>6413</v>
      </c>
      <c r="U6271">
        <v>3.83</v>
      </c>
      <c r="V6271" t="s">
        <v>6172</v>
      </c>
      <c r="W6271" t="s">
        <v>5869</v>
      </c>
      <c r="X6271">
        <v>1</v>
      </c>
    </row>
    <row r="6272" spans="1:24" x14ac:dyDescent="0.25">
      <c r="A6272">
        <v>34678</v>
      </c>
      <c r="B6272" t="s">
        <v>4230</v>
      </c>
      <c r="C6272" t="s">
        <v>443</v>
      </c>
      <c r="D6272" t="s">
        <v>5871</v>
      </c>
      <c r="E6272" t="s">
        <v>6190</v>
      </c>
      <c r="F6272">
        <v>27</v>
      </c>
      <c r="G6272" t="s">
        <v>5837</v>
      </c>
      <c r="H6272" t="s">
        <v>5747</v>
      </c>
      <c r="I6272" t="s">
        <v>5748</v>
      </c>
      <c r="J6272">
        <v>473</v>
      </c>
      <c r="K6272">
        <v>24</v>
      </c>
      <c r="L6272">
        <v>4</v>
      </c>
      <c r="M6272" t="s">
        <v>5749</v>
      </c>
      <c r="N6272" t="s">
        <v>5750</v>
      </c>
      <c r="O6272" t="s">
        <v>5874</v>
      </c>
      <c r="P6272" t="s">
        <v>5875</v>
      </c>
      <c r="Q6272" t="s">
        <v>5876</v>
      </c>
      <c r="R6272">
        <v>83427</v>
      </c>
      <c r="S6272" t="s">
        <v>6523</v>
      </c>
      <c r="T6272" t="s">
        <v>6413</v>
      </c>
      <c r="U6272">
        <v>3.58</v>
      </c>
      <c r="V6272" t="s">
        <v>6172</v>
      </c>
      <c r="W6272" t="s">
        <v>5869</v>
      </c>
      <c r="X6272">
        <v>1</v>
      </c>
    </row>
    <row r="6273" spans="1:24" x14ac:dyDescent="0.25">
      <c r="A6273">
        <v>34678</v>
      </c>
      <c r="B6273" t="s">
        <v>4230</v>
      </c>
      <c r="C6273" t="s">
        <v>443</v>
      </c>
      <c r="D6273" t="s">
        <v>5871</v>
      </c>
      <c r="E6273" t="s">
        <v>6190</v>
      </c>
      <c r="F6273">
        <v>27</v>
      </c>
      <c r="G6273" t="s">
        <v>5837</v>
      </c>
      <c r="H6273" t="s">
        <v>5747</v>
      </c>
      <c r="I6273" t="s">
        <v>5748</v>
      </c>
      <c r="J6273">
        <v>473</v>
      </c>
      <c r="K6273">
        <v>24</v>
      </c>
      <c r="L6273">
        <v>4</v>
      </c>
      <c r="M6273" t="s">
        <v>5749</v>
      </c>
      <c r="N6273" t="s">
        <v>5750</v>
      </c>
      <c r="O6273" t="s">
        <v>5874</v>
      </c>
      <c r="P6273" t="s">
        <v>5875</v>
      </c>
      <c r="Q6273" t="s">
        <v>5876</v>
      </c>
      <c r="R6273">
        <v>83427</v>
      </c>
      <c r="S6273" t="s">
        <v>6523</v>
      </c>
      <c r="T6273" t="s">
        <v>6413</v>
      </c>
      <c r="U6273">
        <v>3.58</v>
      </c>
      <c r="V6273" t="s">
        <v>6172</v>
      </c>
      <c r="W6273" t="s">
        <v>5869</v>
      </c>
      <c r="X6273">
        <v>1</v>
      </c>
    </row>
    <row r="6274" spans="1:24" x14ac:dyDescent="0.25">
      <c r="A6274">
        <v>34680</v>
      </c>
      <c r="B6274" t="s">
        <v>4231</v>
      </c>
      <c r="C6274" t="s">
        <v>443</v>
      </c>
      <c r="D6274" t="s">
        <v>5871</v>
      </c>
      <c r="E6274" t="s">
        <v>6342</v>
      </c>
      <c r="F6274">
        <v>27</v>
      </c>
      <c r="G6274" t="s">
        <v>5837</v>
      </c>
      <c r="H6274" t="s">
        <v>5747</v>
      </c>
      <c r="I6274" t="s">
        <v>5748</v>
      </c>
      <c r="J6274">
        <v>473</v>
      </c>
      <c r="K6274">
        <v>24</v>
      </c>
      <c r="L6274">
        <v>5.3</v>
      </c>
      <c r="M6274" t="s">
        <v>5749</v>
      </c>
      <c r="N6274" t="s">
        <v>5750</v>
      </c>
      <c r="O6274" t="s">
        <v>5874</v>
      </c>
      <c r="P6274" t="s">
        <v>5875</v>
      </c>
      <c r="Q6274" t="s">
        <v>5876</v>
      </c>
      <c r="R6274">
        <v>83427</v>
      </c>
      <c r="S6274" t="s">
        <v>6523</v>
      </c>
      <c r="T6274" t="s">
        <v>6413</v>
      </c>
      <c r="U6274">
        <v>3.99</v>
      </c>
      <c r="V6274" t="s">
        <v>6172</v>
      </c>
      <c r="W6274" t="s">
        <v>5869</v>
      </c>
      <c r="X6274">
        <v>1</v>
      </c>
    </row>
    <row r="6275" spans="1:24" x14ac:dyDescent="0.25">
      <c r="A6275">
        <v>34680</v>
      </c>
      <c r="B6275" t="s">
        <v>4231</v>
      </c>
      <c r="C6275" t="s">
        <v>443</v>
      </c>
      <c r="D6275" t="s">
        <v>5871</v>
      </c>
      <c r="E6275" t="s">
        <v>6342</v>
      </c>
      <c r="F6275">
        <v>27</v>
      </c>
      <c r="G6275" t="s">
        <v>5837</v>
      </c>
      <c r="H6275" t="s">
        <v>5747</v>
      </c>
      <c r="I6275" t="s">
        <v>5748</v>
      </c>
      <c r="J6275">
        <v>473</v>
      </c>
      <c r="K6275">
        <v>24</v>
      </c>
      <c r="L6275">
        <v>5.3</v>
      </c>
      <c r="M6275" t="s">
        <v>5749</v>
      </c>
      <c r="N6275" t="s">
        <v>5750</v>
      </c>
      <c r="O6275" t="s">
        <v>5874</v>
      </c>
      <c r="P6275" t="s">
        <v>5875</v>
      </c>
      <c r="Q6275" t="s">
        <v>5876</v>
      </c>
      <c r="R6275">
        <v>83427</v>
      </c>
      <c r="S6275" t="s">
        <v>6523</v>
      </c>
      <c r="T6275" t="s">
        <v>6413</v>
      </c>
      <c r="U6275">
        <v>3.99</v>
      </c>
      <c r="V6275" t="s">
        <v>6172</v>
      </c>
      <c r="W6275" t="s">
        <v>5869</v>
      </c>
      <c r="X6275">
        <v>1</v>
      </c>
    </row>
    <row r="6276" spans="1:24" x14ac:dyDescent="0.25">
      <c r="A6276">
        <v>33731</v>
      </c>
      <c r="B6276" t="s">
        <v>3547</v>
      </c>
      <c r="C6276" t="s">
        <v>443</v>
      </c>
      <c r="D6276" t="s">
        <v>6177</v>
      </c>
      <c r="E6276" t="s">
        <v>6342</v>
      </c>
      <c r="F6276">
        <v>27</v>
      </c>
      <c r="G6276" t="s">
        <v>5837</v>
      </c>
      <c r="H6276" t="s">
        <v>5747</v>
      </c>
      <c r="I6276" t="s">
        <v>5748</v>
      </c>
      <c r="J6276">
        <v>4260</v>
      </c>
      <c r="K6276">
        <v>2</v>
      </c>
      <c r="L6276">
        <v>4</v>
      </c>
      <c r="M6276" t="s">
        <v>5749</v>
      </c>
      <c r="N6276" t="s">
        <v>5750</v>
      </c>
      <c r="O6276" t="s">
        <v>5874</v>
      </c>
      <c r="P6276" t="s">
        <v>5875</v>
      </c>
      <c r="Q6276" t="s">
        <v>5876</v>
      </c>
      <c r="R6276">
        <v>42090</v>
      </c>
      <c r="S6276" t="s">
        <v>6180</v>
      </c>
      <c r="T6276" t="s">
        <v>6180</v>
      </c>
      <c r="U6276">
        <v>24.99</v>
      </c>
      <c r="V6276" t="s">
        <v>6172</v>
      </c>
      <c r="W6276" t="s">
        <v>5869</v>
      </c>
      <c r="X6276">
        <v>12</v>
      </c>
    </row>
    <row r="6277" spans="1:24" x14ac:dyDescent="0.25">
      <c r="A6277">
        <v>33731</v>
      </c>
      <c r="B6277" t="s">
        <v>3547</v>
      </c>
      <c r="C6277" t="s">
        <v>443</v>
      </c>
      <c r="D6277" t="s">
        <v>6177</v>
      </c>
      <c r="E6277" t="s">
        <v>6342</v>
      </c>
      <c r="F6277">
        <v>27</v>
      </c>
      <c r="G6277" t="s">
        <v>5837</v>
      </c>
      <c r="H6277" t="s">
        <v>5747</v>
      </c>
      <c r="I6277" t="s">
        <v>5748</v>
      </c>
      <c r="J6277">
        <v>4260</v>
      </c>
      <c r="K6277">
        <v>2</v>
      </c>
      <c r="L6277">
        <v>4</v>
      </c>
      <c r="M6277" t="s">
        <v>5749</v>
      </c>
      <c r="N6277" t="s">
        <v>5750</v>
      </c>
      <c r="O6277" t="s">
        <v>5874</v>
      </c>
      <c r="P6277" t="s">
        <v>5875</v>
      </c>
      <c r="Q6277" t="s">
        <v>5876</v>
      </c>
      <c r="R6277">
        <v>42090</v>
      </c>
      <c r="S6277" t="s">
        <v>6180</v>
      </c>
      <c r="T6277" t="s">
        <v>6180</v>
      </c>
      <c r="U6277">
        <v>24.99</v>
      </c>
      <c r="V6277" t="s">
        <v>6172</v>
      </c>
      <c r="W6277" t="s">
        <v>5869</v>
      </c>
      <c r="X6277">
        <v>12</v>
      </c>
    </row>
    <row r="6278" spans="1:24" x14ac:dyDescent="0.25">
      <c r="A6278">
        <v>34747</v>
      </c>
      <c r="B6278" t="s">
        <v>4164</v>
      </c>
      <c r="C6278" t="s">
        <v>443</v>
      </c>
      <c r="D6278" t="s">
        <v>6411</v>
      </c>
      <c r="E6278" t="s">
        <v>6342</v>
      </c>
      <c r="F6278">
        <v>27</v>
      </c>
      <c r="G6278" t="s">
        <v>5837</v>
      </c>
      <c r="H6278" t="s">
        <v>5747</v>
      </c>
      <c r="I6278" t="s">
        <v>5748</v>
      </c>
      <c r="J6278">
        <v>355</v>
      </c>
      <c r="K6278">
        <v>24</v>
      </c>
      <c r="L6278">
        <v>5</v>
      </c>
      <c r="M6278" t="s">
        <v>5749</v>
      </c>
      <c r="N6278" t="s">
        <v>5750</v>
      </c>
      <c r="O6278" t="s">
        <v>5874</v>
      </c>
      <c r="P6278" t="s">
        <v>5875</v>
      </c>
      <c r="Q6278" t="s">
        <v>5876</v>
      </c>
      <c r="R6278">
        <v>86377</v>
      </c>
      <c r="S6278" t="s">
        <v>6639</v>
      </c>
      <c r="T6278" t="s">
        <v>6413</v>
      </c>
      <c r="U6278">
        <v>2.75</v>
      </c>
      <c r="V6278" t="s">
        <v>6172</v>
      </c>
      <c r="W6278" t="s">
        <v>5869</v>
      </c>
      <c r="X6278">
        <v>1</v>
      </c>
    </row>
    <row r="6279" spans="1:24" x14ac:dyDescent="0.25">
      <c r="A6279">
        <v>34747</v>
      </c>
      <c r="B6279" t="s">
        <v>4164</v>
      </c>
      <c r="C6279" t="s">
        <v>443</v>
      </c>
      <c r="D6279" t="s">
        <v>6411</v>
      </c>
      <c r="E6279" t="s">
        <v>6342</v>
      </c>
      <c r="F6279">
        <v>27</v>
      </c>
      <c r="G6279" t="s">
        <v>5837</v>
      </c>
      <c r="H6279" t="s">
        <v>5747</v>
      </c>
      <c r="I6279" t="s">
        <v>5748</v>
      </c>
      <c r="J6279">
        <v>355</v>
      </c>
      <c r="K6279">
        <v>24</v>
      </c>
      <c r="L6279">
        <v>5</v>
      </c>
      <c r="M6279" t="s">
        <v>5749</v>
      </c>
      <c r="N6279" t="s">
        <v>5750</v>
      </c>
      <c r="O6279" t="s">
        <v>5874</v>
      </c>
      <c r="P6279" t="s">
        <v>5875</v>
      </c>
      <c r="Q6279" t="s">
        <v>5876</v>
      </c>
      <c r="R6279">
        <v>86377</v>
      </c>
      <c r="S6279" t="s">
        <v>6639</v>
      </c>
      <c r="T6279" t="s">
        <v>6413</v>
      </c>
      <c r="U6279">
        <v>2.75</v>
      </c>
      <c r="V6279" t="s">
        <v>6172</v>
      </c>
      <c r="W6279" t="s">
        <v>5869</v>
      </c>
      <c r="X6279">
        <v>1</v>
      </c>
    </row>
    <row r="6280" spans="1:24" x14ac:dyDescent="0.25">
      <c r="A6280">
        <v>34771</v>
      </c>
      <c r="B6280" t="s">
        <v>1303</v>
      </c>
      <c r="C6280" t="s">
        <v>441</v>
      </c>
      <c r="D6280" t="s">
        <v>5757</v>
      </c>
      <c r="E6280" t="s">
        <v>5867</v>
      </c>
      <c r="F6280">
        <v>10</v>
      </c>
      <c r="G6280" t="s">
        <v>5767</v>
      </c>
      <c r="H6280" t="s">
        <v>5747</v>
      </c>
      <c r="I6280" t="s">
        <v>5748</v>
      </c>
      <c r="J6280">
        <v>1750</v>
      </c>
      <c r="K6280">
        <v>6</v>
      </c>
      <c r="L6280">
        <v>40</v>
      </c>
      <c r="M6280" t="s">
        <v>5759</v>
      </c>
      <c r="N6280" t="s">
        <v>5859</v>
      </c>
      <c r="O6280" t="s">
        <v>5790</v>
      </c>
      <c r="P6280" t="s">
        <v>5762</v>
      </c>
      <c r="Q6280" t="s">
        <v>5802</v>
      </c>
      <c r="R6280">
        <v>61241</v>
      </c>
      <c r="S6280" t="s">
        <v>5785</v>
      </c>
      <c r="T6280" t="s">
        <v>5786</v>
      </c>
      <c r="U6280">
        <v>58.99</v>
      </c>
      <c r="V6280" t="s">
        <v>5755</v>
      </c>
      <c r="W6280" t="s">
        <v>5765</v>
      </c>
      <c r="X6280">
        <v>1</v>
      </c>
    </row>
    <row r="6281" spans="1:24" x14ac:dyDescent="0.25">
      <c r="A6281">
        <v>34772</v>
      </c>
      <c r="B6281" t="s">
        <v>4302</v>
      </c>
      <c r="C6281" t="s">
        <v>442</v>
      </c>
      <c r="D6281" t="s">
        <v>5886</v>
      </c>
      <c r="E6281" t="s">
        <v>6048</v>
      </c>
      <c r="F6281">
        <v>22</v>
      </c>
      <c r="G6281" t="s">
        <v>5816</v>
      </c>
      <c r="H6281" t="s">
        <v>5747</v>
      </c>
      <c r="I6281" t="s">
        <v>5748</v>
      </c>
      <c r="J6281">
        <v>750</v>
      </c>
      <c r="K6281">
        <v>12</v>
      </c>
      <c r="L6281">
        <v>13.5</v>
      </c>
      <c r="M6281" t="s">
        <v>5759</v>
      </c>
      <c r="N6281" t="s">
        <v>6085</v>
      </c>
      <c r="O6281" t="s">
        <v>5761</v>
      </c>
      <c r="P6281" t="s">
        <v>5889</v>
      </c>
      <c r="Q6281" t="s">
        <v>6086</v>
      </c>
      <c r="R6281">
        <v>94094</v>
      </c>
      <c r="S6281" t="s">
        <v>6738</v>
      </c>
      <c r="T6281" t="s">
        <v>5928</v>
      </c>
      <c r="U6281">
        <v>34.99</v>
      </c>
      <c r="V6281" t="s">
        <v>5755</v>
      </c>
      <c r="W6281" t="s">
        <v>5765</v>
      </c>
      <c r="X6281">
        <v>1</v>
      </c>
    </row>
    <row r="6282" spans="1:24" x14ac:dyDescent="0.25">
      <c r="A6282">
        <v>34380</v>
      </c>
      <c r="B6282" t="s">
        <v>4197</v>
      </c>
      <c r="C6282" t="s">
        <v>443</v>
      </c>
      <c r="D6282" t="s">
        <v>6411</v>
      </c>
      <c r="E6282" t="s">
        <v>5872</v>
      </c>
      <c r="F6282">
        <v>27</v>
      </c>
      <c r="G6282" t="s">
        <v>5837</v>
      </c>
      <c r="H6282" t="s">
        <v>5747</v>
      </c>
      <c r="I6282" t="s">
        <v>5748</v>
      </c>
      <c r="J6282">
        <v>473</v>
      </c>
      <c r="K6282">
        <v>24</v>
      </c>
      <c r="L6282">
        <v>6</v>
      </c>
      <c r="M6282" t="s">
        <v>5749</v>
      </c>
      <c r="N6282" t="s">
        <v>5750</v>
      </c>
      <c r="O6282" t="s">
        <v>5874</v>
      </c>
      <c r="P6282" t="s">
        <v>5875</v>
      </c>
      <c r="Q6282" t="s">
        <v>5876</v>
      </c>
      <c r="R6282">
        <v>99</v>
      </c>
      <c r="S6282" t="s">
        <v>6638</v>
      </c>
      <c r="T6282" t="s">
        <v>6638</v>
      </c>
      <c r="U6282">
        <v>7</v>
      </c>
      <c r="V6282" t="s">
        <v>6172</v>
      </c>
      <c r="W6282" t="s">
        <v>5869</v>
      </c>
      <c r="X6282">
        <v>1</v>
      </c>
    </row>
    <row r="6283" spans="1:24" x14ac:dyDescent="0.25">
      <c r="A6283">
        <v>34380</v>
      </c>
      <c r="B6283" t="s">
        <v>4197</v>
      </c>
      <c r="C6283" t="s">
        <v>443</v>
      </c>
      <c r="D6283" t="s">
        <v>6411</v>
      </c>
      <c r="E6283" t="s">
        <v>5872</v>
      </c>
      <c r="F6283">
        <v>27</v>
      </c>
      <c r="G6283" t="s">
        <v>5837</v>
      </c>
      <c r="H6283" t="s">
        <v>5747</v>
      </c>
      <c r="I6283" t="s">
        <v>5748</v>
      </c>
      <c r="J6283">
        <v>473</v>
      </c>
      <c r="K6283">
        <v>24</v>
      </c>
      <c r="L6283">
        <v>6</v>
      </c>
      <c r="M6283" t="s">
        <v>5749</v>
      </c>
      <c r="N6283" t="s">
        <v>5750</v>
      </c>
      <c r="O6283" t="s">
        <v>5874</v>
      </c>
      <c r="P6283" t="s">
        <v>5875</v>
      </c>
      <c r="Q6283" t="s">
        <v>5876</v>
      </c>
      <c r="R6283">
        <v>97173</v>
      </c>
      <c r="S6283" t="s">
        <v>6638</v>
      </c>
      <c r="T6283" t="s">
        <v>6638</v>
      </c>
      <c r="U6283">
        <v>7</v>
      </c>
      <c r="V6283" t="s">
        <v>6172</v>
      </c>
      <c r="W6283" t="s">
        <v>5869</v>
      </c>
      <c r="X6283">
        <v>1</v>
      </c>
    </row>
    <row r="6284" spans="1:24" x14ac:dyDescent="0.25">
      <c r="A6284">
        <v>34380</v>
      </c>
      <c r="B6284" t="s">
        <v>4197</v>
      </c>
      <c r="C6284" t="s">
        <v>443</v>
      </c>
      <c r="D6284" t="s">
        <v>6411</v>
      </c>
      <c r="E6284" t="s">
        <v>5872</v>
      </c>
      <c r="F6284">
        <v>27</v>
      </c>
      <c r="G6284" t="s">
        <v>5837</v>
      </c>
      <c r="H6284" t="s">
        <v>5747</v>
      </c>
      <c r="I6284" t="s">
        <v>5748</v>
      </c>
      <c r="J6284">
        <v>473</v>
      </c>
      <c r="K6284">
        <v>24</v>
      </c>
      <c r="L6284">
        <v>6</v>
      </c>
      <c r="M6284" t="s">
        <v>5749</v>
      </c>
      <c r="N6284" t="s">
        <v>5750</v>
      </c>
      <c r="O6284" t="s">
        <v>5874</v>
      </c>
      <c r="P6284" t="s">
        <v>5875</v>
      </c>
      <c r="Q6284" t="s">
        <v>5876</v>
      </c>
      <c r="R6284">
        <v>96</v>
      </c>
      <c r="S6284" t="s">
        <v>6638</v>
      </c>
      <c r="T6284" t="s">
        <v>6638</v>
      </c>
      <c r="U6284">
        <v>7</v>
      </c>
      <c r="V6284" t="s">
        <v>6172</v>
      </c>
      <c r="W6284" t="s">
        <v>5869</v>
      </c>
      <c r="X6284">
        <v>1</v>
      </c>
    </row>
    <row r="6285" spans="1:24" x14ac:dyDescent="0.25">
      <c r="A6285">
        <v>34517</v>
      </c>
      <c r="B6285" t="s">
        <v>1919</v>
      </c>
      <c r="C6285" t="s">
        <v>441</v>
      </c>
      <c r="D6285" t="s">
        <v>5827</v>
      </c>
      <c r="E6285" t="s">
        <v>5828</v>
      </c>
      <c r="F6285">
        <v>23</v>
      </c>
      <c r="G6285" t="s">
        <v>6246</v>
      </c>
      <c r="H6285" t="s">
        <v>5747</v>
      </c>
      <c r="I6285" t="s">
        <v>5748</v>
      </c>
      <c r="J6285">
        <v>375</v>
      </c>
      <c r="K6285">
        <v>12</v>
      </c>
      <c r="L6285">
        <v>42.5</v>
      </c>
      <c r="M6285" t="s">
        <v>5749</v>
      </c>
      <c r="N6285" t="s">
        <v>5750</v>
      </c>
      <c r="O6285" t="s">
        <v>5790</v>
      </c>
      <c r="P6285" t="s">
        <v>5762</v>
      </c>
      <c r="Q6285" t="s">
        <v>5769</v>
      </c>
      <c r="R6285">
        <v>99304</v>
      </c>
      <c r="S6285" t="s">
        <v>6629</v>
      </c>
      <c r="T6285" t="s">
        <v>5779</v>
      </c>
      <c r="U6285">
        <v>31.99</v>
      </c>
      <c r="V6285" t="s">
        <v>5755</v>
      </c>
      <c r="W6285" t="s">
        <v>5756</v>
      </c>
      <c r="X6285">
        <v>1</v>
      </c>
    </row>
    <row r="6286" spans="1:24" x14ac:dyDescent="0.25">
      <c r="A6286">
        <v>34518</v>
      </c>
      <c r="B6286" t="s">
        <v>4288</v>
      </c>
      <c r="C6286" t="s">
        <v>442</v>
      </c>
      <c r="D6286" t="s">
        <v>5920</v>
      </c>
      <c r="E6286" t="s">
        <v>5997</v>
      </c>
      <c r="F6286">
        <v>20</v>
      </c>
      <c r="G6286" t="s">
        <v>5746</v>
      </c>
      <c r="H6286" t="s">
        <v>5747</v>
      </c>
      <c r="I6286" t="s">
        <v>5748</v>
      </c>
      <c r="J6286">
        <v>750</v>
      </c>
      <c r="K6286">
        <v>12</v>
      </c>
      <c r="L6286">
        <v>12.5</v>
      </c>
      <c r="M6286" t="s">
        <v>5759</v>
      </c>
      <c r="N6286" t="s">
        <v>6054</v>
      </c>
      <c r="O6286" t="s">
        <v>5790</v>
      </c>
      <c r="P6286" t="s">
        <v>5916</v>
      </c>
      <c r="Q6286" t="s">
        <v>6055</v>
      </c>
      <c r="R6286">
        <v>72852</v>
      </c>
      <c r="S6286" t="s">
        <v>6330</v>
      </c>
      <c r="T6286" t="s">
        <v>6126</v>
      </c>
      <c r="U6286">
        <v>14.99</v>
      </c>
      <c r="V6286" t="s">
        <v>5755</v>
      </c>
      <c r="W6286" t="s">
        <v>5756</v>
      </c>
      <c r="X6286">
        <v>1</v>
      </c>
    </row>
    <row r="6287" spans="1:24" x14ac:dyDescent="0.25">
      <c r="A6287">
        <v>34383</v>
      </c>
      <c r="B6287" t="s">
        <v>4314</v>
      </c>
      <c r="C6287" t="s">
        <v>442</v>
      </c>
      <c r="D6287" t="s">
        <v>5961</v>
      </c>
      <c r="E6287" t="s">
        <v>6222</v>
      </c>
      <c r="F6287">
        <v>20</v>
      </c>
      <c r="G6287" t="s">
        <v>5746</v>
      </c>
      <c r="H6287" t="s">
        <v>5747</v>
      </c>
      <c r="I6287" t="s">
        <v>5748</v>
      </c>
      <c r="J6287">
        <v>750</v>
      </c>
      <c r="K6287">
        <v>6</v>
      </c>
      <c r="L6287">
        <v>11</v>
      </c>
      <c r="M6287" t="s">
        <v>5759</v>
      </c>
      <c r="N6287" t="s">
        <v>5835</v>
      </c>
      <c r="O6287" t="s">
        <v>5790</v>
      </c>
      <c r="P6287" t="s">
        <v>5988</v>
      </c>
      <c r="Q6287" t="s">
        <v>5974</v>
      </c>
      <c r="R6287">
        <v>67102</v>
      </c>
      <c r="S6287" t="s">
        <v>5956</v>
      </c>
      <c r="T6287" t="s">
        <v>5957</v>
      </c>
      <c r="U6287">
        <v>19.989999999999998</v>
      </c>
      <c r="V6287" t="s">
        <v>5755</v>
      </c>
      <c r="W6287" t="s">
        <v>5869</v>
      </c>
      <c r="X6287">
        <v>1</v>
      </c>
    </row>
    <row r="6288" spans="1:24" x14ac:dyDescent="0.25">
      <c r="A6288">
        <v>34319</v>
      </c>
      <c r="B6288" t="s">
        <v>4182</v>
      </c>
      <c r="C6288" t="s">
        <v>443</v>
      </c>
      <c r="D6288" t="s">
        <v>5871</v>
      </c>
      <c r="E6288" t="s">
        <v>6192</v>
      </c>
      <c r="F6288">
        <v>27</v>
      </c>
      <c r="G6288" t="s">
        <v>5837</v>
      </c>
      <c r="H6288" t="s">
        <v>5747</v>
      </c>
      <c r="I6288" t="s">
        <v>5748</v>
      </c>
      <c r="J6288">
        <v>3960</v>
      </c>
      <c r="K6288">
        <v>2</v>
      </c>
      <c r="L6288">
        <v>5</v>
      </c>
      <c r="M6288" t="s">
        <v>5759</v>
      </c>
      <c r="N6288" t="s">
        <v>5781</v>
      </c>
      <c r="O6288" t="s">
        <v>5874</v>
      </c>
      <c r="P6288" t="s">
        <v>5875</v>
      </c>
      <c r="Q6288" t="s">
        <v>5876</v>
      </c>
      <c r="R6288">
        <v>49217</v>
      </c>
      <c r="S6288" t="s">
        <v>6280</v>
      </c>
      <c r="T6288" t="s">
        <v>6182</v>
      </c>
      <c r="U6288">
        <v>28.29</v>
      </c>
      <c r="V6288" t="s">
        <v>6172</v>
      </c>
      <c r="W6288" t="s">
        <v>5869</v>
      </c>
      <c r="X6288">
        <v>12</v>
      </c>
    </row>
    <row r="6289" spans="1:24" x14ac:dyDescent="0.25">
      <c r="A6289">
        <v>34319</v>
      </c>
      <c r="B6289" t="s">
        <v>4182</v>
      </c>
      <c r="C6289" t="s">
        <v>443</v>
      </c>
      <c r="D6289" t="s">
        <v>5871</v>
      </c>
      <c r="E6289" t="s">
        <v>6192</v>
      </c>
      <c r="F6289">
        <v>27</v>
      </c>
      <c r="G6289" t="s">
        <v>5837</v>
      </c>
      <c r="H6289" t="s">
        <v>5747</v>
      </c>
      <c r="I6289" t="s">
        <v>5748</v>
      </c>
      <c r="J6289">
        <v>3960</v>
      </c>
      <c r="K6289">
        <v>2</v>
      </c>
      <c r="L6289">
        <v>5</v>
      </c>
      <c r="M6289" t="s">
        <v>5759</v>
      </c>
      <c r="N6289" t="s">
        <v>5781</v>
      </c>
      <c r="O6289" t="s">
        <v>5874</v>
      </c>
      <c r="P6289" t="s">
        <v>5875</v>
      </c>
      <c r="Q6289" t="s">
        <v>5876</v>
      </c>
      <c r="R6289">
        <v>49217</v>
      </c>
      <c r="S6289" t="s">
        <v>6280</v>
      </c>
      <c r="T6289" t="s">
        <v>6182</v>
      </c>
      <c r="U6289">
        <v>28.29</v>
      </c>
      <c r="V6289" t="s">
        <v>6172</v>
      </c>
      <c r="W6289" t="s">
        <v>5869</v>
      </c>
      <c r="X6289">
        <v>12</v>
      </c>
    </row>
    <row r="6290" spans="1:24" x14ac:dyDescent="0.25">
      <c r="A6290">
        <v>33720</v>
      </c>
      <c r="B6290" t="s">
        <v>3545</v>
      </c>
      <c r="C6290" t="s">
        <v>443</v>
      </c>
      <c r="D6290" t="s">
        <v>6177</v>
      </c>
      <c r="E6290" t="s">
        <v>6190</v>
      </c>
      <c r="F6290">
        <v>10</v>
      </c>
      <c r="G6290" t="s">
        <v>5767</v>
      </c>
      <c r="H6290" t="s">
        <v>5747</v>
      </c>
      <c r="I6290" t="s">
        <v>5748</v>
      </c>
      <c r="J6290">
        <v>2130</v>
      </c>
      <c r="K6290">
        <v>4</v>
      </c>
      <c r="L6290">
        <v>4</v>
      </c>
      <c r="M6290" t="s">
        <v>5749</v>
      </c>
      <c r="N6290" t="s">
        <v>5750</v>
      </c>
      <c r="O6290" t="s">
        <v>5874</v>
      </c>
      <c r="P6290" t="s">
        <v>5875</v>
      </c>
      <c r="Q6290" t="s">
        <v>5876</v>
      </c>
      <c r="R6290">
        <v>42099</v>
      </c>
      <c r="S6290" t="s">
        <v>6179</v>
      </c>
      <c r="T6290" t="s">
        <v>6179</v>
      </c>
      <c r="U6290">
        <v>11.49</v>
      </c>
      <c r="V6290" t="s">
        <v>6172</v>
      </c>
      <c r="W6290" t="s">
        <v>5869</v>
      </c>
      <c r="X6290">
        <v>6</v>
      </c>
    </row>
    <row r="6291" spans="1:24" x14ac:dyDescent="0.25">
      <c r="A6291">
        <v>33720</v>
      </c>
      <c r="B6291" t="s">
        <v>3545</v>
      </c>
      <c r="C6291" t="s">
        <v>443</v>
      </c>
      <c r="D6291" t="s">
        <v>6177</v>
      </c>
      <c r="E6291" t="s">
        <v>6190</v>
      </c>
      <c r="F6291">
        <v>10</v>
      </c>
      <c r="G6291" t="s">
        <v>5767</v>
      </c>
      <c r="H6291" t="s">
        <v>5747</v>
      </c>
      <c r="I6291" t="s">
        <v>5748</v>
      </c>
      <c r="J6291">
        <v>2130</v>
      </c>
      <c r="K6291">
        <v>4</v>
      </c>
      <c r="L6291">
        <v>4</v>
      </c>
      <c r="M6291" t="s">
        <v>5749</v>
      </c>
      <c r="N6291" t="s">
        <v>5750</v>
      </c>
      <c r="O6291" t="s">
        <v>5874</v>
      </c>
      <c r="P6291" t="s">
        <v>5875</v>
      </c>
      <c r="Q6291" t="s">
        <v>5876</v>
      </c>
      <c r="R6291">
        <v>42099</v>
      </c>
      <c r="S6291" t="s">
        <v>6179</v>
      </c>
      <c r="T6291" t="s">
        <v>6179</v>
      </c>
      <c r="U6291">
        <v>11.49</v>
      </c>
      <c r="V6291" t="s">
        <v>6172</v>
      </c>
      <c r="W6291" t="s">
        <v>5869</v>
      </c>
      <c r="X6291">
        <v>6</v>
      </c>
    </row>
    <row r="6292" spans="1:24" x14ac:dyDescent="0.25">
      <c r="A6292">
        <v>34561</v>
      </c>
      <c r="B6292" t="s">
        <v>4149</v>
      </c>
      <c r="C6292" t="s">
        <v>443</v>
      </c>
      <c r="D6292" t="s">
        <v>5871</v>
      </c>
      <c r="E6292" t="s">
        <v>5872</v>
      </c>
      <c r="F6292">
        <v>27</v>
      </c>
      <c r="G6292" t="s">
        <v>5837</v>
      </c>
      <c r="H6292" t="s">
        <v>5747</v>
      </c>
      <c r="I6292" t="s">
        <v>5748</v>
      </c>
      <c r="J6292">
        <v>2130</v>
      </c>
      <c r="K6292">
        <v>4</v>
      </c>
      <c r="L6292">
        <v>8</v>
      </c>
      <c r="M6292" t="s">
        <v>5749</v>
      </c>
      <c r="N6292" t="s">
        <v>5750</v>
      </c>
      <c r="O6292" t="s">
        <v>5874</v>
      </c>
      <c r="P6292" t="s">
        <v>6168</v>
      </c>
      <c r="Q6292" t="s">
        <v>5876</v>
      </c>
      <c r="R6292">
        <v>84466</v>
      </c>
      <c r="S6292" t="s">
        <v>6406</v>
      </c>
      <c r="T6292" t="s">
        <v>5984</v>
      </c>
      <c r="U6292">
        <v>11.99</v>
      </c>
      <c r="V6292" t="s">
        <v>6172</v>
      </c>
      <c r="W6292" t="s">
        <v>5869</v>
      </c>
      <c r="X6292">
        <v>6</v>
      </c>
    </row>
    <row r="6293" spans="1:24" x14ac:dyDescent="0.25">
      <c r="A6293">
        <v>34561</v>
      </c>
      <c r="B6293" t="s">
        <v>4149</v>
      </c>
      <c r="C6293" t="s">
        <v>443</v>
      </c>
      <c r="D6293" t="s">
        <v>5871</v>
      </c>
      <c r="E6293" t="s">
        <v>5872</v>
      </c>
      <c r="F6293">
        <v>27</v>
      </c>
      <c r="G6293" t="s">
        <v>5837</v>
      </c>
      <c r="H6293" t="s">
        <v>5747</v>
      </c>
      <c r="I6293" t="s">
        <v>5748</v>
      </c>
      <c r="J6293">
        <v>2130</v>
      </c>
      <c r="K6293">
        <v>4</v>
      </c>
      <c r="L6293">
        <v>8</v>
      </c>
      <c r="M6293" t="s">
        <v>5749</v>
      </c>
      <c r="N6293" t="s">
        <v>5750</v>
      </c>
      <c r="O6293" t="s">
        <v>5874</v>
      </c>
      <c r="P6293" t="s">
        <v>6168</v>
      </c>
      <c r="Q6293" t="s">
        <v>5876</v>
      </c>
      <c r="R6293">
        <v>84466</v>
      </c>
      <c r="S6293" t="s">
        <v>6406</v>
      </c>
      <c r="T6293" t="s">
        <v>5984</v>
      </c>
      <c r="U6293">
        <v>11.99</v>
      </c>
      <c r="V6293" t="s">
        <v>6172</v>
      </c>
      <c r="W6293" t="s">
        <v>5869</v>
      </c>
      <c r="X6293">
        <v>6</v>
      </c>
    </row>
    <row r="6294" spans="1:24" x14ac:dyDescent="0.25">
      <c r="A6294">
        <v>34774</v>
      </c>
      <c r="B6294" t="s">
        <v>4303</v>
      </c>
      <c r="C6294" t="s">
        <v>442</v>
      </c>
      <c r="D6294" t="s">
        <v>5886</v>
      </c>
      <c r="E6294" t="s">
        <v>6048</v>
      </c>
      <c r="F6294">
        <v>22</v>
      </c>
      <c r="G6294" t="s">
        <v>5816</v>
      </c>
      <c r="H6294" t="s">
        <v>5747</v>
      </c>
      <c r="I6294" t="s">
        <v>5748</v>
      </c>
      <c r="J6294">
        <v>750</v>
      </c>
      <c r="K6294">
        <v>6</v>
      </c>
      <c r="L6294">
        <v>13.5</v>
      </c>
      <c r="M6294" t="s">
        <v>5759</v>
      </c>
      <c r="N6294" t="s">
        <v>6085</v>
      </c>
      <c r="O6294" t="s">
        <v>5761</v>
      </c>
      <c r="P6294" t="s">
        <v>5889</v>
      </c>
      <c r="Q6294" t="s">
        <v>6086</v>
      </c>
      <c r="R6294">
        <v>45084</v>
      </c>
      <c r="S6294" t="s">
        <v>6183</v>
      </c>
      <c r="T6294" t="s">
        <v>5999</v>
      </c>
      <c r="U6294">
        <v>39.99</v>
      </c>
      <c r="V6294" t="s">
        <v>5755</v>
      </c>
      <c r="W6294" t="s">
        <v>5765</v>
      </c>
      <c r="X6294">
        <v>1</v>
      </c>
    </row>
    <row r="6295" spans="1:24" x14ac:dyDescent="0.25">
      <c r="A6295">
        <v>33900</v>
      </c>
      <c r="B6295" t="s">
        <v>3199</v>
      </c>
      <c r="C6295" t="s">
        <v>442</v>
      </c>
      <c r="D6295" t="s">
        <v>5886</v>
      </c>
      <c r="E6295" t="s">
        <v>5966</v>
      </c>
      <c r="F6295">
        <v>10</v>
      </c>
      <c r="G6295" t="s">
        <v>5767</v>
      </c>
      <c r="H6295" t="s">
        <v>5747</v>
      </c>
      <c r="I6295" t="s">
        <v>5748</v>
      </c>
      <c r="J6295">
        <v>3000</v>
      </c>
      <c r="K6295">
        <v>4</v>
      </c>
      <c r="L6295">
        <v>13.5</v>
      </c>
      <c r="M6295" t="s">
        <v>5759</v>
      </c>
      <c r="N6295" t="s">
        <v>5888</v>
      </c>
      <c r="O6295" t="s">
        <v>5790</v>
      </c>
      <c r="P6295" t="s">
        <v>5922</v>
      </c>
      <c r="Q6295" t="s">
        <v>5890</v>
      </c>
      <c r="R6295">
        <v>62797</v>
      </c>
      <c r="S6295" t="s">
        <v>6749</v>
      </c>
      <c r="T6295" t="s">
        <v>5844</v>
      </c>
      <c r="U6295">
        <v>35.99</v>
      </c>
      <c r="V6295" t="s">
        <v>5960</v>
      </c>
      <c r="W6295" t="s">
        <v>5869</v>
      </c>
      <c r="X6295">
        <v>1</v>
      </c>
    </row>
    <row r="6296" spans="1:24" x14ac:dyDescent="0.25">
      <c r="A6296">
        <v>33902</v>
      </c>
      <c r="B6296" t="s">
        <v>3201</v>
      </c>
      <c r="C6296" t="s">
        <v>442</v>
      </c>
      <c r="D6296" t="s">
        <v>5920</v>
      </c>
      <c r="E6296" t="s">
        <v>6005</v>
      </c>
      <c r="F6296">
        <v>10</v>
      </c>
      <c r="G6296" t="s">
        <v>5767</v>
      </c>
      <c r="H6296" t="s">
        <v>5747</v>
      </c>
      <c r="I6296" t="s">
        <v>5748</v>
      </c>
      <c r="J6296">
        <v>3000</v>
      </c>
      <c r="K6296">
        <v>4</v>
      </c>
      <c r="L6296">
        <v>13.5</v>
      </c>
      <c r="M6296" t="s">
        <v>5759</v>
      </c>
      <c r="N6296" t="s">
        <v>5888</v>
      </c>
      <c r="O6296" t="s">
        <v>5790</v>
      </c>
      <c r="P6296" t="s">
        <v>5922</v>
      </c>
      <c r="Q6296" t="s">
        <v>5890</v>
      </c>
      <c r="R6296">
        <v>62797</v>
      </c>
      <c r="S6296" t="s">
        <v>6749</v>
      </c>
      <c r="T6296" t="s">
        <v>5844</v>
      </c>
      <c r="U6296">
        <v>35.99</v>
      </c>
      <c r="V6296" t="s">
        <v>5960</v>
      </c>
      <c r="W6296" t="s">
        <v>5869</v>
      </c>
      <c r="X6296">
        <v>1</v>
      </c>
    </row>
    <row r="6297" spans="1:24" x14ac:dyDescent="0.25">
      <c r="A6297">
        <v>34421</v>
      </c>
      <c r="B6297" t="s">
        <v>4172</v>
      </c>
      <c r="C6297" t="s">
        <v>443</v>
      </c>
      <c r="D6297" t="s">
        <v>5871</v>
      </c>
      <c r="E6297" t="s">
        <v>5872</v>
      </c>
      <c r="F6297">
        <v>27</v>
      </c>
      <c r="G6297" t="s">
        <v>5837</v>
      </c>
      <c r="H6297" t="s">
        <v>5747</v>
      </c>
      <c r="I6297" t="s">
        <v>5748</v>
      </c>
      <c r="J6297">
        <v>355</v>
      </c>
      <c r="K6297">
        <v>24</v>
      </c>
      <c r="L6297">
        <v>8.3000000000000007</v>
      </c>
      <c r="M6297" t="s">
        <v>5749</v>
      </c>
      <c r="N6297" t="s">
        <v>5750</v>
      </c>
      <c r="O6297" t="s">
        <v>5874</v>
      </c>
      <c r="P6297" t="s">
        <v>5875</v>
      </c>
      <c r="Q6297" t="s">
        <v>5876</v>
      </c>
      <c r="R6297">
        <v>86613</v>
      </c>
      <c r="S6297" t="s">
        <v>6449</v>
      </c>
      <c r="T6297" t="s">
        <v>6449</v>
      </c>
      <c r="U6297">
        <v>5.05</v>
      </c>
      <c r="V6297" t="s">
        <v>6172</v>
      </c>
      <c r="W6297" t="s">
        <v>5869</v>
      </c>
      <c r="X6297">
        <v>1</v>
      </c>
    </row>
    <row r="6298" spans="1:24" x14ac:dyDescent="0.25">
      <c r="A6298">
        <v>34421</v>
      </c>
      <c r="B6298" t="s">
        <v>4172</v>
      </c>
      <c r="C6298" t="s">
        <v>443</v>
      </c>
      <c r="D6298" t="s">
        <v>5871</v>
      </c>
      <c r="E6298" t="s">
        <v>5872</v>
      </c>
      <c r="F6298">
        <v>27</v>
      </c>
      <c r="G6298" t="s">
        <v>5837</v>
      </c>
      <c r="H6298" t="s">
        <v>5747</v>
      </c>
      <c r="I6298" t="s">
        <v>5748</v>
      </c>
      <c r="J6298">
        <v>355</v>
      </c>
      <c r="K6298">
        <v>24</v>
      </c>
      <c r="L6298">
        <v>8.3000000000000007</v>
      </c>
      <c r="M6298" t="s">
        <v>5749</v>
      </c>
      <c r="N6298" t="s">
        <v>5750</v>
      </c>
      <c r="O6298" t="s">
        <v>5874</v>
      </c>
      <c r="P6298" t="s">
        <v>5875</v>
      </c>
      <c r="Q6298" t="s">
        <v>5876</v>
      </c>
      <c r="R6298">
        <v>86613</v>
      </c>
      <c r="S6298" t="s">
        <v>6449</v>
      </c>
      <c r="T6298" t="s">
        <v>6449</v>
      </c>
      <c r="U6298">
        <v>5.05</v>
      </c>
      <c r="V6298" t="s">
        <v>6172</v>
      </c>
      <c r="W6298" t="s">
        <v>5869</v>
      </c>
      <c r="X6298">
        <v>1</v>
      </c>
    </row>
    <row r="6299" spans="1:24" x14ac:dyDescent="0.25">
      <c r="A6299">
        <v>34519</v>
      </c>
      <c r="B6299" t="s">
        <v>4289</v>
      </c>
      <c r="C6299" t="s">
        <v>442</v>
      </c>
      <c r="D6299" t="s">
        <v>5886</v>
      </c>
      <c r="E6299" t="s">
        <v>6078</v>
      </c>
      <c r="F6299">
        <v>20</v>
      </c>
      <c r="G6299" t="s">
        <v>5746</v>
      </c>
      <c r="H6299" t="s">
        <v>5747</v>
      </c>
      <c r="I6299" t="s">
        <v>5748</v>
      </c>
      <c r="J6299">
        <v>750</v>
      </c>
      <c r="K6299">
        <v>12</v>
      </c>
      <c r="L6299">
        <v>13</v>
      </c>
      <c r="M6299" t="s">
        <v>5759</v>
      </c>
      <c r="N6299" t="s">
        <v>6054</v>
      </c>
      <c r="O6299" t="s">
        <v>5790</v>
      </c>
      <c r="P6299" t="s">
        <v>5916</v>
      </c>
      <c r="Q6299" t="s">
        <v>6055</v>
      </c>
      <c r="R6299">
        <v>72852</v>
      </c>
      <c r="S6299" t="s">
        <v>6330</v>
      </c>
      <c r="T6299" t="s">
        <v>6126</v>
      </c>
      <c r="U6299">
        <v>14.99</v>
      </c>
      <c r="V6299" t="s">
        <v>5755</v>
      </c>
      <c r="W6299" t="s">
        <v>5756</v>
      </c>
      <c r="X6299">
        <v>1</v>
      </c>
    </row>
    <row r="6300" spans="1:24" x14ac:dyDescent="0.25">
      <c r="A6300">
        <v>33895</v>
      </c>
      <c r="B6300" t="s">
        <v>3722</v>
      </c>
      <c r="C6300" t="s">
        <v>444</v>
      </c>
      <c r="D6300" t="s">
        <v>6161</v>
      </c>
      <c r="E6300" t="s">
        <v>6395</v>
      </c>
      <c r="F6300">
        <v>10</v>
      </c>
      <c r="G6300" t="s">
        <v>5767</v>
      </c>
      <c r="H6300" t="s">
        <v>5747</v>
      </c>
      <c r="I6300" t="s">
        <v>5748</v>
      </c>
      <c r="J6300">
        <v>355</v>
      </c>
      <c r="K6300">
        <v>24</v>
      </c>
      <c r="L6300">
        <v>5</v>
      </c>
      <c r="M6300" t="s">
        <v>5749</v>
      </c>
      <c r="N6300" t="s">
        <v>5750</v>
      </c>
      <c r="O6300" t="s">
        <v>5751</v>
      </c>
      <c r="P6300" t="s">
        <v>6163</v>
      </c>
      <c r="Q6300" t="s">
        <v>6396</v>
      </c>
      <c r="R6300">
        <v>86229</v>
      </c>
      <c r="S6300" t="s">
        <v>6623</v>
      </c>
      <c r="T6300" t="s">
        <v>6075</v>
      </c>
      <c r="U6300">
        <v>2.99</v>
      </c>
      <c r="V6300" t="s">
        <v>6172</v>
      </c>
      <c r="W6300" t="s">
        <v>5756</v>
      </c>
      <c r="X6300">
        <v>1</v>
      </c>
    </row>
    <row r="6301" spans="1:24" x14ac:dyDescent="0.25">
      <c r="A6301">
        <v>33072</v>
      </c>
      <c r="B6301" t="s">
        <v>5548</v>
      </c>
      <c r="C6301" t="s">
        <v>442</v>
      </c>
      <c r="D6301" t="s">
        <v>5920</v>
      </c>
      <c r="E6301" t="s">
        <v>5921</v>
      </c>
      <c r="F6301">
        <v>20</v>
      </c>
      <c r="G6301" t="s">
        <v>5746</v>
      </c>
      <c r="H6301" t="s">
        <v>5747</v>
      </c>
      <c r="I6301" t="s">
        <v>5748</v>
      </c>
      <c r="J6301">
        <v>750</v>
      </c>
      <c r="K6301">
        <v>12</v>
      </c>
      <c r="L6301">
        <v>12.6</v>
      </c>
      <c r="M6301" t="s">
        <v>5749</v>
      </c>
      <c r="N6301" t="s">
        <v>5750</v>
      </c>
      <c r="O6301" t="s">
        <v>5790</v>
      </c>
      <c r="P6301" t="s">
        <v>5916</v>
      </c>
      <c r="Q6301" t="s">
        <v>5952</v>
      </c>
      <c r="R6301">
        <v>42343</v>
      </c>
      <c r="S6301" t="s">
        <v>5953</v>
      </c>
      <c r="T6301" t="s">
        <v>5954</v>
      </c>
      <c r="U6301">
        <v>14.99</v>
      </c>
      <c r="V6301" t="s">
        <v>5755</v>
      </c>
      <c r="W6301" t="s">
        <v>5869</v>
      </c>
      <c r="X6301">
        <v>1</v>
      </c>
    </row>
    <row r="6302" spans="1:24" x14ac:dyDescent="0.25">
      <c r="A6302">
        <v>34540</v>
      </c>
      <c r="B6302" t="s">
        <v>4166</v>
      </c>
      <c r="C6302" t="s">
        <v>443</v>
      </c>
      <c r="D6302" t="s">
        <v>5871</v>
      </c>
      <c r="E6302" t="s">
        <v>6192</v>
      </c>
      <c r="F6302">
        <v>21</v>
      </c>
      <c r="G6302" t="s">
        <v>6127</v>
      </c>
      <c r="H6302" t="s">
        <v>5747</v>
      </c>
      <c r="I6302" t="s">
        <v>5748</v>
      </c>
      <c r="J6302">
        <v>355</v>
      </c>
      <c r="K6302">
        <v>24</v>
      </c>
      <c r="L6302">
        <v>4.5</v>
      </c>
      <c r="M6302" t="s">
        <v>5759</v>
      </c>
      <c r="N6302" t="s">
        <v>5908</v>
      </c>
      <c r="O6302" t="s">
        <v>5874</v>
      </c>
      <c r="P6302" t="s">
        <v>5875</v>
      </c>
      <c r="Q6302" t="s">
        <v>5876</v>
      </c>
      <c r="R6302">
        <v>85054</v>
      </c>
      <c r="S6302" t="s">
        <v>5978</v>
      </c>
      <c r="T6302" t="s">
        <v>5899</v>
      </c>
      <c r="U6302">
        <v>2.4900000000000002</v>
      </c>
      <c r="V6302" t="s">
        <v>6172</v>
      </c>
      <c r="W6302" t="s">
        <v>5869</v>
      </c>
      <c r="X6302">
        <v>1</v>
      </c>
    </row>
    <row r="6303" spans="1:24" x14ac:dyDescent="0.25">
      <c r="A6303">
        <v>34540</v>
      </c>
      <c r="B6303" t="s">
        <v>4166</v>
      </c>
      <c r="C6303" t="s">
        <v>443</v>
      </c>
      <c r="D6303" t="s">
        <v>5871</v>
      </c>
      <c r="E6303" t="s">
        <v>6192</v>
      </c>
      <c r="F6303">
        <v>21</v>
      </c>
      <c r="G6303" t="s">
        <v>6127</v>
      </c>
      <c r="H6303" t="s">
        <v>5747</v>
      </c>
      <c r="I6303" t="s">
        <v>5748</v>
      </c>
      <c r="J6303">
        <v>355</v>
      </c>
      <c r="K6303">
        <v>24</v>
      </c>
      <c r="L6303">
        <v>4.5</v>
      </c>
      <c r="M6303" t="s">
        <v>5759</v>
      </c>
      <c r="N6303" t="s">
        <v>5908</v>
      </c>
      <c r="O6303" t="s">
        <v>5874</v>
      </c>
      <c r="P6303" t="s">
        <v>5875</v>
      </c>
      <c r="Q6303" t="s">
        <v>5876</v>
      </c>
      <c r="R6303">
        <v>85054</v>
      </c>
      <c r="S6303" t="s">
        <v>5978</v>
      </c>
      <c r="T6303" t="s">
        <v>5899</v>
      </c>
      <c r="U6303">
        <v>2.4900000000000002</v>
      </c>
      <c r="V6303" t="s">
        <v>6172</v>
      </c>
      <c r="W6303" t="s">
        <v>5869</v>
      </c>
      <c r="X6303">
        <v>1</v>
      </c>
    </row>
    <row r="6304" spans="1:24" x14ac:dyDescent="0.25">
      <c r="A6304">
        <v>34541</v>
      </c>
      <c r="B6304" t="s">
        <v>4691</v>
      </c>
      <c r="C6304" t="s">
        <v>443</v>
      </c>
      <c r="D6304" t="s">
        <v>5871</v>
      </c>
      <c r="E6304" t="s">
        <v>5872</v>
      </c>
      <c r="F6304">
        <v>27</v>
      </c>
      <c r="G6304" t="s">
        <v>5837</v>
      </c>
      <c r="H6304" t="s">
        <v>5747</v>
      </c>
      <c r="I6304" t="s">
        <v>5748</v>
      </c>
      <c r="J6304">
        <v>355</v>
      </c>
      <c r="K6304">
        <v>24</v>
      </c>
      <c r="L6304">
        <v>6</v>
      </c>
      <c r="M6304" t="s">
        <v>5759</v>
      </c>
      <c r="N6304" t="s">
        <v>5908</v>
      </c>
      <c r="O6304" t="s">
        <v>5874</v>
      </c>
      <c r="P6304" t="s">
        <v>5875</v>
      </c>
      <c r="Q6304" t="s">
        <v>5876</v>
      </c>
      <c r="R6304">
        <v>85054</v>
      </c>
      <c r="S6304" t="s">
        <v>5978</v>
      </c>
      <c r="T6304" t="s">
        <v>5899</v>
      </c>
      <c r="U6304">
        <v>2.4900000000000002</v>
      </c>
      <c r="V6304" t="s">
        <v>6172</v>
      </c>
      <c r="W6304" t="s">
        <v>5869</v>
      </c>
      <c r="X6304">
        <v>1</v>
      </c>
    </row>
    <row r="6305" spans="1:24" x14ac:dyDescent="0.25">
      <c r="A6305">
        <v>34541</v>
      </c>
      <c r="B6305" t="s">
        <v>4691</v>
      </c>
      <c r="C6305" t="s">
        <v>443</v>
      </c>
      <c r="D6305" t="s">
        <v>5871</v>
      </c>
      <c r="E6305" t="s">
        <v>5872</v>
      </c>
      <c r="F6305">
        <v>27</v>
      </c>
      <c r="G6305" t="s">
        <v>5837</v>
      </c>
      <c r="H6305" t="s">
        <v>5747</v>
      </c>
      <c r="I6305" t="s">
        <v>5748</v>
      </c>
      <c r="J6305">
        <v>355</v>
      </c>
      <c r="K6305">
        <v>24</v>
      </c>
      <c r="L6305">
        <v>6</v>
      </c>
      <c r="M6305" t="s">
        <v>5759</v>
      </c>
      <c r="N6305" t="s">
        <v>5908</v>
      </c>
      <c r="O6305" t="s">
        <v>5874</v>
      </c>
      <c r="P6305" t="s">
        <v>5875</v>
      </c>
      <c r="Q6305" t="s">
        <v>5876</v>
      </c>
      <c r="R6305">
        <v>85054</v>
      </c>
      <c r="S6305" t="s">
        <v>5978</v>
      </c>
      <c r="T6305" t="s">
        <v>5899</v>
      </c>
      <c r="U6305">
        <v>2.4900000000000002</v>
      </c>
      <c r="V6305" t="s">
        <v>6172</v>
      </c>
      <c r="W6305" t="s">
        <v>5869</v>
      </c>
      <c r="X6305">
        <v>1</v>
      </c>
    </row>
    <row r="6306" spans="1:24" x14ac:dyDescent="0.25">
      <c r="A6306">
        <v>33400</v>
      </c>
      <c r="B6306" t="s">
        <v>3976</v>
      </c>
      <c r="C6306" t="s">
        <v>444</v>
      </c>
      <c r="D6306" t="s">
        <v>6161</v>
      </c>
      <c r="E6306" t="s">
        <v>6395</v>
      </c>
      <c r="F6306">
        <v>10</v>
      </c>
      <c r="G6306" t="s">
        <v>5767</v>
      </c>
      <c r="H6306" t="s">
        <v>5747</v>
      </c>
      <c r="I6306" t="s">
        <v>5792</v>
      </c>
      <c r="J6306">
        <v>2130</v>
      </c>
      <c r="K6306">
        <v>4</v>
      </c>
      <c r="L6306">
        <v>5</v>
      </c>
      <c r="M6306" t="s">
        <v>5749</v>
      </c>
      <c r="N6306" t="s">
        <v>5750</v>
      </c>
      <c r="O6306" t="s">
        <v>5751</v>
      </c>
      <c r="P6306" t="s">
        <v>6163</v>
      </c>
      <c r="Q6306" t="s">
        <v>6396</v>
      </c>
      <c r="R6306">
        <v>86187</v>
      </c>
      <c r="S6306" t="s">
        <v>6610</v>
      </c>
      <c r="T6306" t="s">
        <v>6195</v>
      </c>
      <c r="U6306">
        <v>15.49</v>
      </c>
      <c r="V6306" t="s">
        <v>6172</v>
      </c>
      <c r="W6306" t="s">
        <v>5756</v>
      </c>
      <c r="X6306">
        <v>6</v>
      </c>
    </row>
    <row r="6307" spans="1:24" x14ac:dyDescent="0.25">
      <c r="A6307">
        <v>33402</v>
      </c>
      <c r="B6307" t="s">
        <v>3977</v>
      </c>
      <c r="C6307" t="s">
        <v>444</v>
      </c>
      <c r="D6307" t="s">
        <v>6161</v>
      </c>
      <c r="E6307" t="s">
        <v>6395</v>
      </c>
      <c r="F6307">
        <v>10</v>
      </c>
      <c r="G6307" t="s">
        <v>5767</v>
      </c>
      <c r="H6307" t="s">
        <v>5747</v>
      </c>
      <c r="I6307" t="s">
        <v>5792</v>
      </c>
      <c r="J6307">
        <v>2130</v>
      </c>
      <c r="K6307">
        <v>4</v>
      </c>
      <c r="L6307">
        <v>5</v>
      </c>
      <c r="M6307" t="s">
        <v>5749</v>
      </c>
      <c r="N6307" t="s">
        <v>5750</v>
      </c>
      <c r="O6307" t="s">
        <v>5751</v>
      </c>
      <c r="P6307" t="s">
        <v>6163</v>
      </c>
      <c r="Q6307" t="s">
        <v>6396</v>
      </c>
      <c r="R6307">
        <v>86187</v>
      </c>
      <c r="S6307" t="s">
        <v>6610</v>
      </c>
      <c r="T6307" t="s">
        <v>6195</v>
      </c>
      <c r="U6307">
        <v>15.49</v>
      </c>
      <c r="V6307" t="s">
        <v>6172</v>
      </c>
      <c r="W6307" t="s">
        <v>5756</v>
      </c>
      <c r="X6307">
        <v>6</v>
      </c>
    </row>
    <row r="6308" spans="1:24" x14ac:dyDescent="0.25">
      <c r="A6308">
        <v>33118</v>
      </c>
      <c r="B6308" t="s">
        <v>3905</v>
      </c>
      <c r="C6308" t="s">
        <v>443</v>
      </c>
      <c r="D6308" t="s">
        <v>5871</v>
      </c>
      <c r="E6308" t="s">
        <v>6192</v>
      </c>
      <c r="F6308">
        <v>27</v>
      </c>
      <c r="G6308" t="s">
        <v>5837</v>
      </c>
      <c r="H6308" t="s">
        <v>5747</v>
      </c>
      <c r="I6308" t="s">
        <v>5748</v>
      </c>
      <c r="J6308">
        <v>473</v>
      </c>
      <c r="K6308">
        <v>24</v>
      </c>
      <c r="L6308">
        <v>5.0999999999999996</v>
      </c>
      <c r="M6308" t="s">
        <v>5749</v>
      </c>
      <c r="N6308" t="s">
        <v>5750</v>
      </c>
      <c r="O6308" t="s">
        <v>5874</v>
      </c>
      <c r="P6308" t="s">
        <v>5875</v>
      </c>
      <c r="Q6308" t="s">
        <v>5876</v>
      </c>
      <c r="R6308">
        <v>86613</v>
      </c>
      <c r="S6308" t="s">
        <v>6449</v>
      </c>
      <c r="T6308" t="s">
        <v>6449</v>
      </c>
      <c r="U6308">
        <v>5.18</v>
      </c>
      <c r="V6308" t="s">
        <v>6172</v>
      </c>
      <c r="W6308" t="s">
        <v>5869</v>
      </c>
      <c r="X6308">
        <v>1</v>
      </c>
    </row>
    <row r="6309" spans="1:24" x14ac:dyDescent="0.25">
      <c r="A6309">
        <v>33118</v>
      </c>
      <c r="B6309" t="s">
        <v>3905</v>
      </c>
      <c r="C6309" t="s">
        <v>443</v>
      </c>
      <c r="D6309" t="s">
        <v>5871</v>
      </c>
      <c r="E6309" t="s">
        <v>6192</v>
      </c>
      <c r="F6309">
        <v>27</v>
      </c>
      <c r="G6309" t="s">
        <v>5837</v>
      </c>
      <c r="H6309" t="s">
        <v>5747</v>
      </c>
      <c r="I6309" t="s">
        <v>5748</v>
      </c>
      <c r="J6309">
        <v>473</v>
      </c>
      <c r="K6309">
        <v>24</v>
      </c>
      <c r="L6309">
        <v>5.0999999999999996</v>
      </c>
      <c r="M6309" t="s">
        <v>5749</v>
      </c>
      <c r="N6309" t="s">
        <v>5750</v>
      </c>
      <c r="O6309" t="s">
        <v>5874</v>
      </c>
      <c r="P6309" t="s">
        <v>5875</v>
      </c>
      <c r="Q6309" t="s">
        <v>5876</v>
      </c>
      <c r="R6309">
        <v>86613</v>
      </c>
      <c r="S6309" t="s">
        <v>6449</v>
      </c>
      <c r="T6309" t="s">
        <v>6449</v>
      </c>
      <c r="U6309">
        <v>5.18</v>
      </c>
      <c r="V6309" t="s">
        <v>6172</v>
      </c>
      <c r="W6309" t="s">
        <v>5869</v>
      </c>
      <c r="X6309">
        <v>1</v>
      </c>
    </row>
    <row r="6310" spans="1:24" x14ac:dyDescent="0.25">
      <c r="A6310">
        <v>33216</v>
      </c>
      <c r="B6310" t="s">
        <v>3951</v>
      </c>
      <c r="C6310" t="s">
        <v>443</v>
      </c>
      <c r="D6310" t="s">
        <v>5871</v>
      </c>
      <c r="E6310" t="s">
        <v>6342</v>
      </c>
      <c r="F6310">
        <v>27</v>
      </c>
      <c r="G6310" t="s">
        <v>5837</v>
      </c>
      <c r="H6310" t="s">
        <v>5747</v>
      </c>
      <c r="I6310" t="s">
        <v>5748</v>
      </c>
      <c r="J6310">
        <v>2130</v>
      </c>
      <c r="K6310">
        <v>4</v>
      </c>
      <c r="L6310">
        <v>4</v>
      </c>
      <c r="M6310" t="s">
        <v>5749</v>
      </c>
      <c r="N6310" t="s">
        <v>5750</v>
      </c>
      <c r="O6310" t="s">
        <v>5874</v>
      </c>
      <c r="P6310" t="s">
        <v>5875</v>
      </c>
      <c r="Q6310" t="s">
        <v>5876</v>
      </c>
      <c r="R6310">
        <v>42735</v>
      </c>
      <c r="S6310" t="s">
        <v>6181</v>
      </c>
      <c r="T6310" t="s">
        <v>6182</v>
      </c>
      <c r="U6310">
        <v>13.5</v>
      </c>
      <c r="V6310" t="s">
        <v>6172</v>
      </c>
      <c r="W6310" t="s">
        <v>5869</v>
      </c>
      <c r="X6310">
        <v>6</v>
      </c>
    </row>
    <row r="6311" spans="1:24" x14ac:dyDescent="0.25">
      <c r="A6311">
        <v>33216</v>
      </c>
      <c r="B6311" t="s">
        <v>3951</v>
      </c>
      <c r="C6311" t="s">
        <v>443</v>
      </c>
      <c r="D6311" t="s">
        <v>5871</v>
      </c>
      <c r="E6311" t="s">
        <v>6342</v>
      </c>
      <c r="F6311">
        <v>27</v>
      </c>
      <c r="G6311" t="s">
        <v>5837</v>
      </c>
      <c r="H6311" t="s">
        <v>5747</v>
      </c>
      <c r="I6311" t="s">
        <v>5748</v>
      </c>
      <c r="J6311">
        <v>2130</v>
      </c>
      <c r="K6311">
        <v>4</v>
      </c>
      <c r="L6311">
        <v>4</v>
      </c>
      <c r="M6311" t="s">
        <v>5749</v>
      </c>
      <c r="N6311" t="s">
        <v>5750</v>
      </c>
      <c r="O6311" t="s">
        <v>5874</v>
      </c>
      <c r="P6311" t="s">
        <v>5875</v>
      </c>
      <c r="Q6311" t="s">
        <v>5876</v>
      </c>
      <c r="R6311">
        <v>42735</v>
      </c>
      <c r="S6311" t="s">
        <v>6181</v>
      </c>
      <c r="T6311" t="s">
        <v>6182</v>
      </c>
      <c r="U6311">
        <v>13.5</v>
      </c>
      <c r="V6311" t="s">
        <v>6172</v>
      </c>
      <c r="W6311" t="s">
        <v>5869</v>
      </c>
      <c r="X6311">
        <v>6</v>
      </c>
    </row>
    <row r="6312" spans="1:24" x14ac:dyDescent="0.25">
      <c r="A6312">
        <v>32722</v>
      </c>
      <c r="B6312" t="s">
        <v>5073</v>
      </c>
      <c r="C6312" t="s">
        <v>444</v>
      </c>
      <c r="D6312" t="s">
        <v>6161</v>
      </c>
      <c r="E6312" t="s">
        <v>6395</v>
      </c>
      <c r="F6312">
        <v>10</v>
      </c>
      <c r="G6312" t="s">
        <v>5767</v>
      </c>
      <c r="H6312" t="s">
        <v>5747</v>
      </c>
      <c r="I6312" t="s">
        <v>5748</v>
      </c>
      <c r="J6312">
        <v>4260</v>
      </c>
      <c r="K6312">
        <v>2</v>
      </c>
      <c r="L6312">
        <v>5</v>
      </c>
      <c r="M6312" t="s">
        <v>5749</v>
      </c>
      <c r="N6312" t="s">
        <v>5750</v>
      </c>
      <c r="O6312" t="s">
        <v>5751</v>
      </c>
      <c r="P6312" t="s">
        <v>6283</v>
      </c>
      <c r="Q6312" t="s">
        <v>6396</v>
      </c>
      <c r="R6312">
        <v>84980</v>
      </c>
      <c r="S6312" t="s">
        <v>6155</v>
      </c>
      <c r="T6312" t="s">
        <v>6156</v>
      </c>
      <c r="U6312">
        <v>28.99</v>
      </c>
      <c r="V6312" t="s">
        <v>6172</v>
      </c>
      <c r="W6312" t="s">
        <v>5756</v>
      </c>
      <c r="X6312">
        <v>12</v>
      </c>
    </row>
    <row r="6313" spans="1:24" x14ac:dyDescent="0.25">
      <c r="A6313">
        <v>33373</v>
      </c>
      <c r="B6313" t="s">
        <v>3536</v>
      </c>
      <c r="C6313" t="s">
        <v>443</v>
      </c>
      <c r="D6313" t="s">
        <v>6177</v>
      </c>
      <c r="E6313" t="s">
        <v>6167</v>
      </c>
      <c r="F6313">
        <v>27</v>
      </c>
      <c r="G6313" t="s">
        <v>5837</v>
      </c>
      <c r="H6313" t="s">
        <v>5747</v>
      </c>
      <c r="I6313" t="s">
        <v>5748</v>
      </c>
      <c r="J6313">
        <v>473</v>
      </c>
      <c r="K6313">
        <v>24</v>
      </c>
      <c r="L6313">
        <v>5.4</v>
      </c>
      <c r="M6313" t="s">
        <v>5749</v>
      </c>
      <c r="N6313" t="s">
        <v>5750</v>
      </c>
      <c r="O6313" t="s">
        <v>5874</v>
      </c>
      <c r="P6313" t="s">
        <v>5875</v>
      </c>
      <c r="Q6313" t="s">
        <v>5876</v>
      </c>
      <c r="R6313">
        <v>42099</v>
      </c>
      <c r="S6313" t="s">
        <v>6179</v>
      </c>
      <c r="T6313" t="s">
        <v>6179</v>
      </c>
      <c r="U6313">
        <v>3.39</v>
      </c>
      <c r="V6313" t="s">
        <v>6172</v>
      </c>
      <c r="W6313" t="s">
        <v>5869</v>
      </c>
      <c r="X6313">
        <v>1</v>
      </c>
    </row>
    <row r="6314" spans="1:24" x14ac:dyDescent="0.25">
      <c r="A6314">
        <v>33373</v>
      </c>
      <c r="B6314" t="s">
        <v>3536</v>
      </c>
      <c r="C6314" t="s">
        <v>443</v>
      </c>
      <c r="D6314" t="s">
        <v>6177</v>
      </c>
      <c r="E6314" t="s">
        <v>6167</v>
      </c>
      <c r="F6314">
        <v>27</v>
      </c>
      <c r="G6314" t="s">
        <v>5837</v>
      </c>
      <c r="H6314" t="s">
        <v>5747</v>
      </c>
      <c r="I6314" t="s">
        <v>5748</v>
      </c>
      <c r="J6314">
        <v>473</v>
      </c>
      <c r="K6314">
        <v>24</v>
      </c>
      <c r="L6314">
        <v>5.4</v>
      </c>
      <c r="M6314" t="s">
        <v>5749</v>
      </c>
      <c r="N6314" t="s">
        <v>5750</v>
      </c>
      <c r="O6314" t="s">
        <v>5874</v>
      </c>
      <c r="P6314" t="s">
        <v>5875</v>
      </c>
      <c r="Q6314" t="s">
        <v>5876</v>
      </c>
      <c r="R6314">
        <v>42099</v>
      </c>
      <c r="S6314" t="s">
        <v>6179</v>
      </c>
      <c r="T6314" t="s">
        <v>6179</v>
      </c>
      <c r="U6314">
        <v>3.39</v>
      </c>
      <c r="V6314" t="s">
        <v>6172</v>
      </c>
      <c r="W6314" t="s">
        <v>5869</v>
      </c>
      <c r="X6314">
        <v>1</v>
      </c>
    </row>
    <row r="6315" spans="1:24" x14ac:dyDescent="0.25">
      <c r="A6315">
        <v>34179</v>
      </c>
      <c r="B6315" t="s">
        <v>4235</v>
      </c>
      <c r="C6315" t="s">
        <v>443</v>
      </c>
      <c r="D6315" t="s">
        <v>5871</v>
      </c>
      <c r="E6315" t="s">
        <v>6192</v>
      </c>
      <c r="F6315">
        <v>27</v>
      </c>
      <c r="G6315" t="s">
        <v>5837</v>
      </c>
      <c r="H6315" t="s">
        <v>5747</v>
      </c>
      <c r="I6315" t="s">
        <v>5748</v>
      </c>
      <c r="J6315">
        <v>473</v>
      </c>
      <c r="K6315">
        <v>24</v>
      </c>
      <c r="L6315">
        <v>4.3</v>
      </c>
      <c r="M6315" t="s">
        <v>5749</v>
      </c>
      <c r="N6315" t="s">
        <v>5750</v>
      </c>
      <c r="O6315" t="s">
        <v>5874</v>
      </c>
      <c r="P6315" t="s">
        <v>5875</v>
      </c>
      <c r="Q6315" t="s">
        <v>5876</v>
      </c>
      <c r="R6315">
        <v>85841</v>
      </c>
      <c r="S6315" t="s">
        <v>6577</v>
      </c>
      <c r="T6315" t="s">
        <v>6578</v>
      </c>
      <c r="U6315">
        <v>4.24</v>
      </c>
      <c r="V6315" t="s">
        <v>6172</v>
      </c>
      <c r="W6315" t="s">
        <v>5869</v>
      </c>
      <c r="X6315">
        <v>1</v>
      </c>
    </row>
    <row r="6316" spans="1:24" x14ac:dyDescent="0.25">
      <c r="A6316">
        <v>34179</v>
      </c>
      <c r="B6316" t="s">
        <v>4235</v>
      </c>
      <c r="C6316" t="s">
        <v>443</v>
      </c>
      <c r="D6316" t="s">
        <v>5871</v>
      </c>
      <c r="E6316" t="s">
        <v>6192</v>
      </c>
      <c r="F6316">
        <v>27</v>
      </c>
      <c r="G6316" t="s">
        <v>5837</v>
      </c>
      <c r="H6316" t="s">
        <v>5747</v>
      </c>
      <c r="I6316" t="s">
        <v>5748</v>
      </c>
      <c r="J6316">
        <v>473</v>
      </c>
      <c r="K6316">
        <v>24</v>
      </c>
      <c r="L6316">
        <v>4.3</v>
      </c>
      <c r="M6316" t="s">
        <v>5749</v>
      </c>
      <c r="N6316" t="s">
        <v>5750</v>
      </c>
      <c r="O6316" t="s">
        <v>5874</v>
      </c>
      <c r="P6316" t="s">
        <v>5875</v>
      </c>
      <c r="Q6316" t="s">
        <v>5876</v>
      </c>
      <c r="R6316">
        <v>85841</v>
      </c>
      <c r="S6316" t="s">
        <v>6577</v>
      </c>
      <c r="T6316" t="s">
        <v>6578</v>
      </c>
      <c r="U6316">
        <v>4.24</v>
      </c>
      <c r="V6316" t="s">
        <v>6172</v>
      </c>
      <c r="W6316" t="s">
        <v>5869</v>
      </c>
      <c r="X6316">
        <v>1</v>
      </c>
    </row>
    <row r="6317" spans="1:24" x14ac:dyDescent="0.25">
      <c r="A6317">
        <v>34180</v>
      </c>
      <c r="B6317" t="s">
        <v>4236</v>
      </c>
      <c r="C6317" t="s">
        <v>443</v>
      </c>
      <c r="D6317" t="s">
        <v>5871</v>
      </c>
      <c r="E6317" t="s">
        <v>5872</v>
      </c>
      <c r="F6317">
        <v>27</v>
      </c>
      <c r="G6317" t="s">
        <v>5837</v>
      </c>
      <c r="H6317" t="s">
        <v>5747</v>
      </c>
      <c r="I6317" t="s">
        <v>5748</v>
      </c>
      <c r="J6317">
        <v>473</v>
      </c>
      <c r="K6317">
        <v>24</v>
      </c>
      <c r="L6317">
        <v>7.6</v>
      </c>
      <c r="M6317" t="s">
        <v>5749</v>
      </c>
      <c r="N6317" t="s">
        <v>5750</v>
      </c>
      <c r="O6317" t="s">
        <v>5874</v>
      </c>
      <c r="P6317" t="s">
        <v>5875</v>
      </c>
      <c r="Q6317" t="s">
        <v>5876</v>
      </c>
      <c r="R6317">
        <v>85841</v>
      </c>
      <c r="S6317" t="s">
        <v>6577</v>
      </c>
      <c r="T6317" t="s">
        <v>6578</v>
      </c>
      <c r="U6317">
        <v>4.24</v>
      </c>
      <c r="V6317" t="s">
        <v>6172</v>
      </c>
      <c r="W6317" t="s">
        <v>5869</v>
      </c>
      <c r="X6317">
        <v>1</v>
      </c>
    </row>
    <row r="6318" spans="1:24" x14ac:dyDescent="0.25">
      <c r="A6318">
        <v>34180</v>
      </c>
      <c r="B6318" t="s">
        <v>4236</v>
      </c>
      <c r="C6318" t="s">
        <v>443</v>
      </c>
      <c r="D6318" t="s">
        <v>5871</v>
      </c>
      <c r="E6318" t="s">
        <v>5872</v>
      </c>
      <c r="F6318">
        <v>27</v>
      </c>
      <c r="G6318" t="s">
        <v>5837</v>
      </c>
      <c r="H6318" t="s">
        <v>5747</v>
      </c>
      <c r="I6318" t="s">
        <v>5748</v>
      </c>
      <c r="J6318">
        <v>473</v>
      </c>
      <c r="K6318">
        <v>24</v>
      </c>
      <c r="L6318">
        <v>7.6</v>
      </c>
      <c r="M6318" t="s">
        <v>5749</v>
      </c>
      <c r="N6318" t="s">
        <v>5750</v>
      </c>
      <c r="O6318" t="s">
        <v>5874</v>
      </c>
      <c r="P6318" t="s">
        <v>5875</v>
      </c>
      <c r="Q6318" t="s">
        <v>5876</v>
      </c>
      <c r="R6318">
        <v>85841</v>
      </c>
      <c r="S6318" t="s">
        <v>6577</v>
      </c>
      <c r="T6318" t="s">
        <v>6578</v>
      </c>
      <c r="U6318">
        <v>4.24</v>
      </c>
      <c r="V6318" t="s">
        <v>6172</v>
      </c>
      <c r="W6318" t="s">
        <v>5869</v>
      </c>
      <c r="X6318">
        <v>1</v>
      </c>
    </row>
    <row r="6319" spans="1:24" x14ac:dyDescent="0.25">
      <c r="A6319">
        <v>34393</v>
      </c>
      <c r="B6319" t="s">
        <v>4315</v>
      </c>
      <c r="C6319" t="s">
        <v>441</v>
      </c>
      <c r="D6319" t="s">
        <v>5798</v>
      </c>
      <c r="E6319" t="s">
        <v>5799</v>
      </c>
      <c r="F6319">
        <v>10</v>
      </c>
      <c r="G6319" t="s">
        <v>5767</v>
      </c>
      <c r="H6319" t="s">
        <v>5747</v>
      </c>
      <c r="I6319" t="s">
        <v>5748</v>
      </c>
      <c r="J6319">
        <v>750</v>
      </c>
      <c r="K6319">
        <v>12</v>
      </c>
      <c r="L6319">
        <v>45</v>
      </c>
      <c r="M6319" t="s">
        <v>5749</v>
      </c>
      <c r="N6319" t="s">
        <v>5750</v>
      </c>
      <c r="O6319" t="s">
        <v>5751</v>
      </c>
      <c r="P6319" t="s">
        <v>5752</v>
      </c>
      <c r="Q6319" t="s">
        <v>5838</v>
      </c>
      <c r="R6319">
        <v>42036</v>
      </c>
      <c r="S6319" t="s">
        <v>5754</v>
      </c>
      <c r="T6319" t="s">
        <v>5754</v>
      </c>
      <c r="U6319">
        <v>24.99</v>
      </c>
      <c r="V6319" t="s">
        <v>5755</v>
      </c>
      <c r="W6319" t="s">
        <v>5756</v>
      </c>
      <c r="X6319">
        <v>1</v>
      </c>
    </row>
    <row r="6320" spans="1:24" x14ac:dyDescent="0.25">
      <c r="A6320">
        <v>36791</v>
      </c>
      <c r="B6320" t="s">
        <v>4995</v>
      </c>
      <c r="C6320" t="s">
        <v>441</v>
      </c>
      <c r="D6320" t="s">
        <v>5821</v>
      </c>
      <c r="E6320" t="s">
        <v>5821</v>
      </c>
      <c r="F6320">
        <v>20</v>
      </c>
      <c r="G6320" t="s">
        <v>5746</v>
      </c>
      <c r="H6320" t="s">
        <v>5747</v>
      </c>
      <c r="I6320" t="s">
        <v>5748</v>
      </c>
      <c r="J6320">
        <v>750</v>
      </c>
      <c r="K6320">
        <v>12</v>
      </c>
      <c r="L6320">
        <v>40</v>
      </c>
      <c r="M6320" t="s">
        <v>5749</v>
      </c>
      <c r="N6320" t="s">
        <v>5750</v>
      </c>
      <c r="O6320" t="s">
        <v>5751</v>
      </c>
      <c r="P6320" t="s">
        <v>5762</v>
      </c>
      <c r="Q6320" t="s">
        <v>5823</v>
      </c>
      <c r="R6320">
        <v>83712</v>
      </c>
      <c r="S6320" t="s">
        <v>6526</v>
      </c>
      <c r="T6320" t="s">
        <v>6526</v>
      </c>
      <c r="U6320">
        <v>33.99</v>
      </c>
      <c r="V6320" t="s">
        <v>5755</v>
      </c>
      <c r="W6320" t="s">
        <v>5756</v>
      </c>
      <c r="X6320">
        <v>1</v>
      </c>
    </row>
    <row r="6321" spans="1:24" x14ac:dyDescent="0.25">
      <c r="A6321">
        <v>32894</v>
      </c>
      <c r="B6321" t="s">
        <v>6770</v>
      </c>
      <c r="C6321" t="s">
        <v>443</v>
      </c>
      <c r="D6321" t="s">
        <v>6201</v>
      </c>
      <c r="E6321" t="s">
        <v>6342</v>
      </c>
      <c r="F6321">
        <v>10</v>
      </c>
      <c r="G6321" t="s">
        <v>5767</v>
      </c>
      <c r="H6321" t="s">
        <v>5747</v>
      </c>
      <c r="I6321" t="s">
        <v>5748</v>
      </c>
      <c r="J6321">
        <v>473</v>
      </c>
      <c r="K6321">
        <v>24</v>
      </c>
      <c r="L6321">
        <v>5.6</v>
      </c>
      <c r="M6321" t="s">
        <v>5749</v>
      </c>
      <c r="N6321" t="s">
        <v>5750</v>
      </c>
      <c r="O6321" t="s">
        <v>5874</v>
      </c>
      <c r="P6321" t="s">
        <v>5875</v>
      </c>
      <c r="Q6321" t="s">
        <v>5876</v>
      </c>
      <c r="R6321">
        <v>85659</v>
      </c>
      <c r="S6321" t="s">
        <v>6615</v>
      </c>
      <c r="T6321" t="s">
        <v>6615</v>
      </c>
      <c r="U6321">
        <v>4.3</v>
      </c>
      <c r="V6321" t="s">
        <v>6172</v>
      </c>
      <c r="W6321" t="s">
        <v>5869</v>
      </c>
      <c r="X6321">
        <v>1</v>
      </c>
    </row>
    <row r="6322" spans="1:24" x14ac:dyDescent="0.25">
      <c r="A6322">
        <v>32894</v>
      </c>
      <c r="B6322" t="s">
        <v>6770</v>
      </c>
      <c r="C6322" t="s">
        <v>443</v>
      </c>
      <c r="D6322" t="s">
        <v>6201</v>
      </c>
      <c r="E6322" t="s">
        <v>6342</v>
      </c>
      <c r="F6322">
        <v>10</v>
      </c>
      <c r="G6322" t="s">
        <v>5767</v>
      </c>
      <c r="H6322" t="s">
        <v>5747</v>
      </c>
      <c r="I6322" t="s">
        <v>5748</v>
      </c>
      <c r="J6322">
        <v>473</v>
      </c>
      <c r="K6322">
        <v>24</v>
      </c>
      <c r="L6322">
        <v>5.6</v>
      </c>
      <c r="M6322" t="s">
        <v>5749</v>
      </c>
      <c r="N6322" t="s">
        <v>5750</v>
      </c>
      <c r="O6322" t="s">
        <v>5874</v>
      </c>
      <c r="P6322" t="s">
        <v>5875</v>
      </c>
      <c r="Q6322" t="s">
        <v>5876</v>
      </c>
      <c r="R6322">
        <v>85659</v>
      </c>
      <c r="S6322" t="s">
        <v>6615</v>
      </c>
      <c r="T6322" t="s">
        <v>6615</v>
      </c>
      <c r="U6322">
        <v>4.3</v>
      </c>
      <c r="V6322" t="s">
        <v>6172</v>
      </c>
      <c r="W6322" t="s">
        <v>5869</v>
      </c>
      <c r="X6322">
        <v>1</v>
      </c>
    </row>
    <row r="6323" spans="1:24" x14ac:dyDescent="0.25">
      <c r="A6323">
        <v>32894</v>
      </c>
      <c r="B6323" t="s">
        <v>6770</v>
      </c>
      <c r="C6323" t="s">
        <v>443</v>
      </c>
      <c r="D6323" t="s">
        <v>6201</v>
      </c>
      <c r="E6323" t="s">
        <v>6342</v>
      </c>
      <c r="F6323">
        <v>10</v>
      </c>
      <c r="G6323" t="s">
        <v>5767</v>
      </c>
      <c r="H6323" t="s">
        <v>5747</v>
      </c>
      <c r="I6323" t="s">
        <v>5748</v>
      </c>
      <c r="J6323">
        <v>473</v>
      </c>
      <c r="K6323">
        <v>24</v>
      </c>
      <c r="L6323">
        <v>5.6</v>
      </c>
      <c r="M6323" t="s">
        <v>5749</v>
      </c>
      <c r="N6323" t="s">
        <v>5750</v>
      </c>
      <c r="O6323" t="s">
        <v>5874</v>
      </c>
      <c r="P6323" t="s">
        <v>5875</v>
      </c>
      <c r="Q6323" t="s">
        <v>5876</v>
      </c>
      <c r="R6323">
        <v>85659</v>
      </c>
      <c r="S6323" t="s">
        <v>6615</v>
      </c>
      <c r="T6323" t="s">
        <v>6615</v>
      </c>
      <c r="U6323">
        <v>4.3</v>
      </c>
      <c r="V6323" t="s">
        <v>6172</v>
      </c>
      <c r="W6323" t="s">
        <v>5869</v>
      </c>
      <c r="X6323">
        <v>1</v>
      </c>
    </row>
    <row r="6324" spans="1:24" x14ac:dyDescent="0.25">
      <c r="A6324">
        <v>32957</v>
      </c>
      <c r="B6324" t="s">
        <v>5261</v>
      </c>
      <c r="C6324" t="s">
        <v>442</v>
      </c>
      <c r="D6324" t="s">
        <v>5961</v>
      </c>
      <c r="E6324" t="s">
        <v>498</v>
      </c>
      <c r="F6324">
        <v>20</v>
      </c>
      <c r="G6324" t="s">
        <v>5746</v>
      </c>
      <c r="H6324" t="s">
        <v>5748</v>
      </c>
      <c r="I6324" t="s">
        <v>5748</v>
      </c>
      <c r="J6324">
        <v>750</v>
      </c>
      <c r="K6324">
        <v>12</v>
      </c>
      <c r="L6324">
        <v>11</v>
      </c>
      <c r="M6324" t="s">
        <v>5759</v>
      </c>
      <c r="N6324" t="s">
        <v>5781</v>
      </c>
      <c r="O6324" t="s">
        <v>5790</v>
      </c>
      <c r="P6324" t="s">
        <v>5916</v>
      </c>
      <c r="Q6324" t="s">
        <v>5974</v>
      </c>
      <c r="R6324">
        <v>43202</v>
      </c>
      <c r="S6324" t="s">
        <v>5771</v>
      </c>
      <c r="T6324" t="s">
        <v>5771</v>
      </c>
      <c r="U6324">
        <v>14.99</v>
      </c>
      <c r="V6324" t="s">
        <v>5755</v>
      </c>
      <c r="W6324" t="s">
        <v>5756</v>
      </c>
      <c r="X6324">
        <v>1</v>
      </c>
    </row>
    <row r="6325" spans="1:24" x14ac:dyDescent="0.25">
      <c r="A6325">
        <v>33071</v>
      </c>
      <c r="B6325" t="s">
        <v>3852</v>
      </c>
      <c r="C6325" t="s">
        <v>444</v>
      </c>
      <c r="D6325" t="s">
        <v>6161</v>
      </c>
      <c r="E6325" t="s">
        <v>6395</v>
      </c>
      <c r="F6325">
        <v>10</v>
      </c>
      <c r="G6325" t="s">
        <v>5767</v>
      </c>
      <c r="H6325" t="s">
        <v>5747</v>
      </c>
      <c r="I6325" t="s">
        <v>5792</v>
      </c>
      <c r="J6325">
        <v>2130</v>
      </c>
      <c r="K6325">
        <v>4</v>
      </c>
      <c r="L6325">
        <v>5</v>
      </c>
      <c r="M6325" t="s">
        <v>5749</v>
      </c>
      <c r="N6325" t="s">
        <v>5750</v>
      </c>
      <c r="O6325" t="s">
        <v>5751</v>
      </c>
      <c r="P6325" t="s">
        <v>6163</v>
      </c>
      <c r="Q6325" t="s">
        <v>6396</v>
      </c>
      <c r="R6325">
        <v>84101</v>
      </c>
      <c r="S6325" t="s">
        <v>6155</v>
      </c>
      <c r="T6325" t="s">
        <v>6156</v>
      </c>
      <c r="U6325">
        <v>14.49</v>
      </c>
      <c r="V6325" t="s">
        <v>6172</v>
      </c>
      <c r="W6325" t="s">
        <v>5756</v>
      </c>
      <c r="X6325">
        <v>6</v>
      </c>
    </row>
    <row r="6326" spans="1:24" x14ac:dyDescent="0.25">
      <c r="A6326">
        <v>34197</v>
      </c>
      <c r="B6326" t="s">
        <v>4123</v>
      </c>
      <c r="C6326" t="s">
        <v>441</v>
      </c>
      <c r="D6326" t="s">
        <v>5811</v>
      </c>
      <c r="E6326" t="s">
        <v>5812</v>
      </c>
      <c r="F6326">
        <v>20</v>
      </c>
      <c r="G6326" t="s">
        <v>5746</v>
      </c>
      <c r="H6326" t="s">
        <v>5747</v>
      </c>
      <c r="I6326" t="s">
        <v>5748</v>
      </c>
      <c r="J6326">
        <v>750</v>
      </c>
      <c r="K6326">
        <v>12</v>
      </c>
      <c r="L6326">
        <v>17</v>
      </c>
      <c r="M6326" t="s">
        <v>5759</v>
      </c>
      <c r="N6326" t="s">
        <v>5813</v>
      </c>
      <c r="O6326" t="s">
        <v>5761</v>
      </c>
      <c r="P6326" t="s">
        <v>5752</v>
      </c>
      <c r="Q6326" t="s">
        <v>5814</v>
      </c>
      <c r="R6326">
        <v>84997</v>
      </c>
      <c r="S6326" t="s">
        <v>5978</v>
      </c>
      <c r="T6326" t="s">
        <v>5899</v>
      </c>
      <c r="U6326">
        <v>26.99</v>
      </c>
      <c r="V6326" t="s">
        <v>5755</v>
      </c>
      <c r="W6326" t="s">
        <v>5765</v>
      </c>
      <c r="X6326">
        <v>1</v>
      </c>
    </row>
    <row r="6327" spans="1:24" x14ac:dyDescent="0.25">
      <c r="A6327">
        <v>34978</v>
      </c>
      <c r="B6327" t="s">
        <v>1550</v>
      </c>
      <c r="C6327" t="s">
        <v>442</v>
      </c>
      <c r="D6327" t="s">
        <v>5920</v>
      </c>
      <c r="E6327" t="s">
        <v>6005</v>
      </c>
      <c r="F6327">
        <v>20</v>
      </c>
      <c r="G6327" t="s">
        <v>5746</v>
      </c>
      <c r="H6327" t="s">
        <v>5747</v>
      </c>
      <c r="I6327" t="s">
        <v>5748</v>
      </c>
      <c r="J6327">
        <v>750</v>
      </c>
      <c r="K6327">
        <v>12</v>
      </c>
      <c r="L6327">
        <v>13.5</v>
      </c>
      <c r="M6327" t="s">
        <v>5759</v>
      </c>
      <c r="N6327" t="s">
        <v>5904</v>
      </c>
      <c r="O6327" t="s">
        <v>5790</v>
      </c>
      <c r="P6327" t="s">
        <v>5988</v>
      </c>
      <c r="Q6327" t="s">
        <v>5923</v>
      </c>
      <c r="R6327">
        <v>97215</v>
      </c>
      <c r="S6327" t="s">
        <v>6769</v>
      </c>
      <c r="T6327" t="s">
        <v>5957</v>
      </c>
      <c r="U6327">
        <v>19.989999999999998</v>
      </c>
      <c r="V6327" t="s">
        <v>5755</v>
      </c>
      <c r="W6327" t="s">
        <v>5869</v>
      </c>
      <c r="X6327">
        <v>1</v>
      </c>
    </row>
    <row r="6328" spans="1:24" x14ac:dyDescent="0.25">
      <c r="A6328">
        <v>34300</v>
      </c>
      <c r="B6328" t="s">
        <v>5266</v>
      </c>
      <c r="C6328" t="s">
        <v>441</v>
      </c>
      <c r="D6328" t="s">
        <v>5798</v>
      </c>
      <c r="E6328" t="s">
        <v>5799</v>
      </c>
      <c r="F6328">
        <v>11</v>
      </c>
      <c r="G6328" t="s">
        <v>5862</v>
      </c>
      <c r="H6328" t="s">
        <v>5791</v>
      </c>
      <c r="I6328" t="s">
        <v>5792</v>
      </c>
      <c r="J6328">
        <v>750</v>
      </c>
      <c r="K6328">
        <v>12</v>
      </c>
      <c r="L6328">
        <v>40</v>
      </c>
      <c r="M6328" t="s">
        <v>5759</v>
      </c>
      <c r="N6328" t="s">
        <v>5882</v>
      </c>
      <c r="O6328" t="s">
        <v>5761</v>
      </c>
      <c r="P6328" t="s">
        <v>5752</v>
      </c>
      <c r="Q6328" t="s">
        <v>5838</v>
      </c>
      <c r="R6328">
        <v>43112</v>
      </c>
      <c r="S6328" t="s">
        <v>5884</v>
      </c>
      <c r="T6328" t="s">
        <v>5754</v>
      </c>
      <c r="U6328">
        <v>27.99</v>
      </c>
      <c r="V6328" t="s">
        <v>5755</v>
      </c>
      <c r="W6328" t="s">
        <v>5765</v>
      </c>
      <c r="X6328">
        <v>1</v>
      </c>
    </row>
    <row r="6329" spans="1:24" x14ac:dyDescent="0.25">
      <c r="A6329">
        <v>34302</v>
      </c>
      <c r="B6329" t="s">
        <v>4300</v>
      </c>
      <c r="C6329" t="s">
        <v>441</v>
      </c>
      <c r="D6329" t="s">
        <v>5757</v>
      </c>
      <c r="E6329" t="s">
        <v>6234</v>
      </c>
      <c r="F6329">
        <v>23</v>
      </c>
      <c r="G6329" t="s">
        <v>6246</v>
      </c>
      <c r="H6329" t="s">
        <v>5791</v>
      </c>
      <c r="I6329" t="s">
        <v>5792</v>
      </c>
      <c r="J6329">
        <v>750</v>
      </c>
      <c r="K6329">
        <v>6</v>
      </c>
      <c r="L6329">
        <v>40</v>
      </c>
      <c r="M6329" t="s">
        <v>5759</v>
      </c>
      <c r="N6329" t="s">
        <v>5760</v>
      </c>
      <c r="O6329" t="s">
        <v>5751</v>
      </c>
      <c r="P6329" t="s">
        <v>5768</v>
      </c>
      <c r="Q6329" t="s">
        <v>5763</v>
      </c>
      <c r="R6329">
        <v>86808</v>
      </c>
      <c r="S6329" t="s">
        <v>5788</v>
      </c>
      <c r="T6329" t="s">
        <v>5788</v>
      </c>
      <c r="U6329">
        <v>33.99</v>
      </c>
      <c r="V6329" t="s">
        <v>5755</v>
      </c>
      <c r="W6329" t="s">
        <v>5756</v>
      </c>
      <c r="X6329">
        <v>1</v>
      </c>
    </row>
    <row r="6330" spans="1:24" x14ac:dyDescent="0.25">
      <c r="A6330">
        <v>32553</v>
      </c>
      <c r="B6330" t="s">
        <v>4282</v>
      </c>
      <c r="C6330" t="s">
        <v>441</v>
      </c>
      <c r="D6330" t="s">
        <v>5757</v>
      </c>
      <c r="E6330" t="s">
        <v>5867</v>
      </c>
      <c r="F6330">
        <v>22</v>
      </c>
      <c r="G6330" t="s">
        <v>5816</v>
      </c>
      <c r="H6330" t="s">
        <v>5747</v>
      </c>
      <c r="I6330" t="s">
        <v>5748</v>
      </c>
      <c r="J6330">
        <v>750</v>
      </c>
      <c r="K6330">
        <v>6</v>
      </c>
      <c r="L6330">
        <v>46</v>
      </c>
      <c r="M6330" t="s">
        <v>5759</v>
      </c>
      <c r="N6330" t="s">
        <v>5885</v>
      </c>
      <c r="O6330" t="s">
        <v>5790</v>
      </c>
      <c r="P6330" t="s">
        <v>5762</v>
      </c>
      <c r="Q6330" t="s">
        <v>5802</v>
      </c>
      <c r="R6330">
        <v>90924</v>
      </c>
      <c r="S6330" t="s">
        <v>6771</v>
      </c>
      <c r="T6330" t="s">
        <v>5984</v>
      </c>
      <c r="U6330">
        <v>89.49</v>
      </c>
      <c r="V6330" t="s">
        <v>5755</v>
      </c>
      <c r="W6330" t="s">
        <v>5756</v>
      </c>
      <c r="X6330">
        <v>1</v>
      </c>
    </row>
    <row r="6331" spans="1:24" x14ac:dyDescent="0.25">
      <c r="A6331">
        <v>34306</v>
      </c>
      <c r="B6331" t="s">
        <v>4138</v>
      </c>
      <c r="C6331" t="s">
        <v>442</v>
      </c>
      <c r="D6331" t="s">
        <v>5886</v>
      </c>
      <c r="E6331" t="s">
        <v>5887</v>
      </c>
      <c r="F6331">
        <v>11</v>
      </c>
      <c r="G6331" t="s">
        <v>5862</v>
      </c>
      <c r="H6331" t="s">
        <v>5791</v>
      </c>
      <c r="I6331" t="s">
        <v>5792</v>
      </c>
      <c r="J6331">
        <v>1000</v>
      </c>
      <c r="K6331">
        <v>6</v>
      </c>
      <c r="L6331">
        <v>13.5</v>
      </c>
      <c r="M6331" t="s">
        <v>5759</v>
      </c>
      <c r="N6331" t="s">
        <v>5888</v>
      </c>
      <c r="O6331" t="s">
        <v>5761</v>
      </c>
      <c r="P6331" t="s">
        <v>6002</v>
      </c>
      <c r="Q6331" t="s">
        <v>5890</v>
      </c>
      <c r="R6331">
        <v>42172</v>
      </c>
      <c r="S6331" t="s">
        <v>6001</v>
      </c>
      <c r="T6331" t="s">
        <v>5844</v>
      </c>
      <c r="U6331">
        <v>14.99</v>
      </c>
      <c r="V6331" t="s">
        <v>5755</v>
      </c>
      <c r="W6331" t="s">
        <v>5765</v>
      </c>
      <c r="X6331">
        <v>1</v>
      </c>
    </row>
    <row r="6332" spans="1:24" x14ac:dyDescent="0.25">
      <c r="A6332">
        <v>33712</v>
      </c>
      <c r="B6332" t="s">
        <v>3544</v>
      </c>
      <c r="C6332" t="s">
        <v>443</v>
      </c>
      <c r="D6332" t="s">
        <v>6177</v>
      </c>
      <c r="E6332" t="s">
        <v>6167</v>
      </c>
      <c r="F6332">
        <v>23</v>
      </c>
      <c r="G6332" t="s">
        <v>6246</v>
      </c>
      <c r="H6332" t="s">
        <v>5747</v>
      </c>
      <c r="I6332" t="s">
        <v>5748</v>
      </c>
      <c r="J6332">
        <v>4260</v>
      </c>
      <c r="K6332">
        <v>2</v>
      </c>
      <c r="L6332">
        <v>4</v>
      </c>
      <c r="M6332" t="s">
        <v>5749</v>
      </c>
      <c r="N6332" t="s">
        <v>5750</v>
      </c>
      <c r="O6332" t="s">
        <v>5874</v>
      </c>
      <c r="P6332" t="s">
        <v>5875</v>
      </c>
      <c r="Q6332" t="s">
        <v>5876</v>
      </c>
      <c r="R6332">
        <v>42090</v>
      </c>
      <c r="S6332" t="s">
        <v>6180</v>
      </c>
      <c r="T6332" t="s">
        <v>6180</v>
      </c>
      <c r="U6332">
        <v>24.99</v>
      </c>
      <c r="V6332" t="s">
        <v>6172</v>
      </c>
      <c r="W6332" t="s">
        <v>5869</v>
      </c>
      <c r="X6332">
        <v>12</v>
      </c>
    </row>
    <row r="6333" spans="1:24" x14ac:dyDescent="0.25">
      <c r="A6333">
        <v>33712</v>
      </c>
      <c r="B6333" t="s">
        <v>3544</v>
      </c>
      <c r="C6333" t="s">
        <v>443</v>
      </c>
      <c r="D6333" t="s">
        <v>6177</v>
      </c>
      <c r="E6333" t="s">
        <v>6167</v>
      </c>
      <c r="F6333">
        <v>23</v>
      </c>
      <c r="G6333" t="s">
        <v>6246</v>
      </c>
      <c r="H6333" t="s">
        <v>5747</v>
      </c>
      <c r="I6333" t="s">
        <v>5748</v>
      </c>
      <c r="J6333">
        <v>4260</v>
      </c>
      <c r="K6333">
        <v>2</v>
      </c>
      <c r="L6333">
        <v>4</v>
      </c>
      <c r="M6333" t="s">
        <v>5749</v>
      </c>
      <c r="N6333" t="s">
        <v>5750</v>
      </c>
      <c r="O6333" t="s">
        <v>5874</v>
      </c>
      <c r="P6333" t="s">
        <v>5875</v>
      </c>
      <c r="Q6333" t="s">
        <v>5876</v>
      </c>
      <c r="R6333">
        <v>42090</v>
      </c>
      <c r="S6333" t="s">
        <v>6180</v>
      </c>
      <c r="T6333" t="s">
        <v>6180</v>
      </c>
      <c r="U6333">
        <v>24.99</v>
      </c>
      <c r="V6333" t="s">
        <v>6172</v>
      </c>
      <c r="W6333" t="s">
        <v>5869</v>
      </c>
      <c r="X6333">
        <v>12</v>
      </c>
    </row>
    <row r="6334" spans="1:24" x14ac:dyDescent="0.25">
      <c r="A6334">
        <v>33463</v>
      </c>
      <c r="B6334" t="s">
        <v>3539</v>
      </c>
      <c r="C6334" t="s">
        <v>443</v>
      </c>
      <c r="D6334" t="s">
        <v>6177</v>
      </c>
      <c r="E6334" t="s">
        <v>6190</v>
      </c>
      <c r="F6334">
        <v>10</v>
      </c>
      <c r="G6334" t="s">
        <v>5767</v>
      </c>
      <c r="H6334" t="s">
        <v>5747</v>
      </c>
      <c r="I6334" t="s">
        <v>5748</v>
      </c>
      <c r="J6334">
        <v>10650</v>
      </c>
      <c r="K6334">
        <v>1</v>
      </c>
      <c r="L6334">
        <v>4</v>
      </c>
      <c r="M6334" t="s">
        <v>5749</v>
      </c>
      <c r="N6334" t="s">
        <v>5750</v>
      </c>
      <c r="O6334" t="s">
        <v>5874</v>
      </c>
      <c r="P6334" t="s">
        <v>5875</v>
      </c>
      <c r="Q6334" t="s">
        <v>5876</v>
      </c>
      <c r="R6334">
        <v>42090</v>
      </c>
      <c r="S6334" t="s">
        <v>6180</v>
      </c>
      <c r="T6334" t="s">
        <v>6180</v>
      </c>
      <c r="U6334">
        <v>57.98</v>
      </c>
      <c r="V6334" t="s">
        <v>6172</v>
      </c>
      <c r="W6334" t="s">
        <v>5869</v>
      </c>
      <c r="X6334">
        <v>30</v>
      </c>
    </row>
    <row r="6335" spans="1:24" x14ac:dyDescent="0.25">
      <c r="A6335">
        <v>33463</v>
      </c>
      <c r="B6335" t="s">
        <v>3539</v>
      </c>
      <c r="C6335" t="s">
        <v>443</v>
      </c>
      <c r="D6335" t="s">
        <v>6177</v>
      </c>
      <c r="E6335" t="s">
        <v>6190</v>
      </c>
      <c r="F6335">
        <v>10</v>
      </c>
      <c r="G6335" t="s">
        <v>5767</v>
      </c>
      <c r="H6335" t="s">
        <v>5747</v>
      </c>
      <c r="I6335" t="s">
        <v>5748</v>
      </c>
      <c r="J6335">
        <v>10650</v>
      </c>
      <c r="K6335">
        <v>1</v>
      </c>
      <c r="L6335">
        <v>4</v>
      </c>
      <c r="M6335" t="s">
        <v>5749</v>
      </c>
      <c r="N6335" t="s">
        <v>5750</v>
      </c>
      <c r="O6335" t="s">
        <v>5874</v>
      </c>
      <c r="P6335" t="s">
        <v>5875</v>
      </c>
      <c r="Q6335" t="s">
        <v>5876</v>
      </c>
      <c r="R6335">
        <v>42090</v>
      </c>
      <c r="S6335" t="s">
        <v>6180</v>
      </c>
      <c r="T6335" t="s">
        <v>6180</v>
      </c>
      <c r="U6335">
        <v>57.98</v>
      </c>
      <c r="V6335" t="s">
        <v>6172</v>
      </c>
      <c r="W6335" t="s">
        <v>5869</v>
      </c>
      <c r="X6335">
        <v>30</v>
      </c>
    </row>
    <row r="6336" spans="1:24" x14ac:dyDescent="0.25">
      <c r="A6336">
        <v>34690</v>
      </c>
      <c r="B6336" t="s">
        <v>4203</v>
      </c>
      <c r="C6336" t="s">
        <v>443</v>
      </c>
      <c r="D6336" t="s">
        <v>6637</v>
      </c>
      <c r="E6336" t="s">
        <v>5872</v>
      </c>
      <c r="F6336">
        <v>27</v>
      </c>
      <c r="G6336" t="s">
        <v>5837</v>
      </c>
      <c r="H6336" t="s">
        <v>5747</v>
      </c>
      <c r="I6336" t="s">
        <v>5748</v>
      </c>
      <c r="J6336">
        <v>473</v>
      </c>
      <c r="K6336">
        <v>24</v>
      </c>
      <c r="L6336">
        <v>6</v>
      </c>
      <c r="M6336" t="s">
        <v>5749</v>
      </c>
      <c r="N6336" t="s">
        <v>5750</v>
      </c>
      <c r="O6336" t="s">
        <v>5874</v>
      </c>
      <c r="P6336" t="s">
        <v>5875</v>
      </c>
      <c r="Q6336" t="s">
        <v>5876</v>
      </c>
      <c r="R6336">
        <v>90004</v>
      </c>
      <c r="S6336" t="s">
        <v>6638</v>
      </c>
      <c r="T6336" t="s">
        <v>6638</v>
      </c>
      <c r="U6336">
        <v>4.29</v>
      </c>
      <c r="V6336" t="s">
        <v>6172</v>
      </c>
      <c r="W6336" t="s">
        <v>5869</v>
      </c>
      <c r="X6336">
        <v>1</v>
      </c>
    </row>
    <row r="6337" spans="1:24" x14ac:dyDescent="0.25">
      <c r="A6337">
        <v>34690</v>
      </c>
      <c r="B6337" t="s">
        <v>4203</v>
      </c>
      <c r="C6337" t="s">
        <v>443</v>
      </c>
      <c r="D6337" t="s">
        <v>6637</v>
      </c>
      <c r="E6337" t="s">
        <v>5872</v>
      </c>
      <c r="F6337">
        <v>27</v>
      </c>
      <c r="G6337" t="s">
        <v>5837</v>
      </c>
      <c r="H6337" t="s">
        <v>5747</v>
      </c>
      <c r="I6337" t="s">
        <v>5748</v>
      </c>
      <c r="J6337">
        <v>473</v>
      </c>
      <c r="K6337">
        <v>24</v>
      </c>
      <c r="L6337">
        <v>6</v>
      </c>
      <c r="M6337" t="s">
        <v>5749</v>
      </c>
      <c r="N6337" t="s">
        <v>5750</v>
      </c>
      <c r="O6337" t="s">
        <v>5874</v>
      </c>
      <c r="P6337" t="s">
        <v>5875</v>
      </c>
      <c r="Q6337" t="s">
        <v>5876</v>
      </c>
      <c r="R6337">
        <v>90004</v>
      </c>
      <c r="S6337" t="s">
        <v>6638</v>
      </c>
      <c r="T6337" t="s">
        <v>6638</v>
      </c>
      <c r="U6337">
        <v>4.29</v>
      </c>
      <c r="V6337" t="s">
        <v>6172</v>
      </c>
      <c r="W6337" t="s">
        <v>5869</v>
      </c>
      <c r="X6337">
        <v>1</v>
      </c>
    </row>
    <row r="6338" spans="1:24" x14ac:dyDescent="0.25">
      <c r="A6338">
        <v>34690</v>
      </c>
      <c r="B6338" t="s">
        <v>4203</v>
      </c>
      <c r="C6338" t="s">
        <v>443</v>
      </c>
      <c r="D6338" t="s">
        <v>6637</v>
      </c>
      <c r="E6338" t="s">
        <v>5872</v>
      </c>
      <c r="F6338">
        <v>27</v>
      </c>
      <c r="G6338" t="s">
        <v>5837</v>
      </c>
      <c r="H6338" t="s">
        <v>5747</v>
      </c>
      <c r="I6338" t="s">
        <v>5748</v>
      </c>
      <c r="J6338">
        <v>473</v>
      </c>
      <c r="K6338">
        <v>24</v>
      </c>
      <c r="L6338">
        <v>6</v>
      </c>
      <c r="M6338" t="s">
        <v>5749</v>
      </c>
      <c r="N6338" t="s">
        <v>5750</v>
      </c>
      <c r="O6338" t="s">
        <v>5874</v>
      </c>
      <c r="P6338" t="s">
        <v>5875</v>
      </c>
      <c r="Q6338" t="s">
        <v>5876</v>
      </c>
      <c r="R6338">
        <v>96</v>
      </c>
      <c r="S6338" t="s">
        <v>6638</v>
      </c>
      <c r="T6338" t="s">
        <v>6638</v>
      </c>
      <c r="U6338">
        <v>4.29</v>
      </c>
      <c r="V6338" t="s">
        <v>6172</v>
      </c>
      <c r="W6338" t="s">
        <v>5869</v>
      </c>
      <c r="X6338">
        <v>1</v>
      </c>
    </row>
    <row r="6339" spans="1:24" x14ac:dyDescent="0.25">
      <c r="A6339">
        <v>33335</v>
      </c>
      <c r="B6339" t="s">
        <v>4377</v>
      </c>
      <c r="C6339" t="s">
        <v>443</v>
      </c>
      <c r="D6339" t="s">
        <v>6166</v>
      </c>
      <c r="E6339" t="s">
        <v>5872</v>
      </c>
      <c r="F6339">
        <v>10</v>
      </c>
      <c r="G6339" t="s">
        <v>5767</v>
      </c>
      <c r="H6339" t="s">
        <v>5747</v>
      </c>
      <c r="I6339" t="s">
        <v>5748</v>
      </c>
      <c r="J6339">
        <v>473</v>
      </c>
      <c r="K6339">
        <v>24</v>
      </c>
      <c r="L6339">
        <v>6</v>
      </c>
      <c r="M6339" t="s">
        <v>5749</v>
      </c>
      <c r="N6339" t="s">
        <v>5750</v>
      </c>
      <c r="O6339" t="s">
        <v>5751</v>
      </c>
      <c r="P6339" t="s">
        <v>5875</v>
      </c>
      <c r="Q6339" t="s">
        <v>6169</v>
      </c>
      <c r="R6339">
        <v>81522</v>
      </c>
      <c r="S6339" t="s">
        <v>6574</v>
      </c>
      <c r="T6339" t="s">
        <v>6570</v>
      </c>
      <c r="U6339">
        <v>3.99</v>
      </c>
      <c r="V6339" t="s">
        <v>6172</v>
      </c>
      <c r="W6339" t="s">
        <v>5869</v>
      </c>
      <c r="X6339">
        <v>1</v>
      </c>
    </row>
    <row r="6340" spans="1:24" x14ac:dyDescent="0.25">
      <c r="A6340">
        <v>33738</v>
      </c>
      <c r="B6340" t="s">
        <v>3458</v>
      </c>
      <c r="C6340" t="s">
        <v>443</v>
      </c>
      <c r="D6340" t="s">
        <v>6528</v>
      </c>
      <c r="E6340" t="s">
        <v>6342</v>
      </c>
      <c r="F6340">
        <v>21</v>
      </c>
      <c r="G6340" t="s">
        <v>6127</v>
      </c>
      <c r="H6340" t="s">
        <v>5747</v>
      </c>
      <c r="I6340" t="s">
        <v>5748</v>
      </c>
      <c r="J6340">
        <v>473</v>
      </c>
      <c r="K6340">
        <v>24</v>
      </c>
      <c r="L6340">
        <v>6</v>
      </c>
      <c r="M6340" t="s">
        <v>5749</v>
      </c>
      <c r="N6340" t="s">
        <v>5750</v>
      </c>
      <c r="O6340" t="s">
        <v>5874</v>
      </c>
      <c r="P6340" t="s">
        <v>5875</v>
      </c>
      <c r="Q6340" t="s">
        <v>5876</v>
      </c>
      <c r="R6340">
        <v>97</v>
      </c>
      <c r="S6340" t="s">
        <v>6529</v>
      </c>
      <c r="T6340" t="s">
        <v>6529</v>
      </c>
      <c r="U6340">
        <v>4.7</v>
      </c>
      <c r="V6340" t="s">
        <v>6172</v>
      </c>
      <c r="W6340" t="s">
        <v>5869</v>
      </c>
      <c r="X6340">
        <v>1</v>
      </c>
    </row>
    <row r="6341" spans="1:24" x14ac:dyDescent="0.25">
      <c r="A6341">
        <v>33738</v>
      </c>
      <c r="B6341" t="s">
        <v>3458</v>
      </c>
      <c r="C6341" t="s">
        <v>443</v>
      </c>
      <c r="D6341" t="s">
        <v>6528</v>
      </c>
      <c r="E6341" t="s">
        <v>6342</v>
      </c>
      <c r="F6341">
        <v>21</v>
      </c>
      <c r="G6341" t="s">
        <v>6127</v>
      </c>
      <c r="H6341" t="s">
        <v>5747</v>
      </c>
      <c r="I6341" t="s">
        <v>5748</v>
      </c>
      <c r="J6341">
        <v>473</v>
      </c>
      <c r="K6341">
        <v>24</v>
      </c>
      <c r="L6341">
        <v>6</v>
      </c>
      <c r="M6341" t="s">
        <v>5749</v>
      </c>
      <c r="N6341" t="s">
        <v>5750</v>
      </c>
      <c r="O6341" t="s">
        <v>5874</v>
      </c>
      <c r="P6341" t="s">
        <v>5875</v>
      </c>
      <c r="Q6341" t="s">
        <v>5876</v>
      </c>
      <c r="R6341">
        <v>97</v>
      </c>
      <c r="S6341" t="s">
        <v>6529</v>
      </c>
      <c r="T6341" t="s">
        <v>6529</v>
      </c>
      <c r="U6341">
        <v>4.7</v>
      </c>
      <c r="V6341" t="s">
        <v>6172</v>
      </c>
      <c r="W6341" t="s">
        <v>5869</v>
      </c>
      <c r="X6341">
        <v>1</v>
      </c>
    </row>
    <row r="6342" spans="1:24" x14ac:dyDescent="0.25">
      <c r="A6342">
        <v>33753</v>
      </c>
      <c r="B6342" t="s">
        <v>3592</v>
      </c>
      <c r="C6342" t="s">
        <v>443</v>
      </c>
      <c r="D6342" t="s">
        <v>6725</v>
      </c>
      <c r="E6342" t="s">
        <v>6192</v>
      </c>
      <c r="F6342">
        <v>27</v>
      </c>
      <c r="G6342" t="s">
        <v>5837</v>
      </c>
      <c r="H6342" t="s">
        <v>5747</v>
      </c>
      <c r="I6342" t="s">
        <v>5748</v>
      </c>
      <c r="J6342">
        <v>355</v>
      </c>
      <c r="K6342">
        <v>24</v>
      </c>
      <c r="L6342">
        <v>5</v>
      </c>
      <c r="M6342" t="s">
        <v>5749</v>
      </c>
      <c r="N6342" t="s">
        <v>5750</v>
      </c>
      <c r="O6342" t="s">
        <v>5874</v>
      </c>
      <c r="P6342" t="s">
        <v>5875</v>
      </c>
      <c r="Q6342" t="s">
        <v>5876</v>
      </c>
      <c r="R6342">
        <v>90005</v>
      </c>
      <c r="S6342" t="s">
        <v>6726</v>
      </c>
      <c r="T6342" t="s">
        <v>6726</v>
      </c>
      <c r="U6342">
        <v>3.19</v>
      </c>
      <c r="V6342" t="s">
        <v>6172</v>
      </c>
      <c r="W6342" t="s">
        <v>5869</v>
      </c>
      <c r="X6342">
        <v>1</v>
      </c>
    </row>
    <row r="6343" spans="1:24" x14ac:dyDescent="0.25">
      <c r="A6343">
        <v>33753</v>
      </c>
      <c r="B6343" t="s">
        <v>3592</v>
      </c>
      <c r="C6343" t="s">
        <v>443</v>
      </c>
      <c r="D6343" t="s">
        <v>6725</v>
      </c>
      <c r="E6343" t="s">
        <v>6192</v>
      </c>
      <c r="F6343">
        <v>27</v>
      </c>
      <c r="G6343" t="s">
        <v>5837</v>
      </c>
      <c r="H6343" t="s">
        <v>5747</v>
      </c>
      <c r="I6343" t="s">
        <v>5748</v>
      </c>
      <c r="J6343">
        <v>355</v>
      </c>
      <c r="K6343">
        <v>24</v>
      </c>
      <c r="L6343">
        <v>5</v>
      </c>
      <c r="M6343" t="s">
        <v>5749</v>
      </c>
      <c r="N6343" t="s">
        <v>5750</v>
      </c>
      <c r="O6343" t="s">
        <v>5874</v>
      </c>
      <c r="P6343" t="s">
        <v>5875</v>
      </c>
      <c r="Q6343" t="s">
        <v>5876</v>
      </c>
      <c r="R6343">
        <v>85442</v>
      </c>
      <c r="S6343" t="s">
        <v>6726</v>
      </c>
      <c r="T6343" t="s">
        <v>6726</v>
      </c>
      <c r="U6343">
        <v>3.19</v>
      </c>
      <c r="V6343" t="s">
        <v>6172</v>
      </c>
      <c r="W6343" t="s">
        <v>5869</v>
      </c>
      <c r="X6343">
        <v>1</v>
      </c>
    </row>
    <row r="6344" spans="1:24" x14ac:dyDescent="0.25">
      <c r="A6344">
        <v>33753</v>
      </c>
      <c r="B6344" t="s">
        <v>3592</v>
      </c>
      <c r="C6344" t="s">
        <v>443</v>
      </c>
      <c r="D6344" t="s">
        <v>6725</v>
      </c>
      <c r="E6344" t="s">
        <v>6192</v>
      </c>
      <c r="F6344">
        <v>27</v>
      </c>
      <c r="G6344" t="s">
        <v>5837</v>
      </c>
      <c r="H6344" t="s">
        <v>5747</v>
      </c>
      <c r="I6344" t="s">
        <v>5748</v>
      </c>
      <c r="J6344">
        <v>355</v>
      </c>
      <c r="K6344">
        <v>24</v>
      </c>
      <c r="L6344">
        <v>5</v>
      </c>
      <c r="M6344" t="s">
        <v>5749</v>
      </c>
      <c r="N6344" t="s">
        <v>5750</v>
      </c>
      <c r="O6344" t="s">
        <v>5874</v>
      </c>
      <c r="P6344" t="s">
        <v>5875</v>
      </c>
      <c r="Q6344" t="s">
        <v>5876</v>
      </c>
      <c r="R6344">
        <v>90005</v>
      </c>
      <c r="S6344" t="s">
        <v>6726</v>
      </c>
      <c r="T6344" t="s">
        <v>6726</v>
      </c>
      <c r="U6344">
        <v>3.19</v>
      </c>
      <c r="V6344" t="s">
        <v>6172</v>
      </c>
      <c r="W6344" t="s">
        <v>5869</v>
      </c>
      <c r="X6344">
        <v>1</v>
      </c>
    </row>
    <row r="6345" spans="1:24" x14ac:dyDescent="0.25">
      <c r="A6345">
        <v>34295</v>
      </c>
      <c r="B6345" t="s">
        <v>4208</v>
      </c>
      <c r="C6345" t="s">
        <v>443</v>
      </c>
      <c r="D6345" t="s">
        <v>6725</v>
      </c>
      <c r="E6345" t="s">
        <v>6167</v>
      </c>
      <c r="F6345">
        <v>23</v>
      </c>
      <c r="G6345" t="s">
        <v>6246</v>
      </c>
      <c r="H6345" t="s">
        <v>5747</v>
      </c>
      <c r="I6345" t="s">
        <v>5748</v>
      </c>
      <c r="J6345">
        <v>473</v>
      </c>
      <c r="K6345">
        <v>24</v>
      </c>
      <c r="L6345">
        <v>5</v>
      </c>
      <c r="M6345" t="s">
        <v>5749</v>
      </c>
      <c r="N6345" t="s">
        <v>5750</v>
      </c>
      <c r="O6345" t="s">
        <v>5874</v>
      </c>
      <c r="P6345" t="s">
        <v>5875</v>
      </c>
      <c r="Q6345" t="s">
        <v>5876</v>
      </c>
      <c r="R6345">
        <v>90005</v>
      </c>
      <c r="S6345" t="s">
        <v>6726</v>
      </c>
      <c r="T6345" t="s">
        <v>6726</v>
      </c>
      <c r="U6345">
        <v>4.1900000000000004</v>
      </c>
      <c r="V6345" t="s">
        <v>6172</v>
      </c>
      <c r="W6345" t="s">
        <v>5869</v>
      </c>
      <c r="X6345">
        <v>1</v>
      </c>
    </row>
    <row r="6346" spans="1:24" x14ac:dyDescent="0.25">
      <c r="A6346">
        <v>34295</v>
      </c>
      <c r="B6346" t="s">
        <v>4208</v>
      </c>
      <c r="C6346" t="s">
        <v>443</v>
      </c>
      <c r="D6346" t="s">
        <v>6725</v>
      </c>
      <c r="E6346" t="s">
        <v>6167</v>
      </c>
      <c r="F6346">
        <v>23</v>
      </c>
      <c r="G6346" t="s">
        <v>6246</v>
      </c>
      <c r="H6346" t="s">
        <v>5747</v>
      </c>
      <c r="I6346" t="s">
        <v>5748</v>
      </c>
      <c r="J6346">
        <v>473</v>
      </c>
      <c r="K6346">
        <v>24</v>
      </c>
      <c r="L6346">
        <v>5</v>
      </c>
      <c r="M6346" t="s">
        <v>5749</v>
      </c>
      <c r="N6346" t="s">
        <v>5750</v>
      </c>
      <c r="O6346" t="s">
        <v>5874</v>
      </c>
      <c r="P6346" t="s">
        <v>5875</v>
      </c>
      <c r="Q6346" t="s">
        <v>5876</v>
      </c>
      <c r="R6346">
        <v>90005</v>
      </c>
      <c r="S6346" t="s">
        <v>6726</v>
      </c>
      <c r="T6346" t="s">
        <v>6726</v>
      </c>
      <c r="U6346">
        <v>4.1900000000000004</v>
      </c>
      <c r="V6346" t="s">
        <v>6172</v>
      </c>
      <c r="W6346" t="s">
        <v>5869</v>
      </c>
      <c r="X6346">
        <v>1</v>
      </c>
    </row>
    <row r="6347" spans="1:24" x14ac:dyDescent="0.25">
      <c r="A6347">
        <v>34295</v>
      </c>
      <c r="B6347" t="s">
        <v>4208</v>
      </c>
      <c r="C6347" t="s">
        <v>443</v>
      </c>
      <c r="D6347" t="s">
        <v>6725</v>
      </c>
      <c r="E6347" t="s">
        <v>6167</v>
      </c>
      <c r="F6347">
        <v>23</v>
      </c>
      <c r="G6347" t="s">
        <v>6246</v>
      </c>
      <c r="H6347" t="s">
        <v>5747</v>
      </c>
      <c r="I6347" t="s">
        <v>5748</v>
      </c>
      <c r="J6347">
        <v>473</v>
      </c>
      <c r="K6347">
        <v>24</v>
      </c>
      <c r="L6347">
        <v>5</v>
      </c>
      <c r="M6347" t="s">
        <v>5749</v>
      </c>
      <c r="N6347" t="s">
        <v>5750</v>
      </c>
      <c r="O6347" t="s">
        <v>5874</v>
      </c>
      <c r="P6347" t="s">
        <v>5875</v>
      </c>
      <c r="Q6347" t="s">
        <v>5876</v>
      </c>
      <c r="R6347">
        <v>85442</v>
      </c>
      <c r="S6347" t="s">
        <v>6726</v>
      </c>
      <c r="T6347" t="s">
        <v>6726</v>
      </c>
      <c r="U6347">
        <v>4.1900000000000004</v>
      </c>
      <c r="V6347" t="s">
        <v>6172</v>
      </c>
      <c r="W6347" t="s">
        <v>5869</v>
      </c>
      <c r="X6347">
        <v>1</v>
      </c>
    </row>
    <row r="6348" spans="1:24" x14ac:dyDescent="0.25">
      <c r="A6348">
        <v>34691</v>
      </c>
      <c r="B6348" t="s">
        <v>4204</v>
      </c>
      <c r="C6348" t="s">
        <v>443</v>
      </c>
      <c r="D6348" t="s">
        <v>6637</v>
      </c>
      <c r="E6348" t="s">
        <v>5872</v>
      </c>
      <c r="F6348">
        <v>27</v>
      </c>
      <c r="G6348" t="s">
        <v>5837</v>
      </c>
      <c r="H6348" t="s">
        <v>5747</v>
      </c>
      <c r="I6348" t="s">
        <v>5748</v>
      </c>
      <c r="J6348">
        <v>473</v>
      </c>
      <c r="K6348">
        <v>24</v>
      </c>
      <c r="L6348">
        <v>8</v>
      </c>
      <c r="M6348" t="s">
        <v>5749</v>
      </c>
      <c r="N6348" t="s">
        <v>5750</v>
      </c>
      <c r="O6348" t="s">
        <v>5874</v>
      </c>
      <c r="P6348" t="s">
        <v>5875</v>
      </c>
      <c r="Q6348" t="s">
        <v>5876</v>
      </c>
      <c r="R6348">
        <v>90004</v>
      </c>
      <c r="S6348" t="s">
        <v>6638</v>
      </c>
      <c r="T6348" t="s">
        <v>6638</v>
      </c>
      <c r="U6348">
        <v>4.79</v>
      </c>
      <c r="V6348" t="s">
        <v>6172</v>
      </c>
      <c r="W6348" t="s">
        <v>5869</v>
      </c>
      <c r="X6348">
        <v>1</v>
      </c>
    </row>
    <row r="6349" spans="1:24" x14ac:dyDescent="0.25">
      <c r="A6349">
        <v>34691</v>
      </c>
      <c r="B6349" t="s">
        <v>4204</v>
      </c>
      <c r="C6349" t="s">
        <v>443</v>
      </c>
      <c r="D6349" t="s">
        <v>6637</v>
      </c>
      <c r="E6349" t="s">
        <v>5872</v>
      </c>
      <c r="F6349">
        <v>27</v>
      </c>
      <c r="G6349" t="s">
        <v>5837</v>
      </c>
      <c r="H6349" t="s">
        <v>5747</v>
      </c>
      <c r="I6349" t="s">
        <v>5748</v>
      </c>
      <c r="J6349">
        <v>473</v>
      </c>
      <c r="K6349">
        <v>24</v>
      </c>
      <c r="L6349">
        <v>8</v>
      </c>
      <c r="M6349" t="s">
        <v>5749</v>
      </c>
      <c r="N6349" t="s">
        <v>5750</v>
      </c>
      <c r="O6349" t="s">
        <v>5874</v>
      </c>
      <c r="P6349" t="s">
        <v>5875</v>
      </c>
      <c r="Q6349" t="s">
        <v>5876</v>
      </c>
      <c r="R6349">
        <v>90004</v>
      </c>
      <c r="S6349" t="s">
        <v>6638</v>
      </c>
      <c r="T6349" t="s">
        <v>6638</v>
      </c>
      <c r="U6349">
        <v>4.79</v>
      </c>
      <c r="V6349" t="s">
        <v>6172</v>
      </c>
      <c r="W6349" t="s">
        <v>5869</v>
      </c>
      <c r="X6349">
        <v>1</v>
      </c>
    </row>
    <row r="6350" spans="1:24" x14ac:dyDescent="0.25">
      <c r="A6350">
        <v>34691</v>
      </c>
      <c r="B6350" t="s">
        <v>4204</v>
      </c>
      <c r="C6350" t="s">
        <v>443</v>
      </c>
      <c r="D6350" t="s">
        <v>6637</v>
      </c>
      <c r="E6350" t="s">
        <v>5872</v>
      </c>
      <c r="F6350">
        <v>27</v>
      </c>
      <c r="G6350" t="s">
        <v>5837</v>
      </c>
      <c r="H6350" t="s">
        <v>5747</v>
      </c>
      <c r="I6350" t="s">
        <v>5748</v>
      </c>
      <c r="J6350">
        <v>473</v>
      </c>
      <c r="K6350">
        <v>24</v>
      </c>
      <c r="L6350">
        <v>8</v>
      </c>
      <c r="M6350" t="s">
        <v>5749</v>
      </c>
      <c r="N6350" t="s">
        <v>5750</v>
      </c>
      <c r="O6350" t="s">
        <v>5874</v>
      </c>
      <c r="P6350" t="s">
        <v>5875</v>
      </c>
      <c r="Q6350" t="s">
        <v>5876</v>
      </c>
      <c r="R6350">
        <v>96</v>
      </c>
      <c r="S6350" t="s">
        <v>6638</v>
      </c>
      <c r="T6350" t="s">
        <v>6638</v>
      </c>
      <c r="U6350">
        <v>4.79</v>
      </c>
      <c r="V6350" t="s">
        <v>6172</v>
      </c>
      <c r="W6350" t="s">
        <v>5869</v>
      </c>
      <c r="X6350">
        <v>1</v>
      </c>
    </row>
    <row r="6351" spans="1:24" x14ac:dyDescent="0.25">
      <c r="A6351">
        <v>34738</v>
      </c>
      <c r="B6351" t="s">
        <v>3564</v>
      </c>
      <c r="C6351" t="s">
        <v>441</v>
      </c>
      <c r="D6351" t="s">
        <v>5827</v>
      </c>
      <c r="E6351" t="s">
        <v>5828</v>
      </c>
      <c r="F6351">
        <v>20</v>
      </c>
      <c r="G6351" t="s">
        <v>5746</v>
      </c>
      <c r="H6351" t="s">
        <v>5747</v>
      </c>
      <c r="I6351" t="s">
        <v>5748</v>
      </c>
      <c r="J6351">
        <v>750</v>
      </c>
      <c r="K6351">
        <v>12</v>
      </c>
      <c r="L6351">
        <v>43</v>
      </c>
      <c r="M6351" t="s">
        <v>5749</v>
      </c>
      <c r="N6351" t="s">
        <v>5750</v>
      </c>
      <c r="O6351" t="s">
        <v>5751</v>
      </c>
      <c r="P6351" t="s">
        <v>5762</v>
      </c>
      <c r="Q6351" t="s">
        <v>5830</v>
      </c>
      <c r="R6351">
        <v>86553</v>
      </c>
      <c r="S6351" t="s">
        <v>6653</v>
      </c>
      <c r="T6351" t="s">
        <v>6653</v>
      </c>
      <c r="U6351">
        <v>42.95</v>
      </c>
      <c r="V6351" t="s">
        <v>5755</v>
      </c>
      <c r="W6351" t="s">
        <v>5869</v>
      </c>
      <c r="X6351">
        <v>1</v>
      </c>
    </row>
    <row r="6352" spans="1:24" x14ac:dyDescent="0.25">
      <c r="A6352">
        <v>34299</v>
      </c>
      <c r="B6352" t="s">
        <v>4156</v>
      </c>
      <c r="C6352" t="s">
        <v>443</v>
      </c>
      <c r="D6352" t="s">
        <v>6612</v>
      </c>
      <c r="E6352" t="s">
        <v>5872</v>
      </c>
      <c r="F6352">
        <v>27</v>
      </c>
      <c r="G6352" t="s">
        <v>5837</v>
      </c>
      <c r="H6352" t="s">
        <v>5747</v>
      </c>
      <c r="I6352" t="s">
        <v>5748</v>
      </c>
      <c r="J6352">
        <v>2838</v>
      </c>
      <c r="K6352">
        <v>4</v>
      </c>
      <c r="L6352">
        <v>5</v>
      </c>
      <c r="M6352" t="s">
        <v>5749</v>
      </c>
      <c r="N6352" t="s">
        <v>5750</v>
      </c>
      <c r="O6352" t="s">
        <v>5874</v>
      </c>
      <c r="P6352" t="s">
        <v>5875</v>
      </c>
      <c r="Q6352" t="s">
        <v>5876</v>
      </c>
      <c r="R6352">
        <v>90000</v>
      </c>
      <c r="S6352" t="s">
        <v>6613</v>
      </c>
      <c r="T6352" t="s">
        <v>6613</v>
      </c>
      <c r="U6352">
        <v>20.55</v>
      </c>
      <c r="V6352" t="s">
        <v>6172</v>
      </c>
      <c r="W6352" t="s">
        <v>5869</v>
      </c>
      <c r="X6352">
        <v>6</v>
      </c>
    </row>
    <row r="6353" spans="1:24" x14ac:dyDescent="0.25">
      <c r="A6353">
        <v>34299</v>
      </c>
      <c r="B6353" t="s">
        <v>4156</v>
      </c>
      <c r="C6353" t="s">
        <v>443</v>
      </c>
      <c r="D6353" t="s">
        <v>6612</v>
      </c>
      <c r="E6353" t="s">
        <v>5872</v>
      </c>
      <c r="F6353">
        <v>27</v>
      </c>
      <c r="G6353" t="s">
        <v>5837</v>
      </c>
      <c r="H6353" t="s">
        <v>5747</v>
      </c>
      <c r="I6353" t="s">
        <v>5748</v>
      </c>
      <c r="J6353">
        <v>2838</v>
      </c>
      <c r="K6353">
        <v>4</v>
      </c>
      <c r="L6353">
        <v>5</v>
      </c>
      <c r="M6353" t="s">
        <v>5749</v>
      </c>
      <c r="N6353" t="s">
        <v>5750</v>
      </c>
      <c r="O6353" t="s">
        <v>5874</v>
      </c>
      <c r="P6353" t="s">
        <v>5875</v>
      </c>
      <c r="Q6353" t="s">
        <v>5876</v>
      </c>
      <c r="R6353">
        <v>90000</v>
      </c>
      <c r="S6353" t="s">
        <v>6613</v>
      </c>
      <c r="T6353" t="s">
        <v>6613</v>
      </c>
      <c r="U6353">
        <v>20.55</v>
      </c>
      <c r="V6353" t="s">
        <v>6172</v>
      </c>
      <c r="W6353" t="s">
        <v>5869</v>
      </c>
      <c r="X6353">
        <v>6</v>
      </c>
    </row>
    <row r="6354" spans="1:24" x14ac:dyDescent="0.25">
      <c r="A6354">
        <v>34903</v>
      </c>
      <c r="B6354" t="s">
        <v>4609</v>
      </c>
      <c r="C6354" t="s">
        <v>443</v>
      </c>
      <c r="D6354" t="s">
        <v>6637</v>
      </c>
      <c r="E6354" t="s">
        <v>5872</v>
      </c>
      <c r="F6354">
        <v>27</v>
      </c>
      <c r="G6354" t="s">
        <v>5837</v>
      </c>
      <c r="H6354" t="s">
        <v>5747</v>
      </c>
      <c r="I6354" t="s">
        <v>5748</v>
      </c>
      <c r="J6354">
        <v>473</v>
      </c>
      <c r="K6354">
        <v>24</v>
      </c>
      <c r="L6354">
        <v>6.5</v>
      </c>
      <c r="M6354" t="s">
        <v>5749</v>
      </c>
      <c r="N6354" t="s">
        <v>5750</v>
      </c>
      <c r="O6354" t="s">
        <v>5874</v>
      </c>
      <c r="P6354" t="s">
        <v>6168</v>
      </c>
      <c r="Q6354" t="s">
        <v>5876</v>
      </c>
      <c r="R6354">
        <v>90004</v>
      </c>
      <c r="S6354" t="s">
        <v>6678</v>
      </c>
      <c r="T6354" t="s">
        <v>6678</v>
      </c>
      <c r="U6354">
        <v>4.49</v>
      </c>
      <c r="V6354" t="s">
        <v>6172</v>
      </c>
      <c r="W6354" t="s">
        <v>5869</v>
      </c>
      <c r="X6354">
        <v>1</v>
      </c>
    </row>
    <row r="6355" spans="1:24" x14ac:dyDescent="0.25">
      <c r="A6355">
        <v>34903</v>
      </c>
      <c r="B6355" t="s">
        <v>4609</v>
      </c>
      <c r="C6355" t="s">
        <v>443</v>
      </c>
      <c r="D6355" t="s">
        <v>6637</v>
      </c>
      <c r="E6355" t="s">
        <v>5872</v>
      </c>
      <c r="F6355">
        <v>27</v>
      </c>
      <c r="G6355" t="s">
        <v>5837</v>
      </c>
      <c r="H6355" t="s">
        <v>5747</v>
      </c>
      <c r="I6355" t="s">
        <v>5748</v>
      </c>
      <c r="J6355">
        <v>473</v>
      </c>
      <c r="K6355">
        <v>24</v>
      </c>
      <c r="L6355">
        <v>6.5</v>
      </c>
      <c r="M6355" t="s">
        <v>5749</v>
      </c>
      <c r="N6355" t="s">
        <v>5750</v>
      </c>
      <c r="O6355" t="s">
        <v>5874</v>
      </c>
      <c r="P6355" t="s">
        <v>6168</v>
      </c>
      <c r="Q6355" t="s">
        <v>5876</v>
      </c>
      <c r="R6355">
        <v>90004</v>
      </c>
      <c r="S6355" t="s">
        <v>6678</v>
      </c>
      <c r="T6355" t="s">
        <v>6678</v>
      </c>
      <c r="U6355">
        <v>4.49</v>
      </c>
      <c r="V6355" t="s">
        <v>6172</v>
      </c>
      <c r="W6355" t="s">
        <v>5869</v>
      </c>
      <c r="X6355">
        <v>1</v>
      </c>
    </row>
    <row r="6356" spans="1:24" x14ac:dyDescent="0.25">
      <c r="A6356">
        <v>34907</v>
      </c>
      <c r="B6356" t="s">
        <v>4615</v>
      </c>
      <c r="C6356" t="s">
        <v>441</v>
      </c>
      <c r="D6356" t="s">
        <v>5757</v>
      </c>
      <c r="E6356" t="s">
        <v>6417</v>
      </c>
      <c r="F6356">
        <v>20</v>
      </c>
      <c r="G6356" t="s">
        <v>5746</v>
      </c>
      <c r="H6356" t="s">
        <v>5747</v>
      </c>
      <c r="I6356" t="s">
        <v>5748</v>
      </c>
      <c r="J6356">
        <v>750</v>
      </c>
      <c r="K6356">
        <v>6</v>
      </c>
      <c r="L6356">
        <v>30</v>
      </c>
      <c r="M6356" t="s">
        <v>5759</v>
      </c>
      <c r="N6356" t="s">
        <v>5801</v>
      </c>
      <c r="O6356" t="s">
        <v>5790</v>
      </c>
      <c r="P6356" t="s">
        <v>5762</v>
      </c>
      <c r="Q6356" t="s">
        <v>5802</v>
      </c>
      <c r="R6356">
        <v>86454</v>
      </c>
      <c r="S6356" t="s">
        <v>6576</v>
      </c>
      <c r="T6356" t="s">
        <v>5784</v>
      </c>
      <c r="U6356">
        <v>38.49</v>
      </c>
      <c r="V6356" t="s">
        <v>5755</v>
      </c>
      <c r="W6356" t="s">
        <v>5765</v>
      </c>
      <c r="X6356">
        <v>1</v>
      </c>
    </row>
    <row r="6357" spans="1:24" x14ac:dyDescent="0.25">
      <c r="A6357">
        <v>34532</v>
      </c>
      <c r="B6357" t="s">
        <v>4214</v>
      </c>
      <c r="C6357" t="s">
        <v>443</v>
      </c>
      <c r="D6357" t="s">
        <v>6411</v>
      </c>
      <c r="E6357" t="s">
        <v>5872</v>
      </c>
      <c r="F6357">
        <v>27</v>
      </c>
      <c r="G6357" t="s">
        <v>5837</v>
      </c>
      <c r="H6357" t="s">
        <v>5747</v>
      </c>
      <c r="I6357" t="s">
        <v>5748</v>
      </c>
      <c r="J6357">
        <v>473</v>
      </c>
      <c r="K6357">
        <v>24</v>
      </c>
      <c r="L6357">
        <v>6.5</v>
      </c>
      <c r="M6357" t="s">
        <v>5749</v>
      </c>
      <c r="N6357" t="s">
        <v>5750</v>
      </c>
      <c r="O6357" t="s">
        <v>5874</v>
      </c>
      <c r="P6357" t="s">
        <v>5875</v>
      </c>
      <c r="Q6357" t="s">
        <v>5876</v>
      </c>
      <c r="R6357">
        <v>79216</v>
      </c>
      <c r="S6357" t="s">
        <v>6412</v>
      </c>
      <c r="T6357" t="s">
        <v>6413</v>
      </c>
      <c r="U6357">
        <v>3.83</v>
      </c>
      <c r="V6357" t="s">
        <v>6172</v>
      </c>
      <c r="W6357" t="s">
        <v>5869</v>
      </c>
      <c r="X6357">
        <v>1</v>
      </c>
    </row>
    <row r="6358" spans="1:24" x14ac:dyDescent="0.25">
      <c r="A6358">
        <v>34532</v>
      </c>
      <c r="B6358" t="s">
        <v>4214</v>
      </c>
      <c r="C6358" t="s">
        <v>443</v>
      </c>
      <c r="D6358" t="s">
        <v>6411</v>
      </c>
      <c r="E6358" t="s">
        <v>5872</v>
      </c>
      <c r="F6358">
        <v>27</v>
      </c>
      <c r="G6358" t="s">
        <v>5837</v>
      </c>
      <c r="H6358" t="s">
        <v>5747</v>
      </c>
      <c r="I6358" t="s">
        <v>5748</v>
      </c>
      <c r="J6358">
        <v>473</v>
      </c>
      <c r="K6358">
        <v>24</v>
      </c>
      <c r="L6358">
        <v>6.5</v>
      </c>
      <c r="M6358" t="s">
        <v>5749</v>
      </c>
      <c r="N6358" t="s">
        <v>5750</v>
      </c>
      <c r="O6358" t="s">
        <v>5874</v>
      </c>
      <c r="P6358" t="s">
        <v>5875</v>
      </c>
      <c r="Q6358" t="s">
        <v>5876</v>
      </c>
      <c r="R6358">
        <v>79216</v>
      </c>
      <c r="S6358" t="s">
        <v>6412</v>
      </c>
      <c r="T6358" t="s">
        <v>6413</v>
      </c>
      <c r="U6358">
        <v>3.83</v>
      </c>
      <c r="V6358" t="s">
        <v>6172</v>
      </c>
      <c r="W6358" t="s">
        <v>5869</v>
      </c>
      <c r="X6358">
        <v>1</v>
      </c>
    </row>
    <row r="6359" spans="1:24" x14ac:dyDescent="0.25">
      <c r="A6359">
        <v>33223</v>
      </c>
      <c r="B6359" t="s">
        <v>3953</v>
      </c>
      <c r="C6359" t="s">
        <v>444</v>
      </c>
      <c r="D6359" t="s">
        <v>6151</v>
      </c>
      <c r="E6359" t="s">
        <v>6176</v>
      </c>
      <c r="F6359">
        <v>10</v>
      </c>
      <c r="G6359" t="s">
        <v>5767</v>
      </c>
      <c r="H6359" t="s">
        <v>5747</v>
      </c>
      <c r="I6359" t="s">
        <v>5748</v>
      </c>
      <c r="J6359">
        <v>2000</v>
      </c>
      <c r="K6359">
        <v>8</v>
      </c>
      <c r="L6359">
        <v>7</v>
      </c>
      <c r="M6359" t="s">
        <v>5749</v>
      </c>
      <c r="N6359" t="s">
        <v>5750</v>
      </c>
      <c r="O6359" t="s">
        <v>5751</v>
      </c>
      <c r="P6359" t="s">
        <v>6153</v>
      </c>
      <c r="Q6359" t="s">
        <v>6154</v>
      </c>
      <c r="R6359">
        <v>84101</v>
      </c>
      <c r="S6359" t="s">
        <v>6155</v>
      </c>
      <c r="T6359" t="s">
        <v>6156</v>
      </c>
      <c r="U6359">
        <v>9.99</v>
      </c>
      <c r="V6359" t="s">
        <v>5755</v>
      </c>
      <c r="W6359" t="s">
        <v>5756</v>
      </c>
      <c r="X6359">
        <v>1</v>
      </c>
    </row>
    <row r="6360" spans="1:24" x14ac:dyDescent="0.25">
      <c r="A6360">
        <v>33062</v>
      </c>
      <c r="B6360" t="s">
        <v>3849</v>
      </c>
      <c r="C6360" t="s">
        <v>441</v>
      </c>
      <c r="D6360" t="s">
        <v>5757</v>
      </c>
      <c r="E6360" t="s">
        <v>5758</v>
      </c>
      <c r="F6360">
        <v>11</v>
      </c>
      <c r="G6360" t="s">
        <v>5862</v>
      </c>
      <c r="H6360" t="s">
        <v>5748</v>
      </c>
      <c r="I6360" t="s">
        <v>5792</v>
      </c>
      <c r="J6360">
        <v>50</v>
      </c>
      <c r="K6360">
        <v>60</v>
      </c>
      <c r="L6360">
        <v>40</v>
      </c>
      <c r="M6360" t="s">
        <v>5759</v>
      </c>
      <c r="N6360" t="s">
        <v>5760</v>
      </c>
      <c r="O6360" t="s">
        <v>5790</v>
      </c>
      <c r="P6360" t="s">
        <v>5768</v>
      </c>
      <c r="Q6360" t="s">
        <v>5805</v>
      </c>
      <c r="R6360">
        <v>93645</v>
      </c>
      <c r="S6360" t="s">
        <v>5773</v>
      </c>
      <c r="T6360" t="s">
        <v>5773</v>
      </c>
      <c r="U6360">
        <v>2.33</v>
      </c>
      <c r="V6360" t="s">
        <v>5755</v>
      </c>
      <c r="W6360" t="s">
        <v>5756</v>
      </c>
      <c r="X6360">
        <v>1</v>
      </c>
    </row>
    <row r="6361" spans="1:24" x14ac:dyDescent="0.25">
      <c r="A6361">
        <v>34537</v>
      </c>
      <c r="B6361" t="s">
        <v>4215</v>
      </c>
      <c r="C6361" t="s">
        <v>443</v>
      </c>
      <c r="D6361" t="s">
        <v>6411</v>
      </c>
      <c r="E6361" t="s">
        <v>6452</v>
      </c>
      <c r="F6361">
        <v>27</v>
      </c>
      <c r="G6361" t="s">
        <v>5837</v>
      </c>
      <c r="H6361" t="s">
        <v>5747</v>
      </c>
      <c r="I6361" t="s">
        <v>5748</v>
      </c>
      <c r="J6361">
        <v>473</v>
      </c>
      <c r="K6361">
        <v>24</v>
      </c>
      <c r="L6361">
        <v>4.8</v>
      </c>
      <c r="M6361" t="s">
        <v>5749</v>
      </c>
      <c r="N6361" t="s">
        <v>5750</v>
      </c>
      <c r="O6361" t="s">
        <v>5874</v>
      </c>
      <c r="P6361" t="s">
        <v>5875</v>
      </c>
      <c r="Q6361" t="s">
        <v>5876</v>
      </c>
      <c r="R6361">
        <v>79216</v>
      </c>
      <c r="S6361" t="s">
        <v>6412</v>
      </c>
      <c r="T6361" t="s">
        <v>6413</v>
      </c>
      <c r="U6361">
        <v>5.2</v>
      </c>
      <c r="V6361" t="s">
        <v>6172</v>
      </c>
      <c r="W6361" t="s">
        <v>5869</v>
      </c>
      <c r="X6361">
        <v>1</v>
      </c>
    </row>
    <row r="6362" spans="1:24" x14ac:dyDescent="0.25">
      <c r="A6362">
        <v>34537</v>
      </c>
      <c r="B6362" t="s">
        <v>4215</v>
      </c>
      <c r="C6362" t="s">
        <v>443</v>
      </c>
      <c r="D6362" t="s">
        <v>6411</v>
      </c>
      <c r="E6362" t="s">
        <v>6452</v>
      </c>
      <c r="F6362">
        <v>27</v>
      </c>
      <c r="G6362" t="s">
        <v>5837</v>
      </c>
      <c r="H6362" t="s">
        <v>5747</v>
      </c>
      <c r="I6362" t="s">
        <v>5748</v>
      </c>
      <c r="J6362">
        <v>473</v>
      </c>
      <c r="K6362">
        <v>24</v>
      </c>
      <c r="L6362">
        <v>4.8</v>
      </c>
      <c r="M6362" t="s">
        <v>5749</v>
      </c>
      <c r="N6362" t="s">
        <v>5750</v>
      </c>
      <c r="O6362" t="s">
        <v>5874</v>
      </c>
      <c r="P6362" t="s">
        <v>5875</v>
      </c>
      <c r="Q6362" t="s">
        <v>5876</v>
      </c>
      <c r="R6362">
        <v>79216</v>
      </c>
      <c r="S6362" t="s">
        <v>6412</v>
      </c>
      <c r="T6362" t="s">
        <v>6413</v>
      </c>
      <c r="U6362">
        <v>5.2</v>
      </c>
      <c r="V6362" t="s">
        <v>6172</v>
      </c>
      <c r="W6362" t="s">
        <v>5869</v>
      </c>
      <c r="X6362">
        <v>1</v>
      </c>
    </row>
    <row r="6363" spans="1:24" x14ac:dyDescent="0.25">
      <c r="A6363">
        <v>34538</v>
      </c>
      <c r="B6363" t="s">
        <v>4216</v>
      </c>
      <c r="C6363" t="s">
        <v>443</v>
      </c>
      <c r="D6363" t="s">
        <v>6411</v>
      </c>
      <c r="E6363" t="s">
        <v>6192</v>
      </c>
      <c r="F6363">
        <v>27</v>
      </c>
      <c r="G6363" t="s">
        <v>5837</v>
      </c>
      <c r="H6363" t="s">
        <v>5747</v>
      </c>
      <c r="I6363" t="s">
        <v>5748</v>
      </c>
      <c r="J6363">
        <v>473</v>
      </c>
      <c r="K6363">
        <v>24</v>
      </c>
      <c r="L6363">
        <v>4.0999999999999996</v>
      </c>
      <c r="M6363" t="s">
        <v>5749</v>
      </c>
      <c r="N6363" t="s">
        <v>5750</v>
      </c>
      <c r="O6363" t="s">
        <v>5874</v>
      </c>
      <c r="P6363" t="s">
        <v>5875</v>
      </c>
      <c r="Q6363" t="s">
        <v>5876</v>
      </c>
      <c r="R6363">
        <v>79216</v>
      </c>
      <c r="S6363" t="s">
        <v>6412</v>
      </c>
      <c r="T6363" t="s">
        <v>6413</v>
      </c>
      <c r="U6363">
        <v>4.16</v>
      </c>
      <c r="V6363" t="s">
        <v>6172</v>
      </c>
      <c r="W6363" t="s">
        <v>5869</v>
      </c>
      <c r="X6363">
        <v>1</v>
      </c>
    </row>
    <row r="6364" spans="1:24" x14ac:dyDescent="0.25">
      <c r="A6364">
        <v>34538</v>
      </c>
      <c r="B6364" t="s">
        <v>4216</v>
      </c>
      <c r="C6364" t="s">
        <v>443</v>
      </c>
      <c r="D6364" t="s">
        <v>6411</v>
      </c>
      <c r="E6364" t="s">
        <v>6192</v>
      </c>
      <c r="F6364">
        <v>27</v>
      </c>
      <c r="G6364" t="s">
        <v>5837</v>
      </c>
      <c r="H6364" t="s">
        <v>5747</v>
      </c>
      <c r="I6364" t="s">
        <v>5748</v>
      </c>
      <c r="J6364">
        <v>473</v>
      </c>
      <c r="K6364">
        <v>24</v>
      </c>
      <c r="L6364">
        <v>4.0999999999999996</v>
      </c>
      <c r="M6364" t="s">
        <v>5749</v>
      </c>
      <c r="N6364" t="s">
        <v>5750</v>
      </c>
      <c r="O6364" t="s">
        <v>5874</v>
      </c>
      <c r="P6364" t="s">
        <v>5875</v>
      </c>
      <c r="Q6364" t="s">
        <v>5876</v>
      </c>
      <c r="R6364">
        <v>79216</v>
      </c>
      <c r="S6364" t="s">
        <v>6412</v>
      </c>
      <c r="T6364" t="s">
        <v>6413</v>
      </c>
      <c r="U6364">
        <v>4.16</v>
      </c>
      <c r="V6364" t="s">
        <v>6172</v>
      </c>
      <c r="W6364" t="s">
        <v>5869</v>
      </c>
      <c r="X6364">
        <v>1</v>
      </c>
    </row>
    <row r="6365" spans="1:24" x14ac:dyDescent="0.25">
      <c r="A6365">
        <v>34539</v>
      </c>
      <c r="B6365" t="s">
        <v>4217</v>
      </c>
      <c r="C6365" t="s">
        <v>443</v>
      </c>
      <c r="D6365" t="s">
        <v>6411</v>
      </c>
      <c r="E6365" t="s">
        <v>5872</v>
      </c>
      <c r="F6365">
        <v>27</v>
      </c>
      <c r="G6365" t="s">
        <v>5837</v>
      </c>
      <c r="H6365" t="s">
        <v>5747</v>
      </c>
      <c r="I6365" t="s">
        <v>5748</v>
      </c>
      <c r="J6365">
        <v>473</v>
      </c>
      <c r="K6365">
        <v>24</v>
      </c>
      <c r="L6365">
        <v>6.6</v>
      </c>
      <c r="M6365" t="s">
        <v>5759</v>
      </c>
      <c r="N6365" t="s">
        <v>5904</v>
      </c>
      <c r="O6365" t="s">
        <v>5874</v>
      </c>
      <c r="P6365" t="s">
        <v>5875</v>
      </c>
      <c r="Q6365" t="s">
        <v>5876</v>
      </c>
      <c r="R6365">
        <v>79216</v>
      </c>
      <c r="S6365" t="s">
        <v>6412</v>
      </c>
      <c r="T6365" t="s">
        <v>6413</v>
      </c>
      <c r="U6365">
        <v>6.44</v>
      </c>
      <c r="V6365" t="s">
        <v>6172</v>
      </c>
      <c r="W6365" t="s">
        <v>5869</v>
      </c>
      <c r="X6365">
        <v>1</v>
      </c>
    </row>
    <row r="6366" spans="1:24" x14ac:dyDescent="0.25">
      <c r="A6366">
        <v>34539</v>
      </c>
      <c r="B6366" t="s">
        <v>4217</v>
      </c>
      <c r="C6366" t="s">
        <v>443</v>
      </c>
      <c r="D6366" t="s">
        <v>6411</v>
      </c>
      <c r="E6366" t="s">
        <v>5872</v>
      </c>
      <c r="F6366">
        <v>27</v>
      </c>
      <c r="G6366" t="s">
        <v>5837</v>
      </c>
      <c r="H6366" t="s">
        <v>5747</v>
      </c>
      <c r="I6366" t="s">
        <v>5748</v>
      </c>
      <c r="J6366">
        <v>473</v>
      </c>
      <c r="K6366">
        <v>24</v>
      </c>
      <c r="L6366">
        <v>6.6</v>
      </c>
      <c r="M6366" t="s">
        <v>5759</v>
      </c>
      <c r="N6366" t="s">
        <v>5904</v>
      </c>
      <c r="O6366" t="s">
        <v>5874</v>
      </c>
      <c r="P6366" t="s">
        <v>5875</v>
      </c>
      <c r="Q6366" t="s">
        <v>5876</v>
      </c>
      <c r="R6366">
        <v>79216</v>
      </c>
      <c r="S6366" t="s">
        <v>6412</v>
      </c>
      <c r="T6366" t="s">
        <v>6413</v>
      </c>
      <c r="U6366">
        <v>6.44</v>
      </c>
      <c r="V6366" t="s">
        <v>6172</v>
      </c>
      <c r="W6366" t="s">
        <v>5869</v>
      </c>
      <c r="X6366">
        <v>1</v>
      </c>
    </row>
    <row r="6367" spans="1:24" x14ac:dyDescent="0.25">
      <c r="A6367">
        <v>33428</v>
      </c>
      <c r="B6367" t="s">
        <v>3989</v>
      </c>
      <c r="C6367" t="s">
        <v>444</v>
      </c>
      <c r="D6367" t="s">
        <v>6161</v>
      </c>
      <c r="E6367" t="s">
        <v>6395</v>
      </c>
      <c r="F6367">
        <v>10</v>
      </c>
      <c r="G6367" t="s">
        <v>5767</v>
      </c>
      <c r="H6367" t="s">
        <v>5747</v>
      </c>
      <c r="I6367" t="s">
        <v>5748</v>
      </c>
      <c r="J6367">
        <v>4260</v>
      </c>
      <c r="K6367">
        <v>2</v>
      </c>
      <c r="L6367">
        <v>5</v>
      </c>
      <c r="M6367" t="s">
        <v>5759</v>
      </c>
      <c r="N6367" t="s">
        <v>6351</v>
      </c>
      <c r="O6367" t="s">
        <v>5874</v>
      </c>
      <c r="P6367" t="s">
        <v>6283</v>
      </c>
      <c r="Q6367" t="s">
        <v>6396</v>
      </c>
      <c r="R6367">
        <v>42735</v>
      </c>
      <c r="S6367" t="s">
        <v>6181</v>
      </c>
      <c r="T6367" t="s">
        <v>6182</v>
      </c>
      <c r="U6367">
        <v>29.9</v>
      </c>
      <c r="V6367" t="s">
        <v>6172</v>
      </c>
      <c r="W6367" t="s">
        <v>5869</v>
      </c>
      <c r="X6367">
        <v>12</v>
      </c>
    </row>
    <row r="6368" spans="1:24" x14ac:dyDescent="0.25">
      <c r="A6368">
        <v>33428</v>
      </c>
      <c r="B6368" t="s">
        <v>3989</v>
      </c>
      <c r="C6368" t="s">
        <v>444</v>
      </c>
      <c r="D6368" t="s">
        <v>6161</v>
      </c>
      <c r="E6368" t="s">
        <v>6395</v>
      </c>
      <c r="F6368">
        <v>10</v>
      </c>
      <c r="G6368" t="s">
        <v>5767</v>
      </c>
      <c r="H6368" t="s">
        <v>5747</v>
      </c>
      <c r="I6368" t="s">
        <v>5748</v>
      </c>
      <c r="J6368">
        <v>4260</v>
      </c>
      <c r="K6368">
        <v>2</v>
      </c>
      <c r="L6368">
        <v>5</v>
      </c>
      <c r="M6368" t="s">
        <v>5759</v>
      </c>
      <c r="N6368" t="s">
        <v>6351</v>
      </c>
      <c r="O6368" t="s">
        <v>5874</v>
      </c>
      <c r="P6368" t="s">
        <v>6283</v>
      </c>
      <c r="Q6368" t="s">
        <v>6396</v>
      </c>
      <c r="R6368">
        <v>42735</v>
      </c>
      <c r="S6368" t="s">
        <v>6181</v>
      </c>
      <c r="T6368" t="s">
        <v>6182</v>
      </c>
      <c r="U6368">
        <v>29.9</v>
      </c>
      <c r="V6368" t="s">
        <v>6172</v>
      </c>
      <c r="W6368" t="s">
        <v>5869</v>
      </c>
      <c r="X6368">
        <v>12</v>
      </c>
    </row>
    <row r="6369" spans="1:24" x14ac:dyDescent="0.25">
      <c r="A6369">
        <v>33431</v>
      </c>
      <c r="B6369" t="s">
        <v>3990</v>
      </c>
      <c r="C6369" t="s">
        <v>444</v>
      </c>
      <c r="D6369" t="s">
        <v>6161</v>
      </c>
      <c r="E6369" t="s">
        <v>6395</v>
      </c>
      <c r="F6369">
        <v>27</v>
      </c>
      <c r="G6369" t="s">
        <v>5837</v>
      </c>
      <c r="H6369" t="s">
        <v>5747</v>
      </c>
      <c r="I6369" t="s">
        <v>5748</v>
      </c>
      <c r="J6369">
        <v>2130</v>
      </c>
      <c r="K6369">
        <v>4</v>
      </c>
      <c r="L6369">
        <v>5</v>
      </c>
      <c r="M6369" t="s">
        <v>5759</v>
      </c>
      <c r="N6369" t="s">
        <v>6351</v>
      </c>
      <c r="O6369" t="s">
        <v>5874</v>
      </c>
      <c r="P6369" t="s">
        <v>6163</v>
      </c>
      <c r="Q6369" t="s">
        <v>6396</v>
      </c>
      <c r="R6369">
        <v>42735</v>
      </c>
      <c r="S6369" t="s">
        <v>6181</v>
      </c>
      <c r="T6369" t="s">
        <v>6182</v>
      </c>
      <c r="U6369">
        <v>15.73</v>
      </c>
      <c r="V6369" t="s">
        <v>6172</v>
      </c>
      <c r="W6369" t="s">
        <v>5869</v>
      </c>
      <c r="X6369">
        <v>6</v>
      </c>
    </row>
    <row r="6370" spans="1:24" x14ac:dyDescent="0.25">
      <c r="A6370">
        <v>33431</v>
      </c>
      <c r="B6370" t="s">
        <v>3990</v>
      </c>
      <c r="C6370" t="s">
        <v>444</v>
      </c>
      <c r="D6370" t="s">
        <v>6161</v>
      </c>
      <c r="E6370" t="s">
        <v>6395</v>
      </c>
      <c r="F6370">
        <v>27</v>
      </c>
      <c r="G6370" t="s">
        <v>5837</v>
      </c>
      <c r="H6370" t="s">
        <v>5747</v>
      </c>
      <c r="I6370" t="s">
        <v>5748</v>
      </c>
      <c r="J6370">
        <v>2130</v>
      </c>
      <c r="K6370">
        <v>4</v>
      </c>
      <c r="L6370">
        <v>5</v>
      </c>
      <c r="M6370" t="s">
        <v>5759</v>
      </c>
      <c r="N6370" t="s">
        <v>6351</v>
      </c>
      <c r="O6370" t="s">
        <v>5874</v>
      </c>
      <c r="P6370" t="s">
        <v>6163</v>
      </c>
      <c r="Q6370" t="s">
        <v>6396</v>
      </c>
      <c r="R6370">
        <v>42735</v>
      </c>
      <c r="S6370" t="s">
        <v>6181</v>
      </c>
      <c r="T6370" t="s">
        <v>6182</v>
      </c>
      <c r="U6370">
        <v>15.73</v>
      </c>
      <c r="V6370" t="s">
        <v>6172</v>
      </c>
      <c r="W6370" t="s">
        <v>5869</v>
      </c>
      <c r="X6370">
        <v>6</v>
      </c>
    </row>
    <row r="6371" spans="1:24" x14ac:dyDescent="0.25">
      <c r="A6371">
        <v>33422</v>
      </c>
      <c r="B6371" t="s">
        <v>3986</v>
      </c>
      <c r="C6371" t="s">
        <v>443</v>
      </c>
      <c r="D6371" t="s">
        <v>6654</v>
      </c>
      <c r="E6371" t="s">
        <v>5872</v>
      </c>
      <c r="F6371">
        <v>27</v>
      </c>
      <c r="G6371" t="s">
        <v>5837</v>
      </c>
      <c r="H6371" t="s">
        <v>5747</v>
      </c>
      <c r="I6371" t="s">
        <v>5748</v>
      </c>
      <c r="J6371">
        <v>473</v>
      </c>
      <c r="K6371">
        <v>24</v>
      </c>
      <c r="L6371">
        <v>6.25</v>
      </c>
      <c r="M6371" t="s">
        <v>5749</v>
      </c>
      <c r="N6371" t="s">
        <v>5750</v>
      </c>
      <c r="O6371" t="s">
        <v>5874</v>
      </c>
      <c r="P6371" t="s">
        <v>5875</v>
      </c>
      <c r="Q6371" t="s">
        <v>5876</v>
      </c>
      <c r="R6371">
        <v>90002</v>
      </c>
      <c r="S6371" t="s">
        <v>6655</v>
      </c>
      <c r="T6371" t="s">
        <v>6656</v>
      </c>
      <c r="U6371">
        <v>4.3</v>
      </c>
      <c r="V6371" t="s">
        <v>6172</v>
      </c>
      <c r="W6371" t="s">
        <v>5869</v>
      </c>
      <c r="X6371">
        <v>1</v>
      </c>
    </row>
    <row r="6372" spans="1:24" x14ac:dyDescent="0.25">
      <c r="A6372">
        <v>33422</v>
      </c>
      <c r="B6372" t="s">
        <v>3986</v>
      </c>
      <c r="C6372" t="s">
        <v>443</v>
      </c>
      <c r="D6372" t="s">
        <v>6654</v>
      </c>
      <c r="E6372" t="s">
        <v>5872</v>
      </c>
      <c r="F6372">
        <v>27</v>
      </c>
      <c r="G6372" t="s">
        <v>5837</v>
      </c>
      <c r="H6372" t="s">
        <v>5747</v>
      </c>
      <c r="I6372" t="s">
        <v>5748</v>
      </c>
      <c r="J6372">
        <v>473</v>
      </c>
      <c r="K6372">
        <v>24</v>
      </c>
      <c r="L6372">
        <v>6.25</v>
      </c>
      <c r="M6372" t="s">
        <v>5749</v>
      </c>
      <c r="N6372" t="s">
        <v>5750</v>
      </c>
      <c r="O6372" t="s">
        <v>5874</v>
      </c>
      <c r="P6372" t="s">
        <v>5875</v>
      </c>
      <c r="Q6372" t="s">
        <v>5876</v>
      </c>
      <c r="R6372">
        <v>90002</v>
      </c>
      <c r="S6372" t="s">
        <v>6655</v>
      </c>
      <c r="T6372" t="s">
        <v>6656</v>
      </c>
      <c r="U6372">
        <v>4.3</v>
      </c>
      <c r="V6372" t="s">
        <v>6172</v>
      </c>
      <c r="W6372" t="s">
        <v>5869</v>
      </c>
      <c r="X6372">
        <v>1</v>
      </c>
    </row>
    <row r="6373" spans="1:24" x14ac:dyDescent="0.25">
      <c r="A6373">
        <v>33424</v>
      </c>
      <c r="B6373" t="s">
        <v>3987</v>
      </c>
      <c r="C6373" t="s">
        <v>443</v>
      </c>
      <c r="D6373" t="s">
        <v>6654</v>
      </c>
      <c r="E6373" t="s">
        <v>6192</v>
      </c>
      <c r="F6373">
        <v>27</v>
      </c>
      <c r="G6373" t="s">
        <v>5837</v>
      </c>
      <c r="H6373" t="s">
        <v>5747</v>
      </c>
      <c r="I6373" t="s">
        <v>5748</v>
      </c>
      <c r="J6373">
        <v>473</v>
      </c>
      <c r="K6373">
        <v>24</v>
      </c>
      <c r="L6373">
        <v>4.7</v>
      </c>
      <c r="M6373" t="s">
        <v>5749</v>
      </c>
      <c r="N6373" t="s">
        <v>5750</v>
      </c>
      <c r="O6373" t="s">
        <v>5874</v>
      </c>
      <c r="P6373" t="s">
        <v>5875</v>
      </c>
      <c r="Q6373" t="s">
        <v>5876</v>
      </c>
      <c r="R6373">
        <v>90002</v>
      </c>
      <c r="S6373" t="s">
        <v>6655</v>
      </c>
      <c r="T6373" t="s">
        <v>6656</v>
      </c>
      <c r="U6373">
        <v>4.3</v>
      </c>
      <c r="V6373" t="s">
        <v>6172</v>
      </c>
      <c r="W6373" t="s">
        <v>5869</v>
      </c>
      <c r="X6373">
        <v>1</v>
      </c>
    </row>
    <row r="6374" spans="1:24" x14ac:dyDescent="0.25">
      <c r="A6374">
        <v>33424</v>
      </c>
      <c r="B6374" t="s">
        <v>3987</v>
      </c>
      <c r="C6374" t="s">
        <v>443</v>
      </c>
      <c r="D6374" t="s">
        <v>6654</v>
      </c>
      <c r="E6374" t="s">
        <v>6192</v>
      </c>
      <c r="F6374">
        <v>27</v>
      </c>
      <c r="G6374" t="s">
        <v>5837</v>
      </c>
      <c r="H6374" t="s">
        <v>5747</v>
      </c>
      <c r="I6374" t="s">
        <v>5748</v>
      </c>
      <c r="J6374">
        <v>473</v>
      </c>
      <c r="K6374">
        <v>24</v>
      </c>
      <c r="L6374">
        <v>4.7</v>
      </c>
      <c r="M6374" t="s">
        <v>5749</v>
      </c>
      <c r="N6374" t="s">
        <v>5750</v>
      </c>
      <c r="O6374" t="s">
        <v>5874</v>
      </c>
      <c r="P6374" t="s">
        <v>5875</v>
      </c>
      <c r="Q6374" t="s">
        <v>5876</v>
      </c>
      <c r="R6374">
        <v>90002</v>
      </c>
      <c r="S6374" t="s">
        <v>6655</v>
      </c>
      <c r="T6374" t="s">
        <v>6656</v>
      </c>
      <c r="U6374">
        <v>4.3</v>
      </c>
      <c r="V6374" t="s">
        <v>6172</v>
      </c>
      <c r="W6374" t="s">
        <v>5869</v>
      </c>
      <c r="X6374">
        <v>1</v>
      </c>
    </row>
    <row r="6375" spans="1:24" x14ac:dyDescent="0.25">
      <c r="A6375">
        <v>34543</v>
      </c>
      <c r="B6375" t="s">
        <v>4167</v>
      </c>
      <c r="C6375" t="s">
        <v>443</v>
      </c>
      <c r="D6375" t="s">
        <v>5871</v>
      </c>
      <c r="E6375" t="s">
        <v>6192</v>
      </c>
      <c r="F6375">
        <v>10</v>
      </c>
      <c r="G6375" t="s">
        <v>5767</v>
      </c>
      <c r="H6375" t="s">
        <v>5747</v>
      </c>
      <c r="I6375" t="s">
        <v>5748</v>
      </c>
      <c r="J6375">
        <v>355</v>
      </c>
      <c r="K6375">
        <v>24</v>
      </c>
      <c r="L6375">
        <v>5.5</v>
      </c>
      <c r="M6375" t="s">
        <v>5759</v>
      </c>
      <c r="N6375" t="s">
        <v>5908</v>
      </c>
      <c r="O6375" t="s">
        <v>5874</v>
      </c>
      <c r="P6375" t="s">
        <v>5875</v>
      </c>
      <c r="Q6375" t="s">
        <v>5876</v>
      </c>
      <c r="R6375">
        <v>85054</v>
      </c>
      <c r="S6375" t="s">
        <v>5978</v>
      </c>
      <c r="T6375" t="s">
        <v>5899</v>
      </c>
      <c r="U6375">
        <v>3.95</v>
      </c>
      <c r="V6375" t="s">
        <v>6172</v>
      </c>
      <c r="W6375" t="s">
        <v>5869</v>
      </c>
      <c r="X6375">
        <v>1</v>
      </c>
    </row>
    <row r="6376" spans="1:24" x14ac:dyDescent="0.25">
      <c r="A6376">
        <v>34543</v>
      </c>
      <c r="B6376" t="s">
        <v>4167</v>
      </c>
      <c r="C6376" t="s">
        <v>443</v>
      </c>
      <c r="D6376" t="s">
        <v>5871</v>
      </c>
      <c r="E6376" t="s">
        <v>6192</v>
      </c>
      <c r="F6376">
        <v>10</v>
      </c>
      <c r="G6376" t="s">
        <v>5767</v>
      </c>
      <c r="H6376" t="s">
        <v>5747</v>
      </c>
      <c r="I6376" t="s">
        <v>5748</v>
      </c>
      <c r="J6376">
        <v>355</v>
      </c>
      <c r="K6376">
        <v>24</v>
      </c>
      <c r="L6376">
        <v>5.5</v>
      </c>
      <c r="M6376" t="s">
        <v>5759</v>
      </c>
      <c r="N6376" t="s">
        <v>5908</v>
      </c>
      <c r="O6376" t="s">
        <v>5874</v>
      </c>
      <c r="P6376" t="s">
        <v>5875</v>
      </c>
      <c r="Q6376" t="s">
        <v>5876</v>
      </c>
      <c r="R6376">
        <v>85054</v>
      </c>
      <c r="S6376" t="s">
        <v>5978</v>
      </c>
      <c r="T6376" t="s">
        <v>5899</v>
      </c>
      <c r="U6376">
        <v>3.95</v>
      </c>
      <c r="V6376" t="s">
        <v>6172</v>
      </c>
      <c r="W6376" t="s">
        <v>5869</v>
      </c>
      <c r="X6376">
        <v>1</v>
      </c>
    </row>
    <row r="6377" spans="1:24" x14ac:dyDescent="0.25">
      <c r="A6377">
        <v>32878</v>
      </c>
      <c r="B6377" t="s">
        <v>3792</v>
      </c>
      <c r="C6377" t="s">
        <v>443</v>
      </c>
      <c r="D6377" t="s">
        <v>6725</v>
      </c>
      <c r="E6377" t="s">
        <v>5872</v>
      </c>
      <c r="F6377">
        <v>10</v>
      </c>
      <c r="G6377" t="s">
        <v>5767</v>
      </c>
      <c r="H6377" t="s">
        <v>5747</v>
      </c>
      <c r="I6377" t="s">
        <v>5748</v>
      </c>
      <c r="J6377">
        <v>473</v>
      </c>
      <c r="K6377">
        <v>24</v>
      </c>
      <c r="L6377">
        <v>6.8</v>
      </c>
      <c r="M6377" t="s">
        <v>5749</v>
      </c>
      <c r="N6377" t="s">
        <v>5750</v>
      </c>
      <c r="O6377" t="s">
        <v>5874</v>
      </c>
      <c r="P6377" t="s">
        <v>5875</v>
      </c>
      <c r="Q6377" t="s">
        <v>5876</v>
      </c>
      <c r="R6377">
        <v>90005</v>
      </c>
      <c r="S6377" t="s">
        <v>6726</v>
      </c>
      <c r="T6377" t="s">
        <v>6726</v>
      </c>
      <c r="U6377">
        <v>4.1900000000000004</v>
      </c>
      <c r="V6377" t="s">
        <v>6172</v>
      </c>
      <c r="W6377" t="s">
        <v>5869</v>
      </c>
      <c r="X6377">
        <v>1</v>
      </c>
    </row>
    <row r="6378" spans="1:24" x14ac:dyDescent="0.25">
      <c r="A6378">
        <v>32878</v>
      </c>
      <c r="B6378" t="s">
        <v>3792</v>
      </c>
      <c r="C6378" t="s">
        <v>443</v>
      </c>
      <c r="D6378" t="s">
        <v>6725</v>
      </c>
      <c r="E6378" t="s">
        <v>5872</v>
      </c>
      <c r="F6378">
        <v>10</v>
      </c>
      <c r="G6378" t="s">
        <v>5767</v>
      </c>
      <c r="H6378" t="s">
        <v>5747</v>
      </c>
      <c r="I6378" t="s">
        <v>5748</v>
      </c>
      <c r="J6378">
        <v>473</v>
      </c>
      <c r="K6378">
        <v>24</v>
      </c>
      <c r="L6378">
        <v>6.8</v>
      </c>
      <c r="M6378" t="s">
        <v>5749</v>
      </c>
      <c r="N6378" t="s">
        <v>5750</v>
      </c>
      <c r="O6378" t="s">
        <v>5874</v>
      </c>
      <c r="P6378" t="s">
        <v>5875</v>
      </c>
      <c r="Q6378" t="s">
        <v>5876</v>
      </c>
      <c r="R6378">
        <v>90005</v>
      </c>
      <c r="S6378" t="s">
        <v>6726</v>
      </c>
      <c r="T6378" t="s">
        <v>6726</v>
      </c>
      <c r="U6378">
        <v>4.1900000000000004</v>
      </c>
      <c r="V6378" t="s">
        <v>6172</v>
      </c>
      <c r="W6378" t="s">
        <v>5869</v>
      </c>
      <c r="X6378">
        <v>1</v>
      </c>
    </row>
    <row r="6379" spans="1:24" x14ac:dyDescent="0.25">
      <c r="A6379">
        <v>32878</v>
      </c>
      <c r="B6379" t="s">
        <v>3792</v>
      </c>
      <c r="C6379" t="s">
        <v>443</v>
      </c>
      <c r="D6379" t="s">
        <v>6725</v>
      </c>
      <c r="E6379" t="s">
        <v>5872</v>
      </c>
      <c r="F6379">
        <v>10</v>
      </c>
      <c r="G6379" t="s">
        <v>5767</v>
      </c>
      <c r="H6379" t="s">
        <v>5747</v>
      </c>
      <c r="I6379" t="s">
        <v>5748</v>
      </c>
      <c r="J6379">
        <v>473</v>
      </c>
      <c r="K6379">
        <v>24</v>
      </c>
      <c r="L6379">
        <v>6.8</v>
      </c>
      <c r="M6379" t="s">
        <v>5749</v>
      </c>
      <c r="N6379" t="s">
        <v>5750</v>
      </c>
      <c r="O6379" t="s">
        <v>5874</v>
      </c>
      <c r="P6379" t="s">
        <v>5875</v>
      </c>
      <c r="Q6379" t="s">
        <v>5876</v>
      </c>
      <c r="R6379">
        <v>85442</v>
      </c>
      <c r="S6379" t="s">
        <v>6726</v>
      </c>
      <c r="T6379" t="s">
        <v>6726</v>
      </c>
      <c r="U6379">
        <v>4.1900000000000004</v>
      </c>
      <c r="V6379" t="s">
        <v>6172</v>
      </c>
      <c r="W6379" t="s">
        <v>5869</v>
      </c>
      <c r="X6379">
        <v>1</v>
      </c>
    </row>
    <row r="6380" spans="1:24" x14ac:dyDescent="0.25">
      <c r="A6380">
        <v>32879</v>
      </c>
      <c r="B6380" t="s">
        <v>3793</v>
      </c>
      <c r="C6380" t="s">
        <v>443</v>
      </c>
      <c r="D6380" t="s">
        <v>6725</v>
      </c>
      <c r="E6380" t="s">
        <v>6192</v>
      </c>
      <c r="F6380">
        <v>10</v>
      </c>
      <c r="G6380" t="s">
        <v>5767</v>
      </c>
      <c r="H6380" t="s">
        <v>5747</v>
      </c>
      <c r="I6380" t="s">
        <v>5748</v>
      </c>
      <c r="J6380">
        <v>473</v>
      </c>
      <c r="K6380">
        <v>24</v>
      </c>
      <c r="L6380">
        <v>5</v>
      </c>
      <c r="M6380" t="s">
        <v>5749</v>
      </c>
      <c r="N6380" t="s">
        <v>5750</v>
      </c>
      <c r="O6380" t="s">
        <v>5874</v>
      </c>
      <c r="P6380" t="s">
        <v>5875</v>
      </c>
      <c r="Q6380" t="s">
        <v>5876</v>
      </c>
      <c r="R6380">
        <v>90005</v>
      </c>
      <c r="S6380" t="s">
        <v>6726</v>
      </c>
      <c r="T6380" t="s">
        <v>6726</v>
      </c>
      <c r="U6380">
        <v>4.1900000000000004</v>
      </c>
      <c r="V6380" t="s">
        <v>6172</v>
      </c>
      <c r="W6380" t="s">
        <v>5869</v>
      </c>
      <c r="X6380">
        <v>1</v>
      </c>
    </row>
    <row r="6381" spans="1:24" x14ac:dyDescent="0.25">
      <c r="A6381">
        <v>32879</v>
      </c>
      <c r="B6381" t="s">
        <v>3793</v>
      </c>
      <c r="C6381" t="s">
        <v>443</v>
      </c>
      <c r="D6381" t="s">
        <v>6725</v>
      </c>
      <c r="E6381" t="s">
        <v>6192</v>
      </c>
      <c r="F6381">
        <v>10</v>
      </c>
      <c r="G6381" t="s">
        <v>5767</v>
      </c>
      <c r="H6381" t="s">
        <v>5747</v>
      </c>
      <c r="I6381" t="s">
        <v>5748</v>
      </c>
      <c r="J6381">
        <v>473</v>
      </c>
      <c r="K6381">
        <v>24</v>
      </c>
      <c r="L6381">
        <v>5</v>
      </c>
      <c r="M6381" t="s">
        <v>5749</v>
      </c>
      <c r="N6381" t="s">
        <v>5750</v>
      </c>
      <c r="O6381" t="s">
        <v>5874</v>
      </c>
      <c r="P6381" t="s">
        <v>5875</v>
      </c>
      <c r="Q6381" t="s">
        <v>5876</v>
      </c>
      <c r="R6381">
        <v>90005</v>
      </c>
      <c r="S6381" t="s">
        <v>6726</v>
      </c>
      <c r="T6381" t="s">
        <v>6726</v>
      </c>
      <c r="U6381">
        <v>4.1900000000000004</v>
      </c>
      <c r="V6381" t="s">
        <v>6172</v>
      </c>
      <c r="W6381" t="s">
        <v>5869</v>
      </c>
      <c r="X6381">
        <v>1</v>
      </c>
    </row>
    <row r="6382" spans="1:24" x14ac:dyDescent="0.25">
      <c r="A6382">
        <v>32879</v>
      </c>
      <c r="B6382" t="s">
        <v>3793</v>
      </c>
      <c r="C6382" t="s">
        <v>443</v>
      </c>
      <c r="D6382" t="s">
        <v>6725</v>
      </c>
      <c r="E6382" t="s">
        <v>6192</v>
      </c>
      <c r="F6382">
        <v>10</v>
      </c>
      <c r="G6382" t="s">
        <v>5767</v>
      </c>
      <c r="H6382" t="s">
        <v>5747</v>
      </c>
      <c r="I6382" t="s">
        <v>5748</v>
      </c>
      <c r="J6382">
        <v>473</v>
      </c>
      <c r="K6382">
        <v>24</v>
      </c>
      <c r="L6382">
        <v>5</v>
      </c>
      <c r="M6382" t="s">
        <v>5749</v>
      </c>
      <c r="N6382" t="s">
        <v>5750</v>
      </c>
      <c r="O6382" t="s">
        <v>5874</v>
      </c>
      <c r="P6382" t="s">
        <v>5875</v>
      </c>
      <c r="Q6382" t="s">
        <v>5876</v>
      </c>
      <c r="R6382">
        <v>85442</v>
      </c>
      <c r="S6382" t="s">
        <v>6726</v>
      </c>
      <c r="T6382" t="s">
        <v>6726</v>
      </c>
      <c r="U6382">
        <v>4.1900000000000004</v>
      </c>
      <c r="V6382" t="s">
        <v>6172</v>
      </c>
      <c r="W6382" t="s">
        <v>5869</v>
      </c>
      <c r="X6382">
        <v>1</v>
      </c>
    </row>
    <row r="6383" spans="1:24" x14ac:dyDescent="0.25">
      <c r="A6383">
        <v>33214</v>
      </c>
      <c r="B6383" t="s">
        <v>3423</v>
      </c>
      <c r="C6383" t="s">
        <v>443</v>
      </c>
      <c r="D6383" t="s">
        <v>6256</v>
      </c>
      <c r="E6383" t="s">
        <v>6192</v>
      </c>
      <c r="F6383">
        <v>27</v>
      </c>
      <c r="G6383" t="s">
        <v>5837</v>
      </c>
      <c r="H6383" t="s">
        <v>5747</v>
      </c>
      <c r="I6383" t="s">
        <v>5748</v>
      </c>
      <c r="J6383">
        <v>473</v>
      </c>
      <c r="K6383">
        <v>24</v>
      </c>
      <c r="L6383">
        <v>5.3</v>
      </c>
      <c r="M6383" t="s">
        <v>5749</v>
      </c>
      <c r="N6383" t="s">
        <v>5750</v>
      </c>
      <c r="O6383" t="s">
        <v>5874</v>
      </c>
      <c r="P6383" t="s">
        <v>5875</v>
      </c>
      <c r="Q6383" t="s">
        <v>5876</v>
      </c>
      <c r="R6383">
        <v>95</v>
      </c>
      <c r="S6383" t="s">
        <v>6257</v>
      </c>
      <c r="T6383" t="s">
        <v>6257</v>
      </c>
      <c r="U6383">
        <v>5.45</v>
      </c>
      <c r="V6383" t="s">
        <v>6172</v>
      </c>
      <c r="W6383" t="s">
        <v>5869</v>
      </c>
      <c r="X6383">
        <v>1</v>
      </c>
    </row>
    <row r="6384" spans="1:24" x14ac:dyDescent="0.25">
      <c r="A6384">
        <v>33214</v>
      </c>
      <c r="B6384" t="s">
        <v>3423</v>
      </c>
      <c r="C6384" t="s">
        <v>443</v>
      </c>
      <c r="D6384" t="s">
        <v>6256</v>
      </c>
      <c r="E6384" t="s">
        <v>6192</v>
      </c>
      <c r="F6384">
        <v>27</v>
      </c>
      <c r="G6384" t="s">
        <v>5837</v>
      </c>
      <c r="H6384" t="s">
        <v>5747</v>
      </c>
      <c r="I6384" t="s">
        <v>5748</v>
      </c>
      <c r="J6384">
        <v>473</v>
      </c>
      <c r="K6384">
        <v>24</v>
      </c>
      <c r="L6384">
        <v>5.3</v>
      </c>
      <c r="M6384" t="s">
        <v>5749</v>
      </c>
      <c r="N6384" t="s">
        <v>5750</v>
      </c>
      <c r="O6384" t="s">
        <v>5874</v>
      </c>
      <c r="P6384" t="s">
        <v>5875</v>
      </c>
      <c r="Q6384" t="s">
        <v>5876</v>
      </c>
      <c r="R6384">
        <v>95</v>
      </c>
      <c r="S6384" t="s">
        <v>6257</v>
      </c>
      <c r="T6384" t="s">
        <v>6257</v>
      </c>
      <c r="U6384">
        <v>5.45</v>
      </c>
      <c r="V6384" t="s">
        <v>6172</v>
      </c>
      <c r="W6384" t="s">
        <v>5869</v>
      </c>
      <c r="X6384">
        <v>1</v>
      </c>
    </row>
    <row r="6385" spans="1:24" x14ac:dyDescent="0.25">
      <c r="A6385">
        <v>32880</v>
      </c>
      <c r="B6385" t="s">
        <v>3794</v>
      </c>
      <c r="C6385" t="s">
        <v>443</v>
      </c>
      <c r="D6385" t="s">
        <v>6725</v>
      </c>
      <c r="E6385" t="s">
        <v>5872</v>
      </c>
      <c r="F6385">
        <v>10</v>
      </c>
      <c r="G6385" t="s">
        <v>5767</v>
      </c>
      <c r="H6385" t="s">
        <v>5747</v>
      </c>
      <c r="I6385" t="s">
        <v>5748</v>
      </c>
      <c r="J6385">
        <v>473</v>
      </c>
      <c r="K6385">
        <v>24</v>
      </c>
      <c r="L6385">
        <v>6.5</v>
      </c>
      <c r="M6385" t="s">
        <v>5749</v>
      </c>
      <c r="N6385" t="s">
        <v>5750</v>
      </c>
      <c r="O6385" t="s">
        <v>5874</v>
      </c>
      <c r="P6385" t="s">
        <v>5875</v>
      </c>
      <c r="Q6385" t="s">
        <v>5876</v>
      </c>
      <c r="R6385">
        <v>90005</v>
      </c>
      <c r="S6385" t="s">
        <v>6726</v>
      </c>
      <c r="T6385" t="s">
        <v>6726</v>
      </c>
      <c r="U6385">
        <v>4.1900000000000004</v>
      </c>
      <c r="V6385" t="s">
        <v>6172</v>
      </c>
      <c r="W6385" t="s">
        <v>5869</v>
      </c>
      <c r="X6385">
        <v>1</v>
      </c>
    </row>
    <row r="6386" spans="1:24" x14ac:dyDescent="0.25">
      <c r="A6386">
        <v>32880</v>
      </c>
      <c r="B6386" t="s">
        <v>3794</v>
      </c>
      <c r="C6386" t="s">
        <v>443</v>
      </c>
      <c r="D6386" t="s">
        <v>6725</v>
      </c>
      <c r="E6386" t="s">
        <v>5872</v>
      </c>
      <c r="F6386">
        <v>10</v>
      </c>
      <c r="G6386" t="s">
        <v>5767</v>
      </c>
      <c r="H6386" t="s">
        <v>5747</v>
      </c>
      <c r="I6386" t="s">
        <v>5748</v>
      </c>
      <c r="J6386">
        <v>473</v>
      </c>
      <c r="K6386">
        <v>24</v>
      </c>
      <c r="L6386">
        <v>6.5</v>
      </c>
      <c r="M6386" t="s">
        <v>5749</v>
      </c>
      <c r="N6386" t="s">
        <v>5750</v>
      </c>
      <c r="O6386" t="s">
        <v>5874</v>
      </c>
      <c r="P6386" t="s">
        <v>5875</v>
      </c>
      <c r="Q6386" t="s">
        <v>5876</v>
      </c>
      <c r="R6386">
        <v>90005</v>
      </c>
      <c r="S6386" t="s">
        <v>6726</v>
      </c>
      <c r="T6386" t="s">
        <v>6726</v>
      </c>
      <c r="U6386">
        <v>4.1900000000000004</v>
      </c>
      <c r="V6386" t="s">
        <v>6172</v>
      </c>
      <c r="W6386" t="s">
        <v>5869</v>
      </c>
      <c r="X6386">
        <v>1</v>
      </c>
    </row>
    <row r="6387" spans="1:24" x14ac:dyDescent="0.25">
      <c r="A6387">
        <v>32880</v>
      </c>
      <c r="B6387" t="s">
        <v>3794</v>
      </c>
      <c r="C6387" t="s">
        <v>443</v>
      </c>
      <c r="D6387" t="s">
        <v>6725</v>
      </c>
      <c r="E6387" t="s">
        <v>5872</v>
      </c>
      <c r="F6387">
        <v>10</v>
      </c>
      <c r="G6387" t="s">
        <v>5767</v>
      </c>
      <c r="H6387" t="s">
        <v>5747</v>
      </c>
      <c r="I6387" t="s">
        <v>5748</v>
      </c>
      <c r="J6387">
        <v>473</v>
      </c>
      <c r="K6387">
        <v>24</v>
      </c>
      <c r="L6387">
        <v>6.5</v>
      </c>
      <c r="M6387" t="s">
        <v>5749</v>
      </c>
      <c r="N6387" t="s">
        <v>5750</v>
      </c>
      <c r="O6387" t="s">
        <v>5874</v>
      </c>
      <c r="P6387" t="s">
        <v>5875</v>
      </c>
      <c r="Q6387" t="s">
        <v>5876</v>
      </c>
      <c r="R6387">
        <v>85442</v>
      </c>
      <c r="S6387" t="s">
        <v>6726</v>
      </c>
      <c r="T6387" t="s">
        <v>6726</v>
      </c>
      <c r="U6387">
        <v>4.1900000000000004</v>
      </c>
      <c r="V6387" t="s">
        <v>6172</v>
      </c>
      <c r="W6387" t="s">
        <v>5869</v>
      </c>
      <c r="X6387">
        <v>1</v>
      </c>
    </row>
    <row r="6388" spans="1:24" x14ac:dyDescent="0.25">
      <c r="A6388">
        <v>32882</v>
      </c>
      <c r="B6388" t="s">
        <v>3795</v>
      </c>
      <c r="C6388" t="s">
        <v>443</v>
      </c>
      <c r="D6388" t="s">
        <v>6725</v>
      </c>
      <c r="E6388" t="s">
        <v>6192</v>
      </c>
      <c r="F6388">
        <v>10</v>
      </c>
      <c r="G6388" t="s">
        <v>5767</v>
      </c>
      <c r="H6388" t="s">
        <v>5747</v>
      </c>
      <c r="I6388" t="s">
        <v>5748</v>
      </c>
      <c r="J6388">
        <v>473</v>
      </c>
      <c r="K6388">
        <v>24</v>
      </c>
      <c r="L6388">
        <v>4.5</v>
      </c>
      <c r="M6388" t="s">
        <v>5749</v>
      </c>
      <c r="N6388" t="s">
        <v>5750</v>
      </c>
      <c r="O6388" t="s">
        <v>5874</v>
      </c>
      <c r="P6388" t="s">
        <v>5875</v>
      </c>
      <c r="Q6388" t="s">
        <v>5876</v>
      </c>
      <c r="R6388">
        <v>90005</v>
      </c>
      <c r="S6388" t="s">
        <v>6726</v>
      </c>
      <c r="T6388" t="s">
        <v>6726</v>
      </c>
      <c r="U6388">
        <v>4.1900000000000004</v>
      </c>
      <c r="V6388" t="s">
        <v>6172</v>
      </c>
      <c r="W6388" t="s">
        <v>5869</v>
      </c>
      <c r="X6388">
        <v>1</v>
      </c>
    </row>
    <row r="6389" spans="1:24" x14ac:dyDescent="0.25">
      <c r="A6389">
        <v>32882</v>
      </c>
      <c r="B6389" t="s">
        <v>3795</v>
      </c>
      <c r="C6389" t="s">
        <v>443</v>
      </c>
      <c r="D6389" t="s">
        <v>6725</v>
      </c>
      <c r="E6389" t="s">
        <v>6192</v>
      </c>
      <c r="F6389">
        <v>10</v>
      </c>
      <c r="G6389" t="s">
        <v>5767</v>
      </c>
      <c r="H6389" t="s">
        <v>5747</v>
      </c>
      <c r="I6389" t="s">
        <v>5748</v>
      </c>
      <c r="J6389">
        <v>473</v>
      </c>
      <c r="K6389">
        <v>24</v>
      </c>
      <c r="L6389">
        <v>4.5</v>
      </c>
      <c r="M6389" t="s">
        <v>5749</v>
      </c>
      <c r="N6389" t="s">
        <v>5750</v>
      </c>
      <c r="O6389" t="s">
        <v>5874</v>
      </c>
      <c r="P6389" t="s">
        <v>5875</v>
      </c>
      <c r="Q6389" t="s">
        <v>5876</v>
      </c>
      <c r="R6389">
        <v>90005</v>
      </c>
      <c r="S6389" t="s">
        <v>6726</v>
      </c>
      <c r="T6389" t="s">
        <v>6726</v>
      </c>
      <c r="U6389">
        <v>4.1900000000000004</v>
      </c>
      <c r="V6389" t="s">
        <v>6172</v>
      </c>
      <c r="W6389" t="s">
        <v>5869</v>
      </c>
      <c r="X6389">
        <v>1</v>
      </c>
    </row>
    <row r="6390" spans="1:24" x14ac:dyDescent="0.25">
      <c r="A6390">
        <v>32882</v>
      </c>
      <c r="B6390" t="s">
        <v>3795</v>
      </c>
      <c r="C6390" t="s">
        <v>443</v>
      </c>
      <c r="D6390" t="s">
        <v>6725</v>
      </c>
      <c r="E6390" t="s">
        <v>6192</v>
      </c>
      <c r="F6390">
        <v>10</v>
      </c>
      <c r="G6390" t="s">
        <v>5767</v>
      </c>
      <c r="H6390" t="s">
        <v>5747</v>
      </c>
      <c r="I6390" t="s">
        <v>5748</v>
      </c>
      <c r="J6390">
        <v>473</v>
      </c>
      <c r="K6390">
        <v>24</v>
      </c>
      <c r="L6390">
        <v>4.5</v>
      </c>
      <c r="M6390" t="s">
        <v>5749</v>
      </c>
      <c r="N6390" t="s">
        <v>5750</v>
      </c>
      <c r="O6390" t="s">
        <v>5874</v>
      </c>
      <c r="P6390" t="s">
        <v>5875</v>
      </c>
      <c r="Q6390" t="s">
        <v>5876</v>
      </c>
      <c r="R6390">
        <v>85442</v>
      </c>
      <c r="S6390" t="s">
        <v>6726</v>
      </c>
      <c r="T6390" t="s">
        <v>6726</v>
      </c>
      <c r="U6390">
        <v>4.1900000000000004</v>
      </c>
      <c r="V6390" t="s">
        <v>6172</v>
      </c>
      <c r="W6390" t="s">
        <v>5869</v>
      </c>
      <c r="X6390">
        <v>1</v>
      </c>
    </row>
    <row r="6391" spans="1:24" x14ac:dyDescent="0.25">
      <c r="A6391">
        <v>33506</v>
      </c>
      <c r="B6391" t="s">
        <v>4020</v>
      </c>
      <c r="C6391" t="s">
        <v>443</v>
      </c>
      <c r="D6391" t="s">
        <v>5871</v>
      </c>
      <c r="E6391" t="s">
        <v>6190</v>
      </c>
      <c r="F6391">
        <v>27</v>
      </c>
      <c r="G6391" t="s">
        <v>5837</v>
      </c>
      <c r="H6391" t="s">
        <v>5747</v>
      </c>
      <c r="I6391" t="s">
        <v>5748</v>
      </c>
      <c r="J6391">
        <v>8520</v>
      </c>
      <c r="K6391">
        <v>1</v>
      </c>
      <c r="L6391">
        <v>4</v>
      </c>
      <c r="M6391" t="s">
        <v>5749</v>
      </c>
      <c r="N6391" t="s">
        <v>5750</v>
      </c>
      <c r="O6391" t="s">
        <v>5874</v>
      </c>
      <c r="P6391" t="s">
        <v>6178</v>
      </c>
      <c r="Q6391" t="s">
        <v>5876</v>
      </c>
      <c r="R6391">
        <v>76989</v>
      </c>
      <c r="S6391" t="s">
        <v>6431</v>
      </c>
      <c r="T6391" t="s">
        <v>6431</v>
      </c>
      <c r="U6391">
        <v>28.33</v>
      </c>
      <c r="V6391" t="s">
        <v>6172</v>
      </c>
      <c r="W6391" t="s">
        <v>5869</v>
      </c>
      <c r="X6391">
        <v>24</v>
      </c>
    </row>
    <row r="6392" spans="1:24" x14ac:dyDescent="0.25">
      <c r="A6392">
        <v>33506</v>
      </c>
      <c r="B6392" t="s">
        <v>4020</v>
      </c>
      <c r="C6392" t="s">
        <v>443</v>
      </c>
      <c r="D6392" t="s">
        <v>5871</v>
      </c>
      <c r="E6392" t="s">
        <v>6190</v>
      </c>
      <c r="F6392">
        <v>27</v>
      </c>
      <c r="G6392" t="s">
        <v>5837</v>
      </c>
      <c r="H6392" t="s">
        <v>5747</v>
      </c>
      <c r="I6392" t="s">
        <v>5748</v>
      </c>
      <c r="J6392">
        <v>8520</v>
      </c>
      <c r="K6392">
        <v>1</v>
      </c>
      <c r="L6392">
        <v>4</v>
      </c>
      <c r="M6392" t="s">
        <v>5749</v>
      </c>
      <c r="N6392" t="s">
        <v>5750</v>
      </c>
      <c r="O6392" t="s">
        <v>5874</v>
      </c>
      <c r="P6392" t="s">
        <v>6178</v>
      </c>
      <c r="Q6392" t="s">
        <v>5876</v>
      </c>
      <c r="R6392">
        <v>76989</v>
      </c>
      <c r="S6392" t="s">
        <v>6431</v>
      </c>
      <c r="T6392" t="s">
        <v>6431</v>
      </c>
      <c r="U6392">
        <v>28.33</v>
      </c>
      <c r="V6392" t="s">
        <v>6172</v>
      </c>
      <c r="W6392" t="s">
        <v>5869</v>
      </c>
      <c r="X6392">
        <v>24</v>
      </c>
    </row>
    <row r="6393" spans="1:24" x14ac:dyDescent="0.25">
      <c r="A6393">
        <v>32510</v>
      </c>
      <c r="B6393" t="s">
        <v>3827</v>
      </c>
      <c r="C6393" t="s">
        <v>443</v>
      </c>
      <c r="D6393" t="s">
        <v>6654</v>
      </c>
      <c r="E6393" t="s">
        <v>5872</v>
      </c>
      <c r="F6393">
        <v>27</v>
      </c>
      <c r="G6393" t="s">
        <v>5837</v>
      </c>
      <c r="H6393" t="s">
        <v>5747</v>
      </c>
      <c r="I6393" t="s">
        <v>5748</v>
      </c>
      <c r="J6393">
        <v>473</v>
      </c>
      <c r="K6393">
        <v>24</v>
      </c>
      <c r="L6393">
        <v>6</v>
      </c>
      <c r="M6393" t="s">
        <v>5749</v>
      </c>
      <c r="N6393" t="s">
        <v>5750</v>
      </c>
      <c r="O6393" t="s">
        <v>5874</v>
      </c>
      <c r="P6393" t="s">
        <v>5875</v>
      </c>
      <c r="Q6393" t="s">
        <v>5876</v>
      </c>
      <c r="R6393">
        <v>90002</v>
      </c>
      <c r="S6393" t="s">
        <v>6655</v>
      </c>
      <c r="T6393" t="s">
        <v>6656</v>
      </c>
      <c r="U6393">
        <v>4.1500000000000004</v>
      </c>
      <c r="V6393" t="s">
        <v>6172</v>
      </c>
      <c r="W6393" t="s">
        <v>5869</v>
      </c>
      <c r="X6393">
        <v>1</v>
      </c>
    </row>
    <row r="6394" spans="1:24" x14ac:dyDescent="0.25">
      <c r="A6394">
        <v>32510</v>
      </c>
      <c r="B6394" t="s">
        <v>3827</v>
      </c>
      <c r="C6394" t="s">
        <v>443</v>
      </c>
      <c r="D6394" t="s">
        <v>6654</v>
      </c>
      <c r="E6394" t="s">
        <v>5872</v>
      </c>
      <c r="F6394">
        <v>27</v>
      </c>
      <c r="G6394" t="s">
        <v>5837</v>
      </c>
      <c r="H6394" t="s">
        <v>5747</v>
      </c>
      <c r="I6394" t="s">
        <v>5748</v>
      </c>
      <c r="J6394">
        <v>473</v>
      </c>
      <c r="K6394">
        <v>24</v>
      </c>
      <c r="L6394">
        <v>6</v>
      </c>
      <c r="M6394" t="s">
        <v>5749</v>
      </c>
      <c r="N6394" t="s">
        <v>5750</v>
      </c>
      <c r="O6394" t="s">
        <v>5874</v>
      </c>
      <c r="P6394" t="s">
        <v>5875</v>
      </c>
      <c r="Q6394" t="s">
        <v>5876</v>
      </c>
      <c r="R6394">
        <v>90002</v>
      </c>
      <c r="S6394" t="s">
        <v>6655</v>
      </c>
      <c r="T6394" t="s">
        <v>6656</v>
      </c>
      <c r="U6394">
        <v>4.1500000000000004</v>
      </c>
      <c r="V6394" t="s">
        <v>6172</v>
      </c>
      <c r="W6394" t="s">
        <v>5869</v>
      </c>
      <c r="X6394">
        <v>1</v>
      </c>
    </row>
    <row r="6395" spans="1:24" x14ac:dyDescent="0.25">
      <c r="A6395">
        <v>34099</v>
      </c>
      <c r="B6395" t="s">
        <v>5549</v>
      </c>
      <c r="C6395" t="s">
        <v>443</v>
      </c>
      <c r="D6395" t="s">
        <v>6166</v>
      </c>
      <c r="E6395" t="s">
        <v>6342</v>
      </c>
      <c r="F6395">
        <v>20</v>
      </c>
      <c r="G6395" t="s">
        <v>5746</v>
      </c>
      <c r="H6395" t="s">
        <v>5747</v>
      </c>
      <c r="I6395" t="s">
        <v>5792</v>
      </c>
      <c r="J6395">
        <v>473</v>
      </c>
      <c r="K6395">
        <v>24</v>
      </c>
      <c r="L6395">
        <v>4.7</v>
      </c>
      <c r="M6395" t="s">
        <v>5749</v>
      </c>
      <c r="N6395" t="s">
        <v>5750</v>
      </c>
      <c r="O6395" t="s">
        <v>5751</v>
      </c>
      <c r="P6395" t="s">
        <v>5875</v>
      </c>
      <c r="Q6395" t="s">
        <v>6169</v>
      </c>
      <c r="R6395">
        <v>74063</v>
      </c>
      <c r="S6395" t="s">
        <v>6573</v>
      </c>
      <c r="T6395" t="s">
        <v>6570</v>
      </c>
      <c r="U6395">
        <v>2.8</v>
      </c>
      <c r="V6395" t="s">
        <v>6172</v>
      </c>
      <c r="W6395" t="s">
        <v>5869</v>
      </c>
      <c r="X6395">
        <v>1</v>
      </c>
    </row>
    <row r="6396" spans="1:24" x14ac:dyDescent="0.25">
      <c r="A6396">
        <v>34318</v>
      </c>
      <c r="B6396" t="s">
        <v>4617</v>
      </c>
      <c r="C6396" t="s">
        <v>441</v>
      </c>
      <c r="D6396" t="s">
        <v>5744</v>
      </c>
      <c r="E6396" t="s">
        <v>5787</v>
      </c>
      <c r="F6396">
        <v>10</v>
      </c>
      <c r="G6396" t="s">
        <v>5767</v>
      </c>
      <c r="H6396" t="s">
        <v>5748</v>
      </c>
      <c r="I6396" t="s">
        <v>5748</v>
      </c>
      <c r="J6396">
        <v>1140</v>
      </c>
      <c r="K6396">
        <v>6</v>
      </c>
      <c r="L6396">
        <v>40</v>
      </c>
      <c r="M6396" t="s">
        <v>5759</v>
      </c>
      <c r="N6396" t="s">
        <v>5776</v>
      </c>
      <c r="O6396" t="s">
        <v>5751</v>
      </c>
      <c r="P6396" t="s">
        <v>5752</v>
      </c>
      <c r="Q6396" t="s">
        <v>5808</v>
      </c>
      <c r="R6396">
        <v>42127</v>
      </c>
      <c r="S6396" t="s">
        <v>5820</v>
      </c>
      <c r="T6396" t="s">
        <v>5820</v>
      </c>
      <c r="U6396">
        <v>37.01</v>
      </c>
      <c r="V6396" t="s">
        <v>5755</v>
      </c>
      <c r="W6396" t="s">
        <v>5756</v>
      </c>
      <c r="X6396">
        <v>1</v>
      </c>
    </row>
    <row r="6397" spans="1:24" x14ac:dyDescent="0.25">
      <c r="A6397">
        <v>34178</v>
      </c>
      <c r="B6397" t="s">
        <v>4113</v>
      </c>
      <c r="C6397" t="s">
        <v>443</v>
      </c>
      <c r="D6397" t="s">
        <v>6654</v>
      </c>
      <c r="E6397" t="s">
        <v>6192</v>
      </c>
      <c r="F6397">
        <v>27</v>
      </c>
      <c r="G6397" t="s">
        <v>5837</v>
      </c>
      <c r="H6397" t="s">
        <v>5747</v>
      </c>
      <c r="I6397" t="s">
        <v>5748</v>
      </c>
      <c r="J6397">
        <v>473</v>
      </c>
      <c r="K6397">
        <v>24</v>
      </c>
      <c r="L6397">
        <v>5.2</v>
      </c>
      <c r="M6397" t="s">
        <v>5749</v>
      </c>
      <c r="N6397" t="s">
        <v>5750</v>
      </c>
      <c r="O6397" t="s">
        <v>5874</v>
      </c>
      <c r="P6397" t="s">
        <v>5875</v>
      </c>
      <c r="Q6397" t="s">
        <v>5876</v>
      </c>
      <c r="R6397">
        <v>90002</v>
      </c>
      <c r="S6397" t="s">
        <v>6655</v>
      </c>
      <c r="T6397" t="s">
        <v>6656</v>
      </c>
      <c r="U6397">
        <v>4.1500000000000004</v>
      </c>
      <c r="V6397" t="s">
        <v>6172</v>
      </c>
      <c r="W6397" t="s">
        <v>5869</v>
      </c>
      <c r="X6397">
        <v>1</v>
      </c>
    </row>
    <row r="6398" spans="1:24" x14ac:dyDescent="0.25">
      <c r="A6398">
        <v>34178</v>
      </c>
      <c r="B6398" t="s">
        <v>4113</v>
      </c>
      <c r="C6398" t="s">
        <v>443</v>
      </c>
      <c r="D6398" t="s">
        <v>6654</v>
      </c>
      <c r="E6398" t="s">
        <v>6192</v>
      </c>
      <c r="F6398">
        <v>27</v>
      </c>
      <c r="G6398" t="s">
        <v>5837</v>
      </c>
      <c r="H6398" t="s">
        <v>5747</v>
      </c>
      <c r="I6398" t="s">
        <v>5748</v>
      </c>
      <c r="J6398">
        <v>473</v>
      </c>
      <c r="K6398">
        <v>24</v>
      </c>
      <c r="L6398">
        <v>5.2</v>
      </c>
      <c r="M6398" t="s">
        <v>5749</v>
      </c>
      <c r="N6398" t="s">
        <v>5750</v>
      </c>
      <c r="O6398" t="s">
        <v>5874</v>
      </c>
      <c r="P6398" t="s">
        <v>5875</v>
      </c>
      <c r="Q6398" t="s">
        <v>5876</v>
      </c>
      <c r="R6398">
        <v>90002</v>
      </c>
      <c r="S6398" t="s">
        <v>6655</v>
      </c>
      <c r="T6398" t="s">
        <v>6656</v>
      </c>
      <c r="U6398">
        <v>4.1500000000000004</v>
      </c>
      <c r="V6398" t="s">
        <v>6172</v>
      </c>
      <c r="W6398" t="s">
        <v>5869</v>
      </c>
      <c r="X6398">
        <v>1</v>
      </c>
    </row>
    <row r="6399" spans="1:24" x14ac:dyDescent="0.25">
      <c r="A6399">
        <v>34623</v>
      </c>
      <c r="B6399" t="s">
        <v>4251</v>
      </c>
      <c r="C6399" t="s">
        <v>443</v>
      </c>
      <c r="D6399" t="s">
        <v>5871</v>
      </c>
      <c r="E6399" t="s">
        <v>6205</v>
      </c>
      <c r="F6399">
        <v>27</v>
      </c>
      <c r="G6399" t="s">
        <v>5837</v>
      </c>
      <c r="H6399" t="s">
        <v>5747</v>
      </c>
      <c r="I6399" t="s">
        <v>5748</v>
      </c>
      <c r="J6399">
        <v>473</v>
      </c>
      <c r="K6399">
        <v>12</v>
      </c>
      <c r="L6399">
        <v>5</v>
      </c>
      <c r="M6399" t="s">
        <v>5749</v>
      </c>
      <c r="N6399" t="s">
        <v>5750</v>
      </c>
      <c r="O6399" t="s">
        <v>5874</v>
      </c>
      <c r="P6399" t="s">
        <v>5875</v>
      </c>
      <c r="Q6399" t="s">
        <v>5876</v>
      </c>
      <c r="R6399">
        <v>44051</v>
      </c>
      <c r="S6399" t="s">
        <v>6207</v>
      </c>
      <c r="T6399" t="s">
        <v>6182</v>
      </c>
      <c r="U6399">
        <v>3.49</v>
      </c>
      <c r="V6399" t="s">
        <v>6172</v>
      </c>
      <c r="W6399" t="s">
        <v>5869</v>
      </c>
      <c r="X6399">
        <v>1</v>
      </c>
    </row>
    <row r="6400" spans="1:24" x14ac:dyDescent="0.25">
      <c r="A6400">
        <v>34623</v>
      </c>
      <c r="B6400" t="s">
        <v>4251</v>
      </c>
      <c r="C6400" t="s">
        <v>443</v>
      </c>
      <c r="D6400" t="s">
        <v>5871</v>
      </c>
      <c r="E6400" t="s">
        <v>6205</v>
      </c>
      <c r="F6400">
        <v>27</v>
      </c>
      <c r="G6400" t="s">
        <v>5837</v>
      </c>
      <c r="H6400" t="s">
        <v>5747</v>
      </c>
      <c r="I6400" t="s">
        <v>5748</v>
      </c>
      <c r="J6400">
        <v>473</v>
      </c>
      <c r="K6400">
        <v>12</v>
      </c>
      <c r="L6400">
        <v>5</v>
      </c>
      <c r="M6400" t="s">
        <v>5749</v>
      </c>
      <c r="N6400" t="s">
        <v>5750</v>
      </c>
      <c r="O6400" t="s">
        <v>5874</v>
      </c>
      <c r="P6400" t="s">
        <v>5875</v>
      </c>
      <c r="Q6400" t="s">
        <v>5876</v>
      </c>
      <c r="R6400">
        <v>44051</v>
      </c>
      <c r="S6400" t="s">
        <v>6207</v>
      </c>
      <c r="T6400" t="s">
        <v>6182</v>
      </c>
      <c r="U6400">
        <v>3.49</v>
      </c>
      <c r="V6400" t="s">
        <v>6172</v>
      </c>
      <c r="W6400" t="s">
        <v>5869</v>
      </c>
      <c r="X6400">
        <v>1</v>
      </c>
    </row>
    <row r="6401" spans="1:24" x14ac:dyDescent="0.25">
      <c r="A6401">
        <v>38348</v>
      </c>
      <c r="B6401" t="s">
        <v>5309</v>
      </c>
      <c r="C6401" t="s">
        <v>442</v>
      </c>
      <c r="D6401" t="s">
        <v>5886</v>
      </c>
      <c r="E6401" t="s">
        <v>5966</v>
      </c>
      <c r="F6401">
        <v>20</v>
      </c>
      <c r="G6401" t="s">
        <v>5746</v>
      </c>
      <c r="H6401" t="s">
        <v>5747</v>
      </c>
      <c r="I6401" t="s">
        <v>5748</v>
      </c>
      <c r="J6401">
        <v>750</v>
      </c>
      <c r="K6401">
        <v>12</v>
      </c>
      <c r="L6401">
        <v>15</v>
      </c>
      <c r="M6401" t="s">
        <v>5759</v>
      </c>
      <c r="N6401" t="s">
        <v>5904</v>
      </c>
      <c r="O6401" t="s">
        <v>5790</v>
      </c>
      <c r="P6401" t="s">
        <v>5889</v>
      </c>
      <c r="Q6401" t="s">
        <v>5923</v>
      </c>
      <c r="R6401">
        <v>76913</v>
      </c>
      <c r="S6401" t="s">
        <v>6753</v>
      </c>
      <c r="T6401" t="s">
        <v>6026</v>
      </c>
      <c r="U6401">
        <v>23.99</v>
      </c>
      <c r="V6401" t="s">
        <v>5755</v>
      </c>
      <c r="W6401" t="s">
        <v>5765</v>
      </c>
      <c r="X6401">
        <v>1</v>
      </c>
    </row>
    <row r="6402" spans="1:24" x14ac:dyDescent="0.25">
      <c r="A6402">
        <v>33867</v>
      </c>
      <c r="B6402" t="s">
        <v>3200</v>
      </c>
      <c r="C6402" t="s">
        <v>442</v>
      </c>
      <c r="D6402" t="s">
        <v>5886</v>
      </c>
      <c r="E6402" t="s">
        <v>5914</v>
      </c>
      <c r="F6402">
        <v>10</v>
      </c>
      <c r="G6402" t="s">
        <v>5767</v>
      </c>
      <c r="H6402" t="s">
        <v>5747</v>
      </c>
      <c r="I6402" t="s">
        <v>5748</v>
      </c>
      <c r="J6402">
        <v>3000</v>
      </c>
      <c r="K6402">
        <v>4</v>
      </c>
      <c r="L6402">
        <v>14</v>
      </c>
      <c r="M6402" t="s">
        <v>5759</v>
      </c>
      <c r="N6402" t="s">
        <v>5888</v>
      </c>
      <c r="O6402" t="s">
        <v>5790</v>
      </c>
      <c r="P6402" t="s">
        <v>5922</v>
      </c>
      <c r="Q6402" t="s">
        <v>5890</v>
      </c>
      <c r="R6402">
        <v>62797</v>
      </c>
      <c r="S6402" t="s">
        <v>6749</v>
      </c>
      <c r="T6402" t="s">
        <v>5844</v>
      </c>
      <c r="U6402">
        <v>35.99</v>
      </c>
      <c r="V6402" t="s">
        <v>5960</v>
      </c>
      <c r="W6402" t="s">
        <v>5869</v>
      </c>
      <c r="X6402">
        <v>1</v>
      </c>
    </row>
    <row r="6403" spans="1:24" x14ac:dyDescent="0.25">
      <c r="A6403">
        <v>34520</v>
      </c>
      <c r="B6403" t="s">
        <v>4290</v>
      </c>
      <c r="C6403" t="s">
        <v>442</v>
      </c>
      <c r="D6403" t="s">
        <v>5886</v>
      </c>
      <c r="E6403" t="s">
        <v>6070</v>
      </c>
      <c r="F6403">
        <v>20</v>
      </c>
      <c r="G6403" t="s">
        <v>5746</v>
      </c>
      <c r="H6403" t="s">
        <v>5747</v>
      </c>
      <c r="I6403" t="s">
        <v>5748</v>
      </c>
      <c r="J6403">
        <v>750</v>
      </c>
      <c r="K6403">
        <v>12</v>
      </c>
      <c r="L6403">
        <v>14.5</v>
      </c>
      <c r="M6403" t="s">
        <v>5759</v>
      </c>
      <c r="N6403" t="s">
        <v>6054</v>
      </c>
      <c r="O6403" t="s">
        <v>5790</v>
      </c>
      <c r="P6403" t="s">
        <v>5930</v>
      </c>
      <c r="Q6403" t="s">
        <v>6055</v>
      </c>
      <c r="R6403">
        <v>43202</v>
      </c>
      <c r="S6403" t="s">
        <v>5771</v>
      </c>
      <c r="T6403" t="s">
        <v>5771</v>
      </c>
      <c r="U6403">
        <v>21.99</v>
      </c>
      <c r="V6403" t="s">
        <v>5755</v>
      </c>
      <c r="W6403" t="s">
        <v>5756</v>
      </c>
      <c r="X6403">
        <v>1</v>
      </c>
    </row>
    <row r="6404" spans="1:24" x14ac:dyDescent="0.25">
      <c r="A6404">
        <v>33340</v>
      </c>
      <c r="B6404" t="s">
        <v>3973</v>
      </c>
      <c r="C6404" t="s">
        <v>441</v>
      </c>
      <c r="D6404" t="s">
        <v>5798</v>
      </c>
      <c r="E6404" t="s">
        <v>5881</v>
      </c>
      <c r="F6404">
        <v>20</v>
      </c>
      <c r="G6404" t="s">
        <v>5746</v>
      </c>
      <c r="H6404" t="s">
        <v>5747</v>
      </c>
      <c r="I6404" t="s">
        <v>5748</v>
      </c>
      <c r="J6404">
        <v>750</v>
      </c>
      <c r="K6404">
        <v>12</v>
      </c>
      <c r="L6404">
        <v>35</v>
      </c>
      <c r="M6404" t="s">
        <v>5759</v>
      </c>
      <c r="N6404" t="s">
        <v>5781</v>
      </c>
      <c r="O6404" t="s">
        <v>5761</v>
      </c>
      <c r="P6404" t="s">
        <v>5762</v>
      </c>
      <c r="Q6404" t="s">
        <v>5883</v>
      </c>
      <c r="R6404">
        <v>79366</v>
      </c>
      <c r="S6404" t="s">
        <v>5773</v>
      </c>
      <c r="T6404" t="s">
        <v>5773</v>
      </c>
      <c r="U6404">
        <v>49.99</v>
      </c>
      <c r="V6404" t="s">
        <v>5755</v>
      </c>
      <c r="W6404" t="s">
        <v>5765</v>
      </c>
      <c r="X6404">
        <v>1</v>
      </c>
    </row>
    <row r="6405" spans="1:24" x14ac:dyDescent="0.25">
      <c r="A6405">
        <v>32892</v>
      </c>
      <c r="B6405" t="s">
        <v>3873</v>
      </c>
      <c r="C6405" t="s">
        <v>441</v>
      </c>
      <c r="D6405" t="s">
        <v>5798</v>
      </c>
      <c r="E6405" t="s">
        <v>5881</v>
      </c>
      <c r="F6405">
        <v>10</v>
      </c>
      <c r="G6405" t="s">
        <v>5767</v>
      </c>
      <c r="H6405" t="s">
        <v>5747</v>
      </c>
      <c r="I6405" t="s">
        <v>5748</v>
      </c>
      <c r="J6405">
        <v>750</v>
      </c>
      <c r="K6405">
        <v>12</v>
      </c>
      <c r="L6405">
        <v>35</v>
      </c>
      <c r="M6405" t="s">
        <v>5759</v>
      </c>
      <c r="N6405" t="s">
        <v>5882</v>
      </c>
      <c r="O6405" t="s">
        <v>5761</v>
      </c>
      <c r="P6405" t="s">
        <v>5762</v>
      </c>
      <c r="Q6405" t="s">
        <v>5883</v>
      </c>
      <c r="R6405">
        <v>43112</v>
      </c>
      <c r="S6405" t="s">
        <v>5884</v>
      </c>
      <c r="T6405" t="s">
        <v>5754</v>
      </c>
      <c r="U6405">
        <v>32.99</v>
      </c>
      <c r="V6405" t="s">
        <v>5755</v>
      </c>
      <c r="W6405" t="s">
        <v>5765</v>
      </c>
      <c r="X6405">
        <v>1</v>
      </c>
    </row>
    <row r="6406" spans="1:24" x14ac:dyDescent="0.25">
      <c r="A6406">
        <v>33398</v>
      </c>
      <c r="B6406" t="s">
        <v>3975</v>
      </c>
      <c r="C6406" t="s">
        <v>444</v>
      </c>
      <c r="D6406" t="s">
        <v>6161</v>
      </c>
      <c r="E6406" t="s">
        <v>6186</v>
      </c>
      <c r="F6406">
        <v>10</v>
      </c>
      <c r="G6406" t="s">
        <v>5767</v>
      </c>
      <c r="H6406" t="s">
        <v>5747</v>
      </c>
      <c r="I6406" t="s">
        <v>5748</v>
      </c>
      <c r="J6406">
        <v>2130</v>
      </c>
      <c r="K6406">
        <v>4</v>
      </c>
      <c r="L6406">
        <v>5</v>
      </c>
      <c r="M6406" t="s">
        <v>5749</v>
      </c>
      <c r="N6406" t="s">
        <v>5750</v>
      </c>
      <c r="O6406" t="s">
        <v>5751</v>
      </c>
      <c r="P6406" t="s">
        <v>6163</v>
      </c>
      <c r="Q6406" t="s">
        <v>6187</v>
      </c>
      <c r="R6406">
        <v>86187</v>
      </c>
      <c r="S6406" t="s">
        <v>6610</v>
      </c>
      <c r="T6406" t="s">
        <v>6195</v>
      </c>
      <c r="U6406">
        <v>15.49</v>
      </c>
      <c r="V6406" t="s">
        <v>6172</v>
      </c>
      <c r="W6406" t="s">
        <v>5756</v>
      </c>
      <c r="X6406">
        <v>6</v>
      </c>
    </row>
    <row r="6407" spans="1:24" x14ac:dyDescent="0.25">
      <c r="A6407">
        <v>33896</v>
      </c>
      <c r="B6407" t="s">
        <v>3723</v>
      </c>
      <c r="C6407" t="s">
        <v>444</v>
      </c>
      <c r="D6407" t="s">
        <v>6161</v>
      </c>
      <c r="E6407" t="s">
        <v>6395</v>
      </c>
      <c r="F6407">
        <v>10</v>
      </c>
      <c r="G6407" t="s">
        <v>5767</v>
      </c>
      <c r="H6407" t="s">
        <v>5747</v>
      </c>
      <c r="I6407" t="s">
        <v>5748</v>
      </c>
      <c r="J6407">
        <v>355</v>
      </c>
      <c r="K6407">
        <v>24</v>
      </c>
      <c r="L6407">
        <v>5</v>
      </c>
      <c r="M6407" t="s">
        <v>5749</v>
      </c>
      <c r="N6407" t="s">
        <v>5750</v>
      </c>
      <c r="O6407" t="s">
        <v>5751</v>
      </c>
      <c r="P6407" t="s">
        <v>6163</v>
      </c>
      <c r="Q6407" t="s">
        <v>6396</v>
      </c>
      <c r="R6407">
        <v>86229</v>
      </c>
      <c r="S6407" t="s">
        <v>6623</v>
      </c>
      <c r="T6407" t="s">
        <v>6075</v>
      </c>
      <c r="U6407">
        <v>2.99</v>
      </c>
      <c r="V6407" t="s">
        <v>6172</v>
      </c>
      <c r="W6407" t="s">
        <v>5756</v>
      </c>
      <c r="X6407">
        <v>1</v>
      </c>
    </row>
    <row r="6408" spans="1:24" x14ac:dyDescent="0.25">
      <c r="A6408">
        <v>33217</v>
      </c>
      <c r="B6408" t="s">
        <v>5262</v>
      </c>
      <c r="C6408" t="s">
        <v>443</v>
      </c>
      <c r="D6408" t="s">
        <v>5871</v>
      </c>
      <c r="E6408" t="s">
        <v>6342</v>
      </c>
      <c r="F6408">
        <v>27</v>
      </c>
      <c r="G6408" t="s">
        <v>5837</v>
      </c>
      <c r="H6408" t="s">
        <v>5747</v>
      </c>
      <c r="I6408" t="s">
        <v>5748</v>
      </c>
      <c r="J6408">
        <v>2130</v>
      </c>
      <c r="K6408">
        <v>4</v>
      </c>
      <c r="L6408">
        <v>4</v>
      </c>
      <c r="M6408" t="s">
        <v>5749</v>
      </c>
      <c r="N6408" t="s">
        <v>5750</v>
      </c>
      <c r="O6408" t="s">
        <v>5874</v>
      </c>
      <c r="P6408" t="s">
        <v>5875</v>
      </c>
      <c r="Q6408" t="s">
        <v>5876</v>
      </c>
      <c r="R6408">
        <v>42735</v>
      </c>
      <c r="S6408" t="s">
        <v>6181</v>
      </c>
      <c r="T6408" t="s">
        <v>6182</v>
      </c>
      <c r="U6408">
        <v>13.5</v>
      </c>
      <c r="V6408" t="s">
        <v>6172</v>
      </c>
      <c r="W6408" t="s">
        <v>5869</v>
      </c>
      <c r="X6408">
        <v>6</v>
      </c>
    </row>
    <row r="6409" spans="1:24" x14ac:dyDescent="0.25">
      <c r="A6409">
        <v>33217</v>
      </c>
      <c r="B6409" t="s">
        <v>5262</v>
      </c>
      <c r="C6409" t="s">
        <v>443</v>
      </c>
      <c r="D6409" t="s">
        <v>5871</v>
      </c>
      <c r="E6409" t="s">
        <v>6342</v>
      </c>
      <c r="F6409">
        <v>27</v>
      </c>
      <c r="G6409" t="s">
        <v>5837</v>
      </c>
      <c r="H6409" t="s">
        <v>5747</v>
      </c>
      <c r="I6409" t="s">
        <v>5748</v>
      </c>
      <c r="J6409">
        <v>2130</v>
      </c>
      <c r="K6409">
        <v>4</v>
      </c>
      <c r="L6409">
        <v>4</v>
      </c>
      <c r="M6409" t="s">
        <v>5749</v>
      </c>
      <c r="N6409" t="s">
        <v>5750</v>
      </c>
      <c r="O6409" t="s">
        <v>5874</v>
      </c>
      <c r="P6409" t="s">
        <v>5875</v>
      </c>
      <c r="Q6409" t="s">
        <v>5876</v>
      </c>
      <c r="R6409">
        <v>42735</v>
      </c>
      <c r="S6409" t="s">
        <v>6181</v>
      </c>
      <c r="T6409" t="s">
        <v>6182</v>
      </c>
      <c r="U6409">
        <v>13.5</v>
      </c>
      <c r="V6409" t="s">
        <v>6172</v>
      </c>
      <c r="W6409" t="s">
        <v>5869</v>
      </c>
      <c r="X6409">
        <v>6</v>
      </c>
    </row>
    <row r="6410" spans="1:24" x14ac:dyDescent="0.25">
      <c r="A6410">
        <v>32896</v>
      </c>
      <c r="B6410" t="s">
        <v>3875</v>
      </c>
      <c r="C6410" t="s">
        <v>443</v>
      </c>
      <c r="D6410" t="s">
        <v>5871</v>
      </c>
      <c r="E6410" t="s">
        <v>6167</v>
      </c>
      <c r="F6410">
        <v>20</v>
      </c>
      <c r="G6410" t="s">
        <v>5746</v>
      </c>
      <c r="H6410" t="s">
        <v>5747</v>
      </c>
      <c r="I6410" t="s">
        <v>5748</v>
      </c>
      <c r="J6410">
        <v>473</v>
      </c>
      <c r="K6410">
        <v>24</v>
      </c>
      <c r="L6410">
        <v>5</v>
      </c>
      <c r="M6410" t="s">
        <v>5749</v>
      </c>
      <c r="N6410" t="s">
        <v>5750</v>
      </c>
      <c r="O6410" t="s">
        <v>5874</v>
      </c>
      <c r="P6410" t="s">
        <v>5875</v>
      </c>
      <c r="Q6410" t="s">
        <v>5876</v>
      </c>
      <c r="R6410">
        <v>98</v>
      </c>
      <c r="S6410" t="s">
        <v>6565</v>
      </c>
      <c r="T6410" t="s">
        <v>6565</v>
      </c>
      <c r="U6410">
        <v>3.96</v>
      </c>
      <c r="V6410" t="s">
        <v>6172</v>
      </c>
      <c r="W6410" t="s">
        <v>5869</v>
      </c>
      <c r="X6410">
        <v>1</v>
      </c>
    </row>
    <row r="6411" spans="1:24" x14ac:dyDescent="0.25">
      <c r="A6411">
        <v>32896</v>
      </c>
      <c r="B6411" t="s">
        <v>3875</v>
      </c>
      <c r="C6411" t="s">
        <v>443</v>
      </c>
      <c r="D6411" t="s">
        <v>5871</v>
      </c>
      <c r="E6411" t="s">
        <v>6167</v>
      </c>
      <c r="F6411">
        <v>20</v>
      </c>
      <c r="G6411" t="s">
        <v>5746</v>
      </c>
      <c r="H6411" t="s">
        <v>5747</v>
      </c>
      <c r="I6411" t="s">
        <v>5748</v>
      </c>
      <c r="J6411">
        <v>473</v>
      </c>
      <c r="K6411">
        <v>24</v>
      </c>
      <c r="L6411">
        <v>5</v>
      </c>
      <c r="M6411" t="s">
        <v>5749</v>
      </c>
      <c r="N6411" t="s">
        <v>5750</v>
      </c>
      <c r="O6411" t="s">
        <v>5874</v>
      </c>
      <c r="P6411" t="s">
        <v>5875</v>
      </c>
      <c r="Q6411" t="s">
        <v>5876</v>
      </c>
      <c r="R6411">
        <v>98</v>
      </c>
      <c r="S6411" t="s">
        <v>6565</v>
      </c>
      <c r="T6411" t="s">
        <v>6565</v>
      </c>
      <c r="U6411">
        <v>3.96</v>
      </c>
      <c r="V6411" t="s">
        <v>6172</v>
      </c>
      <c r="W6411" t="s">
        <v>5869</v>
      </c>
      <c r="X6411">
        <v>1</v>
      </c>
    </row>
    <row r="6412" spans="1:24" x14ac:dyDescent="0.25">
      <c r="A6412">
        <v>33272</v>
      </c>
      <c r="B6412" t="s">
        <v>3961</v>
      </c>
      <c r="C6412" t="s">
        <v>442</v>
      </c>
      <c r="D6412" t="s">
        <v>5886</v>
      </c>
      <c r="E6412" t="s">
        <v>5887</v>
      </c>
      <c r="F6412">
        <v>22</v>
      </c>
      <c r="G6412" t="s">
        <v>5816</v>
      </c>
      <c r="H6412" t="s">
        <v>5747</v>
      </c>
      <c r="I6412" t="s">
        <v>5748</v>
      </c>
      <c r="J6412">
        <v>750</v>
      </c>
      <c r="K6412">
        <v>12</v>
      </c>
      <c r="L6412">
        <v>14</v>
      </c>
      <c r="M6412" t="s">
        <v>5759</v>
      </c>
      <c r="N6412" t="s">
        <v>5825</v>
      </c>
      <c r="O6412" t="s">
        <v>5761</v>
      </c>
      <c r="P6412" t="s">
        <v>5889</v>
      </c>
      <c r="Q6412" t="s">
        <v>5989</v>
      </c>
      <c r="R6412">
        <v>96549</v>
      </c>
      <c r="S6412" t="s">
        <v>6772</v>
      </c>
      <c r="T6412" t="s">
        <v>5844</v>
      </c>
      <c r="U6412">
        <v>29.99</v>
      </c>
      <c r="V6412" t="s">
        <v>5755</v>
      </c>
      <c r="W6412" t="s">
        <v>5765</v>
      </c>
      <c r="X6412">
        <v>1</v>
      </c>
    </row>
    <row r="6413" spans="1:24" x14ac:dyDescent="0.25">
      <c r="A6413">
        <v>34022</v>
      </c>
      <c r="B6413" t="s">
        <v>6773</v>
      </c>
      <c r="C6413" t="s">
        <v>443</v>
      </c>
      <c r="D6413" t="s">
        <v>6177</v>
      </c>
      <c r="E6413" t="s">
        <v>6192</v>
      </c>
      <c r="F6413">
        <v>27</v>
      </c>
      <c r="G6413" t="s">
        <v>5837</v>
      </c>
      <c r="H6413" t="s">
        <v>5747</v>
      </c>
      <c r="I6413" t="s">
        <v>5748</v>
      </c>
      <c r="J6413">
        <v>4260</v>
      </c>
      <c r="K6413">
        <v>1</v>
      </c>
      <c r="L6413">
        <v>5</v>
      </c>
      <c r="M6413" t="s">
        <v>5749</v>
      </c>
      <c r="N6413" t="s">
        <v>5750</v>
      </c>
      <c r="O6413" t="s">
        <v>5874</v>
      </c>
      <c r="P6413" t="s">
        <v>5875</v>
      </c>
      <c r="Q6413" t="s">
        <v>5876</v>
      </c>
      <c r="R6413">
        <v>43364</v>
      </c>
      <c r="S6413" t="s">
        <v>6211</v>
      </c>
      <c r="T6413" t="s">
        <v>6212</v>
      </c>
      <c r="U6413">
        <v>23.71</v>
      </c>
      <c r="V6413" t="s">
        <v>6172</v>
      </c>
      <c r="W6413" t="s">
        <v>5869</v>
      </c>
      <c r="X6413">
        <v>12</v>
      </c>
    </row>
    <row r="6414" spans="1:24" x14ac:dyDescent="0.25">
      <c r="A6414">
        <v>34022</v>
      </c>
      <c r="B6414" t="s">
        <v>6773</v>
      </c>
      <c r="C6414" t="s">
        <v>443</v>
      </c>
      <c r="D6414" t="s">
        <v>6177</v>
      </c>
      <c r="E6414" t="s">
        <v>6192</v>
      </c>
      <c r="F6414">
        <v>27</v>
      </c>
      <c r="G6414" t="s">
        <v>5837</v>
      </c>
      <c r="H6414" t="s">
        <v>5747</v>
      </c>
      <c r="I6414" t="s">
        <v>5748</v>
      </c>
      <c r="J6414">
        <v>4260</v>
      </c>
      <c r="K6414">
        <v>1</v>
      </c>
      <c r="L6414">
        <v>5</v>
      </c>
      <c r="M6414" t="s">
        <v>5749</v>
      </c>
      <c r="N6414" t="s">
        <v>5750</v>
      </c>
      <c r="O6414" t="s">
        <v>5874</v>
      </c>
      <c r="P6414" t="s">
        <v>5875</v>
      </c>
      <c r="Q6414" t="s">
        <v>5876</v>
      </c>
      <c r="R6414">
        <v>43364</v>
      </c>
      <c r="S6414" t="s">
        <v>6211</v>
      </c>
      <c r="T6414" t="s">
        <v>6212</v>
      </c>
      <c r="U6414">
        <v>23.71</v>
      </c>
      <c r="V6414" t="s">
        <v>6172</v>
      </c>
      <c r="W6414" t="s">
        <v>5869</v>
      </c>
      <c r="X6414">
        <v>12</v>
      </c>
    </row>
    <row r="6415" spans="1:24" x14ac:dyDescent="0.25">
      <c r="A6415">
        <v>33288</v>
      </c>
      <c r="B6415" t="s">
        <v>3892</v>
      </c>
      <c r="C6415" t="s">
        <v>443</v>
      </c>
      <c r="D6415" t="s">
        <v>6612</v>
      </c>
      <c r="E6415" t="s">
        <v>5872</v>
      </c>
      <c r="F6415">
        <v>27</v>
      </c>
      <c r="G6415" t="s">
        <v>5837</v>
      </c>
      <c r="H6415" t="s">
        <v>5747</v>
      </c>
      <c r="I6415" t="s">
        <v>5748</v>
      </c>
      <c r="J6415">
        <v>2838</v>
      </c>
      <c r="K6415">
        <v>4</v>
      </c>
      <c r="L6415">
        <v>8</v>
      </c>
      <c r="M6415" t="s">
        <v>5749</v>
      </c>
      <c r="N6415" t="s">
        <v>5750</v>
      </c>
      <c r="O6415" t="s">
        <v>5874</v>
      </c>
      <c r="P6415" t="s">
        <v>5875</v>
      </c>
      <c r="Q6415" t="s">
        <v>5876</v>
      </c>
      <c r="R6415">
        <v>90000</v>
      </c>
      <c r="S6415" t="s">
        <v>6613</v>
      </c>
      <c r="T6415" t="s">
        <v>6613</v>
      </c>
      <c r="U6415">
        <v>23.75</v>
      </c>
      <c r="V6415" t="s">
        <v>6172</v>
      </c>
      <c r="W6415" t="s">
        <v>5869</v>
      </c>
      <c r="X6415">
        <v>6</v>
      </c>
    </row>
    <row r="6416" spans="1:24" x14ac:dyDescent="0.25">
      <c r="A6416">
        <v>33288</v>
      </c>
      <c r="B6416" t="s">
        <v>3892</v>
      </c>
      <c r="C6416" t="s">
        <v>443</v>
      </c>
      <c r="D6416" t="s">
        <v>6612</v>
      </c>
      <c r="E6416" t="s">
        <v>5872</v>
      </c>
      <c r="F6416">
        <v>27</v>
      </c>
      <c r="G6416" t="s">
        <v>5837</v>
      </c>
      <c r="H6416" t="s">
        <v>5747</v>
      </c>
      <c r="I6416" t="s">
        <v>5748</v>
      </c>
      <c r="J6416">
        <v>2838</v>
      </c>
      <c r="K6416">
        <v>4</v>
      </c>
      <c r="L6416">
        <v>8</v>
      </c>
      <c r="M6416" t="s">
        <v>5749</v>
      </c>
      <c r="N6416" t="s">
        <v>5750</v>
      </c>
      <c r="O6416" t="s">
        <v>5874</v>
      </c>
      <c r="P6416" t="s">
        <v>5875</v>
      </c>
      <c r="Q6416" t="s">
        <v>5876</v>
      </c>
      <c r="R6416">
        <v>90000</v>
      </c>
      <c r="S6416" t="s">
        <v>6613</v>
      </c>
      <c r="T6416" t="s">
        <v>6613</v>
      </c>
      <c r="U6416">
        <v>23.75</v>
      </c>
      <c r="V6416" t="s">
        <v>6172</v>
      </c>
      <c r="W6416" t="s">
        <v>5869</v>
      </c>
      <c r="X6416">
        <v>6</v>
      </c>
    </row>
    <row r="6417" spans="1:24" x14ac:dyDescent="0.25">
      <c r="A6417">
        <v>34616</v>
      </c>
      <c r="B6417" t="s">
        <v>4301</v>
      </c>
      <c r="C6417" t="s">
        <v>442</v>
      </c>
      <c r="D6417" t="s">
        <v>5920</v>
      </c>
      <c r="E6417" t="s">
        <v>5997</v>
      </c>
      <c r="F6417">
        <v>20</v>
      </c>
      <c r="G6417" t="s">
        <v>5746</v>
      </c>
      <c r="H6417" t="s">
        <v>5747</v>
      </c>
      <c r="I6417" t="s">
        <v>5748</v>
      </c>
      <c r="J6417">
        <v>750</v>
      </c>
      <c r="K6417">
        <v>6</v>
      </c>
      <c r="L6417">
        <v>9</v>
      </c>
      <c r="M6417" t="s">
        <v>5759</v>
      </c>
      <c r="N6417" t="s">
        <v>6085</v>
      </c>
      <c r="O6417" t="s">
        <v>5761</v>
      </c>
      <c r="P6417" t="s">
        <v>5916</v>
      </c>
      <c r="Q6417" t="s">
        <v>6086</v>
      </c>
      <c r="R6417">
        <v>42172</v>
      </c>
      <c r="S6417" t="s">
        <v>6001</v>
      </c>
      <c r="T6417" t="s">
        <v>5844</v>
      </c>
      <c r="U6417">
        <v>15.99</v>
      </c>
      <c r="V6417" t="s">
        <v>5755</v>
      </c>
      <c r="W6417" t="s">
        <v>5765</v>
      </c>
      <c r="X6417">
        <v>1</v>
      </c>
    </row>
    <row r="6418" spans="1:24" x14ac:dyDescent="0.25">
      <c r="A6418">
        <v>34251</v>
      </c>
      <c r="B6418" t="s">
        <v>3559</v>
      </c>
      <c r="C6418" t="s">
        <v>443</v>
      </c>
      <c r="D6418" t="s">
        <v>6166</v>
      </c>
      <c r="E6418" t="s">
        <v>5872</v>
      </c>
      <c r="F6418">
        <v>20</v>
      </c>
      <c r="G6418" t="s">
        <v>5746</v>
      </c>
      <c r="H6418" t="s">
        <v>5747</v>
      </c>
      <c r="I6418" t="s">
        <v>5748</v>
      </c>
      <c r="J6418">
        <v>473</v>
      </c>
      <c r="K6418">
        <v>12</v>
      </c>
      <c r="L6418">
        <v>6</v>
      </c>
      <c r="M6418" t="s">
        <v>5749</v>
      </c>
      <c r="N6418" t="s">
        <v>5750</v>
      </c>
      <c r="O6418" t="s">
        <v>5751</v>
      </c>
      <c r="P6418" t="s">
        <v>5875</v>
      </c>
      <c r="Q6418" t="s">
        <v>6169</v>
      </c>
      <c r="R6418">
        <v>84976</v>
      </c>
      <c r="S6418" t="s">
        <v>6735</v>
      </c>
      <c r="T6418" t="s">
        <v>6570</v>
      </c>
      <c r="U6418">
        <v>3.49</v>
      </c>
      <c r="V6418" t="s">
        <v>6172</v>
      </c>
      <c r="W6418" t="s">
        <v>5869</v>
      </c>
      <c r="X6418">
        <v>1</v>
      </c>
    </row>
    <row r="6419" spans="1:24" x14ac:dyDescent="0.25">
      <c r="A6419">
        <v>37774</v>
      </c>
      <c r="B6419" t="s">
        <v>5074</v>
      </c>
      <c r="C6419" t="s">
        <v>443</v>
      </c>
      <c r="D6419" t="s">
        <v>6166</v>
      </c>
      <c r="E6419" t="s">
        <v>6190</v>
      </c>
      <c r="F6419">
        <v>10</v>
      </c>
      <c r="G6419" t="s">
        <v>5767</v>
      </c>
      <c r="H6419" t="s">
        <v>5747</v>
      </c>
      <c r="I6419" t="s">
        <v>5748</v>
      </c>
      <c r="J6419">
        <v>440</v>
      </c>
      <c r="K6419">
        <v>24</v>
      </c>
      <c r="L6419">
        <v>4</v>
      </c>
      <c r="M6419" t="s">
        <v>5759</v>
      </c>
      <c r="N6419" t="s">
        <v>5806</v>
      </c>
      <c r="O6419" t="s">
        <v>5761</v>
      </c>
      <c r="P6419" t="s">
        <v>6168</v>
      </c>
      <c r="Q6419" t="s">
        <v>6169</v>
      </c>
      <c r="R6419">
        <v>77317</v>
      </c>
      <c r="S6419" t="s">
        <v>6170</v>
      </c>
      <c r="T6419" t="s">
        <v>6171</v>
      </c>
      <c r="U6419">
        <v>2.89</v>
      </c>
      <c r="V6419" t="s">
        <v>6172</v>
      </c>
      <c r="W6419" t="s">
        <v>6173</v>
      </c>
      <c r="X6419">
        <v>1</v>
      </c>
    </row>
    <row r="6420" spans="1:24" x14ac:dyDescent="0.25">
      <c r="A6420">
        <v>38235</v>
      </c>
      <c r="B6420" t="s">
        <v>5080</v>
      </c>
      <c r="C6420" t="s">
        <v>442</v>
      </c>
      <c r="D6420" t="s">
        <v>5886</v>
      </c>
      <c r="E6420" t="s">
        <v>5966</v>
      </c>
      <c r="F6420">
        <v>20</v>
      </c>
      <c r="G6420" t="s">
        <v>5746</v>
      </c>
      <c r="H6420" t="s">
        <v>5747</v>
      </c>
      <c r="I6420" t="s">
        <v>5748</v>
      </c>
      <c r="J6420">
        <v>750</v>
      </c>
      <c r="K6420">
        <v>12</v>
      </c>
      <c r="L6420">
        <v>14</v>
      </c>
      <c r="M6420" t="s">
        <v>5759</v>
      </c>
      <c r="N6420" t="s">
        <v>5915</v>
      </c>
      <c r="O6420" t="s">
        <v>5761</v>
      </c>
      <c r="P6420" t="s">
        <v>5916</v>
      </c>
      <c r="Q6420" t="s">
        <v>5917</v>
      </c>
      <c r="R6420">
        <v>98401</v>
      </c>
      <c r="S6420" t="s">
        <v>6774</v>
      </c>
      <c r="T6420" t="s">
        <v>5965</v>
      </c>
      <c r="U6420">
        <v>14.99</v>
      </c>
      <c r="V6420" t="s">
        <v>5755</v>
      </c>
      <c r="W6420" t="s">
        <v>5765</v>
      </c>
      <c r="X6420">
        <v>1</v>
      </c>
    </row>
    <row r="6421" spans="1:24" x14ac:dyDescent="0.25">
      <c r="A6421">
        <v>38238</v>
      </c>
      <c r="B6421" t="s">
        <v>5296</v>
      </c>
      <c r="C6421" t="s">
        <v>442</v>
      </c>
      <c r="D6421" t="s">
        <v>5920</v>
      </c>
      <c r="E6421" t="s">
        <v>6005</v>
      </c>
      <c r="F6421">
        <v>20</v>
      </c>
      <c r="G6421" t="s">
        <v>5746</v>
      </c>
      <c r="H6421" t="s">
        <v>5747</v>
      </c>
      <c r="I6421" t="s">
        <v>5748</v>
      </c>
      <c r="J6421">
        <v>750</v>
      </c>
      <c r="K6421">
        <v>12</v>
      </c>
      <c r="L6421">
        <v>13.5</v>
      </c>
      <c r="M6421" t="s">
        <v>5759</v>
      </c>
      <c r="N6421" t="s">
        <v>5915</v>
      </c>
      <c r="O6421" t="s">
        <v>5761</v>
      </c>
      <c r="P6421" t="s">
        <v>5916</v>
      </c>
      <c r="Q6421" t="s">
        <v>5917</v>
      </c>
      <c r="R6421">
        <v>98403</v>
      </c>
      <c r="S6421" t="s">
        <v>6775</v>
      </c>
      <c r="T6421" t="s">
        <v>6026</v>
      </c>
      <c r="U6421">
        <v>15.99</v>
      </c>
      <c r="V6421" t="s">
        <v>5755</v>
      </c>
      <c r="W6421" t="s">
        <v>5765</v>
      </c>
      <c r="X6421">
        <v>1</v>
      </c>
    </row>
    <row r="6422" spans="1:24" x14ac:dyDescent="0.25">
      <c r="A6422">
        <v>37652</v>
      </c>
      <c r="B6422" t="s">
        <v>5081</v>
      </c>
      <c r="C6422" t="s">
        <v>444</v>
      </c>
      <c r="D6422" t="s">
        <v>6161</v>
      </c>
      <c r="E6422" t="s">
        <v>6186</v>
      </c>
      <c r="F6422">
        <v>10</v>
      </c>
      <c r="G6422" t="s">
        <v>5767</v>
      </c>
      <c r="H6422" t="s">
        <v>5747</v>
      </c>
      <c r="I6422" t="s">
        <v>5748</v>
      </c>
      <c r="J6422">
        <v>355</v>
      </c>
      <c r="K6422">
        <v>24</v>
      </c>
      <c r="L6422">
        <v>3</v>
      </c>
      <c r="M6422" t="s">
        <v>5749</v>
      </c>
      <c r="N6422" t="s">
        <v>5750</v>
      </c>
      <c r="O6422" t="s">
        <v>5751</v>
      </c>
      <c r="P6422" t="s">
        <v>6163</v>
      </c>
      <c r="Q6422" t="s">
        <v>6187</v>
      </c>
      <c r="R6422">
        <v>92082</v>
      </c>
      <c r="S6422" t="s">
        <v>6705</v>
      </c>
      <c r="T6422" t="s">
        <v>6706</v>
      </c>
      <c r="U6422">
        <v>2.68</v>
      </c>
      <c r="V6422" t="s">
        <v>5755</v>
      </c>
      <c r="W6422" t="s">
        <v>5869</v>
      </c>
      <c r="X6422">
        <v>1</v>
      </c>
    </row>
    <row r="6423" spans="1:24" x14ac:dyDescent="0.25">
      <c r="A6423">
        <v>36758</v>
      </c>
      <c r="B6423" t="s">
        <v>1302</v>
      </c>
      <c r="C6423" t="s">
        <v>441</v>
      </c>
      <c r="D6423" t="s">
        <v>5850</v>
      </c>
      <c r="E6423" t="s">
        <v>6269</v>
      </c>
      <c r="F6423">
        <v>10</v>
      </c>
      <c r="G6423" t="s">
        <v>5767</v>
      </c>
      <c r="H6423" t="s">
        <v>5747</v>
      </c>
      <c r="I6423" t="s">
        <v>5748</v>
      </c>
      <c r="J6423">
        <v>750</v>
      </c>
      <c r="K6423">
        <v>9</v>
      </c>
      <c r="L6423">
        <v>40</v>
      </c>
      <c r="M6423" t="s">
        <v>5759</v>
      </c>
      <c r="N6423" t="s">
        <v>5852</v>
      </c>
      <c r="O6423" t="s">
        <v>5790</v>
      </c>
      <c r="P6423" t="s">
        <v>5762</v>
      </c>
      <c r="Q6423" t="s">
        <v>5853</v>
      </c>
      <c r="R6423">
        <v>61241</v>
      </c>
      <c r="S6423" t="s">
        <v>5785</v>
      </c>
      <c r="T6423" t="s">
        <v>5786</v>
      </c>
      <c r="U6423">
        <v>38.99</v>
      </c>
      <c r="V6423" t="s">
        <v>5755</v>
      </c>
      <c r="W6423" t="s">
        <v>5765</v>
      </c>
      <c r="X6423">
        <v>1</v>
      </c>
    </row>
    <row r="6424" spans="1:24" x14ac:dyDescent="0.25">
      <c r="A6424">
        <v>33461</v>
      </c>
      <c r="B6424" t="s">
        <v>5550</v>
      </c>
      <c r="C6424" t="s">
        <v>444</v>
      </c>
      <c r="D6424" t="s">
        <v>6151</v>
      </c>
      <c r="E6424" t="s">
        <v>6176</v>
      </c>
      <c r="F6424">
        <v>27</v>
      </c>
      <c r="G6424" t="s">
        <v>5837</v>
      </c>
      <c r="H6424" t="s">
        <v>5747</v>
      </c>
      <c r="I6424" t="s">
        <v>5748</v>
      </c>
      <c r="J6424">
        <v>473</v>
      </c>
      <c r="K6424">
        <v>24</v>
      </c>
      <c r="L6424">
        <v>4.5</v>
      </c>
      <c r="M6424" t="s">
        <v>5749</v>
      </c>
      <c r="N6424" t="s">
        <v>5750</v>
      </c>
      <c r="O6424" t="s">
        <v>5874</v>
      </c>
      <c r="P6424" t="s">
        <v>6163</v>
      </c>
      <c r="Q6424" t="s">
        <v>6154</v>
      </c>
      <c r="R6424">
        <v>49217</v>
      </c>
      <c r="S6424" t="s">
        <v>6280</v>
      </c>
      <c r="T6424" t="s">
        <v>6182</v>
      </c>
      <c r="U6424">
        <v>4</v>
      </c>
      <c r="V6424" t="s">
        <v>6172</v>
      </c>
      <c r="W6424" t="s">
        <v>5869</v>
      </c>
      <c r="X6424">
        <v>1</v>
      </c>
    </row>
    <row r="6425" spans="1:24" x14ac:dyDescent="0.25">
      <c r="A6425">
        <v>33461</v>
      </c>
      <c r="B6425" t="s">
        <v>5550</v>
      </c>
      <c r="C6425" t="s">
        <v>444</v>
      </c>
      <c r="D6425" t="s">
        <v>6151</v>
      </c>
      <c r="E6425" t="s">
        <v>6176</v>
      </c>
      <c r="F6425">
        <v>27</v>
      </c>
      <c r="G6425" t="s">
        <v>5837</v>
      </c>
      <c r="H6425" t="s">
        <v>5747</v>
      </c>
      <c r="I6425" t="s">
        <v>5748</v>
      </c>
      <c r="J6425">
        <v>473</v>
      </c>
      <c r="K6425">
        <v>24</v>
      </c>
      <c r="L6425">
        <v>4.5</v>
      </c>
      <c r="M6425" t="s">
        <v>5749</v>
      </c>
      <c r="N6425" t="s">
        <v>5750</v>
      </c>
      <c r="O6425" t="s">
        <v>5874</v>
      </c>
      <c r="P6425" t="s">
        <v>6163</v>
      </c>
      <c r="Q6425" t="s">
        <v>6154</v>
      </c>
      <c r="R6425">
        <v>49217</v>
      </c>
      <c r="S6425" t="s">
        <v>6280</v>
      </c>
      <c r="T6425" t="s">
        <v>6182</v>
      </c>
      <c r="U6425">
        <v>4</v>
      </c>
      <c r="V6425" t="s">
        <v>6172</v>
      </c>
      <c r="W6425" t="s">
        <v>5869</v>
      </c>
      <c r="X6425">
        <v>1</v>
      </c>
    </row>
    <row r="6426" spans="1:24" x14ac:dyDescent="0.25">
      <c r="A6426">
        <v>32895</v>
      </c>
      <c r="B6426" t="s">
        <v>3874</v>
      </c>
      <c r="C6426" t="s">
        <v>443</v>
      </c>
      <c r="D6426" t="s">
        <v>6580</v>
      </c>
      <c r="E6426" t="s">
        <v>5872</v>
      </c>
      <c r="F6426">
        <v>10</v>
      </c>
      <c r="G6426" t="s">
        <v>5767</v>
      </c>
      <c r="H6426" t="s">
        <v>5747</v>
      </c>
      <c r="I6426" t="s">
        <v>5748</v>
      </c>
      <c r="J6426">
        <v>473</v>
      </c>
      <c r="K6426">
        <v>24</v>
      </c>
      <c r="L6426">
        <v>6</v>
      </c>
      <c r="M6426" t="s">
        <v>5749</v>
      </c>
      <c r="N6426" t="s">
        <v>5750</v>
      </c>
      <c r="O6426" t="s">
        <v>5874</v>
      </c>
      <c r="P6426" t="s">
        <v>5875</v>
      </c>
      <c r="Q6426" t="s">
        <v>5876</v>
      </c>
      <c r="R6426">
        <v>90001</v>
      </c>
      <c r="S6426" t="s">
        <v>6615</v>
      </c>
      <c r="T6426" t="s">
        <v>6615</v>
      </c>
      <c r="U6426">
        <v>4</v>
      </c>
      <c r="V6426" t="s">
        <v>6172</v>
      </c>
      <c r="W6426" t="s">
        <v>5869</v>
      </c>
      <c r="X6426">
        <v>1</v>
      </c>
    </row>
    <row r="6427" spans="1:24" x14ac:dyDescent="0.25">
      <c r="A6427">
        <v>32895</v>
      </c>
      <c r="B6427" t="s">
        <v>3874</v>
      </c>
      <c r="C6427" t="s">
        <v>443</v>
      </c>
      <c r="D6427" t="s">
        <v>6580</v>
      </c>
      <c r="E6427" t="s">
        <v>5872</v>
      </c>
      <c r="F6427">
        <v>10</v>
      </c>
      <c r="G6427" t="s">
        <v>5767</v>
      </c>
      <c r="H6427" t="s">
        <v>5747</v>
      </c>
      <c r="I6427" t="s">
        <v>5748</v>
      </c>
      <c r="J6427">
        <v>473</v>
      </c>
      <c r="K6427">
        <v>24</v>
      </c>
      <c r="L6427">
        <v>6</v>
      </c>
      <c r="M6427" t="s">
        <v>5749</v>
      </c>
      <c r="N6427" t="s">
        <v>5750</v>
      </c>
      <c r="O6427" t="s">
        <v>5874</v>
      </c>
      <c r="P6427" t="s">
        <v>5875</v>
      </c>
      <c r="Q6427" t="s">
        <v>5876</v>
      </c>
      <c r="R6427">
        <v>85659</v>
      </c>
      <c r="S6427" t="s">
        <v>6615</v>
      </c>
      <c r="T6427" t="s">
        <v>6615</v>
      </c>
      <c r="U6427">
        <v>4</v>
      </c>
      <c r="V6427" t="s">
        <v>6172</v>
      </c>
      <c r="W6427" t="s">
        <v>5869</v>
      </c>
      <c r="X6427">
        <v>1</v>
      </c>
    </row>
    <row r="6428" spans="1:24" x14ac:dyDescent="0.25">
      <c r="A6428">
        <v>32895</v>
      </c>
      <c r="B6428" t="s">
        <v>3874</v>
      </c>
      <c r="C6428" t="s">
        <v>443</v>
      </c>
      <c r="D6428" t="s">
        <v>6580</v>
      </c>
      <c r="E6428" t="s">
        <v>5872</v>
      </c>
      <c r="F6428">
        <v>10</v>
      </c>
      <c r="G6428" t="s">
        <v>5767</v>
      </c>
      <c r="H6428" t="s">
        <v>5747</v>
      </c>
      <c r="I6428" t="s">
        <v>5748</v>
      </c>
      <c r="J6428">
        <v>473</v>
      </c>
      <c r="K6428">
        <v>24</v>
      </c>
      <c r="L6428">
        <v>6</v>
      </c>
      <c r="M6428" t="s">
        <v>5749</v>
      </c>
      <c r="N6428" t="s">
        <v>5750</v>
      </c>
      <c r="O6428" t="s">
        <v>5874</v>
      </c>
      <c r="P6428" t="s">
        <v>5875</v>
      </c>
      <c r="Q6428" t="s">
        <v>5876</v>
      </c>
      <c r="R6428">
        <v>90001</v>
      </c>
      <c r="S6428" t="s">
        <v>6615</v>
      </c>
      <c r="T6428" t="s">
        <v>6615</v>
      </c>
      <c r="U6428">
        <v>4</v>
      </c>
      <c r="V6428" t="s">
        <v>6172</v>
      </c>
      <c r="W6428" t="s">
        <v>5869</v>
      </c>
      <c r="X6428">
        <v>1</v>
      </c>
    </row>
    <row r="6429" spans="1:24" x14ac:dyDescent="0.25">
      <c r="A6429">
        <v>34723</v>
      </c>
      <c r="B6429" t="s">
        <v>2219</v>
      </c>
      <c r="C6429" t="s">
        <v>443</v>
      </c>
      <c r="D6429" t="s">
        <v>6166</v>
      </c>
      <c r="E6429" t="s">
        <v>5872</v>
      </c>
      <c r="F6429">
        <v>10</v>
      </c>
      <c r="G6429" t="s">
        <v>5767</v>
      </c>
      <c r="H6429" t="s">
        <v>5747</v>
      </c>
      <c r="I6429" t="s">
        <v>5792</v>
      </c>
      <c r="J6429">
        <v>284</v>
      </c>
      <c r="K6429">
        <v>24</v>
      </c>
      <c r="L6429">
        <v>7.3</v>
      </c>
      <c r="M6429" t="s">
        <v>5759</v>
      </c>
      <c r="N6429" t="s">
        <v>5776</v>
      </c>
      <c r="O6429" t="s">
        <v>5790</v>
      </c>
      <c r="P6429" t="s">
        <v>5875</v>
      </c>
      <c r="Q6429" t="s">
        <v>6169</v>
      </c>
      <c r="R6429">
        <v>44987</v>
      </c>
      <c r="S6429" t="s">
        <v>6776</v>
      </c>
      <c r="T6429" t="s">
        <v>5794</v>
      </c>
      <c r="U6429">
        <v>2.4</v>
      </c>
      <c r="V6429" t="s">
        <v>5755</v>
      </c>
      <c r="W6429" t="s">
        <v>5869</v>
      </c>
      <c r="X6429">
        <v>1</v>
      </c>
    </row>
    <row r="6430" spans="1:24" x14ac:dyDescent="0.25">
      <c r="A6430">
        <v>34908</v>
      </c>
      <c r="B6430" t="s">
        <v>4616</v>
      </c>
      <c r="C6430" t="s">
        <v>442</v>
      </c>
      <c r="D6430" t="s">
        <v>5886</v>
      </c>
      <c r="E6430" t="s">
        <v>5887</v>
      </c>
      <c r="F6430">
        <v>22</v>
      </c>
      <c r="G6430" t="s">
        <v>5816</v>
      </c>
      <c r="H6430" t="s">
        <v>5747</v>
      </c>
      <c r="I6430" t="s">
        <v>5748</v>
      </c>
      <c r="J6430">
        <v>750</v>
      </c>
      <c r="K6430">
        <v>12</v>
      </c>
      <c r="L6430">
        <v>13.9</v>
      </c>
      <c r="M6430" t="s">
        <v>5749</v>
      </c>
      <c r="N6430" t="s">
        <v>5750</v>
      </c>
      <c r="O6430" t="s">
        <v>5790</v>
      </c>
      <c r="P6430" t="s">
        <v>5889</v>
      </c>
      <c r="Q6430" t="s">
        <v>5952</v>
      </c>
      <c r="R6430">
        <v>95486</v>
      </c>
      <c r="S6430" t="s">
        <v>6709</v>
      </c>
      <c r="T6430" t="s">
        <v>5754</v>
      </c>
      <c r="U6430">
        <v>31.99</v>
      </c>
      <c r="V6430" t="s">
        <v>5755</v>
      </c>
      <c r="W6430" t="s">
        <v>5869</v>
      </c>
      <c r="X6430">
        <v>1</v>
      </c>
    </row>
    <row r="6431" spans="1:24" x14ac:dyDescent="0.25">
      <c r="A6431">
        <v>33194</v>
      </c>
      <c r="B6431" t="s">
        <v>3907</v>
      </c>
      <c r="C6431" t="s">
        <v>443</v>
      </c>
      <c r="D6431" t="s">
        <v>6654</v>
      </c>
      <c r="E6431" t="s">
        <v>6192</v>
      </c>
      <c r="F6431">
        <v>27</v>
      </c>
      <c r="G6431" t="s">
        <v>5837</v>
      </c>
      <c r="H6431" t="s">
        <v>5747</v>
      </c>
      <c r="I6431" t="s">
        <v>5748</v>
      </c>
      <c r="J6431">
        <v>473</v>
      </c>
      <c r="K6431">
        <v>24</v>
      </c>
      <c r="L6431">
        <v>4.8</v>
      </c>
      <c r="M6431" t="s">
        <v>5749</v>
      </c>
      <c r="N6431" t="s">
        <v>5750</v>
      </c>
      <c r="O6431" t="s">
        <v>5874</v>
      </c>
      <c r="P6431" t="s">
        <v>5875</v>
      </c>
      <c r="Q6431" t="s">
        <v>5876</v>
      </c>
      <c r="R6431">
        <v>90002</v>
      </c>
      <c r="S6431" t="s">
        <v>6655</v>
      </c>
      <c r="T6431" t="s">
        <v>6656</v>
      </c>
      <c r="U6431">
        <v>4.16</v>
      </c>
      <c r="V6431" t="s">
        <v>6172</v>
      </c>
      <c r="W6431" t="s">
        <v>5869</v>
      </c>
      <c r="X6431">
        <v>1</v>
      </c>
    </row>
    <row r="6432" spans="1:24" x14ac:dyDescent="0.25">
      <c r="A6432">
        <v>33194</v>
      </c>
      <c r="B6432" t="s">
        <v>3907</v>
      </c>
      <c r="C6432" t="s">
        <v>443</v>
      </c>
      <c r="D6432" t="s">
        <v>6654</v>
      </c>
      <c r="E6432" t="s">
        <v>6192</v>
      </c>
      <c r="F6432">
        <v>27</v>
      </c>
      <c r="G6432" t="s">
        <v>5837</v>
      </c>
      <c r="H6432" t="s">
        <v>5747</v>
      </c>
      <c r="I6432" t="s">
        <v>5748</v>
      </c>
      <c r="J6432">
        <v>473</v>
      </c>
      <c r="K6432">
        <v>24</v>
      </c>
      <c r="L6432">
        <v>4.8</v>
      </c>
      <c r="M6432" t="s">
        <v>5749</v>
      </c>
      <c r="N6432" t="s">
        <v>5750</v>
      </c>
      <c r="O6432" t="s">
        <v>5874</v>
      </c>
      <c r="P6432" t="s">
        <v>5875</v>
      </c>
      <c r="Q6432" t="s">
        <v>5876</v>
      </c>
      <c r="R6432">
        <v>90002</v>
      </c>
      <c r="S6432" t="s">
        <v>6655</v>
      </c>
      <c r="T6432" t="s">
        <v>6656</v>
      </c>
      <c r="U6432">
        <v>4.16</v>
      </c>
      <c r="V6432" t="s">
        <v>6172</v>
      </c>
      <c r="W6432" t="s">
        <v>5869</v>
      </c>
      <c r="X6432">
        <v>1</v>
      </c>
    </row>
    <row r="6433" spans="1:24" x14ac:dyDescent="0.25">
      <c r="A6433">
        <v>34073</v>
      </c>
      <c r="B6433" t="s">
        <v>2592</v>
      </c>
      <c r="C6433" t="s">
        <v>441</v>
      </c>
      <c r="D6433" t="s">
        <v>5757</v>
      </c>
      <c r="E6433" t="s">
        <v>5804</v>
      </c>
      <c r="F6433">
        <v>20</v>
      </c>
      <c r="G6433" t="s">
        <v>5746</v>
      </c>
      <c r="H6433" t="s">
        <v>5747</v>
      </c>
      <c r="I6433" t="s">
        <v>5748</v>
      </c>
      <c r="J6433">
        <v>750</v>
      </c>
      <c r="K6433">
        <v>6</v>
      </c>
      <c r="L6433">
        <v>46</v>
      </c>
      <c r="M6433" t="s">
        <v>5759</v>
      </c>
      <c r="N6433" t="s">
        <v>5760</v>
      </c>
      <c r="O6433" t="s">
        <v>5761</v>
      </c>
      <c r="P6433" t="s">
        <v>5762</v>
      </c>
      <c r="Q6433" t="s">
        <v>5805</v>
      </c>
      <c r="R6433">
        <v>71043</v>
      </c>
      <c r="S6433" t="s">
        <v>5919</v>
      </c>
      <c r="T6433" t="s">
        <v>5771</v>
      </c>
      <c r="U6433">
        <v>117.55</v>
      </c>
      <c r="V6433" t="s">
        <v>5755</v>
      </c>
      <c r="W6433" t="s">
        <v>5765</v>
      </c>
      <c r="X6433">
        <v>1</v>
      </c>
    </row>
    <row r="6434" spans="1:24" x14ac:dyDescent="0.25">
      <c r="A6434">
        <v>32602</v>
      </c>
      <c r="B6434" t="s">
        <v>5023</v>
      </c>
      <c r="C6434" t="s">
        <v>441</v>
      </c>
      <c r="D6434" t="s">
        <v>5850</v>
      </c>
      <c r="E6434" t="s">
        <v>6098</v>
      </c>
      <c r="F6434">
        <v>20</v>
      </c>
      <c r="G6434" t="s">
        <v>5746</v>
      </c>
      <c r="H6434" t="s">
        <v>5747</v>
      </c>
      <c r="I6434" t="s">
        <v>5748</v>
      </c>
      <c r="J6434">
        <v>750</v>
      </c>
      <c r="K6434">
        <v>3</v>
      </c>
      <c r="L6434">
        <v>40</v>
      </c>
      <c r="M6434" t="s">
        <v>5759</v>
      </c>
      <c r="N6434" t="s">
        <v>5852</v>
      </c>
      <c r="O6434" t="s">
        <v>5790</v>
      </c>
      <c r="P6434" t="s">
        <v>5762</v>
      </c>
      <c r="Q6434" t="s">
        <v>6030</v>
      </c>
      <c r="R6434">
        <v>61500</v>
      </c>
      <c r="S6434" t="s">
        <v>6138</v>
      </c>
      <c r="T6434" t="s">
        <v>6139</v>
      </c>
      <c r="U6434">
        <v>134.99</v>
      </c>
      <c r="V6434" t="s">
        <v>5755</v>
      </c>
      <c r="W6434" t="s">
        <v>5756</v>
      </c>
      <c r="X6434">
        <v>1</v>
      </c>
    </row>
    <row r="6435" spans="1:24" x14ac:dyDescent="0.25">
      <c r="A6435">
        <v>33460</v>
      </c>
      <c r="B6435" t="s">
        <v>3997</v>
      </c>
      <c r="C6435" t="s">
        <v>444</v>
      </c>
      <c r="D6435" t="s">
        <v>6151</v>
      </c>
      <c r="E6435" t="s">
        <v>6176</v>
      </c>
      <c r="F6435">
        <v>10</v>
      </c>
      <c r="G6435" t="s">
        <v>5767</v>
      </c>
      <c r="H6435" t="s">
        <v>5747</v>
      </c>
      <c r="I6435" t="s">
        <v>5748</v>
      </c>
      <c r="J6435">
        <v>473</v>
      </c>
      <c r="K6435">
        <v>24</v>
      </c>
      <c r="L6435">
        <v>4.5</v>
      </c>
      <c r="M6435" t="s">
        <v>5749</v>
      </c>
      <c r="N6435" t="s">
        <v>5750</v>
      </c>
      <c r="O6435" t="s">
        <v>5874</v>
      </c>
      <c r="P6435" t="s">
        <v>6163</v>
      </c>
      <c r="Q6435" t="s">
        <v>6154</v>
      </c>
      <c r="R6435">
        <v>49217</v>
      </c>
      <c r="S6435" t="s">
        <v>6280</v>
      </c>
      <c r="T6435" t="s">
        <v>6182</v>
      </c>
      <c r="U6435">
        <v>4</v>
      </c>
      <c r="V6435" t="s">
        <v>6172</v>
      </c>
      <c r="W6435" t="s">
        <v>5869</v>
      </c>
      <c r="X6435">
        <v>1</v>
      </c>
    </row>
    <row r="6436" spans="1:24" x14ac:dyDescent="0.25">
      <c r="A6436">
        <v>33460</v>
      </c>
      <c r="B6436" t="s">
        <v>3997</v>
      </c>
      <c r="C6436" t="s">
        <v>444</v>
      </c>
      <c r="D6436" t="s">
        <v>6151</v>
      </c>
      <c r="E6436" t="s">
        <v>6176</v>
      </c>
      <c r="F6436">
        <v>10</v>
      </c>
      <c r="G6436" t="s">
        <v>5767</v>
      </c>
      <c r="H6436" t="s">
        <v>5747</v>
      </c>
      <c r="I6436" t="s">
        <v>5748</v>
      </c>
      <c r="J6436">
        <v>473</v>
      </c>
      <c r="K6436">
        <v>24</v>
      </c>
      <c r="L6436">
        <v>4.5</v>
      </c>
      <c r="M6436" t="s">
        <v>5749</v>
      </c>
      <c r="N6436" t="s">
        <v>5750</v>
      </c>
      <c r="O6436" t="s">
        <v>5874</v>
      </c>
      <c r="P6436" t="s">
        <v>6163</v>
      </c>
      <c r="Q6436" t="s">
        <v>6154</v>
      </c>
      <c r="R6436">
        <v>49217</v>
      </c>
      <c r="S6436" t="s">
        <v>6280</v>
      </c>
      <c r="T6436" t="s">
        <v>6182</v>
      </c>
      <c r="U6436">
        <v>4</v>
      </c>
      <c r="V6436" t="s">
        <v>6172</v>
      </c>
      <c r="W6436" t="s">
        <v>5869</v>
      </c>
      <c r="X6436">
        <v>1</v>
      </c>
    </row>
    <row r="6437" spans="1:24" x14ac:dyDescent="0.25">
      <c r="A6437">
        <v>35030</v>
      </c>
      <c r="B6437" t="s">
        <v>4579</v>
      </c>
      <c r="C6437" t="s">
        <v>442</v>
      </c>
      <c r="D6437" t="s">
        <v>5886</v>
      </c>
      <c r="E6437" t="s">
        <v>5958</v>
      </c>
      <c r="F6437">
        <v>23</v>
      </c>
      <c r="G6437" t="s">
        <v>6246</v>
      </c>
      <c r="H6437" t="s">
        <v>5747</v>
      </c>
      <c r="I6437" t="s">
        <v>5792</v>
      </c>
      <c r="J6437">
        <v>750</v>
      </c>
      <c r="K6437">
        <v>12</v>
      </c>
      <c r="L6437">
        <v>12.5</v>
      </c>
      <c r="M6437" t="s">
        <v>5759</v>
      </c>
      <c r="N6437" t="s">
        <v>5904</v>
      </c>
      <c r="O6437" t="s">
        <v>5790</v>
      </c>
      <c r="P6437" t="s">
        <v>5922</v>
      </c>
      <c r="Q6437" t="s">
        <v>5923</v>
      </c>
      <c r="R6437">
        <v>42155</v>
      </c>
      <c r="S6437" t="s">
        <v>5907</v>
      </c>
      <c r="T6437" t="s">
        <v>5844</v>
      </c>
      <c r="U6437">
        <v>8.99</v>
      </c>
      <c r="V6437" t="s">
        <v>5755</v>
      </c>
      <c r="W6437" t="s">
        <v>5756</v>
      </c>
      <c r="X6437">
        <v>1</v>
      </c>
    </row>
    <row r="6438" spans="1:24" x14ac:dyDescent="0.25">
      <c r="A6438">
        <v>33510</v>
      </c>
      <c r="B6438" t="s">
        <v>4021</v>
      </c>
      <c r="C6438" t="s">
        <v>443</v>
      </c>
      <c r="D6438" t="s">
        <v>5871</v>
      </c>
      <c r="E6438" t="s">
        <v>6167</v>
      </c>
      <c r="F6438">
        <v>27</v>
      </c>
      <c r="G6438" t="s">
        <v>5837</v>
      </c>
      <c r="H6438" t="s">
        <v>5747</v>
      </c>
      <c r="I6438" t="s">
        <v>5748</v>
      </c>
      <c r="J6438">
        <v>11352</v>
      </c>
      <c r="K6438">
        <v>1</v>
      </c>
      <c r="L6438">
        <v>5</v>
      </c>
      <c r="M6438" t="s">
        <v>5749</v>
      </c>
      <c r="N6438" t="s">
        <v>5750</v>
      </c>
      <c r="O6438" t="s">
        <v>5874</v>
      </c>
      <c r="P6438" t="s">
        <v>6178</v>
      </c>
      <c r="Q6438" t="s">
        <v>5876</v>
      </c>
      <c r="R6438">
        <v>76989</v>
      </c>
      <c r="S6438" t="s">
        <v>6431</v>
      </c>
      <c r="T6438" t="s">
        <v>6431</v>
      </c>
      <c r="U6438">
        <v>35.99</v>
      </c>
      <c r="V6438" t="s">
        <v>6172</v>
      </c>
      <c r="W6438" t="s">
        <v>5869</v>
      </c>
      <c r="X6438">
        <v>24</v>
      </c>
    </row>
    <row r="6439" spans="1:24" x14ac:dyDescent="0.25">
      <c r="A6439">
        <v>33510</v>
      </c>
      <c r="B6439" t="s">
        <v>4021</v>
      </c>
      <c r="C6439" t="s">
        <v>443</v>
      </c>
      <c r="D6439" t="s">
        <v>5871</v>
      </c>
      <c r="E6439" t="s">
        <v>6167</v>
      </c>
      <c r="F6439">
        <v>27</v>
      </c>
      <c r="G6439" t="s">
        <v>5837</v>
      </c>
      <c r="H6439" t="s">
        <v>5747</v>
      </c>
      <c r="I6439" t="s">
        <v>5748</v>
      </c>
      <c r="J6439">
        <v>11352</v>
      </c>
      <c r="K6439">
        <v>1</v>
      </c>
      <c r="L6439">
        <v>5</v>
      </c>
      <c r="M6439" t="s">
        <v>5749</v>
      </c>
      <c r="N6439" t="s">
        <v>5750</v>
      </c>
      <c r="O6439" t="s">
        <v>5874</v>
      </c>
      <c r="P6439" t="s">
        <v>6178</v>
      </c>
      <c r="Q6439" t="s">
        <v>5876</v>
      </c>
      <c r="R6439">
        <v>76989</v>
      </c>
      <c r="S6439" t="s">
        <v>6431</v>
      </c>
      <c r="T6439" t="s">
        <v>6431</v>
      </c>
      <c r="U6439">
        <v>35.99</v>
      </c>
      <c r="V6439" t="s">
        <v>6172</v>
      </c>
      <c r="W6439" t="s">
        <v>5869</v>
      </c>
      <c r="X6439">
        <v>24</v>
      </c>
    </row>
    <row r="6440" spans="1:24" x14ac:dyDescent="0.25">
      <c r="A6440">
        <v>33511</v>
      </c>
      <c r="B6440" t="s">
        <v>4022</v>
      </c>
      <c r="C6440" t="s">
        <v>443</v>
      </c>
      <c r="D6440" t="s">
        <v>5871</v>
      </c>
      <c r="E6440" t="s">
        <v>6167</v>
      </c>
      <c r="F6440">
        <v>27</v>
      </c>
      <c r="G6440" t="s">
        <v>5837</v>
      </c>
      <c r="H6440" t="s">
        <v>5747</v>
      </c>
      <c r="I6440" t="s">
        <v>5748</v>
      </c>
      <c r="J6440">
        <v>8520</v>
      </c>
      <c r="K6440">
        <v>1</v>
      </c>
      <c r="L6440">
        <v>5</v>
      </c>
      <c r="M6440" t="s">
        <v>5749</v>
      </c>
      <c r="N6440" t="s">
        <v>5750</v>
      </c>
      <c r="O6440" t="s">
        <v>5874</v>
      </c>
      <c r="P6440" t="s">
        <v>6178</v>
      </c>
      <c r="Q6440" t="s">
        <v>5876</v>
      </c>
      <c r="R6440">
        <v>76989</v>
      </c>
      <c r="S6440" t="s">
        <v>6431</v>
      </c>
      <c r="T6440" t="s">
        <v>6431</v>
      </c>
      <c r="U6440">
        <v>36.799999999999997</v>
      </c>
      <c r="V6440" t="s">
        <v>6172</v>
      </c>
      <c r="W6440" t="s">
        <v>5869</v>
      </c>
      <c r="X6440">
        <v>24</v>
      </c>
    </row>
    <row r="6441" spans="1:24" x14ac:dyDescent="0.25">
      <c r="A6441">
        <v>33511</v>
      </c>
      <c r="B6441" t="s">
        <v>4022</v>
      </c>
      <c r="C6441" t="s">
        <v>443</v>
      </c>
      <c r="D6441" t="s">
        <v>5871</v>
      </c>
      <c r="E6441" t="s">
        <v>6167</v>
      </c>
      <c r="F6441">
        <v>27</v>
      </c>
      <c r="G6441" t="s">
        <v>5837</v>
      </c>
      <c r="H6441" t="s">
        <v>5747</v>
      </c>
      <c r="I6441" t="s">
        <v>5748</v>
      </c>
      <c r="J6441">
        <v>8520</v>
      </c>
      <c r="K6441">
        <v>1</v>
      </c>
      <c r="L6441">
        <v>5</v>
      </c>
      <c r="M6441" t="s">
        <v>5749</v>
      </c>
      <c r="N6441" t="s">
        <v>5750</v>
      </c>
      <c r="O6441" t="s">
        <v>5874</v>
      </c>
      <c r="P6441" t="s">
        <v>6178</v>
      </c>
      <c r="Q6441" t="s">
        <v>5876</v>
      </c>
      <c r="R6441">
        <v>76989</v>
      </c>
      <c r="S6441" t="s">
        <v>6431</v>
      </c>
      <c r="T6441" t="s">
        <v>6431</v>
      </c>
      <c r="U6441">
        <v>36.799999999999997</v>
      </c>
      <c r="V6441" t="s">
        <v>6172</v>
      </c>
      <c r="W6441" t="s">
        <v>5869</v>
      </c>
      <c r="X6441">
        <v>24</v>
      </c>
    </row>
    <row r="6442" spans="1:24" x14ac:dyDescent="0.25">
      <c r="A6442">
        <v>33537</v>
      </c>
      <c r="B6442" t="s">
        <v>4046</v>
      </c>
      <c r="C6442" t="s">
        <v>441</v>
      </c>
      <c r="D6442" t="s">
        <v>5744</v>
      </c>
      <c r="E6442" t="s">
        <v>5787</v>
      </c>
      <c r="F6442">
        <v>20</v>
      </c>
      <c r="G6442" t="s">
        <v>5746</v>
      </c>
      <c r="H6442" t="s">
        <v>5747</v>
      </c>
      <c r="I6442" t="s">
        <v>5748</v>
      </c>
      <c r="J6442">
        <v>750</v>
      </c>
      <c r="K6442">
        <v>6</v>
      </c>
      <c r="L6442">
        <v>40</v>
      </c>
      <c r="M6442" t="s">
        <v>5759</v>
      </c>
      <c r="N6442" t="s">
        <v>6548</v>
      </c>
      <c r="O6442" t="s">
        <v>5790</v>
      </c>
      <c r="P6442" t="s">
        <v>5762</v>
      </c>
      <c r="Q6442" t="s">
        <v>5808</v>
      </c>
      <c r="R6442">
        <v>61500</v>
      </c>
      <c r="S6442" t="s">
        <v>6138</v>
      </c>
      <c r="T6442" t="s">
        <v>6139</v>
      </c>
      <c r="U6442">
        <v>59.99</v>
      </c>
      <c r="V6442" t="s">
        <v>5755</v>
      </c>
      <c r="W6442" t="s">
        <v>5756</v>
      </c>
      <c r="X6442">
        <v>1</v>
      </c>
    </row>
    <row r="6443" spans="1:24" x14ac:dyDescent="0.25">
      <c r="A6443">
        <v>34025</v>
      </c>
      <c r="B6443" t="s">
        <v>2579</v>
      </c>
      <c r="C6443" t="s">
        <v>443</v>
      </c>
      <c r="D6443" t="s">
        <v>6612</v>
      </c>
      <c r="E6443" t="s">
        <v>6192</v>
      </c>
      <c r="F6443">
        <v>10</v>
      </c>
      <c r="G6443" t="s">
        <v>5767</v>
      </c>
      <c r="H6443" t="s">
        <v>5747</v>
      </c>
      <c r="I6443" t="s">
        <v>5748</v>
      </c>
      <c r="J6443">
        <v>473</v>
      </c>
      <c r="K6443">
        <v>24</v>
      </c>
      <c r="L6443">
        <v>4.5</v>
      </c>
      <c r="M6443" t="s">
        <v>5749</v>
      </c>
      <c r="N6443" t="s">
        <v>5750</v>
      </c>
      <c r="O6443" t="s">
        <v>5874</v>
      </c>
      <c r="P6443" t="s">
        <v>5875</v>
      </c>
      <c r="Q6443" t="s">
        <v>5876</v>
      </c>
      <c r="R6443">
        <v>90000</v>
      </c>
      <c r="S6443" t="s">
        <v>6613</v>
      </c>
      <c r="T6443" t="s">
        <v>6613</v>
      </c>
      <c r="U6443">
        <v>3.49</v>
      </c>
      <c r="V6443" t="s">
        <v>6172</v>
      </c>
      <c r="W6443" t="s">
        <v>5869</v>
      </c>
      <c r="X6443">
        <v>1</v>
      </c>
    </row>
    <row r="6444" spans="1:24" x14ac:dyDescent="0.25">
      <c r="A6444">
        <v>34025</v>
      </c>
      <c r="B6444" t="s">
        <v>2579</v>
      </c>
      <c r="C6444" t="s">
        <v>443</v>
      </c>
      <c r="D6444" t="s">
        <v>6612</v>
      </c>
      <c r="E6444" t="s">
        <v>6192</v>
      </c>
      <c r="F6444">
        <v>10</v>
      </c>
      <c r="G6444" t="s">
        <v>5767</v>
      </c>
      <c r="H6444" t="s">
        <v>5747</v>
      </c>
      <c r="I6444" t="s">
        <v>5748</v>
      </c>
      <c r="J6444">
        <v>473</v>
      </c>
      <c r="K6444">
        <v>24</v>
      </c>
      <c r="L6444">
        <v>4.5</v>
      </c>
      <c r="M6444" t="s">
        <v>5749</v>
      </c>
      <c r="N6444" t="s">
        <v>5750</v>
      </c>
      <c r="O6444" t="s">
        <v>5874</v>
      </c>
      <c r="P6444" t="s">
        <v>5875</v>
      </c>
      <c r="Q6444" t="s">
        <v>5876</v>
      </c>
      <c r="R6444">
        <v>90000</v>
      </c>
      <c r="S6444" t="s">
        <v>6613</v>
      </c>
      <c r="T6444" t="s">
        <v>6613</v>
      </c>
      <c r="U6444">
        <v>3.49</v>
      </c>
      <c r="V6444" t="s">
        <v>6172</v>
      </c>
      <c r="W6444" t="s">
        <v>5869</v>
      </c>
      <c r="X6444">
        <v>1</v>
      </c>
    </row>
    <row r="6445" spans="1:24" x14ac:dyDescent="0.25">
      <c r="A6445">
        <v>34026</v>
      </c>
      <c r="B6445" t="s">
        <v>2580</v>
      </c>
      <c r="C6445" t="s">
        <v>443</v>
      </c>
      <c r="D6445" t="s">
        <v>6411</v>
      </c>
      <c r="E6445" t="s">
        <v>6192</v>
      </c>
      <c r="F6445">
        <v>27</v>
      </c>
      <c r="G6445" t="s">
        <v>5837</v>
      </c>
      <c r="H6445" t="s">
        <v>5747</v>
      </c>
      <c r="I6445" t="s">
        <v>5748</v>
      </c>
      <c r="J6445">
        <v>355</v>
      </c>
      <c r="K6445">
        <v>24</v>
      </c>
      <c r="L6445">
        <v>5</v>
      </c>
      <c r="M6445" t="s">
        <v>5749</v>
      </c>
      <c r="N6445" t="s">
        <v>5750</v>
      </c>
      <c r="O6445" t="s">
        <v>5874</v>
      </c>
      <c r="P6445" t="s">
        <v>5875</v>
      </c>
      <c r="Q6445" t="s">
        <v>5876</v>
      </c>
      <c r="R6445">
        <v>86377</v>
      </c>
      <c r="S6445" t="s">
        <v>6639</v>
      </c>
      <c r="T6445" t="s">
        <v>6413</v>
      </c>
      <c r="U6445">
        <v>2.75</v>
      </c>
      <c r="V6445" t="s">
        <v>6172</v>
      </c>
      <c r="W6445" t="s">
        <v>5869</v>
      </c>
      <c r="X6445">
        <v>1</v>
      </c>
    </row>
    <row r="6446" spans="1:24" x14ac:dyDescent="0.25">
      <c r="A6446">
        <v>34026</v>
      </c>
      <c r="B6446" t="s">
        <v>2580</v>
      </c>
      <c r="C6446" t="s">
        <v>443</v>
      </c>
      <c r="D6446" t="s">
        <v>6411</v>
      </c>
      <c r="E6446" t="s">
        <v>6192</v>
      </c>
      <c r="F6446">
        <v>27</v>
      </c>
      <c r="G6446" t="s">
        <v>5837</v>
      </c>
      <c r="H6446" t="s">
        <v>5747</v>
      </c>
      <c r="I6446" t="s">
        <v>5748</v>
      </c>
      <c r="J6446">
        <v>355</v>
      </c>
      <c r="K6446">
        <v>24</v>
      </c>
      <c r="L6446">
        <v>5</v>
      </c>
      <c r="M6446" t="s">
        <v>5749</v>
      </c>
      <c r="N6446" t="s">
        <v>5750</v>
      </c>
      <c r="O6446" t="s">
        <v>5874</v>
      </c>
      <c r="P6446" t="s">
        <v>5875</v>
      </c>
      <c r="Q6446" t="s">
        <v>5876</v>
      </c>
      <c r="R6446">
        <v>86377</v>
      </c>
      <c r="S6446" t="s">
        <v>6639</v>
      </c>
      <c r="T6446" t="s">
        <v>6413</v>
      </c>
      <c r="U6446">
        <v>2.75</v>
      </c>
      <c r="V6446" t="s">
        <v>6172</v>
      </c>
      <c r="W6446" t="s">
        <v>5869</v>
      </c>
      <c r="X6446">
        <v>1</v>
      </c>
    </row>
    <row r="6447" spans="1:24" x14ac:dyDescent="0.25">
      <c r="A6447">
        <v>34323</v>
      </c>
      <c r="B6447" t="s">
        <v>4309</v>
      </c>
      <c r="C6447" t="s">
        <v>442</v>
      </c>
      <c r="D6447" t="s">
        <v>5920</v>
      </c>
      <c r="E6447" t="s">
        <v>6005</v>
      </c>
      <c r="F6447">
        <v>22</v>
      </c>
      <c r="G6447" t="s">
        <v>5816</v>
      </c>
      <c r="H6447" t="s">
        <v>5747</v>
      </c>
      <c r="I6447" t="s">
        <v>5748</v>
      </c>
      <c r="J6447">
        <v>750</v>
      </c>
      <c r="K6447">
        <v>12</v>
      </c>
      <c r="L6447">
        <v>14.5</v>
      </c>
      <c r="M6447" t="s">
        <v>5759</v>
      </c>
      <c r="N6447" t="s">
        <v>5904</v>
      </c>
      <c r="O6447" t="s">
        <v>5790</v>
      </c>
      <c r="P6447" t="s">
        <v>5889</v>
      </c>
      <c r="Q6447" t="s">
        <v>5923</v>
      </c>
      <c r="R6447">
        <v>69041</v>
      </c>
      <c r="S6447" t="s">
        <v>6033</v>
      </c>
      <c r="T6447" t="s">
        <v>6034</v>
      </c>
      <c r="U6447">
        <v>39.99</v>
      </c>
      <c r="V6447" t="s">
        <v>5755</v>
      </c>
      <c r="W6447" t="s">
        <v>5765</v>
      </c>
      <c r="X6447">
        <v>1</v>
      </c>
    </row>
    <row r="6448" spans="1:24" x14ac:dyDescent="0.25">
      <c r="A6448">
        <v>34615</v>
      </c>
      <c r="B6448" t="s">
        <v>4190</v>
      </c>
      <c r="C6448" t="s">
        <v>443</v>
      </c>
      <c r="D6448" t="s">
        <v>5871</v>
      </c>
      <c r="E6448" t="s">
        <v>6192</v>
      </c>
      <c r="F6448">
        <v>27</v>
      </c>
      <c r="G6448" t="s">
        <v>5837</v>
      </c>
      <c r="H6448" t="s">
        <v>5747</v>
      </c>
      <c r="I6448" t="s">
        <v>5748</v>
      </c>
      <c r="J6448">
        <v>4260</v>
      </c>
      <c r="K6448">
        <v>2</v>
      </c>
      <c r="L6448">
        <v>5</v>
      </c>
      <c r="M6448" t="s">
        <v>5749</v>
      </c>
      <c r="N6448" t="s">
        <v>5750</v>
      </c>
      <c r="O6448" t="s">
        <v>5874</v>
      </c>
      <c r="P6448" t="s">
        <v>5875</v>
      </c>
      <c r="Q6448" t="s">
        <v>5876</v>
      </c>
      <c r="R6448">
        <v>84466</v>
      </c>
      <c r="S6448" t="s">
        <v>6406</v>
      </c>
      <c r="T6448" t="s">
        <v>5984</v>
      </c>
      <c r="U6448">
        <v>24.99</v>
      </c>
      <c r="V6448" t="s">
        <v>6172</v>
      </c>
      <c r="W6448" t="s">
        <v>5869</v>
      </c>
      <c r="X6448">
        <v>12</v>
      </c>
    </row>
    <row r="6449" spans="1:24" x14ac:dyDescent="0.25">
      <c r="A6449">
        <v>34615</v>
      </c>
      <c r="B6449" t="s">
        <v>4190</v>
      </c>
      <c r="C6449" t="s">
        <v>443</v>
      </c>
      <c r="D6449" t="s">
        <v>5871</v>
      </c>
      <c r="E6449" t="s">
        <v>6192</v>
      </c>
      <c r="F6449">
        <v>27</v>
      </c>
      <c r="G6449" t="s">
        <v>5837</v>
      </c>
      <c r="H6449" t="s">
        <v>5747</v>
      </c>
      <c r="I6449" t="s">
        <v>5748</v>
      </c>
      <c r="J6449">
        <v>4260</v>
      </c>
      <c r="K6449">
        <v>2</v>
      </c>
      <c r="L6449">
        <v>5</v>
      </c>
      <c r="M6449" t="s">
        <v>5749</v>
      </c>
      <c r="N6449" t="s">
        <v>5750</v>
      </c>
      <c r="O6449" t="s">
        <v>5874</v>
      </c>
      <c r="P6449" t="s">
        <v>5875</v>
      </c>
      <c r="Q6449" t="s">
        <v>5876</v>
      </c>
      <c r="R6449">
        <v>84466</v>
      </c>
      <c r="S6449" t="s">
        <v>6406</v>
      </c>
      <c r="T6449" t="s">
        <v>5984</v>
      </c>
      <c r="U6449">
        <v>24.99</v>
      </c>
      <c r="V6449" t="s">
        <v>6172</v>
      </c>
      <c r="W6449" t="s">
        <v>5869</v>
      </c>
      <c r="X6449">
        <v>12</v>
      </c>
    </row>
    <row r="6450" spans="1:24" x14ac:dyDescent="0.25">
      <c r="A6450">
        <v>34617</v>
      </c>
      <c r="B6450" t="s">
        <v>4250</v>
      </c>
      <c r="C6450" t="s">
        <v>443</v>
      </c>
      <c r="D6450" t="s">
        <v>5871</v>
      </c>
      <c r="E6450" t="s">
        <v>6205</v>
      </c>
      <c r="F6450">
        <v>27</v>
      </c>
      <c r="G6450" t="s">
        <v>5837</v>
      </c>
      <c r="H6450" t="s">
        <v>5747</v>
      </c>
      <c r="I6450" t="s">
        <v>5748</v>
      </c>
      <c r="J6450">
        <v>473</v>
      </c>
      <c r="K6450">
        <v>24</v>
      </c>
      <c r="L6450">
        <v>5</v>
      </c>
      <c r="M6450" t="s">
        <v>5749</v>
      </c>
      <c r="N6450" t="s">
        <v>5750</v>
      </c>
      <c r="O6450" t="s">
        <v>5874</v>
      </c>
      <c r="P6450" t="s">
        <v>5875</v>
      </c>
      <c r="Q6450" t="s">
        <v>5876</v>
      </c>
      <c r="R6450">
        <v>44051</v>
      </c>
      <c r="S6450" t="s">
        <v>6207</v>
      </c>
      <c r="T6450" t="s">
        <v>6182</v>
      </c>
      <c r="U6450">
        <v>3.49</v>
      </c>
      <c r="V6450" t="s">
        <v>6172</v>
      </c>
      <c r="W6450" t="s">
        <v>5869</v>
      </c>
      <c r="X6450">
        <v>1</v>
      </c>
    </row>
    <row r="6451" spans="1:24" x14ac:dyDescent="0.25">
      <c r="A6451">
        <v>34617</v>
      </c>
      <c r="B6451" t="s">
        <v>4250</v>
      </c>
      <c r="C6451" t="s">
        <v>443</v>
      </c>
      <c r="D6451" t="s">
        <v>5871</v>
      </c>
      <c r="E6451" t="s">
        <v>6205</v>
      </c>
      <c r="F6451">
        <v>27</v>
      </c>
      <c r="G6451" t="s">
        <v>5837</v>
      </c>
      <c r="H6451" t="s">
        <v>5747</v>
      </c>
      <c r="I6451" t="s">
        <v>5748</v>
      </c>
      <c r="J6451">
        <v>473</v>
      </c>
      <c r="K6451">
        <v>24</v>
      </c>
      <c r="L6451">
        <v>5</v>
      </c>
      <c r="M6451" t="s">
        <v>5749</v>
      </c>
      <c r="N6451" t="s">
        <v>5750</v>
      </c>
      <c r="O6451" t="s">
        <v>5874</v>
      </c>
      <c r="P6451" t="s">
        <v>5875</v>
      </c>
      <c r="Q6451" t="s">
        <v>5876</v>
      </c>
      <c r="R6451">
        <v>44051</v>
      </c>
      <c r="S6451" t="s">
        <v>6207</v>
      </c>
      <c r="T6451" t="s">
        <v>6182</v>
      </c>
      <c r="U6451">
        <v>3.49</v>
      </c>
      <c r="V6451" t="s">
        <v>6172</v>
      </c>
      <c r="W6451" t="s">
        <v>5869</v>
      </c>
      <c r="X6451">
        <v>1</v>
      </c>
    </row>
    <row r="6452" spans="1:24" x14ac:dyDescent="0.25">
      <c r="A6452">
        <v>34139</v>
      </c>
      <c r="B6452" t="s">
        <v>4119</v>
      </c>
      <c r="C6452" t="s">
        <v>441</v>
      </c>
      <c r="D6452" t="s">
        <v>5757</v>
      </c>
      <c r="E6452" t="s">
        <v>6401</v>
      </c>
      <c r="F6452">
        <v>20</v>
      </c>
      <c r="G6452" t="s">
        <v>5746</v>
      </c>
      <c r="H6452" t="s">
        <v>5748</v>
      </c>
      <c r="I6452" t="s">
        <v>5748</v>
      </c>
      <c r="J6452">
        <v>750</v>
      </c>
      <c r="K6452">
        <v>12</v>
      </c>
      <c r="L6452">
        <v>35</v>
      </c>
      <c r="M6452" t="s">
        <v>5749</v>
      </c>
      <c r="N6452" t="s">
        <v>5750</v>
      </c>
      <c r="O6452" t="s">
        <v>5751</v>
      </c>
      <c r="P6452" t="s">
        <v>5752</v>
      </c>
      <c r="Q6452" t="s">
        <v>5789</v>
      </c>
      <c r="R6452">
        <v>42036</v>
      </c>
      <c r="S6452" t="s">
        <v>5754</v>
      </c>
      <c r="T6452" t="s">
        <v>5754</v>
      </c>
      <c r="U6452">
        <v>29.49</v>
      </c>
      <c r="V6452" t="s">
        <v>5755</v>
      </c>
      <c r="W6452" t="s">
        <v>5756</v>
      </c>
      <c r="X6452">
        <v>1</v>
      </c>
    </row>
    <row r="6453" spans="1:24" x14ac:dyDescent="0.25">
      <c r="A6453">
        <v>33408</v>
      </c>
      <c r="B6453" t="s">
        <v>3978</v>
      </c>
      <c r="C6453" t="s">
        <v>443</v>
      </c>
      <c r="D6453" t="s">
        <v>5871</v>
      </c>
      <c r="E6453" t="s">
        <v>6192</v>
      </c>
      <c r="F6453">
        <v>27</v>
      </c>
      <c r="G6453" t="s">
        <v>5837</v>
      </c>
      <c r="H6453" t="s">
        <v>5747</v>
      </c>
      <c r="I6453" t="s">
        <v>5748</v>
      </c>
      <c r="J6453">
        <v>8520</v>
      </c>
      <c r="K6453">
        <v>1</v>
      </c>
      <c r="L6453">
        <v>5</v>
      </c>
      <c r="M6453" t="s">
        <v>5749</v>
      </c>
      <c r="N6453" t="s">
        <v>5750</v>
      </c>
      <c r="O6453" t="s">
        <v>5874</v>
      </c>
      <c r="P6453" t="s">
        <v>6178</v>
      </c>
      <c r="Q6453" t="s">
        <v>5876</v>
      </c>
      <c r="R6453">
        <v>76989</v>
      </c>
      <c r="S6453" t="s">
        <v>6431</v>
      </c>
      <c r="T6453" t="s">
        <v>6431</v>
      </c>
      <c r="U6453">
        <v>36.799999999999997</v>
      </c>
      <c r="V6453" t="s">
        <v>6172</v>
      </c>
      <c r="W6453" t="s">
        <v>5869</v>
      </c>
      <c r="X6453">
        <v>24</v>
      </c>
    </row>
    <row r="6454" spans="1:24" x14ac:dyDescent="0.25">
      <c r="A6454">
        <v>33408</v>
      </c>
      <c r="B6454" t="s">
        <v>3978</v>
      </c>
      <c r="C6454" t="s">
        <v>443</v>
      </c>
      <c r="D6454" t="s">
        <v>5871</v>
      </c>
      <c r="E6454" t="s">
        <v>6192</v>
      </c>
      <c r="F6454">
        <v>27</v>
      </c>
      <c r="G6454" t="s">
        <v>5837</v>
      </c>
      <c r="H6454" t="s">
        <v>5747</v>
      </c>
      <c r="I6454" t="s">
        <v>5748</v>
      </c>
      <c r="J6454">
        <v>8520</v>
      </c>
      <c r="K6454">
        <v>1</v>
      </c>
      <c r="L6454">
        <v>5</v>
      </c>
      <c r="M6454" t="s">
        <v>5749</v>
      </c>
      <c r="N6454" t="s">
        <v>5750</v>
      </c>
      <c r="O6454" t="s">
        <v>5874</v>
      </c>
      <c r="P6454" t="s">
        <v>6178</v>
      </c>
      <c r="Q6454" t="s">
        <v>5876</v>
      </c>
      <c r="R6454">
        <v>76989</v>
      </c>
      <c r="S6454" t="s">
        <v>6431</v>
      </c>
      <c r="T6454" t="s">
        <v>6431</v>
      </c>
      <c r="U6454">
        <v>36.799999999999997</v>
      </c>
      <c r="V6454" t="s">
        <v>6172</v>
      </c>
      <c r="W6454" t="s">
        <v>5869</v>
      </c>
      <c r="X6454">
        <v>24</v>
      </c>
    </row>
    <row r="6455" spans="1:24" x14ac:dyDescent="0.25">
      <c r="A6455">
        <v>34168</v>
      </c>
      <c r="B6455" t="s">
        <v>4122</v>
      </c>
      <c r="C6455" t="s">
        <v>441</v>
      </c>
      <c r="D6455" t="s">
        <v>5757</v>
      </c>
      <c r="E6455" t="s">
        <v>5800</v>
      </c>
      <c r="F6455">
        <v>20</v>
      </c>
      <c r="G6455" t="s">
        <v>5746</v>
      </c>
      <c r="H6455" t="s">
        <v>5747</v>
      </c>
      <c r="I6455" t="s">
        <v>5748</v>
      </c>
      <c r="J6455">
        <v>50</v>
      </c>
      <c r="K6455">
        <v>120</v>
      </c>
      <c r="L6455">
        <v>40</v>
      </c>
      <c r="M6455" t="s">
        <v>5759</v>
      </c>
      <c r="N6455" t="s">
        <v>5801</v>
      </c>
      <c r="O6455" t="s">
        <v>5790</v>
      </c>
      <c r="P6455" t="s">
        <v>5762</v>
      </c>
      <c r="Q6455" t="s">
        <v>5769</v>
      </c>
      <c r="R6455">
        <v>63260</v>
      </c>
      <c r="S6455" t="s">
        <v>5803</v>
      </c>
      <c r="T6455" t="s">
        <v>5794</v>
      </c>
      <c r="U6455">
        <v>3.99</v>
      </c>
      <c r="V6455" t="s">
        <v>5755</v>
      </c>
      <c r="W6455" t="s">
        <v>5765</v>
      </c>
      <c r="X6455">
        <v>1</v>
      </c>
    </row>
    <row r="6456" spans="1:24" x14ac:dyDescent="0.25">
      <c r="A6456">
        <v>34191</v>
      </c>
      <c r="B6456" t="s">
        <v>2086</v>
      </c>
      <c r="C6456" t="s">
        <v>441</v>
      </c>
      <c r="D6456" t="s">
        <v>5850</v>
      </c>
      <c r="E6456" t="s">
        <v>6098</v>
      </c>
      <c r="F6456">
        <v>23</v>
      </c>
      <c r="G6456" t="s">
        <v>6246</v>
      </c>
      <c r="H6456" t="s">
        <v>5747</v>
      </c>
      <c r="I6456" t="s">
        <v>5748</v>
      </c>
      <c r="J6456">
        <v>50</v>
      </c>
      <c r="K6456">
        <v>60</v>
      </c>
      <c r="L6456">
        <v>40</v>
      </c>
      <c r="M6456" t="s">
        <v>5759</v>
      </c>
      <c r="N6456" t="s">
        <v>5852</v>
      </c>
      <c r="O6456" t="s">
        <v>5790</v>
      </c>
      <c r="P6456" t="s">
        <v>5762</v>
      </c>
      <c r="Q6456" t="s">
        <v>5769</v>
      </c>
      <c r="R6456">
        <v>43505</v>
      </c>
      <c r="S6456" t="s">
        <v>5773</v>
      </c>
      <c r="T6456" t="s">
        <v>5773</v>
      </c>
      <c r="U6456">
        <v>9.99</v>
      </c>
      <c r="V6456" t="s">
        <v>5755</v>
      </c>
      <c r="W6456" t="s">
        <v>5756</v>
      </c>
      <c r="X6456">
        <v>1</v>
      </c>
    </row>
    <row r="6457" spans="1:24" x14ac:dyDescent="0.25">
      <c r="A6457">
        <v>34388</v>
      </c>
      <c r="B6457" t="s">
        <v>4192</v>
      </c>
      <c r="C6457" t="s">
        <v>444</v>
      </c>
      <c r="D6457" t="s">
        <v>6161</v>
      </c>
      <c r="E6457" t="s">
        <v>6607</v>
      </c>
      <c r="F6457">
        <v>11</v>
      </c>
      <c r="G6457" t="s">
        <v>5862</v>
      </c>
      <c r="H6457" t="s">
        <v>5748</v>
      </c>
      <c r="I6457" t="s">
        <v>5792</v>
      </c>
      <c r="J6457">
        <v>4260</v>
      </c>
      <c r="K6457">
        <v>1</v>
      </c>
      <c r="L6457">
        <v>5</v>
      </c>
      <c r="M6457" t="s">
        <v>5749</v>
      </c>
      <c r="N6457" t="s">
        <v>5750</v>
      </c>
      <c r="O6457" t="s">
        <v>5790</v>
      </c>
      <c r="P6457" t="s">
        <v>6163</v>
      </c>
      <c r="Q6457" t="s">
        <v>6187</v>
      </c>
      <c r="R6457">
        <v>80078</v>
      </c>
      <c r="S6457" t="s">
        <v>6736</v>
      </c>
      <c r="T6457" t="s">
        <v>6179</v>
      </c>
      <c r="U6457">
        <v>27.49</v>
      </c>
      <c r="V6457" t="s">
        <v>6172</v>
      </c>
      <c r="W6457" t="s">
        <v>5869</v>
      </c>
      <c r="X6457">
        <v>12</v>
      </c>
    </row>
    <row r="6458" spans="1:24" x14ac:dyDescent="0.25">
      <c r="A6458">
        <v>34618</v>
      </c>
      <c r="B6458" t="s">
        <v>4139</v>
      </c>
      <c r="C6458" t="s">
        <v>443</v>
      </c>
      <c r="D6458" t="s">
        <v>5871</v>
      </c>
      <c r="E6458" t="s">
        <v>6205</v>
      </c>
      <c r="F6458">
        <v>27</v>
      </c>
      <c r="G6458" t="s">
        <v>5837</v>
      </c>
      <c r="H6458" t="s">
        <v>5747</v>
      </c>
      <c r="I6458" t="s">
        <v>5748</v>
      </c>
      <c r="J6458">
        <v>1000</v>
      </c>
      <c r="K6458">
        <v>12</v>
      </c>
      <c r="L6458">
        <v>6.9</v>
      </c>
      <c r="M6458" t="s">
        <v>5749</v>
      </c>
      <c r="N6458" t="s">
        <v>5750</v>
      </c>
      <c r="O6458" t="s">
        <v>5874</v>
      </c>
      <c r="P6458" t="s">
        <v>5875</v>
      </c>
      <c r="Q6458" t="s">
        <v>5876</v>
      </c>
      <c r="R6458">
        <v>44051</v>
      </c>
      <c r="S6458" t="s">
        <v>6207</v>
      </c>
      <c r="T6458" t="s">
        <v>6182</v>
      </c>
      <c r="U6458">
        <v>10.19</v>
      </c>
      <c r="V6458" t="s">
        <v>5755</v>
      </c>
      <c r="W6458" t="s">
        <v>5869</v>
      </c>
      <c r="X6458">
        <v>1</v>
      </c>
    </row>
    <row r="6459" spans="1:24" x14ac:dyDescent="0.25">
      <c r="A6459">
        <v>34618</v>
      </c>
      <c r="B6459" t="s">
        <v>4139</v>
      </c>
      <c r="C6459" t="s">
        <v>443</v>
      </c>
      <c r="D6459" t="s">
        <v>5871</v>
      </c>
      <c r="E6459" t="s">
        <v>6205</v>
      </c>
      <c r="F6459">
        <v>27</v>
      </c>
      <c r="G6459" t="s">
        <v>5837</v>
      </c>
      <c r="H6459" t="s">
        <v>5747</v>
      </c>
      <c r="I6459" t="s">
        <v>5748</v>
      </c>
      <c r="J6459">
        <v>1000</v>
      </c>
      <c r="K6459">
        <v>12</v>
      </c>
      <c r="L6459">
        <v>6.9</v>
      </c>
      <c r="M6459" t="s">
        <v>5749</v>
      </c>
      <c r="N6459" t="s">
        <v>5750</v>
      </c>
      <c r="O6459" t="s">
        <v>5874</v>
      </c>
      <c r="P6459" t="s">
        <v>5875</v>
      </c>
      <c r="Q6459" t="s">
        <v>5876</v>
      </c>
      <c r="R6459">
        <v>44051</v>
      </c>
      <c r="S6459" t="s">
        <v>6207</v>
      </c>
      <c r="T6459" t="s">
        <v>6182</v>
      </c>
      <c r="U6459">
        <v>10.19</v>
      </c>
      <c r="V6459" t="s">
        <v>5755</v>
      </c>
      <c r="W6459" t="s">
        <v>5869</v>
      </c>
      <c r="X6459">
        <v>1</v>
      </c>
    </row>
    <row r="6460" spans="1:24" x14ac:dyDescent="0.25">
      <c r="A6460">
        <v>34620</v>
      </c>
      <c r="B6460" t="s">
        <v>4170</v>
      </c>
      <c r="C6460" t="s">
        <v>443</v>
      </c>
      <c r="D6460" t="s">
        <v>5871</v>
      </c>
      <c r="E6460" t="s">
        <v>6205</v>
      </c>
      <c r="F6460">
        <v>27</v>
      </c>
      <c r="G6460" t="s">
        <v>5837</v>
      </c>
      <c r="H6460" t="s">
        <v>5747</v>
      </c>
      <c r="I6460" t="s">
        <v>5748</v>
      </c>
      <c r="J6460">
        <v>355</v>
      </c>
      <c r="K6460">
        <v>24</v>
      </c>
      <c r="L6460">
        <v>4</v>
      </c>
      <c r="M6460" t="s">
        <v>5749</v>
      </c>
      <c r="N6460" t="s">
        <v>5750</v>
      </c>
      <c r="O6460" t="s">
        <v>5874</v>
      </c>
      <c r="P6460" t="s">
        <v>5875</v>
      </c>
      <c r="Q6460" t="s">
        <v>5876</v>
      </c>
      <c r="R6460">
        <v>44051</v>
      </c>
      <c r="S6460" t="s">
        <v>6207</v>
      </c>
      <c r="T6460" t="s">
        <v>6182</v>
      </c>
      <c r="U6460">
        <v>3.39</v>
      </c>
      <c r="V6460" t="s">
        <v>6172</v>
      </c>
      <c r="W6460" t="s">
        <v>5869</v>
      </c>
      <c r="X6460">
        <v>1</v>
      </c>
    </row>
    <row r="6461" spans="1:24" x14ac:dyDescent="0.25">
      <c r="A6461">
        <v>34620</v>
      </c>
      <c r="B6461" t="s">
        <v>4170</v>
      </c>
      <c r="C6461" t="s">
        <v>443</v>
      </c>
      <c r="D6461" t="s">
        <v>5871</v>
      </c>
      <c r="E6461" t="s">
        <v>6205</v>
      </c>
      <c r="F6461">
        <v>27</v>
      </c>
      <c r="G6461" t="s">
        <v>5837</v>
      </c>
      <c r="H6461" t="s">
        <v>5747</v>
      </c>
      <c r="I6461" t="s">
        <v>5748</v>
      </c>
      <c r="J6461">
        <v>355</v>
      </c>
      <c r="K6461">
        <v>24</v>
      </c>
      <c r="L6461">
        <v>4</v>
      </c>
      <c r="M6461" t="s">
        <v>5749</v>
      </c>
      <c r="N6461" t="s">
        <v>5750</v>
      </c>
      <c r="O6461" t="s">
        <v>5874</v>
      </c>
      <c r="P6461" t="s">
        <v>5875</v>
      </c>
      <c r="Q6461" t="s">
        <v>5876</v>
      </c>
      <c r="R6461">
        <v>44051</v>
      </c>
      <c r="S6461" t="s">
        <v>6207</v>
      </c>
      <c r="T6461" t="s">
        <v>6182</v>
      </c>
      <c r="U6461">
        <v>3.39</v>
      </c>
      <c r="V6461" t="s">
        <v>6172</v>
      </c>
      <c r="W6461" t="s">
        <v>5869</v>
      </c>
      <c r="X6461">
        <v>1</v>
      </c>
    </row>
    <row r="6462" spans="1:24" x14ac:dyDescent="0.25">
      <c r="A6462">
        <v>38089</v>
      </c>
      <c r="B6462" t="s">
        <v>5075</v>
      </c>
      <c r="C6462" t="s">
        <v>443</v>
      </c>
      <c r="D6462" t="s">
        <v>6654</v>
      </c>
      <c r="E6462" t="s">
        <v>6192</v>
      </c>
      <c r="F6462">
        <v>27</v>
      </c>
      <c r="G6462" t="s">
        <v>5837</v>
      </c>
      <c r="H6462" t="s">
        <v>5747</v>
      </c>
      <c r="I6462" t="s">
        <v>5748</v>
      </c>
      <c r="J6462">
        <v>473</v>
      </c>
      <c r="K6462">
        <v>24</v>
      </c>
      <c r="L6462">
        <v>5</v>
      </c>
      <c r="M6462" t="s">
        <v>5749</v>
      </c>
      <c r="N6462" t="s">
        <v>5750</v>
      </c>
      <c r="O6462" t="s">
        <v>5874</v>
      </c>
      <c r="P6462" t="s">
        <v>5875</v>
      </c>
      <c r="Q6462" t="s">
        <v>5876</v>
      </c>
      <c r="R6462">
        <v>90002</v>
      </c>
      <c r="S6462" t="s">
        <v>6655</v>
      </c>
      <c r="T6462" t="s">
        <v>6656</v>
      </c>
      <c r="U6462">
        <v>5.25</v>
      </c>
      <c r="V6462" t="s">
        <v>6172</v>
      </c>
      <c r="W6462" t="s">
        <v>5869</v>
      </c>
      <c r="X6462">
        <v>1</v>
      </c>
    </row>
    <row r="6463" spans="1:24" x14ac:dyDescent="0.25">
      <c r="A6463">
        <v>38089</v>
      </c>
      <c r="B6463" t="s">
        <v>5075</v>
      </c>
      <c r="C6463" t="s">
        <v>443</v>
      </c>
      <c r="D6463" t="s">
        <v>6654</v>
      </c>
      <c r="E6463" t="s">
        <v>6192</v>
      </c>
      <c r="F6463">
        <v>27</v>
      </c>
      <c r="G6463" t="s">
        <v>5837</v>
      </c>
      <c r="H6463" t="s">
        <v>5747</v>
      </c>
      <c r="I6463" t="s">
        <v>5748</v>
      </c>
      <c r="J6463">
        <v>473</v>
      </c>
      <c r="K6463">
        <v>24</v>
      </c>
      <c r="L6463">
        <v>5</v>
      </c>
      <c r="M6463" t="s">
        <v>5749</v>
      </c>
      <c r="N6463" t="s">
        <v>5750</v>
      </c>
      <c r="O6463" t="s">
        <v>5874</v>
      </c>
      <c r="P6463" t="s">
        <v>5875</v>
      </c>
      <c r="Q6463" t="s">
        <v>5876</v>
      </c>
      <c r="R6463">
        <v>90002</v>
      </c>
      <c r="S6463" t="s">
        <v>6655</v>
      </c>
      <c r="T6463" t="s">
        <v>6656</v>
      </c>
      <c r="U6463">
        <v>5.25</v>
      </c>
      <c r="V6463" t="s">
        <v>6172</v>
      </c>
      <c r="W6463" t="s">
        <v>5869</v>
      </c>
      <c r="X6463">
        <v>1</v>
      </c>
    </row>
    <row r="6464" spans="1:24" x14ac:dyDescent="0.25">
      <c r="A6464">
        <v>38090</v>
      </c>
      <c r="B6464" t="s">
        <v>5076</v>
      </c>
      <c r="C6464" t="s">
        <v>443</v>
      </c>
      <c r="D6464" t="s">
        <v>6654</v>
      </c>
      <c r="E6464" t="s">
        <v>5872</v>
      </c>
      <c r="F6464">
        <v>27</v>
      </c>
      <c r="G6464" t="s">
        <v>5837</v>
      </c>
      <c r="H6464" t="s">
        <v>5747</v>
      </c>
      <c r="I6464" t="s">
        <v>5748</v>
      </c>
      <c r="J6464">
        <v>500</v>
      </c>
      <c r="K6464">
        <v>12</v>
      </c>
      <c r="L6464">
        <v>10</v>
      </c>
      <c r="M6464" t="s">
        <v>5749</v>
      </c>
      <c r="N6464" t="s">
        <v>5750</v>
      </c>
      <c r="O6464" t="s">
        <v>5874</v>
      </c>
      <c r="P6464" t="s">
        <v>5875</v>
      </c>
      <c r="Q6464" t="s">
        <v>5876</v>
      </c>
      <c r="R6464">
        <v>90002</v>
      </c>
      <c r="S6464" t="s">
        <v>6655</v>
      </c>
      <c r="T6464" t="s">
        <v>6656</v>
      </c>
      <c r="U6464">
        <v>12.99</v>
      </c>
      <c r="V6464" t="s">
        <v>5755</v>
      </c>
      <c r="W6464" t="s">
        <v>5869</v>
      </c>
      <c r="X6464">
        <v>1</v>
      </c>
    </row>
    <row r="6465" spans="1:24" x14ac:dyDescent="0.25">
      <c r="A6465">
        <v>38090</v>
      </c>
      <c r="B6465" t="s">
        <v>5076</v>
      </c>
      <c r="C6465" t="s">
        <v>443</v>
      </c>
      <c r="D6465" t="s">
        <v>6654</v>
      </c>
      <c r="E6465" t="s">
        <v>5872</v>
      </c>
      <c r="F6465">
        <v>27</v>
      </c>
      <c r="G6465" t="s">
        <v>5837</v>
      </c>
      <c r="H6465" t="s">
        <v>5747</v>
      </c>
      <c r="I6465" t="s">
        <v>5748</v>
      </c>
      <c r="J6465">
        <v>500</v>
      </c>
      <c r="K6465">
        <v>12</v>
      </c>
      <c r="L6465">
        <v>10</v>
      </c>
      <c r="M6465" t="s">
        <v>5749</v>
      </c>
      <c r="N6465" t="s">
        <v>5750</v>
      </c>
      <c r="O6465" t="s">
        <v>5874</v>
      </c>
      <c r="P6465" t="s">
        <v>5875</v>
      </c>
      <c r="Q6465" t="s">
        <v>5876</v>
      </c>
      <c r="R6465">
        <v>90002</v>
      </c>
      <c r="S6465" t="s">
        <v>6655</v>
      </c>
      <c r="T6465" t="s">
        <v>6656</v>
      </c>
      <c r="U6465">
        <v>12.99</v>
      </c>
      <c r="V6465" t="s">
        <v>5755</v>
      </c>
      <c r="W6465" t="s">
        <v>5869</v>
      </c>
      <c r="X6465">
        <v>1</v>
      </c>
    </row>
    <row r="6466" spans="1:24" x14ac:dyDescent="0.25">
      <c r="A6466">
        <v>38091</v>
      </c>
      <c r="B6466" t="s">
        <v>5077</v>
      </c>
      <c r="C6466" t="s">
        <v>443</v>
      </c>
      <c r="D6466" t="s">
        <v>6654</v>
      </c>
      <c r="E6466" t="s">
        <v>5872</v>
      </c>
      <c r="F6466">
        <v>27</v>
      </c>
      <c r="G6466" t="s">
        <v>5837</v>
      </c>
      <c r="H6466" t="s">
        <v>5747</v>
      </c>
      <c r="I6466" t="s">
        <v>5748</v>
      </c>
      <c r="J6466">
        <v>500</v>
      </c>
      <c r="K6466">
        <v>12</v>
      </c>
      <c r="L6466">
        <v>9.3000000000000007</v>
      </c>
      <c r="M6466" t="s">
        <v>5749</v>
      </c>
      <c r="N6466" t="s">
        <v>5750</v>
      </c>
      <c r="O6466" t="s">
        <v>5874</v>
      </c>
      <c r="P6466" t="s">
        <v>5875</v>
      </c>
      <c r="Q6466" t="s">
        <v>5876</v>
      </c>
      <c r="R6466">
        <v>90002</v>
      </c>
      <c r="S6466" t="s">
        <v>6655</v>
      </c>
      <c r="T6466" t="s">
        <v>6656</v>
      </c>
      <c r="U6466">
        <v>12.99</v>
      </c>
      <c r="V6466" t="s">
        <v>5755</v>
      </c>
      <c r="W6466" t="s">
        <v>5869</v>
      </c>
      <c r="X6466">
        <v>1</v>
      </c>
    </row>
    <row r="6467" spans="1:24" x14ac:dyDescent="0.25">
      <c r="A6467">
        <v>38091</v>
      </c>
      <c r="B6467" t="s">
        <v>5077</v>
      </c>
      <c r="C6467" t="s">
        <v>443</v>
      </c>
      <c r="D6467" t="s">
        <v>6654</v>
      </c>
      <c r="E6467" t="s">
        <v>5872</v>
      </c>
      <c r="F6467">
        <v>27</v>
      </c>
      <c r="G6467" t="s">
        <v>5837</v>
      </c>
      <c r="H6467" t="s">
        <v>5747</v>
      </c>
      <c r="I6467" t="s">
        <v>5748</v>
      </c>
      <c r="J6467">
        <v>500</v>
      </c>
      <c r="K6467">
        <v>12</v>
      </c>
      <c r="L6467">
        <v>9.3000000000000007</v>
      </c>
      <c r="M6467" t="s">
        <v>5749</v>
      </c>
      <c r="N6467" t="s">
        <v>5750</v>
      </c>
      <c r="O6467" t="s">
        <v>5874</v>
      </c>
      <c r="P6467" t="s">
        <v>5875</v>
      </c>
      <c r="Q6467" t="s">
        <v>5876</v>
      </c>
      <c r="R6467">
        <v>90002</v>
      </c>
      <c r="S6467" t="s">
        <v>6655</v>
      </c>
      <c r="T6467" t="s">
        <v>6656</v>
      </c>
      <c r="U6467">
        <v>12.99</v>
      </c>
      <c r="V6467" t="s">
        <v>5755</v>
      </c>
      <c r="W6467" t="s">
        <v>5869</v>
      </c>
      <c r="X6467">
        <v>1</v>
      </c>
    </row>
    <row r="6468" spans="1:24" x14ac:dyDescent="0.25">
      <c r="A6468">
        <v>38093</v>
      </c>
      <c r="B6468" t="s">
        <v>5078</v>
      </c>
      <c r="C6468" t="s">
        <v>443</v>
      </c>
      <c r="D6468" t="s">
        <v>6654</v>
      </c>
      <c r="E6468" t="s">
        <v>5872</v>
      </c>
      <c r="F6468">
        <v>27</v>
      </c>
      <c r="G6468" t="s">
        <v>5837</v>
      </c>
      <c r="H6468" t="s">
        <v>5747</v>
      </c>
      <c r="I6468" t="s">
        <v>5748</v>
      </c>
      <c r="J6468">
        <v>500</v>
      </c>
      <c r="K6468">
        <v>12</v>
      </c>
      <c r="L6468">
        <v>9.1999999999999993</v>
      </c>
      <c r="M6468" t="s">
        <v>5749</v>
      </c>
      <c r="N6468" t="s">
        <v>5750</v>
      </c>
      <c r="O6468" t="s">
        <v>5874</v>
      </c>
      <c r="P6468" t="s">
        <v>5875</v>
      </c>
      <c r="Q6468" t="s">
        <v>5876</v>
      </c>
      <c r="R6468">
        <v>90002</v>
      </c>
      <c r="S6468" t="s">
        <v>6655</v>
      </c>
      <c r="T6468" t="s">
        <v>6656</v>
      </c>
      <c r="U6468">
        <v>12.99</v>
      </c>
      <c r="V6468" t="s">
        <v>5755</v>
      </c>
      <c r="W6468" t="s">
        <v>5869</v>
      </c>
      <c r="X6468">
        <v>1</v>
      </c>
    </row>
    <row r="6469" spans="1:24" x14ac:dyDescent="0.25">
      <c r="A6469">
        <v>38093</v>
      </c>
      <c r="B6469" t="s">
        <v>5078</v>
      </c>
      <c r="C6469" t="s">
        <v>443</v>
      </c>
      <c r="D6469" t="s">
        <v>6654</v>
      </c>
      <c r="E6469" t="s">
        <v>5872</v>
      </c>
      <c r="F6469">
        <v>27</v>
      </c>
      <c r="G6469" t="s">
        <v>5837</v>
      </c>
      <c r="H6469" t="s">
        <v>5747</v>
      </c>
      <c r="I6469" t="s">
        <v>5748</v>
      </c>
      <c r="J6469">
        <v>500</v>
      </c>
      <c r="K6469">
        <v>12</v>
      </c>
      <c r="L6469">
        <v>9.1999999999999993</v>
      </c>
      <c r="M6469" t="s">
        <v>5749</v>
      </c>
      <c r="N6469" t="s">
        <v>5750</v>
      </c>
      <c r="O6469" t="s">
        <v>5874</v>
      </c>
      <c r="P6469" t="s">
        <v>5875</v>
      </c>
      <c r="Q6469" t="s">
        <v>5876</v>
      </c>
      <c r="R6469">
        <v>90002</v>
      </c>
      <c r="S6469" t="s">
        <v>6655</v>
      </c>
      <c r="T6469" t="s">
        <v>6656</v>
      </c>
      <c r="U6469">
        <v>12.99</v>
      </c>
      <c r="V6469" t="s">
        <v>5755</v>
      </c>
      <c r="W6469" t="s">
        <v>5869</v>
      </c>
      <c r="X6469">
        <v>1</v>
      </c>
    </row>
    <row r="6470" spans="1:24" x14ac:dyDescent="0.25">
      <c r="A6470">
        <v>37497</v>
      </c>
      <c r="B6470" t="s">
        <v>4980</v>
      </c>
      <c r="C6470" t="s">
        <v>443</v>
      </c>
      <c r="D6470" t="s">
        <v>6528</v>
      </c>
      <c r="E6470" t="s">
        <v>6167</v>
      </c>
      <c r="F6470">
        <v>10</v>
      </c>
      <c r="G6470" t="s">
        <v>5767</v>
      </c>
      <c r="H6470" t="s">
        <v>5747</v>
      </c>
      <c r="I6470" t="s">
        <v>5748</v>
      </c>
      <c r="J6470">
        <v>473</v>
      </c>
      <c r="K6470">
        <v>24</v>
      </c>
      <c r="L6470">
        <v>4.8</v>
      </c>
      <c r="M6470" t="s">
        <v>5749</v>
      </c>
      <c r="N6470" t="s">
        <v>5750</v>
      </c>
      <c r="O6470" t="s">
        <v>5874</v>
      </c>
      <c r="P6470" t="s">
        <v>5875</v>
      </c>
      <c r="Q6470" t="s">
        <v>5876</v>
      </c>
      <c r="R6470">
        <v>97</v>
      </c>
      <c r="S6470" t="s">
        <v>6777</v>
      </c>
      <c r="T6470" t="s">
        <v>6777</v>
      </c>
      <c r="U6470">
        <v>3.69</v>
      </c>
      <c r="V6470" t="s">
        <v>6172</v>
      </c>
      <c r="W6470" t="s">
        <v>5869</v>
      </c>
      <c r="X6470">
        <v>1</v>
      </c>
    </row>
    <row r="6471" spans="1:24" x14ac:dyDescent="0.25">
      <c r="A6471">
        <v>37497</v>
      </c>
      <c r="B6471" t="s">
        <v>4980</v>
      </c>
      <c r="C6471" t="s">
        <v>443</v>
      </c>
      <c r="D6471" t="s">
        <v>6528</v>
      </c>
      <c r="E6471" t="s">
        <v>6167</v>
      </c>
      <c r="F6471">
        <v>10</v>
      </c>
      <c r="G6471" t="s">
        <v>5767</v>
      </c>
      <c r="H6471" t="s">
        <v>5747</v>
      </c>
      <c r="I6471" t="s">
        <v>5748</v>
      </c>
      <c r="J6471">
        <v>473</v>
      </c>
      <c r="K6471">
        <v>24</v>
      </c>
      <c r="L6471">
        <v>4.8</v>
      </c>
      <c r="M6471" t="s">
        <v>5749</v>
      </c>
      <c r="N6471" t="s">
        <v>5750</v>
      </c>
      <c r="O6471" t="s">
        <v>5874</v>
      </c>
      <c r="P6471" t="s">
        <v>5875</v>
      </c>
      <c r="Q6471" t="s">
        <v>5876</v>
      </c>
      <c r="R6471">
        <v>97451</v>
      </c>
      <c r="S6471" t="s">
        <v>6777</v>
      </c>
      <c r="T6471" t="s">
        <v>6777</v>
      </c>
      <c r="U6471">
        <v>3.69</v>
      </c>
      <c r="V6471" t="s">
        <v>6172</v>
      </c>
      <c r="W6471" t="s">
        <v>5869</v>
      </c>
      <c r="X6471">
        <v>1</v>
      </c>
    </row>
    <row r="6472" spans="1:24" x14ac:dyDescent="0.25">
      <c r="A6472">
        <v>37499</v>
      </c>
      <c r="B6472" t="s">
        <v>4979</v>
      </c>
      <c r="C6472" t="s">
        <v>443</v>
      </c>
      <c r="D6472" t="s">
        <v>6528</v>
      </c>
      <c r="E6472" t="s">
        <v>5872</v>
      </c>
      <c r="F6472">
        <v>10</v>
      </c>
      <c r="G6472" t="s">
        <v>5767</v>
      </c>
      <c r="H6472" t="s">
        <v>5747</v>
      </c>
      <c r="I6472" t="s">
        <v>5748</v>
      </c>
      <c r="J6472">
        <v>473</v>
      </c>
      <c r="K6472">
        <v>24</v>
      </c>
      <c r="L6472">
        <v>6.8</v>
      </c>
      <c r="M6472" t="s">
        <v>5749</v>
      </c>
      <c r="N6472" t="s">
        <v>5750</v>
      </c>
      <c r="O6472" t="s">
        <v>5874</v>
      </c>
      <c r="P6472" t="s">
        <v>5875</v>
      </c>
      <c r="Q6472" t="s">
        <v>5876</v>
      </c>
      <c r="R6472">
        <v>97</v>
      </c>
      <c r="S6472" t="s">
        <v>6777</v>
      </c>
      <c r="T6472" t="s">
        <v>6777</v>
      </c>
      <c r="U6472">
        <v>3.69</v>
      </c>
      <c r="V6472" t="s">
        <v>6172</v>
      </c>
      <c r="W6472" t="s">
        <v>5869</v>
      </c>
      <c r="X6472">
        <v>1</v>
      </c>
    </row>
    <row r="6473" spans="1:24" x14ac:dyDescent="0.25">
      <c r="A6473">
        <v>37499</v>
      </c>
      <c r="B6473" t="s">
        <v>4979</v>
      </c>
      <c r="C6473" t="s">
        <v>443</v>
      </c>
      <c r="D6473" t="s">
        <v>6528</v>
      </c>
      <c r="E6473" t="s">
        <v>5872</v>
      </c>
      <c r="F6473">
        <v>10</v>
      </c>
      <c r="G6473" t="s">
        <v>5767</v>
      </c>
      <c r="H6473" t="s">
        <v>5747</v>
      </c>
      <c r="I6473" t="s">
        <v>5748</v>
      </c>
      <c r="J6473">
        <v>473</v>
      </c>
      <c r="K6473">
        <v>24</v>
      </c>
      <c r="L6473">
        <v>6.8</v>
      </c>
      <c r="M6473" t="s">
        <v>5749</v>
      </c>
      <c r="N6473" t="s">
        <v>5750</v>
      </c>
      <c r="O6473" t="s">
        <v>5874</v>
      </c>
      <c r="P6473" t="s">
        <v>5875</v>
      </c>
      <c r="Q6473" t="s">
        <v>5876</v>
      </c>
      <c r="R6473">
        <v>97451</v>
      </c>
      <c r="S6473" t="s">
        <v>6777</v>
      </c>
      <c r="T6473" t="s">
        <v>6777</v>
      </c>
      <c r="U6473">
        <v>3.69</v>
      </c>
      <c r="V6473" t="s">
        <v>6172</v>
      </c>
      <c r="W6473" t="s">
        <v>5869</v>
      </c>
      <c r="X6473">
        <v>1</v>
      </c>
    </row>
    <row r="6474" spans="1:24" x14ac:dyDescent="0.25">
      <c r="A6474">
        <v>38359</v>
      </c>
      <c r="B6474" t="s">
        <v>5314</v>
      </c>
      <c r="C6474" t="s">
        <v>443</v>
      </c>
      <c r="D6474" t="s">
        <v>6411</v>
      </c>
      <c r="E6474" t="s">
        <v>5872</v>
      </c>
      <c r="F6474">
        <v>27</v>
      </c>
      <c r="G6474" t="s">
        <v>5837</v>
      </c>
      <c r="H6474" t="s">
        <v>5747</v>
      </c>
      <c r="I6474" t="s">
        <v>5748</v>
      </c>
      <c r="J6474">
        <v>375</v>
      </c>
      <c r="K6474">
        <v>12</v>
      </c>
      <c r="L6474">
        <v>6</v>
      </c>
      <c r="M6474" t="s">
        <v>5759</v>
      </c>
      <c r="N6474" t="s">
        <v>5873</v>
      </c>
      <c r="O6474" t="s">
        <v>5874</v>
      </c>
      <c r="P6474" t="s">
        <v>5875</v>
      </c>
      <c r="Q6474" t="s">
        <v>5876</v>
      </c>
      <c r="R6474">
        <v>79216</v>
      </c>
      <c r="S6474" t="s">
        <v>6412</v>
      </c>
      <c r="T6474" t="s">
        <v>6413</v>
      </c>
      <c r="U6474">
        <v>32.479999999999997</v>
      </c>
      <c r="V6474" t="s">
        <v>5755</v>
      </c>
      <c r="W6474" t="s">
        <v>5869</v>
      </c>
      <c r="X6474">
        <v>1</v>
      </c>
    </row>
    <row r="6475" spans="1:24" x14ac:dyDescent="0.25">
      <c r="A6475">
        <v>38359</v>
      </c>
      <c r="B6475" t="s">
        <v>5314</v>
      </c>
      <c r="C6475" t="s">
        <v>443</v>
      </c>
      <c r="D6475" t="s">
        <v>6411</v>
      </c>
      <c r="E6475" t="s">
        <v>5872</v>
      </c>
      <c r="F6475">
        <v>27</v>
      </c>
      <c r="G6475" t="s">
        <v>5837</v>
      </c>
      <c r="H6475" t="s">
        <v>5747</v>
      </c>
      <c r="I6475" t="s">
        <v>5748</v>
      </c>
      <c r="J6475">
        <v>375</v>
      </c>
      <c r="K6475">
        <v>12</v>
      </c>
      <c r="L6475">
        <v>6</v>
      </c>
      <c r="M6475" t="s">
        <v>5759</v>
      </c>
      <c r="N6475" t="s">
        <v>5873</v>
      </c>
      <c r="O6475" t="s">
        <v>5874</v>
      </c>
      <c r="P6475" t="s">
        <v>5875</v>
      </c>
      <c r="Q6475" t="s">
        <v>5876</v>
      </c>
      <c r="R6475">
        <v>79216</v>
      </c>
      <c r="S6475" t="s">
        <v>6412</v>
      </c>
      <c r="T6475" t="s">
        <v>6413</v>
      </c>
      <c r="U6475">
        <v>32.479999999999997</v>
      </c>
      <c r="V6475" t="s">
        <v>5755</v>
      </c>
      <c r="W6475" t="s">
        <v>5869</v>
      </c>
      <c r="X6475">
        <v>1</v>
      </c>
    </row>
    <row r="6476" spans="1:24" x14ac:dyDescent="0.25">
      <c r="A6476">
        <v>37775</v>
      </c>
      <c r="B6476" t="s">
        <v>5079</v>
      </c>
      <c r="C6476" t="s">
        <v>442</v>
      </c>
      <c r="D6476" t="s">
        <v>5920</v>
      </c>
      <c r="E6476" t="s">
        <v>498</v>
      </c>
      <c r="F6476">
        <v>22</v>
      </c>
      <c r="G6476" t="s">
        <v>5816</v>
      </c>
      <c r="H6476" t="s">
        <v>5747</v>
      </c>
      <c r="I6476" t="s">
        <v>5748</v>
      </c>
      <c r="J6476">
        <v>750</v>
      </c>
      <c r="K6476">
        <v>12</v>
      </c>
      <c r="L6476">
        <v>13</v>
      </c>
      <c r="M6476" t="s">
        <v>5759</v>
      </c>
      <c r="N6476" t="s">
        <v>5825</v>
      </c>
      <c r="O6476" t="s">
        <v>5761</v>
      </c>
      <c r="P6476" t="s">
        <v>5889</v>
      </c>
      <c r="Q6476" t="s">
        <v>5989</v>
      </c>
      <c r="R6476">
        <v>98662</v>
      </c>
      <c r="S6476" t="s">
        <v>6032</v>
      </c>
      <c r="T6476" t="s">
        <v>5999</v>
      </c>
      <c r="U6476">
        <v>23.99</v>
      </c>
      <c r="V6476" t="s">
        <v>5755</v>
      </c>
      <c r="W6476" t="s">
        <v>5765</v>
      </c>
      <c r="X6476">
        <v>1</v>
      </c>
    </row>
    <row r="6477" spans="1:24" x14ac:dyDescent="0.25">
      <c r="A6477">
        <v>38094</v>
      </c>
      <c r="B6477" t="s">
        <v>5285</v>
      </c>
      <c r="C6477" t="s">
        <v>443</v>
      </c>
      <c r="D6477" t="s">
        <v>6564</v>
      </c>
      <c r="E6477" t="s">
        <v>6192</v>
      </c>
      <c r="F6477">
        <v>27</v>
      </c>
      <c r="G6477" t="s">
        <v>5837</v>
      </c>
      <c r="H6477" t="s">
        <v>5747</v>
      </c>
      <c r="I6477" t="s">
        <v>5748</v>
      </c>
      <c r="J6477">
        <v>473</v>
      </c>
      <c r="K6477">
        <v>24</v>
      </c>
      <c r="L6477">
        <v>4.7</v>
      </c>
      <c r="M6477" t="s">
        <v>5749</v>
      </c>
      <c r="N6477" t="s">
        <v>5750</v>
      </c>
      <c r="O6477" t="s">
        <v>5874</v>
      </c>
      <c r="P6477" t="s">
        <v>5875</v>
      </c>
      <c r="Q6477" t="s">
        <v>5876</v>
      </c>
      <c r="R6477">
        <v>98</v>
      </c>
      <c r="S6477" t="s">
        <v>6565</v>
      </c>
      <c r="T6477" t="s">
        <v>6565</v>
      </c>
      <c r="U6477">
        <v>3.96</v>
      </c>
      <c r="V6477" t="s">
        <v>6172</v>
      </c>
      <c r="W6477" t="s">
        <v>5869</v>
      </c>
      <c r="X6477">
        <v>1</v>
      </c>
    </row>
    <row r="6478" spans="1:24" x14ac:dyDescent="0.25">
      <c r="A6478">
        <v>38094</v>
      </c>
      <c r="B6478" t="s">
        <v>5285</v>
      </c>
      <c r="C6478" t="s">
        <v>443</v>
      </c>
      <c r="D6478" t="s">
        <v>6564</v>
      </c>
      <c r="E6478" t="s">
        <v>6192</v>
      </c>
      <c r="F6478">
        <v>27</v>
      </c>
      <c r="G6478" t="s">
        <v>5837</v>
      </c>
      <c r="H6478" t="s">
        <v>5747</v>
      </c>
      <c r="I6478" t="s">
        <v>5748</v>
      </c>
      <c r="J6478">
        <v>473</v>
      </c>
      <c r="K6478">
        <v>24</v>
      </c>
      <c r="L6478">
        <v>4.7</v>
      </c>
      <c r="M6478" t="s">
        <v>5749</v>
      </c>
      <c r="N6478" t="s">
        <v>5750</v>
      </c>
      <c r="O6478" t="s">
        <v>5874</v>
      </c>
      <c r="P6478" t="s">
        <v>5875</v>
      </c>
      <c r="Q6478" t="s">
        <v>5876</v>
      </c>
      <c r="R6478">
        <v>98</v>
      </c>
      <c r="S6478" t="s">
        <v>6565</v>
      </c>
      <c r="T6478" t="s">
        <v>6565</v>
      </c>
      <c r="U6478">
        <v>3.96</v>
      </c>
      <c r="V6478" t="s">
        <v>6172</v>
      </c>
      <c r="W6478" t="s">
        <v>5869</v>
      </c>
      <c r="X6478">
        <v>1</v>
      </c>
    </row>
    <row r="6479" spans="1:24" x14ac:dyDescent="0.25">
      <c r="A6479">
        <v>37862</v>
      </c>
      <c r="B6479" t="s">
        <v>5082</v>
      </c>
      <c r="C6479" t="s">
        <v>441</v>
      </c>
      <c r="D6479" t="s">
        <v>5744</v>
      </c>
      <c r="E6479" t="s">
        <v>5775</v>
      </c>
      <c r="F6479">
        <v>20</v>
      </c>
      <c r="G6479" t="s">
        <v>5746</v>
      </c>
      <c r="H6479" t="s">
        <v>5747</v>
      </c>
      <c r="I6479" t="s">
        <v>5748</v>
      </c>
      <c r="J6479">
        <v>750</v>
      </c>
      <c r="K6479">
        <v>6</v>
      </c>
      <c r="L6479">
        <v>43</v>
      </c>
      <c r="M6479" t="s">
        <v>5759</v>
      </c>
      <c r="N6479" t="s">
        <v>5776</v>
      </c>
      <c r="O6479" t="s">
        <v>5790</v>
      </c>
      <c r="P6479" t="s">
        <v>5762</v>
      </c>
      <c r="Q6479" t="s">
        <v>5777</v>
      </c>
      <c r="R6479">
        <v>81638</v>
      </c>
      <c r="S6479" t="s">
        <v>5820</v>
      </c>
      <c r="T6479" t="s">
        <v>5820</v>
      </c>
      <c r="U6479">
        <v>79.989999999999995</v>
      </c>
      <c r="V6479" t="s">
        <v>5755</v>
      </c>
      <c r="W6479" t="s">
        <v>5756</v>
      </c>
      <c r="X6479">
        <v>1</v>
      </c>
    </row>
    <row r="6480" spans="1:24" x14ac:dyDescent="0.25">
      <c r="A6480">
        <v>38440</v>
      </c>
      <c r="B6480" t="s">
        <v>5335</v>
      </c>
      <c r="C6480" t="s">
        <v>441</v>
      </c>
      <c r="D6480" t="s">
        <v>5798</v>
      </c>
      <c r="E6480" t="s">
        <v>5799</v>
      </c>
      <c r="F6480">
        <v>11</v>
      </c>
      <c r="G6480" t="s">
        <v>5862</v>
      </c>
      <c r="H6480" t="s">
        <v>5791</v>
      </c>
      <c r="I6480" t="s">
        <v>5792</v>
      </c>
      <c r="J6480">
        <v>750</v>
      </c>
      <c r="K6480">
        <v>6</v>
      </c>
      <c r="L6480">
        <v>40</v>
      </c>
      <c r="M6480" t="s">
        <v>5749</v>
      </c>
      <c r="N6480" t="s">
        <v>5750</v>
      </c>
      <c r="O6480" t="s">
        <v>5751</v>
      </c>
      <c r="P6480" t="s">
        <v>5762</v>
      </c>
      <c r="Q6480" t="s">
        <v>5838</v>
      </c>
      <c r="R6480">
        <v>68842</v>
      </c>
      <c r="S6480" t="s">
        <v>6315</v>
      </c>
      <c r="T6480" t="s">
        <v>6316</v>
      </c>
      <c r="U6480">
        <v>50.99</v>
      </c>
      <c r="V6480" t="s">
        <v>5755</v>
      </c>
      <c r="W6480" t="s">
        <v>5756</v>
      </c>
      <c r="X6480">
        <v>1</v>
      </c>
    </row>
    <row r="6481" spans="1:24" x14ac:dyDescent="0.25">
      <c r="A6481">
        <v>38441</v>
      </c>
      <c r="B6481" t="s">
        <v>5335</v>
      </c>
      <c r="C6481" t="s">
        <v>441</v>
      </c>
      <c r="D6481" t="s">
        <v>5798</v>
      </c>
      <c r="E6481" t="s">
        <v>5799</v>
      </c>
      <c r="F6481">
        <v>11</v>
      </c>
      <c r="G6481" t="s">
        <v>5862</v>
      </c>
      <c r="H6481" t="s">
        <v>5791</v>
      </c>
      <c r="I6481" t="s">
        <v>5792</v>
      </c>
      <c r="J6481">
        <v>1750</v>
      </c>
      <c r="K6481">
        <v>3</v>
      </c>
      <c r="L6481">
        <v>40</v>
      </c>
      <c r="M6481" t="s">
        <v>5749</v>
      </c>
      <c r="N6481" t="s">
        <v>5750</v>
      </c>
      <c r="O6481" t="s">
        <v>5751</v>
      </c>
      <c r="P6481" t="s">
        <v>5762</v>
      </c>
      <c r="Q6481" t="s">
        <v>5838</v>
      </c>
      <c r="R6481">
        <v>68842</v>
      </c>
      <c r="S6481" t="s">
        <v>6315</v>
      </c>
      <c r="T6481" t="s">
        <v>6316</v>
      </c>
      <c r="U6481">
        <v>124.99</v>
      </c>
      <c r="V6481" t="s">
        <v>5755</v>
      </c>
      <c r="W6481" t="s">
        <v>5756</v>
      </c>
      <c r="X6481">
        <v>1</v>
      </c>
    </row>
    <row r="6482" spans="1:24" x14ac:dyDescent="0.25">
      <c r="A6482">
        <v>38103</v>
      </c>
      <c r="B6482" t="s">
        <v>2846</v>
      </c>
      <c r="C6482" t="s">
        <v>443</v>
      </c>
      <c r="D6482" t="s">
        <v>6166</v>
      </c>
      <c r="E6482" t="s">
        <v>5872</v>
      </c>
      <c r="F6482">
        <v>10</v>
      </c>
      <c r="G6482" t="s">
        <v>5767</v>
      </c>
      <c r="H6482" t="s">
        <v>5747</v>
      </c>
      <c r="I6482" t="s">
        <v>5748</v>
      </c>
      <c r="J6482">
        <v>500</v>
      </c>
      <c r="K6482">
        <v>24</v>
      </c>
      <c r="L6482">
        <v>7</v>
      </c>
      <c r="M6482" t="s">
        <v>5759</v>
      </c>
      <c r="N6482" t="s">
        <v>5806</v>
      </c>
      <c r="O6482" t="s">
        <v>5751</v>
      </c>
      <c r="P6482" t="s">
        <v>6168</v>
      </c>
      <c r="Q6482" t="s">
        <v>6169</v>
      </c>
      <c r="R6482">
        <v>81509</v>
      </c>
      <c r="S6482" t="s">
        <v>6184</v>
      </c>
      <c r="T6482" t="s">
        <v>6182</v>
      </c>
      <c r="U6482">
        <v>2.99</v>
      </c>
      <c r="V6482" t="s">
        <v>6172</v>
      </c>
      <c r="W6482" t="s">
        <v>5869</v>
      </c>
      <c r="X6482">
        <v>1</v>
      </c>
    </row>
    <row r="6483" spans="1:24" x14ac:dyDescent="0.25">
      <c r="A6483">
        <v>37626</v>
      </c>
      <c r="B6483" t="s">
        <v>4903</v>
      </c>
      <c r="C6483" t="s">
        <v>443</v>
      </c>
      <c r="D6483" t="s">
        <v>5871</v>
      </c>
      <c r="E6483" t="s">
        <v>6192</v>
      </c>
      <c r="F6483">
        <v>27</v>
      </c>
      <c r="G6483" t="s">
        <v>5837</v>
      </c>
      <c r="H6483" t="s">
        <v>5747</v>
      </c>
      <c r="I6483" t="s">
        <v>5748</v>
      </c>
      <c r="J6483">
        <v>4260</v>
      </c>
      <c r="K6483">
        <v>2</v>
      </c>
      <c r="L6483">
        <v>5</v>
      </c>
      <c r="M6483" t="s">
        <v>5749</v>
      </c>
      <c r="N6483" t="s">
        <v>5750</v>
      </c>
      <c r="O6483" t="s">
        <v>5874</v>
      </c>
      <c r="P6483" t="s">
        <v>5875</v>
      </c>
      <c r="Q6483" t="s">
        <v>5876</v>
      </c>
      <c r="R6483">
        <v>84466</v>
      </c>
      <c r="S6483" t="s">
        <v>6406</v>
      </c>
      <c r="T6483" t="s">
        <v>5984</v>
      </c>
      <c r="U6483">
        <v>24.03</v>
      </c>
      <c r="V6483" t="s">
        <v>6172</v>
      </c>
      <c r="W6483" t="s">
        <v>5869</v>
      </c>
      <c r="X6483">
        <v>12</v>
      </c>
    </row>
    <row r="6484" spans="1:24" x14ac:dyDescent="0.25">
      <c r="A6484">
        <v>37626</v>
      </c>
      <c r="B6484" t="s">
        <v>4903</v>
      </c>
      <c r="C6484" t="s">
        <v>443</v>
      </c>
      <c r="D6484" t="s">
        <v>5871</v>
      </c>
      <c r="E6484" t="s">
        <v>6192</v>
      </c>
      <c r="F6484">
        <v>27</v>
      </c>
      <c r="G6484" t="s">
        <v>5837</v>
      </c>
      <c r="H6484" t="s">
        <v>5747</v>
      </c>
      <c r="I6484" t="s">
        <v>5748</v>
      </c>
      <c r="J6484">
        <v>4260</v>
      </c>
      <c r="K6484">
        <v>2</v>
      </c>
      <c r="L6484">
        <v>5</v>
      </c>
      <c r="M6484" t="s">
        <v>5749</v>
      </c>
      <c r="N6484" t="s">
        <v>5750</v>
      </c>
      <c r="O6484" t="s">
        <v>5874</v>
      </c>
      <c r="P6484" t="s">
        <v>5875</v>
      </c>
      <c r="Q6484" t="s">
        <v>5876</v>
      </c>
      <c r="R6484">
        <v>84466</v>
      </c>
      <c r="S6484" t="s">
        <v>6406</v>
      </c>
      <c r="T6484" t="s">
        <v>5984</v>
      </c>
      <c r="U6484">
        <v>24.03</v>
      </c>
      <c r="V6484" t="s">
        <v>6172</v>
      </c>
      <c r="W6484" t="s">
        <v>5869</v>
      </c>
      <c r="X6484">
        <v>12</v>
      </c>
    </row>
    <row r="6485" spans="1:24" x14ac:dyDescent="0.25">
      <c r="A6485">
        <v>33081</v>
      </c>
      <c r="B6485" t="s">
        <v>3856</v>
      </c>
      <c r="C6485" t="s">
        <v>444</v>
      </c>
      <c r="D6485" t="s">
        <v>6161</v>
      </c>
      <c r="E6485" t="s">
        <v>6395</v>
      </c>
      <c r="F6485">
        <v>10</v>
      </c>
      <c r="G6485" t="s">
        <v>5767</v>
      </c>
      <c r="H6485" t="s">
        <v>5747</v>
      </c>
      <c r="I6485" t="s">
        <v>5792</v>
      </c>
      <c r="J6485">
        <v>2130</v>
      </c>
      <c r="K6485">
        <v>4</v>
      </c>
      <c r="L6485">
        <v>5</v>
      </c>
      <c r="M6485" t="s">
        <v>5749</v>
      </c>
      <c r="N6485" t="s">
        <v>5750</v>
      </c>
      <c r="O6485" t="s">
        <v>5751</v>
      </c>
      <c r="P6485" t="s">
        <v>6163</v>
      </c>
      <c r="Q6485" t="s">
        <v>6396</v>
      </c>
      <c r="R6485">
        <v>84101</v>
      </c>
      <c r="S6485" t="s">
        <v>6155</v>
      </c>
      <c r="T6485" t="s">
        <v>6156</v>
      </c>
      <c r="U6485">
        <v>14.49</v>
      </c>
      <c r="V6485" t="s">
        <v>6172</v>
      </c>
      <c r="W6485" t="s">
        <v>5756</v>
      </c>
      <c r="X6485">
        <v>6</v>
      </c>
    </row>
    <row r="6486" spans="1:24" x14ac:dyDescent="0.25">
      <c r="A6486">
        <v>33409</v>
      </c>
      <c r="B6486" t="s">
        <v>3979</v>
      </c>
      <c r="C6486" t="s">
        <v>443</v>
      </c>
      <c r="D6486" t="s">
        <v>5871</v>
      </c>
      <c r="E6486" t="s">
        <v>6192</v>
      </c>
      <c r="F6486">
        <v>27</v>
      </c>
      <c r="G6486" t="s">
        <v>5837</v>
      </c>
      <c r="H6486" t="s">
        <v>5747</v>
      </c>
      <c r="I6486" t="s">
        <v>5748</v>
      </c>
      <c r="J6486">
        <v>11352</v>
      </c>
      <c r="K6486">
        <v>1</v>
      </c>
      <c r="L6486">
        <v>5</v>
      </c>
      <c r="M6486" t="s">
        <v>5749</v>
      </c>
      <c r="N6486" t="s">
        <v>5750</v>
      </c>
      <c r="O6486" t="s">
        <v>5874</v>
      </c>
      <c r="P6486" t="s">
        <v>6178</v>
      </c>
      <c r="Q6486" t="s">
        <v>5876</v>
      </c>
      <c r="R6486">
        <v>76989</v>
      </c>
      <c r="S6486" t="s">
        <v>6431</v>
      </c>
      <c r="T6486" t="s">
        <v>6431</v>
      </c>
      <c r="U6486">
        <v>43.79</v>
      </c>
      <c r="V6486" t="s">
        <v>6172</v>
      </c>
      <c r="W6486" t="s">
        <v>5869</v>
      </c>
      <c r="X6486">
        <v>24</v>
      </c>
    </row>
    <row r="6487" spans="1:24" x14ac:dyDescent="0.25">
      <c r="A6487">
        <v>33409</v>
      </c>
      <c r="B6487" t="s">
        <v>3979</v>
      </c>
      <c r="C6487" t="s">
        <v>443</v>
      </c>
      <c r="D6487" t="s">
        <v>5871</v>
      </c>
      <c r="E6487" t="s">
        <v>6192</v>
      </c>
      <c r="F6487">
        <v>27</v>
      </c>
      <c r="G6487" t="s">
        <v>5837</v>
      </c>
      <c r="H6487" t="s">
        <v>5747</v>
      </c>
      <c r="I6487" t="s">
        <v>5748</v>
      </c>
      <c r="J6487">
        <v>11352</v>
      </c>
      <c r="K6487">
        <v>1</v>
      </c>
      <c r="L6487">
        <v>5</v>
      </c>
      <c r="M6487" t="s">
        <v>5749</v>
      </c>
      <c r="N6487" t="s">
        <v>5750</v>
      </c>
      <c r="O6487" t="s">
        <v>5874</v>
      </c>
      <c r="P6487" t="s">
        <v>6178</v>
      </c>
      <c r="Q6487" t="s">
        <v>5876</v>
      </c>
      <c r="R6487">
        <v>76989</v>
      </c>
      <c r="S6487" t="s">
        <v>6431</v>
      </c>
      <c r="T6487" t="s">
        <v>6431</v>
      </c>
      <c r="U6487">
        <v>43.79</v>
      </c>
      <c r="V6487" t="s">
        <v>6172</v>
      </c>
      <c r="W6487" t="s">
        <v>5869</v>
      </c>
      <c r="X6487">
        <v>24</v>
      </c>
    </row>
    <row r="6488" spans="1:24" x14ac:dyDescent="0.25">
      <c r="A6488">
        <v>38102</v>
      </c>
      <c r="B6488" t="s">
        <v>2801</v>
      </c>
      <c r="C6488" t="s">
        <v>443</v>
      </c>
      <c r="D6488" t="s">
        <v>6166</v>
      </c>
      <c r="E6488" t="s">
        <v>6167</v>
      </c>
      <c r="F6488">
        <v>10</v>
      </c>
      <c r="G6488" t="s">
        <v>5767</v>
      </c>
      <c r="H6488" t="s">
        <v>5747</v>
      </c>
      <c r="I6488" t="s">
        <v>5748</v>
      </c>
      <c r="J6488">
        <v>500</v>
      </c>
      <c r="K6488">
        <v>24</v>
      </c>
      <c r="L6488">
        <v>5</v>
      </c>
      <c r="M6488" t="s">
        <v>5759</v>
      </c>
      <c r="N6488" t="s">
        <v>5806</v>
      </c>
      <c r="O6488" t="s">
        <v>5751</v>
      </c>
      <c r="P6488" t="s">
        <v>6168</v>
      </c>
      <c r="Q6488" t="s">
        <v>6169</v>
      </c>
      <c r="R6488">
        <v>81509</v>
      </c>
      <c r="S6488" t="s">
        <v>6184</v>
      </c>
      <c r="T6488" t="s">
        <v>6182</v>
      </c>
      <c r="U6488">
        <v>2.99</v>
      </c>
      <c r="V6488" t="s">
        <v>6172</v>
      </c>
      <c r="W6488" t="s">
        <v>5869</v>
      </c>
      <c r="X6488">
        <v>1</v>
      </c>
    </row>
    <row r="6489" spans="1:24" x14ac:dyDescent="0.25">
      <c r="A6489">
        <v>36832</v>
      </c>
      <c r="B6489" t="s">
        <v>4863</v>
      </c>
      <c r="C6489" t="s">
        <v>441</v>
      </c>
      <c r="D6489" t="s">
        <v>5798</v>
      </c>
      <c r="E6489" t="s">
        <v>5881</v>
      </c>
      <c r="F6489">
        <v>20</v>
      </c>
      <c r="G6489" t="s">
        <v>5746</v>
      </c>
      <c r="H6489" t="s">
        <v>5747</v>
      </c>
      <c r="I6489" t="s">
        <v>5748</v>
      </c>
      <c r="J6489">
        <v>750</v>
      </c>
      <c r="K6489">
        <v>12</v>
      </c>
      <c r="L6489">
        <v>30</v>
      </c>
      <c r="M6489" t="s">
        <v>5749</v>
      </c>
      <c r="N6489" t="s">
        <v>5750</v>
      </c>
      <c r="O6489" t="s">
        <v>5751</v>
      </c>
      <c r="P6489" t="s">
        <v>5762</v>
      </c>
      <c r="Q6489" t="s">
        <v>5883</v>
      </c>
      <c r="R6489">
        <v>83712</v>
      </c>
      <c r="S6489" t="s">
        <v>6526</v>
      </c>
      <c r="T6489" t="s">
        <v>6526</v>
      </c>
      <c r="U6489">
        <v>33.99</v>
      </c>
      <c r="V6489" t="s">
        <v>5755</v>
      </c>
      <c r="W6489" t="s">
        <v>5756</v>
      </c>
      <c r="X6489">
        <v>1</v>
      </c>
    </row>
    <row r="6490" spans="1:24" x14ac:dyDescent="0.25">
      <c r="A6490">
        <v>36322</v>
      </c>
      <c r="B6490" t="s">
        <v>4732</v>
      </c>
      <c r="C6490" t="s">
        <v>441</v>
      </c>
      <c r="D6490" t="s">
        <v>5780</v>
      </c>
      <c r="E6490" t="s">
        <v>5795</v>
      </c>
      <c r="F6490">
        <v>23</v>
      </c>
      <c r="G6490" t="s">
        <v>6246</v>
      </c>
      <c r="H6490" t="s">
        <v>5747</v>
      </c>
      <c r="I6490" t="s">
        <v>5792</v>
      </c>
      <c r="J6490">
        <v>750</v>
      </c>
      <c r="K6490">
        <v>12</v>
      </c>
      <c r="L6490">
        <v>40</v>
      </c>
      <c r="M6490" t="s">
        <v>5759</v>
      </c>
      <c r="N6490" t="s">
        <v>5781</v>
      </c>
      <c r="O6490" t="s">
        <v>5761</v>
      </c>
      <c r="P6490" t="s">
        <v>5762</v>
      </c>
      <c r="Q6490" t="s">
        <v>5796</v>
      </c>
      <c r="R6490">
        <v>58983</v>
      </c>
      <c r="S6490" t="s">
        <v>5785</v>
      </c>
      <c r="T6490" t="s">
        <v>5786</v>
      </c>
      <c r="U6490">
        <v>86.99</v>
      </c>
      <c r="V6490" t="s">
        <v>5755</v>
      </c>
      <c r="W6490" t="s">
        <v>5765</v>
      </c>
      <c r="X6490">
        <v>1</v>
      </c>
    </row>
    <row r="6491" spans="1:24" x14ac:dyDescent="0.25">
      <c r="A6491">
        <v>36336</v>
      </c>
      <c r="B6491" t="s">
        <v>2214</v>
      </c>
      <c r="C6491" t="s">
        <v>442</v>
      </c>
      <c r="D6491" t="s">
        <v>5929</v>
      </c>
      <c r="E6491" t="s">
        <v>6334</v>
      </c>
      <c r="F6491">
        <v>22</v>
      </c>
      <c r="G6491" t="s">
        <v>5816</v>
      </c>
      <c r="H6491" t="s">
        <v>5868</v>
      </c>
      <c r="I6491" t="s">
        <v>5748</v>
      </c>
      <c r="J6491">
        <v>750</v>
      </c>
      <c r="K6491">
        <v>6</v>
      </c>
      <c r="L6491">
        <v>17.5</v>
      </c>
      <c r="M6491" t="s">
        <v>5749</v>
      </c>
      <c r="N6491" t="s">
        <v>5750</v>
      </c>
      <c r="O6491" t="s">
        <v>5751</v>
      </c>
      <c r="P6491" t="s">
        <v>5959</v>
      </c>
      <c r="Q6491" t="s">
        <v>5952</v>
      </c>
      <c r="R6491">
        <v>42083</v>
      </c>
      <c r="S6491" t="s">
        <v>6778</v>
      </c>
      <c r="T6491" t="s">
        <v>6778</v>
      </c>
      <c r="U6491">
        <v>6.47</v>
      </c>
      <c r="V6491" t="s">
        <v>5755</v>
      </c>
      <c r="W6491" t="s">
        <v>5756</v>
      </c>
      <c r="X6491">
        <v>1</v>
      </c>
    </row>
    <row r="6492" spans="1:24" x14ac:dyDescent="0.25">
      <c r="A6492">
        <v>36942</v>
      </c>
      <c r="B6492" t="s">
        <v>4482</v>
      </c>
      <c r="C6492" t="s">
        <v>441</v>
      </c>
      <c r="D6492" t="s">
        <v>5811</v>
      </c>
      <c r="E6492" t="s">
        <v>5819</v>
      </c>
      <c r="F6492">
        <v>11</v>
      </c>
      <c r="G6492" t="s">
        <v>5862</v>
      </c>
      <c r="H6492" t="s">
        <v>5747</v>
      </c>
      <c r="I6492" t="s">
        <v>5748</v>
      </c>
      <c r="J6492">
        <v>750</v>
      </c>
      <c r="K6492">
        <v>6</v>
      </c>
      <c r="L6492">
        <v>11</v>
      </c>
      <c r="M6492" t="s">
        <v>5759</v>
      </c>
      <c r="N6492" t="s">
        <v>5835</v>
      </c>
      <c r="O6492" t="s">
        <v>5863</v>
      </c>
      <c r="P6492" t="s">
        <v>5752</v>
      </c>
      <c r="Q6492" t="s">
        <v>5864</v>
      </c>
      <c r="R6492">
        <v>81616</v>
      </c>
      <c r="S6492" t="s">
        <v>5820</v>
      </c>
      <c r="T6492" t="s">
        <v>5820</v>
      </c>
      <c r="U6492">
        <v>26.29</v>
      </c>
      <c r="V6492" t="s">
        <v>5755</v>
      </c>
      <c r="W6492" t="s">
        <v>5765</v>
      </c>
      <c r="X6492">
        <v>1</v>
      </c>
    </row>
    <row r="6493" spans="1:24" x14ac:dyDescent="0.25">
      <c r="A6493">
        <v>36467</v>
      </c>
      <c r="B6493" t="s">
        <v>4718</v>
      </c>
      <c r="C6493" t="s">
        <v>443</v>
      </c>
      <c r="D6493" t="s">
        <v>5871</v>
      </c>
      <c r="E6493" t="s">
        <v>6192</v>
      </c>
      <c r="F6493">
        <v>27</v>
      </c>
      <c r="G6493" t="s">
        <v>5837</v>
      </c>
      <c r="H6493" t="s">
        <v>5747</v>
      </c>
      <c r="I6493" t="s">
        <v>5748</v>
      </c>
      <c r="J6493">
        <v>355</v>
      </c>
      <c r="K6493">
        <v>24</v>
      </c>
      <c r="L6493">
        <v>4.8</v>
      </c>
      <c r="M6493" t="s">
        <v>5749</v>
      </c>
      <c r="N6493" t="s">
        <v>5750</v>
      </c>
      <c r="O6493" t="s">
        <v>5874</v>
      </c>
      <c r="P6493" t="s">
        <v>5875</v>
      </c>
      <c r="Q6493" t="s">
        <v>5876</v>
      </c>
      <c r="R6493">
        <v>86613</v>
      </c>
      <c r="S6493" t="s">
        <v>6449</v>
      </c>
      <c r="T6493" t="s">
        <v>6449</v>
      </c>
      <c r="U6493">
        <v>4.55</v>
      </c>
      <c r="V6493" t="s">
        <v>6172</v>
      </c>
      <c r="W6493" t="s">
        <v>5869</v>
      </c>
      <c r="X6493">
        <v>1</v>
      </c>
    </row>
    <row r="6494" spans="1:24" x14ac:dyDescent="0.25">
      <c r="A6494">
        <v>36467</v>
      </c>
      <c r="B6494" t="s">
        <v>4718</v>
      </c>
      <c r="C6494" t="s">
        <v>443</v>
      </c>
      <c r="D6494" t="s">
        <v>5871</v>
      </c>
      <c r="E6494" t="s">
        <v>6192</v>
      </c>
      <c r="F6494">
        <v>27</v>
      </c>
      <c r="G6494" t="s">
        <v>5837</v>
      </c>
      <c r="H6494" t="s">
        <v>5747</v>
      </c>
      <c r="I6494" t="s">
        <v>5748</v>
      </c>
      <c r="J6494">
        <v>355</v>
      </c>
      <c r="K6494">
        <v>24</v>
      </c>
      <c r="L6494">
        <v>4.8</v>
      </c>
      <c r="M6494" t="s">
        <v>5749</v>
      </c>
      <c r="N6494" t="s">
        <v>5750</v>
      </c>
      <c r="O6494" t="s">
        <v>5874</v>
      </c>
      <c r="P6494" t="s">
        <v>5875</v>
      </c>
      <c r="Q6494" t="s">
        <v>5876</v>
      </c>
      <c r="R6494">
        <v>86613</v>
      </c>
      <c r="S6494" t="s">
        <v>6449</v>
      </c>
      <c r="T6494" t="s">
        <v>6449</v>
      </c>
      <c r="U6494">
        <v>4.55</v>
      </c>
      <c r="V6494" t="s">
        <v>6172</v>
      </c>
      <c r="W6494" t="s">
        <v>5869</v>
      </c>
      <c r="X6494">
        <v>1</v>
      </c>
    </row>
    <row r="6495" spans="1:24" x14ac:dyDescent="0.25">
      <c r="A6495">
        <v>36469</v>
      </c>
      <c r="B6495" t="s">
        <v>4719</v>
      </c>
      <c r="C6495" t="s">
        <v>443</v>
      </c>
      <c r="D6495" t="s">
        <v>5871</v>
      </c>
      <c r="E6495" t="s">
        <v>6167</v>
      </c>
      <c r="F6495">
        <v>27</v>
      </c>
      <c r="G6495" t="s">
        <v>5837</v>
      </c>
      <c r="H6495" t="s">
        <v>5747</v>
      </c>
      <c r="I6495" t="s">
        <v>5748</v>
      </c>
      <c r="J6495">
        <v>355</v>
      </c>
      <c r="K6495">
        <v>24</v>
      </c>
      <c r="L6495">
        <v>4</v>
      </c>
      <c r="M6495" t="s">
        <v>5749</v>
      </c>
      <c r="N6495" t="s">
        <v>5750</v>
      </c>
      <c r="O6495" t="s">
        <v>5874</v>
      </c>
      <c r="P6495" t="s">
        <v>5875</v>
      </c>
      <c r="Q6495" t="s">
        <v>5876</v>
      </c>
      <c r="R6495">
        <v>86613</v>
      </c>
      <c r="S6495" t="s">
        <v>6449</v>
      </c>
      <c r="T6495" t="s">
        <v>6449</v>
      </c>
      <c r="U6495">
        <v>3.76</v>
      </c>
      <c r="V6495" t="s">
        <v>6172</v>
      </c>
      <c r="W6495" t="s">
        <v>5869</v>
      </c>
      <c r="X6495">
        <v>1</v>
      </c>
    </row>
    <row r="6496" spans="1:24" x14ac:dyDescent="0.25">
      <c r="A6496">
        <v>36469</v>
      </c>
      <c r="B6496" t="s">
        <v>4719</v>
      </c>
      <c r="C6496" t="s">
        <v>443</v>
      </c>
      <c r="D6496" t="s">
        <v>5871</v>
      </c>
      <c r="E6496" t="s">
        <v>6167</v>
      </c>
      <c r="F6496">
        <v>27</v>
      </c>
      <c r="G6496" t="s">
        <v>5837</v>
      </c>
      <c r="H6496" t="s">
        <v>5747</v>
      </c>
      <c r="I6496" t="s">
        <v>5748</v>
      </c>
      <c r="J6496">
        <v>355</v>
      </c>
      <c r="K6496">
        <v>24</v>
      </c>
      <c r="L6496">
        <v>4</v>
      </c>
      <c r="M6496" t="s">
        <v>5749</v>
      </c>
      <c r="N6496" t="s">
        <v>5750</v>
      </c>
      <c r="O6496" t="s">
        <v>5874</v>
      </c>
      <c r="P6496" t="s">
        <v>5875</v>
      </c>
      <c r="Q6496" t="s">
        <v>5876</v>
      </c>
      <c r="R6496">
        <v>86613</v>
      </c>
      <c r="S6496" t="s">
        <v>6449</v>
      </c>
      <c r="T6496" t="s">
        <v>6449</v>
      </c>
      <c r="U6496">
        <v>3.76</v>
      </c>
      <c r="V6496" t="s">
        <v>6172</v>
      </c>
      <c r="W6496" t="s">
        <v>5869</v>
      </c>
      <c r="X6496">
        <v>1</v>
      </c>
    </row>
    <row r="6497" spans="1:24" x14ac:dyDescent="0.25">
      <c r="A6497">
        <v>36470</v>
      </c>
      <c r="B6497" t="s">
        <v>4720</v>
      </c>
      <c r="C6497" t="s">
        <v>443</v>
      </c>
      <c r="D6497" t="s">
        <v>5871</v>
      </c>
      <c r="E6497" t="s">
        <v>6167</v>
      </c>
      <c r="F6497">
        <v>27</v>
      </c>
      <c r="G6497" t="s">
        <v>5837</v>
      </c>
      <c r="H6497" t="s">
        <v>5747</v>
      </c>
      <c r="I6497" t="s">
        <v>5748</v>
      </c>
      <c r="J6497">
        <v>473</v>
      </c>
      <c r="K6497">
        <v>24</v>
      </c>
      <c r="L6497">
        <v>3.5</v>
      </c>
      <c r="M6497" t="s">
        <v>5749</v>
      </c>
      <c r="N6497" t="s">
        <v>5750</v>
      </c>
      <c r="O6497" t="s">
        <v>5874</v>
      </c>
      <c r="P6497" t="s">
        <v>5875</v>
      </c>
      <c r="Q6497" t="s">
        <v>5876</v>
      </c>
      <c r="R6497">
        <v>86613</v>
      </c>
      <c r="S6497" t="s">
        <v>6449</v>
      </c>
      <c r="T6497" t="s">
        <v>6449</v>
      </c>
      <c r="U6497">
        <v>4.91</v>
      </c>
      <c r="V6497" t="s">
        <v>6172</v>
      </c>
      <c r="W6497" t="s">
        <v>5869</v>
      </c>
      <c r="X6497">
        <v>1</v>
      </c>
    </row>
    <row r="6498" spans="1:24" x14ac:dyDescent="0.25">
      <c r="A6498">
        <v>36470</v>
      </c>
      <c r="B6498" t="s">
        <v>4720</v>
      </c>
      <c r="C6498" t="s">
        <v>443</v>
      </c>
      <c r="D6498" t="s">
        <v>5871</v>
      </c>
      <c r="E6498" t="s">
        <v>6167</v>
      </c>
      <c r="F6498">
        <v>27</v>
      </c>
      <c r="G6498" t="s">
        <v>5837</v>
      </c>
      <c r="H6498" t="s">
        <v>5747</v>
      </c>
      <c r="I6498" t="s">
        <v>5748</v>
      </c>
      <c r="J6498">
        <v>473</v>
      </c>
      <c r="K6498">
        <v>24</v>
      </c>
      <c r="L6498">
        <v>3.5</v>
      </c>
      <c r="M6498" t="s">
        <v>5749</v>
      </c>
      <c r="N6498" t="s">
        <v>5750</v>
      </c>
      <c r="O6498" t="s">
        <v>5874</v>
      </c>
      <c r="P6498" t="s">
        <v>5875</v>
      </c>
      <c r="Q6498" t="s">
        <v>5876</v>
      </c>
      <c r="R6498">
        <v>86613</v>
      </c>
      <c r="S6498" t="s">
        <v>6449</v>
      </c>
      <c r="T6498" t="s">
        <v>6449</v>
      </c>
      <c r="U6498">
        <v>4.91</v>
      </c>
      <c r="V6498" t="s">
        <v>6172</v>
      </c>
      <c r="W6498" t="s">
        <v>5869</v>
      </c>
      <c r="X6498">
        <v>1</v>
      </c>
    </row>
    <row r="6499" spans="1:24" x14ac:dyDescent="0.25">
      <c r="A6499">
        <v>35562</v>
      </c>
      <c r="B6499" t="s">
        <v>6779</v>
      </c>
      <c r="C6499" t="s">
        <v>441</v>
      </c>
      <c r="D6499" t="s">
        <v>5744</v>
      </c>
      <c r="E6499" t="s">
        <v>5913</v>
      </c>
      <c r="F6499">
        <v>10</v>
      </c>
      <c r="G6499" t="s">
        <v>5767</v>
      </c>
      <c r="H6499" t="s">
        <v>5748</v>
      </c>
      <c r="I6499" t="s">
        <v>5748</v>
      </c>
      <c r="J6499">
        <v>750</v>
      </c>
      <c r="K6499">
        <v>12</v>
      </c>
      <c r="L6499">
        <v>35</v>
      </c>
      <c r="M6499" t="s">
        <v>5749</v>
      </c>
      <c r="N6499" t="s">
        <v>5750</v>
      </c>
      <c r="O6499" t="s">
        <v>5751</v>
      </c>
      <c r="P6499" t="s">
        <v>5752</v>
      </c>
      <c r="Q6499" t="s">
        <v>5925</v>
      </c>
      <c r="R6499">
        <v>43500</v>
      </c>
      <c r="S6499" t="s">
        <v>5773</v>
      </c>
      <c r="T6499" t="s">
        <v>5773</v>
      </c>
      <c r="U6499">
        <v>27.99</v>
      </c>
      <c r="V6499" t="s">
        <v>5755</v>
      </c>
      <c r="W6499" t="s">
        <v>5756</v>
      </c>
      <c r="X6499">
        <v>1</v>
      </c>
    </row>
    <row r="6500" spans="1:24" x14ac:dyDescent="0.25">
      <c r="A6500">
        <v>36767</v>
      </c>
      <c r="B6500" t="s">
        <v>4998</v>
      </c>
      <c r="C6500" t="s">
        <v>441</v>
      </c>
      <c r="D6500" t="s">
        <v>5827</v>
      </c>
      <c r="E6500" t="s">
        <v>5866</v>
      </c>
      <c r="F6500">
        <v>20</v>
      </c>
      <c r="G6500" t="s">
        <v>5746</v>
      </c>
      <c r="H6500" t="s">
        <v>5747</v>
      </c>
      <c r="I6500" t="s">
        <v>5748</v>
      </c>
      <c r="J6500">
        <v>750</v>
      </c>
      <c r="K6500">
        <v>12</v>
      </c>
      <c r="L6500">
        <v>40</v>
      </c>
      <c r="M6500" t="s">
        <v>5759</v>
      </c>
      <c r="N6500" t="s">
        <v>5908</v>
      </c>
      <c r="O6500" t="s">
        <v>5790</v>
      </c>
      <c r="P6500" t="s">
        <v>5762</v>
      </c>
      <c r="Q6500" t="s">
        <v>5830</v>
      </c>
      <c r="R6500">
        <v>64071</v>
      </c>
      <c r="S6500" t="s">
        <v>6402</v>
      </c>
      <c r="T6500" t="s">
        <v>5899</v>
      </c>
      <c r="U6500">
        <v>39.99</v>
      </c>
      <c r="V6500" t="s">
        <v>5755</v>
      </c>
      <c r="W6500" t="s">
        <v>5765</v>
      </c>
      <c r="X6500">
        <v>1</v>
      </c>
    </row>
    <row r="6501" spans="1:24" x14ac:dyDescent="0.25">
      <c r="A6501">
        <v>36775</v>
      </c>
      <c r="B6501" t="s">
        <v>4997</v>
      </c>
      <c r="C6501" t="s">
        <v>442</v>
      </c>
      <c r="D6501" t="s">
        <v>6408</v>
      </c>
      <c r="E6501" t="s">
        <v>5958</v>
      </c>
      <c r="F6501">
        <v>10</v>
      </c>
      <c r="G6501" t="s">
        <v>5767</v>
      </c>
      <c r="H6501" t="s">
        <v>5748</v>
      </c>
      <c r="I6501" t="s">
        <v>5748</v>
      </c>
      <c r="J6501">
        <v>750</v>
      </c>
      <c r="K6501">
        <v>1600</v>
      </c>
      <c r="L6501">
        <v>11.5</v>
      </c>
      <c r="M6501" t="s">
        <v>5749</v>
      </c>
      <c r="N6501" t="s">
        <v>5750</v>
      </c>
      <c r="O6501" t="s">
        <v>5751</v>
      </c>
      <c r="P6501" t="s">
        <v>5959</v>
      </c>
      <c r="Q6501" t="s">
        <v>6409</v>
      </c>
      <c r="R6501">
        <v>76833</v>
      </c>
      <c r="S6501" t="s">
        <v>5956</v>
      </c>
      <c r="T6501" t="s">
        <v>5957</v>
      </c>
      <c r="U6501">
        <v>6.99</v>
      </c>
      <c r="V6501" t="s">
        <v>5755</v>
      </c>
      <c r="W6501" t="s">
        <v>5869</v>
      </c>
      <c r="X6501">
        <v>1</v>
      </c>
    </row>
    <row r="6502" spans="1:24" x14ac:dyDescent="0.25">
      <c r="A6502">
        <v>36697</v>
      </c>
      <c r="B6502" t="s">
        <v>4668</v>
      </c>
      <c r="C6502" t="s">
        <v>441</v>
      </c>
      <c r="D6502" t="s">
        <v>5757</v>
      </c>
      <c r="E6502" t="s">
        <v>498</v>
      </c>
      <c r="F6502">
        <v>22</v>
      </c>
      <c r="G6502" t="s">
        <v>5816</v>
      </c>
      <c r="H6502" t="s">
        <v>5747</v>
      </c>
      <c r="I6502" t="s">
        <v>5748</v>
      </c>
      <c r="J6502">
        <v>700</v>
      </c>
      <c r="K6502">
        <v>6</v>
      </c>
      <c r="L6502">
        <v>50</v>
      </c>
      <c r="M6502" t="s">
        <v>5759</v>
      </c>
      <c r="N6502" t="s">
        <v>6366</v>
      </c>
      <c r="O6502" t="s">
        <v>5761</v>
      </c>
      <c r="P6502" t="s">
        <v>5762</v>
      </c>
      <c r="Q6502" t="s">
        <v>5985</v>
      </c>
      <c r="R6502">
        <v>96946</v>
      </c>
      <c r="S6502" t="s">
        <v>6367</v>
      </c>
      <c r="T6502" t="s">
        <v>6367</v>
      </c>
      <c r="U6502">
        <v>86.99</v>
      </c>
      <c r="V6502" t="s">
        <v>5755</v>
      </c>
      <c r="W6502" t="s">
        <v>5765</v>
      </c>
      <c r="X6502">
        <v>1</v>
      </c>
    </row>
    <row r="6503" spans="1:24" x14ac:dyDescent="0.25">
      <c r="A6503">
        <v>35575</v>
      </c>
      <c r="B6503" t="s">
        <v>4604</v>
      </c>
      <c r="C6503" t="s">
        <v>443</v>
      </c>
      <c r="D6503" t="s">
        <v>6654</v>
      </c>
      <c r="E6503" t="s">
        <v>5872</v>
      </c>
      <c r="F6503">
        <v>27</v>
      </c>
      <c r="G6503" t="s">
        <v>5837</v>
      </c>
      <c r="H6503" t="s">
        <v>5747</v>
      </c>
      <c r="I6503" t="s">
        <v>5748</v>
      </c>
      <c r="J6503">
        <v>473</v>
      </c>
      <c r="K6503">
        <v>24</v>
      </c>
      <c r="L6503">
        <v>6</v>
      </c>
      <c r="M6503" t="s">
        <v>5749</v>
      </c>
      <c r="N6503" t="s">
        <v>5750</v>
      </c>
      <c r="O6503" t="s">
        <v>5874</v>
      </c>
      <c r="P6503" t="s">
        <v>5875</v>
      </c>
      <c r="Q6503" t="s">
        <v>5876</v>
      </c>
      <c r="R6503">
        <v>90002</v>
      </c>
      <c r="S6503" t="s">
        <v>6655</v>
      </c>
      <c r="T6503" t="s">
        <v>6656</v>
      </c>
      <c r="U6503">
        <v>3.99</v>
      </c>
      <c r="V6503" t="s">
        <v>6172</v>
      </c>
      <c r="W6503" t="s">
        <v>5869</v>
      </c>
      <c r="X6503">
        <v>1</v>
      </c>
    </row>
    <row r="6504" spans="1:24" x14ac:dyDescent="0.25">
      <c r="A6504">
        <v>35575</v>
      </c>
      <c r="B6504" t="s">
        <v>4604</v>
      </c>
      <c r="C6504" t="s">
        <v>443</v>
      </c>
      <c r="D6504" t="s">
        <v>6654</v>
      </c>
      <c r="E6504" t="s">
        <v>5872</v>
      </c>
      <c r="F6504">
        <v>27</v>
      </c>
      <c r="G6504" t="s">
        <v>5837</v>
      </c>
      <c r="H6504" t="s">
        <v>5747</v>
      </c>
      <c r="I6504" t="s">
        <v>5748</v>
      </c>
      <c r="J6504">
        <v>473</v>
      </c>
      <c r="K6504">
        <v>24</v>
      </c>
      <c r="L6504">
        <v>6</v>
      </c>
      <c r="M6504" t="s">
        <v>5749</v>
      </c>
      <c r="N6504" t="s">
        <v>5750</v>
      </c>
      <c r="O6504" t="s">
        <v>5874</v>
      </c>
      <c r="P6504" t="s">
        <v>5875</v>
      </c>
      <c r="Q6504" t="s">
        <v>5876</v>
      </c>
      <c r="R6504">
        <v>90002</v>
      </c>
      <c r="S6504" t="s">
        <v>6655</v>
      </c>
      <c r="T6504" t="s">
        <v>6656</v>
      </c>
      <c r="U6504">
        <v>3.99</v>
      </c>
      <c r="V6504" t="s">
        <v>6172</v>
      </c>
      <c r="W6504" t="s">
        <v>5869</v>
      </c>
      <c r="X6504">
        <v>1</v>
      </c>
    </row>
    <row r="6505" spans="1:24" x14ac:dyDescent="0.25">
      <c r="A6505">
        <v>35577</v>
      </c>
      <c r="B6505" t="s">
        <v>4606</v>
      </c>
      <c r="C6505" t="s">
        <v>443</v>
      </c>
      <c r="D6505" t="s">
        <v>6654</v>
      </c>
      <c r="E6505" t="s">
        <v>5872</v>
      </c>
      <c r="F6505">
        <v>27</v>
      </c>
      <c r="G6505" t="s">
        <v>5837</v>
      </c>
      <c r="H6505" t="s">
        <v>5747</v>
      </c>
      <c r="I6505" t="s">
        <v>5748</v>
      </c>
      <c r="J6505">
        <v>650</v>
      </c>
      <c r="K6505">
        <v>12</v>
      </c>
      <c r="L6505">
        <v>11</v>
      </c>
      <c r="M6505" t="s">
        <v>5749</v>
      </c>
      <c r="N6505" t="s">
        <v>5750</v>
      </c>
      <c r="O6505" t="s">
        <v>5874</v>
      </c>
      <c r="P6505" t="s">
        <v>5875</v>
      </c>
      <c r="Q6505" t="s">
        <v>5876</v>
      </c>
      <c r="R6505">
        <v>90002</v>
      </c>
      <c r="S6505" t="s">
        <v>6655</v>
      </c>
      <c r="T6505" t="s">
        <v>6656</v>
      </c>
      <c r="U6505">
        <v>15.99</v>
      </c>
      <c r="V6505" t="s">
        <v>5755</v>
      </c>
      <c r="W6505" t="s">
        <v>5869</v>
      </c>
      <c r="X6505">
        <v>1</v>
      </c>
    </row>
    <row r="6506" spans="1:24" x14ac:dyDescent="0.25">
      <c r="A6506">
        <v>35577</v>
      </c>
      <c r="B6506" t="s">
        <v>4606</v>
      </c>
      <c r="C6506" t="s">
        <v>443</v>
      </c>
      <c r="D6506" t="s">
        <v>6654</v>
      </c>
      <c r="E6506" t="s">
        <v>5872</v>
      </c>
      <c r="F6506">
        <v>27</v>
      </c>
      <c r="G6506" t="s">
        <v>5837</v>
      </c>
      <c r="H6506" t="s">
        <v>5747</v>
      </c>
      <c r="I6506" t="s">
        <v>5748</v>
      </c>
      <c r="J6506">
        <v>650</v>
      </c>
      <c r="K6506">
        <v>12</v>
      </c>
      <c r="L6506">
        <v>11</v>
      </c>
      <c r="M6506" t="s">
        <v>5749</v>
      </c>
      <c r="N6506" t="s">
        <v>5750</v>
      </c>
      <c r="O6506" t="s">
        <v>5874</v>
      </c>
      <c r="P6506" t="s">
        <v>5875</v>
      </c>
      <c r="Q6506" t="s">
        <v>5876</v>
      </c>
      <c r="R6506">
        <v>90002</v>
      </c>
      <c r="S6506" t="s">
        <v>6655</v>
      </c>
      <c r="T6506" t="s">
        <v>6656</v>
      </c>
      <c r="U6506">
        <v>15.99</v>
      </c>
      <c r="V6506" t="s">
        <v>5755</v>
      </c>
      <c r="W6506" t="s">
        <v>5869</v>
      </c>
      <c r="X6506">
        <v>1</v>
      </c>
    </row>
    <row r="6507" spans="1:24" x14ac:dyDescent="0.25">
      <c r="A6507">
        <v>36781</v>
      </c>
      <c r="B6507" t="s">
        <v>4673</v>
      </c>
      <c r="C6507" t="s">
        <v>442</v>
      </c>
      <c r="D6507" t="s">
        <v>5886</v>
      </c>
      <c r="E6507" t="s">
        <v>6048</v>
      </c>
      <c r="F6507">
        <v>10</v>
      </c>
      <c r="G6507" t="s">
        <v>5767</v>
      </c>
      <c r="H6507" t="s">
        <v>5747</v>
      </c>
      <c r="I6507" t="s">
        <v>5748</v>
      </c>
      <c r="J6507">
        <v>750</v>
      </c>
      <c r="K6507">
        <v>12</v>
      </c>
      <c r="L6507">
        <v>13.5</v>
      </c>
      <c r="M6507" t="s">
        <v>5749</v>
      </c>
      <c r="N6507" t="s">
        <v>5750</v>
      </c>
      <c r="O6507" t="s">
        <v>5751</v>
      </c>
      <c r="P6507" t="s">
        <v>6002</v>
      </c>
      <c r="Q6507" t="s">
        <v>5947</v>
      </c>
      <c r="R6507">
        <v>42015</v>
      </c>
      <c r="S6507" t="s">
        <v>5956</v>
      </c>
      <c r="T6507" t="s">
        <v>5957</v>
      </c>
      <c r="U6507">
        <v>11.99</v>
      </c>
      <c r="V6507" t="s">
        <v>5755</v>
      </c>
      <c r="W6507" t="s">
        <v>5869</v>
      </c>
      <c r="X6507">
        <v>1</v>
      </c>
    </row>
    <row r="6508" spans="1:24" x14ac:dyDescent="0.25">
      <c r="A6508">
        <v>36782</v>
      </c>
      <c r="B6508" t="s">
        <v>4674</v>
      </c>
      <c r="C6508" t="s">
        <v>442</v>
      </c>
      <c r="D6508" t="s">
        <v>5920</v>
      </c>
      <c r="E6508" t="s">
        <v>5997</v>
      </c>
      <c r="F6508">
        <v>10</v>
      </c>
      <c r="G6508" t="s">
        <v>5767</v>
      </c>
      <c r="H6508" t="s">
        <v>5747</v>
      </c>
      <c r="I6508" t="s">
        <v>5748</v>
      </c>
      <c r="J6508">
        <v>750</v>
      </c>
      <c r="K6508">
        <v>12</v>
      </c>
      <c r="L6508">
        <v>12</v>
      </c>
      <c r="M6508" t="s">
        <v>5749</v>
      </c>
      <c r="N6508" t="s">
        <v>5750</v>
      </c>
      <c r="O6508" t="s">
        <v>5751</v>
      </c>
      <c r="P6508" t="s">
        <v>6002</v>
      </c>
      <c r="Q6508" t="s">
        <v>5947</v>
      </c>
      <c r="R6508">
        <v>42015</v>
      </c>
      <c r="S6508" t="s">
        <v>5956</v>
      </c>
      <c r="T6508" t="s">
        <v>5957</v>
      </c>
      <c r="U6508">
        <v>11.99</v>
      </c>
      <c r="V6508" t="s">
        <v>5755</v>
      </c>
      <c r="W6508" t="s">
        <v>5869</v>
      </c>
      <c r="X6508">
        <v>1</v>
      </c>
    </row>
    <row r="6509" spans="1:24" x14ac:dyDescent="0.25">
      <c r="A6509">
        <v>36783</v>
      </c>
      <c r="B6509" t="s">
        <v>4996</v>
      </c>
      <c r="C6509" t="s">
        <v>442</v>
      </c>
      <c r="D6509" t="s">
        <v>6035</v>
      </c>
      <c r="E6509" t="s">
        <v>5975</v>
      </c>
      <c r="F6509">
        <v>20</v>
      </c>
      <c r="G6509" t="s">
        <v>5746</v>
      </c>
      <c r="H6509" t="s">
        <v>5747</v>
      </c>
      <c r="I6509" t="s">
        <v>5748</v>
      </c>
      <c r="J6509">
        <v>750</v>
      </c>
      <c r="K6509">
        <v>12</v>
      </c>
      <c r="L6509">
        <v>13.5</v>
      </c>
      <c r="M6509" t="s">
        <v>5759</v>
      </c>
      <c r="N6509" t="s">
        <v>5976</v>
      </c>
      <c r="O6509" t="s">
        <v>5761</v>
      </c>
      <c r="P6509" t="s">
        <v>5916</v>
      </c>
      <c r="Q6509" t="s">
        <v>5977</v>
      </c>
      <c r="R6509">
        <v>77417</v>
      </c>
      <c r="S6509" t="s">
        <v>6033</v>
      </c>
      <c r="T6509" t="s">
        <v>6034</v>
      </c>
      <c r="U6509">
        <v>15.99</v>
      </c>
      <c r="V6509" t="s">
        <v>5755</v>
      </c>
      <c r="W6509" t="s">
        <v>5765</v>
      </c>
      <c r="X6509">
        <v>1</v>
      </c>
    </row>
    <row r="6510" spans="1:24" x14ac:dyDescent="0.25">
      <c r="A6510">
        <v>35784</v>
      </c>
      <c r="B6510" t="s">
        <v>4555</v>
      </c>
      <c r="C6510" t="s">
        <v>442</v>
      </c>
      <c r="D6510" t="s">
        <v>6035</v>
      </c>
      <c r="E6510" t="s">
        <v>498</v>
      </c>
      <c r="F6510">
        <v>20</v>
      </c>
      <c r="G6510" t="s">
        <v>5746</v>
      </c>
      <c r="H6510" t="s">
        <v>5747</v>
      </c>
      <c r="I6510" t="s">
        <v>5748</v>
      </c>
      <c r="J6510">
        <v>3000</v>
      </c>
      <c r="K6510">
        <v>4</v>
      </c>
      <c r="L6510">
        <v>12.5</v>
      </c>
      <c r="M6510" t="s">
        <v>5759</v>
      </c>
      <c r="N6510" t="s">
        <v>5781</v>
      </c>
      <c r="O6510" t="s">
        <v>5761</v>
      </c>
      <c r="P6510" t="s">
        <v>6002</v>
      </c>
      <c r="Q6510" t="s">
        <v>5986</v>
      </c>
      <c r="R6510">
        <v>53346</v>
      </c>
      <c r="S6510" t="s">
        <v>6128</v>
      </c>
      <c r="T6510" t="s">
        <v>5844</v>
      </c>
      <c r="U6510">
        <v>39.99</v>
      </c>
      <c r="V6510" t="s">
        <v>5960</v>
      </c>
      <c r="W6510" t="s">
        <v>5765</v>
      </c>
      <c r="X6510">
        <v>1</v>
      </c>
    </row>
    <row r="6511" spans="1:24" x14ac:dyDescent="0.25">
      <c r="A6511">
        <v>37352</v>
      </c>
      <c r="B6511" t="s">
        <v>4831</v>
      </c>
      <c r="C6511" t="s">
        <v>443</v>
      </c>
      <c r="D6511" t="s">
        <v>6637</v>
      </c>
      <c r="E6511" t="s">
        <v>5872</v>
      </c>
      <c r="F6511">
        <v>27</v>
      </c>
      <c r="G6511" t="s">
        <v>5837</v>
      </c>
      <c r="H6511" t="s">
        <v>5747</v>
      </c>
      <c r="I6511" t="s">
        <v>5748</v>
      </c>
      <c r="J6511">
        <v>473</v>
      </c>
      <c r="K6511">
        <v>24</v>
      </c>
      <c r="L6511">
        <v>7</v>
      </c>
      <c r="M6511" t="s">
        <v>5749</v>
      </c>
      <c r="N6511" t="s">
        <v>5750</v>
      </c>
      <c r="O6511" t="s">
        <v>5874</v>
      </c>
      <c r="P6511" t="s">
        <v>5875</v>
      </c>
      <c r="Q6511" t="s">
        <v>5876</v>
      </c>
      <c r="R6511">
        <v>90004</v>
      </c>
      <c r="S6511" t="s">
        <v>6678</v>
      </c>
      <c r="T6511" t="s">
        <v>6678</v>
      </c>
      <c r="U6511">
        <v>4.79</v>
      </c>
      <c r="V6511" t="s">
        <v>6172</v>
      </c>
      <c r="W6511" t="s">
        <v>5869</v>
      </c>
      <c r="X6511">
        <v>1</v>
      </c>
    </row>
    <row r="6512" spans="1:24" x14ac:dyDescent="0.25">
      <c r="A6512">
        <v>37352</v>
      </c>
      <c r="B6512" t="s">
        <v>4831</v>
      </c>
      <c r="C6512" t="s">
        <v>443</v>
      </c>
      <c r="D6512" t="s">
        <v>6637</v>
      </c>
      <c r="E6512" t="s">
        <v>5872</v>
      </c>
      <c r="F6512">
        <v>27</v>
      </c>
      <c r="G6512" t="s">
        <v>5837</v>
      </c>
      <c r="H6512" t="s">
        <v>5747</v>
      </c>
      <c r="I6512" t="s">
        <v>5748</v>
      </c>
      <c r="J6512">
        <v>473</v>
      </c>
      <c r="K6512">
        <v>24</v>
      </c>
      <c r="L6512">
        <v>7</v>
      </c>
      <c r="M6512" t="s">
        <v>5749</v>
      </c>
      <c r="N6512" t="s">
        <v>5750</v>
      </c>
      <c r="O6512" t="s">
        <v>5874</v>
      </c>
      <c r="P6512" t="s">
        <v>5875</v>
      </c>
      <c r="Q6512" t="s">
        <v>5876</v>
      </c>
      <c r="R6512">
        <v>90004</v>
      </c>
      <c r="S6512" t="s">
        <v>6678</v>
      </c>
      <c r="T6512" t="s">
        <v>6678</v>
      </c>
      <c r="U6512">
        <v>4.79</v>
      </c>
      <c r="V6512" t="s">
        <v>6172</v>
      </c>
      <c r="W6512" t="s">
        <v>5869</v>
      </c>
      <c r="X6512">
        <v>1</v>
      </c>
    </row>
    <row r="6513" spans="1:24" x14ac:dyDescent="0.25">
      <c r="A6513">
        <v>35838</v>
      </c>
      <c r="B6513" t="s">
        <v>4562</v>
      </c>
      <c r="C6513" t="s">
        <v>442</v>
      </c>
      <c r="D6513" t="s">
        <v>5920</v>
      </c>
      <c r="E6513" t="s">
        <v>6005</v>
      </c>
      <c r="F6513">
        <v>22</v>
      </c>
      <c r="G6513" t="s">
        <v>5816</v>
      </c>
      <c r="H6513" t="s">
        <v>5747</v>
      </c>
      <c r="I6513" t="s">
        <v>5748</v>
      </c>
      <c r="J6513">
        <v>750</v>
      </c>
      <c r="K6513">
        <v>12</v>
      </c>
      <c r="L6513">
        <v>13</v>
      </c>
      <c r="M6513" t="s">
        <v>5759</v>
      </c>
      <c r="N6513" t="s">
        <v>5781</v>
      </c>
      <c r="O6513" t="s">
        <v>5790</v>
      </c>
      <c r="P6513" t="s">
        <v>5930</v>
      </c>
      <c r="Q6513" t="s">
        <v>5986</v>
      </c>
      <c r="R6513">
        <v>64293</v>
      </c>
      <c r="S6513" t="s">
        <v>5971</v>
      </c>
      <c r="T6513" t="s">
        <v>5972</v>
      </c>
      <c r="U6513">
        <v>22.54</v>
      </c>
      <c r="V6513" t="s">
        <v>5755</v>
      </c>
      <c r="W6513" t="s">
        <v>5756</v>
      </c>
      <c r="X6513">
        <v>1</v>
      </c>
    </row>
    <row r="6514" spans="1:24" x14ac:dyDescent="0.25">
      <c r="A6514">
        <v>36356</v>
      </c>
      <c r="B6514" t="s">
        <v>4975</v>
      </c>
      <c r="C6514" t="s">
        <v>443</v>
      </c>
      <c r="D6514" t="s">
        <v>5871</v>
      </c>
      <c r="E6514" t="s">
        <v>5872</v>
      </c>
      <c r="F6514">
        <v>10</v>
      </c>
      <c r="G6514" t="s">
        <v>5767</v>
      </c>
      <c r="H6514" t="s">
        <v>5747</v>
      </c>
      <c r="I6514" t="s">
        <v>5748</v>
      </c>
      <c r="J6514">
        <v>3784</v>
      </c>
      <c r="K6514">
        <v>3</v>
      </c>
      <c r="L6514">
        <v>5.5</v>
      </c>
      <c r="M6514" t="s">
        <v>5749</v>
      </c>
      <c r="N6514" t="s">
        <v>5750</v>
      </c>
      <c r="O6514" t="s">
        <v>5874</v>
      </c>
      <c r="P6514" t="s">
        <v>5875</v>
      </c>
      <c r="Q6514" t="s">
        <v>5876</v>
      </c>
      <c r="R6514">
        <v>98</v>
      </c>
      <c r="S6514" t="s">
        <v>6565</v>
      </c>
      <c r="T6514" t="s">
        <v>6565</v>
      </c>
      <c r="U6514">
        <v>27.96</v>
      </c>
      <c r="V6514" t="s">
        <v>6172</v>
      </c>
      <c r="W6514" t="s">
        <v>5869</v>
      </c>
      <c r="X6514">
        <v>8</v>
      </c>
    </row>
    <row r="6515" spans="1:24" x14ac:dyDescent="0.25">
      <c r="A6515">
        <v>36356</v>
      </c>
      <c r="B6515" t="s">
        <v>4975</v>
      </c>
      <c r="C6515" t="s">
        <v>443</v>
      </c>
      <c r="D6515" t="s">
        <v>5871</v>
      </c>
      <c r="E6515" t="s">
        <v>5872</v>
      </c>
      <c r="F6515">
        <v>10</v>
      </c>
      <c r="G6515" t="s">
        <v>5767</v>
      </c>
      <c r="H6515" t="s">
        <v>5747</v>
      </c>
      <c r="I6515" t="s">
        <v>5748</v>
      </c>
      <c r="J6515">
        <v>3784</v>
      </c>
      <c r="K6515">
        <v>3</v>
      </c>
      <c r="L6515">
        <v>5.5</v>
      </c>
      <c r="M6515" t="s">
        <v>5749</v>
      </c>
      <c r="N6515" t="s">
        <v>5750</v>
      </c>
      <c r="O6515" t="s">
        <v>5874</v>
      </c>
      <c r="P6515" t="s">
        <v>5875</v>
      </c>
      <c r="Q6515" t="s">
        <v>5876</v>
      </c>
      <c r="R6515">
        <v>98</v>
      </c>
      <c r="S6515" t="s">
        <v>6565</v>
      </c>
      <c r="T6515" t="s">
        <v>6565</v>
      </c>
      <c r="U6515">
        <v>27.96</v>
      </c>
      <c r="V6515" t="s">
        <v>6172</v>
      </c>
      <c r="W6515" t="s">
        <v>5869</v>
      </c>
      <c r="X6515">
        <v>8</v>
      </c>
    </row>
    <row r="6516" spans="1:24" x14ac:dyDescent="0.25">
      <c r="A6516">
        <v>36361</v>
      </c>
      <c r="B6516" t="s">
        <v>4715</v>
      </c>
      <c r="C6516" t="s">
        <v>443</v>
      </c>
      <c r="D6516" t="s">
        <v>5871</v>
      </c>
      <c r="E6516" t="s">
        <v>6213</v>
      </c>
      <c r="F6516">
        <v>27</v>
      </c>
      <c r="G6516" t="s">
        <v>5837</v>
      </c>
      <c r="H6516" t="s">
        <v>5747</v>
      </c>
      <c r="I6516" t="s">
        <v>5748</v>
      </c>
      <c r="J6516">
        <v>473</v>
      </c>
      <c r="K6516">
        <v>24</v>
      </c>
      <c r="L6516">
        <v>5.5</v>
      </c>
      <c r="M6516" t="s">
        <v>5749</v>
      </c>
      <c r="N6516" t="s">
        <v>5750</v>
      </c>
      <c r="O6516" t="s">
        <v>5874</v>
      </c>
      <c r="P6516" t="s">
        <v>5875</v>
      </c>
      <c r="Q6516" t="s">
        <v>5876</v>
      </c>
      <c r="R6516">
        <v>86613</v>
      </c>
      <c r="S6516" t="s">
        <v>6449</v>
      </c>
      <c r="T6516" t="s">
        <v>6449</v>
      </c>
      <c r="U6516">
        <v>5.46</v>
      </c>
      <c r="V6516" t="s">
        <v>6172</v>
      </c>
      <c r="W6516" t="s">
        <v>5869</v>
      </c>
      <c r="X6516">
        <v>1</v>
      </c>
    </row>
    <row r="6517" spans="1:24" x14ac:dyDescent="0.25">
      <c r="A6517">
        <v>36361</v>
      </c>
      <c r="B6517" t="s">
        <v>4715</v>
      </c>
      <c r="C6517" t="s">
        <v>443</v>
      </c>
      <c r="D6517" t="s">
        <v>5871</v>
      </c>
      <c r="E6517" t="s">
        <v>6213</v>
      </c>
      <c r="F6517">
        <v>27</v>
      </c>
      <c r="G6517" t="s">
        <v>5837</v>
      </c>
      <c r="H6517" t="s">
        <v>5747</v>
      </c>
      <c r="I6517" t="s">
        <v>5748</v>
      </c>
      <c r="J6517">
        <v>473</v>
      </c>
      <c r="K6517">
        <v>24</v>
      </c>
      <c r="L6517">
        <v>5.5</v>
      </c>
      <c r="M6517" t="s">
        <v>5749</v>
      </c>
      <c r="N6517" t="s">
        <v>5750</v>
      </c>
      <c r="O6517" t="s">
        <v>5874</v>
      </c>
      <c r="P6517" t="s">
        <v>5875</v>
      </c>
      <c r="Q6517" t="s">
        <v>5876</v>
      </c>
      <c r="R6517">
        <v>86613</v>
      </c>
      <c r="S6517" t="s">
        <v>6449</v>
      </c>
      <c r="T6517" t="s">
        <v>6449</v>
      </c>
      <c r="U6517">
        <v>5.46</v>
      </c>
      <c r="V6517" t="s">
        <v>6172</v>
      </c>
      <c r="W6517" t="s">
        <v>5869</v>
      </c>
      <c r="X6517">
        <v>1</v>
      </c>
    </row>
    <row r="6518" spans="1:24" x14ac:dyDescent="0.25">
      <c r="A6518">
        <v>38351</v>
      </c>
      <c r="B6518" t="s">
        <v>5311</v>
      </c>
      <c r="C6518" t="s">
        <v>442</v>
      </c>
      <c r="D6518" t="s">
        <v>5886</v>
      </c>
      <c r="E6518" t="s">
        <v>6048</v>
      </c>
      <c r="F6518">
        <v>22</v>
      </c>
      <c r="G6518" t="s">
        <v>5816</v>
      </c>
      <c r="H6518" t="s">
        <v>5747</v>
      </c>
      <c r="I6518" t="s">
        <v>5748</v>
      </c>
      <c r="J6518">
        <v>750</v>
      </c>
      <c r="K6518">
        <v>12</v>
      </c>
      <c r="L6518">
        <v>14.7</v>
      </c>
      <c r="M6518" t="s">
        <v>5759</v>
      </c>
      <c r="N6518" t="s">
        <v>5904</v>
      </c>
      <c r="O6518" t="s">
        <v>5790</v>
      </c>
      <c r="P6518" t="s">
        <v>5889</v>
      </c>
      <c r="Q6518" t="s">
        <v>5923</v>
      </c>
      <c r="R6518">
        <v>86893</v>
      </c>
      <c r="S6518" t="s">
        <v>6196</v>
      </c>
      <c r="T6518" t="s">
        <v>5965</v>
      </c>
      <c r="U6518">
        <v>39.99</v>
      </c>
      <c r="V6518" t="s">
        <v>5755</v>
      </c>
      <c r="W6518" t="s">
        <v>5765</v>
      </c>
      <c r="X6518">
        <v>1</v>
      </c>
    </row>
    <row r="6519" spans="1:24" x14ac:dyDescent="0.25">
      <c r="A6519">
        <v>38500</v>
      </c>
      <c r="B6519" t="s">
        <v>5341</v>
      </c>
      <c r="C6519" t="s">
        <v>443</v>
      </c>
      <c r="D6519" t="s">
        <v>6580</v>
      </c>
      <c r="E6519" t="s">
        <v>6192</v>
      </c>
      <c r="F6519">
        <v>27</v>
      </c>
      <c r="G6519" t="s">
        <v>5837</v>
      </c>
      <c r="H6519" t="s">
        <v>5747</v>
      </c>
      <c r="I6519" t="s">
        <v>5748</v>
      </c>
      <c r="J6519">
        <v>473</v>
      </c>
      <c r="K6519">
        <v>24</v>
      </c>
      <c r="L6519">
        <v>5</v>
      </c>
      <c r="M6519" t="s">
        <v>5749</v>
      </c>
      <c r="N6519" t="s">
        <v>5750</v>
      </c>
      <c r="O6519" t="s">
        <v>5874</v>
      </c>
      <c r="P6519" t="s">
        <v>5875</v>
      </c>
      <c r="Q6519" t="s">
        <v>5876</v>
      </c>
      <c r="R6519">
        <v>90001</v>
      </c>
      <c r="S6519" t="s">
        <v>6615</v>
      </c>
      <c r="T6519" t="s">
        <v>6615</v>
      </c>
      <c r="U6519">
        <v>4.0999999999999996</v>
      </c>
      <c r="V6519" t="s">
        <v>6172</v>
      </c>
      <c r="W6519" t="s">
        <v>5869</v>
      </c>
      <c r="X6519">
        <v>1</v>
      </c>
    </row>
    <row r="6520" spans="1:24" x14ac:dyDescent="0.25">
      <c r="A6520">
        <v>38500</v>
      </c>
      <c r="B6520" t="s">
        <v>5341</v>
      </c>
      <c r="C6520" t="s">
        <v>443</v>
      </c>
      <c r="D6520" t="s">
        <v>6580</v>
      </c>
      <c r="E6520" t="s">
        <v>6192</v>
      </c>
      <c r="F6520">
        <v>27</v>
      </c>
      <c r="G6520" t="s">
        <v>5837</v>
      </c>
      <c r="H6520" t="s">
        <v>5747</v>
      </c>
      <c r="I6520" t="s">
        <v>5748</v>
      </c>
      <c r="J6520">
        <v>473</v>
      </c>
      <c r="K6520">
        <v>24</v>
      </c>
      <c r="L6520">
        <v>5</v>
      </c>
      <c r="M6520" t="s">
        <v>5749</v>
      </c>
      <c r="N6520" t="s">
        <v>5750</v>
      </c>
      <c r="O6520" t="s">
        <v>5874</v>
      </c>
      <c r="P6520" t="s">
        <v>5875</v>
      </c>
      <c r="Q6520" t="s">
        <v>5876</v>
      </c>
      <c r="R6520">
        <v>90001</v>
      </c>
      <c r="S6520" t="s">
        <v>6615</v>
      </c>
      <c r="T6520" t="s">
        <v>6615</v>
      </c>
      <c r="U6520">
        <v>4.0999999999999996</v>
      </c>
      <c r="V6520" t="s">
        <v>6172</v>
      </c>
      <c r="W6520" t="s">
        <v>5869</v>
      </c>
      <c r="X6520">
        <v>1</v>
      </c>
    </row>
    <row r="6521" spans="1:24" x14ac:dyDescent="0.25">
      <c r="A6521">
        <v>37776</v>
      </c>
      <c r="B6521" t="s">
        <v>5085</v>
      </c>
      <c r="C6521" t="s">
        <v>441</v>
      </c>
      <c r="D6521" t="s">
        <v>5850</v>
      </c>
      <c r="E6521" t="s">
        <v>6491</v>
      </c>
      <c r="F6521">
        <v>20</v>
      </c>
      <c r="G6521" t="s">
        <v>5746</v>
      </c>
      <c r="H6521" t="s">
        <v>5747</v>
      </c>
      <c r="I6521" t="s">
        <v>5748</v>
      </c>
      <c r="J6521">
        <v>750</v>
      </c>
      <c r="K6521">
        <v>6</v>
      </c>
      <c r="L6521">
        <v>40</v>
      </c>
      <c r="M6521" t="s">
        <v>5759</v>
      </c>
      <c r="N6521" t="s">
        <v>5852</v>
      </c>
      <c r="O6521" t="s">
        <v>5790</v>
      </c>
      <c r="P6521" t="s">
        <v>5762</v>
      </c>
      <c r="Q6521" t="s">
        <v>5853</v>
      </c>
      <c r="R6521">
        <v>98946</v>
      </c>
      <c r="S6521" t="s">
        <v>5845</v>
      </c>
      <c r="T6521" t="s">
        <v>5845</v>
      </c>
      <c r="U6521">
        <v>49.99</v>
      </c>
      <c r="V6521" t="s">
        <v>5755</v>
      </c>
      <c r="W6521" t="s">
        <v>5765</v>
      </c>
      <c r="X6521">
        <v>1</v>
      </c>
    </row>
    <row r="6522" spans="1:24" x14ac:dyDescent="0.25">
      <c r="A6522">
        <v>35658</v>
      </c>
      <c r="B6522" t="s">
        <v>4520</v>
      </c>
      <c r="C6522" t="s">
        <v>443</v>
      </c>
      <c r="D6522" t="s">
        <v>6662</v>
      </c>
      <c r="E6522" t="s">
        <v>6192</v>
      </c>
      <c r="F6522">
        <v>27</v>
      </c>
      <c r="G6522" t="s">
        <v>5837</v>
      </c>
      <c r="H6522" t="s">
        <v>5747</v>
      </c>
      <c r="I6522" t="s">
        <v>5748</v>
      </c>
      <c r="J6522">
        <v>473</v>
      </c>
      <c r="K6522">
        <v>24</v>
      </c>
      <c r="L6522">
        <v>4</v>
      </c>
      <c r="M6522" t="s">
        <v>5749</v>
      </c>
      <c r="N6522" t="s">
        <v>5750</v>
      </c>
      <c r="O6522" t="s">
        <v>5874</v>
      </c>
      <c r="P6522" t="s">
        <v>5875</v>
      </c>
      <c r="Q6522" t="s">
        <v>5876</v>
      </c>
      <c r="R6522">
        <v>90003</v>
      </c>
      <c r="S6522" t="s">
        <v>6599</v>
      </c>
      <c r="T6522" t="s">
        <v>6599</v>
      </c>
      <c r="U6522">
        <v>3.89</v>
      </c>
      <c r="V6522" t="s">
        <v>6172</v>
      </c>
      <c r="W6522" t="s">
        <v>5869</v>
      </c>
      <c r="X6522">
        <v>1</v>
      </c>
    </row>
    <row r="6523" spans="1:24" x14ac:dyDescent="0.25">
      <c r="A6523">
        <v>35658</v>
      </c>
      <c r="B6523" t="s">
        <v>4520</v>
      </c>
      <c r="C6523" t="s">
        <v>443</v>
      </c>
      <c r="D6523" t="s">
        <v>6662</v>
      </c>
      <c r="E6523" t="s">
        <v>6192</v>
      </c>
      <c r="F6523">
        <v>27</v>
      </c>
      <c r="G6523" t="s">
        <v>5837</v>
      </c>
      <c r="H6523" t="s">
        <v>5747</v>
      </c>
      <c r="I6523" t="s">
        <v>5748</v>
      </c>
      <c r="J6523">
        <v>473</v>
      </c>
      <c r="K6523">
        <v>24</v>
      </c>
      <c r="L6523">
        <v>4</v>
      </c>
      <c r="M6523" t="s">
        <v>5749</v>
      </c>
      <c r="N6523" t="s">
        <v>5750</v>
      </c>
      <c r="O6523" t="s">
        <v>5874</v>
      </c>
      <c r="P6523" t="s">
        <v>5875</v>
      </c>
      <c r="Q6523" t="s">
        <v>5876</v>
      </c>
      <c r="R6523">
        <v>90003</v>
      </c>
      <c r="S6523" t="s">
        <v>6599</v>
      </c>
      <c r="T6523" t="s">
        <v>6599</v>
      </c>
      <c r="U6523">
        <v>3.89</v>
      </c>
      <c r="V6523" t="s">
        <v>6172</v>
      </c>
      <c r="W6523" t="s">
        <v>5869</v>
      </c>
      <c r="X6523">
        <v>1</v>
      </c>
    </row>
    <row r="6524" spans="1:24" x14ac:dyDescent="0.25">
      <c r="A6524">
        <v>35837</v>
      </c>
      <c r="B6524" t="s">
        <v>4561</v>
      </c>
      <c r="C6524" t="s">
        <v>442</v>
      </c>
      <c r="D6524" t="s">
        <v>5886</v>
      </c>
      <c r="E6524" t="s">
        <v>498</v>
      </c>
      <c r="F6524">
        <v>22</v>
      </c>
      <c r="G6524" t="s">
        <v>5816</v>
      </c>
      <c r="H6524" t="s">
        <v>5747</v>
      </c>
      <c r="I6524" t="s">
        <v>5748</v>
      </c>
      <c r="J6524">
        <v>750</v>
      </c>
      <c r="K6524">
        <v>6</v>
      </c>
      <c r="L6524">
        <v>13</v>
      </c>
      <c r="M6524" t="s">
        <v>5759</v>
      </c>
      <c r="N6524" t="s">
        <v>5781</v>
      </c>
      <c r="O6524" t="s">
        <v>5761</v>
      </c>
      <c r="P6524" t="s">
        <v>5889</v>
      </c>
      <c r="Q6524" t="s">
        <v>5986</v>
      </c>
      <c r="R6524">
        <v>43724</v>
      </c>
      <c r="S6524" t="s">
        <v>6288</v>
      </c>
      <c r="T6524" t="s">
        <v>6210</v>
      </c>
      <c r="U6524">
        <v>42.95</v>
      </c>
      <c r="V6524" t="s">
        <v>5755</v>
      </c>
      <c r="W6524" t="s">
        <v>5765</v>
      </c>
      <c r="X6524">
        <v>1</v>
      </c>
    </row>
    <row r="6525" spans="1:24" x14ac:dyDescent="0.25">
      <c r="A6525">
        <v>35836</v>
      </c>
      <c r="B6525" t="s">
        <v>4560</v>
      </c>
      <c r="C6525" t="s">
        <v>442</v>
      </c>
      <c r="D6525" t="s">
        <v>6035</v>
      </c>
      <c r="E6525" t="s">
        <v>5887</v>
      </c>
      <c r="F6525">
        <v>20</v>
      </c>
      <c r="G6525" t="s">
        <v>5746</v>
      </c>
      <c r="H6525" t="s">
        <v>5747</v>
      </c>
      <c r="I6525" t="s">
        <v>5748</v>
      </c>
      <c r="J6525">
        <v>1500</v>
      </c>
      <c r="K6525">
        <v>6</v>
      </c>
      <c r="L6525">
        <v>13</v>
      </c>
      <c r="M6525" t="s">
        <v>5759</v>
      </c>
      <c r="N6525" t="s">
        <v>5781</v>
      </c>
      <c r="O6525" t="s">
        <v>5761</v>
      </c>
      <c r="P6525" t="s">
        <v>6002</v>
      </c>
      <c r="Q6525" t="s">
        <v>5986</v>
      </c>
      <c r="R6525">
        <v>53346</v>
      </c>
      <c r="S6525" t="s">
        <v>6128</v>
      </c>
      <c r="T6525" t="s">
        <v>5844</v>
      </c>
      <c r="U6525">
        <v>21.99</v>
      </c>
      <c r="V6525" t="s">
        <v>6386</v>
      </c>
      <c r="W6525" t="s">
        <v>5765</v>
      </c>
      <c r="X6525">
        <v>1</v>
      </c>
    </row>
    <row r="6526" spans="1:24" x14ac:dyDescent="0.25">
      <c r="A6526">
        <v>35911</v>
      </c>
      <c r="B6526" t="s">
        <v>4450</v>
      </c>
      <c r="C6526" t="s">
        <v>441</v>
      </c>
      <c r="D6526" t="s">
        <v>5757</v>
      </c>
      <c r="E6526" t="s">
        <v>5804</v>
      </c>
      <c r="F6526">
        <v>20</v>
      </c>
      <c r="G6526" t="s">
        <v>5746</v>
      </c>
      <c r="H6526" t="s">
        <v>5747</v>
      </c>
      <c r="I6526" t="s">
        <v>5748</v>
      </c>
      <c r="J6526">
        <v>750</v>
      </c>
      <c r="K6526">
        <v>12</v>
      </c>
      <c r="L6526">
        <v>43</v>
      </c>
      <c r="M6526" t="s">
        <v>5759</v>
      </c>
      <c r="N6526" t="s">
        <v>5760</v>
      </c>
      <c r="O6526" t="s">
        <v>5761</v>
      </c>
      <c r="P6526" t="s">
        <v>5762</v>
      </c>
      <c r="Q6526" t="s">
        <v>5805</v>
      </c>
      <c r="R6526">
        <v>81745</v>
      </c>
      <c r="S6526" t="s">
        <v>6441</v>
      </c>
      <c r="T6526" t="s">
        <v>5786</v>
      </c>
      <c r="U6526">
        <v>179.99</v>
      </c>
      <c r="V6526" t="s">
        <v>5755</v>
      </c>
      <c r="W6526" t="s">
        <v>5765</v>
      </c>
      <c r="X6526">
        <v>1</v>
      </c>
    </row>
    <row r="6527" spans="1:24" x14ac:dyDescent="0.25">
      <c r="A6527">
        <v>36013</v>
      </c>
      <c r="B6527" t="s">
        <v>4902</v>
      </c>
      <c r="C6527" t="s">
        <v>443</v>
      </c>
      <c r="D6527" t="s">
        <v>6177</v>
      </c>
      <c r="E6527" t="s">
        <v>6192</v>
      </c>
      <c r="F6527">
        <v>27</v>
      </c>
      <c r="G6527" t="s">
        <v>5837</v>
      </c>
      <c r="H6527" t="s">
        <v>5747</v>
      </c>
      <c r="I6527" t="s">
        <v>5748</v>
      </c>
      <c r="J6527">
        <v>2130</v>
      </c>
      <c r="K6527">
        <v>4</v>
      </c>
      <c r="L6527">
        <v>5.4</v>
      </c>
      <c r="M6527" t="s">
        <v>5749</v>
      </c>
      <c r="N6527" t="s">
        <v>5750</v>
      </c>
      <c r="O6527" t="s">
        <v>5874</v>
      </c>
      <c r="P6527" t="s">
        <v>5875</v>
      </c>
      <c r="Q6527" t="s">
        <v>5876</v>
      </c>
      <c r="R6527">
        <v>42099</v>
      </c>
      <c r="S6527" t="s">
        <v>6179</v>
      </c>
      <c r="T6527" t="s">
        <v>6179</v>
      </c>
      <c r="U6527">
        <v>12.79</v>
      </c>
      <c r="V6527" t="s">
        <v>6172</v>
      </c>
      <c r="W6527" t="s">
        <v>5869</v>
      </c>
      <c r="X6527">
        <v>6</v>
      </c>
    </row>
    <row r="6528" spans="1:24" x14ac:dyDescent="0.25">
      <c r="A6528">
        <v>36013</v>
      </c>
      <c r="B6528" t="s">
        <v>4902</v>
      </c>
      <c r="C6528" t="s">
        <v>443</v>
      </c>
      <c r="D6528" t="s">
        <v>6177</v>
      </c>
      <c r="E6528" t="s">
        <v>6192</v>
      </c>
      <c r="F6528">
        <v>27</v>
      </c>
      <c r="G6528" t="s">
        <v>5837</v>
      </c>
      <c r="H6528" t="s">
        <v>5747</v>
      </c>
      <c r="I6528" t="s">
        <v>5748</v>
      </c>
      <c r="J6528">
        <v>2130</v>
      </c>
      <c r="K6528">
        <v>4</v>
      </c>
      <c r="L6528">
        <v>5.4</v>
      </c>
      <c r="M6528" t="s">
        <v>5749</v>
      </c>
      <c r="N6528" t="s">
        <v>5750</v>
      </c>
      <c r="O6528" t="s">
        <v>5874</v>
      </c>
      <c r="P6528" t="s">
        <v>5875</v>
      </c>
      <c r="Q6528" t="s">
        <v>5876</v>
      </c>
      <c r="R6528">
        <v>42099</v>
      </c>
      <c r="S6528" t="s">
        <v>6179</v>
      </c>
      <c r="T6528" t="s">
        <v>6179</v>
      </c>
      <c r="U6528">
        <v>12.79</v>
      </c>
      <c r="V6528" t="s">
        <v>6172</v>
      </c>
      <c r="W6528" t="s">
        <v>5869</v>
      </c>
      <c r="X6528">
        <v>6</v>
      </c>
    </row>
    <row r="6529" spans="1:24" x14ac:dyDescent="0.25">
      <c r="A6529">
        <v>35835</v>
      </c>
      <c r="B6529" t="s">
        <v>4559</v>
      </c>
      <c r="C6529" t="s">
        <v>442</v>
      </c>
      <c r="D6529" t="s">
        <v>5920</v>
      </c>
      <c r="E6529" t="s">
        <v>5887</v>
      </c>
      <c r="F6529">
        <v>20</v>
      </c>
      <c r="G6529" t="s">
        <v>5746</v>
      </c>
      <c r="H6529" t="s">
        <v>5747</v>
      </c>
      <c r="I6529" t="s">
        <v>5748</v>
      </c>
      <c r="J6529">
        <v>3000</v>
      </c>
      <c r="K6529">
        <v>6</v>
      </c>
      <c r="L6529">
        <v>13</v>
      </c>
      <c r="M6529" t="s">
        <v>5759</v>
      </c>
      <c r="N6529" t="s">
        <v>5781</v>
      </c>
      <c r="O6529" t="s">
        <v>5790</v>
      </c>
      <c r="P6529" t="s">
        <v>6002</v>
      </c>
      <c r="Q6529" t="s">
        <v>5986</v>
      </c>
      <c r="R6529">
        <v>43202</v>
      </c>
      <c r="S6529" t="s">
        <v>5771</v>
      </c>
      <c r="T6529" t="s">
        <v>5771</v>
      </c>
      <c r="U6529">
        <v>39.99</v>
      </c>
      <c r="V6529" t="s">
        <v>5960</v>
      </c>
      <c r="W6529" t="s">
        <v>5756</v>
      </c>
      <c r="X6529">
        <v>1</v>
      </c>
    </row>
    <row r="6530" spans="1:24" x14ac:dyDescent="0.25">
      <c r="A6530">
        <v>35780</v>
      </c>
      <c r="B6530" t="s">
        <v>4554</v>
      </c>
      <c r="C6530" t="s">
        <v>442</v>
      </c>
      <c r="D6530" t="s">
        <v>5920</v>
      </c>
      <c r="E6530" t="s">
        <v>6005</v>
      </c>
      <c r="F6530">
        <v>20</v>
      </c>
      <c r="G6530" t="s">
        <v>5746</v>
      </c>
      <c r="H6530" t="s">
        <v>5747</v>
      </c>
      <c r="I6530" t="s">
        <v>5748</v>
      </c>
      <c r="J6530">
        <v>3000</v>
      </c>
      <c r="K6530">
        <v>4</v>
      </c>
      <c r="L6530">
        <v>12</v>
      </c>
      <c r="M6530" t="s">
        <v>5759</v>
      </c>
      <c r="N6530" t="s">
        <v>5781</v>
      </c>
      <c r="O6530" t="s">
        <v>5761</v>
      </c>
      <c r="P6530" t="s">
        <v>5922</v>
      </c>
      <c r="Q6530" t="s">
        <v>5986</v>
      </c>
      <c r="R6530">
        <v>60693</v>
      </c>
      <c r="S6530" t="s">
        <v>6128</v>
      </c>
      <c r="T6530" t="s">
        <v>5972</v>
      </c>
      <c r="U6530">
        <v>35.99</v>
      </c>
      <c r="V6530" t="s">
        <v>5960</v>
      </c>
      <c r="W6530" t="s">
        <v>5765</v>
      </c>
      <c r="X6530">
        <v>1</v>
      </c>
    </row>
    <row r="6531" spans="1:24" x14ac:dyDescent="0.25">
      <c r="A6531">
        <v>37256</v>
      </c>
      <c r="B6531" t="s">
        <v>4943</v>
      </c>
      <c r="C6531" t="s">
        <v>443</v>
      </c>
      <c r="D6531" t="s">
        <v>6580</v>
      </c>
      <c r="E6531" t="s">
        <v>5872</v>
      </c>
      <c r="F6531">
        <v>27</v>
      </c>
      <c r="G6531" t="s">
        <v>5837</v>
      </c>
      <c r="H6531" t="s">
        <v>5747</v>
      </c>
      <c r="I6531" t="s">
        <v>5748</v>
      </c>
      <c r="J6531">
        <v>473</v>
      </c>
      <c r="K6531">
        <v>24</v>
      </c>
      <c r="L6531">
        <v>6.9</v>
      </c>
      <c r="M6531" t="s">
        <v>5749</v>
      </c>
      <c r="N6531" t="s">
        <v>5750</v>
      </c>
      <c r="O6531" t="s">
        <v>5874</v>
      </c>
      <c r="P6531" t="s">
        <v>5875</v>
      </c>
      <c r="Q6531" t="s">
        <v>5876</v>
      </c>
      <c r="R6531">
        <v>90001</v>
      </c>
      <c r="S6531" t="s">
        <v>6615</v>
      </c>
      <c r="T6531" t="s">
        <v>6615</v>
      </c>
      <c r="U6531">
        <v>4.25</v>
      </c>
      <c r="V6531" t="s">
        <v>6172</v>
      </c>
      <c r="W6531" t="s">
        <v>5869</v>
      </c>
      <c r="X6531">
        <v>1</v>
      </c>
    </row>
    <row r="6532" spans="1:24" x14ac:dyDescent="0.25">
      <c r="A6532">
        <v>37256</v>
      </c>
      <c r="B6532" t="s">
        <v>4943</v>
      </c>
      <c r="C6532" t="s">
        <v>443</v>
      </c>
      <c r="D6532" t="s">
        <v>6580</v>
      </c>
      <c r="E6532" t="s">
        <v>5872</v>
      </c>
      <c r="F6532">
        <v>27</v>
      </c>
      <c r="G6532" t="s">
        <v>5837</v>
      </c>
      <c r="H6532" t="s">
        <v>5747</v>
      </c>
      <c r="I6532" t="s">
        <v>5748</v>
      </c>
      <c r="J6532">
        <v>473</v>
      </c>
      <c r="K6532">
        <v>24</v>
      </c>
      <c r="L6532">
        <v>6.9</v>
      </c>
      <c r="M6532" t="s">
        <v>5749</v>
      </c>
      <c r="N6532" t="s">
        <v>5750</v>
      </c>
      <c r="O6532" t="s">
        <v>5874</v>
      </c>
      <c r="P6532" t="s">
        <v>5875</v>
      </c>
      <c r="Q6532" t="s">
        <v>5876</v>
      </c>
      <c r="R6532">
        <v>90001</v>
      </c>
      <c r="S6532" t="s">
        <v>6615</v>
      </c>
      <c r="T6532" t="s">
        <v>6615</v>
      </c>
      <c r="U6532">
        <v>4.25</v>
      </c>
      <c r="V6532" t="s">
        <v>6172</v>
      </c>
      <c r="W6532" t="s">
        <v>5869</v>
      </c>
      <c r="X6532">
        <v>1</v>
      </c>
    </row>
    <row r="6533" spans="1:24" x14ac:dyDescent="0.25">
      <c r="A6533">
        <v>37257</v>
      </c>
      <c r="B6533" t="s">
        <v>4942</v>
      </c>
      <c r="C6533" t="s">
        <v>443</v>
      </c>
      <c r="D6533" t="s">
        <v>6528</v>
      </c>
      <c r="E6533" t="s">
        <v>5872</v>
      </c>
      <c r="F6533">
        <v>27</v>
      </c>
      <c r="G6533" t="s">
        <v>5837</v>
      </c>
      <c r="H6533" t="s">
        <v>5747</v>
      </c>
      <c r="I6533" t="s">
        <v>5748</v>
      </c>
      <c r="J6533">
        <v>473</v>
      </c>
      <c r="K6533">
        <v>24</v>
      </c>
      <c r="L6533">
        <v>6</v>
      </c>
      <c r="M6533" t="s">
        <v>5749</v>
      </c>
      <c r="N6533" t="s">
        <v>5750</v>
      </c>
      <c r="O6533" t="s">
        <v>5874</v>
      </c>
      <c r="P6533" t="s">
        <v>5875</v>
      </c>
      <c r="Q6533" t="s">
        <v>5876</v>
      </c>
      <c r="R6533">
        <v>97</v>
      </c>
      <c r="S6533" t="s">
        <v>6529</v>
      </c>
      <c r="T6533" t="s">
        <v>6529</v>
      </c>
      <c r="U6533">
        <v>4.75</v>
      </c>
      <c r="V6533" t="s">
        <v>6172</v>
      </c>
      <c r="W6533" t="s">
        <v>5869</v>
      </c>
      <c r="X6533">
        <v>1</v>
      </c>
    </row>
    <row r="6534" spans="1:24" x14ac:dyDescent="0.25">
      <c r="A6534">
        <v>37257</v>
      </c>
      <c r="B6534" t="s">
        <v>4942</v>
      </c>
      <c r="C6534" t="s">
        <v>443</v>
      </c>
      <c r="D6534" t="s">
        <v>6528</v>
      </c>
      <c r="E6534" t="s">
        <v>5872</v>
      </c>
      <c r="F6534">
        <v>27</v>
      </c>
      <c r="G6534" t="s">
        <v>5837</v>
      </c>
      <c r="H6534" t="s">
        <v>5747</v>
      </c>
      <c r="I6534" t="s">
        <v>5748</v>
      </c>
      <c r="J6534">
        <v>473</v>
      </c>
      <c r="K6534">
        <v>24</v>
      </c>
      <c r="L6534">
        <v>6</v>
      </c>
      <c r="M6534" t="s">
        <v>5749</v>
      </c>
      <c r="N6534" t="s">
        <v>5750</v>
      </c>
      <c r="O6534" t="s">
        <v>5874</v>
      </c>
      <c r="P6534" t="s">
        <v>5875</v>
      </c>
      <c r="Q6534" t="s">
        <v>5876</v>
      </c>
      <c r="R6534">
        <v>97</v>
      </c>
      <c r="S6534" t="s">
        <v>6529</v>
      </c>
      <c r="T6534" t="s">
        <v>6529</v>
      </c>
      <c r="U6534">
        <v>4.75</v>
      </c>
      <c r="V6534" t="s">
        <v>6172</v>
      </c>
      <c r="W6534" t="s">
        <v>5869</v>
      </c>
      <c r="X6534">
        <v>1</v>
      </c>
    </row>
    <row r="6535" spans="1:24" x14ac:dyDescent="0.25">
      <c r="A6535">
        <v>35579</v>
      </c>
      <c r="B6535" t="s">
        <v>4607</v>
      </c>
      <c r="C6535" t="s">
        <v>443</v>
      </c>
      <c r="D6535" t="s">
        <v>6654</v>
      </c>
      <c r="E6535" t="s">
        <v>5872</v>
      </c>
      <c r="F6535">
        <v>27</v>
      </c>
      <c r="G6535" t="s">
        <v>5837</v>
      </c>
      <c r="H6535" t="s">
        <v>5747</v>
      </c>
      <c r="I6535" t="s">
        <v>5748</v>
      </c>
      <c r="J6535">
        <v>1892</v>
      </c>
      <c r="K6535">
        <v>6</v>
      </c>
      <c r="L6535">
        <v>7</v>
      </c>
      <c r="M6535" t="s">
        <v>5749</v>
      </c>
      <c r="N6535" t="s">
        <v>5750</v>
      </c>
      <c r="O6535" t="s">
        <v>5874</v>
      </c>
      <c r="P6535" t="s">
        <v>5875</v>
      </c>
      <c r="Q6535" t="s">
        <v>5876</v>
      </c>
      <c r="R6535">
        <v>90002</v>
      </c>
      <c r="S6535" t="s">
        <v>6655</v>
      </c>
      <c r="T6535" t="s">
        <v>6656</v>
      </c>
      <c r="U6535">
        <v>19.59</v>
      </c>
      <c r="V6535" t="s">
        <v>6172</v>
      </c>
      <c r="W6535" t="s">
        <v>5869</v>
      </c>
      <c r="X6535">
        <v>4</v>
      </c>
    </row>
    <row r="6536" spans="1:24" x14ac:dyDescent="0.25">
      <c r="A6536">
        <v>35579</v>
      </c>
      <c r="B6536" t="s">
        <v>4607</v>
      </c>
      <c r="C6536" t="s">
        <v>443</v>
      </c>
      <c r="D6536" t="s">
        <v>6654</v>
      </c>
      <c r="E6536" t="s">
        <v>5872</v>
      </c>
      <c r="F6536">
        <v>27</v>
      </c>
      <c r="G6536" t="s">
        <v>5837</v>
      </c>
      <c r="H6536" t="s">
        <v>5747</v>
      </c>
      <c r="I6536" t="s">
        <v>5748</v>
      </c>
      <c r="J6536">
        <v>1892</v>
      </c>
      <c r="K6536">
        <v>6</v>
      </c>
      <c r="L6536">
        <v>7</v>
      </c>
      <c r="M6536" t="s">
        <v>5749</v>
      </c>
      <c r="N6536" t="s">
        <v>5750</v>
      </c>
      <c r="O6536" t="s">
        <v>5874</v>
      </c>
      <c r="P6536" t="s">
        <v>5875</v>
      </c>
      <c r="Q6536" t="s">
        <v>5876</v>
      </c>
      <c r="R6536">
        <v>90002</v>
      </c>
      <c r="S6536" t="s">
        <v>6655</v>
      </c>
      <c r="T6536" t="s">
        <v>6656</v>
      </c>
      <c r="U6536">
        <v>19.59</v>
      </c>
      <c r="V6536" t="s">
        <v>6172</v>
      </c>
      <c r="W6536" t="s">
        <v>5869</v>
      </c>
      <c r="X6536">
        <v>4</v>
      </c>
    </row>
    <row r="6537" spans="1:24" x14ac:dyDescent="0.25">
      <c r="A6537">
        <v>36355</v>
      </c>
      <c r="B6537" t="s">
        <v>4713</v>
      </c>
      <c r="C6537" t="s">
        <v>443</v>
      </c>
      <c r="D6537" t="s">
        <v>5871</v>
      </c>
      <c r="E6537" t="s">
        <v>6342</v>
      </c>
      <c r="F6537">
        <v>27</v>
      </c>
      <c r="G6537" t="s">
        <v>5837</v>
      </c>
      <c r="H6537" t="s">
        <v>5747</v>
      </c>
      <c r="I6537" t="s">
        <v>5748</v>
      </c>
      <c r="J6537">
        <v>2130</v>
      </c>
      <c r="K6537">
        <v>4</v>
      </c>
      <c r="L6537">
        <v>4</v>
      </c>
      <c r="M6537" t="s">
        <v>5749</v>
      </c>
      <c r="N6537" t="s">
        <v>5750</v>
      </c>
      <c r="O6537" t="s">
        <v>5874</v>
      </c>
      <c r="P6537" t="s">
        <v>5875</v>
      </c>
      <c r="Q6537" t="s">
        <v>5876</v>
      </c>
      <c r="R6537">
        <v>42735</v>
      </c>
      <c r="S6537" t="s">
        <v>6181</v>
      </c>
      <c r="T6537" t="s">
        <v>6182</v>
      </c>
      <c r="U6537">
        <v>13.5</v>
      </c>
      <c r="V6537" t="s">
        <v>6172</v>
      </c>
      <c r="W6537" t="s">
        <v>5869</v>
      </c>
      <c r="X6537">
        <v>6</v>
      </c>
    </row>
    <row r="6538" spans="1:24" x14ac:dyDescent="0.25">
      <c r="A6538">
        <v>36355</v>
      </c>
      <c r="B6538" t="s">
        <v>4713</v>
      </c>
      <c r="C6538" t="s">
        <v>443</v>
      </c>
      <c r="D6538" t="s">
        <v>5871</v>
      </c>
      <c r="E6538" t="s">
        <v>6342</v>
      </c>
      <c r="F6538">
        <v>27</v>
      </c>
      <c r="G6538" t="s">
        <v>5837</v>
      </c>
      <c r="H6538" t="s">
        <v>5747</v>
      </c>
      <c r="I6538" t="s">
        <v>5748</v>
      </c>
      <c r="J6538">
        <v>2130</v>
      </c>
      <c r="K6538">
        <v>4</v>
      </c>
      <c r="L6538">
        <v>4</v>
      </c>
      <c r="M6538" t="s">
        <v>5749</v>
      </c>
      <c r="N6538" t="s">
        <v>5750</v>
      </c>
      <c r="O6538" t="s">
        <v>5874</v>
      </c>
      <c r="P6538" t="s">
        <v>5875</v>
      </c>
      <c r="Q6538" t="s">
        <v>5876</v>
      </c>
      <c r="R6538">
        <v>42735</v>
      </c>
      <c r="S6538" t="s">
        <v>6181</v>
      </c>
      <c r="T6538" t="s">
        <v>6182</v>
      </c>
      <c r="U6538">
        <v>13.5</v>
      </c>
      <c r="V6538" t="s">
        <v>6172</v>
      </c>
      <c r="W6538" t="s">
        <v>5869</v>
      </c>
      <c r="X6538">
        <v>6</v>
      </c>
    </row>
    <row r="6539" spans="1:24" x14ac:dyDescent="0.25">
      <c r="A6539">
        <v>38431</v>
      </c>
      <c r="B6539" t="s">
        <v>5331</v>
      </c>
      <c r="C6539" t="s">
        <v>443</v>
      </c>
      <c r="D6539" t="s">
        <v>6411</v>
      </c>
      <c r="E6539" t="s">
        <v>6192</v>
      </c>
      <c r="F6539">
        <v>27</v>
      </c>
      <c r="G6539" t="s">
        <v>5837</v>
      </c>
      <c r="H6539" t="s">
        <v>5747</v>
      </c>
      <c r="I6539" t="s">
        <v>5748</v>
      </c>
      <c r="J6539">
        <v>355</v>
      </c>
      <c r="K6539">
        <v>24</v>
      </c>
      <c r="L6539">
        <v>5</v>
      </c>
      <c r="M6539" t="s">
        <v>5749</v>
      </c>
      <c r="N6539" t="s">
        <v>5750</v>
      </c>
      <c r="O6539" t="s">
        <v>5874</v>
      </c>
      <c r="P6539" t="s">
        <v>5875</v>
      </c>
      <c r="Q6539" t="s">
        <v>5876</v>
      </c>
      <c r="R6539">
        <v>86377</v>
      </c>
      <c r="S6539" t="s">
        <v>6639</v>
      </c>
      <c r="T6539" t="s">
        <v>6413</v>
      </c>
      <c r="U6539">
        <v>2.75</v>
      </c>
      <c r="V6539" t="s">
        <v>6172</v>
      </c>
      <c r="W6539" t="s">
        <v>5869</v>
      </c>
      <c r="X6539">
        <v>1</v>
      </c>
    </row>
    <row r="6540" spans="1:24" x14ac:dyDescent="0.25">
      <c r="A6540">
        <v>38431</v>
      </c>
      <c r="B6540" t="s">
        <v>5331</v>
      </c>
      <c r="C6540" t="s">
        <v>443</v>
      </c>
      <c r="D6540" t="s">
        <v>6411</v>
      </c>
      <c r="E6540" t="s">
        <v>6192</v>
      </c>
      <c r="F6540">
        <v>27</v>
      </c>
      <c r="G6540" t="s">
        <v>5837</v>
      </c>
      <c r="H6540" t="s">
        <v>5747</v>
      </c>
      <c r="I6540" t="s">
        <v>5748</v>
      </c>
      <c r="J6540">
        <v>355</v>
      </c>
      <c r="K6540">
        <v>24</v>
      </c>
      <c r="L6540">
        <v>5</v>
      </c>
      <c r="M6540" t="s">
        <v>5749</v>
      </c>
      <c r="N6540" t="s">
        <v>5750</v>
      </c>
      <c r="O6540" t="s">
        <v>5874</v>
      </c>
      <c r="P6540" t="s">
        <v>5875</v>
      </c>
      <c r="Q6540" t="s">
        <v>5876</v>
      </c>
      <c r="R6540">
        <v>86377</v>
      </c>
      <c r="S6540" t="s">
        <v>6639</v>
      </c>
      <c r="T6540" t="s">
        <v>6413</v>
      </c>
      <c r="U6540">
        <v>2.75</v>
      </c>
      <c r="V6540" t="s">
        <v>6172</v>
      </c>
      <c r="W6540" t="s">
        <v>5869</v>
      </c>
      <c r="X6540">
        <v>1</v>
      </c>
    </row>
    <row r="6541" spans="1:24" x14ac:dyDescent="0.25">
      <c r="A6541">
        <v>38432</v>
      </c>
      <c r="B6541" t="s">
        <v>5332</v>
      </c>
      <c r="C6541" t="s">
        <v>443</v>
      </c>
      <c r="D6541" t="s">
        <v>6411</v>
      </c>
      <c r="E6541" t="s">
        <v>6192</v>
      </c>
      <c r="F6541">
        <v>27</v>
      </c>
      <c r="G6541" t="s">
        <v>5837</v>
      </c>
      <c r="H6541" t="s">
        <v>5747</v>
      </c>
      <c r="I6541" t="s">
        <v>5748</v>
      </c>
      <c r="J6541">
        <v>355</v>
      </c>
      <c r="K6541">
        <v>24</v>
      </c>
      <c r="L6541">
        <v>5.2</v>
      </c>
      <c r="M6541" t="s">
        <v>5749</v>
      </c>
      <c r="N6541" t="s">
        <v>5750</v>
      </c>
      <c r="O6541" t="s">
        <v>5874</v>
      </c>
      <c r="P6541" t="s">
        <v>5875</v>
      </c>
      <c r="Q6541" t="s">
        <v>5876</v>
      </c>
      <c r="R6541">
        <v>86377</v>
      </c>
      <c r="S6541" t="s">
        <v>6639</v>
      </c>
      <c r="T6541" t="s">
        <v>6413</v>
      </c>
      <c r="U6541">
        <v>2.4900000000000002</v>
      </c>
      <c r="V6541" t="s">
        <v>6172</v>
      </c>
      <c r="W6541" t="s">
        <v>5869</v>
      </c>
      <c r="X6541">
        <v>1</v>
      </c>
    </row>
    <row r="6542" spans="1:24" x14ac:dyDescent="0.25">
      <c r="A6542">
        <v>38432</v>
      </c>
      <c r="B6542" t="s">
        <v>5332</v>
      </c>
      <c r="C6542" t="s">
        <v>443</v>
      </c>
      <c r="D6542" t="s">
        <v>6411</v>
      </c>
      <c r="E6542" t="s">
        <v>6192</v>
      </c>
      <c r="F6542">
        <v>27</v>
      </c>
      <c r="G6542" t="s">
        <v>5837</v>
      </c>
      <c r="H6542" t="s">
        <v>5747</v>
      </c>
      <c r="I6542" t="s">
        <v>5748</v>
      </c>
      <c r="J6542">
        <v>355</v>
      </c>
      <c r="K6542">
        <v>24</v>
      </c>
      <c r="L6542">
        <v>5.2</v>
      </c>
      <c r="M6542" t="s">
        <v>5749</v>
      </c>
      <c r="N6542" t="s">
        <v>5750</v>
      </c>
      <c r="O6542" t="s">
        <v>5874</v>
      </c>
      <c r="P6542" t="s">
        <v>5875</v>
      </c>
      <c r="Q6542" t="s">
        <v>5876</v>
      </c>
      <c r="R6542">
        <v>86377</v>
      </c>
      <c r="S6542" t="s">
        <v>6639</v>
      </c>
      <c r="T6542" t="s">
        <v>6413</v>
      </c>
      <c r="U6542">
        <v>2.4900000000000002</v>
      </c>
      <c r="V6542" t="s">
        <v>6172</v>
      </c>
      <c r="W6542" t="s">
        <v>5869</v>
      </c>
      <c r="X6542">
        <v>1</v>
      </c>
    </row>
    <row r="6543" spans="1:24" x14ac:dyDescent="0.25">
      <c r="A6543">
        <v>38433</v>
      </c>
      <c r="B6543" t="s">
        <v>5333</v>
      </c>
      <c r="C6543" t="s">
        <v>443</v>
      </c>
      <c r="D6543" t="s">
        <v>6411</v>
      </c>
      <c r="E6543" t="s">
        <v>5872</v>
      </c>
      <c r="F6543">
        <v>21</v>
      </c>
      <c r="G6543" t="s">
        <v>6127</v>
      </c>
      <c r="H6543" t="s">
        <v>5747</v>
      </c>
      <c r="I6543" t="s">
        <v>5748</v>
      </c>
      <c r="J6543">
        <v>473</v>
      </c>
      <c r="K6543">
        <v>24</v>
      </c>
      <c r="L6543">
        <v>7.5</v>
      </c>
      <c r="M6543" t="s">
        <v>5749</v>
      </c>
      <c r="N6543" t="s">
        <v>5750</v>
      </c>
      <c r="O6543" t="s">
        <v>5874</v>
      </c>
      <c r="P6543" t="s">
        <v>5875</v>
      </c>
      <c r="Q6543" t="s">
        <v>5876</v>
      </c>
      <c r="R6543">
        <v>86377</v>
      </c>
      <c r="S6543" t="s">
        <v>6639</v>
      </c>
      <c r="T6543" t="s">
        <v>6413</v>
      </c>
      <c r="U6543">
        <v>4.49</v>
      </c>
      <c r="V6543" t="s">
        <v>6172</v>
      </c>
      <c r="W6543" t="s">
        <v>5869</v>
      </c>
      <c r="X6543">
        <v>1</v>
      </c>
    </row>
    <row r="6544" spans="1:24" x14ac:dyDescent="0.25">
      <c r="A6544">
        <v>38433</v>
      </c>
      <c r="B6544" t="s">
        <v>5333</v>
      </c>
      <c r="C6544" t="s">
        <v>443</v>
      </c>
      <c r="D6544" t="s">
        <v>6411</v>
      </c>
      <c r="E6544" t="s">
        <v>5872</v>
      </c>
      <c r="F6544">
        <v>21</v>
      </c>
      <c r="G6544" t="s">
        <v>6127</v>
      </c>
      <c r="H6544" t="s">
        <v>5747</v>
      </c>
      <c r="I6544" t="s">
        <v>5748</v>
      </c>
      <c r="J6544">
        <v>473</v>
      </c>
      <c r="K6544">
        <v>24</v>
      </c>
      <c r="L6544">
        <v>7.5</v>
      </c>
      <c r="M6544" t="s">
        <v>5749</v>
      </c>
      <c r="N6544" t="s">
        <v>5750</v>
      </c>
      <c r="O6544" t="s">
        <v>5874</v>
      </c>
      <c r="P6544" t="s">
        <v>5875</v>
      </c>
      <c r="Q6544" t="s">
        <v>5876</v>
      </c>
      <c r="R6544">
        <v>86377</v>
      </c>
      <c r="S6544" t="s">
        <v>6639</v>
      </c>
      <c r="T6544" t="s">
        <v>6413</v>
      </c>
      <c r="U6544">
        <v>4.49</v>
      </c>
      <c r="V6544" t="s">
        <v>6172</v>
      </c>
      <c r="W6544" t="s">
        <v>5869</v>
      </c>
      <c r="X6544">
        <v>1</v>
      </c>
    </row>
    <row r="6545" spans="1:24" x14ac:dyDescent="0.25">
      <c r="A6545">
        <v>38107</v>
      </c>
      <c r="B6545" t="s">
        <v>5086</v>
      </c>
      <c r="C6545" t="s">
        <v>444</v>
      </c>
      <c r="D6545" t="s">
        <v>6161</v>
      </c>
      <c r="E6545" t="s">
        <v>6162</v>
      </c>
      <c r="F6545">
        <v>10</v>
      </c>
      <c r="G6545" t="s">
        <v>5767</v>
      </c>
      <c r="H6545" t="s">
        <v>5747</v>
      </c>
      <c r="I6545" t="s">
        <v>5748</v>
      </c>
      <c r="J6545">
        <v>473</v>
      </c>
      <c r="K6545">
        <v>24</v>
      </c>
      <c r="L6545">
        <v>6</v>
      </c>
      <c r="M6545" t="s">
        <v>5749</v>
      </c>
      <c r="N6545" t="s">
        <v>5750</v>
      </c>
      <c r="O6545" t="s">
        <v>5751</v>
      </c>
      <c r="P6545" t="s">
        <v>6163</v>
      </c>
      <c r="Q6545" t="s">
        <v>6164</v>
      </c>
      <c r="R6545">
        <v>42144</v>
      </c>
      <c r="S6545" t="s">
        <v>5839</v>
      </c>
      <c r="T6545" t="s">
        <v>5754</v>
      </c>
      <c r="U6545">
        <v>3.5</v>
      </c>
      <c r="V6545" t="s">
        <v>6172</v>
      </c>
      <c r="W6545" t="s">
        <v>5756</v>
      </c>
      <c r="X6545">
        <v>1</v>
      </c>
    </row>
    <row r="6546" spans="1:24" x14ac:dyDescent="0.25">
      <c r="A6546">
        <v>38110</v>
      </c>
      <c r="B6546" t="s">
        <v>5087</v>
      </c>
      <c r="C6546" t="s">
        <v>442</v>
      </c>
      <c r="D6546" t="s">
        <v>5920</v>
      </c>
      <c r="E6546" t="s">
        <v>5958</v>
      </c>
      <c r="F6546">
        <v>20</v>
      </c>
      <c r="G6546" t="s">
        <v>5746</v>
      </c>
      <c r="H6546" t="s">
        <v>5747</v>
      </c>
      <c r="I6546" t="s">
        <v>5748</v>
      </c>
      <c r="J6546">
        <v>4000</v>
      </c>
      <c r="K6546">
        <v>4</v>
      </c>
      <c r="L6546">
        <v>11.5</v>
      </c>
      <c r="M6546" t="s">
        <v>5749</v>
      </c>
      <c r="N6546" t="s">
        <v>5750</v>
      </c>
      <c r="O6546" t="s">
        <v>5751</v>
      </c>
      <c r="P6546" t="s">
        <v>5922</v>
      </c>
      <c r="Q6546" t="s">
        <v>5947</v>
      </c>
      <c r="R6546">
        <v>42006</v>
      </c>
      <c r="S6546" t="s">
        <v>5946</v>
      </c>
      <c r="T6546" t="s">
        <v>5946</v>
      </c>
      <c r="U6546">
        <v>39.99</v>
      </c>
      <c r="V6546" t="s">
        <v>5960</v>
      </c>
      <c r="W6546" t="s">
        <v>5869</v>
      </c>
      <c r="X6546">
        <v>1</v>
      </c>
    </row>
    <row r="6547" spans="1:24" x14ac:dyDescent="0.25">
      <c r="A6547">
        <v>36269</v>
      </c>
      <c r="B6547" t="s">
        <v>4750</v>
      </c>
      <c r="C6547" t="s">
        <v>441</v>
      </c>
      <c r="D6547" t="s">
        <v>5757</v>
      </c>
      <c r="E6547" t="s">
        <v>5766</v>
      </c>
      <c r="F6547">
        <v>11</v>
      </c>
      <c r="G6547" t="s">
        <v>5862</v>
      </c>
      <c r="H6547" t="s">
        <v>5747</v>
      </c>
      <c r="I6547" t="s">
        <v>5748</v>
      </c>
      <c r="J6547">
        <v>750</v>
      </c>
      <c r="K6547">
        <v>12</v>
      </c>
      <c r="L6547">
        <v>40</v>
      </c>
      <c r="M6547" t="s">
        <v>5749</v>
      </c>
      <c r="N6547" t="s">
        <v>5750</v>
      </c>
      <c r="O6547" t="s">
        <v>5863</v>
      </c>
      <c r="P6547" t="s">
        <v>5762</v>
      </c>
      <c r="Q6547" t="s">
        <v>5864</v>
      </c>
      <c r="R6547">
        <v>43500</v>
      </c>
      <c r="S6547" t="s">
        <v>5773</v>
      </c>
      <c r="T6547" t="s">
        <v>5773</v>
      </c>
      <c r="U6547">
        <v>29.99</v>
      </c>
      <c r="V6547" t="s">
        <v>5755</v>
      </c>
      <c r="W6547" t="s">
        <v>5756</v>
      </c>
      <c r="X6547">
        <v>1</v>
      </c>
    </row>
    <row r="6548" spans="1:24" x14ac:dyDescent="0.25">
      <c r="A6548">
        <v>35584</v>
      </c>
      <c r="B6548" t="s">
        <v>4670</v>
      </c>
      <c r="C6548" t="s">
        <v>443</v>
      </c>
      <c r="D6548" t="s">
        <v>6177</v>
      </c>
      <c r="E6548" t="s">
        <v>6167</v>
      </c>
      <c r="F6548">
        <v>27</v>
      </c>
      <c r="G6548" t="s">
        <v>5837</v>
      </c>
      <c r="H6548" t="s">
        <v>5747</v>
      </c>
      <c r="I6548" t="s">
        <v>5748</v>
      </c>
      <c r="J6548">
        <v>330</v>
      </c>
      <c r="K6548">
        <v>24</v>
      </c>
      <c r="L6548">
        <v>5</v>
      </c>
      <c r="M6548" t="s">
        <v>5759</v>
      </c>
      <c r="N6548" t="s">
        <v>6253</v>
      </c>
      <c r="O6548" t="s">
        <v>5874</v>
      </c>
      <c r="P6548" t="s">
        <v>5875</v>
      </c>
      <c r="Q6548" t="s">
        <v>5876</v>
      </c>
      <c r="R6548">
        <v>95640</v>
      </c>
      <c r="S6548" t="s">
        <v>6198</v>
      </c>
      <c r="T6548" t="s">
        <v>6199</v>
      </c>
      <c r="U6548">
        <v>2.62</v>
      </c>
      <c r="V6548" t="s">
        <v>6172</v>
      </c>
      <c r="W6548" t="s">
        <v>5869</v>
      </c>
      <c r="X6548">
        <v>1</v>
      </c>
    </row>
    <row r="6549" spans="1:24" x14ac:dyDescent="0.25">
      <c r="A6549">
        <v>35584</v>
      </c>
      <c r="B6549" t="s">
        <v>4670</v>
      </c>
      <c r="C6549" t="s">
        <v>443</v>
      </c>
      <c r="D6549" t="s">
        <v>6177</v>
      </c>
      <c r="E6549" t="s">
        <v>6167</v>
      </c>
      <c r="F6549">
        <v>27</v>
      </c>
      <c r="G6549" t="s">
        <v>5837</v>
      </c>
      <c r="H6549" t="s">
        <v>5747</v>
      </c>
      <c r="I6549" t="s">
        <v>5748</v>
      </c>
      <c r="J6549">
        <v>330</v>
      </c>
      <c r="K6549">
        <v>24</v>
      </c>
      <c r="L6549">
        <v>5</v>
      </c>
      <c r="M6549" t="s">
        <v>5759</v>
      </c>
      <c r="N6549" t="s">
        <v>6253</v>
      </c>
      <c r="O6549" t="s">
        <v>5874</v>
      </c>
      <c r="P6549" t="s">
        <v>5875</v>
      </c>
      <c r="Q6549" t="s">
        <v>5876</v>
      </c>
      <c r="R6549">
        <v>95640</v>
      </c>
      <c r="S6549" t="s">
        <v>6198</v>
      </c>
      <c r="T6549" t="s">
        <v>6199</v>
      </c>
      <c r="U6549">
        <v>2.62</v>
      </c>
      <c r="V6549" t="s">
        <v>6172</v>
      </c>
      <c r="W6549" t="s">
        <v>5869</v>
      </c>
      <c r="X6549">
        <v>1</v>
      </c>
    </row>
    <row r="6550" spans="1:24" x14ac:dyDescent="0.25">
      <c r="A6550">
        <v>35590</v>
      </c>
      <c r="B6550" t="s">
        <v>4499</v>
      </c>
      <c r="C6550" t="s">
        <v>443</v>
      </c>
      <c r="D6550" t="s">
        <v>6411</v>
      </c>
      <c r="E6550" t="s">
        <v>6342</v>
      </c>
      <c r="F6550">
        <v>27</v>
      </c>
      <c r="G6550" t="s">
        <v>5837</v>
      </c>
      <c r="H6550" t="s">
        <v>5747</v>
      </c>
      <c r="I6550" t="s">
        <v>5748</v>
      </c>
      <c r="J6550">
        <v>473</v>
      </c>
      <c r="K6550">
        <v>24</v>
      </c>
      <c r="L6550">
        <v>5</v>
      </c>
      <c r="M6550" t="s">
        <v>5749</v>
      </c>
      <c r="N6550" t="s">
        <v>5750</v>
      </c>
      <c r="O6550" t="s">
        <v>5874</v>
      </c>
      <c r="P6550" t="s">
        <v>5875</v>
      </c>
      <c r="Q6550" t="s">
        <v>5876</v>
      </c>
      <c r="R6550">
        <v>86377</v>
      </c>
      <c r="S6550" t="s">
        <v>6639</v>
      </c>
      <c r="T6550" t="s">
        <v>6413</v>
      </c>
      <c r="U6550">
        <v>3.49</v>
      </c>
      <c r="V6550" t="s">
        <v>6172</v>
      </c>
      <c r="W6550" t="s">
        <v>5869</v>
      </c>
      <c r="X6550">
        <v>1</v>
      </c>
    </row>
    <row r="6551" spans="1:24" x14ac:dyDescent="0.25">
      <c r="A6551">
        <v>35590</v>
      </c>
      <c r="B6551" t="s">
        <v>4499</v>
      </c>
      <c r="C6551" t="s">
        <v>443</v>
      </c>
      <c r="D6551" t="s">
        <v>6411</v>
      </c>
      <c r="E6551" t="s">
        <v>6342</v>
      </c>
      <c r="F6551">
        <v>27</v>
      </c>
      <c r="G6551" t="s">
        <v>5837</v>
      </c>
      <c r="H6551" t="s">
        <v>5747</v>
      </c>
      <c r="I6551" t="s">
        <v>5748</v>
      </c>
      <c r="J6551">
        <v>473</v>
      </c>
      <c r="K6551">
        <v>24</v>
      </c>
      <c r="L6551">
        <v>5</v>
      </c>
      <c r="M6551" t="s">
        <v>5749</v>
      </c>
      <c r="N6551" t="s">
        <v>5750</v>
      </c>
      <c r="O6551" t="s">
        <v>5874</v>
      </c>
      <c r="P6551" t="s">
        <v>5875</v>
      </c>
      <c r="Q6551" t="s">
        <v>5876</v>
      </c>
      <c r="R6551">
        <v>86377</v>
      </c>
      <c r="S6551" t="s">
        <v>6639</v>
      </c>
      <c r="T6551" t="s">
        <v>6413</v>
      </c>
      <c r="U6551">
        <v>3.49</v>
      </c>
      <c r="V6551" t="s">
        <v>6172</v>
      </c>
      <c r="W6551" t="s">
        <v>5869</v>
      </c>
      <c r="X6551">
        <v>1</v>
      </c>
    </row>
    <row r="6552" spans="1:24" x14ac:dyDescent="0.25">
      <c r="A6552">
        <v>36108</v>
      </c>
      <c r="B6552" t="s">
        <v>4693</v>
      </c>
      <c r="C6552" t="s">
        <v>443</v>
      </c>
      <c r="D6552" t="s">
        <v>5871</v>
      </c>
      <c r="E6552" t="s">
        <v>5872</v>
      </c>
      <c r="F6552">
        <v>27</v>
      </c>
      <c r="G6552" t="s">
        <v>5837</v>
      </c>
      <c r="H6552" t="s">
        <v>5747</v>
      </c>
      <c r="I6552" t="s">
        <v>5748</v>
      </c>
      <c r="J6552">
        <v>473</v>
      </c>
      <c r="K6552">
        <v>24</v>
      </c>
      <c r="L6552">
        <v>5.9</v>
      </c>
      <c r="M6552" t="s">
        <v>5749</v>
      </c>
      <c r="N6552" t="s">
        <v>5750</v>
      </c>
      <c r="O6552" t="s">
        <v>5874</v>
      </c>
      <c r="P6552" t="s">
        <v>5875</v>
      </c>
      <c r="Q6552" t="s">
        <v>5876</v>
      </c>
      <c r="R6552">
        <v>42735</v>
      </c>
      <c r="S6552" t="s">
        <v>6181</v>
      </c>
      <c r="T6552" t="s">
        <v>6182</v>
      </c>
      <c r="U6552">
        <v>3.31</v>
      </c>
      <c r="V6552" t="s">
        <v>6172</v>
      </c>
      <c r="W6552" t="s">
        <v>5869</v>
      </c>
      <c r="X6552">
        <v>1</v>
      </c>
    </row>
    <row r="6553" spans="1:24" x14ac:dyDescent="0.25">
      <c r="A6553">
        <v>36108</v>
      </c>
      <c r="B6553" t="s">
        <v>4693</v>
      </c>
      <c r="C6553" t="s">
        <v>443</v>
      </c>
      <c r="D6553" t="s">
        <v>5871</v>
      </c>
      <c r="E6553" t="s">
        <v>5872</v>
      </c>
      <c r="F6553">
        <v>27</v>
      </c>
      <c r="G6553" t="s">
        <v>5837</v>
      </c>
      <c r="H6553" t="s">
        <v>5747</v>
      </c>
      <c r="I6553" t="s">
        <v>5748</v>
      </c>
      <c r="J6553">
        <v>473</v>
      </c>
      <c r="K6553">
        <v>24</v>
      </c>
      <c r="L6553">
        <v>5.9</v>
      </c>
      <c r="M6553" t="s">
        <v>5749</v>
      </c>
      <c r="N6553" t="s">
        <v>5750</v>
      </c>
      <c r="O6553" t="s">
        <v>5874</v>
      </c>
      <c r="P6553" t="s">
        <v>5875</v>
      </c>
      <c r="Q6553" t="s">
        <v>5876</v>
      </c>
      <c r="R6553">
        <v>42735</v>
      </c>
      <c r="S6553" t="s">
        <v>6181</v>
      </c>
      <c r="T6553" t="s">
        <v>6182</v>
      </c>
      <c r="U6553">
        <v>3.31</v>
      </c>
      <c r="V6553" t="s">
        <v>6172</v>
      </c>
      <c r="W6553" t="s">
        <v>5869</v>
      </c>
      <c r="X6553">
        <v>1</v>
      </c>
    </row>
    <row r="6554" spans="1:24" x14ac:dyDescent="0.25">
      <c r="A6554">
        <v>36190</v>
      </c>
      <c r="B6554" t="s">
        <v>4676</v>
      </c>
      <c r="C6554" t="s">
        <v>443</v>
      </c>
      <c r="D6554" t="s">
        <v>6411</v>
      </c>
      <c r="E6554" t="s">
        <v>6192</v>
      </c>
      <c r="F6554">
        <v>27</v>
      </c>
      <c r="G6554" t="s">
        <v>5837</v>
      </c>
      <c r="H6554" t="s">
        <v>5747</v>
      </c>
      <c r="I6554" t="s">
        <v>5748</v>
      </c>
      <c r="J6554">
        <v>4260</v>
      </c>
      <c r="K6554">
        <v>2</v>
      </c>
      <c r="L6554">
        <v>5</v>
      </c>
      <c r="M6554" t="s">
        <v>5749</v>
      </c>
      <c r="N6554" t="s">
        <v>5750</v>
      </c>
      <c r="O6554" t="s">
        <v>5874</v>
      </c>
      <c r="P6554" t="s">
        <v>5875</v>
      </c>
      <c r="Q6554" t="s">
        <v>5876</v>
      </c>
      <c r="R6554">
        <v>86377</v>
      </c>
      <c r="S6554" t="s">
        <v>6639</v>
      </c>
      <c r="T6554" t="s">
        <v>6413</v>
      </c>
      <c r="U6554">
        <v>24.99</v>
      </c>
      <c r="V6554" t="s">
        <v>6172</v>
      </c>
      <c r="W6554" t="s">
        <v>5869</v>
      </c>
      <c r="X6554">
        <v>12</v>
      </c>
    </row>
    <row r="6555" spans="1:24" x14ac:dyDescent="0.25">
      <c r="A6555">
        <v>36190</v>
      </c>
      <c r="B6555" t="s">
        <v>4676</v>
      </c>
      <c r="C6555" t="s">
        <v>443</v>
      </c>
      <c r="D6555" t="s">
        <v>6411</v>
      </c>
      <c r="E6555" t="s">
        <v>6192</v>
      </c>
      <c r="F6555">
        <v>27</v>
      </c>
      <c r="G6555" t="s">
        <v>5837</v>
      </c>
      <c r="H6555" t="s">
        <v>5747</v>
      </c>
      <c r="I6555" t="s">
        <v>5748</v>
      </c>
      <c r="J6555">
        <v>4260</v>
      </c>
      <c r="K6555">
        <v>2</v>
      </c>
      <c r="L6555">
        <v>5</v>
      </c>
      <c r="M6555" t="s">
        <v>5749</v>
      </c>
      <c r="N6555" t="s">
        <v>5750</v>
      </c>
      <c r="O6555" t="s">
        <v>5874</v>
      </c>
      <c r="P6555" t="s">
        <v>5875</v>
      </c>
      <c r="Q6555" t="s">
        <v>5876</v>
      </c>
      <c r="R6555">
        <v>86377</v>
      </c>
      <c r="S6555" t="s">
        <v>6639</v>
      </c>
      <c r="T6555" t="s">
        <v>6413</v>
      </c>
      <c r="U6555">
        <v>24.99</v>
      </c>
      <c r="V6555" t="s">
        <v>6172</v>
      </c>
      <c r="W6555" t="s">
        <v>5869</v>
      </c>
      <c r="X6555">
        <v>12</v>
      </c>
    </row>
    <row r="6556" spans="1:24" x14ac:dyDescent="0.25">
      <c r="A6556">
        <v>36885</v>
      </c>
      <c r="B6556" t="s">
        <v>3161</v>
      </c>
      <c r="C6556" t="s">
        <v>442</v>
      </c>
      <c r="D6556" t="s">
        <v>5929</v>
      </c>
      <c r="E6556" t="s">
        <v>5991</v>
      </c>
      <c r="F6556">
        <v>20</v>
      </c>
      <c r="G6556" t="s">
        <v>5746</v>
      </c>
      <c r="H6556" t="s">
        <v>5748</v>
      </c>
      <c r="I6556" t="s">
        <v>5748</v>
      </c>
      <c r="J6556">
        <v>750</v>
      </c>
      <c r="K6556">
        <v>6</v>
      </c>
      <c r="L6556">
        <v>20</v>
      </c>
      <c r="M6556" t="s">
        <v>5759</v>
      </c>
      <c r="N6556" t="s">
        <v>5992</v>
      </c>
      <c r="O6556" t="s">
        <v>5761</v>
      </c>
      <c r="P6556" t="s">
        <v>5889</v>
      </c>
      <c r="Q6556" t="s">
        <v>5993</v>
      </c>
      <c r="R6556">
        <v>60872</v>
      </c>
      <c r="S6556" t="s">
        <v>6143</v>
      </c>
      <c r="T6556" t="s">
        <v>5965</v>
      </c>
      <c r="U6556">
        <v>34.99</v>
      </c>
      <c r="V6556" t="s">
        <v>5755</v>
      </c>
      <c r="W6556" t="s">
        <v>5765</v>
      </c>
      <c r="X6556">
        <v>1</v>
      </c>
    </row>
    <row r="6557" spans="1:24" x14ac:dyDescent="0.25">
      <c r="A6557">
        <v>36996</v>
      </c>
      <c r="B6557" t="s">
        <v>4956</v>
      </c>
      <c r="C6557" t="s">
        <v>443</v>
      </c>
      <c r="D6557" t="s">
        <v>5871</v>
      </c>
      <c r="E6557" t="s">
        <v>5872</v>
      </c>
      <c r="F6557">
        <v>27</v>
      </c>
      <c r="G6557" t="s">
        <v>5837</v>
      </c>
      <c r="H6557" t="s">
        <v>5747</v>
      </c>
      <c r="I6557" t="s">
        <v>5748</v>
      </c>
      <c r="J6557">
        <v>500</v>
      </c>
      <c r="K6557">
        <v>12</v>
      </c>
      <c r="L6557">
        <v>6.5</v>
      </c>
      <c r="M6557" t="s">
        <v>5749</v>
      </c>
      <c r="N6557" t="s">
        <v>5750</v>
      </c>
      <c r="O6557" t="s">
        <v>5874</v>
      </c>
      <c r="P6557" t="s">
        <v>5875</v>
      </c>
      <c r="Q6557" t="s">
        <v>5876</v>
      </c>
      <c r="R6557">
        <v>86613</v>
      </c>
      <c r="S6557" t="s">
        <v>6449</v>
      </c>
      <c r="T6557" t="s">
        <v>6449</v>
      </c>
      <c r="U6557">
        <v>18.32</v>
      </c>
      <c r="V6557" t="s">
        <v>5755</v>
      </c>
      <c r="W6557" t="s">
        <v>5869</v>
      </c>
      <c r="X6557">
        <v>1</v>
      </c>
    </row>
    <row r="6558" spans="1:24" x14ac:dyDescent="0.25">
      <c r="A6558">
        <v>36996</v>
      </c>
      <c r="B6558" t="s">
        <v>4956</v>
      </c>
      <c r="C6558" t="s">
        <v>443</v>
      </c>
      <c r="D6558" t="s">
        <v>5871</v>
      </c>
      <c r="E6558" t="s">
        <v>5872</v>
      </c>
      <c r="F6558">
        <v>27</v>
      </c>
      <c r="G6558" t="s">
        <v>5837</v>
      </c>
      <c r="H6558" t="s">
        <v>5747</v>
      </c>
      <c r="I6558" t="s">
        <v>5748</v>
      </c>
      <c r="J6558">
        <v>500</v>
      </c>
      <c r="K6558">
        <v>12</v>
      </c>
      <c r="L6558">
        <v>6.5</v>
      </c>
      <c r="M6558" t="s">
        <v>5749</v>
      </c>
      <c r="N6558" t="s">
        <v>5750</v>
      </c>
      <c r="O6558" t="s">
        <v>5874</v>
      </c>
      <c r="P6558" t="s">
        <v>5875</v>
      </c>
      <c r="Q6558" t="s">
        <v>5876</v>
      </c>
      <c r="R6558">
        <v>86613</v>
      </c>
      <c r="S6558" t="s">
        <v>6449</v>
      </c>
      <c r="T6558" t="s">
        <v>6449</v>
      </c>
      <c r="U6558">
        <v>18.32</v>
      </c>
      <c r="V6558" t="s">
        <v>5755</v>
      </c>
      <c r="W6558" t="s">
        <v>5869</v>
      </c>
      <c r="X6558">
        <v>1</v>
      </c>
    </row>
    <row r="6559" spans="1:24" x14ac:dyDescent="0.25">
      <c r="A6559">
        <v>36997</v>
      </c>
      <c r="B6559" t="s">
        <v>4955</v>
      </c>
      <c r="C6559" t="s">
        <v>443</v>
      </c>
      <c r="D6559" t="s">
        <v>5871</v>
      </c>
      <c r="E6559" t="s">
        <v>5872</v>
      </c>
      <c r="F6559">
        <v>27</v>
      </c>
      <c r="G6559" t="s">
        <v>5837</v>
      </c>
      <c r="H6559" t="s">
        <v>5747</v>
      </c>
      <c r="I6559" t="s">
        <v>5748</v>
      </c>
      <c r="J6559">
        <v>500</v>
      </c>
      <c r="K6559">
        <v>12</v>
      </c>
      <c r="L6559">
        <v>8.5</v>
      </c>
      <c r="M6559" t="s">
        <v>5749</v>
      </c>
      <c r="N6559" t="s">
        <v>5750</v>
      </c>
      <c r="O6559" t="s">
        <v>5874</v>
      </c>
      <c r="P6559" t="s">
        <v>5875</v>
      </c>
      <c r="Q6559" t="s">
        <v>5876</v>
      </c>
      <c r="R6559">
        <v>86613</v>
      </c>
      <c r="S6559" t="s">
        <v>6449</v>
      </c>
      <c r="T6559" t="s">
        <v>6449</v>
      </c>
      <c r="U6559">
        <v>18.32</v>
      </c>
      <c r="V6559" t="s">
        <v>5755</v>
      </c>
      <c r="W6559" t="s">
        <v>5869</v>
      </c>
      <c r="X6559">
        <v>1</v>
      </c>
    </row>
    <row r="6560" spans="1:24" x14ac:dyDescent="0.25">
      <c r="A6560">
        <v>36997</v>
      </c>
      <c r="B6560" t="s">
        <v>4955</v>
      </c>
      <c r="C6560" t="s">
        <v>443</v>
      </c>
      <c r="D6560" t="s">
        <v>5871</v>
      </c>
      <c r="E6560" t="s">
        <v>5872</v>
      </c>
      <c r="F6560">
        <v>27</v>
      </c>
      <c r="G6560" t="s">
        <v>5837</v>
      </c>
      <c r="H6560" t="s">
        <v>5747</v>
      </c>
      <c r="I6560" t="s">
        <v>5748</v>
      </c>
      <c r="J6560">
        <v>500</v>
      </c>
      <c r="K6560">
        <v>12</v>
      </c>
      <c r="L6560">
        <v>8.5</v>
      </c>
      <c r="M6560" t="s">
        <v>5749</v>
      </c>
      <c r="N6560" t="s">
        <v>5750</v>
      </c>
      <c r="O6560" t="s">
        <v>5874</v>
      </c>
      <c r="P6560" t="s">
        <v>5875</v>
      </c>
      <c r="Q6560" t="s">
        <v>5876</v>
      </c>
      <c r="R6560">
        <v>86613</v>
      </c>
      <c r="S6560" t="s">
        <v>6449</v>
      </c>
      <c r="T6560" t="s">
        <v>6449</v>
      </c>
      <c r="U6560">
        <v>18.32</v>
      </c>
      <c r="V6560" t="s">
        <v>5755</v>
      </c>
      <c r="W6560" t="s">
        <v>5869</v>
      </c>
      <c r="X6560">
        <v>1</v>
      </c>
    </row>
    <row r="6561" spans="1:24" x14ac:dyDescent="0.25">
      <c r="A6561">
        <v>37446</v>
      </c>
      <c r="B6561" t="s">
        <v>4987</v>
      </c>
      <c r="C6561" t="s">
        <v>443</v>
      </c>
      <c r="D6561" t="s">
        <v>6651</v>
      </c>
      <c r="E6561" t="s">
        <v>6342</v>
      </c>
      <c r="F6561">
        <v>27</v>
      </c>
      <c r="G6561" t="s">
        <v>5837</v>
      </c>
      <c r="H6561" t="s">
        <v>5747</v>
      </c>
      <c r="I6561" t="s">
        <v>5748</v>
      </c>
      <c r="J6561">
        <v>473</v>
      </c>
      <c r="K6561">
        <v>24</v>
      </c>
      <c r="L6561">
        <v>5.5</v>
      </c>
      <c r="M6561" t="s">
        <v>5749</v>
      </c>
      <c r="N6561" t="s">
        <v>5750</v>
      </c>
      <c r="O6561" t="s">
        <v>5874</v>
      </c>
      <c r="P6561" t="s">
        <v>5875</v>
      </c>
      <c r="Q6561" t="s">
        <v>5876</v>
      </c>
      <c r="R6561">
        <v>96</v>
      </c>
      <c r="S6561" t="s">
        <v>6638</v>
      </c>
      <c r="T6561" t="s">
        <v>6638</v>
      </c>
      <c r="U6561">
        <v>4.2</v>
      </c>
      <c r="V6561" t="s">
        <v>6172</v>
      </c>
      <c r="W6561" t="s">
        <v>5869</v>
      </c>
      <c r="X6561">
        <v>1</v>
      </c>
    </row>
    <row r="6562" spans="1:24" x14ac:dyDescent="0.25">
      <c r="A6562">
        <v>37446</v>
      </c>
      <c r="B6562" t="s">
        <v>4987</v>
      </c>
      <c r="C6562" t="s">
        <v>443</v>
      </c>
      <c r="D6562" t="s">
        <v>6651</v>
      </c>
      <c r="E6562" t="s">
        <v>6342</v>
      </c>
      <c r="F6562">
        <v>27</v>
      </c>
      <c r="G6562" t="s">
        <v>5837</v>
      </c>
      <c r="H6562" t="s">
        <v>5747</v>
      </c>
      <c r="I6562" t="s">
        <v>5748</v>
      </c>
      <c r="J6562">
        <v>473</v>
      </c>
      <c r="K6562">
        <v>24</v>
      </c>
      <c r="L6562">
        <v>5.5</v>
      </c>
      <c r="M6562" t="s">
        <v>5749</v>
      </c>
      <c r="N6562" t="s">
        <v>5750</v>
      </c>
      <c r="O6562" t="s">
        <v>5874</v>
      </c>
      <c r="P6562" t="s">
        <v>5875</v>
      </c>
      <c r="Q6562" t="s">
        <v>5876</v>
      </c>
      <c r="R6562">
        <v>96</v>
      </c>
      <c r="S6562" t="s">
        <v>6638</v>
      </c>
      <c r="T6562" t="s">
        <v>6638</v>
      </c>
      <c r="U6562">
        <v>4.2</v>
      </c>
      <c r="V6562" t="s">
        <v>6172</v>
      </c>
      <c r="W6562" t="s">
        <v>5869</v>
      </c>
      <c r="X6562">
        <v>1</v>
      </c>
    </row>
    <row r="6563" spans="1:24" x14ac:dyDescent="0.25">
      <c r="A6563">
        <v>36358</v>
      </c>
      <c r="B6563" t="s">
        <v>4714</v>
      </c>
      <c r="C6563" t="s">
        <v>443</v>
      </c>
      <c r="D6563" t="s">
        <v>5871</v>
      </c>
      <c r="E6563" t="s">
        <v>5872</v>
      </c>
      <c r="F6563">
        <v>27</v>
      </c>
      <c r="G6563" t="s">
        <v>5837</v>
      </c>
      <c r="H6563" t="s">
        <v>5747</v>
      </c>
      <c r="I6563" t="s">
        <v>5748</v>
      </c>
      <c r="J6563">
        <v>473</v>
      </c>
      <c r="K6563">
        <v>24</v>
      </c>
      <c r="L6563">
        <v>7.3</v>
      </c>
      <c r="M6563" t="s">
        <v>5749</v>
      </c>
      <c r="N6563" t="s">
        <v>5750</v>
      </c>
      <c r="O6563" t="s">
        <v>5874</v>
      </c>
      <c r="P6563" t="s">
        <v>5875</v>
      </c>
      <c r="Q6563" t="s">
        <v>5876</v>
      </c>
      <c r="R6563">
        <v>86613</v>
      </c>
      <c r="S6563" t="s">
        <v>6449</v>
      </c>
      <c r="T6563" t="s">
        <v>6449</v>
      </c>
      <c r="U6563">
        <v>5.46</v>
      </c>
      <c r="V6563" t="s">
        <v>6172</v>
      </c>
      <c r="W6563" t="s">
        <v>5869</v>
      </c>
      <c r="X6563">
        <v>1</v>
      </c>
    </row>
    <row r="6564" spans="1:24" x14ac:dyDescent="0.25">
      <c r="A6564">
        <v>36358</v>
      </c>
      <c r="B6564" t="s">
        <v>4714</v>
      </c>
      <c r="C6564" t="s">
        <v>443</v>
      </c>
      <c r="D6564" t="s">
        <v>5871</v>
      </c>
      <c r="E6564" t="s">
        <v>5872</v>
      </c>
      <c r="F6564">
        <v>27</v>
      </c>
      <c r="G6564" t="s">
        <v>5837</v>
      </c>
      <c r="H6564" t="s">
        <v>5747</v>
      </c>
      <c r="I6564" t="s">
        <v>5748</v>
      </c>
      <c r="J6564">
        <v>473</v>
      </c>
      <c r="K6564">
        <v>24</v>
      </c>
      <c r="L6564">
        <v>7.3</v>
      </c>
      <c r="M6564" t="s">
        <v>5749</v>
      </c>
      <c r="N6564" t="s">
        <v>5750</v>
      </c>
      <c r="O6564" t="s">
        <v>5874</v>
      </c>
      <c r="P6564" t="s">
        <v>5875</v>
      </c>
      <c r="Q6564" t="s">
        <v>5876</v>
      </c>
      <c r="R6564">
        <v>86613</v>
      </c>
      <c r="S6564" t="s">
        <v>6449</v>
      </c>
      <c r="T6564" t="s">
        <v>6449</v>
      </c>
      <c r="U6564">
        <v>5.46</v>
      </c>
      <c r="V6564" t="s">
        <v>6172</v>
      </c>
      <c r="W6564" t="s">
        <v>5869</v>
      </c>
      <c r="X6564">
        <v>1</v>
      </c>
    </row>
    <row r="6565" spans="1:24" x14ac:dyDescent="0.25">
      <c r="A6565">
        <v>36890</v>
      </c>
      <c r="B6565" t="s">
        <v>4841</v>
      </c>
      <c r="C6565" t="s">
        <v>443</v>
      </c>
      <c r="D6565" t="s">
        <v>6177</v>
      </c>
      <c r="E6565" t="s">
        <v>5872</v>
      </c>
      <c r="F6565">
        <v>27</v>
      </c>
      <c r="G6565" t="s">
        <v>5837</v>
      </c>
      <c r="H6565" t="s">
        <v>5747</v>
      </c>
      <c r="I6565" t="s">
        <v>5748</v>
      </c>
      <c r="J6565">
        <v>2130</v>
      </c>
      <c r="K6565">
        <v>4</v>
      </c>
      <c r="L6565">
        <v>6.9</v>
      </c>
      <c r="M6565" t="s">
        <v>5749</v>
      </c>
      <c r="N6565" t="s">
        <v>5750</v>
      </c>
      <c r="O6565" t="s">
        <v>5874</v>
      </c>
      <c r="P6565" t="s">
        <v>5875</v>
      </c>
      <c r="Q6565" t="s">
        <v>5876</v>
      </c>
      <c r="R6565">
        <v>42339</v>
      </c>
      <c r="S6565" t="s">
        <v>6194</v>
      </c>
      <c r="T6565" t="s">
        <v>6195</v>
      </c>
      <c r="U6565">
        <v>10.44</v>
      </c>
      <c r="V6565" t="s">
        <v>6172</v>
      </c>
      <c r="W6565" t="s">
        <v>5869</v>
      </c>
      <c r="X6565">
        <v>6</v>
      </c>
    </row>
    <row r="6566" spans="1:24" x14ac:dyDescent="0.25">
      <c r="A6566">
        <v>36890</v>
      </c>
      <c r="B6566" t="s">
        <v>4841</v>
      </c>
      <c r="C6566" t="s">
        <v>443</v>
      </c>
      <c r="D6566" t="s">
        <v>6177</v>
      </c>
      <c r="E6566" t="s">
        <v>5872</v>
      </c>
      <c r="F6566">
        <v>27</v>
      </c>
      <c r="G6566" t="s">
        <v>5837</v>
      </c>
      <c r="H6566" t="s">
        <v>5747</v>
      </c>
      <c r="I6566" t="s">
        <v>5748</v>
      </c>
      <c r="J6566">
        <v>2130</v>
      </c>
      <c r="K6566">
        <v>4</v>
      </c>
      <c r="L6566">
        <v>6.9</v>
      </c>
      <c r="M6566" t="s">
        <v>5749</v>
      </c>
      <c r="N6566" t="s">
        <v>5750</v>
      </c>
      <c r="O6566" t="s">
        <v>5874</v>
      </c>
      <c r="P6566" t="s">
        <v>5875</v>
      </c>
      <c r="Q6566" t="s">
        <v>5876</v>
      </c>
      <c r="R6566">
        <v>42339</v>
      </c>
      <c r="S6566" t="s">
        <v>6194</v>
      </c>
      <c r="T6566" t="s">
        <v>6195</v>
      </c>
      <c r="U6566">
        <v>10.44</v>
      </c>
      <c r="V6566" t="s">
        <v>6172</v>
      </c>
      <c r="W6566" t="s">
        <v>5869</v>
      </c>
      <c r="X6566">
        <v>6</v>
      </c>
    </row>
    <row r="6567" spans="1:24" x14ac:dyDescent="0.25">
      <c r="A6567">
        <v>36998</v>
      </c>
      <c r="B6567" t="s">
        <v>4954</v>
      </c>
      <c r="C6567" t="s">
        <v>443</v>
      </c>
      <c r="D6567" t="s">
        <v>5871</v>
      </c>
      <c r="E6567" t="s">
        <v>5872</v>
      </c>
      <c r="F6567">
        <v>27</v>
      </c>
      <c r="G6567" t="s">
        <v>5837</v>
      </c>
      <c r="H6567" t="s">
        <v>5868</v>
      </c>
      <c r="I6567" t="s">
        <v>5748</v>
      </c>
      <c r="J6567">
        <v>500</v>
      </c>
      <c r="K6567">
        <v>12</v>
      </c>
      <c r="L6567">
        <v>5.8</v>
      </c>
      <c r="M6567" t="s">
        <v>5749</v>
      </c>
      <c r="N6567" t="s">
        <v>5750</v>
      </c>
      <c r="O6567" t="s">
        <v>5874</v>
      </c>
      <c r="P6567" t="s">
        <v>5875</v>
      </c>
      <c r="Q6567" t="s">
        <v>5876</v>
      </c>
      <c r="R6567">
        <v>86613</v>
      </c>
      <c r="S6567" t="s">
        <v>6449</v>
      </c>
      <c r="T6567" t="s">
        <v>6449</v>
      </c>
      <c r="U6567">
        <v>14.1</v>
      </c>
      <c r="V6567" t="s">
        <v>5755</v>
      </c>
      <c r="W6567" t="s">
        <v>5869</v>
      </c>
      <c r="X6567">
        <v>1</v>
      </c>
    </row>
    <row r="6568" spans="1:24" x14ac:dyDescent="0.25">
      <c r="A6568">
        <v>36998</v>
      </c>
      <c r="B6568" t="s">
        <v>4954</v>
      </c>
      <c r="C6568" t="s">
        <v>443</v>
      </c>
      <c r="D6568" t="s">
        <v>5871</v>
      </c>
      <c r="E6568" t="s">
        <v>5872</v>
      </c>
      <c r="F6568">
        <v>27</v>
      </c>
      <c r="G6568" t="s">
        <v>5837</v>
      </c>
      <c r="H6568" t="s">
        <v>5868</v>
      </c>
      <c r="I6568" t="s">
        <v>5748</v>
      </c>
      <c r="J6568">
        <v>500</v>
      </c>
      <c r="K6568">
        <v>12</v>
      </c>
      <c r="L6568">
        <v>5.8</v>
      </c>
      <c r="M6568" t="s">
        <v>5749</v>
      </c>
      <c r="N6568" t="s">
        <v>5750</v>
      </c>
      <c r="O6568" t="s">
        <v>5874</v>
      </c>
      <c r="P6568" t="s">
        <v>5875</v>
      </c>
      <c r="Q6568" t="s">
        <v>5876</v>
      </c>
      <c r="R6568">
        <v>86613</v>
      </c>
      <c r="S6568" t="s">
        <v>6449</v>
      </c>
      <c r="T6568" t="s">
        <v>6449</v>
      </c>
      <c r="U6568">
        <v>14.1</v>
      </c>
      <c r="V6568" t="s">
        <v>5755</v>
      </c>
      <c r="W6568" t="s">
        <v>5869</v>
      </c>
      <c r="X6568">
        <v>1</v>
      </c>
    </row>
    <row r="6569" spans="1:24" x14ac:dyDescent="0.25">
      <c r="A6569">
        <v>36999</v>
      </c>
      <c r="B6569" t="s">
        <v>4953</v>
      </c>
      <c r="C6569" t="s">
        <v>443</v>
      </c>
      <c r="D6569" t="s">
        <v>5871</v>
      </c>
      <c r="E6569" t="s">
        <v>5872</v>
      </c>
      <c r="F6569">
        <v>27</v>
      </c>
      <c r="G6569" t="s">
        <v>5837</v>
      </c>
      <c r="H6569" t="s">
        <v>5747</v>
      </c>
      <c r="I6569" t="s">
        <v>5748</v>
      </c>
      <c r="J6569">
        <v>500</v>
      </c>
      <c r="K6569">
        <v>12</v>
      </c>
      <c r="L6569">
        <v>7.3</v>
      </c>
      <c r="M6569" t="s">
        <v>5749</v>
      </c>
      <c r="N6569" t="s">
        <v>5750</v>
      </c>
      <c r="O6569" t="s">
        <v>5874</v>
      </c>
      <c r="P6569" t="s">
        <v>5875</v>
      </c>
      <c r="Q6569" t="s">
        <v>5876</v>
      </c>
      <c r="R6569">
        <v>86613</v>
      </c>
      <c r="S6569" t="s">
        <v>6449</v>
      </c>
      <c r="T6569" t="s">
        <v>6449</v>
      </c>
      <c r="U6569">
        <v>18.649999999999999</v>
      </c>
      <c r="V6569" t="s">
        <v>5755</v>
      </c>
      <c r="W6569" t="s">
        <v>5869</v>
      </c>
      <c r="X6569">
        <v>1</v>
      </c>
    </row>
    <row r="6570" spans="1:24" x14ac:dyDescent="0.25">
      <c r="A6570">
        <v>36999</v>
      </c>
      <c r="B6570" t="s">
        <v>4953</v>
      </c>
      <c r="C6570" t="s">
        <v>443</v>
      </c>
      <c r="D6570" t="s">
        <v>5871</v>
      </c>
      <c r="E6570" t="s">
        <v>5872</v>
      </c>
      <c r="F6570">
        <v>27</v>
      </c>
      <c r="G6570" t="s">
        <v>5837</v>
      </c>
      <c r="H6570" t="s">
        <v>5747</v>
      </c>
      <c r="I6570" t="s">
        <v>5748</v>
      </c>
      <c r="J6570">
        <v>500</v>
      </c>
      <c r="K6570">
        <v>12</v>
      </c>
      <c r="L6570">
        <v>7.3</v>
      </c>
      <c r="M6570" t="s">
        <v>5749</v>
      </c>
      <c r="N6570" t="s">
        <v>5750</v>
      </c>
      <c r="O6570" t="s">
        <v>5874</v>
      </c>
      <c r="P6570" t="s">
        <v>5875</v>
      </c>
      <c r="Q6570" t="s">
        <v>5876</v>
      </c>
      <c r="R6570">
        <v>86613</v>
      </c>
      <c r="S6570" t="s">
        <v>6449</v>
      </c>
      <c r="T6570" t="s">
        <v>6449</v>
      </c>
      <c r="U6570">
        <v>18.649999999999999</v>
      </c>
      <c r="V6570" t="s">
        <v>5755</v>
      </c>
      <c r="W6570" t="s">
        <v>5869</v>
      </c>
      <c r="X6570">
        <v>1</v>
      </c>
    </row>
    <row r="6571" spans="1:24" x14ac:dyDescent="0.25">
      <c r="A6571">
        <v>35657</v>
      </c>
      <c r="B6571" t="s">
        <v>4519</v>
      </c>
      <c r="C6571" t="s">
        <v>443</v>
      </c>
      <c r="D6571" t="s">
        <v>6654</v>
      </c>
      <c r="E6571" t="s">
        <v>6192</v>
      </c>
      <c r="F6571">
        <v>27</v>
      </c>
      <c r="G6571" t="s">
        <v>5837</v>
      </c>
      <c r="H6571" t="s">
        <v>5747</v>
      </c>
      <c r="I6571" t="s">
        <v>5748</v>
      </c>
      <c r="J6571">
        <v>473</v>
      </c>
      <c r="K6571">
        <v>24</v>
      </c>
      <c r="L6571">
        <v>5</v>
      </c>
      <c r="M6571" t="s">
        <v>5749</v>
      </c>
      <c r="N6571" t="s">
        <v>5750</v>
      </c>
      <c r="O6571" t="s">
        <v>5874</v>
      </c>
      <c r="P6571" t="s">
        <v>5875</v>
      </c>
      <c r="Q6571" t="s">
        <v>5876</v>
      </c>
      <c r="R6571">
        <v>90002</v>
      </c>
      <c r="S6571" t="s">
        <v>6655</v>
      </c>
      <c r="T6571" t="s">
        <v>6656</v>
      </c>
      <c r="U6571">
        <v>4.75</v>
      </c>
      <c r="V6571" t="s">
        <v>6172</v>
      </c>
      <c r="W6571" t="s">
        <v>5869</v>
      </c>
      <c r="X6571">
        <v>1</v>
      </c>
    </row>
    <row r="6572" spans="1:24" x14ac:dyDescent="0.25">
      <c r="A6572">
        <v>35657</v>
      </c>
      <c r="B6572" t="s">
        <v>4519</v>
      </c>
      <c r="C6572" t="s">
        <v>443</v>
      </c>
      <c r="D6572" t="s">
        <v>6654</v>
      </c>
      <c r="E6572" t="s">
        <v>6192</v>
      </c>
      <c r="F6572">
        <v>27</v>
      </c>
      <c r="G6572" t="s">
        <v>5837</v>
      </c>
      <c r="H6572" t="s">
        <v>5747</v>
      </c>
      <c r="I6572" t="s">
        <v>5748</v>
      </c>
      <c r="J6572">
        <v>473</v>
      </c>
      <c r="K6572">
        <v>24</v>
      </c>
      <c r="L6572">
        <v>5</v>
      </c>
      <c r="M6572" t="s">
        <v>5749</v>
      </c>
      <c r="N6572" t="s">
        <v>5750</v>
      </c>
      <c r="O6572" t="s">
        <v>5874</v>
      </c>
      <c r="P6572" t="s">
        <v>5875</v>
      </c>
      <c r="Q6572" t="s">
        <v>5876</v>
      </c>
      <c r="R6572">
        <v>90002</v>
      </c>
      <c r="S6572" t="s">
        <v>6655</v>
      </c>
      <c r="T6572" t="s">
        <v>6656</v>
      </c>
      <c r="U6572">
        <v>4.75</v>
      </c>
      <c r="V6572" t="s">
        <v>6172</v>
      </c>
      <c r="W6572" t="s">
        <v>5869</v>
      </c>
      <c r="X6572">
        <v>1</v>
      </c>
    </row>
    <row r="6573" spans="1:24" x14ac:dyDescent="0.25">
      <c r="A6573">
        <v>37003</v>
      </c>
      <c r="B6573" t="s">
        <v>5551</v>
      </c>
      <c r="C6573" t="s">
        <v>443</v>
      </c>
      <c r="D6573" t="s">
        <v>6177</v>
      </c>
      <c r="E6573" t="s">
        <v>5872</v>
      </c>
      <c r="F6573">
        <v>10</v>
      </c>
      <c r="G6573" t="s">
        <v>5767</v>
      </c>
      <c r="H6573" t="s">
        <v>5747</v>
      </c>
      <c r="I6573" t="s">
        <v>5748</v>
      </c>
      <c r="J6573">
        <v>473</v>
      </c>
      <c r="K6573">
        <v>24</v>
      </c>
      <c r="L6573">
        <v>6.8</v>
      </c>
      <c r="M6573" t="s">
        <v>5749</v>
      </c>
      <c r="N6573" t="s">
        <v>5750</v>
      </c>
      <c r="O6573" t="s">
        <v>5874</v>
      </c>
      <c r="P6573" t="s">
        <v>5875</v>
      </c>
      <c r="Q6573" t="s">
        <v>5876</v>
      </c>
      <c r="R6573">
        <v>42090</v>
      </c>
      <c r="S6573" t="s">
        <v>6180</v>
      </c>
      <c r="T6573" t="s">
        <v>6180</v>
      </c>
      <c r="U6573">
        <v>3.49</v>
      </c>
      <c r="V6573" t="s">
        <v>6172</v>
      </c>
      <c r="W6573" t="s">
        <v>5869</v>
      </c>
      <c r="X6573">
        <v>1</v>
      </c>
    </row>
    <row r="6574" spans="1:24" x14ac:dyDescent="0.25">
      <c r="A6574">
        <v>37003</v>
      </c>
      <c r="B6574" t="s">
        <v>5551</v>
      </c>
      <c r="C6574" t="s">
        <v>443</v>
      </c>
      <c r="D6574" t="s">
        <v>6177</v>
      </c>
      <c r="E6574" t="s">
        <v>5872</v>
      </c>
      <c r="F6574">
        <v>10</v>
      </c>
      <c r="G6574" t="s">
        <v>5767</v>
      </c>
      <c r="H6574" t="s">
        <v>5747</v>
      </c>
      <c r="I6574" t="s">
        <v>5748</v>
      </c>
      <c r="J6574">
        <v>473</v>
      </c>
      <c r="K6574">
        <v>24</v>
      </c>
      <c r="L6574">
        <v>6.8</v>
      </c>
      <c r="M6574" t="s">
        <v>5749</v>
      </c>
      <c r="N6574" t="s">
        <v>5750</v>
      </c>
      <c r="O6574" t="s">
        <v>5874</v>
      </c>
      <c r="P6574" t="s">
        <v>5875</v>
      </c>
      <c r="Q6574" t="s">
        <v>5876</v>
      </c>
      <c r="R6574">
        <v>42090</v>
      </c>
      <c r="S6574" t="s">
        <v>6180</v>
      </c>
      <c r="T6574" t="s">
        <v>6180</v>
      </c>
      <c r="U6574">
        <v>3.49</v>
      </c>
      <c r="V6574" t="s">
        <v>6172</v>
      </c>
      <c r="W6574" t="s">
        <v>5869</v>
      </c>
      <c r="X6574">
        <v>1</v>
      </c>
    </row>
    <row r="6575" spans="1:24" x14ac:dyDescent="0.25">
      <c r="A6575">
        <v>36316</v>
      </c>
      <c r="B6575" t="s">
        <v>4730</v>
      </c>
      <c r="C6575" t="s">
        <v>441</v>
      </c>
      <c r="D6575" t="s">
        <v>5757</v>
      </c>
      <c r="E6575" t="s">
        <v>6234</v>
      </c>
      <c r="F6575">
        <v>20</v>
      </c>
      <c r="G6575" t="s">
        <v>5746</v>
      </c>
      <c r="H6575" t="s">
        <v>5747</v>
      </c>
      <c r="I6575" t="s">
        <v>5748</v>
      </c>
      <c r="J6575">
        <v>750</v>
      </c>
      <c r="K6575">
        <v>12</v>
      </c>
      <c r="L6575">
        <v>40</v>
      </c>
      <c r="M6575" t="s">
        <v>5759</v>
      </c>
      <c r="N6575" t="s">
        <v>5760</v>
      </c>
      <c r="O6575" t="s">
        <v>5761</v>
      </c>
      <c r="P6575" t="s">
        <v>5762</v>
      </c>
      <c r="Q6575" t="s">
        <v>5763</v>
      </c>
      <c r="R6575">
        <v>42283</v>
      </c>
      <c r="S6575" t="s">
        <v>6780</v>
      </c>
      <c r="T6575" t="s">
        <v>5965</v>
      </c>
      <c r="U6575">
        <v>49.99</v>
      </c>
      <c r="V6575" t="s">
        <v>5755</v>
      </c>
      <c r="W6575" t="s">
        <v>5765</v>
      </c>
      <c r="X6575">
        <v>1</v>
      </c>
    </row>
    <row r="6576" spans="1:24" x14ac:dyDescent="0.25">
      <c r="A6576">
        <v>36474</v>
      </c>
      <c r="B6576" t="s">
        <v>4746</v>
      </c>
      <c r="C6576" t="s">
        <v>441</v>
      </c>
      <c r="D6576" t="s">
        <v>5811</v>
      </c>
      <c r="E6576" t="s">
        <v>5831</v>
      </c>
      <c r="F6576">
        <v>20</v>
      </c>
      <c r="G6576" t="s">
        <v>5746</v>
      </c>
      <c r="H6576" t="s">
        <v>5747</v>
      </c>
      <c r="I6576" t="s">
        <v>5748</v>
      </c>
      <c r="J6576">
        <v>300</v>
      </c>
      <c r="K6576">
        <v>20</v>
      </c>
      <c r="L6576">
        <v>33</v>
      </c>
      <c r="M6576" t="s">
        <v>5749</v>
      </c>
      <c r="N6576" t="s">
        <v>5750</v>
      </c>
      <c r="O6576" t="s">
        <v>5751</v>
      </c>
      <c r="P6576" t="s">
        <v>5768</v>
      </c>
      <c r="Q6576" t="s">
        <v>5814</v>
      </c>
      <c r="R6576">
        <v>76261</v>
      </c>
      <c r="S6576" t="s">
        <v>5770</v>
      </c>
      <c r="T6576" t="s">
        <v>5771</v>
      </c>
      <c r="U6576">
        <v>11.99</v>
      </c>
      <c r="V6576" t="s">
        <v>5755</v>
      </c>
      <c r="W6576" t="s">
        <v>5756</v>
      </c>
      <c r="X6576">
        <v>6</v>
      </c>
    </row>
    <row r="6577" spans="1:24" x14ac:dyDescent="0.25">
      <c r="A6577">
        <v>37023</v>
      </c>
      <c r="B6577" t="s">
        <v>4896</v>
      </c>
      <c r="C6577" t="s">
        <v>443</v>
      </c>
      <c r="D6577" t="s">
        <v>6411</v>
      </c>
      <c r="E6577" t="s">
        <v>6205</v>
      </c>
      <c r="F6577">
        <v>27</v>
      </c>
      <c r="G6577" t="s">
        <v>5837</v>
      </c>
      <c r="H6577" t="s">
        <v>5747</v>
      </c>
      <c r="I6577" t="s">
        <v>5748</v>
      </c>
      <c r="J6577">
        <v>473</v>
      </c>
      <c r="K6577">
        <v>12</v>
      </c>
      <c r="L6577">
        <v>5</v>
      </c>
      <c r="M6577" t="s">
        <v>5749</v>
      </c>
      <c r="N6577" t="s">
        <v>5750</v>
      </c>
      <c r="O6577" t="s">
        <v>5874</v>
      </c>
      <c r="P6577" t="s">
        <v>5875</v>
      </c>
      <c r="Q6577" t="s">
        <v>6187</v>
      </c>
      <c r="R6577">
        <v>96957</v>
      </c>
      <c r="S6577" t="s">
        <v>6781</v>
      </c>
      <c r="T6577" t="s">
        <v>6413</v>
      </c>
      <c r="U6577">
        <v>3.49</v>
      </c>
      <c r="V6577" t="s">
        <v>6172</v>
      </c>
      <c r="W6577" t="s">
        <v>5869</v>
      </c>
      <c r="X6577">
        <v>1</v>
      </c>
    </row>
    <row r="6578" spans="1:24" x14ac:dyDescent="0.25">
      <c r="A6578">
        <v>37023</v>
      </c>
      <c r="B6578" t="s">
        <v>4896</v>
      </c>
      <c r="C6578" t="s">
        <v>443</v>
      </c>
      <c r="D6578" t="s">
        <v>6411</v>
      </c>
      <c r="E6578" t="s">
        <v>6205</v>
      </c>
      <c r="F6578">
        <v>27</v>
      </c>
      <c r="G6578" t="s">
        <v>5837</v>
      </c>
      <c r="H6578" t="s">
        <v>5747</v>
      </c>
      <c r="I6578" t="s">
        <v>5748</v>
      </c>
      <c r="J6578">
        <v>473</v>
      </c>
      <c r="K6578">
        <v>12</v>
      </c>
      <c r="L6578">
        <v>5</v>
      </c>
      <c r="M6578" t="s">
        <v>5749</v>
      </c>
      <c r="N6578" t="s">
        <v>5750</v>
      </c>
      <c r="O6578" t="s">
        <v>5874</v>
      </c>
      <c r="P6578" t="s">
        <v>5875</v>
      </c>
      <c r="Q6578" t="s">
        <v>6187</v>
      </c>
      <c r="R6578">
        <v>96957</v>
      </c>
      <c r="S6578" t="s">
        <v>6781</v>
      </c>
      <c r="T6578" t="s">
        <v>6413</v>
      </c>
      <c r="U6578">
        <v>3.49</v>
      </c>
      <c r="V6578" t="s">
        <v>6172</v>
      </c>
      <c r="W6578" t="s">
        <v>5869</v>
      </c>
      <c r="X6578">
        <v>1</v>
      </c>
    </row>
    <row r="6579" spans="1:24" x14ac:dyDescent="0.25">
      <c r="A6579">
        <v>37026</v>
      </c>
      <c r="B6579" t="s">
        <v>4894</v>
      </c>
      <c r="C6579" t="s">
        <v>443</v>
      </c>
      <c r="D6579" t="s">
        <v>6411</v>
      </c>
      <c r="E6579" t="s">
        <v>6205</v>
      </c>
      <c r="F6579">
        <v>27</v>
      </c>
      <c r="G6579" t="s">
        <v>5837</v>
      </c>
      <c r="H6579" t="s">
        <v>5747</v>
      </c>
      <c r="I6579" t="s">
        <v>5748</v>
      </c>
      <c r="J6579">
        <v>473</v>
      </c>
      <c r="K6579">
        <v>12</v>
      </c>
      <c r="L6579">
        <v>5</v>
      </c>
      <c r="M6579" t="s">
        <v>5749</v>
      </c>
      <c r="N6579" t="s">
        <v>5750</v>
      </c>
      <c r="O6579" t="s">
        <v>5874</v>
      </c>
      <c r="P6579" t="s">
        <v>5875</v>
      </c>
      <c r="Q6579" t="s">
        <v>6187</v>
      </c>
      <c r="R6579">
        <v>96957</v>
      </c>
      <c r="S6579" t="s">
        <v>6781</v>
      </c>
      <c r="T6579" t="s">
        <v>6413</v>
      </c>
      <c r="U6579">
        <v>3.49</v>
      </c>
      <c r="V6579" t="s">
        <v>6172</v>
      </c>
      <c r="W6579" t="s">
        <v>5869</v>
      </c>
      <c r="X6579">
        <v>1</v>
      </c>
    </row>
    <row r="6580" spans="1:24" x14ac:dyDescent="0.25">
      <c r="A6580">
        <v>37026</v>
      </c>
      <c r="B6580" t="s">
        <v>4894</v>
      </c>
      <c r="C6580" t="s">
        <v>443</v>
      </c>
      <c r="D6580" t="s">
        <v>6411</v>
      </c>
      <c r="E6580" t="s">
        <v>6205</v>
      </c>
      <c r="F6580">
        <v>27</v>
      </c>
      <c r="G6580" t="s">
        <v>5837</v>
      </c>
      <c r="H6580" t="s">
        <v>5747</v>
      </c>
      <c r="I6580" t="s">
        <v>5748</v>
      </c>
      <c r="J6580">
        <v>473</v>
      </c>
      <c r="K6580">
        <v>12</v>
      </c>
      <c r="L6580">
        <v>5</v>
      </c>
      <c r="M6580" t="s">
        <v>5749</v>
      </c>
      <c r="N6580" t="s">
        <v>5750</v>
      </c>
      <c r="O6580" t="s">
        <v>5874</v>
      </c>
      <c r="P6580" t="s">
        <v>5875</v>
      </c>
      <c r="Q6580" t="s">
        <v>6187</v>
      </c>
      <c r="R6580">
        <v>96957</v>
      </c>
      <c r="S6580" t="s">
        <v>6781</v>
      </c>
      <c r="T6580" t="s">
        <v>6413</v>
      </c>
      <c r="U6580">
        <v>3.49</v>
      </c>
      <c r="V6580" t="s">
        <v>6172</v>
      </c>
      <c r="W6580" t="s">
        <v>5869</v>
      </c>
      <c r="X6580">
        <v>1</v>
      </c>
    </row>
    <row r="6581" spans="1:24" x14ac:dyDescent="0.25">
      <c r="A6581">
        <v>37027</v>
      </c>
      <c r="B6581" t="s">
        <v>4893</v>
      </c>
      <c r="C6581" t="s">
        <v>443</v>
      </c>
      <c r="D6581" t="s">
        <v>6411</v>
      </c>
      <c r="E6581" t="s">
        <v>6205</v>
      </c>
      <c r="F6581">
        <v>27</v>
      </c>
      <c r="G6581" t="s">
        <v>5837</v>
      </c>
      <c r="H6581" t="s">
        <v>5747</v>
      </c>
      <c r="I6581" t="s">
        <v>5748</v>
      </c>
      <c r="J6581">
        <v>473</v>
      </c>
      <c r="K6581">
        <v>12</v>
      </c>
      <c r="L6581">
        <v>5</v>
      </c>
      <c r="M6581" t="s">
        <v>5749</v>
      </c>
      <c r="N6581" t="s">
        <v>5750</v>
      </c>
      <c r="O6581" t="s">
        <v>5874</v>
      </c>
      <c r="P6581" t="s">
        <v>5875</v>
      </c>
      <c r="Q6581" t="s">
        <v>6187</v>
      </c>
      <c r="R6581">
        <v>96957</v>
      </c>
      <c r="S6581" t="s">
        <v>6781</v>
      </c>
      <c r="T6581" t="s">
        <v>6413</v>
      </c>
      <c r="U6581">
        <v>3.49</v>
      </c>
      <c r="V6581" t="s">
        <v>6172</v>
      </c>
      <c r="W6581" t="s">
        <v>5869</v>
      </c>
      <c r="X6581">
        <v>1</v>
      </c>
    </row>
    <row r="6582" spans="1:24" x14ac:dyDescent="0.25">
      <c r="A6582">
        <v>37027</v>
      </c>
      <c r="B6582" t="s">
        <v>4893</v>
      </c>
      <c r="C6582" t="s">
        <v>443</v>
      </c>
      <c r="D6582" t="s">
        <v>6411</v>
      </c>
      <c r="E6582" t="s">
        <v>6205</v>
      </c>
      <c r="F6582">
        <v>27</v>
      </c>
      <c r="G6582" t="s">
        <v>5837</v>
      </c>
      <c r="H6582" t="s">
        <v>5747</v>
      </c>
      <c r="I6582" t="s">
        <v>5748</v>
      </c>
      <c r="J6582">
        <v>473</v>
      </c>
      <c r="K6582">
        <v>12</v>
      </c>
      <c r="L6582">
        <v>5</v>
      </c>
      <c r="M6582" t="s">
        <v>5749</v>
      </c>
      <c r="N6582" t="s">
        <v>5750</v>
      </c>
      <c r="O6582" t="s">
        <v>5874</v>
      </c>
      <c r="P6582" t="s">
        <v>5875</v>
      </c>
      <c r="Q6582" t="s">
        <v>6187</v>
      </c>
      <c r="R6582">
        <v>96957</v>
      </c>
      <c r="S6582" t="s">
        <v>6781</v>
      </c>
      <c r="T6582" t="s">
        <v>6413</v>
      </c>
      <c r="U6582">
        <v>3.49</v>
      </c>
      <c r="V6582" t="s">
        <v>6172</v>
      </c>
      <c r="W6582" t="s">
        <v>5869</v>
      </c>
      <c r="X6582">
        <v>1</v>
      </c>
    </row>
    <row r="6583" spans="1:24" x14ac:dyDescent="0.25">
      <c r="A6583">
        <v>35912</v>
      </c>
      <c r="B6583" t="s">
        <v>4451</v>
      </c>
      <c r="C6583" t="s">
        <v>442</v>
      </c>
      <c r="D6583" t="s">
        <v>5886</v>
      </c>
      <c r="E6583" t="s">
        <v>6067</v>
      </c>
      <c r="F6583">
        <v>20</v>
      </c>
      <c r="G6583" t="s">
        <v>5746</v>
      </c>
      <c r="H6583" t="s">
        <v>5747</v>
      </c>
      <c r="I6583" t="s">
        <v>5748</v>
      </c>
      <c r="J6583">
        <v>3000</v>
      </c>
      <c r="K6583">
        <v>4</v>
      </c>
      <c r="L6583">
        <v>12.5</v>
      </c>
      <c r="M6583" t="s">
        <v>5759</v>
      </c>
      <c r="N6583" t="s">
        <v>5781</v>
      </c>
      <c r="O6583" t="s">
        <v>5761</v>
      </c>
      <c r="P6583" t="s">
        <v>6002</v>
      </c>
      <c r="Q6583" t="s">
        <v>5986</v>
      </c>
      <c r="R6583">
        <v>42065</v>
      </c>
      <c r="S6583" t="s">
        <v>6068</v>
      </c>
      <c r="T6583" t="s">
        <v>5999</v>
      </c>
      <c r="U6583">
        <v>44.99</v>
      </c>
      <c r="V6583" t="s">
        <v>5960</v>
      </c>
      <c r="W6583" t="s">
        <v>5765</v>
      </c>
      <c r="X6583">
        <v>1</v>
      </c>
    </row>
    <row r="6584" spans="1:24" x14ac:dyDescent="0.25">
      <c r="A6584">
        <v>38092</v>
      </c>
      <c r="B6584" t="s">
        <v>5084</v>
      </c>
      <c r="C6584" t="s">
        <v>441</v>
      </c>
      <c r="D6584" t="s">
        <v>5744</v>
      </c>
      <c r="E6584" t="s">
        <v>5775</v>
      </c>
      <c r="F6584">
        <v>20</v>
      </c>
      <c r="G6584" t="s">
        <v>5746</v>
      </c>
      <c r="H6584" t="s">
        <v>5747</v>
      </c>
      <c r="I6584" t="s">
        <v>5748</v>
      </c>
      <c r="J6584">
        <v>750</v>
      </c>
      <c r="K6584">
        <v>6</v>
      </c>
      <c r="L6584">
        <v>40</v>
      </c>
      <c r="M6584" t="s">
        <v>5759</v>
      </c>
      <c r="N6584" t="s">
        <v>6569</v>
      </c>
      <c r="O6584" t="s">
        <v>5790</v>
      </c>
      <c r="P6584" t="s">
        <v>5762</v>
      </c>
      <c r="Q6584" t="s">
        <v>5777</v>
      </c>
      <c r="R6584">
        <v>78987</v>
      </c>
      <c r="S6584" t="s">
        <v>6510</v>
      </c>
      <c r="T6584" t="s">
        <v>5794</v>
      </c>
      <c r="U6584">
        <v>59.99</v>
      </c>
      <c r="V6584" t="s">
        <v>5755</v>
      </c>
      <c r="W6584" t="s">
        <v>5756</v>
      </c>
      <c r="X6584">
        <v>1</v>
      </c>
    </row>
    <row r="6585" spans="1:24" x14ac:dyDescent="0.25">
      <c r="A6585">
        <v>38345</v>
      </c>
      <c r="B6585" t="s">
        <v>5306</v>
      </c>
      <c r="C6585" t="s">
        <v>443</v>
      </c>
      <c r="D6585" t="s">
        <v>5871</v>
      </c>
      <c r="E6585" t="s">
        <v>5872</v>
      </c>
      <c r="F6585">
        <v>27</v>
      </c>
      <c r="G6585" t="s">
        <v>5837</v>
      </c>
      <c r="H6585" t="s">
        <v>5747</v>
      </c>
      <c r="I6585" t="s">
        <v>5748</v>
      </c>
      <c r="J6585">
        <v>750</v>
      </c>
      <c r="K6585">
        <v>12</v>
      </c>
      <c r="L6585">
        <v>7</v>
      </c>
      <c r="M6585" t="s">
        <v>5749</v>
      </c>
      <c r="N6585" t="s">
        <v>5750</v>
      </c>
      <c r="O6585" t="s">
        <v>5874</v>
      </c>
      <c r="P6585" t="s">
        <v>5875</v>
      </c>
      <c r="Q6585" t="s">
        <v>5876</v>
      </c>
      <c r="R6585">
        <v>85841</v>
      </c>
      <c r="S6585" t="s">
        <v>6577</v>
      </c>
      <c r="T6585" t="s">
        <v>6578</v>
      </c>
      <c r="U6585">
        <v>13.74</v>
      </c>
      <c r="V6585" t="s">
        <v>5755</v>
      </c>
      <c r="W6585" t="s">
        <v>5869</v>
      </c>
      <c r="X6585">
        <v>1</v>
      </c>
    </row>
    <row r="6586" spans="1:24" x14ac:dyDescent="0.25">
      <c r="A6586">
        <v>38345</v>
      </c>
      <c r="B6586" t="s">
        <v>5306</v>
      </c>
      <c r="C6586" t="s">
        <v>443</v>
      </c>
      <c r="D6586" t="s">
        <v>5871</v>
      </c>
      <c r="E6586" t="s">
        <v>5872</v>
      </c>
      <c r="F6586">
        <v>27</v>
      </c>
      <c r="G6586" t="s">
        <v>5837</v>
      </c>
      <c r="H6586" t="s">
        <v>5747</v>
      </c>
      <c r="I6586" t="s">
        <v>5748</v>
      </c>
      <c r="J6586">
        <v>750</v>
      </c>
      <c r="K6586">
        <v>12</v>
      </c>
      <c r="L6586">
        <v>7</v>
      </c>
      <c r="M6586" t="s">
        <v>5749</v>
      </c>
      <c r="N6586" t="s">
        <v>5750</v>
      </c>
      <c r="O6586" t="s">
        <v>5874</v>
      </c>
      <c r="P6586" t="s">
        <v>5875</v>
      </c>
      <c r="Q6586" t="s">
        <v>5876</v>
      </c>
      <c r="R6586">
        <v>85841</v>
      </c>
      <c r="S6586" t="s">
        <v>6577</v>
      </c>
      <c r="T6586" t="s">
        <v>6578</v>
      </c>
      <c r="U6586">
        <v>13.74</v>
      </c>
      <c r="V6586" t="s">
        <v>5755</v>
      </c>
      <c r="W6586" t="s">
        <v>5869</v>
      </c>
      <c r="X6586">
        <v>1</v>
      </c>
    </row>
    <row r="6587" spans="1:24" x14ac:dyDescent="0.25">
      <c r="A6587">
        <v>38346</v>
      </c>
      <c r="B6587" t="s">
        <v>5307</v>
      </c>
      <c r="C6587" t="s">
        <v>443</v>
      </c>
      <c r="D6587" t="s">
        <v>5871</v>
      </c>
      <c r="E6587" t="s">
        <v>5872</v>
      </c>
      <c r="F6587">
        <v>27</v>
      </c>
      <c r="G6587" t="s">
        <v>5837</v>
      </c>
      <c r="H6587" t="s">
        <v>5747</v>
      </c>
      <c r="I6587" t="s">
        <v>5748</v>
      </c>
      <c r="J6587">
        <v>750</v>
      </c>
      <c r="K6587">
        <v>12</v>
      </c>
      <c r="L6587">
        <v>9</v>
      </c>
      <c r="M6587" t="s">
        <v>5749</v>
      </c>
      <c r="N6587" t="s">
        <v>5750</v>
      </c>
      <c r="O6587" t="s">
        <v>5874</v>
      </c>
      <c r="P6587" t="s">
        <v>5875</v>
      </c>
      <c r="Q6587" t="s">
        <v>5876</v>
      </c>
      <c r="R6587">
        <v>85841</v>
      </c>
      <c r="S6587" t="s">
        <v>6577</v>
      </c>
      <c r="T6587" t="s">
        <v>6578</v>
      </c>
      <c r="U6587">
        <v>15.74</v>
      </c>
      <c r="V6587" t="s">
        <v>5755</v>
      </c>
      <c r="W6587" t="s">
        <v>5869</v>
      </c>
      <c r="X6587">
        <v>1</v>
      </c>
    </row>
    <row r="6588" spans="1:24" x14ac:dyDescent="0.25">
      <c r="A6588">
        <v>38346</v>
      </c>
      <c r="B6588" t="s">
        <v>5307</v>
      </c>
      <c r="C6588" t="s">
        <v>443</v>
      </c>
      <c r="D6588" t="s">
        <v>5871</v>
      </c>
      <c r="E6588" t="s">
        <v>5872</v>
      </c>
      <c r="F6588">
        <v>27</v>
      </c>
      <c r="G6588" t="s">
        <v>5837</v>
      </c>
      <c r="H6588" t="s">
        <v>5747</v>
      </c>
      <c r="I6588" t="s">
        <v>5748</v>
      </c>
      <c r="J6588">
        <v>750</v>
      </c>
      <c r="K6588">
        <v>12</v>
      </c>
      <c r="L6588">
        <v>9</v>
      </c>
      <c r="M6588" t="s">
        <v>5749</v>
      </c>
      <c r="N6588" t="s">
        <v>5750</v>
      </c>
      <c r="O6588" t="s">
        <v>5874</v>
      </c>
      <c r="P6588" t="s">
        <v>5875</v>
      </c>
      <c r="Q6588" t="s">
        <v>5876</v>
      </c>
      <c r="R6588">
        <v>85841</v>
      </c>
      <c r="S6588" t="s">
        <v>6577</v>
      </c>
      <c r="T6588" t="s">
        <v>6578</v>
      </c>
      <c r="U6588">
        <v>15.74</v>
      </c>
      <c r="V6588" t="s">
        <v>5755</v>
      </c>
      <c r="W6588" t="s">
        <v>5869</v>
      </c>
      <c r="X6588">
        <v>1</v>
      </c>
    </row>
    <row r="6589" spans="1:24" x14ac:dyDescent="0.25">
      <c r="A6589">
        <v>38527</v>
      </c>
      <c r="B6589" t="s">
        <v>5342</v>
      </c>
      <c r="C6589" t="s">
        <v>441</v>
      </c>
      <c r="D6589" t="s">
        <v>5827</v>
      </c>
      <c r="E6589" t="s">
        <v>5866</v>
      </c>
      <c r="F6589">
        <v>20</v>
      </c>
      <c r="G6589" t="s">
        <v>5746</v>
      </c>
      <c r="H6589" t="s">
        <v>5747</v>
      </c>
      <c r="I6589" t="s">
        <v>5748</v>
      </c>
      <c r="J6589">
        <v>750</v>
      </c>
      <c r="K6589">
        <v>6</v>
      </c>
      <c r="L6589">
        <v>43</v>
      </c>
      <c r="M6589" t="s">
        <v>5759</v>
      </c>
      <c r="N6589" t="s">
        <v>5760</v>
      </c>
      <c r="O6589" t="s">
        <v>5751</v>
      </c>
      <c r="P6589" t="s">
        <v>5762</v>
      </c>
      <c r="Q6589" t="s">
        <v>5830</v>
      </c>
      <c r="R6589">
        <v>42047</v>
      </c>
      <c r="S6589" t="s">
        <v>5788</v>
      </c>
      <c r="T6589" t="s">
        <v>5788</v>
      </c>
      <c r="U6589">
        <v>27.99</v>
      </c>
      <c r="V6589" t="s">
        <v>5755</v>
      </c>
      <c r="W6589" t="s">
        <v>5756</v>
      </c>
      <c r="X6589">
        <v>1</v>
      </c>
    </row>
    <row r="6590" spans="1:24" x14ac:dyDescent="0.25">
      <c r="A6590">
        <v>35841</v>
      </c>
      <c r="B6590" t="s">
        <v>4563</v>
      </c>
      <c r="C6590" t="s">
        <v>442</v>
      </c>
      <c r="D6590" t="s">
        <v>5886</v>
      </c>
      <c r="E6590" t="s">
        <v>5887</v>
      </c>
      <c r="F6590">
        <v>31</v>
      </c>
      <c r="G6590" t="s">
        <v>6295</v>
      </c>
      <c r="H6590" t="s">
        <v>5868</v>
      </c>
      <c r="I6590" t="s">
        <v>5748</v>
      </c>
      <c r="J6590">
        <v>750</v>
      </c>
      <c r="K6590">
        <v>6</v>
      </c>
      <c r="L6590">
        <v>14</v>
      </c>
      <c r="M6590" t="s">
        <v>5759</v>
      </c>
      <c r="N6590" t="s">
        <v>5781</v>
      </c>
      <c r="O6590" t="s">
        <v>5761</v>
      </c>
      <c r="P6590" t="s">
        <v>5889</v>
      </c>
      <c r="Q6590" t="s">
        <v>5986</v>
      </c>
      <c r="R6590">
        <v>79506</v>
      </c>
      <c r="S6590" t="s">
        <v>6416</v>
      </c>
      <c r="T6590" t="s">
        <v>6416</v>
      </c>
      <c r="U6590">
        <v>145.21</v>
      </c>
      <c r="V6590" t="s">
        <v>5755</v>
      </c>
      <c r="W6590" t="s">
        <v>5765</v>
      </c>
      <c r="X6590">
        <v>1</v>
      </c>
    </row>
    <row r="6591" spans="1:24" x14ac:dyDescent="0.25">
      <c r="A6591">
        <v>36379</v>
      </c>
      <c r="B6591" t="s">
        <v>5552</v>
      </c>
      <c r="C6591" t="s">
        <v>444</v>
      </c>
      <c r="D6591" t="s">
        <v>6161</v>
      </c>
      <c r="E6591" t="s">
        <v>6395</v>
      </c>
      <c r="F6591">
        <v>10</v>
      </c>
      <c r="G6591" t="s">
        <v>5767</v>
      </c>
      <c r="H6591" t="s">
        <v>5747</v>
      </c>
      <c r="I6591" t="s">
        <v>5748</v>
      </c>
      <c r="J6591">
        <v>473</v>
      </c>
      <c r="K6591">
        <v>24</v>
      </c>
      <c r="L6591">
        <v>5</v>
      </c>
      <c r="M6591" t="s">
        <v>5749</v>
      </c>
      <c r="N6591" t="s">
        <v>5750</v>
      </c>
      <c r="O6591" t="s">
        <v>5751</v>
      </c>
      <c r="P6591" t="s">
        <v>6163</v>
      </c>
      <c r="Q6591" t="s">
        <v>6396</v>
      </c>
      <c r="R6591">
        <v>84740</v>
      </c>
      <c r="S6591" t="s">
        <v>6525</v>
      </c>
      <c r="T6591" t="s">
        <v>6525</v>
      </c>
      <c r="U6591">
        <v>3.89</v>
      </c>
      <c r="V6591" t="s">
        <v>6172</v>
      </c>
      <c r="W6591" t="s">
        <v>5869</v>
      </c>
      <c r="X6591">
        <v>1</v>
      </c>
    </row>
    <row r="6592" spans="1:24" x14ac:dyDescent="0.25">
      <c r="A6592">
        <v>36364</v>
      </c>
      <c r="B6592" t="s">
        <v>4716</v>
      </c>
      <c r="C6592" t="s">
        <v>443</v>
      </c>
      <c r="D6592" t="s">
        <v>5871</v>
      </c>
      <c r="E6592" t="s">
        <v>5872</v>
      </c>
      <c r="F6592">
        <v>27</v>
      </c>
      <c r="G6592" t="s">
        <v>5837</v>
      </c>
      <c r="H6592" t="s">
        <v>5747</v>
      </c>
      <c r="I6592" t="s">
        <v>5748</v>
      </c>
      <c r="J6592">
        <v>473</v>
      </c>
      <c r="K6592">
        <v>24</v>
      </c>
      <c r="L6592">
        <v>6.5</v>
      </c>
      <c r="M6592" t="s">
        <v>5749</v>
      </c>
      <c r="N6592" t="s">
        <v>5750</v>
      </c>
      <c r="O6592" t="s">
        <v>5874</v>
      </c>
      <c r="P6592" t="s">
        <v>5875</v>
      </c>
      <c r="Q6592" t="s">
        <v>5876</v>
      </c>
      <c r="R6592">
        <v>86613</v>
      </c>
      <c r="S6592" t="s">
        <v>6449</v>
      </c>
      <c r="T6592" t="s">
        <v>6449</v>
      </c>
      <c r="U6592">
        <v>5.46</v>
      </c>
      <c r="V6592" t="s">
        <v>6172</v>
      </c>
      <c r="W6592" t="s">
        <v>5869</v>
      </c>
      <c r="X6592">
        <v>1</v>
      </c>
    </row>
    <row r="6593" spans="1:24" x14ac:dyDescent="0.25">
      <c r="A6593">
        <v>36364</v>
      </c>
      <c r="B6593" t="s">
        <v>4716</v>
      </c>
      <c r="C6593" t="s">
        <v>443</v>
      </c>
      <c r="D6593" t="s">
        <v>5871</v>
      </c>
      <c r="E6593" t="s">
        <v>5872</v>
      </c>
      <c r="F6593">
        <v>27</v>
      </c>
      <c r="G6593" t="s">
        <v>5837</v>
      </c>
      <c r="H6593" t="s">
        <v>5747</v>
      </c>
      <c r="I6593" t="s">
        <v>5748</v>
      </c>
      <c r="J6593">
        <v>473</v>
      </c>
      <c r="K6593">
        <v>24</v>
      </c>
      <c r="L6593">
        <v>6.5</v>
      </c>
      <c r="M6593" t="s">
        <v>5749</v>
      </c>
      <c r="N6593" t="s">
        <v>5750</v>
      </c>
      <c r="O6593" t="s">
        <v>5874</v>
      </c>
      <c r="P6593" t="s">
        <v>5875</v>
      </c>
      <c r="Q6593" t="s">
        <v>5876</v>
      </c>
      <c r="R6593">
        <v>86613</v>
      </c>
      <c r="S6593" t="s">
        <v>6449</v>
      </c>
      <c r="T6593" t="s">
        <v>6449</v>
      </c>
      <c r="U6593">
        <v>5.46</v>
      </c>
      <c r="V6593" t="s">
        <v>6172</v>
      </c>
      <c r="W6593" t="s">
        <v>5869</v>
      </c>
      <c r="X6593">
        <v>1</v>
      </c>
    </row>
    <row r="6594" spans="1:24" x14ac:dyDescent="0.25">
      <c r="A6594">
        <v>36194</v>
      </c>
      <c r="B6594" t="s">
        <v>4704</v>
      </c>
      <c r="C6594" t="s">
        <v>443</v>
      </c>
      <c r="D6594" t="s">
        <v>5871</v>
      </c>
      <c r="E6594" t="s">
        <v>5872</v>
      </c>
      <c r="F6594">
        <v>27</v>
      </c>
      <c r="G6594" t="s">
        <v>5837</v>
      </c>
      <c r="H6594" t="s">
        <v>5747</v>
      </c>
      <c r="I6594" t="s">
        <v>5748</v>
      </c>
      <c r="J6594">
        <v>2838</v>
      </c>
      <c r="K6594">
        <v>4</v>
      </c>
      <c r="L6594">
        <v>6</v>
      </c>
      <c r="M6594" t="s">
        <v>5749</v>
      </c>
      <c r="N6594" t="s">
        <v>5750</v>
      </c>
      <c r="O6594" t="s">
        <v>5874</v>
      </c>
      <c r="P6594" t="s">
        <v>5875</v>
      </c>
      <c r="Q6594" t="s">
        <v>5876</v>
      </c>
      <c r="R6594">
        <v>83427</v>
      </c>
      <c r="S6594" t="s">
        <v>6523</v>
      </c>
      <c r="T6594" t="s">
        <v>6413</v>
      </c>
      <c r="U6594">
        <v>21.99</v>
      </c>
      <c r="V6594" t="s">
        <v>6172</v>
      </c>
      <c r="W6594" t="s">
        <v>5869</v>
      </c>
      <c r="X6594">
        <v>6</v>
      </c>
    </row>
    <row r="6595" spans="1:24" x14ac:dyDescent="0.25">
      <c r="A6595">
        <v>36194</v>
      </c>
      <c r="B6595" t="s">
        <v>4704</v>
      </c>
      <c r="C6595" t="s">
        <v>443</v>
      </c>
      <c r="D6595" t="s">
        <v>5871</v>
      </c>
      <c r="E6595" t="s">
        <v>5872</v>
      </c>
      <c r="F6595">
        <v>27</v>
      </c>
      <c r="G6595" t="s">
        <v>5837</v>
      </c>
      <c r="H6595" t="s">
        <v>5747</v>
      </c>
      <c r="I6595" t="s">
        <v>5748</v>
      </c>
      <c r="J6595">
        <v>2838</v>
      </c>
      <c r="K6595">
        <v>4</v>
      </c>
      <c r="L6595">
        <v>6</v>
      </c>
      <c r="M6595" t="s">
        <v>5749</v>
      </c>
      <c r="N6595" t="s">
        <v>5750</v>
      </c>
      <c r="O6595" t="s">
        <v>5874</v>
      </c>
      <c r="P6595" t="s">
        <v>5875</v>
      </c>
      <c r="Q6595" t="s">
        <v>5876</v>
      </c>
      <c r="R6595">
        <v>83427</v>
      </c>
      <c r="S6595" t="s">
        <v>6523</v>
      </c>
      <c r="T6595" t="s">
        <v>6413</v>
      </c>
      <c r="U6595">
        <v>21.99</v>
      </c>
      <c r="V6595" t="s">
        <v>6172</v>
      </c>
      <c r="W6595" t="s">
        <v>5869</v>
      </c>
      <c r="X6595">
        <v>6</v>
      </c>
    </row>
    <row r="6596" spans="1:24" x14ac:dyDescent="0.25">
      <c r="A6596">
        <v>37000</v>
      </c>
      <c r="B6596" t="s">
        <v>4900</v>
      </c>
      <c r="C6596" t="s">
        <v>443</v>
      </c>
      <c r="D6596" t="s">
        <v>5871</v>
      </c>
      <c r="E6596" t="s">
        <v>5872</v>
      </c>
      <c r="F6596">
        <v>27</v>
      </c>
      <c r="G6596" t="s">
        <v>5837</v>
      </c>
      <c r="H6596" t="s">
        <v>5747</v>
      </c>
      <c r="I6596" t="s">
        <v>5748</v>
      </c>
      <c r="J6596">
        <v>500</v>
      </c>
      <c r="K6596">
        <v>12</v>
      </c>
      <c r="L6596">
        <v>6.1</v>
      </c>
      <c r="M6596" t="s">
        <v>5749</v>
      </c>
      <c r="N6596" t="s">
        <v>5750</v>
      </c>
      <c r="O6596" t="s">
        <v>5874</v>
      </c>
      <c r="P6596" t="s">
        <v>5875</v>
      </c>
      <c r="Q6596" t="s">
        <v>5876</v>
      </c>
      <c r="R6596">
        <v>86613</v>
      </c>
      <c r="S6596" t="s">
        <v>6449</v>
      </c>
      <c r="T6596" t="s">
        <v>6449</v>
      </c>
      <c r="U6596">
        <v>9.15</v>
      </c>
      <c r="V6596" t="s">
        <v>5755</v>
      </c>
      <c r="W6596" t="s">
        <v>5869</v>
      </c>
      <c r="X6596">
        <v>1</v>
      </c>
    </row>
    <row r="6597" spans="1:24" x14ac:dyDescent="0.25">
      <c r="A6597">
        <v>37000</v>
      </c>
      <c r="B6597" t="s">
        <v>4900</v>
      </c>
      <c r="C6597" t="s">
        <v>443</v>
      </c>
      <c r="D6597" t="s">
        <v>5871</v>
      </c>
      <c r="E6597" t="s">
        <v>5872</v>
      </c>
      <c r="F6597">
        <v>27</v>
      </c>
      <c r="G6597" t="s">
        <v>5837</v>
      </c>
      <c r="H6597" t="s">
        <v>5747</v>
      </c>
      <c r="I6597" t="s">
        <v>5748</v>
      </c>
      <c r="J6597">
        <v>500</v>
      </c>
      <c r="K6597">
        <v>12</v>
      </c>
      <c r="L6597">
        <v>6.1</v>
      </c>
      <c r="M6597" t="s">
        <v>5749</v>
      </c>
      <c r="N6597" t="s">
        <v>5750</v>
      </c>
      <c r="O6597" t="s">
        <v>5874</v>
      </c>
      <c r="P6597" t="s">
        <v>5875</v>
      </c>
      <c r="Q6597" t="s">
        <v>5876</v>
      </c>
      <c r="R6597">
        <v>86613</v>
      </c>
      <c r="S6597" t="s">
        <v>6449</v>
      </c>
      <c r="T6597" t="s">
        <v>6449</v>
      </c>
      <c r="U6597">
        <v>9.15</v>
      </c>
      <c r="V6597" t="s">
        <v>5755</v>
      </c>
      <c r="W6597" t="s">
        <v>5869</v>
      </c>
      <c r="X6597">
        <v>1</v>
      </c>
    </row>
    <row r="6598" spans="1:24" x14ac:dyDescent="0.25">
      <c r="A6598">
        <v>37002</v>
      </c>
      <c r="B6598" t="s">
        <v>4899</v>
      </c>
      <c r="C6598" t="s">
        <v>443</v>
      </c>
      <c r="D6598" t="s">
        <v>6177</v>
      </c>
      <c r="E6598" t="s">
        <v>6167</v>
      </c>
      <c r="F6598">
        <v>27</v>
      </c>
      <c r="G6598" t="s">
        <v>5837</v>
      </c>
      <c r="H6598" t="s">
        <v>5747</v>
      </c>
      <c r="I6598" t="s">
        <v>5748</v>
      </c>
      <c r="J6598">
        <v>8520</v>
      </c>
      <c r="K6598">
        <v>1</v>
      </c>
      <c r="L6598">
        <v>4.9000000000000004</v>
      </c>
      <c r="M6598" t="s">
        <v>5749</v>
      </c>
      <c r="N6598" t="s">
        <v>5750</v>
      </c>
      <c r="O6598" t="s">
        <v>5874</v>
      </c>
      <c r="P6598" t="s">
        <v>5875</v>
      </c>
      <c r="Q6598" t="s">
        <v>5876</v>
      </c>
      <c r="R6598">
        <v>43364</v>
      </c>
      <c r="S6598" t="s">
        <v>6211</v>
      </c>
      <c r="T6598" t="s">
        <v>6212</v>
      </c>
      <c r="U6598">
        <v>38.49</v>
      </c>
      <c r="V6598" t="s">
        <v>6172</v>
      </c>
      <c r="W6598" t="s">
        <v>5869</v>
      </c>
      <c r="X6598">
        <v>24</v>
      </c>
    </row>
    <row r="6599" spans="1:24" x14ac:dyDescent="0.25">
      <c r="A6599">
        <v>37002</v>
      </c>
      <c r="B6599" t="s">
        <v>4899</v>
      </c>
      <c r="C6599" t="s">
        <v>443</v>
      </c>
      <c r="D6599" t="s">
        <v>6177</v>
      </c>
      <c r="E6599" t="s">
        <v>6167</v>
      </c>
      <c r="F6599">
        <v>27</v>
      </c>
      <c r="G6599" t="s">
        <v>5837</v>
      </c>
      <c r="H6599" t="s">
        <v>5747</v>
      </c>
      <c r="I6599" t="s">
        <v>5748</v>
      </c>
      <c r="J6599">
        <v>8520</v>
      </c>
      <c r="K6599">
        <v>1</v>
      </c>
      <c r="L6599">
        <v>4.9000000000000004</v>
      </c>
      <c r="M6599" t="s">
        <v>5749</v>
      </c>
      <c r="N6599" t="s">
        <v>5750</v>
      </c>
      <c r="O6599" t="s">
        <v>5874</v>
      </c>
      <c r="P6599" t="s">
        <v>5875</v>
      </c>
      <c r="Q6599" t="s">
        <v>5876</v>
      </c>
      <c r="R6599">
        <v>43364</v>
      </c>
      <c r="S6599" t="s">
        <v>6211</v>
      </c>
      <c r="T6599" t="s">
        <v>6212</v>
      </c>
      <c r="U6599">
        <v>38.49</v>
      </c>
      <c r="V6599" t="s">
        <v>6172</v>
      </c>
      <c r="W6599" t="s">
        <v>5869</v>
      </c>
      <c r="X6599">
        <v>24</v>
      </c>
    </row>
    <row r="6600" spans="1:24" x14ac:dyDescent="0.25">
      <c r="A6600">
        <v>36368</v>
      </c>
      <c r="B6600" t="s">
        <v>4717</v>
      </c>
      <c r="C6600" t="s">
        <v>443</v>
      </c>
      <c r="D6600" t="s">
        <v>5871</v>
      </c>
      <c r="E6600" t="s">
        <v>6192</v>
      </c>
      <c r="F6600">
        <v>27</v>
      </c>
      <c r="G6600" t="s">
        <v>5837</v>
      </c>
      <c r="H6600" t="s">
        <v>5747</v>
      </c>
      <c r="I6600" t="s">
        <v>5748</v>
      </c>
      <c r="J6600">
        <v>473</v>
      </c>
      <c r="K6600">
        <v>24</v>
      </c>
      <c r="L6600">
        <v>4.5</v>
      </c>
      <c r="M6600" t="s">
        <v>5749</v>
      </c>
      <c r="N6600" t="s">
        <v>5750</v>
      </c>
      <c r="O6600" t="s">
        <v>5874</v>
      </c>
      <c r="P6600" t="s">
        <v>5875</v>
      </c>
      <c r="Q6600" t="s">
        <v>5876</v>
      </c>
      <c r="R6600">
        <v>86613</v>
      </c>
      <c r="S6600" t="s">
        <v>6449</v>
      </c>
      <c r="T6600" t="s">
        <v>6449</v>
      </c>
      <c r="U6600">
        <v>5.46</v>
      </c>
      <c r="V6600" t="s">
        <v>6172</v>
      </c>
      <c r="W6600" t="s">
        <v>5869</v>
      </c>
      <c r="X6600">
        <v>1</v>
      </c>
    </row>
    <row r="6601" spans="1:24" x14ac:dyDescent="0.25">
      <c r="A6601">
        <v>36368</v>
      </c>
      <c r="B6601" t="s">
        <v>4717</v>
      </c>
      <c r="C6601" t="s">
        <v>443</v>
      </c>
      <c r="D6601" t="s">
        <v>5871</v>
      </c>
      <c r="E6601" t="s">
        <v>6192</v>
      </c>
      <c r="F6601">
        <v>27</v>
      </c>
      <c r="G6601" t="s">
        <v>5837</v>
      </c>
      <c r="H6601" t="s">
        <v>5747</v>
      </c>
      <c r="I6601" t="s">
        <v>5748</v>
      </c>
      <c r="J6601">
        <v>473</v>
      </c>
      <c r="K6601">
        <v>24</v>
      </c>
      <c r="L6601">
        <v>4.5</v>
      </c>
      <c r="M6601" t="s">
        <v>5749</v>
      </c>
      <c r="N6601" t="s">
        <v>5750</v>
      </c>
      <c r="O6601" t="s">
        <v>5874</v>
      </c>
      <c r="P6601" t="s">
        <v>5875</v>
      </c>
      <c r="Q6601" t="s">
        <v>5876</v>
      </c>
      <c r="R6601">
        <v>86613</v>
      </c>
      <c r="S6601" t="s">
        <v>6449</v>
      </c>
      <c r="T6601" t="s">
        <v>6449</v>
      </c>
      <c r="U6601">
        <v>5.46</v>
      </c>
      <c r="V6601" t="s">
        <v>6172</v>
      </c>
      <c r="W6601" t="s">
        <v>5869</v>
      </c>
      <c r="X6601">
        <v>1</v>
      </c>
    </row>
    <row r="6602" spans="1:24" x14ac:dyDescent="0.25">
      <c r="A6602">
        <v>36371</v>
      </c>
      <c r="B6602" t="s">
        <v>4740</v>
      </c>
      <c r="C6602" t="s">
        <v>443</v>
      </c>
      <c r="D6602" t="s">
        <v>6654</v>
      </c>
      <c r="E6602" t="s">
        <v>5872</v>
      </c>
      <c r="F6602">
        <v>27</v>
      </c>
      <c r="G6602" t="s">
        <v>5837</v>
      </c>
      <c r="H6602" t="s">
        <v>5747</v>
      </c>
      <c r="I6602" t="s">
        <v>5748</v>
      </c>
      <c r="J6602">
        <v>1420</v>
      </c>
      <c r="K6602">
        <v>6</v>
      </c>
      <c r="L6602">
        <v>11</v>
      </c>
      <c r="M6602" t="s">
        <v>5749</v>
      </c>
      <c r="N6602" t="s">
        <v>5750</v>
      </c>
      <c r="O6602" t="s">
        <v>5874</v>
      </c>
      <c r="P6602" t="s">
        <v>5875</v>
      </c>
      <c r="Q6602" t="s">
        <v>5876</v>
      </c>
      <c r="R6602">
        <v>90002</v>
      </c>
      <c r="S6602" t="s">
        <v>6655</v>
      </c>
      <c r="T6602" t="s">
        <v>6656</v>
      </c>
      <c r="U6602">
        <v>19.59</v>
      </c>
      <c r="V6602" t="s">
        <v>6172</v>
      </c>
      <c r="W6602" t="s">
        <v>5869</v>
      </c>
      <c r="X6602">
        <v>4</v>
      </c>
    </row>
    <row r="6603" spans="1:24" x14ac:dyDescent="0.25">
      <c r="A6603">
        <v>36371</v>
      </c>
      <c r="B6603" t="s">
        <v>4740</v>
      </c>
      <c r="C6603" t="s">
        <v>443</v>
      </c>
      <c r="D6603" t="s">
        <v>6654</v>
      </c>
      <c r="E6603" t="s">
        <v>5872</v>
      </c>
      <c r="F6603">
        <v>27</v>
      </c>
      <c r="G6603" t="s">
        <v>5837</v>
      </c>
      <c r="H6603" t="s">
        <v>5747</v>
      </c>
      <c r="I6603" t="s">
        <v>5748</v>
      </c>
      <c r="J6603">
        <v>1420</v>
      </c>
      <c r="K6603">
        <v>6</v>
      </c>
      <c r="L6603">
        <v>11</v>
      </c>
      <c r="M6603" t="s">
        <v>5749</v>
      </c>
      <c r="N6603" t="s">
        <v>5750</v>
      </c>
      <c r="O6603" t="s">
        <v>5874</v>
      </c>
      <c r="P6603" t="s">
        <v>5875</v>
      </c>
      <c r="Q6603" t="s">
        <v>5876</v>
      </c>
      <c r="R6603">
        <v>90002</v>
      </c>
      <c r="S6603" t="s">
        <v>6655</v>
      </c>
      <c r="T6603" t="s">
        <v>6656</v>
      </c>
      <c r="U6603">
        <v>19.59</v>
      </c>
      <c r="V6603" t="s">
        <v>6172</v>
      </c>
      <c r="W6603" t="s">
        <v>5869</v>
      </c>
      <c r="X6603">
        <v>4</v>
      </c>
    </row>
    <row r="6604" spans="1:24" x14ac:dyDescent="0.25">
      <c r="A6604">
        <v>37303</v>
      </c>
      <c r="B6604" t="s">
        <v>4832</v>
      </c>
      <c r="C6604" t="s">
        <v>443</v>
      </c>
      <c r="D6604" t="s">
        <v>6637</v>
      </c>
      <c r="E6604" t="s">
        <v>5872</v>
      </c>
      <c r="F6604">
        <v>27</v>
      </c>
      <c r="G6604" t="s">
        <v>5837</v>
      </c>
      <c r="H6604" t="s">
        <v>5747</v>
      </c>
      <c r="I6604" t="s">
        <v>5748</v>
      </c>
      <c r="J6604">
        <v>473</v>
      </c>
      <c r="K6604">
        <v>24</v>
      </c>
      <c r="L6604">
        <v>6.5</v>
      </c>
      <c r="M6604" t="s">
        <v>5749</v>
      </c>
      <c r="N6604" t="s">
        <v>5750</v>
      </c>
      <c r="O6604" t="s">
        <v>5874</v>
      </c>
      <c r="P6604" t="s">
        <v>5875</v>
      </c>
      <c r="Q6604" t="s">
        <v>5876</v>
      </c>
      <c r="R6604">
        <v>90004</v>
      </c>
      <c r="S6604" t="s">
        <v>6678</v>
      </c>
      <c r="T6604" t="s">
        <v>6678</v>
      </c>
      <c r="U6604">
        <v>4.49</v>
      </c>
      <c r="V6604" t="s">
        <v>6172</v>
      </c>
      <c r="W6604" t="s">
        <v>5869</v>
      </c>
      <c r="X6604">
        <v>1</v>
      </c>
    </row>
    <row r="6605" spans="1:24" x14ac:dyDescent="0.25">
      <c r="A6605">
        <v>37303</v>
      </c>
      <c r="B6605" t="s">
        <v>4832</v>
      </c>
      <c r="C6605" t="s">
        <v>443</v>
      </c>
      <c r="D6605" t="s">
        <v>6637</v>
      </c>
      <c r="E6605" t="s">
        <v>5872</v>
      </c>
      <c r="F6605">
        <v>27</v>
      </c>
      <c r="G6605" t="s">
        <v>5837</v>
      </c>
      <c r="H6605" t="s">
        <v>5747</v>
      </c>
      <c r="I6605" t="s">
        <v>5748</v>
      </c>
      <c r="J6605">
        <v>473</v>
      </c>
      <c r="K6605">
        <v>24</v>
      </c>
      <c r="L6605">
        <v>6.5</v>
      </c>
      <c r="M6605" t="s">
        <v>5749</v>
      </c>
      <c r="N6605" t="s">
        <v>5750</v>
      </c>
      <c r="O6605" t="s">
        <v>5874</v>
      </c>
      <c r="P6605" t="s">
        <v>5875</v>
      </c>
      <c r="Q6605" t="s">
        <v>5876</v>
      </c>
      <c r="R6605">
        <v>90004</v>
      </c>
      <c r="S6605" t="s">
        <v>6678</v>
      </c>
      <c r="T6605" t="s">
        <v>6678</v>
      </c>
      <c r="U6605">
        <v>4.49</v>
      </c>
      <c r="V6605" t="s">
        <v>6172</v>
      </c>
      <c r="W6605" t="s">
        <v>5869</v>
      </c>
      <c r="X6605">
        <v>1</v>
      </c>
    </row>
    <row r="6606" spans="1:24" x14ac:dyDescent="0.25">
      <c r="A6606">
        <v>37304</v>
      </c>
      <c r="B6606" t="s">
        <v>5083</v>
      </c>
      <c r="C6606" t="s">
        <v>443</v>
      </c>
      <c r="D6606" t="s">
        <v>5871</v>
      </c>
      <c r="E6606" t="s">
        <v>5872</v>
      </c>
      <c r="F6606">
        <v>10</v>
      </c>
      <c r="G6606" t="s">
        <v>5767</v>
      </c>
      <c r="H6606" t="s">
        <v>5747</v>
      </c>
      <c r="I6606" t="s">
        <v>5748</v>
      </c>
      <c r="J6606">
        <v>473</v>
      </c>
      <c r="K6606">
        <v>24</v>
      </c>
      <c r="L6606">
        <v>8</v>
      </c>
      <c r="M6606" t="s">
        <v>5749</v>
      </c>
      <c r="N6606" t="s">
        <v>5750</v>
      </c>
      <c r="O6606" t="s">
        <v>5874</v>
      </c>
      <c r="P6606" t="s">
        <v>5875</v>
      </c>
      <c r="Q6606" t="s">
        <v>5876</v>
      </c>
      <c r="R6606">
        <v>76989</v>
      </c>
      <c r="S6606" t="s">
        <v>6431</v>
      </c>
      <c r="T6606" t="s">
        <v>6431</v>
      </c>
      <c r="U6606">
        <v>2.98</v>
      </c>
      <c r="V6606" t="s">
        <v>6172</v>
      </c>
      <c r="W6606" t="s">
        <v>5869</v>
      </c>
      <c r="X6606">
        <v>1</v>
      </c>
    </row>
    <row r="6607" spans="1:24" x14ac:dyDescent="0.25">
      <c r="A6607">
        <v>37304</v>
      </c>
      <c r="B6607" t="s">
        <v>5083</v>
      </c>
      <c r="C6607" t="s">
        <v>443</v>
      </c>
      <c r="D6607" t="s">
        <v>5871</v>
      </c>
      <c r="E6607" t="s">
        <v>5872</v>
      </c>
      <c r="F6607">
        <v>10</v>
      </c>
      <c r="G6607" t="s">
        <v>5767</v>
      </c>
      <c r="H6607" t="s">
        <v>5747</v>
      </c>
      <c r="I6607" t="s">
        <v>5748</v>
      </c>
      <c r="J6607">
        <v>473</v>
      </c>
      <c r="K6607">
        <v>24</v>
      </c>
      <c r="L6607">
        <v>8</v>
      </c>
      <c r="M6607" t="s">
        <v>5749</v>
      </c>
      <c r="N6607" t="s">
        <v>5750</v>
      </c>
      <c r="O6607" t="s">
        <v>5874</v>
      </c>
      <c r="P6607" t="s">
        <v>5875</v>
      </c>
      <c r="Q6607" t="s">
        <v>5876</v>
      </c>
      <c r="R6607">
        <v>76989</v>
      </c>
      <c r="S6607" t="s">
        <v>6431</v>
      </c>
      <c r="T6607" t="s">
        <v>6431</v>
      </c>
      <c r="U6607">
        <v>2.98</v>
      </c>
      <c r="V6607" t="s">
        <v>6172</v>
      </c>
      <c r="W6607" t="s">
        <v>5869</v>
      </c>
      <c r="X6607">
        <v>1</v>
      </c>
    </row>
    <row r="6608" spans="1:24" x14ac:dyDescent="0.25">
      <c r="A6608">
        <v>36533</v>
      </c>
      <c r="B6608" t="s">
        <v>4690</v>
      </c>
      <c r="C6608" t="s">
        <v>443</v>
      </c>
      <c r="D6608" t="s">
        <v>6166</v>
      </c>
      <c r="E6608" t="s">
        <v>6167</v>
      </c>
      <c r="F6608">
        <v>20</v>
      </c>
      <c r="G6608" t="s">
        <v>5746</v>
      </c>
      <c r="H6608" t="s">
        <v>5747</v>
      </c>
      <c r="I6608" t="s">
        <v>5748</v>
      </c>
      <c r="J6608">
        <v>500</v>
      </c>
      <c r="K6608">
        <v>24</v>
      </c>
      <c r="L6608">
        <v>4.7</v>
      </c>
      <c r="M6608" t="s">
        <v>5759</v>
      </c>
      <c r="N6608" t="s">
        <v>6200</v>
      </c>
      <c r="O6608" t="s">
        <v>5790</v>
      </c>
      <c r="P6608" t="s">
        <v>5875</v>
      </c>
      <c r="Q6608" t="s">
        <v>6169</v>
      </c>
      <c r="R6608">
        <v>60219</v>
      </c>
      <c r="S6608" t="s">
        <v>6112</v>
      </c>
      <c r="T6608" t="s">
        <v>6113</v>
      </c>
      <c r="U6608">
        <v>3.02</v>
      </c>
      <c r="V6608" t="s">
        <v>6172</v>
      </c>
      <c r="W6608" t="s">
        <v>5869</v>
      </c>
      <c r="X6608">
        <v>1</v>
      </c>
    </row>
    <row r="6609" spans="1:24" x14ac:dyDescent="0.25">
      <c r="A6609">
        <v>38300</v>
      </c>
      <c r="B6609" t="s">
        <v>5089</v>
      </c>
      <c r="C6609" t="s">
        <v>443</v>
      </c>
      <c r="D6609" t="s">
        <v>6256</v>
      </c>
      <c r="E6609" t="s">
        <v>5872</v>
      </c>
      <c r="F6609">
        <v>27</v>
      </c>
      <c r="G6609" t="s">
        <v>5837</v>
      </c>
      <c r="H6609" t="s">
        <v>5747</v>
      </c>
      <c r="I6609" t="s">
        <v>5748</v>
      </c>
      <c r="J6609">
        <v>473</v>
      </c>
      <c r="K6609">
        <v>24</v>
      </c>
      <c r="L6609">
        <v>6</v>
      </c>
      <c r="M6609" t="s">
        <v>5749</v>
      </c>
      <c r="N6609" t="s">
        <v>5750</v>
      </c>
      <c r="O6609" t="s">
        <v>5874</v>
      </c>
      <c r="P6609" t="s">
        <v>5875</v>
      </c>
      <c r="Q6609" t="s">
        <v>5876</v>
      </c>
      <c r="R6609">
        <v>95</v>
      </c>
      <c r="S6609" t="s">
        <v>6257</v>
      </c>
      <c r="T6609" t="s">
        <v>6257</v>
      </c>
      <c r="U6609">
        <v>4.95</v>
      </c>
      <c r="V6609" t="s">
        <v>6172</v>
      </c>
      <c r="W6609" t="s">
        <v>5869</v>
      </c>
      <c r="X6609">
        <v>1</v>
      </c>
    </row>
    <row r="6610" spans="1:24" x14ac:dyDescent="0.25">
      <c r="A6610">
        <v>38300</v>
      </c>
      <c r="B6610" t="s">
        <v>5089</v>
      </c>
      <c r="C6610" t="s">
        <v>443</v>
      </c>
      <c r="D6610" t="s">
        <v>6256</v>
      </c>
      <c r="E6610" t="s">
        <v>5872</v>
      </c>
      <c r="F6610">
        <v>27</v>
      </c>
      <c r="G6610" t="s">
        <v>5837</v>
      </c>
      <c r="H6610" t="s">
        <v>5747</v>
      </c>
      <c r="I6610" t="s">
        <v>5748</v>
      </c>
      <c r="J6610">
        <v>473</v>
      </c>
      <c r="K6610">
        <v>24</v>
      </c>
      <c r="L6610">
        <v>6</v>
      </c>
      <c r="M6610" t="s">
        <v>5749</v>
      </c>
      <c r="N6610" t="s">
        <v>5750</v>
      </c>
      <c r="O6610" t="s">
        <v>5874</v>
      </c>
      <c r="P6610" t="s">
        <v>5875</v>
      </c>
      <c r="Q6610" t="s">
        <v>5876</v>
      </c>
      <c r="R6610">
        <v>95</v>
      </c>
      <c r="S6610" t="s">
        <v>6257</v>
      </c>
      <c r="T6610" t="s">
        <v>6257</v>
      </c>
      <c r="U6610">
        <v>4.95</v>
      </c>
      <c r="V6610" t="s">
        <v>6172</v>
      </c>
      <c r="W6610" t="s">
        <v>5869</v>
      </c>
      <c r="X6610">
        <v>1</v>
      </c>
    </row>
    <row r="6611" spans="1:24" x14ac:dyDescent="0.25">
      <c r="A6611">
        <v>36708</v>
      </c>
      <c r="B6611" t="s">
        <v>5001</v>
      </c>
      <c r="C6611" t="s">
        <v>441</v>
      </c>
      <c r="D6611" t="s">
        <v>5827</v>
      </c>
      <c r="E6611" t="s">
        <v>5828</v>
      </c>
      <c r="F6611">
        <v>10</v>
      </c>
      <c r="G6611" t="s">
        <v>5767</v>
      </c>
      <c r="H6611" t="s">
        <v>5747</v>
      </c>
      <c r="I6611" t="s">
        <v>5748</v>
      </c>
      <c r="J6611">
        <v>750</v>
      </c>
      <c r="K6611">
        <v>6</v>
      </c>
      <c r="L6611">
        <v>40</v>
      </c>
      <c r="M6611" t="s">
        <v>5749</v>
      </c>
      <c r="N6611" t="s">
        <v>5750</v>
      </c>
      <c r="O6611" t="s">
        <v>5751</v>
      </c>
      <c r="P6611" t="s">
        <v>5762</v>
      </c>
      <c r="Q6611" t="s">
        <v>5830</v>
      </c>
      <c r="R6611">
        <v>86187</v>
      </c>
      <c r="S6611" t="s">
        <v>6610</v>
      </c>
      <c r="T6611" t="s">
        <v>6195</v>
      </c>
      <c r="U6611">
        <v>34.99</v>
      </c>
      <c r="V6611" t="s">
        <v>5755</v>
      </c>
      <c r="W6611" t="s">
        <v>5756</v>
      </c>
      <c r="X6611">
        <v>1</v>
      </c>
    </row>
    <row r="6612" spans="1:24" x14ac:dyDescent="0.25">
      <c r="A6612">
        <v>37030</v>
      </c>
      <c r="B6612" t="s">
        <v>4892</v>
      </c>
      <c r="C6612" t="s">
        <v>443</v>
      </c>
      <c r="D6612" t="s">
        <v>6411</v>
      </c>
      <c r="E6612" t="s">
        <v>6205</v>
      </c>
      <c r="F6612">
        <v>27</v>
      </c>
      <c r="G6612" t="s">
        <v>5837</v>
      </c>
      <c r="H6612" t="s">
        <v>5747</v>
      </c>
      <c r="I6612" t="s">
        <v>5748</v>
      </c>
      <c r="J6612">
        <v>5676</v>
      </c>
      <c r="K6612">
        <v>2</v>
      </c>
      <c r="L6612">
        <v>5</v>
      </c>
      <c r="M6612" t="s">
        <v>5749</v>
      </c>
      <c r="N6612" t="s">
        <v>5750</v>
      </c>
      <c r="O6612" t="s">
        <v>5874</v>
      </c>
      <c r="P6612" t="s">
        <v>5875</v>
      </c>
      <c r="Q6612" t="s">
        <v>6206</v>
      </c>
      <c r="R6612">
        <v>96957</v>
      </c>
      <c r="S6612" t="s">
        <v>6781</v>
      </c>
      <c r="T6612" t="s">
        <v>6413</v>
      </c>
      <c r="U6612">
        <v>34.99</v>
      </c>
      <c r="V6612" t="s">
        <v>6172</v>
      </c>
      <c r="W6612" t="s">
        <v>5869</v>
      </c>
      <c r="X6612">
        <v>12</v>
      </c>
    </row>
    <row r="6613" spans="1:24" x14ac:dyDescent="0.25">
      <c r="A6613">
        <v>37030</v>
      </c>
      <c r="B6613" t="s">
        <v>4892</v>
      </c>
      <c r="C6613" t="s">
        <v>443</v>
      </c>
      <c r="D6613" t="s">
        <v>6411</v>
      </c>
      <c r="E6613" t="s">
        <v>6205</v>
      </c>
      <c r="F6613">
        <v>27</v>
      </c>
      <c r="G6613" t="s">
        <v>5837</v>
      </c>
      <c r="H6613" t="s">
        <v>5747</v>
      </c>
      <c r="I6613" t="s">
        <v>5748</v>
      </c>
      <c r="J6613">
        <v>5676</v>
      </c>
      <c r="K6613">
        <v>2</v>
      </c>
      <c r="L6613">
        <v>5</v>
      </c>
      <c r="M6613" t="s">
        <v>5749</v>
      </c>
      <c r="N6613" t="s">
        <v>5750</v>
      </c>
      <c r="O6613" t="s">
        <v>5874</v>
      </c>
      <c r="P6613" t="s">
        <v>5875</v>
      </c>
      <c r="Q6613" t="s">
        <v>6206</v>
      </c>
      <c r="R6613">
        <v>96957</v>
      </c>
      <c r="S6613" t="s">
        <v>6781</v>
      </c>
      <c r="T6613" t="s">
        <v>6413</v>
      </c>
      <c r="U6613">
        <v>34.99</v>
      </c>
      <c r="V6613" t="s">
        <v>6172</v>
      </c>
      <c r="W6613" t="s">
        <v>5869</v>
      </c>
      <c r="X6613">
        <v>12</v>
      </c>
    </row>
    <row r="6614" spans="1:24" x14ac:dyDescent="0.25">
      <c r="A6614">
        <v>38302</v>
      </c>
      <c r="B6614" t="s">
        <v>5297</v>
      </c>
      <c r="C6614" t="s">
        <v>443</v>
      </c>
      <c r="D6614" t="s">
        <v>6177</v>
      </c>
      <c r="E6614" t="s">
        <v>6190</v>
      </c>
      <c r="F6614">
        <v>27</v>
      </c>
      <c r="G6614" t="s">
        <v>5837</v>
      </c>
      <c r="H6614" t="s">
        <v>5868</v>
      </c>
      <c r="I6614" t="s">
        <v>5748</v>
      </c>
      <c r="J6614">
        <v>473</v>
      </c>
      <c r="K6614">
        <v>24</v>
      </c>
      <c r="L6614">
        <v>4</v>
      </c>
      <c r="M6614" t="s">
        <v>5749</v>
      </c>
      <c r="N6614" t="s">
        <v>5750</v>
      </c>
      <c r="O6614" t="s">
        <v>5874</v>
      </c>
      <c r="P6614" t="s">
        <v>5875</v>
      </c>
      <c r="Q6614" t="s">
        <v>5876</v>
      </c>
      <c r="R6614">
        <v>42090</v>
      </c>
      <c r="S6614" t="s">
        <v>6180</v>
      </c>
      <c r="T6614" t="s">
        <v>6180</v>
      </c>
      <c r="U6614">
        <v>3.88</v>
      </c>
      <c r="V6614" t="s">
        <v>6172</v>
      </c>
      <c r="W6614" t="s">
        <v>5869</v>
      </c>
      <c r="X6614">
        <v>1</v>
      </c>
    </row>
    <row r="6615" spans="1:24" x14ac:dyDescent="0.25">
      <c r="A6615">
        <v>38302</v>
      </c>
      <c r="B6615" t="s">
        <v>5297</v>
      </c>
      <c r="C6615" t="s">
        <v>443</v>
      </c>
      <c r="D6615" t="s">
        <v>6177</v>
      </c>
      <c r="E6615" t="s">
        <v>6190</v>
      </c>
      <c r="F6615">
        <v>27</v>
      </c>
      <c r="G6615" t="s">
        <v>5837</v>
      </c>
      <c r="H6615" t="s">
        <v>5868</v>
      </c>
      <c r="I6615" t="s">
        <v>5748</v>
      </c>
      <c r="J6615">
        <v>473</v>
      </c>
      <c r="K6615">
        <v>24</v>
      </c>
      <c r="L6615">
        <v>4</v>
      </c>
      <c r="M6615" t="s">
        <v>5749</v>
      </c>
      <c r="N6615" t="s">
        <v>5750</v>
      </c>
      <c r="O6615" t="s">
        <v>5874</v>
      </c>
      <c r="P6615" t="s">
        <v>5875</v>
      </c>
      <c r="Q6615" t="s">
        <v>5876</v>
      </c>
      <c r="R6615">
        <v>42090</v>
      </c>
      <c r="S6615" t="s">
        <v>6180</v>
      </c>
      <c r="T6615" t="s">
        <v>6180</v>
      </c>
      <c r="U6615">
        <v>3.88</v>
      </c>
      <c r="V6615" t="s">
        <v>6172</v>
      </c>
      <c r="W6615" t="s">
        <v>5869</v>
      </c>
      <c r="X6615">
        <v>1</v>
      </c>
    </row>
    <row r="6616" spans="1:24" x14ac:dyDescent="0.25">
      <c r="A6616">
        <v>36831</v>
      </c>
      <c r="B6616" t="s">
        <v>4681</v>
      </c>
      <c r="C6616" t="s">
        <v>443</v>
      </c>
      <c r="D6616" t="s">
        <v>6411</v>
      </c>
      <c r="E6616" t="s">
        <v>6213</v>
      </c>
      <c r="F6616">
        <v>27</v>
      </c>
      <c r="G6616" t="s">
        <v>5837</v>
      </c>
      <c r="H6616" t="s">
        <v>5747</v>
      </c>
      <c r="I6616" t="s">
        <v>5748</v>
      </c>
      <c r="J6616">
        <v>473</v>
      </c>
      <c r="K6616">
        <v>24</v>
      </c>
      <c r="L6616">
        <v>5.2</v>
      </c>
      <c r="M6616" t="s">
        <v>5749</v>
      </c>
      <c r="N6616" t="s">
        <v>5750</v>
      </c>
      <c r="O6616" t="s">
        <v>5874</v>
      </c>
      <c r="P6616" t="s">
        <v>5875</v>
      </c>
      <c r="Q6616" t="s">
        <v>5876</v>
      </c>
      <c r="R6616">
        <v>84814</v>
      </c>
      <c r="S6616" t="s">
        <v>6485</v>
      </c>
      <c r="T6616" t="s">
        <v>6484</v>
      </c>
      <c r="U6616">
        <v>3.99</v>
      </c>
      <c r="V6616" t="s">
        <v>6172</v>
      </c>
      <c r="W6616" t="s">
        <v>5869</v>
      </c>
      <c r="X6616">
        <v>1</v>
      </c>
    </row>
    <row r="6617" spans="1:24" x14ac:dyDescent="0.25">
      <c r="A6617">
        <v>36831</v>
      </c>
      <c r="B6617" t="s">
        <v>4681</v>
      </c>
      <c r="C6617" t="s">
        <v>443</v>
      </c>
      <c r="D6617" t="s">
        <v>6411</v>
      </c>
      <c r="E6617" t="s">
        <v>6213</v>
      </c>
      <c r="F6617">
        <v>27</v>
      </c>
      <c r="G6617" t="s">
        <v>5837</v>
      </c>
      <c r="H6617" t="s">
        <v>5747</v>
      </c>
      <c r="I6617" t="s">
        <v>5748</v>
      </c>
      <c r="J6617">
        <v>473</v>
      </c>
      <c r="K6617">
        <v>24</v>
      </c>
      <c r="L6617">
        <v>5.2</v>
      </c>
      <c r="M6617" t="s">
        <v>5749</v>
      </c>
      <c r="N6617" t="s">
        <v>5750</v>
      </c>
      <c r="O6617" t="s">
        <v>5874</v>
      </c>
      <c r="P6617" t="s">
        <v>5875</v>
      </c>
      <c r="Q6617" t="s">
        <v>5876</v>
      </c>
      <c r="R6617">
        <v>84814</v>
      </c>
      <c r="S6617" t="s">
        <v>6485</v>
      </c>
      <c r="T6617" t="s">
        <v>6484</v>
      </c>
      <c r="U6617">
        <v>3.99</v>
      </c>
      <c r="V6617" t="s">
        <v>6172</v>
      </c>
      <c r="W6617" t="s">
        <v>5869</v>
      </c>
      <c r="X6617">
        <v>1</v>
      </c>
    </row>
    <row r="6618" spans="1:24" x14ac:dyDescent="0.25">
      <c r="A6618">
        <v>38305</v>
      </c>
      <c r="B6618" t="s">
        <v>5298</v>
      </c>
      <c r="C6618" t="s">
        <v>443</v>
      </c>
      <c r="D6618" t="s">
        <v>6411</v>
      </c>
      <c r="E6618" t="s">
        <v>5872</v>
      </c>
      <c r="F6618">
        <v>27</v>
      </c>
      <c r="G6618" t="s">
        <v>5837</v>
      </c>
      <c r="H6618" t="s">
        <v>5868</v>
      </c>
      <c r="I6618" t="s">
        <v>5748</v>
      </c>
      <c r="J6618">
        <v>500</v>
      </c>
      <c r="K6618">
        <v>12</v>
      </c>
      <c r="L6618">
        <v>5.7</v>
      </c>
      <c r="M6618" t="s">
        <v>5759</v>
      </c>
      <c r="N6618" t="s">
        <v>6085</v>
      </c>
      <c r="O6618" t="s">
        <v>5874</v>
      </c>
      <c r="P6618" t="s">
        <v>5875</v>
      </c>
      <c r="Q6618" t="s">
        <v>5876</v>
      </c>
      <c r="R6618">
        <v>79216</v>
      </c>
      <c r="S6618" t="s">
        <v>6412</v>
      </c>
      <c r="T6618" t="s">
        <v>6413</v>
      </c>
      <c r="U6618">
        <v>7</v>
      </c>
      <c r="V6618" t="s">
        <v>5755</v>
      </c>
      <c r="W6618" t="s">
        <v>5869</v>
      </c>
      <c r="X6618">
        <v>1</v>
      </c>
    </row>
    <row r="6619" spans="1:24" x14ac:dyDescent="0.25">
      <c r="A6619">
        <v>38305</v>
      </c>
      <c r="B6619" t="s">
        <v>5298</v>
      </c>
      <c r="C6619" t="s">
        <v>443</v>
      </c>
      <c r="D6619" t="s">
        <v>6411</v>
      </c>
      <c r="E6619" t="s">
        <v>5872</v>
      </c>
      <c r="F6619">
        <v>27</v>
      </c>
      <c r="G6619" t="s">
        <v>5837</v>
      </c>
      <c r="H6619" t="s">
        <v>5868</v>
      </c>
      <c r="I6619" t="s">
        <v>5748</v>
      </c>
      <c r="J6619">
        <v>500</v>
      </c>
      <c r="K6619">
        <v>12</v>
      </c>
      <c r="L6619">
        <v>5.7</v>
      </c>
      <c r="M6619" t="s">
        <v>5759</v>
      </c>
      <c r="N6619" t="s">
        <v>6085</v>
      </c>
      <c r="O6619" t="s">
        <v>5874</v>
      </c>
      <c r="P6619" t="s">
        <v>5875</v>
      </c>
      <c r="Q6619" t="s">
        <v>5876</v>
      </c>
      <c r="R6619">
        <v>79216</v>
      </c>
      <c r="S6619" t="s">
        <v>6412</v>
      </c>
      <c r="T6619" t="s">
        <v>6413</v>
      </c>
      <c r="U6619">
        <v>7</v>
      </c>
      <c r="V6619" t="s">
        <v>5755</v>
      </c>
      <c r="W6619" t="s">
        <v>5869</v>
      </c>
      <c r="X6619">
        <v>1</v>
      </c>
    </row>
    <row r="6620" spans="1:24" x14ac:dyDescent="0.25">
      <c r="A6620">
        <v>37729</v>
      </c>
      <c r="B6620" t="s">
        <v>5101</v>
      </c>
      <c r="C6620" t="s">
        <v>443</v>
      </c>
      <c r="D6620" t="s">
        <v>6201</v>
      </c>
      <c r="E6620" t="s">
        <v>5872</v>
      </c>
      <c r="F6620">
        <v>27</v>
      </c>
      <c r="G6620" t="s">
        <v>5837</v>
      </c>
      <c r="H6620" t="s">
        <v>5747</v>
      </c>
      <c r="I6620" t="s">
        <v>5748</v>
      </c>
      <c r="J6620">
        <v>2000</v>
      </c>
      <c r="K6620">
        <v>8</v>
      </c>
      <c r="L6620">
        <v>8.1</v>
      </c>
      <c r="M6620" t="s">
        <v>5749</v>
      </c>
      <c r="N6620" t="s">
        <v>5750</v>
      </c>
      <c r="O6620" t="s">
        <v>5874</v>
      </c>
      <c r="P6620" t="s">
        <v>5875</v>
      </c>
      <c r="Q6620" t="s">
        <v>5876</v>
      </c>
      <c r="R6620">
        <v>93</v>
      </c>
      <c r="S6620" t="s">
        <v>6202</v>
      </c>
      <c r="T6620" t="s">
        <v>6203</v>
      </c>
      <c r="U6620">
        <v>11.4</v>
      </c>
      <c r="V6620" t="s">
        <v>5755</v>
      </c>
      <c r="W6620" t="s">
        <v>5869</v>
      </c>
      <c r="X6620">
        <v>1</v>
      </c>
    </row>
    <row r="6621" spans="1:24" x14ac:dyDescent="0.25">
      <c r="A6621">
        <v>37729</v>
      </c>
      <c r="B6621" t="s">
        <v>5101</v>
      </c>
      <c r="C6621" t="s">
        <v>443</v>
      </c>
      <c r="D6621" t="s">
        <v>6201</v>
      </c>
      <c r="E6621" t="s">
        <v>5872</v>
      </c>
      <c r="F6621">
        <v>27</v>
      </c>
      <c r="G6621" t="s">
        <v>5837</v>
      </c>
      <c r="H6621" t="s">
        <v>5747</v>
      </c>
      <c r="I6621" t="s">
        <v>5748</v>
      </c>
      <c r="J6621">
        <v>2000</v>
      </c>
      <c r="K6621">
        <v>8</v>
      </c>
      <c r="L6621">
        <v>8.1</v>
      </c>
      <c r="M6621" t="s">
        <v>5749</v>
      </c>
      <c r="N6621" t="s">
        <v>5750</v>
      </c>
      <c r="O6621" t="s">
        <v>5874</v>
      </c>
      <c r="P6621" t="s">
        <v>5875</v>
      </c>
      <c r="Q6621" t="s">
        <v>5876</v>
      </c>
      <c r="R6621">
        <v>93</v>
      </c>
      <c r="S6621" t="s">
        <v>6202</v>
      </c>
      <c r="T6621" t="s">
        <v>6203</v>
      </c>
      <c r="U6621">
        <v>11.4</v>
      </c>
      <c r="V6621" t="s">
        <v>5755</v>
      </c>
      <c r="W6621" t="s">
        <v>5869</v>
      </c>
      <c r="X6621">
        <v>1</v>
      </c>
    </row>
    <row r="6622" spans="1:24" x14ac:dyDescent="0.25">
      <c r="A6622">
        <v>37664</v>
      </c>
      <c r="B6622" t="s">
        <v>5106</v>
      </c>
      <c r="C6622" t="s">
        <v>444</v>
      </c>
      <c r="D6622" t="s">
        <v>6161</v>
      </c>
      <c r="E6622" t="s">
        <v>6162</v>
      </c>
      <c r="F6622">
        <v>10</v>
      </c>
      <c r="G6622" t="s">
        <v>5767</v>
      </c>
      <c r="H6622" t="s">
        <v>5747</v>
      </c>
      <c r="I6622" t="s">
        <v>5748</v>
      </c>
      <c r="J6622">
        <v>1600</v>
      </c>
      <c r="K6622">
        <v>8</v>
      </c>
      <c r="L6622">
        <v>7</v>
      </c>
      <c r="M6622" t="s">
        <v>5749</v>
      </c>
      <c r="N6622" t="s">
        <v>5750</v>
      </c>
      <c r="O6622" t="s">
        <v>5751</v>
      </c>
      <c r="P6622" t="s">
        <v>6163</v>
      </c>
      <c r="Q6622" t="s">
        <v>6164</v>
      </c>
      <c r="R6622">
        <v>79853</v>
      </c>
      <c r="S6622" t="s">
        <v>6400</v>
      </c>
      <c r="T6622" t="s">
        <v>5996</v>
      </c>
      <c r="U6622">
        <v>11.99</v>
      </c>
      <c r="V6622" t="s">
        <v>5755</v>
      </c>
      <c r="W6622" t="s">
        <v>5756</v>
      </c>
      <c r="X6622">
        <v>4</v>
      </c>
    </row>
    <row r="6623" spans="1:24" x14ac:dyDescent="0.25">
      <c r="A6623">
        <v>37251</v>
      </c>
      <c r="B6623" t="s">
        <v>4944</v>
      </c>
      <c r="C6623" t="s">
        <v>442</v>
      </c>
      <c r="D6623" t="s">
        <v>5920</v>
      </c>
      <c r="E6623" t="s">
        <v>5997</v>
      </c>
      <c r="F6623">
        <v>20</v>
      </c>
      <c r="G6623" t="s">
        <v>5746</v>
      </c>
      <c r="H6623" t="s">
        <v>5747</v>
      </c>
      <c r="I6623" t="s">
        <v>5748</v>
      </c>
      <c r="J6623">
        <v>1500</v>
      </c>
      <c r="K6623">
        <v>6</v>
      </c>
      <c r="L6623">
        <v>12.5</v>
      </c>
      <c r="M6623" t="s">
        <v>5759</v>
      </c>
      <c r="N6623" t="s">
        <v>5781</v>
      </c>
      <c r="O6623" t="s">
        <v>5761</v>
      </c>
      <c r="P6623" t="s">
        <v>5916</v>
      </c>
      <c r="Q6623" t="s">
        <v>5986</v>
      </c>
      <c r="R6623">
        <v>97197</v>
      </c>
      <c r="S6623" t="s">
        <v>6117</v>
      </c>
      <c r="T6623" t="s">
        <v>5968</v>
      </c>
      <c r="U6623">
        <v>27.99</v>
      </c>
      <c r="V6623" t="s">
        <v>6386</v>
      </c>
      <c r="W6623" t="s">
        <v>5765</v>
      </c>
      <c r="X6623">
        <v>1</v>
      </c>
    </row>
    <row r="6624" spans="1:24" x14ac:dyDescent="0.25">
      <c r="A6624">
        <v>37750</v>
      </c>
      <c r="B6624" t="s">
        <v>5109</v>
      </c>
      <c r="C6624" t="s">
        <v>441</v>
      </c>
      <c r="D6624" t="s">
        <v>5850</v>
      </c>
      <c r="E6624" t="s">
        <v>6269</v>
      </c>
      <c r="F6624">
        <v>20</v>
      </c>
      <c r="G6624" t="s">
        <v>5746</v>
      </c>
      <c r="H6624" t="s">
        <v>5747</v>
      </c>
      <c r="I6624" t="s">
        <v>5748</v>
      </c>
      <c r="J6624">
        <v>750</v>
      </c>
      <c r="K6624">
        <v>6</v>
      </c>
      <c r="L6624">
        <v>40</v>
      </c>
      <c r="M6624" t="s">
        <v>5759</v>
      </c>
      <c r="N6624" t="s">
        <v>5852</v>
      </c>
      <c r="O6624" t="s">
        <v>5790</v>
      </c>
      <c r="P6624" t="s">
        <v>5762</v>
      </c>
      <c r="Q6624" t="s">
        <v>5853</v>
      </c>
      <c r="R6624">
        <v>81714</v>
      </c>
      <c r="S6624" t="s">
        <v>5907</v>
      </c>
      <c r="T6624" t="s">
        <v>5844</v>
      </c>
      <c r="U6624">
        <v>99.99</v>
      </c>
      <c r="V6624" t="s">
        <v>5755</v>
      </c>
      <c r="W6624" t="s">
        <v>5756</v>
      </c>
      <c r="X6624">
        <v>1</v>
      </c>
    </row>
    <row r="6625" spans="1:24" x14ac:dyDescent="0.25">
      <c r="A6625">
        <v>36167</v>
      </c>
      <c r="B6625" t="s">
        <v>4695</v>
      </c>
      <c r="C6625" t="s">
        <v>443</v>
      </c>
      <c r="D6625" t="s">
        <v>5871</v>
      </c>
      <c r="E6625" t="s">
        <v>6192</v>
      </c>
      <c r="F6625">
        <v>27</v>
      </c>
      <c r="G6625" t="s">
        <v>5837</v>
      </c>
      <c r="H6625" t="s">
        <v>5747</v>
      </c>
      <c r="I6625" t="s">
        <v>5748</v>
      </c>
      <c r="J6625">
        <v>355</v>
      </c>
      <c r="K6625">
        <v>24</v>
      </c>
      <c r="L6625">
        <v>4.3</v>
      </c>
      <c r="M6625" t="s">
        <v>5749</v>
      </c>
      <c r="N6625" t="s">
        <v>5750</v>
      </c>
      <c r="O6625" t="s">
        <v>5874</v>
      </c>
      <c r="P6625" t="s">
        <v>5875</v>
      </c>
      <c r="Q6625" t="s">
        <v>5876</v>
      </c>
      <c r="R6625">
        <v>86613</v>
      </c>
      <c r="S6625" t="s">
        <v>6449</v>
      </c>
      <c r="T6625" t="s">
        <v>6449</v>
      </c>
      <c r="U6625">
        <v>5.76</v>
      </c>
      <c r="V6625" t="s">
        <v>6172</v>
      </c>
      <c r="W6625" t="s">
        <v>5869</v>
      </c>
      <c r="X6625">
        <v>1</v>
      </c>
    </row>
    <row r="6626" spans="1:24" x14ac:dyDescent="0.25">
      <c r="A6626">
        <v>36167</v>
      </c>
      <c r="B6626" t="s">
        <v>4695</v>
      </c>
      <c r="C6626" t="s">
        <v>443</v>
      </c>
      <c r="D6626" t="s">
        <v>5871</v>
      </c>
      <c r="E6626" t="s">
        <v>6192</v>
      </c>
      <c r="F6626">
        <v>27</v>
      </c>
      <c r="G6626" t="s">
        <v>5837</v>
      </c>
      <c r="H6626" t="s">
        <v>5747</v>
      </c>
      <c r="I6626" t="s">
        <v>5748</v>
      </c>
      <c r="J6626">
        <v>355</v>
      </c>
      <c r="K6626">
        <v>24</v>
      </c>
      <c r="L6626">
        <v>4.3</v>
      </c>
      <c r="M6626" t="s">
        <v>5749</v>
      </c>
      <c r="N6626" t="s">
        <v>5750</v>
      </c>
      <c r="O6626" t="s">
        <v>5874</v>
      </c>
      <c r="P6626" t="s">
        <v>5875</v>
      </c>
      <c r="Q6626" t="s">
        <v>5876</v>
      </c>
      <c r="R6626">
        <v>86613</v>
      </c>
      <c r="S6626" t="s">
        <v>6449</v>
      </c>
      <c r="T6626" t="s">
        <v>6449</v>
      </c>
      <c r="U6626">
        <v>5.76</v>
      </c>
      <c r="V6626" t="s">
        <v>6172</v>
      </c>
      <c r="W6626" t="s">
        <v>5869</v>
      </c>
      <c r="X6626">
        <v>1</v>
      </c>
    </row>
    <row r="6627" spans="1:24" x14ac:dyDescent="0.25">
      <c r="A6627">
        <v>36169</v>
      </c>
      <c r="B6627" t="s">
        <v>4696</v>
      </c>
      <c r="C6627" t="s">
        <v>443</v>
      </c>
      <c r="D6627" t="s">
        <v>5871</v>
      </c>
      <c r="E6627" t="s">
        <v>6192</v>
      </c>
      <c r="F6627">
        <v>27</v>
      </c>
      <c r="G6627" t="s">
        <v>5837</v>
      </c>
      <c r="H6627" t="s">
        <v>5747</v>
      </c>
      <c r="I6627" t="s">
        <v>5748</v>
      </c>
      <c r="J6627">
        <v>375</v>
      </c>
      <c r="K6627">
        <v>12</v>
      </c>
      <c r="L6627">
        <v>5.2</v>
      </c>
      <c r="M6627" t="s">
        <v>5749</v>
      </c>
      <c r="N6627" t="s">
        <v>5750</v>
      </c>
      <c r="O6627" t="s">
        <v>5874</v>
      </c>
      <c r="P6627" t="s">
        <v>5875</v>
      </c>
      <c r="Q6627" t="s">
        <v>5876</v>
      </c>
      <c r="R6627">
        <v>86613</v>
      </c>
      <c r="S6627" t="s">
        <v>6449</v>
      </c>
      <c r="T6627" t="s">
        <v>6449</v>
      </c>
      <c r="U6627">
        <v>6.51</v>
      </c>
      <c r="V6627" t="s">
        <v>5755</v>
      </c>
      <c r="W6627" t="s">
        <v>5869</v>
      </c>
      <c r="X6627">
        <v>1</v>
      </c>
    </row>
    <row r="6628" spans="1:24" x14ac:dyDescent="0.25">
      <c r="A6628">
        <v>36169</v>
      </c>
      <c r="B6628" t="s">
        <v>4696</v>
      </c>
      <c r="C6628" t="s">
        <v>443</v>
      </c>
      <c r="D6628" t="s">
        <v>5871</v>
      </c>
      <c r="E6628" t="s">
        <v>6192</v>
      </c>
      <c r="F6628">
        <v>27</v>
      </c>
      <c r="G6628" t="s">
        <v>5837</v>
      </c>
      <c r="H6628" t="s">
        <v>5747</v>
      </c>
      <c r="I6628" t="s">
        <v>5748</v>
      </c>
      <c r="J6628">
        <v>375</v>
      </c>
      <c r="K6628">
        <v>12</v>
      </c>
      <c r="L6628">
        <v>5.2</v>
      </c>
      <c r="M6628" t="s">
        <v>5749</v>
      </c>
      <c r="N6628" t="s">
        <v>5750</v>
      </c>
      <c r="O6628" t="s">
        <v>5874</v>
      </c>
      <c r="P6628" t="s">
        <v>5875</v>
      </c>
      <c r="Q6628" t="s">
        <v>5876</v>
      </c>
      <c r="R6628">
        <v>86613</v>
      </c>
      <c r="S6628" t="s">
        <v>6449</v>
      </c>
      <c r="T6628" t="s">
        <v>6449</v>
      </c>
      <c r="U6628">
        <v>6.51</v>
      </c>
      <c r="V6628" t="s">
        <v>5755</v>
      </c>
      <c r="W6628" t="s">
        <v>5869</v>
      </c>
      <c r="X6628">
        <v>1</v>
      </c>
    </row>
    <row r="6629" spans="1:24" x14ac:dyDescent="0.25">
      <c r="A6629">
        <v>35915</v>
      </c>
      <c r="B6629" t="s">
        <v>4453</v>
      </c>
      <c r="C6629" t="s">
        <v>442</v>
      </c>
      <c r="D6629" t="s">
        <v>5920</v>
      </c>
      <c r="E6629" t="s">
        <v>5997</v>
      </c>
      <c r="F6629">
        <v>20</v>
      </c>
      <c r="G6629" t="s">
        <v>5746</v>
      </c>
      <c r="H6629" t="s">
        <v>5747</v>
      </c>
      <c r="I6629" t="s">
        <v>5748</v>
      </c>
      <c r="J6629">
        <v>250</v>
      </c>
      <c r="K6629">
        <v>24</v>
      </c>
      <c r="L6629">
        <v>12</v>
      </c>
      <c r="M6629" t="s">
        <v>5749</v>
      </c>
      <c r="N6629" t="s">
        <v>5750</v>
      </c>
      <c r="O6629" t="s">
        <v>5751</v>
      </c>
      <c r="P6629" t="s">
        <v>5922</v>
      </c>
      <c r="Q6629" t="s">
        <v>5963</v>
      </c>
      <c r="R6629">
        <v>42004</v>
      </c>
      <c r="S6629" t="s">
        <v>5946</v>
      </c>
      <c r="T6629" t="s">
        <v>5946</v>
      </c>
      <c r="U6629">
        <v>3.99</v>
      </c>
      <c r="V6629" t="s">
        <v>6386</v>
      </c>
      <c r="W6629" t="s">
        <v>5869</v>
      </c>
      <c r="X6629">
        <v>1</v>
      </c>
    </row>
    <row r="6630" spans="1:24" x14ac:dyDescent="0.25">
      <c r="A6630">
        <v>35916</v>
      </c>
      <c r="B6630" t="s">
        <v>4454</v>
      </c>
      <c r="C6630" t="s">
        <v>442</v>
      </c>
      <c r="D6630" t="s">
        <v>5886</v>
      </c>
      <c r="E6630" t="s">
        <v>5966</v>
      </c>
      <c r="F6630">
        <v>20</v>
      </c>
      <c r="G6630" t="s">
        <v>5746</v>
      </c>
      <c r="H6630" t="s">
        <v>5747</v>
      </c>
      <c r="I6630" t="s">
        <v>5748</v>
      </c>
      <c r="J6630">
        <v>250</v>
      </c>
      <c r="K6630">
        <v>24</v>
      </c>
      <c r="L6630">
        <v>12.5</v>
      </c>
      <c r="M6630" t="s">
        <v>5749</v>
      </c>
      <c r="N6630" t="s">
        <v>5750</v>
      </c>
      <c r="O6630" t="s">
        <v>5751</v>
      </c>
      <c r="P6630" t="s">
        <v>5922</v>
      </c>
      <c r="Q6630" t="s">
        <v>5963</v>
      </c>
      <c r="R6630">
        <v>42004</v>
      </c>
      <c r="S6630" t="s">
        <v>5946</v>
      </c>
      <c r="T6630" t="s">
        <v>5946</v>
      </c>
      <c r="U6630">
        <v>3.99</v>
      </c>
      <c r="V6630" t="s">
        <v>6386</v>
      </c>
      <c r="W6630" t="s">
        <v>5869</v>
      </c>
      <c r="X6630">
        <v>1</v>
      </c>
    </row>
    <row r="6631" spans="1:24" x14ac:dyDescent="0.25">
      <c r="A6631">
        <v>36142</v>
      </c>
      <c r="B6631" t="s">
        <v>1562</v>
      </c>
      <c r="C6631" t="s">
        <v>442</v>
      </c>
      <c r="D6631" t="s">
        <v>5886</v>
      </c>
      <c r="E6631" t="s">
        <v>6064</v>
      </c>
      <c r="F6631">
        <v>22</v>
      </c>
      <c r="G6631" t="s">
        <v>5816</v>
      </c>
      <c r="H6631" t="s">
        <v>5747</v>
      </c>
      <c r="I6631" t="s">
        <v>5748</v>
      </c>
      <c r="J6631">
        <v>750</v>
      </c>
      <c r="K6631">
        <v>12</v>
      </c>
      <c r="L6631">
        <v>14.8</v>
      </c>
      <c r="M6631" t="s">
        <v>5759</v>
      </c>
      <c r="N6631" t="s">
        <v>5904</v>
      </c>
      <c r="O6631" t="s">
        <v>5790</v>
      </c>
      <c r="P6631" t="s">
        <v>5889</v>
      </c>
      <c r="Q6631" t="s">
        <v>5923</v>
      </c>
      <c r="R6631">
        <v>83122</v>
      </c>
      <c r="S6631" t="s">
        <v>6174</v>
      </c>
      <c r="T6631" t="s">
        <v>5972</v>
      </c>
      <c r="U6631">
        <v>29.99</v>
      </c>
      <c r="V6631" t="s">
        <v>5755</v>
      </c>
      <c r="W6631" t="s">
        <v>5765</v>
      </c>
      <c r="X6631">
        <v>1</v>
      </c>
    </row>
    <row r="6632" spans="1:24" x14ac:dyDescent="0.25">
      <c r="A6632">
        <v>37541</v>
      </c>
      <c r="B6632" t="s">
        <v>4912</v>
      </c>
      <c r="C6632" t="s">
        <v>442</v>
      </c>
      <c r="D6632" t="s">
        <v>6035</v>
      </c>
      <c r="E6632" t="s">
        <v>6090</v>
      </c>
      <c r="F6632">
        <v>20</v>
      </c>
      <c r="G6632" t="s">
        <v>5746</v>
      </c>
      <c r="H6632" t="s">
        <v>5747</v>
      </c>
      <c r="I6632" t="s">
        <v>5748</v>
      </c>
      <c r="J6632">
        <v>3000</v>
      </c>
      <c r="K6632">
        <v>4</v>
      </c>
      <c r="L6632">
        <v>12.5</v>
      </c>
      <c r="M6632" t="s">
        <v>5759</v>
      </c>
      <c r="N6632" t="s">
        <v>5825</v>
      </c>
      <c r="O6632" t="s">
        <v>5761</v>
      </c>
      <c r="P6632" t="s">
        <v>6002</v>
      </c>
      <c r="Q6632" t="s">
        <v>5989</v>
      </c>
      <c r="R6632">
        <v>82120</v>
      </c>
      <c r="S6632" t="s">
        <v>6368</v>
      </c>
      <c r="T6632" t="s">
        <v>5965</v>
      </c>
      <c r="U6632">
        <v>38.99</v>
      </c>
      <c r="V6632" t="s">
        <v>5960</v>
      </c>
      <c r="W6632" t="s">
        <v>5765</v>
      </c>
      <c r="X6632">
        <v>1</v>
      </c>
    </row>
    <row r="6633" spans="1:24" x14ac:dyDescent="0.25">
      <c r="A6633">
        <v>37581</v>
      </c>
      <c r="B6633" t="s">
        <v>5118</v>
      </c>
      <c r="C6633" t="s">
        <v>442</v>
      </c>
      <c r="D6633" t="s">
        <v>5961</v>
      </c>
      <c r="E6633" t="s">
        <v>6222</v>
      </c>
      <c r="F6633">
        <v>20</v>
      </c>
      <c r="G6633" t="s">
        <v>5746</v>
      </c>
      <c r="H6633" t="s">
        <v>5747</v>
      </c>
      <c r="I6633" t="s">
        <v>5748</v>
      </c>
      <c r="J6633">
        <v>750</v>
      </c>
      <c r="K6633">
        <v>12</v>
      </c>
      <c r="L6633">
        <v>10.5</v>
      </c>
      <c r="M6633" t="s">
        <v>5759</v>
      </c>
      <c r="N6633" t="s">
        <v>5835</v>
      </c>
      <c r="O6633" t="s">
        <v>5790</v>
      </c>
      <c r="P6633" t="s">
        <v>5916</v>
      </c>
      <c r="Q6633" t="s">
        <v>5974</v>
      </c>
      <c r="R6633">
        <v>61500</v>
      </c>
      <c r="S6633" t="s">
        <v>6138</v>
      </c>
      <c r="T6633" t="s">
        <v>6139</v>
      </c>
      <c r="U6633">
        <v>15.99</v>
      </c>
      <c r="V6633" t="s">
        <v>5755</v>
      </c>
      <c r="W6633" t="s">
        <v>5756</v>
      </c>
      <c r="X6633">
        <v>1</v>
      </c>
    </row>
    <row r="6634" spans="1:24" x14ac:dyDescent="0.25">
      <c r="A6634">
        <v>38322</v>
      </c>
      <c r="B6634" t="s">
        <v>5300</v>
      </c>
      <c r="C6634" t="s">
        <v>442</v>
      </c>
      <c r="D6634" t="s">
        <v>6035</v>
      </c>
      <c r="E6634" t="s">
        <v>498</v>
      </c>
      <c r="F6634">
        <v>20</v>
      </c>
      <c r="G6634" t="s">
        <v>5746</v>
      </c>
      <c r="H6634" t="s">
        <v>5747</v>
      </c>
      <c r="I6634" t="s">
        <v>5748</v>
      </c>
      <c r="J6634">
        <v>750</v>
      </c>
      <c r="K6634">
        <v>12</v>
      </c>
      <c r="L6634">
        <v>13.5</v>
      </c>
      <c r="M6634" t="s">
        <v>5759</v>
      </c>
      <c r="N6634" t="s">
        <v>5904</v>
      </c>
      <c r="O6634" t="s">
        <v>5790</v>
      </c>
      <c r="P6634" t="s">
        <v>5916</v>
      </c>
      <c r="Q6634" t="s">
        <v>5923</v>
      </c>
      <c r="R6634">
        <v>42425</v>
      </c>
      <c r="S6634" t="s">
        <v>6001</v>
      </c>
      <c r="T6634" t="s">
        <v>5844</v>
      </c>
      <c r="U6634">
        <v>15.99</v>
      </c>
      <c r="V6634" t="s">
        <v>5755</v>
      </c>
      <c r="W6634" t="s">
        <v>5765</v>
      </c>
      <c r="X6634">
        <v>1</v>
      </c>
    </row>
    <row r="6635" spans="1:24" x14ac:dyDescent="0.25">
      <c r="A6635">
        <v>38327</v>
      </c>
      <c r="B6635" t="s">
        <v>5301</v>
      </c>
      <c r="C6635" t="s">
        <v>442</v>
      </c>
      <c r="D6635" t="s">
        <v>5886</v>
      </c>
      <c r="E6635" t="s">
        <v>6048</v>
      </c>
      <c r="F6635">
        <v>22</v>
      </c>
      <c r="G6635" t="s">
        <v>5816</v>
      </c>
      <c r="H6635" t="s">
        <v>5747</v>
      </c>
      <c r="I6635" t="s">
        <v>5748</v>
      </c>
      <c r="J6635">
        <v>750</v>
      </c>
      <c r="K6635">
        <v>12</v>
      </c>
      <c r="L6635">
        <v>13.5</v>
      </c>
      <c r="M6635" t="s">
        <v>5759</v>
      </c>
      <c r="N6635" t="s">
        <v>5879</v>
      </c>
      <c r="O6635" t="s">
        <v>5790</v>
      </c>
      <c r="P6635" t="s">
        <v>5889</v>
      </c>
      <c r="Q6635" t="s">
        <v>5923</v>
      </c>
      <c r="R6635">
        <v>43140</v>
      </c>
      <c r="S6635" t="s">
        <v>6033</v>
      </c>
      <c r="T6635" t="s">
        <v>6034</v>
      </c>
      <c r="U6635">
        <v>29.99</v>
      </c>
      <c r="V6635" t="s">
        <v>5755</v>
      </c>
      <c r="W6635" t="s">
        <v>5756</v>
      </c>
      <c r="X6635">
        <v>1</v>
      </c>
    </row>
    <row r="6636" spans="1:24" x14ac:dyDescent="0.25">
      <c r="A6636">
        <v>38334</v>
      </c>
      <c r="B6636" t="s">
        <v>5302</v>
      </c>
      <c r="C6636" t="s">
        <v>444</v>
      </c>
      <c r="D6636" t="s">
        <v>6161</v>
      </c>
      <c r="E6636" t="s">
        <v>6395</v>
      </c>
      <c r="F6636">
        <v>10</v>
      </c>
      <c r="G6636" t="s">
        <v>5767</v>
      </c>
      <c r="H6636" t="s">
        <v>5747</v>
      </c>
      <c r="I6636" t="s">
        <v>5748</v>
      </c>
      <c r="J6636">
        <v>2130</v>
      </c>
      <c r="K6636">
        <v>4</v>
      </c>
      <c r="L6636">
        <v>4.5</v>
      </c>
      <c r="M6636" t="s">
        <v>5749</v>
      </c>
      <c r="N6636" t="s">
        <v>5750</v>
      </c>
      <c r="O6636" t="s">
        <v>5790</v>
      </c>
      <c r="P6636" t="s">
        <v>6163</v>
      </c>
      <c r="Q6636" t="s">
        <v>6396</v>
      </c>
      <c r="R6636">
        <v>80078</v>
      </c>
      <c r="S6636" t="s">
        <v>6736</v>
      </c>
      <c r="T6636" t="s">
        <v>6179</v>
      </c>
      <c r="U6636">
        <v>15.99</v>
      </c>
      <c r="V6636" t="s">
        <v>6172</v>
      </c>
      <c r="W6636" t="s">
        <v>5869</v>
      </c>
      <c r="X6636">
        <v>6</v>
      </c>
    </row>
    <row r="6637" spans="1:24" x14ac:dyDescent="0.25">
      <c r="A6637">
        <v>37658</v>
      </c>
      <c r="B6637" t="s">
        <v>5119</v>
      </c>
      <c r="C6637" t="s">
        <v>442</v>
      </c>
      <c r="D6637" t="s">
        <v>5886</v>
      </c>
      <c r="E6637" t="s">
        <v>6058</v>
      </c>
      <c r="F6637">
        <v>20</v>
      </c>
      <c r="G6637" t="s">
        <v>5746</v>
      </c>
      <c r="H6637" t="s">
        <v>5747</v>
      </c>
      <c r="I6637" t="s">
        <v>5748</v>
      </c>
      <c r="J6637">
        <v>3000</v>
      </c>
      <c r="K6637">
        <v>4</v>
      </c>
      <c r="L6637">
        <v>13</v>
      </c>
      <c r="M6637" t="s">
        <v>5759</v>
      </c>
      <c r="N6637" t="s">
        <v>5835</v>
      </c>
      <c r="O6637" t="s">
        <v>5761</v>
      </c>
      <c r="P6637" t="s">
        <v>5922</v>
      </c>
      <c r="Q6637" t="s">
        <v>5979</v>
      </c>
      <c r="R6637">
        <v>42906</v>
      </c>
      <c r="S6637" t="s">
        <v>5980</v>
      </c>
      <c r="T6637" t="s">
        <v>5933</v>
      </c>
      <c r="U6637">
        <v>33.99</v>
      </c>
      <c r="V6637" t="s">
        <v>5960</v>
      </c>
      <c r="W6637" t="s">
        <v>5765</v>
      </c>
      <c r="X6637">
        <v>1</v>
      </c>
    </row>
    <row r="6638" spans="1:24" x14ac:dyDescent="0.25">
      <c r="A6638">
        <v>37241</v>
      </c>
      <c r="B6638" t="s">
        <v>4945</v>
      </c>
      <c r="C6638" t="s">
        <v>443</v>
      </c>
      <c r="D6638" t="s">
        <v>5871</v>
      </c>
      <c r="E6638" t="s">
        <v>6167</v>
      </c>
      <c r="F6638">
        <v>10</v>
      </c>
      <c r="G6638" t="s">
        <v>5767</v>
      </c>
      <c r="H6638" t="s">
        <v>5747</v>
      </c>
      <c r="I6638" t="s">
        <v>5748</v>
      </c>
      <c r="J6638">
        <v>470</v>
      </c>
      <c r="K6638">
        <v>20</v>
      </c>
      <c r="L6638">
        <v>5.4</v>
      </c>
      <c r="M6638" t="s">
        <v>5759</v>
      </c>
      <c r="N6638" t="s">
        <v>6353</v>
      </c>
      <c r="O6638" t="s">
        <v>5874</v>
      </c>
      <c r="P6638" t="s">
        <v>5875</v>
      </c>
      <c r="Q6638" t="s">
        <v>5876</v>
      </c>
      <c r="R6638">
        <v>65633</v>
      </c>
      <c r="S6638" t="s">
        <v>6604</v>
      </c>
      <c r="T6638" t="s">
        <v>6182</v>
      </c>
      <c r="U6638">
        <v>2.59</v>
      </c>
      <c r="V6638" t="s">
        <v>5755</v>
      </c>
      <c r="W6638" t="s">
        <v>5869</v>
      </c>
      <c r="X6638">
        <v>1</v>
      </c>
    </row>
    <row r="6639" spans="1:24" x14ac:dyDescent="0.25">
      <c r="A6639">
        <v>37241</v>
      </c>
      <c r="B6639" t="s">
        <v>4945</v>
      </c>
      <c r="C6639" t="s">
        <v>443</v>
      </c>
      <c r="D6639" t="s">
        <v>5871</v>
      </c>
      <c r="E6639" t="s">
        <v>6167</v>
      </c>
      <c r="F6639">
        <v>10</v>
      </c>
      <c r="G6639" t="s">
        <v>5767</v>
      </c>
      <c r="H6639" t="s">
        <v>5747</v>
      </c>
      <c r="I6639" t="s">
        <v>5748</v>
      </c>
      <c r="J6639">
        <v>470</v>
      </c>
      <c r="K6639">
        <v>20</v>
      </c>
      <c r="L6639">
        <v>5.4</v>
      </c>
      <c r="M6639" t="s">
        <v>5759</v>
      </c>
      <c r="N6639" t="s">
        <v>6353</v>
      </c>
      <c r="O6639" t="s">
        <v>5874</v>
      </c>
      <c r="P6639" t="s">
        <v>5875</v>
      </c>
      <c r="Q6639" t="s">
        <v>5876</v>
      </c>
      <c r="R6639">
        <v>65633</v>
      </c>
      <c r="S6639" t="s">
        <v>6604</v>
      </c>
      <c r="T6639" t="s">
        <v>6182</v>
      </c>
      <c r="U6639">
        <v>2.59</v>
      </c>
      <c r="V6639" t="s">
        <v>5755</v>
      </c>
      <c r="W6639" t="s">
        <v>5869</v>
      </c>
      <c r="X6639">
        <v>1</v>
      </c>
    </row>
    <row r="6640" spans="1:24" x14ac:dyDescent="0.25">
      <c r="A6640">
        <v>38343</v>
      </c>
      <c r="B6640" t="s">
        <v>5304</v>
      </c>
      <c r="C6640" t="s">
        <v>443</v>
      </c>
      <c r="D6640" t="s">
        <v>6411</v>
      </c>
      <c r="E6640" t="s">
        <v>6192</v>
      </c>
      <c r="F6640">
        <v>27</v>
      </c>
      <c r="G6640" t="s">
        <v>5837</v>
      </c>
      <c r="H6640" t="s">
        <v>5747</v>
      </c>
      <c r="I6640" t="s">
        <v>5748</v>
      </c>
      <c r="J6640">
        <v>355</v>
      </c>
      <c r="K6640">
        <v>24</v>
      </c>
      <c r="L6640">
        <v>4.2</v>
      </c>
      <c r="M6640" t="s">
        <v>5759</v>
      </c>
      <c r="N6640" t="s">
        <v>5904</v>
      </c>
      <c r="O6640" t="s">
        <v>5874</v>
      </c>
      <c r="P6640" t="s">
        <v>5875</v>
      </c>
      <c r="Q6640" t="s">
        <v>5876</v>
      </c>
      <c r="R6640">
        <v>79216</v>
      </c>
      <c r="S6640" t="s">
        <v>6412</v>
      </c>
      <c r="T6640" t="s">
        <v>6413</v>
      </c>
      <c r="U6640">
        <v>1.5</v>
      </c>
      <c r="V6640" t="s">
        <v>6172</v>
      </c>
      <c r="W6640" t="s">
        <v>5869</v>
      </c>
      <c r="X6640">
        <v>1</v>
      </c>
    </row>
    <row r="6641" spans="1:24" x14ac:dyDescent="0.25">
      <c r="A6641">
        <v>38343</v>
      </c>
      <c r="B6641" t="s">
        <v>5304</v>
      </c>
      <c r="C6641" t="s">
        <v>443</v>
      </c>
      <c r="D6641" t="s">
        <v>6411</v>
      </c>
      <c r="E6641" t="s">
        <v>6192</v>
      </c>
      <c r="F6641">
        <v>27</v>
      </c>
      <c r="G6641" t="s">
        <v>5837</v>
      </c>
      <c r="H6641" t="s">
        <v>5747</v>
      </c>
      <c r="I6641" t="s">
        <v>5748</v>
      </c>
      <c r="J6641">
        <v>355</v>
      </c>
      <c r="K6641">
        <v>24</v>
      </c>
      <c r="L6641">
        <v>4.2</v>
      </c>
      <c r="M6641" t="s">
        <v>5759</v>
      </c>
      <c r="N6641" t="s">
        <v>5904</v>
      </c>
      <c r="O6641" t="s">
        <v>5874</v>
      </c>
      <c r="P6641" t="s">
        <v>5875</v>
      </c>
      <c r="Q6641" t="s">
        <v>5876</v>
      </c>
      <c r="R6641">
        <v>79216</v>
      </c>
      <c r="S6641" t="s">
        <v>6412</v>
      </c>
      <c r="T6641" t="s">
        <v>6413</v>
      </c>
      <c r="U6641">
        <v>1.5</v>
      </c>
      <c r="V6641" t="s">
        <v>6172</v>
      </c>
      <c r="W6641" t="s">
        <v>5869</v>
      </c>
      <c r="X6641">
        <v>1</v>
      </c>
    </row>
    <row r="6642" spans="1:24" x14ac:dyDescent="0.25">
      <c r="A6642">
        <v>37349</v>
      </c>
      <c r="B6642" t="s">
        <v>4922</v>
      </c>
      <c r="C6642" t="s">
        <v>443</v>
      </c>
      <c r="D6642" t="s">
        <v>6177</v>
      </c>
      <c r="E6642" t="s">
        <v>5872</v>
      </c>
      <c r="F6642">
        <v>27</v>
      </c>
      <c r="G6642" t="s">
        <v>5837</v>
      </c>
      <c r="H6642" t="s">
        <v>5747</v>
      </c>
      <c r="I6642" t="s">
        <v>5748</v>
      </c>
      <c r="J6642">
        <v>710</v>
      </c>
      <c r="K6642">
        <v>12</v>
      </c>
      <c r="L6642">
        <v>8.5</v>
      </c>
      <c r="M6642" t="s">
        <v>5749</v>
      </c>
      <c r="N6642" t="s">
        <v>5750</v>
      </c>
      <c r="O6642" t="s">
        <v>5874</v>
      </c>
      <c r="P6642" t="s">
        <v>5875</v>
      </c>
      <c r="Q6642" t="s">
        <v>5876</v>
      </c>
      <c r="R6642">
        <v>42099</v>
      </c>
      <c r="S6642" t="s">
        <v>6179</v>
      </c>
      <c r="T6642" t="s">
        <v>6179</v>
      </c>
      <c r="U6642">
        <v>4.3</v>
      </c>
      <c r="V6642" t="s">
        <v>6172</v>
      </c>
      <c r="W6642" t="s">
        <v>5869</v>
      </c>
      <c r="X6642">
        <v>1</v>
      </c>
    </row>
    <row r="6643" spans="1:24" x14ac:dyDescent="0.25">
      <c r="A6643">
        <v>37349</v>
      </c>
      <c r="B6643" t="s">
        <v>4922</v>
      </c>
      <c r="C6643" t="s">
        <v>443</v>
      </c>
      <c r="D6643" t="s">
        <v>6177</v>
      </c>
      <c r="E6643" t="s">
        <v>5872</v>
      </c>
      <c r="F6643">
        <v>27</v>
      </c>
      <c r="G6643" t="s">
        <v>5837</v>
      </c>
      <c r="H6643" t="s">
        <v>5747</v>
      </c>
      <c r="I6643" t="s">
        <v>5748</v>
      </c>
      <c r="J6643">
        <v>710</v>
      </c>
      <c r="K6643">
        <v>12</v>
      </c>
      <c r="L6643">
        <v>8.5</v>
      </c>
      <c r="M6643" t="s">
        <v>5749</v>
      </c>
      <c r="N6643" t="s">
        <v>5750</v>
      </c>
      <c r="O6643" t="s">
        <v>5874</v>
      </c>
      <c r="P6643" t="s">
        <v>5875</v>
      </c>
      <c r="Q6643" t="s">
        <v>5876</v>
      </c>
      <c r="R6643">
        <v>42099</v>
      </c>
      <c r="S6643" t="s">
        <v>6179</v>
      </c>
      <c r="T6643" t="s">
        <v>6179</v>
      </c>
      <c r="U6643">
        <v>4.3</v>
      </c>
      <c r="V6643" t="s">
        <v>6172</v>
      </c>
      <c r="W6643" t="s">
        <v>5869</v>
      </c>
      <c r="X6643">
        <v>1</v>
      </c>
    </row>
    <row r="6644" spans="1:24" x14ac:dyDescent="0.25">
      <c r="A6644">
        <v>37757</v>
      </c>
      <c r="B6644" t="s">
        <v>5120</v>
      </c>
      <c r="C6644" t="s">
        <v>443</v>
      </c>
      <c r="D6644" t="s">
        <v>6166</v>
      </c>
      <c r="E6644" t="s">
        <v>5872</v>
      </c>
      <c r="F6644">
        <v>10</v>
      </c>
      <c r="G6644" t="s">
        <v>5767</v>
      </c>
      <c r="H6644" t="s">
        <v>5747</v>
      </c>
      <c r="I6644" t="s">
        <v>5748</v>
      </c>
      <c r="J6644">
        <v>2130</v>
      </c>
      <c r="K6644">
        <v>4</v>
      </c>
      <c r="L6644">
        <v>7</v>
      </c>
      <c r="M6644" t="s">
        <v>5749</v>
      </c>
      <c r="N6644" t="s">
        <v>5750</v>
      </c>
      <c r="O6644" t="s">
        <v>5751</v>
      </c>
      <c r="P6644" t="s">
        <v>5875</v>
      </c>
      <c r="Q6644" t="s">
        <v>6169</v>
      </c>
      <c r="R6644">
        <v>84205</v>
      </c>
      <c r="S6644" t="s">
        <v>6570</v>
      </c>
      <c r="T6644" t="s">
        <v>6570</v>
      </c>
      <c r="U6644">
        <v>15.99</v>
      </c>
      <c r="V6644" t="s">
        <v>6172</v>
      </c>
      <c r="W6644" t="s">
        <v>5869</v>
      </c>
      <c r="X6644">
        <v>6</v>
      </c>
    </row>
    <row r="6645" spans="1:24" x14ac:dyDescent="0.25">
      <c r="A6645">
        <v>38347</v>
      </c>
      <c r="B6645" t="s">
        <v>5308</v>
      </c>
      <c r="C6645" t="s">
        <v>443</v>
      </c>
      <c r="D6645" t="s">
        <v>5871</v>
      </c>
      <c r="E6645" t="s">
        <v>5872</v>
      </c>
      <c r="F6645">
        <v>27</v>
      </c>
      <c r="G6645" t="s">
        <v>5837</v>
      </c>
      <c r="H6645" t="s">
        <v>5747</v>
      </c>
      <c r="I6645" t="s">
        <v>5748</v>
      </c>
      <c r="J6645">
        <v>750</v>
      </c>
      <c r="K6645">
        <v>12</v>
      </c>
      <c r="L6645">
        <v>8</v>
      </c>
      <c r="M6645" t="s">
        <v>5749</v>
      </c>
      <c r="N6645" t="s">
        <v>5750</v>
      </c>
      <c r="O6645" t="s">
        <v>5874</v>
      </c>
      <c r="P6645" t="s">
        <v>5875</v>
      </c>
      <c r="Q6645" t="s">
        <v>5876</v>
      </c>
      <c r="R6645">
        <v>85841</v>
      </c>
      <c r="S6645" t="s">
        <v>6577</v>
      </c>
      <c r="T6645" t="s">
        <v>6578</v>
      </c>
      <c r="U6645">
        <v>15.74</v>
      </c>
      <c r="V6645" t="s">
        <v>5755</v>
      </c>
      <c r="W6645" t="s">
        <v>5869</v>
      </c>
      <c r="X6645">
        <v>1</v>
      </c>
    </row>
    <row r="6646" spans="1:24" x14ac:dyDescent="0.25">
      <c r="A6646">
        <v>38347</v>
      </c>
      <c r="B6646" t="s">
        <v>5308</v>
      </c>
      <c r="C6646" t="s">
        <v>443</v>
      </c>
      <c r="D6646" t="s">
        <v>5871</v>
      </c>
      <c r="E6646" t="s">
        <v>5872</v>
      </c>
      <c r="F6646">
        <v>27</v>
      </c>
      <c r="G6646" t="s">
        <v>5837</v>
      </c>
      <c r="H6646" t="s">
        <v>5747</v>
      </c>
      <c r="I6646" t="s">
        <v>5748</v>
      </c>
      <c r="J6646">
        <v>750</v>
      </c>
      <c r="K6646">
        <v>12</v>
      </c>
      <c r="L6646">
        <v>8</v>
      </c>
      <c r="M6646" t="s">
        <v>5749</v>
      </c>
      <c r="N6646" t="s">
        <v>5750</v>
      </c>
      <c r="O6646" t="s">
        <v>5874</v>
      </c>
      <c r="P6646" t="s">
        <v>5875</v>
      </c>
      <c r="Q6646" t="s">
        <v>5876</v>
      </c>
      <c r="R6646">
        <v>85841</v>
      </c>
      <c r="S6646" t="s">
        <v>6577</v>
      </c>
      <c r="T6646" t="s">
        <v>6578</v>
      </c>
      <c r="U6646">
        <v>15.74</v>
      </c>
      <c r="V6646" t="s">
        <v>5755</v>
      </c>
      <c r="W6646" t="s">
        <v>5869</v>
      </c>
      <c r="X6646">
        <v>1</v>
      </c>
    </row>
    <row r="6647" spans="1:24" x14ac:dyDescent="0.25">
      <c r="A6647">
        <v>38349</v>
      </c>
      <c r="B6647" t="s">
        <v>5310</v>
      </c>
      <c r="C6647" t="s">
        <v>443</v>
      </c>
      <c r="D6647" t="s">
        <v>5871</v>
      </c>
      <c r="E6647" t="s">
        <v>6192</v>
      </c>
      <c r="F6647">
        <v>10</v>
      </c>
      <c r="G6647" t="s">
        <v>5767</v>
      </c>
      <c r="H6647" t="s">
        <v>5747</v>
      </c>
      <c r="I6647" t="s">
        <v>5748</v>
      </c>
      <c r="J6647">
        <v>473</v>
      </c>
      <c r="K6647">
        <v>24</v>
      </c>
      <c r="L6647">
        <v>4.5</v>
      </c>
      <c r="M6647" t="s">
        <v>5749</v>
      </c>
      <c r="N6647" t="s">
        <v>5750</v>
      </c>
      <c r="O6647" t="s">
        <v>5874</v>
      </c>
      <c r="P6647" t="s">
        <v>5875</v>
      </c>
      <c r="Q6647" t="s">
        <v>5876</v>
      </c>
      <c r="R6647">
        <v>85841</v>
      </c>
      <c r="S6647" t="s">
        <v>6577</v>
      </c>
      <c r="T6647" t="s">
        <v>6578</v>
      </c>
      <c r="U6647">
        <v>3.64</v>
      </c>
      <c r="V6647" t="s">
        <v>6172</v>
      </c>
      <c r="W6647" t="s">
        <v>5869</v>
      </c>
      <c r="X6647">
        <v>1</v>
      </c>
    </row>
    <row r="6648" spans="1:24" x14ac:dyDescent="0.25">
      <c r="A6648">
        <v>38349</v>
      </c>
      <c r="B6648" t="s">
        <v>5310</v>
      </c>
      <c r="C6648" t="s">
        <v>443</v>
      </c>
      <c r="D6648" t="s">
        <v>5871</v>
      </c>
      <c r="E6648" t="s">
        <v>6192</v>
      </c>
      <c r="F6648">
        <v>10</v>
      </c>
      <c r="G6648" t="s">
        <v>5767</v>
      </c>
      <c r="H6648" t="s">
        <v>5747</v>
      </c>
      <c r="I6648" t="s">
        <v>5748</v>
      </c>
      <c r="J6648">
        <v>473</v>
      </c>
      <c r="K6648">
        <v>24</v>
      </c>
      <c r="L6648">
        <v>4.5</v>
      </c>
      <c r="M6648" t="s">
        <v>5749</v>
      </c>
      <c r="N6648" t="s">
        <v>5750</v>
      </c>
      <c r="O6648" t="s">
        <v>5874</v>
      </c>
      <c r="P6648" t="s">
        <v>5875</v>
      </c>
      <c r="Q6648" t="s">
        <v>5876</v>
      </c>
      <c r="R6648">
        <v>85841</v>
      </c>
      <c r="S6648" t="s">
        <v>6577</v>
      </c>
      <c r="T6648" t="s">
        <v>6578</v>
      </c>
      <c r="U6648">
        <v>3.64</v>
      </c>
      <c r="V6648" t="s">
        <v>6172</v>
      </c>
      <c r="W6648" t="s">
        <v>5869</v>
      </c>
      <c r="X6648">
        <v>1</v>
      </c>
    </row>
    <row r="6649" spans="1:24" x14ac:dyDescent="0.25">
      <c r="A6649">
        <v>37488</v>
      </c>
      <c r="B6649" t="s">
        <v>216</v>
      </c>
      <c r="C6649" t="s">
        <v>443</v>
      </c>
      <c r="D6649" t="s">
        <v>6177</v>
      </c>
      <c r="E6649" t="s">
        <v>6167</v>
      </c>
      <c r="F6649">
        <v>10</v>
      </c>
      <c r="G6649" t="s">
        <v>5767</v>
      </c>
      <c r="H6649" t="s">
        <v>5747</v>
      </c>
      <c r="I6649" t="s">
        <v>5748</v>
      </c>
      <c r="J6649">
        <v>5325</v>
      </c>
      <c r="K6649">
        <v>1</v>
      </c>
      <c r="L6649">
        <v>5.2</v>
      </c>
      <c r="M6649" t="s">
        <v>5749</v>
      </c>
      <c r="N6649" t="s">
        <v>5750</v>
      </c>
      <c r="O6649" t="s">
        <v>5874</v>
      </c>
      <c r="P6649" t="s">
        <v>5875</v>
      </c>
      <c r="Q6649" t="s">
        <v>5876</v>
      </c>
      <c r="R6649">
        <v>43364</v>
      </c>
      <c r="S6649" t="s">
        <v>6211</v>
      </c>
      <c r="T6649" t="s">
        <v>6212</v>
      </c>
      <c r="U6649">
        <v>29.98</v>
      </c>
      <c r="V6649" t="s">
        <v>6172</v>
      </c>
      <c r="W6649" t="s">
        <v>5869</v>
      </c>
      <c r="X6649">
        <v>15</v>
      </c>
    </row>
    <row r="6650" spans="1:24" x14ac:dyDescent="0.25">
      <c r="A6650">
        <v>37488</v>
      </c>
      <c r="B6650" t="s">
        <v>216</v>
      </c>
      <c r="C6650" t="s">
        <v>443</v>
      </c>
      <c r="D6650" t="s">
        <v>6177</v>
      </c>
      <c r="E6650" t="s">
        <v>6167</v>
      </c>
      <c r="F6650">
        <v>10</v>
      </c>
      <c r="G6650" t="s">
        <v>5767</v>
      </c>
      <c r="H6650" t="s">
        <v>5747</v>
      </c>
      <c r="I6650" t="s">
        <v>5748</v>
      </c>
      <c r="J6650">
        <v>5325</v>
      </c>
      <c r="K6650">
        <v>1</v>
      </c>
      <c r="L6650">
        <v>5.2</v>
      </c>
      <c r="M6650" t="s">
        <v>5749</v>
      </c>
      <c r="N6650" t="s">
        <v>5750</v>
      </c>
      <c r="O6650" t="s">
        <v>5874</v>
      </c>
      <c r="P6650" t="s">
        <v>5875</v>
      </c>
      <c r="Q6650" t="s">
        <v>5876</v>
      </c>
      <c r="R6650">
        <v>43364</v>
      </c>
      <c r="S6650" t="s">
        <v>6211</v>
      </c>
      <c r="T6650" t="s">
        <v>6212</v>
      </c>
      <c r="U6650">
        <v>29.98</v>
      </c>
      <c r="V6650" t="s">
        <v>6172</v>
      </c>
      <c r="W6650" t="s">
        <v>5869</v>
      </c>
      <c r="X6650">
        <v>15</v>
      </c>
    </row>
    <row r="6651" spans="1:24" x14ac:dyDescent="0.25">
      <c r="A6651">
        <v>37119</v>
      </c>
      <c r="B6651" t="s">
        <v>4881</v>
      </c>
      <c r="C6651" t="s">
        <v>443</v>
      </c>
      <c r="D6651" t="s">
        <v>6651</v>
      </c>
      <c r="E6651" t="s">
        <v>6342</v>
      </c>
      <c r="F6651">
        <v>27</v>
      </c>
      <c r="G6651" t="s">
        <v>5837</v>
      </c>
      <c r="H6651" t="s">
        <v>5747</v>
      </c>
      <c r="I6651" t="s">
        <v>5748</v>
      </c>
      <c r="J6651">
        <v>473</v>
      </c>
      <c r="K6651">
        <v>24</v>
      </c>
      <c r="L6651">
        <v>3.2</v>
      </c>
      <c r="M6651" t="s">
        <v>5749</v>
      </c>
      <c r="N6651" t="s">
        <v>5750</v>
      </c>
      <c r="O6651" t="s">
        <v>5874</v>
      </c>
      <c r="P6651" t="s">
        <v>5875</v>
      </c>
      <c r="Q6651" t="s">
        <v>5876</v>
      </c>
      <c r="R6651">
        <v>96</v>
      </c>
      <c r="S6651" t="s">
        <v>6638</v>
      </c>
      <c r="T6651" t="s">
        <v>6638</v>
      </c>
      <c r="U6651">
        <v>4.2</v>
      </c>
      <c r="V6651" t="s">
        <v>6172</v>
      </c>
      <c r="W6651" t="s">
        <v>5869</v>
      </c>
      <c r="X6651">
        <v>1</v>
      </c>
    </row>
    <row r="6652" spans="1:24" x14ac:dyDescent="0.25">
      <c r="A6652">
        <v>37119</v>
      </c>
      <c r="B6652" t="s">
        <v>4881</v>
      </c>
      <c r="C6652" t="s">
        <v>443</v>
      </c>
      <c r="D6652" t="s">
        <v>6651</v>
      </c>
      <c r="E6652" t="s">
        <v>6342</v>
      </c>
      <c r="F6652">
        <v>27</v>
      </c>
      <c r="G6652" t="s">
        <v>5837</v>
      </c>
      <c r="H6652" t="s">
        <v>5747</v>
      </c>
      <c r="I6652" t="s">
        <v>5748</v>
      </c>
      <c r="J6652">
        <v>473</v>
      </c>
      <c r="K6652">
        <v>24</v>
      </c>
      <c r="L6652">
        <v>3.2</v>
      </c>
      <c r="M6652" t="s">
        <v>5749</v>
      </c>
      <c r="N6652" t="s">
        <v>5750</v>
      </c>
      <c r="O6652" t="s">
        <v>5874</v>
      </c>
      <c r="P6652" t="s">
        <v>5875</v>
      </c>
      <c r="Q6652" t="s">
        <v>5876</v>
      </c>
      <c r="R6652">
        <v>96</v>
      </c>
      <c r="S6652" t="s">
        <v>6638</v>
      </c>
      <c r="T6652" t="s">
        <v>6638</v>
      </c>
      <c r="U6652">
        <v>4.2</v>
      </c>
      <c r="V6652" t="s">
        <v>6172</v>
      </c>
      <c r="W6652" t="s">
        <v>5869</v>
      </c>
      <c r="X6652">
        <v>1</v>
      </c>
    </row>
    <row r="6653" spans="1:24" x14ac:dyDescent="0.25">
      <c r="A6653">
        <v>37118</v>
      </c>
      <c r="B6653" t="s">
        <v>4882</v>
      </c>
      <c r="C6653" t="s">
        <v>443</v>
      </c>
      <c r="D6653" t="s">
        <v>5871</v>
      </c>
      <c r="E6653" t="s">
        <v>5872</v>
      </c>
      <c r="F6653">
        <v>27</v>
      </c>
      <c r="G6653" t="s">
        <v>5837</v>
      </c>
      <c r="H6653" t="s">
        <v>5747</v>
      </c>
      <c r="I6653" t="s">
        <v>5748</v>
      </c>
      <c r="J6653">
        <v>473</v>
      </c>
      <c r="K6653">
        <v>24</v>
      </c>
      <c r="L6653">
        <v>6.1</v>
      </c>
      <c r="M6653" t="s">
        <v>5749</v>
      </c>
      <c r="N6653" t="s">
        <v>5750</v>
      </c>
      <c r="O6653" t="s">
        <v>5874</v>
      </c>
      <c r="P6653" t="s">
        <v>5875</v>
      </c>
      <c r="Q6653" t="s">
        <v>5876</v>
      </c>
      <c r="R6653">
        <v>86613</v>
      </c>
      <c r="S6653" t="s">
        <v>6449</v>
      </c>
      <c r="T6653" t="s">
        <v>6449</v>
      </c>
      <c r="U6653">
        <v>5.05</v>
      </c>
      <c r="V6653" t="s">
        <v>6172</v>
      </c>
      <c r="W6653" t="s">
        <v>5869</v>
      </c>
      <c r="X6653">
        <v>1</v>
      </c>
    </row>
    <row r="6654" spans="1:24" x14ac:dyDescent="0.25">
      <c r="A6654">
        <v>37118</v>
      </c>
      <c r="B6654" t="s">
        <v>4882</v>
      </c>
      <c r="C6654" t="s">
        <v>443</v>
      </c>
      <c r="D6654" t="s">
        <v>5871</v>
      </c>
      <c r="E6654" t="s">
        <v>5872</v>
      </c>
      <c r="F6654">
        <v>27</v>
      </c>
      <c r="G6654" t="s">
        <v>5837</v>
      </c>
      <c r="H6654" t="s">
        <v>5747</v>
      </c>
      <c r="I6654" t="s">
        <v>5748</v>
      </c>
      <c r="J6654">
        <v>473</v>
      </c>
      <c r="K6654">
        <v>24</v>
      </c>
      <c r="L6654">
        <v>6.1</v>
      </c>
      <c r="M6654" t="s">
        <v>5749</v>
      </c>
      <c r="N6654" t="s">
        <v>5750</v>
      </c>
      <c r="O6654" t="s">
        <v>5874</v>
      </c>
      <c r="P6654" t="s">
        <v>5875</v>
      </c>
      <c r="Q6654" t="s">
        <v>5876</v>
      </c>
      <c r="R6654">
        <v>86613</v>
      </c>
      <c r="S6654" t="s">
        <v>6449</v>
      </c>
      <c r="T6654" t="s">
        <v>6449</v>
      </c>
      <c r="U6654">
        <v>5.05</v>
      </c>
      <c r="V6654" t="s">
        <v>6172</v>
      </c>
      <c r="W6654" t="s">
        <v>5869</v>
      </c>
      <c r="X6654">
        <v>1</v>
      </c>
    </row>
    <row r="6655" spans="1:24" x14ac:dyDescent="0.25">
      <c r="A6655">
        <v>37115</v>
      </c>
      <c r="B6655" t="s">
        <v>4883</v>
      </c>
      <c r="C6655" t="s">
        <v>443</v>
      </c>
      <c r="D6655" t="s">
        <v>6177</v>
      </c>
      <c r="E6655" t="s">
        <v>6190</v>
      </c>
      <c r="F6655">
        <v>27</v>
      </c>
      <c r="G6655" t="s">
        <v>5837</v>
      </c>
      <c r="H6655" t="s">
        <v>5747</v>
      </c>
      <c r="I6655" t="s">
        <v>5748</v>
      </c>
      <c r="J6655">
        <v>5115</v>
      </c>
      <c r="K6655">
        <v>1</v>
      </c>
      <c r="L6655">
        <v>4</v>
      </c>
      <c r="M6655" t="s">
        <v>5749</v>
      </c>
      <c r="N6655" t="s">
        <v>5750</v>
      </c>
      <c r="O6655" t="s">
        <v>5874</v>
      </c>
      <c r="P6655" t="s">
        <v>5875</v>
      </c>
      <c r="Q6655" t="s">
        <v>5876</v>
      </c>
      <c r="R6655">
        <v>42090</v>
      </c>
      <c r="S6655" t="s">
        <v>6180</v>
      </c>
      <c r="T6655" t="s">
        <v>6180</v>
      </c>
      <c r="U6655">
        <v>25.98</v>
      </c>
      <c r="V6655" t="s">
        <v>5755</v>
      </c>
      <c r="W6655" t="s">
        <v>5869</v>
      </c>
      <c r="X6655">
        <v>15</v>
      </c>
    </row>
    <row r="6656" spans="1:24" x14ac:dyDescent="0.25">
      <c r="A6656">
        <v>37115</v>
      </c>
      <c r="B6656" t="s">
        <v>4883</v>
      </c>
      <c r="C6656" t="s">
        <v>443</v>
      </c>
      <c r="D6656" t="s">
        <v>6177</v>
      </c>
      <c r="E6656" t="s">
        <v>6190</v>
      </c>
      <c r="F6656">
        <v>27</v>
      </c>
      <c r="G6656" t="s">
        <v>5837</v>
      </c>
      <c r="H6656" t="s">
        <v>5747</v>
      </c>
      <c r="I6656" t="s">
        <v>5748</v>
      </c>
      <c r="J6656">
        <v>5115</v>
      </c>
      <c r="K6656">
        <v>1</v>
      </c>
      <c r="L6656">
        <v>4</v>
      </c>
      <c r="M6656" t="s">
        <v>5749</v>
      </c>
      <c r="N6656" t="s">
        <v>5750</v>
      </c>
      <c r="O6656" t="s">
        <v>5874</v>
      </c>
      <c r="P6656" t="s">
        <v>5875</v>
      </c>
      <c r="Q6656" t="s">
        <v>5876</v>
      </c>
      <c r="R6656">
        <v>42090</v>
      </c>
      <c r="S6656" t="s">
        <v>6180</v>
      </c>
      <c r="T6656" t="s">
        <v>6180</v>
      </c>
      <c r="U6656">
        <v>25.98</v>
      </c>
      <c r="V6656" t="s">
        <v>5755</v>
      </c>
      <c r="W6656" t="s">
        <v>5869</v>
      </c>
      <c r="X6656">
        <v>15</v>
      </c>
    </row>
    <row r="6657" spans="1:24" x14ac:dyDescent="0.25">
      <c r="A6657">
        <v>37590</v>
      </c>
      <c r="B6657" t="s">
        <v>5088</v>
      </c>
      <c r="C6657" t="s">
        <v>444</v>
      </c>
      <c r="D6657" t="s">
        <v>6161</v>
      </c>
      <c r="E6657" t="s">
        <v>6162</v>
      </c>
      <c r="F6657">
        <v>10</v>
      </c>
      <c r="G6657" t="s">
        <v>5767</v>
      </c>
      <c r="H6657" t="s">
        <v>5747</v>
      </c>
      <c r="I6657" t="s">
        <v>5748</v>
      </c>
      <c r="J6657">
        <v>2130</v>
      </c>
      <c r="K6657">
        <v>4</v>
      </c>
      <c r="L6657">
        <v>5</v>
      </c>
      <c r="M6657" t="s">
        <v>5749</v>
      </c>
      <c r="N6657" t="s">
        <v>5750</v>
      </c>
      <c r="O6657" t="s">
        <v>5751</v>
      </c>
      <c r="P6657" t="s">
        <v>6163</v>
      </c>
      <c r="Q6657" t="s">
        <v>6164</v>
      </c>
      <c r="R6657">
        <v>42047</v>
      </c>
      <c r="S6657" t="s">
        <v>5788</v>
      </c>
      <c r="T6657" t="s">
        <v>5788</v>
      </c>
      <c r="U6657">
        <v>14.99</v>
      </c>
      <c r="V6657" t="s">
        <v>6172</v>
      </c>
      <c r="W6657" t="s">
        <v>5756</v>
      </c>
      <c r="X6657">
        <v>6</v>
      </c>
    </row>
    <row r="6658" spans="1:24" x14ac:dyDescent="0.25">
      <c r="A6658">
        <v>36693</v>
      </c>
      <c r="B6658" t="s">
        <v>3860</v>
      </c>
      <c r="C6658" t="s">
        <v>441</v>
      </c>
      <c r="D6658" t="s">
        <v>5827</v>
      </c>
      <c r="E6658" t="s">
        <v>6281</v>
      </c>
      <c r="F6658">
        <v>10</v>
      </c>
      <c r="G6658" t="s">
        <v>5767</v>
      </c>
      <c r="H6658" t="s">
        <v>5747</v>
      </c>
      <c r="I6658" t="s">
        <v>5748</v>
      </c>
      <c r="J6658">
        <v>1140</v>
      </c>
      <c r="K6658">
        <v>8</v>
      </c>
      <c r="L6658">
        <v>40</v>
      </c>
      <c r="M6658" t="s">
        <v>5749</v>
      </c>
      <c r="N6658" t="s">
        <v>5750</v>
      </c>
      <c r="O6658" t="s">
        <v>5751</v>
      </c>
      <c r="P6658" t="s">
        <v>5752</v>
      </c>
      <c r="Q6658" t="s">
        <v>5830</v>
      </c>
      <c r="R6658">
        <v>87052</v>
      </c>
      <c r="S6658" t="s">
        <v>6658</v>
      </c>
      <c r="T6658" t="s">
        <v>6658</v>
      </c>
      <c r="U6658">
        <v>35.99</v>
      </c>
      <c r="V6658" t="s">
        <v>5755</v>
      </c>
      <c r="W6658" t="s">
        <v>5756</v>
      </c>
      <c r="X6658">
        <v>1</v>
      </c>
    </row>
    <row r="6659" spans="1:24" x14ac:dyDescent="0.25">
      <c r="A6659">
        <v>35984</v>
      </c>
      <c r="B6659" t="s">
        <v>4575</v>
      </c>
      <c r="C6659" t="s">
        <v>441</v>
      </c>
      <c r="D6659" t="s">
        <v>5827</v>
      </c>
      <c r="E6659" t="s">
        <v>5828</v>
      </c>
      <c r="F6659">
        <v>20</v>
      </c>
      <c r="G6659" t="s">
        <v>5746</v>
      </c>
      <c r="H6659" t="s">
        <v>5747</v>
      </c>
      <c r="I6659" t="s">
        <v>5748</v>
      </c>
      <c r="J6659">
        <v>750</v>
      </c>
      <c r="K6659">
        <v>12</v>
      </c>
      <c r="L6659">
        <v>18.8</v>
      </c>
      <c r="M6659" t="s">
        <v>5749</v>
      </c>
      <c r="N6659" t="s">
        <v>5750</v>
      </c>
      <c r="O6659" t="s">
        <v>5751</v>
      </c>
      <c r="P6659" t="s">
        <v>5752</v>
      </c>
      <c r="Q6659" t="s">
        <v>5830</v>
      </c>
      <c r="R6659">
        <v>96278</v>
      </c>
      <c r="S6659" t="s">
        <v>6707</v>
      </c>
      <c r="T6659" t="s">
        <v>5794</v>
      </c>
      <c r="U6659">
        <v>25.99</v>
      </c>
      <c r="V6659" t="s">
        <v>5755</v>
      </c>
      <c r="W6659" t="s">
        <v>5756</v>
      </c>
      <c r="X6659">
        <v>1</v>
      </c>
    </row>
    <row r="6660" spans="1:24" x14ac:dyDescent="0.25">
      <c r="A6660">
        <v>37582</v>
      </c>
      <c r="B6660" t="s">
        <v>4905</v>
      </c>
      <c r="C6660" t="s">
        <v>441</v>
      </c>
      <c r="D6660" t="s">
        <v>5850</v>
      </c>
      <c r="E6660" t="s">
        <v>6269</v>
      </c>
      <c r="F6660">
        <v>20</v>
      </c>
      <c r="G6660" t="s">
        <v>5746</v>
      </c>
      <c r="H6660" t="s">
        <v>5868</v>
      </c>
      <c r="I6660" t="s">
        <v>5748</v>
      </c>
      <c r="J6660">
        <v>750</v>
      </c>
      <c r="K6660">
        <v>6</v>
      </c>
      <c r="L6660">
        <v>40</v>
      </c>
      <c r="M6660" t="s">
        <v>5759</v>
      </c>
      <c r="N6660" t="s">
        <v>5852</v>
      </c>
      <c r="O6660" t="s">
        <v>5790</v>
      </c>
      <c r="P6660" t="s">
        <v>5762</v>
      </c>
      <c r="Q6660" t="s">
        <v>5853</v>
      </c>
      <c r="R6660">
        <v>98946</v>
      </c>
      <c r="S6660" t="s">
        <v>5845</v>
      </c>
      <c r="T6660" t="s">
        <v>5845</v>
      </c>
      <c r="U6660">
        <v>46.99</v>
      </c>
      <c r="V6660" t="s">
        <v>5755</v>
      </c>
      <c r="W6660" t="s">
        <v>5765</v>
      </c>
      <c r="X6660">
        <v>1</v>
      </c>
    </row>
    <row r="6661" spans="1:24" x14ac:dyDescent="0.25">
      <c r="A6661">
        <v>35884</v>
      </c>
      <c r="B6661" t="s">
        <v>4443</v>
      </c>
      <c r="C6661" t="s">
        <v>442</v>
      </c>
      <c r="D6661" t="s">
        <v>5886</v>
      </c>
      <c r="E6661" t="s">
        <v>5966</v>
      </c>
      <c r="F6661">
        <v>20</v>
      </c>
      <c r="G6661" t="s">
        <v>5746</v>
      </c>
      <c r="H6661" t="s">
        <v>5747</v>
      </c>
      <c r="I6661" t="s">
        <v>5748</v>
      </c>
      <c r="J6661">
        <v>750</v>
      </c>
      <c r="K6661">
        <v>12</v>
      </c>
      <c r="L6661">
        <v>13.5</v>
      </c>
      <c r="M6661" t="s">
        <v>5759</v>
      </c>
      <c r="N6661" t="s">
        <v>5781</v>
      </c>
      <c r="O6661" t="s">
        <v>5761</v>
      </c>
      <c r="P6661" t="s">
        <v>5916</v>
      </c>
      <c r="Q6661" t="s">
        <v>5986</v>
      </c>
      <c r="R6661">
        <v>79421</v>
      </c>
      <c r="S6661" t="s">
        <v>6502</v>
      </c>
      <c r="T6661" t="s">
        <v>5999</v>
      </c>
      <c r="U6661">
        <v>16.989999999999998</v>
      </c>
      <c r="V6661" t="s">
        <v>5755</v>
      </c>
      <c r="W6661" t="s">
        <v>5765</v>
      </c>
      <c r="X6661">
        <v>1</v>
      </c>
    </row>
    <row r="6662" spans="1:24" x14ac:dyDescent="0.25">
      <c r="A6662">
        <v>36127</v>
      </c>
      <c r="B6662" t="s">
        <v>4504</v>
      </c>
      <c r="C6662" t="s">
        <v>443</v>
      </c>
      <c r="D6662" t="s">
        <v>6411</v>
      </c>
      <c r="E6662" t="s">
        <v>6192</v>
      </c>
      <c r="F6662">
        <v>27</v>
      </c>
      <c r="G6662" t="s">
        <v>5837</v>
      </c>
      <c r="H6662" t="s">
        <v>5747</v>
      </c>
      <c r="I6662" t="s">
        <v>5748</v>
      </c>
      <c r="J6662">
        <v>4260</v>
      </c>
      <c r="K6662">
        <v>1</v>
      </c>
      <c r="L6662">
        <v>5</v>
      </c>
      <c r="M6662" t="s">
        <v>5749</v>
      </c>
      <c r="N6662" t="s">
        <v>5750</v>
      </c>
      <c r="O6662" t="s">
        <v>5874</v>
      </c>
      <c r="P6662" t="s">
        <v>5875</v>
      </c>
      <c r="Q6662" t="s">
        <v>5876</v>
      </c>
      <c r="R6662">
        <v>79216</v>
      </c>
      <c r="S6662" t="s">
        <v>6412</v>
      </c>
      <c r="T6662" t="s">
        <v>6413</v>
      </c>
      <c r="U6662">
        <v>35.94</v>
      </c>
      <c r="V6662" t="s">
        <v>6172</v>
      </c>
      <c r="W6662" t="s">
        <v>5869</v>
      </c>
      <c r="X6662">
        <v>12</v>
      </c>
    </row>
    <row r="6663" spans="1:24" x14ac:dyDescent="0.25">
      <c r="A6663">
        <v>36127</v>
      </c>
      <c r="B6663" t="s">
        <v>4504</v>
      </c>
      <c r="C6663" t="s">
        <v>443</v>
      </c>
      <c r="D6663" t="s">
        <v>6411</v>
      </c>
      <c r="E6663" t="s">
        <v>6192</v>
      </c>
      <c r="F6663">
        <v>27</v>
      </c>
      <c r="G6663" t="s">
        <v>5837</v>
      </c>
      <c r="H6663" t="s">
        <v>5747</v>
      </c>
      <c r="I6663" t="s">
        <v>5748</v>
      </c>
      <c r="J6663">
        <v>4260</v>
      </c>
      <c r="K6663">
        <v>1</v>
      </c>
      <c r="L6663">
        <v>5</v>
      </c>
      <c r="M6663" t="s">
        <v>5749</v>
      </c>
      <c r="N6663" t="s">
        <v>5750</v>
      </c>
      <c r="O6663" t="s">
        <v>5874</v>
      </c>
      <c r="P6663" t="s">
        <v>5875</v>
      </c>
      <c r="Q6663" t="s">
        <v>5876</v>
      </c>
      <c r="R6663">
        <v>79216</v>
      </c>
      <c r="S6663" t="s">
        <v>6412</v>
      </c>
      <c r="T6663" t="s">
        <v>6413</v>
      </c>
      <c r="U6663">
        <v>35.94</v>
      </c>
      <c r="V6663" t="s">
        <v>6172</v>
      </c>
      <c r="W6663" t="s">
        <v>5869</v>
      </c>
      <c r="X6663">
        <v>12</v>
      </c>
    </row>
    <row r="6664" spans="1:24" x14ac:dyDescent="0.25">
      <c r="A6664">
        <v>37312</v>
      </c>
      <c r="B6664" t="s">
        <v>4837</v>
      </c>
      <c r="C6664" t="s">
        <v>443</v>
      </c>
      <c r="D6664" t="s">
        <v>6654</v>
      </c>
      <c r="E6664" t="s">
        <v>6192</v>
      </c>
      <c r="F6664">
        <v>27</v>
      </c>
      <c r="G6664" t="s">
        <v>5837</v>
      </c>
      <c r="H6664" t="s">
        <v>5747</v>
      </c>
      <c r="I6664" t="s">
        <v>5748</v>
      </c>
      <c r="J6664">
        <v>473</v>
      </c>
      <c r="K6664">
        <v>24</v>
      </c>
      <c r="L6664">
        <v>5</v>
      </c>
      <c r="M6664" t="s">
        <v>5749</v>
      </c>
      <c r="N6664" t="s">
        <v>5750</v>
      </c>
      <c r="O6664" t="s">
        <v>5874</v>
      </c>
      <c r="P6664" t="s">
        <v>5875</v>
      </c>
      <c r="Q6664" t="s">
        <v>5876</v>
      </c>
      <c r="R6664">
        <v>90002</v>
      </c>
      <c r="S6664" t="s">
        <v>6655</v>
      </c>
      <c r="T6664" t="s">
        <v>6656</v>
      </c>
      <c r="U6664">
        <v>3.99</v>
      </c>
      <c r="V6664" t="s">
        <v>6172</v>
      </c>
      <c r="W6664" t="s">
        <v>5869</v>
      </c>
      <c r="X6664">
        <v>1</v>
      </c>
    </row>
    <row r="6665" spans="1:24" x14ac:dyDescent="0.25">
      <c r="A6665">
        <v>37312</v>
      </c>
      <c r="B6665" t="s">
        <v>4837</v>
      </c>
      <c r="C6665" t="s">
        <v>443</v>
      </c>
      <c r="D6665" t="s">
        <v>6654</v>
      </c>
      <c r="E6665" t="s">
        <v>6192</v>
      </c>
      <c r="F6665">
        <v>27</v>
      </c>
      <c r="G6665" t="s">
        <v>5837</v>
      </c>
      <c r="H6665" t="s">
        <v>5747</v>
      </c>
      <c r="I6665" t="s">
        <v>5748</v>
      </c>
      <c r="J6665">
        <v>473</v>
      </c>
      <c r="K6665">
        <v>24</v>
      </c>
      <c r="L6665">
        <v>5</v>
      </c>
      <c r="M6665" t="s">
        <v>5749</v>
      </c>
      <c r="N6665" t="s">
        <v>5750</v>
      </c>
      <c r="O6665" t="s">
        <v>5874</v>
      </c>
      <c r="P6665" t="s">
        <v>5875</v>
      </c>
      <c r="Q6665" t="s">
        <v>5876</v>
      </c>
      <c r="R6665">
        <v>90002</v>
      </c>
      <c r="S6665" t="s">
        <v>6655</v>
      </c>
      <c r="T6665" t="s">
        <v>6656</v>
      </c>
      <c r="U6665">
        <v>3.99</v>
      </c>
      <c r="V6665" t="s">
        <v>6172</v>
      </c>
      <c r="W6665" t="s">
        <v>5869</v>
      </c>
      <c r="X6665">
        <v>1</v>
      </c>
    </row>
    <row r="6666" spans="1:24" x14ac:dyDescent="0.25">
      <c r="A6666">
        <v>38443</v>
      </c>
      <c r="B6666" t="s">
        <v>5336</v>
      </c>
      <c r="C6666" t="s">
        <v>441</v>
      </c>
      <c r="D6666" t="s">
        <v>5744</v>
      </c>
      <c r="E6666" t="s">
        <v>5775</v>
      </c>
      <c r="F6666">
        <v>23</v>
      </c>
      <c r="G6666" t="s">
        <v>6246</v>
      </c>
      <c r="H6666" t="s">
        <v>5791</v>
      </c>
      <c r="I6666" t="s">
        <v>5792</v>
      </c>
      <c r="J6666">
        <v>750</v>
      </c>
      <c r="K6666">
        <v>6</v>
      </c>
      <c r="L6666">
        <v>40</v>
      </c>
      <c r="M6666" t="s">
        <v>5759</v>
      </c>
      <c r="N6666" t="s">
        <v>5776</v>
      </c>
      <c r="O6666" t="s">
        <v>5790</v>
      </c>
      <c r="P6666" t="s">
        <v>5762</v>
      </c>
      <c r="Q6666" t="s">
        <v>5777</v>
      </c>
      <c r="R6666">
        <v>79009</v>
      </c>
      <c r="S6666" t="s">
        <v>6782</v>
      </c>
      <c r="T6666" t="s">
        <v>6782</v>
      </c>
      <c r="U6666">
        <v>81.52</v>
      </c>
      <c r="V6666" t="s">
        <v>5755</v>
      </c>
      <c r="W6666" t="s">
        <v>5756</v>
      </c>
      <c r="X6666">
        <v>1</v>
      </c>
    </row>
    <row r="6667" spans="1:24" x14ac:dyDescent="0.25">
      <c r="A6667">
        <v>38533</v>
      </c>
      <c r="B6667" t="s">
        <v>5343</v>
      </c>
      <c r="C6667" t="s">
        <v>441</v>
      </c>
      <c r="D6667" t="s">
        <v>5850</v>
      </c>
      <c r="E6667" t="s">
        <v>6098</v>
      </c>
      <c r="F6667">
        <v>10</v>
      </c>
      <c r="G6667" t="s">
        <v>5767</v>
      </c>
      <c r="H6667" t="s">
        <v>5747</v>
      </c>
      <c r="I6667" t="s">
        <v>5748</v>
      </c>
      <c r="J6667">
        <v>750</v>
      </c>
      <c r="K6667">
        <v>6</v>
      </c>
      <c r="L6667">
        <v>40</v>
      </c>
      <c r="M6667" t="s">
        <v>5759</v>
      </c>
      <c r="N6667" t="s">
        <v>5852</v>
      </c>
      <c r="O6667" t="s">
        <v>5790</v>
      </c>
      <c r="P6667" t="s">
        <v>5762</v>
      </c>
      <c r="Q6667" t="s">
        <v>5853</v>
      </c>
      <c r="R6667">
        <v>81110</v>
      </c>
      <c r="S6667" t="s">
        <v>5784</v>
      </c>
      <c r="T6667" t="s">
        <v>5784</v>
      </c>
      <c r="U6667">
        <v>49.99</v>
      </c>
      <c r="V6667" t="s">
        <v>5755</v>
      </c>
      <c r="W6667" t="s">
        <v>5756</v>
      </c>
      <c r="X6667">
        <v>1</v>
      </c>
    </row>
    <row r="6668" spans="1:24" x14ac:dyDescent="0.25">
      <c r="A6668">
        <v>37651</v>
      </c>
      <c r="B6668" t="s">
        <v>5090</v>
      </c>
      <c r="C6668" t="s">
        <v>444</v>
      </c>
      <c r="D6668" t="s">
        <v>6161</v>
      </c>
      <c r="E6668" t="s">
        <v>6395</v>
      </c>
      <c r="F6668">
        <v>10</v>
      </c>
      <c r="G6668" t="s">
        <v>5767</v>
      </c>
      <c r="H6668" t="s">
        <v>5747</v>
      </c>
      <c r="I6668" t="s">
        <v>5748</v>
      </c>
      <c r="J6668">
        <v>2130</v>
      </c>
      <c r="K6668">
        <v>4</v>
      </c>
      <c r="L6668">
        <v>5</v>
      </c>
      <c r="M6668" t="s">
        <v>5749</v>
      </c>
      <c r="N6668" t="s">
        <v>5750</v>
      </c>
      <c r="O6668" t="s">
        <v>5751</v>
      </c>
      <c r="P6668" t="s">
        <v>6163</v>
      </c>
      <c r="Q6668" t="s">
        <v>6396</v>
      </c>
      <c r="R6668">
        <v>93699</v>
      </c>
      <c r="S6668" t="s">
        <v>6733</v>
      </c>
      <c r="T6668" t="s">
        <v>5844</v>
      </c>
      <c r="U6668">
        <v>15.99</v>
      </c>
      <c r="V6668" t="s">
        <v>6172</v>
      </c>
      <c r="W6668" t="s">
        <v>5756</v>
      </c>
      <c r="X6668">
        <v>6</v>
      </c>
    </row>
    <row r="6669" spans="1:24" x14ac:dyDescent="0.25">
      <c r="A6669">
        <v>38148</v>
      </c>
      <c r="B6669" t="s">
        <v>5286</v>
      </c>
      <c r="C6669" t="s">
        <v>443</v>
      </c>
      <c r="D6669" t="s">
        <v>6528</v>
      </c>
      <c r="E6669" t="s">
        <v>5872</v>
      </c>
      <c r="F6669">
        <v>10</v>
      </c>
      <c r="G6669" t="s">
        <v>5767</v>
      </c>
      <c r="H6669" t="s">
        <v>5747</v>
      </c>
      <c r="I6669" t="s">
        <v>5748</v>
      </c>
      <c r="J6669">
        <v>473</v>
      </c>
      <c r="K6669">
        <v>24</v>
      </c>
      <c r="L6669">
        <v>6.8</v>
      </c>
      <c r="M6669" t="s">
        <v>5749</v>
      </c>
      <c r="N6669" t="s">
        <v>5750</v>
      </c>
      <c r="O6669" t="s">
        <v>5874</v>
      </c>
      <c r="P6669" t="s">
        <v>5875</v>
      </c>
      <c r="Q6669" t="s">
        <v>5876</v>
      </c>
      <c r="R6669">
        <v>97451</v>
      </c>
      <c r="S6669" t="s">
        <v>6777</v>
      </c>
      <c r="T6669" t="s">
        <v>6777</v>
      </c>
      <c r="U6669">
        <v>3.95</v>
      </c>
      <c r="V6669" t="s">
        <v>6172</v>
      </c>
      <c r="W6669" t="s">
        <v>5869</v>
      </c>
      <c r="X6669">
        <v>1</v>
      </c>
    </row>
    <row r="6670" spans="1:24" x14ac:dyDescent="0.25">
      <c r="A6670">
        <v>38148</v>
      </c>
      <c r="B6670" t="s">
        <v>5286</v>
      </c>
      <c r="C6670" t="s">
        <v>443</v>
      </c>
      <c r="D6670" t="s">
        <v>6528</v>
      </c>
      <c r="E6670" t="s">
        <v>5872</v>
      </c>
      <c r="F6670">
        <v>10</v>
      </c>
      <c r="G6670" t="s">
        <v>5767</v>
      </c>
      <c r="H6670" t="s">
        <v>5747</v>
      </c>
      <c r="I6670" t="s">
        <v>5748</v>
      </c>
      <c r="J6670">
        <v>473</v>
      </c>
      <c r="K6670">
        <v>24</v>
      </c>
      <c r="L6670">
        <v>6.8</v>
      </c>
      <c r="M6670" t="s">
        <v>5749</v>
      </c>
      <c r="N6670" t="s">
        <v>5750</v>
      </c>
      <c r="O6670" t="s">
        <v>5874</v>
      </c>
      <c r="P6670" t="s">
        <v>5875</v>
      </c>
      <c r="Q6670" t="s">
        <v>5876</v>
      </c>
      <c r="R6670">
        <v>97</v>
      </c>
      <c r="S6670" t="s">
        <v>6777</v>
      </c>
      <c r="T6670" t="s">
        <v>6777</v>
      </c>
      <c r="U6670">
        <v>3.95</v>
      </c>
      <c r="V6670" t="s">
        <v>6172</v>
      </c>
      <c r="W6670" t="s">
        <v>5869</v>
      </c>
      <c r="X6670">
        <v>1</v>
      </c>
    </row>
    <row r="6671" spans="1:24" x14ac:dyDescent="0.25">
      <c r="A6671">
        <v>38149</v>
      </c>
      <c r="B6671" t="s">
        <v>5091</v>
      </c>
      <c r="C6671" t="s">
        <v>443</v>
      </c>
      <c r="D6671" t="s">
        <v>6662</v>
      </c>
      <c r="E6671" t="s">
        <v>5872</v>
      </c>
      <c r="F6671">
        <v>27</v>
      </c>
      <c r="G6671" t="s">
        <v>5837</v>
      </c>
      <c r="H6671" t="s">
        <v>5747</v>
      </c>
      <c r="I6671" t="s">
        <v>5748</v>
      </c>
      <c r="J6671">
        <v>473</v>
      </c>
      <c r="K6671">
        <v>24</v>
      </c>
      <c r="L6671">
        <v>8</v>
      </c>
      <c r="M6671" t="s">
        <v>5749</v>
      </c>
      <c r="N6671" t="s">
        <v>5750</v>
      </c>
      <c r="O6671" t="s">
        <v>5874</v>
      </c>
      <c r="P6671" t="s">
        <v>5875</v>
      </c>
      <c r="Q6671" t="s">
        <v>5876</v>
      </c>
      <c r="R6671">
        <v>90003</v>
      </c>
      <c r="S6671" t="s">
        <v>6599</v>
      </c>
      <c r="T6671" t="s">
        <v>6599</v>
      </c>
      <c r="U6671">
        <v>4.4000000000000004</v>
      </c>
      <c r="V6671" t="s">
        <v>6172</v>
      </c>
      <c r="W6671" t="s">
        <v>5869</v>
      </c>
      <c r="X6671">
        <v>1</v>
      </c>
    </row>
    <row r="6672" spans="1:24" x14ac:dyDescent="0.25">
      <c r="A6672">
        <v>38149</v>
      </c>
      <c r="B6672" t="s">
        <v>5091</v>
      </c>
      <c r="C6672" t="s">
        <v>443</v>
      </c>
      <c r="D6672" t="s">
        <v>6662</v>
      </c>
      <c r="E6672" t="s">
        <v>5872</v>
      </c>
      <c r="F6672">
        <v>27</v>
      </c>
      <c r="G6672" t="s">
        <v>5837</v>
      </c>
      <c r="H6672" t="s">
        <v>5747</v>
      </c>
      <c r="I6672" t="s">
        <v>5748</v>
      </c>
      <c r="J6672">
        <v>473</v>
      </c>
      <c r="K6672">
        <v>24</v>
      </c>
      <c r="L6672">
        <v>8</v>
      </c>
      <c r="M6672" t="s">
        <v>5749</v>
      </c>
      <c r="N6672" t="s">
        <v>5750</v>
      </c>
      <c r="O6672" t="s">
        <v>5874</v>
      </c>
      <c r="P6672" t="s">
        <v>5875</v>
      </c>
      <c r="Q6672" t="s">
        <v>5876</v>
      </c>
      <c r="R6672">
        <v>90003</v>
      </c>
      <c r="S6672" t="s">
        <v>6599</v>
      </c>
      <c r="T6672" t="s">
        <v>6599</v>
      </c>
      <c r="U6672">
        <v>4.4000000000000004</v>
      </c>
      <c r="V6672" t="s">
        <v>6172</v>
      </c>
      <c r="W6672" t="s">
        <v>5869</v>
      </c>
      <c r="X6672">
        <v>1</v>
      </c>
    </row>
    <row r="6673" spans="1:24" x14ac:dyDescent="0.25">
      <c r="A6673">
        <v>38150</v>
      </c>
      <c r="B6673" t="s">
        <v>5287</v>
      </c>
      <c r="C6673" t="s">
        <v>443</v>
      </c>
      <c r="D6673" t="s">
        <v>6177</v>
      </c>
      <c r="E6673" t="s">
        <v>6167</v>
      </c>
      <c r="F6673">
        <v>27</v>
      </c>
      <c r="G6673" t="s">
        <v>5837</v>
      </c>
      <c r="H6673" t="s">
        <v>5747</v>
      </c>
      <c r="I6673" t="s">
        <v>5748</v>
      </c>
      <c r="J6673">
        <v>473</v>
      </c>
      <c r="K6673">
        <v>24</v>
      </c>
      <c r="L6673">
        <v>5</v>
      </c>
      <c r="M6673" t="s">
        <v>5749</v>
      </c>
      <c r="N6673" t="s">
        <v>5750</v>
      </c>
      <c r="O6673" t="s">
        <v>5874</v>
      </c>
      <c r="P6673" t="s">
        <v>5875</v>
      </c>
      <c r="Q6673" t="s">
        <v>5876</v>
      </c>
      <c r="R6673">
        <v>42090</v>
      </c>
      <c r="S6673" t="s">
        <v>6180</v>
      </c>
      <c r="T6673" t="s">
        <v>6180</v>
      </c>
      <c r="U6673">
        <v>3.49</v>
      </c>
      <c r="V6673" t="s">
        <v>6172</v>
      </c>
      <c r="W6673" t="s">
        <v>5869</v>
      </c>
      <c r="X6673">
        <v>1</v>
      </c>
    </row>
    <row r="6674" spans="1:24" x14ac:dyDescent="0.25">
      <c r="A6674">
        <v>38150</v>
      </c>
      <c r="B6674" t="s">
        <v>5287</v>
      </c>
      <c r="C6674" t="s">
        <v>443</v>
      </c>
      <c r="D6674" t="s">
        <v>6177</v>
      </c>
      <c r="E6674" t="s">
        <v>6167</v>
      </c>
      <c r="F6674">
        <v>27</v>
      </c>
      <c r="G6674" t="s">
        <v>5837</v>
      </c>
      <c r="H6674" t="s">
        <v>5747</v>
      </c>
      <c r="I6674" t="s">
        <v>5748</v>
      </c>
      <c r="J6674">
        <v>473</v>
      </c>
      <c r="K6674">
        <v>24</v>
      </c>
      <c r="L6674">
        <v>5</v>
      </c>
      <c r="M6674" t="s">
        <v>5749</v>
      </c>
      <c r="N6674" t="s">
        <v>5750</v>
      </c>
      <c r="O6674" t="s">
        <v>5874</v>
      </c>
      <c r="P6674" t="s">
        <v>5875</v>
      </c>
      <c r="Q6674" t="s">
        <v>5876</v>
      </c>
      <c r="R6674">
        <v>42090</v>
      </c>
      <c r="S6674" t="s">
        <v>6180</v>
      </c>
      <c r="T6674" t="s">
        <v>6180</v>
      </c>
      <c r="U6674">
        <v>3.49</v>
      </c>
      <c r="V6674" t="s">
        <v>6172</v>
      </c>
      <c r="W6674" t="s">
        <v>5869</v>
      </c>
      <c r="X6674">
        <v>1</v>
      </c>
    </row>
    <row r="6675" spans="1:24" x14ac:dyDescent="0.25">
      <c r="A6675">
        <v>38151</v>
      </c>
      <c r="B6675" t="s">
        <v>5288</v>
      </c>
      <c r="C6675" t="s">
        <v>443</v>
      </c>
      <c r="D6675" t="s">
        <v>6177</v>
      </c>
      <c r="E6675" t="s">
        <v>6167</v>
      </c>
      <c r="F6675">
        <v>10</v>
      </c>
      <c r="G6675" t="s">
        <v>5767</v>
      </c>
      <c r="H6675" t="s">
        <v>5747</v>
      </c>
      <c r="I6675" t="s">
        <v>5748</v>
      </c>
      <c r="J6675">
        <v>5325</v>
      </c>
      <c r="K6675">
        <v>1</v>
      </c>
      <c r="L6675">
        <v>4.2</v>
      </c>
      <c r="M6675" t="s">
        <v>5749</v>
      </c>
      <c r="N6675" t="s">
        <v>5750</v>
      </c>
      <c r="O6675" t="s">
        <v>5874</v>
      </c>
      <c r="P6675" t="s">
        <v>5875</v>
      </c>
      <c r="Q6675" t="s">
        <v>5876</v>
      </c>
      <c r="R6675">
        <v>42090</v>
      </c>
      <c r="S6675" t="s">
        <v>6180</v>
      </c>
      <c r="T6675" t="s">
        <v>6180</v>
      </c>
      <c r="U6675">
        <v>30.99</v>
      </c>
      <c r="V6675" t="s">
        <v>6172</v>
      </c>
      <c r="W6675" t="s">
        <v>5869</v>
      </c>
      <c r="X6675">
        <v>15</v>
      </c>
    </row>
    <row r="6676" spans="1:24" x14ac:dyDescent="0.25">
      <c r="A6676">
        <v>38151</v>
      </c>
      <c r="B6676" t="s">
        <v>5288</v>
      </c>
      <c r="C6676" t="s">
        <v>443</v>
      </c>
      <c r="D6676" t="s">
        <v>6177</v>
      </c>
      <c r="E6676" t="s">
        <v>6167</v>
      </c>
      <c r="F6676">
        <v>10</v>
      </c>
      <c r="G6676" t="s">
        <v>5767</v>
      </c>
      <c r="H6676" t="s">
        <v>5747</v>
      </c>
      <c r="I6676" t="s">
        <v>5748</v>
      </c>
      <c r="J6676">
        <v>5325</v>
      </c>
      <c r="K6676">
        <v>1</v>
      </c>
      <c r="L6676">
        <v>4.2</v>
      </c>
      <c r="M6676" t="s">
        <v>5749</v>
      </c>
      <c r="N6676" t="s">
        <v>5750</v>
      </c>
      <c r="O6676" t="s">
        <v>5874</v>
      </c>
      <c r="P6676" t="s">
        <v>5875</v>
      </c>
      <c r="Q6676" t="s">
        <v>5876</v>
      </c>
      <c r="R6676">
        <v>42090</v>
      </c>
      <c r="S6676" t="s">
        <v>6180</v>
      </c>
      <c r="T6676" t="s">
        <v>6180</v>
      </c>
      <c r="U6676">
        <v>30.99</v>
      </c>
      <c r="V6676" t="s">
        <v>6172</v>
      </c>
      <c r="W6676" t="s">
        <v>5869</v>
      </c>
      <c r="X6676">
        <v>15</v>
      </c>
    </row>
    <row r="6677" spans="1:24" x14ac:dyDescent="0.25">
      <c r="A6677">
        <v>38397</v>
      </c>
      <c r="B6677" t="s">
        <v>2055</v>
      </c>
      <c r="C6677" t="s">
        <v>442</v>
      </c>
      <c r="D6677" t="s">
        <v>6035</v>
      </c>
      <c r="E6677" t="s">
        <v>6090</v>
      </c>
      <c r="F6677">
        <v>20</v>
      </c>
      <c r="G6677" t="s">
        <v>5746</v>
      </c>
      <c r="H6677" t="s">
        <v>5747</v>
      </c>
      <c r="I6677" t="s">
        <v>5748</v>
      </c>
      <c r="J6677">
        <v>750</v>
      </c>
      <c r="K6677">
        <v>6</v>
      </c>
      <c r="L6677">
        <v>13</v>
      </c>
      <c r="M6677" t="s">
        <v>5759</v>
      </c>
      <c r="N6677" t="s">
        <v>5825</v>
      </c>
      <c r="O6677" t="s">
        <v>5761</v>
      </c>
      <c r="P6677" t="s">
        <v>5916</v>
      </c>
      <c r="Q6677" t="s">
        <v>5989</v>
      </c>
      <c r="R6677">
        <v>82120</v>
      </c>
      <c r="S6677" t="s">
        <v>6368</v>
      </c>
      <c r="T6677" t="s">
        <v>5965</v>
      </c>
      <c r="U6677">
        <v>15.99</v>
      </c>
      <c r="V6677" t="s">
        <v>5755</v>
      </c>
      <c r="W6677" t="s">
        <v>5765</v>
      </c>
      <c r="X6677">
        <v>1</v>
      </c>
    </row>
    <row r="6678" spans="1:24" x14ac:dyDescent="0.25">
      <c r="A6678">
        <v>35862</v>
      </c>
      <c r="B6678" t="s">
        <v>6783</v>
      </c>
      <c r="C6678" t="s">
        <v>441</v>
      </c>
      <c r="D6678" t="s">
        <v>5811</v>
      </c>
      <c r="E6678" t="s">
        <v>5831</v>
      </c>
      <c r="F6678">
        <v>11</v>
      </c>
      <c r="G6678" t="s">
        <v>5862</v>
      </c>
      <c r="H6678" t="s">
        <v>5868</v>
      </c>
      <c r="I6678" t="s">
        <v>5748</v>
      </c>
      <c r="J6678">
        <v>1000</v>
      </c>
      <c r="K6678">
        <v>6</v>
      </c>
      <c r="L6678">
        <v>33</v>
      </c>
      <c r="M6678" t="s">
        <v>5749</v>
      </c>
      <c r="N6678" t="s">
        <v>5750</v>
      </c>
      <c r="O6678" t="s">
        <v>5863</v>
      </c>
      <c r="P6678" t="s">
        <v>5762</v>
      </c>
      <c r="Q6678" t="s">
        <v>5864</v>
      </c>
      <c r="R6678">
        <v>76261</v>
      </c>
      <c r="S6678" t="s">
        <v>5770</v>
      </c>
      <c r="T6678" t="s">
        <v>5771</v>
      </c>
      <c r="U6678">
        <v>40.119999999999997</v>
      </c>
      <c r="V6678" t="s">
        <v>5755</v>
      </c>
      <c r="W6678" t="s">
        <v>5756</v>
      </c>
      <c r="X6678">
        <v>20</v>
      </c>
    </row>
    <row r="6679" spans="1:24" x14ac:dyDescent="0.25">
      <c r="A6679">
        <v>35889</v>
      </c>
      <c r="B6679" t="s">
        <v>4445</v>
      </c>
      <c r="C6679" t="s">
        <v>442</v>
      </c>
      <c r="D6679" t="s">
        <v>5886</v>
      </c>
      <c r="E6679" t="s">
        <v>5887</v>
      </c>
      <c r="F6679">
        <v>31</v>
      </c>
      <c r="G6679" t="s">
        <v>6295</v>
      </c>
      <c r="H6679" t="s">
        <v>5868</v>
      </c>
      <c r="I6679" t="s">
        <v>5748</v>
      </c>
      <c r="J6679">
        <v>750</v>
      </c>
      <c r="K6679">
        <v>12</v>
      </c>
      <c r="L6679">
        <v>14</v>
      </c>
      <c r="M6679" t="s">
        <v>5759</v>
      </c>
      <c r="N6679" t="s">
        <v>5781</v>
      </c>
      <c r="O6679" t="s">
        <v>5761</v>
      </c>
      <c r="P6679" t="s">
        <v>5889</v>
      </c>
      <c r="Q6679" t="s">
        <v>5986</v>
      </c>
      <c r="R6679">
        <v>79506</v>
      </c>
      <c r="S6679" t="s">
        <v>6416</v>
      </c>
      <c r="T6679" t="s">
        <v>6416</v>
      </c>
      <c r="U6679">
        <v>25.87</v>
      </c>
      <c r="V6679" t="s">
        <v>5755</v>
      </c>
      <c r="W6679" t="s">
        <v>5765</v>
      </c>
      <c r="X6679">
        <v>1</v>
      </c>
    </row>
    <row r="6680" spans="1:24" x14ac:dyDescent="0.25">
      <c r="A6680">
        <v>37694</v>
      </c>
      <c r="B6680" t="s">
        <v>5092</v>
      </c>
      <c r="C6680" t="s">
        <v>441</v>
      </c>
      <c r="D6680" t="s">
        <v>5757</v>
      </c>
      <c r="E6680" t="s">
        <v>5893</v>
      </c>
      <c r="F6680">
        <v>11</v>
      </c>
      <c r="G6680" t="s">
        <v>5862</v>
      </c>
      <c r="H6680" t="s">
        <v>5748</v>
      </c>
      <c r="I6680" t="s">
        <v>5792</v>
      </c>
      <c r="J6680">
        <v>400</v>
      </c>
      <c r="K6680">
        <v>6</v>
      </c>
      <c r="L6680">
        <v>43</v>
      </c>
      <c r="M6680" t="s">
        <v>5759</v>
      </c>
      <c r="N6680" t="s">
        <v>5760</v>
      </c>
      <c r="O6680" t="s">
        <v>5761</v>
      </c>
      <c r="P6680" t="s">
        <v>5762</v>
      </c>
      <c r="Q6680" t="s">
        <v>5805</v>
      </c>
      <c r="R6680">
        <v>71043</v>
      </c>
      <c r="S6680" t="s">
        <v>5919</v>
      </c>
      <c r="T6680" t="s">
        <v>5771</v>
      </c>
      <c r="U6680">
        <v>55.82</v>
      </c>
      <c r="V6680" t="s">
        <v>5755</v>
      </c>
      <c r="W6680" t="s">
        <v>5765</v>
      </c>
      <c r="X6680">
        <v>4</v>
      </c>
    </row>
    <row r="6681" spans="1:24" x14ac:dyDescent="0.25">
      <c r="A6681">
        <v>37702</v>
      </c>
      <c r="B6681" t="s">
        <v>5094</v>
      </c>
      <c r="C6681" t="s">
        <v>443</v>
      </c>
      <c r="D6681" t="s">
        <v>6580</v>
      </c>
      <c r="E6681" t="s">
        <v>5872</v>
      </c>
      <c r="F6681">
        <v>27</v>
      </c>
      <c r="G6681" t="s">
        <v>5837</v>
      </c>
      <c r="H6681" t="s">
        <v>5791</v>
      </c>
      <c r="I6681" t="s">
        <v>5748</v>
      </c>
      <c r="J6681">
        <v>473</v>
      </c>
      <c r="K6681">
        <v>24</v>
      </c>
      <c r="L6681">
        <v>6.3</v>
      </c>
      <c r="M6681" t="s">
        <v>5749</v>
      </c>
      <c r="N6681" t="s">
        <v>5750</v>
      </c>
      <c r="O6681" t="s">
        <v>5874</v>
      </c>
      <c r="P6681" t="s">
        <v>5875</v>
      </c>
      <c r="Q6681" t="s">
        <v>5876</v>
      </c>
      <c r="R6681">
        <v>90001</v>
      </c>
      <c r="S6681" t="s">
        <v>6615</v>
      </c>
      <c r="T6681" t="s">
        <v>6615</v>
      </c>
      <c r="U6681">
        <v>4.6900000000000004</v>
      </c>
      <c r="V6681" t="s">
        <v>6172</v>
      </c>
      <c r="W6681" t="s">
        <v>5869</v>
      </c>
      <c r="X6681">
        <v>1</v>
      </c>
    </row>
    <row r="6682" spans="1:24" x14ac:dyDescent="0.25">
      <c r="A6682">
        <v>37702</v>
      </c>
      <c r="B6682" t="s">
        <v>5094</v>
      </c>
      <c r="C6682" t="s">
        <v>443</v>
      </c>
      <c r="D6682" t="s">
        <v>6580</v>
      </c>
      <c r="E6682" t="s">
        <v>5872</v>
      </c>
      <c r="F6682">
        <v>27</v>
      </c>
      <c r="G6682" t="s">
        <v>5837</v>
      </c>
      <c r="H6682" t="s">
        <v>5791</v>
      </c>
      <c r="I6682" t="s">
        <v>5748</v>
      </c>
      <c r="J6682">
        <v>473</v>
      </c>
      <c r="K6682">
        <v>24</v>
      </c>
      <c r="L6682">
        <v>6.3</v>
      </c>
      <c r="M6682" t="s">
        <v>5749</v>
      </c>
      <c r="N6682" t="s">
        <v>5750</v>
      </c>
      <c r="O6682" t="s">
        <v>5874</v>
      </c>
      <c r="P6682" t="s">
        <v>5875</v>
      </c>
      <c r="Q6682" t="s">
        <v>5876</v>
      </c>
      <c r="R6682">
        <v>90001</v>
      </c>
      <c r="S6682" t="s">
        <v>6615</v>
      </c>
      <c r="T6682" t="s">
        <v>6615</v>
      </c>
      <c r="U6682">
        <v>4.6900000000000004</v>
      </c>
      <c r="V6682" t="s">
        <v>6172</v>
      </c>
      <c r="W6682" t="s">
        <v>5869</v>
      </c>
      <c r="X6682">
        <v>1</v>
      </c>
    </row>
    <row r="6683" spans="1:24" x14ac:dyDescent="0.25">
      <c r="A6683">
        <v>35898</v>
      </c>
      <c r="B6683" t="s">
        <v>4448</v>
      </c>
      <c r="C6683" t="s">
        <v>442</v>
      </c>
      <c r="D6683" t="s">
        <v>5886</v>
      </c>
      <c r="E6683" t="s">
        <v>5887</v>
      </c>
      <c r="F6683">
        <v>31</v>
      </c>
      <c r="G6683" t="s">
        <v>6295</v>
      </c>
      <c r="H6683" t="s">
        <v>5868</v>
      </c>
      <c r="I6683" t="s">
        <v>5748</v>
      </c>
      <c r="J6683">
        <v>750</v>
      </c>
      <c r="K6683">
        <v>6</v>
      </c>
      <c r="L6683">
        <v>14</v>
      </c>
      <c r="M6683" t="s">
        <v>5759</v>
      </c>
      <c r="N6683" t="s">
        <v>5781</v>
      </c>
      <c r="O6683" t="s">
        <v>5761</v>
      </c>
      <c r="P6683" t="s">
        <v>5889</v>
      </c>
      <c r="Q6683" t="s">
        <v>5986</v>
      </c>
      <c r="R6683">
        <v>79506</v>
      </c>
      <c r="S6683" t="s">
        <v>6416</v>
      </c>
      <c r="T6683" t="s">
        <v>6416</v>
      </c>
      <c r="U6683">
        <v>89.05</v>
      </c>
      <c r="V6683" t="s">
        <v>5755</v>
      </c>
      <c r="W6683" t="s">
        <v>5765</v>
      </c>
      <c r="X6683">
        <v>1</v>
      </c>
    </row>
    <row r="6684" spans="1:24" x14ac:dyDescent="0.25">
      <c r="A6684">
        <v>37675</v>
      </c>
      <c r="B6684" t="s">
        <v>5095</v>
      </c>
      <c r="C6684" t="s">
        <v>441</v>
      </c>
      <c r="D6684" t="s">
        <v>5757</v>
      </c>
      <c r="E6684" t="s">
        <v>5840</v>
      </c>
      <c r="F6684">
        <v>23</v>
      </c>
      <c r="G6684" t="s">
        <v>6246</v>
      </c>
      <c r="H6684" t="s">
        <v>5747</v>
      </c>
      <c r="I6684" t="s">
        <v>5792</v>
      </c>
      <c r="J6684">
        <v>750</v>
      </c>
      <c r="K6684">
        <v>6</v>
      </c>
      <c r="L6684">
        <v>46</v>
      </c>
      <c r="M6684" t="s">
        <v>5759</v>
      </c>
      <c r="N6684" t="s">
        <v>5813</v>
      </c>
      <c r="O6684" t="s">
        <v>5761</v>
      </c>
      <c r="P6684" t="s">
        <v>5762</v>
      </c>
      <c r="Q6684" t="s">
        <v>5841</v>
      </c>
      <c r="R6684">
        <v>94525</v>
      </c>
      <c r="S6684" t="s">
        <v>5842</v>
      </c>
      <c r="T6684" t="s">
        <v>5754</v>
      </c>
      <c r="U6684">
        <v>69.989999999999995</v>
      </c>
      <c r="V6684" t="s">
        <v>5755</v>
      </c>
      <c r="W6684" t="s">
        <v>5765</v>
      </c>
      <c r="X6684">
        <v>1</v>
      </c>
    </row>
    <row r="6685" spans="1:24" x14ac:dyDescent="0.25">
      <c r="A6685">
        <v>35571</v>
      </c>
      <c r="B6685" t="s">
        <v>4601</v>
      </c>
      <c r="C6685" t="s">
        <v>442</v>
      </c>
      <c r="D6685" t="s">
        <v>5886</v>
      </c>
      <c r="E6685" t="s">
        <v>5887</v>
      </c>
      <c r="F6685">
        <v>20</v>
      </c>
      <c r="G6685" t="s">
        <v>5746</v>
      </c>
      <c r="H6685" t="s">
        <v>5747</v>
      </c>
      <c r="I6685" t="s">
        <v>5748</v>
      </c>
      <c r="J6685">
        <v>750</v>
      </c>
      <c r="K6685">
        <v>12</v>
      </c>
      <c r="L6685">
        <v>14</v>
      </c>
      <c r="M6685" t="s">
        <v>5759</v>
      </c>
      <c r="N6685" t="s">
        <v>5992</v>
      </c>
      <c r="O6685" t="s">
        <v>5761</v>
      </c>
      <c r="P6685" t="s">
        <v>5916</v>
      </c>
      <c r="Q6685" t="s">
        <v>6036</v>
      </c>
      <c r="R6685">
        <v>84133</v>
      </c>
      <c r="S6685" t="s">
        <v>6037</v>
      </c>
      <c r="T6685" t="s">
        <v>5999</v>
      </c>
      <c r="U6685">
        <v>14.99</v>
      </c>
      <c r="V6685" t="s">
        <v>5755</v>
      </c>
      <c r="W6685" t="s">
        <v>5765</v>
      </c>
      <c r="X6685">
        <v>1</v>
      </c>
    </row>
    <row r="6686" spans="1:24" x14ac:dyDescent="0.25">
      <c r="A6686">
        <v>35572</v>
      </c>
      <c r="B6686" t="s">
        <v>4602</v>
      </c>
      <c r="C6686" t="s">
        <v>442</v>
      </c>
      <c r="D6686" t="s">
        <v>5886</v>
      </c>
      <c r="E6686" t="s">
        <v>5958</v>
      </c>
      <c r="F6686">
        <v>20</v>
      </c>
      <c r="G6686" t="s">
        <v>5746</v>
      </c>
      <c r="H6686" t="s">
        <v>5747</v>
      </c>
      <c r="I6686" t="s">
        <v>5748</v>
      </c>
      <c r="J6686">
        <v>3000</v>
      </c>
      <c r="K6686">
        <v>4</v>
      </c>
      <c r="L6686">
        <v>13.5</v>
      </c>
      <c r="M6686" t="s">
        <v>5759</v>
      </c>
      <c r="N6686" t="s">
        <v>5992</v>
      </c>
      <c r="O6686" t="s">
        <v>5761</v>
      </c>
      <c r="P6686" t="s">
        <v>6002</v>
      </c>
      <c r="Q6686" t="s">
        <v>6036</v>
      </c>
      <c r="R6686">
        <v>94575</v>
      </c>
      <c r="S6686" t="s">
        <v>6506</v>
      </c>
      <c r="T6686" t="s">
        <v>6182</v>
      </c>
      <c r="U6686">
        <v>38.99</v>
      </c>
      <c r="V6686" t="s">
        <v>5960</v>
      </c>
      <c r="W6686" t="s">
        <v>5765</v>
      </c>
      <c r="X6686">
        <v>1</v>
      </c>
    </row>
    <row r="6687" spans="1:24" x14ac:dyDescent="0.25">
      <c r="A6687">
        <v>38419</v>
      </c>
      <c r="B6687" t="s">
        <v>5329</v>
      </c>
      <c r="C6687" t="s">
        <v>441</v>
      </c>
      <c r="D6687" t="s">
        <v>5744</v>
      </c>
      <c r="E6687" t="s">
        <v>5745</v>
      </c>
      <c r="F6687">
        <v>23</v>
      </c>
      <c r="G6687" t="s">
        <v>6246</v>
      </c>
      <c r="H6687" t="s">
        <v>5747</v>
      </c>
      <c r="I6687" t="s">
        <v>5792</v>
      </c>
      <c r="J6687">
        <v>750</v>
      </c>
      <c r="K6687">
        <v>6</v>
      </c>
      <c r="L6687">
        <v>40</v>
      </c>
      <c r="M6687" t="s">
        <v>5759</v>
      </c>
      <c r="N6687" t="s">
        <v>6784</v>
      </c>
      <c r="O6687" t="s">
        <v>5790</v>
      </c>
      <c r="P6687" t="s">
        <v>5762</v>
      </c>
      <c r="Q6687" t="s">
        <v>5753</v>
      </c>
      <c r="R6687">
        <v>100178</v>
      </c>
      <c r="S6687" t="s">
        <v>6611</v>
      </c>
      <c r="T6687" t="s">
        <v>5984</v>
      </c>
      <c r="U6687">
        <v>51.85</v>
      </c>
      <c r="V6687" t="s">
        <v>5755</v>
      </c>
      <c r="W6687" t="s">
        <v>5765</v>
      </c>
      <c r="X6687">
        <v>1</v>
      </c>
    </row>
    <row r="6688" spans="1:24" x14ac:dyDescent="0.25">
      <c r="A6688">
        <v>37768</v>
      </c>
      <c r="B6688" t="s">
        <v>5096</v>
      </c>
      <c r="C6688" t="s">
        <v>442</v>
      </c>
      <c r="D6688" t="s">
        <v>5886</v>
      </c>
      <c r="E6688" t="s">
        <v>5975</v>
      </c>
      <c r="F6688">
        <v>20</v>
      </c>
      <c r="G6688" t="s">
        <v>5746</v>
      </c>
      <c r="H6688" t="s">
        <v>5747</v>
      </c>
      <c r="I6688" t="s">
        <v>5748</v>
      </c>
      <c r="J6688">
        <v>750</v>
      </c>
      <c r="K6688">
        <v>12</v>
      </c>
      <c r="L6688">
        <v>13</v>
      </c>
      <c r="M6688" t="s">
        <v>5749</v>
      </c>
      <c r="N6688" t="s">
        <v>5750</v>
      </c>
      <c r="O6688" t="s">
        <v>5751</v>
      </c>
      <c r="P6688" t="s">
        <v>5922</v>
      </c>
      <c r="Q6688" t="s">
        <v>5947</v>
      </c>
      <c r="R6688">
        <v>42015</v>
      </c>
      <c r="S6688" t="s">
        <v>5956</v>
      </c>
      <c r="T6688" t="s">
        <v>5957</v>
      </c>
      <c r="U6688">
        <v>9.99</v>
      </c>
      <c r="V6688" t="s">
        <v>5755</v>
      </c>
      <c r="W6688" t="s">
        <v>5869</v>
      </c>
      <c r="X6688">
        <v>1</v>
      </c>
    </row>
    <row r="6689" spans="1:24" x14ac:dyDescent="0.25">
      <c r="A6689">
        <v>38437</v>
      </c>
      <c r="B6689" t="s">
        <v>5334</v>
      </c>
      <c r="C6689" t="s">
        <v>442</v>
      </c>
      <c r="D6689" t="s">
        <v>5886</v>
      </c>
      <c r="E6689" t="s">
        <v>6078</v>
      </c>
      <c r="F6689">
        <v>20</v>
      </c>
      <c r="G6689" t="s">
        <v>5746</v>
      </c>
      <c r="H6689" t="s">
        <v>5747</v>
      </c>
      <c r="I6689" t="s">
        <v>5748</v>
      </c>
      <c r="J6689">
        <v>750</v>
      </c>
      <c r="K6689">
        <v>12</v>
      </c>
      <c r="L6689">
        <v>14.5</v>
      </c>
      <c r="M6689" t="s">
        <v>5759</v>
      </c>
      <c r="N6689" t="s">
        <v>5904</v>
      </c>
      <c r="O6689" t="s">
        <v>5790</v>
      </c>
      <c r="P6689" t="s">
        <v>5988</v>
      </c>
      <c r="Q6689" t="s">
        <v>5923</v>
      </c>
      <c r="R6689">
        <v>67102</v>
      </c>
      <c r="S6689" t="s">
        <v>5956</v>
      </c>
      <c r="T6689" t="s">
        <v>5957</v>
      </c>
      <c r="U6689">
        <v>18.989999999999998</v>
      </c>
      <c r="V6689" t="s">
        <v>5755</v>
      </c>
      <c r="W6689" t="s">
        <v>5869</v>
      </c>
      <c r="X6689">
        <v>1</v>
      </c>
    </row>
    <row r="6690" spans="1:24" x14ac:dyDescent="0.25">
      <c r="A6690">
        <v>37876</v>
      </c>
      <c r="B6690" t="s">
        <v>5098</v>
      </c>
      <c r="C6690" t="s">
        <v>443</v>
      </c>
      <c r="D6690" t="s">
        <v>6654</v>
      </c>
      <c r="E6690" t="s">
        <v>6192</v>
      </c>
      <c r="F6690">
        <v>27</v>
      </c>
      <c r="G6690" t="s">
        <v>5837</v>
      </c>
      <c r="H6690" t="s">
        <v>5747</v>
      </c>
      <c r="I6690" t="s">
        <v>5748</v>
      </c>
      <c r="J6690">
        <v>473</v>
      </c>
      <c r="K6690">
        <v>24</v>
      </c>
      <c r="L6690">
        <v>5</v>
      </c>
      <c r="M6690" t="s">
        <v>5749</v>
      </c>
      <c r="N6690" t="s">
        <v>5750</v>
      </c>
      <c r="O6690" t="s">
        <v>5874</v>
      </c>
      <c r="P6690" t="s">
        <v>5875</v>
      </c>
      <c r="Q6690" t="s">
        <v>5876</v>
      </c>
      <c r="R6690">
        <v>90002</v>
      </c>
      <c r="S6690" t="s">
        <v>6655</v>
      </c>
      <c r="T6690" t="s">
        <v>6656</v>
      </c>
      <c r="U6690">
        <v>4.1500000000000004</v>
      </c>
      <c r="V6690" t="s">
        <v>6172</v>
      </c>
      <c r="W6690" t="s">
        <v>5869</v>
      </c>
      <c r="X6690">
        <v>1</v>
      </c>
    </row>
    <row r="6691" spans="1:24" x14ac:dyDescent="0.25">
      <c r="A6691">
        <v>37876</v>
      </c>
      <c r="B6691" t="s">
        <v>5098</v>
      </c>
      <c r="C6691" t="s">
        <v>443</v>
      </c>
      <c r="D6691" t="s">
        <v>6654</v>
      </c>
      <c r="E6691" t="s">
        <v>6192</v>
      </c>
      <c r="F6691">
        <v>27</v>
      </c>
      <c r="G6691" t="s">
        <v>5837</v>
      </c>
      <c r="H6691" t="s">
        <v>5747</v>
      </c>
      <c r="I6691" t="s">
        <v>5748</v>
      </c>
      <c r="J6691">
        <v>473</v>
      </c>
      <c r="K6691">
        <v>24</v>
      </c>
      <c r="L6691">
        <v>5</v>
      </c>
      <c r="M6691" t="s">
        <v>5749</v>
      </c>
      <c r="N6691" t="s">
        <v>5750</v>
      </c>
      <c r="O6691" t="s">
        <v>5874</v>
      </c>
      <c r="P6691" t="s">
        <v>5875</v>
      </c>
      <c r="Q6691" t="s">
        <v>5876</v>
      </c>
      <c r="R6691">
        <v>90002</v>
      </c>
      <c r="S6691" t="s">
        <v>6655</v>
      </c>
      <c r="T6691" t="s">
        <v>6656</v>
      </c>
      <c r="U6691">
        <v>4.1500000000000004</v>
      </c>
      <c r="V6691" t="s">
        <v>6172</v>
      </c>
      <c r="W6691" t="s">
        <v>5869</v>
      </c>
      <c r="X6691">
        <v>1</v>
      </c>
    </row>
    <row r="6692" spans="1:24" x14ac:dyDescent="0.25">
      <c r="A6692">
        <v>37727</v>
      </c>
      <c r="B6692" t="s">
        <v>5100</v>
      </c>
      <c r="C6692" t="s">
        <v>443</v>
      </c>
      <c r="D6692" t="s">
        <v>6166</v>
      </c>
      <c r="E6692" t="s">
        <v>6167</v>
      </c>
      <c r="F6692">
        <v>10</v>
      </c>
      <c r="G6692" t="s">
        <v>5767</v>
      </c>
      <c r="H6692" t="s">
        <v>5747</v>
      </c>
      <c r="I6692" t="s">
        <v>5748</v>
      </c>
      <c r="J6692">
        <v>500</v>
      </c>
      <c r="K6692">
        <v>24</v>
      </c>
      <c r="L6692">
        <v>5</v>
      </c>
      <c r="M6692" t="s">
        <v>5759</v>
      </c>
      <c r="N6692" t="s">
        <v>5806</v>
      </c>
      <c r="O6692" t="s">
        <v>5790</v>
      </c>
      <c r="P6692" t="s">
        <v>6168</v>
      </c>
      <c r="Q6692" t="s">
        <v>6169</v>
      </c>
      <c r="R6692">
        <v>76507</v>
      </c>
      <c r="S6692" t="s">
        <v>6193</v>
      </c>
      <c r="T6692" t="s">
        <v>6113</v>
      </c>
      <c r="U6692">
        <v>2.95</v>
      </c>
      <c r="V6692" t="s">
        <v>6172</v>
      </c>
      <c r="W6692" t="s">
        <v>5869</v>
      </c>
      <c r="X6692">
        <v>1</v>
      </c>
    </row>
    <row r="6693" spans="1:24" x14ac:dyDescent="0.25">
      <c r="A6693">
        <v>36692</v>
      </c>
      <c r="B6693" t="s">
        <v>5270</v>
      </c>
      <c r="C6693" t="s">
        <v>441</v>
      </c>
      <c r="D6693" t="s">
        <v>5827</v>
      </c>
      <c r="E6693" t="s">
        <v>5828</v>
      </c>
      <c r="F6693">
        <v>22</v>
      </c>
      <c r="G6693" t="s">
        <v>5816</v>
      </c>
      <c r="H6693" t="s">
        <v>5747</v>
      </c>
      <c r="I6693" t="s">
        <v>5748</v>
      </c>
      <c r="J6693">
        <v>750</v>
      </c>
      <c r="K6693">
        <v>6</v>
      </c>
      <c r="L6693">
        <v>43</v>
      </c>
      <c r="M6693" t="s">
        <v>5759</v>
      </c>
      <c r="N6693" t="s">
        <v>5904</v>
      </c>
      <c r="O6693" t="s">
        <v>5790</v>
      </c>
      <c r="P6693" t="s">
        <v>5762</v>
      </c>
      <c r="Q6693" t="s">
        <v>5830</v>
      </c>
      <c r="R6693">
        <v>80232</v>
      </c>
      <c r="S6693" t="s">
        <v>6469</v>
      </c>
      <c r="T6693" t="s">
        <v>5937</v>
      </c>
      <c r="U6693">
        <v>59.95</v>
      </c>
      <c r="V6693" t="s">
        <v>5755</v>
      </c>
      <c r="W6693" t="s">
        <v>5765</v>
      </c>
      <c r="X6693">
        <v>1</v>
      </c>
    </row>
    <row r="6694" spans="1:24" x14ac:dyDescent="0.25">
      <c r="A6694">
        <v>37733</v>
      </c>
      <c r="B6694" t="s">
        <v>5102</v>
      </c>
      <c r="C6694" t="s">
        <v>441</v>
      </c>
      <c r="D6694" t="s">
        <v>5798</v>
      </c>
      <c r="E6694" t="s">
        <v>5799</v>
      </c>
      <c r="F6694">
        <v>20</v>
      </c>
      <c r="G6694" t="s">
        <v>5746</v>
      </c>
      <c r="H6694" t="s">
        <v>5868</v>
      </c>
      <c r="I6694" t="s">
        <v>5748</v>
      </c>
      <c r="J6694">
        <v>750</v>
      </c>
      <c r="K6694">
        <v>12</v>
      </c>
      <c r="L6694">
        <v>40</v>
      </c>
      <c r="M6694" t="s">
        <v>5749</v>
      </c>
      <c r="N6694" t="s">
        <v>5750</v>
      </c>
      <c r="O6694" t="s">
        <v>5751</v>
      </c>
      <c r="P6694" t="s">
        <v>5762</v>
      </c>
      <c r="Q6694" t="s">
        <v>5838</v>
      </c>
      <c r="R6694">
        <v>42000</v>
      </c>
      <c r="S6694" t="s">
        <v>5785</v>
      </c>
      <c r="T6694" t="s">
        <v>5786</v>
      </c>
      <c r="U6694">
        <v>34.99</v>
      </c>
      <c r="V6694" t="s">
        <v>5755</v>
      </c>
      <c r="W6694" t="s">
        <v>5756</v>
      </c>
      <c r="X6694">
        <v>1</v>
      </c>
    </row>
    <row r="6695" spans="1:24" x14ac:dyDescent="0.25">
      <c r="A6695">
        <v>36118</v>
      </c>
      <c r="B6695" t="s">
        <v>4503</v>
      </c>
      <c r="C6695" t="s">
        <v>443</v>
      </c>
      <c r="D6695" t="s">
        <v>6411</v>
      </c>
      <c r="E6695" t="s">
        <v>5872</v>
      </c>
      <c r="F6695">
        <v>27</v>
      </c>
      <c r="G6695" t="s">
        <v>5837</v>
      </c>
      <c r="H6695" t="s">
        <v>5747</v>
      </c>
      <c r="I6695" t="s">
        <v>5748</v>
      </c>
      <c r="J6695">
        <v>473</v>
      </c>
      <c r="K6695">
        <v>24</v>
      </c>
      <c r="L6695">
        <v>6.2</v>
      </c>
      <c r="M6695" t="s">
        <v>5749</v>
      </c>
      <c r="N6695" t="s">
        <v>5750</v>
      </c>
      <c r="O6695" t="s">
        <v>5874</v>
      </c>
      <c r="P6695" t="s">
        <v>5875</v>
      </c>
      <c r="Q6695" t="s">
        <v>5876</v>
      </c>
      <c r="R6695">
        <v>79216</v>
      </c>
      <c r="S6695" t="s">
        <v>6412</v>
      </c>
      <c r="T6695" t="s">
        <v>6413</v>
      </c>
      <c r="U6695">
        <v>4.04</v>
      </c>
      <c r="V6695" t="s">
        <v>6172</v>
      </c>
      <c r="W6695" t="s">
        <v>5869</v>
      </c>
      <c r="X6695">
        <v>1</v>
      </c>
    </row>
    <row r="6696" spans="1:24" x14ac:dyDescent="0.25">
      <c r="A6696">
        <v>36118</v>
      </c>
      <c r="B6696" t="s">
        <v>4503</v>
      </c>
      <c r="C6696" t="s">
        <v>443</v>
      </c>
      <c r="D6696" t="s">
        <v>6411</v>
      </c>
      <c r="E6696" t="s">
        <v>5872</v>
      </c>
      <c r="F6696">
        <v>27</v>
      </c>
      <c r="G6696" t="s">
        <v>5837</v>
      </c>
      <c r="H6696" t="s">
        <v>5747</v>
      </c>
      <c r="I6696" t="s">
        <v>5748</v>
      </c>
      <c r="J6696">
        <v>473</v>
      </c>
      <c r="K6696">
        <v>24</v>
      </c>
      <c r="L6696">
        <v>6.2</v>
      </c>
      <c r="M6696" t="s">
        <v>5749</v>
      </c>
      <c r="N6696" t="s">
        <v>5750</v>
      </c>
      <c r="O6696" t="s">
        <v>5874</v>
      </c>
      <c r="P6696" t="s">
        <v>5875</v>
      </c>
      <c r="Q6696" t="s">
        <v>5876</v>
      </c>
      <c r="R6696">
        <v>79216</v>
      </c>
      <c r="S6696" t="s">
        <v>6412</v>
      </c>
      <c r="T6696" t="s">
        <v>6413</v>
      </c>
      <c r="U6696">
        <v>4.04</v>
      </c>
      <c r="V6696" t="s">
        <v>6172</v>
      </c>
      <c r="W6696" t="s">
        <v>5869</v>
      </c>
      <c r="X6696">
        <v>1</v>
      </c>
    </row>
    <row r="6697" spans="1:24" x14ac:dyDescent="0.25">
      <c r="A6697">
        <v>37663</v>
      </c>
      <c r="B6697" t="s">
        <v>5105</v>
      </c>
      <c r="C6697" t="s">
        <v>444</v>
      </c>
      <c r="D6697" t="s">
        <v>6161</v>
      </c>
      <c r="E6697" t="s">
        <v>6475</v>
      </c>
      <c r="F6697">
        <v>10</v>
      </c>
      <c r="G6697" t="s">
        <v>5767</v>
      </c>
      <c r="H6697" t="s">
        <v>5747</v>
      </c>
      <c r="I6697" t="s">
        <v>5748</v>
      </c>
      <c r="J6697">
        <v>2130</v>
      </c>
      <c r="K6697">
        <v>4</v>
      </c>
      <c r="L6697">
        <v>4.5</v>
      </c>
      <c r="M6697" t="s">
        <v>5749</v>
      </c>
      <c r="N6697" t="s">
        <v>5750</v>
      </c>
      <c r="O6697" t="s">
        <v>5751</v>
      </c>
      <c r="P6697" t="s">
        <v>6163</v>
      </c>
      <c r="Q6697" t="s">
        <v>6473</v>
      </c>
      <c r="R6697">
        <v>93699</v>
      </c>
      <c r="S6697" t="s">
        <v>6733</v>
      </c>
      <c r="T6697" t="s">
        <v>5844</v>
      </c>
      <c r="U6697">
        <v>15.99</v>
      </c>
      <c r="V6697" t="s">
        <v>6172</v>
      </c>
      <c r="W6697" t="s">
        <v>5756</v>
      </c>
      <c r="X6697">
        <v>6</v>
      </c>
    </row>
    <row r="6698" spans="1:24" x14ac:dyDescent="0.25">
      <c r="A6698">
        <v>37152</v>
      </c>
      <c r="B6698" t="s">
        <v>4877</v>
      </c>
      <c r="C6698" t="s">
        <v>443</v>
      </c>
      <c r="D6698" t="s">
        <v>6580</v>
      </c>
      <c r="E6698" t="s">
        <v>5872</v>
      </c>
      <c r="F6698">
        <v>20</v>
      </c>
      <c r="G6698" t="s">
        <v>5746</v>
      </c>
      <c r="H6698" t="s">
        <v>5747</v>
      </c>
      <c r="I6698" t="s">
        <v>5748</v>
      </c>
      <c r="J6698">
        <v>750</v>
      </c>
      <c r="K6698">
        <v>12</v>
      </c>
      <c r="L6698">
        <v>10</v>
      </c>
      <c r="M6698" t="s">
        <v>5749</v>
      </c>
      <c r="N6698" t="s">
        <v>5750</v>
      </c>
      <c r="O6698" t="s">
        <v>5874</v>
      </c>
      <c r="P6698" t="s">
        <v>5875</v>
      </c>
      <c r="Q6698" t="s">
        <v>5876</v>
      </c>
      <c r="R6698">
        <v>90001</v>
      </c>
      <c r="S6698" t="s">
        <v>6615</v>
      </c>
      <c r="T6698" t="s">
        <v>6615</v>
      </c>
      <c r="U6698">
        <v>12.99</v>
      </c>
      <c r="V6698" t="s">
        <v>5755</v>
      </c>
      <c r="W6698" t="s">
        <v>5869</v>
      </c>
      <c r="X6698">
        <v>1</v>
      </c>
    </row>
    <row r="6699" spans="1:24" x14ac:dyDescent="0.25">
      <c r="A6699">
        <v>37152</v>
      </c>
      <c r="B6699" t="s">
        <v>4877</v>
      </c>
      <c r="C6699" t="s">
        <v>443</v>
      </c>
      <c r="D6699" t="s">
        <v>6580</v>
      </c>
      <c r="E6699" t="s">
        <v>5872</v>
      </c>
      <c r="F6699">
        <v>20</v>
      </c>
      <c r="G6699" t="s">
        <v>5746</v>
      </c>
      <c r="H6699" t="s">
        <v>5747</v>
      </c>
      <c r="I6699" t="s">
        <v>5748</v>
      </c>
      <c r="J6699">
        <v>750</v>
      </c>
      <c r="K6699">
        <v>12</v>
      </c>
      <c r="L6699">
        <v>10</v>
      </c>
      <c r="M6699" t="s">
        <v>5749</v>
      </c>
      <c r="N6699" t="s">
        <v>5750</v>
      </c>
      <c r="O6699" t="s">
        <v>5874</v>
      </c>
      <c r="P6699" t="s">
        <v>5875</v>
      </c>
      <c r="Q6699" t="s">
        <v>5876</v>
      </c>
      <c r="R6699">
        <v>90001</v>
      </c>
      <c r="S6699" t="s">
        <v>6615</v>
      </c>
      <c r="T6699" t="s">
        <v>6615</v>
      </c>
      <c r="U6699">
        <v>12.99</v>
      </c>
      <c r="V6699" t="s">
        <v>5755</v>
      </c>
      <c r="W6699" t="s">
        <v>5869</v>
      </c>
      <c r="X6699">
        <v>1</v>
      </c>
    </row>
    <row r="6700" spans="1:24" x14ac:dyDescent="0.25">
      <c r="A6700">
        <v>35642</v>
      </c>
      <c r="B6700" t="s">
        <v>4515</v>
      </c>
      <c r="C6700" t="s">
        <v>441</v>
      </c>
      <c r="D6700" t="s">
        <v>5757</v>
      </c>
      <c r="E6700" t="s">
        <v>5758</v>
      </c>
      <c r="F6700">
        <v>23</v>
      </c>
      <c r="G6700" t="s">
        <v>6246</v>
      </c>
      <c r="H6700" t="s">
        <v>5791</v>
      </c>
      <c r="I6700" t="s">
        <v>5792</v>
      </c>
      <c r="J6700">
        <v>750</v>
      </c>
      <c r="K6700">
        <v>6</v>
      </c>
      <c r="L6700">
        <v>51</v>
      </c>
      <c r="M6700" t="s">
        <v>5759</v>
      </c>
      <c r="N6700" t="s">
        <v>5760</v>
      </c>
      <c r="O6700" t="s">
        <v>5761</v>
      </c>
      <c r="P6700" t="s">
        <v>5762</v>
      </c>
      <c r="Q6700" t="s">
        <v>5763</v>
      </c>
      <c r="R6700">
        <v>42341</v>
      </c>
      <c r="S6700" t="s">
        <v>5772</v>
      </c>
      <c r="T6700" t="s">
        <v>5773</v>
      </c>
      <c r="U6700">
        <v>104.99</v>
      </c>
      <c r="V6700" t="s">
        <v>5755</v>
      </c>
      <c r="W6700" t="s">
        <v>5765</v>
      </c>
      <c r="X6700">
        <v>1</v>
      </c>
    </row>
    <row r="6701" spans="1:24" x14ac:dyDescent="0.25">
      <c r="A6701">
        <v>36282</v>
      </c>
      <c r="B6701" t="s">
        <v>4754</v>
      </c>
      <c r="C6701" t="s">
        <v>442</v>
      </c>
      <c r="D6701" t="s">
        <v>5886</v>
      </c>
      <c r="E6701" t="s">
        <v>5958</v>
      </c>
      <c r="F6701">
        <v>20</v>
      </c>
      <c r="G6701" t="s">
        <v>5746</v>
      </c>
      <c r="H6701" t="s">
        <v>5747</v>
      </c>
      <c r="I6701" t="s">
        <v>5748</v>
      </c>
      <c r="J6701">
        <v>750</v>
      </c>
      <c r="K6701">
        <v>12</v>
      </c>
      <c r="L6701">
        <v>12.5</v>
      </c>
      <c r="M6701" t="s">
        <v>5749</v>
      </c>
      <c r="N6701" t="s">
        <v>5750</v>
      </c>
      <c r="O6701" t="s">
        <v>5790</v>
      </c>
      <c r="P6701" t="s">
        <v>5922</v>
      </c>
      <c r="Q6701" t="s">
        <v>5947</v>
      </c>
      <c r="R6701">
        <v>63952</v>
      </c>
      <c r="S6701" t="s">
        <v>5907</v>
      </c>
      <c r="T6701" t="s">
        <v>5844</v>
      </c>
      <c r="U6701">
        <v>9.99</v>
      </c>
      <c r="V6701" t="s">
        <v>5755</v>
      </c>
      <c r="W6701" t="s">
        <v>5869</v>
      </c>
      <c r="X6701">
        <v>1</v>
      </c>
    </row>
    <row r="6702" spans="1:24" x14ac:dyDescent="0.25">
      <c r="A6702">
        <v>36284</v>
      </c>
      <c r="B6702" t="s">
        <v>4755</v>
      </c>
      <c r="C6702" t="s">
        <v>442</v>
      </c>
      <c r="D6702" t="s">
        <v>5920</v>
      </c>
      <c r="E6702" t="s">
        <v>5958</v>
      </c>
      <c r="F6702">
        <v>20</v>
      </c>
      <c r="G6702" t="s">
        <v>5746</v>
      </c>
      <c r="H6702" t="s">
        <v>5747</v>
      </c>
      <c r="I6702" t="s">
        <v>5748</v>
      </c>
      <c r="J6702">
        <v>750</v>
      </c>
      <c r="K6702">
        <v>12</v>
      </c>
      <c r="L6702">
        <v>12.5</v>
      </c>
      <c r="M6702" t="s">
        <v>5749</v>
      </c>
      <c r="N6702" t="s">
        <v>5750</v>
      </c>
      <c r="O6702" t="s">
        <v>5790</v>
      </c>
      <c r="P6702" t="s">
        <v>5922</v>
      </c>
      <c r="Q6702" t="s">
        <v>5947</v>
      </c>
      <c r="R6702">
        <v>63952</v>
      </c>
      <c r="S6702" t="s">
        <v>5907</v>
      </c>
      <c r="T6702" t="s">
        <v>5844</v>
      </c>
      <c r="U6702">
        <v>9.99</v>
      </c>
      <c r="V6702" t="s">
        <v>5755</v>
      </c>
      <c r="W6702" t="s">
        <v>5869</v>
      </c>
      <c r="X6702">
        <v>1</v>
      </c>
    </row>
    <row r="6703" spans="1:24" x14ac:dyDescent="0.25">
      <c r="A6703">
        <v>36080</v>
      </c>
      <c r="B6703" t="s">
        <v>4576</v>
      </c>
      <c r="C6703" t="s">
        <v>441</v>
      </c>
      <c r="D6703" t="s">
        <v>5757</v>
      </c>
      <c r="E6703" t="s">
        <v>5758</v>
      </c>
      <c r="F6703">
        <v>11</v>
      </c>
      <c r="G6703" t="s">
        <v>5862</v>
      </c>
      <c r="H6703" t="s">
        <v>5791</v>
      </c>
      <c r="I6703" t="s">
        <v>5748</v>
      </c>
      <c r="J6703">
        <v>250</v>
      </c>
      <c r="K6703">
        <v>12</v>
      </c>
      <c r="L6703">
        <v>40</v>
      </c>
      <c r="M6703" t="s">
        <v>5759</v>
      </c>
      <c r="N6703" t="s">
        <v>5760</v>
      </c>
      <c r="O6703" t="s">
        <v>5863</v>
      </c>
      <c r="P6703" t="s">
        <v>5752</v>
      </c>
      <c r="Q6703" t="s">
        <v>5864</v>
      </c>
      <c r="R6703">
        <v>42342</v>
      </c>
      <c r="S6703" t="s">
        <v>5773</v>
      </c>
      <c r="T6703" t="s">
        <v>5773</v>
      </c>
      <c r="U6703">
        <v>49.95</v>
      </c>
      <c r="V6703" t="s">
        <v>5755</v>
      </c>
      <c r="W6703" t="s">
        <v>5765</v>
      </c>
      <c r="X6703">
        <v>5</v>
      </c>
    </row>
    <row r="6704" spans="1:24" x14ac:dyDescent="0.25">
      <c r="A6704">
        <v>35913</v>
      </c>
      <c r="B6704" t="s">
        <v>4452</v>
      </c>
      <c r="C6704" t="s">
        <v>442</v>
      </c>
      <c r="D6704" t="s">
        <v>5886</v>
      </c>
      <c r="E6704" t="s">
        <v>5887</v>
      </c>
      <c r="F6704">
        <v>22</v>
      </c>
      <c r="G6704" t="s">
        <v>5816</v>
      </c>
      <c r="H6704" t="s">
        <v>5747</v>
      </c>
      <c r="I6704" t="s">
        <v>5748</v>
      </c>
      <c r="J6704">
        <v>750</v>
      </c>
      <c r="K6704">
        <v>6</v>
      </c>
      <c r="L6704">
        <v>13.5</v>
      </c>
      <c r="M6704" t="s">
        <v>5759</v>
      </c>
      <c r="N6704" t="s">
        <v>5992</v>
      </c>
      <c r="O6704" t="s">
        <v>5761</v>
      </c>
      <c r="P6704" t="s">
        <v>5889</v>
      </c>
      <c r="Q6704" t="s">
        <v>6036</v>
      </c>
      <c r="R6704">
        <v>96007</v>
      </c>
      <c r="S6704" t="s">
        <v>5891</v>
      </c>
      <c r="T6704" t="s">
        <v>5892</v>
      </c>
      <c r="U6704">
        <v>33.94</v>
      </c>
      <c r="V6704" t="s">
        <v>5755</v>
      </c>
      <c r="W6704" t="s">
        <v>5765</v>
      </c>
      <c r="X6704">
        <v>1</v>
      </c>
    </row>
    <row r="6705" spans="1:24" x14ac:dyDescent="0.25">
      <c r="A6705">
        <v>37743</v>
      </c>
      <c r="B6705" t="s">
        <v>5103</v>
      </c>
      <c r="C6705" t="s">
        <v>441</v>
      </c>
      <c r="D6705" t="s">
        <v>5850</v>
      </c>
      <c r="E6705" t="s">
        <v>6098</v>
      </c>
      <c r="F6705">
        <v>20</v>
      </c>
      <c r="G6705" t="s">
        <v>5746</v>
      </c>
      <c r="H6705" t="s">
        <v>5747</v>
      </c>
      <c r="I6705" t="s">
        <v>5748</v>
      </c>
      <c r="J6705">
        <v>750</v>
      </c>
      <c r="K6705">
        <v>6</v>
      </c>
      <c r="L6705">
        <v>40</v>
      </c>
      <c r="M6705" t="s">
        <v>5759</v>
      </c>
      <c r="N6705" t="s">
        <v>5852</v>
      </c>
      <c r="O6705" t="s">
        <v>5790</v>
      </c>
      <c r="P6705" t="s">
        <v>5762</v>
      </c>
      <c r="Q6705" t="s">
        <v>5853</v>
      </c>
      <c r="R6705">
        <v>81714</v>
      </c>
      <c r="S6705" t="s">
        <v>5907</v>
      </c>
      <c r="T6705" t="s">
        <v>5844</v>
      </c>
      <c r="U6705">
        <v>74.989999999999995</v>
      </c>
      <c r="V6705" t="s">
        <v>5755</v>
      </c>
      <c r="W6705" t="s">
        <v>5756</v>
      </c>
      <c r="X6705">
        <v>1</v>
      </c>
    </row>
    <row r="6706" spans="1:24" x14ac:dyDescent="0.25">
      <c r="A6706">
        <v>38083</v>
      </c>
      <c r="B6706" t="s">
        <v>5110</v>
      </c>
      <c r="C6706" t="s">
        <v>444</v>
      </c>
      <c r="D6706" t="s">
        <v>6161</v>
      </c>
      <c r="E6706" t="s">
        <v>6395</v>
      </c>
      <c r="F6706">
        <v>10</v>
      </c>
      <c r="G6706" t="s">
        <v>5767</v>
      </c>
      <c r="H6706" t="s">
        <v>5747</v>
      </c>
      <c r="I6706" t="s">
        <v>5748</v>
      </c>
      <c r="J6706">
        <v>2130</v>
      </c>
      <c r="K6706">
        <v>4</v>
      </c>
      <c r="L6706">
        <v>5</v>
      </c>
      <c r="M6706" t="s">
        <v>5759</v>
      </c>
      <c r="N6706" t="s">
        <v>6351</v>
      </c>
      <c r="O6706" t="s">
        <v>5874</v>
      </c>
      <c r="P6706" t="s">
        <v>6163</v>
      </c>
      <c r="Q6706" t="s">
        <v>6396</v>
      </c>
      <c r="R6706">
        <v>42735</v>
      </c>
      <c r="S6706" t="s">
        <v>6181</v>
      </c>
      <c r="T6706" t="s">
        <v>6182</v>
      </c>
      <c r="U6706">
        <v>15.75</v>
      </c>
      <c r="V6706" t="s">
        <v>6172</v>
      </c>
      <c r="W6706" t="s">
        <v>5869</v>
      </c>
      <c r="X6706">
        <v>6</v>
      </c>
    </row>
    <row r="6707" spans="1:24" x14ac:dyDescent="0.25">
      <c r="A6707">
        <v>38083</v>
      </c>
      <c r="B6707" t="s">
        <v>5110</v>
      </c>
      <c r="C6707" t="s">
        <v>444</v>
      </c>
      <c r="D6707" t="s">
        <v>6161</v>
      </c>
      <c r="E6707" t="s">
        <v>6395</v>
      </c>
      <c r="F6707">
        <v>10</v>
      </c>
      <c r="G6707" t="s">
        <v>5767</v>
      </c>
      <c r="H6707" t="s">
        <v>5747</v>
      </c>
      <c r="I6707" t="s">
        <v>5748</v>
      </c>
      <c r="J6707">
        <v>2130</v>
      </c>
      <c r="K6707">
        <v>4</v>
      </c>
      <c r="L6707">
        <v>5</v>
      </c>
      <c r="M6707" t="s">
        <v>5759</v>
      </c>
      <c r="N6707" t="s">
        <v>6351</v>
      </c>
      <c r="O6707" t="s">
        <v>5874</v>
      </c>
      <c r="P6707" t="s">
        <v>6163</v>
      </c>
      <c r="Q6707" t="s">
        <v>6396</v>
      </c>
      <c r="R6707">
        <v>42735</v>
      </c>
      <c r="S6707" t="s">
        <v>6181</v>
      </c>
      <c r="T6707" t="s">
        <v>6182</v>
      </c>
      <c r="U6707">
        <v>15.75</v>
      </c>
      <c r="V6707" t="s">
        <v>6172</v>
      </c>
      <c r="W6707" t="s">
        <v>5869</v>
      </c>
      <c r="X6707">
        <v>6</v>
      </c>
    </row>
    <row r="6708" spans="1:24" x14ac:dyDescent="0.25">
      <c r="A6708">
        <v>36811</v>
      </c>
      <c r="B6708" t="s">
        <v>4866</v>
      </c>
      <c r="C6708" t="s">
        <v>443</v>
      </c>
      <c r="D6708" t="s">
        <v>6411</v>
      </c>
      <c r="E6708" t="s">
        <v>6167</v>
      </c>
      <c r="F6708">
        <v>10</v>
      </c>
      <c r="G6708" t="s">
        <v>5767</v>
      </c>
      <c r="H6708" t="s">
        <v>5747</v>
      </c>
      <c r="I6708" t="s">
        <v>5748</v>
      </c>
      <c r="J6708">
        <v>473</v>
      </c>
      <c r="K6708">
        <v>24</v>
      </c>
      <c r="L6708">
        <v>5</v>
      </c>
      <c r="M6708" t="s">
        <v>5749</v>
      </c>
      <c r="N6708" t="s">
        <v>5750</v>
      </c>
      <c r="O6708" t="s">
        <v>5874</v>
      </c>
      <c r="P6708" t="s">
        <v>5875</v>
      </c>
      <c r="Q6708" t="s">
        <v>5876</v>
      </c>
      <c r="R6708">
        <v>99</v>
      </c>
      <c r="S6708" t="s">
        <v>6535</v>
      </c>
      <c r="T6708" t="s">
        <v>6535</v>
      </c>
      <c r="U6708">
        <v>3.99</v>
      </c>
      <c r="V6708" t="s">
        <v>6172</v>
      </c>
      <c r="W6708" t="s">
        <v>5869</v>
      </c>
      <c r="X6708">
        <v>1</v>
      </c>
    </row>
    <row r="6709" spans="1:24" x14ac:dyDescent="0.25">
      <c r="A6709">
        <v>36811</v>
      </c>
      <c r="B6709" t="s">
        <v>4866</v>
      </c>
      <c r="C6709" t="s">
        <v>443</v>
      </c>
      <c r="D6709" t="s">
        <v>6411</v>
      </c>
      <c r="E6709" t="s">
        <v>6167</v>
      </c>
      <c r="F6709">
        <v>10</v>
      </c>
      <c r="G6709" t="s">
        <v>5767</v>
      </c>
      <c r="H6709" t="s">
        <v>5747</v>
      </c>
      <c r="I6709" t="s">
        <v>5748</v>
      </c>
      <c r="J6709">
        <v>473</v>
      </c>
      <c r="K6709">
        <v>24</v>
      </c>
      <c r="L6709">
        <v>5</v>
      </c>
      <c r="M6709" t="s">
        <v>5749</v>
      </c>
      <c r="N6709" t="s">
        <v>5750</v>
      </c>
      <c r="O6709" t="s">
        <v>5874</v>
      </c>
      <c r="P6709" t="s">
        <v>5875</v>
      </c>
      <c r="Q6709" t="s">
        <v>5876</v>
      </c>
      <c r="R6709">
        <v>97173</v>
      </c>
      <c r="S6709" t="s">
        <v>6535</v>
      </c>
      <c r="T6709" t="s">
        <v>6535</v>
      </c>
      <c r="U6709">
        <v>3.99</v>
      </c>
      <c r="V6709" t="s">
        <v>6172</v>
      </c>
      <c r="W6709" t="s">
        <v>5869</v>
      </c>
      <c r="X6709">
        <v>1</v>
      </c>
    </row>
    <row r="6710" spans="1:24" x14ac:dyDescent="0.25">
      <c r="A6710">
        <v>37329</v>
      </c>
      <c r="B6710" t="s">
        <v>791</v>
      </c>
      <c r="C6710" t="s">
        <v>442</v>
      </c>
      <c r="D6710" t="s">
        <v>5886</v>
      </c>
      <c r="E6710" t="s">
        <v>6048</v>
      </c>
      <c r="F6710">
        <v>20</v>
      </c>
      <c r="G6710" t="s">
        <v>5746</v>
      </c>
      <c r="H6710" t="s">
        <v>5747</v>
      </c>
      <c r="I6710" t="s">
        <v>5748</v>
      </c>
      <c r="J6710">
        <v>750</v>
      </c>
      <c r="K6710">
        <v>6</v>
      </c>
      <c r="L6710">
        <v>12.5</v>
      </c>
      <c r="M6710" t="s">
        <v>5759</v>
      </c>
      <c r="N6710" t="s">
        <v>5781</v>
      </c>
      <c r="O6710" t="s">
        <v>5761</v>
      </c>
      <c r="P6710" t="s">
        <v>5988</v>
      </c>
      <c r="Q6710" t="s">
        <v>5986</v>
      </c>
      <c r="R6710">
        <v>68541</v>
      </c>
      <c r="S6710" t="s">
        <v>6307</v>
      </c>
      <c r="T6710" t="s">
        <v>5771</v>
      </c>
      <c r="U6710">
        <v>19.2</v>
      </c>
      <c r="V6710" t="s">
        <v>5755</v>
      </c>
      <c r="W6710" t="s">
        <v>5765</v>
      </c>
      <c r="X6710">
        <v>1</v>
      </c>
    </row>
    <row r="6711" spans="1:24" x14ac:dyDescent="0.25">
      <c r="A6711">
        <v>37331</v>
      </c>
      <c r="B6711" t="s">
        <v>1234</v>
      </c>
      <c r="C6711" t="s">
        <v>441</v>
      </c>
      <c r="D6711" t="s">
        <v>5757</v>
      </c>
      <c r="E6711" t="s">
        <v>6417</v>
      </c>
      <c r="F6711">
        <v>20</v>
      </c>
      <c r="G6711" t="s">
        <v>5746</v>
      </c>
      <c r="H6711" t="s">
        <v>5747</v>
      </c>
      <c r="I6711" t="s">
        <v>5748</v>
      </c>
      <c r="J6711">
        <v>750</v>
      </c>
      <c r="K6711">
        <v>12</v>
      </c>
      <c r="L6711">
        <v>32.5</v>
      </c>
      <c r="M6711" t="s">
        <v>5759</v>
      </c>
      <c r="N6711" t="s">
        <v>5859</v>
      </c>
      <c r="O6711" t="s">
        <v>5790</v>
      </c>
      <c r="P6711" t="s">
        <v>5762</v>
      </c>
      <c r="Q6711" t="s">
        <v>5802</v>
      </c>
      <c r="R6711">
        <v>61241</v>
      </c>
      <c r="S6711" t="s">
        <v>5785</v>
      </c>
      <c r="T6711" t="s">
        <v>5786</v>
      </c>
      <c r="U6711">
        <v>28.49</v>
      </c>
      <c r="V6711" t="s">
        <v>5755</v>
      </c>
      <c r="W6711" t="s">
        <v>5765</v>
      </c>
      <c r="X6711">
        <v>1</v>
      </c>
    </row>
    <row r="6712" spans="1:24" x14ac:dyDescent="0.25">
      <c r="A6712">
        <v>36802</v>
      </c>
      <c r="B6712" t="s">
        <v>4868</v>
      </c>
      <c r="C6712" t="s">
        <v>443</v>
      </c>
      <c r="D6712" t="s">
        <v>5871</v>
      </c>
      <c r="E6712" t="s">
        <v>5872</v>
      </c>
      <c r="F6712">
        <v>27</v>
      </c>
      <c r="G6712" t="s">
        <v>5837</v>
      </c>
      <c r="H6712" t="s">
        <v>5747</v>
      </c>
      <c r="I6712" t="s">
        <v>5748</v>
      </c>
      <c r="J6712">
        <v>473</v>
      </c>
      <c r="K6712">
        <v>24</v>
      </c>
      <c r="L6712">
        <v>6.3</v>
      </c>
      <c r="M6712" t="s">
        <v>5749</v>
      </c>
      <c r="N6712" t="s">
        <v>5750</v>
      </c>
      <c r="O6712" t="s">
        <v>5874</v>
      </c>
      <c r="P6712" t="s">
        <v>5875</v>
      </c>
      <c r="Q6712" t="s">
        <v>5876</v>
      </c>
      <c r="R6712">
        <v>86613</v>
      </c>
      <c r="S6712" t="s">
        <v>6449</v>
      </c>
      <c r="T6712" t="s">
        <v>6449</v>
      </c>
      <c r="U6712">
        <v>4.83</v>
      </c>
      <c r="V6712" t="s">
        <v>6172</v>
      </c>
      <c r="W6712" t="s">
        <v>5869</v>
      </c>
      <c r="X6712">
        <v>1</v>
      </c>
    </row>
    <row r="6713" spans="1:24" x14ac:dyDescent="0.25">
      <c r="A6713">
        <v>36802</v>
      </c>
      <c r="B6713" t="s">
        <v>4868</v>
      </c>
      <c r="C6713" t="s">
        <v>443</v>
      </c>
      <c r="D6713" t="s">
        <v>5871</v>
      </c>
      <c r="E6713" t="s">
        <v>5872</v>
      </c>
      <c r="F6713">
        <v>27</v>
      </c>
      <c r="G6713" t="s">
        <v>5837</v>
      </c>
      <c r="H6713" t="s">
        <v>5747</v>
      </c>
      <c r="I6713" t="s">
        <v>5748</v>
      </c>
      <c r="J6713">
        <v>473</v>
      </c>
      <c r="K6713">
        <v>24</v>
      </c>
      <c r="L6713">
        <v>6.3</v>
      </c>
      <c r="M6713" t="s">
        <v>5749</v>
      </c>
      <c r="N6713" t="s">
        <v>5750</v>
      </c>
      <c r="O6713" t="s">
        <v>5874</v>
      </c>
      <c r="P6713" t="s">
        <v>5875</v>
      </c>
      <c r="Q6713" t="s">
        <v>5876</v>
      </c>
      <c r="R6713">
        <v>86613</v>
      </c>
      <c r="S6713" t="s">
        <v>6449</v>
      </c>
      <c r="T6713" t="s">
        <v>6449</v>
      </c>
      <c r="U6713">
        <v>4.83</v>
      </c>
      <c r="V6713" t="s">
        <v>6172</v>
      </c>
      <c r="W6713" t="s">
        <v>5869</v>
      </c>
      <c r="X6713">
        <v>1</v>
      </c>
    </row>
    <row r="6714" spans="1:24" x14ac:dyDescent="0.25">
      <c r="A6714">
        <v>35928</v>
      </c>
      <c r="B6714" t="s">
        <v>4416</v>
      </c>
      <c r="C6714" t="s">
        <v>443</v>
      </c>
      <c r="D6714" t="s">
        <v>6580</v>
      </c>
      <c r="E6714" t="s">
        <v>5872</v>
      </c>
      <c r="F6714">
        <v>27</v>
      </c>
      <c r="G6714" t="s">
        <v>5837</v>
      </c>
      <c r="H6714" t="s">
        <v>5747</v>
      </c>
      <c r="I6714" t="s">
        <v>5748</v>
      </c>
      <c r="J6714">
        <v>473</v>
      </c>
      <c r="K6714">
        <v>24</v>
      </c>
      <c r="L6714">
        <v>5.6</v>
      </c>
      <c r="M6714" t="s">
        <v>5749</v>
      </c>
      <c r="N6714" t="s">
        <v>5750</v>
      </c>
      <c r="O6714" t="s">
        <v>5874</v>
      </c>
      <c r="P6714" t="s">
        <v>5875</v>
      </c>
      <c r="Q6714" t="s">
        <v>5876</v>
      </c>
      <c r="R6714">
        <v>90001</v>
      </c>
      <c r="S6714" t="s">
        <v>6615</v>
      </c>
      <c r="T6714" t="s">
        <v>6615</v>
      </c>
      <c r="U6714">
        <v>4.5</v>
      </c>
      <c r="V6714" t="s">
        <v>6172</v>
      </c>
      <c r="W6714" t="s">
        <v>5869</v>
      </c>
      <c r="X6714">
        <v>1</v>
      </c>
    </row>
    <row r="6715" spans="1:24" x14ac:dyDescent="0.25">
      <c r="A6715">
        <v>35928</v>
      </c>
      <c r="B6715" t="s">
        <v>4416</v>
      </c>
      <c r="C6715" t="s">
        <v>443</v>
      </c>
      <c r="D6715" t="s">
        <v>6580</v>
      </c>
      <c r="E6715" t="s">
        <v>5872</v>
      </c>
      <c r="F6715">
        <v>27</v>
      </c>
      <c r="G6715" t="s">
        <v>5837</v>
      </c>
      <c r="H6715" t="s">
        <v>5747</v>
      </c>
      <c r="I6715" t="s">
        <v>5748</v>
      </c>
      <c r="J6715">
        <v>473</v>
      </c>
      <c r="K6715">
        <v>24</v>
      </c>
      <c r="L6715">
        <v>5.6</v>
      </c>
      <c r="M6715" t="s">
        <v>5749</v>
      </c>
      <c r="N6715" t="s">
        <v>5750</v>
      </c>
      <c r="O6715" t="s">
        <v>5874</v>
      </c>
      <c r="P6715" t="s">
        <v>5875</v>
      </c>
      <c r="Q6715" t="s">
        <v>5876</v>
      </c>
      <c r="R6715">
        <v>90001</v>
      </c>
      <c r="S6715" t="s">
        <v>6615</v>
      </c>
      <c r="T6715" t="s">
        <v>6615</v>
      </c>
      <c r="U6715">
        <v>4.5</v>
      </c>
      <c r="V6715" t="s">
        <v>6172</v>
      </c>
      <c r="W6715" t="s">
        <v>5869</v>
      </c>
      <c r="X6715">
        <v>1</v>
      </c>
    </row>
    <row r="6716" spans="1:24" x14ac:dyDescent="0.25">
      <c r="A6716">
        <v>36820</v>
      </c>
      <c r="B6716" t="s">
        <v>4759</v>
      </c>
      <c r="C6716" t="s">
        <v>441</v>
      </c>
      <c r="D6716" t="s">
        <v>5757</v>
      </c>
      <c r="E6716" t="s">
        <v>5840</v>
      </c>
      <c r="F6716">
        <v>20</v>
      </c>
      <c r="G6716" t="s">
        <v>5746</v>
      </c>
      <c r="H6716" t="s">
        <v>5747</v>
      </c>
      <c r="I6716" t="s">
        <v>5748</v>
      </c>
      <c r="J6716">
        <v>750</v>
      </c>
      <c r="K6716">
        <v>6</v>
      </c>
      <c r="L6716">
        <v>30</v>
      </c>
      <c r="M6716" t="s">
        <v>5759</v>
      </c>
      <c r="N6716" t="s">
        <v>5813</v>
      </c>
      <c r="O6716" t="s">
        <v>5761</v>
      </c>
      <c r="P6716" t="s">
        <v>5762</v>
      </c>
      <c r="Q6716" t="s">
        <v>5841</v>
      </c>
      <c r="R6716">
        <v>42597</v>
      </c>
      <c r="S6716" t="s">
        <v>5842</v>
      </c>
      <c r="T6716" t="s">
        <v>5754</v>
      </c>
      <c r="U6716">
        <v>36.99</v>
      </c>
      <c r="V6716" t="s">
        <v>5755</v>
      </c>
      <c r="W6716" t="s">
        <v>5765</v>
      </c>
      <c r="X6716">
        <v>1</v>
      </c>
    </row>
    <row r="6717" spans="1:24" x14ac:dyDescent="0.25">
      <c r="A6717">
        <v>36201</v>
      </c>
      <c r="B6717" t="s">
        <v>2197</v>
      </c>
      <c r="C6717" t="s">
        <v>441</v>
      </c>
      <c r="D6717" t="s">
        <v>5811</v>
      </c>
      <c r="E6717" t="s">
        <v>498</v>
      </c>
      <c r="F6717">
        <v>23</v>
      </c>
      <c r="G6717" t="s">
        <v>6246</v>
      </c>
      <c r="H6717" t="s">
        <v>5791</v>
      </c>
      <c r="I6717" t="s">
        <v>5792</v>
      </c>
      <c r="J6717">
        <v>50</v>
      </c>
      <c r="K6717">
        <v>48</v>
      </c>
      <c r="L6717">
        <v>35</v>
      </c>
      <c r="M6717" t="s">
        <v>5759</v>
      </c>
      <c r="N6717" t="s">
        <v>5801</v>
      </c>
      <c r="O6717" t="s">
        <v>5790</v>
      </c>
      <c r="P6717" t="s">
        <v>5762</v>
      </c>
      <c r="Q6717" t="s">
        <v>5769</v>
      </c>
      <c r="R6717">
        <v>86454</v>
      </c>
      <c r="S6717" t="s">
        <v>6576</v>
      </c>
      <c r="T6717" t="s">
        <v>5784</v>
      </c>
      <c r="U6717">
        <v>4.99</v>
      </c>
      <c r="V6717" t="s">
        <v>5755</v>
      </c>
      <c r="W6717" t="s">
        <v>5765</v>
      </c>
      <c r="X6717">
        <v>1</v>
      </c>
    </row>
    <row r="6718" spans="1:24" x14ac:dyDescent="0.25">
      <c r="A6718">
        <v>37514</v>
      </c>
      <c r="B6718" t="s">
        <v>4976</v>
      </c>
      <c r="C6718" t="s">
        <v>442</v>
      </c>
      <c r="D6718" t="s">
        <v>5920</v>
      </c>
      <c r="E6718" t="s">
        <v>5997</v>
      </c>
      <c r="F6718">
        <v>22</v>
      </c>
      <c r="G6718" t="s">
        <v>5816</v>
      </c>
      <c r="H6718" t="s">
        <v>5747</v>
      </c>
      <c r="I6718" t="s">
        <v>5748</v>
      </c>
      <c r="J6718">
        <v>750</v>
      </c>
      <c r="K6718">
        <v>12</v>
      </c>
      <c r="L6718">
        <v>13.5</v>
      </c>
      <c r="M6718" t="s">
        <v>5759</v>
      </c>
      <c r="N6718" t="s">
        <v>6085</v>
      </c>
      <c r="O6718" t="s">
        <v>5790</v>
      </c>
      <c r="P6718" t="s">
        <v>5889</v>
      </c>
      <c r="Q6718" t="s">
        <v>6086</v>
      </c>
      <c r="R6718">
        <v>42113</v>
      </c>
      <c r="S6718" t="s">
        <v>6247</v>
      </c>
      <c r="T6718" t="s">
        <v>6012</v>
      </c>
      <c r="U6718">
        <v>29.99</v>
      </c>
      <c r="V6718" t="s">
        <v>5755</v>
      </c>
      <c r="W6718" t="s">
        <v>5756</v>
      </c>
      <c r="X6718">
        <v>1</v>
      </c>
    </row>
    <row r="6719" spans="1:24" x14ac:dyDescent="0.25">
      <c r="A6719">
        <v>36079</v>
      </c>
      <c r="B6719" t="s">
        <v>5553</v>
      </c>
      <c r="C6719" t="s">
        <v>441</v>
      </c>
      <c r="D6719" t="s">
        <v>5757</v>
      </c>
      <c r="E6719" t="s">
        <v>5804</v>
      </c>
      <c r="F6719">
        <v>22</v>
      </c>
      <c r="G6719" t="s">
        <v>5816</v>
      </c>
      <c r="H6719" t="s">
        <v>5747</v>
      </c>
      <c r="I6719" t="s">
        <v>5748</v>
      </c>
      <c r="J6719">
        <v>750</v>
      </c>
      <c r="K6719">
        <v>12</v>
      </c>
      <c r="L6719">
        <v>43</v>
      </c>
      <c r="M6719" t="s">
        <v>5759</v>
      </c>
      <c r="N6719" t="s">
        <v>5760</v>
      </c>
      <c r="O6719" t="s">
        <v>5761</v>
      </c>
      <c r="P6719" t="s">
        <v>5762</v>
      </c>
      <c r="Q6719" t="s">
        <v>5805</v>
      </c>
      <c r="R6719">
        <v>81745</v>
      </c>
      <c r="S6719" t="s">
        <v>6441</v>
      </c>
      <c r="T6719" t="s">
        <v>5786</v>
      </c>
      <c r="U6719">
        <v>129.99</v>
      </c>
      <c r="V6719" t="s">
        <v>5755</v>
      </c>
      <c r="W6719" t="s">
        <v>5765</v>
      </c>
      <c r="X6719">
        <v>1</v>
      </c>
    </row>
    <row r="6720" spans="1:24" x14ac:dyDescent="0.25">
      <c r="A6720">
        <v>36348</v>
      </c>
      <c r="B6720" t="s">
        <v>4737</v>
      </c>
      <c r="C6720" t="s">
        <v>441</v>
      </c>
      <c r="D6720" t="s">
        <v>5811</v>
      </c>
      <c r="E6720" t="s">
        <v>5812</v>
      </c>
      <c r="F6720">
        <v>10</v>
      </c>
      <c r="G6720" t="s">
        <v>5767</v>
      </c>
      <c r="H6720" t="s">
        <v>5747</v>
      </c>
      <c r="I6720" t="s">
        <v>5748</v>
      </c>
      <c r="J6720">
        <v>750</v>
      </c>
      <c r="K6720">
        <v>12</v>
      </c>
      <c r="L6720">
        <v>15</v>
      </c>
      <c r="M6720" t="s">
        <v>5749</v>
      </c>
      <c r="N6720" t="s">
        <v>5750</v>
      </c>
      <c r="O6720" t="s">
        <v>5751</v>
      </c>
      <c r="P6720" t="s">
        <v>5762</v>
      </c>
      <c r="Q6720" t="s">
        <v>5814</v>
      </c>
      <c r="R6720">
        <v>42127</v>
      </c>
      <c r="S6720" t="s">
        <v>5820</v>
      </c>
      <c r="T6720" t="s">
        <v>5820</v>
      </c>
      <c r="U6720">
        <v>31.99</v>
      </c>
      <c r="V6720" t="s">
        <v>5755</v>
      </c>
      <c r="W6720" t="s">
        <v>5756</v>
      </c>
      <c r="X6720">
        <v>1</v>
      </c>
    </row>
    <row r="6721" spans="1:24" x14ac:dyDescent="0.25">
      <c r="A6721">
        <v>37316</v>
      </c>
      <c r="B6721" t="s">
        <v>4930</v>
      </c>
      <c r="C6721" t="s">
        <v>442</v>
      </c>
      <c r="D6721" t="s">
        <v>5886</v>
      </c>
      <c r="E6721" t="s">
        <v>5914</v>
      </c>
      <c r="F6721">
        <v>20</v>
      </c>
      <c r="G6721" t="s">
        <v>5746</v>
      </c>
      <c r="H6721" t="s">
        <v>5747</v>
      </c>
      <c r="I6721" t="s">
        <v>5748</v>
      </c>
      <c r="J6721">
        <v>3000</v>
      </c>
      <c r="K6721">
        <v>4</v>
      </c>
      <c r="L6721">
        <v>13.5</v>
      </c>
      <c r="M6721" t="s">
        <v>5759</v>
      </c>
      <c r="N6721" t="s">
        <v>5888</v>
      </c>
      <c r="O6721" t="s">
        <v>5761</v>
      </c>
      <c r="P6721" t="s">
        <v>6002</v>
      </c>
      <c r="Q6721" t="s">
        <v>5890</v>
      </c>
      <c r="R6721">
        <v>42271</v>
      </c>
      <c r="S6721" t="s">
        <v>6079</v>
      </c>
      <c r="T6721" t="s">
        <v>5965</v>
      </c>
      <c r="U6721">
        <v>39.99</v>
      </c>
      <c r="V6721" t="s">
        <v>5960</v>
      </c>
      <c r="W6721" t="s">
        <v>5765</v>
      </c>
      <c r="X6721">
        <v>1</v>
      </c>
    </row>
    <row r="6722" spans="1:24" x14ac:dyDescent="0.25">
      <c r="A6722">
        <v>38344</v>
      </c>
      <c r="B6722" t="s">
        <v>5305</v>
      </c>
      <c r="C6722" t="s">
        <v>443</v>
      </c>
      <c r="D6722" t="s">
        <v>6411</v>
      </c>
      <c r="E6722" t="s">
        <v>6192</v>
      </c>
      <c r="F6722">
        <v>27</v>
      </c>
      <c r="G6722" t="s">
        <v>5837</v>
      </c>
      <c r="H6722" t="s">
        <v>5747</v>
      </c>
      <c r="I6722" t="s">
        <v>5748</v>
      </c>
      <c r="J6722">
        <v>355</v>
      </c>
      <c r="K6722">
        <v>24</v>
      </c>
      <c r="L6722">
        <v>4.2</v>
      </c>
      <c r="M6722" t="s">
        <v>5759</v>
      </c>
      <c r="N6722" t="s">
        <v>5904</v>
      </c>
      <c r="O6722" t="s">
        <v>5874</v>
      </c>
      <c r="P6722" t="s">
        <v>5875</v>
      </c>
      <c r="Q6722" t="s">
        <v>5876</v>
      </c>
      <c r="R6722">
        <v>79216</v>
      </c>
      <c r="S6722" t="s">
        <v>6412</v>
      </c>
      <c r="T6722" t="s">
        <v>6413</v>
      </c>
      <c r="U6722">
        <v>1.5</v>
      </c>
      <c r="V6722" t="s">
        <v>6172</v>
      </c>
      <c r="W6722" t="s">
        <v>5869</v>
      </c>
      <c r="X6722">
        <v>1</v>
      </c>
    </row>
    <row r="6723" spans="1:24" x14ac:dyDescent="0.25">
      <c r="A6723">
        <v>38344</v>
      </c>
      <c r="B6723" t="s">
        <v>5305</v>
      </c>
      <c r="C6723" t="s">
        <v>443</v>
      </c>
      <c r="D6723" t="s">
        <v>6411</v>
      </c>
      <c r="E6723" t="s">
        <v>6192</v>
      </c>
      <c r="F6723">
        <v>27</v>
      </c>
      <c r="G6723" t="s">
        <v>5837</v>
      </c>
      <c r="H6723" t="s">
        <v>5747</v>
      </c>
      <c r="I6723" t="s">
        <v>5748</v>
      </c>
      <c r="J6723">
        <v>355</v>
      </c>
      <c r="K6723">
        <v>24</v>
      </c>
      <c r="L6723">
        <v>4.2</v>
      </c>
      <c r="M6723" t="s">
        <v>5759</v>
      </c>
      <c r="N6723" t="s">
        <v>5904</v>
      </c>
      <c r="O6723" t="s">
        <v>5874</v>
      </c>
      <c r="P6723" t="s">
        <v>5875</v>
      </c>
      <c r="Q6723" t="s">
        <v>5876</v>
      </c>
      <c r="R6723">
        <v>79216</v>
      </c>
      <c r="S6723" t="s">
        <v>6412</v>
      </c>
      <c r="T6723" t="s">
        <v>6413</v>
      </c>
      <c r="U6723">
        <v>1.5</v>
      </c>
      <c r="V6723" t="s">
        <v>6172</v>
      </c>
      <c r="W6723" t="s">
        <v>5869</v>
      </c>
      <c r="X6723">
        <v>1</v>
      </c>
    </row>
    <row r="6724" spans="1:24" x14ac:dyDescent="0.25">
      <c r="A6724">
        <v>37717</v>
      </c>
      <c r="B6724" t="s">
        <v>2342</v>
      </c>
      <c r="C6724" t="s">
        <v>443</v>
      </c>
      <c r="D6724" t="s">
        <v>6166</v>
      </c>
      <c r="E6724" t="s">
        <v>5872</v>
      </c>
      <c r="F6724">
        <v>20</v>
      </c>
      <c r="G6724" t="s">
        <v>5746</v>
      </c>
      <c r="H6724" t="s">
        <v>5747</v>
      </c>
      <c r="I6724" t="s">
        <v>5748</v>
      </c>
      <c r="J6724">
        <v>473</v>
      </c>
      <c r="K6724">
        <v>24</v>
      </c>
      <c r="L6724">
        <v>6</v>
      </c>
      <c r="M6724" t="s">
        <v>5749</v>
      </c>
      <c r="N6724" t="s">
        <v>5750</v>
      </c>
      <c r="O6724" t="s">
        <v>5751</v>
      </c>
      <c r="P6724" t="s">
        <v>5875</v>
      </c>
      <c r="Q6724" t="s">
        <v>6169</v>
      </c>
      <c r="R6724">
        <v>83493</v>
      </c>
      <c r="S6724" t="s">
        <v>6649</v>
      </c>
      <c r="T6724" t="s">
        <v>6650</v>
      </c>
      <c r="U6724">
        <v>4.2300000000000004</v>
      </c>
      <c r="V6724" t="s">
        <v>6172</v>
      </c>
      <c r="W6724" t="s">
        <v>5869</v>
      </c>
      <c r="X6724">
        <v>1</v>
      </c>
    </row>
    <row r="6725" spans="1:24" x14ac:dyDescent="0.25">
      <c r="A6725">
        <v>35801</v>
      </c>
      <c r="B6725" t="s">
        <v>4548</v>
      </c>
      <c r="C6725" t="s">
        <v>443</v>
      </c>
      <c r="D6725" t="s">
        <v>5871</v>
      </c>
      <c r="E6725" t="s">
        <v>6342</v>
      </c>
      <c r="F6725">
        <v>27</v>
      </c>
      <c r="G6725" t="s">
        <v>5837</v>
      </c>
      <c r="H6725" t="s">
        <v>5747</v>
      </c>
      <c r="I6725" t="s">
        <v>5748</v>
      </c>
      <c r="J6725">
        <v>500</v>
      </c>
      <c r="K6725">
        <v>12</v>
      </c>
      <c r="L6725">
        <v>6.5</v>
      </c>
      <c r="M6725" t="s">
        <v>5749</v>
      </c>
      <c r="N6725" t="s">
        <v>5750</v>
      </c>
      <c r="O6725" t="s">
        <v>5874</v>
      </c>
      <c r="P6725" t="s">
        <v>5875</v>
      </c>
      <c r="Q6725" t="s">
        <v>5876</v>
      </c>
      <c r="R6725">
        <v>86613</v>
      </c>
      <c r="S6725" t="s">
        <v>6449</v>
      </c>
      <c r="T6725" t="s">
        <v>6449</v>
      </c>
      <c r="U6725">
        <v>10.37</v>
      </c>
      <c r="V6725" t="s">
        <v>6172</v>
      </c>
      <c r="W6725" t="s">
        <v>5869</v>
      </c>
      <c r="X6725">
        <v>1</v>
      </c>
    </row>
    <row r="6726" spans="1:24" x14ac:dyDescent="0.25">
      <c r="A6726">
        <v>35801</v>
      </c>
      <c r="B6726" t="s">
        <v>4548</v>
      </c>
      <c r="C6726" t="s">
        <v>443</v>
      </c>
      <c r="D6726" t="s">
        <v>5871</v>
      </c>
      <c r="E6726" t="s">
        <v>6342</v>
      </c>
      <c r="F6726">
        <v>27</v>
      </c>
      <c r="G6726" t="s">
        <v>5837</v>
      </c>
      <c r="H6726" t="s">
        <v>5747</v>
      </c>
      <c r="I6726" t="s">
        <v>5748</v>
      </c>
      <c r="J6726">
        <v>500</v>
      </c>
      <c r="K6726">
        <v>12</v>
      </c>
      <c r="L6726">
        <v>6.5</v>
      </c>
      <c r="M6726" t="s">
        <v>5749</v>
      </c>
      <c r="N6726" t="s">
        <v>5750</v>
      </c>
      <c r="O6726" t="s">
        <v>5874</v>
      </c>
      <c r="P6726" t="s">
        <v>5875</v>
      </c>
      <c r="Q6726" t="s">
        <v>5876</v>
      </c>
      <c r="R6726">
        <v>86613</v>
      </c>
      <c r="S6726" t="s">
        <v>6449</v>
      </c>
      <c r="T6726" t="s">
        <v>6449</v>
      </c>
      <c r="U6726">
        <v>10.37</v>
      </c>
      <c r="V6726" t="s">
        <v>6172</v>
      </c>
      <c r="W6726" t="s">
        <v>5869</v>
      </c>
      <c r="X6726">
        <v>1</v>
      </c>
    </row>
    <row r="6727" spans="1:24" x14ac:dyDescent="0.25">
      <c r="A6727">
        <v>35805</v>
      </c>
      <c r="B6727" t="s">
        <v>4549</v>
      </c>
      <c r="C6727" t="s">
        <v>443</v>
      </c>
      <c r="D6727" t="s">
        <v>5871</v>
      </c>
      <c r="E6727" t="s">
        <v>6192</v>
      </c>
      <c r="F6727">
        <v>27</v>
      </c>
      <c r="G6727" t="s">
        <v>5837</v>
      </c>
      <c r="H6727" t="s">
        <v>5747</v>
      </c>
      <c r="I6727" t="s">
        <v>5748</v>
      </c>
      <c r="J6727">
        <v>473</v>
      </c>
      <c r="K6727">
        <v>24</v>
      </c>
      <c r="L6727">
        <v>4.5999999999999996</v>
      </c>
      <c r="M6727" t="s">
        <v>5749</v>
      </c>
      <c r="N6727" t="s">
        <v>5750</v>
      </c>
      <c r="O6727" t="s">
        <v>5874</v>
      </c>
      <c r="P6727" t="s">
        <v>5875</v>
      </c>
      <c r="Q6727" t="s">
        <v>5876</v>
      </c>
      <c r="R6727">
        <v>86613</v>
      </c>
      <c r="S6727" t="s">
        <v>6449</v>
      </c>
      <c r="T6727" t="s">
        <v>6449</v>
      </c>
      <c r="U6727">
        <v>4.28</v>
      </c>
      <c r="V6727" t="s">
        <v>6172</v>
      </c>
      <c r="W6727" t="s">
        <v>5869</v>
      </c>
      <c r="X6727">
        <v>1</v>
      </c>
    </row>
    <row r="6728" spans="1:24" x14ac:dyDescent="0.25">
      <c r="A6728">
        <v>35805</v>
      </c>
      <c r="B6728" t="s">
        <v>4549</v>
      </c>
      <c r="C6728" t="s">
        <v>443</v>
      </c>
      <c r="D6728" t="s">
        <v>5871</v>
      </c>
      <c r="E6728" t="s">
        <v>6192</v>
      </c>
      <c r="F6728">
        <v>27</v>
      </c>
      <c r="G6728" t="s">
        <v>5837</v>
      </c>
      <c r="H6728" t="s">
        <v>5747</v>
      </c>
      <c r="I6728" t="s">
        <v>5748</v>
      </c>
      <c r="J6728">
        <v>473</v>
      </c>
      <c r="K6728">
        <v>24</v>
      </c>
      <c r="L6728">
        <v>4.5999999999999996</v>
      </c>
      <c r="M6728" t="s">
        <v>5749</v>
      </c>
      <c r="N6728" t="s">
        <v>5750</v>
      </c>
      <c r="O6728" t="s">
        <v>5874</v>
      </c>
      <c r="P6728" t="s">
        <v>5875</v>
      </c>
      <c r="Q6728" t="s">
        <v>5876</v>
      </c>
      <c r="R6728">
        <v>86613</v>
      </c>
      <c r="S6728" t="s">
        <v>6449</v>
      </c>
      <c r="T6728" t="s">
        <v>6449</v>
      </c>
      <c r="U6728">
        <v>4.28</v>
      </c>
      <c r="V6728" t="s">
        <v>6172</v>
      </c>
      <c r="W6728" t="s">
        <v>5869</v>
      </c>
      <c r="X6728">
        <v>1</v>
      </c>
    </row>
    <row r="6729" spans="1:24" x14ac:dyDescent="0.25">
      <c r="A6729">
        <v>35807</v>
      </c>
      <c r="B6729" t="s">
        <v>4550</v>
      </c>
      <c r="C6729" t="s">
        <v>443</v>
      </c>
      <c r="D6729" t="s">
        <v>5871</v>
      </c>
      <c r="E6729" t="s">
        <v>6192</v>
      </c>
      <c r="F6729">
        <v>27</v>
      </c>
      <c r="G6729" t="s">
        <v>5837</v>
      </c>
      <c r="H6729" t="s">
        <v>5747</v>
      </c>
      <c r="I6729" t="s">
        <v>5748</v>
      </c>
      <c r="J6729">
        <v>500</v>
      </c>
      <c r="K6729">
        <v>12</v>
      </c>
      <c r="L6729">
        <v>7.2</v>
      </c>
      <c r="M6729" t="s">
        <v>5749</v>
      </c>
      <c r="N6729" t="s">
        <v>5750</v>
      </c>
      <c r="O6729" t="s">
        <v>5874</v>
      </c>
      <c r="P6729" t="s">
        <v>5875</v>
      </c>
      <c r="Q6729" t="s">
        <v>5876</v>
      </c>
      <c r="R6729">
        <v>86613</v>
      </c>
      <c r="S6729" t="s">
        <v>6449</v>
      </c>
      <c r="T6729" t="s">
        <v>6449</v>
      </c>
      <c r="U6729">
        <v>10.37</v>
      </c>
      <c r="V6729" t="s">
        <v>6172</v>
      </c>
      <c r="W6729" t="s">
        <v>5869</v>
      </c>
      <c r="X6729">
        <v>1</v>
      </c>
    </row>
    <row r="6730" spans="1:24" x14ac:dyDescent="0.25">
      <c r="A6730">
        <v>35807</v>
      </c>
      <c r="B6730" t="s">
        <v>4550</v>
      </c>
      <c r="C6730" t="s">
        <v>443</v>
      </c>
      <c r="D6730" t="s">
        <v>5871</v>
      </c>
      <c r="E6730" t="s">
        <v>6192</v>
      </c>
      <c r="F6730">
        <v>27</v>
      </c>
      <c r="G6730" t="s">
        <v>5837</v>
      </c>
      <c r="H6730" t="s">
        <v>5747</v>
      </c>
      <c r="I6730" t="s">
        <v>5748</v>
      </c>
      <c r="J6730">
        <v>500</v>
      </c>
      <c r="K6730">
        <v>12</v>
      </c>
      <c r="L6730">
        <v>7.2</v>
      </c>
      <c r="M6730" t="s">
        <v>5749</v>
      </c>
      <c r="N6730" t="s">
        <v>5750</v>
      </c>
      <c r="O6730" t="s">
        <v>5874</v>
      </c>
      <c r="P6730" t="s">
        <v>5875</v>
      </c>
      <c r="Q6730" t="s">
        <v>5876</v>
      </c>
      <c r="R6730">
        <v>86613</v>
      </c>
      <c r="S6730" t="s">
        <v>6449</v>
      </c>
      <c r="T6730" t="s">
        <v>6449</v>
      </c>
      <c r="U6730">
        <v>10.37</v>
      </c>
      <c r="V6730" t="s">
        <v>6172</v>
      </c>
      <c r="W6730" t="s">
        <v>5869</v>
      </c>
      <c r="X6730">
        <v>1</v>
      </c>
    </row>
    <row r="6731" spans="1:24" x14ac:dyDescent="0.25">
      <c r="A6731">
        <v>36509</v>
      </c>
      <c r="B6731" t="s">
        <v>4684</v>
      </c>
      <c r="C6731" t="s">
        <v>443</v>
      </c>
      <c r="D6731" t="s">
        <v>6528</v>
      </c>
      <c r="E6731" t="s">
        <v>6192</v>
      </c>
      <c r="F6731">
        <v>27</v>
      </c>
      <c r="G6731" t="s">
        <v>5837</v>
      </c>
      <c r="H6731" t="s">
        <v>5747</v>
      </c>
      <c r="I6731" t="s">
        <v>5748</v>
      </c>
      <c r="J6731">
        <v>473</v>
      </c>
      <c r="K6731">
        <v>24</v>
      </c>
      <c r="L6731">
        <v>5.5</v>
      </c>
      <c r="M6731" t="s">
        <v>5749</v>
      </c>
      <c r="N6731" t="s">
        <v>5750</v>
      </c>
      <c r="O6731" t="s">
        <v>5874</v>
      </c>
      <c r="P6731" t="s">
        <v>5875</v>
      </c>
      <c r="Q6731" t="s">
        <v>5876</v>
      </c>
      <c r="R6731">
        <v>97</v>
      </c>
      <c r="S6731" t="s">
        <v>6529</v>
      </c>
      <c r="T6731" t="s">
        <v>6529</v>
      </c>
      <c r="U6731">
        <v>4</v>
      </c>
      <c r="V6731" t="s">
        <v>6172</v>
      </c>
      <c r="W6731" t="s">
        <v>5869</v>
      </c>
      <c r="X6731">
        <v>1</v>
      </c>
    </row>
    <row r="6732" spans="1:24" x14ac:dyDescent="0.25">
      <c r="A6732">
        <v>36509</v>
      </c>
      <c r="B6732" t="s">
        <v>4684</v>
      </c>
      <c r="C6732" t="s">
        <v>443</v>
      </c>
      <c r="D6732" t="s">
        <v>6528</v>
      </c>
      <c r="E6732" t="s">
        <v>6192</v>
      </c>
      <c r="F6732">
        <v>27</v>
      </c>
      <c r="G6732" t="s">
        <v>5837</v>
      </c>
      <c r="H6732" t="s">
        <v>5747</v>
      </c>
      <c r="I6732" t="s">
        <v>5748</v>
      </c>
      <c r="J6732">
        <v>473</v>
      </c>
      <c r="K6732">
        <v>24</v>
      </c>
      <c r="L6732">
        <v>5.5</v>
      </c>
      <c r="M6732" t="s">
        <v>5749</v>
      </c>
      <c r="N6732" t="s">
        <v>5750</v>
      </c>
      <c r="O6732" t="s">
        <v>5874</v>
      </c>
      <c r="P6732" t="s">
        <v>5875</v>
      </c>
      <c r="Q6732" t="s">
        <v>5876</v>
      </c>
      <c r="R6732">
        <v>97</v>
      </c>
      <c r="S6732" t="s">
        <v>6529</v>
      </c>
      <c r="T6732" t="s">
        <v>6529</v>
      </c>
      <c r="U6732">
        <v>4</v>
      </c>
      <c r="V6732" t="s">
        <v>6172</v>
      </c>
      <c r="W6732" t="s">
        <v>5869</v>
      </c>
      <c r="X6732">
        <v>1</v>
      </c>
    </row>
    <row r="6733" spans="1:24" x14ac:dyDescent="0.25">
      <c r="A6733">
        <v>36510</v>
      </c>
      <c r="B6733" t="s">
        <v>4685</v>
      </c>
      <c r="C6733" t="s">
        <v>443</v>
      </c>
      <c r="D6733" t="s">
        <v>6528</v>
      </c>
      <c r="E6733" t="s">
        <v>6192</v>
      </c>
      <c r="F6733">
        <v>27</v>
      </c>
      <c r="G6733" t="s">
        <v>5837</v>
      </c>
      <c r="H6733" t="s">
        <v>5747</v>
      </c>
      <c r="I6733" t="s">
        <v>5748</v>
      </c>
      <c r="J6733">
        <v>750</v>
      </c>
      <c r="K6733">
        <v>12</v>
      </c>
      <c r="L6733">
        <v>5.5</v>
      </c>
      <c r="M6733" t="s">
        <v>5749</v>
      </c>
      <c r="N6733" t="s">
        <v>5750</v>
      </c>
      <c r="O6733" t="s">
        <v>5874</v>
      </c>
      <c r="P6733" t="s">
        <v>5875</v>
      </c>
      <c r="Q6733" t="s">
        <v>5876</v>
      </c>
      <c r="R6733">
        <v>97</v>
      </c>
      <c r="S6733" t="s">
        <v>6529</v>
      </c>
      <c r="T6733" t="s">
        <v>6529</v>
      </c>
      <c r="U6733">
        <v>5</v>
      </c>
      <c r="V6733" t="s">
        <v>5755</v>
      </c>
      <c r="W6733" t="s">
        <v>5869</v>
      </c>
      <c r="X6733">
        <v>1</v>
      </c>
    </row>
    <row r="6734" spans="1:24" x14ac:dyDescent="0.25">
      <c r="A6734">
        <v>36510</v>
      </c>
      <c r="B6734" t="s">
        <v>4685</v>
      </c>
      <c r="C6734" t="s">
        <v>443</v>
      </c>
      <c r="D6734" t="s">
        <v>6528</v>
      </c>
      <c r="E6734" t="s">
        <v>6192</v>
      </c>
      <c r="F6734">
        <v>27</v>
      </c>
      <c r="G6734" t="s">
        <v>5837</v>
      </c>
      <c r="H6734" t="s">
        <v>5747</v>
      </c>
      <c r="I6734" t="s">
        <v>5748</v>
      </c>
      <c r="J6734">
        <v>750</v>
      </c>
      <c r="K6734">
        <v>12</v>
      </c>
      <c r="L6734">
        <v>5.5</v>
      </c>
      <c r="M6734" t="s">
        <v>5749</v>
      </c>
      <c r="N6734" t="s">
        <v>5750</v>
      </c>
      <c r="O6734" t="s">
        <v>5874</v>
      </c>
      <c r="P6734" t="s">
        <v>5875</v>
      </c>
      <c r="Q6734" t="s">
        <v>5876</v>
      </c>
      <c r="R6734">
        <v>97</v>
      </c>
      <c r="S6734" t="s">
        <v>6529</v>
      </c>
      <c r="T6734" t="s">
        <v>6529</v>
      </c>
      <c r="U6734">
        <v>5</v>
      </c>
      <c r="V6734" t="s">
        <v>5755</v>
      </c>
      <c r="W6734" t="s">
        <v>5869</v>
      </c>
      <c r="X6734">
        <v>1</v>
      </c>
    </row>
    <row r="6735" spans="1:24" x14ac:dyDescent="0.25">
      <c r="A6735">
        <v>38084</v>
      </c>
      <c r="B6735" t="s">
        <v>5104</v>
      </c>
      <c r="C6735" t="s">
        <v>442</v>
      </c>
      <c r="D6735" t="s">
        <v>5886</v>
      </c>
      <c r="E6735" t="s">
        <v>5966</v>
      </c>
      <c r="F6735">
        <v>20</v>
      </c>
      <c r="G6735" t="s">
        <v>5746</v>
      </c>
      <c r="H6735" t="s">
        <v>5747</v>
      </c>
      <c r="I6735" t="s">
        <v>5748</v>
      </c>
      <c r="J6735">
        <v>3000</v>
      </c>
      <c r="K6735">
        <v>4</v>
      </c>
      <c r="L6735">
        <v>13.5</v>
      </c>
      <c r="M6735" t="s">
        <v>5759</v>
      </c>
      <c r="N6735" t="s">
        <v>5915</v>
      </c>
      <c r="O6735" t="s">
        <v>5761</v>
      </c>
      <c r="P6735" t="s">
        <v>6002</v>
      </c>
      <c r="Q6735" t="s">
        <v>5917</v>
      </c>
      <c r="R6735">
        <v>87015</v>
      </c>
      <c r="S6735" t="s">
        <v>6298</v>
      </c>
      <c r="T6735" t="s">
        <v>6298</v>
      </c>
      <c r="U6735">
        <v>41.99</v>
      </c>
      <c r="V6735" t="s">
        <v>5960</v>
      </c>
      <c r="W6735" t="s">
        <v>5765</v>
      </c>
      <c r="X6735">
        <v>1</v>
      </c>
    </row>
    <row r="6736" spans="1:24" x14ac:dyDescent="0.25">
      <c r="A6736">
        <v>37487</v>
      </c>
      <c r="B6736" t="s">
        <v>4836</v>
      </c>
      <c r="C6736" t="s">
        <v>443</v>
      </c>
      <c r="D6736" t="s">
        <v>6654</v>
      </c>
      <c r="E6736" t="s">
        <v>5872</v>
      </c>
      <c r="F6736">
        <v>27</v>
      </c>
      <c r="G6736" t="s">
        <v>5837</v>
      </c>
      <c r="H6736" t="s">
        <v>5747</v>
      </c>
      <c r="I6736" t="s">
        <v>5748</v>
      </c>
      <c r="J6736">
        <v>473</v>
      </c>
      <c r="K6736">
        <v>24</v>
      </c>
      <c r="L6736">
        <v>6</v>
      </c>
      <c r="M6736" t="s">
        <v>5749</v>
      </c>
      <c r="N6736" t="s">
        <v>5750</v>
      </c>
      <c r="O6736" t="s">
        <v>5874</v>
      </c>
      <c r="P6736" t="s">
        <v>5875</v>
      </c>
      <c r="Q6736" t="s">
        <v>5876</v>
      </c>
      <c r="R6736">
        <v>90002</v>
      </c>
      <c r="S6736" t="s">
        <v>6655</v>
      </c>
      <c r="T6736" t="s">
        <v>6656</v>
      </c>
      <c r="U6736">
        <v>4.1500000000000004</v>
      </c>
      <c r="V6736" t="s">
        <v>6172</v>
      </c>
      <c r="W6736" t="s">
        <v>5869</v>
      </c>
      <c r="X6736">
        <v>1</v>
      </c>
    </row>
    <row r="6737" spans="1:24" x14ac:dyDescent="0.25">
      <c r="A6737">
        <v>37487</v>
      </c>
      <c r="B6737" t="s">
        <v>4836</v>
      </c>
      <c r="C6737" t="s">
        <v>443</v>
      </c>
      <c r="D6737" t="s">
        <v>6654</v>
      </c>
      <c r="E6737" t="s">
        <v>5872</v>
      </c>
      <c r="F6737">
        <v>27</v>
      </c>
      <c r="G6737" t="s">
        <v>5837</v>
      </c>
      <c r="H6737" t="s">
        <v>5747</v>
      </c>
      <c r="I6737" t="s">
        <v>5748</v>
      </c>
      <c r="J6737">
        <v>473</v>
      </c>
      <c r="K6737">
        <v>24</v>
      </c>
      <c r="L6737">
        <v>6</v>
      </c>
      <c r="M6737" t="s">
        <v>5749</v>
      </c>
      <c r="N6737" t="s">
        <v>5750</v>
      </c>
      <c r="O6737" t="s">
        <v>5874</v>
      </c>
      <c r="P6737" t="s">
        <v>5875</v>
      </c>
      <c r="Q6737" t="s">
        <v>5876</v>
      </c>
      <c r="R6737">
        <v>90002</v>
      </c>
      <c r="S6737" t="s">
        <v>6655</v>
      </c>
      <c r="T6737" t="s">
        <v>6656</v>
      </c>
      <c r="U6737">
        <v>4.1500000000000004</v>
      </c>
      <c r="V6737" t="s">
        <v>6172</v>
      </c>
      <c r="W6737" t="s">
        <v>5869</v>
      </c>
      <c r="X6737">
        <v>1</v>
      </c>
    </row>
    <row r="6738" spans="1:24" x14ac:dyDescent="0.25">
      <c r="A6738">
        <v>37334</v>
      </c>
      <c r="B6738" t="s">
        <v>4924</v>
      </c>
      <c r="C6738" t="s">
        <v>443</v>
      </c>
      <c r="D6738" t="s">
        <v>6612</v>
      </c>
      <c r="E6738" t="s">
        <v>6342</v>
      </c>
      <c r="F6738">
        <v>27</v>
      </c>
      <c r="G6738" t="s">
        <v>5837</v>
      </c>
      <c r="H6738" t="s">
        <v>5747</v>
      </c>
      <c r="I6738" t="s">
        <v>5748</v>
      </c>
      <c r="J6738">
        <v>473</v>
      </c>
      <c r="K6738">
        <v>24</v>
      </c>
      <c r="L6738">
        <v>5</v>
      </c>
      <c r="M6738" t="s">
        <v>5749</v>
      </c>
      <c r="N6738" t="s">
        <v>5750</v>
      </c>
      <c r="O6738" t="s">
        <v>5874</v>
      </c>
      <c r="P6738" t="s">
        <v>5875</v>
      </c>
      <c r="Q6738" t="s">
        <v>5876</v>
      </c>
      <c r="R6738">
        <v>90000</v>
      </c>
      <c r="S6738" t="s">
        <v>6613</v>
      </c>
      <c r="T6738" t="s">
        <v>6613</v>
      </c>
      <c r="U6738">
        <v>4.49</v>
      </c>
      <c r="V6738" t="s">
        <v>6172</v>
      </c>
      <c r="W6738" t="s">
        <v>5869</v>
      </c>
      <c r="X6738">
        <v>1</v>
      </c>
    </row>
    <row r="6739" spans="1:24" x14ac:dyDescent="0.25">
      <c r="A6739">
        <v>37334</v>
      </c>
      <c r="B6739" t="s">
        <v>4924</v>
      </c>
      <c r="C6739" t="s">
        <v>443</v>
      </c>
      <c r="D6739" t="s">
        <v>6612</v>
      </c>
      <c r="E6739" t="s">
        <v>6342</v>
      </c>
      <c r="F6739">
        <v>27</v>
      </c>
      <c r="G6739" t="s">
        <v>5837</v>
      </c>
      <c r="H6739" t="s">
        <v>5747</v>
      </c>
      <c r="I6739" t="s">
        <v>5748</v>
      </c>
      <c r="J6739">
        <v>473</v>
      </c>
      <c r="K6739">
        <v>24</v>
      </c>
      <c r="L6739">
        <v>5</v>
      </c>
      <c r="M6739" t="s">
        <v>5749</v>
      </c>
      <c r="N6739" t="s">
        <v>5750</v>
      </c>
      <c r="O6739" t="s">
        <v>5874</v>
      </c>
      <c r="P6739" t="s">
        <v>5875</v>
      </c>
      <c r="Q6739" t="s">
        <v>5876</v>
      </c>
      <c r="R6739">
        <v>90000</v>
      </c>
      <c r="S6739" t="s">
        <v>6613</v>
      </c>
      <c r="T6739" t="s">
        <v>6613</v>
      </c>
      <c r="U6739">
        <v>4.49</v>
      </c>
      <c r="V6739" t="s">
        <v>6172</v>
      </c>
      <c r="W6739" t="s">
        <v>5869</v>
      </c>
      <c r="X6739">
        <v>1</v>
      </c>
    </row>
    <row r="6740" spans="1:24" x14ac:dyDescent="0.25">
      <c r="A6740">
        <v>38096</v>
      </c>
      <c r="B6740" t="s">
        <v>5112</v>
      </c>
      <c r="C6740" t="s">
        <v>444</v>
      </c>
      <c r="D6740" t="s">
        <v>6185</v>
      </c>
      <c r="E6740" t="s">
        <v>6395</v>
      </c>
      <c r="F6740">
        <v>10</v>
      </c>
      <c r="G6740" t="s">
        <v>5767</v>
      </c>
      <c r="H6740" t="s">
        <v>5747</v>
      </c>
      <c r="I6740" t="s">
        <v>5748</v>
      </c>
      <c r="J6740">
        <v>1420</v>
      </c>
      <c r="K6740">
        <v>6</v>
      </c>
      <c r="L6740">
        <v>5</v>
      </c>
      <c r="M6740" t="s">
        <v>5749</v>
      </c>
      <c r="N6740" t="s">
        <v>5750</v>
      </c>
      <c r="O6740" t="s">
        <v>5751</v>
      </c>
      <c r="P6740" t="s">
        <v>6283</v>
      </c>
      <c r="Q6740" t="s">
        <v>6187</v>
      </c>
      <c r="R6740">
        <v>42015</v>
      </c>
      <c r="S6740" t="s">
        <v>5956</v>
      </c>
      <c r="T6740" t="s">
        <v>5957</v>
      </c>
      <c r="U6740">
        <v>11.99</v>
      </c>
      <c r="V6740" t="s">
        <v>6172</v>
      </c>
      <c r="W6740" t="s">
        <v>5869</v>
      </c>
      <c r="X6740">
        <v>4</v>
      </c>
    </row>
    <row r="6741" spans="1:24" x14ac:dyDescent="0.25">
      <c r="A6741">
        <v>38382</v>
      </c>
      <c r="B6741" t="s">
        <v>5322</v>
      </c>
      <c r="C6741" t="s">
        <v>441</v>
      </c>
      <c r="D6741" t="s">
        <v>5798</v>
      </c>
      <c r="E6741" t="s">
        <v>5881</v>
      </c>
      <c r="F6741">
        <v>10</v>
      </c>
      <c r="G6741" t="s">
        <v>5767</v>
      </c>
      <c r="H6741" t="s">
        <v>5747</v>
      </c>
      <c r="I6741" t="s">
        <v>5748</v>
      </c>
      <c r="J6741">
        <v>750</v>
      </c>
      <c r="K6741">
        <v>12</v>
      </c>
      <c r="L6741">
        <v>30</v>
      </c>
      <c r="M6741" t="s">
        <v>5759</v>
      </c>
      <c r="N6741" t="s">
        <v>5885</v>
      </c>
      <c r="O6741" t="s">
        <v>5790</v>
      </c>
      <c r="P6741" t="s">
        <v>5752</v>
      </c>
      <c r="Q6741" t="s">
        <v>5883</v>
      </c>
      <c r="R6741">
        <v>63255</v>
      </c>
      <c r="S6741" t="s">
        <v>5773</v>
      </c>
      <c r="T6741" t="s">
        <v>5773</v>
      </c>
      <c r="U6741">
        <v>25.99</v>
      </c>
      <c r="V6741" t="s">
        <v>5755</v>
      </c>
      <c r="W6741" t="s">
        <v>5765</v>
      </c>
      <c r="X6741">
        <v>1</v>
      </c>
    </row>
    <row r="6742" spans="1:24" x14ac:dyDescent="0.25">
      <c r="A6742">
        <v>37698</v>
      </c>
      <c r="B6742" t="s">
        <v>5093</v>
      </c>
      <c r="C6742" t="s">
        <v>444</v>
      </c>
      <c r="D6742" t="s">
        <v>6185</v>
      </c>
      <c r="E6742" t="s">
        <v>6395</v>
      </c>
      <c r="F6742">
        <v>10</v>
      </c>
      <c r="G6742" t="s">
        <v>5767</v>
      </c>
      <c r="H6742" t="s">
        <v>5747</v>
      </c>
      <c r="I6742" t="s">
        <v>5748</v>
      </c>
      <c r="J6742">
        <v>355</v>
      </c>
      <c r="K6742">
        <v>24</v>
      </c>
      <c r="L6742">
        <v>6</v>
      </c>
      <c r="M6742" t="s">
        <v>5749</v>
      </c>
      <c r="N6742" t="s">
        <v>5750</v>
      </c>
      <c r="O6742" t="s">
        <v>5751</v>
      </c>
      <c r="P6742" t="s">
        <v>6163</v>
      </c>
      <c r="Q6742" t="s">
        <v>6396</v>
      </c>
      <c r="R6742">
        <v>42004</v>
      </c>
      <c r="S6742" t="s">
        <v>5946</v>
      </c>
      <c r="T6742" t="s">
        <v>5946</v>
      </c>
      <c r="U6742">
        <v>3.45</v>
      </c>
      <c r="V6742" t="s">
        <v>6172</v>
      </c>
      <c r="W6742" t="s">
        <v>5869</v>
      </c>
      <c r="X6742">
        <v>1</v>
      </c>
    </row>
    <row r="6743" spans="1:24" x14ac:dyDescent="0.25">
      <c r="A6743">
        <v>37772</v>
      </c>
      <c r="B6743" t="s">
        <v>5097</v>
      </c>
      <c r="C6743" t="s">
        <v>443</v>
      </c>
      <c r="D6743" t="s">
        <v>6166</v>
      </c>
      <c r="E6743" t="s">
        <v>5872</v>
      </c>
      <c r="F6743">
        <v>10</v>
      </c>
      <c r="G6743" t="s">
        <v>5767</v>
      </c>
      <c r="H6743" t="s">
        <v>5747</v>
      </c>
      <c r="I6743" t="s">
        <v>5748</v>
      </c>
      <c r="J6743">
        <v>500</v>
      </c>
      <c r="K6743">
        <v>24</v>
      </c>
      <c r="L6743">
        <v>8.6</v>
      </c>
      <c r="M6743" t="s">
        <v>5759</v>
      </c>
      <c r="N6743" t="s">
        <v>5896</v>
      </c>
      <c r="O6743" t="s">
        <v>5761</v>
      </c>
      <c r="P6743" t="s">
        <v>5875</v>
      </c>
      <c r="Q6743" t="s">
        <v>6169</v>
      </c>
      <c r="R6743">
        <v>68575</v>
      </c>
      <c r="S6743" t="s">
        <v>6317</v>
      </c>
      <c r="T6743" t="s">
        <v>6171</v>
      </c>
      <c r="U6743">
        <v>3.21</v>
      </c>
      <c r="V6743" t="s">
        <v>6172</v>
      </c>
      <c r="W6743" t="s">
        <v>6173</v>
      </c>
      <c r="X6743">
        <v>1</v>
      </c>
    </row>
    <row r="6744" spans="1:24" x14ac:dyDescent="0.25">
      <c r="A6744">
        <v>37725</v>
      </c>
      <c r="B6744" t="s">
        <v>5099</v>
      </c>
      <c r="C6744" t="s">
        <v>443</v>
      </c>
      <c r="D6744" t="s">
        <v>6166</v>
      </c>
      <c r="E6744" t="s">
        <v>6342</v>
      </c>
      <c r="F6744">
        <v>10</v>
      </c>
      <c r="G6744" t="s">
        <v>5767</v>
      </c>
      <c r="H6744" t="s">
        <v>5747</v>
      </c>
      <c r="I6744" t="s">
        <v>5748</v>
      </c>
      <c r="J6744">
        <v>500</v>
      </c>
      <c r="K6744">
        <v>24</v>
      </c>
      <c r="L6744">
        <v>2.5</v>
      </c>
      <c r="M6744" t="s">
        <v>5759</v>
      </c>
      <c r="N6744" t="s">
        <v>5846</v>
      </c>
      <c r="O6744" t="s">
        <v>5751</v>
      </c>
      <c r="P6744" t="s">
        <v>6168</v>
      </c>
      <c r="Q6744" t="s">
        <v>6169</v>
      </c>
      <c r="R6744">
        <v>82019</v>
      </c>
      <c r="S6744" t="s">
        <v>5877</v>
      </c>
      <c r="T6744" t="s">
        <v>5877</v>
      </c>
      <c r="U6744">
        <v>3.69</v>
      </c>
      <c r="V6744" t="s">
        <v>6172</v>
      </c>
      <c r="W6744" t="s">
        <v>5869</v>
      </c>
      <c r="X6744">
        <v>1</v>
      </c>
    </row>
    <row r="6745" spans="1:24" x14ac:dyDescent="0.25">
      <c r="A6745">
        <v>37666</v>
      </c>
      <c r="B6745" t="s">
        <v>5107</v>
      </c>
      <c r="C6745" t="s">
        <v>444</v>
      </c>
      <c r="D6745" t="s">
        <v>6161</v>
      </c>
      <c r="E6745" t="s">
        <v>6475</v>
      </c>
      <c r="F6745">
        <v>10</v>
      </c>
      <c r="G6745" t="s">
        <v>5767</v>
      </c>
      <c r="H6745" t="s">
        <v>5747</v>
      </c>
      <c r="I6745" t="s">
        <v>5748</v>
      </c>
      <c r="J6745">
        <v>458</v>
      </c>
      <c r="K6745">
        <v>24</v>
      </c>
      <c r="L6745">
        <v>5.5</v>
      </c>
      <c r="M6745" t="s">
        <v>5759</v>
      </c>
      <c r="N6745" t="s">
        <v>6009</v>
      </c>
      <c r="O6745" t="s">
        <v>5751</v>
      </c>
      <c r="P6745" t="s">
        <v>6163</v>
      </c>
      <c r="Q6745" t="s">
        <v>6473</v>
      </c>
      <c r="R6745">
        <v>65513</v>
      </c>
      <c r="S6745" t="s">
        <v>6165</v>
      </c>
      <c r="T6745" t="s">
        <v>5844</v>
      </c>
      <c r="U6745">
        <v>3.39</v>
      </c>
      <c r="V6745" t="s">
        <v>6172</v>
      </c>
      <c r="W6745" t="s">
        <v>5756</v>
      </c>
      <c r="X6745">
        <v>1</v>
      </c>
    </row>
    <row r="6746" spans="1:24" x14ac:dyDescent="0.25">
      <c r="A6746">
        <v>35914</v>
      </c>
      <c r="B6746" t="s">
        <v>4669</v>
      </c>
      <c r="C6746" t="s">
        <v>441</v>
      </c>
      <c r="D6746" t="s">
        <v>5811</v>
      </c>
      <c r="E6746" t="s">
        <v>5831</v>
      </c>
      <c r="F6746">
        <v>20</v>
      </c>
      <c r="G6746" t="s">
        <v>5746</v>
      </c>
      <c r="H6746" t="s">
        <v>5747</v>
      </c>
      <c r="I6746" t="s">
        <v>5748</v>
      </c>
      <c r="J6746">
        <v>750</v>
      </c>
      <c r="K6746">
        <v>12</v>
      </c>
      <c r="L6746">
        <v>35</v>
      </c>
      <c r="M6746" t="s">
        <v>5759</v>
      </c>
      <c r="N6746" t="s">
        <v>5801</v>
      </c>
      <c r="O6746" t="s">
        <v>5790</v>
      </c>
      <c r="P6746" t="s">
        <v>5762</v>
      </c>
      <c r="Q6746" t="s">
        <v>5814</v>
      </c>
      <c r="R6746">
        <v>43032</v>
      </c>
      <c r="S6746" t="s">
        <v>6454</v>
      </c>
      <c r="T6746" t="s">
        <v>5794</v>
      </c>
      <c r="U6746">
        <v>35.99</v>
      </c>
      <c r="V6746" t="s">
        <v>5755</v>
      </c>
      <c r="W6746" t="s">
        <v>5765</v>
      </c>
      <c r="X6746">
        <v>1</v>
      </c>
    </row>
    <row r="6747" spans="1:24" x14ac:dyDescent="0.25">
      <c r="A6747">
        <v>38336</v>
      </c>
      <c r="B6747" t="s">
        <v>5303</v>
      </c>
      <c r="C6747" t="s">
        <v>444</v>
      </c>
      <c r="D6747" t="s">
        <v>6161</v>
      </c>
      <c r="E6747" t="s">
        <v>6395</v>
      </c>
      <c r="F6747">
        <v>10</v>
      </c>
      <c r="G6747" t="s">
        <v>5767</v>
      </c>
      <c r="H6747" t="s">
        <v>5747</v>
      </c>
      <c r="I6747" t="s">
        <v>5748</v>
      </c>
      <c r="J6747">
        <v>2130</v>
      </c>
      <c r="K6747">
        <v>4</v>
      </c>
      <c r="L6747">
        <v>4.5</v>
      </c>
      <c r="M6747" t="s">
        <v>5749</v>
      </c>
      <c r="N6747" t="s">
        <v>5750</v>
      </c>
      <c r="O6747" t="s">
        <v>5790</v>
      </c>
      <c r="P6747" t="s">
        <v>6163</v>
      </c>
      <c r="Q6747" t="s">
        <v>6396</v>
      </c>
      <c r="R6747">
        <v>80078</v>
      </c>
      <c r="S6747" t="s">
        <v>6736</v>
      </c>
      <c r="T6747" t="s">
        <v>6179</v>
      </c>
      <c r="U6747">
        <v>15.99</v>
      </c>
      <c r="V6747" t="s">
        <v>6172</v>
      </c>
      <c r="W6747" t="s">
        <v>5869</v>
      </c>
      <c r="X6747">
        <v>6</v>
      </c>
    </row>
    <row r="6748" spans="1:24" x14ac:dyDescent="0.25">
      <c r="A6748">
        <v>37155</v>
      </c>
      <c r="B6748" t="s">
        <v>4876</v>
      </c>
      <c r="C6748" t="s">
        <v>442</v>
      </c>
      <c r="D6748" t="s">
        <v>5886</v>
      </c>
      <c r="E6748" t="s">
        <v>5966</v>
      </c>
      <c r="F6748">
        <v>22</v>
      </c>
      <c r="G6748" t="s">
        <v>5816</v>
      </c>
      <c r="H6748" t="s">
        <v>5747</v>
      </c>
      <c r="I6748" t="s">
        <v>5748</v>
      </c>
      <c r="J6748">
        <v>750</v>
      </c>
      <c r="K6748">
        <v>6</v>
      </c>
      <c r="L6748">
        <v>14</v>
      </c>
      <c r="M6748" t="s">
        <v>5759</v>
      </c>
      <c r="N6748" t="s">
        <v>5888</v>
      </c>
      <c r="O6748" t="s">
        <v>5761</v>
      </c>
      <c r="P6748" t="s">
        <v>5889</v>
      </c>
      <c r="Q6748" t="s">
        <v>5890</v>
      </c>
      <c r="R6748">
        <v>50952</v>
      </c>
      <c r="S6748" t="s">
        <v>6237</v>
      </c>
      <c r="T6748" t="s">
        <v>5972</v>
      </c>
      <c r="U6748">
        <v>49.99</v>
      </c>
      <c r="V6748" t="s">
        <v>5755</v>
      </c>
      <c r="W6748" t="s">
        <v>5765</v>
      </c>
      <c r="X6748">
        <v>1</v>
      </c>
    </row>
    <row r="6749" spans="1:24" x14ac:dyDescent="0.25">
      <c r="A6749">
        <v>36675</v>
      </c>
      <c r="B6749" t="s">
        <v>4666</v>
      </c>
      <c r="C6749" t="s">
        <v>441</v>
      </c>
      <c r="D6749" t="s">
        <v>5798</v>
      </c>
      <c r="E6749" t="s">
        <v>5881</v>
      </c>
      <c r="F6749">
        <v>20</v>
      </c>
      <c r="G6749" t="s">
        <v>5746</v>
      </c>
      <c r="H6749" t="s">
        <v>5747</v>
      </c>
      <c r="I6749" t="s">
        <v>5748</v>
      </c>
      <c r="J6749">
        <v>750</v>
      </c>
      <c r="K6749">
        <v>18</v>
      </c>
      <c r="L6749">
        <v>30</v>
      </c>
      <c r="M6749" t="s">
        <v>5749</v>
      </c>
      <c r="N6749" t="s">
        <v>5750</v>
      </c>
      <c r="O6749" t="s">
        <v>5751</v>
      </c>
      <c r="P6749" t="s">
        <v>5752</v>
      </c>
      <c r="Q6749" t="s">
        <v>5883</v>
      </c>
      <c r="R6749">
        <v>92082</v>
      </c>
      <c r="S6749" t="s">
        <v>6705</v>
      </c>
      <c r="T6749" t="s">
        <v>6706</v>
      </c>
      <c r="U6749">
        <v>24.49</v>
      </c>
      <c r="V6749" t="s">
        <v>6582</v>
      </c>
      <c r="W6749" t="s">
        <v>5869</v>
      </c>
      <c r="X6749">
        <v>1</v>
      </c>
    </row>
    <row r="6750" spans="1:24" x14ac:dyDescent="0.25">
      <c r="A6750">
        <v>38363</v>
      </c>
      <c r="B6750" t="s">
        <v>5315</v>
      </c>
      <c r="C6750" t="s">
        <v>443</v>
      </c>
      <c r="D6750" t="s">
        <v>6411</v>
      </c>
      <c r="E6750" t="s">
        <v>5872</v>
      </c>
      <c r="F6750">
        <v>27</v>
      </c>
      <c r="G6750" t="s">
        <v>5837</v>
      </c>
      <c r="H6750" t="s">
        <v>5747</v>
      </c>
      <c r="I6750" t="s">
        <v>5748</v>
      </c>
      <c r="J6750">
        <v>375</v>
      </c>
      <c r="K6750">
        <v>12</v>
      </c>
      <c r="L6750">
        <v>7</v>
      </c>
      <c r="M6750" t="s">
        <v>5759</v>
      </c>
      <c r="N6750" t="s">
        <v>5873</v>
      </c>
      <c r="O6750" t="s">
        <v>5874</v>
      </c>
      <c r="P6750" t="s">
        <v>5875</v>
      </c>
      <c r="Q6750" t="s">
        <v>5876</v>
      </c>
      <c r="R6750">
        <v>79216</v>
      </c>
      <c r="S6750" t="s">
        <v>6412</v>
      </c>
      <c r="T6750" t="s">
        <v>6413</v>
      </c>
      <c r="U6750">
        <v>21.08</v>
      </c>
      <c r="V6750" t="s">
        <v>5755</v>
      </c>
      <c r="W6750" t="s">
        <v>5869</v>
      </c>
      <c r="X6750">
        <v>1</v>
      </c>
    </row>
    <row r="6751" spans="1:24" x14ac:dyDescent="0.25">
      <c r="A6751">
        <v>38363</v>
      </c>
      <c r="B6751" t="s">
        <v>5315</v>
      </c>
      <c r="C6751" t="s">
        <v>443</v>
      </c>
      <c r="D6751" t="s">
        <v>6411</v>
      </c>
      <c r="E6751" t="s">
        <v>5872</v>
      </c>
      <c r="F6751">
        <v>27</v>
      </c>
      <c r="G6751" t="s">
        <v>5837</v>
      </c>
      <c r="H6751" t="s">
        <v>5747</v>
      </c>
      <c r="I6751" t="s">
        <v>5748</v>
      </c>
      <c r="J6751">
        <v>375</v>
      </c>
      <c r="K6751">
        <v>12</v>
      </c>
      <c r="L6751">
        <v>7</v>
      </c>
      <c r="M6751" t="s">
        <v>5759</v>
      </c>
      <c r="N6751" t="s">
        <v>5873</v>
      </c>
      <c r="O6751" t="s">
        <v>5874</v>
      </c>
      <c r="P6751" t="s">
        <v>5875</v>
      </c>
      <c r="Q6751" t="s">
        <v>5876</v>
      </c>
      <c r="R6751">
        <v>79216</v>
      </c>
      <c r="S6751" t="s">
        <v>6412</v>
      </c>
      <c r="T6751" t="s">
        <v>6413</v>
      </c>
      <c r="U6751">
        <v>21.08</v>
      </c>
      <c r="V6751" t="s">
        <v>5755</v>
      </c>
      <c r="W6751" t="s">
        <v>5869</v>
      </c>
      <c r="X6751">
        <v>1</v>
      </c>
    </row>
    <row r="6752" spans="1:24" x14ac:dyDescent="0.25">
      <c r="A6752">
        <v>36180</v>
      </c>
      <c r="B6752" t="s">
        <v>4702</v>
      </c>
      <c r="C6752" t="s">
        <v>443</v>
      </c>
      <c r="D6752" t="s">
        <v>5871</v>
      </c>
      <c r="E6752" t="s">
        <v>5872</v>
      </c>
      <c r="F6752">
        <v>27</v>
      </c>
      <c r="G6752" t="s">
        <v>5837</v>
      </c>
      <c r="H6752" t="s">
        <v>5747</v>
      </c>
      <c r="I6752" t="s">
        <v>5748</v>
      </c>
      <c r="J6752">
        <v>473</v>
      </c>
      <c r="K6752">
        <v>24</v>
      </c>
      <c r="L6752">
        <v>6.7</v>
      </c>
      <c r="M6752" t="s">
        <v>5749</v>
      </c>
      <c r="N6752" t="s">
        <v>5750</v>
      </c>
      <c r="O6752" t="s">
        <v>5874</v>
      </c>
      <c r="P6752" t="s">
        <v>5875</v>
      </c>
      <c r="Q6752" t="s">
        <v>5876</v>
      </c>
      <c r="R6752">
        <v>86613</v>
      </c>
      <c r="S6752" t="s">
        <v>6449</v>
      </c>
      <c r="T6752" t="s">
        <v>6449</v>
      </c>
      <c r="U6752">
        <v>5.03</v>
      </c>
      <c r="V6752" t="s">
        <v>6172</v>
      </c>
      <c r="W6752" t="s">
        <v>5869</v>
      </c>
      <c r="X6752">
        <v>1</v>
      </c>
    </row>
    <row r="6753" spans="1:24" x14ac:dyDescent="0.25">
      <c r="A6753">
        <v>36180</v>
      </c>
      <c r="B6753" t="s">
        <v>4702</v>
      </c>
      <c r="C6753" t="s">
        <v>443</v>
      </c>
      <c r="D6753" t="s">
        <v>5871</v>
      </c>
      <c r="E6753" t="s">
        <v>5872</v>
      </c>
      <c r="F6753">
        <v>27</v>
      </c>
      <c r="G6753" t="s">
        <v>5837</v>
      </c>
      <c r="H6753" t="s">
        <v>5747</v>
      </c>
      <c r="I6753" t="s">
        <v>5748</v>
      </c>
      <c r="J6753">
        <v>473</v>
      </c>
      <c r="K6753">
        <v>24</v>
      </c>
      <c r="L6753">
        <v>6.7</v>
      </c>
      <c r="M6753" t="s">
        <v>5749</v>
      </c>
      <c r="N6753" t="s">
        <v>5750</v>
      </c>
      <c r="O6753" t="s">
        <v>5874</v>
      </c>
      <c r="P6753" t="s">
        <v>5875</v>
      </c>
      <c r="Q6753" t="s">
        <v>5876</v>
      </c>
      <c r="R6753">
        <v>86613</v>
      </c>
      <c r="S6753" t="s">
        <v>6449</v>
      </c>
      <c r="T6753" t="s">
        <v>6449</v>
      </c>
      <c r="U6753">
        <v>5.03</v>
      </c>
      <c r="V6753" t="s">
        <v>6172</v>
      </c>
      <c r="W6753" t="s">
        <v>5869</v>
      </c>
      <c r="X6753">
        <v>1</v>
      </c>
    </row>
    <row r="6754" spans="1:24" x14ac:dyDescent="0.25">
      <c r="A6754">
        <v>35830</v>
      </c>
      <c r="B6754" t="s">
        <v>4558</v>
      </c>
      <c r="C6754" t="s">
        <v>442</v>
      </c>
      <c r="D6754" t="s">
        <v>5886</v>
      </c>
      <c r="E6754" t="s">
        <v>5887</v>
      </c>
      <c r="F6754">
        <v>20</v>
      </c>
      <c r="G6754" t="s">
        <v>5746</v>
      </c>
      <c r="H6754" t="s">
        <v>5747</v>
      </c>
      <c r="I6754" t="s">
        <v>5748</v>
      </c>
      <c r="J6754">
        <v>3000</v>
      </c>
      <c r="K6754">
        <v>6</v>
      </c>
      <c r="L6754">
        <v>13.5</v>
      </c>
      <c r="M6754" t="s">
        <v>5759</v>
      </c>
      <c r="N6754" t="s">
        <v>5781</v>
      </c>
      <c r="O6754" t="s">
        <v>5790</v>
      </c>
      <c r="P6754" t="s">
        <v>6002</v>
      </c>
      <c r="Q6754" t="s">
        <v>5986</v>
      </c>
      <c r="R6754">
        <v>43202</v>
      </c>
      <c r="S6754" t="s">
        <v>5771</v>
      </c>
      <c r="T6754" t="s">
        <v>5771</v>
      </c>
      <c r="U6754">
        <v>39.99</v>
      </c>
      <c r="V6754" t="s">
        <v>5960</v>
      </c>
      <c r="W6754" t="s">
        <v>5756</v>
      </c>
      <c r="X6754">
        <v>1</v>
      </c>
    </row>
    <row r="6755" spans="1:24" x14ac:dyDescent="0.25">
      <c r="A6755">
        <v>38123</v>
      </c>
      <c r="B6755" t="s">
        <v>5115</v>
      </c>
      <c r="C6755" t="s">
        <v>443</v>
      </c>
      <c r="D6755" t="s">
        <v>6177</v>
      </c>
      <c r="E6755" t="s">
        <v>6342</v>
      </c>
      <c r="F6755">
        <v>20</v>
      </c>
      <c r="G6755" t="s">
        <v>5746</v>
      </c>
      <c r="H6755" t="s">
        <v>5747</v>
      </c>
      <c r="I6755" t="s">
        <v>5748</v>
      </c>
      <c r="J6755">
        <v>473</v>
      </c>
      <c r="K6755">
        <v>24</v>
      </c>
      <c r="L6755">
        <v>4</v>
      </c>
      <c r="M6755" t="s">
        <v>5749</v>
      </c>
      <c r="N6755" t="s">
        <v>5750</v>
      </c>
      <c r="O6755" t="s">
        <v>5874</v>
      </c>
      <c r="P6755" t="s">
        <v>5875</v>
      </c>
      <c r="Q6755" t="s">
        <v>5876</v>
      </c>
      <c r="R6755">
        <v>42090</v>
      </c>
      <c r="S6755" t="s">
        <v>6180</v>
      </c>
      <c r="T6755" t="s">
        <v>6180</v>
      </c>
      <c r="U6755">
        <v>3.48</v>
      </c>
      <c r="V6755" t="s">
        <v>6172</v>
      </c>
      <c r="W6755" t="s">
        <v>5869</v>
      </c>
      <c r="X6755">
        <v>1</v>
      </c>
    </row>
    <row r="6756" spans="1:24" x14ac:dyDescent="0.25">
      <c r="A6756">
        <v>38123</v>
      </c>
      <c r="B6756" t="s">
        <v>5115</v>
      </c>
      <c r="C6756" t="s">
        <v>443</v>
      </c>
      <c r="D6756" t="s">
        <v>6177</v>
      </c>
      <c r="E6756" t="s">
        <v>6342</v>
      </c>
      <c r="F6756">
        <v>20</v>
      </c>
      <c r="G6756" t="s">
        <v>5746</v>
      </c>
      <c r="H6756" t="s">
        <v>5747</v>
      </c>
      <c r="I6756" t="s">
        <v>5748</v>
      </c>
      <c r="J6756">
        <v>473</v>
      </c>
      <c r="K6756">
        <v>24</v>
      </c>
      <c r="L6756">
        <v>4</v>
      </c>
      <c r="M6756" t="s">
        <v>5749</v>
      </c>
      <c r="N6756" t="s">
        <v>5750</v>
      </c>
      <c r="O6756" t="s">
        <v>5874</v>
      </c>
      <c r="P6756" t="s">
        <v>5875</v>
      </c>
      <c r="Q6756" t="s">
        <v>5876</v>
      </c>
      <c r="R6756">
        <v>42090</v>
      </c>
      <c r="S6756" t="s">
        <v>6180</v>
      </c>
      <c r="T6756" t="s">
        <v>6180</v>
      </c>
      <c r="U6756">
        <v>3.48</v>
      </c>
      <c r="V6756" t="s">
        <v>6172</v>
      </c>
      <c r="W6756" t="s">
        <v>5869</v>
      </c>
      <c r="X6756">
        <v>1</v>
      </c>
    </row>
    <row r="6757" spans="1:24" x14ac:dyDescent="0.25">
      <c r="A6757">
        <v>35885</v>
      </c>
      <c r="B6757" t="s">
        <v>4444</v>
      </c>
      <c r="C6757" t="s">
        <v>442</v>
      </c>
      <c r="D6757" t="s">
        <v>5886</v>
      </c>
      <c r="E6757" t="s">
        <v>5887</v>
      </c>
      <c r="F6757">
        <v>31</v>
      </c>
      <c r="G6757" t="s">
        <v>6295</v>
      </c>
      <c r="H6757" t="s">
        <v>5868</v>
      </c>
      <c r="I6757" t="s">
        <v>5748</v>
      </c>
      <c r="J6757">
        <v>750</v>
      </c>
      <c r="K6757">
        <v>12</v>
      </c>
      <c r="L6757">
        <v>14</v>
      </c>
      <c r="M6757" t="s">
        <v>5759</v>
      </c>
      <c r="N6757" t="s">
        <v>5781</v>
      </c>
      <c r="O6757" t="s">
        <v>5761</v>
      </c>
      <c r="P6757" t="s">
        <v>5889</v>
      </c>
      <c r="Q6757" t="s">
        <v>5986</v>
      </c>
      <c r="R6757">
        <v>79506</v>
      </c>
      <c r="S6757" t="s">
        <v>6416</v>
      </c>
      <c r="T6757" t="s">
        <v>6416</v>
      </c>
      <c r="U6757">
        <v>42.55</v>
      </c>
      <c r="V6757" t="s">
        <v>5755</v>
      </c>
      <c r="W6757" t="s">
        <v>5765</v>
      </c>
      <c r="X6757">
        <v>1</v>
      </c>
    </row>
    <row r="6758" spans="1:24" x14ac:dyDescent="0.25">
      <c r="A6758">
        <v>35893</v>
      </c>
      <c r="B6758" t="s">
        <v>4446</v>
      </c>
      <c r="C6758" t="s">
        <v>442</v>
      </c>
      <c r="D6758" t="s">
        <v>5886</v>
      </c>
      <c r="E6758" t="s">
        <v>5887</v>
      </c>
      <c r="F6758">
        <v>31</v>
      </c>
      <c r="G6758" t="s">
        <v>6295</v>
      </c>
      <c r="H6758" t="s">
        <v>5868</v>
      </c>
      <c r="I6758" t="s">
        <v>5748</v>
      </c>
      <c r="J6758">
        <v>750</v>
      </c>
      <c r="K6758">
        <v>12</v>
      </c>
      <c r="L6758">
        <v>14</v>
      </c>
      <c r="M6758" t="s">
        <v>5759</v>
      </c>
      <c r="N6758" t="s">
        <v>5781</v>
      </c>
      <c r="O6758" t="s">
        <v>5761</v>
      </c>
      <c r="P6758" t="s">
        <v>5889</v>
      </c>
      <c r="Q6758" t="s">
        <v>5986</v>
      </c>
      <c r="R6758">
        <v>79506</v>
      </c>
      <c r="S6758" t="s">
        <v>6416</v>
      </c>
      <c r="T6758" t="s">
        <v>6416</v>
      </c>
      <c r="U6758">
        <v>35.53</v>
      </c>
      <c r="V6758" t="s">
        <v>5755</v>
      </c>
      <c r="W6758" t="s">
        <v>5765</v>
      </c>
      <c r="X6758">
        <v>1</v>
      </c>
    </row>
    <row r="6759" spans="1:24" x14ac:dyDescent="0.25">
      <c r="A6759">
        <v>35895</v>
      </c>
      <c r="B6759" t="s">
        <v>4447</v>
      </c>
      <c r="C6759" t="s">
        <v>442</v>
      </c>
      <c r="D6759" t="s">
        <v>5886</v>
      </c>
      <c r="E6759" t="s">
        <v>5887</v>
      </c>
      <c r="F6759">
        <v>31</v>
      </c>
      <c r="G6759" t="s">
        <v>6295</v>
      </c>
      <c r="H6759" t="s">
        <v>5868</v>
      </c>
      <c r="I6759" t="s">
        <v>5748</v>
      </c>
      <c r="J6759">
        <v>750</v>
      </c>
      <c r="K6759">
        <v>6</v>
      </c>
      <c r="L6759">
        <v>14</v>
      </c>
      <c r="M6759" t="s">
        <v>5759</v>
      </c>
      <c r="N6759" t="s">
        <v>5781</v>
      </c>
      <c r="O6759" t="s">
        <v>5761</v>
      </c>
      <c r="P6759" t="s">
        <v>5889</v>
      </c>
      <c r="Q6759" t="s">
        <v>5986</v>
      </c>
      <c r="R6759">
        <v>79506</v>
      </c>
      <c r="S6759" t="s">
        <v>6416</v>
      </c>
      <c r="T6759" t="s">
        <v>6416</v>
      </c>
      <c r="U6759">
        <v>73.260000000000005</v>
      </c>
      <c r="V6759" t="s">
        <v>5755</v>
      </c>
      <c r="W6759" t="s">
        <v>5765</v>
      </c>
      <c r="X6759">
        <v>1</v>
      </c>
    </row>
    <row r="6760" spans="1:24" x14ac:dyDescent="0.25">
      <c r="A6760">
        <v>35901</v>
      </c>
      <c r="B6760" t="s">
        <v>4449</v>
      </c>
      <c r="C6760" t="s">
        <v>442</v>
      </c>
      <c r="D6760" t="s">
        <v>5886</v>
      </c>
      <c r="E6760" t="s">
        <v>5887</v>
      </c>
      <c r="F6760">
        <v>31</v>
      </c>
      <c r="G6760" t="s">
        <v>6295</v>
      </c>
      <c r="H6760" t="s">
        <v>5868</v>
      </c>
      <c r="I6760" t="s">
        <v>5748</v>
      </c>
      <c r="J6760">
        <v>750</v>
      </c>
      <c r="K6760">
        <v>6</v>
      </c>
      <c r="L6760">
        <v>14</v>
      </c>
      <c r="M6760" t="s">
        <v>5759</v>
      </c>
      <c r="N6760" t="s">
        <v>5781</v>
      </c>
      <c r="O6760" t="s">
        <v>5761</v>
      </c>
      <c r="P6760" t="s">
        <v>5889</v>
      </c>
      <c r="Q6760" t="s">
        <v>5986</v>
      </c>
      <c r="R6760">
        <v>79506</v>
      </c>
      <c r="S6760" t="s">
        <v>6416</v>
      </c>
      <c r="T6760" t="s">
        <v>6416</v>
      </c>
      <c r="U6760">
        <v>829.66</v>
      </c>
      <c r="V6760" t="s">
        <v>5755</v>
      </c>
      <c r="W6760" t="s">
        <v>5765</v>
      </c>
      <c r="X6760">
        <v>1</v>
      </c>
    </row>
    <row r="6761" spans="1:24" x14ac:dyDescent="0.25">
      <c r="A6761">
        <v>37667</v>
      </c>
      <c r="B6761" t="s">
        <v>5108</v>
      </c>
      <c r="C6761" t="s">
        <v>444</v>
      </c>
      <c r="D6761" t="s">
        <v>6161</v>
      </c>
      <c r="E6761" t="s">
        <v>6162</v>
      </c>
      <c r="F6761">
        <v>10</v>
      </c>
      <c r="G6761" t="s">
        <v>5767</v>
      </c>
      <c r="H6761" t="s">
        <v>5747</v>
      </c>
      <c r="I6761" t="s">
        <v>5748</v>
      </c>
      <c r="J6761">
        <v>458</v>
      </c>
      <c r="K6761">
        <v>24</v>
      </c>
      <c r="L6761">
        <v>5.5</v>
      </c>
      <c r="M6761" t="s">
        <v>5759</v>
      </c>
      <c r="N6761" t="s">
        <v>6009</v>
      </c>
      <c r="O6761" t="s">
        <v>5751</v>
      </c>
      <c r="P6761" t="s">
        <v>6163</v>
      </c>
      <c r="Q6761" t="s">
        <v>6164</v>
      </c>
      <c r="R6761">
        <v>65513</v>
      </c>
      <c r="S6761" t="s">
        <v>6165</v>
      </c>
      <c r="T6761" t="s">
        <v>5844</v>
      </c>
      <c r="U6761">
        <v>3.39</v>
      </c>
      <c r="V6761" t="s">
        <v>6172</v>
      </c>
      <c r="W6761" t="s">
        <v>5756</v>
      </c>
      <c r="X6761">
        <v>1</v>
      </c>
    </row>
    <row r="6762" spans="1:24" x14ac:dyDescent="0.25">
      <c r="A6762">
        <v>36804</v>
      </c>
      <c r="B6762" t="s">
        <v>4839</v>
      </c>
      <c r="C6762" t="s">
        <v>443</v>
      </c>
      <c r="D6762" t="s">
        <v>6654</v>
      </c>
      <c r="E6762" t="s">
        <v>5872</v>
      </c>
      <c r="F6762">
        <v>27</v>
      </c>
      <c r="G6762" t="s">
        <v>5837</v>
      </c>
      <c r="H6762" t="s">
        <v>5747</v>
      </c>
      <c r="I6762" t="s">
        <v>5748</v>
      </c>
      <c r="J6762">
        <v>473</v>
      </c>
      <c r="K6762">
        <v>24</v>
      </c>
      <c r="L6762">
        <v>8</v>
      </c>
      <c r="M6762" t="s">
        <v>5749</v>
      </c>
      <c r="N6762" t="s">
        <v>5750</v>
      </c>
      <c r="O6762" t="s">
        <v>5874</v>
      </c>
      <c r="P6762" t="s">
        <v>5875</v>
      </c>
      <c r="Q6762" t="s">
        <v>5876</v>
      </c>
      <c r="R6762">
        <v>90002</v>
      </c>
      <c r="S6762" t="s">
        <v>6655</v>
      </c>
      <c r="T6762" t="s">
        <v>6656</v>
      </c>
      <c r="U6762">
        <v>5.25</v>
      </c>
      <c r="V6762" t="s">
        <v>6172</v>
      </c>
      <c r="W6762" t="s">
        <v>5869</v>
      </c>
      <c r="X6762">
        <v>1</v>
      </c>
    </row>
    <row r="6763" spans="1:24" x14ac:dyDescent="0.25">
      <c r="A6763">
        <v>36804</v>
      </c>
      <c r="B6763" t="s">
        <v>4839</v>
      </c>
      <c r="C6763" t="s">
        <v>443</v>
      </c>
      <c r="D6763" t="s">
        <v>6654</v>
      </c>
      <c r="E6763" t="s">
        <v>5872</v>
      </c>
      <c r="F6763">
        <v>27</v>
      </c>
      <c r="G6763" t="s">
        <v>5837</v>
      </c>
      <c r="H6763" t="s">
        <v>5747</v>
      </c>
      <c r="I6763" t="s">
        <v>5748</v>
      </c>
      <c r="J6763">
        <v>473</v>
      </c>
      <c r="K6763">
        <v>24</v>
      </c>
      <c r="L6763">
        <v>8</v>
      </c>
      <c r="M6763" t="s">
        <v>5749</v>
      </c>
      <c r="N6763" t="s">
        <v>5750</v>
      </c>
      <c r="O6763" t="s">
        <v>5874</v>
      </c>
      <c r="P6763" t="s">
        <v>5875</v>
      </c>
      <c r="Q6763" t="s">
        <v>5876</v>
      </c>
      <c r="R6763">
        <v>90002</v>
      </c>
      <c r="S6763" t="s">
        <v>6655</v>
      </c>
      <c r="T6763" t="s">
        <v>6656</v>
      </c>
      <c r="U6763">
        <v>5.25</v>
      </c>
      <c r="V6763" t="s">
        <v>6172</v>
      </c>
      <c r="W6763" t="s">
        <v>5869</v>
      </c>
      <c r="X6763">
        <v>1</v>
      </c>
    </row>
    <row r="6764" spans="1:24" x14ac:dyDescent="0.25">
      <c r="A6764">
        <v>37543</v>
      </c>
      <c r="B6764" t="s">
        <v>4910</v>
      </c>
      <c r="C6764" t="s">
        <v>443</v>
      </c>
      <c r="D6764" t="s">
        <v>6166</v>
      </c>
      <c r="E6764" t="s">
        <v>6167</v>
      </c>
      <c r="F6764">
        <v>20</v>
      </c>
      <c r="G6764" t="s">
        <v>5746</v>
      </c>
      <c r="H6764" t="s">
        <v>5747</v>
      </c>
      <c r="I6764" t="s">
        <v>5748</v>
      </c>
      <c r="J6764">
        <v>2130</v>
      </c>
      <c r="K6764">
        <v>4</v>
      </c>
      <c r="L6764">
        <v>5</v>
      </c>
      <c r="M6764" t="s">
        <v>5749</v>
      </c>
      <c r="N6764" t="s">
        <v>5750</v>
      </c>
      <c r="O6764" t="s">
        <v>5751</v>
      </c>
      <c r="P6764" t="s">
        <v>5875</v>
      </c>
      <c r="Q6764" t="s">
        <v>6169</v>
      </c>
      <c r="R6764">
        <v>94221</v>
      </c>
      <c r="S6764" t="s">
        <v>6406</v>
      </c>
      <c r="T6764" t="s">
        <v>5984</v>
      </c>
      <c r="U6764">
        <v>15.99</v>
      </c>
      <c r="V6764" t="s">
        <v>6172</v>
      </c>
      <c r="W6764" t="s">
        <v>5869</v>
      </c>
      <c r="X6764">
        <v>6</v>
      </c>
    </row>
    <row r="6765" spans="1:24" x14ac:dyDescent="0.25">
      <c r="A6765">
        <v>35809</v>
      </c>
      <c r="B6765" t="s">
        <v>4414</v>
      </c>
      <c r="C6765" t="s">
        <v>443</v>
      </c>
      <c r="D6765" t="s">
        <v>6580</v>
      </c>
      <c r="E6765" t="s">
        <v>6192</v>
      </c>
      <c r="F6765">
        <v>27</v>
      </c>
      <c r="G6765" t="s">
        <v>5837</v>
      </c>
      <c r="H6765" t="s">
        <v>5747</v>
      </c>
      <c r="I6765" t="s">
        <v>5748</v>
      </c>
      <c r="J6765">
        <v>650</v>
      </c>
      <c r="K6765">
        <v>12</v>
      </c>
      <c r="L6765">
        <v>5</v>
      </c>
      <c r="M6765" t="s">
        <v>5749</v>
      </c>
      <c r="N6765" t="s">
        <v>5750</v>
      </c>
      <c r="O6765" t="s">
        <v>5874</v>
      </c>
      <c r="P6765" t="s">
        <v>5875</v>
      </c>
      <c r="Q6765" t="s">
        <v>5876</v>
      </c>
      <c r="R6765">
        <v>90001</v>
      </c>
      <c r="S6765" t="s">
        <v>6615</v>
      </c>
      <c r="T6765" t="s">
        <v>6615</v>
      </c>
      <c r="U6765">
        <v>9</v>
      </c>
      <c r="V6765" t="s">
        <v>5755</v>
      </c>
      <c r="W6765" t="s">
        <v>5869</v>
      </c>
      <c r="X6765">
        <v>1</v>
      </c>
    </row>
    <row r="6766" spans="1:24" x14ac:dyDescent="0.25">
      <c r="A6766">
        <v>35809</v>
      </c>
      <c r="B6766" t="s">
        <v>4414</v>
      </c>
      <c r="C6766" t="s">
        <v>443</v>
      </c>
      <c r="D6766" t="s">
        <v>6580</v>
      </c>
      <c r="E6766" t="s">
        <v>6192</v>
      </c>
      <c r="F6766">
        <v>27</v>
      </c>
      <c r="G6766" t="s">
        <v>5837</v>
      </c>
      <c r="H6766" t="s">
        <v>5747</v>
      </c>
      <c r="I6766" t="s">
        <v>5748</v>
      </c>
      <c r="J6766">
        <v>650</v>
      </c>
      <c r="K6766">
        <v>12</v>
      </c>
      <c r="L6766">
        <v>5</v>
      </c>
      <c r="M6766" t="s">
        <v>5749</v>
      </c>
      <c r="N6766" t="s">
        <v>5750</v>
      </c>
      <c r="O6766" t="s">
        <v>5874</v>
      </c>
      <c r="P6766" t="s">
        <v>5875</v>
      </c>
      <c r="Q6766" t="s">
        <v>5876</v>
      </c>
      <c r="R6766">
        <v>90001</v>
      </c>
      <c r="S6766" t="s">
        <v>6615</v>
      </c>
      <c r="T6766" t="s">
        <v>6615</v>
      </c>
      <c r="U6766">
        <v>9</v>
      </c>
      <c r="V6766" t="s">
        <v>5755</v>
      </c>
      <c r="W6766" t="s">
        <v>5869</v>
      </c>
      <c r="X6766">
        <v>1</v>
      </c>
    </row>
    <row r="6767" spans="1:24" x14ac:dyDescent="0.25">
      <c r="A6767">
        <v>38392</v>
      </c>
      <c r="B6767" t="s">
        <v>5323</v>
      </c>
      <c r="C6767" t="s">
        <v>443</v>
      </c>
      <c r="D6767" t="s">
        <v>6637</v>
      </c>
      <c r="E6767" t="s">
        <v>5872</v>
      </c>
      <c r="F6767">
        <v>27</v>
      </c>
      <c r="G6767" t="s">
        <v>5837</v>
      </c>
      <c r="H6767" t="s">
        <v>5747</v>
      </c>
      <c r="I6767" t="s">
        <v>5748</v>
      </c>
      <c r="J6767">
        <v>473</v>
      </c>
      <c r="K6767">
        <v>24</v>
      </c>
      <c r="L6767">
        <v>9</v>
      </c>
      <c r="M6767" t="s">
        <v>5749</v>
      </c>
      <c r="N6767" t="s">
        <v>5750</v>
      </c>
      <c r="O6767" t="s">
        <v>5874</v>
      </c>
      <c r="P6767" t="s">
        <v>5875</v>
      </c>
      <c r="Q6767" t="s">
        <v>5876</v>
      </c>
      <c r="R6767">
        <v>90004</v>
      </c>
      <c r="S6767" t="s">
        <v>6678</v>
      </c>
      <c r="T6767" t="s">
        <v>6678</v>
      </c>
      <c r="U6767">
        <v>5.25</v>
      </c>
      <c r="V6767" t="s">
        <v>6172</v>
      </c>
      <c r="W6767" t="s">
        <v>5869</v>
      </c>
      <c r="X6767">
        <v>1</v>
      </c>
    </row>
    <row r="6768" spans="1:24" x14ac:dyDescent="0.25">
      <c r="A6768">
        <v>38392</v>
      </c>
      <c r="B6768" t="s">
        <v>5323</v>
      </c>
      <c r="C6768" t="s">
        <v>443</v>
      </c>
      <c r="D6768" t="s">
        <v>6637</v>
      </c>
      <c r="E6768" t="s">
        <v>5872</v>
      </c>
      <c r="F6768">
        <v>27</v>
      </c>
      <c r="G6768" t="s">
        <v>5837</v>
      </c>
      <c r="H6768" t="s">
        <v>5747</v>
      </c>
      <c r="I6768" t="s">
        <v>5748</v>
      </c>
      <c r="J6768">
        <v>473</v>
      </c>
      <c r="K6768">
        <v>24</v>
      </c>
      <c r="L6768">
        <v>9</v>
      </c>
      <c r="M6768" t="s">
        <v>5749</v>
      </c>
      <c r="N6768" t="s">
        <v>5750</v>
      </c>
      <c r="O6768" t="s">
        <v>5874</v>
      </c>
      <c r="P6768" t="s">
        <v>5875</v>
      </c>
      <c r="Q6768" t="s">
        <v>5876</v>
      </c>
      <c r="R6768">
        <v>90004</v>
      </c>
      <c r="S6768" t="s">
        <v>6678</v>
      </c>
      <c r="T6768" t="s">
        <v>6678</v>
      </c>
      <c r="U6768">
        <v>5.25</v>
      </c>
      <c r="V6768" t="s">
        <v>6172</v>
      </c>
      <c r="W6768" t="s">
        <v>5869</v>
      </c>
      <c r="X6768">
        <v>1</v>
      </c>
    </row>
    <row r="6769" spans="1:24" x14ac:dyDescent="0.25">
      <c r="A6769">
        <v>38396</v>
      </c>
      <c r="B6769" t="s">
        <v>5324</v>
      </c>
      <c r="C6769" t="s">
        <v>443</v>
      </c>
      <c r="D6769" t="s">
        <v>6637</v>
      </c>
      <c r="E6769" t="s">
        <v>5872</v>
      </c>
      <c r="F6769">
        <v>27</v>
      </c>
      <c r="G6769" t="s">
        <v>5837</v>
      </c>
      <c r="H6769" t="s">
        <v>5747</v>
      </c>
      <c r="I6769" t="s">
        <v>5748</v>
      </c>
      <c r="J6769">
        <v>473</v>
      </c>
      <c r="K6769">
        <v>24</v>
      </c>
      <c r="L6769">
        <v>6.5</v>
      </c>
      <c r="M6769" t="s">
        <v>5749</v>
      </c>
      <c r="N6769" t="s">
        <v>5750</v>
      </c>
      <c r="O6769" t="s">
        <v>5874</v>
      </c>
      <c r="P6769" t="s">
        <v>5875</v>
      </c>
      <c r="Q6769" t="s">
        <v>5876</v>
      </c>
      <c r="R6769">
        <v>90004</v>
      </c>
      <c r="S6769" t="s">
        <v>6678</v>
      </c>
      <c r="T6769" t="s">
        <v>6678</v>
      </c>
      <c r="U6769">
        <v>4.8899999999999997</v>
      </c>
      <c r="V6769" t="s">
        <v>6172</v>
      </c>
      <c r="W6769" t="s">
        <v>5869</v>
      </c>
      <c r="X6769">
        <v>1</v>
      </c>
    </row>
    <row r="6770" spans="1:24" x14ac:dyDescent="0.25">
      <c r="A6770">
        <v>38396</v>
      </c>
      <c r="B6770" t="s">
        <v>5324</v>
      </c>
      <c r="C6770" t="s">
        <v>443</v>
      </c>
      <c r="D6770" t="s">
        <v>6637</v>
      </c>
      <c r="E6770" t="s">
        <v>5872</v>
      </c>
      <c r="F6770">
        <v>27</v>
      </c>
      <c r="G6770" t="s">
        <v>5837</v>
      </c>
      <c r="H6770" t="s">
        <v>5747</v>
      </c>
      <c r="I6770" t="s">
        <v>5748</v>
      </c>
      <c r="J6770">
        <v>473</v>
      </c>
      <c r="K6770">
        <v>24</v>
      </c>
      <c r="L6770">
        <v>6.5</v>
      </c>
      <c r="M6770" t="s">
        <v>5749</v>
      </c>
      <c r="N6770" t="s">
        <v>5750</v>
      </c>
      <c r="O6770" t="s">
        <v>5874</v>
      </c>
      <c r="P6770" t="s">
        <v>5875</v>
      </c>
      <c r="Q6770" t="s">
        <v>5876</v>
      </c>
      <c r="R6770">
        <v>90004</v>
      </c>
      <c r="S6770" t="s">
        <v>6678</v>
      </c>
      <c r="T6770" t="s">
        <v>6678</v>
      </c>
      <c r="U6770">
        <v>4.8899999999999997</v>
      </c>
      <c r="V6770" t="s">
        <v>6172</v>
      </c>
      <c r="W6770" t="s">
        <v>5869</v>
      </c>
      <c r="X6770">
        <v>1</v>
      </c>
    </row>
    <row r="6771" spans="1:24" x14ac:dyDescent="0.25">
      <c r="A6771">
        <v>36173</v>
      </c>
      <c r="B6771" t="s">
        <v>4650</v>
      </c>
      <c r="C6771" t="s">
        <v>443</v>
      </c>
      <c r="D6771" t="s">
        <v>6201</v>
      </c>
      <c r="E6771" t="s">
        <v>6452</v>
      </c>
      <c r="F6771">
        <v>27</v>
      </c>
      <c r="G6771" t="s">
        <v>5837</v>
      </c>
      <c r="H6771" t="s">
        <v>5747</v>
      </c>
      <c r="I6771" t="s">
        <v>5748</v>
      </c>
      <c r="J6771">
        <v>473</v>
      </c>
      <c r="K6771">
        <v>24</v>
      </c>
      <c r="L6771">
        <v>4</v>
      </c>
      <c r="M6771" t="s">
        <v>5749</v>
      </c>
      <c r="N6771" t="s">
        <v>5750</v>
      </c>
      <c r="O6771" t="s">
        <v>5874</v>
      </c>
      <c r="P6771" t="s">
        <v>5875</v>
      </c>
      <c r="Q6771" t="s">
        <v>5876</v>
      </c>
      <c r="R6771">
        <v>93</v>
      </c>
      <c r="S6771" t="s">
        <v>6202</v>
      </c>
      <c r="T6771" t="s">
        <v>6203</v>
      </c>
      <c r="U6771">
        <v>3.19</v>
      </c>
      <c r="V6771" t="s">
        <v>6172</v>
      </c>
      <c r="W6771" t="s">
        <v>5869</v>
      </c>
      <c r="X6771">
        <v>1</v>
      </c>
    </row>
    <row r="6772" spans="1:24" x14ac:dyDescent="0.25">
      <c r="A6772">
        <v>36173</v>
      </c>
      <c r="B6772" t="s">
        <v>4650</v>
      </c>
      <c r="C6772" t="s">
        <v>443</v>
      </c>
      <c r="D6772" t="s">
        <v>6201</v>
      </c>
      <c r="E6772" t="s">
        <v>6452</v>
      </c>
      <c r="F6772">
        <v>27</v>
      </c>
      <c r="G6772" t="s">
        <v>5837</v>
      </c>
      <c r="H6772" t="s">
        <v>5747</v>
      </c>
      <c r="I6772" t="s">
        <v>5748</v>
      </c>
      <c r="J6772">
        <v>473</v>
      </c>
      <c r="K6772">
        <v>24</v>
      </c>
      <c r="L6772">
        <v>4</v>
      </c>
      <c r="M6772" t="s">
        <v>5749</v>
      </c>
      <c r="N6772" t="s">
        <v>5750</v>
      </c>
      <c r="O6772" t="s">
        <v>5874</v>
      </c>
      <c r="P6772" t="s">
        <v>5875</v>
      </c>
      <c r="Q6772" t="s">
        <v>5876</v>
      </c>
      <c r="R6772">
        <v>93</v>
      </c>
      <c r="S6772" t="s">
        <v>6202</v>
      </c>
      <c r="T6772" t="s">
        <v>6203</v>
      </c>
      <c r="U6772">
        <v>3.19</v>
      </c>
      <c r="V6772" t="s">
        <v>6172</v>
      </c>
      <c r="W6772" t="s">
        <v>5869</v>
      </c>
      <c r="X6772">
        <v>1</v>
      </c>
    </row>
    <row r="6773" spans="1:24" x14ac:dyDescent="0.25">
      <c r="A6773">
        <v>36175</v>
      </c>
      <c r="B6773" t="s">
        <v>4651</v>
      </c>
      <c r="C6773" t="s">
        <v>443</v>
      </c>
      <c r="D6773" t="s">
        <v>6201</v>
      </c>
      <c r="E6773" t="s">
        <v>6192</v>
      </c>
      <c r="F6773">
        <v>27</v>
      </c>
      <c r="G6773" t="s">
        <v>5837</v>
      </c>
      <c r="H6773" t="s">
        <v>5747</v>
      </c>
      <c r="I6773" t="s">
        <v>5748</v>
      </c>
      <c r="J6773">
        <v>473</v>
      </c>
      <c r="K6773">
        <v>24</v>
      </c>
      <c r="L6773">
        <v>5.5</v>
      </c>
      <c r="M6773" t="s">
        <v>5749</v>
      </c>
      <c r="N6773" t="s">
        <v>5750</v>
      </c>
      <c r="O6773" t="s">
        <v>5874</v>
      </c>
      <c r="P6773" t="s">
        <v>5875</v>
      </c>
      <c r="Q6773" t="s">
        <v>5876</v>
      </c>
      <c r="R6773">
        <v>93</v>
      </c>
      <c r="S6773" t="s">
        <v>6202</v>
      </c>
      <c r="T6773" t="s">
        <v>6203</v>
      </c>
      <c r="U6773">
        <v>3.99</v>
      </c>
      <c r="V6773" t="s">
        <v>6172</v>
      </c>
      <c r="W6773" t="s">
        <v>5869</v>
      </c>
      <c r="X6773">
        <v>1</v>
      </c>
    </row>
    <row r="6774" spans="1:24" x14ac:dyDescent="0.25">
      <c r="A6774">
        <v>36175</v>
      </c>
      <c r="B6774" t="s">
        <v>4651</v>
      </c>
      <c r="C6774" t="s">
        <v>443</v>
      </c>
      <c r="D6774" t="s">
        <v>6201</v>
      </c>
      <c r="E6774" t="s">
        <v>6192</v>
      </c>
      <c r="F6774">
        <v>27</v>
      </c>
      <c r="G6774" t="s">
        <v>5837</v>
      </c>
      <c r="H6774" t="s">
        <v>5747</v>
      </c>
      <c r="I6774" t="s">
        <v>5748</v>
      </c>
      <c r="J6774">
        <v>473</v>
      </c>
      <c r="K6774">
        <v>24</v>
      </c>
      <c r="L6774">
        <v>5.5</v>
      </c>
      <c r="M6774" t="s">
        <v>5749</v>
      </c>
      <c r="N6774" t="s">
        <v>5750</v>
      </c>
      <c r="O6774" t="s">
        <v>5874</v>
      </c>
      <c r="P6774" t="s">
        <v>5875</v>
      </c>
      <c r="Q6774" t="s">
        <v>5876</v>
      </c>
      <c r="R6774">
        <v>93</v>
      </c>
      <c r="S6774" t="s">
        <v>6202</v>
      </c>
      <c r="T6774" t="s">
        <v>6203</v>
      </c>
      <c r="U6774">
        <v>3.99</v>
      </c>
      <c r="V6774" t="s">
        <v>6172</v>
      </c>
      <c r="W6774" t="s">
        <v>5869</v>
      </c>
      <c r="X6774">
        <v>1</v>
      </c>
    </row>
    <row r="6775" spans="1:24" x14ac:dyDescent="0.25">
      <c r="A6775">
        <v>36177</v>
      </c>
      <c r="B6775" t="s">
        <v>4699</v>
      </c>
      <c r="C6775" t="s">
        <v>443</v>
      </c>
      <c r="D6775" t="s">
        <v>5871</v>
      </c>
      <c r="E6775" t="s">
        <v>5872</v>
      </c>
      <c r="F6775">
        <v>27</v>
      </c>
      <c r="G6775" t="s">
        <v>5837</v>
      </c>
      <c r="H6775" t="s">
        <v>5747</v>
      </c>
      <c r="I6775" t="s">
        <v>5748</v>
      </c>
      <c r="J6775">
        <v>500</v>
      </c>
      <c r="K6775">
        <v>12</v>
      </c>
      <c r="L6775">
        <v>7.2</v>
      </c>
      <c r="M6775" t="s">
        <v>5749</v>
      </c>
      <c r="N6775" t="s">
        <v>5750</v>
      </c>
      <c r="O6775" t="s">
        <v>5874</v>
      </c>
      <c r="P6775" t="s">
        <v>5875</v>
      </c>
      <c r="Q6775" t="s">
        <v>5876</v>
      </c>
      <c r="R6775">
        <v>86613</v>
      </c>
      <c r="S6775" t="s">
        <v>6449</v>
      </c>
      <c r="T6775" t="s">
        <v>6449</v>
      </c>
      <c r="U6775">
        <v>10.37</v>
      </c>
      <c r="V6775" t="s">
        <v>5755</v>
      </c>
      <c r="W6775" t="s">
        <v>5869</v>
      </c>
      <c r="X6775">
        <v>1</v>
      </c>
    </row>
    <row r="6776" spans="1:24" x14ac:dyDescent="0.25">
      <c r="A6776">
        <v>36177</v>
      </c>
      <c r="B6776" t="s">
        <v>4699</v>
      </c>
      <c r="C6776" t="s">
        <v>443</v>
      </c>
      <c r="D6776" t="s">
        <v>5871</v>
      </c>
      <c r="E6776" t="s">
        <v>5872</v>
      </c>
      <c r="F6776">
        <v>27</v>
      </c>
      <c r="G6776" t="s">
        <v>5837</v>
      </c>
      <c r="H6776" t="s">
        <v>5747</v>
      </c>
      <c r="I6776" t="s">
        <v>5748</v>
      </c>
      <c r="J6776">
        <v>500</v>
      </c>
      <c r="K6776">
        <v>12</v>
      </c>
      <c r="L6776">
        <v>7.2</v>
      </c>
      <c r="M6776" t="s">
        <v>5749</v>
      </c>
      <c r="N6776" t="s">
        <v>5750</v>
      </c>
      <c r="O6776" t="s">
        <v>5874</v>
      </c>
      <c r="P6776" t="s">
        <v>5875</v>
      </c>
      <c r="Q6776" t="s">
        <v>5876</v>
      </c>
      <c r="R6776">
        <v>86613</v>
      </c>
      <c r="S6776" t="s">
        <v>6449</v>
      </c>
      <c r="T6776" t="s">
        <v>6449</v>
      </c>
      <c r="U6776">
        <v>10.37</v>
      </c>
      <c r="V6776" t="s">
        <v>5755</v>
      </c>
      <c r="W6776" t="s">
        <v>5869</v>
      </c>
      <c r="X6776">
        <v>1</v>
      </c>
    </row>
    <row r="6777" spans="1:24" x14ac:dyDescent="0.25">
      <c r="A6777">
        <v>36178</v>
      </c>
      <c r="B6777" t="s">
        <v>4700</v>
      </c>
      <c r="C6777" t="s">
        <v>443</v>
      </c>
      <c r="D6777" t="s">
        <v>5871</v>
      </c>
      <c r="E6777" t="s">
        <v>6167</v>
      </c>
      <c r="F6777">
        <v>27</v>
      </c>
      <c r="G6777" t="s">
        <v>5837</v>
      </c>
      <c r="H6777" t="s">
        <v>5747</v>
      </c>
      <c r="I6777" t="s">
        <v>5748</v>
      </c>
      <c r="J6777">
        <v>355</v>
      </c>
      <c r="K6777">
        <v>24</v>
      </c>
      <c r="L6777">
        <v>5</v>
      </c>
      <c r="M6777" t="s">
        <v>5749</v>
      </c>
      <c r="N6777" t="s">
        <v>5750</v>
      </c>
      <c r="O6777" t="s">
        <v>5874</v>
      </c>
      <c r="P6777" t="s">
        <v>5875</v>
      </c>
      <c r="Q6777" t="s">
        <v>5876</v>
      </c>
      <c r="R6777">
        <v>86613</v>
      </c>
      <c r="S6777" t="s">
        <v>6449</v>
      </c>
      <c r="T6777" t="s">
        <v>6449</v>
      </c>
      <c r="U6777">
        <v>5.89</v>
      </c>
      <c r="V6777" t="s">
        <v>6172</v>
      </c>
      <c r="W6777" t="s">
        <v>5869</v>
      </c>
      <c r="X6777">
        <v>1</v>
      </c>
    </row>
    <row r="6778" spans="1:24" x14ac:dyDescent="0.25">
      <c r="A6778">
        <v>36178</v>
      </c>
      <c r="B6778" t="s">
        <v>4700</v>
      </c>
      <c r="C6778" t="s">
        <v>443</v>
      </c>
      <c r="D6778" t="s">
        <v>5871</v>
      </c>
      <c r="E6778" t="s">
        <v>6167</v>
      </c>
      <c r="F6778">
        <v>27</v>
      </c>
      <c r="G6778" t="s">
        <v>5837</v>
      </c>
      <c r="H6778" t="s">
        <v>5747</v>
      </c>
      <c r="I6778" t="s">
        <v>5748</v>
      </c>
      <c r="J6778">
        <v>355</v>
      </c>
      <c r="K6778">
        <v>24</v>
      </c>
      <c r="L6778">
        <v>5</v>
      </c>
      <c r="M6778" t="s">
        <v>5749</v>
      </c>
      <c r="N6778" t="s">
        <v>5750</v>
      </c>
      <c r="O6778" t="s">
        <v>5874</v>
      </c>
      <c r="P6778" t="s">
        <v>5875</v>
      </c>
      <c r="Q6778" t="s">
        <v>5876</v>
      </c>
      <c r="R6778">
        <v>86613</v>
      </c>
      <c r="S6778" t="s">
        <v>6449</v>
      </c>
      <c r="T6778" t="s">
        <v>6449</v>
      </c>
      <c r="U6778">
        <v>5.89</v>
      </c>
      <c r="V6778" t="s">
        <v>6172</v>
      </c>
      <c r="W6778" t="s">
        <v>5869</v>
      </c>
      <c r="X6778">
        <v>1</v>
      </c>
    </row>
    <row r="6779" spans="1:24" x14ac:dyDescent="0.25">
      <c r="A6779">
        <v>36674</v>
      </c>
      <c r="B6779" t="s">
        <v>4665</v>
      </c>
      <c r="C6779" t="s">
        <v>441</v>
      </c>
      <c r="D6779" t="s">
        <v>5798</v>
      </c>
      <c r="E6779" t="s">
        <v>5881</v>
      </c>
      <c r="F6779">
        <v>20</v>
      </c>
      <c r="G6779" t="s">
        <v>5746</v>
      </c>
      <c r="H6779" t="s">
        <v>5747</v>
      </c>
      <c r="I6779" t="s">
        <v>5748</v>
      </c>
      <c r="J6779">
        <v>750</v>
      </c>
      <c r="K6779">
        <v>18</v>
      </c>
      <c r="L6779">
        <v>30</v>
      </c>
      <c r="M6779" t="s">
        <v>5749</v>
      </c>
      <c r="N6779" t="s">
        <v>5750</v>
      </c>
      <c r="O6779" t="s">
        <v>5751</v>
      </c>
      <c r="P6779" t="s">
        <v>5752</v>
      </c>
      <c r="Q6779" t="s">
        <v>5883</v>
      </c>
      <c r="R6779">
        <v>92082</v>
      </c>
      <c r="S6779" t="s">
        <v>6705</v>
      </c>
      <c r="T6779" t="s">
        <v>6706</v>
      </c>
      <c r="U6779">
        <v>24.49</v>
      </c>
      <c r="V6779" t="s">
        <v>6582</v>
      </c>
      <c r="W6779" t="s">
        <v>5869</v>
      </c>
      <c r="X6779">
        <v>1</v>
      </c>
    </row>
    <row r="6780" spans="1:24" x14ac:dyDescent="0.25">
      <c r="A6780">
        <v>38086</v>
      </c>
      <c r="B6780" t="s">
        <v>5111</v>
      </c>
      <c r="C6780" t="s">
        <v>442</v>
      </c>
      <c r="D6780" t="s">
        <v>5920</v>
      </c>
      <c r="E6780" t="s">
        <v>6106</v>
      </c>
      <c r="F6780">
        <v>20</v>
      </c>
      <c r="G6780" t="s">
        <v>5746</v>
      </c>
      <c r="H6780" t="s">
        <v>5747</v>
      </c>
      <c r="I6780" t="s">
        <v>5748</v>
      </c>
      <c r="J6780">
        <v>3000</v>
      </c>
      <c r="K6780">
        <v>4</v>
      </c>
      <c r="L6780">
        <v>12</v>
      </c>
      <c r="M6780" t="s">
        <v>5759</v>
      </c>
      <c r="N6780" t="s">
        <v>5915</v>
      </c>
      <c r="O6780" t="s">
        <v>5761</v>
      </c>
      <c r="P6780" t="s">
        <v>6002</v>
      </c>
      <c r="Q6780" t="s">
        <v>5917</v>
      </c>
      <c r="R6780">
        <v>87015</v>
      </c>
      <c r="S6780" t="s">
        <v>6298</v>
      </c>
      <c r="T6780" t="s">
        <v>6298</v>
      </c>
      <c r="U6780">
        <v>41.99</v>
      </c>
      <c r="V6780" t="s">
        <v>5960</v>
      </c>
      <c r="W6780" t="s">
        <v>5765</v>
      </c>
      <c r="X6780">
        <v>1</v>
      </c>
    </row>
    <row r="6781" spans="1:24" x14ac:dyDescent="0.25">
      <c r="A6781">
        <v>36308</v>
      </c>
      <c r="B6781" t="s">
        <v>4727</v>
      </c>
      <c r="C6781" t="s">
        <v>443</v>
      </c>
      <c r="D6781" t="s">
        <v>6528</v>
      </c>
      <c r="E6781" t="s">
        <v>6192</v>
      </c>
      <c r="F6781">
        <v>27</v>
      </c>
      <c r="G6781" t="s">
        <v>5837</v>
      </c>
      <c r="H6781" t="s">
        <v>5747</v>
      </c>
      <c r="I6781" t="s">
        <v>5748</v>
      </c>
      <c r="J6781">
        <v>750</v>
      </c>
      <c r="K6781">
        <v>12</v>
      </c>
      <c r="L6781">
        <v>6</v>
      </c>
      <c r="M6781" t="s">
        <v>5749</v>
      </c>
      <c r="N6781" t="s">
        <v>5750</v>
      </c>
      <c r="O6781" t="s">
        <v>5874</v>
      </c>
      <c r="P6781" t="s">
        <v>5875</v>
      </c>
      <c r="Q6781" t="s">
        <v>5876</v>
      </c>
      <c r="R6781">
        <v>97</v>
      </c>
      <c r="S6781" t="s">
        <v>6529</v>
      </c>
      <c r="T6781" t="s">
        <v>6529</v>
      </c>
      <c r="U6781">
        <v>14</v>
      </c>
      <c r="V6781" t="s">
        <v>5755</v>
      </c>
      <c r="W6781" t="s">
        <v>5869</v>
      </c>
      <c r="X6781">
        <v>1</v>
      </c>
    </row>
    <row r="6782" spans="1:24" x14ac:dyDescent="0.25">
      <c r="A6782">
        <v>36308</v>
      </c>
      <c r="B6782" t="s">
        <v>4727</v>
      </c>
      <c r="C6782" t="s">
        <v>443</v>
      </c>
      <c r="D6782" t="s">
        <v>6528</v>
      </c>
      <c r="E6782" t="s">
        <v>6192</v>
      </c>
      <c r="F6782">
        <v>27</v>
      </c>
      <c r="G6782" t="s">
        <v>5837</v>
      </c>
      <c r="H6782" t="s">
        <v>5747</v>
      </c>
      <c r="I6782" t="s">
        <v>5748</v>
      </c>
      <c r="J6782">
        <v>750</v>
      </c>
      <c r="K6782">
        <v>12</v>
      </c>
      <c r="L6782">
        <v>6</v>
      </c>
      <c r="M6782" t="s">
        <v>5749</v>
      </c>
      <c r="N6782" t="s">
        <v>5750</v>
      </c>
      <c r="O6782" t="s">
        <v>5874</v>
      </c>
      <c r="P6782" t="s">
        <v>5875</v>
      </c>
      <c r="Q6782" t="s">
        <v>5876</v>
      </c>
      <c r="R6782">
        <v>97</v>
      </c>
      <c r="S6782" t="s">
        <v>6529</v>
      </c>
      <c r="T6782" t="s">
        <v>6529</v>
      </c>
      <c r="U6782">
        <v>14</v>
      </c>
      <c r="V6782" t="s">
        <v>5755</v>
      </c>
      <c r="W6782" t="s">
        <v>5869</v>
      </c>
      <c r="X6782">
        <v>1</v>
      </c>
    </row>
    <row r="6783" spans="1:24" x14ac:dyDescent="0.25">
      <c r="A6783">
        <v>37592</v>
      </c>
      <c r="B6783" t="s">
        <v>5121</v>
      </c>
      <c r="C6783" t="s">
        <v>443</v>
      </c>
      <c r="D6783" t="s">
        <v>6256</v>
      </c>
      <c r="E6783" t="s">
        <v>5872</v>
      </c>
      <c r="F6783">
        <v>27</v>
      </c>
      <c r="G6783" t="s">
        <v>5837</v>
      </c>
      <c r="H6783" t="s">
        <v>5747</v>
      </c>
      <c r="I6783" t="s">
        <v>5748</v>
      </c>
      <c r="J6783">
        <v>355</v>
      </c>
      <c r="K6783">
        <v>24</v>
      </c>
      <c r="L6783">
        <v>8.4</v>
      </c>
      <c r="M6783" t="s">
        <v>5749</v>
      </c>
      <c r="N6783" t="s">
        <v>5750</v>
      </c>
      <c r="O6783" t="s">
        <v>5874</v>
      </c>
      <c r="P6783" t="s">
        <v>5875</v>
      </c>
      <c r="Q6783" t="s">
        <v>5876</v>
      </c>
      <c r="R6783">
        <v>95</v>
      </c>
      <c r="S6783" t="s">
        <v>6257</v>
      </c>
      <c r="T6783" t="s">
        <v>6257</v>
      </c>
      <c r="U6783">
        <v>5.25</v>
      </c>
      <c r="V6783" t="s">
        <v>6172</v>
      </c>
      <c r="W6783" t="s">
        <v>5869</v>
      </c>
      <c r="X6783">
        <v>1</v>
      </c>
    </row>
    <row r="6784" spans="1:24" x14ac:dyDescent="0.25">
      <c r="A6784">
        <v>37592</v>
      </c>
      <c r="B6784" t="s">
        <v>5121</v>
      </c>
      <c r="C6784" t="s">
        <v>443</v>
      </c>
      <c r="D6784" t="s">
        <v>6256</v>
      </c>
      <c r="E6784" t="s">
        <v>5872</v>
      </c>
      <c r="F6784">
        <v>27</v>
      </c>
      <c r="G6784" t="s">
        <v>5837</v>
      </c>
      <c r="H6784" t="s">
        <v>5747</v>
      </c>
      <c r="I6784" t="s">
        <v>5748</v>
      </c>
      <c r="J6784">
        <v>355</v>
      </c>
      <c r="K6784">
        <v>24</v>
      </c>
      <c r="L6784">
        <v>8.4</v>
      </c>
      <c r="M6784" t="s">
        <v>5749</v>
      </c>
      <c r="N6784" t="s">
        <v>5750</v>
      </c>
      <c r="O6784" t="s">
        <v>5874</v>
      </c>
      <c r="P6784" t="s">
        <v>5875</v>
      </c>
      <c r="Q6784" t="s">
        <v>5876</v>
      </c>
      <c r="R6784">
        <v>95</v>
      </c>
      <c r="S6784" t="s">
        <v>6257</v>
      </c>
      <c r="T6784" t="s">
        <v>6257</v>
      </c>
      <c r="U6784">
        <v>5.25</v>
      </c>
      <c r="V6784" t="s">
        <v>6172</v>
      </c>
      <c r="W6784" t="s">
        <v>5869</v>
      </c>
      <c r="X6784">
        <v>1</v>
      </c>
    </row>
    <row r="6785" spans="1:24" x14ac:dyDescent="0.25">
      <c r="A6785">
        <v>35814</v>
      </c>
      <c r="B6785" t="s">
        <v>4415</v>
      </c>
      <c r="C6785" t="s">
        <v>443</v>
      </c>
      <c r="D6785" t="s">
        <v>6580</v>
      </c>
      <c r="E6785" t="s">
        <v>6192</v>
      </c>
      <c r="F6785">
        <v>27</v>
      </c>
      <c r="G6785" t="s">
        <v>5837</v>
      </c>
      <c r="H6785" t="s">
        <v>5747</v>
      </c>
      <c r="I6785" t="s">
        <v>5748</v>
      </c>
      <c r="J6785">
        <v>473</v>
      </c>
      <c r="K6785">
        <v>24</v>
      </c>
      <c r="L6785">
        <v>5.4</v>
      </c>
      <c r="M6785" t="s">
        <v>5749</v>
      </c>
      <c r="N6785" t="s">
        <v>5750</v>
      </c>
      <c r="O6785" t="s">
        <v>5874</v>
      </c>
      <c r="P6785" t="s">
        <v>5875</v>
      </c>
      <c r="Q6785" t="s">
        <v>5876</v>
      </c>
      <c r="R6785">
        <v>90001</v>
      </c>
      <c r="S6785" t="s">
        <v>6615</v>
      </c>
      <c r="T6785" t="s">
        <v>6615</v>
      </c>
      <c r="U6785">
        <v>4.0999999999999996</v>
      </c>
      <c r="V6785" t="s">
        <v>6172</v>
      </c>
      <c r="W6785" t="s">
        <v>5869</v>
      </c>
      <c r="X6785">
        <v>1</v>
      </c>
    </row>
    <row r="6786" spans="1:24" x14ac:dyDescent="0.25">
      <c r="A6786">
        <v>35814</v>
      </c>
      <c r="B6786" t="s">
        <v>4415</v>
      </c>
      <c r="C6786" t="s">
        <v>443</v>
      </c>
      <c r="D6786" t="s">
        <v>6580</v>
      </c>
      <c r="E6786" t="s">
        <v>6192</v>
      </c>
      <c r="F6786">
        <v>27</v>
      </c>
      <c r="G6786" t="s">
        <v>5837</v>
      </c>
      <c r="H6786" t="s">
        <v>5747</v>
      </c>
      <c r="I6786" t="s">
        <v>5748</v>
      </c>
      <c r="J6786">
        <v>473</v>
      </c>
      <c r="K6786">
        <v>24</v>
      </c>
      <c r="L6786">
        <v>5.4</v>
      </c>
      <c r="M6786" t="s">
        <v>5749</v>
      </c>
      <c r="N6786" t="s">
        <v>5750</v>
      </c>
      <c r="O6786" t="s">
        <v>5874</v>
      </c>
      <c r="P6786" t="s">
        <v>5875</v>
      </c>
      <c r="Q6786" t="s">
        <v>5876</v>
      </c>
      <c r="R6786">
        <v>90001</v>
      </c>
      <c r="S6786" t="s">
        <v>6615</v>
      </c>
      <c r="T6786" t="s">
        <v>6615</v>
      </c>
      <c r="U6786">
        <v>4.0999999999999996</v>
      </c>
      <c r="V6786" t="s">
        <v>6172</v>
      </c>
      <c r="W6786" t="s">
        <v>5869</v>
      </c>
      <c r="X6786">
        <v>1</v>
      </c>
    </row>
    <row r="6787" spans="1:24" x14ac:dyDescent="0.25">
      <c r="A6787">
        <v>37521</v>
      </c>
      <c r="B6787" t="s">
        <v>4917</v>
      </c>
      <c r="C6787" t="s">
        <v>441</v>
      </c>
      <c r="D6787" t="s">
        <v>5757</v>
      </c>
      <c r="E6787" t="s">
        <v>5800</v>
      </c>
      <c r="F6787">
        <v>22</v>
      </c>
      <c r="G6787" t="s">
        <v>5816</v>
      </c>
      <c r="H6787" t="s">
        <v>5747</v>
      </c>
      <c r="I6787" t="s">
        <v>5748</v>
      </c>
      <c r="J6787">
        <v>750</v>
      </c>
      <c r="K6787">
        <v>6</v>
      </c>
      <c r="L6787">
        <v>40</v>
      </c>
      <c r="M6787" t="s">
        <v>5759</v>
      </c>
      <c r="N6787" t="s">
        <v>6366</v>
      </c>
      <c r="O6787" t="s">
        <v>5790</v>
      </c>
      <c r="P6787" t="s">
        <v>5762</v>
      </c>
      <c r="Q6787" t="s">
        <v>5985</v>
      </c>
      <c r="R6787">
        <v>76721</v>
      </c>
      <c r="S6787" t="s">
        <v>6636</v>
      </c>
      <c r="T6787" t="s">
        <v>5984</v>
      </c>
      <c r="U6787">
        <v>59.95</v>
      </c>
      <c r="V6787" t="s">
        <v>5755</v>
      </c>
      <c r="W6787" t="s">
        <v>5756</v>
      </c>
      <c r="X6787">
        <v>1</v>
      </c>
    </row>
    <row r="6788" spans="1:24" x14ac:dyDescent="0.25">
      <c r="A6788">
        <v>36179</v>
      </c>
      <c r="B6788" t="s">
        <v>4701</v>
      </c>
      <c r="C6788" t="s">
        <v>443</v>
      </c>
      <c r="D6788" t="s">
        <v>5871</v>
      </c>
      <c r="E6788" t="s">
        <v>5872</v>
      </c>
      <c r="F6788">
        <v>27</v>
      </c>
      <c r="G6788" t="s">
        <v>5837</v>
      </c>
      <c r="H6788" t="s">
        <v>5747</v>
      </c>
      <c r="I6788" t="s">
        <v>5748</v>
      </c>
      <c r="J6788">
        <v>355</v>
      </c>
      <c r="K6788">
        <v>24</v>
      </c>
      <c r="L6788">
        <v>6.5</v>
      </c>
      <c r="M6788" t="s">
        <v>5749</v>
      </c>
      <c r="N6788" t="s">
        <v>5750</v>
      </c>
      <c r="O6788" t="s">
        <v>5874</v>
      </c>
      <c r="P6788" t="s">
        <v>5875</v>
      </c>
      <c r="Q6788" t="s">
        <v>5876</v>
      </c>
      <c r="R6788">
        <v>86613</v>
      </c>
      <c r="S6788" t="s">
        <v>6449</v>
      </c>
      <c r="T6788" t="s">
        <v>6449</v>
      </c>
      <c r="U6788">
        <v>5.84</v>
      </c>
      <c r="V6788" t="s">
        <v>6172</v>
      </c>
      <c r="W6788" t="s">
        <v>5869</v>
      </c>
      <c r="X6788">
        <v>1</v>
      </c>
    </row>
    <row r="6789" spans="1:24" x14ac:dyDescent="0.25">
      <c r="A6789">
        <v>36179</v>
      </c>
      <c r="B6789" t="s">
        <v>4701</v>
      </c>
      <c r="C6789" t="s">
        <v>443</v>
      </c>
      <c r="D6789" t="s">
        <v>5871</v>
      </c>
      <c r="E6789" t="s">
        <v>5872</v>
      </c>
      <c r="F6789">
        <v>27</v>
      </c>
      <c r="G6789" t="s">
        <v>5837</v>
      </c>
      <c r="H6789" t="s">
        <v>5747</v>
      </c>
      <c r="I6789" t="s">
        <v>5748</v>
      </c>
      <c r="J6789">
        <v>355</v>
      </c>
      <c r="K6789">
        <v>24</v>
      </c>
      <c r="L6789">
        <v>6.5</v>
      </c>
      <c r="M6789" t="s">
        <v>5749</v>
      </c>
      <c r="N6789" t="s">
        <v>5750</v>
      </c>
      <c r="O6789" t="s">
        <v>5874</v>
      </c>
      <c r="P6789" t="s">
        <v>5875</v>
      </c>
      <c r="Q6789" t="s">
        <v>5876</v>
      </c>
      <c r="R6789">
        <v>86613</v>
      </c>
      <c r="S6789" t="s">
        <v>6449</v>
      </c>
      <c r="T6789" t="s">
        <v>6449</v>
      </c>
      <c r="U6789">
        <v>5.84</v>
      </c>
      <c r="V6789" t="s">
        <v>6172</v>
      </c>
      <c r="W6789" t="s">
        <v>5869</v>
      </c>
      <c r="X6789">
        <v>1</v>
      </c>
    </row>
    <row r="6790" spans="1:24" x14ac:dyDescent="0.25">
      <c r="A6790">
        <v>37336</v>
      </c>
      <c r="B6790" t="s">
        <v>4828</v>
      </c>
      <c r="C6790" t="s">
        <v>443</v>
      </c>
      <c r="D6790" t="s">
        <v>6725</v>
      </c>
      <c r="E6790" t="s">
        <v>5872</v>
      </c>
      <c r="F6790">
        <v>27</v>
      </c>
      <c r="G6790" t="s">
        <v>5837</v>
      </c>
      <c r="H6790" t="s">
        <v>5747</v>
      </c>
      <c r="I6790" t="s">
        <v>5748</v>
      </c>
      <c r="J6790">
        <v>473</v>
      </c>
      <c r="K6790">
        <v>24</v>
      </c>
      <c r="L6790">
        <v>6.4</v>
      </c>
      <c r="M6790" t="s">
        <v>5749</v>
      </c>
      <c r="N6790" t="s">
        <v>5750</v>
      </c>
      <c r="O6790" t="s">
        <v>5874</v>
      </c>
      <c r="P6790" t="s">
        <v>5875</v>
      </c>
      <c r="Q6790" t="s">
        <v>5876</v>
      </c>
      <c r="R6790">
        <v>90005</v>
      </c>
      <c r="S6790" t="s">
        <v>6726</v>
      </c>
      <c r="T6790" t="s">
        <v>6726</v>
      </c>
      <c r="U6790">
        <v>4.1900000000000004</v>
      </c>
      <c r="V6790" t="s">
        <v>6172</v>
      </c>
      <c r="W6790" t="s">
        <v>5869</v>
      </c>
      <c r="X6790">
        <v>1</v>
      </c>
    </row>
    <row r="6791" spans="1:24" x14ac:dyDescent="0.25">
      <c r="A6791">
        <v>37336</v>
      </c>
      <c r="B6791" t="s">
        <v>4828</v>
      </c>
      <c r="C6791" t="s">
        <v>443</v>
      </c>
      <c r="D6791" t="s">
        <v>6725</v>
      </c>
      <c r="E6791" t="s">
        <v>5872</v>
      </c>
      <c r="F6791">
        <v>27</v>
      </c>
      <c r="G6791" t="s">
        <v>5837</v>
      </c>
      <c r="H6791" t="s">
        <v>5747</v>
      </c>
      <c r="I6791" t="s">
        <v>5748</v>
      </c>
      <c r="J6791">
        <v>473</v>
      </c>
      <c r="K6791">
        <v>24</v>
      </c>
      <c r="L6791">
        <v>6.4</v>
      </c>
      <c r="M6791" t="s">
        <v>5749</v>
      </c>
      <c r="N6791" t="s">
        <v>5750</v>
      </c>
      <c r="O6791" t="s">
        <v>5874</v>
      </c>
      <c r="P6791" t="s">
        <v>5875</v>
      </c>
      <c r="Q6791" t="s">
        <v>5876</v>
      </c>
      <c r="R6791">
        <v>90005</v>
      </c>
      <c r="S6791" t="s">
        <v>6726</v>
      </c>
      <c r="T6791" t="s">
        <v>6726</v>
      </c>
      <c r="U6791">
        <v>4.1900000000000004</v>
      </c>
      <c r="V6791" t="s">
        <v>6172</v>
      </c>
      <c r="W6791" t="s">
        <v>5869</v>
      </c>
      <c r="X6791">
        <v>1</v>
      </c>
    </row>
    <row r="6792" spans="1:24" x14ac:dyDescent="0.25">
      <c r="A6792">
        <v>37337</v>
      </c>
      <c r="B6792" t="s">
        <v>4827</v>
      </c>
      <c r="C6792" t="s">
        <v>443</v>
      </c>
      <c r="D6792" t="s">
        <v>6725</v>
      </c>
      <c r="E6792" t="s">
        <v>5872</v>
      </c>
      <c r="F6792">
        <v>27</v>
      </c>
      <c r="G6792" t="s">
        <v>5837</v>
      </c>
      <c r="H6792" t="s">
        <v>5747</v>
      </c>
      <c r="I6792" t="s">
        <v>5748</v>
      </c>
      <c r="J6792">
        <v>473</v>
      </c>
      <c r="K6792">
        <v>24</v>
      </c>
      <c r="L6792">
        <v>8.1999999999999993</v>
      </c>
      <c r="M6792" t="s">
        <v>5749</v>
      </c>
      <c r="N6792" t="s">
        <v>5750</v>
      </c>
      <c r="O6792" t="s">
        <v>5874</v>
      </c>
      <c r="P6792" t="s">
        <v>5875</v>
      </c>
      <c r="Q6792" t="s">
        <v>5876</v>
      </c>
      <c r="R6792">
        <v>90005</v>
      </c>
      <c r="S6792" t="s">
        <v>6726</v>
      </c>
      <c r="T6792" t="s">
        <v>6726</v>
      </c>
      <c r="U6792">
        <v>4.1900000000000004</v>
      </c>
      <c r="V6792" t="s">
        <v>6172</v>
      </c>
      <c r="W6792" t="s">
        <v>5869</v>
      </c>
      <c r="X6792">
        <v>1</v>
      </c>
    </row>
    <row r="6793" spans="1:24" x14ac:dyDescent="0.25">
      <c r="A6793">
        <v>37337</v>
      </c>
      <c r="B6793" t="s">
        <v>4827</v>
      </c>
      <c r="C6793" t="s">
        <v>443</v>
      </c>
      <c r="D6793" t="s">
        <v>6725</v>
      </c>
      <c r="E6793" t="s">
        <v>5872</v>
      </c>
      <c r="F6793">
        <v>27</v>
      </c>
      <c r="G6793" t="s">
        <v>5837</v>
      </c>
      <c r="H6793" t="s">
        <v>5747</v>
      </c>
      <c r="I6793" t="s">
        <v>5748</v>
      </c>
      <c r="J6793">
        <v>473</v>
      </c>
      <c r="K6793">
        <v>24</v>
      </c>
      <c r="L6793">
        <v>8.1999999999999993</v>
      </c>
      <c r="M6793" t="s">
        <v>5749</v>
      </c>
      <c r="N6793" t="s">
        <v>5750</v>
      </c>
      <c r="O6793" t="s">
        <v>5874</v>
      </c>
      <c r="P6793" t="s">
        <v>5875</v>
      </c>
      <c r="Q6793" t="s">
        <v>5876</v>
      </c>
      <c r="R6793">
        <v>90005</v>
      </c>
      <c r="S6793" t="s">
        <v>6726</v>
      </c>
      <c r="T6793" t="s">
        <v>6726</v>
      </c>
      <c r="U6793">
        <v>4.1900000000000004</v>
      </c>
      <c r="V6793" t="s">
        <v>6172</v>
      </c>
      <c r="W6793" t="s">
        <v>5869</v>
      </c>
      <c r="X6793">
        <v>1</v>
      </c>
    </row>
    <row r="6794" spans="1:24" x14ac:dyDescent="0.25">
      <c r="A6794">
        <v>36309</v>
      </c>
      <c r="B6794" t="s">
        <v>4728</v>
      </c>
      <c r="C6794" t="s">
        <v>443</v>
      </c>
      <c r="D6794" t="s">
        <v>6528</v>
      </c>
      <c r="E6794" t="s">
        <v>6192</v>
      </c>
      <c r="F6794">
        <v>27</v>
      </c>
      <c r="G6794" t="s">
        <v>5837</v>
      </c>
      <c r="H6794" t="s">
        <v>5747</v>
      </c>
      <c r="I6794" t="s">
        <v>5748</v>
      </c>
      <c r="J6794">
        <v>750</v>
      </c>
      <c r="K6794">
        <v>12</v>
      </c>
      <c r="L6794">
        <v>8.1</v>
      </c>
      <c r="M6794" t="s">
        <v>5749</v>
      </c>
      <c r="N6794" t="s">
        <v>5750</v>
      </c>
      <c r="O6794" t="s">
        <v>5874</v>
      </c>
      <c r="P6794" t="s">
        <v>5875</v>
      </c>
      <c r="Q6794" t="s">
        <v>5876</v>
      </c>
      <c r="R6794">
        <v>97</v>
      </c>
      <c r="S6794" t="s">
        <v>6529</v>
      </c>
      <c r="T6794" t="s">
        <v>6529</v>
      </c>
      <c r="U6794">
        <v>11.01</v>
      </c>
      <c r="V6794" t="s">
        <v>5755</v>
      </c>
      <c r="W6794" t="s">
        <v>5869</v>
      </c>
      <c r="X6794">
        <v>1</v>
      </c>
    </row>
    <row r="6795" spans="1:24" x14ac:dyDescent="0.25">
      <c r="A6795">
        <v>36309</v>
      </c>
      <c r="B6795" t="s">
        <v>4728</v>
      </c>
      <c r="C6795" t="s">
        <v>443</v>
      </c>
      <c r="D6795" t="s">
        <v>6528</v>
      </c>
      <c r="E6795" t="s">
        <v>6192</v>
      </c>
      <c r="F6795">
        <v>27</v>
      </c>
      <c r="G6795" t="s">
        <v>5837</v>
      </c>
      <c r="H6795" t="s">
        <v>5747</v>
      </c>
      <c r="I6795" t="s">
        <v>5748</v>
      </c>
      <c r="J6795">
        <v>750</v>
      </c>
      <c r="K6795">
        <v>12</v>
      </c>
      <c r="L6795">
        <v>8.1</v>
      </c>
      <c r="M6795" t="s">
        <v>5749</v>
      </c>
      <c r="N6795" t="s">
        <v>5750</v>
      </c>
      <c r="O6795" t="s">
        <v>5874</v>
      </c>
      <c r="P6795" t="s">
        <v>5875</v>
      </c>
      <c r="Q6795" t="s">
        <v>5876</v>
      </c>
      <c r="R6795">
        <v>97</v>
      </c>
      <c r="S6795" t="s">
        <v>6529</v>
      </c>
      <c r="T6795" t="s">
        <v>6529</v>
      </c>
      <c r="U6795">
        <v>11.01</v>
      </c>
      <c r="V6795" t="s">
        <v>5755</v>
      </c>
      <c r="W6795" t="s">
        <v>5869</v>
      </c>
      <c r="X6795">
        <v>1</v>
      </c>
    </row>
    <row r="6796" spans="1:24" x14ac:dyDescent="0.25">
      <c r="A6796">
        <v>36181</v>
      </c>
      <c r="B6796" t="s">
        <v>4703</v>
      </c>
      <c r="C6796" t="s">
        <v>443</v>
      </c>
      <c r="D6796" t="s">
        <v>5871</v>
      </c>
      <c r="E6796" t="s">
        <v>5872</v>
      </c>
      <c r="F6796">
        <v>27</v>
      </c>
      <c r="G6796" t="s">
        <v>5837</v>
      </c>
      <c r="H6796" t="s">
        <v>5747</v>
      </c>
      <c r="I6796" t="s">
        <v>5748</v>
      </c>
      <c r="J6796">
        <v>750</v>
      </c>
      <c r="K6796">
        <v>12</v>
      </c>
      <c r="L6796">
        <v>7.9</v>
      </c>
      <c r="M6796" t="s">
        <v>5749</v>
      </c>
      <c r="N6796" t="s">
        <v>5750</v>
      </c>
      <c r="O6796" t="s">
        <v>5874</v>
      </c>
      <c r="P6796" t="s">
        <v>5875</v>
      </c>
      <c r="Q6796" t="s">
        <v>5876</v>
      </c>
      <c r="R6796">
        <v>86613</v>
      </c>
      <c r="S6796" t="s">
        <v>6449</v>
      </c>
      <c r="T6796" t="s">
        <v>6449</v>
      </c>
      <c r="U6796">
        <v>23.96</v>
      </c>
      <c r="V6796" t="s">
        <v>5755</v>
      </c>
      <c r="W6796" t="s">
        <v>5869</v>
      </c>
      <c r="X6796">
        <v>1</v>
      </c>
    </row>
    <row r="6797" spans="1:24" x14ac:dyDescent="0.25">
      <c r="A6797">
        <v>36181</v>
      </c>
      <c r="B6797" t="s">
        <v>4703</v>
      </c>
      <c r="C6797" t="s">
        <v>443</v>
      </c>
      <c r="D6797" t="s">
        <v>5871</v>
      </c>
      <c r="E6797" t="s">
        <v>5872</v>
      </c>
      <c r="F6797">
        <v>27</v>
      </c>
      <c r="G6797" t="s">
        <v>5837</v>
      </c>
      <c r="H6797" t="s">
        <v>5747</v>
      </c>
      <c r="I6797" t="s">
        <v>5748</v>
      </c>
      <c r="J6797">
        <v>750</v>
      </c>
      <c r="K6797">
        <v>12</v>
      </c>
      <c r="L6797">
        <v>7.9</v>
      </c>
      <c r="M6797" t="s">
        <v>5749</v>
      </c>
      <c r="N6797" t="s">
        <v>5750</v>
      </c>
      <c r="O6797" t="s">
        <v>5874</v>
      </c>
      <c r="P6797" t="s">
        <v>5875</v>
      </c>
      <c r="Q6797" t="s">
        <v>5876</v>
      </c>
      <c r="R6797">
        <v>86613</v>
      </c>
      <c r="S6797" t="s">
        <v>6449</v>
      </c>
      <c r="T6797" t="s">
        <v>6449</v>
      </c>
      <c r="U6797">
        <v>23.96</v>
      </c>
      <c r="V6797" t="s">
        <v>5755</v>
      </c>
      <c r="W6797" t="s">
        <v>5869</v>
      </c>
      <c r="X6797">
        <v>1</v>
      </c>
    </row>
    <row r="6798" spans="1:24" x14ac:dyDescent="0.25">
      <c r="A6798">
        <v>36176</v>
      </c>
      <c r="B6798" t="s">
        <v>4994</v>
      </c>
      <c r="C6798" t="s">
        <v>443</v>
      </c>
      <c r="D6798" t="s">
        <v>6166</v>
      </c>
      <c r="E6798" t="s">
        <v>6192</v>
      </c>
      <c r="F6798">
        <v>10</v>
      </c>
      <c r="G6798" t="s">
        <v>5767</v>
      </c>
      <c r="H6798" t="s">
        <v>5747</v>
      </c>
      <c r="I6798" t="s">
        <v>5748</v>
      </c>
      <c r="J6798">
        <v>473</v>
      </c>
      <c r="K6798">
        <v>24</v>
      </c>
      <c r="L6798">
        <v>4.5</v>
      </c>
      <c r="M6798" t="s">
        <v>5749</v>
      </c>
      <c r="N6798" t="s">
        <v>5750</v>
      </c>
      <c r="O6798" t="s">
        <v>5751</v>
      </c>
      <c r="P6798" t="s">
        <v>5875</v>
      </c>
      <c r="Q6798" t="s">
        <v>6169</v>
      </c>
      <c r="R6798">
        <v>100936</v>
      </c>
      <c r="S6798" t="s">
        <v>6449</v>
      </c>
      <c r="T6798" t="s">
        <v>6449</v>
      </c>
      <c r="U6798">
        <v>3.99</v>
      </c>
      <c r="V6798" t="s">
        <v>6172</v>
      </c>
      <c r="W6798" t="s">
        <v>5869</v>
      </c>
      <c r="X6798">
        <v>1</v>
      </c>
    </row>
    <row r="6799" spans="1:24" x14ac:dyDescent="0.25">
      <c r="A6799">
        <v>37008</v>
      </c>
      <c r="B6799" t="s">
        <v>4898</v>
      </c>
      <c r="C6799" t="s">
        <v>441</v>
      </c>
      <c r="D6799" t="s">
        <v>5827</v>
      </c>
      <c r="E6799" t="s">
        <v>5828</v>
      </c>
      <c r="F6799">
        <v>20</v>
      </c>
      <c r="G6799" t="s">
        <v>5746</v>
      </c>
      <c r="H6799" t="s">
        <v>5747</v>
      </c>
      <c r="I6799" t="s">
        <v>5748</v>
      </c>
      <c r="J6799">
        <v>750</v>
      </c>
      <c r="K6799">
        <v>6</v>
      </c>
      <c r="L6799">
        <v>43</v>
      </c>
      <c r="M6799" t="s">
        <v>5759</v>
      </c>
      <c r="N6799" t="s">
        <v>5760</v>
      </c>
      <c r="O6799" t="s">
        <v>5790</v>
      </c>
      <c r="P6799" t="s">
        <v>5762</v>
      </c>
      <c r="Q6799" t="s">
        <v>5830</v>
      </c>
      <c r="R6799">
        <v>51913</v>
      </c>
      <c r="S6799" t="s">
        <v>5779</v>
      </c>
      <c r="T6799" t="s">
        <v>5779</v>
      </c>
      <c r="U6799">
        <v>44.99</v>
      </c>
      <c r="V6799" t="s">
        <v>5755</v>
      </c>
      <c r="W6799" t="s">
        <v>5756</v>
      </c>
      <c r="X6799">
        <v>1</v>
      </c>
    </row>
    <row r="6800" spans="1:24" x14ac:dyDescent="0.25">
      <c r="A6800">
        <v>38430</v>
      </c>
      <c r="B6800" t="s">
        <v>5330</v>
      </c>
      <c r="C6800" t="s">
        <v>442</v>
      </c>
      <c r="D6800" t="s">
        <v>5886</v>
      </c>
      <c r="E6800" t="s">
        <v>5966</v>
      </c>
      <c r="F6800">
        <v>20</v>
      </c>
      <c r="G6800" t="s">
        <v>5746</v>
      </c>
      <c r="H6800" t="s">
        <v>5747</v>
      </c>
      <c r="I6800" t="s">
        <v>5748</v>
      </c>
      <c r="J6800">
        <v>750</v>
      </c>
      <c r="K6800">
        <v>12</v>
      </c>
      <c r="L6800">
        <v>13.7</v>
      </c>
      <c r="M6800" t="s">
        <v>5759</v>
      </c>
      <c r="N6800" t="s">
        <v>5904</v>
      </c>
      <c r="O6800" t="s">
        <v>5790</v>
      </c>
      <c r="P6800" t="s">
        <v>5889</v>
      </c>
      <c r="Q6800" t="s">
        <v>5923</v>
      </c>
      <c r="R6800">
        <v>67102</v>
      </c>
      <c r="S6800" t="s">
        <v>5956</v>
      </c>
      <c r="T6800" t="s">
        <v>5957</v>
      </c>
      <c r="U6800">
        <v>23.99</v>
      </c>
      <c r="V6800" t="s">
        <v>5755</v>
      </c>
      <c r="W6800" t="s">
        <v>5869</v>
      </c>
      <c r="X6800">
        <v>1</v>
      </c>
    </row>
    <row r="6801" spans="1:24" x14ac:dyDescent="0.25">
      <c r="A6801">
        <v>37588</v>
      </c>
      <c r="B6801" t="s">
        <v>4822</v>
      </c>
      <c r="C6801" t="s">
        <v>443</v>
      </c>
      <c r="D6801" t="s">
        <v>6725</v>
      </c>
      <c r="E6801" t="s">
        <v>6192</v>
      </c>
      <c r="F6801">
        <v>27</v>
      </c>
      <c r="G6801" t="s">
        <v>5837</v>
      </c>
      <c r="H6801" t="s">
        <v>5747</v>
      </c>
      <c r="I6801" t="s">
        <v>5748</v>
      </c>
      <c r="J6801">
        <v>1892</v>
      </c>
      <c r="K6801">
        <v>6</v>
      </c>
      <c r="L6801">
        <v>5</v>
      </c>
      <c r="M6801" t="s">
        <v>5749</v>
      </c>
      <c r="N6801" t="s">
        <v>5750</v>
      </c>
      <c r="O6801" t="s">
        <v>5874</v>
      </c>
      <c r="P6801" t="s">
        <v>5875</v>
      </c>
      <c r="Q6801" t="s">
        <v>5876</v>
      </c>
      <c r="R6801">
        <v>90005</v>
      </c>
      <c r="S6801" t="s">
        <v>6726</v>
      </c>
      <c r="T6801" t="s">
        <v>6726</v>
      </c>
      <c r="U6801">
        <v>15.16</v>
      </c>
      <c r="V6801" t="s">
        <v>6172</v>
      </c>
      <c r="W6801" t="s">
        <v>5869</v>
      </c>
      <c r="X6801">
        <v>4</v>
      </c>
    </row>
    <row r="6802" spans="1:24" x14ac:dyDescent="0.25">
      <c r="A6802">
        <v>37588</v>
      </c>
      <c r="B6802" t="s">
        <v>4822</v>
      </c>
      <c r="C6802" t="s">
        <v>443</v>
      </c>
      <c r="D6802" t="s">
        <v>6725</v>
      </c>
      <c r="E6802" t="s">
        <v>6192</v>
      </c>
      <c r="F6802">
        <v>27</v>
      </c>
      <c r="G6802" t="s">
        <v>5837</v>
      </c>
      <c r="H6802" t="s">
        <v>5747</v>
      </c>
      <c r="I6802" t="s">
        <v>5748</v>
      </c>
      <c r="J6802">
        <v>1892</v>
      </c>
      <c r="K6802">
        <v>6</v>
      </c>
      <c r="L6802">
        <v>5</v>
      </c>
      <c r="M6802" t="s">
        <v>5749</v>
      </c>
      <c r="N6802" t="s">
        <v>5750</v>
      </c>
      <c r="O6802" t="s">
        <v>5874</v>
      </c>
      <c r="P6802" t="s">
        <v>5875</v>
      </c>
      <c r="Q6802" t="s">
        <v>5876</v>
      </c>
      <c r="R6802">
        <v>90005</v>
      </c>
      <c r="S6802" t="s">
        <v>6726</v>
      </c>
      <c r="T6802" t="s">
        <v>6726</v>
      </c>
      <c r="U6802">
        <v>15.16</v>
      </c>
      <c r="V6802" t="s">
        <v>6172</v>
      </c>
      <c r="W6802" t="s">
        <v>5869</v>
      </c>
      <c r="X6802">
        <v>4</v>
      </c>
    </row>
    <row r="6803" spans="1:24" x14ac:dyDescent="0.25">
      <c r="A6803">
        <v>37353</v>
      </c>
      <c r="B6803" t="s">
        <v>4921</v>
      </c>
      <c r="C6803" t="s">
        <v>441</v>
      </c>
      <c r="D6803" t="s">
        <v>5798</v>
      </c>
      <c r="E6803" t="s">
        <v>5881</v>
      </c>
      <c r="F6803">
        <v>23</v>
      </c>
      <c r="G6803" t="s">
        <v>6246</v>
      </c>
      <c r="H6803" t="s">
        <v>5791</v>
      </c>
      <c r="I6803" t="s">
        <v>5792</v>
      </c>
      <c r="J6803">
        <v>750</v>
      </c>
      <c r="K6803">
        <v>12</v>
      </c>
      <c r="L6803">
        <v>35</v>
      </c>
      <c r="M6803" t="s">
        <v>5759</v>
      </c>
      <c r="N6803" t="s">
        <v>5781</v>
      </c>
      <c r="O6803" t="s">
        <v>5761</v>
      </c>
      <c r="P6803" t="s">
        <v>5762</v>
      </c>
      <c r="Q6803" t="s">
        <v>5883</v>
      </c>
      <c r="R6803">
        <v>79366</v>
      </c>
      <c r="S6803" t="s">
        <v>5773</v>
      </c>
      <c r="T6803" t="s">
        <v>5773</v>
      </c>
      <c r="U6803">
        <v>49.99</v>
      </c>
      <c r="V6803" t="s">
        <v>5755</v>
      </c>
      <c r="W6803" t="s">
        <v>5765</v>
      </c>
      <c r="X6803">
        <v>1</v>
      </c>
    </row>
    <row r="6804" spans="1:24" x14ac:dyDescent="0.25">
      <c r="A6804">
        <v>37589</v>
      </c>
      <c r="B6804" t="s">
        <v>4821</v>
      </c>
      <c r="C6804" t="s">
        <v>443</v>
      </c>
      <c r="D6804" t="s">
        <v>6725</v>
      </c>
      <c r="E6804" t="s">
        <v>6192</v>
      </c>
      <c r="F6804">
        <v>27</v>
      </c>
      <c r="G6804" t="s">
        <v>5837</v>
      </c>
      <c r="H6804" t="s">
        <v>5747</v>
      </c>
      <c r="I6804" t="s">
        <v>5748</v>
      </c>
      <c r="J6804">
        <v>1892</v>
      </c>
      <c r="K6804">
        <v>6</v>
      </c>
      <c r="L6804">
        <v>4.5</v>
      </c>
      <c r="M6804" t="s">
        <v>5749</v>
      </c>
      <c r="N6804" t="s">
        <v>5750</v>
      </c>
      <c r="O6804" t="s">
        <v>5874</v>
      </c>
      <c r="P6804" t="s">
        <v>5875</v>
      </c>
      <c r="Q6804" t="s">
        <v>5876</v>
      </c>
      <c r="R6804">
        <v>90005</v>
      </c>
      <c r="S6804" t="s">
        <v>6726</v>
      </c>
      <c r="T6804" t="s">
        <v>6726</v>
      </c>
      <c r="U6804">
        <v>13.16</v>
      </c>
      <c r="V6804" t="s">
        <v>6172</v>
      </c>
      <c r="W6804" t="s">
        <v>5869</v>
      </c>
      <c r="X6804">
        <v>4</v>
      </c>
    </row>
    <row r="6805" spans="1:24" x14ac:dyDescent="0.25">
      <c r="A6805">
        <v>37589</v>
      </c>
      <c r="B6805" t="s">
        <v>4821</v>
      </c>
      <c r="C6805" t="s">
        <v>443</v>
      </c>
      <c r="D6805" t="s">
        <v>6725</v>
      </c>
      <c r="E6805" t="s">
        <v>6192</v>
      </c>
      <c r="F6805">
        <v>27</v>
      </c>
      <c r="G6805" t="s">
        <v>5837</v>
      </c>
      <c r="H6805" t="s">
        <v>5747</v>
      </c>
      <c r="I6805" t="s">
        <v>5748</v>
      </c>
      <c r="J6805">
        <v>1892</v>
      </c>
      <c r="K6805">
        <v>6</v>
      </c>
      <c r="L6805">
        <v>4.5</v>
      </c>
      <c r="M6805" t="s">
        <v>5749</v>
      </c>
      <c r="N6805" t="s">
        <v>5750</v>
      </c>
      <c r="O6805" t="s">
        <v>5874</v>
      </c>
      <c r="P6805" t="s">
        <v>5875</v>
      </c>
      <c r="Q6805" t="s">
        <v>5876</v>
      </c>
      <c r="R6805">
        <v>90005</v>
      </c>
      <c r="S6805" t="s">
        <v>6726</v>
      </c>
      <c r="T6805" t="s">
        <v>6726</v>
      </c>
      <c r="U6805">
        <v>13.16</v>
      </c>
      <c r="V6805" t="s">
        <v>6172</v>
      </c>
      <c r="W6805" t="s">
        <v>5869</v>
      </c>
      <c r="X6805">
        <v>4</v>
      </c>
    </row>
    <row r="6806" spans="1:24" x14ac:dyDescent="0.25">
      <c r="A6806">
        <v>37591</v>
      </c>
      <c r="B6806" t="s">
        <v>4820</v>
      </c>
      <c r="C6806" t="s">
        <v>443</v>
      </c>
      <c r="D6806" t="s">
        <v>6725</v>
      </c>
      <c r="E6806" t="s">
        <v>5872</v>
      </c>
      <c r="F6806">
        <v>27</v>
      </c>
      <c r="G6806" t="s">
        <v>5837</v>
      </c>
      <c r="H6806" t="s">
        <v>5747</v>
      </c>
      <c r="I6806" t="s">
        <v>5748</v>
      </c>
      <c r="J6806">
        <v>1892</v>
      </c>
      <c r="K6806">
        <v>6</v>
      </c>
      <c r="L6806">
        <v>6.8</v>
      </c>
      <c r="M6806" t="s">
        <v>5749</v>
      </c>
      <c r="N6806" t="s">
        <v>5750</v>
      </c>
      <c r="O6806" t="s">
        <v>5874</v>
      </c>
      <c r="P6806" t="s">
        <v>5875</v>
      </c>
      <c r="Q6806" t="s">
        <v>5876</v>
      </c>
      <c r="R6806">
        <v>90005</v>
      </c>
      <c r="S6806" t="s">
        <v>6726</v>
      </c>
      <c r="T6806" t="s">
        <v>6726</v>
      </c>
      <c r="U6806">
        <v>15.16</v>
      </c>
      <c r="V6806" t="s">
        <v>6172</v>
      </c>
      <c r="W6806" t="s">
        <v>5869</v>
      </c>
      <c r="X6806">
        <v>4</v>
      </c>
    </row>
    <row r="6807" spans="1:24" x14ac:dyDescent="0.25">
      <c r="A6807">
        <v>37591</v>
      </c>
      <c r="B6807" t="s">
        <v>4820</v>
      </c>
      <c r="C6807" t="s">
        <v>443</v>
      </c>
      <c r="D6807" t="s">
        <v>6725</v>
      </c>
      <c r="E6807" t="s">
        <v>5872</v>
      </c>
      <c r="F6807">
        <v>27</v>
      </c>
      <c r="G6807" t="s">
        <v>5837</v>
      </c>
      <c r="H6807" t="s">
        <v>5747</v>
      </c>
      <c r="I6807" t="s">
        <v>5748</v>
      </c>
      <c r="J6807">
        <v>1892</v>
      </c>
      <c r="K6807">
        <v>6</v>
      </c>
      <c r="L6807">
        <v>6.8</v>
      </c>
      <c r="M6807" t="s">
        <v>5749</v>
      </c>
      <c r="N6807" t="s">
        <v>5750</v>
      </c>
      <c r="O6807" t="s">
        <v>5874</v>
      </c>
      <c r="P6807" t="s">
        <v>5875</v>
      </c>
      <c r="Q6807" t="s">
        <v>5876</v>
      </c>
      <c r="R6807">
        <v>90005</v>
      </c>
      <c r="S6807" t="s">
        <v>6726</v>
      </c>
      <c r="T6807" t="s">
        <v>6726</v>
      </c>
      <c r="U6807">
        <v>15.16</v>
      </c>
      <c r="V6807" t="s">
        <v>6172</v>
      </c>
      <c r="W6807" t="s">
        <v>5869</v>
      </c>
      <c r="X6807">
        <v>4</v>
      </c>
    </row>
    <row r="6808" spans="1:24" x14ac:dyDescent="0.25">
      <c r="A6808">
        <v>38353</v>
      </c>
      <c r="B6808" t="s">
        <v>5312</v>
      </c>
      <c r="C6808" t="s">
        <v>443</v>
      </c>
      <c r="D6808" t="s">
        <v>6411</v>
      </c>
      <c r="E6808" t="s">
        <v>5872</v>
      </c>
      <c r="F6808">
        <v>27</v>
      </c>
      <c r="G6808" t="s">
        <v>5837</v>
      </c>
      <c r="H6808" t="s">
        <v>5747</v>
      </c>
      <c r="I6808" t="s">
        <v>5748</v>
      </c>
      <c r="J6808">
        <v>750</v>
      </c>
      <c r="K6808">
        <v>12</v>
      </c>
      <c r="L6808">
        <v>5.8</v>
      </c>
      <c r="M6808" t="s">
        <v>5759</v>
      </c>
      <c r="N6808" t="s">
        <v>5873</v>
      </c>
      <c r="O6808" t="s">
        <v>5874</v>
      </c>
      <c r="P6808" t="s">
        <v>5875</v>
      </c>
      <c r="Q6808" t="s">
        <v>5876</v>
      </c>
      <c r="R6808">
        <v>79216</v>
      </c>
      <c r="S6808" t="s">
        <v>6412</v>
      </c>
      <c r="T6808" t="s">
        <v>6413</v>
      </c>
      <c r="U6808">
        <v>34.47</v>
      </c>
      <c r="V6808" t="s">
        <v>5755</v>
      </c>
      <c r="W6808" t="s">
        <v>5869</v>
      </c>
      <c r="X6808">
        <v>1</v>
      </c>
    </row>
    <row r="6809" spans="1:24" x14ac:dyDescent="0.25">
      <c r="A6809">
        <v>38353</v>
      </c>
      <c r="B6809" t="s">
        <v>5312</v>
      </c>
      <c r="C6809" t="s">
        <v>443</v>
      </c>
      <c r="D6809" t="s">
        <v>6411</v>
      </c>
      <c r="E6809" t="s">
        <v>5872</v>
      </c>
      <c r="F6809">
        <v>27</v>
      </c>
      <c r="G6809" t="s">
        <v>5837</v>
      </c>
      <c r="H6809" t="s">
        <v>5747</v>
      </c>
      <c r="I6809" t="s">
        <v>5748</v>
      </c>
      <c r="J6809">
        <v>750</v>
      </c>
      <c r="K6809">
        <v>12</v>
      </c>
      <c r="L6809">
        <v>5.8</v>
      </c>
      <c r="M6809" t="s">
        <v>5759</v>
      </c>
      <c r="N6809" t="s">
        <v>5873</v>
      </c>
      <c r="O6809" t="s">
        <v>5874</v>
      </c>
      <c r="P6809" t="s">
        <v>5875</v>
      </c>
      <c r="Q6809" t="s">
        <v>5876</v>
      </c>
      <c r="R6809">
        <v>79216</v>
      </c>
      <c r="S6809" t="s">
        <v>6412</v>
      </c>
      <c r="T6809" t="s">
        <v>6413</v>
      </c>
      <c r="U6809">
        <v>34.47</v>
      </c>
      <c r="V6809" t="s">
        <v>5755</v>
      </c>
      <c r="W6809" t="s">
        <v>5869</v>
      </c>
      <c r="X6809">
        <v>1</v>
      </c>
    </row>
    <row r="6810" spans="1:24" x14ac:dyDescent="0.25">
      <c r="A6810">
        <v>36109</v>
      </c>
      <c r="B6810" t="s">
        <v>4500</v>
      </c>
      <c r="C6810" t="s">
        <v>443</v>
      </c>
      <c r="D6810" t="s">
        <v>6411</v>
      </c>
      <c r="E6810" t="s">
        <v>6190</v>
      </c>
      <c r="F6810">
        <v>27</v>
      </c>
      <c r="G6810" t="s">
        <v>5837</v>
      </c>
      <c r="H6810" t="s">
        <v>5747</v>
      </c>
      <c r="I6810" t="s">
        <v>5748</v>
      </c>
      <c r="J6810">
        <v>473</v>
      </c>
      <c r="K6810">
        <v>24</v>
      </c>
      <c r="L6810">
        <v>3</v>
      </c>
      <c r="M6810" t="s">
        <v>5749</v>
      </c>
      <c r="N6810" t="s">
        <v>5750</v>
      </c>
      <c r="O6810" t="s">
        <v>5874</v>
      </c>
      <c r="P6810" t="s">
        <v>5875</v>
      </c>
      <c r="Q6810" t="s">
        <v>5876</v>
      </c>
      <c r="R6810">
        <v>79216</v>
      </c>
      <c r="S6810" t="s">
        <v>6412</v>
      </c>
      <c r="T6810" t="s">
        <v>6413</v>
      </c>
      <c r="U6810">
        <v>5</v>
      </c>
      <c r="V6810" t="s">
        <v>6172</v>
      </c>
      <c r="W6810" t="s">
        <v>5869</v>
      </c>
      <c r="X6810">
        <v>1</v>
      </c>
    </row>
    <row r="6811" spans="1:24" x14ac:dyDescent="0.25">
      <c r="A6811">
        <v>36109</v>
      </c>
      <c r="B6811" t="s">
        <v>4500</v>
      </c>
      <c r="C6811" t="s">
        <v>443</v>
      </c>
      <c r="D6811" t="s">
        <v>6411</v>
      </c>
      <c r="E6811" t="s">
        <v>6190</v>
      </c>
      <c r="F6811">
        <v>27</v>
      </c>
      <c r="G6811" t="s">
        <v>5837</v>
      </c>
      <c r="H6811" t="s">
        <v>5747</v>
      </c>
      <c r="I6811" t="s">
        <v>5748</v>
      </c>
      <c r="J6811">
        <v>473</v>
      </c>
      <c r="K6811">
        <v>24</v>
      </c>
      <c r="L6811">
        <v>3</v>
      </c>
      <c r="M6811" t="s">
        <v>5749</v>
      </c>
      <c r="N6811" t="s">
        <v>5750</v>
      </c>
      <c r="O6811" t="s">
        <v>5874</v>
      </c>
      <c r="P6811" t="s">
        <v>5875</v>
      </c>
      <c r="Q6811" t="s">
        <v>5876</v>
      </c>
      <c r="R6811">
        <v>79216</v>
      </c>
      <c r="S6811" t="s">
        <v>6412</v>
      </c>
      <c r="T6811" t="s">
        <v>6413</v>
      </c>
      <c r="U6811">
        <v>5</v>
      </c>
      <c r="V6811" t="s">
        <v>6172</v>
      </c>
      <c r="W6811" t="s">
        <v>5869</v>
      </c>
      <c r="X6811">
        <v>1</v>
      </c>
    </row>
    <row r="6812" spans="1:24" x14ac:dyDescent="0.25">
      <c r="A6812">
        <v>37500</v>
      </c>
      <c r="B6812" t="s">
        <v>4978</v>
      </c>
      <c r="C6812" t="s">
        <v>443</v>
      </c>
      <c r="D6812" t="s">
        <v>6201</v>
      </c>
      <c r="E6812" t="s">
        <v>6192</v>
      </c>
      <c r="F6812">
        <v>10</v>
      </c>
      <c r="G6812" t="s">
        <v>5767</v>
      </c>
      <c r="H6812" t="s">
        <v>5747</v>
      </c>
      <c r="I6812" t="s">
        <v>5748</v>
      </c>
      <c r="J6812">
        <v>3784</v>
      </c>
      <c r="K6812">
        <v>1</v>
      </c>
      <c r="L6812">
        <v>5</v>
      </c>
      <c r="M6812" t="s">
        <v>5749</v>
      </c>
      <c r="N6812" t="s">
        <v>5750</v>
      </c>
      <c r="O6812" t="s">
        <v>5874</v>
      </c>
      <c r="P6812" t="s">
        <v>5875</v>
      </c>
      <c r="Q6812" t="s">
        <v>5876</v>
      </c>
      <c r="R6812">
        <v>93</v>
      </c>
      <c r="S6812" t="s">
        <v>6202</v>
      </c>
      <c r="T6812" t="s">
        <v>6203</v>
      </c>
      <c r="U6812">
        <v>24.99</v>
      </c>
      <c r="V6812" t="s">
        <v>6172</v>
      </c>
      <c r="W6812" t="s">
        <v>5869</v>
      </c>
      <c r="X6812">
        <v>8</v>
      </c>
    </row>
    <row r="6813" spans="1:24" x14ac:dyDescent="0.25">
      <c r="A6813">
        <v>37500</v>
      </c>
      <c r="B6813" t="s">
        <v>4978</v>
      </c>
      <c r="C6813" t="s">
        <v>443</v>
      </c>
      <c r="D6813" t="s">
        <v>6201</v>
      </c>
      <c r="E6813" t="s">
        <v>6192</v>
      </c>
      <c r="F6813">
        <v>10</v>
      </c>
      <c r="G6813" t="s">
        <v>5767</v>
      </c>
      <c r="H6813" t="s">
        <v>5747</v>
      </c>
      <c r="I6813" t="s">
        <v>5748</v>
      </c>
      <c r="J6813">
        <v>3784</v>
      </c>
      <c r="K6813">
        <v>1</v>
      </c>
      <c r="L6813">
        <v>5</v>
      </c>
      <c r="M6813" t="s">
        <v>5749</v>
      </c>
      <c r="N6813" t="s">
        <v>5750</v>
      </c>
      <c r="O6813" t="s">
        <v>5874</v>
      </c>
      <c r="P6813" t="s">
        <v>5875</v>
      </c>
      <c r="Q6813" t="s">
        <v>5876</v>
      </c>
      <c r="R6813">
        <v>93</v>
      </c>
      <c r="S6813" t="s">
        <v>6202</v>
      </c>
      <c r="T6813" t="s">
        <v>6203</v>
      </c>
      <c r="U6813">
        <v>24.99</v>
      </c>
      <c r="V6813" t="s">
        <v>6172</v>
      </c>
      <c r="W6813" t="s">
        <v>5869</v>
      </c>
      <c r="X6813">
        <v>8</v>
      </c>
    </row>
    <row r="6814" spans="1:24" x14ac:dyDescent="0.25">
      <c r="A6814">
        <v>36619</v>
      </c>
      <c r="B6814" t="s">
        <v>4662</v>
      </c>
      <c r="C6814" t="s">
        <v>443</v>
      </c>
      <c r="D6814" t="s">
        <v>6411</v>
      </c>
      <c r="E6814" t="s">
        <v>5872</v>
      </c>
      <c r="F6814">
        <v>27</v>
      </c>
      <c r="G6814" t="s">
        <v>5837</v>
      </c>
      <c r="H6814" t="s">
        <v>5747</v>
      </c>
      <c r="I6814" t="s">
        <v>5748</v>
      </c>
      <c r="J6814">
        <v>473</v>
      </c>
      <c r="K6814">
        <v>24</v>
      </c>
      <c r="L6814">
        <v>7</v>
      </c>
      <c r="M6814" t="s">
        <v>5749</v>
      </c>
      <c r="N6814" t="s">
        <v>5750</v>
      </c>
      <c r="O6814" t="s">
        <v>5874</v>
      </c>
      <c r="P6814" t="s">
        <v>5875</v>
      </c>
      <c r="Q6814" t="s">
        <v>5876</v>
      </c>
      <c r="R6814">
        <v>79216</v>
      </c>
      <c r="S6814" t="s">
        <v>6412</v>
      </c>
      <c r="T6814" t="s">
        <v>6413</v>
      </c>
      <c r="U6814">
        <v>4.87</v>
      </c>
      <c r="V6814" t="s">
        <v>6172</v>
      </c>
      <c r="W6814" t="s">
        <v>5869</v>
      </c>
      <c r="X6814">
        <v>1</v>
      </c>
    </row>
    <row r="6815" spans="1:24" x14ac:dyDescent="0.25">
      <c r="A6815">
        <v>36619</v>
      </c>
      <c r="B6815" t="s">
        <v>4662</v>
      </c>
      <c r="C6815" t="s">
        <v>443</v>
      </c>
      <c r="D6815" t="s">
        <v>6411</v>
      </c>
      <c r="E6815" t="s">
        <v>5872</v>
      </c>
      <c r="F6815">
        <v>27</v>
      </c>
      <c r="G6815" t="s">
        <v>5837</v>
      </c>
      <c r="H6815" t="s">
        <v>5747</v>
      </c>
      <c r="I6815" t="s">
        <v>5748</v>
      </c>
      <c r="J6815">
        <v>473</v>
      </c>
      <c r="K6815">
        <v>24</v>
      </c>
      <c r="L6815">
        <v>7</v>
      </c>
      <c r="M6815" t="s">
        <v>5749</v>
      </c>
      <c r="N6815" t="s">
        <v>5750</v>
      </c>
      <c r="O6815" t="s">
        <v>5874</v>
      </c>
      <c r="P6815" t="s">
        <v>5875</v>
      </c>
      <c r="Q6815" t="s">
        <v>5876</v>
      </c>
      <c r="R6815">
        <v>79216</v>
      </c>
      <c r="S6815" t="s">
        <v>6412</v>
      </c>
      <c r="T6815" t="s">
        <v>6413</v>
      </c>
      <c r="U6815">
        <v>4.87</v>
      </c>
      <c r="V6815" t="s">
        <v>6172</v>
      </c>
      <c r="W6815" t="s">
        <v>5869</v>
      </c>
      <c r="X6815">
        <v>1</v>
      </c>
    </row>
    <row r="6816" spans="1:24" x14ac:dyDescent="0.25">
      <c r="A6816">
        <v>36620</v>
      </c>
      <c r="B6816" t="s">
        <v>4663</v>
      </c>
      <c r="C6816" t="s">
        <v>443</v>
      </c>
      <c r="D6816" t="s">
        <v>6411</v>
      </c>
      <c r="E6816" t="s">
        <v>5872</v>
      </c>
      <c r="F6816">
        <v>27</v>
      </c>
      <c r="G6816" t="s">
        <v>5837</v>
      </c>
      <c r="H6816" t="s">
        <v>5747</v>
      </c>
      <c r="I6816" t="s">
        <v>5748</v>
      </c>
      <c r="J6816">
        <v>473</v>
      </c>
      <c r="K6816">
        <v>24</v>
      </c>
      <c r="L6816">
        <v>7</v>
      </c>
      <c r="M6816" t="s">
        <v>5749</v>
      </c>
      <c r="N6816" t="s">
        <v>5750</v>
      </c>
      <c r="O6816" t="s">
        <v>5874</v>
      </c>
      <c r="P6816" t="s">
        <v>5875</v>
      </c>
      <c r="Q6816" t="s">
        <v>5876</v>
      </c>
      <c r="R6816">
        <v>79216</v>
      </c>
      <c r="S6816" t="s">
        <v>6412</v>
      </c>
      <c r="T6816" t="s">
        <v>6413</v>
      </c>
      <c r="U6816">
        <v>4.87</v>
      </c>
      <c r="V6816" t="s">
        <v>6172</v>
      </c>
      <c r="W6816" t="s">
        <v>5869</v>
      </c>
      <c r="X6816">
        <v>1</v>
      </c>
    </row>
    <row r="6817" spans="1:24" x14ac:dyDescent="0.25">
      <c r="A6817">
        <v>36620</v>
      </c>
      <c r="B6817" t="s">
        <v>4663</v>
      </c>
      <c r="C6817" t="s">
        <v>443</v>
      </c>
      <c r="D6817" t="s">
        <v>6411</v>
      </c>
      <c r="E6817" t="s">
        <v>5872</v>
      </c>
      <c r="F6817">
        <v>27</v>
      </c>
      <c r="G6817" t="s">
        <v>5837</v>
      </c>
      <c r="H6817" t="s">
        <v>5747</v>
      </c>
      <c r="I6817" t="s">
        <v>5748</v>
      </c>
      <c r="J6817">
        <v>473</v>
      </c>
      <c r="K6817">
        <v>24</v>
      </c>
      <c r="L6817">
        <v>7</v>
      </c>
      <c r="M6817" t="s">
        <v>5749</v>
      </c>
      <c r="N6817" t="s">
        <v>5750</v>
      </c>
      <c r="O6817" t="s">
        <v>5874</v>
      </c>
      <c r="P6817" t="s">
        <v>5875</v>
      </c>
      <c r="Q6817" t="s">
        <v>5876</v>
      </c>
      <c r="R6817">
        <v>79216</v>
      </c>
      <c r="S6817" t="s">
        <v>6412</v>
      </c>
      <c r="T6817" t="s">
        <v>6413</v>
      </c>
      <c r="U6817">
        <v>4.87</v>
      </c>
      <c r="V6817" t="s">
        <v>6172</v>
      </c>
      <c r="W6817" t="s">
        <v>5869</v>
      </c>
      <c r="X6817">
        <v>1</v>
      </c>
    </row>
    <row r="6818" spans="1:24" x14ac:dyDescent="0.25">
      <c r="A6818">
        <v>37636</v>
      </c>
      <c r="B6818" t="s">
        <v>5116</v>
      </c>
      <c r="C6818" t="s">
        <v>444</v>
      </c>
      <c r="D6818" t="s">
        <v>6161</v>
      </c>
      <c r="E6818" t="s">
        <v>6395</v>
      </c>
      <c r="F6818">
        <v>10</v>
      </c>
      <c r="G6818" t="s">
        <v>5767</v>
      </c>
      <c r="H6818" t="s">
        <v>5747</v>
      </c>
      <c r="I6818" t="s">
        <v>5748</v>
      </c>
      <c r="J6818">
        <v>4260</v>
      </c>
      <c r="K6818">
        <v>1</v>
      </c>
      <c r="L6818">
        <v>4.5</v>
      </c>
      <c r="M6818" t="s">
        <v>5749</v>
      </c>
      <c r="N6818" t="s">
        <v>5750</v>
      </c>
      <c r="O6818" t="s">
        <v>5790</v>
      </c>
      <c r="P6818" t="s">
        <v>6283</v>
      </c>
      <c r="Q6818" t="s">
        <v>6396</v>
      </c>
      <c r="R6818">
        <v>80078</v>
      </c>
      <c r="S6818" t="s">
        <v>6736</v>
      </c>
      <c r="T6818" t="s">
        <v>6179</v>
      </c>
      <c r="U6818">
        <v>28.99</v>
      </c>
      <c r="V6818" t="s">
        <v>6172</v>
      </c>
      <c r="W6818" t="s">
        <v>5869</v>
      </c>
      <c r="X6818">
        <v>12</v>
      </c>
    </row>
    <row r="6819" spans="1:24" x14ac:dyDescent="0.25">
      <c r="A6819">
        <v>37179</v>
      </c>
      <c r="B6819" t="s">
        <v>4872</v>
      </c>
      <c r="C6819" t="s">
        <v>442</v>
      </c>
      <c r="D6819" t="s">
        <v>5886</v>
      </c>
      <c r="E6819" t="s">
        <v>5887</v>
      </c>
      <c r="F6819">
        <v>20</v>
      </c>
      <c r="G6819" t="s">
        <v>5746</v>
      </c>
      <c r="H6819" t="s">
        <v>5747</v>
      </c>
      <c r="I6819" t="s">
        <v>5748</v>
      </c>
      <c r="J6819">
        <v>3000</v>
      </c>
      <c r="K6819">
        <v>4</v>
      </c>
      <c r="L6819">
        <v>14.5</v>
      </c>
      <c r="M6819" t="s">
        <v>5759</v>
      </c>
      <c r="N6819" t="s">
        <v>5888</v>
      </c>
      <c r="O6819" t="s">
        <v>5790</v>
      </c>
      <c r="P6819" t="s">
        <v>6002</v>
      </c>
      <c r="Q6819" t="s">
        <v>5890</v>
      </c>
      <c r="R6819">
        <v>63952</v>
      </c>
      <c r="S6819" t="s">
        <v>5907</v>
      </c>
      <c r="T6819" t="s">
        <v>5844</v>
      </c>
      <c r="U6819">
        <v>41.99</v>
      </c>
      <c r="V6819" t="s">
        <v>5960</v>
      </c>
      <c r="W6819" t="s">
        <v>5869</v>
      </c>
      <c r="X6819">
        <v>1</v>
      </c>
    </row>
    <row r="6820" spans="1:24" x14ac:dyDescent="0.25">
      <c r="A6820">
        <v>37671</v>
      </c>
      <c r="B6820" t="s">
        <v>5114</v>
      </c>
      <c r="C6820" t="s">
        <v>443</v>
      </c>
      <c r="D6820" t="s">
        <v>6166</v>
      </c>
      <c r="E6820" t="s">
        <v>6213</v>
      </c>
      <c r="F6820">
        <v>22</v>
      </c>
      <c r="G6820" t="s">
        <v>5816</v>
      </c>
      <c r="H6820" t="s">
        <v>5747</v>
      </c>
      <c r="I6820" t="s">
        <v>5748</v>
      </c>
      <c r="J6820">
        <v>440</v>
      </c>
      <c r="K6820">
        <v>24</v>
      </c>
      <c r="L6820">
        <v>4.3</v>
      </c>
      <c r="M6820" t="s">
        <v>5759</v>
      </c>
      <c r="N6820" t="s">
        <v>5813</v>
      </c>
      <c r="O6820" t="s">
        <v>5790</v>
      </c>
      <c r="P6820" t="s">
        <v>5875</v>
      </c>
      <c r="Q6820" t="s">
        <v>6169</v>
      </c>
      <c r="R6820">
        <v>78981</v>
      </c>
      <c r="S6820" t="s">
        <v>5877</v>
      </c>
      <c r="T6820" t="s">
        <v>5877</v>
      </c>
      <c r="U6820">
        <v>3.89</v>
      </c>
      <c r="V6820" t="s">
        <v>6172</v>
      </c>
      <c r="W6820" t="s">
        <v>5869</v>
      </c>
      <c r="X6820">
        <v>1</v>
      </c>
    </row>
    <row r="6821" spans="1:24" x14ac:dyDescent="0.25">
      <c r="A6821">
        <v>36940</v>
      </c>
      <c r="B6821" t="s">
        <v>5019</v>
      </c>
      <c r="C6821" t="s">
        <v>441</v>
      </c>
      <c r="D6821" t="s">
        <v>5827</v>
      </c>
      <c r="E6821" t="s">
        <v>5866</v>
      </c>
      <c r="F6821">
        <v>10</v>
      </c>
      <c r="G6821" t="s">
        <v>5767</v>
      </c>
      <c r="H6821" t="s">
        <v>5747</v>
      </c>
      <c r="I6821" t="s">
        <v>5792</v>
      </c>
      <c r="J6821">
        <v>750</v>
      </c>
      <c r="K6821">
        <v>12</v>
      </c>
      <c r="L6821">
        <v>27.5</v>
      </c>
      <c r="M6821" t="s">
        <v>5759</v>
      </c>
      <c r="N6821" t="s">
        <v>5760</v>
      </c>
      <c r="O6821" t="s">
        <v>5761</v>
      </c>
      <c r="P6821" t="s">
        <v>5752</v>
      </c>
      <c r="Q6821" t="s">
        <v>5830</v>
      </c>
      <c r="R6821">
        <v>42286</v>
      </c>
      <c r="S6821" t="s">
        <v>5764</v>
      </c>
      <c r="T6821" t="s">
        <v>5754</v>
      </c>
      <c r="U6821">
        <v>26.79</v>
      </c>
      <c r="V6821" t="s">
        <v>5755</v>
      </c>
      <c r="W6821" t="s">
        <v>5765</v>
      </c>
      <c r="X6821">
        <v>1</v>
      </c>
    </row>
    <row r="6822" spans="1:24" x14ac:dyDescent="0.25">
      <c r="A6822">
        <v>37301</v>
      </c>
      <c r="B6822" t="s">
        <v>4833</v>
      </c>
      <c r="C6822" t="s">
        <v>443</v>
      </c>
      <c r="D6822" t="s">
        <v>6637</v>
      </c>
      <c r="E6822" t="s">
        <v>5872</v>
      </c>
      <c r="F6822">
        <v>27</v>
      </c>
      <c r="G6822" t="s">
        <v>5837</v>
      </c>
      <c r="H6822" t="s">
        <v>5747</v>
      </c>
      <c r="I6822" t="s">
        <v>5748</v>
      </c>
      <c r="J6822">
        <v>473</v>
      </c>
      <c r="K6822">
        <v>24</v>
      </c>
      <c r="L6822">
        <v>7.8</v>
      </c>
      <c r="M6822" t="s">
        <v>5749</v>
      </c>
      <c r="N6822" t="s">
        <v>5750</v>
      </c>
      <c r="O6822" t="s">
        <v>5874</v>
      </c>
      <c r="P6822" t="s">
        <v>5875</v>
      </c>
      <c r="Q6822" t="s">
        <v>5876</v>
      </c>
      <c r="R6822">
        <v>90004</v>
      </c>
      <c r="S6822" t="s">
        <v>6678</v>
      </c>
      <c r="T6822" t="s">
        <v>6678</v>
      </c>
      <c r="U6822">
        <v>4.79</v>
      </c>
      <c r="V6822" t="s">
        <v>6172</v>
      </c>
      <c r="W6822" t="s">
        <v>5869</v>
      </c>
      <c r="X6822">
        <v>1</v>
      </c>
    </row>
    <row r="6823" spans="1:24" x14ac:dyDescent="0.25">
      <c r="A6823">
        <v>37301</v>
      </c>
      <c r="B6823" t="s">
        <v>4833</v>
      </c>
      <c r="C6823" t="s">
        <v>443</v>
      </c>
      <c r="D6823" t="s">
        <v>6637</v>
      </c>
      <c r="E6823" t="s">
        <v>5872</v>
      </c>
      <c r="F6823">
        <v>27</v>
      </c>
      <c r="G6823" t="s">
        <v>5837</v>
      </c>
      <c r="H6823" t="s">
        <v>5747</v>
      </c>
      <c r="I6823" t="s">
        <v>5748</v>
      </c>
      <c r="J6823">
        <v>473</v>
      </c>
      <c r="K6823">
        <v>24</v>
      </c>
      <c r="L6823">
        <v>7.8</v>
      </c>
      <c r="M6823" t="s">
        <v>5749</v>
      </c>
      <c r="N6823" t="s">
        <v>5750</v>
      </c>
      <c r="O6823" t="s">
        <v>5874</v>
      </c>
      <c r="P6823" t="s">
        <v>5875</v>
      </c>
      <c r="Q6823" t="s">
        <v>5876</v>
      </c>
      <c r="R6823">
        <v>90004</v>
      </c>
      <c r="S6823" t="s">
        <v>6678</v>
      </c>
      <c r="T6823" t="s">
        <v>6678</v>
      </c>
      <c r="U6823">
        <v>4.79</v>
      </c>
      <c r="V6823" t="s">
        <v>6172</v>
      </c>
      <c r="W6823" t="s">
        <v>5869</v>
      </c>
      <c r="X6823">
        <v>1</v>
      </c>
    </row>
    <row r="6824" spans="1:24" x14ac:dyDescent="0.25">
      <c r="A6824">
        <v>38416</v>
      </c>
      <c r="B6824" t="s">
        <v>5327</v>
      </c>
      <c r="C6824" t="s">
        <v>442</v>
      </c>
      <c r="D6824" t="s">
        <v>6035</v>
      </c>
      <c r="E6824" t="s">
        <v>5887</v>
      </c>
      <c r="F6824">
        <v>20</v>
      </c>
      <c r="G6824" t="s">
        <v>5746</v>
      </c>
      <c r="H6824" t="s">
        <v>5747</v>
      </c>
      <c r="I6824" t="s">
        <v>5748</v>
      </c>
      <c r="J6824">
        <v>750</v>
      </c>
      <c r="K6824">
        <v>12</v>
      </c>
      <c r="L6824">
        <v>13</v>
      </c>
      <c r="M6824" t="s">
        <v>5759</v>
      </c>
      <c r="N6824" t="s">
        <v>6107</v>
      </c>
      <c r="O6824" t="s">
        <v>5790</v>
      </c>
      <c r="P6824" t="s">
        <v>5916</v>
      </c>
      <c r="Q6824" t="s">
        <v>5923</v>
      </c>
      <c r="R6824">
        <v>86729</v>
      </c>
      <c r="S6824" t="s">
        <v>6108</v>
      </c>
      <c r="T6824" t="s">
        <v>5999</v>
      </c>
      <c r="U6824">
        <v>15.99</v>
      </c>
      <c r="V6824" t="s">
        <v>5755</v>
      </c>
      <c r="W6824" t="s">
        <v>5765</v>
      </c>
      <c r="X6824">
        <v>1</v>
      </c>
    </row>
    <row r="6825" spans="1:24" x14ac:dyDescent="0.25">
      <c r="A6825">
        <v>38354</v>
      </c>
      <c r="B6825" t="s">
        <v>5313</v>
      </c>
      <c r="C6825" t="s">
        <v>443</v>
      </c>
      <c r="D6825" t="s">
        <v>6411</v>
      </c>
      <c r="E6825" t="s">
        <v>5872</v>
      </c>
      <c r="F6825">
        <v>27</v>
      </c>
      <c r="G6825" t="s">
        <v>5837</v>
      </c>
      <c r="H6825" t="s">
        <v>5747</v>
      </c>
      <c r="I6825" t="s">
        <v>5748</v>
      </c>
      <c r="J6825">
        <v>375</v>
      </c>
      <c r="K6825">
        <v>12</v>
      </c>
      <c r="L6825">
        <v>6.6</v>
      </c>
      <c r="M6825" t="s">
        <v>5759</v>
      </c>
      <c r="N6825" t="s">
        <v>5873</v>
      </c>
      <c r="O6825" t="s">
        <v>5874</v>
      </c>
      <c r="P6825" t="s">
        <v>5875</v>
      </c>
      <c r="Q6825" t="s">
        <v>5876</v>
      </c>
      <c r="R6825">
        <v>79216</v>
      </c>
      <c r="S6825" t="s">
        <v>6412</v>
      </c>
      <c r="T6825" t="s">
        <v>6413</v>
      </c>
      <c r="U6825">
        <v>22.07</v>
      </c>
      <c r="V6825" t="s">
        <v>5755</v>
      </c>
      <c r="W6825" t="s">
        <v>5869</v>
      </c>
      <c r="X6825">
        <v>1</v>
      </c>
    </row>
    <row r="6826" spans="1:24" x14ac:dyDescent="0.25">
      <c r="A6826">
        <v>38354</v>
      </c>
      <c r="B6826" t="s">
        <v>5313</v>
      </c>
      <c r="C6826" t="s">
        <v>443</v>
      </c>
      <c r="D6826" t="s">
        <v>6411</v>
      </c>
      <c r="E6826" t="s">
        <v>5872</v>
      </c>
      <c r="F6826">
        <v>27</v>
      </c>
      <c r="G6826" t="s">
        <v>5837</v>
      </c>
      <c r="H6826" t="s">
        <v>5747</v>
      </c>
      <c r="I6826" t="s">
        <v>5748</v>
      </c>
      <c r="J6826">
        <v>375</v>
      </c>
      <c r="K6826">
        <v>12</v>
      </c>
      <c r="L6826">
        <v>6.6</v>
      </c>
      <c r="M6826" t="s">
        <v>5759</v>
      </c>
      <c r="N6826" t="s">
        <v>5873</v>
      </c>
      <c r="O6826" t="s">
        <v>5874</v>
      </c>
      <c r="P6826" t="s">
        <v>5875</v>
      </c>
      <c r="Q6826" t="s">
        <v>5876</v>
      </c>
      <c r="R6826">
        <v>79216</v>
      </c>
      <c r="S6826" t="s">
        <v>6412</v>
      </c>
      <c r="T6826" t="s">
        <v>6413</v>
      </c>
      <c r="U6826">
        <v>22.07</v>
      </c>
      <c r="V6826" t="s">
        <v>5755</v>
      </c>
      <c r="W6826" t="s">
        <v>5869</v>
      </c>
      <c r="X6826">
        <v>1</v>
      </c>
    </row>
    <row r="6827" spans="1:24" x14ac:dyDescent="0.25">
      <c r="A6827">
        <v>36115</v>
      </c>
      <c r="B6827" t="s">
        <v>4501</v>
      </c>
      <c r="C6827" t="s">
        <v>443</v>
      </c>
      <c r="D6827" t="s">
        <v>6411</v>
      </c>
      <c r="E6827" t="s">
        <v>6192</v>
      </c>
      <c r="F6827">
        <v>27</v>
      </c>
      <c r="G6827" t="s">
        <v>5837</v>
      </c>
      <c r="H6827" t="s">
        <v>5747</v>
      </c>
      <c r="I6827" t="s">
        <v>5748</v>
      </c>
      <c r="J6827">
        <v>473</v>
      </c>
      <c r="K6827">
        <v>24</v>
      </c>
      <c r="L6827">
        <v>4.5</v>
      </c>
      <c r="M6827" t="s">
        <v>5749</v>
      </c>
      <c r="N6827" t="s">
        <v>5750</v>
      </c>
      <c r="O6827" t="s">
        <v>5874</v>
      </c>
      <c r="P6827" t="s">
        <v>5875</v>
      </c>
      <c r="Q6827" t="s">
        <v>5876</v>
      </c>
      <c r="R6827">
        <v>79216</v>
      </c>
      <c r="S6827" t="s">
        <v>6412</v>
      </c>
      <c r="T6827" t="s">
        <v>6413</v>
      </c>
      <c r="U6827">
        <v>4.04</v>
      </c>
      <c r="V6827" t="s">
        <v>6172</v>
      </c>
      <c r="W6827" t="s">
        <v>5869</v>
      </c>
      <c r="X6827">
        <v>1</v>
      </c>
    </row>
    <row r="6828" spans="1:24" x14ac:dyDescent="0.25">
      <c r="A6828">
        <v>36115</v>
      </c>
      <c r="B6828" t="s">
        <v>4501</v>
      </c>
      <c r="C6828" t="s">
        <v>443</v>
      </c>
      <c r="D6828" t="s">
        <v>6411</v>
      </c>
      <c r="E6828" t="s">
        <v>6192</v>
      </c>
      <c r="F6828">
        <v>27</v>
      </c>
      <c r="G6828" t="s">
        <v>5837</v>
      </c>
      <c r="H6828" t="s">
        <v>5747</v>
      </c>
      <c r="I6828" t="s">
        <v>5748</v>
      </c>
      <c r="J6828">
        <v>473</v>
      </c>
      <c r="K6828">
        <v>24</v>
      </c>
      <c r="L6828">
        <v>4.5</v>
      </c>
      <c r="M6828" t="s">
        <v>5749</v>
      </c>
      <c r="N6828" t="s">
        <v>5750</v>
      </c>
      <c r="O6828" t="s">
        <v>5874</v>
      </c>
      <c r="P6828" t="s">
        <v>5875</v>
      </c>
      <c r="Q6828" t="s">
        <v>5876</v>
      </c>
      <c r="R6828">
        <v>79216</v>
      </c>
      <c r="S6828" t="s">
        <v>6412</v>
      </c>
      <c r="T6828" t="s">
        <v>6413</v>
      </c>
      <c r="U6828">
        <v>4.04</v>
      </c>
      <c r="V6828" t="s">
        <v>6172</v>
      </c>
      <c r="W6828" t="s">
        <v>5869</v>
      </c>
      <c r="X6828">
        <v>1</v>
      </c>
    </row>
    <row r="6829" spans="1:24" x14ac:dyDescent="0.25">
      <c r="A6829">
        <v>36116</v>
      </c>
      <c r="B6829" t="s">
        <v>4502</v>
      </c>
      <c r="C6829" t="s">
        <v>443</v>
      </c>
      <c r="D6829" t="s">
        <v>6411</v>
      </c>
      <c r="E6829" t="s">
        <v>6192</v>
      </c>
      <c r="F6829">
        <v>27</v>
      </c>
      <c r="G6829" t="s">
        <v>5837</v>
      </c>
      <c r="H6829" t="s">
        <v>5747</v>
      </c>
      <c r="I6829" t="s">
        <v>5748</v>
      </c>
      <c r="J6829">
        <v>473</v>
      </c>
      <c r="K6829">
        <v>24</v>
      </c>
      <c r="L6829">
        <v>4.9000000000000004</v>
      </c>
      <c r="M6829" t="s">
        <v>5749</v>
      </c>
      <c r="N6829" t="s">
        <v>5750</v>
      </c>
      <c r="O6829" t="s">
        <v>5874</v>
      </c>
      <c r="P6829" t="s">
        <v>5875</v>
      </c>
      <c r="Q6829" t="s">
        <v>5876</v>
      </c>
      <c r="R6829">
        <v>79216</v>
      </c>
      <c r="S6829" t="s">
        <v>6412</v>
      </c>
      <c r="T6829" t="s">
        <v>6413</v>
      </c>
      <c r="U6829">
        <v>4.2</v>
      </c>
      <c r="V6829" t="s">
        <v>6172</v>
      </c>
      <c r="W6829" t="s">
        <v>5869</v>
      </c>
      <c r="X6829">
        <v>1</v>
      </c>
    </row>
    <row r="6830" spans="1:24" x14ac:dyDescent="0.25">
      <c r="A6830">
        <v>36116</v>
      </c>
      <c r="B6830" t="s">
        <v>4502</v>
      </c>
      <c r="C6830" t="s">
        <v>443</v>
      </c>
      <c r="D6830" t="s">
        <v>6411</v>
      </c>
      <c r="E6830" t="s">
        <v>6192</v>
      </c>
      <c r="F6830">
        <v>27</v>
      </c>
      <c r="G6830" t="s">
        <v>5837</v>
      </c>
      <c r="H6830" t="s">
        <v>5747</v>
      </c>
      <c r="I6830" t="s">
        <v>5748</v>
      </c>
      <c r="J6830">
        <v>473</v>
      </c>
      <c r="K6830">
        <v>24</v>
      </c>
      <c r="L6830">
        <v>4.9000000000000004</v>
      </c>
      <c r="M6830" t="s">
        <v>5749</v>
      </c>
      <c r="N6830" t="s">
        <v>5750</v>
      </c>
      <c r="O6830" t="s">
        <v>5874</v>
      </c>
      <c r="P6830" t="s">
        <v>5875</v>
      </c>
      <c r="Q6830" t="s">
        <v>5876</v>
      </c>
      <c r="R6830">
        <v>79216</v>
      </c>
      <c r="S6830" t="s">
        <v>6412</v>
      </c>
      <c r="T6830" t="s">
        <v>6413</v>
      </c>
      <c r="U6830">
        <v>4.2</v>
      </c>
      <c r="V6830" t="s">
        <v>6172</v>
      </c>
      <c r="W6830" t="s">
        <v>5869</v>
      </c>
      <c r="X6830">
        <v>1</v>
      </c>
    </row>
    <row r="6831" spans="1:24" x14ac:dyDescent="0.25">
      <c r="A6831">
        <v>37501</v>
      </c>
      <c r="B6831" t="s">
        <v>4977</v>
      </c>
      <c r="C6831" t="s">
        <v>443</v>
      </c>
      <c r="D6831" t="s">
        <v>6201</v>
      </c>
      <c r="E6831" t="s">
        <v>6192</v>
      </c>
      <c r="F6831">
        <v>10</v>
      </c>
      <c r="G6831" t="s">
        <v>5767</v>
      </c>
      <c r="H6831" t="s">
        <v>5747</v>
      </c>
      <c r="I6831" t="s">
        <v>5748</v>
      </c>
      <c r="J6831">
        <v>3784</v>
      </c>
      <c r="K6831">
        <v>1</v>
      </c>
      <c r="L6831">
        <v>5</v>
      </c>
      <c r="M6831" t="s">
        <v>5749</v>
      </c>
      <c r="N6831" t="s">
        <v>5750</v>
      </c>
      <c r="O6831" t="s">
        <v>5874</v>
      </c>
      <c r="P6831" t="s">
        <v>5875</v>
      </c>
      <c r="Q6831" t="s">
        <v>5876</v>
      </c>
      <c r="R6831">
        <v>93</v>
      </c>
      <c r="S6831" t="s">
        <v>6202</v>
      </c>
      <c r="T6831" t="s">
        <v>6203</v>
      </c>
      <c r="U6831">
        <v>24.99</v>
      </c>
      <c r="V6831" t="s">
        <v>6172</v>
      </c>
      <c r="W6831" t="s">
        <v>5869</v>
      </c>
      <c r="X6831">
        <v>8</v>
      </c>
    </row>
    <row r="6832" spans="1:24" x14ac:dyDescent="0.25">
      <c r="A6832">
        <v>37501</v>
      </c>
      <c r="B6832" t="s">
        <v>4977</v>
      </c>
      <c r="C6832" t="s">
        <v>443</v>
      </c>
      <c r="D6832" t="s">
        <v>6201</v>
      </c>
      <c r="E6832" t="s">
        <v>6192</v>
      </c>
      <c r="F6832">
        <v>10</v>
      </c>
      <c r="G6832" t="s">
        <v>5767</v>
      </c>
      <c r="H6832" t="s">
        <v>5747</v>
      </c>
      <c r="I6832" t="s">
        <v>5748</v>
      </c>
      <c r="J6832">
        <v>3784</v>
      </c>
      <c r="K6832">
        <v>1</v>
      </c>
      <c r="L6832">
        <v>5</v>
      </c>
      <c r="M6832" t="s">
        <v>5749</v>
      </c>
      <c r="N6832" t="s">
        <v>5750</v>
      </c>
      <c r="O6832" t="s">
        <v>5874</v>
      </c>
      <c r="P6832" t="s">
        <v>5875</v>
      </c>
      <c r="Q6832" t="s">
        <v>5876</v>
      </c>
      <c r="R6832">
        <v>93</v>
      </c>
      <c r="S6832" t="s">
        <v>6202</v>
      </c>
      <c r="T6832" t="s">
        <v>6203</v>
      </c>
      <c r="U6832">
        <v>24.99</v>
      </c>
      <c r="V6832" t="s">
        <v>6172</v>
      </c>
      <c r="W6832" t="s">
        <v>5869</v>
      </c>
      <c r="X6832">
        <v>8</v>
      </c>
    </row>
    <row r="6833" spans="1:24" x14ac:dyDescent="0.25">
      <c r="A6833">
        <v>36842</v>
      </c>
      <c r="B6833" t="s">
        <v>4861</v>
      </c>
      <c r="C6833" t="s">
        <v>443</v>
      </c>
      <c r="D6833" t="s">
        <v>5871</v>
      </c>
      <c r="E6833" t="s">
        <v>5872</v>
      </c>
      <c r="F6833">
        <v>27</v>
      </c>
      <c r="G6833" t="s">
        <v>5837</v>
      </c>
      <c r="H6833" t="s">
        <v>5747</v>
      </c>
      <c r="I6833" t="s">
        <v>5748</v>
      </c>
      <c r="J6833">
        <v>750</v>
      </c>
      <c r="K6833">
        <v>12</v>
      </c>
      <c r="L6833">
        <v>12</v>
      </c>
      <c r="M6833" t="s">
        <v>5759</v>
      </c>
      <c r="N6833" t="s">
        <v>5908</v>
      </c>
      <c r="O6833" t="s">
        <v>5874</v>
      </c>
      <c r="P6833" t="s">
        <v>5875</v>
      </c>
      <c r="Q6833" t="s">
        <v>5876</v>
      </c>
      <c r="R6833">
        <v>85054</v>
      </c>
      <c r="S6833" t="s">
        <v>5978</v>
      </c>
      <c r="T6833" t="s">
        <v>5899</v>
      </c>
      <c r="U6833">
        <v>33.950000000000003</v>
      </c>
      <c r="V6833" t="s">
        <v>5755</v>
      </c>
      <c r="W6833" t="s">
        <v>5869</v>
      </c>
      <c r="X6833">
        <v>1</v>
      </c>
    </row>
    <row r="6834" spans="1:24" x14ac:dyDescent="0.25">
      <c r="A6834">
        <v>36842</v>
      </c>
      <c r="B6834" t="s">
        <v>4861</v>
      </c>
      <c r="C6834" t="s">
        <v>443</v>
      </c>
      <c r="D6834" t="s">
        <v>5871</v>
      </c>
      <c r="E6834" t="s">
        <v>5872</v>
      </c>
      <c r="F6834">
        <v>27</v>
      </c>
      <c r="G6834" t="s">
        <v>5837</v>
      </c>
      <c r="H6834" t="s">
        <v>5747</v>
      </c>
      <c r="I6834" t="s">
        <v>5748</v>
      </c>
      <c r="J6834">
        <v>750</v>
      </c>
      <c r="K6834">
        <v>12</v>
      </c>
      <c r="L6834">
        <v>12</v>
      </c>
      <c r="M6834" t="s">
        <v>5759</v>
      </c>
      <c r="N6834" t="s">
        <v>5908</v>
      </c>
      <c r="O6834" t="s">
        <v>5874</v>
      </c>
      <c r="P6834" t="s">
        <v>5875</v>
      </c>
      <c r="Q6834" t="s">
        <v>5876</v>
      </c>
      <c r="R6834">
        <v>85054</v>
      </c>
      <c r="S6834" t="s">
        <v>5978</v>
      </c>
      <c r="T6834" t="s">
        <v>5899</v>
      </c>
      <c r="U6834">
        <v>33.950000000000003</v>
      </c>
      <c r="V6834" t="s">
        <v>5755</v>
      </c>
      <c r="W6834" t="s">
        <v>5869</v>
      </c>
      <c r="X6834">
        <v>1</v>
      </c>
    </row>
    <row r="6835" spans="1:24" x14ac:dyDescent="0.25">
      <c r="A6835">
        <v>37318</v>
      </c>
      <c r="B6835" t="s">
        <v>4929</v>
      </c>
      <c r="C6835" t="s">
        <v>441</v>
      </c>
      <c r="D6835" t="s">
        <v>5811</v>
      </c>
      <c r="E6835" t="s">
        <v>5812</v>
      </c>
      <c r="F6835">
        <v>10</v>
      </c>
      <c r="G6835" t="s">
        <v>5767</v>
      </c>
      <c r="H6835" t="s">
        <v>5747</v>
      </c>
      <c r="I6835" t="s">
        <v>5748</v>
      </c>
      <c r="J6835">
        <v>750</v>
      </c>
      <c r="K6835">
        <v>12</v>
      </c>
      <c r="L6835">
        <v>16.100000000000001</v>
      </c>
      <c r="M6835" t="s">
        <v>5759</v>
      </c>
      <c r="N6835" t="s">
        <v>5813</v>
      </c>
      <c r="O6835" t="s">
        <v>5761</v>
      </c>
      <c r="P6835" t="s">
        <v>5762</v>
      </c>
      <c r="Q6835" t="s">
        <v>5814</v>
      </c>
      <c r="R6835">
        <v>42594</v>
      </c>
      <c r="S6835" t="s">
        <v>5773</v>
      </c>
      <c r="T6835" t="s">
        <v>5773</v>
      </c>
      <c r="U6835">
        <v>31.99</v>
      </c>
      <c r="V6835" t="s">
        <v>5755</v>
      </c>
      <c r="W6835" t="s">
        <v>5765</v>
      </c>
      <c r="X6835">
        <v>1</v>
      </c>
    </row>
    <row r="6836" spans="1:24" x14ac:dyDescent="0.25">
      <c r="A6836">
        <v>35826</v>
      </c>
      <c r="B6836" t="s">
        <v>4557</v>
      </c>
      <c r="C6836" t="s">
        <v>442</v>
      </c>
      <c r="D6836" t="s">
        <v>5886</v>
      </c>
      <c r="E6836" t="s">
        <v>5966</v>
      </c>
      <c r="F6836">
        <v>20</v>
      </c>
      <c r="G6836" t="s">
        <v>5746</v>
      </c>
      <c r="H6836" t="s">
        <v>5747</v>
      </c>
      <c r="I6836" t="s">
        <v>5748</v>
      </c>
      <c r="J6836">
        <v>4000</v>
      </c>
      <c r="K6836">
        <v>4</v>
      </c>
      <c r="L6836">
        <v>13</v>
      </c>
      <c r="M6836" t="s">
        <v>5749</v>
      </c>
      <c r="N6836" t="s">
        <v>5750</v>
      </c>
      <c r="O6836" t="s">
        <v>5751</v>
      </c>
      <c r="P6836" t="s">
        <v>5922</v>
      </c>
      <c r="Q6836" t="s">
        <v>5947</v>
      </c>
      <c r="R6836">
        <v>42015</v>
      </c>
      <c r="S6836" t="s">
        <v>5956</v>
      </c>
      <c r="T6836" t="s">
        <v>5957</v>
      </c>
      <c r="U6836">
        <v>39.99</v>
      </c>
      <c r="V6836" t="s">
        <v>5960</v>
      </c>
      <c r="W6836" t="s">
        <v>5869</v>
      </c>
      <c r="X6836">
        <v>1</v>
      </c>
    </row>
    <row r="6837" spans="1:24" x14ac:dyDescent="0.25">
      <c r="A6837">
        <v>37909</v>
      </c>
      <c r="B6837" t="s">
        <v>5134</v>
      </c>
      <c r="C6837" t="s">
        <v>444</v>
      </c>
      <c r="D6837" t="s">
        <v>6161</v>
      </c>
      <c r="E6837" t="s">
        <v>6395</v>
      </c>
      <c r="F6837">
        <v>10</v>
      </c>
      <c r="G6837" t="s">
        <v>5767</v>
      </c>
      <c r="H6837" t="s">
        <v>5747</v>
      </c>
      <c r="I6837" t="s">
        <v>5748</v>
      </c>
      <c r="J6837">
        <v>2130</v>
      </c>
      <c r="K6837">
        <v>4</v>
      </c>
      <c r="L6837">
        <v>5</v>
      </c>
      <c r="M6837" t="s">
        <v>5749</v>
      </c>
      <c r="N6837" t="s">
        <v>5750</v>
      </c>
      <c r="O6837" t="s">
        <v>5751</v>
      </c>
      <c r="P6837" t="s">
        <v>6283</v>
      </c>
      <c r="Q6837" t="s">
        <v>6396</v>
      </c>
      <c r="R6837">
        <v>84101</v>
      </c>
      <c r="S6837" t="s">
        <v>6155</v>
      </c>
      <c r="T6837" t="s">
        <v>6156</v>
      </c>
      <c r="U6837">
        <v>16.489999999999998</v>
      </c>
      <c r="V6837" t="s">
        <v>6172</v>
      </c>
      <c r="W6837" t="s">
        <v>5756</v>
      </c>
      <c r="X6837">
        <v>6</v>
      </c>
    </row>
    <row r="6838" spans="1:24" x14ac:dyDescent="0.25">
      <c r="A6838">
        <v>36966</v>
      </c>
      <c r="B6838" t="s">
        <v>5010</v>
      </c>
      <c r="C6838" t="s">
        <v>442</v>
      </c>
      <c r="D6838" t="s">
        <v>5920</v>
      </c>
      <c r="E6838" t="s">
        <v>5921</v>
      </c>
      <c r="F6838">
        <v>20</v>
      </c>
      <c r="G6838" t="s">
        <v>5746</v>
      </c>
      <c r="H6838" t="s">
        <v>5747</v>
      </c>
      <c r="I6838" t="s">
        <v>5748</v>
      </c>
      <c r="J6838">
        <v>750</v>
      </c>
      <c r="K6838">
        <v>12</v>
      </c>
      <c r="L6838">
        <v>11.5</v>
      </c>
      <c r="M6838" t="s">
        <v>5759</v>
      </c>
      <c r="N6838" t="s">
        <v>5835</v>
      </c>
      <c r="O6838" t="s">
        <v>5761</v>
      </c>
      <c r="P6838" t="s">
        <v>5988</v>
      </c>
      <c r="Q6838" t="s">
        <v>5979</v>
      </c>
      <c r="R6838">
        <v>42962</v>
      </c>
      <c r="S6838" t="s">
        <v>5964</v>
      </c>
      <c r="T6838" t="s">
        <v>5965</v>
      </c>
      <c r="U6838">
        <v>18.989999999999998</v>
      </c>
      <c r="V6838" t="s">
        <v>5755</v>
      </c>
      <c r="W6838" t="s">
        <v>5765</v>
      </c>
      <c r="X6838">
        <v>1</v>
      </c>
    </row>
    <row r="6839" spans="1:24" x14ac:dyDescent="0.25">
      <c r="A6839">
        <v>36678</v>
      </c>
      <c r="B6839" t="s">
        <v>4667</v>
      </c>
      <c r="C6839" t="s">
        <v>441</v>
      </c>
      <c r="D6839" t="s">
        <v>5798</v>
      </c>
      <c r="E6839" t="s">
        <v>5799</v>
      </c>
      <c r="F6839">
        <v>20</v>
      </c>
      <c r="G6839" t="s">
        <v>5746</v>
      </c>
      <c r="H6839" t="s">
        <v>5747</v>
      </c>
      <c r="I6839" t="s">
        <v>5748</v>
      </c>
      <c r="J6839">
        <v>750</v>
      </c>
      <c r="K6839">
        <v>18</v>
      </c>
      <c r="L6839">
        <v>40</v>
      </c>
      <c r="M6839" t="s">
        <v>5749</v>
      </c>
      <c r="N6839" t="s">
        <v>5750</v>
      </c>
      <c r="O6839" t="s">
        <v>5751</v>
      </c>
      <c r="P6839" t="s">
        <v>5752</v>
      </c>
      <c r="Q6839" t="s">
        <v>5838</v>
      </c>
      <c r="R6839">
        <v>92082</v>
      </c>
      <c r="S6839" t="s">
        <v>6705</v>
      </c>
      <c r="T6839" t="s">
        <v>6706</v>
      </c>
      <c r="U6839">
        <v>22.99</v>
      </c>
      <c r="V6839" t="s">
        <v>6582</v>
      </c>
      <c r="W6839" t="s">
        <v>5869</v>
      </c>
      <c r="X6839">
        <v>1</v>
      </c>
    </row>
    <row r="6840" spans="1:24" x14ac:dyDescent="0.25">
      <c r="A6840">
        <v>38551</v>
      </c>
      <c r="B6840" t="s">
        <v>5346</v>
      </c>
      <c r="C6840" t="s">
        <v>443</v>
      </c>
      <c r="D6840" t="s">
        <v>6411</v>
      </c>
      <c r="E6840" t="s">
        <v>5872</v>
      </c>
      <c r="F6840">
        <v>27</v>
      </c>
      <c r="G6840" t="s">
        <v>5837</v>
      </c>
      <c r="H6840" t="s">
        <v>5747</v>
      </c>
      <c r="I6840" t="s">
        <v>5748</v>
      </c>
      <c r="J6840">
        <v>355</v>
      </c>
      <c r="K6840">
        <v>24</v>
      </c>
      <c r="L6840">
        <v>5.7</v>
      </c>
      <c r="M6840" t="s">
        <v>5749</v>
      </c>
      <c r="N6840" t="s">
        <v>5750</v>
      </c>
      <c r="O6840" t="s">
        <v>5874</v>
      </c>
      <c r="P6840" t="s">
        <v>5875</v>
      </c>
      <c r="Q6840" t="s">
        <v>5876</v>
      </c>
      <c r="R6840">
        <v>79216</v>
      </c>
      <c r="S6840" t="s">
        <v>6412</v>
      </c>
      <c r="T6840" t="s">
        <v>6413</v>
      </c>
      <c r="U6840">
        <v>4.96</v>
      </c>
      <c r="V6840" t="s">
        <v>6172</v>
      </c>
      <c r="W6840" t="s">
        <v>5869</v>
      </c>
      <c r="X6840">
        <v>1</v>
      </c>
    </row>
    <row r="6841" spans="1:24" x14ac:dyDescent="0.25">
      <c r="A6841">
        <v>38551</v>
      </c>
      <c r="B6841" t="s">
        <v>5346</v>
      </c>
      <c r="C6841" t="s">
        <v>443</v>
      </c>
      <c r="D6841" t="s">
        <v>6411</v>
      </c>
      <c r="E6841" t="s">
        <v>5872</v>
      </c>
      <c r="F6841">
        <v>27</v>
      </c>
      <c r="G6841" t="s">
        <v>5837</v>
      </c>
      <c r="H6841" t="s">
        <v>5747</v>
      </c>
      <c r="I6841" t="s">
        <v>5748</v>
      </c>
      <c r="J6841">
        <v>355</v>
      </c>
      <c r="K6841">
        <v>24</v>
      </c>
      <c r="L6841">
        <v>5.7</v>
      </c>
      <c r="M6841" t="s">
        <v>5749</v>
      </c>
      <c r="N6841" t="s">
        <v>5750</v>
      </c>
      <c r="O6841" t="s">
        <v>5874</v>
      </c>
      <c r="P6841" t="s">
        <v>5875</v>
      </c>
      <c r="Q6841" t="s">
        <v>5876</v>
      </c>
      <c r="R6841">
        <v>79216</v>
      </c>
      <c r="S6841" t="s">
        <v>6412</v>
      </c>
      <c r="T6841" t="s">
        <v>6413</v>
      </c>
      <c r="U6841">
        <v>4.96</v>
      </c>
      <c r="V6841" t="s">
        <v>6172</v>
      </c>
      <c r="W6841" t="s">
        <v>5869</v>
      </c>
      <c r="X6841">
        <v>1</v>
      </c>
    </row>
    <row r="6842" spans="1:24" x14ac:dyDescent="0.25">
      <c r="A6842">
        <v>35755</v>
      </c>
      <c r="B6842" t="s">
        <v>4523</v>
      </c>
      <c r="C6842" t="s">
        <v>444</v>
      </c>
      <c r="D6842" t="s">
        <v>6161</v>
      </c>
      <c r="E6842" t="s">
        <v>6395</v>
      </c>
      <c r="F6842">
        <v>11</v>
      </c>
      <c r="G6842" t="s">
        <v>5862</v>
      </c>
      <c r="H6842" t="s">
        <v>5747</v>
      </c>
      <c r="I6842" t="s">
        <v>5748</v>
      </c>
      <c r="J6842">
        <v>8520</v>
      </c>
      <c r="K6842">
        <v>1</v>
      </c>
      <c r="L6842">
        <v>5</v>
      </c>
      <c r="M6842" t="s">
        <v>5749</v>
      </c>
      <c r="N6842" t="s">
        <v>5750</v>
      </c>
      <c r="O6842" t="s">
        <v>5751</v>
      </c>
      <c r="P6842" t="s">
        <v>6283</v>
      </c>
      <c r="Q6842" t="s">
        <v>6396</v>
      </c>
      <c r="R6842">
        <v>84980</v>
      </c>
      <c r="S6842" t="s">
        <v>6155</v>
      </c>
      <c r="T6842" t="s">
        <v>6156</v>
      </c>
      <c r="U6842">
        <v>55.99</v>
      </c>
      <c r="V6842" t="s">
        <v>6172</v>
      </c>
      <c r="W6842" t="s">
        <v>5756</v>
      </c>
      <c r="X6842">
        <v>24</v>
      </c>
    </row>
    <row r="6843" spans="1:24" x14ac:dyDescent="0.25">
      <c r="A6843">
        <v>37644</v>
      </c>
      <c r="B6843" t="s">
        <v>5042</v>
      </c>
      <c r="C6843" t="s">
        <v>441</v>
      </c>
      <c r="D6843" t="s">
        <v>5850</v>
      </c>
      <c r="E6843" t="s">
        <v>6098</v>
      </c>
      <c r="F6843">
        <v>20</v>
      </c>
      <c r="G6843" t="s">
        <v>5746</v>
      </c>
      <c r="H6843" t="s">
        <v>5747</v>
      </c>
      <c r="I6843" t="s">
        <v>5748</v>
      </c>
      <c r="J6843">
        <v>1140</v>
      </c>
      <c r="K6843">
        <v>9</v>
      </c>
      <c r="L6843">
        <v>40</v>
      </c>
      <c r="M6843" t="s">
        <v>5759</v>
      </c>
      <c r="N6843" t="s">
        <v>5852</v>
      </c>
      <c r="O6843" t="s">
        <v>5790</v>
      </c>
      <c r="P6843" t="s">
        <v>5762</v>
      </c>
      <c r="Q6843" t="s">
        <v>5853</v>
      </c>
      <c r="R6843">
        <v>86137</v>
      </c>
      <c r="S6843" t="s">
        <v>5785</v>
      </c>
      <c r="T6843" t="s">
        <v>5786</v>
      </c>
      <c r="U6843">
        <v>44.49</v>
      </c>
      <c r="V6843" t="s">
        <v>5755</v>
      </c>
      <c r="W6843" t="s">
        <v>5765</v>
      </c>
      <c r="X6843">
        <v>1</v>
      </c>
    </row>
    <row r="6844" spans="1:24" x14ac:dyDescent="0.25">
      <c r="A6844">
        <v>35555</v>
      </c>
      <c r="B6844" t="s">
        <v>4345</v>
      </c>
      <c r="C6844" t="s">
        <v>441</v>
      </c>
      <c r="D6844" t="s">
        <v>5827</v>
      </c>
      <c r="E6844" t="s">
        <v>5828</v>
      </c>
      <c r="F6844">
        <v>20</v>
      </c>
      <c r="G6844" t="s">
        <v>5746</v>
      </c>
      <c r="H6844" t="s">
        <v>5747</v>
      </c>
      <c r="I6844" t="s">
        <v>5748</v>
      </c>
      <c r="J6844">
        <v>375</v>
      </c>
      <c r="K6844">
        <v>12</v>
      </c>
      <c r="L6844">
        <v>42</v>
      </c>
      <c r="M6844" t="s">
        <v>5759</v>
      </c>
      <c r="N6844" t="s">
        <v>6107</v>
      </c>
      <c r="O6844" t="s">
        <v>5790</v>
      </c>
      <c r="P6844" t="s">
        <v>5762</v>
      </c>
      <c r="Q6844" t="s">
        <v>5769</v>
      </c>
      <c r="R6844">
        <v>75819</v>
      </c>
      <c r="S6844" t="s">
        <v>6588</v>
      </c>
      <c r="T6844" t="s">
        <v>5784</v>
      </c>
      <c r="U6844">
        <v>24.78</v>
      </c>
      <c r="V6844" t="s">
        <v>5755</v>
      </c>
      <c r="W6844" t="s">
        <v>5765</v>
      </c>
      <c r="X6844">
        <v>1</v>
      </c>
    </row>
    <row r="6845" spans="1:24" x14ac:dyDescent="0.25">
      <c r="A6845">
        <v>35824</v>
      </c>
      <c r="B6845" t="s">
        <v>4480</v>
      </c>
      <c r="C6845" t="s">
        <v>443</v>
      </c>
      <c r="D6845" t="s">
        <v>6177</v>
      </c>
      <c r="E6845" t="s">
        <v>6190</v>
      </c>
      <c r="F6845">
        <v>27</v>
      </c>
      <c r="G6845" t="s">
        <v>5837</v>
      </c>
      <c r="H6845" t="s">
        <v>5868</v>
      </c>
      <c r="I6845" t="s">
        <v>5748</v>
      </c>
      <c r="J6845">
        <v>8520</v>
      </c>
      <c r="K6845">
        <v>1</v>
      </c>
      <c r="L6845">
        <v>4</v>
      </c>
      <c r="M6845" t="s">
        <v>5749</v>
      </c>
      <c r="N6845" t="s">
        <v>5750</v>
      </c>
      <c r="O6845" t="s">
        <v>5874</v>
      </c>
      <c r="P6845" t="s">
        <v>5875</v>
      </c>
      <c r="Q6845" t="s">
        <v>5876</v>
      </c>
      <c r="R6845">
        <v>42090</v>
      </c>
      <c r="S6845" t="s">
        <v>6180</v>
      </c>
      <c r="T6845" t="s">
        <v>6180</v>
      </c>
      <c r="U6845">
        <v>45.98</v>
      </c>
      <c r="V6845" t="s">
        <v>6172</v>
      </c>
      <c r="W6845" t="s">
        <v>5869</v>
      </c>
      <c r="X6845">
        <v>24</v>
      </c>
    </row>
    <row r="6846" spans="1:24" x14ac:dyDescent="0.25">
      <c r="A6846">
        <v>35824</v>
      </c>
      <c r="B6846" t="s">
        <v>4480</v>
      </c>
      <c r="C6846" t="s">
        <v>443</v>
      </c>
      <c r="D6846" t="s">
        <v>6177</v>
      </c>
      <c r="E6846" t="s">
        <v>6190</v>
      </c>
      <c r="F6846">
        <v>27</v>
      </c>
      <c r="G6846" t="s">
        <v>5837</v>
      </c>
      <c r="H6846" t="s">
        <v>5868</v>
      </c>
      <c r="I6846" t="s">
        <v>5748</v>
      </c>
      <c r="J6846">
        <v>8520</v>
      </c>
      <c r="K6846">
        <v>1</v>
      </c>
      <c r="L6846">
        <v>4</v>
      </c>
      <c r="M6846" t="s">
        <v>5749</v>
      </c>
      <c r="N6846" t="s">
        <v>5750</v>
      </c>
      <c r="O6846" t="s">
        <v>5874</v>
      </c>
      <c r="P6846" t="s">
        <v>5875</v>
      </c>
      <c r="Q6846" t="s">
        <v>5876</v>
      </c>
      <c r="R6846">
        <v>42090</v>
      </c>
      <c r="S6846" t="s">
        <v>6180</v>
      </c>
      <c r="T6846" t="s">
        <v>6180</v>
      </c>
      <c r="U6846">
        <v>45.98</v>
      </c>
      <c r="V6846" t="s">
        <v>6172</v>
      </c>
      <c r="W6846" t="s">
        <v>5869</v>
      </c>
      <c r="X6846">
        <v>24</v>
      </c>
    </row>
    <row r="6847" spans="1:24" x14ac:dyDescent="0.25">
      <c r="A6847">
        <v>38367</v>
      </c>
      <c r="B6847" t="s">
        <v>5316</v>
      </c>
      <c r="C6847" t="s">
        <v>443</v>
      </c>
      <c r="D6847" t="s">
        <v>6411</v>
      </c>
      <c r="E6847" t="s">
        <v>5872</v>
      </c>
      <c r="F6847">
        <v>27</v>
      </c>
      <c r="G6847" t="s">
        <v>5837</v>
      </c>
      <c r="H6847" t="s">
        <v>5747</v>
      </c>
      <c r="I6847" t="s">
        <v>5748</v>
      </c>
      <c r="J6847">
        <v>375</v>
      </c>
      <c r="K6847">
        <v>12</v>
      </c>
      <c r="L6847">
        <v>6.9</v>
      </c>
      <c r="M6847" t="s">
        <v>5759</v>
      </c>
      <c r="N6847" t="s">
        <v>5873</v>
      </c>
      <c r="O6847" t="s">
        <v>5874</v>
      </c>
      <c r="P6847" t="s">
        <v>5875</v>
      </c>
      <c r="Q6847" t="s">
        <v>5876</v>
      </c>
      <c r="R6847">
        <v>79216</v>
      </c>
      <c r="S6847" t="s">
        <v>6412</v>
      </c>
      <c r="T6847" t="s">
        <v>6413</v>
      </c>
      <c r="U6847">
        <v>28.08</v>
      </c>
      <c r="V6847" t="s">
        <v>5755</v>
      </c>
      <c r="W6847" t="s">
        <v>5869</v>
      </c>
      <c r="X6847">
        <v>1</v>
      </c>
    </row>
    <row r="6848" spans="1:24" x14ac:dyDescent="0.25">
      <c r="A6848">
        <v>38367</v>
      </c>
      <c r="B6848" t="s">
        <v>5316</v>
      </c>
      <c r="C6848" t="s">
        <v>443</v>
      </c>
      <c r="D6848" t="s">
        <v>6411</v>
      </c>
      <c r="E6848" t="s">
        <v>5872</v>
      </c>
      <c r="F6848">
        <v>27</v>
      </c>
      <c r="G6848" t="s">
        <v>5837</v>
      </c>
      <c r="H6848" t="s">
        <v>5747</v>
      </c>
      <c r="I6848" t="s">
        <v>5748</v>
      </c>
      <c r="J6848">
        <v>375</v>
      </c>
      <c r="K6848">
        <v>12</v>
      </c>
      <c r="L6848">
        <v>6.9</v>
      </c>
      <c r="M6848" t="s">
        <v>5759</v>
      </c>
      <c r="N6848" t="s">
        <v>5873</v>
      </c>
      <c r="O6848" t="s">
        <v>5874</v>
      </c>
      <c r="P6848" t="s">
        <v>5875</v>
      </c>
      <c r="Q6848" t="s">
        <v>5876</v>
      </c>
      <c r="R6848">
        <v>79216</v>
      </c>
      <c r="S6848" t="s">
        <v>6412</v>
      </c>
      <c r="T6848" t="s">
        <v>6413</v>
      </c>
      <c r="U6848">
        <v>28.08</v>
      </c>
      <c r="V6848" t="s">
        <v>5755</v>
      </c>
      <c r="W6848" t="s">
        <v>5869</v>
      </c>
      <c r="X6848">
        <v>1</v>
      </c>
    </row>
    <row r="6849" spans="1:24" x14ac:dyDescent="0.25">
      <c r="A6849">
        <v>38370</v>
      </c>
      <c r="B6849" t="s">
        <v>5317</v>
      </c>
      <c r="C6849" t="s">
        <v>443</v>
      </c>
      <c r="D6849" t="s">
        <v>6411</v>
      </c>
      <c r="E6849" t="s">
        <v>6192</v>
      </c>
      <c r="F6849">
        <v>27</v>
      </c>
      <c r="G6849" t="s">
        <v>5837</v>
      </c>
      <c r="H6849" t="s">
        <v>5747</v>
      </c>
      <c r="I6849" t="s">
        <v>5748</v>
      </c>
      <c r="J6849">
        <v>473</v>
      </c>
      <c r="K6849">
        <v>24</v>
      </c>
      <c r="L6849">
        <v>4.4000000000000004</v>
      </c>
      <c r="M6849" t="s">
        <v>5759</v>
      </c>
      <c r="N6849" t="s">
        <v>5885</v>
      </c>
      <c r="O6849" t="s">
        <v>5874</v>
      </c>
      <c r="P6849" t="s">
        <v>5875</v>
      </c>
      <c r="Q6849" t="s">
        <v>5876</v>
      </c>
      <c r="R6849">
        <v>79216</v>
      </c>
      <c r="S6849" t="s">
        <v>6412</v>
      </c>
      <c r="T6849" t="s">
        <v>6413</v>
      </c>
      <c r="U6849">
        <v>8.07</v>
      </c>
      <c r="V6849" t="s">
        <v>6172</v>
      </c>
      <c r="W6849" t="s">
        <v>5869</v>
      </c>
      <c r="X6849">
        <v>1</v>
      </c>
    </row>
    <row r="6850" spans="1:24" x14ac:dyDescent="0.25">
      <c r="A6850">
        <v>38370</v>
      </c>
      <c r="B6850" t="s">
        <v>5317</v>
      </c>
      <c r="C6850" t="s">
        <v>443</v>
      </c>
      <c r="D6850" t="s">
        <v>6411</v>
      </c>
      <c r="E6850" t="s">
        <v>6192</v>
      </c>
      <c r="F6850">
        <v>27</v>
      </c>
      <c r="G6850" t="s">
        <v>5837</v>
      </c>
      <c r="H6850" t="s">
        <v>5747</v>
      </c>
      <c r="I6850" t="s">
        <v>5748</v>
      </c>
      <c r="J6850">
        <v>473</v>
      </c>
      <c r="K6850">
        <v>24</v>
      </c>
      <c r="L6850">
        <v>4.4000000000000004</v>
      </c>
      <c r="M6850" t="s">
        <v>5759</v>
      </c>
      <c r="N6850" t="s">
        <v>5885</v>
      </c>
      <c r="O6850" t="s">
        <v>5874</v>
      </c>
      <c r="P6850" t="s">
        <v>5875</v>
      </c>
      <c r="Q6850" t="s">
        <v>5876</v>
      </c>
      <c r="R6850">
        <v>79216</v>
      </c>
      <c r="S6850" t="s">
        <v>6412</v>
      </c>
      <c r="T6850" t="s">
        <v>6413</v>
      </c>
      <c r="U6850">
        <v>8.07</v>
      </c>
      <c r="V6850" t="s">
        <v>6172</v>
      </c>
      <c r="W6850" t="s">
        <v>5869</v>
      </c>
      <c r="X6850">
        <v>1</v>
      </c>
    </row>
    <row r="6851" spans="1:24" x14ac:dyDescent="0.25">
      <c r="A6851">
        <v>38371</v>
      </c>
      <c r="B6851" t="s">
        <v>5318</v>
      </c>
      <c r="C6851" t="s">
        <v>443</v>
      </c>
      <c r="D6851" t="s">
        <v>6411</v>
      </c>
      <c r="E6851" t="s">
        <v>6192</v>
      </c>
      <c r="F6851">
        <v>27</v>
      </c>
      <c r="G6851" t="s">
        <v>5837</v>
      </c>
      <c r="H6851" t="s">
        <v>5747</v>
      </c>
      <c r="I6851" t="s">
        <v>5748</v>
      </c>
      <c r="J6851">
        <v>473</v>
      </c>
      <c r="K6851">
        <v>24</v>
      </c>
      <c r="L6851">
        <v>4.8</v>
      </c>
      <c r="M6851" t="s">
        <v>5759</v>
      </c>
      <c r="N6851" t="s">
        <v>5885</v>
      </c>
      <c r="O6851" t="s">
        <v>5874</v>
      </c>
      <c r="P6851" t="s">
        <v>5875</v>
      </c>
      <c r="Q6851" t="s">
        <v>5876</v>
      </c>
      <c r="R6851">
        <v>79216</v>
      </c>
      <c r="S6851" t="s">
        <v>6412</v>
      </c>
      <c r="T6851" t="s">
        <v>6413</v>
      </c>
      <c r="U6851">
        <v>8.07</v>
      </c>
      <c r="V6851" t="s">
        <v>6172</v>
      </c>
      <c r="W6851" t="s">
        <v>5869</v>
      </c>
      <c r="X6851">
        <v>1</v>
      </c>
    </row>
    <row r="6852" spans="1:24" x14ac:dyDescent="0.25">
      <c r="A6852">
        <v>38371</v>
      </c>
      <c r="B6852" t="s">
        <v>5318</v>
      </c>
      <c r="C6852" t="s">
        <v>443</v>
      </c>
      <c r="D6852" t="s">
        <v>6411</v>
      </c>
      <c r="E6852" t="s">
        <v>6192</v>
      </c>
      <c r="F6852">
        <v>27</v>
      </c>
      <c r="G6852" t="s">
        <v>5837</v>
      </c>
      <c r="H6852" t="s">
        <v>5747</v>
      </c>
      <c r="I6852" t="s">
        <v>5748</v>
      </c>
      <c r="J6852">
        <v>473</v>
      </c>
      <c r="K6852">
        <v>24</v>
      </c>
      <c r="L6852">
        <v>4.8</v>
      </c>
      <c r="M6852" t="s">
        <v>5759</v>
      </c>
      <c r="N6852" t="s">
        <v>5885</v>
      </c>
      <c r="O6852" t="s">
        <v>5874</v>
      </c>
      <c r="P6852" t="s">
        <v>5875</v>
      </c>
      <c r="Q6852" t="s">
        <v>5876</v>
      </c>
      <c r="R6852">
        <v>79216</v>
      </c>
      <c r="S6852" t="s">
        <v>6412</v>
      </c>
      <c r="T6852" t="s">
        <v>6413</v>
      </c>
      <c r="U6852">
        <v>8.07</v>
      </c>
      <c r="V6852" t="s">
        <v>6172</v>
      </c>
      <c r="W6852" t="s">
        <v>5869</v>
      </c>
      <c r="X6852">
        <v>1</v>
      </c>
    </row>
    <row r="6853" spans="1:24" x14ac:dyDescent="0.25">
      <c r="A6853">
        <v>38372</v>
      </c>
      <c r="B6853" t="s">
        <v>5319</v>
      </c>
      <c r="C6853" t="s">
        <v>443</v>
      </c>
      <c r="D6853" t="s">
        <v>6177</v>
      </c>
      <c r="E6853" t="s">
        <v>5872</v>
      </c>
      <c r="F6853">
        <v>27</v>
      </c>
      <c r="G6853" t="s">
        <v>5837</v>
      </c>
      <c r="H6853" t="s">
        <v>5747</v>
      </c>
      <c r="I6853" t="s">
        <v>5748</v>
      </c>
      <c r="J6853">
        <v>473</v>
      </c>
      <c r="K6853">
        <v>24</v>
      </c>
      <c r="L6853">
        <v>6</v>
      </c>
      <c r="M6853" t="s">
        <v>5749</v>
      </c>
      <c r="N6853" t="s">
        <v>5750</v>
      </c>
      <c r="O6853" t="s">
        <v>5874</v>
      </c>
      <c r="P6853" t="s">
        <v>5875</v>
      </c>
      <c r="Q6853" t="s">
        <v>5876</v>
      </c>
      <c r="R6853">
        <v>42090</v>
      </c>
      <c r="S6853" t="s">
        <v>6180</v>
      </c>
      <c r="T6853" t="s">
        <v>6180</v>
      </c>
      <c r="U6853">
        <v>3.49</v>
      </c>
      <c r="V6853" t="s">
        <v>6172</v>
      </c>
      <c r="W6853" t="s">
        <v>5869</v>
      </c>
      <c r="X6853">
        <v>1</v>
      </c>
    </row>
    <row r="6854" spans="1:24" x14ac:dyDescent="0.25">
      <c r="A6854">
        <v>38372</v>
      </c>
      <c r="B6854" t="s">
        <v>5319</v>
      </c>
      <c r="C6854" t="s">
        <v>443</v>
      </c>
      <c r="D6854" t="s">
        <v>6177</v>
      </c>
      <c r="E6854" t="s">
        <v>5872</v>
      </c>
      <c r="F6854">
        <v>27</v>
      </c>
      <c r="G6854" t="s">
        <v>5837</v>
      </c>
      <c r="H6854" t="s">
        <v>5747</v>
      </c>
      <c r="I6854" t="s">
        <v>5748</v>
      </c>
      <c r="J6854">
        <v>473</v>
      </c>
      <c r="K6854">
        <v>24</v>
      </c>
      <c r="L6854">
        <v>6</v>
      </c>
      <c r="M6854" t="s">
        <v>5749</v>
      </c>
      <c r="N6854" t="s">
        <v>5750</v>
      </c>
      <c r="O6854" t="s">
        <v>5874</v>
      </c>
      <c r="P6854" t="s">
        <v>5875</v>
      </c>
      <c r="Q6854" t="s">
        <v>5876</v>
      </c>
      <c r="R6854">
        <v>42090</v>
      </c>
      <c r="S6854" t="s">
        <v>6180</v>
      </c>
      <c r="T6854" t="s">
        <v>6180</v>
      </c>
      <c r="U6854">
        <v>3.49</v>
      </c>
      <c r="V6854" t="s">
        <v>6172</v>
      </c>
      <c r="W6854" t="s">
        <v>5869</v>
      </c>
      <c r="X6854">
        <v>1</v>
      </c>
    </row>
    <row r="6855" spans="1:24" x14ac:dyDescent="0.25">
      <c r="A6855">
        <v>36520</v>
      </c>
      <c r="B6855" t="s">
        <v>4689</v>
      </c>
      <c r="C6855" t="s">
        <v>444</v>
      </c>
      <c r="D6855" t="s">
        <v>6185</v>
      </c>
      <c r="E6855" t="s">
        <v>6186</v>
      </c>
      <c r="F6855">
        <v>10</v>
      </c>
      <c r="G6855" t="s">
        <v>5767</v>
      </c>
      <c r="H6855" t="s">
        <v>5747</v>
      </c>
      <c r="I6855" t="s">
        <v>5748</v>
      </c>
      <c r="J6855">
        <v>473</v>
      </c>
      <c r="K6855">
        <v>24</v>
      </c>
      <c r="L6855">
        <v>5</v>
      </c>
      <c r="M6855" t="s">
        <v>5749</v>
      </c>
      <c r="N6855" t="s">
        <v>5750</v>
      </c>
      <c r="O6855" t="s">
        <v>5751</v>
      </c>
      <c r="P6855" t="s">
        <v>6283</v>
      </c>
      <c r="Q6855" t="s">
        <v>6187</v>
      </c>
      <c r="R6855">
        <v>91241</v>
      </c>
      <c r="S6855" t="s">
        <v>6530</v>
      </c>
      <c r="T6855" t="s">
        <v>6530</v>
      </c>
      <c r="U6855">
        <v>4.99</v>
      </c>
      <c r="V6855" t="s">
        <v>6172</v>
      </c>
      <c r="W6855" t="s">
        <v>5869</v>
      </c>
      <c r="X6855">
        <v>1</v>
      </c>
    </row>
    <row r="6856" spans="1:24" x14ac:dyDescent="0.25">
      <c r="A6856">
        <v>38451</v>
      </c>
      <c r="B6856" t="s">
        <v>5337</v>
      </c>
      <c r="C6856" t="s">
        <v>443</v>
      </c>
      <c r="D6856" t="s">
        <v>6411</v>
      </c>
      <c r="E6856" t="s">
        <v>6192</v>
      </c>
      <c r="F6856">
        <v>21</v>
      </c>
      <c r="G6856" t="s">
        <v>6127</v>
      </c>
      <c r="H6856" t="s">
        <v>5747</v>
      </c>
      <c r="I6856" t="s">
        <v>5748</v>
      </c>
      <c r="J6856">
        <v>4260</v>
      </c>
      <c r="K6856">
        <v>2</v>
      </c>
      <c r="L6856">
        <v>5</v>
      </c>
      <c r="M6856" t="s">
        <v>5749</v>
      </c>
      <c r="N6856" t="s">
        <v>5750</v>
      </c>
      <c r="O6856" t="s">
        <v>5874</v>
      </c>
      <c r="P6856" t="s">
        <v>5875</v>
      </c>
      <c r="Q6856" t="s">
        <v>5876</v>
      </c>
      <c r="R6856">
        <v>86377</v>
      </c>
      <c r="S6856" t="s">
        <v>6639</v>
      </c>
      <c r="T6856" t="s">
        <v>6413</v>
      </c>
      <c r="U6856">
        <v>24.99</v>
      </c>
      <c r="V6856" t="s">
        <v>6172</v>
      </c>
      <c r="W6856" t="s">
        <v>5869</v>
      </c>
      <c r="X6856">
        <v>12</v>
      </c>
    </row>
    <row r="6857" spans="1:24" x14ac:dyDescent="0.25">
      <c r="A6857">
        <v>38451</v>
      </c>
      <c r="B6857" t="s">
        <v>5337</v>
      </c>
      <c r="C6857" t="s">
        <v>443</v>
      </c>
      <c r="D6857" t="s">
        <v>6411</v>
      </c>
      <c r="E6857" t="s">
        <v>6192</v>
      </c>
      <c r="F6857">
        <v>21</v>
      </c>
      <c r="G6857" t="s">
        <v>6127</v>
      </c>
      <c r="H6857" t="s">
        <v>5747</v>
      </c>
      <c r="I6857" t="s">
        <v>5748</v>
      </c>
      <c r="J6857">
        <v>4260</v>
      </c>
      <c r="K6857">
        <v>2</v>
      </c>
      <c r="L6857">
        <v>5</v>
      </c>
      <c r="M6857" t="s">
        <v>5749</v>
      </c>
      <c r="N6857" t="s">
        <v>5750</v>
      </c>
      <c r="O6857" t="s">
        <v>5874</v>
      </c>
      <c r="P6857" t="s">
        <v>5875</v>
      </c>
      <c r="Q6857" t="s">
        <v>5876</v>
      </c>
      <c r="R6857">
        <v>86377</v>
      </c>
      <c r="S6857" t="s">
        <v>6639</v>
      </c>
      <c r="T6857" t="s">
        <v>6413</v>
      </c>
      <c r="U6857">
        <v>24.99</v>
      </c>
      <c r="V6857" t="s">
        <v>6172</v>
      </c>
      <c r="W6857" t="s">
        <v>5869</v>
      </c>
      <c r="X6857">
        <v>12</v>
      </c>
    </row>
    <row r="6858" spans="1:24" x14ac:dyDescent="0.25">
      <c r="A6858">
        <v>38465</v>
      </c>
      <c r="B6858" t="s">
        <v>5338</v>
      </c>
      <c r="C6858" t="s">
        <v>443</v>
      </c>
      <c r="D6858" t="s">
        <v>6411</v>
      </c>
      <c r="E6858" t="s">
        <v>6192</v>
      </c>
      <c r="F6858">
        <v>27</v>
      </c>
      <c r="G6858" t="s">
        <v>5837</v>
      </c>
      <c r="H6858" t="s">
        <v>5747</v>
      </c>
      <c r="I6858" t="s">
        <v>5748</v>
      </c>
      <c r="J6858">
        <v>473</v>
      </c>
      <c r="K6858">
        <v>24</v>
      </c>
      <c r="L6858">
        <v>5</v>
      </c>
      <c r="M6858" t="s">
        <v>5749</v>
      </c>
      <c r="N6858" t="s">
        <v>5750</v>
      </c>
      <c r="O6858" t="s">
        <v>5874</v>
      </c>
      <c r="P6858" t="s">
        <v>5875</v>
      </c>
      <c r="Q6858" t="s">
        <v>5876</v>
      </c>
      <c r="R6858">
        <v>79216</v>
      </c>
      <c r="S6858" t="s">
        <v>6412</v>
      </c>
      <c r="T6858" t="s">
        <v>6413</v>
      </c>
      <c r="U6858">
        <v>5</v>
      </c>
      <c r="V6858" t="s">
        <v>6172</v>
      </c>
      <c r="W6858" t="s">
        <v>5869</v>
      </c>
      <c r="X6858">
        <v>1</v>
      </c>
    </row>
    <row r="6859" spans="1:24" x14ac:dyDescent="0.25">
      <c r="A6859">
        <v>38465</v>
      </c>
      <c r="B6859" t="s">
        <v>5338</v>
      </c>
      <c r="C6859" t="s">
        <v>443</v>
      </c>
      <c r="D6859" t="s">
        <v>6411</v>
      </c>
      <c r="E6859" t="s">
        <v>6192</v>
      </c>
      <c r="F6859">
        <v>27</v>
      </c>
      <c r="G6859" t="s">
        <v>5837</v>
      </c>
      <c r="H6859" t="s">
        <v>5747</v>
      </c>
      <c r="I6859" t="s">
        <v>5748</v>
      </c>
      <c r="J6859">
        <v>473</v>
      </c>
      <c r="K6859">
        <v>24</v>
      </c>
      <c r="L6859">
        <v>5</v>
      </c>
      <c r="M6859" t="s">
        <v>5749</v>
      </c>
      <c r="N6859" t="s">
        <v>5750</v>
      </c>
      <c r="O6859" t="s">
        <v>5874</v>
      </c>
      <c r="P6859" t="s">
        <v>5875</v>
      </c>
      <c r="Q6859" t="s">
        <v>5876</v>
      </c>
      <c r="R6859">
        <v>79216</v>
      </c>
      <c r="S6859" t="s">
        <v>6412</v>
      </c>
      <c r="T6859" t="s">
        <v>6413</v>
      </c>
      <c r="U6859">
        <v>5</v>
      </c>
      <c r="V6859" t="s">
        <v>6172</v>
      </c>
      <c r="W6859" t="s">
        <v>5869</v>
      </c>
      <c r="X6859">
        <v>1</v>
      </c>
    </row>
    <row r="6860" spans="1:24" x14ac:dyDescent="0.25">
      <c r="A6860">
        <v>38467</v>
      </c>
      <c r="B6860" t="s">
        <v>5339</v>
      </c>
      <c r="C6860" t="s">
        <v>443</v>
      </c>
      <c r="D6860" t="s">
        <v>6411</v>
      </c>
      <c r="E6860" t="s">
        <v>6192</v>
      </c>
      <c r="F6860">
        <v>27</v>
      </c>
      <c r="G6860" t="s">
        <v>5837</v>
      </c>
      <c r="H6860" t="s">
        <v>5747</v>
      </c>
      <c r="I6860" t="s">
        <v>5748</v>
      </c>
      <c r="J6860">
        <v>473</v>
      </c>
      <c r="K6860">
        <v>24</v>
      </c>
      <c r="L6860">
        <v>5</v>
      </c>
      <c r="M6860" t="s">
        <v>5749</v>
      </c>
      <c r="N6860" t="s">
        <v>5750</v>
      </c>
      <c r="O6860" t="s">
        <v>5874</v>
      </c>
      <c r="P6860" t="s">
        <v>5875</v>
      </c>
      <c r="Q6860" t="s">
        <v>5876</v>
      </c>
      <c r="R6860">
        <v>79216</v>
      </c>
      <c r="S6860" t="s">
        <v>6412</v>
      </c>
      <c r="T6860" t="s">
        <v>6413</v>
      </c>
      <c r="U6860">
        <v>5</v>
      </c>
      <c r="V6860" t="s">
        <v>6172</v>
      </c>
      <c r="W6860" t="s">
        <v>5869</v>
      </c>
      <c r="X6860">
        <v>1</v>
      </c>
    </row>
    <row r="6861" spans="1:24" x14ac:dyDescent="0.25">
      <c r="A6861">
        <v>38467</v>
      </c>
      <c r="B6861" t="s">
        <v>5339</v>
      </c>
      <c r="C6861" t="s">
        <v>443</v>
      </c>
      <c r="D6861" t="s">
        <v>6411</v>
      </c>
      <c r="E6861" t="s">
        <v>6192</v>
      </c>
      <c r="F6861">
        <v>27</v>
      </c>
      <c r="G6861" t="s">
        <v>5837</v>
      </c>
      <c r="H6861" t="s">
        <v>5747</v>
      </c>
      <c r="I6861" t="s">
        <v>5748</v>
      </c>
      <c r="J6861">
        <v>473</v>
      </c>
      <c r="K6861">
        <v>24</v>
      </c>
      <c r="L6861">
        <v>5</v>
      </c>
      <c r="M6861" t="s">
        <v>5749</v>
      </c>
      <c r="N6861" t="s">
        <v>5750</v>
      </c>
      <c r="O6861" t="s">
        <v>5874</v>
      </c>
      <c r="P6861" t="s">
        <v>5875</v>
      </c>
      <c r="Q6861" t="s">
        <v>5876</v>
      </c>
      <c r="R6861">
        <v>79216</v>
      </c>
      <c r="S6861" t="s">
        <v>6412</v>
      </c>
      <c r="T6861" t="s">
        <v>6413</v>
      </c>
      <c r="U6861">
        <v>5</v>
      </c>
      <c r="V6861" t="s">
        <v>6172</v>
      </c>
      <c r="W6861" t="s">
        <v>5869</v>
      </c>
      <c r="X6861">
        <v>1</v>
      </c>
    </row>
    <row r="6862" spans="1:24" x14ac:dyDescent="0.25">
      <c r="A6862">
        <v>36387</v>
      </c>
      <c r="B6862" t="s">
        <v>4741</v>
      </c>
      <c r="C6862" t="s">
        <v>442</v>
      </c>
      <c r="D6862" t="s">
        <v>5886</v>
      </c>
      <c r="E6862" t="s">
        <v>5958</v>
      </c>
      <c r="F6862">
        <v>20</v>
      </c>
      <c r="G6862" t="s">
        <v>5746</v>
      </c>
      <c r="H6862" t="s">
        <v>5747</v>
      </c>
      <c r="I6862" t="s">
        <v>5748</v>
      </c>
      <c r="J6862">
        <v>3000</v>
      </c>
      <c r="K6862">
        <v>4</v>
      </c>
      <c r="L6862">
        <v>13</v>
      </c>
      <c r="M6862" t="s">
        <v>5759</v>
      </c>
      <c r="N6862" t="s">
        <v>5835</v>
      </c>
      <c r="O6862" t="s">
        <v>5751</v>
      </c>
      <c r="P6862" t="s">
        <v>6002</v>
      </c>
      <c r="Q6862" t="s">
        <v>5979</v>
      </c>
      <c r="R6862">
        <v>85334</v>
      </c>
      <c r="S6862" t="s">
        <v>5956</v>
      </c>
      <c r="T6862" t="s">
        <v>5957</v>
      </c>
      <c r="U6862">
        <v>44.99</v>
      </c>
      <c r="V6862" t="s">
        <v>5960</v>
      </c>
      <c r="W6862" t="s">
        <v>5869</v>
      </c>
      <c r="X6862">
        <v>1</v>
      </c>
    </row>
    <row r="6863" spans="1:24" x14ac:dyDescent="0.25">
      <c r="A6863">
        <v>36876</v>
      </c>
      <c r="B6863" t="s">
        <v>4847</v>
      </c>
      <c r="C6863" t="s">
        <v>442</v>
      </c>
      <c r="D6863" t="s">
        <v>6103</v>
      </c>
      <c r="E6863" t="s">
        <v>498</v>
      </c>
      <c r="F6863">
        <v>11</v>
      </c>
      <c r="G6863" t="s">
        <v>5862</v>
      </c>
      <c r="H6863" t="s">
        <v>5791</v>
      </c>
      <c r="I6863" t="s">
        <v>5792</v>
      </c>
      <c r="J6863">
        <v>200</v>
      </c>
      <c r="K6863">
        <v>24</v>
      </c>
      <c r="L6863">
        <v>7</v>
      </c>
      <c r="M6863" t="s">
        <v>5759</v>
      </c>
      <c r="N6863" t="s">
        <v>5825</v>
      </c>
      <c r="O6863" t="s">
        <v>5790</v>
      </c>
      <c r="P6863" t="s">
        <v>5916</v>
      </c>
      <c r="Q6863" t="s">
        <v>5963</v>
      </c>
      <c r="R6863">
        <v>61500</v>
      </c>
      <c r="S6863" t="s">
        <v>6138</v>
      </c>
      <c r="T6863" t="s">
        <v>6139</v>
      </c>
      <c r="U6863">
        <v>4.49</v>
      </c>
      <c r="V6863" t="s">
        <v>5755</v>
      </c>
      <c r="W6863" t="s">
        <v>5756</v>
      </c>
      <c r="X6863">
        <v>1</v>
      </c>
    </row>
    <row r="6864" spans="1:24" x14ac:dyDescent="0.25">
      <c r="A6864">
        <v>36877</v>
      </c>
      <c r="B6864" t="s">
        <v>4846</v>
      </c>
      <c r="C6864" t="s">
        <v>442</v>
      </c>
      <c r="D6864" t="s">
        <v>5886</v>
      </c>
      <c r="E6864" t="s">
        <v>5887</v>
      </c>
      <c r="F6864">
        <v>21</v>
      </c>
      <c r="G6864" t="s">
        <v>6127</v>
      </c>
      <c r="H6864" t="s">
        <v>5747</v>
      </c>
      <c r="I6864" t="s">
        <v>5748</v>
      </c>
      <c r="J6864">
        <v>750</v>
      </c>
      <c r="K6864">
        <v>12</v>
      </c>
      <c r="L6864">
        <v>14</v>
      </c>
      <c r="M6864" t="s">
        <v>5749</v>
      </c>
      <c r="N6864" t="s">
        <v>5750</v>
      </c>
      <c r="O6864" t="s">
        <v>5751</v>
      </c>
      <c r="P6864" t="s">
        <v>5889</v>
      </c>
      <c r="Q6864" t="s">
        <v>5952</v>
      </c>
      <c r="R6864">
        <v>42006</v>
      </c>
      <c r="S6864" t="s">
        <v>5946</v>
      </c>
      <c r="T6864" t="s">
        <v>5946</v>
      </c>
      <c r="U6864">
        <v>69.989999999999995</v>
      </c>
      <c r="V6864" t="s">
        <v>5755</v>
      </c>
      <c r="W6864" t="s">
        <v>5869</v>
      </c>
      <c r="X6864">
        <v>1</v>
      </c>
    </row>
    <row r="6865" spans="1:24" x14ac:dyDescent="0.25">
      <c r="A6865">
        <v>36879</v>
      </c>
      <c r="B6865" t="s">
        <v>4845</v>
      </c>
      <c r="C6865" t="s">
        <v>442</v>
      </c>
      <c r="D6865" t="s">
        <v>5886</v>
      </c>
      <c r="E6865" t="s">
        <v>5887</v>
      </c>
      <c r="F6865">
        <v>21</v>
      </c>
      <c r="G6865" t="s">
        <v>6127</v>
      </c>
      <c r="H6865" t="s">
        <v>5747</v>
      </c>
      <c r="I6865" t="s">
        <v>5748</v>
      </c>
      <c r="J6865">
        <v>750</v>
      </c>
      <c r="K6865">
        <v>6</v>
      </c>
      <c r="L6865">
        <v>14</v>
      </c>
      <c r="M6865" t="s">
        <v>5759</v>
      </c>
      <c r="N6865" t="s">
        <v>6054</v>
      </c>
      <c r="O6865" t="s">
        <v>5790</v>
      </c>
      <c r="P6865" t="s">
        <v>5889</v>
      </c>
      <c r="Q6865" t="s">
        <v>6055</v>
      </c>
      <c r="R6865">
        <v>81714</v>
      </c>
      <c r="S6865" t="s">
        <v>5907</v>
      </c>
      <c r="T6865" t="s">
        <v>5844</v>
      </c>
      <c r="U6865">
        <v>199.99</v>
      </c>
      <c r="V6865" t="s">
        <v>5755</v>
      </c>
      <c r="W6865" t="s">
        <v>5756</v>
      </c>
      <c r="X6865">
        <v>1</v>
      </c>
    </row>
    <row r="6866" spans="1:24" x14ac:dyDescent="0.25">
      <c r="A6866">
        <v>37655</v>
      </c>
      <c r="B6866" t="s">
        <v>5123</v>
      </c>
      <c r="C6866" t="s">
        <v>444</v>
      </c>
      <c r="D6866" t="s">
        <v>6161</v>
      </c>
      <c r="E6866" t="s">
        <v>6395</v>
      </c>
      <c r="F6866">
        <v>10</v>
      </c>
      <c r="G6866" t="s">
        <v>5767</v>
      </c>
      <c r="H6866" t="s">
        <v>5747</v>
      </c>
      <c r="I6866" t="s">
        <v>5748</v>
      </c>
      <c r="J6866">
        <v>2130</v>
      </c>
      <c r="K6866">
        <v>4</v>
      </c>
      <c r="L6866">
        <v>5</v>
      </c>
      <c r="M6866" t="s">
        <v>5749</v>
      </c>
      <c r="N6866" t="s">
        <v>5750</v>
      </c>
      <c r="O6866" t="s">
        <v>5751</v>
      </c>
      <c r="P6866" t="s">
        <v>6163</v>
      </c>
      <c r="Q6866" t="s">
        <v>6396</v>
      </c>
      <c r="R6866">
        <v>93699</v>
      </c>
      <c r="S6866" t="s">
        <v>6733</v>
      </c>
      <c r="T6866" t="s">
        <v>5844</v>
      </c>
      <c r="U6866">
        <v>15.99</v>
      </c>
      <c r="V6866" t="s">
        <v>6172</v>
      </c>
      <c r="W6866" t="s">
        <v>5756</v>
      </c>
      <c r="X6866">
        <v>6</v>
      </c>
    </row>
    <row r="6867" spans="1:24" x14ac:dyDescent="0.25">
      <c r="A6867">
        <v>35561</v>
      </c>
      <c r="B6867" t="s">
        <v>4597</v>
      </c>
      <c r="C6867" t="s">
        <v>441</v>
      </c>
      <c r="D6867" t="s">
        <v>5757</v>
      </c>
      <c r="E6867" t="s">
        <v>5766</v>
      </c>
      <c r="F6867">
        <v>20</v>
      </c>
      <c r="G6867" t="s">
        <v>5746</v>
      </c>
      <c r="H6867" t="s">
        <v>5747</v>
      </c>
      <c r="I6867" t="s">
        <v>5748</v>
      </c>
      <c r="J6867">
        <v>750</v>
      </c>
      <c r="K6867">
        <v>12</v>
      </c>
      <c r="L6867">
        <v>43</v>
      </c>
      <c r="M6867" t="s">
        <v>5749</v>
      </c>
      <c r="N6867" t="s">
        <v>5750</v>
      </c>
      <c r="O6867" t="s">
        <v>5751</v>
      </c>
      <c r="P6867" t="s">
        <v>5762</v>
      </c>
      <c r="Q6867" t="s">
        <v>5789</v>
      </c>
      <c r="R6867">
        <v>90920</v>
      </c>
      <c r="S6867" t="s">
        <v>6785</v>
      </c>
      <c r="T6867" t="s">
        <v>6785</v>
      </c>
      <c r="U6867">
        <v>49.95</v>
      </c>
      <c r="V6867" t="s">
        <v>5755</v>
      </c>
      <c r="W6867" t="s">
        <v>5756</v>
      </c>
      <c r="X6867">
        <v>1</v>
      </c>
    </row>
    <row r="6868" spans="1:24" x14ac:dyDescent="0.25">
      <c r="A6868">
        <v>35639</v>
      </c>
      <c r="B6868" t="s">
        <v>4514</v>
      </c>
      <c r="C6868" t="s">
        <v>441</v>
      </c>
      <c r="D6868" t="s">
        <v>5757</v>
      </c>
      <c r="E6868" t="s">
        <v>5804</v>
      </c>
      <c r="F6868">
        <v>22</v>
      </c>
      <c r="G6868" t="s">
        <v>5816</v>
      </c>
      <c r="H6868" t="s">
        <v>5747</v>
      </c>
      <c r="I6868" t="s">
        <v>5792</v>
      </c>
      <c r="J6868">
        <v>750</v>
      </c>
      <c r="K6868">
        <v>12</v>
      </c>
      <c r="L6868">
        <v>55</v>
      </c>
      <c r="M6868" t="s">
        <v>5759</v>
      </c>
      <c r="N6868" t="s">
        <v>5760</v>
      </c>
      <c r="O6868" t="s">
        <v>5761</v>
      </c>
      <c r="P6868" t="s">
        <v>5762</v>
      </c>
      <c r="Q6868" t="s">
        <v>5805</v>
      </c>
      <c r="R6868">
        <v>81745</v>
      </c>
      <c r="S6868" t="s">
        <v>6441</v>
      </c>
      <c r="T6868" t="s">
        <v>5786</v>
      </c>
      <c r="U6868">
        <v>149.99</v>
      </c>
      <c r="V6868" t="s">
        <v>5755</v>
      </c>
      <c r="W6868" t="s">
        <v>5765</v>
      </c>
      <c r="X6868">
        <v>1</v>
      </c>
    </row>
    <row r="6869" spans="1:24" x14ac:dyDescent="0.25">
      <c r="A6869">
        <v>36507</v>
      </c>
      <c r="B6869" t="s">
        <v>4682</v>
      </c>
      <c r="C6869" t="s">
        <v>443</v>
      </c>
      <c r="D6869" t="s">
        <v>6528</v>
      </c>
      <c r="E6869" t="s">
        <v>6192</v>
      </c>
      <c r="F6869">
        <v>27</v>
      </c>
      <c r="G6869" t="s">
        <v>5837</v>
      </c>
      <c r="H6869" t="s">
        <v>5747</v>
      </c>
      <c r="I6869" t="s">
        <v>5748</v>
      </c>
      <c r="J6869">
        <v>355</v>
      </c>
      <c r="K6869">
        <v>24</v>
      </c>
      <c r="L6869">
        <v>5.5</v>
      </c>
      <c r="M6869" t="s">
        <v>5749</v>
      </c>
      <c r="N6869" t="s">
        <v>5750</v>
      </c>
      <c r="O6869" t="s">
        <v>5874</v>
      </c>
      <c r="P6869" t="s">
        <v>5875</v>
      </c>
      <c r="Q6869" t="s">
        <v>5876</v>
      </c>
      <c r="R6869">
        <v>97</v>
      </c>
      <c r="S6869" t="s">
        <v>6529</v>
      </c>
      <c r="T6869" t="s">
        <v>6529</v>
      </c>
      <c r="U6869">
        <v>3</v>
      </c>
      <c r="V6869" t="s">
        <v>6172</v>
      </c>
      <c r="W6869" t="s">
        <v>5869</v>
      </c>
      <c r="X6869">
        <v>1</v>
      </c>
    </row>
    <row r="6870" spans="1:24" x14ac:dyDescent="0.25">
      <c r="A6870">
        <v>36507</v>
      </c>
      <c r="B6870" t="s">
        <v>4682</v>
      </c>
      <c r="C6870" t="s">
        <v>443</v>
      </c>
      <c r="D6870" t="s">
        <v>6528</v>
      </c>
      <c r="E6870" t="s">
        <v>6192</v>
      </c>
      <c r="F6870">
        <v>27</v>
      </c>
      <c r="G6870" t="s">
        <v>5837</v>
      </c>
      <c r="H6870" t="s">
        <v>5747</v>
      </c>
      <c r="I6870" t="s">
        <v>5748</v>
      </c>
      <c r="J6870">
        <v>355</v>
      </c>
      <c r="K6870">
        <v>24</v>
      </c>
      <c r="L6870">
        <v>5.5</v>
      </c>
      <c r="M6870" t="s">
        <v>5749</v>
      </c>
      <c r="N6870" t="s">
        <v>5750</v>
      </c>
      <c r="O6870" t="s">
        <v>5874</v>
      </c>
      <c r="P6870" t="s">
        <v>5875</v>
      </c>
      <c r="Q6870" t="s">
        <v>5876</v>
      </c>
      <c r="R6870">
        <v>97</v>
      </c>
      <c r="S6870" t="s">
        <v>6529</v>
      </c>
      <c r="T6870" t="s">
        <v>6529</v>
      </c>
      <c r="U6870">
        <v>3</v>
      </c>
      <c r="V6870" t="s">
        <v>6172</v>
      </c>
      <c r="W6870" t="s">
        <v>5869</v>
      </c>
      <c r="X6870">
        <v>1</v>
      </c>
    </row>
    <row r="6871" spans="1:24" x14ac:dyDescent="0.25">
      <c r="A6871">
        <v>37661</v>
      </c>
      <c r="B6871" t="s">
        <v>5124</v>
      </c>
      <c r="C6871" t="s">
        <v>444</v>
      </c>
      <c r="D6871" t="s">
        <v>6161</v>
      </c>
      <c r="E6871" t="s">
        <v>6475</v>
      </c>
      <c r="F6871">
        <v>10</v>
      </c>
      <c r="G6871" t="s">
        <v>5767</v>
      </c>
      <c r="H6871" t="s">
        <v>5747</v>
      </c>
      <c r="I6871" t="s">
        <v>5748</v>
      </c>
      <c r="J6871">
        <v>2130</v>
      </c>
      <c r="K6871">
        <v>4</v>
      </c>
      <c r="L6871">
        <v>4.5</v>
      </c>
      <c r="M6871" t="s">
        <v>5749</v>
      </c>
      <c r="N6871" t="s">
        <v>5750</v>
      </c>
      <c r="O6871" t="s">
        <v>5790</v>
      </c>
      <c r="P6871" t="s">
        <v>6163</v>
      </c>
      <c r="Q6871" t="s">
        <v>6473</v>
      </c>
      <c r="R6871">
        <v>42155</v>
      </c>
      <c r="S6871" t="s">
        <v>5907</v>
      </c>
      <c r="T6871" t="s">
        <v>5844</v>
      </c>
      <c r="U6871">
        <v>15.99</v>
      </c>
      <c r="V6871" t="s">
        <v>6172</v>
      </c>
      <c r="W6871" t="s">
        <v>5756</v>
      </c>
      <c r="X6871">
        <v>6</v>
      </c>
    </row>
    <row r="6872" spans="1:24" x14ac:dyDescent="0.25">
      <c r="A6872">
        <v>37826</v>
      </c>
      <c r="B6872" t="s">
        <v>5125</v>
      </c>
      <c r="C6872" t="s">
        <v>443</v>
      </c>
      <c r="D6872" t="s">
        <v>5871</v>
      </c>
      <c r="E6872" t="s">
        <v>5872</v>
      </c>
      <c r="F6872">
        <v>27</v>
      </c>
      <c r="G6872" t="s">
        <v>5837</v>
      </c>
      <c r="H6872" t="s">
        <v>5747</v>
      </c>
      <c r="I6872" t="s">
        <v>5748</v>
      </c>
      <c r="J6872">
        <v>473</v>
      </c>
      <c r="K6872">
        <v>24</v>
      </c>
      <c r="L6872">
        <v>6.3</v>
      </c>
      <c r="M6872" t="s">
        <v>5749</v>
      </c>
      <c r="N6872" t="s">
        <v>5750</v>
      </c>
      <c r="O6872" t="s">
        <v>5874</v>
      </c>
      <c r="P6872" t="s">
        <v>5875</v>
      </c>
      <c r="Q6872" t="s">
        <v>5876</v>
      </c>
      <c r="R6872">
        <v>86613</v>
      </c>
      <c r="S6872" t="s">
        <v>6449</v>
      </c>
      <c r="T6872" t="s">
        <v>6449</v>
      </c>
      <c r="U6872">
        <v>4.91</v>
      </c>
      <c r="V6872" t="s">
        <v>6172</v>
      </c>
      <c r="W6872" t="s">
        <v>5869</v>
      </c>
      <c r="X6872">
        <v>1</v>
      </c>
    </row>
    <row r="6873" spans="1:24" x14ac:dyDescent="0.25">
      <c r="A6873">
        <v>37826</v>
      </c>
      <c r="B6873" t="s">
        <v>5125</v>
      </c>
      <c r="C6873" t="s">
        <v>443</v>
      </c>
      <c r="D6873" t="s">
        <v>5871</v>
      </c>
      <c r="E6873" t="s">
        <v>5872</v>
      </c>
      <c r="F6873">
        <v>27</v>
      </c>
      <c r="G6873" t="s">
        <v>5837</v>
      </c>
      <c r="H6873" t="s">
        <v>5747</v>
      </c>
      <c r="I6873" t="s">
        <v>5748</v>
      </c>
      <c r="J6873">
        <v>473</v>
      </c>
      <c r="K6873">
        <v>24</v>
      </c>
      <c r="L6873">
        <v>6.3</v>
      </c>
      <c r="M6873" t="s">
        <v>5749</v>
      </c>
      <c r="N6873" t="s">
        <v>5750</v>
      </c>
      <c r="O6873" t="s">
        <v>5874</v>
      </c>
      <c r="P6873" t="s">
        <v>5875</v>
      </c>
      <c r="Q6873" t="s">
        <v>5876</v>
      </c>
      <c r="R6873">
        <v>86613</v>
      </c>
      <c r="S6873" t="s">
        <v>6449</v>
      </c>
      <c r="T6873" t="s">
        <v>6449</v>
      </c>
      <c r="U6873">
        <v>4.91</v>
      </c>
      <c r="V6873" t="s">
        <v>6172</v>
      </c>
      <c r="W6873" t="s">
        <v>5869</v>
      </c>
      <c r="X6873">
        <v>1</v>
      </c>
    </row>
    <row r="6874" spans="1:24" x14ac:dyDescent="0.25">
      <c r="A6874">
        <v>37827</v>
      </c>
      <c r="B6874" t="s">
        <v>5126</v>
      </c>
      <c r="C6874" t="s">
        <v>443</v>
      </c>
      <c r="D6874" t="s">
        <v>6528</v>
      </c>
      <c r="E6874" t="s">
        <v>6192</v>
      </c>
      <c r="F6874">
        <v>10</v>
      </c>
      <c r="G6874" t="s">
        <v>5767</v>
      </c>
      <c r="H6874" t="s">
        <v>5747</v>
      </c>
      <c r="I6874" t="s">
        <v>5748</v>
      </c>
      <c r="J6874">
        <v>473</v>
      </c>
      <c r="K6874">
        <v>24</v>
      </c>
      <c r="L6874">
        <v>4.5</v>
      </c>
      <c r="M6874" t="s">
        <v>5749</v>
      </c>
      <c r="N6874" t="s">
        <v>5750</v>
      </c>
      <c r="O6874" t="s">
        <v>5874</v>
      </c>
      <c r="P6874" t="s">
        <v>5875</v>
      </c>
      <c r="Q6874" t="s">
        <v>5876</v>
      </c>
      <c r="R6874">
        <v>97</v>
      </c>
      <c r="S6874" t="s">
        <v>6777</v>
      </c>
      <c r="T6874" t="s">
        <v>6777</v>
      </c>
      <c r="U6874">
        <v>3.69</v>
      </c>
      <c r="V6874" t="s">
        <v>6172</v>
      </c>
      <c r="W6874" t="s">
        <v>5869</v>
      </c>
      <c r="X6874">
        <v>1</v>
      </c>
    </row>
    <row r="6875" spans="1:24" x14ac:dyDescent="0.25">
      <c r="A6875">
        <v>37827</v>
      </c>
      <c r="B6875" t="s">
        <v>5126</v>
      </c>
      <c r="C6875" t="s">
        <v>443</v>
      </c>
      <c r="D6875" t="s">
        <v>6528</v>
      </c>
      <c r="E6875" t="s">
        <v>6192</v>
      </c>
      <c r="F6875">
        <v>10</v>
      </c>
      <c r="G6875" t="s">
        <v>5767</v>
      </c>
      <c r="H6875" t="s">
        <v>5747</v>
      </c>
      <c r="I6875" t="s">
        <v>5748</v>
      </c>
      <c r="J6875">
        <v>473</v>
      </c>
      <c r="K6875">
        <v>24</v>
      </c>
      <c r="L6875">
        <v>4.5</v>
      </c>
      <c r="M6875" t="s">
        <v>5749</v>
      </c>
      <c r="N6875" t="s">
        <v>5750</v>
      </c>
      <c r="O6875" t="s">
        <v>5874</v>
      </c>
      <c r="P6875" t="s">
        <v>5875</v>
      </c>
      <c r="Q6875" t="s">
        <v>5876</v>
      </c>
      <c r="R6875">
        <v>97451</v>
      </c>
      <c r="S6875" t="s">
        <v>6777</v>
      </c>
      <c r="T6875" t="s">
        <v>6777</v>
      </c>
      <c r="U6875">
        <v>3.69</v>
      </c>
      <c r="V6875" t="s">
        <v>6172</v>
      </c>
      <c r="W6875" t="s">
        <v>5869</v>
      </c>
      <c r="X6875">
        <v>1</v>
      </c>
    </row>
    <row r="6876" spans="1:24" x14ac:dyDescent="0.25">
      <c r="A6876">
        <v>38404</v>
      </c>
      <c r="B6876" t="s">
        <v>2898</v>
      </c>
      <c r="C6876" t="s">
        <v>442</v>
      </c>
      <c r="D6876" t="s">
        <v>5886</v>
      </c>
      <c r="E6876" t="s">
        <v>5975</v>
      </c>
      <c r="F6876">
        <v>10</v>
      </c>
      <c r="G6876" t="s">
        <v>5767</v>
      </c>
      <c r="H6876" t="s">
        <v>5868</v>
      </c>
      <c r="I6876" t="s">
        <v>5748</v>
      </c>
      <c r="J6876">
        <v>750</v>
      </c>
      <c r="K6876">
        <v>12</v>
      </c>
      <c r="L6876">
        <v>14</v>
      </c>
      <c r="M6876" t="s">
        <v>5759</v>
      </c>
      <c r="N6876" t="s">
        <v>5976</v>
      </c>
      <c r="O6876" t="s">
        <v>5790</v>
      </c>
      <c r="P6876" t="s">
        <v>5916</v>
      </c>
      <c r="Q6876" t="s">
        <v>5977</v>
      </c>
      <c r="R6876">
        <v>75918</v>
      </c>
      <c r="S6876" t="s">
        <v>5999</v>
      </c>
      <c r="T6876" t="s">
        <v>5999</v>
      </c>
      <c r="U6876">
        <v>16.489999999999998</v>
      </c>
      <c r="V6876" t="s">
        <v>5755</v>
      </c>
      <c r="W6876" t="s">
        <v>5756</v>
      </c>
      <c r="X6876">
        <v>1</v>
      </c>
    </row>
    <row r="6877" spans="1:24" x14ac:dyDescent="0.25">
      <c r="A6877">
        <v>36091</v>
      </c>
      <c r="B6877" t="s">
        <v>4552</v>
      </c>
      <c r="C6877" t="s">
        <v>442</v>
      </c>
      <c r="D6877" t="s">
        <v>6021</v>
      </c>
      <c r="E6877" t="s">
        <v>6022</v>
      </c>
      <c r="F6877">
        <v>27</v>
      </c>
      <c r="G6877" t="s">
        <v>5837</v>
      </c>
      <c r="H6877" t="s">
        <v>5868</v>
      </c>
      <c r="I6877" t="s">
        <v>5748</v>
      </c>
      <c r="J6877">
        <v>3000</v>
      </c>
      <c r="K6877">
        <v>4</v>
      </c>
      <c r="L6877">
        <v>13.5</v>
      </c>
      <c r="M6877" t="s">
        <v>5749</v>
      </c>
      <c r="N6877" t="s">
        <v>5750</v>
      </c>
      <c r="O6877" t="s">
        <v>6029</v>
      </c>
      <c r="P6877" t="s">
        <v>5922</v>
      </c>
      <c r="Q6877" t="s">
        <v>6105</v>
      </c>
      <c r="R6877">
        <v>84740</v>
      </c>
      <c r="S6877" t="s">
        <v>6525</v>
      </c>
      <c r="T6877" t="s">
        <v>6525</v>
      </c>
      <c r="U6877">
        <v>30</v>
      </c>
      <c r="V6877" t="s">
        <v>5960</v>
      </c>
      <c r="W6877" t="s">
        <v>5869</v>
      </c>
      <c r="X6877">
        <v>1</v>
      </c>
    </row>
    <row r="6878" spans="1:24" x14ac:dyDescent="0.25">
      <c r="A6878">
        <v>38374</v>
      </c>
      <c r="B6878" t="s">
        <v>5320</v>
      </c>
      <c r="C6878" t="s">
        <v>443</v>
      </c>
      <c r="D6878" t="s">
        <v>6411</v>
      </c>
      <c r="E6878" t="s">
        <v>6190</v>
      </c>
      <c r="F6878">
        <v>27</v>
      </c>
      <c r="G6878" t="s">
        <v>5837</v>
      </c>
      <c r="H6878" t="s">
        <v>5747</v>
      </c>
      <c r="I6878" t="s">
        <v>5748</v>
      </c>
      <c r="J6878">
        <v>355</v>
      </c>
      <c r="K6878">
        <v>24</v>
      </c>
      <c r="L6878">
        <v>4</v>
      </c>
      <c r="M6878" t="s">
        <v>5759</v>
      </c>
      <c r="N6878" t="s">
        <v>5904</v>
      </c>
      <c r="O6878" t="s">
        <v>5874</v>
      </c>
      <c r="P6878" t="s">
        <v>5875</v>
      </c>
      <c r="Q6878" t="s">
        <v>5876</v>
      </c>
      <c r="R6878">
        <v>79216</v>
      </c>
      <c r="S6878" t="s">
        <v>6412</v>
      </c>
      <c r="T6878" t="s">
        <v>6413</v>
      </c>
      <c r="U6878">
        <v>3</v>
      </c>
      <c r="V6878" t="s">
        <v>6172</v>
      </c>
      <c r="W6878" t="s">
        <v>5869</v>
      </c>
      <c r="X6878">
        <v>1</v>
      </c>
    </row>
    <row r="6879" spans="1:24" x14ac:dyDescent="0.25">
      <c r="A6879">
        <v>38374</v>
      </c>
      <c r="B6879" t="s">
        <v>5320</v>
      </c>
      <c r="C6879" t="s">
        <v>443</v>
      </c>
      <c r="D6879" t="s">
        <v>6411</v>
      </c>
      <c r="E6879" t="s">
        <v>6190</v>
      </c>
      <c r="F6879">
        <v>27</v>
      </c>
      <c r="G6879" t="s">
        <v>5837</v>
      </c>
      <c r="H6879" t="s">
        <v>5747</v>
      </c>
      <c r="I6879" t="s">
        <v>5748</v>
      </c>
      <c r="J6879">
        <v>355</v>
      </c>
      <c r="K6879">
        <v>24</v>
      </c>
      <c r="L6879">
        <v>4</v>
      </c>
      <c r="M6879" t="s">
        <v>5759</v>
      </c>
      <c r="N6879" t="s">
        <v>5904</v>
      </c>
      <c r="O6879" t="s">
        <v>5874</v>
      </c>
      <c r="P6879" t="s">
        <v>5875</v>
      </c>
      <c r="Q6879" t="s">
        <v>5876</v>
      </c>
      <c r="R6879">
        <v>79216</v>
      </c>
      <c r="S6879" t="s">
        <v>6412</v>
      </c>
      <c r="T6879" t="s">
        <v>6413</v>
      </c>
      <c r="U6879">
        <v>3</v>
      </c>
      <c r="V6879" t="s">
        <v>6172</v>
      </c>
      <c r="W6879" t="s">
        <v>5869</v>
      </c>
      <c r="X6879">
        <v>1</v>
      </c>
    </row>
    <row r="6880" spans="1:24" x14ac:dyDescent="0.25">
      <c r="A6880">
        <v>38376</v>
      </c>
      <c r="B6880" t="s">
        <v>5321</v>
      </c>
      <c r="C6880" t="s">
        <v>443</v>
      </c>
      <c r="D6880" t="s">
        <v>6411</v>
      </c>
      <c r="E6880" t="s">
        <v>6192</v>
      </c>
      <c r="F6880">
        <v>27</v>
      </c>
      <c r="G6880" t="s">
        <v>5837</v>
      </c>
      <c r="H6880" t="s">
        <v>5747</v>
      </c>
      <c r="I6880" t="s">
        <v>5748</v>
      </c>
      <c r="J6880">
        <v>355</v>
      </c>
      <c r="K6880">
        <v>24</v>
      </c>
      <c r="L6880">
        <v>4.5999999999999996</v>
      </c>
      <c r="M6880" t="s">
        <v>5759</v>
      </c>
      <c r="N6880" t="s">
        <v>5904</v>
      </c>
      <c r="O6880" t="s">
        <v>5874</v>
      </c>
      <c r="P6880" t="s">
        <v>5875</v>
      </c>
      <c r="Q6880" t="s">
        <v>5876</v>
      </c>
      <c r="R6880">
        <v>79216</v>
      </c>
      <c r="S6880" t="s">
        <v>6412</v>
      </c>
      <c r="T6880" t="s">
        <v>6413</v>
      </c>
      <c r="U6880">
        <v>3</v>
      </c>
      <c r="V6880" t="s">
        <v>6172</v>
      </c>
      <c r="W6880" t="s">
        <v>5869</v>
      </c>
      <c r="X6880">
        <v>1</v>
      </c>
    </row>
    <row r="6881" spans="1:24" x14ac:dyDescent="0.25">
      <c r="A6881">
        <v>38376</v>
      </c>
      <c r="B6881" t="s">
        <v>5321</v>
      </c>
      <c r="C6881" t="s">
        <v>443</v>
      </c>
      <c r="D6881" t="s">
        <v>6411</v>
      </c>
      <c r="E6881" t="s">
        <v>6192</v>
      </c>
      <c r="F6881">
        <v>27</v>
      </c>
      <c r="G6881" t="s">
        <v>5837</v>
      </c>
      <c r="H6881" t="s">
        <v>5747</v>
      </c>
      <c r="I6881" t="s">
        <v>5748</v>
      </c>
      <c r="J6881">
        <v>355</v>
      </c>
      <c r="K6881">
        <v>24</v>
      </c>
      <c r="L6881">
        <v>4.5999999999999996</v>
      </c>
      <c r="M6881" t="s">
        <v>5759</v>
      </c>
      <c r="N6881" t="s">
        <v>5904</v>
      </c>
      <c r="O6881" t="s">
        <v>5874</v>
      </c>
      <c r="P6881" t="s">
        <v>5875</v>
      </c>
      <c r="Q6881" t="s">
        <v>5876</v>
      </c>
      <c r="R6881">
        <v>79216</v>
      </c>
      <c r="S6881" t="s">
        <v>6412</v>
      </c>
      <c r="T6881" t="s">
        <v>6413</v>
      </c>
      <c r="U6881">
        <v>3</v>
      </c>
      <c r="V6881" t="s">
        <v>6172</v>
      </c>
      <c r="W6881" t="s">
        <v>5869</v>
      </c>
      <c r="X6881">
        <v>1</v>
      </c>
    </row>
    <row r="6882" spans="1:24" x14ac:dyDescent="0.25">
      <c r="A6882">
        <v>38193</v>
      </c>
      <c r="B6882" t="s">
        <v>5293</v>
      </c>
      <c r="C6882" t="s">
        <v>444</v>
      </c>
      <c r="D6882" t="s">
        <v>6151</v>
      </c>
      <c r="E6882" t="s">
        <v>6176</v>
      </c>
      <c r="F6882">
        <v>27</v>
      </c>
      <c r="G6882" t="s">
        <v>5837</v>
      </c>
      <c r="H6882" t="s">
        <v>5747</v>
      </c>
      <c r="I6882" t="s">
        <v>5748</v>
      </c>
      <c r="J6882">
        <v>1892</v>
      </c>
      <c r="K6882">
        <v>6</v>
      </c>
      <c r="L6882">
        <v>5</v>
      </c>
      <c r="M6882" t="s">
        <v>5759</v>
      </c>
      <c r="N6882" t="s">
        <v>6351</v>
      </c>
      <c r="O6882" t="s">
        <v>5874</v>
      </c>
      <c r="P6882" t="s">
        <v>6283</v>
      </c>
      <c r="Q6882" t="s">
        <v>6154</v>
      </c>
      <c r="R6882">
        <v>42735</v>
      </c>
      <c r="S6882" t="s">
        <v>6181</v>
      </c>
      <c r="T6882" t="s">
        <v>6182</v>
      </c>
      <c r="U6882">
        <v>14.96</v>
      </c>
      <c r="V6882" t="s">
        <v>6172</v>
      </c>
      <c r="W6882" t="s">
        <v>5869</v>
      </c>
      <c r="X6882">
        <v>4</v>
      </c>
    </row>
    <row r="6883" spans="1:24" x14ac:dyDescent="0.25">
      <c r="A6883">
        <v>38193</v>
      </c>
      <c r="B6883" t="s">
        <v>5293</v>
      </c>
      <c r="C6883" t="s">
        <v>444</v>
      </c>
      <c r="D6883" t="s">
        <v>6151</v>
      </c>
      <c r="E6883" t="s">
        <v>6176</v>
      </c>
      <c r="F6883">
        <v>27</v>
      </c>
      <c r="G6883" t="s">
        <v>5837</v>
      </c>
      <c r="H6883" t="s">
        <v>5747</v>
      </c>
      <c r="I6883" t="s">
        <v>5748</v>
      </c>
      <c r="J6883">
        <v>1892</v>
      </c>
      <c r="K6883">
        <v>6</v>
      </c>
      <c r="L6883">
        <v>5</v>
      </c>
      <c r="M6883" t="s">
        <v>5759</v>
      </c>
      <c r="N6883" t="s">
        <v>6351</v>
      </c>
      <c r="O6883" t="s">
        <v>5874</v>
      </c>
      <c r="P6883" t="s">
        <v>6283</v>
      </c>
      <c r="Q6883" t="s">
        <v>6154</v>
      </c>
      <c r="R6883">
        <v>42735</v>
      </c>
      <c r="S6883" t="s">
        <v>6181</v>
      </c>
      <c r="T6883" t="s">
        <v>6182</v>
      </c>
      <c r="U6883">
        <v>14.96</v>
      </c>
      <c r="V6883" t="s">
        <v>6172</v>
      </c>
      <c r="W6883" t="s">
        <v>5869</v>
      </c>
      <c r="X6883">
        <v>4</v>
      </c>
    </row>
    <row r="6884" spans="1:24" x14ac:dyDescent="0.25">
      <c r="A6884">
        <v>38197</v>
      </c>
      <c r="B6884" t="s">
        <v>5554</v>
      </c>
      <c r="C6884" t="s">
        <v>444</v>
      </c>
      <c r="D6884" t="s">
        <v>6151</v>
      </c>
      <c r="E6884" t="s">
        <v>6176</v>
      </c>
      <c r="F6884">
        <v>27</v>
      </c>
      <c r="G6884" t="s">
        <v>5837</v>
      </c>
      <c r="H6884" t="s">
        <v>5747</v>
      </c>
      <c r="I6884" t="s">
        <v>5748</v>
      </c>
      <c r="J6884">
        <v>4260</v>
      </c>
      <c r="K6884">
        <v>2</v>
      </c>
      <c r="L6884">
        <v>5</v>
      </c>
      <c r="M6884" t="s">
        <v>5759</v>
      </c>
      <c r="N6884" t="s">
        <v>6351</v>
      </c>
      <c r="O6884" t="s">
        <v>5874</v>
      </c>
      <c r="P6884" t="s">
        <v>6283</v>
      </c>
      <c r="Q6884" t="s">
        <v>6154</v>
      </c>
      <c r="R6884">
        <v>42735</v>
      </c>
      <c r="S6884" t="s">
        <v>6181</v>
      </c>
      <c r="T6884" t="s">
        <v>6182</v>
      </c>
      <c r="U6884">
        <v>30.96</v>
      </c>
      <c r="V6884" t="s">
        <v>6172</v>
      </c>
      <c r="W6884" t="s">
        <v>5869</v>
      </c>
      <c r="X6884">
        <v>12</v>
      </c>
    </row>
    <row r="6885" spans="1:24" x14ac:dyDescent="0.25">
      <c r="A6885">
        <v>38197</v>
      </c>
      <c r="B6885" t="s">
        <v>5554</v>
      </c>
      <c r="C6885" t="s">
        <v>444</v>
      </c>
      <c r="D6885" t="s">
        <v>6151</v>
      </c>
      <c r="E6885" t="s">
        <v>6176</v>
      </c>
      <c r="F6885">
        <v>27</v>
      </c>
      <c r="G6885" t="s">
        <v>5837</v>
      </c>
      <c r="H6885" t="s">
        <v>5747</v>
      </c>
      <c r="I6885" t="s">
        <v>5748</v>
      </c>
      <c r="J6885">
        <v>4260</v>
      </c>
      <c r="K6885">
        <v>2</v>
      </c>
      <c r="L6885">
        <v>5</v>
      </c>
      <c r="M6885" t="s">
        <v>5759</v>
      </c>
      <c r="N6885" t="s">
        <v>6351</v>
      </c>
      <c r="O6885" t="s">
        <v>5874</v>
      </c>
      <c r="P6885" t="s">
        <v>6283</v>
      </c>
      <c r="Q6885" t="s">
        <v>6154</v>
      </c>
      <c r="R6885">
        <v>42735</v>
      </c>
      <c r="S6885" t="s">
        <v>6181</v>
      </c>
      <c r="T6885" t="s">
        <v>6182</v>
      </c>
      <c r="U6885">
        <v>30.96</v>
      </c>
      <c r="V6885" t="s">
        <v>6172</v>
      </c>
      <c r="W6885" t="s">
        <v>5869</v>
      </c>
      <c r="X6885">
        <v>12</v>
      </c>
    </row>
    <row r="6886" spans="1:24" x14ac:dyDescent="0.25">
      <c r="A6886">
        <v>38200</v>
      </c>
      <c r="B6886" t="s">
        <v>5294</v>
      </c>
      <c r="C6886" t="s">
        <v>444</v>
      </c>
      <c r="D6886" t="s">
        <v>6161</v>
      </c>
      <c r="E6886" t="s">
        <v>6395</v>
      </c>
      <c r="F6886">
        <v>27</v>
      </c>
      <c r="G6886" t="s">
        <v>5837</v>
      </c>
      <c r="H6886" t="s">
        <v>5747</v>
      </c>
      <c r="I6886" t="s">
        <v>5748</v>
      </c>
      <c r="J6886">
        <v>2130</v>
      </c>
      <c r="K6886">
        <v>4</v>
      </c>
      <c r="L6886">
        <v>5</v>
      </c>
      <c r="M6886" t="s">
        <v>5749</v>
      </c>
      <c r="N6886" t="s">
        <v>5750</v>
      </c>
      <c r="O6886" t="s">
        <v>5874</v>
      </c>
      <c r="P6886" t="s">
        <v>6163</v>
      </c>
      <c r="Q6886" t="s">
        <v>6396</v>
      </c>
      <c r="R6886">
        <v>42735</v>
      </c>
      <c r="S6886" t="s">
        <v>6181</v>
      </c>
      <c r="T6886" t="s">
        <v>6182</v>
      </c>
      <c r="U6886">
        <v>15.75</v>
      </c>
      <c r="V6886" t="s">
        <v>6172</v>
      </c>
      <c r="W6886" t="s">
        <v>5869</v>
      </c>
      <c r="X6886">
        <v>6</v>
      </c>
    </row>
    <row r="6887" spans="1:24" x14ac:dyDescent="0.25">
      <c r="A6887">
        <v>38200</v>
      </c>
      <c r="B6887" t="s">
        <v>5294</v>
      </c>
      <c r="C6887" t="s">
        <v>444</v>
      </c>
      <c r="D6887" t="s">
        <v>6161</v>
      </c>
      <c r="E6887" t="s">
        <v>6395</v>
      </c>
      <c r="F6887">
        <v>27</v>
      </c>
      <c r="G6887" t="s">
        <v>5837</v>
      </c>
      <c r="H6887" t="s">
        <v>5747</v>
      </c>
      <c r="I6887" t="s">
        <v>5748</v>
      </c>
      <c r="J6887">
        <v>2130</v>
      </c>
      <c r="K6887">
        <v>4</v>
      </c>
      <c r="L6887">
        <v>5</v>
      </c>
      <c r="M6887" t="s">
        <v>5749</v>
      </c>
      <c r="N6887" t="s">
        <v>5750</v>
      </c>
      <c r="O6887" t="s">
        <v>5874</v>
      </c>
      <c r="P6887" t="s">
        <v>6163</v>
      </c>
      <c r="Q6887" t="s">
        <v>6396</v>
      </c>
      <c r="R6887">
        <v>42735</v>
      </c>
      <c r="S6887" t="s">
        <v>6181</v>
      </c>
      <c r="T6887" t="s">
        <v>6182</v>
      </c>
      <c r="U6887">
        <v>15.75</v>
      </c>
      <c r="V6887" t="s">
        <v>6172</v>
      </c>
      <c r="W6887" t="s">
        <v>5869</v>
      </c>
      <c r="X6887">
        <v>6</v>
      </c>
    </row>
    <row r="6888" spans="1:24" x14ac:dyDescent="0.25">
      <c r="A6888">
        <v>37300</v>
      </c>
      <c r="B6888" t="s">
        <v>4932</v>
      </c>
      <c r="C6888" t="s">
        <v>442</v>
      </c>
      <c r="D6888" t="s">
        <v>5886</v>
      </c>
      <c r="E6888" t="s">
        <v>5914</v>
      </c>
      <c r="F6888">
        <v>20</v>
      </c>
      <c r="G6888" t="s">
        <v>5746</v>
      </c>
      <c r="H6888" t="s">
        <v>5747</v>
      </c>
      <c r="I6888" t="s">
        <v>5748</v>
      </c>
      <c r="J6888">
        <v>750</v>
      </c>
      <c r="K6888">
        <v>12</v>
      </c>
      <c r="L6888">
        <v>14</v>
      </c>
      <c r="M6888" t="s">
        <v>5759</v>
      </c>
      <c r="N6888" t="s">
        <v>5888</v>
      </c>
      <c r="O6888" t="s">
        <v>5790</v>
      </c>
      <c r="P6888" t="s">
        <v>5916</v>
      </c>
      <c r="Q6888" t="s">
        <v>5890</v>
      </c>
      <c r="R6888">
        <v>51913</v>
      </c>
      <c r="S6888" t="s">
        <v>5779</v>
      </c>
      <c r="T6888" t="s">
        <v>5779</v>
      </c>
      <c r="U6888">
        <v>15.99</v>
      </c>
      <c r="V6888" t="s">
        <v>5755</v>
      </c>
      <c r="W6888" t="s">
        <v>5756</v>
      </c>
      <c r="X6888">
        <v>1</v>
      </c>
    </row>
    <row r="6889" spans="1:24" x14ac:dyDescent="0.25">
      <c r="A6889">
        <v>37302</v>
      </c>
      <c r="B6889" t="s">
        <v>4931</v>
      </c>
      <c r="C6889" t="s">
        <v>441</v>
      </c>
      <c r="D6889" t="s">
        <v>5811</v>
      </c>
      <c r="E6889" t="s">
        <v>5812</v>
      </c>
      <c r="F6889">
        <v>23</v>
      </c>
      <c r="G6889" t="s">
        <v>6246</v>
      </c>
      <c r="H6889" t="s">
        <v>5747</v>
      </c>
      <c r="I6889" t="s">
        <v>5792</v>
      </c>
      <c r="J6889">
        <v>750</v>
      </c>
      <c r="K6889">
        <v>12</v>
      </c>
      <c r="L6889">
        <v>17</v>
      </c>
      <c r="M6889" t="s">
        <v>5759</v>
      </c>
      <c r="N6889" t="s">
        <v>5813</v>
      </c>
      <c r="O6889" t="s">
        <v>5790</v>
      </c>
      <c r="P6889" t="s">
        <v>5762</v>
      </c>
      <c r="Q6889" t="s">
        <v>5814</v>
      </c>
      <c r="R6889">
        <v>43505</v>
      </c>
      <c r="S6889" t="s">
        <v>5773</v>
      </c>
      <c r="T6889" t="s">
        <v>5773</v>
      </c>
      <c r="U6889">
        <v>33.99</v>
      </c>
      <c r="V6889" t="s">
        <v>5755</v>
      </c>
      <c r="W6889" t="s">
        <v>5756</v>
      </c>
      <c r="X6889">
        <v>1</v>
      </c>
    </row>
    <row r="6890" spans="1:24" x14ac:dyDescent="0.25">
      <c r="A6890">
        <v>38405</v>
      </c>
      <c r="B6890" t="s">
        <v>607</v>
      </c>
      <c r="C6890" t="s">
        <v>442</v>
      </c>
      <c r="D6890" t="s">
        <v>5886</v>
      </c>
      <c r="E6890" t="s">
        <v>5975</v>
      </c>
      <c r="F6890">
        <v>10</v>
      </c>
      <c r="G6890" t="s">
        <v>5767</v>
      </c>
      <c r="H6890" t="s">
        <v>5748</v>
      </c>
      <c r="I6890" t="s">
        <v>5748</v>
      </c>
      <c r="J6890">
        <v>750</v>
      </c>
      <c r="K6890">
        <v>12</v>
      </c>
      <c r="L6890">
        <v>14</v>
      </c>
      <c r="M6890" t="s">
        <v>5759</v>
      </c>
      <c r="N6890" t="s">
        <v>5976</v>
      </c>
      <c r="O6890" t="s">
        <v>5790</v>
      </c>
      <c r="P6890" t="s">
        <v>5916</v>
      </c>
      <c r="Q6890" t="s">
        <v>5977</v>
      </c>
      <c r="R6890">
        <v>75918</v>
      </c>
      <c r="S6890" t="s">
        <v>5999</v>
      </c>
      <c r="T6890" t="s">
        <v>5999</v>
      </c>
      <c r="U6890">
        <v>15.99</v>
      </c>
      <c r="V6890" t="s">
        <v>5755</v>
      </c>
      <c r="W6890" t="s">
        <v>5756</v>
      </c>
      <c r="X6890">
        <v>1</v>
      </c>
    </row>
    <row r="6891" spans="1:24" x14ac:dyDescent="0.25">
      <c r="A6891">
        <v>38407</v>
      </c>
      <c r="B6891" t="s">
        <v>5325</v>
      </c>
      <c r="C6891" t="s">
        <v>442</v>
      </c>
      <c r="D6891" t="s">
        <v>5920</v>
      </c>
      <c r="E6891" t="s">
        <v>6005</v>
      </c>
      <c r="F6891">
        <v>20</v>
      </c>
      <c r="G6891" t="s">
        <v>5746</v>
      </c>
      <c r="H6891" t="s">
        <v>5868</v>
      </c>
      <c r="I6891" t="s">
        <v>5792</v>
      </c>
      <c r="J6891">
        <v>750</v>
      </c>
      <c r="K6891">
        <v>12</v>
      </c>
      <c r="L6891">
        <v>12</v>
      </c>
      <c r="M6891" t="s">
        <v>5759</v>
      </c>
      <c r="N6891" t="s">
        <v>5976</v>
      </c>
      <c r="O6891" t="s">
        <v>5790</v>
      </c>
      <c r="P6891" t="s">
        <v>5916</v>
      </c>
      <c r="Q6891" t="s">
        <v>5977</v>
      </c>
      <c r="R6891">
        <v>75918</v>
      </c>
      <c r="S6891" t="s">
        <v>5999</v>
      </c>
      <c r="T6891" t="s">
        <v>5999</v>
      </c>
      <c r="U6891">
        <v>15.99</v>
      </c>
      <c r="V6891" t="s">
        <v>5755</v>
      </c>
      <c r="W6891" t="s">
        <v>5756</v>
      </c>
      <c r="X6891">
        <v>1</v>
      </c>
    </row>
    <row r="6892" spans="1:24" x14ac:dyDescent="0.25">
      <c r="A6892">
        <v>38408</v>
      </c>
      <c r="B6892" t="s">
        <v>5326</v>
      </c>
      <c r="C6892" t="s">
        <v>442</v>
      </c>
      <c r="D6892" t="s">
        <v>5886</v>
      </c>
      <c r="E6892" t="s">
        <v>5966</v>
      </c>
      <c r="F6892">
        <v>10</v>
      </c>
      <c r="G6892" t="s">
        <v>5767</v>
      </c>
      <c r="H6892" t="s">
        <v>5748</v>
      </c>
      <c r="I6892" t="s">
        <v>5748</v>
      </c>
      <c r="J6892">
        <v>750</v>
      </c>
      <c r="K6892">
        <v>12</v>
      </c>
      <c r="L6892">
        <v>14</v>
      </c>
      <c r="M6892" t="s">
        <v>5759</v>
      </c>
      <c r="N6892" t="s">
        <v>5976</v>
      </c>
      <c r="O6892" t="s">
        <v>5790</v>
      </c>
      <c r="P6892" t="s">
        <v>5916</v>
      </c>
      <c r="Q6892" t="s">
        <v>5977</v>
      </c>
      <c r="R6892">
        <v>75918</v>
      </c>
      <c r="S6892" t="s">
        <v>5999</v>
      </c>
      <c r="T6892" t="s">
        <v>5999</v>
      </c>
      <c r="U6892">
        <v>15.99</v>
      </c>
      <c r="V6892" t="s">
        <v>5755</v>
      </c>
      <c r="W6892" t="s">
        <v>5756</v>
      </c>
      <c r="X6892">
        <v>1</v>
      </c>
    </row>
    <row r="6893" spans="1:24" x14ac:dyDescent="0.25">
      <c r="A6893">
        <v>36097</v>
      </c>
      <c r="B6893" t="s">
        <v>4551</v>
      </c>
      <c r="C6893" t="s">
        <v>443</v>
      </c>
      <c r="D6893" t="s">
        <v>5871</v>
      </c>
      <c r="E6893" t="s">
        <v>5872</v>
      </c>
      <c r="F6893">
        <v>27</v>
      </c>
      <c r="G6893" t="s">
        <v>5837</v>
      </c>
      <c r="H6893" t="s">
        <v>5747</v>
      </c>
      <c r="I6893" t="s">
        <v>5748</v>
      </c>
      <c r="J6893">
        <v>2130</v>
      </c>
      <c r="K6893">
        <v>4</v>
      </c>
      <c r="L6893">
        <v>5.6</v>
      </c>
      <c r="M6893" t="s">
        <v>5749</v>
      </c>
      <c r="N6893" t="s">
        <v>5750</v>
      </c>
      <c r="O6893" t="s">
        <v>5874</v>
      </c>
      <c r="P6893" t="s">
        <v>5875</v>
      </c>
      <c r="Q6893" t="s">
        <v>5876</v>
      </c>
      <c r="R6893">
        <v>84466</v>
      </c>
      <c r="S6893" t="s">
        <v>6406</v>
      </c>
      <c r="T6893" t="s">
        <v>5984</v>
      </c>
      <c r="U6893">
        <v>11.99</v>
      </c>
      <c r="V6893" t="s">
        <v>6172</v>
      </c>
      <c r="W6893" t="s">
        <v>5869</v>
      </c>
      <c r="X6893">
        <v>6</v>
      </c>
    </row>
    <row r="6894" spans="1:24" x14ac:dyDescent="0.25">
      <c r="A6894">
        <v>36097</v>
      </c>
      <c r="B6894" t="s">
        <v>4551</v>
      </c>
      <c r="C6894" t="s">
        <v>443</v>
      </c>
      <c r="D6894" t="s">
        <v>5871</v>
      </c>
      <c r="E6894" t="s">
        <v>5872</v>
      </c>
      <c r="F6894">
        <v>27</v>
      </c>
      <c r="G6894" t="s">
        <v>5837</v>
      </c>
      <c r="H6894" t="s">
        <v>5747</v>
      </c>
      <c r="I6894" t="s">
        <v>5748</v>
      </c>
      <c r="J6894">
        <v>2130</v>
      </c>
      <c r="K6894">
        <v>4</v>
      </c>
      <c r="L6894">
        <v>5.6</v>
      </c>
      <c r="M6894" t="s">
        <v>5749</v>
      </c>
      <c r="N6894" t="s">
        <v>5750</v>
      </c>
      <c r="O6894" t="s">
        <v>5874</v>
      </c>
      <c r="P6894" t="s">
        <v>5875</v>
      </c>
      <c r="Q6894" t="s">
        <v>5876</v>
      </c>
      <c r="R6894">
        <v>84466</v>
      </c>
      <c r="S6894" t="s">
        <v>6406</v>
      </c>
      <c r="T6894" t="s">
        <v>5984</v>
      </c>
      <c r="U6894">
        <v>11.99</v>
      </c>
      <c r="V6894" t="s">
        <v>6172</v>
      </c>
      <c r="W6894" t="s">
        <v>5869</v>
      </c>
      <c r="X6894">
        <v>6</v>
      </c>
    </row>
    <row r="6895" spans="1:24" x14ac:dyDescent="0.25">
      <c r="A6895">
        <v>37586</v>
      </c>
      <c r="B6895" t="s">
        <v>4824</v>
      </c>
      <c r="C6895" t="s">
        <v>443</v>
      </c>
      <c r="D6895" t="s">
        <v>6725</v>
      </c>
      <c r="E6895" t="s">
        <v>5872</v>
      </c>
      <c r="F6895">
        <v>10</v>
      </c>
      <c r="G6895" t="s">
        <v>5767</v>
      </c>
      <c r="H6895" t="s">
        <v>5747</v>
      </c>
      <c r="I6895" t="s">
        <v>5748</v>
      </c>
      <c r="J6895">
        <v>1892</v>
      </c>
      <c r="K6895">
        <v>6</v>
      </c>
      <c r="L6895">
        <v>6.5</v>
      </c>
      <c r="M6895" t="s">
        <v>5749</v>
      </c>
      <c r="N6895" t="s">
        <v>5750</v>
      </c>
      <c r="O6895" t="s">
        <v>5874</v>
      </c>
      <c r="P6895" t="s">
        <v>5875</v>
      </c>
      <c r="Q6895" t="s">
        <v>5876</v>
      </c>
      <c r="R6895">
        <v>90005</v>
      </c>
      <c r="S6895" t="s">
        <v>6726</v>
      </c>
      <c r="T6895" t="s">
        <v>6726</v>
      </c>
      <c r="U6895">
        <v>15.16</v>
      </c>
      <c r="V6895" t="s">
        <v>6172</v>
      </c>
      <c r="W6895" t="s">
        <v>5869</v>
      </c>
      <c r="X6895">
        <v>4</v>
      </c>
    </row>
    <row r="6896" spans="1:24" x14ac:dyDescent="0.25">
      <c r="A6896">
        <v>37586</v>
      </c>
      <c r="B6896" t="s">
        <v>4824</v>
      </c>
      <c r="C6896" t="s">
        <v>443</v>
      </c>
      <c r="D6896" t="s">
        <v>6725</v>
      </c>
      <c r="E6896" t="s">
        <v>5872</v>
      </c>
      <c r="F6896">
        <v>10</v>
      </c>
      <c r="G6896" t="s">
        <v>5767</v>
      </c>
      <c r="H6896" t="s">
        <v>5747</v>
      </c>
      <c r="I6896" t="s">
        <v>5748</v>
      </c>
      <c r="J6896">
        <v>1892</v>
      </c>
      <c r="K6896">
        <v>6</v>
      </c>
      <c r="L6896">
        <v>6.5</v>
      </c>
      <c r="M6896" t="s">
        <v>5749</v>
      </c>
      <c r="N6896" t="s">
        <v>5750</v>
      </c>
      <c r="O6896" t="s">
        <v>5874</v>
      </c>
      <c r="P6896" t="s">
        <v>5875</v>
      </c>
      <c r="Q6896" t="s">
        <v>5876</v>
      </c>
      <c r="R6896">
        <v>90005</v>
      </c>
      <c r="S6896" t="s">
        <v>6726</v>
      </c>
      <c r="T6896" t="s">
        <v>6726</v>
      </c>
      <c r="U6896">
        <v>15.16</v>
      </c>
      <c r="V6896" t="s">
        <v>6172</v>
      </c>
      <c r="W6896" t="s">
        <v>5869</v>
      </c>
      <c r="X6896">
        <v>4</v>
      </c>
    </row>
    <row r="6897" spans="1:24" x14ac:dyDescent="0.25">
      <c r="A6897">
        <v>37587</v>
      </c>
      <c r="B6897" t="s">
        <v>4823</v>
      </c>
      <c r="C6897" t="s">
        <v>443</v>
      </c>
      <c r="D6897" t="s">
        <v>6725</v>
      </c>
      <c r="E6897" t="s">
        <v>5872</v>
      </c>
      <c r="F6897">
        <v>27</v>
      </c>
      <c r="G6897" t="s">
        <v>5837</v>
      </c>
      <c r="H6897" t="s">
        <v>5747</v>
      </c>
      <c r="I6897" t="s">
        <v>5748</v>
      </c>
      <c r="J6897">
        <v>1892</v>
      </c>
      <c r="K6897">
        <v>6</v>
      </c>
      <c r="L6897">
        <v>6.5</v>
      </c>
      <c r="M6897" t="s">
        <v>5749</v>
      </c>
      <c r="N6897" t="s">
        <v>5750</v>
      </c>
      <c r="O6897" t="s">
        <v>5874</v>
      </c>
      <c r="P6897" t="s">
        <v>5875</v>
      </c>
      <c r="Q6897" t="s">
        <v>5876</v>
      </c>
      <c r="R6897">
        <v>90005</v>
      </c>
      <c r="S6897" t="s">
        <v>6726</v>
      </c>
      <c r="T6897" t="s">
        <v>6726</v>
      </c>
      <c r="U6897">
        <v>15.16</v>
      </c>
      <c r="V6897" t="s">
        <v>6172</v>
      </c>
      <c r="W6897" t="s">
        <v>5869</v>
      </c>
      <c r="X6897">
        <v>4</v>
      </c>
    </row>
    <row r="6898" spans="1:24" x14ac:dyDescent="0.25">
      <c r="A6898">
        <v>37587</v>
      </c>
      <c r="B6898" t="s">
        <v>4823</v>
      </c>
      <c r="C6898" t="s">
        <v>443</v>
      </c>
      <c r="D6898" t="s">
        <v>6725</v>
      </c>
      <c r="E6898" t="s">
        <v>5872</v>
      </c>
      <c r="F6898">
        <v>27</v>
      </c>
      <c r="G6898" t="s">
        <v>5837</v>
      </c>
      <c r="H6898" t="s">
        <v>5747</v>
      </c>
      <c r="I6898" t="s">
        <v>5748</v>
      </c>
      <c r="J6898">
        <v>1892</v>
      </c>
      <c r="K6898">
        <v>6</v>
      </c>
      <c r="L6898">
        <v>6.5</v>
      </c>
      <c r="M6898" t="s">
        <v>5749</v>
      </c>
      <c r="N6898" t="s">
        <v>5750</v>
      </c>
      <c r="O6898" t="s">
        <v>5874</v>
      </c>
      <c r="P6898" t="s">
        <v>5875</v>
      </c>
      <c r="Q6898" t="s">
        <v>5876</v>
      </c>
      <c r="R6898">
        <v>90005</v>
      </c>
      <c r="S6898" t="s">
        <v>6726</v>
      </c>
      <c r="T6898" t="s">
        <v>6726</v>
      </c>
      <c r="U6898">
        <v>15.16</v>
      </c>
      <c r="V6898" t="s">
        <v>6172</v>
      </c>
      <c r="W6898" t="s">
        <v>5869</v>
      </c>
      <c r="X6898">
        <v>4</v>
      </c>
    </row>
    <row r="6899" spans="1:24" x14ac:dyDescent="0.25">
      <c r="A6899">
        <v>37432</v>
      </c>
      <c r="B6899" t="s">
        <v>4988</v>
      </c>
      <c r="C6899" t="s">
        <v>443</v>
      </c>
      <c r="D6899" t="s">
        <v>6177</v>
      </c>
      <c r="E6899" t="s">
        <v>6482</v>
      </c>
      <c r="F6899">
        <v>10</v>
      </c>
      <c r="G6899" t="s">
        <v>5767</v>
      </c>
      <c r="H6899" t="s">
        <v>5747</v>
      </c>
      <c r="I6899" t="s">
        <v>5748</v>
      </c>
      <c r="J6899">
        <v>330</v>
      </c>
      <c r="K6899">
        <v>24</v>
      </c>
      <c r="M6899" t="s">
        <v>5759</v>
      </c>
      <c r="N6899" t="s">
        <v>5896</v>
      </c>
      <c r="O6899" t="s">
        <v>5874</v>
      </c>
      <c r="P6899" t="s">
        <v>6168</v>
      </c>
      <c r="Q6899" t="s">
        <v>5876</v>
      </c>
      <c r="R6899">
        <v>40772</v>
      </c>
      <c r="S6899" t="s">
        <v>6179</v>
      </c>
      <c r="T6899" t="s">
        <v>6179</v>
      </c>
      <c r="U6899">
        <v>1.83</v>
      </c>
      <c r="V6899" t="s">
        <v>5755</v>
      </c>
      <c r="W6899" t="s">
        <v>5869</v>
      </c>
      <c r="X6899">
        <v>1</v>
      </c>
    </row>
    <row r="6900" spans="1:24" x14ac:dyDescent="0.25">
      <c r="A6900">
        <v>37432</v>
      </c>
      <c r="B6900" t="s">
        <v>4988</v>
      </c>
      <c r="C6900" t="s">
        <v>443</v>
      </c>
      <c r="D6900" t="s">
        <v>6177</v>
      </c>
      <c r="E6900" t="s">
        <v>6482</v>
      </c>
      <c r="F6900">
        <v>10</v>
      </c>
      <c r="G6900" t="s">
        <v>5767</v>
      </c>
      <c r="H6900" t="s">
        <v>5747</v>
      </c>
      <c r="I6900" t="s">
        <v>5748</v>
      </c>
      <c r="J6900">
        <v>330</v>
      </c>
      <c r="K6900">
        <v>24</v>
      </c>
      <c r="M6900" t="s">
        <v>5759</v>
      </c>
      <c r="N6900" t="s">
        <v>5896</v>
      </c>
      <c r="O6900" t="s">
        <v>5874</v>
      </c>
      <c r="P6900" t="s">
        <v>6168</v>
      </c>
      <c r="Q6900" t="s">
        <v>5876</v>
      </c>
      <c r="R6900">
        <v>40772</v>
      </c>
      <c r="S6900" t="s">
        <v>6179</v>
      </c>
      <c r="T6900" t="s">
        <v>6179</v>
      </c>
      <c r="U6900">
        <v>1.83</v>
      </c>
      <c r="V6900" t="s">
        <v>5755</v>
      </c>
      <c r="W6900" t="s">
        <v>5869</v>
      </c>
      <c r="X6900">
        <v>1</v>
      </c>
    </row>
    <row r="6901" spans="1:24" x14ac:dyDescent="0.25">
      <c r="A6901">
        <v>38541</v>
      </c>
      <c r="B6901" t="s">
        <v>5344</v>
      </c>
      <c r="C6901" t="s">
        <v>441</v>
      </c>
      <c r="D6901" t="s">
        <v>5850</v>
      </c>
      <c r="E6901" t="s">
        <v>5898</v>
      </c>
      <c r="F6901">
        <v>10</v>
      </c>
      <c r="G6901" t="s">
        <v>5767</v>
      </c>
      <c r="H6901" t="s">
        <v>5747</v>
      </c>
      <c r="I6901" t="s">
        <v>5748</v>
      </c>
      <c r="J6901">
        <v>750</v>
      </c>
      <c r="K6901">
        <v>6</v>
      </c>
      <c r="L6901">
        <v>40</v>
      </c>
      <c r="M6901" t="s">
        <v>5759</v>
      </c>
      <c r="N6901" t="s">
        <v>5852</v>
      </c>
      <c r="O6901" t="s">
        <v>5790</v>
      </c>
      <c r="P6901" t="s">
        <v>5762</v>
      </c>
      <c r="Q6901" t="s">
        <v>5853</v>
      </c>
      <c r="R6901">
        <v>81110</v>
      </c>
      <c r="S6901" t="s">
        <v>5784</v>
      </c>
      <c r="T6901" t="s">
        <v>5784</v>
      </c>
      <c r="U6901">
        <v>54.99</v>
      </c>
      <c r="V6901" t="s">
        <v>5755</v>
      </c>
      <c r="W6901" t="s">
        <v>5756</v>
      </c>
      <c r="X6901">
        <v>1</v>
      </c>
    </row>
    <row r="6902" spans="1:24" x14ac:dyDescent="0.25">
      <c r="A6902">
        <v>36103</v>
      </c>
      <c r="B6902" t="s">
        <v>4638</v>
      </c>
      <c r="C6902" t="s">
        <v>443</v>
      </c>
      <c r="D6902" t="s">
        <v>6651</v>
      </c>
      <c r="E6902" t="s">
        <v>5872</v>
      </c>
      <c r="F6902">
        <v>27</v>
      </c>
      <c r="G6902" t="s">
        <v>5837</v>
      </c>
      <c r="H6902" t="s">
        <v>5747</v>
      </c>
      <c r="I6902" t="s">
        <v>5748</v>
      </c>
      <c r="J6902">
        <v>473</v>
      </c>
      <c r="K6902">
        <v>24</v>
      </c>
      <c r="L6902">
        <v>6.5</v>
      </c>
      <c r="M6902" t="s">
        <v>5749</v>
      </c>
      <c r="N6902" t="s">
        <v>5750</v>
      </c>
      <c r="O6902" t="s">
        <v>5874</v>
      </c>
      <c r="P6902" t="s">
        <v>5875</v>
      </c>
      <c r="Q6902" t="s">
        <v>5876</v>
      </c>
      <c r="R6902">
        <v>96</v>
      </c>
      <c r="S6902" t="s">
        <v>6638</v>
      </c>
      <c r="T6902" t="s">
        <v>6638</v>
      </c>
      <c r="U6902">
        <v>4.3899999999999997</v>
      </c>
      <c r="V6902" t="s">
        <v>6172</v>
      </c>
      <c r="W6902" t="s">
        <v>5869</v>
      </c>
      <c r="X6902">
        <v>1</v>
      </c>
    </row>
    <row r="6903" spans="1:24" x14ac:dyDescent="0.25">
      <c r="A6903">
        <v>36103</v>
      </c>
      <c r="B6903" t="s">
        <v>4638</v>
      </c>
      <c r="C6903" t="s">
        <v>443</v>
      </c>
      <c r="D6903" t="s">
        <v>6651</v>
      </c>
      <c r="E6903" t="s">
        <v>5872</v>
      </c>
      <c r="F6903">
        <v>27</v>
      </c>
      <c r="G6903" t="s">
        <v>5837</v>
      </c>
      <c r="H6903" t="s">
        <v>5747</v>
      </c>
      <c r="I6903" t="s">
        <v>5748</v>
      </c>
      <c r="J6903">
        <v>473</v>
      </c>
      <c r="K6903">
        <v>24</v>
      </c>
      <c r="L6903">
        <v>6.5</v>
      </c>
      <c r="M6903" t="s">
        <v>5749</v>
      </c>
      <c r="N6903" t="s">
        <v>5750</v>
      </c>
      <c r="O6903" t="s">
        <v>5874</v>
      </c>
      <c r="P6903" t="s">
        <v>5875</v>
      </c>
      <c r="Q6903" t="s">
        <v>5876</v>
      </c>
      <c r="R6903">
        <v>96</v>
      </c>
      <c r="S6903" t="s">
        <v>6638</v>
      </c>
      <c r="T6903" t="s">
        <v>6638</v>
      </c>
      <c r="U6903">
        <v>4.3899999999999997</v>
      </c>
      <c r="V6903" t="s">
        <v>6172</v>
      </c>
      <c r="W6903" t="s">
        <v>5869</v>
      </c>
      <c r="X6903">
        <v>1</v>
      </c>
    </row>
    <row r="6904" spans="1:24" x14ac:dyDescent="0.25">
      <c r="A6904">
        <v>38554</v>
      </c>
      <c r="B6904" t="s">
        <v>5347</v>
      </c>
      <c r="C6904" t="s">
        <v>443</v>
      </c>
      <c r="D6904" t="s">
        <v>6411</v>
      </c>
      <c r="E6904" t="s">
        <v>6192</v>
      </c>
      <c r="F6904">
        <v>27</v>
      </c>
      <c r="G6904" t="s">
        <v>5837</v>
      </c>
      <c r="H6904" t="s">
        <v>5747</v>
      </c>
      <c r="I6904" t="s">
        <v>5748</v>
      </c>
      <c r="J6904">
        <v>355</v>
      </c>
      <c r="K6904">
        <v>24</v>
      </c>
      <c r="L6904">
        <v>4.7</v>
      </c>
      <c r="M6904" t="s">
        <v>5749</v>
      </c>
      <c r="N6904" t="s">
        <v>5750</v>
      </c>
      <c r="O6904" t="s">
        <v>5874</v>
      </c>
      <c r="P6904" t="s">
        <v>5875</v>
      </c>
      <c r="Q6904" t="s">
        <v>5876</v>
      </c>
      <c r="R6904">
        <v>79216</v>
      </c>
      <c r="S6904" t="s">
        <v>6412</v>
      </c>
      <c r="T6904" t="s">
        <v>6413</v>
      </c>
      <c r="U6904">
        <v>4.96</v>
      </c>
      <c r="V6904" t="s">
        <v>6172</v>
      </c>
      <c r="W6904" t="s">
        <v>5869</v>
      </c>
      <c r="X6904">
        <v>1</v>
      </c>
    </row>
    <row r="6905" spans="1:24" x14ac:dyDescent="0.25">
      <c r="A6905">
        <v>38554</v>
      </c>
      <c r="B6905" t="s">
        <v>5347</v>
      </c>
      <c r="C6905" t="s">
        <v>443</v>
      </c>
      <c r="D6905" t="s">
        <v>6411</v>
      </c>
      <c r="E6905" t="s">
        <v>6192</v>
      </c>
      <c r="F6905">
        <v>27</v>
      </c>
      <c r="G6905" t="s">
        <v>5837</v>
      </c>
      <c r="H6905" t="s">
        <v>5747</v>
      </c>
      <c r="I6905" t="s">
        <v>5748</v>
      </c>
      <c r="J6905">
        <v>355</v>
      </c>
      <c r="K6905">
        <v>24</v>
      </c>
      <c r="L6905">
        <v>4.7</v>
      </c>
      <c r="M6905" t="s">
        <v>5749</v>
      </c>
      <c r="N6905" t="s">
        <v>5750</v>
      </c>
      <c r="O6905" t="s">
        <v>5874</v>
      </c>
      <c r="P6905" t="s">
        <v>5875</v>
      </c>
      <c r="Q6905" t="s">
        <v>5876</v>
      </c>
      <c r="R6905">
        <v>79216</v>
      </c>
      <c r="S6905" t="s">
        <v>6412</v>
      </c>
      <c r="T6905" t="s">
        <v>6413</v>
      </c>
      <c r="U6905">
        <v>4.96</v>
      </c>
      <c r="V6905" t="s">
        <v>6172</v>
      </c>
      <c r="W6905" t="s">
        <v>5869</v>
      </c>
      <c r="X6905">
        <v>1</v>
      </c>
    </row>
    <row r="6906" spans="1:24" x14ac:dyDescent="0.25">
      <c r="A6906">
        <v>38473</v>
      </c>
      <c r="B6906" t="s">
        <v>5340</v>
      </c>
      <c r="C6906" t="s">
        <v>443</v>
      </c>
      <c r="D6906" t="s">
        <v>6411</v>
      </c>
      <c r="E6906" t="s">
        <v>5872</v>
      </c>
      <c r="F6906">
        <v>27</v>
      </c>
      <c r="G6906" t="s">
        <v>5837</v>
      </c>
      <c r="H6906" t="s">
        <v>5747</v>
      </c>
      <c r="I6906" t="s">
        <v>5748</v>
      </c>
      <c r="J6906">
        <v>355</v>
      </c>
      <c r="K6906">
        <v>24</v>
      </c>
      <c r="L6906">
        <v>5.7</v>
      </c>
      <c r="M6906" t="s">
        <v>5749</v>
      </c>
      <c r="N6906" t="s">
        <v>5750</v>
      </c>
      <c r="O6906" t="s">
        <v>5874</v>
      </c>
      <c r="P6906" t="s">
        <v>5875</v>
      </c>
      <c r="Q6906" t="s">
        <v>5876</v>
      </c>
      <c r="R6906">
        <v>79216</v>
      </c>
      <c r="S6906" t="s">
        <v>6412</v>
      </c>
      <c r="T6906" t="s">
        <v>6413</v>
      </c>
      <c r="U6906">
        <v>4.5</v>
      </c>
      <c r="V6906" t="s">
        <v>6172</v>
      </c>
      <c r="W6906" t="s">
        <v>5869</v>
      </c>
      <c r="X6906">
        <v>1</v>
      </c>
    </row>
    <row r="6907" spans="1:24" x14ac:dyDescent="0.25">
      <c r="A6907">
        <v>38473</v>
      </c>
      <c r="B6907" t="s">
        <v>5340</v>
      </c>
      <c r="C6907" t="s">
        <v>443</v>
      </c>
      <c r="D6907" t="s">
        <v>6411</v>
      </c>
      <c r="E6907" t="s">
        <v>5872</v>
      </c>
      <c r="F6907">
        <v>27</v>
      </c>
      <c r="G6907" t="s">
        <v>5837</v>
      </c>
      <c r="H6907" t="s">
        <v>5747</v>
      </c>
      <c r="I6907" t="s">
        <v>5748</v>
      </c>
      <c r="J6907">
        <v>355</v>
      </c>
      <c r="K6907">
        <v>24</v>
      </c>
      <c r="L6907">
        <v>5.7</v>
      </c>
      <c r="M6907" t="s">
        <v>5749</v>
      </c>
      <c r="N6907" t="s">
        <v>5750</v>
      </c>
      <c r="O6907" t="s">
        <v>5874</v>
      </c>
      <c r="P6907" t="s">
        <v>5875</v>
      </c>
      <c r="Q6907" t="s">
        <v>5876</v>
      </c>
      <c r="R6907">
        <v>79216</v>
      </c>
      <c r="S6907" t="s">
        <v>6412</v>
      </c>
      <c r="T6907" t="s">
        <v>6413</v>
      </c>
      <c r="U6907">
        <v>4.5</v>
      </c>
      <c r="V6907" t="s">
        <v>6172</v>
      </c>
      <c r="W6907" t="s">
        <v>5869</v>
      </c>
      <c r="X6907">
        <v>1</v>
      </c>
    </row>
    <row r="6908" spans="1:24" x14ac:dyDescent="0.25">
      <c r="A6908">
        <v>35548</v>
      </c>
      <c r="B6908" t="s">
        <v>4594</v>
      </c>
      <c r="C6908" t="s">
        <v>442</v>
      </c>
      <c r="D6908" t="s">
        <v>5920</v>
      </c>
      <c r="E6908" t="s">
        <v>5921</v>
      </c>
      <c r="F6908">
        <v>20</v>
      </c>
      <c r="G6908" t="s">
        <v>5746</v>
      </c>
      <c r="H6908" t="s">
        <v>5747</v>
      </c>
      <c r="I6908" t="s">
        <v>5748</v>
      </c>
      <c r="J6908">
        <v>750</v>
      </c>
      <c r="K6908">
        <v>6</v>
      </c>
      <c r="L6908">
        <v>12</v>
      </c>
      <c r="M6908" t="s">
        <v>5759</v>
      </c>
      <c r="N6908" t="s">
        <v>5835</v>
      </c>
      <c r="O6908" t="s">
        <v>5790</v>
      </c>
      <c r="P6908" t="s">
        <v>5916</v>
      </c>
      <c r="Q6908" t="s">
        <v>5979</v>
      </c>
      <c r="R6908">
        <v>72852</v>
      </c>
      <c r="S6908" t="s">
        <v>6330</v>
      </c>
      <c r="T6908" t="s">
        <v>6126</v>
      </c>
      <c r="U6908">
        <v>15.5</v>
      </c>
      <c r="V6908" t="s">
        <v>5755</v>
      </c>
      <c r="W6908" t="s">
        <v>5756</v>
      </c>
      <c r="X6908">
        <v>1</v>
      </c>
    </row>
    <row r="6909" spans="1:24" x14ac:dyDescent="0.25">
      <c r="A6909">
        <v>35550</v>
      </c>
      <c r="B6909" t="s">
        <v>4595</v>
      </c>
      <c r="C6909" t="s">
        <v>442</v>
      </c>
      <c r="D6909" t="s">
        <v>5920</v>
      </c>
      <c r="E6909" t="s">
        <v>5951</v>
      </c>
      <c r="F6909">
        <v>22</v>
      </c>
      <c r="G6909" t="s">
        <v>5816</v>
      </c>
      <c r="H6909" t="s">
        <v>5747</v>
      </c>
      <c r="I6909" t="s">
        <v>5748</v>
      </c>
      <c r="J6909">
        <v>750</v>
      </c>
      <c r="K6909">
        <v>6</v>
      </c>
      <c r="L6909">
        <v>12.5</v>
      </c>
      <c r="M6909" t="s">
        <v>5759</v>
      </c>
      <c r="N6909" t="s">
        <v>5806</v>
      </c>
      <c r="O6909" t="s">
        <v>5761</v>
      </c>
      <c r="P6909" t="s">
        <v>5889</v>
      </c>
      <c r="Q6909" t="s">
        <v>6000</v>
      </c>
      <c r="R6909">
        <v>95639</v>
      </c>
      <c r="S6909" t="s">
        <v>5891</v>
      </c>
      <c r="T6909" t="s">
        <v>5892</v>
      </c>
      <c r="U6909">
        <v>28.25</v>
      </c>
      <c r="V6909" t="s">
        <v>5755</v>
      </c>
      <c r="W6909" t="s">
        <v>5765</v>
      </c>
      <c r="X6909">
        <v>1</v>
      </c>
    </row>
    <row r="6910" spans="1:24" x14ac:dyDescent="0.25">
      <c r="A6910">
        <v>35553</v>
      </c>
      <c r="B6910" t="s">
        <v>4596</v>
      </c>
      <c r="C6910" t="s">
        <v>441</v>
      </c>
      <c r="D6910" t="s">
        <v>5811</v>
      </c>
      <c r="E6910" t="s">
        <v>5812</v>
      </c>
      <c r="F6910">
        <v>20</v>
      </c>
      <c r="G6910" t="s">
        <v>5746</v>
      </c>
      <c r="H6910" t="s">
        <v>5747</v>
      </c>
      <c r="I6910" t="s">
        <v>5748</v>
      </c>
      <c r="J6910">
        <v>750</v>
      </c>
      <c r="K6910">
        <v>12</v>
      </c>
      <c r="L6910">
        <v>17</v>
      </c>
      <c r="M6910" t="s">
        <v>5749</v>
      </c>
      <c r="N6910" t="s">
        <v>5750</v>
      </c>
      <c r="O6910" t="s">
        <v>5751</v>
      </c>
      <c r="P6910" t="s">
        <v>5762</v>
      </c>
      <c r="Q6910" t="s">
        <v>5814</v>
      </c>
      <c r="R6910">
        <v>62577</v>
      </c>
      <c r="S6910" t="s">
        <v>6605</v>
      </c>
      <c r="T6910" t="s">
        <v>5946</v>
      </c>
      <c r="U6910">
        <v>33.99</v>
      </c>
      <c r="V6910" t="s">
        <v>5755</v>
      </c>
      <c r="W6910" t="s">
        <v>5756</v>
      </c>
      <c r="X6910">
        <v>1</v>
      </c>
    </row>
    <row r="6911" spans="1:24" x14ac:dyDescent="0.25">
      <c r="A6911">
        <v>37600</v>
      </c>
      <c r="B6911" t="s">
        <v>4904</v>
      </c>
      <c r="C6911" t="s">
        <v>441</v>
      </c>
      <c r="D6911" t="s">
        <v>5827</v>
      </c>
      <c r="E6911" t="s">
        <v>5866</v>
      </c>
      <c r="F6911">
        <v>20</v>
      </c>
      <c r="G6911" t="s">
        <v>5746</v>
      </c>
      <c r="H6911" t="s">
        <v>5747</v>
      </c>
      <c r="I6911" t="s">
        <v>5748</v>
      </c>
      <c r="J6911">
        <v>750</v>
      </c>
      <c r="K6911">
        <v>12</v>
      </c>
      <c r="L6911">
        <v>37.5</v>
      </c>
      <c r="M6911" t="s">
        <v>5759</v>
      </c>
      <c r="N6911" t="s">
        <v>5760</v>
      </c>
      <c r="O6911" t="s">
        <v>5761</v>
      </c>
      <c r="P6911" t="s">
        <v>5752</v>
      </c>
      <c r="Q6911" t="s">
        <v>5830</v>
      </c>
      <c r="R6911">
        <v>42286</v>
      </c>
      <c r="S6911" t="s">
        <v>5764</v>
      </c>
      <c r="T6911" t="s">
        <v>5754</v>
      </c>
      <c r="U6911">
        <v>26.79</v>
      </c>
      <c r="V6911" t="s">
        <v>5755</v>
      </c>
      <c r="W6911" t="s">
        <v>5765</v>
      </c>
      <c r="X6911">
        <v>1</v>
      </c>
    </row>
    <row r="6912" spans="1:24" x14ac:dyDescent="0.25">
      <c r="A6912">
        <v>38545</v>
      </c>
      <c r="B6912" t="s">
        <v>5345</v>
      </c>
      <c r="C6912" t="s">
        <v>441</v>
      </c>
      <c r="D6912" t="s">
        <v>5811</v>
      </c>
      <c r="E6912" t="s">
        <v>5812</v>
      </c>
      <c r="F6912">
        <v>22</v>
      </c>
      <c r="G6912" t="s">
        <v>5816</v>
      </c>
      <c r="H6912" t="s">
        <v>5747</v>
      </c>
      <c r="I6912" t="s">
        <v>5748</v>
      </c>
      <c r="J6912">
        <v>750</v>
      </c>
      <c r="K6912">
        <v>6</v>
      </c>
      <c r="L6912">
        <v>16</v>
      </c>
      <c r="M6912" t="s">
        <v>5759</v>
      </c>
      <c r="N6912" t="s">
        <v>5825</v>
      </c>
      <c r="O6912" t="s">
        <v>5790</v>
      </c>
      <c r="P6912" t="s">
        <v>5762</v>
      </c>
      <c r="Q6912" t="s">
        <v>5814</v>
      </c>
      <c r="R6912">
        <v>61500</v>
      </c>
      <c r="S6912" t="s">
        <v>6138</v>
      </c>
      <c r="T6912" t="s">
        <v>6139</v>
      </c>
      <c r="U6912">
        <v>33.99</v>
      </c>
      <c r="V6912" t="s">
        <v>5755</v>
      </c>
      <c r="W6912" t="s">
        <v>5756</v>
      </c>
      <c r="X6912">
        <v>1</v>
      </c>
    </row>
    <row r="6913" spans="1:24" x14ac:dyDescent="0.25">
      <c r="A6913">
        <v>38556</v>
      </c>
      <c r="B6913" t="s">
        <v>5348</v>
      </c>
      <c r="C6913" t="s">
        <v>443</v>
      </c>
      <c r="D6913" t="s">
        <v>6411</v>
      </c>
      <c r="E6913" t="s">
        <v>6192</v>
      </c>
      <c r="F6913">
        <v>27</v>
      </c>
      <c r="G6913" t="s">
        <v>5837</v>
      </c>
      <c r="H6913" t="s">
        <v>5747</v>
      </c>
      <c r="I6913" t="s">
        <v>5748</v>
      </c>
      <c r="J6913">
        <v>355</v>
      </c>
      <c r="K6913">
        <v>24</v>
      </c>
      <c r="L6913">
        <v>4.5</v>
      </c>
      <c r="M6913" t="s">
        <v>5749</v>
      </c>
      <c r="N6913" t="s">
        <v>5750</v>
      </c>
      <c r="O6913" t="s">
        <v>5874</v>
      </c>
      <c r="P6913" t="s">
        <v>5875</v>
      </c>
      <c r="Q6913" t="s">
        <v>5876</v>
      </c>
      <c r="R6913">
        <v>79216</v>
      </c>
      <c r="S6913" t="s">
        <v>6412</v>
      </c>
      <c r="T6913" t="s">
        <v>6413</v>
      </c>
      <c r="U6913">
        <v>4.96</v>
      </c>
      <c r="V6913" t="s">
        <v>6172</v>
      </c>
      <c r="W6913" t="s">
        <v>5869</v>
      </c>
      <c r="X6913">
        <v>1</v>
      </c>
    </row>
    <row r="6914" spans="1:24" x14ac:dyDescent="0.25">
      <c r="A6914">
        <v>38556</v>
      </c>
      <c r="B6914" t="s">
        <v>5348</v>
      </c>
      <c r="C6914" t="s">
        <v>443</v>
      </c>
      <c r="D6914" t="s">
        <v>6411</v>
      </c>
      <c r="E6914" t="s">
        <v>6192</v>
      </c>
      <c r="F6914">
        <v>27</v>
      </c>
      <c r="G6914" t="s">
        <v>5837</v>
      </c>
      <c r="H6914" t="s">
        <v>5747</v>
      </c>
      <c r="I6914" t="s">
        <v>5748</v>
      </c>
      <c r="J6914">
        <v>355</v>
      </c>
      <c r="K6914">
        <v>24</v>
      </c>
      <c r="L6914">
        <v>4.5</v>
      </c>
      <c r="M6914" t="s">
        <v>5749</v>
      </c>
      <c r="N6914" t="s">
        <v>5750</v>
      </c>
      <c r="O6914" t="s">
        <v>5874</v>
      </c>
      <c r="P6914" t="s">
        <v>5875</v>
      </c>
      <c r="Q6914" t="s">
        <v>5876</v>
      </c>
      <c r="R6914">
        <v>79216</v>
      </c>
      <c r="S6914" t="s">
        <v>6412</v>
      </c>
      <c r="T6914" t="s">
        <v>6413</v>
      </c>
      <c r="U6914">
        <v>4.96</v>
      </c>
      <c r="V6914" t="s">
        <v>6172</v>
      </c>
      <c r="W6914" t="s">
        <v>5869</v>
      </c>
      <c r="X6914">
        <v>1</v>
      </c>
    </row>
    <row r="6915" spans="1:24" x14ac:dyDescent="0.25">
      <c r="A6915">
        <v>36460</v>
      </c>
      <c r="B6915" t="s">
        <v>4743</v>
      </c>
      <c r="C6915" t="s">
        <v>444</v>
      </c>
      <c r="D6915" t="s">
        <v>6161</v>
      </c>
      <c r="E6915" t="s">
        <v>6395</v>
      </c>
      <c r="F6915">
        <v>10</v>
      </c>
      <c r="G6915" t="s">
        <v>5767</v>
      </c>
      <c r="H6915" t="s">
        <v>5747</v>
      </c>
      <c r="I6915" t="s">
        <v>5748</v>
      </c>
      <c r="J6915">
        <v>473</v>
      </c>
      <c r="K6915">
        <v>24</v>
      </c>
      <c r="L6915">
        <v>5</v>
      </c>
      <c r="M6915" t="s">
        <v>5749</v>
      </c>
      <c r="N6915" t="s">
        <v>5750</v>
      </c>
      <c r="O6915" t="s">
        <v>5751</v>
      </c>
      <c r="P6915" t="s">
        <v>6283</v>
      </c>
      <c r="Q6915" t="s">
        <v>6396</v>
      </c>
      <c r="R6915">
        <v>96503</v>
      </c>
      <c r="S6915" t="s">
        <v>6613</v>
      </c>
      <c r="T6915" t="s">
        <v>6613</v>
      </c>
      <c r="U6915">
        <v>3.59</v>
      </c>
      <c r="V6915" t="s">
        <v>6172</v>
      </c>
      <c r="W6915" t="s">
        <v>5869</v>
      </c>
      <c r="X6915">
        <v>1</v>
      </c>
    </row>
    <row r="6916" spans="1:24" x14ac:dyDescent="0.25">
      <c r="A6916">
        <v>36461</v>
      </c>
      <c r="B6916" t="s">
        <v>4744</v>
      </c>
      <c r="C6916" t="s">
        <v>444</v>
      </c>
      <c r="D6916" t="s">
        <v>6161</v>
      </c>
      <c r="E6916" t="s">
        <v>6395</v>
      </c>
      <c r="F6916">
        <v>10</v>
      </c>
      <c r="G6916" t="s">
        <v>5767</v>
      </c>
      <c r="H6916" t="s">
        <v>5747</v>
      </c>
      <c r="I6916" t="s">
        <v>5748</v>
      </c>
      <c r="J6916">
        <v>473</v>
      </c>
      <c r="K6916">
        <v>24</v>
      </c>
      <c r="L6916">
        <v>5</v>
      </c>
      <c r="M6916" t="s">
        <v>5749</v>
      </c>
      <c r="N6916" t="s">
        <v>5750</v>
      </c>
      <c r="O6916" t="s">
        <v>5751</v>
      </c>
      <c r="P6916" t="s">
        <v>6283</v>
      </c>
      <c r="Q6916" t="s">
        <v>6396</v>
      </c>
      <c r="R6916">
        <v>96503</v>
      </c>
      <c r="S6916" t="s">
        <v>6613</v>
      </c>
      <c r="T6916" t="s">
        <v>6613</v>
      </c>
      <c r="U6916">
        <v>3.59</v>
      </c>
      <c r="V6916" t="s">
        <v>6172</v>
      </c>
      <c r="W6916" t="s">
        <v>5869</v>
      </c>
      <c r="X6916">
        <v>1</v>
      </c>
    </row>
    <row r="6917" spans="1:24" x14ac:dyDescent="0.25">
      <c r="A6917">
        <v>36462</v>
      </c>
      <c r="B6917" t="s">
        <v>4745</v>
      </c>
      <c r="C6917" t="s">
        <v>444</v>
      </c>
      <c r="D6917" t="s">
        <v>6161</v>
      </c>
      <c r="E6917" t="s">
        <v>6395</v>
      </c>
      <c r="F6917">
        <v>10</v>
      </c>
      <c r="G6917" t="s">
        <v>5767</v>
      </c>
      <c r="H6917" t="s">
        <v>5747</v>
      </c>
      <c r="I6917" t="s">
        <v>5748</v>
      </c>
      <c r="J6917">
        <v>473</v>
      </c>
      <c r="K6917">
        <v>24</v>
      </c>
      <c r="L6917">
        <v>5</v>
      </c>
      <c r="M6917" t="s">
        <v>5749</v>
      </c>
      <c r="N6917" t="s">
        <v>5750</v>
      </c>
      <c r="O6917" t="s">
        <v>5751</v>
      </c>
      <c r="P6917" t="s">
        <v>6283</v>
      </c>
      <c r="Q6917" t="s">
        <v>6396</v>
      </c>
      <c r="R6917">
        <v>96503</v>
      </c>
      <c r="S6917" t="s">
        <v>6613</v>
      </c>
      <c r="T6917" t="s">
        <v>6613</v>
      </c>
      <c r="U6917">
        <v>3.59</v>
      </c>
      <c r="V6917" t="s">
        <v>6172</v>
      </c>
      <c r="W6917" t="s">
        <v>5869</v>
      </c>
      <c r="X6917">
        <v>1</v>
      </c>
    </row>
    <row r="6918" spans="1:24" x14ac:dyDescent="0.25">
      <c r="A6918">
        <v>36843</v>
      </c>
      <c r="B6918" t="s">
        <v>4860</v>
      </c>
      <c r="C6918" t="s">
        <v>443</v>
      </c>
      <c r="D6918" t="s">
        <v>5871</v>
      </c>
      <c r="E6918" t="s">
        <v>5872</v>
      </c>
      <c r="F6918">
        <v>27</v>
      </c>
      <c r="G6918" t="s">
        <v>5837</v>
      </c>
      <c r="H6918" t="s">
        <v>5747</v>
      </c>
      <c r="I6918" t="s">
        <v>5748</v>
      </c>
      <c r="J6918">
        <v>750</v>
      </c>
      <c r="K6918">
        <v>12</v>
      </c>
      <c r="L6918">
        <v>12</v>
      </c>
      <c r="M6918" t="s">
        <v>5759</v>
      </c>
      <c r="N6918" t="s">
        <v>5908</v>
      </c>
      <c r="O6918" t="s">
        <v>5874</v>
      </c>
      <c r="P6918" t="s">
        <v>5875</v>
      </c>
      <c r="Q6918" t="s">
        <v>5876</v>
      </c>
      <c r="R6918">
        <v>85054</v>
      </c>
      <c r="S6918" t="s">
        <v>5978</v>
      </c>
      <c r="T6918" t="s">
        <v>5899</v>
      </c>
      <c r="U6918">
        <v>29.98</v>
      </c>
      <c r="V6918" t="s">
        <v>5755</v>
      </c>
      <c r="W6918" t="s">
        <v>5869</v>
      </c>
      <c r="X6918">
        <v>1</v>
      </c>
    </row>
    <row r="6919" spans="1:24" x14ac:dyDescent="0.25">
      <c r="A6919">
        <v>36843</v>
      </c>
      <c r="B6919" t="s">
        <v>4860</v>
      </c>
      <c r="C6919" t="s">
        <v>443</v>
      </c>
      <c r="D6919" t="s">
        <v>5871</v>
      </c>
      <c r="E6919" t="s">
        <v>5872</v>
      </c>
      <c r="F6919">
        <v>27</v>
      </c>
      <c r="G6919" t="s">
        <v>5837</v>
      </c>
      <c r="H6919" t="s">
        <v>5747</v>
      </c>
      <c r="I6919" t="s">
        <v>5748</v>
      </c>
      <c r="J6919">
        <v>750</v>
      </c>
      <c r="K6919">
        <v>12</v>
      </c>
      <c r="L6919">
        <v>12</v>
      </c>
      <c r="M6919" t="s">
        <v>5759</v>
      </c>
      <c r="N6919" t="s">
        <v>5908</v>
      </c>
      <c r="O6919" t="s">
        <v>5874</v>
      </c>
      <c r="P6919" t="s">
        <v>5875</v>
      </c>
      <c r="Q6919" t="s">
        <v>5876</v>
      </c>
      <c r="R6919">
        <v>85054</v>
      </c>
      <c r="S6919" t="s">
        <v>5978</v>
      </c>
      <c r="T6919" t="s">
        <v>5899</v>
      </c>
      <c r="U6919">
        <v>29.98</v>
      </c>
      <c r="V6919" t="s">
        <v>5755</v>
      </c>
      <c r="W6919" t="s">
        <v>5869</v>
      </c>
      <c r="X6919">
        <v>1</v>
      </c>
    </row>
    <row r="6920" spans="1:24" x14ac:dyDescent="0.25">
      <c r="A6920">
        <v>36844</v>
      </c>
      <c r="B6920" t="s">
        <v>4859</v>
      </c>
      <c r="C6920" t="s">
        <v>443</v>
      </c>
      <c r="D6920" t="s">
        <v>5871</v>
      </c>
      <c r="E6920" t="s">
        <v>5872</v>
      </c>
      <c r="F6920">
        <v>27</v>
      </c>
      <c r="G6920" t="s">
        <v>5837</v>
      </c>
      <c r="H6920" t="s">
        <v>5747</v>
      </c>
      <c r="I6920" t="s">
        <v>5748</v>
      </c>
      <c r="J6920">
        <v>750</v>
      </c>
      <c r="K6920">
        <v>12</v>
      </c>
      <c r="L6920">
        <v>6.6</v>
      </c>
      <c r="M6920" t="s">
        <v>5759</v>
      </c>
      <c r="N6920" t="s">
        <v>5908</v>
      </c>
      <c r="O6920" t="s">
        <v>5874</v>
      </c>
      <c r="P6920" t="s">
        <v>5875</v>
      </c>
      <c r="Q6920" t="s">
        <v>5876</v>
      </c>
      <c r="R6920">
        <v>85054</v>
      </c>
      <c r="S6920" t="s">
        <v>5978</v>
      </c>
      <c r="T6920" t="s">
        <v>5899</v>
      </c>
      <c r="U6920">
        <v>33.950000000000003</v>
      </c>
      <c r="V6920" t="s">
        <v>5755</v>
      </c>
      <c r="W6920" t="s">
        <v>5869</v>
      </c>
      <c r="X6920">
        <v>1</v>
      </c>
    </row>
    <row r="6921" spans="1:24" x14ac:dyDescent="0.25">
      <c r="A6921">
        <v>36844</v>
      </c>
      <c r="B6921" t="s">
        <v>4859</v>
      </c>
      <c r="C6921" t="s">
        <v>443</v>
      </c>
      <c r="D6921" t="s">
        <v>5871</v>
      </c>
      <c r="E6921" t="s">
        <v>5872</v>
      </c>
      <c r="F6921">
        <v>27</v>
      </c>
      <c r="G6921" t="s">
        <v>5837</v>
      </c>
      <c r="H6921" t="s">
        <v>5747</v>
      </c>
      <c r="I6921" t="s">
        <v>5748</v>
      </c>
      <c r="J6921">
        <v>750</v>
      </c>
      <c r="K6921">
        <v>12</v>
      </c>
      <c r="L6921">
        <v>6.6</v>
      </c>
      <c r="M6921" t="s">
        <v>5759</v>
      </c>
      <c r="N6921" t="s">
        <v>5908</v>
      </c>
      <c r="O6921" t="s">
        <v>5874</v>
      </c>
      <c r="P6921" t="s">
        <v>5875</v>
      </c>
      <c r="Q6921" t="s">
        <v>5876</v>
      </c>
      <c r="R6921">
        <v>85054</v>
      </c>
      <c r="S6921" t="s">
        <v>5978</v>
      </c>
      <c r="T6921" t="s">
        <v>5899</v>
      </c>
      <c r="U6921">
        <v>33.950000000000003</v>
      </c>
      <c r="V6921" t="s">
        <v>5755</v>
      </c>
      <c r="W6921" t="s">
        <v>5869</v>
      </c>
      <c r="X6921">
        <v>1</v>
      </c>
    </row>
    <row r="6922" spans="1:24" x14ac:dyDescent="0.25">
      <c r="A6922">
        <v>36845</v>
      </c>
      <c r="B6922" t="s">
        <v>4858</v>
      </c>
      <c r="C6922" t="s">
        <v>443</v>
      </c>
      <c r="D6922" t="s">
        <v>5871</v>
      </c>
      <c r="E6922" t="s">
        <v>5872</v>
      </c>
      <c r="F6922">
        <v>27</v>
      </c>
      <c r="G6922" t="s">
        <v>5837</v>
      </c>
      <c r="H6922" t="s">
        <v>5747</v>
      </c>
      <c r="I6922" t="s">
        <v>5748</v>
      </c>
      <c r="J6922">
        <v>750</v>
      </c>
      <c r="K6922">
        <v>12</v>
      </c>
      <c r="L6922">
        <v>10.5</v>
      </c>
      <c r="M6922" t="s">
        <v>5759</v>
      </c>
      <c r="N6922" t="s">
        <v>5908</v>
      </c>
      <c r="O6922" t="s">
        <v>5874</v>
      </c>
      <c r="P6922" t="s">
        <v>5875</v>
      </c>
      <c r="Q6922" t="s">
        <v>5876</v>
      </c>
      <c r="R6922">
        <v>85054</v>
      </c>
      <c r="S6922" t="s">
        <v>5978</v>
      </c>
      <c r="T6922" t="s">
        <v>5899</v>
      </c>
      <c r="U6922">
        <v>21.95</v>
      </c>
      <c r="V6922" t="s">
        <v>5755</v>
      </c>
      <c r="W6922" t="s">
        <v>5869</v>
      </c>
      <c r="X6922">
        <v>1</v>
      </c>
    </row>
    <row r="6923" spans="1:24" x14ac:dyDescent="0.25">
      <c r="A6923">
        <v>36845</v>
      </c>
      <c r="B6923" t="s">
        <v>4858</v>
      </c>
      <c r="C6923" t="s">
        <v>443</v>
      </c>
      <c r="D6923" t="s">
        <v>5871</v>
      </c>
      <c r="E6923" t="s">
        <v>5872</v>
      </c>
      <c r="F6923">
        <v>27</v>
      </c>
      <c r="G6923" t="s">
        <v>5837</v>
      </c>
      <c r="H6923" t="s">
        <v>5747</v>
      </c>
      <c r="I6923" t="s">
        <v>5748</v>
      </c>
      <c r="J6923">
        <v>750</v>
      </c>
      <c r="K6923">
        <v>12</v>
      </c>
      <c r="L6923">
        <v>10.5</v>
      </c>
      <c r="M6923" t="s">
        <v>5759</v>
      </c>
      <c r="N6923" t="s">
        <v>5908</v>
      </c>
      <c r="O6923" t="s">
        <v>5874</v>
      </c>
      <c r="P6923" t="s">
        <v>5875</v>
      </c>
      <c r="Q6923" t="s">
        <v>5876</v>
      </c>
      <c r="R6923">
        <v>85054</v>
      </c>
      <c r="S6923" t="s">
        <v>5978</v>
      </c>
      <c r="T6923" t="s">
        <v>5899</v>
      </c>
      <c r="U6923">
        <v>21.95</v>
      </c>
      <c r="V6923" t="s">
        <v>5755</v>
      </c>
      <c r="W6923" t="s">
        <v>5869</v>
      </c>
      <c r="X6923">
        <v>1</v>
      </c>
    </row>
    <row r="6924" spans="1:24" x14ac:dyDescent="0.25">
      <c r="A6924">
        <v>37288</v>
      </c>
      <c r="B6924" t="s">
        <v>4935</v>
      </c>
      <c r="C6924" t="s">
        <v>441</v>
      </c>
      <c r="D6924" t="s">
        <v>5798</v>
      </c>
      <c r="E6924" t="s">
        <v>5799</v>
      </c>
      <c r="F6924">
        <v>20</v>
      </c>
      <c r="G6924" t="s">
        <v>5746</v>
      </c>
      <c r="H6924" t="s">
        <v>5747</v>
      </c>
      <c r="I6924" t="s">
        <v>5748</v>
      </c>
      <c r="J6924">
        <v>750</v>
      </c>
      <c r="K6924">
        <v>6</v>
      </c>
      <c r="L6924">
        <v>40</v>
      </c>
      <c r="M6924" t="s">
        <v>5749</v>
      </c>
      <c r="N6924" t="s">
        <v>5750</v>
      </c>
      <c r="O6924" t="s">
        <v>5751</v>
      </c>
      <c r="P6924" t="s">
        <v>5762</v>
      </c>
      <c r="Q6924" t="s">
        <v>5838</v>
      </c>
      <c r="R6924">
        <v>86187</v>
      </c>
      <c r="S6924" t="s">
        <v>6610</v>
      </c>
      <c r="T6924" t="s">
        <v>6195</v>
      </c>
      <c r="U6924">
        <v>34.99</v>
      </c>
      <c r="V6924" t="s">
        <v>5755</v>
      </c>
      <c r="W6924" t="s">
        <v>5756</v>
      </c>
      <c r="X6924">
        <v>1</v>
      </c>
    </row>
    <row r="6925" spans="1:24" x14ac:dyDescent="0.25">
      <c r="A6925">
        <v>37295</v>
      </c>
      <c r="B6925" t="s">
        <v>4933</v>
      </c>
      <c r="C6925" t="s">
        <v>441</v>
      </c>
      <c r="D6925" t="s">
        <v>5798</v>
      </c>
      <c r="E6925" t="s">
        <v>5799</v>
      </c>
      <c r="F6925">
        <v>23</v>
      </c>
      <c r="G6925" t="s">
        <v>6246</v>
      </c>
      <c r="H6925" t="s">
        <v>5747</v>
      </c>
      <c r="I6925" t="s">
        <v>5792</v>
      </c>
      <c r="J6925">
        <v>700</v>
      </c>
      <c r="K6925">
        <v>12</v>
      </c>
      <c r="L6925">
        <v>40</v>
      </c>
      <c r="M6925" t="s">
        <v>5749</v>
      </c>
      <c r="N6925" t="s">
        <v>5750</v>
      </c>
      <c r="O6925" t="s">
        <v>5751</v>
      </c>
      <c r="P6925" t="s">
        <v>5762</v>
      </c>
      <c r="Q6925" t="s">
        <v>5838</v>
      </c>
      <c r="R6925">
        <v>97235</v>
      </c>
      <c r="S6925" t="s">
        <v>6786</v>
      </c>
      <c r="T6925" t="s">
        <v>6786</v>
      </c>
      <c r="U6925">
        <v>45</v>
      </c>
      <c r="V6925" t="s">
        <v>5755</v>
      </c>
      <c r="W6925" t="s">
        <v>5756</v>
      </c>
      <c r="X6925">
        <v>1</v>
      </c>
    </row>
    <row r="6926" spans="1:24" x14ac:dyDescent="0.25">
      <c r="A6926">
        <v>35822</v>
      </c>
      <c r="B6926" t="s">
        <v>4556</v>
      </c>
      <c r="C6926" t="s">
        <v>442</v>
      </c>
      <c r="D6926" t="s">
        <v>5920</v>
      </c>
      <c r="E6926" t="s">
        <v>6005</v>
      </c>
      <c r="F6926">
        <v>20</v>
      </c>
      <c r="G6926" t="s">
        <v>5746</v>
      </c>
      <c r="H6926" t="s">
        <v>5747</v>
      </c>
      <c r="I6926" t="s">
        <v>5748</v>
      </c>
      <c r="J6926">
        <v>750</v>
      </c>
      <c r="K6926">
        <v>12</v>
      </c>
      <c r="L6926">
        <v>14</v>
      </c>
      <c r="M6926" t="s">
        <v>5759</v>
      </c>
      <c r="N6926" t="s">
        <v>5781</v>
      </c>
      <c r="O6926" t="s">
        <v>5761</v>
      </c>
      <c r="P6926" t="s">
        <v>6002</v>
      </c>
      <c r="Q6926" t="s">
        <v>5986</v>
      </c>
      <c r="R6926">
        <v>42065</v>
      </c>
      <c r="S6926" t="s">
        <v>6068</v>
      </c>
      <c r="T6926" t="s">
        <v>5999</v>
      </c>
      <c r="U6926">
        <v>13.99</v>
      </c>
      <c r="V6926" t="s">
        <v>5755</v>
      </c>
      <c r="W6926" t="s">
        <v>5765</v>
      </c>
      <c r="X6926">
        <v>1</v>
      </c>
    </row>
    <row r="6927" spans="1:24" x14ac:dyDescent="0.25">
      <c r="A6927">
        <v>36946</v>
      </c>
      <c r="B6927" t="s">
        <v>5018</v>
      </c>
      <c r="C6927" t="s">
        <v>443</v>
      </c>
      <c r="D6927" t="s">
        <v>6256</v>
      </c>
      <c r="E6927" t="s">
        <v>6192</v>
      </c>
      <c r="F6927">
        <v>27</v>
      </c>
      <c r="G6927" t="s">
        <v>5837</v>
      </c>
      <c r="H6927" t="s">
        <v>5747</v>
      </c>
      <c r="I6927" t="s">
        <v>5748</v>
      </c>
      <c r="J6927">
        <v>473</v>
      </c>
      <c r="K6927">
        <v>24</v>
      </c>
      <c r="L6927">
        <v>5.3</v>
      </c>
      <c r="M6927" t="s">
        <v>5749</v>
      </c>
      <c r="N6927" t="s">
        <v>5750</v>
      </c>
      <c r="O6927" t="s">
        <v>5874</v>
      </c>
      <c r="P6927" t="s">
        <v>5875</v>
      </c>
      <c r="Q6927" t="s">
        <v>5876</v>
      </c>
      <c r="R6927">
        <v>95</v>
      </c>
      <c r="S6927" t="s">
        <v>6257</v>
      </c>
      <c r="T6927" t="s">
        <v>6257</v>
      </c>
      <c r="U6927">
        <v>4.09</v>
      </c>
      <c r="V6927" t="s">
        <v>6172</v>
      </c>
      <c r="W6927" t="s">
        <v>5869</v>
      </c>
      <c r="X6927">
        <v>1</v>
      </c>
    </row>
    <row r="6928" spans="1:24" x14ac:dyDescent="0.25">
      <c r="A6928">
        <v>36946</v>
      </c>
      <c r="B6928" t="s">
        <v>5018</v>
      </c>
      <c r="C6928" t="s">
        <v>443</v>
      </c>
      <c r="D6928" t="s">
        <v>6256</v>
      </c>
      <c r="E6928" t="s">
        <v>6192</v>
      </c>
      <c r="F6928">
        <v>27</v>
      </c>
      <c r="G6928" t="s">
        <v>5837</v>
      </c>
      <c r="H6928" t="s">
        <v>5747</v>
      </c>
      <c r="I6928" t="s">
        <v>5748</v>
      </c>
      <c r="J6928">
        <v>473</v>
      </c>
      <c r="K6928">
        <v>24</v>
      </c>
      <c r="L6928">
        <v>5.3</v>
      </c>
      <c r="M6928" t="s">
        <v>5749</v>
      </c>
      <c r="N6928" t="s">
        <v>5750</v>
      </c>
      <c r="O6928" t="s">
        <v>5874</v>
      </c>
      <c r="P6928" t="s">
        <v>5875</v>
      </c>
      <c r="Q6928" t="s">
        <v>5876</v>
      </c>
      <c r="R6928">
        <v>95</v>
      </c>
      <c r="S6928" t="s">
        <v>6257</v>
      </c>
      <c r="T6928" t="s">
        <v>6257</v>
      </c>
      <c r="U6928">
        <v>4.09</v>
      </c>
      <c r="V6928" t="s">
        <v>6172</v>
      </c>
      <c r="W6928" t="s">
        <v>5869</v>
      </c>
      <c r="X6928">
        <v>1</v>
      </c>
    </row>
    <row r="6929" spans="1:24" x14ac:dyDescent="0.25">
      <c r="A6929">
        <v>36947</v>
      </c>
      <c r="B6929" t="s">
        <v>5017</v>
      </c>
      <c r="C6929" t="s">
        <v>443</v>
      </c>
      <c r="D6929" t="s">
        <v>6256</v>
      </c>
      <c r="E6929" t="s">
        <v>5872</v>
      </c>
      <c r="F6929">
        <v>27</v>
      </c>
      <c r="G6929" t="s">
        <v>5837</v>
      </c>
      <c r="H6929" t="s">
        <v>5747</v>
      </c>
      <c r="I6929" t="s">
        <v>5748</v>
      </c>
      <c r="J6929">
        <v>473</v>
      </c>
      <c r="K6929">
        <v>24</v>
      </c>
      <c r="L6929">
        <v>5.6</v>
      </c>
      <c r="M6929" t="s">
        <v>5749</v>
      </c>
      <c r="N6929" t="s">
        <v>5750</v>
      </c>
      <c r="O6929" t="s">
        <v>5874</v>
      </c>
      <c r="P6929" t="s">
        <v>5875</v>
      </c>
      <c r="Q6929" t="s">
        <v>5876</v>
      </c>
      <c r="R6929">
        <v>95</v>
      </c>
      <c r="S6929" t="s">
        <v>6257</v>
      </c>
      <c r="T6929" t="s">
        <v>6257</v>
      </c>
      <c r="U6929">
        <v>4.95</v>
      </c>
      <c r="V6929" t="s">
        <v>6172</v>
      </c>
      <c r="W6929" t="s">
        <v>5869</v>
      </c>
      <c r="X6929">
        <v>1</v>
      </c>
    </row>
    <row r="6930" spans="1:24" x14ac:dyDescent="0.25">
      <c r="A6930">
        <v>36947</v>
      </c>
      <c r="B6930" t="s">
        <v>5017</v>
      </c>
      <c r="C6930" t="s">
        <v>443</v>
      </c>
      <c r="D6930" t="s">
        <v>6256</v>
      </c>
      <c r="E6930" t="s">
        <v>5872</v>
      </c>
      <c r="F6930">
        <v>27</v>
      </c>
      <c r="G6930" t="s">
        <v>5837</v>
      </c>
      <c r="H6930" t="s">
        <v>5747</v>
      </c>
      <c r="I6930" t="s">
        <v>5748</v>
      </c>
      <c r="J6930">
        <v>473</v>
      </c>
      <c r="K6930">
        <v>24</v>
      </c>
      <c r="L6930">
        <v>5.6</v>
      </c>
      <c r="M6930" t="s">
        <v>5749</v>
      </c>
      <c r="N6930" t="s">
        <v>5750</v>
      </c>
      <c r="O6930" t="s">
        <v>5874</v>
      </c>
      <c r="P6930" t="s">
        <v>5875</v>
      </c>
      <c r="Q6930" t="s">
        <v>5876</v>
      </c>
      <c r="R6930">
        <v>95</v>
      </c>
      <c r="S6930" t="s">
        <v>6257</v>
      </c>
      <c r="T6930" t="s">
        <v>6257</v>
      </c>
      <c r="U6930">
        <v>4.95</v>
      </c>
      <c r="V6930" t="s">
        <v>6172</v>
      </c>
      <c r="W6930" t="s">
        <v>5869</v>
      </c>
      <c r="X6930">
        <v>1</v>
      </c>
    </row>
    <row r="6931" spans="1:24" x14ac:dyDescent="0.25">
      <c r="A6931">
        <v>37907</v>
      </c>
      <c r="B6931" t="s">
        <v>5133</v>
      </c>
      <c r="C6931" t="s">
        <v>442</v>
      </c>
      <c r="D6931" t="s">
        <v>5920</v>
      </c>
      <c r="E6931" t="s">
        <v>5921</v>
      </c>
      <c r="F6931">
        <v>20</v>
      </c>
      <c r="G6931" t="s">
        <v>5746</v>
      </c>
      <c r="H6931" t="s">
        <v>5747</v>
      </c>
      <c r="I6931" t="s">
        <v>5748</v>
      </c>
      <c r="J6931">
        <v>250</v>
      </c>
      <c r="K6931">
        <v>24</v>
      </c>
      <c r="L6931">
        <v>12</v>
      </c>
      <c r="M6931" t="s">
        <v>5759</v>
      </c>
      <c r="N6931" t="s">
        <v>5904</v>
      </c>
      <c r="O6931" t="s">
        <v>5790</v>
      </c>
      <c r="P6931" t="s">
        <v>5922</v>
      </c>
      <c r="Q6931" t="s">
        <v>5963</v>
      </c>
      <c r="R6931">
        <v>84980</v>
      </c>
      <c r="S6931" t="s">
        <v>6155</v>
      </c>
      <c r="T6931" t="s">
        <v>6156</v>
      </c>
      <c r="U6931">
        <v>3.99</v>
      </c>
      <c r="V6931" t="s">
        <v>6172</v>
      </c>
      <c r="W6931" t="s">
        <v>5756</v>
      </c>
      <c r="X6931">
        <v>1</v>
      </c>
    </row>
    <row r="6932" spans="1:24" x14ac:dyDescent="0.25">
      <c r="A6932">
        <v>35630</v>
      </c>
      <c r="B6932" t="s">
        <v>4506</v>
      </c>
      <c r="C6932" t="s">
        <v>442</v>
      </c>
      <c r="D6932" t="s">
        <v>5886</v>
      </c>
      <c r="E6932" t="s">
        <v>498</v>
      </c>
      <c r="F6932">
        <v>20</v>
      </c>
      <c r="G6932" t="s">
        <v>5746</v>
      </c>
      <c r="H6932" t="s">
        <v>5747</v>
      </c>
      <c r="I6932" t="s">
        <v>5748</v>
      </c>
      <c r="J6932">
        <v>750</v>
      </c>
      <c r="K6932">
        <v>6</v>
      </c>
      <c r="L6932">
        <v>5</v>
      </c>
      <c r="M6932" t="s">
        <v>5759</v>
      </c>
      <c r="N6932" t="s">
        <v>5835</v>
      </c>
      <c r="O6932" t="s">
        <v>5790</v>
      </c>
      <c r="P6932" t="s">
        <v>5988</v>
      </c>
      <c r="Q6932" t="s">
        <v>5979</v>
      </c>
      <c r="R6932">
        <v>62171</v>
      </c>
      <c r="S6932" t="s">
        <v>5978</v>
      </c>
      <c r="T6932" t="s">
        <v>5899</v>
      </c>
      <c r="U6932">
        <v>19.989999999999998</v>
      </c>
      <c r="V6932" t="s">
        <v>5755</v>
      </c>
      <c r="W6932" t="s">
        <v>5765</v>
      </c>
      <c r="X6932">
        <v>1</v>
      </c>
    </row>
    <row r="6933" spans="1:24" x14ac:dyDescent="0.25">
      <c r="A6933">
        <v>36846</v>
      </c>
      <c r="B6933" t="s">
        <v>4857</v>
      </c>
      <c r="C6933" t="s">
        <v>443</v>
      </c>
      <c r="D6933" t="s">
        <v>5871</v>
      </c>
      <c r="E6933" t="s">
        <v>5872</v>
      </c>
      <c r="F6933">
        <v>27</v>
      </c>
      <c r="G6933" t="s">
        <v>5837</v>
      </c>
      <c r="H6933" t="s">
        <v>5747</v>
      </c>
      <c r="I6933" t="s">
        <v>5748</v>
      </c>
      <c r="J6933">
        <v>750</v>
      </c>
      <c r="K6933">
        <v>12</v>
      </c>
      <c r="L6933">
        <v>6.8</v>
      </c>
      <c r="M6933" t="s">
        <v>5759</v>
      </c>
      <c r="N6933" t="s">
        <v>5908</v>
      </c>
      <c r="O6933" t="s">
        <v>5874</v>
      </c>
      <c r="P6933" t="s">
        <v>5875</v>
      </c>
      <c r="Q6933" t="s">
        <v>5876</v>
      </c>
      <c r="R6933">
        <v>85054</v>
      </c>
      <c r="S6933" t="s">
        <v>5978</v>
      </c>
      <c r="T6933" t="s">
        <v>5899</v>
      </c>
      <c r="U6933">
        <v>33.950000000000003</v>
      </c>
      <c r="V6933" t="s">
        <v>5755</v>
      </c>
      <c r="W6933" t="s">
        <v>5869</v>
      </c>
      <c r="X6933">
        <v>1</v>
      </c>
    </row>
    <row r="6934" spans="1:24" x14ac:dyDescent="0.25">
      <c r="A6934">
        <v>36846</v>
      </c>
      <c r="B6934" t="s">
        <v>4857</v>
      </c>
      <c r="C6934" t="s">
        <v>443</v>
      </c>
      <c r="D6934" t="s">
        <v>5871</v>
      </c>
      <c r="E6934" t="s">
        <v>5872</v>
      </c>
      <c r="F6934">
        <v>27</v>
      </c>
      <c r="G6934" t="s">
        <v>5837</v>
      </c>
      <c r="H6934" t="s">
        <v>5747</v>
      </c>
      <c r="I6934" t="s">
        <v>5748</v>
      </c>
      <c r="J6934">
        <v>750</v>
      </c>
      <c r="K6934">
        <v>12</v>
      </c>
      <c r="L6934">
        <v>6.8</v>
      </c>
      <c r="M6934" t="s">
        <v>5759</v>
      </c>
      <c r="N6934" t="s">
        <v>5908</v>
      </c>
      <c r="O6934" t="s">
        <v>5874</v>
      </c>
      <c r="P6934" t="s">
        <v>5875</v>
      </c>
      <c r="Q6934" t="s">
        <v>5876</v>
      </c>
      <c r="R6934">
        <v>85054</v>
      </c>
      <c r="S6934" t="s">
        <v>5978</v>
      </c>
      <c r="T6934" t="s">
        <v>5899</v>
      </c>
      <c r="U6934">
        <v>33.950000000000003</v>
      </c>
      <c r="V6934" t="s">
        <v>5755</v>
      </c>
      <c r="W6934" t="s">
        <v>5869</v>
      </c>
      <c r="X6934">
        <v>1</v>
      </c>
    </row>
    <row r="6935" spans="1:24" x14ac:dyDescent="0.25">
      <c r="A6935">
        <v>36847</v>
      </c>
      <c r="B6935" t="s">
        <v>4856</v>
      </c>
      <c r="C6935" t="s">
        <v>443</v>
      </c>
      <c r="D6935" t="s">
        <v>5871</v>
      </c>
      <c r="E6935" t="s">
        <v>5872</v>
      </c>
      <c r="F6935">
        <v>27</v>
      </c>
      <c r="G6935" t="s">
        <v>5837</v>
      </c>
      <c r="H6935" t="s">
        <v>5747</v>
      </c>
      <c r="I6935" t="s">
        <v>5748</v>
      </c>
      <c r="J6935">
        <v>750</v>
      </c>
      <c r="K6935">
        <v>12</v>
      </c>
      <c r="L6935">
        <v>9.1999999999999993</v>
      </c>
      <c r="M6935" t="s">
        <v>5759</v>
      </c>
      <c r="N6935" t="s">
        <v>5908</v>
      </c>
      <c r="O6935" t="s">
        <v>5874</v>
      </c>
      <c r="P6935" t="s">
        <v>5875</v>
      </c>
      <c r="Q6935" t="s">
        <v>5876</v>
      </c>
      <c r="R6935">
        <v>85054</v>
      </c>
      <c r="S6935" t="s">
        <v>5978</v>
      </c>
      <c r="T6935" t="s">
        <v>5899</v>
      </c>
      <c r="U6935">
        <v>21.95</v>
      </c>
      <c r="V6935" t="s">
        <v>5755</v>
      </c>
      <c r="W6935" t="s">
        <v>5869</v>
      </c>
      <c r="X6935">
        <v>1</v>
      </c>
    </row>
    <row r="6936" spans="1:24" x14ac:dyDescent="0.25">
      <c r="A6936">
        <v>36847</v>
      </c>
      <c r="B6936" t="s">
        <v>4856</v>
      </c>
      <c r="C6936" t="s">
        <v>443</v>
      </c>
      <c r="D6936" t="s">
        <v>5871</v>
      </c>
      <c r="E6936" t="s">
        <v>5872</v>
      </c>
      <c r="F6936">
        <v>27</v>
      </c>
      <c r="G6936" t="s">
        <v>5837</v>
      </c>
      <c r="H6936" t="s">
        <v>5747</v>
      </c>
      <c r="I6936" t="s">
        <v>5748</v>
      </c>
      <c r="J6936">
        <v>750</v>
      </c>
      <c r="K6936">
        <v>12</v>
      </c>
      <c r="L6936">
        <v>9.1999999999999993</v>
      </c>
      <c r="M6936" t="s">
        <v>5759</v>
      </c>
      <c r="N6936" t="s">
        <v>5908</v>
      </c>
      <c r="O6936" t="s">
        <v>5874</v>
      </c>
      <c r="P6936" t="s">
        <v>5875</v>
      </c>
      <c r="Q6936" t="s">
        <v>5876</v>
      </c>
      <c r="R6936">
        <v>85054</v>
      </c>
      <c r="S6936" t="s">
        <v>5978</v>
      </c>
      <c r="T6936" t="s">
        <v>5899</v>
      </c>
      <c r="U6936">
        <v>21.95</v>
      </c>
      <c r="V6936" t="s">
        <v>5755</v>
      </c>
      <c r="W6936" t="s">
        <v>5869</v>
      </c>
      <c r="X6936">
        <v>1</v>
      </c>
    </row>
    <row r="6937" spans="1:24" x14ac:dyDescent="0.25">
      <c r="A6937">
        <v>37545</v>
      </c>
      <c r="B6937" t="s">
        <v>4909</v>
      </c>
      <c r="C6937" t="s">
        <v>444</v>
      </c>
      <c r="D6937" t="s">
        <v>6161</v>
      </c>
      <c r="E6937" t="s">
        <v>6395</v>
      </c>
      <c r="F6937">
        <v>10</v>
      </c>
      <c r="G6937" t="s">
        <v>5767</v>
      </c>
      <c r="H6937" t="s">
        <v>5747</v>
      </c>
      <c r="I6937" t="s">
        <v>5748</v>
      </c>
      <c r="J6937">
        <v>2130</v>
      </c>
      <c r="K6937">
        <v>4</v>
      </c>
      <c r="L6937">
        <v>5</v>
      </c>
      <c r="M6937" t="s">
        <v>5749</v>
      </c>
      <c r="N6937" t="s">
        <v>5750</v>
      </c>
      <c r="O6937" t="s">
        <v>5790</v>
      </c>
      <c r="P6937" t="s">
        <v>6283</v>
      </c>
      <c r="Q6937" t="s">
        <v>6396</v>
      </c>
      <c r="R6937">
        <v>80078</v>
      </c>
      <c r="S6937" t="s">
        <v>6736</v>
      </c>
      <c r="T6937" t="s">
        <v>6179</v>
      </c>
      <c r="U6937">
        <v>15.99</v>
      </c>
      <c r="V6937" t="s">
        <v>6172</v>
      </c>
      <c r="W6937" t="s">
        <v>5869</v>
      </c>
      <c r="X6937">
        <v>6</v>
      </c>
    </row>
    <row r="6938" spans="1:24" x14ac:dyDescent="0.25">
      <c r="A6938">
        <v>36139</v>
      </c>
      <c r="B6938" t="s">
        <v>4505</v>
      </c>
      <c r="C6938" t="s">
        <v>443</v>
      </c>
      <c r="D6938" t="s">
        <v>6411</v>
      </c>
      <c r="E6938" t="s">
        <v>5872</v>
      </c>
      <c r="F6938">
        <v>27</v>
      </c>
      <c r="G6938" t="s">
        <v>5837</v>
      </c>
      <c r="H6938" t="s">
        <v>5747</v>
      </c>
      <c r="I6938" t="s">
        <v>5748</v>
      </c>
      <c r="J6938">
        <v>473</v>
      </c>
      <c r="K6938">
        <v>24</v>
      </c>
      <c r="L6938">
        <v>6.1</v>
      </c>
      <c r="M6938" t="s">
        <v>5749</v>
      </c>
      <c r="N6938" t="s">
        <v>5750</v>
      </c>
      <c r="O6938" t="s">
        <v>5874</v>
      </c>
      <c r="P6938" t="s">
        <v>5875</v>
      </c>
      <c r="Q6938" t="s">
        <v>5876</v>
      </c>
      <c r="R6938">
        <v>98131</v>
      </c>
      <c r="S6938" t="s">
        <v>6787</v>
      </c>
      <c r="T6938" t="s">
        <v>6787</v>
      </c>
      <c r="U6938">
        <v>3</v>
      </c>
      <c r="V6938" t="s">
        <v>6172</v>
      </c>
      <c r="W6938" t="s">
        <v>5869</v>
      </c>
      <c r="X6938">
        <v>1</v>
      </c>
    </row>
    <row r="6939" spans="1:24" x14ac:dyDescent="0.25">
      <c r="A6939">
        <v>36139</v>
      </c>
      <c r="B6939" t="s">
        <v>4505</v>
      </c>
      <c r="C6939" t="s">
        <v>443</v>
      </c>
      <c r="D6939" t="s">
        <v>6411</v>
      </c>
      <c r="E6939" t="s">
        <v>5872</v>
      </c>
      <c r="F6939">
        <v>27</v>
      </c>
      <c r="G6939" t="s">
        <v>5837</v>
      </c>
      <c r="H6939" t="s">
        <v>5747</v>
      </c>
      <c r="I6939" t="s">
        <v>5748</v>
      </c>
      <c r="J6939">
        <v>473</v>
      </c>
      <c r="K6939">
        <v>24</v>
      </c>
      <c r="L6939">
        <v>6.1</v>
      </c>
      <c r="M6939" t="s">
        <v>5749</v>
      </c>
      <c r="N6939" t="s">
        <v>5750</v>
      </c>
      <c r="O6939" t="s">
        <v>5874</v>
      </c>
      <c r="P6939" t="s">
        <v>5875</v>
      </c>
      <c r="Q6939" t="s">
        <v>5876</v>
      </c>
      <c r="R6939">
        <v>98131</v>
      </c>
      <c r="S6939" t="s">
        <v>6787</v>
      </c>
      <c r="T6939" t="s">
        <v>6787</v>
      </c>
      <c r="U6939">
        <v>3</v>
      </c>
      <c r="V6939" t="s">
        <v>6172</v>
      </c>
      <c r="W6939" t="s">
        <v>5869</v>
      </c>
      <c r="X6939">
        <v>1</v>
      </c>
    </row>
    <row r="6940" spans="1:24" x14ac:dyDescent="0.25">
      <c r="A6940">
        <v>36694</v>
      </c>
      <c r="B6940" t="s">
        <v>5006</v>
      </c>
      <c r="C6940" t="s">
        <v>442</v>
      </c>
      <c r="D6940" t="s">
        <v>5886</v>
      </c>
      <c r="E6940" t="s">
        <v>6058</v>
      </c>
      <c r="F6940">
        <v>21</v>
      </c>
      <c r="G6940" t="s">
        <v>6127</v>
      </c>
      <c r="H6940" t="s">
        <v>5791</v>
      </c>
      <c r="I6940" t="s">
        <v>5792</v>
      </c>
      <c r="J6940">
        <v>750</v>
      </c>
      <c r="K6940">
        <v>6</v>
      </c>
      <c r="L6940">
        <v>14</v>
      </c>
      <c r="M6940" t="s">
        <v>5759</v>
      </c>
      <c r="N6940" t="s">
        <v>5835</v>
      </c>
      <c r="O6940" t="s">
        <v>5790</v>
      </c>
      <c r="P6940" t="s">
        <v>5889</v>
      </c>
      <c r="Q6940" t="s">
        <v>5979</v>
      </c>
      <c r="R6940">
        <v>42155</v>
      </c>
      <c r="S6940" t="s">
        <v>5907</v>
      </c>
      <c r="T6940" t="s">
        <v>5844</v>
      </c>
      <c r="U6940">
        <v>144.99</v>
      </c>
      <c r="V6940" t="s">
        <v>5755</v>
      </c>
      <c r="W6940" t="s">
        <v>5756</v>
      </c>
      <c r="X6940">
        <v>1</v>
      </c>
    </row>
    <row r="6941" spans="1:24" x14ac:dyDescent="0.25">
      <c r="A6941">
        <v>36337</v>
      </c>
      <c r="B6941" t="s">
        <v>2012</v>
      </c>
      <c r="C6941" t="s">
        <v>441</v>
      </c>
      <c r="D6941" t="s">
        <v>5757</v>
      </c>
      <c r="E6941" t="s">
        <v>5766</v>
      </c>
      <c r="F6941">
        <v>22</v>
      </c>
      <c r="G6941" t="s">
        <v>5816</v>
      </c>
      <c r="H6941" t="s">
        <v>5747</v>
      </c>
      <c r="I6941" t="s">
        <v>5748</v>
      </c>
      <c r="J6941">
        <v>750</v>
      </c>
      <c r="K6941">
        <v>6</v>
      </c>
      <c r="L6941">
        <v>43</v>
      </c>
      <c r="M6941" t="s">
        <v>5749</v>
      </c>
      <c r="N6941" t="s">
        <v>5750</v>
      </c>
      <c r="O6941" t="s">
        <v>5751</v>
      </c>
      <c r="P6941" t="s">
        <v>5762</v>
      </c>
      <c r="Q6941" t="s">
        <v>5789</v>
      </c>
      <c r="R6941">
        <v>79905</v>
      </c>
      <c r="S6941" t="s">
        <v>6618</v>
      </c>
      <c r="T6941" t="s">
        <v>5844</v>
      </c>
      <c r="U6941">
        <v>45</v>
      </c>
      <c r="V6941" t="s">
        <v>5755</v>
      </c>
      <c r="W6941" t="s">
        <v>5756</v>
      </c>
      <c r="X6941">
        <v>1</v>
      </c>
    </row>
    <row r="6942" spans="1:24" x14ac:dyDescent="0.25">
      <c r="A6942">
        <v>37648</v>
      </c>
      <c r="B6942" t="s">
        <v>5117</v>
      </c>
      <c r="C6942" t="s">
        <v>441</v>
      </c>
      <c r="D6942" t="s">
        <v>5850</v>
      </c>
      <c r="E6942" t="s">
        <v>6269</v>
      </c>
      <c r="F6942">
        <v>23</v>
      </c>
      <c r="G6942" t="s">
        <v>6246</v>
      </c>
      <c r="H6942" t="s">
        <v>5747</v>
      </c>
      <c r="I6942" t="s">
        <v>5792</v>
      </c>
      <c r="J6942">
        <v>750</v>
      </c>
      <c r="K6942">
        <v>6</v>
      </c>
      <c r="L6942">
        <v>40</v>
      </c>
      <c r="M6942" t="s">
        <v>5759</v>
      </c>
      <c r="N6942" t="s">
        <v>5852</v>
      </c>
      <c r="O6942" t="s">
        <v>5790</v>
      </c>
      <c r="P6942" t="s">
        <v>5762</v>
      </c>
      <c r="Q6942" t="s">
        <v>5853</v>
      </c>
      <c r="R6942">
        <v>72852</v>
      </c>
      <c r="S6942" t="s">
        <v>6330</v>
      </c>
      <c r="T6942" t="s">
        <v>6126</v>
      </c>
      <c r="U6942">
        <v>79.83</v>
      </c>
      <c r="V6942" t="s">
        <v>5755</v>
      </c>
      <c r="W6942" t="s">
        <v>5756</v>
      </c>
      <c r="X6942">
        <v>1</v>
      </c>
    </row>
    <row r="6943" spans="1:24" x14ac:dyDescent="0.25">
      <c r="A6943">
        <v>37654</v>
      </c>
      <c r="B6943" t="s">
        <v>5113</v>
      </c>
      <c r="C6943" t="s">
        <v>444</v>
      </c>
      <c r="D6943" t="s">
        <v>6161</v>
      </c>
      <c r="E6943" t="s">
        <v>6395</v>
      </c>
      <c r="F6943">
        <v>10</v>
      </c>
      <c r="G6943" t="s">
        <v>5767</v>
      </c>
      <c r="H6943" t="s">
        <v>5747</v>
      </c>
      <c r="I6943" t="s">
        <v>5748</v>
      </c>
      <c r="J6943">
        <v>2130</v>
      </c>
      <c r="K6943">
        <v>4</v>
      </c>
      <c r="L6943">
        <v>5</v>
      </c>
      <c r="M6943" t="s">
        <v>5749</v>
      </c>
      <c r="N6943" t="s">
        <v>5750</v>
      </c>
      <c r="O6943" t="s">
        <v>5790</v>
      </c>
      <c r="P6943" t="s">
        <v>6163</v>
      </c>
      <c r="Q6943" t="s">
        <v>6396</v>
      </c>
      <c r="R6943">
        <v>42155</v>
      </c>
      <c r="S6943" t="s">
        <v>5907</v>
      </c>
      <c r="T6943" t="s">
        <v>5844</v>
      </c>
      <c r="U6943">
        <v>15.99</v>
      </c>
      <c r="V6943" t="s">
        <v>6172</v>
      </c>
      <c r="W6943" t="s">
        <v>5756</v>
      </c>
      <c r="X6943">
        <v>6</v>
      </c>
    </row>
    <row r="6944" spans="1:24" x14ac:dyDescent="0.25">
      <c r="A6944">
        <v>38418</v>
      </c>
      <c r="B6944" t="s">
        <v>5328</v>
      </c>
      <c r="C6944" t="s">
        <v>441</v>
      </c>
      <c r="D6944" t="s">
        <v>5744</v>
      </c>
      <c r="E6944" t="s">
        <v>5913</v>
      </c>
      <c r="F6944">
        <v>23</v>
      </c>
      <c r="G6944" t="s">
        <v>6246</v>
      </c>
      <c r="H6944" t="s">
        <v>5747</v>
      </c>
      <c r="I6944" t="s">
        <v>5748</v>
      </c>
      <c r="J6944">
        <v>750</v>
      </c>
      <c r="K6944">
        <v>6</v>
      </c>
      <c r="L6944">
        <v>43</v>
      </c>
      <c r="M6944" t="s">
        <v>5759</v>
      </c>
      <c r="N6944" t="s">
        <v>5760</v>
      </c>
      <c r="O6944" t="s">
        <v>5790</v>
      </c>
      <c r="P6944" t="s">
        <v>5762</v>
      </c>
      <c r="Q6944" t="s">
        <v>5925</v>
      </c>
      <c r="R6944">
        <v>51913</v>
      </c>
      <c r="S6944" t="s">
        <v>5779</v>
      </c>
      <c r="T6944" t="s">
        <v>5779</v>
      </c>
      <c r="U6944">
        <v>29.99</v>
      </c>
      <c r="V6944" t="s">
        <v>5755</v>
      </c>
      <c r="W6944" t="s">
        <v>5756</v>
      </c>
      <c r="X6944">
        <v>1</v>
      </c>
    </row>
    <row r="6945" spans="1:24" x14ac:dyDescent="0.25">
      <c r="A6945">
        <v>37910</v>
      </c>
      <c r="B6945" t="s">
        <v>5277</v>
      </c>
      <c r="C6945" t="s">
        <v>443</v>
      </c>
      <c r="D6945" t="s">
        <v>6177</v>
      </c>
      <c r="E6945" t="s">
        <v>6205</v>
      </c>
      <c r="F6945">
        <v>10</v>
      </c>
      <c r="G6945" t="s">
        <v>5767</v>
      </c>
      <c r="H6945" t="s">
        <v>5747</v>
      </c>
      <c r="I6945" t="s">
        <v>5748</v>
      </c>
      <c r="J6945">
        <v>4260</v>
      </c>
      <c r="K6945">
        <v>1</v>
      </c>
      <c r="L6945">
        <v>4</v>
      </c>
      <c r="M6945" t="s">
        <v>5749</v>
      </c>
      <c r="N6945" t="s">
        <v>5750</v>
      </c>
      <c r="O6945" t="s">
        <v>5874</v>
      </c>
      <c r="P6945" t="s">
        <v>5875</v>
      </c>
      <c r="Q6945" t="s">
        <v>6206</v>
      </c>
      <c r="R6945">
        <v>42090</v>
      </c>
      <c r="S6945" t="s">
        <v>6180</v>
      </c>
      <c r="T6945" t="s">
        <v>6180</v>
      </c>
      <c r="U6945">
        <v>28.99</v>
      </c>
      <c r="V6945" t="s">
        <v>6172</v>
      </c>
      <c r="W6945" t="s">
        <v>5869</v>
      </c>
      <c r="X6945">
        <v>12</v>
      </c>
    </row>
    <row r="6946" spans="1:24" x14ac:dyDescent="0.25">
      <c r="A6946">
        <v>37910</v>
      </c>
      <c r="B6946" t="s">
        <v>5277</v>
      </c>
      <c r="C6946" t="s">
        <v>443</v>
      </c>
      <c r="D6946" t="s">
        <v>6177</v>
      </c>
      <c r="E6946" t="s">
        <v>6205</v>
      </c>
      <c r="F6946">
        <v>10</v>
      </c>
      <c r="G6946" t="s">
        <v>5767</v>
      </c>
      <c r="H6946" t="s">
        <v>5747</v>
      </c>
      <c r="I6946" t="s">
        <v>5748</v>
      </c>
      <c r="J6946">
        <v>4260</v>
      </c>
      <c r="K6946">
        <v>1</v>
      </c>
      <c r="L6946">
        <v>4</v>
      </c>
      <c r="M6946" t="s">
        <v>5749</v>
      </c>
      <c r="N6946" t="s">
        <v>5750</v>
      </c>
      <c r="O6946" t="s">
        <v>5874</v>
      </c>
      <c r="P6946" t="s">
        <v>5875</v>
      </c>
      <c r="Q6946" t="s">
        <v>6206</v>
      </c>
      <c r="R6946">
        <v>42090</v>
      </c>
      <c r="S6946" t="s">
        <v>6180</v>
      </c>
      <c r="T6946" t="s">
        <v>6180</v>
      </c>
      <c r="U6946">
        <v>28.99</v>
      </c>
      <c r="V6946" t="s">
        <v>6172</v>
      </c>
      <c r="W6946" t="s">
        <v>5869</v>
      </c>
      <c r="X6946">
        <v>12</v>
      </c>
    </row>
    <row r="6947" spans="1:24" x14ac:dyDescent="0.25">
      <c r="A6947">
        <v>35635</v>
      </c>
      <c r="B6947" t="s">
        <v>4510</v>
      </c>
      <c r="C6947" t="s">
        <v>442</v>
      </c>
      <c r="D6947" t="s">
        <v>5920</v>
      </c>
      <c r="E6947" t="s">
        <v>5951</v>
      </c>
      <c r="F6947">
        <v>20</v>
      </c>
      <c r="G6947" t="s">
        <v>5746</v>
      </c>
      <c r="H6947" t="s">
        <v>5747</v>
      </c>
      <c r="I6947" t="s">
        <v>5748</v>
      </c>
      <c r="J6947">
        <v>1500</v>
      </c>
      <c r="K6947">
        <v>6</v>
      </c>
      <c r="L6947">
        <v>11</v>
      </c>
      <c r="M6947" t="s">
        <v>5759</v>
      </c>
      <c r="N6947" t="s">
        <v>5806</v>
      </c>
      <c r="O6947" t="s">
        <v>5761</v>
      </c>
      <c r="P6947" t="s">
        <v>5922</v>
      </c>
      <c r="Q6947" t="s">
        <v>6000</v>
      </c>
      <c r="R6947">
        <v>60693</v>
      </c>
      <c r="S6947" t="s">
        <v>6128</v>
      </c>
      <c r="T6947" t="s">
        <v>5972</v>
      </c>
      <c r="U6947">
        <v>19.989999999999998</v>
      </c>
      <c r="V6947" t="s">
        <v>6386</v>
      </c>
      <c r="W6947" t="s">
        <v>5765</v>
      </c>
      <c r="X6947">
        <v>1</v>
      </c>
    </row>
    <row r="6948" spans="1:24" x14ac:dyDescent="0.25">
      <c r="A6948">
        <v>36849</v>
      </c>
      <c r="B6948" t="s">
        <v>4855</v>
      </c>
      <c r="C6948" t="s">
        <v>443</v>
      </c>
      <c r="D6948" t="s">
        <v>5871</v>
      </c>
      <c r="E6948" t="s">
        <v>5872</v>
      </c>
      <c r="F6948">
        <v>27</v>
      </c>
      <c r="G6948" t="s">
        <v>5837</v>
      </c>
      <c r="H6948" t="s">
        <v>5747</v>
      </c>
      <c r="I6948" t="s">
        <v>5748</v>
      </c>
      <c r="J6948">
        <v>750</v>
      </c>
      <c r="K6948">
        <v>12</v>
      </c>
      <c r="L6948">
        <v>12</v>
      </c>
      <c r="M6948" t="s">
        <v>5759</v>
      </c>
      <c r="N6948" t="s">
        <v>5908</v>
      </c>
      <c r="O6948" t="s">
        <v>5874</v>
      </c>
      <c r="P6948" t="s">
        <v>5875</v>
      </c>
      <c r="Q6948" t="s">
        <v>5876</v>
      </c>
      <c r="R6948">
        <v>85054</v>
      </c>
      <c r="S6948" t="s">
        <v>5978</v>
      </c>
      <c r="T6948" t="s">
        <v>5899</v>
      </c>
      <c r="U6948">
        <v>33.950000000000003</v>
      </c>
      <c r="V6948" t="s">
        <v>5755</v>
      </c>
      <c r="W6948" t="s">
        <v>5869</v>
      </c>
      <c r="X6948">
        <v>1</v>
      </c>
    </row>
    <row r="6949" spans="1:24" x14ac:dyDescent="0.25">
      <c r="A6949">
        <v>36849</v>
      </c>
      <c r="B6949" t="s">
        <v>4855</v>
      </c>
      <c r="C6949" t="s">
        <v>443</v>
      </c>
      <c r="D6949" t="s">
        <v>5871</v>
      </c>
      <c r="E6949" t="s">
        <v>5872</v>
      </c>
      <c r="F6949">
        <v>27</v>
      </c>
      <c r="G6949" t="s">
        <v>5837</v>
      </c>
      <c r="H6949" t="s">
        <v>5747</v>
      </c>
      <c r="I6949" t="s">
        <v>5748</v>
      </c>
      <c r="J6949">
        <v>750</v>
      </c>
      <c r="K6949">
        <v>12</v>
      </c>
      <c r="L6949">
        <v>12</v>
      </c>
      <c r="M6949" t="s">
        <v>5759</v>
      </c>
      <c r="N6949" t="s">
        <v>5908</v>
      </c>
      <c r="O6949" t="s">
        <v>5874</v>
      </c>
      <c r="P6949" t="s">
        <v>5875</v>
      </c>
      <c r="Q6949" t="s">
        <v>5876</v>
      </c>
      <c r="R6949">
        <v>85054</v>
      </c>
      <c r="S6949" t="s">
        <v>5978</v>
      </c>
      <c r="T6949" t="s">
        <v>5899</v>
      </c>
      <c r="U6949">
        <v>33.950000000000003</v>
      </c>
      <c r="V6949" t="s">
        <v>5755</v>
      </c>
      <c r="W6949" t="s">
        <v>5869</v>
      </c>
      <c r="X6949">
        <v>1</v>
      </c>
    </row>
    <row r="6950" spans="1:24" x14ac:dyDescent="0.25">
      <c r="A6950">
        <v>37915</v>
      </c>
      <c r="B6950" t="s">
        <v>5137</v>
      </c>
      <c r="C6950" t="s">
        <v>444</v>
      </c>
      <c r="D6950" t="s">
        <v>6185</v>
      </c>
      <c r="E6950" t="s">
        <v>6395</v>
      </c>
      <c r="F6950">
        <v>10</v>
      </c>
      <c r="G6950" t="s">
        <v>5767</v>
      </c>
      <c r="H6950" t="s">
        <v>5747</v>
      </c>
      <c r="I6950" t="s">
        <v>5748</v>
      </c>
      <c r="J6950">
        <v>355</v>
      </c>
      <c r="K6950">
        <v>24</v>
      </c>
      <c r="L6950">
        <v>6</v>
      </c>
      <c r="M6950" t="s">
        <v>5749</v>
      </c>
      <c r="N6950" t="s">
        <v>5750</v>
      </c>
      <c r="O6950" t="s">
        <v>5751</v>
      </c>
      <c r="P6950" t="s">
        <v>6163</v>
      </c>
      <c r="Q6950" t="s">
        <v>6396</v>
      </c>
      <c r="R6950">
        <v>42004</v>
      </c>
      <c r="S6950" t="s">
        <v>5946</v>
      </c>
      <c r="T6950" t="s">
        <v>5946</v>
      </c>
      <c r="U6950">
        <v>3.45</v>
      </c>
      <c r="V6950" t="s">
        <v>6172</v>
      </c>
      <c r="W6950" t="s">
        <v>5869</v>
      </c>
      <c r="X6950">
        <v>1</v>
      </c>
    </row>
    <row r="6951" spans="1:24" x14ac:dyDescent="0.25">
      <c r="A6951">
        <v>38159</v>
      </c>
      <c r="B6951" t="s">
        <v>5289</v>
      </c>
      <c r="C6951" t="s">
        <v>443</v>
      </c>
      <c r="D6951" t="s">
        <v>6177</v>
      </c>
      <c r="E6951" t="s">
        <v>6167</v>
      </c>
      <c r="F6951">
        <v>27</v>
      </c>
      <c r="G6951" t="s">
        <v>5837</v>
      </c>
      <c r="H6951" t="s">
        <v>5747</v>
      </c>
      <c r="I6951" t="s">
        <v>5748</v>
      </c>
      <c r="J6951">
        <v>4260</v>
      </c>
      <c r="K6951">
        <v>1</v>
      </c>
      <c r="L6951">
        <v>4.2</v>
      </c>
      <c r="M6951" t="s">
        <v>5749</v>
      </c>
      <c r="N6951" t="s">
        <v>5750</v>
      </c>
      <c r="O6951" t="s">
        <v>5874</v>
      </c>
      <c r="P6951" t="s">
        <v>5875</v>
      </c>
      <c r="Q6951" t="s">
        <v>5876</v>
      </c>
      <c r="R6951">
        <v>42099</v>
      </c>
      <c r="S6951" t="s">
        <v>6179</v>
      </c>
      <c r="T6951" t="s">
        <v>6179</v>
      </c>
      <c r="U6951">
        <v>24.49</v>
      </c>
      <c r="V6951" t="s">
        <v>6172</v>
      </c>
      <c r="W6951" t="s">
        <v>5869</v>
      </c>
      <c r="X6951">
        <v>12</v>
      </c>
    </row>
    <row r="6952" spans="1:24" x14ac:dyDescent="0.25">
      <c r="A6952">
        <v>38159</v>
      </c>
      <c r="B6952" t="s">
        <v>5289</v>
      </c>
      <c r="C6952" t="s">
        <v>443</v>
      </c>
      <c r="D6952" t="s">
        <v>6177</v>
      </c>
      <c r="E6952" t="s">
        <v>6167</v>
      </c>
      <c r="F6952">
        <v>27</v>
      </c>
      <c r="G6952" t="s">
        <v>5837</v>
      </c>
      <c r="H6952" t="s">
        <v>5747</v>
      </c>
      <c r="I6952" t="s">
        <v>5748</v>
      </c>
      <c r="J6952">
        <v>4260</v>
      </c>
      <c r="K6952">
        <v>1</v>
      </c>
      <c r="L6952">
        <v>4.2</v>
      </c>
      <c r="M6952" t="s">
        <v>5749</v>
      </c>
      <c r="N6952" t="s">
        <v>5750</v>
      </c>
      <c r="O6952" t="s">
        <v>5874</v>
      </c>
      <c r="P6952" t="s">
        <v>5875</v>
      </c>
      <c r="Q6952" t="s">
        <v>5876</v>
      </c>
      <c r="R6952">
        <v>42099</v>
      </c>
      <c r="S6952" t="s">
        <v>6179</v>
      </c>
      <c r="T6952" t="s">
        <v>6179</v>
      </c>
      <c r="U6952">
        <v>24.49</v>
      </c>
      <c r="V6952" t="s">
        <v>6172</v>
      </c>
      <c r="W6952" t="s">
        <v>5869</v>
      </c>
      <c r="X6952">
        <v>12</v>
      </c>
    </row>
    <row r="6953" spans="1:24" x14ac:dyDescent="0.25">
      <c r="A6953">
        <v>35645</v>
      </c>
      <c r="B6953" t="s">
        <v>4518</v>
      </c>
      <c r="C6953" t="s">
        <v>442</v>
      </c>
      <c r="D6953" t="s">
        <v>5920</v>
      </c>
      <c r="E6953" t="s">
        <v>6005</v>
      </c>
      <c r="F6953">
        <v>20</v>
      </c>
      <c r="G6953" t="s">
        <v>5746</v>
      </c>
      <c r="H6953" t="s">
        <v>5747</v>
      </c>
      <c r="I6953" t="s">
        <v>5748</v>
      </c>
      <c r="J6953">
        <v>750</v>
      </c>
      <c r="K6953">
        <v>6</v>
      </c>
      <c r="L6953">
        <v>13</v>
      </c>
      <c r="M6953" t="s">
        <v>5759</v>
      </c>
      <c r="N6953" t="s">
        <v>5781</v>
      </c>
      <c r="O6953" t="s">
        <v>5790</v>
      </c>
      <c r="P6953" t="s">
        <v>5988</v>
      </c>
      <c r="Q6953" t="s">
        <v>5986</v>
      </c>
      <c r="R6953">
        <v>42113</v>
      </c>
      <c r="S6953" t="s">
        <v>6247</v>
      </c>
      <c r="T6953" t="s">
        <v>6012</v>
      </c>
      <c r="U6953">
        <v>19.989999999999998</v>
      </c>
      <c r="V6953" t="s">
        <v>5755</v>
      </c>
      <c r="W6953" t="s">
        <v>5756</v>
      </c>
      <c r="X6953">
        <v>1</v>
      </c>
    </row>
    <row r="6954" spans="1:24" x14ac:dyDescent="0.25">
      <c r="A6954">
        <v>36602</v>
      </c>
      <c r="B6954" t="s">
        <v>4660</v>
      </c>
      <c r="C6954" t="s">
        <v>442</v>
      </c>
      <c r="D6954" t="s">
        <v>5886</v>
      </c>
      <c r="E6954" t="s">
        <v>498</v>
      </c>
      <c r="F6954">
        <v>21</v>
      </c>
      <c r="G6954" t="s">
        <v>6127</v>
      </c>
      <c r="H6954" t="s">
        <v>5747</v>
      </c>
      <c r="I6954" t="s">
        <v>5748</v>
      </c>
      <c r="J6954">
        <v>750</v>
      </c>
      <c r="K6954">
        <v>12</v>
      </c>
      <c r="L6954">
        <v>15</v>
      </c>
      <c r="M6954" t="s">
        <v>5759</v>
      </c>
      <c r="N6954" t="s">
        <v>5904</v>
      </c>
      <c r="O6954" t="s">
        <v>5790</v>
      </c>
      <c r="P6954" t="s">
        <v>5889</v>
      </c>
      <c r="Q6954" t="s">
        <v>5923</v>
      </c>
      <c r="R6954">
        <v>86893</v>
      </c>
      <c r="S6954" t="s">
        <v>6196</v>
      </c>
      <c r="T6954" t="s">
        <v>5965</v>
      </c>
      <c r="U6954">
        <v>69.989999999999995</v>
      </c>
      <c r="V6954" t="s">
        <v>5755</v>
      </c>
      <c r="W6954" t="s">
        <v>5765</v>
      </c>
      <c r="X6954">
        <v>1</v>
      </c>
    </row>
    <row r="6955" spans="1:24" x14ac:dyDescent="0.25">
      <c r="A6955">
        <v>37917</v>
      </c>
      <c r="B6955" t="s">
        <v>5127</v>
      </c>
      <c r="C6955" t="s">
        <v>442</v>
      </c>
      <c r="D6955" t="s">
        <v>5920</v>
      </c>
      <c r="E6955" t="s">
        <v>5958</v>
      </c>
      <c r="F6955">
        <v>20</v>
      </c>
      <c r="G6955" t="s">
        <v>5746</v>
      </c>
      <c r="H6955" t="s">
        <v>5747</v>
      </c>
      <c r="I6955" t="s">
        <v>5748</v>
      </c>
      <c r="J6955">
        <v>750</v>
      </c>
      <c r="K6955">
        <v>12</v>
      </c>
      <c r="L6955">
        <v>11.5</v>
      </c>
      <c r="M6955" t="s">
        <v>5749</v>
      </c>
      <c r="N6955" t="s">
        <v>5750</v>
      </c>
      <c r="O6955" t="s">
        <v>5751</v>
      </c>
      <c r="P6955" t="s">
        <v>5922</v>
      </c>
      <c r="Q6955" t="s">
        <v>5947</v>
      </c>
      <c r="R6955">
        <v>42006</v>
      </c>
      <c r="S6955" t="s">
        <v>5946</v>
      </c>
      <c r="T6955" t="s">
        <v>5946</v>
      </c>
      <c r="U6955">
        <v>9.99</v>
      </c>
      <c r="V6955" t="s">
        <v>5755</v>
      </c>
      <c r="W6955" t="s">
        <v>5869</v>
      </c>
      <c r="X6955">
        <v>1</v>
      </c>
    </row>
    <row r="6956" spans="1:24" x14ac:dyDescent="0.25">
      <c r="A6956">
        <v>36962</v>
      </c>
      <c r="B6956" t="s">
        <v>5013</v>
      </c>
      <c r="C6956" t="s">
        <v>442</v>
      </c>
      <c r="D6956" t="s">
        <v>6035</v>
      </c>
      <c r="E6956" t="s">
        <v>5887</v>
      </c>
      <c r="F6956">
        <v>20</v>
      </c>
      <c r="G6956" t="s">
        <v>5746</v>
      </c>
      <c r="H6956" t="s">
        <v>5747</v>
      </c>
      <c r="I6956" t="s">
        <v>5748</v>
      </c>
      <c r="J6956">
        <v>750</v>
      </c>
      <c r="K6956">
        <v>12</v>
      </c>
      <c r="L6956">
        <v>11.5</v>
      </c>
      <c r="M6956" t="s">
        <v>5759</v>
      </c>
      <c r="N6956" t="s">
        <v>5835</v>
      </c>
      <c r="O6956" t="s">
        <v>5761</v>
      </c>
      <c r="P6956" t="s">
        <v>5988</v>
      </c>
      <c r="Q6956" t="s">
        <v>5979</v>
      </c>
      <c r="R6956">
        <v>42962</v>
      </c>
      <c r="S6956" t="s">
        <v>5964</v>
      </c>
      <c r="T6956" t="s">
        <v>5965</v>
      </c>
      <c r="U6956">
        <v>18.989999999999998</v>
      </c>
      <c r="V6956" t="s">
        <v>5755</v>
      </c>
      <c r="W6956" t="s">
        <v>5765</v>
      </c>
      <c r="X6956">
        <v>1</v>
      </c>
    </row>
    <row r="6957" spans="1:24" x14ac:dyDescent="0.25">
      <c r="A6957">
        <v>38138</v>
      </c>
      <c r="B6957" t="s">
        <v>5150</v>
      </c>
      <c r="C6957" t="s">
        <v>444</v>
      </c>
      <c r="D6957" t="s">
        <v>6161</v>
      </c>
      <c r="E6957" t="s">
        <v>6395</v>
      </c>
      <c r="F6957">
        <v>10</v>
      </c>
      <c r="G6957" t="s">
        <v>5767</v>
      </c>
      <c r="H6957" t="s">
        <v>5747</v>
      </c>
      <c r="I6957" t="s">
        <v>5748</v>
      </c>
      <c r="J6957">
        <v>4260</v>
      </c>
      <c r="K6957">
        <v>2</v>
      </c>
      <c r="L6957">
        <v>4.5</v>
      </c>
      <c r="M6957" t="s">
        <v>5749</v>
      </c>
      <c r="N6957" t="s">
        <v>5750</v>
      </c>
      <c r="O6957" t="s">
        <v>5751</v>
      </c>
      <c r="P6957" t="s">
        <v>6283</v>
      </c>
      <c r="Q6957" t="s">
        <v>6396</v>
      </c>
      <c r="R6957">
        <v>43500</v>
      </c>
      <c r="S6957" t="s">
        <v>5773</v>
      </c>
      <c r="T6957" t="s">
        <v>5773</v>
      </c>
      <c r="U6957">
        <v>28.99</v>
      </c>
      <c r="V6957" t="s">
        <v>6172</v>
      </c>
      <c r="W6957" t="s">
        <v>5756</v>
      </c>
      <c r="X6957">
        <v>12</v>
      </c>
    </row>
    <row r="6958" spans="1:24" x14ac:dyDescent="0.25">
      <c r="A6958">
        <v>38142</v>
      </c>
      <c r="B6958" t="s">
        <v>5138</v>
      </c>
      <c r="C6958" t="s">
        <v>444</v>
      </c>
      <c r="D6958" t="s">
        <v>6161</v>
      </c>
      <c r="E6958" t="s">
        <v>6395</v>
      </c>
      <c r="F6958">
        <v>10</v>
      </c>
      <c r="G6958" t="s">
        <v>5767</v>
      </c>
      <c r="H6958" t="s">
        <v>5747</v>
      </c>
      <c r="I6958" t="s">
        <v>5792</v>
      </c>
      <c r="J6958">
        <v>1420</v>
      </c>
      <c r="K6958">
        <v>6</v>
      </c>
      <c r="L6958">
        <v>4</v>
      </c>
      <c r="M6958" t="s">
        <v>5749</v>
      </c>
      <c r="N6958" t="s">
        <v>5750</v>
      </c>
      <c r="O6958" t="s">
        <v>5751</v>
      </c>
      <c r="P6958" t="s">
        <v>6283</v>
      </c>
      <c r="Q6958" t="s">
        <v>6396</v>
      </c>
      <c r="R6958">
        <v>86015</v>
      </c>
      <c r="S6958" t="s">
        <v>6641</v>
      </c>
      <c r="T6958" t="s">
        <v>6212</v>
      </c>
      <c r="U6958">
        <v>9.99</v>
      </c>
      <c r="V6958" t="s">
        <v>6172</v>
      </c>
      <c r="W6958" t="s">
        <v>5756</v>
      </c>
      <c r="X6958">
        <v>4</v>
      </c>
    </row>
    <row r="6959" spans="1:24" x14ac:dyDescent="0.25">
      <c r="A6959">
        <v>36330</v>
      </c>
      <c r="B6959" t="s">
        <v>4993</v>
      </c>
      <c r="C6959" t="s">
        <v>443</v>
      </c>
      <c r="D6959" t="s">
        <v>6177</v>
      </c>
      <c r="E6959" t="s">
        <v>6192</v>
      </c>
      <c r="F6959">
        <v>27</v>
      </c>
      <c r="G6959" t="s">
        <v>5837</v>
      </c>
      <c r="H6959" t="s">
        <v>5747</v>
      </c>
      <c r="I6959" t="s">
        <v>5748</v>
      </c>
      <c r="J6959">
        <v>2130</v>
      </c>
      <c r="K6959">
        <v>4</v>
      </c>
      <c r="L6959">
        <v>5</v>
      </c>
      <c r="M6959" t="s">
        <v>5749</v>
      </c>
      <c r="N6959" t="s">
        <v>5750</v>
      </c>
      <c r="O6959" t="s">
        <v>5874</v>
      </c>
      <c r="P6959" t="s">
        <v>5875</v>
      </c>
      <c r="Q6959" t="s">
        <v>5876</v>
      </c>
      <c r="R6959">
        <v>42099</v>
      </c>
      <c r="S6959" t="s">
        <v>6179</v>
      </c>
      <c r="T6959" t="s">
        <v>6179</v>
      </c>
      <c r="U6959">
        <v>12.79</v>
      </c>
      <c r="V6959" t="s">
        <v>6172</v>
      </c>
      <c r="W6959" t="s">
        <v>5869</v>
      </c>
      <c r="X6959">
        <v>6</v>
      </c>
    </row>
    <row r="6960" spans="1:24" x14ac:dyDescent="0.25">
      <c r="A6960">
        <v>36330</v>
      </c>
      <c r="B6960" t="s">
        <v>4993</v>
      </c>
      <c r="C6960" t="s">
        <v>443</v>
      </c>
      <c r="D6960" t="s">
        <v>6177</v>
      </c>
      <c r="E6960" t="s">
        <v>6192</v>
      </c>
      <c r="F6960">
        <v>27</v>
      </c>
      <c r="G6960" t="s">
        <v>5837</v>
      </c>
      <c r="H6960" t="s">
        <v>5747</v>
      </c>
      <c r="I6960" t="s">
        <v>5748</v>
      </c>
      <c r="J6960">
        <v>2130</v>
      </c>
      <c r="K6960">
        <v>4</v>
      </c>
      <c r="L6960">
        <v>5</v>
      </c>
      <c r="M6960" t="s">
        <v>5749</v>
      </c>
      <c r="N6960" t="s">
        <v>5750</v>
      </c>
      <c r="O6960" t="s">
        <v>5874</v>
      </c>
      <c r="P6960" t="s">
        <v>5875</v>
      </c>
      <c r="Q6960" t="s">
        <v>5876</v>
      </c>
      <c r="R6960">
        <v>42099</v>
      </c>
      <c r="S6960" t="s">
        <v>6179</v>
      </c>
      <c r="T6960" t="s">
        <v>6179</v>
      </c>
      <c r="U6960">
        <v>12.79</v>
      </c>
      <c r="V6960" t="s">
        <v>6172</v>
      </c>
      <c r="W6960" t="s">
        <v>5869</v>
      </c>
      <c r="X6960">
        <v>6</v>
      </c>
    </row>
    <row r="6961" spans="1:24" x14ac:dyDescent="0.25">
      <c r="A6961">
        <v>36817</v>
      </c>
      <c r="B6961" t="s">
        <v>4722</v>
      </c>
      <c r="C6961" t="s">
        <v>443</v>
      </c>
      <c r="D6961" t="s">
        <v>5871</v>
      </c>
      <c r="E6961" t="s">
        <v>6342</v>
      </c>
      <c r="F6961">
        <v>27</v>
      </c>
      <c r="G6961" t="s">
        <v>5837</v>
      </c>
      <c r="H6961" t="s">
        <v>5747</v>
      </c>
      <c r="I6961" t="s">
        <v>5748</v>
      </c>
      <c r="J6961">
        <v>473</v>
      </c>
      <c r="K6961">
        <v>24</v>
      </c>
      <c r="L6961">
        <v>4.3</v>
      </c>
      <c r="M6961" t="s">
        <v>5749</v>
      </c>
      <c r="N6961" t="s">
        <v>5750</v>
      </c>
      <c r="O6961" t="s">
        <v>5874</v>
      </c>
      <c r="P6961" t="s">
        <v>5875</v>
      </c>
      <c r="Q6961" t="s">
        <v>5876</v>
      </c>
      <c r="R6961">
        <v>85841</v>
      </c>
      <c r="S6961" t="s">
        <v>6577</v>
      </c>
      <c r="T6961" t="s">
        <v>6578</v>
      </c>
      <c r="U6961">
        <v>4.24</v>
      </c>
      <c r="V6961" t="s">
        <v>6172</v>
      </c>
      <c r="W6961" t="s">
        <v>5869</v>
      </c>
      <c r="X6961">
        <v>1</v>
      </c>
    </row>
    <row r="6962" spans="1:24" x14ac:dyDescent="0.25">
      <c r="A6962">
        <v>36817</v>
      </c>
      <c r="B6962" t="s">
        <v>4722</v>
      </c>
      <c r="C6962" t="s">
        <v>443</v>
      </c>
      <c r="D6962" t="s">
        <v>5871</v>
      </c>
      <c r="E6962" t="s">
        <v>6342</v>
      </c>
      <c r="F6962">
        <v>27</v>
      </c>
      <c r="G6962" t="s">
        <v>5837</v>
      </c>
      <c r="H6962" t="s">
        <v>5747</v>
      </c>
      <c r="I6962" t="s">
        <v>5748</v>
      </c>
      <c r="J6962">
        <v>473</v>
      </c>
      <c r="K6962">
        <v>24</v>
      </c>
      <c r="L6962">
        <v>4.3</v>
      </c>
      <c r="M6962" t="s">
        <v>5749</v>
      </c>
      <c r="N6962" t="s">
        <v>5750</v>
      </c>
      <c r="O6962" t="s">
        <v>5874</v>
      </c>
      <c r="P6962" t="s">
        <v>5875</v>
      </c>
      <c r="Q6962" t="s">
        <v>5876</v>
      </c>
      <c r="R6962">
        <v>85841</v>
      </c>
      <c r="S6962" t="s">
        <v>6577</v>
      </c>
      <c r="T6962" t="s">
        <v>6578</v>
      </c>
      <c r="U6962">
        <v>4.24</v>
      </c>
      <c r="V6962" t="s">
        <v>6172</v>
      </c>
      <c r="W6962" t="s">
        <v>5869</v>
      </c>
      <c r="X6962">
        <v>1</v>
      </c>
    </row>
    <row r="6963" spans="1:24" x14ac:dyDescent="0.25">
      <c r="A6963">
        <v>37650</v>
      </c>
      <c r="B6963" t="s">
        <v>5130</v>
      </c>
      <c r="C6963" t="s">
        <v>444</v>
      </c>
      <c r="D6963" t="s">
        <v>6161</v>
      </c>
      <c r="E6963" t="s">
        <v>6186</v>
      </c>
      <c r="F6963">
        <v>23</v>
      </c>
      <c r="G6963" t="s">
        <v>6246</v>
      </c>
      <c r="H6963" t="s">
        <v>5791</v>
      </c>
      <c r="I6963" t="s">
        <v>5792</v>
      </c>
      <c r="J6963">
        <v>296</v>
      </c>
      <c r="K6963">
        <v>24</v>
      </c>
      <c r="L6963">
        <v>5</v>
      </c>
      <c r="M6963" t="s">
        <v>5749</v>
      </c>
      <c r="N6963" t="s">
        <v>5750</v>
      </c>
      <c r="O6963" t="s">
        <v>5751</v>
      </c>
      <c r="P6963" t="s">
        <v>6283</v>
      </c>
      <c r="Q6963" t="s">
        <v>6187</v>
      </c>
      <c r="R6963">
        <v>84098</v>
      </c>
      <c r="S6963" t="s">
        <v>6155</v>
      </c>
      <c r="T6963" t="s">
        <v>6156</v>
      </c>
      <c r="U6963">
        <v>3.59</v>
      </c>
      <c r="V6963" t="s">
        <v>6386</v>
      </c>
      <c r="W6963" t="s">
        <v>5756</v>
      </c>
      <c r="X6963">
        <v>1</v>
      </c>
    </row>
    <row r="6964" spans="1:24" x14ac:dyDescent="0.25">
      <c r="A6964">
        <v>38002</v>
      </c>
      <c r="B6964" t="s">
        <v>5145</v>
      </c>
      <c r="C6964" t="s">
        <v>443</v>
      </c>
      <c r="D6964" t="s">
        <v>5871</v>
      </c>
      <c r="E6964" t="s">
        <v>6192</v>
      </c>
      <c r="F6964">
        <v>27</v>
      </c>
      <c r="G6964" t="s">
        <v>5837</v>
      </c>
      <c r="H6964" t="s">
        <v>5747</v>
      </c>
      <c r="I6964" t="s">
        <v>5748</v>
      </c>
      <c r="J6964">
        <v>2840</v>
      </c>
      <c r="K6964">
        <v>3</v>
      </c>
      <c r="L6964">
        <v>5.2</v>
      </c>
      <c r="M6964" t="s">
        <v>5749</v>
      </c>
      <c r="N6964" t="s">
        <v>5750</v>
      </c>
      <c r="O6964" t="s">
        <v>5874</v>
      </c>
      <c r="P6964" t="s">
        <v>5875</v>
      </c>
      <c r="Q6964" t="s">
        <v>5876</v>
      </c>
      <c r="R6964">
        <v>85841</v>
      </c>
      <c r="S6964" t="s">
        <v>6577</v>
      </c>
      <c r="T6964" t="s">
        <v>6578</v>
      </c>
      <c r="U6964">
        <v>16.940000000000001</v>
      </c>
      <c r="V6964" t="s">
        <v>6172</v>
      </c>
      <c r="W6964" t="s">
        <v>5869</v>
      </c>
      <c r="X6964">
        <v>8</v>
      </c>
    </row>
    <row r="6965" spans="1:24" x14ac:dyDescent="0.25">
      <c r="A6965">
        <v>38002</v>
      </c>
      <c r="B6965" t="s">
        <v>5145</v>
      </c>
      <c r="C6965" t="s">
        <v>443</v>
      </c>
      <c r="D6965" t="s">
        <v>5871</v>
      </c>
      <c r="E6965" t="s">
        <v>6192</v>
      </c>
      <c r="F6965">
        <v>27</v>
      </c>
      <c r="G6965" t="s">
        <v>5837</v>
      </c>
      <c r="H6965" t="s">
        <v>5747</v>
      </c>
      <c r="I6965" t="s">
        <v>5748</v>
      </c>
      <c r="J6965">
        <v>2840</v>
      </c>
      <c r="K6965">
        <v>3</v>
      </c>
      <c r="L6965">
        <v>5.2</v>
      </c>
      <c r="M6965" t="s">
        <v>5749</v>
      </c>
      <c r="N6965" t="s">
        <v>5750</v>
      </c>
      <c r="O6965" t="s">
        <v>5874</v>
      </c>
      <c r="P6965" t="s">
        <v>5875</v>
      </c>
      <c r="Q6965" t="s">
        <v>5876</v>
      </c>
      <c r="R6965">
        <v>85841</v>
      </c>
      <c r="S6965" t="s">
        <v>6577</v>
      </c>
      <c r="T6965" t="s">
        <v>6578</v>
      </c>
      <c r="U6965">
        <v>16.940000000000001</v>
      </c>
      <c r="V6965" t="s">
        <v>6172</v>
      </c>
      <c r="W6965" t="s">
        <v>5869</v>
      </c>
      <c r="X6965">
        <v>8</v>
      </c>
    </row>
    <row r="6966" spans="1:24" x14ac:dyDescent="0.25">
      <c r="A6966">
        <v>36475</v>
      </c>
      <c r="B6966" t="s">
        <v>4721</v>
      </c>
      <c r="C6966" t="s">
        <v>443</v>
      </c>
      <c r="D6966" t="s">
        <v>5871</v>
      </c>
      <c r="E6966" t="s">
        <v>6167</v>
      </c>
      <c r="F6966">
        <v>27</v>
      </c>
      <c r="G6966" t="s">
        <v>5837</v>
      </c>
      <c r="H6966" t="s">
        <v>5747</v>
      </c>
      <c r="I6966" t="s">
        <v>5748</v>
      </c>
      <c r="J6966">
        <v>473</v>
      </c>
      <c r="K6966">
        <v>24</v>
      </c>
      <c r="L6966">
        <v>5</v>
      </c>
      <c r="M6966" t="s">
        <v>5749</v>
      </c>
      <c r="N6966" t="s">
        <v>5750</v>
      </c>
      <c r="O6966" t="s">
        <v>5874</v>
      </c>
      <c r="P6966" t="s">
        <v>5875</v>
      </c>
      <c r="Q6966" t="s">
        <v>5876</v>
      </c>
      <c r="R6966">
        <v>86613</v>
      </c>
      <c r="S6966" t="s">
        <v>6449</v>
      </c>
      <c r="T6966" t="s">
        <v>6449</v>
      </c>
      <c r="U6966">
        <v>5.05</v>
      </c>
      <c r="V6966" t="s">
        <v>6172</v>
      </c>
      <c r="W6966" t="s">
        <v>5869</v>
      </c>
      <c r="X6966">
        <v>1</v>
      </c>
    </row>
    <row r="6967" spans="1:24" x14ac:dyDescent="0.25">
      <c r="A6967">
        <v>36475</v>
      </c>
      <c r="B6967" t="s">
        <v>4721</v>
      </c>
      <c r="C6967" t="s">
        <v>443</v>
      </c>
      <c r="D6967" t="s">
        <v>5871</v>
      </c>
      <c r="E6967" t="s">
        <v>6167</v>
      </c>
      <c r="F6967">
        <v>27</v>
      </c>
      <c r="G6967" t="s">
        <v>5837</v>
      </c>
      <c r="H6967" t="s">
        <v>5747</v>
      </c>
      <c r="I6967" t="s">
        <v>5748</v>
      </c>
      <c r="J6967">
        <v>473</v>
      </c>
      <c r="K6967">
        <v>24</v>
      </c>
      <c r="L6967">
        <v>5</v>
      </c>
      <c r="M6967" t="s">
        <v>5749</v>
      </c>
      <c r="N6967" t="s">
        <v>5750</v>
      </c>
      <c r="O6967" t="s">
        <v>5874</v>
      </c>
      <c r="P6967" t="s">
        <v>5875</v>
      </c>
      <c r="Q6967" t="s">
        <v>5876</v>
      </c>
      <c r="R6967">
        <v>86613</v>
      </c>
      <c r="S6967" t="s">
        <v>6449</v>
      </c>
      <c r="T6967" t="s">
        <v>6449</v>
      </c>
      <c r="U6967">
        <v>5.05</v>
      </c>
      <c r="V6967" t="s">
        <v>6172</v>
      </c>
      <c r="W6967" t="s">
        <v>5869</v>
      </c>
      <c r="X6967">
        <v>1</v>
      </c>
    </row>
    <row r="6968" spans="1:24" x14ac:dyDescent="0.25">
      <c r="A6968">
        <v>37795</v>
      </c>
      <c r="B6968" t="s">
        <v>5164</v>
      </c>
      <c r="C6968" t="s">
        <v>443</v>
      </c>
      <c r="D6968" t="s">
        <v>5871</v>
      </c>
      <c r="E6968" t="s">
        <v>6192</v>
      </c>
      <c r="F6968">
        <v>27</v>
      </c>
      <c r="G6968" t="s">
        <v>5837</v>
      </c>
      <c r="H6968" t="s">
        <v>5747</v>
      </c>
      <c r="I6968" t="s">
        <v>5748</v>
      </c>
      <c r="J6968">
        <v>473</v>
      </c>
      <c r="K6968">
        <v>24</v>
      </c>
      <c r="L6968">
        <v>4.3</v>
      </c>
      <c r="M6968" t="s">
        <v>5749</v>
      </c>
      <c r="N6968" t="s">
        <v>5750</v>
      </c>
      <c r="O6968" t="s">
        <v>5874</v>
      </c>
      <c r="P6968" t="s">
        <v>5875</v>
      </c>
      <c r="Q6968" t="s">
        <v>5876</v>
      </c>
      <c r="R6968">
        <v>85841</v>
      </c>
      <c r="S6968" t="s">
        <v>6577</v>
      </c>
      <c r="T6968" t="s">
        <v>6578</v>
      </c>
      <c r="U6968">
        <v>4.24</v>
      </c>
      <c r="V6968" t="s">
        <v>6172</v>
      </c>
      <c r="W6968" t="s">
        <v>5869</v>
      </c>
      <c r="X6968">
        <v>1</v>
      </c>
    </row>
    <row r="6969" spans="1:24" x14ac:dyDescent="0.25">
      <c r="A6969">
        <v>37795</v>
      </c>
      <c r="B6969" t="s">
        <v>5164</v>
      </c>
      <c r="C6969" t="s">
        <v>443</v>
      </c>
      <c r="D6969" t="s">
        <v>5871</v>
      </c>
      <c r="E6969" t="s">
        <v>6192</v>
      </c>
      <c r="F6969">
        <v>27</v>
      </c>
      <c r="G6969" t="s">
        <v>5837</v>
      </c>
      <c r="H6969" t="s">
        <v>5747</v>
      </c>
      <c r="I6969" t="s">
        <v>5748</v>
      </c>
      <c r="J6969">
        <v>473</v>
      </c>
      <c r="K6969">
        <v>24</v>
      </c>
      <c r="L6969">
        <v>4.3</v>
      </c>
      <c r="M6969" t="s">
        <v>5749</v>
      </c>
      <c r="N6969" t="s">
        <v>5750</v>
      </c>
      <c r="O6969" t="s">
        <v>5874</v>
      </c>
      <c r="P6969" t="s">
        <v>5875</v>
      </c>
      <c r="Q6969" t="s">
        <v>5876</v>
      </c>
      <c r="R6969">
        <v>85841</v>
      </c>
      <c r="S6969" t="s">
        <v>6577</v>
      </c>
      <c r="T6969" t="s">
        <v>6578</v>
      </c>
      <c r="U6969">
        <v>4.24</v>
      </c>
      <c r="V6969" t="s">
        <v>6172</v>
      </c>
      <c r="W6969" t="s">
        <v>5869</v>
      </c>
      <c r="X6969">
        <v>1</v>
      </c>
    </row>
    <row r="6970" spans="1:24" x14ac:dyDescent="0.25">
      <c r="A6970">
        <v>36833</v>
      </c>
      <c r="B6970" t="s">
        <v>4723</v>
      </c>
      <c r="C6970" t="s">
        <v>443</v>
      </c>
      <c r="D6970" t="s">
        <v>5871</v>
      </c>
      <c r="E6970" t="s">
        <v>6192</v>
      </c>
      <c r="F6970">
        <v>27</v>
      </c>
      <c r="G6970" t="s">
        <v>5837</v>
      </c>
      <c r="H6970" t="s">
        <v>5747</v>
      </c>
      <c r="I6970" t="s">
        <v>5748</v>
      </c>
      <c r="J6970">
        <v>473</v>
      </c>
      <c r="K6970">
        <v>24</v>
      </c>
      <c r="L6970">
        <v>5</v>
      </c>
      <c r="M6970" t="s">
        <v>5749</v>
      </c>
      <c r="N6970" t="s">
        <v>5750</v>
      </c>
      <c r="O6970" t="s">
        <v>5874</v>
      </c>
      <c r="P6970" t="s">
        <v>5875</v>
      </c>
      <c r="Q6970" t="s">
        <v>5876</v>
      </c>
      <c r="R6970">
        <v>85841</v>
      </c>
      <c r="S6970" t="s">
        <v>6577</v>
      </c>
      <c r="T6970" t="s">
        <v>6578</v>
      </c>
      <c r="U6970">
        <v>3.24</v>
      </c>
      <c r="V6970" t="s">
        <v>6172</v>
      </c>
      <c r="W6970" t="s">
        <v>5869</v>
      </c>
      <c r="X6970">
        <v>1</v>
      </c>
    </row>
    <row r="6971" spans="1:24" x14ac:dyDescent="0.25">
      <c r="A6971">
        <v>36833</v>
      </c>
      <c r="B6971" t="s">
        <v>4723</v>
      </c>
      <c r="C6971" t="s">
        <v>443</v>
      </c>
      <c r="D6971" t="s">
        <v>5871</v>
      </c>
      <c r="E6971" t="s">
        <v>6192</v>
      </c>
      <c r="F6971">
        <v>27</v>
      </c>
      <c r="G6971" t="s">
        <v>5837</v>
      </c>
      <c r="H6971" t="s">
        <v>5747</v>
      </c>
      <c r="I6971" t="s">
        <v>5748</v>
      </c>
      <c r="J6971">
        <v>473</v>
      </c>
      <c r="K6971">
        <v>24</v>
      </c>
      <c r="L6971">
        <v>5</v>
      </c>
      <c r="M6971" t="s">
        <v>5749</v>
      </c>
      <c r="N6971" t="s">
        <v>5750</v>
      </c>
      <c r="O6971" t="s">
        <v>5874</v>
      </c>
      <c r="P6971" t="s">
        <v>5875</v>
      </c>
      <c r="Q6971" t="s">
        <v>5876</v>
      </c>
      <c r="R6971">
        <v>85841</v>
      </c>
      <c r="S6971" t="s">
        <v>6577</v>
      </c>
      <c r="T6971" t="s">
        <v>6578</v>
      </c>
      <c r="U6971">
        <v>3.24</v>
      </c>
      <c r="V6971" t="s">
        <v>6172</v>
      </c>
      <c r="W6971" t="s">
        <v>5869</v>
      </c>
      <c r="X6971">
        <v>1</v>
      </c>
    </row>
    <row r="6972" spans="1:24" x14ac:dyDescent="0.25">
      <c r="A6972">
        <v>37637</v>
      </c>
      <c r="B6972" t="s">
        <v>5122</v>
      </c>
      <c r="C6972" t="s">
        <v>444</v>
      </c>
      <c r="D6972" t="s">
        <v>6161</v>
      </c>
      <c r="E6972" t="s">
        <v>6475</v>
      </c>
      <c r="F6972">
        <v>10</v>
      </c>
      <c r="G6972" t="s">
        <v>5767</v>
      </c>
      <c r="H6972" t="s">
        <v>5747</v>
      </c>
      <c r="I6972" t="s">
        <v>5748</v>
      </c>
      <c r="J6972">
        <v>2130</v>
      </c>
      <c r="K6972">
        <v>4</v>
      </c>
      <c r="L6972">
        <v>5</v>
      </c>
      <c r="M6972" t="s">
        <v>5749</v>
      </c>
      <c r="N6972" t="s">
        <v>5750</v>
      </c>
      <c r="O6972" t="s">
        <v>5790</v>
      </c>
      <c r="P6972" t="s">
        <v>6163</v>
      </c>
      <c r="Q6972" t="s">
        <v>6473</v>
      </c>
      <c r="R6972">
        <v>80078</v>
      </c>
      <c r="S6972" t="s">
        <v>6736</v>
      </c>
      <c r="T6972" t="s">
        <v>6179</v>
      </c>
      <c r="U6972">
        <v>13.99</v>
      </c>
      <c r="V6972" t="s">
        <v>6172</v>
      </c>
      <c r="W6972" t="s">
        <v>5869</v>
      </c>
      <c r="X6972">
        <v>6</v>
      </c>
    </row>
    <row r="6973" spans="1:24" x14ac:dyDescent="0.25">
      <c r="A6973">
        <v>36949</v>
      </c>
      <c r="B6973" t="s">
        <v>4964</v>
      </c>
      <c r="C6973" t="s">
        <v>443</v>
      </c>
      <c r="D6973" t="s">
        <v>5871</v>
      </c>
      <c r="E6973" t="s">
        <v>6192</v>
      </c>
      <c r="F6973">
        <v>27</v>
      </c>
      <c r="G6973" t="s">
        <v>5837</v>
      </c>
      <c r="H6973" t="s">
        <v>5747</v>
      </c>
      <c r="I6973" t="s">
        <v>5748</v>
      </c>
      <c r="J6973">
        <v>473</v>
      </c>
      <c r="K6973">
        <v>24</v>
      </c>
      <c r="L6973">
        <v>5</v>
      </c>
      <c r="M6973" t="s">
        <v>5749</v>
      </c>
      <c r="N6973" t="s">
        <v>5750</v>
      </c>
      <c r="O6973" t="s">
        <v>5874</v>
      </c>
      <c r="P6973" t="s">
        <v>5875</v>
      </c>
      <c r="Q6973" t="s">
        <v>5876</v>
      </c>
      <c r="R6973">
        <v>86613</v>
      </c>
      <c r="S6973" t="s">
        <v>6449</v>
      </c>
      <c r="T6973" t="s">
        <v>6449</v>
      </c>
      <c r="U6973">
        <v>3.57</v>
      </c>
      <c r="V6973" t="s">
        <v>6172</v>
      </c>
      <c r="W6973" t="s">
        <v>5869</v>
      </c>
      <c r="X6973">
        <v>1</v>
      </c>
    </row>
    <row r="6974" spans="1:24" x14ac:dyDescent="0.25">
      <c r="A6974">
        <v>36949</v>
      </c>
      <c r="B6974" t="s">
        <v>4964</v>
      </c>
      <c r="C6974" t="s">
        <v>443</v>
      </c>
      <c r="D6974" t="s">
        <v>5871</v>
      </c>
      <c r="E6974" t="s">
        <v>6192</v>
      </c>
      <c r="F6974">
        <v>27</v>
      </c>
      <c r="G6974" t="s">
        <v>5837</v>
      </c>
      <c r="H6974" t="s">
        <v>5747</v>
      </c>
      <c r="I6974" t="s">
        <v>5748</v>
      </c>
      <c r="J6974">
        <v>473</v>
      </c>
      <c r="K6974">
        <v>24</v>
      </c>
      <c r="L6974">
        <v>5</v>
      </c>
      <c r="M6974" t="s">
        <v>5749</v>
      </c>
      <c r="N6974" t="s">
        <v>5750</v>
      </c>
      <c r="O6974" t="s">
        <v>5874</v>
      </c>
      <c r="P6974" t="s">
        <v>5875</v>
      </c>
      <c r="Q6974" t="s">
        <v>5876</v>
      </c>
      <c r="R6974">
        <v>86613</v>
      </c>
      <c r="S6974" t="s">
        <v>6449</v>
      </c>
      <c r="T6974" t="s">
        <v>6449</v>
      </c>
      <c r="U6974">
        <v>3.57</v>
      </c>
      <c r="V6974" t="s">
        <v>6172</v>
      </c>
      <c r="W6974" t="s">
        <v>5869</v>
      </c>
      <c r="X6974">
        <v>1</v>
      </c>
    </row>
    <row r="6975" spans="1:24" x14ac:dyDescent="0.25">
      <c r="A6975">
        <v>37279</v>
      </c>
      <c r="B6975" t="s">
        <v>4937</v>
      </c>
      <c r="C6975" t="s">
        <v>441</v>
      </c>
      <c r="D6975" t="s">
        <v>5798</v>
      </c>
      <c r="E6975" t="s">
        <v>5881</v>
      </c>
      <c r="F6975">
        <v>20</v>
      </c>
      <c r="G6975" t="s">
        <v>5746</v>
      </c>
      <c r="H6975" t="s">
        <v>5747</v>
      </c>
      <c r="I6975" t="s">
        <v>5748</v>
      </c>
      <c r="J6975">
        <v>750</v>
      </c>
      <c r="K6975">
        <v>12</v>
      </c>
      <c r="L6975">
        <v>30</v>
      </c>
      <c r="M6975" t="s">
        <v>5759</v>
      </c>
      <c r="N6975" t="s">
        <v>5908</v>
      </c>
      <c r="O6975" t="s">
        <v>5790</v>
      </c>
      <c r="P6975" t="s">
        <v>5762</v>
      </c>
      <c r="Q6975" t="s">
        <v>5883</v>
      </c>
      <c r="R6975">
        <v>42498</v>
      </c>
      <c r="S6975" t="s">
        <v>5880</v>
      </c>
      <c r="T6975" t="s">
        <v>5784</v>
      </c>
      <c r="U6975">
        <v>32.99</v>
      </c>
      <c r="V6975" t="s">
        <v>5755</v>
      </c>
      <c r="W6975" t="s">
        <v>5765</v>
      </c>
      <c r="X6975">
        <v>1</v>
      </c>
    </row>
    <row r="6976" spans="1:24" x14ac:dyDescent="0.25">
      <c r="A6976">
        <v>37572</v>
      </c>
      <c r="B6976" t="s">
        <v>5135</v>
      </c>
      <c r="C6976" t="s">
        <v>444</v>
      </c>
      <c r="D6976" t="s">
        <v>6161</v>
      </c>
      <c r="E6976" t="s">
        <v>6186</v>
      </c>
      <c r="F6976">
        <v>10</v>
      </c>
      <c r="G6976" t="s">
        <v>5767</v>
      </c>
      <c r="H6976" t="s">
        <v>5791</v>
      </c>
      <c r="I6976" t="s">
        <v>5792</v>
      </c>
      <c r="J6976">
        <v>2130</v>
      </c>
      <c r="K6976">
        <v>4</v>
      </c>
      <c r="L6976">
        <v>7</v>
      </c>
      <c r="M6976" t="s">
        <v>5759</v>
      </c>
      <c r="N6976" t="s">
        <v>5908</v>
      </c>
      <c r="O6976" t="s">
        <v>5790</v>
      </c>
      <c r="P6976" t="s">
        <v>6163</v>
      </c>
      <c r="Q6976" t="s">
        <v>6187</v>
      </c>
      <c r="R6976">
        <v>42498</v>
      </c>
      <c r="S6976" t="s">
        <v>5880</v>
      </c>
      <c r="T6976" t="s">
        <v>5784</v>
      </c>
      <c r="U6976">
        <v>15.99</v>
      </c>
      <c r="V6976" t="s">
        <v>6172</v>
      </c>
      <c r="W6976" t="s">
        <v>5765</v>
      </c>
      <c r="X6976">
        <v>6</v>
      </c>
    </row>
    <row r="6977" spans="1:24" x14ac:dyDescent="0.25">
      <c r="A6977">
        <v>36950</v>
      </c>
      <c r="B6977" t="s">
        <v>4963</v>
      </c>
      <c r="C6977" t="s">
        <v>443</v>
      </c>
      <c r="D6977" t="s">
        <v>5871</v>
      </c>
      <c r="E6977" t="s">
        <v>6167</v>
      </c>
      <c r="F6977">
        <v>27</v>
      </c>
      <c r="G6977" t="s">
        <v>5837</v>
      </c>
      <c r="H6977" t="s">
        <v>5747</v>
      </c>
      <c r="I6977" t="s">
        <v>5748</v>
      </c>
      <c r="J6977">
        <v>355</v>
      </c>
      <c r="K6977">
        <v>24</v>
      </c>
      <c r="L6977">
        <v>4.8</v>
      </c>
      <c r="M6977" t="s">
        <v>5749</v>
      </c>
      <c r="N6977" t="s">
        <v>5750</v>
      </c>
      <c r="O6977" t="s">
        <v>5874</v>
      </c>
      <c r="P6977" t="s">
        <v>5875</v>
      </c>
      <c r="Q6977" t="s">
        <v>5876</v>
      </c>
      <c r="R6977">
        <v>86613</v>
      </c>
      <c r="S6977" t="s">
        <v>6449</v>
      </c>
      <c r="T6977" t="s">
        <v>6449</v>
      </c>
      <c r="U6977">
        <v>6</v>
      </c>
      <c r="V6977" t="s">
        <v>6172</v>
      </c>
      <c r="W6977" t="s">
        <v>5869</v>
      </c>
      <c r="X6977">
        <v>1</v>
      </c>
    </row>
    <row r="6978" spans="1:24" x14ac:dyDescent="0.25">
      <c r="A6978">
        <v>36950</v>
      </c>
      <c r="B6978" t="s">
        <v>4963</v>
      </c>
      <c r="C6978" t="s">
        <v>443</v>
      </c>
      <c r="D6978" t="s">
        <v>5871</v>
      </c>
      <c r="E6978" t="s">
        <v>6167</v>
      </c>
      <c r="F6978">
        <v>27</v>
      </c>
      <c r="G6978" t="s">
        <v>5837</v>
      </c>
      <c r="H6978" t="s">
        <v>5747</v>
      </c>
      <c r="I6978" t="s">
        <v>5748</v>
      </c>
      <c r="J6978">
        <v>355</v>
      </c>
      <c r="K6978">
        <v>24</v>
      </c>
      <c r="L6978">
        <v>4.8</v>
      </c>
      <c r="M6978" t="s">
        <v>5749</v>
      </c>
      <c r="N6978" t="s">
        <v>5750</v>
      </c>
      <c r="O6978" t="s">
        <v>5874</v>
      </c>
      <c r="P6978" t="s">
        <v>5875</v>
      </c>
      <c r="Q6978" t="s">
        <v>5876</v>
      </c>
      <c r="R6978">
        <v>86613</v>
      </c>
      <c r="S6978" t="s">
        <v>6449</v>
      </c>
      <c r="T6978" t="s">
        <v>6449</v>
      </c>
      <c r="U6978">
        <v>6</v>
      </c>
      <c r="V6978" t="s">
        <v>6172</v>
      </c>
      <c r="W6978" t="s">
        <v>5869</v>
      </c>
      <c r="X6978">
        <v>1</v>
      </c>
    </row>
    <row r="6979" spans="1:24" x14ac:dyDescent="0.25">
      <c r="A6979">
        <v>36952</v>
      </c>
      <c r="B6979" t="s">
        <v>4962</v>
      </c>
      <c r="C6979" t="s">
        <v>443</v>
      </c>
      <c r="D6979" t="s">
        <v>5871</v>
      </c>
      <c r="E6979" t="s">
        <v>6190</v>
      </c>
      <c r="F6979">
        <v>27</v>
      </c>
      <c r="G6979" t="s">
        <v>5837</v>
      </c>
      <c r="H6979" t="s">
        <v>5747</v>
      </c>
      <c r="I6979" t="s">
        <v>5748</v>
      </c>
      <c r="J6979">
        <v>355</v>
      </c>
      <c r="K6979">
        <v>24</v>
      </c>
      <c r="L6979">
        <v>3.8</v>
      </c>
      <c r="M6979" t="s">
        <v>5749</v>
      </c>
      <c r="N6979" t="s">
        <v>5750</v>
      </c>
      <c r="O6979" t="s">
        <v>5874</v>
      </c>
      <c r="P6979" t="s">
        <v>5875</v>
      </c>
      <c r="Q6979" t="s">
        <v>5876</v>
      </c>
      <c r="R6979">
        <v>86613</v>
      </c>
      <c r="S6979" t="s">
        <v>6449</v>
      </c>
      <c r="T6979" t="s">
        <v>6449</v>
      </c>
      <c r="U6979">
        <v>6</v>
      </c>
      <c r="V6979" t="s">
        <v>6172</v>
      </c>
      <c r="W6979" t="s">
        <v>5869</v>
      </c>
      <c r="X6979">
        <v>1</v>
      </c>
    </row>
    <row r="6980" spans="1:24" x14ac:dyDescent="0.25">
      <c r="A6980">
        <v>36952</v>
      </c>
      <c r="B6980" t="s">
        <v>4962</v>
      </c>
      <c r="C6980" t="s">
        <v>443</v>
      </c>
      <c r="D6980" t="s">
        <v>5871</v>
      </c>
      <c r="E6980" t="s">
        <v>6190</v>
      </c>
      <c r="F6980">
        <v>27</v>
      </c>
      <c r="G6980" t="s">
        <v>5837</v>
      </c>
      <c r="H6980" t="s">
        <v>5747</v>
      </c>
      <c r="I6980" t="s">
        <v>5748</v>
      </c>
      <c r="J6980">
        <v>355</v>
      </c>
      <c r="K6980">
        <v>24</v>
      </c>
      <c r="L6980">
        <v>3.8</v>
      </c>
      <c r="M6980" t="s">
        <v>5749</v>
      </c>
      <c r="N6980" t="s">
        <v>5750</v>
      </c>
      <c r="O6980" t="s">
        <v>5874</v>
      </c>
      <c r="P6980" t="s">
        <v>5875</v>
      </c>
      <c r="Q6980" t="s">
        <v>5876</v>
      </c>
      <c r="R6980">
        <v>86613</v>
      </c>
      <c r="S6980" t="s">
        <v>6449</v>
      </c>
      <c r="T6980" t="s">
        <v>6449</v>
      </c>
      <c r="U6980">
        <v>6</v>
      </c>
      <c r="V6980" t="s">
        <v>6172</v>
      </c>
      <c r="W6980" t="s">
        <v>5869</v>
      </c>
      <c r="X6980">
        <v>1</v>
      </c>
    </row>
    <row r="6981" spans="1:24" x14ac:dyDescent="0.25">
      <c r="A6981">
        <v>36951</v>
      </c>
      <c r="B6981" t="s">
        <v>5016</v>
      </c>
      <c r="C6981" t="s">
        <v>442</v>
      </c>
      <c r="D6981" t="s">
        <v>6035</v>
      </c>
      <c r="E6981" t="s">
        <v>5975</v>
      </c>
      <c r="F6981">
        <v>20</v>
      </c>
      <c r="G6981" t="s">
        <v>5746</v>
      </c>
      <c r="H6981" t="s">
        <v>5747</v>
      </c>
      <c r="I6981" t="s">
        <v>5748</v>
      </c>
      <c r="J6981">
        <v>750</v>
      </c>
      <c r="K6981">
        <v>12</v>
      </c>
      <c r="L6981">
        <v>13.5</v>
      </c>
      <c r="M6981" t="s">
        <v>5759</v>
      </c>
      <c r="N6981" t="s">
        <v>5976</v>
      </c>
      <c r="O6981" t="s">
        <v>5761</v>
      </c>
      <c r="P6981" t="s">
        <v>5916</v>
      </c>
      <c r="Q6981" t="s">
        <v>5977</v>
      </c>
      <c r="R6981">
        <v>69433</v>
      </c>
      <c r="S6981" t="s">
        <v>6117</v>
      </c>
      <c r="T6981" t="s">
        <v>5968</v>
      </c>
      <c r="U6981">
        <v>15.99</v>
      </c>
      <c r="V6981" t="s">
        <v>5755</v>
      </c>
      <c r="W6981" t="s">
        <v>5765</v>
      </c>
      <c r="X6981">
        <v>1</v>
      </c>
    </row>
    <row r="6982" spans="1:24" x14ac:dyDescent="0.25">
      <c r="A6982">
        <v>35632</v>
      </c>
      <c r="B6982" t="s">
        <v>4508</v>
      </c>
      <c r="C6982" t="s">
        <v>442</v>
      </c>
      <c r="D6982" t="s">
        <v>5886</v>
      </c>
      <c r="E6982" t="s">
        <v>498</v>
      </c>
      <c r="F6982">
        <v>20</v>
      </c>
      <c r="G6982" t="s">
        <v>5746</v>
      </c>
      <c r="H6982" t="s">
        <v>5747</v>
      </c>
      <c r="I6982" t="s">
        <v>5748</v>
      </c>
      <c r="J6982">
        <v>750</v>
      </c>
      <c r="K6982">
        <v>6</v>
      </c>
      <c r="L6982">
        <v>5.5</v>
      </c>
      <c r="M6982" t="s">
        <v>5759</v>
      </c>
      <c r="N6982" t="s">
        <v>5835</v>
      </c>
      <c r="O6982" t="s">
        <v>5790</v>
      </c>
      <c r="P6982" t="s">
        <v>5988</v>
      </c>
      <c r="Q6982" t="s">
        <v>5979</v>
      </c>
      <c r="R6982">
        <v>62171</v>
      </c>
      <c r="S6982" t="s">
        <v>5978</v>
      </c>
      <c r="T6982" t="s">
        <v>5899</v>
      </c>
      <c r="U6982">
        <v>19.989999999999998</v>
      </c>
      <c r="V6982" t="s">
        <v>5755</v>
      </c>
      <c r="W6982" t="s">
        <v>5765</v>
      </c>
      <c r="X6982">
        <v>1</v>
      </c>
    </row>
    <row r="6983" spans="1:24" x14ac:dyDescent="0.25">
      <c r="A6983">
        <v>36953</v>
      </c>
      <c r="B6983" t="s">
        <v>4961</v>
      </c>
      <c r="C6983" t="s">
        <v>443</v>
      </c>
      <c r="D6983" t="s">
        <v>5871</v>
      </c>
      <c r="E6983" t="s">
        <v>5872</v>
      </c>
      <c r="F6983">
        <v>27</v>
      </c>
      <c r="G6983" t="s">
        <v>5837</v>
      </c>
      <c r="H6983" t="s">
        <v>5747</v>
      </c>
      <c r="I6983" t="s">
        <v>5748</v>
      </c>
      <c r="J6983">
        <v>355</v>
      </c>
      <c r="K6983">
        <v>24</v>
      </c>
      <c r="L6983">
        <v>6</v>
      </c>
      <c r="M6983" t="s">
        <v>5749</v>
      </c>
      <c r="N6983" t="s">
        <v>5750</v>
      </c>
      <c r="O6983" t="s">
        <v>5874</v>
      </c>
      <c r="P6983" t="s">
        <v>5875</v>
      </c>
      <c r="Q6983" t="s">
        <v>5876</v>
      </c>
      <c r="R6983">
        <v>86613</v>
      </c>
      <c r="S6983" t="s">
        <v>6449</v>
      </c>
      <c r="T6983" t="s">
        <v>6449</v>
      </c>
      <c r="U6983">
        <v>6</v>
      </c>
      <c r="V6983" t="s">
        <v>6172</v>
      </c>
      <c r="W6983" t="s">
        <v>5869</v>
      </c>
      <c r="X6983">
        <v>1</v>
      </c>
    </row>
    <row r="6984" spans="1:24" x14ac:dyDescent="0.25">
      <c r="A6984">
        <v>36953</v>
      </c>
      <c r="B6984" t="s">
        <v>4961</v>
      </c>
      <c r="C6984" t="s">
        <v>443</v>
      </c>
      <c r="D6984" t="s">
        <v>5871</v>
      </c>
      <c r="E6984" t="s">
        <v>5872</v>
      </c>
      <c r="F6984">
        <v>27</v>
      </c>
      <c r="G6984" t="s">
        <v>5837</v>
      </c>
      <c r="H6984" t="s">
        <v>5747</v>
      </c>
      <c r="I6984" t="s">
        <v>5748</v>
      </c>
      <c r="J6984">
        <v>355</v>
      </c>
      <c r="K6984">
        <v>24</v>
      </c>
      <c r="L6984">
        <v>6</v>
      </c>
      <c r="M6984" t="s">
        <v>5749</v>
      </c>
      <c r="N6984" t="s">
        <v>5750</v>
      </c>
      <c r="O6984" t="s">
        <v>5874</v>
      </c>
      <c r="P6984" t="s">
        <v>5875</v>
      </c>
      <c r="Q6984" t="s">
        <v>5876</v>
      </c>
      <c r="R6984">
        <v>86613</v>
      </c>
      <c r="S6984" t="s">
        <v>6449</v>
      </c>
      <c r="T6984" t="s">
        <v>6449</v>
      </c>
      <c r="U6984">
        <v>6</v>
      </c>
      <c r="V6984" t="s">
        <v>6172</v>
      </c>
      <c r="W6984" t="s">
        <v>5869</v>
      </c>
      <c r="X6984">
        <v>1</v>
      </c>
    </row>
    <row r="6985" spans="1:24" x14ac:dyDescent="0.25">
      <c r="A6985">
        <v>36954</v>
      </c>
      <c r="B6985" t="s">
        <v>4960</v>
      </c>
      <c r="C6985" t="s">
        <v>443</v>
      </c>
      <c r="D6985" t="s">
        <v>5871</v>
      </c>
      <c r="E6985" t="s">
        <v>6192</v>
      </c>
      <c r="F6985">
        <v>27</v>
      </c>
      <c r="G6985" t="s">
        <v>5837</v>
      </c>
      <c r="H6985" t="s">
        <v>5747</v>
      </c>
      <c r="I6985" t="s">
        <v>5748</v>
      </c>
      <c r="J6985">
        <v>355</v>
      </c>
      <c r="K6985">
        <v>24</v>
      </c>
      <c r="L6985">
        <v>4.3</v>
      </c>
      <c r="M6985" t="s">
        <v>5749</v>
      </c>
      <c r="N6985" t="s">
        <v>5750</v>
      </c>
      <c r="O6985" t="s">
        <v>5874</v>
      </c>
      <c r="P6985" t="s">
        <v>5875</v>
      </c>
      <c r="Q6985" t="s">
        <v>5876</v>
      </c>
      <c r="R6985">
        <v>86613</v>
      </c>
      <c r="S6985" t="s">
        <v>6449</v>
      </c>
      <c r="T6985" t="s">
        <v>6449</v>
      </c>
      <c r="U6985">
        <v>6</v>
      </c>
      <c r="V6985" t="s">
        <v>6172</v>
      </c>
      <c r="W6985" t="s">
        <v>5869</v>
      </c>
      <c r="X6985">
        <v>1</v>
      </c>
    </row>
    <row r="6986" spans="1:24" x14ac:dyDescent="0.25">
      <c r="A6986">
        <v>36954</v>
      </c>
      <c r="B6986" t="s">
        <v>4960</v>
      </c>
      <c r="C6986" t="s">
        <v>443</v>
      </c>
      <c r="D6986" t="s">
        <v>5871</v>
      </c>
      <c r="E6986" t="s">
        <v>6192</v>
      </c>
      <c r="F6986">
        <v>27</v>
      </c>
      <c r="G6986" t="s">
        <v>5837</v>
      </c>
      <c r="H6986" t="s">
        <v>5747</v>
      </c>
      <c r="I6986" t="s">
        <v>5748</v>
      </c>
      <c r="J6986">
        <v>355</v>
      </c>
      <c r="K6986">
        <v>24</v>
      </c>
      <c r="L6986">
        <v>4.3</v>
      </c>
      <c r="M6986" t="s">
        <v>5749</v>
      </c>
      <c r="N6986" t="s">
        <v>5750</v>
      </c>
      <c r="O6986" t="s">
        <v>5874</v>
      </c>
      <c r="P6986" t="s">
        <v>5875</v>
      </c>
      <c r="Q6986" t="s">
        <v>5876</v>
      </c>
      <c r="R6986">
        <v>86613</v>
      </c>
      <c r="S6986" t="s">
        <v>6449</v>
      </c>
      <c r="T6986" t="s">
        <v>6449</v>
      </c>
      <c r="U6986">
        <v>6</v>
      </c>
      <c r="V6986" t="s">
        <v>6172</v>
      </c>
      <c r="W6986" t="s">
        <v>5869</v>
      </c>
      <c r="X6986">
        <v>1</v>
      </c>
    </row>
    <row r="6987" spans="1:24" x14ac:dyDescent="0.25">
      <c r="A6987">
        <v>35644</v>
      </c>
      <c r="B6987" t="s">
        <v>4517</v>
      </c>
      <c r="C6987" t="s">
        <v>442</v>
      </c>
      <c r="D6987" t="s">
        <v>5886</v>
      </c>
      <c r="E6987" t="s">
        <v>6048</v>
      </c>
      <c r="F6987">
        <v>20</v>
      </c>
      <c r="G6987" t="s">
        <v>5746</v>
      </c>
      <c r="H6987" t="s">
        <v>5747</v>
      </c>
      <c r="I6987" t="s">
        <v>5748</v>
      </c>
      <c r="J6987">
        <v>750</v>
      </c>
      <c r="K6987">
        <v>6</v>
      </c>
      <c r="L6987">
        <v>13</v>
      </c>
      <c r="M6987" t="s">
        <v>5759</v>
      </c>
      <c r="N6987" t="s">
        <v>5781</v>
      </c>
      <c r="O6987" t="s">
        <v>5790</v>
      </c>
      <c r="P6987" t="s">
        <v>5988</v>
      </c>
      <c r="Q6987" t="s">
        <v>5986</v>
      </c>
      <c r="R6987">
        <v>42113</v>
      </c>
      <c r="S6987" t="s">
        <v>6247</v>
      </c>
      <c r="T6987" t="s">
        <v>6012</v>
      </c>
      <c r="U6987">
        <v>19.989999999999998</v>
      </c>
      <c r="V6987" t="s">
        <v>5755</v>
      </c>
      <c r="W6987" t="s">
        <v>5756</v>
      </c>
      <c r="X6987">
        <v>1</v>
      </c>
    </row>
    <row r="6988" spans="1:24" x14ac:dyDescent="0.25">
      <c r="A6988">
        <v>36955</v>
      </c>
      <c r="B6988" t="s">
        <v>4959</v>
      </c>
      <c r="C6988" t="s">
        <v>443</v>
      </c>
      <c r="D6988" t="s">
        <v>5871</v>
      </c>
      <c r="E6988" t="s">
        <v>6190</v>
      </c>
      <c r="F6988">
        <v>27</v>
      </c>
      <c r="G6988" t="s">
        <v>5837</v>
      </c>
      <c r="H6988" t="s">
        <v>5747</v>
      </c>
      <c r="I6988" t="s">
        <v>5748</v>
      </c>
      <c r="J6988">
        <v>355</v>
      </c>
      <c r="K6988">
        <v>24</v>
      </c>
      <c r="L6988">
        <v>4</v>
      </c>
      <c r="M6988" t="s">
        <v>5749</v>
      </c>
      <c r="N6988" t="s">
        <v>5750</v>
      </c>
      <c r="O6988" t="s">
        <v>5874</v>
      </c>
      <c r="P6988" t="s">
        <v>5875</v>
      </c>
      <c r="Q6988" t="s">
        <v>5876</v>
      </c>
      <c r="R6988">
        <v>86613</v>
      </c>
      <c r="S6988" t="s">
        <v>6449</v>
      </c>
      <c r="T6988" t="s">
        <v>6449</v>
      </c>
      <c r="U6988">
        <v>6</v>
      </c>
      <c r="V6988" t="s">
        <v>6172</v>
      </c>
      <c r="W6988" t="s">
        <v>5869</v>
      </c>
      <c r="X6988">
        <v>1</v>
      </c>
    </row>
    <row r="6989" spans="1:24" x14ac:dyDescent="0.25">
      <c r="A6989">
        <v>36955</v>
      </c>
      <c r="B6989" t="s">
        <v>4959</v>
      </c>
      <c r="C6989" t="s">
        <v>443</v>
      </c>
      <c r="D6989" t="s">
        <v>5871</v>
      </c>
      <c r="E6989" t="s">
        <v>6190</v>
      </c>
      <c r="F6989">
        <v>27</v>
      </c>
      <c r="G6989" t="s">
        <v>5837</v>
      </c>
      <c r="H6989" t="s">
        <v>5747</v>
      </c>
      <c r="I6989" t="s">
        <v>5748</v>
      </c>
      <c r="J6989">
        <v>355</v>
      </c>
      <c r="K6989">
        <v>24</v>
      </c>
      <c r="L6989">
        <v>4</v>
      </c>
      <c r="M6989" t="s">
        <v>5749</v>
      </c>
      <c r="N6989" t="s">
        <v>5750</v>
      </c>
      <c r="O6989" t="s">
        <v>5874</v>
      </c>
      <c r="P6989" t="s">
        <v>5875</v>
      </c>
      <c r="Q6989" t="s">
        <v>5876</v>
      </c>
      <c r="R6989">
        <v>86613</v>
      </c>
      <c r="S6989" t="s">
        <v>6449</v>
      </c>
      <c r="T6989" t="s">
        <v>6449</v>
      </c>
      <c r="U6989">
        <v>6</v>
      </c>
      <c r="V6989" t="s">
        <v>6172</v>
      </c>
      <c r="W6989" t="s">
        <v>5869</v>
      </c>
      <c r="X6989">
        <v>1</v>
      </c>
    </row>
    <row r="6990" spans="1:24" x14ac:dyDescent="0.25">
      <c r="A6990">
        <v>37913</v>
      </c>
      <c r="B6990" t="s">
        <v>5136</v>
      </c>
      <c r="C6990" t="s">
        <v>442</v>
      </c>
      <c r="D6990" t="s">
        <v>6035</v>
      </c>
      <c r="E6990" t="s">
        <v>5958</v>
      </c>
      <c r="F6990">
        <v>20</v>
      </c>
      <c r="G6990" t="s">
        <v>5746</v>
      </c>
      <c r="H6990" t="s">
        <v>5747</v>
      </c>
      <c r="I6990" t="s">
        <v>5748</v>
      </c>
      <c r="J6990">
        <v>250</v>
      </c>
      <c r="K6990">
        <v>24</v>
      </c>
      <c r="L6990">
        <v>12</v>
      </c>
      <c r="M6990" t="s">
        <v>5759</v>
      </c>
      <c r="N6990" t="s">
        <v>5904</v>
      </c>
      <c r="O6990" t="s">
        <v>5790</v>
      </c>
      <c r="P6990" t="s">
        <v>5922</v>
      </c>
      <c r="Q6990" t="s">
        <v>5963</v>
      </c>
      <c r="R6990">
        <v>84980</v>
      </c>
      <c r="S6990" t="s">
        <v>6155</v>
      </c>
      <c r="T6990" t="s">
        <v>6156</v>
      </c>
      <c r="U6990">
        <v>3.99</v>
      </c>
      <c r="V6990" t="s">
        <v>6172</v>
      </c>
      <c r="W6990" t="s">
        <v>5756</v>
      </c>
      <c r="X6990">
        <v>1</v>
      </c>
    </row>
    <row r="6991" spans="1:24" x14ac:dyDescent="0.25">
      <c r="A6991">
        <v>37916</v>
      </c>
      <c r="B6991" t="s">
        <v>4667</v>
      </c>
      <c r="C6991" t="s">
        <v>441</v>
      </c>
      <c r="D6991" t="s">
        <v>5798</v>
      </c>
      <c r="E6991" t="s">
        <v>5799</v>
      </c>
      <c r="F6991">
        <v>20</v>
      </c>
      <c r="G6991" t="s">
        <v>5746</v>
      </c>
      <c r="H6991" t="s">
        <v>5748</v>
      </c>
      <c r="I6991" t="s">
        <v>5748</v>
      </c>
      <c r="J6991">
        <v>750</v>
      </c>
      <c r="K6991">
        <v>18</v>
      </c>
      <c r="L6991">
        <v>40</v>
      </c>
      <c r="M6991" t="s">
        <v>5749</v>
      </c>
      <c r="N6991" t="s">
        <v>5750</v>
      </c>
      <c r="O6991" t="s">
        <v>5751</v>
      </c>
      <c r="P6991" t="s">
        <v>5752</v>
      </c>
      <c r="Q6991" t="s">
        <v>5838</v>
      </c>
      <c r="R6991">
        <v>92082</v>
      </c>
      <c r="S6991" t="s">
        <v>6705</v>
      </c>
      <c r="T6991" t="s">
        <v>6706</v>
      </c>
      <c r="U6991">
        <v>22.99</v>
      </c>
      <c r="V6991" t="s">
        <v>6582</v>
      </c>
      <c r="W6991" t="s">
        <v>5869</v>
      </c>
      <c r="X6991">
        <v>1</v>
      </c>
    </row>
    <row r="6992" spans="1:24" x14ac:dyDescent="0.25">
      <c r="A6992">
        <v>36957</v>
      </c>
      <c r="B6992" t="s">
        <v>4957</v>
      </c>
      <c r="C6992" t="s">
        <v>443</v>
      </c>
      <c r="D6992" t="s">
        <v>5871</v>
      </c>
      <c r="E6992" t="s">
        <v>6192</v>
      </c>
      <c r="F6992">
        <v>27</v>
      </c>
      <c r="G6992" t="s">
        <v>5837</v>
      </c>
      <c r="H6992" t="s">
        <v>5747</v>
      </c>
      <c r="I6992" t="s">
        <v>5748</v>
      </c>
      <c r="J6992">
        <v>473</v>
      </c>
      <c r="K6992">
        <v>24</v>
      </c>
      <c r="L6992">
        <v>5</v>
      </c>
      <c r="M6992" t="s">
        <v>5749</v>
      </c>
      <c r="N6992" t="s">
        <v>5750</v>
      </c>
      <c r="O6992" t="s">
        <v>5874</v>
      </c>
      <c r="P6992" t="s">
        <v>5875</v>
      </c>
      <c r="Q6992" t="s">
        <v>5876</v>
      </c>
      <c r="R6992">
        <v>76989</v>
      </c>
      <c r="S6992" t="s">
        <v>6431</v>
      </c>
      <c r="T6992" t="s">
        <v>6431</v>
      </c>
      <c r="U6992">
        <v>3.68</v>
      </c>
      <c r="V6992" t="s">
        <v>6172</v>
      </c>
      <c r="W6992" t="s">
        <v>5869</v>
      </c>
      <c r="X6992">
        <v>1</v>
      </c>
    </row>
    <row r="6993" spans="1:24" x14ac:dyDescent="0.25">
      <c r="A6993">
        <v>36957</v>
      </c>
      <c r="B6993" t="s">
        <v>4957</v>
      </c>
      <c r="C6993" t="s">
        <v>443</v>
      </c>
      <c r="D6993" t="s">
        <v>5871</v>
      </c>
      <c r="E6993" t="s">
        <v>6192</v>
      </c>
      <c r="F6993">
        <v>27</v>
      </c>
      <c r="G6993" t="s">
        <v>5837</v>
      </c>
      <c r="H6993" t="s">
        <v>5747</v>
      </c>
      <c r="I6993" t="s">
        <v>5748</v>
      </c>
      <c r="J6993">
        <v>473</v>
      </c>
      <c r="K6993">
        <v>24</v>
      </c>
      <c r="L6993">
        <v>5</v>
      </c>
      <c r="M6993" t="s">
        <v>5749</v>
      </c>
      <c r="N6993" t="s">
        <v>5750</v>
      </c>
      <c r="O6993" t="s">
        <v>5874</v>
      </c>
      <c r="P6993" t="s">
        <v>5875</v>
      </c>
      <c r="Q6993" t="s">
        <v>5876</v>
      </c>
      <c r="R6993">
        <v>76989</v>
      </c>
      <c r="S6993" t="s">
        <v>6431</v>
      </c>
      <c r="T6993" t="s">
        <v>6431</v>
      </c>
      <c r="U6993">
        <v>3.68</v>
      </c>
      <c r="V6993" t="s">
        <v>6172</v>
      </c>
      <c r="W6993" t="s">
        <v>5869</v>
      </c>
      <c r="X6993">
        <v>1</v>
      </c>
    </row>
    <row r="6994" spans="1:24" x14ac:dyDescent="0.25">
      <c r="A6994">
        <v>36958</v>
      </c>
      <c r="B6994" t="s">
        <v>4830</v>
      </c>
      <c r="C6994" t="s">
        <v>443</v>
      </c>
      <c r="D6994" t="s">
        <v>6725</v>
      </c>
      <c r="E6994" t="s">
        <v>6192</v>
      </c>
      <c r="F6994">
        <v>27</v>
      </c>
      <c r="G6994" t="s">
        <v>5837</v>
      </c>
      <c r="H6994" t="s">
        <v>5747</v>
      </c>
      <c r="I6994" t="s">
        <v>5748</v>
      </c>
      <c r="J6994">
        <v>473</v>
      </c>
      <c r="K6994">
        <v>24</v>
      </c>
      <c r="L6994">
        <v>5</v>
      </c>
      <c r="M6994" t="s">
        <v>5749</v>
      </c>
      <c r="N6994" t="s">
        <v>5750</v>
      </c>
      <c r="O6994" t="s">
        <v>5874</v>
      </c>
      <c r="P6994" t="s">
        <v>5875</v>
      </c>
      <c r="Q6994" t="s">
        <v>5876</v>
      </c>
      <c r="R6994">
        <v>90005</v>
      </c>
      <c r="S6994" t="s">
        <v>6726</v>
      </c>
      <c r="T6994" t="s">
        <v>6726</v>
      </c>
      <c r="U6994">
        <v>3.89</v>
      </c>
      <c r="V6994" t="s">
        <v>6172</v>
      </c>
      <c r="W6994" t="s">
        <v>5869</v>
      </c>
      <c r="X6994">
        <v>1</v>
      </c>
    </row>
    <row r="6995" spans="1:24" x14ac:dyDescent="0.25">
      <c r="A6995">
        <v>36958</v>
      </c>
      <c r="B6995" t="s">
        <v>4830</v>
      </c>
      <c r="C6995" t="s">
        <v>443</v>
      </c>
      <c r="D6995" t="s">
        <v>6725</v>
      </c>
      <c r="E6995" t="s">
        <v>6192</v>
      </c>
      <c r="F6995">
        <v>27</v>
      </c>
      <c r="G6995" t="s">
        <v>5837</v>
      </c>
      <c r="H6995" t="s">
        <v>5747</v>
      </c>
      <c r="I6995" t="s">
        <v>5748</v>
      </c>
      <c r="J6995">
        <v>473</v>
      </c>
      <c r="K6995">
        <v>24</v>
      </c>
      <c r="L6995">
        <v>5</v>
      </c>
      <c r="M6995" t="s">
        <v>5749</v>
      </c>
      <c r="N6995" t="s">
        <v>5750</v>
      </c>
      <c r="O6995" t="s">
        <v>5874</v>
      </c>
      <c r="P6995" t="s">
        <v>5875</v>
      </c>
      <c r="Q6995" t="s">
        <v>5876</v>
      </c>
      <c r="R6995">
        <v>90005</v>
      </c>
      <c r="S6995" t="s">
        <v>6726</v>
      </c>
      <c r="T6995" t="s">
        <v>6726</v>
      </c>
      <c r="U6995">
        <v>3.89</v>
      </c>
      <c r="V6995" t="s">
        <v>6172</v>
      </c>
      <c r="W6995" t="s">
        <v>5869</v>
      </c>
      <c r="X6995">
        <v>1</v>
      </c>
    </row>
    <row r="6996" spans="1:24" x14ac:dyDescent="0.25">
      <c r="A6996">
        <v>36960</v>
      </c>
      <c r="B6996" t="s">
        <v>4829</v>
      </c>
      <c r="C6996" t="s">
        <v>443</v>
      </c>
      <c r="D6996" t="s">
        <v>6725</v>
      </c>
      <c r="E6996" t="s">
        <v>6192</v>
      </c>
      <c r="F6996">
        <v>27</v>
      </c>
      <c r="G6996" t="s">
        <v>5837</v>
      </c>
      <c r="H6996" t="s">
        <v>5747</v>
      </c>
      <c r="I6996" t="s">
        <v>5748</v>
      </c>
      <c r="J6996">
        <v>473</v>
      </c>
      <c r="K6996">
        <v>24</v>
      </c>
      <c r="L6996">
        <v>5</v>
      </c>
      <c r="M6996" t="s">
        <v>5749</v>
      </c>
      <c r="N6996" t="s">
        <v>5750</v>
      </c>
      <c r="O6996" t="s">
        <v>5874</v>
      </c>
      <c r="P6996" t="s">
        <v>5875</v>
      </c>
      <c r="Q6996" t="s">
        <v>5876</v>
      </c>
      <c r="R6996">
        <v>90005</v>
      </c>
      <c r="S6996" t="s">
        <v>6726</v>
      </c>
      <c r="T6996" t="s">
        <v>6726</v>
      </c>
      <c r="U6996">
        <v>4.1900000000000004</v>
      </c>
      <c r="V6996" t="s">
        <v>6172</v>
      </c>
      <c r="W6996" t="s">
        <v>5869</v>
      </c>
      <c r="X6996">
        <v>1</v>
      </c>
    </row>
    <row r="6997" spans="1:24" x14ac:dyDescent="0.25">
      <c r="A6997">
        <v>36960</v>
      </c>
      <c r="B6997" t="s">
        <v>4829</v>
      </c>
      <c r="C6997" t="s">
        <v>443</v>
      </c>
      <c r="D6997" t="s">
        <v>6725</v>
      </c>
      <c r="E6997" t="s">
        <v>6192</v>
      </c>
      <c r="F6997">
        <v>27</v>
      </c>
      <c r="G6997" t="s">
        <v>5837</v>
      </c>
      <c r="H6997" t="s">
        <v>5747</v>
      </c>
      <c r="I6997" t="s">
        <v>5748</v>
      </c>
      <c r="J6997">
        <v>473</v>
      </c>
      <c r="K6997">
        <v>24</v>
      </c>
      <c r="L6997">
        <v>5</v>
      </c>
      <c r="M6997" t="s">
        <v>5749</v>
      </c>
      <c r="N6997" t="s">
        <v>5750</v>
      </c>
      <c r="O6997" t="s">
        <v>5874</v>
      </c>
      <c r="P6997" t="s">
        <v>5875</v>
      </c>
      <c r="Q6997" t="s">
        <v>5876</v>
      </c>
      <c r="R6997">
        <v>90005</v>
      </c>
      <c r="S6997" t="s">
        <v>6726</v>
      </c>
      <c r="T6997" t="s">
        <v>6726</v>
      </c>
      <c r="U6997">
        <v>4.1900000000000004</v>
      </c>
      <c r="V6997" t="s">
        <v>6172</v>
      </c>
      <c r="W6997" t="s">
        <v>5869</v>
      </c>
      <c r="X6997">
        <v>1</v>
      </c>
    </row>
    <row r="6998" spans="1:24" x14ac:dyDescent="0.25">
      <c r="A6998">
        <v>36601</v>
      </c>
      <c r="B6998" t="s">
        <v>5132</v>
      </c>
      <c r="C6998" t="s">
        <v>442</v>
      </c>
      <c r="D6998" t="s">
        <v>5886</v>
      </c>
      <c r="E6998" t="s">
        <v>5966</v>
      </c>
      <c r="F6998">
        <v>21</v>
      </c>
      <c r="G6998" t="s">
        <v>6127</v>
      </c>
      <c r="H6998" t="s">
        <v>5747</v>
      </c>
      <c r="I6998" t="s">
        <v>5748</v>
      </c>
      <c r="J6998">
        <v>750</v>
      </c>
      <c r="K6998">
        <v>6</v>
      </c>
      <c r="L6998">
        <v>14.9</v>
      </c>
      <c r="M6998" t="s">
        <v>5759</v>
      </c>
      <c r="N6998" t="s">
        <v>5904</v>
      </c>
      <c r="O6998" t="s">
        <v>5790</v>
      </c>
      <c r="P6998" t="s">
        <v>5889</v>
      </c>
      <c r="Q6998" t="s">
        <v>5923</v>
      </c>
      <c r="R6998">
        <v>86893</v>
      </c>
      <c r="S6998" t="s">
        <v>6196</v>
      </c>
      <c r="T6998" t="s">
        <v>5965</v>
      </c>
      <c r="U6998">
        <v>199.99</v>
      </c>
      <c r="V6998" t="s">
        <v>5755</v>
      </c>
      <c r="W6998" t="s">
        <v>5765</v>
      </c>
      <c r="X6998">
        <v>1</v>
      </c>
    </row>
    <row r="6999" spans="1:24" x14ac:dyDescent="0.25">
      <c r="A6999">
        <v>36956</v>
      </c>
      <c r="B6999" t="s">
        <v>4958</v>
      </c>
      <c r="C6999" t="s">
        <v>443</v>
      </c>
      <c r="D6999" t="s">
        <v>5871</v>
      </c>
      <c r="E6999" t="s">
        <v>6452</v>
      </c>
      <c r="F6999">
        <v>27</v>
      </c>
      <c r="G6999" t="s">
        <v>5837</v>
      </c>
      <c r="H6999" t="s">
        <v>5747</v>
      </c>
      <c r="I6999" t="s">
        <v>5748</v>
      </c>
      <c r="J6999">
        <v>355</v>
      </c>
      <c r="K6999">
        <v>24</v>
      </c>
      <c r="L6999">
        <v>4.5</v>
      </c>
      <c r="M6999" t="s">
        <v>5749</v>
      </c>
      <c r="N6999" t="s">
        <v>5750</v>
      </c>
      <c r="O6999" t="s">
        <v>5874</v>
      </c>
      <c r="P6999" t="s">
        <v>5875</v>
      </c>
      <c r="Q6999" t="s">
        <v>5876</v>
      </c>
      <c r="R6999">
        <v>86613</v>
      </c>
      <c r="S6999" t="s">
        <v>6449</v>
      </c>
      <c r="T6999" t="s">
        <v>6449</v>
      </c>
      <c r="U6999">
        <v>6</v>
      </c>
      <c r="V6999" t="s">
        <v>6172</v>
      </c>
      <c r="W6999" t="s">
        <v>5869</v>
      </c>
      <c r="X6999">
        <v>1</v>
      </c>
    </row>
    <row r="7000" spans="1:24" x14ac:dyDescent="0.25">
      <c r="A7000">
        <v>36956</v>
      </c>
      <c r="B7000" t="s">
        <v>4958</v>
      </c>
      <c r="C7000" t="s">
        <v>443</v>
      </c>
      <c r="D7000" t="s">
        <v>5871</v>
      </c>
      <c r="E7000" t="s">
        <v>6452</v>
      </c>
      <c r="F7000">
        <v>27</v>
      </c>
      <c r="G7000" t="s">
        <v>5837</v>
      </c>
      <c r="H7000" t="s">
        <v>5747</v>
      </c>
      <c r="I7000" t="s">
        <v>5748</v>
      </c>
      <c r="J7000">
        <v>355</v>
      </c>
      <c r="K7000">
        <v>24</v>
      </c>
      <c r="L7000">
        <v>4.5</v>
      </c>
      <c r="M7000" t="s">
        <v>5749</v>
      </c>
      <c r="N7000" t="s">
        <v>5750</v>
      </c>
      <c r="O7000" t="s">
        <v>5874</v>
      </c>
      <c r="P7000" t="s">
        <v>5875</v>
      </c>
      <c r="Q7000" t="s">
        <v>5876</v>
      </c>
      <c r="R7000">
        <v>86613</v>
      </c>
      <c r="S7000" t="s">
        <v>6449</v>
      </c>
      <c r="T7000" t="s">
        <v>6449</v>
      </c>
      <c r="U7000">
        <v>6</v>
      </c>
      <c r="V7000" t="s">
        <v>6172</v>
      </c>
      <c r="W7000" t="s">
        <v>5869</v>
      </c>
      <c r="X7000">
        <v>1</v>
      </c>
    </row>
    <row r="7001" spans="1:24" x14ac:dyDescent="0.25">
      <c r="A7001">
        <v>38163</v>
      </c>
      <c r="B7001" t="s">
        <v>5141</v>
      </c>
      <c r="C7001" t="s">
        <v>442</v>
      </c>
      <c r="D7001" t="s">
        <v>6035</v>
      </c>
      <c r="E7001" t="s">
        <v>5958</v>
      </c>
      <c r="F7001">
        <v>20</v>
      </c>
      <c r="G7001" t="s">
        <v>5746</v>
      </c>
      <c r="H7001" t="s">
        <v>5747</v>
      </c>
      <c r="I7001" t="s">
        <v>5748</v>
      </c>
      <c r="J7001">
        <v>750</v>
      </c>
      <c r="K7001">
        <v>12</v>
      </c>
      <c r="L7001">
        <v>10</v>
      </c>
      <c r="M7001" t="s">
        <v>5759</v>
      </c>
      <c r="N7001" t="s">
        <v>5915</v>
      </c>
      <c r="O7001" t="s">
        <v>5790</v>
      </c>
      <c r="P7001" t="s">
        <v>5916</v>
      </c>
      <c r="Q7001" t="s">
        <v>5917</v>
      </c>
      <c r="R7001">
        <v>51913</v>
      </c>
      <c r="S7001" t="s">
        <v>5779</v>
      </c>
      <c r="T7001" t="s">
        <v>5779</v>
      </c>
      <c r="U7001">
        <v>14.99</v>
      </c>
      <c r="V7001" t="s">
        <v>5755</v>
      </c>
      <c r="W7001" t="s">
        <v>5756</v>
      </c>
      <c r="X7001">
        <v>1</v>
      </c>
    </row>
    <row r="7002" spans="1:24" x14ac:dyDescent="0.25">
      <c r="A7002">
        <v>38171</v>
      </c>
      <c r="B7002" t="s">
        <v>5148</v>
      </c>
      <c r="C7002" t="s">
        <v>442</v>
      </c>
      <c r="D7002" t="s">
        <v>5886</v>
      </c>
      <c r="E7002" t="s">
        <v>6078</v>
      </c>
      <c r="F7002">
        <v>20</v>
      </c>
      <c r="G7002" t="s">
        <v>5746</v>
      </c>
      <c r="H7002" t="s">
        <v>5747</v>
      </c>
      <c r="I7002" t="s">
        <v>5748</v>
      </c>
      <c r="J7002">
        <v>750</v>
      </c>
      <c r="K7002">
        <v>12</v>
      </c>
      <c r="L7002">
        <v>13.5</v>
      </c>
      <c r="M7002" t="s">
        <v>5759</v>
      </c>
      <c r="N7002" t="s">
        <v>5904</v>
      </c>
      <c r="O7002" t="s">
        <v>5790</v>
      </c>
      <c r="P7002" t="s">
        <v>5988</v>
      </c>
      <c r="Q7002" t="s">
        <v>5923</v>
      </c>
      <c r="R7002">
        <v>80232</v>
      </c>
      <c r="S7002" t="s">
        <v>6469</v>
      </c>
      <c r="T7002" t="s">
        <v>5937</v>
      </c>
      <c r="U7002">
        <v>19.989999999999998</v>
      </c>
      <c r="V7002" t="s">
        <v>5755</v>
      </c>
      <c r="W7002" t="s">
        <v>5765</v>
      </c>
      <c r="X7002">
        <v>1</v>
      </c>
    </row>
    <row r="7003" spans="1:24" x14ac:dyDescent="0.25">
      <c r="A7003">
        <v>38178</v>
      </c>
      <c r="B7003" t="s">
        <v>5149</v>
      </c>
      <c r="C7003" t="s">
        <v>442</v>
      </c>
      <c r="D7003" t="s">
        <v>5886</v>
      </c>
      <c r="E7003" t="s">
        <v>5966</v>
      </c>
      <c r="F7003">
        <v>20</v>
      </c>
      <c r="G7003" t="s">
        <v>5746</v>
      </c>
      <c r="H7003" t="s">
        <v>5747</v>
      </c>
      <c r="I7003" t="s">
        <v>5748</v>
      </c>
      <c r="J7003">
        <v>750</v>
      </c>
      <c r="K7003">
        <v>12</v>
      </c>
      <c r="L7003">
        <v>14.5</v>
      </c>
      <c r="M7003" t="s">
        <v>5759</v>
      </c>
      <c r="N7003" t="s">
        <v>5904</v>
      </c>
      <c r="O7003" t="s">
        <v>5790</v>
      </c>
      <c r="P7003" t="s">
        <v>5889</v>
      </c>
      <c r="Q7003" t="s">
        <v>5923</v>
      </c>
      <c r="R7003">
        <v>80232</v>
      </c>
      <c r="S7003" t="s">
        <v>6469</v>
      </c>
      <c r="T7003" t="s">
        <v>5937</v>
      </c>
      <c r="U7003">
        <v>24.99</v>
      </c>
      <c r="V7003" t="s">
        <v>5755</v>
      </c>
      <c r="W7003" t="s">
        <v>5765</v>
      </c>
      <c r="X7003">
        <v>1</v>
      </c>
    </row>
    <row r="7004" spans="1:24" x14ac:dyDescent="0.25">
      <c r="A7004">
        <v>36968</v>
      </c>
      <c r="B7004" t="s">
        <v>5008</v>
      </c>
      <c r="C7004" t="s">
        <v>442</v>
      </c>
      <c r="D7004" t="s">
        <v>5886</v>
      </c>
      <c r="E7004" t="s">
        <v>6058</v>
      </c>
      <c r="F7004">
        <v>20</v>
      </c>
      <c r="G7004" t="s">
        <v>5746</v>
      </c>
      <c r="H7004" t="s">
        <v>5747</v>
      </c>
      <c r="I7004" t="s">
        <v>5748</v>
      </c>
      <c r="J7004">
        <v>750</v>
      </c>
      <c r="K7004">
        <v>12</v>
      </c>
      <c r="L7004">
        <v>12.5</v>
      </c>
      <c r="M7004" t="s">
        <v>5759</v>
      </c>
      <c r="N7004" t="s">
        <v>5835</v>
      </c>
      <c r="O7004" t="s">
        <v>5761</v>
      </c>
      <c r="P7004" t="s">
        <v>5988</v>
      </c>
      <c r="Q7004" t="s">
        <v>5979</v>
      </c>
      <c r="R7004">
        <v>42962</v>
      </c>
      <c r="S7004" t="s">
        <v>5964</v>
      </c>
      <c r="T7004" t="s">
        <v>5965</v>
      </c>
      <c r="U7004">
        <v>18.989999999999998</v>
      </c>
      <c r="V7004" t="s">
        <v>5755</v>
      </c>
      <c r="W7004" t="s">
        <v>5765</v>
      </c>
      <c r="X7004">
        <v>1</v>
      </c>
    </row>
    <row r="7005" spans="1:24" x14ac:dyDescent="0.25">
      <c r="A7005">
        <v>37573</v>
      </c>
      <c r="B7005" t="s">
        <v>5146</v>
      </c>
      <c r="C7005" t="s">
        <v>444</v>
      </c>
      <c r="D7005" t="s">
        <v>6161</v>
      </c>
      <c r="E7005" t="s">
        <v>6162</v>
      </c>
      <c r="F7005">
        <v>23</v>
      </c>
      <c r="G7005" t="s">
        <v>6246</v>
      </c>
      <c r="H7005" t="s">
        <v>5747</v>
      </c>
      <c r="I7005" t="s">
        <v>5792</v>
      </c>
      <c r="J7005">
        <v>1000</v>
      </c>
      <c r="K7005">
        <v>6</v>
      </c>
      <c r="L7005">
        <v>5.9</v>
      </c>
      <c r="M7005" t="s">
        <v>5759</v>
      </c>
      <c r="N7005" t="s">
        <v>5760</v>
      </c>
      <c r="O7005" t="s">
        <v>5751</v>
      </c>
      <c r="P7005" t="s">
        <v>6283</v>
      </c>
      <c r="Q7005" t="s">
        <v>6164</v>
      </c>
      <c r="R7005">
        <v>42047</v>
      </c>
      <c r="S7005" t="s">
        <v>5788</v>
      </c>
      <c r="T7005" t="s">
        <v>5788</v>
      </c>
      <c r="U7005">
        <v>10.99</v>
      </c>
      <c r="V7005" t="s">
        <v>6172</v>
      </c>
      <c r="W7005" t="s">
        <v>5756</v>
      </c>
      <c r="X7005">
        <v>4</v>
      </c>
    </row>
    <row r="7006" spans="1:24" x14ac:dyDescent="0.25">
      <c r="A7006">
        <v>37574</v>
      </c>
      <c r="B7006" t="s">
        <v>5147</v>
      </c>
      <c r="C7006" t="s">
        <v>444</v>
      </c>
      <c r="D7006" t="s">
        <v>6161</v>
      </c>
      <c r="E7006" t="s">
        <v>6162</v>
      </c>
      <c r="F7006">
        <v>23</v>
      </c>
      <c r="G7006" t="s">
        <v>6246</v>
      </c>
      <c r="H7006" t="s">
        <v>5791</v>
      </c>
      <c r="I7006" t="s">
        <v>5792</v>
      </c>
      <c r="J7006">
        <v>1000</v>
      </c>
      <c r="K7006">
        <v>6</v>
      </c>
      <c r="L7006">
        <v>5.9</v>
      </c>
      <c r="M7006" t="s">
        <v>5759</v>
      </c>
      <c r="N7006" t="s">
        <v>5760</v>
      </c>
      <c r="O7006" t="s">
        <v>5751</v>
      </c>
      <c r="P7006" t="s">
        <v>6283</v>
      </c>
      <c r="Q7006" t="s">
        <v>6164</v>
      </c>
      <c r="R7006">
        <v>42047</v>
      </c>
      <c r="S7006" t="s">
        <v>5788</v>
      </c>
      <c r="T7006" t="s">
        <v>5788</v>
      </c>
      <c r="U7006">
        <v>10.99</v>
      </c>
      <c r="V7006" t="s">
        <v>6172</v>
      </c>
      <c r="W7006" t="s">
        <v>5756</v>
      </c>
      <c r="X7006">
        <v>4</v>
      </c>
    </row>
    <row r="7007" spans="1:24" x14ac:dyDescent="0.25">
      <c r="A7007">
        <v>38145</v>
      </c>
      <c r="B7007" t="s">
        <v>5128</v>
      </c>
      <c r="C7007" t="s">
        <v>442</v>
      </c>
      <c r="D7007" t="s">
        <v>5920</v>
      </c>
      <c r="E7007" t="s">
        <v>5997</v>
      </c>
      <c r="F7007">
        <v>20</v>
      </c>
      <c r="G7007" t="s">
        <v>5746</v>
      </c>
      <c r="H7007" t="s">
        <v>5747</v>
      </c>
      <c r="I7007" t="s">
        <v>5748</v>
      </c>
      <c r="J7007">
        <v>750</v>
      </c>
      <c r="K7007">
        <v>12</v>
      </c>
      <c r="L7007">
        <v>13.5</v>
      </c>
      <c r="M7007" t="s">
        <v>5759</v>
      </c>
      <c r="N7007" t="s">
        <v>5915</v>
      </c>
      <c r="O7007" t="s">
        <v>5761</v>
      </c>
      <c r="P7007" t="s">
        <v>6002</v>
      </c>
      <c r="Q7007" t="s">
        <v>5917</v>
      </c>
      <c r="R7007">
        <v>94533</v>
      </c>
      <c r="S7007" t="s">
        <v>6788</v>
      </c>
      <c r="T7007" t="s">
        <v>6081</v>
      </c>
      <c r="U7007">
        <v>13.99</v>
      </c>
      <c r="V7007" t="s">
        <v>5755</v>
      </c>
      <c r="W7007" t="s">
        <v>5765</v>
      </c>
      <c r="X7007">
        <v>1</v>
      </c>
    </row>
    <row r="7008" spans="1:24" x14ac:dyDescent="0.25">
      <c r="A7008">
        <v>35917</v>
      </c>
      <c r="B7008" t="s">
        <v>4455</v>
      </c>
      <c r="C7008" t="s">
        <v>442</v>
      </c>
      <c r="D7008" t="s">
        <v>5886</v>
      </c>
      <c r="E7008" t="s">
        <v>5887</v>
      </c>
      <c r="F7008">
        <v>31</v>
      </c>
      <c r="G7008" t="s">
        <v>6295</v>
      </c>
      <c r="H7008" t="s">
        <v>5868</v>
      </c>
      <c r="I7008" t="s">
        <v>5748</v>
      </c>
      <c r="J7008">
        <v>750</v>
      </c>
      <c r="K7008">
        <v>12</v>
      </c>
      <c r="L7008">
        <v>14</v>
      </c>
      <c r="M7008" t="s">
        <v>5759</v>
      </c>
      <c r="N7008" t="s">
        <v>5781</v>
      </c>
      <c r="O7008" t="s">
        <v>5761</v>
      </c>
      <c r="P7008" t="s">
        <v>5889</v>
      </c>
      <c r="Q7008" t="s">
        <v>5986</v>
      </c>
      <c r="R7008">
        <v>79506</v>
      </c>
      <c r="S7008" t="s">
        <v>6416</v>
      </c>
      <c r="T7008" t="s">
        <v>6416</v>
      </c>
      <c r="U7008">
        <v>53.95</v>
      </c>
      <c r="V7008" t="s">
        <v>5755</v>
      </c>
      <c r="W7008" t="s">
        <v>5765</v>
      </c>
      <c r="X7008">
        <v>1</v>
      </c>
    </row>
    <row r="7009" spans="1:24" x14ac:dyDescent="0.25">
      <c r="A7009">
        <v>36812</v>
      </c>
      <c r="B7009" t="s">
        <v>4865</v>
      </c>
      <c r="C7009" t="s">
        <v>443</v>
      </c>
      <c r="D7009" t="s">
        <v>6651</v>
      </c>
      <c r="E7009" t="s">
        <v>6213</v>
      </c>
      <c r="F7009">
        <v>27</v>
      </c>
      <c r="G7009" t="s">
        <v>5837</v>
      </c>
      <c r="H7009" t="s">
        <v>5747</v>
      </c>
      <c r="I7009" t="s">
        <v>5748</v>
      </c>
      <c r="J7009">
        <v>473</v>
      </c>
      <c r="K7009">
        <v>24</v>
      </c>
      <c r="L7009">
        <v>4.5</v>
      </c>
      <c r="M7009" t="s">
        <v>5749</v>
      </c>
      <c r="N7009" t="s">
        <v>5750</v>
      </c>
      <c r="O7009" t="s">
        <v>5874</v>
      </c>
      <c r="P7009" t="s">
        <v>5875</v>
      </c>
      <c r="Q7009" t="s">
        <v>5876</v>
      </c>
      <c r="R7009">
        <v>96</v>
      </c>
      <c r="S7009" t="s">
        <v>6638</v>
      </c>
      <c r="T7009" t="s">
        <v>6638</v>
      </c>
      <c r="U7009">
        <v>3.99</v>
      </c>
      <c r="V7009" t="s">
        <v>6172</v>
      </c>
      <c r="W7009" t="s">
        <v>5869</v>
      </c>
      <c r="X7009">
        <v>1</v>
      </c>
    </row>
    <row r="7010" spans="1:24" x14ac:dyDescent="0.25">
      <c r="A7010">
        <v>36812</v>
      </c>
      <c r="B7010" t="s">
        <v>4865</v>
      </c>
      <c r="C7010" t="s">
        <v>443</v>
      </c>
      <c r="D7010" t="s">
        <v>6651</v>
      </c>
      <c r="E7010" t="s">
        <v>6213</v>
      </c>
      <c r="F7010">
        <v>27</v>
      </c>
      <c r="G7010" t="s">
        <v>5837</v>
      </c>
      <c r="H7010" t="s">
        <v>5747</v>
      </c>
      <c r="I7010" t="s">
        <v>5748</v>
      </c>
      <c r="J7010">
        <v>473</v>
      </c>
      <c r="K7010">
        <v>24</v>
      </c>
      <c r="L7010">
        <v>4.5</v>
      </c>
      <c r="M7010" t="s">
        <v>5749</v>
      </c>
      <c r="N7010" t="s">
        <v>5750</v>
      </c>
      <c r="O7010" t="s">
        <v>5874</v>
      </c>
      <c r="P7010" t="s">
        <v>5875</v>
      </c>
      <c r="Q7010" t="s">
        <v>5876</v>
      </c>
      <c r="R7010">
        <v>96</v>
      </c>
      <c r="S7010" t="s">
        <v>6638</v>
      </c>
      <c r="T7010" t="s">
        <v>6638</v>
      </c>
      <c r="U7010">
        <v>3.99</v>
      </c>
      <c r="V7010" t="s">
        <v>6172</v>
      </c>
      <c r="W7010" t="s">
        <v>5869</v>
      </c>
      <c r="X7010">
        <v>1</v>
      </c>
    </row>
    <row r="7011" spans="1:24" x14ac:dyDescent="0.25">
      <c r="A7011">
        <v>38152</v>
      </c>
      <c r="B7011" t="s">
        <v>5139</v>
      </c>
      <c r="C7011" t="s">
        <v>442</v>
      </c>
      <c r="D7011" t="s">
        <v>5920</v>
      </c>
      <c r="E7011" t="s">
        <v>5951</v>
      </c>
      <c r="F7011">
        <v>22</v>
      </c>
      <c r="G7011" t="s">
        <v>5816</v>
      </c>
      <c r="H7011" t="s">
        <v>5747</v>
      </c>
      <c r="I7011" t="s">
        <v>5792</v>
      </c>
      <c r="J7011">
        <v>500</v>
      </c>
      <c r="K7011">
        <v>12</v>
      </c>
      <c r="L7011">
        <v>10</v>
      </c>
      <c r="M7011" t="s">
        <v>5759</v>
      </c>
      <c r="N7011" t="s">
        <v>5806</v>
      </c>
      <c r="O7011" t="s">
        <v>5761</v>
      </c>
      <c r="P7011" t="s">
        <v>5930</v>
      </c>
      <c r="Q7011" t="s">
        <v>6000</v>
      </c>
      <c r="R7011">
        <v>53021</v>
      </c>
      <c r="S7011" t="s">
        <v>6137</v>
      </c>
      <c r="T7011" t="s">
        <v>6034</v>
      </c>
      <c r="U7011">
        <v>15.99</v>
      </c>
      <c r="V7011" t="s">
        <v>5755</v>
      </c>
      <c r="W7011" t="s">
        <v>5765</v>
      </c>
      <c r="X7011">
        <v>1</v>
      </c>
    </row>
    <row r="7012" spans="1:24" x14ac:dyDescent="0.25">
      <c r="A7012">
        <v>36093</v>
      </c>
      <c r="B7012" t="s">
        <v>4692</v>
      </c>
      <c r="C7012" t="s">
        <v>443</v>
      </c>
      <c r="D7012" t="s">
        <v>5871</v>
      </c>
      <c r="E7012" t="s">
        <v>5872</v>
      </c>
      <c r="F7012">
        <v>27</v>
      </c>
      <c r="G7012" t="s">
        <v>5837</v>
      </c>
      <c r="H7012" t="s">
        <v>5747</v>
      </c>
      <c r="I7012" t="s">
        <v>5748</v>
      </c>
      <c r="J7012">
        <v>473</v>
      </c>
      <c r="K7012">
        <v>24</v>
      </c>
      <c r="L7012">
        <v>6.3</v>
      </c>
      <c r="M7012" t="s">
        <v>5749</v>
      </c>
      <c r="N7012" t="s">
        <v>5750</v>
      </c>
      <c r="O7012" t="s">
        <v>5874</v>
      </c>
      <c r="P7012" t="s">
        <v>5875</v>
      </c>
      <c r="Q7012" t="s">
        <v>5876</v>
      </c>
      <c r="R7012">
        <v>42735</v>
      </c>
      <c r="S7012" t="s">
        <v>6181</v>
      </c>
      <c r="T7012" t="s">
        <v>6182</v>
      </c>
      <c r="U7012">
        <v>3.31</v>
      </c>
      <c r="V7012" t="s">
        <v>6172</v>
      </c>
      <c r="W7012" t="s">
        <v>5869</v>
      </c>
      <c r="X7012">
        <v>1</v>
      </c>
    </row>
    <row r="7013" spans="1:24" x14ac:dyDescent="0.25">
      <c r="A7013">
        <v>36093</v>
      </c>
      <c r="B7013" t="s">
        <v>4692</v>
      </c>
      <c r="C7013" t="s">
        <v>443</v>
      </c>
      <c r="D7013" t="s">
        <v>5871</v>
      </c>
      <c r="E7013" t="s">
        <v>5872</v>
      </c>
      <c r="F7013">
        <v>27</v>
      </c>
      <c r="G7013" t="s">
        <v>5837</v>
      </c>
      <c r="H7013" t="s">
        <v>5747</v>
      </c>
      <c r="I7013" t="s">
        <v>5748</v>
      </c>
      <c r="J7013">
        <v>473</v>
      </c>
      <c r="K7013">
        <v>24</v>
      </c>
      <c r="L7013">
        <v>6.3</v>
      </c>
      <c r="M7013" t="s">
        <v>5749</v>
      </c>
      <c r="N7013" t="s">
        <v>5750</v>
      </c>
      <c r="O7013" t="s">
        <v>5874</v>
      </c>
      <c r="P7013" t="s">
        <v>5875</v>
      </c>
      <c r="Q7013" t="s">
        <v>5876</v>
      </c>
      <c r="R7013">
        <v>42735</v>
      </c>
      <c r="S7013" t="s">
        <v>6181</v>
      </c>
      <c r="T7013" t="s">
        <v>6182</v>
      </c>
      <c r="U7013">
        <v>3.31</v>
      </c>
      <c r="V7013" t="s">
        <v>6172</v>
      </c>
      <c r="W7013" t="s">
        <v>5869</v>
      </c>
      <c r="X7013">
        <v>1</v>
      </c>
    </row>
    <row r="7014" spans="1:24" x14ac:dyDescent="0.25">
      <c r="A7014">
        <v>37656</v>
      </c>
      <c r="B7014" t="s">
        <v>5129</v>
      </c>
      <c r="C7014" t="s">
        <v>444</v>
      </c>
      <c r="D7014" t="s">
        <v>6161</v>
      </c>
      <c r="E7014" t="s">
        <v>6395</v>
      </c>
      <c r="F7014">
        <v>10</v>
      </c>
      <c r="G7014" t="s">
        <v>5767</v>
      </c>
      <c r="H7014" t="s">
        <v>5747</v>
      </c>
      <c r="I7014" t="s">
        <v>5748</v>
      </c>
      <c r="J7014">
        <v>2130</v>
      </c>
      <c r="K7014">
        <v>4</v>
      </c>
      <c r="L7014">
        <v>5</v>
      </c>
      <c r="M7014" t="s">
        <v>5749</v>
      </c>
      <c r="N7014" t="s">
        <v>5750</v>
      </c>
      <c r="O7014" t="s">
        <v>5751</v>
      </c>
      <c r="P7014" t="s">
        <v>6163</v>
      </c>
      <c r="Q7014" t="s">
        <v>6396</v>
      </c>
      <c r="R7014">
        <v>93699</v>
      </c>
      <c r="S7014" t="s">
        <v>6733</v>
      </c>
      <c r="T7014" t="s">
        <v>5844</v>
      </c>
      <c r="U7014">
        <v>15.99</v>
      </c>
      <c r="V7014" t="s">
        <v>6172</v>
      </c>
      <c r="W7014" t="s">
        <v>5756</v>
      </c>
      <c r="X7014">
        <v>6</v>
      </c>
    </row>
    <row r="7015" spans="1:24" x14ac:dyDescent="0.25">
      <c r="A7015">
        <v>37489</v>
      </c>
      <c r="B7015" t="s">
        <v>4982</v>
      </c>
      <c r="C7015" t="s">
        <v>443</v>
      </c>
      <c r="D7015" t="s">
        <v>6528</v>
      </c>
      <c r="E7015" t="s">
        <v>5872</v>
      </c>
      <c r="F7015">
        <v>20</v>
      </c>
      <c r="G7015" t="s">
        <v>5746</v>
      </c>
      <c r="H7015" t="s">
        <v>5747</v>
      </c>
      <c r="I7015" t="s">
        <v>5748</v>
      </c>
      <c r="J7015">
        <v>473</v>
      </c>
      <c r="K7015">
        <v>24</v>
      </c>
      <c r="L7015">
        <v>6.2</v>
      </c>
      <c r="M7015" t="s">
        <v>5749</v>
      </c>
      <c r="N7015" t="s">
        <v>5750</v>
      </c>
      <c r="O7015" t="s">
        <v>5874</v>
      </c>
      <c r="P7015" t="s">
        <v>5875</v>
      </c>
      <c r="Q7015" t="s">
        <v>5876</v>
      </c>
      <c r="R7015">
        <v>97</v>
      </c>
      <c r="S7015" t="s">
        <v>6529</v>
      </c>
      <c r="T7015" t="s">
        <v>6529</v>
      </c>
      <c r="U7015">
        <v>4.3</v>
      </c>
      <c r="V7015" t="s">
        <v>6172</v>
      </c>
      <c r="W7015" t="s">
        <v>5869</v>
      </c>
      <c r="X7015">
        <v>1</v>
      </c>
    </row>
    <row r="7016" spans="1:24" x14ac:dyDescent="0.25">
      <c r="A7016">
        <v>37489</v>
      </c>
      <c r="B7016" t="s">
        <v>4982</v>
      </c>
      <c r="C7016" t="s">
        <v>443</v>
      </c>
      <c r="D7016" t="s">
        <v>6528</v>
      </c>
      <c r="E7016" t="s">
        <v>5872</v>
      </c>
      <c r="F7016">
        <v>20</v>
      </c>
      <c r="G7016" t="s">
        <v>5746</v>
      </c>
      <c r="H7016" t="s">
        <v>5747</v>
      </c>
      <c r="I7016" t="s">
        <v>5748</v>
      </c>
      <c r="J7016">
        <v>473</v>
      </c>
      <c r="K7016">
        <v>24</v>
      </c>
      <c r="L7016">
        <v>6.2</v>
      </c>
      <c r="M7016" t="s">
        <v>5749</v>
      </c>
      <c r="N7016" t="s">
        <v>5750</v>
      </c>
      <c r="O7016" t="s">
        <v>5874</v>
      </c>
      <c r="P7016" t="s">
        <v>5875</v>
      </c>
      <c r="Q7016" t="s">
        <v>5876</v>
      </c>
      <c r="R7016">
        <v>97</v>
      </c>
      <c r="S7016" t="s">
        <v>6529</v>
      </c>
      <c r="T7016" t="s">
        <v>6529</v>
      </c>
      <c r="U7016">
        <v>4.3</v>
      </c>
      <c r="V7016" t="s">
        <v>6172</v>
      </c>
      <c r="W7016" t="s">
        <v>5869</v>
      </c>
      <c r="X7016">
        <v>1</v>
      </c>
    </row>
    <row r="7017" spans="1:24" x14ac:dyDescent="0.25">
      <c r="A7017">
        <v>37649</v>
      </c>
      <c r="B7017" t="s">
        <v>2214</v>
      </c>
      <c r="C7017" t="s">
        <v>444</v>
      </c>
      <c r="D7017" t="s">
        <v>6161</v>
      </c>
      <c r="E7017" t="s">
        <v>6746</v>
      </c>
      <c r="F7017">
        <v>23</v>
      </c>
      <c r="G7017" t="s">
        <v>6246</v>
      </c>
      <c r="H7017" t="s">
        <v>5868</v>
      </c>
      <c r="I7017" t="s">
        <v>5748</v>
      </c>
      <c r="J7017">
        <v>296</v>
      </c>
      <c r="K7017">
        <v>24</v>
      </c>
      <c r="L7017">
        <v>5</v>
      </c>
      <c r="M7017" t="s">
        <v>5749</v>
      </c>
      <c r="N7017" t="s">
        <v>5750</v>
      </c>
      <c r="O7017" t="s">
        <v>5751</v>
      </c>
      <c r="P7017" t="s">
        <v>6163</v>
      </c>
      <c r="Q7017" t="s">
        <v>6187</v>
      </c>
      <c r="R7017">
        <v>84098</v>
      </c>
      <c r="S7017" t="s">
        <v>6155</v>
      </c>
      <c r="T7017" t="s">
        <v>6156</v>
      </c>
      <c r="U7017">
        <v>1.95</v>
      </c>
      <c r="V7017" t="s">
        <v>6386</v>
      </c>
      <c r="W7017" t="s">
        <v>5756</v>
      </c>
      <c r="X7017">
        <v>1</v>
      </c>
    </row>
    <row r="7018" spans="1:24" x14ac:dyDescent="0.25">
      <c r="A7018">
        <v>37728</v>
      </c>
      <c r="B7018" t="s">
        <v>6789</v>
      </c>
      <c r="C7018" t="s">
        <v>441</v>
      </c>
      <c r="D7018" t="s">
        <v>5757</v>
      </c>
      <c r="E7018" t="s">
        <v>5804</v>
      </c>
      <c r="F7018">
        <v>11</v>
      </c>
      <c r="G7018" t="s">
        <v>5862</v>
      </c>
      <c r="H7018" t="s">
        <v>5748</v>
      </c>
      <c r="I7018" t="s">
        <v>5792</v>
      </c>
      <c r="J7018">
        <v>150</v>
      </c>
      <c r="K7018">
        <v>16</v>
      </c>
      <c r="L7018">
        <v>46</v>
      </c>
      <c r="M7018" t="s">
        <v>5759</v>
      </c>
      <c r="N7018" t="s">
        <v>5760</v>
      </c>
      <c r="O7018" t="s">
        <v>5863</v>
      </c>
      <c r="P7018" t="s">
        <v>5762</v>
      </c>
      <c r="Q7018" t="s">
        <v>5805</v>
      </c>
      <c r="R7018">
        <v>78466</v>
      </c>
      <c r="S7018" t="s">
        <v>6325</v>
      </c>
      <c r="T7018" t="s">
        <v>5784</v>
      </c>
      <c r="U7018">
        <v>39.99</v>
      </c>
      <c r="V7018" t="s">
        <v>5755</v>
      </c>
      <c r="W7018" t="s">
        <v>5765</v>
      </c>
      <c r="X7018">
        <v>3</v>
      </c>
    </row>
    <row r="7019" spans="1:24" x14ac:dyDescent="0.25">
      <c r="A7019">
        <v>36174</v>
      </c>
      <c r="B7019" t="s">
        <v>4698</v>
      </c>
      <c r="C7019" t="s">
        <v>443</v>
      </c>
      <c r="D7019" t="s">
        <v>5871</v>
      </c>
      <c r="E7019" t="s">
        <v>6192</v>
      </c>
      <c r="F7019">
        <v>27</v>
      </c>
      <c r="G7019" t="s">
        <v>5837</v>
      </c>
      <c r="H7019" t="s">
        <v>5747</v>
      </c>
      <c r="I7019" t="s">
        <v>5748</v>
      </c>
      <c r="J7019">
        <v>375</v>
      </c>
      <c r="K7019">
        <v>12</v>
      </c>
      <c r="L7019">
        <v>5.2</v>
      </c>
      <c r="M7019" t="s">
        <v>5749</v>
      </c>
      <c r="N7019" t="s">
        <v>5750</v>
      </c>
      <c r="O7019" t="s">
        <v>5874</v>
      </c>
      <c r="P7019" t="s">
        <v>5875</v>
      </c>
      <c r="Q7019" t="s">
        <v>5876</v>
      </c>
      <c r="R7019">
        <v>86613</v>
      </c>
      <c r="S7019" t="s">
        <v>6449</v>
      </c>
      <c r="T7019" t="s">
        <v>6449</v>
      </c>
      <c r="U7019">
        <v>7.25</v>
      </c>
      <c r="V7019" t="s">
        <v>5755</v>
      </c>
      <c r="W7019" t="s">
        <v>5869</v>
      </c>
      <c r="X7019">
        <v>1</v>
      </c>
    </row>
    <row r="7020" spans="1:24" x14ac:dyDescent="0.25">
      <c r="A7020">
        <v>36174</v>
      </c>
      <c r="B7020" t="s">
        <v>4698</v>
      </c>
      <c r="C7020" t="s">
        <v>443</v>
      </c>
      <c r="D7020" t="s">
        <v>5871</v>
      </c>
      <c r="E7020" t="s">
        <v>6192</v>
      </c>
      <c r="F7020">
        <v>27</v>
      </c>
      <c r="G7020" t="s">
        <v>5837</v>
      </c>
      <c r="H7020" t="s">
        <v>5747</v>
      </c>
      <c r="I7020" t="s">
        <v>5748</v>
      </c>
      <c r="J7020">
        <v>375</v>
      </c>
      <c r="K7020">
        <v>12</v>
      </c>
      <c r="L7020">
        <v>5.2</v>
      </c>
      <c r="M7020" t="s">
        <v>5749</v>
      </c>
      <c r="N7020" t="s">
        <v>5750</v>
      </c>
      <c r="O7020" t="s">
        <v>5874</v>
      </c>
      <c r="P7020" t="s">
        <v>5875</v>
      </c>
      <c r="Q7020" t="s">
        <v>5876</v>
      </c>
      <c r="R7020">
        <v>86613</v>
      </c>
      <c r="S7020" t="s">
        <v>6449</v>
      </c>
      <c r="T7020" t="s">
        <v>6449</v>
      </c>
      <c r="U7020">
        <v>7.25</v>
      </c>
      <c r="V7020" t="s">
        <v>5755</v>
      </c>
      <c r="W7020" t="s">
        <v>5869</v>
      </c>
      <c r="X7020">
        <v>1</v>
      </c>
    </row>
    <row r="7021" spans="1:24" x14ac:dyDescent="0.25">
      <c r="A7021">
        <v>37716</v>
      </c>
      <c r="B7021" t="s">
        <v>5131</v>
      </c>
      <c r="C7021" t="s">
        <v>443</v>
      </c>
      <c r="D7021" t="s">
        <v>6580</v>
      </c>
      <c r="E7021" t="s">
        <v>5872</v>
      </c>
      <c r="F7021">
        <v>20</v>
      </c>
      <c r="G7021" t="s">
        <v>5746</v>
      </c>
      <c r="H7021" t="s">
        <v>5747</v>
      </c>
      <c r="I7021" t="s">
        <v>5748</v>
      </c>
      <c r="J7021">
        <v>473</v>
      </c>
      <c r="K7021">
        <v>24</v>
      </c>
      <c r="L7021">
        <v>6</v>
      </c>
      <c r="M7021" t="s">
        <v>5749</v>
      </c>
      <c r="N7021" t="s">
        <v>5750</v>
      </c>
      <c r="O7021" t="s">
        <v>5874</v>
      </c>
      <c r="P7021" t="s">
        <v>5875</v>
      </c>
      <c r="Q7021" t="s">
        <v>5876</v>
      </c>
      <c r="R7021">
        <v>90001</v>
      </c>
      <c r="S7021" t="s">
        <v>6615</v>
      </c>
      <c r="T7021" t="s">
        <v>6615</v>
      </c>
      <c r="U7021">
        <v>4.4000000000000004</v>
      </c>
      <c r="V7021" t="s">
        <v>6172</v>
      </c>
      <c r="W7021" t="s">
        <v>5869</v>
      </c>
      <c r="X7021">
        <v>1</v>
      </c>
    </row>
    <row r="7022" spans="1:24" x14ac:dyDescent="0.25">
      <c r="A7022">
        <v>37716</v>
      </c>
      <c r="B7022" t="s">
        <v>5131</v>
      </c>
      <c r="C7022" t="s">
        <v>443</v>
      </c>
      <c r="D7022" t="s">
        <v>6580</v>
      </c>
      <c r="E7022" t="s">
        <v>5872</v>
      </c>
      <c r="F7022">
        <v>20</v>
      </c>
      <c r="G7022" t="s">
        <v>5746</v>
      </c>
      <c r="H7022" t="s">
        <v>5747</v>
      </c>
      <c r="I7022" t="s">
        <v>5748</v>
      </c>
      <c r="J7022">
        <v>473</v>
      </c>
      <c r="K7022">
        <v>24</v>
      </c>
      <c r="L7022">
        <v>6</v>
      </c>
      <c r="M7022" t="s">
        <v>5749</v>
      </c>
      <c r="N7022" t="s">
        <v>5750</v>
      </c>
      <c r="O7022" t="s">
        <v>5874</v>
      </c>
      <c r="P7022" t="s">
        <v>5875</v>
      </c>
      <c r="Q7022" t="s">
        <v>5876</v>
      </c>
      <c r="R7022">
        <v>90001</v>
      </c>
      <c r="S7022" t="s">
        <v>6615</v>
      </c>
      <c r="T7022" t="s">
        <v>6615</v>
      </c>
      <c r="U7022">
        <v>4.4000000000000004</v>
      </c>
      <c r="V7022" t="s">
        <v>6172</v>
      </c>
      <c r="W7022" t="s">
        <v>5869</v>
      </c>
      <c r="X7022">
        <v>1</v>
      </c>
    </row>
    <row r="7023" spans="1:24" x14ac:dyDescent="0.25">
      <c r="A7023">
        <v>35551</v>
      </c>
      <c r="B7023" t="s">
        <v>4363</v>
      </c>
      <c r="C7023" t="s">
        <v>443</v>
      </c>
      <c r="D7023" t="s">
        <v>6651</v>
      </c>
      <c r="E7023" t="s">
        <v>5872</v>
      </c>
      <c r="F7023">
        <v>27</v>
      </c>
      <c r="G7023" t="s">
        <v>5837</v>
      </c>
      <c r="H7023" t="s">
        <v>5747</v>
      </c>
      <c r="I7023" t="s">
        <v>5748</v>
      </c>
      <c r="J7023">
        <v>473</v>
      </c>
      <c r="K7023">
        <v>24</v>
      </c>
      <c r="L7023">
        <v>6.5</v>
      </c>
      <c r="M7023" t="s">
        <v>5749</v>
      </c>
      <c r="N7023" t="s">
        <v>5750</v>
      </c>
      <c r="O7023" t="s">
        <v>5874</v>
      </c>
      <c r="P7023" t="s">
        <v>5875</v>
      </c>
      <c r="Q7023" t="s">
        <v>5876</v>
      </c>
      <c r="R7023">
        <v>96</v>
      </c>
      <c r="S7023" t="s">
        <v>6638</v>
      </c>
      <c r="T7023" t="s">
        <v>6638</v>
      </c>
      <c r="U7023">
        <v>4.3899999999999997</v>
      </c>
      <c r="V7023" t="s">
        <v>6172</v>
      </c>
      <c r="W7023" t="s">
        <v>5869</v>
      </c>
      <c r="X7023">
        <v>1</v>
      </c>
    </row>
    <row r="7024" spans="1:24" x14ac:dyDescent="0.25">
      <c r="A7024">
        <v>35551</v>
      </c>
      <c r="B7024" t="s">
        <v>4363</v>
      </c>
      <c r="C7024" t="s">
        <v>443</v>
      </c>
      <c r="D7024" t="s">
        <v>6651</v>
      </c>
      <c r="E7024" t="s">
        <v>5872</v>
      </c>
      <c r="F7024">
        <v>27</v>
      </c>
      <c r="G7024" t="s">
        <v>5837</v>
      </c>
      <c r="H7024" t="s">
        <v>5747</v>
      </c>
      <c r="I7024" t="s">
        <v>5748</v>
      </c>
      <c r="J7024">
        <v>473</v>
      </c>
      <c r="K7024">
        <v>24</v>
      </c>
      <c r="L7024">
        <v>6.5</v>
      </c>
      <c r="M7024" t="s">
        <v>5749</v>
      </c>
      <c r="N7024" t="s">
        <v>5750</v>
      </c>
      <c r="O7024" t="s">
        <v>5874</v>
      </c>
      <c r="P7024" t="s">
        <v>5875</v>
      </c>
      <c r="Q7024" t="s">
        <v>5876</v>
      </c>
      <c r="R7024">
        <v>96</v>
      </c>
      <c r="S7024" t="s">
        <v>6638</v>
      </c>
      <c r="T7024" t="s">
        <v>6638</v>
      </c>
      <c r="U7024">
        <v>4.3899999999999997</v>
      </c>
      <c r="V7024" t="s">
        <v>6172</v>
      </c>
      <c r="W7024" t="s">
        <v>5869</v>
      </c>
      <c r="X7024">
        <v>1</v>
      </c>
    </row>
    <row r="7025" spans="1:24" x14ac:dyDescent="0.25">
      <c r="A7025">
        <v>37319</v>
      </c>
      <c r="B7025" t="s">
        <v>4928</v>
      </c>
      <c r="C7025" t="s">
        <v>442</v>
      </c>
      <c r="D7025" t="s">
        <v>5886</v>
      </c>
      <c r="E7025" t="s">
        <v>5887</v>
      </c>
      <c r="F7025">
        <v>20</v>
      </c>
      <c r="G7025" t="s">
        <v>5746</v>
      </c>
      <c r="H7025" t="s">
        <v>5747</v>
      </c>
      <c r="I7025" t="s">
        <v>5748</v>
      </c>
      <c r="J7025">
        <v>750</v>
      </c>
      <c r="K7025">
        <v>12</v>
      </c>
      <c r="L7025">
        <v>14.5</v>
      </c>
      <c r="M7025" t="s">
        <v>5759</v>
      </c>
      <c r="N7025" t="s">
        <v>5888</v>
      </c>
      <c r="O7025" t="s">
        <v>5790</v>
      </c>
      <c r="P7025" t="s">
        <v>5988</v>
      </c>
      <c r="Q7025" t="s">
        <v>5890</v>
      </c>
      <c r="R7025">
        <v>42021</v>
      </c>
      <c r="S7025" t="s">
        <v>5956</v>
      </c>
      <c r="T7025" t="s">
        <v>5957</v>
      </c>
      <c r="U7025">
        <v>18.989999999999998</v>
      </c>
      <c r="V7025" t="s">
        <v>5755</v>
      </c>
      <c r="W7025" t="s">
        <v>5869</v>
      </c>
      <c r="X7025">
        <v>1</v>
      </c>
    </row>
    <row r="7026" spans="1:24" x14ac:dyDescent="0.25">
      <c r="A7026">
        <v>37320</v>
      </c>
      <c r="B7026" t="s">
        <v>4927</v>
      </c>
      <c r="C7026" t="s">
        <v>442</v>
      </c>
      <c r="D7026" t="s">
        <v>5886</v>
      </c>
      <c r="E7026" t="s">
        <v>5914</v>
      </c>
      <c r="F7026">
        <v>22</v>
      </c>
      <c r="G7026" t="s">
        <v>5816</v>
      </c>
      <c r="H7026" t="s">
        <v>5747</v>
      </c>
      <c r="I7026" t="s">
        <v>5748</v>
      </c>
      <c r="J7026">
        <v>750</v>
      </c>
      <c r="K7026">
        <v>12</v>
      </c>
      <c r="L7026">
        <v>13.5</v>
      </c>
      <c r="M7026" t="s">
        <v>5759</v>
      </c>
      <c r="N7026" t="s">
        <v>5888</v>
      </c>
      <c r="O7026" t="s">
        <v>5761</v>
      </c>
      <c r="P7026" t="s">
        <v>5889</v>
      </c>
      <c r="Q7026" t="s">
        <v>5890</v>
      </c>
      <c r="R7026">
        <v>86143</v>
      </c>
      <c r="S7026" t="s">
        <v>6790</v>
      </c>
      <c r="T7026" t="s">
        <v>6026</v>
      </c>
      <c r="U7026">
        <v>24.99</v>
      </c>
      <c r="V7026" t="s">
        <v>5755</v>
      </c>
      <c r="W7026" t="s">
        <v>5765</v>
      </c>
      <c r="X7026">
        <v>1</v>
      </c>
    </row>
    <row r="7027" spans="1:24" x14ac:dyDescent="0.25">
      <c r="A7027">
        <v>36834</v>
      </c>
      <c r="B7027" t="s">
        <v>1501</v>
      </c>
      <c r="C7027" t="s">
        <v>443</v>
      </c>
      <c r="D7027" t="s">
        <v>6177</v>
      </c>
      <c r="E7027" t="s">
        <v>5872</v>
      </c>
      <c r="F7027">
        <v>10</v>
      </c>
      <c r="G7027" t="s">
        <v>5767</v>
      </c>
      <c r="H7027" t="s">
        <v>5747</v>
      </c>
      <c r="I7027" t="s">
        <v>5748</v>
      </c>
      <c r="J7027">
        <v>473</v>
      </c>
      <c r="K7027">
        <v>24</v>
      </c>
      <c r="L7027">
        <v>5.9</v>
      </c>
      <c r="M7027" t="s">
        <v>5749</v>
      </c>
      <c r="N7027" t="s">
        <v>5750</v>
      </c>
      <c r="O7027" t="s">
        <v>5874</v>
      </c>
      <c r="P7027" t="s">
        <v>5875</v>
      </c>
      <c r="Q7027" t="s">
        <v>5876</v>
      </c>
      <c r="R7027">
        <v>42090</v>
      </c>
      <c r="S7027" t="s">
        <v>6180</v>
      </c>
      <c r="T7027" t="s">
        <v>6180</v>
      </c>
      <c r="U7027">
        <v>3.48</v>
      </c>
      <c r="V7027" t="s">
        <v>6172</v>
      </c>
      <c r="W7027" t="s">
        <v>5869</v>
      </c>
      <c r="X7027">
        <v>1</v>
      </c>
    </row>
    <row r="7028" spans="1:24" x14ac:dyDescent="0.25">
      <c r="A7028">
        <v>36834</v>
      </c>
      <c r="B7028" t="s">
        <v>1501</v>
      </c>
      <c r="C7028" t="s">
        <v>443</v>
      </c>
      <c r="D7028" t="s">
        <v>6177</v>
      </c>
      <c r="E7028" t="s">
        <v>5872</v>
      </c>
      <c r="F7028">
        <v>10</v>
      </c>
      <c r="G7028" t="s">
        <v>5767</v>
      </c>
      <c r="H7028" t="s">
        <v>5747</v>
      </c>
      <c r="I7028" t="s">
        <v>5748</v>
      </c>
      <c r="J7028">
        <v>473</v>
      </c>
      <c r="K7028">
        <v>24</v>
      </c>
      <c r="L7028">
        <v>5.9</v>
      </c>
      <c r="M7028" t="s">
        <v>5749</v>
      </c>
      <c r="N7028" t="s">
        <v>5750</v>
      </c>
      <c r="O7028" t="s">
        <v>5874</v>
      </c>
      <c r="P7028" t="s">
        <v>5875</v>
      </c>
      <c r="Q7028" t="s">
        <v>5876</v>
      </c>
      <c r="R7028">
        <v>42090</v>
      </c>
      <c r="S7028" t="s">
        <v>6180</v>
      </c>
      <c r="T7028" t="s">
        <v>6180</v>
      </c>
      <c r="U7028">
        <v>3.48</v>
      </c>
      <c r="V7028" t="s">
        <v>6172</v>
      </c>
      <c r="W7028" t="s">
        <v>5869</v>
      </c>
      <c r="X7028">
        <v>1</v>
      </c>
    </row>
    <row r="7029" spans="1:24" x14ac:dyDescent="0.25">
      <c r="A7029">
        <v>37149</v>
      </c>
      <c r="B7029" t="s">
        <v>4878</v>
      </c>
      <c r="C7029" t="s">
        <v>443</v>
      </c>
      <c r="D7029" t="s">
        <v>6256</v>
      </c>
      <c r="E7029" t="s">
        <v>5872</v>
      </c>
      <c r="F7029">
        <v>27</v>
      </c>
      <c r="G7029" t="s">
        <v>5837</v>
      </c>
      <c r="H7029" t="s">
        <v>5791</v>
      </c>
      <c r="I7029" t="s">
        <v>5748</v>
      </c>
      <c r="J7029">
        <v>355</v>
      </c>
      <c r="K7029">
        <v>24</v>
      </c>
      <c r="L7029">
        <v>6.4</v>
      </c>
      <c r="M7029" t="s">
        <v>5749</v>
      </c>
      <c r="N7029" t="s">
        <v>5750</v>
      </c>
      <c r="O7029" t="s">
        <v>5874</v>
      </c>
      <c r="P7029" t="s">
        <v>5875</v>
      </c>
      <c r="Q7029" t="s">
        <v>5876</v>
      </c>
      <c r="R7029">
        <v>95</v>
      </c>
      <c r="S7029" t="s">
        <v>6257</v>
      </c>
      <c r="T7029" t="s">
        <v>6257</v>
      </c>
      <c r="U7029">
        <v>6.85</v>
      </c>
      <c r="V7029" t="s">
        <v>6172</v>
      </c>
      <c r="W7029" t="s">
        <v>5869</v>
      </c>
      <c r="X7029">
        <v>1</v>
      </c>
    </row>
    <row r="7030" spans="1:24" x14ac:dyDescent="0.25">
      <c r="A7030">
        <v>37149</v>
      </c>
      <c r="B7030" t="s">
        <v>4878</v>
      </c>
      <c r="C7030" t="s">
        <v>443</v>
      </c>
      <c r="D7030" t="s">
        <v>6256</v>
      </c>
      <c r="E7030" t="s">
        <v>5872</v>
      </c>
      <c r="F7030">
        <v>27</v>
      </c>
      <c r="G7030" t="s">
        <v>5837</v>
      </c>
      <c r="H7030" t="s">
        <v>5791</v>
      </c>
      <c r="I7030" t="s">
        <v>5748</v>
      </c>
      <c r="J7030">
        <v>355</v>
      </c>
      <c r="K7030">
        <v>24</v>
      </c>
      <c r="L7030">
        <v>6.4</v>
      </c>
      <c r="M7030" t="s">
        <v>5749</v>
      </c>
      <c r="N7030" t="s">
        <v>5750</v>
      </c>
      <c r="O7030" t="s">
        <v>5874</v>
      </c>
      <c r="P7030" t="s">
        <v>5875</v>
      </c>
      <c r="Q7030" t="s">
        <v>5876</v>
      </c>
      <c r="R7030">
        <v>95</v>
      </c>
      <c r="S7030" t="s">
        <v>6257</v>
      </c>
      <c r="T7030" t="s">
        <v>6257</v>
      </c>
      <c r="U7030">
        <v>6.85</v>
      </c>
      <c r="V7030" t="s">
        <v>6172</v>
      </c>
      <c r="W7030" t="s">
        <v>5869</v>
      </c>
      <c r="X7030">
        <v>1</v>
      </c>
    </row>
    <row r="7031" spans="1:24" x14ac:dyDescent="0.25">
      <c r="A7031">
        <v>36016</v>
      </c>
      <c r="B7031" t="s">
        <v>4481</v>
      </c>
      <c r="C7031" t="s">
        <v>443</v>
      </c>
      <c r="D7031" t="s">
        <v>6177</v>
      </c>
      <c r="E7031" t="s">
        <v>6192</v>
      </c>
      <c r="F7031">
        <v>27</v>
      </c>
      <c r="G7031" t="s">
        <v>5837</v>
      </c>
      <c r="H7031" t="s">
        <v>5747</v>
      </c>
      <c r="I7031" t="s">
        <v>5748</v>
      </c>
      <c r="J7031">
        <v>473</v>
      </c>
      <c r="K7031">
        <v>24</v>
      </c>
      <c r="L7031">
        <v>5.4</v>
      </c>
      <c r="M7031" t="s">
        <v>5749</v>
      </c>
      <c r="N7031" t="s">
        <v>5750</v>
      </c>
      <c r="O7031" t="s">
        <v>5874</v>
      </c>
      <c r="P7031" t="s">
        <v>5875</v>
      </c>
      <c r="Q7031" t="s">
        <v>5876</v>
      </c>
      <c r="R7031">
        <v>42099</v>
      </c>
      <c r="S7031" t="s">
        <v>6179</v>
      </c>
      <c r="T7031" t="s">
        <v>6179</v>
      </c>
      <c r="U7031">
        <v>3.15</v>
      </c>
      <c r="V7031" t="s">
        <v>6172</v>
      </c>
      <c r="W7031" t="s">
        <v>5869</v>
      </c>
      <c r="X7031">
        <v>1</v>
      </c>
    </row>
    <row r="7032" spans="1:24" x14ac:dyDescent="0.25">
      <c r="A7032">
        <v>36016</v>
      </c>
      <c r="B7032" t="s">
        <v>4481</v>
      </c>
      <c r="C7032" t="s">
        <v>443</v>
      </c>
      <c r="D7032" t="s">
        <v>6177</v>
      </c>
      <c r="E7032" t="s">
        <v>6192</v>
      </c>
      <c r="F7032">
        <v>27</v>
      </c>
      <c r="G7032" t="s">
        <v>5837</v>
      </c>
      <c r="H7032" t="s">
        <v>5747</v>
      </c>
      <c r="I7032" t="s">
        <v>5748</v>
      </c>
      <c r="J7032">
        <v>473</v>
      </c>
      <c r="K7032">
        <v>24</v>
      </c>
      <c r="L7032">
        <v>5.4</v>
      </c>
      <c r="M7032" t="s">
        <v>5749</v>
      </c>
      <c r="N7032" t="s">
        <v>5750</v>
      </c>
      <c r="O7032" t="s">
        <v>5874</v>
      </c>
      <c r="P7032" t="s">
        <v>5875</v>
      </c>
      <c r="Q7032" t="s">
        <v>5876</v>
      </c>
      <c r="R7032">
        <v>42099</v>
      </c>
      <c r="S7032" t="s">
        <v>6179</v>
      </c>
      <c r="T7032" t="s">
        <v>6179</v>
      </c>
      <c r="U7032">
        <v>3.15</v>
      </c>
      <c r="V7032" t="s">
        <v>6172</v>
      </c>
      <c r="W7032" t="s">
        <v>5869</v>
      </c>
      <c r="X7032">
        <v>1</v>
      </c>
    </row>
    <row r="7033" spans="1:24" x14ac:dyDescent="0.25">
      <c r="A7033">
        <v>35583</v>
      </c>
      <c r="B7033" t="s">
        <v>4608</v>
      </c>
      <c r="C7033" t="s">
        <v>441</v>
      </c>
      <c r="D7033" t="s">
        <v>5757</v>
      </c>
      <c r="E7033" t="s">
        <v>6401</v>
      </c>
      <c r="F7033">
        <v>23</v>
      </c>
      <c r="G7033" t="s">
        <v>6246</v>
      </c>
      <c r="H7033" t="s">
        <v>5747</v>
      </c>
      <c r="I7033" t="s">
        <v>5792</v>
      </c>
      <c r="J7033">
        <v>750</v>
      </c>
      <c r="K7033">
        <v>12</v>
      </c>
      <c r="L7033">
        <v>35</v>
      </c>
      <c r="M7033" t="s">
        <v>5749</v>
      </c>
      <c r="N7033" t="s">
        <v>5750</v>
      </c>
      <c r="O7033" t="s">
        <v>5790</v>
      </c>
      <c r="P7033" t="s">
        <v>5762</v>
      </c>
      <c r="Q7033" t="s">
        <v>5789</v>
      </c>
      <c r="R7033">
        <v>94551</v>
      </c>
      <c r="S7033" t="s">
        <v>6333</v>
      </c>
      <c r="T7033" t="s">
        <v>6333</v>
      </c>
      <c r="U7033">
        <v>53.49</v>
      </c>
      <c r="V7033" t="s">
        <v>5755</v>
      </c>
      <c r="W7033" t="s">
        <v>5756</v>
      </c>
      <c r="X7033">
        <v>1</v>
      </c>
    </row>
    <row r="7034" spans="1:24" x14ac:dyDescent="0.25">
      <c r="A7034">
        <v>35941</v>
      </c>
      <c r="B7034" t="s">
        <v>4460</v>
      </c>
      <c r="C7034" t="s">
        <v>442</v>
      </c>
      <c r="D7034" t="s">
        <v>6035</v>
      </c>
      <c r="E7034" t="s">
        <v>5887</v>
      </c>
      <c r="F7034">
        <v>20</v>
      </c>
      <c r="G7034" t="s">
        <v>5746</v>
      </c>
      <c r="H7034" t="s">
        <v>5747</v>
      </c>
      <c r="I7034" t="s">
        <v>5748</v>
      </c>
      <c r="J7034">
        <v>750</v>
      </c>
      <c r="K7034">
        <v>12</v>
      </c>
      <c r="L7034">
        <v>12</v>
      </c>
      <c r="M7034" t="s">
        <v>5759</v>
      </c>
      <c r="N7034" t="s">
        <v>5781</v>
      </c>
      <c r="O7034" t="s">
        <v>5761</v>
      </c>
      <c r="P7034" t="s">
        <v>5988</v>
      </c>
      <c r="Q7034" t="s">
        <v>5986</v>
      </c>
      <c r="R7034">
        <v>78298</v>
      </c>
      <c r="S7034" t="s">
        <v>6775</v>
      </c>
      <c r="T7034" t="s">
        <v>6026</v>
      </c>
      <c r="U7034">
        <v>17.989999999999998</v>
      </c>
      <c r="V7034" t="s">
        <v>5755</v>
      </c>
      <c r="W7034" t="s">
        <v>5765</v>
      </c>
      <c r="X7034">
        <v>1</v>
      </c>
    </row>
    <row r="7035" spans="1:24" x14ac:dyDescent="0.25">
      <c r="A7035">
        <v>37808</v>
      </c>
      <c r="B7035" t="s">
        <v>5142</v>
      </c>
      <c r="C7035" t="s">
        <v>443</v>
      </c>
      <c r="D7035" t="s">
        <v>5871</v>
      </c>
      <c r="E7035" t="s">
        <v>5872</v>
      </c>
      <c r="F7035">
        <v>27</v>
      </c>
      <c r="G7035" t="s">
        <v>5837</v>
      </c>
      <c r="H7035" t="s">
        <v>5747</v>
      </c>
      <c r="I7035" t="s">
        <v>5748</v>
      </c>
      <c r="J7035">
        <v>473</v>
      </c>
      <c r="K7035">
        <v>24</v>
      </c>
      <c r="L7035">
        <v>6.8</v>
      </c>
      <c r="M7035" t="s">
        <v>5749</v>
      </c>
      <c r="N7035" t="s">
        <v>5750</v>
      </c>
      <c r="O7035" t="s">
        <v>5874</v>
      </c>
      <c r="P7035" t="s">
        <v>5875</v>
      </c>
      <c r="Q7035" t="s">
        <v>5876</v>
      </c>
      <c r="R7035">
        <v>86613</v>
      </c>
      <c r="S7035" t="s">
        <v>6449</v>
      </c>
      <c r="T7035" t="s">
        <v>6449</v>
      </c>
      <c r="U7035">
        <v>4.91</v>
      </c>
      <c r="V7035" t="s">
        <v>6172</v>
      </c>
      <c r="W7035" t="s">
        <v>5869</v>
      </c>
      <c r="X7035">
        <v>1</v>
      </c>
    </row>
    <row r="7036" spans="1:24" x14ac:dyDescent="0.25">
      <c r="A7036">
        <v>37808</v>
      </c>
      <c r="B7036" t="s">
        <v>5142</v>
      </c>
      <c r="C7036" t="s">
        <v>443</v>
      </c>
      <c r="D7036" t="s">
        <v>5871</v>
      </c>
      <c r="E7036" t="s">
        <v>5872</v>
      </c>
      <c r="F7036">
        <v>27</v>
      </c>
      <c r="G7036" t="s">
        <v>5837</v>
      </c>
      <c r="H7036" t="s">
        <v>5747</v>
      </c>
      <c r="I7036" t="s">
        <v>5748</v>
      </c>
      <c r="J7036">
        <v>473</v>
      </c>
      <c r="K7036">
        <v>24</v>
      </c>
      <c r="L7036">
        <v>6.8</v>
      </c>
      <c r="M7036" t="s">
        <v>5749</v>
      </c>
      <c r="N7036" t="s">
        <v>5750</v>
      </c>
      <c r="O7036" t="s">
        <v>5874</v>
      </c>
      <c r="P7036" t="s">
        <v>5875</v>
      </c>
      <c r="Q7036" t="s">
        <v>5876</v>
      </c>
      <c r="R7036">
        <v>86613</v>
      </c>
      <c r="S7036" t="s">
        <v>6449</v>
      </c>
      <c r="T7036" t="s">
        <v>6449</v>
      </c>
      <c r="U7036">
        <v>4.91</v>
      </c>
      <c r="V7036" t="s">
        <v>6172</v>
      </c>
      <c r="W7036" t="s">
        <v>5869</v>
      </c>
      <c r="X7036">
        <v>1</v>
      </c>
    </row>
    <row r="7037" spans="1:24" x14ac:dyDescent="0.25">
      <c r="A7037">
        <v>37982</v>
      </c>
      <c r="B7037" t="s">
        <v>5143</v>
      </c>
      <c r="C7037" t="s">
        <v>443</v>
      </c>
      <c r="D7037" t="s">
        <v>5871</v>
      </c>
      <c r="E7037" t="s">
        <v>6342</v>
      </c>
      <c r="F7037">
        <v>27</v>
      </c>
      <c r="G7037" t="s">
        <v>5837</v>
      </c>
      <c r="H7037" t="s">
        <v>5747</v>
      </c>
      <c r="I7037" t="s">
        <v>5748</v>
      </c>
      <c r="J7037">
        <v>473</v>
      </c>
      <c r="K7037">
        <v>24</v>
      </c>
      <c r="L7037">
        <v>3.5</v>
      </c>
      <c r="M7037" t="s">
        <v>5749</v>
      </c>
      <c r="N7037" t="s">
        <v>5750</v>
      </c>
      <c r="O7037" t="s">
        <v>5874</v>
      </c>
      <c r="P7037" t="s">
        <v>5875</v>
      </c>
      <c r="Q7037" t="s">
        <v>5876</v>
      </c>
      <c r="R7037">
        <v>83427</v>
      </c>
      <c r="S7037" t="s">
        <v>6523</v>
      </c>
      <c r="T7037" t="s">
        <v>6413</v>
      </c>
      <c r="U7037">
        <v>3.59</v>
      </c>
      <c r="V7037" t="s">
        <v>6172</v>
      </c>
      <c r="W7037" t="s">
        <v>5869</v>
      </c>
      <c r="X7037">
        <v>1</v>
      </c>
    </row>
    <row r="7038" spans="1:24" x14ac:dyDescent="0.25">
      <c r="A7038">
        <v>37982</v>
      </c>
      <c r="B7038" t="s">
        <v>5143</v>
      </c>
      <c r="C7038" t="s">
        <v>443</v>
      </c>
      <c r="D7038" t="s">
        <v>5871</v>
      </c>
      <c r="E7038" t="s">
        <v>6342</v>
      </c>
      <c r="F7038">
        <v>27</v>
      </c>
      <c r="G7038" t="s">
        <v>5837</v>
      </c>
      <c r="H7038" t="s">
        <v>5747</v>
      </c>
      <c r="I7038" t="s">
        <v>5748</v>
      </c>
      <c r="J7038">
        <v>473</v>
      </c>
      <c r="K7038">
        <v>24</v>
      </c>
      <c r="L7038">
        <v>3.5</v>
      </c>
      <c r="M7038" t="s">
        <v>5749</v>
      </c>
      <c r="N7038" t="s">
        <v>5750</v>
      </c>
      <c r="O7038" t="s">
        <v>5874</v>
      </c>
      <c r="P7038" t="s">
        <v>5875</v>
      </c>
      <c r="Q7038" t="s">
        <v>5876</v>
      </c>
      <c r="R7038">
        <v>83427</v>
      </c>
      <c r="S7038" t="s">
        <v>6523</v>
      </c>
      <c r="T7038" t="s">
        <v>6413</v>
      </c>
      <c r="U7038">
        <v>3.59</v>
      </c>
      <c r="V7038" t="s">
        <v>6172</v>
      </c>
      <c r="W7038" t="s">
        <v>5869</v>
      </c>
      <c r="X7038">
        <v>1</v>
      </c>
    </row>
    <row r="7039" spans="1:24" x14ac:dyDescent="0.25">
      <c r="A7039">
        <v>36339</v>
      </c>
      <c r="B7039" t="s">
        <v>4736</v>
      </c>
      <c r="C7039" t="s">
        <v>444</v>
      </c>
      <c r="D7039" t="s">
        <v>6161</v>
      </c>
      <c r="E7039" t="s">
        <v>6395</v>
      </c>
      <c r="F7039">
        <v>10</v>
      </c>
      <c r="G7039" t="s">
        <v>5767</v>
      </c>
      <c r="H7039" t="s">
        <v>5747</v>
      </c>
      <c r="I7039" t="s">
        <v>5748</v>
      </c>
      <c r="J7039">
        <v>4260</v>
      </c>
      <c r="K7039">
        <v>2</v>
      </c>
      <c r="L7039">
        <v>5</v>
      </c>
      <c r="M7039" t="s">
        <v>5759</v>
      </c>
      <c r="N7039" t="s">
        <v>6351</v>
      </c>
      <c r="O7039" t="s">
        <v>5874</v>
      </c>
      <c r="P7039" t="s">
        <v>6283</v>
      </c>
      <c r="Q7039" t="s">
        <v>6396</v>
      </c>
      <c r="R7039">
        <v>42735</v>
      </c>
      <c r="S7039" t="s">
        <v>6181</v>
      </c>
      <c r="T7039" t="s">
        <v>6182</v>
      </c>
      <c r="U7039">
        <v>29.9</v>
      </c>
      <c r="V7039" t="s">
        <v>6172</v>
      </c>
      <c r="W7039" t="s">
        <v>5869</v>
      </c>
      <c r="X7039">
        <v>12</v>
      </c>
    </row>
    <row r="7040" spans="1:24" x14ac:dyDescent="0.25">
      <c r="A7040">
        <v>36339</v>
      </c>
      <c r="B7040" t="s">
        <v>4736</v>
      </c>
      <c r="C7040" t="s">
        <v>444</v>
      </c>
      <c r="D7040" t="s">
        <v>6161</v>
      </c>
      <c r="E7040" t="s">
        <v>6395</v>
      </c>
      <c r="F7040">
        <v>10</v>
      </c>
      <c r="G7040" t="s">
        <v>5767</v>
      </c>
      <c r="H7040" t="s">
        <v>5747</v>
      </c>
      <c r="I7040" t="s">
        <v>5748</v>
      </c>
      <c r="J7040">
        <v>4260</v>
      </c>
      <c r="K7040">
        <v>2</v>
      </c>
      <c r="L7040">
        <v>5</v>
      </c>
      <c r="M7040" t="s">
        <v>5759</v>
      </c>
      <c r="N7040" t="s">
        <v>6351</v>
      </c>
      <c r="O7040" t="s">
        <v>5874</v>
      </c>
      <c r="P7040" t="s">
        <v>6283</v>
      </c>
      <c r="Q7040" t="s">
        <v>6396</v>
      </c>
      <c r="R7040">
        <v>42735</v>
      </c>
      <c r="S7040" t="s">
        <v>6181</v>
      </c>
      <c r="T7040" t="s">
        <v>6182</v>
      </c>
      <c r="U7040">
        <v>29.9</v>
      </c>
      <c r="V7040" t="s">
        <v>6172</v>
      </c>
      <c r="W7040" t="s">
        <v>5869</v>
      </c>
      <c r="X7040">
        <v>12</v>
      </c>
    </row>
    <row r="7041" spans="1:24" x14ac:dyDescent="0.25">
      <c r="A7041">
        <v>36340</v>
      </c>
      <c r="B7041" t="s">
        <v>4992</v>
      </c>
      <c r="C7041" t="s">
        <v>444</v>
      </c>
      <c r="D7041" t="s">
        <v>6161</v>
      </c>
      <c r="E7041" t="s">
        <v>6395</v>
      </c>
      <c r="F7041">
        <v>10</v>
      </c>
      <c r="G7041" t="s">
        <v>5767</v>
      </c>
      <c r="H7041" t="s">
        <v>5747</v>
      </c>
      <c r="I7041" t="s">
        <v>5748</v>
      </c>
      <c r="J7041">
        <v>4260</v>
      </c>
      <c r="K7041">
        <v>2</v>
      </c>
      <c r="L7041">
        <v>5</v>
      </c>
      <c r="M7041" t="s">
        <v>5759</v>
      </c>
      <c r="N7041" t="s">
        <v>6351</v>
      </c>
      <c r="O7041" t="s">
        <v>5874</v>
      </c>
      <c r="P7041" t="s">
        <v>6283</v>
      </c>
      <c r="Q7041" t="s">
        <v>6396</v>
      </c>
      <c r="R7041">
        <v>42735</v>
      </c>
      <c r="S7041" t="s">
        <v>6181</v>
      </c>
      <c r="T7041" t="s">
        <v>6182</v>
      </c>
      <c r="U7041">
        <v>29.9</v>
      </c>
      <c r="V7041" t="s">
        <v>6172</v>
      </c>
      <c r="W7041" t="s">
        <v>5869</v>
      </c>
      <c r="X7041">
        <v>12</v>
      </c>
    </row>
    <row r="7042" spans="1:24" x14ac:dyDescent="0.25">
      <c r="A7042">
        <v>36340</v>
      </c>
      <c r="B7042" t="s">
        <v>4992</v>
      </c>
      <c r="C7042" t="s">
        <v>444</v>
      </c>
      <c r="D7042" t="s">
        <v>6161</v>
      </c>
      <c r="E7042" t="s">
        <v>6395</v>
      </c>
      <c r="F7042">
        <v>10</v>
      </c>
      <c r="G7042" t="s">
        <v>5767</v>
      </c>
      <c r="H7042" t="s">
        <v>5747</v>
      </c>
      <c r="I7042" t="s">
        <v>5748</v>
      </c>
      <c r="J7042">
        <v>4260</v>
      </c>
      <c r="K7042">
        <v>2</v>
      </c>
      <c r="L7042">
        <v>5</v>
      </c>
      <c r="M7042" t="s">
        <v>5759</v>
      </c>
      <c r="N7042" t="s">
        <v>6351</v>
      </c>
      <c r="O7042" t="s">
        <v>5874</v>
      </c>
      <c r="P7042" t="s">
        <v>6283</v>
      </c>
      <c r="Q7042" t="s">
        <v>6396</v>
      </c>
      <c r="R7042">
        <v>42735</v>
      </c>
      <c r="S7042" t="s">
        <v>6181</v>
      </c>
      <c r="T7042" t="s">
        <v>6182</v>
      </c>
      <c r="U7042">
        <v>29.9</v>
      </c>
      <c r="V7042" t="s">
        <v>6172</v>
      </c>
      <c r="W7042" t="s">
        <v>5869</v>
      </c>
      <c r="X7042">
        <v>12</v>
      </c>
    </row>
    <row r="7043" spans="1:24" x14ac:dyDescent="0.25">
      <c r="A7043">
        <v>36319</v>
      </c>
      <c r="B7043" t="s">
        <v>4731</v>
      </c>
      <c r="C7043" t="s">
        <v>442</v>
      </c>
      <c r="D7043" t="s">
        <v>5886</v>
      </c>
      <c r="E7043" t="s">
        <v>5966</v>
      </c>
      <c r="F7043">
        <v>22</v>
      </c>
      <c r="G7043" t="s">
        <v>5816</v>
      </c>
      <c r="H7043" t="s">
        <v>5747</v>
      </c>
      <c r="I7043" t="s">
        <v>5748</v>
      </c>
      <c r="J7043">
        <v>750</v>
      </c>
      <c r="K7043">
        <v>12</v>
      </c>
      <c r="L7043">
        <v>14.5</v>
      </c>
      <c r="M7043" t="s">
        <v>5759</v>
      </c>
      <c r="N7043" t="s">
        <v>5904</v>
      </c>
      <c r="O7043" t="s">
        <v>5790</v>
      </c>
      <c r="P7043" t="s">
        <v>5889</v>
      </c>
      <c r="Q7043" t="s">
        <v>5923</v>
      </c>
      <c r="R7043">
        <v>83510</v>
      </c>
      <c r="S7043" t="s">
        <v>6493</v>
      </c>
      <c r="T7043" t="s">
        <v>5972</v>
      </c>
      <c r="U7043">
        <v>39.99</v>
      </c>
      <c r="V7043" t="s">
        <v>5755</v>
      </c>
      <c r="W7043" t="s">
        <v>5765</v>
      </c>
      <c r="X7043">
        <v>1</v>
      </c>
    </row>
    <row r="7044" spans="1:24" x14ac:dyDescent="0.25">
      <c r="A7044">
        <v>36286</v>
      </c>
      <c r="B7044" t="s">
        <v>4756</v>
      </c>
      <c r="C7044" t="s">
        <v>442</v>
      </c>
      <c r="D7044" t="s">
        <v>5920</v>
      </c>
      <c r="E7044" t="s">
        <v>5958</v>
      </c>
      <c r="F7044">
        <v>20</v>
      </c>
      <c r="G7044" t="s">
        <v>5746</v>
      </c>
      <c r="H7044" t="s">
        <v>5747</v>
      </c>
      <c r="I7044" t="s">
        <v>5748</v>
      </c>
      <c r="J7044">
        <v>4000</v>
      </c>
      <c r="K7044">
        <v>4</v>
      </c>
      <c r="L7044">
        <v>12.5</v>
      </c>
      <c r="M7044" t="s">
        <v>5749</v>
      </c>
      <c r="N7044" t="s">
        <v>5750</v>
      </c>
      <c r="O7044" t="s">
        <v>5790</v>
      </c>
      <c r="P7044" t="s">
        <v>5922</v>
      </c>
      <c r="Q7044" t="s">
        <v>5947</v>
      </c>
      <c r="R7044">
        <v>63952</v>
      </c>
      <c r="S7044" t="s">
        <v>5907</v>
      </c>
      <c r="T7044" t="s">
        <v>5844</v>
      </c>
      <c r="U7044">
        <v>37.99</v>
      </c>
      <c r="V7044" t="s">
        <v>5960</v>
      </c>
      <c r="W7044" t="s">
        <v>5869</v>
      </c>
      <c r="X7044">
        <v>1</v>
      </c>
    </row>
    <row r="7045" spans="1:24" x14ac:dyDescent="0.25">
      <c r="A7045">
        <v>36341</v>
      </c>
      <c r="B7045" t="s">
        <v>4711</v>
      </c>
      <c r="C7045" t="s">
        <v>443</v>
      </c>
      <c r="D7045" t="s">
        <v>5871</v>
      </c>
      <c r="E7045" t="s">
        <v>6205</v>
      </c>
      <c r="F7045">
        <v>10</v>
      </c>
      <c r="G7045" t="s">
        <v>5767</v>
      </c>
      <c r="H7045" t="s">
        <v>5747</v>
      </c>
      <c r="I7045" t="s">
        <v>5748</v>
      </c>
      <c r="J7045">
        <v>473</v>
      </c>
      <c r="K7045">
        <v>24</v>
      </c>
      <c r="L7045">
        <v>4</v>
      </c>
      <c r="M7045" t="s">
        <v>5749</v>
      </c>
      <c r="N7045" t="s">
        <v>5750</v>
      </c>
      <c r="O7045" t="s">
        <v>5874</v>
      </c>
      <c r="P7045" t="s">
        <v>5875</v>
      </c>
      <c r="Q7045" t="s">
        <v>6206</v>
      </c>
      <c r="R7045">
        <v>76989</v>
      </c>
      <c r="S7045" t="s">
        <v>6431</v>
      </c>
      <c r="T7045" t="s">
        <v>6431</v>
      </c>
      <c r="U7045">
        <v>3.49</v>
      </c>
      <c r="V7045" t="s">
        <v>6172</v>
      </c>
      <c r="W7045" t="s">
        <v>5869</v>
      </c>
      <c r="X7045">
        <v>1</v>
      </c>
    </row>
    <row r="7046" spans="1:24" x14ac:dyDescent="0.25">
      <c r="A7046">
        <v>36341</v>
      </c>
      <c r="B7046" t="s">
        <v>4711</v>
      </c>
      <c r="C7046" t="s">
        <v>443</v>
      </c>
      <c r="D7046" t="s">
        <v>5871</v>
      </c>
      <c r="E7046" t="s">
        <v>6205</v>
      </c>
      <c r="F7046">
        <v>10</v>
      </c>
      <c r="G7046" t="s">
        <v>5767</v>
      </c>
      <c r="H7046" t="s">
        <v>5747</v>
      </c>
      <c r="I7046" t="s">
        <v>5748</v>
      </c>
      <c r="J7046">
        <v>473</v>
      </c>
      <c r="K7046">
        <v>24</v>
      </c>
      <c r="L7046">
        <v>4</v>
      </c>
      <c r="M7046" t="s">
        <v>5749</v>
      </c>
      <c r="N7046" t="s">
        <v>5750</v>
      </c>
      <c r="O7046" t="s">
        <v>5874</v>
      </c>
      <c r="P7046" t="s">
        <v>5875</v>
      </c>
      <c r="Q7046" t="s">
        <v>6206</v>
      </c>
      <c r="R7046">
        <v>76989</v>
      </c>
      <c r="S7046" t="s">
        <v>6431</v>
      </c>
      <c r="T7046" t="s">
        <v>6431</v>
      </c>
      <c r="U7046">
        <v>3.49</v>
      </c>
      <c r="V7046" t="s">
        <v>6172</v>
      </c>
      <c r="W7046" t="s">
        <v>5869</v>
      </c>
      <c r="X7046">
        <v>1</v>
      </c>
    </row>
    <row r="7047" spans="1:24" x14ac:dyDescent="0.25">
      <c r="A7047">
        <v>36899</v>
      </c>
      <c r="B7047" t="s">
        <v>4840</v>
      </c>
      <c r="C7047" t="s">
        <v>443</v>
      </c>
      <c r="D7047" t="s">
        <v>6177</v>
      </c>
      <c r="E7047" t="s">
        <v>6192</v>
      </c>
      <c r="F7047">
        <v>27</v>
      </c>
      <c r="G7047" t="s">
        <v>5837</v>
      </c>
      <c r="H7047" t="s">
        <v>5747</v>
      </c>
      <c r="I7047" t="s">
        <v>5748</v>
      </c>
      <c r="J7047">
        <v>3784</v>
      </c>
      <c r="K7047">
        <v>3</v>
      </c>
      <c r="L7047">
        <v>7</v>
      </c>
      <c r="M7047" t="s">
        <v>5749</v>
      </c>
      <c r="N7047" t="s">
        <v>5750</v>
      </c>
      <c r="O7047" t="s">
        <v>5874</v>
      </c>
      <c r="P7047" t="s">
        <v>5875</v>
      </c>
      <c r="Q7047" t="s">
        <v>5876</v>
      </c>
      <c r="R7047">
        <v>42339</v>
      </c>
      <c r="S7047" t="s">
        <v>6194</v>
      </c>
      <c r="T7047" t="s">
        <v>6195</v>
      </c>
      <c r="U7047">
        <v>23.25</v>
      </c>
      <c r="V7047" t="s">
        <v>6172</v>
      </c>
      <c r="W7047" t="s">
        <v>5869</v>
      </c>
      <c r="X7047">
        <v>8</v>
      </c>
    </row>
    <row r="7048" spans="1:24" x14ac:dyDescent="0.25">
      <c r="A7048">
        <v>36899</v>
      </c>
      <c r="B7048" t="s">
        <v>4840</v>
      </c>
      <c r="C7048" t="s">
        <v>443</v>
      </c>
      <c r="D7048" t="s">
        <v>6177</v>
      </c>
      <c r="E7048" t="s">
        <v>6192</v>
      </c>
      <c r="F7048">
        <v>27</v>
      </c>
      <c r="G7048" t="s">
        <v>5837</v>
      </c>
      <c r="H7048" t="s">
        <v>5747</v>
      </c>
      <c r="I7048" t="s">
        <v>5748</v>
      </c>
      <c r="J7048">
        <v>3784</v>
      </c>
      <c r="K7048">
        <v>3</v>
      </c>
      <c r="L7048">
        <v>7</v>
      </c>
      <c r="M7048" t="s">
        <v>5749</v>
      </c>
      <c r="N7048" t="s">
        <v>5750</v>
      </c>
      <c r="O7048" t="s">
        <v>5874</v>
      </c>
      <c r="P7048" t="s">
        <v>5875</v>
      </c>
      <c r="Q7048" t="s">
        <v>5876</v>
      </c>
      <c r="R7048">
        <v>42339</v>
      </c>
      <c r="S7048" t="s">
        <v>6194</v>
      </c>
      <c r="T7048" t="s">
        <v>6195</v>
      </c>
      <c r="U7048">
        <v>23.25</v>
      </c>
      <c r="V7048" t="s">
        <v>6172</v>
      </c>
      <c r="W7048" t="s">
        <v>5869</v>
      </c>
      <c r="X7048">
        <v>8</v>
      </c>
    </row>
    <row r="7049" spans="1:24" x14ac:dyDescent="0.25">
      <c r="A7049">
        <v>37683</v>
      </c>
      <c r="B7049" t="s">
        <v>5155</v>
      </c>
      <c r="C7049" t="s">
        <v>441</v>
      </c>
      <c r="D7049" t="s">
        <v>5850</v>
      </c>
      <c r="E7049" t="s">
        <v>6474</v>
      </c>
      <c r="F7049">
        <v>23</v>
      </c>
      <c r="G7049" t="s">
        <v>6246</v>
      </c>
      <c r="H7049" t="s">
        <v>5791</v>
      </c>
      <c r="I7049" t="s">
        <v>5792</v>
      </c>
      <c r="J7049">
        <v>750</v>
      </c>
      <c r="K7049">
        <v>12</v>
      </c>
      <c r="L7049">
        <v>35</v>
      </c>
      <c r="M7049" t="s">
        <v>5759</v>
      </c>
      <c r="N7049" t="s">
        <v>5852</v>
      </c>
      <c r="O7049" t="s">
        <v>5790</v>
      </c>
      <c r="P7049" t="s">
        <v>5762</v>
      </c>
      <c r="Q7049" t="s">
        <v>5853</v>
      </c>
      <c r="R7049">
        <v>61241</v>
      </c>
      <c r="S7049" t="s">
        <v>5785</v>
      </c>
      <c r="T7049" t="s">
        <v>5786</v>
      </c>
      <c r="U7049">
        <v>35.99</v>
      </c>
      <c r="V7049" t="s">
        <v>5755</v>
      </c>
      <c r="W7049" t="s">
        <v>5765</v>
      </c>
      <c r="X7049">
        <v>1</v>
      </c>
    </row>
    <row r="7050" spans="1:24" x14ac:dyDescent="0.25">
      <c r="A7050">
        <v>36171</v>
      </c>
      <c r="B7050" t="s">
        <v>4697</v>
      </c>
      <c r="C7050" t="s">
        <v>443</v>
      </c>
      <c r="D7050" t="s">
        <v>5871</v>
      </c>
      <c r="E7050" t="s">
        <v>6192</v>
      </c>
      <c r="F7050">
        <v>27</v>
      </c>
      <c r="G7050" t="s">
        <v>5837</v>
      </c>
      <c r="H7050" t="s">
        <v>5747</v>
      </c>
      <c r="I7050" t="s">
        <v>5748</v>
      </c>
      <c r="J7050">
        <v>375</v>
      </c>
      <c r="K7050">
        <v>12</v>
      </c>
      <c r="L7050">
        <v>4.5</v>
      </c>
      <c r="M7050" t="s">
        <v>5749</v>
      </c>
      <c r="N7050" t="s">
        <v>5750</v>
      </c>
      <c r="O7050" t="s">
        <v>5874</v>
      </c>
      <c r="P7050" t="s">
        <v>5875</v>
      </c>
      <c r="Q7050" t="s">
        <v>5876</v>
      </c>
      <c r="R7050">
        <v>86613</v>
      </c>
      <c r="S7050" t="s">
        <v>6449</v>
      </c>
      <c r="T7050" t="s">
        <v>6449</v>
      </c>
      <c r="U7050">
        <v>5.96</v>
      </c>
      <c r="V7050" t="s">
        <v>5755</v>
      </c>
      <c r="W7050" t="s">
        <v>5869</v>
      </c>
      <c r="X7050">
        <v>1</v>
      </c>
    </row>
    <row r="7051" spans="1:24" x14ac:dyDescent="0.25">
      <c r="A7051">
        <v>36171</v>
      </c>
      <c r="B7051" t="s">
        <v>4697</v>
      </c>
      <c r="C7051" t="s">
        <v>443</v>
      </c>
      <c r="D7051" t="s">
        <v>5871</v>
      </c>
      <c r="E7051" t="s">
        <v>6192</v>
      </c>
      <c r="F7051">
        <v>27</v>
      </c>
      <c r="G7051" t="s">
        <v>5837</v>
      </c>
      <c r="H7051" t="s">
        <v>5747</v>
      </c>
      <c r="I7051" t="s">
        <v>5748</v>
      </c>
      <c r="J7051">
        <v>375</v>
      </c>
      <c r="K7051">
        <v>12</v>
      </c>
      <c r="L7051">
        <v>4.5</v>
      </c>
      <c r="M7051" t="s">
        <v>5749</v>
      </c>
      <c r="N7051" t="s">
        <v>5750</v>
      </c>
      <c r="O7051" t="s">
        <v>5874</v>
      </c>
      <c r="P7051" t="s">
        <v>5875</v>
      </c>
      <c r="Q7051" t="s">
        <v>5876</v>
      </c>
      <c r="R7051">
        <v>86613</v>
      </c>
      <c r="S7051" t="s">
        <v>6449</v>
      </c>
      <c r="T7051" t="s">
        <v>6449</v>
      </c>
      <c r="U7051">
        <v>5.96</v>
      </c>
      <c r="V7051" t="s">
        <v>5755</v>
      </c>
      <c r="W7051" t="s">
        <v>5869</v>
      </c>
      <c r="X7051">
        <v>1</v>
      </c>
    </row>
    <row r="7052" spans="1:24" x14ac:dyDescent="0.25">
      <c r="A7052">
        <v>36287</v>
      </c>
      <c r="B7052" t="s">
        <v>4757</v>
      </c>
      <c r="C7052" t="s">
        <v>442</v>
      </c>
      <c r="D7052" t="s">
        <v>5886</v>
      </c>
      <c r="E7052" t="s">
        <v>5958</v>
      </c>
      <c r="F7052">
        <v>20</v>
      </c>
      <c r="G7052" t="s">
        <v>5746</v>
      </c>
      <c r="H7052" t="s">
        <v>5747</v>
      </c>
      <c r="I7052" t="s">
        <v>5748</v>
      </c>
      <c r="J7052">
        <v>4000</v>
      </c>
      <c r="K7052">
        <v>4</v>
      </c>
      <c r="L7052">
        <v>12.5</v>
      </c>
      <c r="M7052" t="s">
        <v>5749</v>
      </c>
      <c r="N7052" t="s">
        <v>5750</v>
      </c>
      <c r="O7052" t="s">
        <v>5790</v>
      </c>
      <c r="P7052" t="s">
        <v>5922</v>
      </c>
      <c r="Q7052" t="s">
        <v>5947</v>
      </c>
      <c r="R7052">
        <v>63952</v>
      </c>
      <c r="S7052" t="s">
        <v>5907</v>
      </c>
      <c r="T7052" t="s">
        <v>5844</v>
      </c>
      <c r="U7052">
        <v>37.99</v>
      </c>
      <c r="V7052" t="s">
        <v>5960</v>
      </c>
      <c r="W7052" t="s">
        <v>5869</v>
      </c>
      <c r="X7052">
        <v>1</v>
      </c>
    </row>
    <row r="7053" spans="1:24" x14ac:dyDescent="0.25">
      <c r="A7053">
        <v>36431</v>
      </c>
      <c r="B7053" t="s">
        <v>986</v>
      </c>
      <c r="C7053" t="s">
        <v>443</v>
      </c>
      <c r="D7053" t="s">
        <v>5871</v>
      </c>
      <c r="E7053" t="s">
        <v>6205</v>
      </c>
      <c r="F7053">
        <v>27</v>
      </c>
      <c r="G7053" t="s">
        <v>5837</v>
      </c>
      <c r="H7053" t="s">
        <v>5747</v>
      </c>
      <c r="I7053" t="s">
        <v>5748</v>
      </c>
      <c r="J7053">
        <v>473</v>
      </c>
      <c r="K7053">
        <v>12</v>
      </c>
      <c r="L7053">
        <v>5</v>
      </c>
      <c r="M7053" t="s">
        <v>5749</v>
      </c>
      <c r="N7053" t="s">
        <v>5750</v>
      </c>
      <c r="O7053" t="s">
        <v>5874</v>
      </c>
      <c r="P7053" t="s">
        <v>5875</v>
      </c>
      <c r="Q7053" t="s">
        <v>6206</v>
      </c>
      <c r="R7053">
        <v>44051</v>
      </c>
      <c r="S7053" t="s">
        <v>6207</v>
      </c>
      <c r="T7053" t="s">
        <v>6182</v>
      </c>
      <c r="U7053">
        <v>3.51</v>
      </c>
      <c r="V7053" t="s">
        <v>6172</v>
      </c>
      <c r="W7053" t="s">
        <v>5869</v>
      </c>
      <c r="X7053">
        <v>1</v>
      </c>
    </row>
    <row r="7054" spans="1:24" x14ac:dyDescent="0.25">
      <c r="A7054">
        <v>36431</v>
      </c>
      <c r="B7054" t="s">
        <v>986</v>
      </c>
      <c r="C7054" t="s">
        <v>443</v>
      </c>
      <c r="D7054" t="s">
        <v>5871</v>
      </c>
      <c r="E7054" t="s">
        <v>6205</v>
      </c>
      <c r="F7054">
        <v>27</v>
      </c>
      <c r="G7054" t="s">
        <v>5837</v>
      </c>
      <c r="H7054" t="s">
        <v>5747</v>
      </c>
      <c r="I7054" t="s">
        <v>5748</v>
      </c>
      <c r="J7054">
        <v>473</v>
      </c>
      <c r="K7054">
        <v>12</v>
      </c>
      <c r="L7054">
        <v>5</v>
      </c>
      <c r="M7054" t="s">
        <v>5749</v>
      </c>
      <c r="N7054" t="s">
        <v>5750</v>
      </c>
      <c r="O7054" t="s">
        <v>5874</v>
      </c>
      <c r="P7054" t="s">
        <v>5875</v>
      </c>
      <c r="Q7054" t="s">
        <v>6206</v>
      </c>
      <c r="R7054">
        <v>44051</v>
      </c>
      <c r="S7054" t="s">
        <v>6207</v>
      </c>
      <c r="T7054" t="s">
        <v>6182</v>
      </c>
      <c r="U7054">
        <v>3.51</v>
      </c>
      <c r="V7054" t="s">
        <v>6172</v>
      </c>
      <c r="W7054" t="s">
        <v>5869</v>
      </c>
      <c r="X7054">
        <v>1</v>
      </c>
    </row>
    <row r="7055" spans="1:24" x14ac:dyDescent="0.25">
      <c r="A7055">
        <v>36902</v>
      </c>
      <c r="B7055" t="s">
        <v>5005</v>
      </c>
      <c r="C7055" t="s">
        <v>443</v>
      </c>
      <c r="D7055" t="s">
        <v>6177</v>
      </c>
      <c r="E7055" t="s">
        <v>6192</v>
      </c>
      <c r="F7055">
        <v>27</v>
      </c>
      <c r="G7055" t="s">
        <v>5837</v>
      </c>
      <c r="H7055" t="s">
        <v>5747</v>
      </c>
      <c r="I7055" t="s">
        <v>5748</v>
      </c>
      <c r="J7055">
        <v>473</v>
      </c>
      <c r="K7055">
        <v>24</v>
      </c>
      <c r="L7055">
        <v>5</v>
      </c>
      <c r="M7055" t="s">
        <v>5749</v>
      </c>
      <c r="N7055" t="s">
        <v>5750</v>
      </c>
      <c r="O7055" t="s">
        <v>5874</v>
      </c>
      <c r="P7055" t="s">
        <v>5875</v>
      </c>
      <c r="Q7055" t="s">
        <v>5876</v>
      </c>
      <c r="R7055">
        <v>42339</v>
      </c>
      <c r="S7055" t="s">
        <v>6194</v>
      </c>
      <c r="T7055" t="s">
        <v>6195</v>
      </c>
      <c r="U7055">
        <v>3.23</v>
      </c>
      <c r="V7055" t="s">
        <v>6172</v>
      </c>
      <c r="W7055" t="s">
        <v>5869</v>
      </c>
      <c r="X7055">
        <v>1</v>
      </c>
    </row>
    <row r="7056" spans="1:24" x14ac:dyDescent="0.25">
      <c r="A7056">
        <v>36902</v>
      </c>
      <c r="B7056" t="s">
        <v>5005</v>
      </c>
      <c r="C7056" t="s">
        <v>443</v>
      </c>
      <c r="D7056" t="s">
        <v>6177</v>
      </c>
      <c r="E7056" t="s">
        <v>6192</v>
      </c>
      <c r="F7056">
        <v>27</v>
      </c>
      <c r="G7056" t="s">
        <v>5837</v>
      </c>
      <c r="H7056" t="s">
        <v>5747</v>
      </c>
      <c r="I7056" t="s">
        <v>5748</v>
      </c>
      <c r="J7056">
        <v>473</v>
      </c>
      <c r="K7056">
        <v>24</v>
      </c>
      <c r="L7056">
        <v>5</v>
      </c>
      <c r="M7056" t="s">
        <v>5749</v>
      </c>
      <c r="N7056" t="s">
        <v>5750</v>
      </c>
      <c r="O7056" t="s">
        <v>5874</v>
      </c>
      <c r="P7056" t="s">
        <v>5875</v>
      </c>
      <c r="Q7056" t="s">
        <v>5876</v>
      </c>
      <c r="R7056">
        <v>42339</v>
      </c>
      <c r="S7056" t="s">
        <v>6194</v>
      </c>
      <c r="T7056" t="s">
        <v>6195</v>
      </c>
      <c r="U7056">
        <v>3.23</v>
      </c>
      <c r="V7056" t="s">
        <v>6172</v>
      </c>
      <c r="W7056" t="s">
        <v>5869</v>
      </c>
      <c r="X7056">
        <v>1</v>
      </c>
    </row>
    <row r="7057" spans="1:24" x14ac:dyDescent="0.25">
      <c r="A7057">
        <v>36293</v>
      </c>
      <c r="B7057" t="s">
        <v>4726</v>
      </c>
      <c r="C7057" t="s">
        <v>443</v>
      </c>
      <c r="D7057" t="s">
        <v>6654</v>
      </c>
      <c r="E7057" t="s">
        <v>6192</v>
      </c>
      <c r="F7057">
        <v>27</v>
      </c>
      <c r="G7057" t="s">
        <v>5837</v>
      </c>
      <c r="H7057" t="s">
        <v>5747</v>
      </c>
      <c r="I7057" t="s">
        <v>5748</v>
      </c>
      <c r="J7057">
        <v>473</v>
      </c>
      <c r="K7057">
        <v>24</v>
      </c>
      <c r="L7057">
        <v>5</v>
      </c>
      <c r="M7057" t="s">
        <v>5749</v>
      </c>
      <c r="N7057" t="s">
        <v>5750</v>
      </c>
      <c r="O7057" t="s">
        <v>5874</v>
      </c>
      <c r="P7057" t="s">
        <v>5875</v>
      </c>
      <c r="Q7057" t="s">
        <v>5876</v>
      </c>
      <c r="R7057">
        <v>90002</v>
      </c>
      <c r="S7057" t="s">
        <v>6655</v>
      </c>
      <c r="T7057" t="s">
        <v>6656</v>
      </c>
      <c r="U7057">
        <v>3.99</v>
      </c>
      <c r="V7057" t="s">
        <v>6172</v>
      </c>
      <c r="W7057" t="s">
        <v>5869</v>
      </c>
      <c r="X7057">
        <v>1</v>
      </c>
    </row>
    <row r="7058" spans="1:24" x14ac:dyDescent="0.25">
      <c r="A7058">
        <v>36293</v>
      </c>
      <c r="B7058" t="s">
        <v>4726</v>
      </c>
      <c r="C7058" t="s">
        <v>443</v>
      </c>
      <c r="D7058" t="s">
        <v>6654</v>
      </c>
      <c r="E7058" t="s">
        <v>6192</v>
      </c>
      <c r="F7058">
        <v>27</v>
      </c>
      <c r="G7058" t="s">
        <v>5837</v>
      </c>
      <c r="H7058" t="s">
        <v>5747</v>
      </c>
      <c r="I7058" t="s">
        <v>5748</v>
      </c>
      <c r="J7058">
        <v>473</v>
      </c>
      <c r="K7058">
        <v>24</v>
      </c>
      <c r="L7058">
        <v>5</v>
      </c>
      <c r="M7058" t="s">
        <v>5749</v>
      </c>
      <c r="N7058" t="s">
        <v>5750</v>
      </c>
      <c r="O7058" t="s">
        <v>5874</v>
      </c>
      <c r="P7058" t="s">
        <v>5875</v>
      </c>
      <c r="Q7058" t="s">
        <v>5876</v>
      </c>
      <c r="R7058">
        <v>90002</v>
      </c>
      <c r="S7058" t="s">
        <v>6655</v>
      </c>
      <c r="T7058" t="s">
        <v>6656</v>
      </c>
      <c r="U7058">
        <v>3.99</v>
      </c>
      <c r="V7058" t="s">
        <v>6172</v>
      </c>
      <c r="W7058" t="s">
        <v>5869</v>
      </c>
      <c r="X7058">
        <v>1</v>
      </c>
    </row>
    <row r="7059" spans="1:24" x14ac:dyDescent="0.25">
      <c r="A7059">
        <v>36297</v>
      </c>
      <c r="B7059" t="s">
        <v>4709</v>
      </c>
      <c r="C7059" t="s">
        <v>443</v>
      </c>
      <c r="D7059" t="s">
        <v>5871</v>
      </c>
      <c r="E7059" t="s">
        <v>6192</v>
      </c>
      <c r="F7059">
        <v>27</v>
      </c>
      <c r="G7059" t="s">
        <v>5837</v>
      </c>
      <c r="H7059" t="s">
        <v>5747</v>
      </c>
      <c r="I7059" t="s">
        <v>5748</v>
      </c>
      <c r="J7059">
        <v>473</v>
      </c>
      <c r="K7059">
        <v>24</v>
      </c>
      <c r="L7059">
        <v>5</v>
      </c>
      <c r="M7059" t="s">
        <v>5749</v>
      </c>
      <c r="N7059" t="s">
        <v>5750</v>
      </c>
      <c r="O7059" t="s">
        <v>5874</v>
      </c>
      <c r="P7059" t="s">
        <v>5875</v>
      </c>
      <c r="Q7059" t="s">
        <v>5876</v>
      </c>
      <c r="R7059">
        <v>83427</v>
      </c>
      <c r="S7059" t="s">
        <v>6523</v>
      </c>
      <c r="T7059" t="s">
        <v>6413</v>
      </c>
      <c r="U7059">
        <v>3.59</v>
      </c>
      <c r="V7059" t="s">
        <v>6172</v>
      </c>
      <c r="W7059" t="s">
        <v>5869</v>
      </c>
      <c r="X7059">
        <v>1</v>
      </c>
    </row>
    <row r="7060" spans="1:24" x14ac:dyDescent="0.25">
      <c r="A7060">
        <v>36297</v>
      </c>
      <c r="B7060" t="s">
        <v>4709</v>
      </c>
      <c r="C7060" t="s">
        <v>443</v>
      </c>
      <c r="D7060" t="s">
        <v>5871</v>
      </c>
      <c r="E7060" t="s">
        <v>6192</v>
      </c>
      <c r="F7060">
        <v>27</v>
      </c>
      <c r="G7060" t="s">
        <v>5837</v>
      </c>
      <c r="H7060" t="s">
        <v>5747</v>
      </c>
      <c r="I7060" t="s">
        <v>5748</v>
      </c>
      <c r="J7060">
        <v>473</v>
      </c>
      <c r="K7060">
        <v>24</v>
      </c>
      <c r="L7060">
        <v>5</v>
      </c>
      <c r="M7060" t="s">
        <v>5749</v>
      </c>
      <c r="N7060" t="s">
        <v>5750</v>
      </c>
      <c r="O7060" t="s">
        <v>5874</v>
      </c>
      <c r="P7060" t="s">
        <v>5875</v>
      </c>
      <c r="Q7060" t="s">
        <v>5876</v>
      </c>
      <c r="R7060">
        <v>83427</v>
      </c>
      <c r="S7060" t="s">
        <v>6523</v>
      </c>
      <c r="T7060" t="s">
        <v>6413</v>
      </c>
      <c r="U7060">
        <v>3.59</v>
      </c>
      <c r="V7060" t="s">
        <v>6172</v>
      </c>
      <c r="W7060" t="s">
        <v>5869</v>
      </c>
      <c r="X7060">
        <v>1</v>
      </c>
    </row>
    <row r="7061" spans="1:24" x14ac:dyDescent="0.25">
      <c r="A7061">
        <v>35803</v>
      </c>
      <c r="B7061" t="s">
        <v>6791</v>
      </c>
      <c r="C7061" t="s">
        <v>441</v>
      </c>
      <c r="D7061" t="s">
        <v>5757</v>
      </c>
      <c r="E7061" t="s">
        <v>5766</v>
      </c>
      <c r="F7061">
        <v>11</v>
      </c>
      <c r="G7061" t="s">
        <v>5862</v>
      </c>
      <c r="H7061" t="s">
        <v>5868</v>
      </c>
      <c r="I7061" t="s">
        <v>5748</v>
      </c>
      <c r="J7061">
        <v>375</v>
      </c>
      <c r="K7061">
        <v>6</v>
      </c>
      <c r="L7061">
        <v>40</v>
      </c>
      <c r="M7061" t="s">
        <v>5749</v>
      </c>
      <c r="N7061" t="s">
        <v>5750</v>
      </c>
      <c r="O7061" t="s">
        <v>5863</v>
      </c>
      <c r="P7061" t="s">
        <v>5762</v>
      </c>
      <c r="Q7061" t="s">
        <v>5864</v>
      </c>
      <c r="R7061">
        <v>62577</v>
      </c>
      <c r="S7061" t="s">
        <v>6605</v>
      </c>
      <c r="T7061" t="s">
        <v>5946</v>
      </c>
      <c r="U7061">
        <v>27.99</v>
      </c>
      <c r="V7061" t="s">
        <v>5755</v>
      </c>
      <c r="W7061" t="s">
        <v>5756</v>
      </c>
      <c r="X7061">
        <v>1</v>
      </c>
    </row>
    <row r="7062" spans="1:24" x14ac:dyDescent="0.25">
      <c r="A7062">
        <v>37526</v>
      </c>
      <c r="B7062" t="s">
        <v>4916</v>
      </c>
      <c r="C7062" t="s">
        <v>442</v>
      </c>
      <c r="D7062" t="s">
        <v>5920</v>
      </c>
      <c r="E7062" t="s">
        <v>5997</v>
      </c>
      <c r="F7062">
        <v>20</v>
      </c>
      <c r="G7062" t="s">
        <v>5746</v>
      </c>
      <c r="H7062" t="s">
        <v>5747</v>
      </c>
      <c r="I7062" t="s">
        <v>5748</v>
      </c>
      <c r="J7062">
        <v>750</v>
      </c>
      <c r="K7062">
        <v>6</v>
      </c>
      <c r="L7062">
        <v>9.5</v>
      </c>
      <c r="M7062" t="s">
        <v>5759</v>
      </c>
      <c r="N7062" t="s">
        <v>6085</v>
      </c>
      <c r="O7062" t="s">
        <v>5761</v>
      </c>
      <c r="P7062" t="s">
        <v>5988</v>
      </c>
      <c r="Q7062" t="s">
        <v>6086</v>
      </c>
      <c r="R7062">
        <v>63314</v>
      </c>
      <c r="S7062" t="s">
        <v>6091</v>
      </c>
      <c r="T7062" t="s">
        <v>5754</v>
      </c>
      <c r="U7062">
        <v>18.989999999999998</v>
      </c>
      <c r="V7062" t="s">
        <v>5755</v>
      </c>
      <c r="W7062" t="s">
        <v>5765</v>
      </c>
      <c r="X7062">
        <v>1</v>
      </c>
    </row>
    <row r="7063" spans="1:24" x14ac:dyDescent="0.25">
      <c r="A7063">
        <v>37528</v>
      </c>
      <c r="B7063" t="s">
        <v>4914</v>
      </c>
      <c r="C7063" t="s">
        <v>442</v>
      </c>
      <c r="D7063" t="s">
        <v>5886</v>
      </c>
      <c r="E7063" t="s">
        <v>6090</v>
      </c>
      <c r="F7063">
        <v>20</v>
      </c>
      <c r="G7063" t="s">
        <v>5746</v>
      </c>
      <c r="H7063" t="s">
        <v>5747</v>
      </c>
      <c r="I7063" t="s">
        <v>5748</v>
      </c>
      <c r="J7063">
        <v>3000</v>
      </c>
      <c r="K7063">
        <v>4</v>
      </c>
      <c r="L7063">
        <v>13.5</v>
      </c>
      <c r="M7063" t="s">
        <v>5759</v>
      </c>
      <c r="N7063" t="s">
        <v>5825</v>
      </c>
      <c r="O7063" t="s">
        <v>5761</v>
      </c>
      <c r="P7063" t="s">
        <v>6002</v>
      </c>
      <c r="Q7063" t="s">
        <v>5989</v>
      </c>
      <c r="R7063">
        <v>82120</v>
      </c>
      <c r="S7063" t="s">
        <v>6368</v>
      </c>
      <c r="T7063" t="s">
        <v>5965</v>
      </c>
      <c r="U7063">
        <v>39.99</v>
      </c>
      <c r="V7063" t="s">
        <v>5960</v>
      </c>
      <c r="W7063" t="s">
        <v>5765</v>
      </c>
      <c r="X7063">
        <v>1</v>
      </c>
    </row>
    <row r="7064" spans="1:24" x14ac:dyDescent="0.25">
      <c r="A7064">
        <v>37542</v>
      </c>
      <c r="B7064" t="s">
        <v>4911</v>
      </c>
      <c r="C7064" t="s">
        <v>444</v>
      </c>
      <c r="D7064" t="s">
        <v>6161</v>
      </c>
      <c r="E7064" t="s">
        <v>6395</v>
      </c>
      <c r="F7064">
        <v>10</v>
      </c>
      <c r="G7064" t="s">
        <v>5767</v>
      </c>
      <c r="H7064" t="s">
        <v>5747</v>
      </c>
      <c r="I7064" t="s">
        <v>5748</v>
      </c>
      <c r="J7064">
        <v>4260</v>
      </c>
      <c r="K7064">
        <v>1</v>
      </c>
      <c r="L7064">
        <v>5</v>
      </c>
      <c r="M7064" t="s">
        <v>5749</v>
      </c>
      <c r="N7064" t="s">
        <v>5750</v>
      </c>
      <c r="O7064" t="s">
        <v>5790</v>
      </c>
      <c r="P7064" t="s">
        <v>6283</v>
      </c>
      <c r="Q7064" t="s">
        <v>6396</v>
      </c>
      <c r="R7064">
        <v>80078</v>
      </c>
      <c r="S7064" t="s">
        <v>6736</v>
      </c>
      <c r="T7064" t="s">
        <v>6179</v>
      </c>
      <c r="U7064">
        <v>28.99</v>
      </c>
      <c r="V7064" t="s">
        <v>6172</v>
      </c>
      <c r="W7064" t="s">
        <v>5869</v>
      </c>
      <c r="X7064">
        <v>12</v>
      </c>
    </row>
    <row r="7065" spans="1:24" x14ac:dyDescent="0.25">
      <c r="A7065">
        <v>38071</v>
      </c>
      <c r="B7065" t="s">
        <v>5171</v>
      </c>
      <c r="C7065" t="s">
        <v>443</v>
      </c>
      <c r="D7065" t="s">
        <v>5871</v>
      </c>
      <c r="E7065" t="s">
        <v>6192</v>
      </c>
      <c r="F7065">
        <v>27</v>
      </c>
      <c r="G7065" t="s">
        <v>5837</v>
      </c>
      <c r="H7065" t="s">
        <v>5747</v>
      </c>
      <c r="I7065" t="s">
        <v>5748</v>
      </c>
      <c r="J7065">
        <v>2840</v>
      </c>
      <c r="K7065">
        <v>3</v>
      </c>
      <c r="L7065">
        <v>5.2</v>
      </c>
      <c r="M7065" t="s">
        <v>5749</v>
      </c>
      <c r="N7065" t="s">
        <v>5750</v>
      </c>
      <c r="O7065" t="s">
        <v>5874</v>
      </c>
      <c r="P7065" t="s">
        <v>5875</v>
      </c>
      <c r="Q7065" t="s">
        <v>5876</v>
      </c>
      <c r="R7065">
        <v>85841</v>
      </c>
      <c r="S7065" t="s">
        <v>6577</v>
      </c>
      <c r="T7065" t="s">
        <v>6578</v>
      </c>
      <c r="U7065">
        <v>18.940000000000001</v>
      </c>
      <c r="V7065" t="s">
        <v>6172</v>
      </c>
      <c r="W7065" t="s">
        <v>5869</v>
      </c>
      <c r="X7065">
        <v>8</v>
      </c>
    </row>
    <row r="7066" spans="1:24" x14ac:dyDescent="0.25">
      <c r="A7066">
        <v>38071</v>
      </c>
      <c r="B7066" t="s">
        <v>5171</v>
      </c>
      <c r="C7066" t="s">
        <v>443</v>
      </c>
      <c r="D7066" t="s">
        <v>5871</v>
      </c>
      <c r="E7066" t="s">
        <v>6192</v>
      </c>
      <c r="F7066">
        <v>27</v>
      </c>
      <c r="G7066" t="s">
        <v>5837</v>
      </c>
      <c r="H7066" t="s">
        <v>5747</v>
      </c>
      <c r="I7066" t="s">
        <v>5748</v>
      </c>
      <c r="J7066">
        <v>2840</v>
      </c>
      <c r="K7066">
        <v>3</v>
      </c>
      <c r="L7066">
        <v>5.2</v>
      </c>
      <c r="M7066" t="s">
        <v>5749</v>
      </c>
      <c r="N7066" t="s">
        <v>5750</v>
      </c>
      <c r="O7066" t="s">
        <v>5874</v>
      </c>
      <c r="P7066" t="s">
        <v>5875</v>
      </c>
      <c r="Q7066" t="s">
        <v>5876</v>
      </c>
      <c r="R7066">
        <v>85841</v>
      </c>
      <c r="S7066" t="s">
        <v>6577</v>
      </c>
      <c r="T7066" t="s">
        <v>6578</v>
      </c>
      <c r="U7066">
        <v>18.940000000000001</v>
      </c>
      <c r="V7066" t="s">
        <v>6172</v>
      </c>
      <c r="W7066" t="s">
        <v>5869</v>
      </c>
      <c r="X7066">
        <v>8</v>
      </c>
    </row>
    <row r="7067" spans="1:24" x14ac:dyDescent="0.25">
      <c r="A7067">
        <v>36878</v>
      </c>
      <c r="B7067" t="s">
        <v>5166</v>
      </c>
      <c r="C7067" t="s">
        <v>444</v>
      </c>
      <c r="D7067" t="s">
        <v>6161</v>
      </c>
      <c r="E7067" t="s">
        <v>6475</v>
      </c>
      <c r="F7067">
        <v>10</v>
      </c>
      <c r="G7067" t="s">
        <v>5767</v>
      </c>
      <c r="H7067" t="s">
        <v>5747</v>
      </c>
      <c r="I7067" t="s">
        <v>5748</v>
      </c>
      <c r="J7067">
        <v>2000</v>
      </c>
      <c r="K7067">
        <v>8</v>
      </c>
      <c r="L7067">
        <v>7</v>
      </c>
      <c r="M7067" t="s">
        <v>5749</v>
      </c>
      <c r="N7067" t="s">
        <v>5750</v>
      </c>
      <c r="O7067" t="s">
        <v>5751</v>
      </c>
      <c r="P7067" t="s">
        <v>6153</v>
      </c>
      <c r="Q7067" t="s">
        <v>6473</v>
      </c>
      <c r="R7067">
        <v>84101</v>
      </c>
      <c r="S7067" t="s">
        <v>6155</v>
      </c>
      <c r="T7067" t="s">
        <v>6156</v>
      </c>
      <c r="U7067">
        <v>10.99</v>
      </c>
      <c r="V7067" t="s">
        <v>5755</v>
      </c>
      <c r="W7067" t="s">
        <v>5756</v>
      </c>
      <c r="X7067">
        <v>1</v>
      </c>
    </row>
    <row r="7068" spans="1:24" x14ac:dyDescent="0.25">
      <c r="A7068">
        <v>37902</v>
      </c>
      <c r="B7068" t="s">
        <v>5276</v>
      </c>
      <c r="C7068" t="s">
        <v>443</v>
      </c>
      <c r="D7068" t="s">
        <v>6177</v>
      </c>
      <c r="E7068" t="s">
        <v>6205</v>
      </c>
      <c r="F7068">
        <v>10</v>
      </c>
      <c r="G7068" t="s">
        <v>5767</v>
      </c>
      <c r="H7068" t="s">
        <v>5747</v>
      </c>
      <c r="I7068" t="s">
        <v>5748</v>
      </c>
      <c r="J7068">
        <v>2130</v>
      </c>
      <c r="K7068">
        <v>4</v>
      </c>
      <c r="L7068">
        <v>4</v>
      </c>
      <c r="M7068" t="s">
        <v>5749</v>
      </c>
      <c r="N7068" t="s">
        <v>5750</v>
      </c>
      <c r="O7068" t="s">
        <v>5874</v>
      </c>
      <c r="P7068" t="s">
        <v>5875</v>
      </c>
      <c r="Q7068" t="s">
        <v>6206</v>
      </c>
      <c r="R7068">
        <v>42090</v>
      </c>
      <c r="S7068" t="s">
        <v>6180</v>
      </c>
      <c r="T7068" t="s">
        <v>6180</v>
      </c>
      <c r="U7068">
        <v>15.99</v>
      </c>
      <c r="V7068" t="s">
        <v>6172</v>
      </c>
      <c r="W7068" t="s">
        <v>5869</v>
      </c>
      <c r="X7068">
        <v>6</v>
      </c>
    </row>
    <row r="7069" spans="1:24" x14ac:dyDescent="0.25">
      <c r="A7069">
        <v>37902</v>
      </c>
      <c r="B7069" t="s">
        <v>5276</v>
      </c>
      <c r="C7069" t="s">
        <v>443</v>
      </c>
      <c r="D7069" t="s">
        <v>6177</v>
      </c>
      <c r="E7069" t="s">
        <v>6205</v>
      </c>
      <c r="F7069">
        <v>10</v>
      </c>
      <c r="G7069" t="s">
        <v>5767</v>
      </c>
      <c r="H7069" t="s">
        <v>5747</v>
      </c>
      <c r="I7069" t="s">
        <v>5748</v>
      </c>
      <c r="J7069">
        <v>2130</v>
      </c>
      <c r="K7069">
        <v>4</v>
      </c>
      <c r="L7069">
        <v>4</v>
      </c>
      <c r="M7069" t="s">
        <v>5749</v>
      </c>
      <c r="N7069" t="s">
        <v>5750</v>
      </c>
      <c r="O7069" t="s">
        <v>5874</v>
      </c>
      <c r="P7069" t="s">
        <v>5875</v>
      </c>
      <c r="Q7069" t="s">
        <v>6206</v>
      </c>
      <c r="R7069">
        <v>42090</v>
      </c>
      <c r="S7069" t="s">
        <v>6180</v>
      </c>
      <c r="T7069" t="s">
        <v>6180</v>
      </c>
      <c r="U7069">
        <v>15.99</v>
      </c>
      <c r="V7069" t="s">
        <v>6172</v>
      </c>
      <c r="W7069" t="s">
        <v>5869</v>
      </c>
      <c r="X7069">
        <v>6</v>
      </c>
    </row>
    <row r="7070" spans="1:24" x14ac:dyDescent="0.25">
      <c r="A7070">
        <v>36961</v>
      </c>
      <c r="B7070" t="s">
        <v>5014</v>
      </c>
      <c r="C7070" t="s">
        <v>441</v>
      </c>
      <c r="D7070" t="s">
        <v>5827</v>
      </c>
      <c r="E7070" t="s">
        <v>5866</v>
      </c>
      <c r="F7070">
        <v>20</v>
      </c>
      <c r="G7070" t="s">
        <v>5746</v>
      </c>
      <c r="H7070" t="s">
        <v>5747</v>
      </c>
      <c r="I7070" t="s">
        <v>5748</v>
      </c>
      <c r="J7070">
        <v>750</v>
      </c>
      <c r="K7070">
        <v>6</v>
      </c>
      <c r="L7070">
        <v>43</v>
      </c>
      <c r="M7070" t="s">
        <v>5759</v>
      </c>
      <c r="N7070" t="s">
        <v>5760</v>
      </c>
      <c r="O7070" t="s">
        <v>5790</v>
      </c>
      <c r="P7070" t="s">
        <v>5762</v>
      </c>
      <c r="Q7070" t="s">
        <v>5830</v>
      </c>
      <c r="R7070">
        <v>51913</v>
      </c>
      <c r="S7070" t="s">
        <v>5779</v>
      </c>
      <c r="T7070" t="s">
        <v>5779</v>
      </c>
      <c r="U7070">
        <v>44.99</v>
      </c>
      <c r="V7070" t="s">
        <v>5755</v>
      </c>
      <c r="W7070" t="s">
        <v>5756</v>
      </c>
      <c r="X7070">
        <v>1</v>
      </c>
    </row>
    <row r="7071" spans="1:24" x14ac:dyDescent="0.25">
      <c r="A7071">
        <v>37156</v>
      </c>
      <c r="B7071" t="s">
        <v>4875</v>
      </c>
      <c r="C7071" t="s">
        <v>442</v>
      </c>
      <c r="D7071" t="s">
        <v>5920</v>
      </c>
      <c r="E7071" t="s">
        <v>5921</v>
      </c>
      <c r="F7071">
        <v>20</v>
      </c>
      <c r="G7071" t="s">
        <v>5746</v>
      </c>
      <c r="H7071" t="s">
        <v>5747</v>
      </c>
      <c r="I7071" t="s">
        <v>5748</v>
      </c>
      <c r="J7071">
        <v>750</v>
      </c>
      <c r="K7071">
        <v>12</v>
      </c>
      <c r="L7071">
        <v>8.5</v>
      </c>
      <c r="M7071" t="s">
        <v>5759</v>
      </c>
      <c r="N7071" t="s">
        <v>5888</v>
      </c>
      <c r="O7071" t="s">
        <v>5761</v>
      </c>
      <c r="P7071" t="s">
        <v>6002</v>
      </c>
      <c r="Q7071" t="s">
        <v>5890</v>
      </c>
      <c r="R7071">
        <v>52230</v>
      </c>
      <c r="S7071" t="s">
        <v>6146</v>
      </c>
      <c r="T7071" t="s">
        <v>5999</v>
      </c>
      <c r="U7071">
        <v>12.99</v>
      </c>
      <c r="V7071" t="s">
        <v>5755</v>
      </c>
      <c r="W7071" t="s">
        <v>5765</v>
      </c>
      <c r="X7071">
        <v>1</v>
      </c>
    </row>
    <row r="7072" spans="1:24" x14ac:dyDescent="0.25">
      <c r="A7072">
        <v>37157</v>
      </c>
      <c r="B7072" t="s">
        <v>4874</v>
      </c>
      <c r="C7072" t="s">
        <v>442</v>
      </c>
      <c r="D7072" t="s">
        <v>5920</v>
      </c>
      <c r="E7072" t="s">
        <v>6005</v>
      </c>
      <c r="F7072">
        <v>20</v>
      </c>
      <c r="G7072" t="s">
        <v>5746</v>
      </c>
      <c r="H7072" t="s">
        <v>5747</v>
      </c>
      <c r="I7072" t="s">
        <v>5748</v>
      </c>
      <c r="J7072">
        <v>750</v>
      </c>
      <c r="K7072">
        <v>12</v>
      </c>
      <c r="L7072">
        <v>9.6</v>
      </c>
      <c r="M7072" t="s">
        <v>5759</v>
      </c>
      <c r="N7072" t="s">
        <v>5888</v>
      </c>
      <c r="O7072" t="s">
        <v>5761</v>
      </c>
      <c r="P7072" t="s">
        <v>6002</v>
      </c>
      <c r="Q7072" t="s">
        <v>5890</v>
      </c>
      <c r="R7072">
        <v>52230</v>
      </c>
      <c r="S7072" t="s">
        <v>6146</v>
      </c>
      <c r="T7072" t="s">
        <v>5999</v>
      </c>
      <c r="U7072">
        <v>12.99</v>
      </c>
      <c r="V7072" t="s">
        <v>5755</v>
      </c>
      <c r="W7072" t="s">
        <v>5765</v>
      </c>
      <c r="X7072">
        <v>1</v>
      </c>
    </row>
    <row r="7073" spans="1:24" x14ac:dyDescent="0.25">
      <c r="A7073">
        <v>36969</v>
      </c>
      <c r="B7073" t="s">
        <v>5007</v>
      </c>
      <c r="C7073" t="s">
        <v>443</v>
      </c>
      <c r="D7073" t="s">
        <v>6166</v>
      </c>
      <c r="E7073" t="s">
        <v>6192</v>
      </c>
      <c r="F7073">
        <v>10</v>
      </c>
      <c r="G7073" t="s">
        <v>5767</v>
      </c>
      <c r="H7073" t="s">
        <v>5747</v>
      </c>
      <c r="I7073" t="s">
        <v>5748</v>
      </c>
      <c r="J7073">
        <v>473</v>
      </c>
      <c r="K7073">
        <v>24</v>
      </c>
      <c r="L7073">
        <v>4.7</v>
      </c>
      <c r="M7073" t="s">
        <v>5749</v>
      </c>
      <c r="N7073" t="s">
        <v>5750</v>
      </c>
      <c r="O7073" t="s">
        <v>5751</v>
      </c>
      <c r="P7073" t="s">
        <v>5875</v>
      </c>
      <c r="Q7073" t="s">
        <v>6169</v>
      </c>
      <c r="R7073">
        <v>83493</v>
      </c>
      <c r="S7073" t="s">
        <v>6649</v>
      </c>
      <c r="T7073" t="s">
        <v>6650</v>
      </c>
      <c r="U7073">
        <v>3.95</v>
      </c>
      <c r="V7073" t="s">
        <v>6172</v>
      </c>
      <c r="W7073" t="s">
        <v>5869</v>
      </c>
      <c r="X7073">
        <v>1</v>
      </c>
    </row>
    <row r="7074" spans="1:24" x14ac:dyDescent="0.25">
      <c r="A7074">
        <v>35631</v>
      </c>
      <c r="B7074" t="s">
        <v>4507</v>
      </c>
      <c r="C7074" t="s">
        <v>443</v>
      </c>
      <c r="D7074" t="s">
        <v>5871</v>
      </c>
      <c r="E7074" t="s">
        <v>6192</v>
      </c>
      <c r="F7074">
        <v>27</v>
      </c>
      <c r="G7074" t="s">
        <v>5837</v>
      </c>
      <c r="H7074" t="s">
        <v>5747</v>
      </c>
      <c r="I7074" t="s">
        <v>5748</v>
      </c>
      <c r="J7074">
        <v>4260</v>
      </c>
      <c r="K7074">
        <v>2</v>
      </c>
      <c r="L7074">
        <v>4</v>
      </c>
      <c r="M7074" t="s">
        <v>5749</v>
      </c>
      <c r="N7074" t="s">
        <v>5750</v>
      </c>
      <c r="O7074" t="s">
        <v>5874</v>
      </c>
      <c r="P7074" t="s">
        <v>5875</v>
      </c>
      <c r="Q7074" t="s">
        <v>5876</v>
      </c>
      <c r="R7074">
        <v>83648</v>
      </c>
      <c r="S7074" t="s">
        <v>6489</v>
      </c>
      <c r="T7074" t="s">
        <v>5984</v>
      </c>
      <c r="U7074">
        <v>26.99</v>
      </c>
      <c r="V7074" t="s">
        <v>6172</v>
      </c>
      <c r="W7074" t="s">
        <v>5869</v>
      </c>
      <c r="X7074">
        <v>12</v>
      </c>
    </row>
    <row r="7075" spans="1:24" x14ac:dyDescent="0.25">
      <c r="A7075">
        <v>35631</v>
      </c>
      <c r="B7075" t="s">
        <v>4507</v>
      </c>
      <c r="C7075" t="s">
        <v>443</v>
      </c>
      <c r="D7075" t="s">
        <v>5871</v>
      </c>
      <c r="E7075" t="s">
        <v>6192</v>
      </c>
      <c r="F7075">
        <v>27</v>
      </c>
      <c r="G7075" t="s">
        <v>5837</v>
      </c>
      <c r="H7075" t="s">
        <v>5747</v>
      </c>
      <c r="I7075" t="s">
        <v>5748</v>
      </c>
      <c r="J7075">
        <v>4260</v>
      </c>
      <c r="K7075">
        <v>2</v>
      </c>
      <c r="L7075">
        <v>4</v>
      </c>
      <c r="M7075" t="s">
        <v>5749</v>
      </c>
      <c r="N7075" t="s">
        <v>5750</v>
      </c>
      <c r="O7075" t="s">
        <v>5874</v>
      </c>
      <c r="P7075" t="s">
        <v>5875</v>
      </c>
      <c r="Q7075" t="s">
        <v>5876</v>
      </c>
      <c r="R7075">
        <v>83648</v>
      </c>
      <c r="S7075" t="s">
        <v>6489</v>
      </c>
      <c r="T7075" t="s">
        <v>5984</v>
      </c>
      <c r="U7075">
        <v>26.99</v>
      </c>
      <c r="V7075" t="s">
        <v>6172</v>
      </c>
      <c r="W7075" t="s">
        <v>5869</v>
      </c>
      <c r="X7075">
        <v>12</v>
      </c>
    </row>
    <row r="7076" spans="1:24" x14ac:dyDescent="0.25">
      <c r="A7076">
        <v>35918</v>
      </c>
      <c r="B7076" t="s">
        <v>4456</v>
      </c>
      <c r="C7076" t="s">
        <v>442</v>
      </c>
      <c r="D7076" t="s">
        <v>5886</v>
      </c>
      <c r="E7076" t="s">
        <v>5887</v>
      </c>
      <c r="F7076">
        <v>31</v>
      </c>
      <c r="G7076" t="s">
        <v>6295</v>
      </c>
      <c r="H7076" t="s">
        <v>5868</v>
      </c>
      <c r="I7076" t="s">
        <v>5748</v>
      </c>
      <c r="J7076">
        <v>750</v>
      </c>
      <c r="K7076">
        <v>12</v>
      </c>
      <c r="L7076">
        <v>14</v>
      </c>
      <c r="M7076" t="s">
        <v>5759</v>
      </c>
      <c r="N7076" t="s">
        <v>5781</v>
      </c>
      <c r="O7076" t="s">
        <v>5761</v>
      </c>
      <c r="P7076" t="s">
        <v>5889</v>
      </c>
      <c r="Q7076" t="s">
        <v>5986</v>
      </c>
      <c r="R7076">
        <v>79506</v>
      </c>
      <c r="S7076" t="s">
        <v>6416</v>
      </c>
      <c r="T7076" t="s">
        <v>6416</v>
      </c>
      <c r="U7076">
        <v>155.74</v>
      </c>
      <c r="V7076" t="s">
        <v>5755</v>
      </c>
      <c r="W7076" t="s">
        <v>5765</v>
      </c>
      <c r="X7076">
        <v>1</v>
      </c>
    </row>
    <row r="7077" spans="1:24" x14ac:dyDescent="0.25">
      <c r="A7077">
        <v>37269</v>
      </c>
      <c r="B7077" t="s">
        <v>4938</v>
      </c>
      <c r="C7077" t="s">
        <v>441</v>
      </c>
      <c r="D7077" t="s">
        <v>5798</v>
      </c>
      <c r="E7077" t="s">
        <v>5881</v>
      </c>
      <c r="F7077">
        <v>23</v>
      </c>
      <c r="G7077" t="s">
        <v>6246</v>
      </c>
      <c r="H7077" t="s">
        <v>5747</v>
      </c>
      <c r="I7077" t="s">
        <v>5792</v>
      </c>
      <c r="J7077">
        <v>700</v>
      </c>
      <c r="K7077">
        <v>6</v>
      </c>
      <c r="L7077">
        <v>37.5</v>
      </c>
      <c r="M7077" t="s">
        <v>5749</v>
      </c>
      <c r="N7077" t="s">
        <v>5750</v>
      </c>
      <c r="O7077" t="s">
        <v>5751</v>
      </c>
      <c r="P7077" t="s">
        <v>5762</v>
      </c>
      <c r="Q7077" t="s">
        <v>5883</v>
      </c>
      <c r="R7077">
        <v>85950</v>
      </c>
      <c r="S7077" t="s">
        <v>6792</v>
      </c>
      <c r="T7077" t="s">
        <v>5999</v>
      </c>
      <c r="U7077">
        <v>49.99</v>
      </c>
      <c r="V7077" t="s">
        <v>5755</v>
      </c>
      <c r="W7077" t="s">
        <v>5756</v>
      </c>
      <c r="X7077">
        <v>1</v>
      </c>
    </row>
    <row r="7078" spans="1:24" x14ac:dyDescent="0.25">
      <c r="A7078">
        <v>37547</v>
      </c>
      <c r="B7078" t="s">
        <v>4908</v>
      </c>
      <c r="C7078" t="s">
        <v>444</v>
      </c>
      <c r="D7078" t="s">
        <v>6161</v>
      </c>
      <c r="E7078" t="s">
        <v>6395</v>
      </c>
      <c r="F7078">
        <v>10</v>
      </c>
      <c r="G7078" t="s">
        <v>5767</v>
      </c>
      <c r="H7078" t="s">
        <v>5747</v>
      </c>
      <c r="I7078" t="s">
        <v>5748</v>
      </c>
      <c r="J7078">
        <v>2130</v>
      </c>
      <c r="K7078">
        <v>4</v>
      </c>
      <c r="L7078">
        <v>5</v>
      </c>
      <c r="M7078" t="s">
        <v>5749</v>
      </c>
      <c r="N7078" t="s">
        <v>5750</v>
      </c>
      <c r="O7078" t="s">
        <v>5790</v>
      </c>
      <c r="P7078" t="s">
        <v>6283</v>
      </c>
      <c r="Q7078" t="s">
        <v>6396</v>
      </c>
      <c r="R7078">
        <v>80078</v>
      </c>
      <c r="S7078" t="s">
        <v>6736</v>
      </c>
      <c r="T7078" t="s">
        <v>6179</v>
      </c>
      <c r="U7078">
        <v>15.99</v>
      </c>
      <c r="V7078" t="s">
        <v>6172</v>
      </c>
      <c r="W7078" t="s">
        <v>5869</v>
      </c>
      <c r="X7078">
        <v>6</v>
      </c>
    </row>
    <row r="7079" spans="1:24" x14ac:dyDescent="0.25">
      <c r="A7079">
        <v>35646</v>
      </c>
      <c r="B7079" t="s">
        <v>6793</v>
      </c>
      <c r="C7079" t="s">
        <v>443</v>
      </c>
      <c r="D7079" t="s">
        <v>6166</v>
      </c>
      <c r="E7079" t="s">
        <v>5872</v>
      </c>
      <c r="F7079">
        <v>23</v>
      </c>
      <c r="G7079" t="s">
        <v>6246</v>
      </c>
      <c r="H7079" t="s">
        <v>5868</v>
      </c>
      <c r="I7079" t="s">
        <v>5748</v>
      </c>
      <c r="J7079">
        <v>473</v>
      </c>
      <c r="K7079">
        <v>24</v>
      </c>
      <c r="L7079">
        <v>8.1999999999999993</v>
      </c>
      <c r="M7079" t="s">
        <v>5749</v>
      </c>
      <c r="N7079" t="s">
        <v>5750</v>
      </c>
      <c r="O7079" t="s">
        <v>5751</v>
      </c>
      <c r="P7079" t="s">
        <v>5875</v>
      </c>
      <c r="Q7079" t="s">
        <v>6169</v>
      </c>
      <c r="R7079">
        <v>84976</v>
      </c>
      <c r="S7079" t="s">
        <v>6735</v>
      </c>
      <c r="T7079" t="s">
        <v>6570</v>
      </c>
      <c r="U7079">
        <v>3.79</v>
      </c>
      <c r="V7079" t="s">
        <v>6172</v>
      </c>
      <c r="W7079" t="s">
        <v>5869</v>
      </c>
      <c r="X7079">
        <v>1</v>
      </c>
    </row>
    <row r="7080" spans="1:24" x14ac:dyDescent="0.25">
      <c r="A7080">
        <v>36331</v>
      </c>
      <c r="B7080" t="s">
        <v>4734</v>
      </c>
      <c r="C7080" t="s">
        <v>441</v>
      </c>
      <c r="D7080" t="s">
        <v>5757</v>
      </c>
      <c r="E7080" t="s">
        <v>5867</v>
      </c>
      <c r="F7080">
        <v>23</v>
      </c>
      <c r="G7080" t="s">
        <v>6246</v>
      </c>
      <c r="H7080" t="s">
        <v>5791</v>
      </c>
      <c r="I7080" t="s">
        <v>5792</v>
      </c>
      <c r="J7080">
        <v>750</v>
      </c>
      <c r="K7080">
        <v>12</v>
      </c>
      <c r="L7080">
        <v>50</v>
      </c>
      <c r="M7080" t="s">
        <v>5759</v>
      </c>
      <c r="N7080" t="s">
        <v>5859</v>
      </c>
      <c r="O7080" t="s">
        <v>5790</v>
      </c>
      <c r="P7080" t="s">
        <v>5762</v>
      </c>
      <c r="Q7080" t="s">
        <v>5802</v>
      </c>
      <c r="R7080">
        <v>61241</v>
      </c>
      <c r="S7080" t="s">
        <v>5785</v>
      </c>
      <c r="T7080" t="s">
        <v>5786</v>
      </c>
      <c r="U7080">
        <v>39.99</v>
      </c>
      <c r="V7080" t="s">
        <v>5755</v>
      </c>
      <c r="W7080" t="s">
        <v>5765</v>
      </c>
      <c r="X7080">
        <v>1</v>
      </c>
    </row>
    <row r="7081" spans="1:24" x14ac:dyDescent="0.25">
      <c r="A7081">
        <v>35920</v>
      </c>
      <c r="B7081" t="s">
        <v>4458</v>
      </c>
      <c r="C7081" t="s">
        <v>442</v>
      </c>
      <c r="D7081" t="s">
        <v>5886</v>
      </c>
      <c r="E7081" t="s">
        <v>5887</v>
      </c>
      <c r="F7081">
        <v>31</v>
      </c>
      <c r="G7081" t="s">
        <v>6295</v>
      </c>
      <c r="H7081" t="s">
        <v>5868</v>
      </c>
      <c r="I7081" t="s">
        <v>5748</v>
      </c>
      <c r="J7081">
        <v>750</v>
      </c>
      <c r="K7081">
        <v>12</v>
      </c>
      <c r="L7081">
        <v>13.37</v>
      </c>
      <c r="M7081" t="s">
        <v>5759</v>
      </c>
      <c r="N7081" t="s">
        <v>5781</v>
      </c>
      <c r="O7081" t="s">
        <v>5761</v>
      </c>
      <c r="P7081" t="s">
        <v>5889</v>
      </c>
      <c r="Q7081" t="s">
        <v>5986</v>
      </c>
      <c r="R7081">
        <v>79506</v>
      </c>
      <c r="S7081" t="s">
        <v>6416</v>
      </c>
      <c r="T7081" t="s">
        <v>6416</v>
      </c>
      <c r="U7081">
        <v>106.56</v>
      </c>
      <c r="V7081" t="s">
        <v>5755</v>
      </c>
      <c r="W7081" t="s">
        <v>5765</v>
      </c>
      <c r="X7081">
        <v>1</v>
      </c>
    </row>
    <row r="7082" spans="1:24" x14ac:dyDescent="0.25">
      <c r="A7082">
        <v>36478</v>
      </c>
      <c r="B7082" t="s">
        <v>4747</v>
      </c>
      <c r="C7082" t="s">
        <v>442</v>
      </c>
      <c r="D7082" t="s">
        <v>5886</v>
      </c>
      <c r="E7082" t="s">
        <v>5958</v>
      </c>
      <c r="F7082">
        <v>27</v>
      </c>
      <c r="G7082" t="s">
        <v>5837</v>
      </c>
      <c r="H7082" t="s">
        <v>5868</v>
      </c>
      <c r="I7082" t="s">
        <v>5748</v>
      </c>
      <c r="J7082">
        <v>750</v>
      </c>
      <c r="K7082">
        <v>12</v>
      </c>
      <c r="L7082">
        <v>12</v>
      </c>
      <c r="M7082" t="s">
        <v>5749</v>
      </c>
      <c r="N7082" t="s">
        <v>5750</v>
      </c>
      <c r="O7082" t="s">
        <v>6029</v>
      </c>
      <c r="P7082" t="s">
        <v>5922</v>
      </c>
      <c r="Q7082" t="s">
        <v>6030</v>
      </c>
      <c r="R7082">
        <v>90900</v>
      </c>
      <c r="S7082" t="s">
        <v>5946</v>
      </c>
      <c r="T7082" t="s">
        <v>5946</v>
      </c>
      <c r="U7082">
        <v>10.99</v>
      </c>
      <c r="V7082" t="s">
        <v>5755</v>
      </c>
      <c r="W7082" t="s">
        <v>5869</v>
      </c>
      <c r="X7082">
        <v>1</v>
      </c>
    </row>
    <row r="7083" spans="1:24" x14ac:dyDescent="0.25">
      <c r="A7083">
        <v>36479</v>
      </c>
      <c r="B7083" t="s">
        <v>4748</v>
      </c>
      <c r="C7083" t="s">
        <v>442</v>
      </c>
      <c r="D7083" t="s">
        <v>5920</v>
      </c>
      <c r="E7083" t="s">
        <v>5958</v>
      </c>
      <c r="F7083">
        <v>27</v>
      </c>
      <c r="G7083" t="s">
        <v>5837</v>
      </c>
      <c r="H7083" t="s">
        <v>5868</v>
      </c>
      <c r="I7083" t="s">
        <v>5748</v>
      </c>
      <c r="J7083">
        <v>750</v>
      </c>
      <c r="K7083">
        <v>12</v>
      </c>
      <c r="L7083">
        <v>12</v>
      </c>
      <c r="M7083" t="s">
        <v>5749</v>
      </c>
      <c r="N7083" t="s">
        <v>5750</v>
      </c>
      <c r="O7083" t="s">
        <v>6029</v>
      </c>
      <c r="P7083" t="s">
        <v>5922</v>
      </c>
      <c r="Q7083" t="s">
        <v>6030</v>
      </c>
      <c r="R7083">
        <v>90900</v>
      </c>
      <c r="S7083" t="s">
        <v>5946</v>
      </c>
      <c r="T7083" t="s">
        <v>5946</v>
      </c>
      <c r="U7083">
        <v>10.99</v>
      </c>
      <c r="V7083" t="s">
        <v>5755</v>
      </c>
      <c r="W7083" t="s">
        <v>5869</v>
      </c>
      <c r="X7083">
        <v>1</v>
      </c>
    </row>
    <row r="7084" spans="1:24" x14ac:dyDescent="0.25">
      <c r="A7084">
        <v>36494</v>
      </c>
      <c r="B7084" t="s">
        <v>4488</v>
      </c>
      <c r="C7084" t="s">
        <v>442</v>
      </c>
      <c r="D7084" t="s">
        <v>5886</v>
      </c>
      <c r="E7084" t="s">
        <v>5966</v>
      </c>
      <c r="F7084">
        <v>21</v>
      </c>
      <c r="G7084" t="s">
        <v>6127</v>
      </c>
      <c r="H7084" t="s">
        <v>5747</v>
      </c>
      <c r="I7084" t="s">
        <v>5748</v>
      </c>
      <c r="J7084">
        <v>750</v>
      </c>
      <c r="K7084">
        <v>12</v>
      </c>
      <c r="L7084">
        <v>13.9</v>
      </c>
      <c r="M7084" t="s">
        <v>5759</v>
      </c>
      <c r="N7084" t="s">
        <v>5904</v>
      </c>
      <c r="O7084" t="s">
        <v>5790</v>
      </c>
      <c r="P7084" t="s">
        <v>5889</v>
      </c>
      <c r="Q7084" t="s">
        <v>5923</v>
      </c>
      <c r="R7084">
        <v>86893</v>
      </c>
      <c r="S7084" t="s">
        <v>6196</v>
      </c>
      <c r="T7084" t="s">
        <v>5965</v>
      </c>
      <c r="U7084">
        <v>105.6</v>
      </c>
      <c r="V7084" t="s">
        <v>5755</v>
      </c>
      <c r="W7084" t="s">
        <v>5765</v>
      </c>
      <c r="X7084">
        <v>1</v>
      </c>
    </row>
    <row r="7085" spans="1:24" x14ac:dyDescent="0.25">
      <c r="A7085">
        <v>37480</v>
      </c>
      <c r="B7085" t="s">
        <v>4984</v>
      </c>
      <c r="C7085" t="s">
        <v>442</v>
      </c>
      <c r="D7085" t="s">
        <v>5886</v>
      </c>
      <c r="E7085" t="s">
        <v>5887</v>
      </c>
      <c r="F7085">
        <v>20</v>
      </c>
      <c r="G7085" t="s">
        <v>5746</v>
      </c>
      <c r="H7085" t="s">
        <v>5747</v>
      </c>
      <c r="I7085" t="s">
        <v>5748</v>
      </c>
      <c r="J7085">
        <v>250</v>
      </c>
      <c r="K7085">
        <v>24</v>
      </c>
      <c r="L7085">
        <v>12.5</v>
      </c>
      <c r="M7085" t="s">
        <v>5749</v>
      </c>
      <c r="N7085" t="s">
        <v>5750</v>
      </c>
      <c r="O7085" t="s">
        <v>5751</v>
      </c>
      <c r="P7085" t="s">
        <v>5922</v>
      </c>
      <c r="Q7085" t="s">
        <v>5963</v>
      </c>
      <c r="R7085">
        <v>42016</v>
      </c>
      <c r="S7085" t="s">
        <v>5956</v>
      </c>
      <c r="T7085" t="s">
        <v>5957</v>
      </c>
      <c r="U7085">
        <v>3.99</v>
      </c>
      <c r="V7085" t="s">
        <v>6172</v>
      </c>
      <c r="W7085" t="s">
        <v>5869</v>
      </c>
      <c r="X7085">
        <v>1</v>
      </c>
    </row>
    <row r="7086" spans="1:24" x14ac:dyDescent="0.25">
      <c r="A7086">
        <v>36327</v>
      </c>
      <c r="B7086" t="s">
        <v>4733</v>
      </c>
      <c r="C7086" t="s">
        <v>441</v>
      </c>
      <c r="D7086" t="s">
        <v>5757</v>
      </c>
      <c r="E7086" t="s">
        <v>5800</v>
      </c>
      <c r="F7086">
        <v>23</v>
      </c>
      <c r="G7086" t="s">
        <v>6246</v>
      </c>
      <c r="H7086" t="s">
        <v>5747</v>
      </c>
      <c r="I7086" t="s">
        <v>5792</v>
      </c>
      <c r="J7086">
        <v>750</v>
      </c>
      <c r="K7086">
        <v>6</v>
      </c>
      <c r="L7086">
        <v>40</v>
      </c>
      <c r="M7086" t="s">
        <v>5759</v>
      </c>
      <c r="N7086" t="s">
        <v>5859</v>
      </c>
      <c r="O7086" t="s">
        <v>5790</v>
      </c>
      <c r="P7086" t="s">
        <v>5762</v>
      </c>
      <c r="Q7086" t="s">
        <v>5802</v>
      </c>
      <c r="R7086">
        <v>61241</v>
      </c>
      <c r="S7086" t="s">
        <v>5785</v>
      </c>
      <c r="T7086" t="s">
        <v>5786</v>
      </c>
      <c r="U7086">
        <v>79.989999999999995</v>
      </c>
      <c r="V7086" t="s">
        <v>5755</v>
      </c>
      <c r="W7086" t="s">
        <v>5765</v>
      </c>
      <c r="X7086">
        <v>1</v>
      </c>
    </row>
    <row r="7087" spans="1:24" x14ac:dyDescent="0.25">
      <c r="A7087">
        <v>37722</v>
      </c>
      <c r="B7087" t="s">
        <v>4670</v>
      </c>
      <c r="C7087" t="s">
        <v>443</v>
      </c>
      <c r="D7087" t="s">
        <v>6177</v>
      </c>
      <c r="E7087" t="s">
        <v>6167</v>
      </c>
      <c r="F7087">
        <v>27</v>
      </c>
      <c r="G7087" t="s">
        <v>5837</v>
      </c>
      <c r="H7087" t="s">
        <v>5868</v>
      </c>
      <c r="I7087" t="s">
        <v>5748</v>
      </c>
      <c r="J7087">
        <v>330</v>
      </c>
      <c r="K7087">
        <v>24</v>
      </c>
      <c r="L7087">
        <v>5.2</v>
      </c>
      <c r="M7087" t="s">
        <v>5759</v>
      </c>
      <c r="N7087" t="s">
        <v>5835</v>
      </c>
      <c r="O7087" t="s">
        <v>5874</v>
      </c>
      <c r="P7087" t="s">
        <v>5875</v>
      </c>
      <c r="Q7087" t="s">
        <v>5876</v>
      </c>
      <c r="R7087">
        <v>95640</v>
      </c>
      <c r="S7087" t="s">
        <v>6198</v>
      </c>
      <c r="T7087" t="s">
        <v>6199</v>
      </c>
      <c r="U7087">
        <v>2.62</v>
      </c>
      <c r="V7087" t="s">
        <v>5755</v>
      </c>
      <c r="W7087" t="s">
        <v>5869</v>
      </c>
      <c r="X7087">
        <v>1</v>
      </c>
    </row>
    <row r="7088" spans="1:24" x14ac:dyDescent="0.25">
      <c r="A7088">
        <v>37722</v>
      </c>
      <c r="B7088" t="s">
        <v>4670</v>
      </c>
      <c r="C7088" t="s">
        <v>443</v>
      </c>
      <c r="D7088" t="s">
        <v>6177</v>
      </c>
      <c r="E7088" t="s">
        <v>6167</v>
      </c>
      <c r="F7088">
        <v>27</v>
      </c>
      <c r="G7088" t="s">
        <v>5837</v>
      </c>
      <c r="H7088" t="s">
        <v>5868</v>
      </c>
      <c r="I7088" t="s">
        <v>5748</v>
      </c>
      <c r="J7088">
        <v>330</v>
      </c>
      <c r="K7088">
        <v>24</v>
      </c>
      <c r="L7088">
        <v>5.2</v>
      </c>
      <c r="M7088" t="s">
        <v>5759</v>
      </c>
      <c r="N7088" t="s">
        <v>5835</v>
      </c>
      <c r="O7088" t="s">
        <v>5874</v>
      </c>
      <c r="P7088" t="s">
        <v>5875</v>
      </c>
      <c r="Q7088" t="s">
        <v>5876</v>
      </c>
      <c r="R7088">
        <v>95640</v>
      </c>
      <c r="S7088" t="s">
        <v>6198</v>
      </c>
      <c r="T7088" t="s">
        <v>6199</v>
      </c>
      <c r="U7088">
        <v>2.62</v>
      </c>
      <c r="V7088" t="s">
        <v>5755</v>
      </c>
      <c r="W7088" t="s">
        <v>5869</v>
      </c>
      <c r="X7088">
        <v>1</v>
      </c>
    </row>
    <row r="7089" spans="1:24" x14ac:dyDescent="0.25">
      <c r="A7089">
        <v>37812</v>
      </c>
      <c r="B7089" t="s">
        <v>5151</v>
      </c>
      <c r="C7089" t="s">
        <v>441</v>
      </c>
      <c r="D7089" t="s">
        <v>5744</v>
      </c>
      <c r="E7089" t="s">
        <v>5775</v>
      </c>
      <c r="F7089">
        <v>20</v>
      </c>
      <c r="G7089" t="s">
        <v>5746</v>
      </c>
      <c r="H7089" t="s">
        <v>5747</v>
      </c>
      <c r="I7089" t="s">
        <v>5748</v>
      </c>
      <c r="J7089">
        <v>750</v>
      </c>
      <c r="K7089">
        <v>12</v>
      </c>
      <c r="L7089">
        <v>40</v>
      </c>
      <c r="M7089" t="s">
        <v>5759</v>
      </c>
      <c r="N7089" t="s">
        <v>5854</v>
      </c>
      <c r="O7089" t="s">
        <v>5751</v>
      </c>
      <c r="P7089" t="s">
        <v>5762</v>
      </c>
      <c r="Q7089" t="s">
        <v>5777</v>
      </c>
      <c r="R7089">
        <v>42144</v>
      </c>
      <c r="S7089" t="s">
        <v>5839</v>
      </c>
      <c r="T7089" t="s">
        <v>5754</v>
      </c>
      <c r="U7089">
        <v>38.49</v>
      </c>
      <c r="V7089" t="s">
        <v>5755</v>
      </c>
      <c r="W7089" t="s">
        <v>5756</v>
      </c>
      <c r="X7089">
        <v>1</v>
      </c>
    </row>
    <row r="7090" spans="1:24" x14ac:dyDescent="0.25">
      <c r="A7090">
        <v>37974</v>
      </c>
      <c r="B7090" t="s">
        <v>5152</v>
      </c>
      <c r="C7090" t="s">
        <v>442</v>
      </c>
      <c r="D7090" t="s">
        <v>5886</v>
      </c>
      <c r="E7090" t="s">
        <v>5966</v>
      </c>
      <c r="F7090">
        <v>20</v>
      </c>
      <c r="G7090" t="s">
        <v>5746</v>
      </c>
      <c r="H7090" t="s">
        <v>5747</v>
      </c>
      <c r="I7090" t="s">
        <v>5748</v>
      </c>
      <c r="J7090">
        <v>4000</v>
      </c>
      <c r="K7090">
        <v>4</v>
      </c>
      <c r="L7090">
        <v>12.5</v>
      </c>
      <c r="M7090" t="s">
        <v>5749</v>
      </c>
      <c r="N7090" t="s">
        <v>5750</v>
      </c>
      <c r="O7090" t="s">
        <v>5751</v>
      </c>
      <c r="P7090" t="s">
        <v>5922</v>
      </c>
      <c r="Q7090" t="s">
        <v>5947</v>
      </c>
      <c r="R7090">
        <v>42006</v>
      </c>
      <c r="S7090" t="s">
        <v>5946</v>
      </c>
      <c r="T7090" t="s">
        <v>5946</v>
      </c>
      <c r="U7090">
        <v>39.79</v>
      </c>
      <c r="V7090" t="s">
        <v>5960</v>
      </c>
      <c r="W7090" t="s">
        <v>5869</v>
      </c>
      <c r="X7090">
        <v>1</v>
      </c>
    </row>
    <row r="7091" spans="1:24" x14ac:dyDescent="0.25">
      <c r="A7091">
        <v>37322</v>
      </c>
      <c r="B7091" t="s">
        <v>4925</v>
      </c>
      <c r="C7091" t="s">
        <v>442</v>
      </c>
      <c r="D7091" t="s">
        <v>5920</v>
      </c>
      <c r="E7091" t="s">
        <v>5997</v>
      </c>
      <c r="F7091">
        <v>20</v>
      </c>
      <c r="G7091" t="s">
        <v>5746</v>
      </c>
      <c r="H7091" t="s">
        <v>5868</v>
      </c>
      <c r="I7091" t="s">
        <v>5748</v>
      </c>
      <c r="J7091">
        <v>750</v>
      </c>
      <c r="K7091">
        <v>12</v>
      </c>
      <c r="L7091">
        <v>7</v>
      </c>
      <c r="M7091" t="s">
        <v>5759</v>
      </c>
      <c r="N7091" t="s">
        <v>6085</v>
      </c>
      <c r="O7091" t="s">
        <v>5790</v>
      </c>
      <c r="P7091" t="s">
        <v>5988</v>
      </c>
      <c r="Q7091" t="s">
        <v>6086</v>
      </c>
      <c r="R7091">
        <v>67102</v>
      </c>
      <c r="S7091" t="s">
        <v>5956</v>
      </c>
      <c r="T7091" t="s">
        <v>5957</v>
      </c>
      <c r="U7091">
        <v>19.989999999999998</v>
      </c>
      <c r="V7091" t="s">
        <v>5755</v>
      </c>
      <c r="W7091" t="s">
        <v>5869</v>
      </c>
      <c r="X7091">
        <v>1</v>
      </c>
    </row>
    <row r="7092" spans="1:24" x14ac:dyDescent="0.25">
      <c r="A7092">
        <v>37985</v>
      </c>
      <c r="B7092" t="s">
        <v>5283</v>
      </c>
      <c r="C7092" t="s">
        <v>443</v>
      </c>
      <c r="D7092" t="s">
        <v>6411</v>
      </c>
      <c r="E7092" t="s">
        <v>6192</v>
      </c>
      <c r="F7092">
        <v>27</v>
      </c>
      <c r="G7092" t="s">
        <v>5837</v>
      </c>
      <c r="H7092" t="s">
        <v>5747</v>
      </c>
      <c r="I7092" t="s">
        <v>5748</v>
      </c>
      <c r="J7092">
        <v>473</v>
      </c>
      <c r="K7092">
        <v>24</v>
      </c>
      <c r="L7092">
        <v>5.5</v>
      </c>
      <c r="M7092" t="s">
        <v>5759</v>
      </c>
      <c r="N7092" t="s">
        <v>5904</v>
      </c>
      <c r="O7092" t="s">
        <v>5874</v>
      </c>
      <c r="P7092" t="s">
        <v>5875</v>
      </c>
      <c r="Q7092" t="s">
        <v>5876</v>
      </c>
      <c r="R7092">
        <v>79216</v>
      </c>
      <c r="S7092" t="s">
        <v>6412</v>
      </c>
      <c r="T7092" t="s">
        <v>6413</v>
      </c>
      <c r="U7092">
        <v>6.28</v>
      </c>
      <c r="V7092" t="s">
        <v>6172</v>
      </c>
      <c r="W7092" t="s">
        <v>5869</v>
      </c>
      <c r="X7092">
        <v>1</v>
      </c>
    </row>
    <row r="7093" spans="1:24" x14ac:dyDescent="0.25">
      <c r="A7093">
        <v>37985</v>
      </c>
      <c r="B7093" t="s">
        <v>5283</v>
      </c>
      <c r="C7093" t="s">
        <v>443</v>
      </c>
      <c r="D7093" t="s">
        <v>6411</v>
      </c>
      <c r="E7093" t="s">
        <v>6192</v>
      </c>
      <c r="F7093">
        <v>27</v>
      </c>
      <c r="G7093" t="s">
        <v>5837</v>
      </c>
      <c r="H7093" t="s">
        <v>5747</v>
      </c>
      <c r="I7093" t="s">
        <v>5748</v>
      </c>
      <c r="J7093">
        <v>473</v>
      </c>
      <c r="K7093">
        <v>24</v>
      </c>
      <c r="L7093">
        <v>5.5</v>
      </c>
      <c r="M7093" t="s">
        <v>5759</v>
      </c>
      <c r="N7093" t="s">
        <v>5904</v>
      </c>
      <c r="O7093" t="s">
        <v>5874</v>
      </c>
      <c r="P7093" t="s">
        <v>5875</v>
      </c>
      <c r="Q7093" t="s">
        <v>5876</v>
      </c>
      <c r="R7093">
        <v>79216</v>
      </c>
      <c r="S7093" t="s">
        <v>6412</v>
      </c>
      <c r="T7093" t="s">
        <v>6413</v>
      </c>
      <c r="U7093">
        <v>6.28</v>
      </c>
      <c r="V7093" t="s">
        <v>6172</v>
      </c>
      <c r="W7093" t="s">
        <v>5869</v>
      </c>
      <c r="X7093">
        <v>1</v>
      </c>
    </row>
    <row r="7094" spans="1:24" x14ac:dyDescent="0.25">
      <c r="A7094">
        <v>36147</v>
      </c>
      <c r="B7094" t="s">
        <v>6794</v>
      </c>
      <c r="C7094" t="s">
        <v>443</v>
      </c>
      <c r="D7094" t="s">
        <v>6166</v>
      </c>
      <c r="E7094" t="s">
        <v>5872</v>
      </c>
      <c r="F7094">
        <v>11</v>
      </c>
      <c r="G7094" t="s">
        <v>5862</v>
      </c>
      <c r="H7094" t="s">
        <v>5868</v>
      </c>
      <c r="I7094" t="s">
        <v>5748</v>
      </c>
      <c r="J7094">
        <v>1419</v>
      </c>
      <c r="K7094">
        <v>6</v>
      </c>
      <c r="L7094">
        <v>6</v>
      </c>
      <c r="M7094" t="s">
        <v>5749</v>
      </c>
      <c r="N7094" t="s">
        <v>5750</v>
      </c>
      <c r="O7094" t="s">
        <v>5863</v>
      </c>
      <c r="P7094" t="s">
        <v>5875</v>
      </c>
      <c r="Q7094" t="s">
        <v>5864</v>
      </c>
      <c r="R7094">
        <v>83493</v>
      </c>
      <c r="S7094" t="s">
        <v>6649</v>
      </c>
      <c r="T7094" t="s">
        <v>6650</v>
      </c>
      <c r="U7094">
        <v>19.7</v>
      </c>
      <c r="V7094" t="s">
        <v>6172</v>
      </c>
      <c r="W7094" t="s">
        <v>5869</v>
      </c>
      <c r="X7094">
        <v>3</v>
      </c>
    </row>
    <row r="7095" spans="1:24" x14ac:dyDescent="0.25">
      <c r="A7095">
        <v>37482</v>
      </c>
      <c r="B7095" t="s">
        <v>4983</v>
      </c>
      <c r="C7095" t="s">
        <v>442</v>
      </c>
      <c r="D7095" t="s">
        <v>5920</v>
      </c>
      <c r="E7095" t="s">
        <v>5921</v>
      </c>
      <c r="F7095">
        <v>20</v>
      </c>
      <c r="G7095" t="s">
        <v>5746</v>
      </c>
      <c r="H7095" t="s">
        <v>5747</v>
      </c>
      <c r="I7095" t="s">
        <v>5748</v>
      </c>
      <c r="J7095">
        <v>250</v>
      </c>
      <c r="K7095">
        <v>24</v>
      </c>
      <c r="L7095">
        <v>12</v>
      </c>
      <c r="M7095" t="s">
        <v>5749</v>
      </c>
      <c r="N7095" t="s">
        <v>5750</v>
      </c>
      <c r="O7095" t="s">
        <v>5751</v>
      </c>
      <c r="P7095" t="s">
        <v>5922</v>
      </c>
      <c r="Q7095" t="s">
        <v>5963</v>
      </c>
      <c r="R7095">
        <v>42016</v>
      </c>
      <c r="S7095" t="s">
        <v>5956</v>
      </c>
      <c r="T7095" t="s">
        <v>5957</v>
      </c>
      <c r="U7095">
        <v>3.99</v>
      </c>
      <c r="V7095" t="s">
        <v>6172</v>
      </c>
      <c r="W7095" t="s">
        <v>5869</v>
      </c>
      <c r="X7095">
        <v>1</v>
      </c>
    </row>
    <row r="7096" spans="1:24" x14ac:dyDescent="0.25">
      <c r="A7096">
        <v>37490</v>
      </c>
      <c r="B7096" t="s">
        <v>4981</v>
      </c>
      <c r="C7096" t="s">
        <v>443</v>
      </c>
      <c r="D7096" t="s">
        <v>6528</v>
      </c>
      <c r="E7096" t="s">
        <v>5872</v>
      </c>
      <c r="F7096">
        <v>27</v>
      </c>
      <c r="G7096" t="s">
        <v>5837</v>
      </c>
      <c r="H7096" t="s">
        <v>5747</v>
      </c>
      <c r="I7096" t="s">
        <v>5748</v>
      </c>
      <c r="J7096">
        <v>473</v>
      </c>
      <c r="K7096">
        <v>24</v>
      </c>
      <c r="L7096">
        <v>5.7</v>
      </c>
      <c r="M7096" t="s">
        <v>5749</v>
      </c>
      <c r="N7096" t="s">
        <v>5750</v>
      </c>
      <c r="O7096" t="s">
        <v>5874</v>
      </c>
      <c r="P7096" t="s">
        <v>5875</v>
      </c>
      <c r="Q7096" t="s">
        <v>5876</v>
      </c>
      <c r="R7096">
        <v>97</v>
      </c>
      <c r="S7096" t="s">
        <v>6529</v>
      </c>
      <c r="T7096" t="s">
        <v>6529</v>
      </c>
      <c r="U7096">
        <v>4.8499999999999996</v>
      </c>
      <c r="V7096" t="s">
        <v>6172</v>
      </c>
      <c r="W7096" t="s">
        <v>5869</v>
      </c>
      <c r="X7096">
        <v>1</v>
      </c>
    </row>
    <row r="7097" spans="1:24" x14ac:dyDescent="0.25">
      <c r="A7097">
        <v>37490</v>
      </c>
      <c r="B7097" t="s">
        <v>4981</v>
      </c>
      <c r="C7097" t="s">
        <v>443</v>
      </c>
      <c r="D7097" t="s">
        <v>6528</v>
      </c>
      <c r="E7097" t="s">
        <v>5872</v>
      </c>
      <c r="F7097">
        <v>27</v>
      </c>
      <c r="G7097" t="s">
        <v>5837</v>
      </c>
      <c r="H7097" t="s">
        <v>5747</v>
      </c>
      <c r="I7097" t="s">
        <v>5748</v>
      </c>
      <c r="J7097">
        <v>473</v>
      </c>
      <c r="K7097">
        <v>24</v>
      </c>
      <c r="L7097">
        <v>5.7</v>
      </c>
      <c r="M7097" t="s">
        <v>5749</v>
      </c>
      <c r="N7097" t="s">
        <v>5750</v>
      </c>
      <c r="O7097" t="s">
        <v>5874</v>
      </c>
      <c r="P7097" t="s">
        <v>5875</v>
      </c>
      <c r="Q7097" t="s">
        <v>5876</v>
      </c>
      <c r="R7097">
        <v>97</v>
      </c>
      <c r="S7097" t="s">
        <v>6529</v>
      </c>
      <c r="T7097" t="s">
        <v>6529</v>
      </c>
      <c r="U7097">
        <v>4.8499999999999996</v>
      </c>
      <c r="V7097" t="s">
        <v>6172</v>
      </c>
      <c r="W7097" t="s">
        <v>5869</v>
      </c>
      <c r="X7097">
        <v>1</v>
      </c>
    </row>
    <row r="7098" spans="1:24" x14ac:dyDescent="0.25">
      <c r="A7098">
        <v>37814</v>
      </c>
      <c r="B7098" t="s">
        <v>5153</v>
      </c>
      <c r="C7098" t="s">
        <v>443</v>
      </c>
      <c r="D7098" t="s">
        <v>5871</v>
      </c>
      <c r="E7098" t="s">
        <v>6192</v>
      </c>
      <c r="F7098">
        <v>27</v>
      </c>
      <c r="G7098" t="s">
        <v>5837</v>
      </c>
      <c r="H7098" t="s">
        <v>5747</v>
      </c>
      <c r="I7098" t="s">
        <v>5748</v>
      </c>
      <c r="J7098">
        <v>473</v>
      </c>
      <c r="K7098">
        <v>24</v>
      </c>
      <c r="L7098">
        <v>5.5</v>
      </c>
      <c r="M7098" t="s">
        <v>5749</v>
      </c>
      <c r="N7098" t="s">
        <v>5750</v>
      </c>
      <c r="O7098" t="s">
        <v>5874</v>
      </c>
      <c r="P7098" t="s">
        <v>5875</v>
      </c>
      <c r="Q7098" t="s">
        <v>5876</v>
      </c>
      <c r="R7098">
        <v>86613</v>
      </c>
      <c r="S7098" t="s">
        <v>6449</v>
      </c>
      <c r="T7098" t="s">
        <v>6449</v>
      </c>
      <c r="U7098">
        <v>4.91</v>
      </c>
      <c r="V7098" t="s">
        <v>6172</v>
      </c>
      <c r="W7098" t="s">
        <v>5869</v>
      </c>
      <c r="X7098">
        <v>1</v>
      </c>
    </row>
    <row r="7099" spans="1:24" x14ac:dyDescent="0.25">
      <c r="A7099">
        <v>37814</v>
      </c>
      <c r="B7099" t="s">
        <v>5153</v>
      </c>
      <c r="C7099" t="s">
        <v>443</v>
      </c>
      <c r="D7099" t="s">
        <v>5871</v>
      </c>
      <c r="E7099" t="s">
        <v>6192</v>
      </c>
      <c r="F7099">
        <v>27</v>
      </c>
      <c r="G7099" t="s">
        <v>5837</v>
      </c>
      <c r="H7099" t="s">
        <v>5747</v>
      </c>
      <c r="I7099" t="s">
        <v>5748</v>
      </c>
      <c r="J7099">
        <v>473</v>
      </c>
      <c r="K7099">
        <v>24</v>
      </c>
      <c r="L7099">
        <v>5.5</v>
      </c>
      <c r="M7099" t="s">
        <v>5749</v>
      </c>
      <c r="N7099" t="s">
        <v>5750</v>
      </c>
      <c r="O7099" t="s">
        <v>5874</v>
      </c>
      <c r="P7099" t="s">
        <v>5875</v>
      </c>
      <c r="Q7099" t="s">
        <v>5876</v>
      </c>
      <c r="R7099">
        <v>86613</v>
      </c>
      <c r="S7099" t="s">
        <v>6449</v>
      </c>
      <c r="T7099" t="s">
        <v>6449</v>
      </c>
      <c r="U7099">
        <v>4.91</v>
      </c>
      <c r="V7099" t="s">
        <v>6172</v>
      </c>
      <c r="W7099" t="s">
        <v>5869</v>
      </c>
      <c r="X7099">
        <v>1</v>
      </c>
    </row>
    <row r="7100" spans="1:24" x14ac:dyDescent="0.25">
      <c r="A7100">
        <v>37815</v>
      </c>
      <c r="B7100" t="s">
        <v>5154</v>
      </c>
      <c r="C7100" t="s">
        <v>441</v>
      </c>
      <c r="D7100" t="s">
        <v>5744</v>
      </c>
      <c r="E7100" t="s">
        <v>5787</v>
      </c>
      <c r="F7100">
        <v>11</v>
      </c>
      <c r="G7100" t="s">
        <v>5862</v>
      </c>
      <c r="H7100" t="s">
        <v>5748</v>
      </c>
      <c r="I7100" t="s">
        <v>5748</v>
      </c>
      <c r="J7100">
        <v>750</v>
      </c>
      <c r="K7100">
        <v>12</v>
      </c>
      <c r="L7100">
        <v>40</v>
      </c>
      <c r="M7100" t="s">
        <v>5759</v>
      </c>
      <c r="N7100" t="s">
        <v>5852</v>
      </c>
      <c r="O7100" t="s">
        <v>5790</v>
      </c>
      <c r="P7100" t="s">
        <v>5762</v>
      </c>
      <c r="Q7100" t="s">
        <v>5808</v>
      </c>
      <c r="R7100">
        <v>94551</v>
      </c>
      <c r="S7100" t="s">
        <v>6333</v>
      </c>
      <c r="T7100" t="s">
        <v>6333</v>
      </c>
      <c r="U7100">
        <v>59.99</v>
      </c>
      <c r="V7100" t="s">
        <v>5755</v>
      </c>
      <c r="W7100" t="s">
        <v>5756</v>
      </c>
      <c r="X7100">
        <v>1</v>
      </c>
    </row>
    <row r="7101" spans="1:24" x14ac:dyDescent="0.25">
      <c r="A7101">
        <v>37817</v>
      </c>
      <c r="B7101" t="s">
        <v>5144</v>
      </c>
      <c r="C7101" t="s">
        <v>443</v>
      </c>
      <c r="D7101" t="s">
        <v>5871</v>
      </c>
      <c r="E7101" t="s">
        <v>6190</v>
      </c>
      <c r="F7101">
        <v>27</v>
      </c>
      <c r="G7101" t="s">
        <v>5837</v>
      </c>
      <c r="H7101" t="s">
        <v>5747</v>
      </c>
      <c r="I7101" t="s">
        <v>5748</v>
      </c>
      <c r="J7101">
        <v>473</v>
      </c>
      <c r="K7101">
        <v>24</v>
      </c>
      <c r="L7101">
        <v>4</v>
      </c>
      <c r="M7101" t="s">
        <v>5749</v>
      </c>
      <c r="N7101" t="s">
        <v>5750</v>
      </c>
      <c r="O7101" t="s">
        <v>5874</v>
      </c>
      <c r="P7101" t="s">
        <v>5875</v>
      </c>
      <c r="Q7101" t="s">
        <v>5876</v>
      </c>
      <c r="R7101">
        <v>86613</v>
      </c>
      <c r="S7101" t="s">
        <v>6449</v>
      </c>
      <c r="T7101" t="s">
        <v>6449</v>
      </c>
      <c r="U7101">
        <v>4.91</v>
      </c>
      <c r="V7101" t="s">
        <v>6172</v>
      </c>
      <c r="W7101" t="s">
        <v>5869</v>
      </c>
      <c r="X7101">
        <v>1</v>
      </c>
    </row>
    <row r="7102" spans="1:24" x14ac:dyDescent="0.25">
      <c r="A7102">
        <v>37817</v>
      </c>
      <c r="B7102" t="s">
        <v>5144</v>
      </c>
      <c r="C7102" t="s">
        <v>443</v>
      </c>
      <c r="D7102" t="s">
        <v>5871</v>
      </c>
      <c r="E7102" t="s">
        <v>6190</v>
      </c>
      <c r="F7102">
        <v>27</v>
      </c>
      <c r="G7102" t="s">
        <v>5837</v>
      </c>
      <c r="H7102" t="s">
        <v>5747</v>
      </c>
      <c r="I7102" t="s">
        <v>5748</v>
      </c>
      <c r="J7102">
        <v>473</v>
      </c>
      <c r="K7102">
        <v>24</v>
      </c>
      <c r="L7102">
        <v>4</v>
      </c>
      <c r="M7102" t="s">
        <v>5749</v>
      </c>
      <c r="N7102" t="s">
        <v>5750</v>
      </c>
      <c r="O7102" t="s">
        <v>5874</v>
      </c>
      <c r="P7102" t="s">
        <v>5875</v>
      </c>
      <c r="Q7102" t="s">
        <v>5876</v>
      </c>
      <c r="R7102">
        <v>86613</v>
      </c>
      <c r="S7102" t="s">
        <v>6449</v>
      </c>
      <c r="T7102" t="s">
        <v>6449</v>
      </c>
      <c r="U7102">
        <v>4.91</v>
      </c>
      <c r="V7102" t="s">
        <v>6172</v>
      </c>
      <c r="W7102" t="s">
        <v>5869</v>
      </c>
      <c r="X7102">
        <v>1</v>
      </c>
    </row>
    <row r="7103" spans="1:24" x14ac:dyDescent="0.25">
      <c r="A7103">
        <v>36342</v>
      </c>
      <c r="B7103" t="s">
        <v>4712</v>
      </c>
      <c r="C7103" t="s">
        <v>443</v>
      </c>
      <c r="D7103" t="s">
        <v>5871</v>
      </c>
      <c r="E7103" t="s">
        <v>6167</v>
      </c>
      <c r="F7103">
        <v>27</v>
      </c>
      <c r="G7103" t="s">
        <v>5837</v>
      </c>
      <c r="H7103" t="s">
        <v>5747</v>
      </c>
      <c r="I7103" t="s">
        <v>5748</v>
      </c>
      <c r="J7103">
        <v>750</v>
      </c>
      <c r="K7103">
        <v>12</v>
      </c>
      <c r="L7103">
        <v>5</v>
      </c>
      <c r="M7103" t="s">
        <v>5749</v>
      </c>
      <c r="N7103" t="s">
        <v>5750</v>
      </c>
      <c r="O7103" t="s">
        <v>5874</v>
      </c>
      <c r="P7103" t="s">
        <v>5875</v>
      </c>
      <c r="Q7103" t="s">
        <v>5876</v>
      </c>
      <c r="R7103">
        <v>79259</v>
      </c>
      <c r="S7103" t="s">
        <v>6480</v>
      </c>
      <c r="T7103" t="s">
        <v>6481</v>
      </c>
      <c r="U7103">
        <v>6.99</v>
      </c>
      <c r="V7103" t="s">
        <v>5755</v>
      </c>
      <c r="W7103" t="s">
        <v>5869</v>
      </c>
      <c r="X7103">
        <v>1</v>
      </c>
    </row>
    <row r="7104" spans="1:24" x14ac:dyDescent="0.25">
      <c r="A7104">
        <v>36342</v>
      </c>
      <c r="B7104" t="s">
        <v>4712</v>
      </c>
      <c r="C7104" t="s">
        <v>443</v>
      </c>
      <c r="D7104" t="s">
        <v>5871</v>
      </c>
      <c r="E7104" t="s">
        <v>6167</v>
      </c>
      <c r="F7104">
        <v>27</v>
      </c>
      <c r="G7104" t="s">
        <v>5837</v>
      </c>
      <c r="H7104" t="s">
        <v>5747</v>
      </c>
      <c r="I7104" t="s">
        <v>5748</v>
      </c>
      <c r="J7104">
        <v>750</v>
      </c>
      <c r="K7104">
        <v>12</v>
      </c>
      <c r="L7104">
        <v>5</v>
      </c>
      <c r="M7104" t="s">
        <v>5749</v>
      </c>
      <c r="N7104" t="s">
        <v>5750</v>
      </c>
      <c r="O7104" t="s">
        <v>5874</v>
      </c>
      <c r="P7104" t="s">
        <v>5875</v>
      </c>
      <c r="Q7104" t="s">
        <v>5876</v>
      </c>
      <c r="R7104">
        <v>79259</v>
      </c>
      <c r="S7104" t="s">
        <v>6480</v>
      </c>
      <c r="T7104" t="s">
        <v>6481</v>
      </c>
      <c r="U7104">
        <v>6.99</v>
      </c>
      <c r="V7104" t="s">
        <v>5755</v>
      </c>
      <c r="W7104" t="s">
        <v>5869</v>
      </c>
      <c r="X7104">
        <v>1</v>
      </c>
    </row>
    <row r="7105" spans="1:24" x14ac:dyDescent="0.25">
      <c r="A7105">
        <v>36304</v>
      </c>
      <c r="B7105" t="s">
        <v>4710</v>
      </c>
      <c r="C7105" t="s">
        <v>443</v>
      </c>
      <c r="D7105" t="s">
        <v>5871</v>
      </c>
      <c r="E7105" t="s">
        <v>6192</v>
      </c>
      <c r="F7105">
        <v>27</v>
      </c>
      <c r="G7105" t="s">
        <v>5837</v>
      </c>
      <c r="H7105" t="s">
        <v>5747</v>
      </c>
      <c r="I7105" t="s">
        <v>5748</v>
      </c>
      <c r="J7105">
        <v>355</v>
      </c>
      <c r="K7105">
        <v>24</v>
      </c>
      <c r="L7105">
        <v>5.3</v>
      </c>
      <c r="M7105" t="s">
        <v>5749</v>
      </c>
      <c r="N7105" t="s">
        <v>5750</v>
      </c>
      <c r="O7105" t="s">
        <v>5874</v>
      </c>
      <c r="P7105" t="s">
        <v>5875</v>
      </c>
      <c r="Q7105" t="s">
        <v>5876</v>
      </c>
      <c r="R7105">
        <v>86613</v>
      </c>
      <c r="S7105" t="s">
        <v>6449</v>
      </c>
      <c r="T7105" t="s">
        <v>6449</v>
      </c>
      <c r="U7105">
        <v>4.76</v>
      </c>
      <c r="V7105" t="s">
        <v>6172</v>
      </c>
      <c r="W7105" t="s">
        <v>5869</v>
      </c>
      <c r="X7105">
        <v>1</v>
      </c>
    </row>
    <row r="7106" spans="1:24" x14ac:dyDescent="0.25">
      <c r="A7106">
        <v>36304</v>
      </c>
      <c r="B7106" t="s">
        <v>4710</v>
      </c>
      <c r="C7106" t="s">
        <v>443</v>
      </c>
      <c r="D7106" t="s">
        <v>5871</v>
      </c>
      <c r="E7106" t="s">
        <v>6192</v>
      </c>
      <c r="F7106">
        <v>27</v>
      </c>
      <c r="G7106" t="s">
        <v>5837</v>
      </c>
      <c r="H7106" t="s">
        <v>5747</v>
      </c>
      <c r="I7106" t="s">
        <v>5748</v>
      </c>
      <c r="J7106">
        <v>355</v>
      </c>
      <c r="K7106">
        <v>24</v>
      </c>
      <c r="L7106">
        <v>5.3</v>
      </c>
      <c r="M7106" t="s">
        <v>5749</v>
      </c>
      <c r="N7106" t="s">
        <v>5750</v>
      </c>
      <c r="O7106" t="s">
        <v>5874</v>
      </c>
      <c r="P7106" t="s">
        <v>5875</v>
      </c>
      <c r="Q7106" t="s">
        <v>5876</v>
      </c>
      <c r="R7106">
        <v>86613</v>
      </c>
      <c r="S7106" t="s">
        <v>6449</v>
      </c>
      <c r="T7106" t="s">
        <v>6449</v>
      </c>
      <c r="U7106">
        <v>4.76</v>
      </c>
      <c r="V7106" t="s">
        <v>6172</v>
      </c>
      <c r="W7106" t="s">
        <v>5869</v>
      </c>
      <c r="X7106">
        <v>1</v>
      </c>
    </row>
    <row r="7107" spans="1:24" x14ac:dyDescent="0.25">
      <c r="A7107">
        <v>37742</v>
      </c>
      <c r="B7107" t="s">
        <v>5140</v>
      </c>
      <c r="C7107" t="s">
        <v>443</v>
      </c>
      <c r="D7107" t="s">
        <v>6651</v>
      </c>
      <c r="E7107" t="s">
        <v>5872</v>
      </c>
      <c r="F7107">
        <v>27</v>
      </c>
      <c r="G7107" t="s">
        <v>5837</v>
      </c>
      <c r="H7107" t="s">
        <v>5747</v>
      </c>
      <c r="I7107" t="s">
        <v>5748</v>
      </c>
      <c r="J7107">
        <v>500</v>
      </c>
      <c r="K7107">
        <v>6</v>
      </c>
      <c r="L7107">
        <v>9</v>
      </c>
      <c r="M7107" t="s">
        <v>5749</v>
      </c>
      <c r="N7107" t="s">
        <v>5750</v>
      </c>
      <c r="O7107" t="s">
        <v>5874</v>
      </c>
      <c r="P7107" t="s">
        <v>5875</v>
      </c>
      <c r="Q7107" t="s">
        <v>5876</v>
      </c>
      <c r="R7107">
        <v>96</v>
      </c>
      <c r="S7107" t="s">
        <v>6638</v>
      </c>
      <c r="T7107" t="s">
        <v>6638</v>
      </c>
      <c r="U7107">
        <v>15.99</v>
      </c>
      <c r="V7107" t="s">
        <v>5755</v>
      </c>
      <c r="W7107" t="s">
        <v>5869</v>
      </c>
      <c r="X7107">
        <v>1</v>
      </c>
    </row>
    <row r="7108" spans="1:24" x14ac:dyDescent="0.25">
      <c r="A7108">
        <v>37742</v>
      </c>
      <c r="B7108" t="s">
        <v>5140</v>
      </c>
      <c r="C7108" t="s">
        <v>443</v>
      </c>
      <c r="D7108" t="s">
        <v>6651</v>
      </c>
      <c r="E7108" t="s">
        <v>5872</v>
      </c>
      <c r="F7108">
        <v>27</v>
      </c>
      <c r="G7108" t="s">
        <v>5837</v>
      </c>
      <c r="H7108" t="s">
        <v>5747</v>
      </c>
      <c r="I7108" t="s">
        <v>5748</v>
      </c>
      <c r="J7108">
        <v>500</v>
      </c>
      <c r="K7108">
        <v>6</v>
      </c>
      <c r="L7108">
        <v>9</v>
      </c>
      <c r="M7108" t="s">
        <v>5749</v>
      </c>
      <c r="N7108" t="s">
        <v>5750</v>
      </c>
      <c r="O7108" t="s">
        <v>5874</v>
      </c>
      <c r="P7108" t="s">
        <v>5875</v>
      </c>
      <c r="Q7108" t="s">
        <v>5876</v>
      </c>
      <c r="R7108">
        <v>96</v>
      </c>
      <c r="S7108" t="s">
        <v>6638</v>
      </c>
      <c r="T7108" t="s">
        <v>6638</v>
      </c>
      <c r="U7108">
        <v>15.99</v>
      </c>
      <c r="V7108" t="s">
        <v>5755</v>
      </c>
      <c r="W7108" t="s">
        <v>5869</v>
      </c>
      <c r="X7108">
        <v>1</v>
      </c>
    </row>
    <row r="7109" spans="1:24" x14ac:dyDescent="0.25">
      <c r="A7109">
        <v>37998</v>
      </c>
      <c r="B7109" t="s">
        <v>5156</v>
      </c>
      <c r="C7109" t="s">
        <v>443</v>
      </c>
      <c r="D7109" t="s">
        <v>6177</v>
      </c>
      <c r="E7109" t="s">
        <v>6167</v>
      </c>
      <c r="F7109">
        <v>27</v>
      </c>
      <c r="G7109" t="s">
        <v>5837</v>
      </c>
      <c r="H7109" t="s">
        <v>5747</v>
      </c>
      <c r="I7109" t="s">
        <v>5748</v>
      </c>
      <c r="J7109">
        <v>5325</v>
      </c>
      <c r="K7109">
        <v>1</v>
      </c>
      <c r="L7109">
        <v>5</v>
      </c>
      <c r="M7109" t="s">
        <v>5749</v>
      </c>
      <c r="N7109" t="s">
        <v>5750</v>
      </c>
      <c r="O7109" t="s">
        <v>5874</v>
      </c>
      <c r="P7109" t="s">
        <v>5875</v>
      </c>
      <c r="Q7109" t="s">
        <v>5876</v>
      </c>
      <c r="R7109">
        <v>42196</v>
      </c>
      <c r="S7109" t="s">
        <v>6188</v>
      </c>
      <c r="T7109" t="s">
        <v>6189</v>
      </c>
      <c r="U7109">
        <v>22.99</v>
      </c>
      <c r="V7109" t="s">
        <v>6172</v>
      </c>
      <c r="W7109" t="s">
        <v>5869</v>
      </c>
      <c r="X7109">
        <v>15</v>
      </c>
    </row>
    <row r="7110" spans="1:24" x14ac:dyDescent="0.25">
      <c r="A7110">
        <v>37998</v>
      </c>
      <c r="B7110" t="s">
        <v>5156</v>
      </c>
      <c r="C7110" t="s">
        <v>443</v>
      </c>
      <c r="D7110" t="s">
        <v>6177</v>
      </c>
      <c r="E7110" t="s">
        <v>6167</v>
      </c>
      <c r="F7110">
        <v>27</v>
      </c>
      <c r="G7110" t="s">
        <v>5837</v>
      </c>
      <c r="H7110" t="s">
        <v>5747</v>
      </c>
      <c r="I7110" t="s">
        <v>5748</v>
      </c>
      <c r="J7110">
        <v>5325</v>
      </c>
      <c r="K7110">
        <v>1</v>
      </c>
      <c r="L7110">
        <v>5</v>
      </c>
      <c r="M7110" t="s">
        <v>5749</v>
      </c>
      <c r="N7110" t="s">
        <v>5750</v>
      </c>
      <c r="O7110" t="s">
        <v>5874</v>
      </c>
      <c r="P7110" t="s">
        <v>5875</v>
      </c>
      <c r="Q7110" t="s">
        <v>5876</v>
      </c>
      <c r="R7110">
        <v>42196</v>
      </c>
      <c r="S7110" t="s">
        <v>6188</v>
      </c>
      <c r="T7110" t="s">
        <v>6189</v>
      </c>
      <c r="U7110">
        <v>22.99</v>
      </c>
      <c r="V7110" t="s">
        <v>6172</v>
      </c>
      <c r="W7110" t="s">
        <v>5869</v>
      </c>
      <c r="X7110">
        <v>15</v>
      </c>
    </row>
    <row r="7111" spans="1:24" x14ac:dyDescent="0.25">
      <c r="A7111">
        <v>36288</v>
      </c>
      <c r="B7111" t="s">
        <v>4705</v>
      </c>
      <c r="C7111" t="s">
        <v>443</v>
      </c>
      <c r="D7111" t="s">
        <v>5871</v>
      </c>
      <c r="E7111" t="s">
        <v>6205</v>
      </c>
      <c r="F7111">
        <v>27</v>
      </c>
      <c r="G7111" t="s">
        <v>5837</v>
      </c>
      <c r="H7111" t="s">
        <v>5747</v>
      </c>
      <c r="I7111" t="s">
        <v>5748</v>
      </c>
      <c r="J7111">
        <v>2130</v>
      </c>
      <c r="K7111">
        <v>4</v>
      </c>
      <c r="L7111">
        <v>4</v>
      </c>
      <c r="M7111" t="s">
        <v>5749</v>
      </c>
      <c r="N7111" t="s">
        <v>5750</v>
      </c>
      <c r="O7111" t="s">
        <v>5874</v>
      </c>
      <c r="P7111" t="s">
        <v>5875</v>
      </c>
      <c r="Q7111" t="s">
        <v>6206</v>
      </c>
      <c r="R7111">
        <v>76989</v>
      </c>
      <c r="S7111" t="s">
        <v>6431</v>
      </c>
      <c r="T7111" t="s">
        <v>6431</v>
      </c>
      <c r="U7111">
        <v>15.99</v>
      </c>
      <c r="V7111" t="s">
        <v>6172</v>
      </c>
      <c r="W7111" t="s">
        <v>5869</v>
      </c>
      <c r="X7111">
        <v>6</v>
      </c>
    </row>
    <row r="7112" spans="1:24" x14ac:dyDescent="0.25">
      <c r="A7112">
        <v>36288</v>
      </c>
      <c r="B7112" t="s">
        <v>4705</v>
      </c>
      <c r="C7112" t="s">
        <v>443</v>
      </c>
      <c r="D7112" t="s">
        <v>5871</v>
      </c>
      <c r="E7112" t="s">
        <v>6205</v>
      </c>
      <c r="F7112">
        <v>27</v>
      </c>
      <c r="G7112" t="s">
        <v>5837</v>
      </c>
      <c r="H7112" t="s">
        <v>5747</v>
      </c>
      <c r="I7112" t="s">
        <v>5748</v>
      </c>
      <c r="J7112">
        <v>2130</v>
      </c>
      <c r="K7112">
        <v>4</v>
      </c>
      <c r="L7112">
        <v>4</v>
      </c>
      <c r="M7112" t="s">
        <v>5749</v>
      </c>
      <c r="N7112" t="s">
        <v>5750</v>
      </c>
      <c r="O7112" t="s">
        <v>5874</v>
      </c>
      <c r="P7112" t="s">
        <v>5875</v>
      </c>
      <c r="Q7112" t="s">
        <v>6206</v>
      </c>
      <c r="R7112">
        <v>76989</v>
      </c>
      <c r="S7112" t="s">
        <v>6431</v>
      </c>
      <c r="T7112" t="s">
        <v>6431</v>
      </c>
      <c r="U7112">
        <v>15.99</v>
      </c>
      <c r="V7112" t="s">
        <v>6172</v>
      </c>
      <c r="W7112" t="s">
        <v>5869</v>
      </c>
      <c r="X7112">
        <v>6</v>
      </c>
    </row>
    <row r="7113" spans="1:24" x14ac:dyDescent="0.25">
      <c r="A7113">
        <v>36289</v>
      </c>
      <c r="B7113" t="s">
        <v>4706</v>
      </c>
      <c r="C7113" t="s">
        <v>443</v>
      </c>
      <c r="D7113" t="s">
        <v>5871</v>
      </c>
      <c r="E7113" t="s">
        <v>6205</v>
      </c>
      <c r="F7113">
        <v>27</v>
      </c>
      <c r="G7113" t="s">
        <v>5837</v>
      </c>
      <c r="H7113" t="s">
        <v>5747</v>
      </c>
      <c r="I7113" t="s">
        <v>5748</v>
      </c>
      <c r="J7113">
        <v>2130</v>
      </c>
      <c r="K7113">
        <v>4</v>
      </c>
      <c r="L7113">
        <v>4</v>
      </c>
      <c r="M7113" t="s">
        <v>5749</v>
      </c>
      <c r="N7113" t="s">
        <v>5750</v>
      </c>
      <c r="O7113" t="s">
        <v>5874</v>
      </c>
      <c r="P7113" t="s">
        <v>5875</v>
      </c>
      <c r="Q7113" t="s">
        <v>6206</v>
      </c>
      <c r="R7113">
        <v>76989</v>
      </c>
      <c r="S7113" t="s">
        <v>6431</v>
      </c>
      <c r="T7113" t="s">
        <v>6431</v>
      </c>
      <c r="U7113">
        <v>15.99</v>
      </c>
      <c r="V7113" t="s">
        <v>6172</v>
      </c>
      <c r="W7113" t="s">
        <v>5869</v>
      </c>
      <c r="X7113">
        <v>6</v>
      </c>
    </row>
    <row r="7114" spans="1:24" x14ac:dyDescent="0.25">
      <c r="A7114">
        <v>36289</v>
      </c>
      <c r="B7114" t="s">
        <v>4706</v>
      </c>
      <c r="C7114" t="s">
        <v>443</v>
      </c>
      <c r="D7114" t="s">
        <v>5871</v>
      </c>
      <c r="E7114" t="s">
        <v>6205</v>
      </c>
      <c r="F7114">
        <v>27</v>
      </c>
      <c r="G7114" t="s">
        <v>5837</v>
      </c>
      <c r="H7114" t="s">
        <v>5747</v>
      </c>
      <c r="I7114" t="s">
        <v>5748</v>
      </c>
      <c r="J7114">
        <v>2130</v>
      </c>
      <c r="K7114">
        <v>4</v>
      </c>
      <c r="L7114">
        <v>4</v>
      </c>
      <c r="M7114" t="s">
        <v>5749</v>
      </c>
      <c r="N7114" t="s">
        <v>5750</v>
      </c>
      <c r="O7114" t="s">
        <v>5874</v>
      </c>
      <c r="P7114" t="s">
        <v>5875</v>
      </c>
      <c r="Q7114" t="s">
        <v>6206</v>
      </c>
      <c r="R7114">
        <v>76989</v>
      </c>
      <c r="S7114" t="s">
        <v>6431</v>
      </c>
      <c r="T7114" t="s">
        <v>6431</v>
      </c>
      <c r="U7114">
        <v>15.99</v>
      </c>
      <c r="V7114" t="s">
        <v>6172</v>
      </c>
      <c r="W7114" t="s">
        <v>5869</v>
      </c>
      <c r="X7114">
        <v>6</v>
      </c>
    </row>
    <row r="7115" spans="1:24" x14ac:dyDescent="0.25">
      <c r="A7115">
        <v>36291</v>
      </c>
      <c r="B7115" t="s">
        <v>4707</v>
      </c>
      <c r="C7115" t="s">
        <v>443</v>
      </c>
      <c r="D7115" t="s">
        <v>5871</v>
      </c>
      <c r="E7115" t="s">
        <v>6205</v>
      </c>
      <c r="F7115">
        <v>27</v>
      </c>
      <c r="G7115" t="s">
        <v>5837</v>
      </c>
      <c r="H7115" t="s">
        <v>5747</v>
      </c>
      <c r="I7115" t="s">
        <v>5748</v>
      </c>
      <c r="J7115">
        <v>2130</v>
      </c>
      <c r="K7115">
        <v>4</v>
      </c>
      <c r="L7115">
        <v>4</v>
      </c>
      <c r="M7115" t="s">
        <v>5749</v>
      </c>
      <c r="N7115" t="s">
        <v>5750</v>
      </c>
      <c r="O7115" t="s">
        <v>5874</v>
      </c>
      <c r="P7115" t="s">
        <v>5875</v>
      </c>
      <c r="Q7115" t="s">
        <v>6206</v>
      </c>
      <c r="R7115">
        <v>76989</v>
      </c>
      <c r="S7115" t="s">
        <v>6431</v>
      </c>
      <c r="T7115" t="s">
        <v>6431</v>
      </c>
      <c r="U7115">
        <v>15.99</v>
      </c>
      <c r="V7115" t="s">
        <v>6172</v>
      </c>
      <c r="W7115" t="s">
        <v>5869</v>
      </c>
      <c r="X7115">
        <v>6</v>
      </c>
    </row>
    <row r="7116" spans="1:24" x14ac:dyDescent="0.25">
      <c r="A7116">
        <v>36291</v>
      </c>
      <c r="B7116" t="s">
        <v>4707</v>
      </c>
      <c r="C7116" t="s">
        <v>443</v>
      </c>
      <c r="D7116" t="s">
        <v>5871</v>
      </c>
      <c r="E7116" t="s">
        <v>6205</v>
      </c>
      <c r="F7116">
        <v>27</v>
      </c>
      <c r="G7116" t="s">
        <v>5837</v>
      </c>
      <c r="H7116" t="s">
        <v>5747</v>
      </c>
      <c r="I7116" t="s">
        <v>5748</v>
      </c>
      <c r="J7116">
        <v>2130</v>
      </c>
      <c r="K7116">
        <v>4</v>
      </c>
      <c r="L7116">
        <v>4</v>
      </c>
      <c r="M7116" t="s">
        <v>5749</v>
      </c>
      <c r="N7116" t="s">
        <v>5750</v>
      </c>
      <c r="O7116" t="s">
        <v>5874</v>
      </c>
      <c r="P7116" t="s">
        <v>5875</v>
      </c>
      <c r="Q7116" t="s">
        <v>6206</v>
      </c>
      <c r="R7116">
        <v>76989</v>
      </c>
      <c r="S7116" t="s">
        <v>6431</v>
      </c>
      <c r="T7116" t="s">
        <v>6431</v>
      </c>
      <c r="U7116">
        <v>15.99</v>
      </c>
      <c r="V7116" t="s">
        <v>6172</v>
      </c>
      <c r="W7116" t="s">
        <v>5869</v>
      </c>
      <c r="X7116">
        <v>6</v>
      </c>
    </row>
    <row r="7117" spans="1:24" x14ac:dyDescent="0.25">
      <c r="A7117">
        <v>36390</v>
      </c>
      <c r="B7117" t="s">
        <v>4656</v>
      </c>
      <c r="C7117" t="s">
        <v>443</v>
      </c>
      <c r="D7117" t="s">
        <v>6580</v>
      </c>
      <c r="E7117" t="s">
        <v>5872</v>
      </c>
      <c r="F7117">
        <v>10</v>
      </c>
      <c r="G7117" t="s">
        <v>5767</v>
      </c>
      <c r="H7117" t="s">
        <v>5747</v>
      </c>
      <c r="I7117" t="s">
        <v>5748</v>
      </c>
      <c r="J7117">
        <v>3784</v>
      </c>
      <c r="K7117">
        <v>3</v>
      </c>
      <c r="L7117">
        <v>7</v>
      </c>
      <c r="M7117" t="s">
        <v>5749</v>
      </c>
      <c r="N7117" t="s">
        <v>5750</v>
      </c>
      <c r="O7117" t="s">
        <v>5874</v>
      </c>
      <c r="P7117" t="s">
        <v>5875</v>
      </c>
      <c r="Q7117" t="s">
        <v>5876</v>
      </c>
      <c r="R7117">
        <v>90001</v>
      </c>
      <c r="S7117" t="s">
        <v>6615</v>
      </c>
      <c r="T7117" t="s">
        <v>6615</v>
      </c>
      <c r="U7117">
        <v>30</v>
      </c>
      <c r="V7117" t="s">
        <v>6172</v>
      </c>
      <c r="W7117" t="s">
        <v>5869</v>
      </c>
      <c r="X7117">
        <v>8</v>
      </c>
    </row>
    <row r="7118" spans="1:24" x14ac:dyDescent="0.25">
      <c r="A7118">
        <v>36390</v>
      </c>
      <c r="B7118" t="s">
        <v>4656</v>
      </c>
      <c r="C7118" t="s">
        <v>443</v>
      </c>
      <c r="D7118" t="s">
        <v>6580</v>
      </c>
      <c r="E7118" t="s">
        <v>5872</v>
      </c>
      <c r="F7118">
        <v>10</v>
      </c>
      <c r="G7118" t="s">
        <v>5767</v>
      </c>
      <c r="H7118" t="s">
        <v>5747</v>
      </c>
      <c r="I7118" t="s">
        <v>5748</v>
      </c>
      <c r="J7118">
        <v>3784</v>
      </c>
      <c r="K7118">
        <v>3</v>
      </c>
      <c r="L7118">
        <v>7</v>
      </c>
      <c r="M7118" t="s">
        <v>5749</v>
      </c>
      <c r="N7118" t="s">
        <v>5750</v>
      </c>
      <c r="O7118" t="s">
        <v>5874</v>
      </c>
      <c r="P7118" t="s">
        <v>5875</v>
      </c>
      <c r="Q7118" t="s">
        <v>5876</v>
      </c>
      <c r="R7118">
        <v>90001</v>
      </c>
      <c r="S7118" t="s">
        <v>6615</v>
      </c>
      <c r="T7118" t="s">
        <v>6615</v>
      </c>
      <c r="U7118">
        <v>30</v>
      </c>
      <c r="V7118" t="s">
        <v>6172</v>
      </c>
      <c r="W7118" t="s">
        <v>5869</v>
      </c>
      <c r="X7118">
        <v>8</v>
      </c>
    </row>
    <row r="7119" spans="1:24" x14ac:dyDescent="0.25">
      <c r="A7119">
        <v>36391</v>
      </c>
      <c r="B7119" t="s">
        <v>4657</v>
      </c>
      <c r="C7119" t="s">
        <v>443</v>
      </c>
      <c r="D7119" t="s">
        <v>6580</v>
      </c>
      <c r="E7119" t="s">
        <v>5872</v>
      </c>
      <c r="F7119">
        <v>10</v>
      </c>
      <c r="G7119" t="s">
        <v>5767</v>
      </c>
      <c r="H7119" t="s">
        <v>5747</v>
      </c>
      <c r="I7119" t="s">
        <v>5748</v>
      </c>
      <c r="J7119">
        <v>3784</v>
      </c>
      <c r="K7119">
        <v>3</v>
      </c>
      <c r="L7119">
        <v>7</v>
      </c>
      <c r="M7119" t="s">
        <v>5749</v>
      </c>
      <c r="N7119" t="s">
        <v>5750</v>
      </c>
      <c r="O7119" t="s">
        <v>5874</v>
      </c>
      <c r="P7119" t="s">
        <v>5875</v>
      </c>
      <c r="Q7119" t="s">
        <v>5876</v>
      </c>
      <c r="R7119">
        <v>90001</v>
      </c>
      <c r="S7119" t="s">
        <v>6615</v>
      </c>
      <c r="T7119" t="s">
        <v>6615</v>
      </c>
      <c r="U7119">
        <v>29</v>
      </c>
      <c r="V7119" t="s">
        <v>6172</v>
      </c>
      <c r="W7119" t="s">
        <v>5869</v>
      </c>
      <c r="X7119">
        <v>8</v>
      </c>
    </row>
    <row r="7120" spans="1:24" x14ac:dyDescent="0.25">
      <c r="A7120">
        <v>36391</v>
      </c>
      <c r="B7120" t="s">
        <v>4657</v>
      </c>
      <c r="C7120" t="s">
        <v>443</v>
      </c>
      <c r="D7120" t="s">
        <v>6580</v>
      </c>
      <c r="E7120" t="s">
        <v>5872</v>
      </c>
      <c r="F7120">
        <v>10</v>
      </c>
      <c r="G7120" t="s">
        <v>5767</v>
      </c>
      <c r="H7120" t="s">
        <v>5747</v>
      </c>
      <c r="I7120" t="s">
        <v>5748</v>
      </c>
      <c r="J7120">
        <v>3784</v>
      </c>
      <c r="K7120">
        <v>3</v>
      </c>
      <c r="L7120">
        <v>7</v>
      </c>
      <c r="M7120" t="s">
        <v>5749</v>
      </c>
      <c r="N7120" t="s">
        <v>5750</v>
      </c>
      <c r="O7120" t="s">
        <v>5874</v>
      </c>
      <c r="P7120" t="s">
        <v>5875</v>
      </c>
      <c r="Q7120" t="s">
        <v>5876</v>
      </c>
      <c r="R7120">
        <v>90001</v>
      </c>
      <c r="S7120" t="s">
        <v>6615</v>
      </c>
      <c r="T7120" t="s">
        <v>6615</v>
      </c>
      <c r="U7120">
        <v>29</v>
      </c>
      <c r="V7120" t="s">
        <v>6172</v>
      </c>
      <c r="W7120" t="s">
        <v>5869</v>
      </c>
      <c r="X7120">
        <v>8</v>
      </c>
    </row>
    <row r="7121" spans="1:24" x14ac:dyDescent="0.25">
      <c r="A7121">
        <v>36910</v>
      </c>
      <c r="B7121" t="s">
        <v>5004</v>
      </c>
      <c r="C7121" t="s">
        <v>443</v>
      </c>
      <c r="D7121" t="s">
        <v>6177</v>
      </c>
      <c r="E7121" t="s">
        <v>6192</v>
      </c>
      <c r="F7121">
        <v>27</v>
      </c>
      <c r="G7121" t="s">
        <v>5837</v>
      </c>
      <c r="H7121" t="s">
        <v>5747</v>
      </c>
      <c r="I7121" t="s">
        <v>5748</v>
      </c>
      <c r="J7121">
        <v>473</v>
      </c>
      <c r="K7121">
        <v>24</v>
      </c>
      <c r="L7121">
        <v>4.5999999999999996</v>
      </c>
      <c r="M7121" t="s">
        <v>5749</v>
      </c>
      <c r="N7121" t="s">
        <v>5750</v>
      </c>
      <c r="O7121" t="s">
        <v>5874</v>
      </c>
      <c r="P7121" t="s">
        <v>5875</v>
      </c>
      <c r="Q7121" t="s">
        <v>5876</v>
      </c>
      <c r="R7121">
        <v>42339</v>
      </c>
      <c r="S7121" t="s">
        <v>6194</v>
      </c>
      <c r="T7121" t="s">
        <v>6195</v>
      </c>
      <c r="U7121">
        <v>3.23</v>
      </c>
      <c r="V7121" t="s">
        <v>6172</v>
      </c>
      <c r="W7121" t="s">
        <v>5869</v>
      </c>
      <c r="X7121">
        <v>1</v>
      </c>
    </row>
    <row r="7122" spans="1:24" x14ac:dyDescent="0.25">
      <c r="A7122">
        <v>36910</v>
      </c>
      <c r="B7122" t="s">
        <v>5004</v>
      </c>
      <c r="C7122" t="s">
        <v>443</v>
      </c>
      <c r="D7122" t="s">
        <v>6177</v>
      </c>
      <c r="E7122" t="s">
        <v>6192</v>
      </c>
      <c r="F7122">
        <v>27</v>
      </c>
      <c r="G7122" t="s">
        <v>5837</v>
      </c>
      <c r="H7122" t="s">
        <v>5747</v>
      </c>
      <c r="I7122" t="s">
        <v>5748</v>
      </c>
      <c r="J7122">
        <v>473</v>
      </c>
      <c r="K7122">
        <v>24</v>
      </c>
      <c r="L7122">
        <v>4.5999999999999996</v>
      </c>
      <c r="M7122" t="s">
        <v>5749</v>
      </c>
      <c r="N7122" t="s">
        <v>5750</v>
      </c>
      <c r="O7122" t="s">
        <v>5874</v>
      </c>
      <c r="P7122" t="s">
        <v>5875</v>
      </c>
      <c r="Q7122" t="s">
        <v>5876</v>
      </c>
      <c r="R7122">
        <v>42339</v>
      </c>
      <c r="S7122" t="s">
        <v>6194</v>
      </c>
      <c r="T7122" t="s">
        <v>6195</v>
      </c>
      <c r="U7122">
        <v>3.23</v>
      </c>
      <c r="V7122" t="s">
        <v>6172</v>
      </c>
      <c r="W7122" t="s">
        <v>5869</v>
      </c>
      <c r="X7122">
        <v>1</v>
      </c>
    </row>
    <row r="7123" spans="1:24" x14ac:dyDescent="0.25">
      <c r="A7123">
        <v>36919</v>
      </c>
      <c r="B7123" t="s">
        <v>5020</v>
      </c>
      <c r="C7123" t="s">
        <v>443</v>
      </c>
      <c r="D7123" t="s">
        <v>6201</v>
      </c>
      <c r="E7123" t="s">
        <v>6213</v>
      </c>
      <c r="F7123">
        <v>20</v>
      </c>
      <c r="G7123" t="s">
        <v>5746</v>
      </c>
      <c r="H7123" t="s">
        <v>5747</v>
      </c>
      <c r="I7123" t="s">
        <v>5748</v>
      </c>
      <c r="J7123">
        <v>473</v>
      </c>
      <c r="K7123">
        <v>24</v>
      </c>
      <c r="L7123">
        <v>5</v>
      </c>
      <c r="M7123" t="s">
        <v>5749</v>
      </c>
      <c r="N7123" t="s">
        <v>5750</v>
      </c>
      <c r="O7123" t="s">
        <v>5874</v>
      </c>
      <c r="P7123" t="s">
        <v>5875</v>
      </c>
      <c r="Q7123" t="s">
        <v>5876</v>
      </c>
      <c r="R7123">
        <v>93</v>
      </c>
      <c r="S7123" t="s">
        <v>6202</v>
      </c>
      <c r="T7123" t="s">
        <v>6203</v>
      </c>
      <c r="U7123">
        <v>3.79</v>
      </c>
      <c r="V7123" t="s">
        <v>6172</v>
      </c>
      <c r="W7123" t="s">
        <v>5869</v>
      </c>
      <c r="X7123">
        <v>1</v>
      </c>
    </row>
    <row r="7124" spans="1:24" x14ac:dyDescent="0.25">
      <c r="A7124">
        <v>36919</v>
      </c>
      <c r="B7124" t="s">
        <v>5020</v>
      </c>
      <c r="C7124" t="s">
        <v>443</v>
      </c>
      <c r="D7124" t="s">
        <v>6201</v>
      </c>
      <c r="E7124" t="s">
        <v>6213</v>
      </c>
      <c r="F7124">
        <v>20</v>
      </c>
      <c r="G7124" t="s">
        <v>5746</v>
      </c>
      <c r="H7124" t="s">
        <v>5747</v>
      </c>
      <c r="I7124" t="s">
        <v>5748</v>
      </c>
      <c r="J7124">
        <v>473</v>
      </c>
      <c r="K7124">
        <v>24</v>
      </c>
      <c r="L7124">
        <v>5</v>
      </c>
      <c r="M7124" t="s">
        <v>5749</v>
      </c>
      <c r="N7124" t="s">
        <v>5750</v>
      </c>
      <c r="O7124" t="s">
        <v>5874</v>
      </c>
      <c r="P7124" t="s">
        <v>5875</v>
      </c>
      <c r="Q7124" t="s">
        <v>5876</v>
      </c>
      <c r="R7124">
        <v>93</v>
      </c>
      <c r="S7124" t="s">
        <v>6202</v>
      </c>
      <c r="T7124" t="s">
        <v>6203</v>
      </c>
      <c r="U7124">
        <v>3.79</v>
      </c>
      <c r="V7124" t="s">
        <v>6172</v>
      </c>
      <c r="W7124" t="s">
        <v>5869</v>
      </c>
      <c r="X7124">
        <v>1</v>
      </c>
    </row>
    <row r="7125" spans="1:24" x14ac:dyDescent="0.25">
      <c r="A7125">
        <v>37686</v>
      </c>
      <c r="B7125" t="s">
        <v>5157</v>
      </c>
      <c r="C7125" t="s">
        <v>441</v>
      </c>
      <c r="D7125" t="s">
        <v>5757</v>
      </c>
      <c r="E7125" t="s">
        <v>6417</v>
      </c>
      <c r="F7125">
        <v>23</v>
      </c>
      <c r="G7125" t="s">
        <v>6246</v>
      </c>
      <c r="H7125" t="s">
        <v>5868</v>
      </c>
      <c r="I7125" t="s">
        <v>5748</v>
      </c>
      <c r="J7125">
        <v>750</v>
      </c>
      <c r="K7125">
        <v>12</v>
      </c>
      <c r="L7125">
        <v>43</v>
      </c>
      <c r="M7125" t="s">
        <v>5759</v>
      </c>
      <c r="N7125" t="s">
        <v>5859</v>
      </c>
      <c r="O7125" t="s">
        <v>5790</v>
      </c>
      <c r="P7125" t="s">
        <v>5762</v>
      </c>
      <c r="Q7125" t="s">
        <v>5802</v>
      </c>
      <c r="R7125">
        <v>61241</v>
      </c>
      <c r="S7125" t="s">
        <v>5785</v>
      </c>
      <c r="T7125" t="s">
        <v>5786</v>
      </c>
      <c r="U7125">
        <v>29.99</v>
      </c>
      <c r="V7125" t="s">
        <v>5755</v>
      </c>
      <c r="W7125" t="s">
        <v>5765</v>
      </c>
      <c r="X7125">
        <v>1</v>
      </c>
    </row>
    <row r="7126" spans="1:24" x14ac:dyDescent="0.25">
      <c r="A7126">
        <v>37691</v>
      </c>
      <c r="B7126" t="s">
        <v>4998</v>
      </c>
      <c r="C7126" t="s">
        <v>441</v>
      </c>
      <c r="D7126" t="s">
        <v>5827</v>
      </c>
      <c r="E7126" t="s">
        <v>5866</v>
      </c>
      <c r="F7126">
        <v>11</v>
      </c>
      <c r="G7126" t="s">
        <v>5862</v>
      </c>
      <c r="H7126" t="s">
        <v>5747</v>
      </c>
      <c r="I7126" t="s">
        <v>5748</v>
      </c>
      <c r="J7126">
        <v>50</v>
      </c>
      <c r="K7126">
        <v>60</v>
      </c>
      <c r="L7126">
        <v>40</v>
      </c>
      <c r="M7126" t="s">
        <v>5759</v>
      </c>
      <c r="N7126" t="s">
        <v>5908</v>
      </c>
      <c r="O7126" t="s">
        <v>5790</v>
      </c>
      <c r="P7126" t="s">
        <v>5762</v>
      </c>
      <c r="Q7126" t="s">
        <v>5769</v>
      </c>
      <c r="R7126">
        <v>64071</v>
      </c>
      <c r="S7126" t="s">
        <v>6402</v>
      </c>
      <c r="T7126" t="s">
        <v>5899</v>
      </c>
      <c r="U7126">
        <v>3.99</v>
      </c>
      <c r="V7126" t="s">
        <v>5755</v>
      </c>
      <c r="W7126" t="s">
        <v>5765</v>
      </c>
      <c r="X7126">
        <v>1</v>
      </c>
    </row>
    <row r="7127" spans="1:24" x14ac:dyDescent="0.25">
      <c r="A7127">
        <v>37843</v>
      </c>
      <c r="B7127" t="s">
        <v>5158</v>
      </c>
      <c r="C7127" t="s">
        <v>442</v>
      </c>
      <c r="D7127" t="s">
        <v>5920</v>
      </c>
      <c r="E7127" t="s">
        <v>5997</v>
      </c>
      <c r="F7127">
        <v>20</v>
      </c>
      <c r="G7127" t="s">
        <v>5746</v>
      </c>
      <c r="H7127" t="s">
        <v>5747</v>
      </c>
      <c r="I7127" t="s">
        <v>5748</v>
      </c>
      <c r="J7127">
        <v>1500</v>
      </c>
      <c r="K7127">
        <v>6</v>
      </c>
      <c r="L7127">
        <v>12.5</v>
      </c>
      <c r="M7127" t="s">
        <v>5759</v>
      </c>
      <c r="N7127" t="s">
        <v>6085</v>
      </c>
      <c r="O7127" t="s">
        <v>5761</v>
      </c>
      <c r="P7127" t="s">
        <v>5916</v>
      </c>
      <c r="Q7127" t="s">
        <v>6086</v>
      </c>
      <c r="R7127">
        <v>98417</v>
      </c>
      <c r="S7127" t="s">
        <v>6128</v>
      </c>
      <c r="T7127" t="s">
        <v>5965</v>
      </c>
      <c r="U7127">
        <v>29.99</v>
      </c>
      <c r="V7127" t="s">
        <v>6386</v>
      </c>
      <c r="W7127" t="s">
        <v>5765</v>
      </c>
      <c r="X7127">
        <v>1</v>
      </c>
    </row>
    <row r="7128" spans="1:24" x14ac:dyDescent="0.25">
      <c r="A7128">
        <v>37844</v>
      </c>
      <c r="B7128" t="s">
        <v>5159</v>
      </c>
      <c r="C7128" t="s">
        <v>443</v>
      </c>
      <c r="D7128" t="s">
        <v>6580</v>
      </c>
      <c r="E7128" t="s">
        <v>6192</v>
      </c>
      <c r="F7128">
        <v>27</v>
      </c>
      <c r="G7128" t="s">
        <v>5837</v>
      </c>
      <c r="H7128" t="s">
        <v>5868</v>
      </c>
      <c r="I7128" t="s">
        <v>5748</v>
      </c>
      <c r="J7128">
        <v>473</v>
      </c>
      <c r="K7128">
        <v>24</v>
      </c>
      <c r="L7128">
        <v>5</v>
      </c>
      <c r="M7128" t="s">
        <v>5749</v>
      </c>
      <c r="N7128" t="s">
        <v>5750</v>
      </c>
      <c r="O7128" t="s">
        <v>5874</v>
      </c>
      <c r="P7128" t="s">
        <v>5875</v>
      </c>
      <c r="Q7128" t="s">
        <v>5876</v>
      </c>
      <c r="R7128">
        <v>90001</v>
      </c>
      <c r="S7128" t="s">
        <v>6615</v>
      </c>
      <c r="T7128" t="s">
        <v>6615</v>
      </c>
      <c r="U7128">
        <v>4.5</v>
      </c>
      <c r="V7128" t="s">
        <v>6172</v>
      </c>
      <c r="W7128" t="s">
        <v>5869</v>
      </c>
      <c r="X7128">
        <v>1</v>
      </c>
    </row>
    <row r="7129" spans="1:24" x14ac:dyDescent="0.25">
      <c r="A7129">
        <v>37844</v>
      </c>
      <c r="B7129" t="s">
        <v>5159</v>
      </c>
      <c r="C7129" t="s">
        <v>443</v>
      </c>
      <c r="D7129" t="s">
        <v>6580</v>
      </c>
      <c r="E7129" t="s">
        <v>6192</v>
      </c>
      <c r="F7129">
        <v>27</v>
      </c>
      <c r="G7129" t="s">
        <v>5837</v>
      </c>
      <c r="H7129" t="s">
        <v>5868</v>
      </c>
      <c r="I7129" t="s">
        <v>5748</v>
      </c>
      <c r="J7129">
        <v>473</v>
      </c>
      <c r="K7129">
        <v>24</v>
      </c>
      <c r="L7129">
        <v>5</v>
      </c>
      <c r="M7129" t="s">
        <v>5749</v>
      </c>
      <c r="N7129" t="s">
        <v>5750</v>
      </c>
      <c r="O7129" t="s">
        <v>5874</v>
      </c>
      <c r="P7129" t="s">
        <v>5875</v>
      </c>
      <c r="Q7129" t="s">
        <v>5876</v>
      </c>
      <c r="R7129">
        <v>90001</v>
      </c>
      <c r="S7129" t="s">
        <v>6615</v>
      </c>
      <c r="T7129" t="s">
        <v>6615</v>
      </c>
      <c r="U7129">
        <v>4.5</v>
      </c>
      <c r="V7129" t="s">
        <v>6172</v>
      </c>
      <c r="W7129" t="s">
        <v>5869</v>
      </c>
      <c r="X7129">
        <v>1</v>
      </c>
    </row>
    <row r="7130" spans="1:24" x14ac:dyDescent="0.25">
      <c r="A7130">
        <v>38161</v>
      </c>
      <c r="B7130" t="s">
        <v>5160</v>
      </c>
      <c r="C7130" t="s">
        <v>441</v>
      </c>
      <c r="D7130" t="s">
        <v>5744</v>
      </c>
      <c r="E7130" t="s">
        <v>5775</v>
      </c>
      <c r="F7130">
        <v>23</v>
      </c>
      <c r="G7130" t="s">
        <v>6246</v>
      </c>
      <c r="H7130" t="s">
        <v>5868</v>
      </c>
      <c r="I7130" t="s">
        <v>5748</v>
      </c>
      <c r="J7130">
        <v>750</v>
      </c>
      <c r="K7130">
        <v>6</v>
      </c>
      <c r="L7130">
        <v>43</v>
      </c>
      <c r="M7130" t="s">
        <v>5759</v>
      </c>
      <c r="N7130" t="s">
        <v>6384</v>
      </c>
      <c r="O7130" t="s">
        <v>5790</v>
      </c>
      <c r="P7130" t="s">
        <v>5762</v>
      </c>
      <c r="Q7130" t="s">
        <v>5777</v>
      </c>
      <c r="R7130">
        <v>43516</v>
      </c>
      <c r="S7130" t="s">
        <v>6363</v>
      </c>
      <c r="T7130" t="s">
        <v>5928</v>
      </c>
      <c r="U7130">
        <v>89.99</v>
      </c>
      <c r="V7130" t="s">
        <v>5755</v>
      </c>
      <c r="W7130" t="s">
        <v>5756</v>
      </c>
      <c r="X7130">
        <v>1</v>
      </c>
    </row>
    <row r="7131" spans="1:24" x14ac:dyDescent="0.25">
      <c r="A7131">
        <v>36296</v>
      </c>
      <c r="B7131" t="s">
        <v>4708</v>
      </c>
      <c r="C7131" t="s">
        <v>443</v>
      </c>
      <c r="D7131" t="s">
        <v>5871</v>
      </c>
      <c r="E7131" t="s">
        <v>5872</v>
      </c>
      <c r="F7131">
        <v>27</v>
      </c>
      <c r="G7131" t="s">
        <v>5837</v>
      </c>
      <c r="H7131" t="s">
        <v>5747</v>
      </c>
      <c r="I7131" t="s">
        <v>5748</v>
      </c>
      <c r="J7131">
        <v>473</v>
      </c>
      <c r="K7131">
        <v>24</v>
      </c>
      <c r="L7131">
        <v>6.7</v>
      </c>
      <c r="M7131" t="s">
        <v>5749</v>
      </c>
      <c r="N7131" t="s">
        <v>5750</v>
      </c>
      <c r="O7131" t="s">
        <v>5874</v>
      </c>
      <c r="P7131" t="s">
        <v>5875</v>
      </c>
      <c r="Q7131" t="s">
        <v>5876</v>
      </c>
      <c r="R7131">
        <v>83427</v>
      </c>
      <c r="S7131" t="s">
        <v>6523</v>
      </c>
      <c r="T7131" t="s">
        <v>6413</v>
      </c>
      <c r="U7131">
        <v>3.99</v>
      </c>
      <c r="V7131" t="s">
        <v>6172</v>
      </c>
      <c r="W7131" t="s">
        <v>5869</v>
      </c>
      <c r="X7131">
        <v>1</v>
      </c>
    </row>
    <row r="7132" spans="1:24" x14ac:dyDescent="0.25">
      <c r="A7132">
        <v>36296</v>
      </c>
      <c r="B7132" t="s">
        <v>4708</v>
      </c>
      <c r="C7132" t="s">
        <v>443</v>
      </c>
      <c r="D7132" t="s">
        <v>5871</v>
      </c>
      <c r="E7132" t="s">
        <v>5872</v>
      </c>
      <c r="F7132">
        <v>27</v>
      </c>
      <c r="G7132" t="s">
        <v>5837</v>
      </c>
      <c r="H7132" t="s">
        <v>5747</v>
      </c>
      <c r="I7132" t="s">
        <v>5748</v>
      </c>
      <c r="J7132">
        <v>473</v>
      </c>
      <c r="K7132">
        <v>24</v>
      </c>
      <c r="L7132">
        <v>6.7</v>
      </c>
      <c r="M7132" t="s">
        <v>5749</v>
      </c>
      <c r="N7132" t="s">
        <v>5750</v>
      </c>
      <c r="O7132" t="s">
        <v>5874</v>
      </c>
      <c r="P7132" t="s">
        <v>5875</v>
      </c>
      <c r="Q7132" t="s">
        <v>5876</v>
      </c>
      <c r="R7132">
        <v>83427</v>
      </c>
      <c r="S7132" t="s">
        <v>6523</v>
      </c>
      <c r="T7132" t="s">
        <v>6413</v>
      </c>
      <c r="U7132">
        <v>3.99</v>
      </c>
      <c r="V7132" t="s">
        <v>6172</v>
      </c>
      <c r="W7132" t="s">
        <v>5869</v>
      </c>
      <c r="X7132">
        <v>1</v>
      </c>
    </row>
    <row r="7133" spans="1:24" x14ac:dyDescent="0.25">
      <c r="A7133">
        <v>37848</v>
      </c>
      <c r="B7133" t="s">
        <v>5161</v>
      </c>
      <c r="C7133" t="s">
        <v>441</v>
      </c>
      <c r="D7133" t="s">
        <v>5821</v>
      </c>
      <c r="E7133" t="s">
        <v>5821</v>
      </c>
      <c r="F7133">
        <v>22</v>
      </c>
      <c r="G7133" t="s">
        <v>5816</v>
      </c>
      <c r="H7133" t="s">
        <v>5747</v>
      </c>
      <c r="I7133" t="s">
        <v>5748</v>
      </c>
      <c r="J7133">
        <v>700</v>
      </c>
      <c r="K7133">
        <v>6</v>
      </c>
      <c r="L7133">
        <v>38</v>
      </c>
      <c r="M7133" t="s">
        <v>5759</v>
      </c>
      <c r="N7133" t="s">
        <v>5835</v>
      </c>
      <c r="O7133" t="s">
        <v>5761</v>
      </c>
      <c r="P7133" t="s">
        <v>5762</v>
      </c>
      <c r="Q7133" t="s">
        <v>5823</v>
      </c>
      <c r="R7133">
        <v>77717</v>
      </c>
      <c r="S7133" t="s">
        <v>6389</v>
      </c>
      <c r="T7133" t="s">
        <v>5928</v>
      </c>
      <c r="U7133">
        <v>39.99</v>
      </c>
      <c r="V7133" t="s">
        <v>5755</v>
      </c>
      <c r="W7133" t="s">
        <v>5765</v>
      </c>
      <c r="X7133">
        <v>1</v>
      </c>
    </row>
    <row r="7134" spans="1:24" x14ac:dyDescent="0.25">
      <c r="A7134">
        <v>37850</v>
      </c>
      <c r="B7134" t="s">
        <v>5162</v>
      </c>
      <c r="C7134" t="s">
        <v>443</v>
      </c>
      <c r="D7134" t="s">
        <v>5871</v>
      </c>
      <c r="E7134" t="s">
        <v>6192</v>
      </c>
      <c r="F7134">
        <v>27</v>
      </c>
      <c r="G7134" t="s">
        <v>5837</v>
      </c>
      <c r="H7134" t="s">
        <v>5747</v>
      </c>
      <c r="I7134" t="s">
        <v>5748</v>
      </c>
      <c r="J7134">
        <v>3784</v>
      </c>
      <c r="K7134">
        <v>3</v>
      </c>
      <c r="L7134">
        <v>5.5</v>
      </c>
      <c r="M7134" t="s">
        <v>5749</v>
      </c>
      <c r="N7134" t="s">
        <v>5750</v>
      </c>
      <c r="O7134" t="s">
        <v>5874</v>
      </c>
      <c r="P7134" t="s">
        <v>5875</v>
      </c>
      <c r="Q7134" t="s">
        <v>5876</v>
      </c>
      <c r="R7134">
        <v>83741</v>
      </c>
      <c r="S7134" t="s">
        <v>6616</v>
      </c>
      <c r="T7134" t="s">
        <v>5984</v>
      </c>
      <c r="U7134">
        <v>29.99</v>
      </c>
      <c r="V7134" t="s">
        <v>6172</v>
      </c>
      <c r="W7134" t="s">
        <v>5869</v>
      </c>
      <c r="X7134">
        <v>8</v>
      </c>
    </row>
    <row r="7135" spans="1:24" x14ac:dyDescent="0.25">
      <c r="A7135">
        <v>37850</v>
      </c>
      <c r="B7135" t="s">
        <v>5162</v>
      </c>
      <c r="C7135" t="s">
        <v>443</v>
      </c>
      <c r="D7135" t="s">
        <v>5871</v>
      </c>
      <c r="E7135" t="s">
        <v>6192</v>
      </c>
      <c r="F7135">
        <v>27</v>
      </c>
      <c r="G7135" t="s">
        <v>5837</v>
      </c>
      <c r="H7135" t="s">
        <v>5747</v>
      </c>
      <c r="I7135" t="s">
        <v>5748</v>
      </c>
      <c r="J7135">
        <v>3784</v>
      </c>
      <c r="K7135">
        <v>3</v>
      </c>
      <c r="L7135">
        <v>5.5</v>
      </c>
      <c r="M7135" t="s">
        <v>5749</v>
      </c>
      <c r="N7135" t="s">
        <v>5750</v>
      </c>
      <c r="O7135" t="s">
        <v>5874</v>
      </c>
      <c r="P7135" t="s">
        <v>5875</v>
      </c>
      <c r="Q7135" t="s">
        <v>5876</v>
      </c>
      <c r="R7135">
        <v>83741</v>
      </c>
      <c r="S7135" t="s">
        <v>6616</v>
      </c>
      <c r="T7135" t="s">
        <v>5984</v>
      </c>
      <c r="U7135">
        <v>29.99</v>
      </c>
      <c r="V7135" t="s">
        <v>6172</v>
      </c>
      <c r="W7135" t="s">
        <v>5869</v>
      </c>
      <c r="X7135">
        <v>8</v>
      </c>
    </row>
    <row r="7136" spans="1:24" x14ac:dyDescent="0.25">
      <c r="A7136">
        <v>38022</v>
      </c>
      <c r="B7136" t="s">
        <v>2214</v>
      </c>
      <c r="C7136" t="s">
        <v>444</v>
      </c>
      <c r="D7136" t="s">
        <v>6185</v>
      </c>
      <c r="E7136" t="s">
        <v>6395</v>
      </c>
      <c r="F7136">
        <v>27</v>
      </c>
      <c r="G7136" t="s">
        <v>5837</v>
      </c>
      <c r="H7136" t="s">
        <v>5868</v>
      </c>
      <c r="I7136" t="s">
        <v>5748</v>
      </c>
      <c r="J7136">
        <v>355</v>
      </c>
      <c r="K7136">
        <v>24</v>
      </c>
      <c r="L7136">
        <v>6.5</v>
      </c>
      <c r="M7136" t="s">
        <v>5749</v>
      </c>
      <c r="N7136" t="s">
        <v>5750</v>
      </c>
      <c r="O7136" t="s">
        <v>5751</v>
      </c>
      <c r="P7136" t="s">
        <v>6283</v>
      </c>
      <c r="Q7136" t="s">
        <v>6187</v>
      </c>
      <c r="R7136">
        <v>83516</v>
      </c>
      <c r="S7136" t="s">
        <v>6529</v>
      </c>
      <c r="T7136" t="s">
        <v>6529</v>
      </c>
      <c r="U7136">
        <v>2.42</v>
      </c>
      <c r="V7136" t="s">
        <v>6172</v>
      </c>
      <c r="W7136" t="s">
        <v>5869</v>
      </c>
      <c r="X7136">
        <v>1</v>
      </c>
    </row>
    <row r="7137" spans="1:24" x14ac:dyDescent="0.25">
      <c r="A7137">
        <v>37141</v>
      </c>
      <c r="B7137" t="s">
        <v>4880</v>
      </c>
      <c r="C7137" t="s">
        <v>443</v>
      </c>
      <c r="D7137" t="s">
        <v>6256</v>
      </c>
      <c r="E7137" t="s">
        <v>5872</v>
      </c>
      <c r="F7137">
        <v>20</v>
      </c>
      <c r="G7137" t="s">
        <v>5746</v>
      </c>
      <c r="H7137" t="s">
        <v>5747</v>
      </c>
      <c r="I7137" t="s">
        <v>5748</v>
      </c>
      <c r="J7137">
        <v>473</v>
      </c>
      <c r="K7137">
        <v>24</v>
      </c>
      <c r="L7137">
        <v>5.6</v>
      </c>
      <c r="M7137" t="s">
        <v>5749</v>
      </c>
      <c r="N7137" t="s">
        <v>5750</v>
      </c>
      <c r="O7137" t="s">
        <v>5874</v>
      </c>
      <c r="P7137" t="s">
        <v>5875</v>
      </c>
      <c r="Q7137" t="s">
        <v>5876</v>
      </c>
      <c r="R7137">
        <v>95</v>
      </c>
      <c r="S7137" t="s">
        <v>6257</v>
      </c>
      <c r="T7137" t="s">
        <v>6257</v>
      </c>
      <c r="U7137">
        <v>4.09</v>
      </c>
      <c r="V7137" t="s">
        <v>6172</v>
      </c>
      <c r="W7137" t="s">
        <v>5869</v>
      </c>
      <c r="X7137">
        <v>1</v>
      </c>
    </row>
    <row r="7138" spans="1:24" x14ac:dyDescent="0.25">
      <c r="A7138">
        <v>37141</v>
      </c>
      <c r="B7138" t="s">
        <v>4880</v>
      </c>
      <c r="C7138" t="s">
        <v>443</v>
      </c>
      <c r="D7138" t="s">
        <v>6256</v>
      </c>
      <c r="E7138" t="s">
        <v>5872</v>
      </c>
      <c r="F7138">
        <v>20</v>
      </c>
      <c r="G7138" t="s">
        <v>5746</v>
      </c>
      <c r="H7138" t="s">
        <v>5747</v>
      </c>
      <c r="I7138" t="s">
        <v>5748</v>
      </c>
      <c r="J7138">
        <v>473</v>
      </c>
      <c r="K7138">
        <v>24</v>
      </c>
      <c r="L7138">
        <v>5.6</v>
      </c>
      <c r="M7138" t="s">
        <v>5749</v>
      </c>
      <c r="N7138" t="s">
        <v>5750</v>
      </c>
      <c r="O7138" t="s">
        <v>5874</v>
      </c>
      <c r="P7138" t="s">
        <v>5875</v>
      </c>
      <c r="Q7138" t="s">
        <v>5876</v>
      </c>
      <c r="R7138">
        <v>95</v>
      </c>
      <c r="S7138" t="s">
        <v>6257</v>
      </c>
      <c r="T7138" t="s">
        <v>6257</v>
      </c>
      <c r="U7138">
        <v>4.09</v>
      </c>
      <c r="V7138" t="s">
        <v>6172</v>
      </c>
      <c r="W7138" t="s">
        <v>5869</v>
      </c>
      <c r="X7138">
        <v>1</v>
      </c>
    </row>
    <row r="7139" spans="1:24" x14ac:dyDescent="0.25">
      <c r="A7139">
        <v>37527</v>
      </c>
      <c r="B7139" t="s">
        <v>4915</v>
      </c>
      <c r="C7139" t="s">
        <v>442</v>
      </c>
      <c r="D7139" t="s">
        <v>5920</v>
      </c>
      <c r="E7139" t="s">
        <v>5997</v>
      </c>
      <c r="F7139">
        <v>22</v>
      </c>
      <c r="G7139" t="s">
        <v>5816</v>
      </c>
      <c r="H7139" t="s">
        <v>5747</v>
      </c>
      <c r="I7139" t="s">
        <v>5748</v>
      </c>
      <c r="J7139">
        <v>750</v>
      </c>
      <c r="K7139">
        <v>6</v>
      </c>
      <c r="L7139">
        <v>13</v>
      </c>
      <c r="M7139" t="s">
        <v>5759</v>
      </c>
      <c r="N7139" t="s">
        <v>6085</v>
      </c>
      <c r="O7139" t="s">
        <v>5761</v>
      </c>
      <c r="P7139" t="s">
        <v>5889</v>
      </c>
      <c r="Q7139" t="s">
        <v>6086</v>
      </c>
      <c r="R7139">
        <v>45084</v>
      </c>
      <c r="S7139" t="s">
        <v>6183</v>
      </c>
      <c r="T7139" t="s">
        <v>5999</v>
      </c>
      <c r="U7139">
        <v>29.99</v>
      </c>
      <c r="V7139" t="s">
        <v>5755</v>
      </c>
      <c r="W7139" t="s">
        <v>5765</v>
      </c>
      <c r="X7139">
        <v>1</v>
      </c>
    </row>
    <row r="7140" spans="1:24" x14ac:dyDescent="0.25">
      <c r="A7140">
        <v>36822</v>
      </c>
      <c r="B7140" t="s">
        <v>4864</v>
      </c>
      <c r="C7140" t="s">
        <v>443</v>
      </c>
      <c r="D7140" t="s">
        <v>6166</v>
      </c>
      <c r="E7140" t="s">
        <v>5872</v>
      </c>
      <c r="F7140">
        <v>27</v>
      </c>
      <c r="G7140" t="s">
        <v>5837</v>
      </c>
      <c r="H7140" t="s">
        <v>5747</v>
      </c>
      <c r="I7140" t="s">
        <v>5748</v>
      </c>
      <c r="J7140">
        <v>473</v>
      </c>
      <c r="K7140">
        <v>24</v>
      </c>
      <c r="L7140">
        <v>8.1999999999999993</v>
      </c>
      <c r="M7140" t="s">
        <v>5749</v>
      </c>
      <c r="N7140" t="s">
        <v>5750</v>
      </c>
      <c r="O7140" t="s">
        <v>5751</v>
      </c>
      <c r="P7140" t="s">
        <v>5875</v>
      </c>
      <c r="Q7140" t="s">
        <v>6169</v>
      </c>
      <c r="R7140">
        <v>84498</v>
      </c>
      <c r="S7140" t="s">
        <v>6487</v>
      </c>
      <c r="T7140" t="s">
        <v>6449</v>
      </c>
      <c r="U7140">
        <v>4.99</v>
      </c>
      <c r="V7140" t="s">
        <v>6172</v>
      </c>
      <c r="W7140" t="s">
        <v>5869</v>
      </c>
      <c r="X7140">
        <v>1</v>
      </c>
    </row>
    <row r="7141" spans="1:24" x14ac:dyDescent="0.25">
      <c r="A7141">
        <v>37146</v>
      </c>
      <c r="B7141" t="s">
        <v>4879</v>
      </c>
      <c r="C7141" t="s">
        <v>443</v>
      </c>
      <c r="D7141" t="s">
        <v>6256</v>
      </c>
      <c r="E7141" t="s">
        <v>6192</v>
      </c>
      <c r="F7141">
        <v>27</v>
      </c>
      <c r="G7141" t="s">
        <v>5837</v>
      </c>
      <c r="H7141" t="s">
        <v>5747</v>
      </c>
      <c r="I7141" t="s">
        <v>5748</v>
      </c>
      <c r="J7141">
        <v>473</v>
      </c>
      <c r="K7141">
        <v>24</v>
      </c>
      <c r="L7141">
        <v>5.5</v>
      </c>
      <c r="M7141" t="s">
        <v>5749</v>
      </c>
      <c r="N7141" t="s">
        <v>5750</v>
      </c>
      <c r="O7141" t="s">
        <v>5874</v>
      </c>
      <c r="P7141" t="s">
        <v>5875</v>
      </c>
      <c r="Q7141" t="s">
        <v>5876</v>
      </c>
      <c r="R7141">
        <v>95</v>
      </c>
      <c r="S7141" t="s">
        <v>6257</v>
      </c>
      <c r="T7141" t="s">
        <v>6257</v>
      </c>
      <c r="U7141">
        <v>4.09</v>
      </c>
      <c r="V7141" t="s">
        <v>6172</v>
      </c>
      <c r="W7141" t="s">
        <v>5869</v>
      </c>
      <c r="X7141">
        <v>1</v>
      </c>
    </row>
    <row r="7142" spans="1:24" x14ac:dyDescent="0.25">
      <c r="A7142">
        <v>37146</v>
      </c>
      <c r="B7142" t="s">
        <v>4879</v>
      </c>
      <c r="C7142" t="s">
        <v>443</v>
      </c>
      <c r="D7142" t="s">
        <v>6256</v>
      </c>
      <c r="E7142" t="s">
        <v>6192</v>
      </c>
      <c r="F7142">
        <v>27</v>
      </c>
      <c r="G7142" t="s">
        <v>5837</v>
      </c>
      <c r="H7142" t="s">
        <v>5747</v>
      </c>
      <c r="I7142" t="s">
        <v>5748</v>
      </c>
      <c r="J7142">
        <v>473</v>
      </c>
      <c r="K7142">
        <v>24</v>
      </c>
      <c r="L7142">
        <v>5.5</v>
      </c>
      <c r="M7142" t="s">
        <v>5749</v>
      </c>
      <c r="N7142" t="s">
        <v>5750</v>
      </c>
      <c r="O7142" t="s">
        <v>5874</v>
      </c>
      <c r="P7142" t="s">
        <v>5875</v>
      </c>
      <c r="Q7142" t="s">
        <v>5876</v>
      </c>
      <c r="R7142">
        <v>95</v>
      </c>
      <c r="S7142" t="s">
        <v>6257</v>
      </c>
      <c r="T7142" t="s">
        <v>6257</v>
      </c>
      <c r="U7142">
        <v>4.09</v>
      </c>
      <c r="V7142" t="s">
        <v>6172</v>
      </c>
      <c r="W7142" t="s">
        <v>5869</v>
      </c>
      <c r="X7142">
        <v>1</v>
      </c>
    </row>
    <row r="7143" spans="1:24" x14ac:dyDescent="0.25">
      <c r="A7143">
        <v>35570</v>
      </c>
      <c r="B7143" t="s">
        <v>264</v>
      </c>
      <c r="C7143" t="s">
        <v>441</v>
      </c>
      <c r="D7143" t="s">
        <v>5811</v>
      </c>
      <c r="E7143" t="s">
        <v>5812</v>
      </c>
      <c r="F7143">
        <v>10</v>
      </c>
      <c r="G7143" t="s">
        <v>5767</v>
      </c>
      <c r="H7143" t="s">
        <v>5748</v>
      </c>
      <c r="I7143" t="s">
        <v>5748</v>
      </c>
      <c r="J7143">
        <v>1140</v>
      </c>
      <c r="K7143">
        <v>8</v>
      </c>
      <c r="L7143">
        <v>17</v>
      </c>
      <c r="M7143" t="s">
        <v>5749</v>
      </c>
      <c r="N7143" t="s">
        <v>5750</v>
      </c>
      <c r="O7143" t="s">
        <v>5751</v>
      </c>
      <c r="P7143" t="s">
        <v>5752</v>
      </c>
      <c r="Q7143" t="s">
        <v>5814</v>
      </c>
      <c r="R7143">
        <v>42127</v>
      </c>
      <c r="S7143" t="s">
        <v>5820</v>
      </c>
      <c r="T7143" t="s">
        <v>5820</v>
      </c>
      <c r="U7143">
        <v>41.11</v>
      </c>
      <c r="V7143" t="s">
        <v>5755</v>
      </c>
      <c r="W7143" t="s">
        <v>5756</v>
      </c>
      <c r="X7143">
        <v>1</v>
      </c>
    </row>
    <row r="7144" spans="1:24" x14ac:dyDescent="0.25">
      <c r="A7144">
        <v>36596</v>
      </c>
      <c r="B7144" t="s">
        <v>5163</v>
      </c>
      <c r="C7144" t="s">
        <v>443</v>
      </c>
      <c r="D7144" t="s">
        <v>6166</v>
      </c>
      <c r="E7144" t="s">
        <v>5872</v>
      </c>
      <c r="F7144">
        <v>10</v>
      </c>
      <c r="G7144" t="s">
        <v>5767</v>
      </c>
      <c r="H7144" t="s">
        <v>5747</v>
      </c>
      <c r="I7144" t="s">
        <v>5748</v>
      </c>
      <c r="J7144">
        <v>568</v>
      </c>
      <c r="K7144">
        <v>12</v>
      </c>
      <c r="L7144">
        <v>6.9</v>
      </c>
      <c r="M7144" t="s">
        <v>5759</v>
      </c>
      <c r="N7144" t="s">
        <v>5879</v>
      </c>
      <c r="O7144" t="s">
        <v>5790</v>
      </c>
      <c r="P7144" t="s">
        <v>5875</v>
      </c>
      <c r="Q7144" t="s">
        <v>6169</v>
      </c>
      <c r="R7144">
        <v>69982</v>
      </c>
      <c r="S7144" t="s">
        <v>6282</v>
      </c>
      <c r="T7144" t="s">
        <v>6113</v>
      </c>
      <c r="U7144">
        <v>5.35</v>
      </c>
      <c r="V7144" t="s">
        <v>6172</v>
      </c>
      <c r="W7144" t="s">
        <v>5869</v>
      </c>
      <c r="X7144">
        <v>1</v>
      </c>
    </row>
    <row r="7145" spans="1:24" x14ac:dyDescent="0.25">
      <c r="A7145">
        <v>37321</v>
      </c>
      <c r="B7145" t="s">
        <v>4926</v>
      </c>
      <c r="C7145" t="s">
        <v>442</v>
      </c>
      <c r="D7145" t="s">
        <v>6035</v>
      </c>
      <c r="E7145" t="s">
        <v>5887</v>
      </c>
      <c r="F7145">
        <v>20</v>
      </c>
      <c r="G7145" t="s">
        <v>5746</v>
      </c>
      <c r="H7145" t="s">
        <v>5868</v>
      </c>
      <c r="I7145" t="s">
        <v>5748</v>
      </c>
      <c r="J7145">
        <v>750</v>
      </c>
      <c r="K7145">
        <v>12</v>
      </c>
      <c r="L7145">
        <v>7</v>
      </c>
      <c r="M7145" t="s">
        <v>5759</v>
      </c>
      <c r="N7145" t="s">
        <v>6085</v>
      </c>
      <c r="O7145" t="s">
        <v>5790</v>
      </c>
      <c r="P7145" t="s">
        <v>5988</v>
      </c>
      <c r="Q7145" t="s">
        <v>6086</v>
      </c>
      <c r="R7145">
        <v>67102</v>
      </c>
      <c r="S7145" t="s">
        <v>5956</v>
      </c>
      <c r="T7145" t="s">
        <v>5957</v>
      </c>
      <c r="U7145">
        <v>19.989999999999998</v>
      </c>
      <c r="V7145" t="s">
        <v>5755</v>
      </c>
      <c r="W7145" t="s">
        <v>5869</v>
      </c>
      <c r="X7145">
        <v>1</v>
      </c>
    </row>
    <row r="7146" spans="1:24" x14ac:dyDescent="0.25">
      <c r="A7146">
        <v>37537</v>
      </c>
      <c r="B7146" t="s">
        <v>4826</v>
      </c>
      <c r="C7146" t="s">
        <v>443</v>
      </c>
      <c r="D7146" t="s">
        <v>6725</v>
      </c>
      <c r="E7146" t="s">
        <v>5872</v>
      </c>
      <c r="F7146">
        <v>27</v>
      </c>
      <c r="G7146" t="s">
        <v>5837</v>
      </c>
      <c r="H7146" t="s">
        <v>5747</v>
      </c>
      <c r="I7146" t="s">
        <v>5748</v>
      </c>
      <c r="J7146">
        <v>473</v>
      </c>
      <c r="K7146">
        <v>24</v>
      </c>
      <c r="L7146">
        <v>6.5</v>
      </c>
      <c r="M7146" t="s">
        <v>5749</v>
      </c>
      <c r="N7146" t="s">
        <v>5750</v>
      </c>
      <c r="O7146" t="s">
        <v>5874</v>
      </c>
      <c r="P7146" t="s">
        <v>5875</v>
      </c>
      <c r="Q7146" t="s">
        <v>5876</v>
      </c>
      <c r="R7146">
        <v>90005</v>
      </c>
      <c r="S7146" t="s">
        <v>6726</v>
      </c>
      <c r="T7146" t="s">
        <v>6726</v>
      </c>
      <c r="U7146">
        <v>4.1900000000000004</v>
      </c>
      <c r="V7146" t="s">
        <v>6172</v>
      </c>
      <c r="W7146" t="s">
        <v>5869</v>
      </c>
      <c r="X7146">
        <v>1</v>
      </c>
    </row>
    <row r="7147" spans="1:24" x14ac:dyDescent="0.25">
      <c r="A7147">
        <v>37537</v>
      </c>
      <c r="B7147" t="s">
        <v>4826</v>
      </c>
      <c r="C7147" t="s">
        <v>443</v>
      </c>
      <c r="D7147" t="s">
        <v>6725</v>
      </c>
      <c r="E7147" t="s">
        <v>5872</v>
      </c>
      <c r="F7147">
        <v>27</v>
      </c>
      <c r="G7147" t="s">
        <v>5837</v>
      </c>
      <c r="H7147" t="s">
        <v>5747</v>
      </c>
      <c r="I7147" t="s">
        <v>5748</v>
      </c>
      <c r="J7147">
        <v>473</v>
      </c>
      <c r="K7147">
        <v>24</v>
      </c>
      <c r="L7147">
        <v>6.5</v>
      </c>
      <c r="M7147" t="s">
        <v>5749</v>
      </c>
      <c r="N7147" t="s">
        <v>5750</v>
      </c>
      <c r="O7147" t="s">
        <v>5874</v>
      </c>
      <c r="P7147" t="s">
        <v>5875</v>
      </c>
      <c r="Q7147" t="s">
        <v>5876</v>
      </c>
      <c r="R7147">
        <v>90005</v>
      </c>
      <c r="S7147" t="s">
        <v>6726</v>
      </c>
      <c r="T7147" t="s">
        <v>6726</v>
      </c>
      <c r="U7147">
        <v>4.1900000000000004</v>
      </c>
      <c r="V7147" t="s">
        <v>6172</v>
      </c>
      <c r="W7147" t="s">
        <v>5869</v>
      </c>
      <c r="X7147">
        <v>1</v>
      </c>
    </row>
    <row r="7148" spans="1:24" x14ac:dyDescent="0.25">
      <c r="A7148">
        <v>37538</v>
      </c>
      <c r="B7148" t="s">
        <v>4825</v>
      </c>
      <c r="C7148" t="s">
        <v>443</v>
      </c>
      <c r="D7148" t="s">
        <v>6725</v>
      </c>
      <c r="E7148" t="s">
        <v>5872</v>
      </c>
      <c r="F7148">
        <v>27</v>
      </c>
      <c r="G7148" t="s">
        <v>5837</v>
      </c>
      <c r="H7148" t="s">
        <v>5747</v>
      </c>
      <c r="I7148" t="s">
        <v>5748</v>
      </c>
      <c r="J7148">
        <v>355</v>
      </c>
      <c r="K7148">
        <v>24</v>
      </c>
      <c r="L7148">
        <v>9.1999999999999993</v>
      </c>
      <c r="M7148" t="s">
        <v>5749</v>
      </c>
      <c r="N7148" t="s">
        <v>5750</v>
      </c>
      <c r="O7148" t="s">
        <v>5874</v>
      </c>
      <c r="P7148" t="s">
        <v>5875</v>
      </c>
      <c r="Q7148" t="s">
        <v>5876</v>
      </c>
      <c r="R7148">
        <v>90005</v>
      </c>
      <c r="S7148" t="s">
        <v>6726</v>
      </c>
      <c r="T7148" t="s">
        <v>6726</v>
      </c>
      <c r="U7148">
        <v>4.1900000000000004</v>
      </c>
      <c r="V7148" t="s">
        <v>6172</v>
      </c>
      <c r="W7148" t="s">
        <v>5869</v>
      </c>
      <c r="X7148">
        <v>1</v>
      </c>
    </row>
    <row r="7149" spans="1:24" x14ac:dyDescent="0.25">
      <c r="A7149">
        <v>37538</v>
      </c>
      <c r="B7149" t="s">
        <v>4825</v>
      </c>
      <c r="C7149" t="s">
        <v>443</v>
      </c>
      <c r="D7149" t="s">
        <v>6725</v>
      </c>
      <c r="E7149" t="s">
        <v>5872</v>
      </c>
      <c r="F7149">
        <v>27</v>
      </c>
      <c r="G7149" t="s">
        <v>5837</v>
      </c>
      <c r="H7149" t="s">
        <v>5747</v>
      </c>
      <c r="I7149" t="s">
        <v>5748</v>
      </c>
      <c r="J7149">
        <v>355</v>
      </c>
      <c r="K7149">
        <v>24</v>
      </c>
      <c r="L7149">
        <v>9.1999999999999993</v>
      </c>
      <c r="M7149" t="s">
        <v>5749</v>
      </c>
      <c r="N7149" t="s">
        <v>5750</v>
      </c>
      <c r="O7149" t="s">
        <v>5874</v>
      </c>
      <c r="P7149" t="s">
        <v>5875</v>
      </c>
      <c r="Q7149" t="s">
        <v>5876</v>
      </c>
      <c r="R7149">
        <v>90005</v>
      </c>
      <c r="S7149" t="s">
        <v>6726</v>
      </c>
      <c r="T7149" t="s">
        <v>6726</v>
      </c>
      <c r="U7149">
        <v>4.1900000000000004</v>
      </c>
      <c r="V7149" t="s">
        <v>6172</v>
      </c>
      <c r="W7149" t="s">
        <v>5869</v>
      </c>
      <c r="X7149">
        <v>1</v>
      </c>
    </row>
    <row r="7150" spans="1:24" x14ac:dyDescent="0.25">
      <c r="A7150">
        <v>37267</v>
      </c>
      <c r="B7150" t="s">
        <v>4940</v>
      </c>
      <c r="C7150" t="s">
        <v>441</v>
      </c>
      <c r="D7150" t="s">
        <v>5798</v>
      </c>
      <c r="E7150" t="s">
        <v>5799</v>
      </c>
      <c r="F7150">
        <v>20</v>
      </c>
      <c r="G7150" t="s">
        <v>5746</v>
      </c>
      <c r="H7150" t="s">
        <v>5747</v>
      </c>
      <c r="I7150" t="s">
        <v>5748</v>
      </c>
      <c r="J7150">
        <v>750</v>
      </c>
      <c r="K7150">
        <v>12</v>
      </c>
      <c r="L7150">
        <v>40</v>
      </c>
      <c r="M7150" t="s">
        <v>5759</v>
      </c>
      <c r="N7150" t="s">
        <v>5806</v>
      </c>
      <c r="O7150" t="s">
        <v>5761</v>
      </c>
      <c r="P7150" t="s">
        <v>5762</v>
      </c>
      <c r="Q7150" t="s">
        <v>5838</v>
      </c>
      <c r="R7150">
        <v>51431</v>
      </c>
      <c r="S7150" t="s">
        <v>5938</v>
      </c>
      <c r="T7150" t="s">
        <v>5928</v>
      </c>
      <c r="U7150">
        <v>34.99</v>
      </c>
      <c r="V7150" t="s">
        <v>5755</v>
      </c>
      <c r="W7150" t="s">
        <v>5765</v>
      </c>
      <c r="X7150">
        <v>1</v>
      </c>
    </row>
    <row r="7151" spans="1:24" x14ac:dyDescent="0.25">
      <c r="A7151">
        <v>37170</v>
      </c>
      <c r="B7151" t="s">
        <v>4873</v>
      </c>
      <c r="C7151" t="s">
        <v>443</v>
      </c>
      <c r="D7151" t="s">
        <v>6166</v>
      </c>
      <c r="E7151" t="s">
        <v>5872</v>
      </c>
      <c r="F7151">
        <v>10</v>
      </c>
      <c r="G7151" t="s">
        <v>5767</v>
      </c>
      <c r="H7151" t="s">
        <v>5747</v>
      </c>
      <c r="I7151" t="s">
        <v>5748</v>
      </c>
      <c r="J7151">
        <v>473</v>
      </c>
      <c r="K7151">
        <v>24</v>
      </c>
      <c r="L7151">
        <v>6.5</v>
      </c>
      <c r="M7151" t="s">
        <v>5749</v>
      </c>
      <c r="N7151" t="s">
        <v>5750</v>
      </c>
      <c r="O7151" t="s">
        <v>5751</v>
      </c>
      <c r="P7151" t="s">
        <v>5875</v>
      </c>
      <c r="Q7151" t="s">
        <v>6169</v>
      </c>
      <c r="R7151">
        <v>97207</v>
      </c>
      <c r="S7151" t="s">
        <v>6795</v>
      </c>
      <c r="T7151" t="s">
        <v>6795</v>
      </c>
      <c r="U7151">
        <v>3.34</v>
      </c>
      <c r="V7151" t="s">
        <v>6172</v>
      </c>
      <c r="W7151" t="s">
        <v>5869</v>
      </c>
      <c r="X7151">
        <v>1</v>
      </c>
    </row>
    <row r="7152" spans="1:24" x14ac:dyDescent="0.25">
      <c r="A7152">
        <v>35560</v>
      </c>
      <c r="B7152" t="s">
        <v>4547</v>
      </c>
      <c r="C7152" t="s">
        <v>443</v>
      </c>
      <c r="D7152" t="s">
        <v>5871</v>
      </c>
      <c r="E7152" t="s">
        <v>6342</v>
      </c>
      <c r="F7152">
        <v>27</v>
      </c>
      <c r="G7152" t="s">
        <v>5837</v>
      </c>
      <c r="H7152" t="s">
        <v>5747</v>
      </c>
      <c r="I7152" t="s">
        <v>5748</v>
      </c>
      <c r="J7152">
        <v>473</v>
      </c>
      <c r="K7152">
        <v>24</v>
      </c>
      <c r="L7152">
        <v>4.5</v>
      </c>
      <c r="M7152" t="s">
        <v>5749</v>
      </c>
      <c r="N7152" t="s">
        <v>5750</v>
      </c>
      <c r="O7152" t="s">
        <v>5874</v>
      </c>
      <c r="P7152" t="s">
        <v>5875</v>
      </c>
      <c r="Q7152" t="s">
        <v>6543</v>
      </c>
      <c r="R7152">
        <v>83427</v>
      </c>
      <c r="S7152" t="s">
        <v>6523</v>
      </c>
      <c r="T7152" t="s">
        <v>6413</v>
      </c>
      <c r="U7152">
        <v>3.99</v>
      </c>
      <c r="V7152" t="s">
        <v>6172</v>
      </c>
      <c r="W7152" t="s">
        <v>5869</v>
      </c>
      <c r="X7152">
        <v>1</v>
      </c>
    </row>
    <row r="7153" spans="1:24" x14ac:dyDescent="0.25">
      <c r="A7153">
        <v>35560</v>
      </c>
      <c r="B7153" t="s">
        <v>4547</v>
      </c>
      <c r="C7153" t="s">
        <v>443</v>
      </c>
      <c r="D7153" t="s">
        <v>5871</v>
      </c>
      <c r="E7153" t="s">
        <v>6342</v>
      </c>
      <c r="F7153">
        <v>27</v>
      </c>
      <c r="G7153" t="s">
        <v>5837</v>
      </c>
      <c r="H7153" t="s">
        <v>5747</v>
      </c>
      <c r="I7153" t="s">
        <v>5748</v>
      </c>
      <c r="J7153">
        <v>473</v>
      </c>
      <c r="K7153">
        <v>24</v>
      </c>
      <c r="L7153">
        <v>4.5</v>
      </c>
      <c r="M7153" t="s">
        <v>5749</v>
      </c>
      <c r="N7153" t="s">
        <v>5750</v>
      </c>
      <c r="O7153" t="s">
        <v>5874</v>
      </c>
      <c r="P7153" t="s">
        <v>5875</v>
      </c>
      <c r="Q7153" t="s">
        <v>6543</v>
      </c>
      <c r="R7153">
        <v>83427</v>
      </c>
      <c r="S7153" t="s">
        <v>6523</v>
      </c>
      <c r="T7153" t="s">
        <v>6413</v>
      </c>
      <c r="U7153">
        <v>3.99</v>
      </c>
      <c r="V7153" t="s">
        <v>6172</v>
      </c>
      <c r="W7153" t="s">
        <v>5869</v>
      </c>
      <c r="X7153">
        <v>1</v>
      </c>
    </row>
    <row r="7154" spans="1:24" x14ac:dyDescent="0.25">
      <c r="A7154">
        <v>37539</v>
      </c>
      <c r="B7154" t="s">
        <v>4835</v>
      </c>
      <c r="C7154" t="s">
        <v>443</v>
      </c>
      <c r="D7154" t="s">
        <v>6662</v>
      </c>
      <c r="E7154" t="s">
        <v>5872</v>
      </c>
      <c r="F7154">
        <v>20</v>
      </c>
      <c r="G7154" t="s">
        <v>5746</v>
      </c>
      <c r="H7154" t="s">
        <v>5747</v>
      </c>
      <c r="I7154" t="s">
        <v>5748</v>
      </c>
      <c r="J7154">
        <v>355</v>
      </c>
      <c r="K7154">
        <v>24</v>
      </c>
      <c r="L7154">
        <v>9.6999999999999993</v>
      </c>
      <c r="M7154" t="s">
        <v>5749</v>
      </c>
      <c r="N7154" t="s">
        <v>5750</v>
      </c>
      <c r="O7154" t="s">
        <v>5874</v>
      </c>
      <c r="P7154" t="s">
        <v>5875</v>
      </c>
      <c r="Q7154" t="s">
        <v>5876</v>
      </c>
      <c r="R7154">
        <v>90003</v>
      </c>
      <c r="S7154" t="s">
        <v>6599</v>
      </c>
      <c r="T7154" t="s">
        <v>6599</v>
      </c>
      <c r="U7154">
        <v>4.95</v>
      </c>
      <c r="V7154" t="s">
        <v>6172</v>
      </c>
      <c r="W7154" t="s">
        <v>5869</v>
      </c>
      <c r="X7154">
        <v>1</v>
      </c>
    </row>
    <row r="7155" spans="1:24" x14ac:dyDescent="0.25">
      <c r="A7155">
        <v>37539</v>
      </c>
      <c r="B7155" t="s">
        <v>4835</v>
      </c>
      <c r="C7155" t="s">
        <v>443</v>
      </c>
      <c r="D7155" t="s">
        <v>6662</v>
      </c>
      <c r="E7155" t="s">
        <v>5872</v>
      </c>
      <c r="F7155">
        <v>20</v>
      </c>
      <c r="G7155" t="s">
        <v>5746</v>
      </c>
      <c r="H7155" t="s">
        <v>5747</v>
      </c>
      <c r="I7155" t="s">
        <v>5748</v>
      </c>
      <c r="J7155">
        <v>355</v>
      </c>
      <c r="K7155">
        <v>24</v>
      </c>
      <c r="L7155">
        <v>9.6999999999999993</v>
      </c>
      <c r="M7155" t="s">
        <v>5749</v>
      </c>
      <c r="N7155" t="s">
        <v>5750</v>
      </c>
      <c r="O7155" t="s">
        <v>5874</v>
      </c>
      <c r="P7155" t="s">
        <v>5875</v>
      </c>
      <c r="Q7155" t="s">
        <v>5876</v>
      </c>
      <c r="R7155">
        <v>90003</v>
      </c>
      <c r="S7155" t="s">
        <v>6599</v>
      </c>
      <c r="T7155" t="s">
        <v>6599</v>
      </c>
      <c r="U7155">
        <v>4.95</v>
      </c>
      <c r="V7155" t="s">
        <v>6172</v>
      </c>
      <c r="W7155" t="s">
        <v>5869</v>
      </c>
      <c r="X7155">
        <v>1</v>
      </c>
    </row>
    <row r="7156" spans="1:24" x14ac:dyDescent="0.25">
      <c r="A7156">
        <v>36600</v>
      </c>
      <c r="B7156" t="s">
        <v>4637</v>
      </c>
      <c r="C7156" t="s">
        <v>443</v>
      </c>
      <c r="D7156" t="s">
        <v>6256</v>
      </c>
      <c r="E7156" t="s">
        <v>6342</v>
      </c>
      <c r="F7156">
        <v>27</v>
      </c>
      <c r="G7156" t="s">
        <v>5837</v>
      </c>
      <c r="H7156" t="s">
        <v>5747</v>
      </c>
      <c r="I7156" t="s">
        <v>5748</v>
      </c>
      <c r="J7156">
        <v>473</v>
      </c>
      <c r="K7156">
        <v>24</v>
      </c>
      <c r="L7156">
        <v>4.5</v>
      </c>
      <c r="M7156" t="s">
        <v>5749</v>
      </c>
      <c r="N7156" t="s">
        <v>5750</v>
      </c>
      <c r="O7156" t="s">
        <v>5874</v>
      </c>
      <c r="P7156" t="s">
        <v>5875</v>
      </c>
      <c r="Q7156" t="s">
        <v>5876</v>
      </c>
      <c r="R7156">
        <v>95</v>
      </c>
      <c r="S7156" t="s">
        <v>6257</v>
      </c>
      <c r="T7156" t="s">
        <v>6257</v>
      </c>
      <c r="U7156">
        <v>4.29</v>
      </c>
      <c r="V7156" t="s">
        <v>6172</v>
      </c>
      <c r="W7156" t="s">
        <v>5869</v>
      </c>
      <c r="X7156">
        <v>1</v>
      </c>
    </row>
    <row r="7157" spans="1:24" x14ac:dyDescent="0.25">
      <c r="A7157">
        <v>36600</v>
      </c>
      <c r="B7157" t="s">
        <v>4637</v>
      </c>
      <c r="C7157" t="s">
        <v>443</v>
      </c>
      <c r="D7157" t="s">
        <v>6256</v>
      </c>
      <c r="E7157" t="s">
        <v>6342</v>
      </c>
      <c r="F7157">
        <v>27</v>
      </c>
      <c r="G7157" t="s">
        <v>5837</v>
      </c>
      <c r="H7157" t="s">
        <v>5747</v>
      </c>
      <c r="I7157" t="s">
        <v>5748</v>
      </c>
      <c r="J7157">
        <v>473</v>
      </c>
      <c r="K7157">
        <v>24</v>
      </c>
      <c r="L7157">
        <v>4.5</v>
      </c>
      <c r="M7157" t="s">
        <v>5749</v>
      </c>
      <c r="N7157" t="s">
        <v>5750</v>
      </c>
      <c r="O7157" t="s">
        <v>5874</v>
      </c>
      <c r="P7157" t="s">
        <v>5875</v>
      </c>
      <c r="Q7157" t="s">
        <v>5876</v>
      </c>
      <c r="R7157">
        <v>95</v>
      </c>
      <c r="S7157" t="s">
        <v>6257</v>
      </c>
      <c r="T7157" t="s">
        <v>6257</v>
      </c>
      <c r="U7157">
        <v>4.29</v>
      </c>
      <c r="V7157" t="s">
        <v>6172</v>
      </c>
      <c r="W7157" t="s">
        <v>5869</v>
      </c>
      <c r="X7157">
        <v>1</v>
      </c>
    </row>
    <row r="7158" spans="1:24" x14ac:dyDescent="0.25">
      <c r="A7158">
        <v>36943</v>
      </c>
      <c r="B7158" t="s">
        <v>4965</v>
      </c>
      <c r="C7158" t="s">
        <v>443</v>
      </c>
      <c r="D7158" t="s">
        <v>5871</v>
      </c>
      <c r="E7158" t="s">
        <v>6167</v>
      </c>
      <c r="F7158">
        <v>27</v>
      </c>
      <c r="G7158" t="s">
        <v>5837</v>
      </c>
      <c r="H7158" t="s">
        <v>5747</v>
      </c>
      <c r="I7158" t="s">
        <v>5748</v>
      </c>
      <c r="J7158">
        <v>473</v>
      </c>
      <c r="K7158">
        <v>24</v>
      </c>
      <c r="L7158">
        <v>5</v>
      </c>
      <c r="M7158" t="s">
        <v>5749</v>
      </c>
      <c r="N7158" t="s">
        <v>5750</v>
      </c>
      <c r="O7158" t="s">
        <v>5874</v>
      </c>
      <c r="P7158" t="s">
        <v>5875</v>
      </c>
      <c r="Q7158" t="s">
        <v>5876</v>
      </c>
      <c r="R7158">
        <v>86613</v>
      </c>
      <c r="S7158" t="s">
        <v>6449</v>
      </c>
      <c r="T7158" t="s">
        <v>6449</v>
      </c>
      <c r="U7158">
        <v>3.57</v>
      </c>
      <c r="V7158" t="s">
        <v>6172</v>
      </c>
      <c r="W7158" t="s">
        <v>5869</v>
      </c>
      <c r="X7158">
        <v>1</v>
      </c>
    </row>
    <row r="7159" spans="1:24" x14ac:dyDescent="0.25">
      <c r="A7159">
        <v>36943</v>
      </c>
      <c r="B7159" t="s">
        <v>4965</v>
      </c>
      <c r="C7159" t="s">
        <v>443</v>
      </c>
      <c r="D7159" t="s">
        <v>5871</v>
      </c>
      <c r="E7159" t="s">
        <v>6167</v>
      </c>
      <c r="F7159">
        <v>27</v>
      </c>
      <c r="G7159" t="s">
        <v>5837</v>
      </c>
      <c r="H7159" t="s">
        <v>5747</v>
      </c>
      <c r="I7159" t="s">
        <v>5748</v>
      </c>
      <c r="J7159">
        <v>473</v>
      </c>
      <c r="K7159">
        <v>24</v>
      </c>
      <c r="L7159">
        <v>5</v>
      </c>
      <c r="M7159" t="s">
        <v>5749</v>
      </c>
      <c r="N7159" t="s">
        <v>5750</v>
      </c>
      <c r="O7159" t="s">
        <v>5874</v>
      </c>
      <c r="P7159" t="s">
        <v>5875</v>
      </c>
      <c r="Q7159" t="s">
        <v>5876</v>
      </c>
      <c r="R7159">
        <v>86613</v>
      </c>
      <c r="S7159" t="s">
        <v>6449</v>
      </c>
      <c r="T7159" t="s">
        <v>6449</v>
      </c>
      <c r="U7159">
        <v>3.57</v>
      </c>
      <c r="V7159" t="s">
        <v>6172</v>
      </c>
      <c r="W7159" t="s">
        <v>5869</v>
      </c>
      <c r="X7159">
        <v>1</v>
      </c>
    </row>
    <row r="7160" spans="1:24" x14ac:dyDescent="0.25">
      <c r="A7160">
        <v>36959</v>
      </c>
      <c r="B7160" t="s">
        <v>5015</v>
      </c>
      <c r="C7160" t="s">
        <v>441</v>
      </c>
      <c r="D7160" t="s">
        <v>5827</v>
      </c>
      <c r="E7160" t="s">
        <v>5828</v>
      </c>
      <c r="F7160">
        <v>23</v>
      </c>
      <c r="G7160" t="s">
        <v>6246</v>
      </c>
      <c r="H7160" t="s">
        <v>5791</v>
      </c>
      <c r="I7160" t="s">
        <v>5792</v>
      </c>
      <c r="J7160">
        <v>750</v>
      </c>
      <c r="K7160">
        <v>6</v>
      </c>
      <c r="L7160">
        <v>45</v>
      </c>
      <c r="M7160" t="s">
        <v>5759</v>
      </c>
      <c r="N7160" t="s">
        <v>5915</v>
      </c>
      <c r="O7160" t="s">
        <v>5761</v>
      </c>
      <c r="P7160" t="s">
        <v>5762</v>
      </c>
      <c r="Q7160" t="s">
        <v>5830</v>
      </c>
      <c r="R7160">
        <v>97155</v>
      </c>
      <c r="S7160" t="s">
        <v>6520</v>
      </c>
      <c r="T7160" t="s">
        <v>6521</v>
      </c>
      <c r="U7160">
        <v>64.989999999999995</v>
      </c>
      <c r="V7160" t="s">
        <v>5755</v>
      </c>
      <c r="W7160" t="s">
        <v>5765</v>
      </c>
      <c r="X7160">
        <v>1</v>
      </c>
    </row>
    <row r="7161" spans="1:24" x14ac:dyDescent="0.25">
      <c r="A7161">
        <v>36963</v>
      </c>
      <c r="B7161" t="s">
        <v>5012</v>
      </c>
      <c r="C7161" t="s">
        <v>442</v>
      </c>
      <c r="D7161" t="s">
        <v>5886</v>
      </c>
      <c r="E7161" t="s">
        <v>5914</v>
      </c>
      <c r="F7161">
        <v>21</v>
      </c>
      <c r="G7161" t="s">
        <v>6127</v>
      </c>
      <c r="H7161" t="s">
        <v>5748</v>
      </c>
      <c r="I7161" t="s">
        <v>5792</v>
      </c>
      <c r="J7161">
        <v>750</v>
      </c>
      <c r="K7161">
        <v>6</v>
      </c>
      <c r="L7161">
        <v>14.5</v>
      </c>
      <c r="M7161" t="s">
        <v>5759</v>
      </c>
      <c r="N7161" t="s">
        <v>5888</v>
      </c>
      <c r="O7161" t="s">
        <v>5790</v>
      </c>
      <c r="P7161" t="s">
        <v>5889</v>
      </c>
      <c r="Q7161" t="s">
        <v>5890</v>
      </c>
      <c r="R7161">
        <v>42155</v>
      </c>
      <c r="S7161" t="s">
        <v>5907</v>
      </c>
      <c r="T7161" t="s">
        <v>5844</v>
      </c>
      <c r="U7161">
        <v>99.99</v>
      </c>
      <c r="V7161" t="s">
        <v>5755</v>
      </c>
      <c r="W7161" t="s">
        <v>5756</v>
      </c>
      <c r="X7161">
        <v>1</v>
      </c>
    </row>
    <row r="7162" spans="1:24" x14ac:dyDescent="0.25">
      <c r="A7162">
        <v>36965</v>
      </c>
      <c r="B7162" t="s">
        <v>5011</v>
      </c>
      <c r="C7162" t="s">
        <v>443</v>
      </c>
      <c r="D7162" t="s">
        <v>6166</v>
      </c>
      <c r="E7162" t="s">
        <v>6192</v>
      </c>
      <c r="F7162">
        <v>10</v>
      </c>
      <c r="G7162" t="s">
        <v>5767</v>
      </c>
      <c r="H7162" t="s">
        <v>5747</v>
      </c>
      <c r="I7162" t="s">
        <v>5748</v>
      </c>
      <c r="J7162">
        <v>473</v>
      </c>
      <c r="K7162">
        <v>24</v>
      </c>
      <c r="L7162">
        <v>5</v>
      </c>
      <c r="M7162" t="s">
        <v>5749</v>
      </c>
      <c r="N7162" t="s">
        <v>5750</v>
      </c>
      <c r="O7162" t="s">
        <v>5751</v>
      </c>
      <c r="P7162" t="s">
        <v>5875</v>
      </c>
      <c r="Q7162" t="s">
        <v>6169</v>
      </c>
      <c r="R7162">
        <v>42004</v>
      </c>
      <c r="S7162" t="s">
        <v>5946</v>
      </c>
      <c r="T7162" t="s">
        <v>5946</v>
      </c>
      <c r="U7162">
        <v>2.95</v>
      </c>
      <c r="V7162" t="s">
        <v>6172</v>
      </c>
      <c r="W7162" t="s">
        <v>5869</v>
      </c>
      <c r="X7162">
        <v>1</v>
      </c>
    </row>
    <row r="7163" spans="1:24" x14ac:dyDescent="0.25">
      <c r="A7163">
        <v>35634</v>
      </c>
      <c r="B7163" t="s">
        <v>4509</v>
      </c>
      <c r="C7163" t="s">
        <v>443</v>
      </c>
      <c r="D7163" t="s">
        <v>5871</v>
      </c>
      <c r="E7163" t="s">
        <v>6192</v>
      </c>
      <c r="F7163">
        <v>27</v>
      </c>
      <c r="G7163" t="s">
        <v>5837</v>
      </c>
      <c r="H7163" t="s">
        <v>5747</v>
      </c>
      <c r="I7163" t="s">
        <v>5748</v>
      </c>
      <c r="J7163">
        <v>473</v>
      </c>
      <c r="K7163">
        <v>24</v>
      </c>
      <c r="L7163">
        <v>5.4</v>
      </c>
      <c r="M7163" t="s">
        <v>5749</v>
      </c>
      <c r="N7163" t="s">
        <v>5750</v>
      </c>
      <c r="O7163" t="s">
        <v>5874</v>
      </c>
      <c r="P7163" t="s">
        <v>5875</v>
      </c>
      <c r="Q7163" t="s">
        <v>5876</v>
      </c>
      <c r="R7163">
        <v>86613</v>
      </c>
      <c r="S7163" t="s">
        <v>6449</v>
      </c>
      <c r="T7163" t="s">
        <v>6449</v>
      </c>
      <c r="U7163">
        <v>4.3499999999999996</v>
      </c>
      <c r="V7163" t="s">
        <v>6172</v>
      </c>
      <c r="W7163" t="s">
        <v>5869</v>
      </c>
      <c r="X7163">
        <v>1</v>
      </c>
    </row>
    <row r="7164" spans="1:24" x14ac:dyDescent="0.25">
      <c r="A7164">
        <v>35634</v>
      </c>
      <c r="B7164" t="s">
        <v>4509</v>
      </c>
      <c r="C7164" t="s">
        <v>443</v>
      </c>
      <c r="D7164" t="s">
        <v>5871</v>
      </c>
      <c r="E7164" t="s">
        <v>6192</v>
      </c>
      <c r="F7164">
        <v>27</v>
      </c>
      <c r="G7164" t="s">
        <v>5837</v>
      </c>
      <c r="H7164" t="s">
        <v>5747</v>
      </c>
      <c r="I7164" t="s">
        <v>5748</v>
      </c>
      <c r="J7164">
        <v>473</v>
      </c>
      <c r="K7164">
        <v>24</v>
      </c>
      <c r="L7164">
        <v>5.4</v>
      </c>
      <c r="M7164" t="s">
        <v>5749</v>
      </c>
      <c r="N7164" t="s">
        <v>5750</v>
      </c>
      <c r="O7164" t="s">
        <v>5874</v>
      </c>
      <c r="P7164" t="s">
        <v>5875</v>
      </c>
      <c r="Q7164" t="s">
        <v>5876</v>
      </c>
      <c r="R7164">
        <v>86613</v>
      </c>
      <c r="S7164" t="s">
        <v>6449</v>
      </c>
      <c r="T7164" t="s">
        <v>6449</v>
      </c>
      <c r="U7164">
        <v>4.3499999999999996</v>
      </c>
      <c r="V7164" t="s">
        <v>6172</v>
      </c>
      <c r="W7164" t="s">
        <v>5869</v>
      </c>
      <c r="X7164">
        <v>1</v>
      </c>
    </row>
    <row r="7165" spans="1:24" x14ac:dyDescent="0.25">
      <c r="A7165">
        <v>37540</v>
      </c>
      <c r="B7165" t="s">
        <v>4913</v>
      </c>
      <c r="C7165" t="s">
        <v>444</v>
      </c>
      <c r="D7165" t="s">
        <v>6161</v>
      </c>
      <c r="E7165" t="s">
        <v>6186</v>
      </c>
      <c r="F7165">
        <v>10</v>
      </c>
      <c r="G7165" t="s">
        <v>5767</v>
      </c>
      <c r="H7165" t="s">
        <v>5747</v>
      </c>
      <c r="I7165" t="s">
        <v>5748</v>
      </c>
      <c r="J7165">
        <v>4260</v>
      </c>
      <c r="K7165">
        <v>2</v>
      </c>
      <c r="L7165">
        <v>5</v>
      </c>
      <c r="M7165" t="s">
        <v>5749</v>
      </c>
      <c r="N7165" t="s">
        <v>5750</v>
      </c>
      <c r="O7165" t="s">
        <v>5751</v>
      </c>
      <c r="P7165" t="s">
        <v>6283</v>
      </c>
      <c r="Q7165" t="s">
        <v>6187</v>
      </c>
      <c r="R7165">
        <v>86187</v>
      </c>
      <c r="S7165" t="s">
        <v>6610</v>
      </c>
      <c r="T7165" t="s">
        <v>6195</v>
      </c>
      <c r="U7165">
        <v>27.99</v>
      </c>
      <c r="V7165" t="s">
        <v>6172</v>
      </c>
      <c r="W7165" t="s">
        <v>5756</v>
      </c>
      <c r="X7165">
        <v>12</v>
      </c>
    </row>
    <row r="7166" spans="1:24" x14ac:dyDescent="0.25">
      <c r="A7166">
        <v>38073</v>
      </c>
      <c r="B7166" t="s">
        <v>5284</v>
      </c>
      <c r="C7166" t="s">
        <v>443</v>
      </c>
      <c r="D7166" t="s">
        <v>6411</v>
      </c>
      <c r="E7166" t="s">
        <v>5872</v>
      </c>
      <c r="F7166">
        <v>10</v>
      </c>
      <c r="G7166" t="s">
        <v>5767</v>
      </c>
      <c r="H7166" t="s">
        <v>5747</v>
      </c>
      <c r="I7166" t="s">
        <v>5748</v>
      </c>
      <c r="J7166">
        <v>473</v>
      </c>
      <c r="K7166">
        <v>24</v>
      </c>
      <c r="L7166">
        <v>5.9</v>
      </c>
      <c r="M7166" t="s">
        <v>5749</v>
      </c>
      <c r="N7166" t="s">
        <v>5750</v>
      </c>
      <c r="O7166" t="s">
        <v>5874</v>
      </c>
      <c r="P7166" t="s">
        <v>5875</v>
      </c>
      <c r="Q7166" t="s">
        <v>5876</v>
      </c>
      <c r="R7166">
        <v>99</v>
      </c>
      <c r="S7166" t="s">
        <v>6535</v>
      </c>
      <c r="T7166" t="s">
        <v>6535</v>
      </c>
      <c r="U7166">
        <v>3.69</v>
      </c>
      <c r="V7166" t="s">
        <v>6172</v>
      </c>
      <c r="W7166" t="s">
        <v>5869</v>
      </c>
      <c r="X7166">
        <v>1</v>
      </c>
    </row>
    <row r="7167" spans="1:24" x14ac:dyDescent="0.25">
      <c r="A7167">
        <v>38073</v>
      </c>
      <c r="B7167" t="s">
        <v>5284</v>
      </c>
      <c r="C7167" t="s">
        <v>443</v>
      </c>
      <c r="D7167" t="s">
        <v>6411</v>
      </c>
      <c r="E7167" t="s">
        <v>5872</v>
      </c>
      <c r="F7167">
        <v>10</v>
      </c>
      <c r="G7167" t="s">
        <v>5767</v>
      </c>
      <c r="H7167" t="s">
        <v>5747</v>
      </c>
      <c r="I7167" t="s">
        <v>5748</v>
      </c>
      <c r="J7167">
        <v>473</v>
      </c>
      <c r="K7167">
        <v>24</v>
      </c>
      <c r="L7167">
        <v>5.9</v>
      </c>
      <c r="M7167" t="s">
        <v>5749</v>
      </c>
      <c r="N7167" t="s">
        <v>5750</v>
      </c>
      <c r="O7167" t="s">
        <v>5874</v>
      </c>
      <c r="P7167" t="s">
        <v>5875</v>
      </c>
      <c r="Q7167" t="s">
        <v>5876</v>
      </c>
      <c r="R7167">
        <v>98571</v>
      </c>
      <c r="S7167" t="s">
        <v>6535</v>
      </c>
      <c r="T7167" t="s">
        <v>6535</v>
      </c>
      <c r="U7167">
        <v>3.69</v>
      </c>
      <c r="V7167" t="s">
        <v>6172</v>
      </c>
      <c r="W7167" t="s">
        <v>5869</v>
      </c>
      <c r="X7167">
        <v>1</v>
      </c>
    </row>
    <row r="7168" spans="1:24" x14ac:dyDescent="0.25">
      <c r="A7168">
        <v>36838</v>
      </c>
      <c r="B7168" t="s">
        <v>4862</v>
      </c>
      <c r="C7168" t="s">
        <v>443</v>
      </c>
      <c r="D7168" t="s">
        <v>6580</v>
      </c>
      <c r="E7168" t="s">
        <v>6192</v>
      </c>
      <c r="F7168">
        <v>27</v>
      </c>
      <c r="G7168" t="s">
        <v>5837</v>
      </c>
      <c r="H7168" t="s">
        <v>5747</v>
      </c>
      <c r="I7168" t="s">
        <v>5748</v>
      </c>
      <c r="J7168">
        <v>750</v>
      </c>
      <c r="K7168">
        <v>12</v>
      </c>
      <c r="L7168">
        <v>5</v>
      </c>
      <c r="M7168" t="s">
        <v>5749</v>
      </c>
      <c r="N7168" t="s">
        <v>5750</v>
      </c>
      <c r="O7168" t="s">
        <v>5874</v>
      </c>
      <c r="P7168" t="s">
        <v>5875</v>
      </c>
      <c r="Q7168" t="s">
        <v>5876</v>
      </c>
      <c r="R7168">
        <v>90001</v>
      </c>
      <c r="S7168" t="s">
        <v>6615</v>
      </c>
      <c r="T7168" t="s">
        <v>6615</v>
      </c>
      <c r="U7168">
        <v>9</v>
      </c>
      <c r="V7168" t="s">
        <v>5755</v>
      </c>
      <c r="W7168" t="s">
        <v>5869</v>
      </c>
      <c r="X7168">
        <v>1</v>
      </c>
    </row>
    <row r="7169" spans="1:24" x14ac:dyDescent="0.25">
      <c r="A7169">
        <v>36838</v>
      </c>
      <c r="B7169" t="s">
        <v>4862</v>
      </c>
      <c r="C7169" t="s">
        <v>443</v>
      </c>
      <c r="D7169" t="s">
        <v>6580</v>
      </c>
      <c r="E7169" t="s">
        <v>6192</v>
      </c>
      <c r="F7169">
        <v>27</v>
      </c>
      <c r="G7169" t="s">
        <v>5837</v>
      </c>
      <c r="H7169" t="s">
        <v>5747</v>
      </c>
      <c r="I7169" t="s">
        <v>5748</v>
      </c>
      <c r="J7169">
        <v>750</v>
      </c>
      <c r="K7169">
        <v>12</v>
      </c>
      <c r="L7169">
        <v>5</v>
      </c>
      <c r="M7169" t="s">
        <v>5749</v>
      </c>
      <c r="N7169" t="s">
        <v>5750</v>
      </c>
      <c r="O7169" t="s">
        <v>5874</v>
      </c>
      <c r="P7169" t="s">
        <v>5875</v>
      </c>
      <c r="Q7169" t="s">
        <v>5876</v>
      </c>
      <c r="R7169">
        <v>90001</v>
      </c>
      <c r="S7169" t="s">
        <v>6615</v>
      </c>
      <c r="T7169" t="s">
        <v>6615</v>
      </c>
      <c r="U7169">
        <v>9</v>
      </c>
      <c r="V7169" t="s">
        <v>5755</v>
      </c>
      <c r="W7169" t="s">
        <v>5869</v>
      </c>
      <c r="X7169">
        <v>1</v>
      </c>
    </row>
    <row r="7170" spans="1:24" x14ac:dyDescent="0.25">
      <c r="A7170">
        <v>35567</v>
      </c>
      <c r="B7170" t="s">
        <v>4598</v>
      </c>
      <c r="C7170" t="s">
        <v>442</v>
      </c>
      <c r="D7170" t="s">
        <v>5886</v>
      </c>
      <c r="E7170" t="s">
        <v>5887</v>
      </c>
      <c r="F7170">
        <v>20</v>
      </c>
      <c r="G7170" t="s">
        <v>5746</v>
      </c>
      <c r="H7170" t="s">
        <v>5747</v>
      </c>
      <c r="I7170" t="s">
        <v>5748</v>
      </c>
      <c r="J7170">
        <v>750</v>
      </c>
      <c r="K7170">
        <v>12</v>
      </c>
      <c r="L7170">
        <v>14.1</v>
      </c>
      <c r="M7170" t="s">
        <v>5759</v>
      </c>
      <c r="N7170" t="s">
        <v>5904</v>
      </c>
      <c r="O7170" t="s">
        <v>5790</v>
      </c>
      <c r="P7170" t="s">
        <v>5988</v>
      </c>
      <c r="Q7170" t="s">
        <v>5923</v>
      </c>
      <c r="R7170">
        <v>42425</v>
      </c>
      <c r="S7170" t="s">
        <v>6001</v>
      </c>
      <c r="T7170" t="s">
        <v>5844</v>
      </c>
      <c r="U7170">
        <v>19.989999999999998</v>
      </c>
      <c r="V7170" t="s">
        <v>5755</v>
      </c>
      <c r="W7170" t="s">
        <v>5765</v>
      </c>
      <c r="X7170">
        <v>1</v>
      </c>
    </row>
    <row r="7171" spans="1:24" x14ac:dyDescent="0.25">
      <c r="A7171">
        <v>37632</v>
      </c>
      <c r="B7171" t="s">
        <v>5173</v>
      </c>
      <c r="C7171" t="s">
        <v>441</v>
      </c>
      <c r="D7171" t="s">
        <v>5827</v>
      </c>
      <c r="E7171" t="s">
        <v>5866</v>
      </c>
      <c r="F7171">
        <v>23</v>
      </c>
      <c r="G7171" t="s">
        <v>6246</v>
      </c>
      <c r="H7171" t="s">
        <v>5747</v>
      </c>
      <c r="I7171" t="s">
        <v>5792</v>
      </c>
      <c r="J7171">
        <v>750</v>
      </c>
      <c r="K7171">
        <v>12</v>
      </c>
      <c r="L7171">
        <v>37.5</v>
      </c>
      <c r="M7171" t="s">
        <v>5749</v>
      </c>
      <c r="N7171" t="s">
        <v>5750</v>
      </c>
      <c r="O7171" t="s">
        <v>5751</v>
      </c>
      <c r="P7171" t="s">
        <v>5752</v>
      </c>
      <c r="Q7171" t="s">
        <v>5830</v>
      </c>
      <c r="R7171">
        <v>43500</v>
      </c>
      <c r="S7171" t="s">
        <v>5773</v>
      </c>
      <c r="T7171" t="s">
        <v>5773</v>
      </c>
      <c r="U7171">
        <v>25.99</v>
      </c>
      <c r="V7171" t="s">
        <v>5755</v>
      </c>
      <c r="W7171" t="s">
        <v>5756</v>
      </c>
      <c r="X7171">
        <v>1</v>
      </c>
    </row>
    <row r="7172" spans="1:24" x14ac:dyDescent="0.25">
      <c r="A7172">
        <v>37633</v>
      </c>
      <c r="B7172" t="s">
        <v>5174</v>
      </c>
      <c r="C7172" t="s">
        <v>441</v>
      </c>
      <c r="D7172" t="s">
        <v>5827</v>
      </c>
      <c r="E7172" t="s">
        <v>5866</v>
      </c>
      <c r="F7172">
        <v>23</v>
      </c>
      <c r="G7172" t="s">
        <v>6246</v>
      </c>
      <c r="H7172" t="s">
        <v>5747</v>
      </c>
      <c r="I7172" t="s">
        <v>5792</v>
      </c>
      <c r="J7172">
        <v>750</v>
      </c>
      <c r="K7172">
        <v>12</v>
      </c>
      <c r="L7172">
        <v>37.5</v>
      </c>
      <c r="M7172" t="s">
        <v>5749</v>
      </c>
      <c r="N7172" t="s">
        <v>5750</v>
      </c>
      <c r="O7172" t="s">
        <v>5751</v>
      </c>
      <c r="P7172" t="s">
        <v>5752</v>
      </c>
      <c r="Q7172" t="s">
        <v>5830</v>
      </c>
      <c r="R7172">
        <v>43500</v>
      </c>
      <c r="S7172" t="s">
        <v>5773</v>
      </c>
      <c r="T7172" t="s">
        <v>5773</v>
      </c>
      <c r="U7172">
        <v>25.99</v>
      </c>
      <c r="V7172" t="s">
        <v>5755</v>
      </c>
      <c r="W7172" t="s">
        <v>5756</v>
      </c>
      <c r="X7172">
        <v>1</v>
      </c>
    </row>
    <row r="7173" spans="1:24" x14ac:dyDescent="0.25">
      <c r="A7173">
        <v>38098</v>
      </c>
      <c r="B7173" t="s">
        <v>5165</v>
      </c>
      <c r="C7173" t="s">
        <v>444</v>
      </c>
      <c r="D7173" t="s">
        <v>6161</v>
      </c>
      <c r="E7173" t="s">
        <v>6395</v>
      </c>
      <c r="F7173">
        <v>10</v>
      </c>
      <c r="G7173" t="s">
        <v>5767</v>
      </c>
      <c r="H7173" t="s">
        <v>5747</v>
      </c>
      <c r="I7173" t="s">
        <v>5748</v>
      </c>
      <c r="J7173">
        <v>2130</v>
      </c>
      <c r="K7173">
        <v>4</v>
      </c>
      <c r="L7173">
        <v>5</v>
      </c>
      <c r="M7173" t="s">
        <v>5749</v>
      </c>
      <c r="N7173" t="s">
        <v>5750</v>
      </c>
      <c r="O7173" t="s">
        <v>5751</v>
      </c>
      <c r="P7173" t="s">
        <v>6163</v>
      </c>
      <c r="Q7173" t="s">
        <v>6396</v>
      </c>
      <c r="R7173">
        <v>84101</v>
      </c>
      <c r="S7173" t="s">
        <v>6155</v>
      </c>
      <c r="T7173" t="s">
        <v>6156</v>
      </c>
      <c r="U7173">
        <v>15.99</v>
      </c>
      <c r="V7173" t="s">
        <v>6172</v>
      </c>
      <c r="W7173" t="s">
        <v>5756</v>
      </c>
      <c r="X7173">
        <v>6</v>
      </c>
    </row>
    <row r="7174" spans="1:24" x14ac:dyDescent="0.25">
      <c r="A7174">
        <v>37422</v>
      </c>
      <c r="B7174" t="s">
        <v>4990</v>
      </c>
      <c r="C7174" t="s">
        <v>442</v>
      </c>
      <c r="D7174" t="s">
        <v>5886</v>
      </c>
      <c r="E7174" t="s">
        <v>6090</v>
      </c>
      <c r="F7174">
        <v>20</v>
      </c>
      <c r="G7174" t="s">
        <v>5746</v>
      </c>
      <c r="H7174" t="s">
        <v>5747</v>
      </c>
      <c r="I7174" t="s">
        <v>5748</v>
      </c>
      <c r="J7174">
        <v>750</v>
      </c>
      <c r="K7174">
        <v>12</v>
      </c>
      <c r="L7174">
        <v>15</v>
      </c>
      <c r="M7174" t="s">
        <v>5759</v>
      </c>
      <c r="N7174" t="s">
        <v>5825</v>
      </c>
      <c r="O7174" t="s">
        <v>5761</v>
      </c>
      <c r="P7174" t="s">
        <v>5988</v>
      </c>
      <c r="Q7174" t="s">
        <v>5989</v>
      </c>
      <c r="R7174">
        <v>85952</v>
      </c>
      <c r="S7174" t="s">
        <v>6540</v>
      </c>
      <c r="T7174" t="s">
        <v>5779</v>
      </c>
      <c r="U7174">
        <v>19.989999999999998</v>
      </c>
      <c r="V7174" t="s">
        <v>5755</v>
      </c>
      <c r="W7174" t="s">
        <v>5765</v>
      </c>
      <c r="X7174">
        <v>1</v>
      </c>
    </row>
    <row r="7175" spans="1:24" x14ac:dyDescent="0.25">
      <c r="A7175">
        <v>35568</v>
      </c>
      <c r="B7175" t="s">
        <v>4599</v>
      </c>
      <c r="C7175" t="s">
        <v>442</v>
      </c>
      <c r="D7175" t="s">
        <v>6035</v>
      </c>
      <c r="E7175" t="s">
        <v>5887</v>
      </c>
      <c r="F7175">
        <v>20</v>
      </c>
      <c r="G7175" t="s">
        <v>5746</v>
      </c>
      <c r="H7175" t="s">
        <v>5747</v>
      </c>
      <c r="I7175" t="s">
        <v>5748</v>
      </c>
      <c r="J7175">
        <v>750</v>
      </c>
      <c r="K7175">
        <v>12</v>
      </c>
      <c r="L7175">
        <v>13</v>
      </c>
      <c r="M7175" t="s">
        <v>5759</v>
      </c>
      <c r="N7175" t="s">
        <v>5888</v>
      </c>
      <c r="O7175" t="s">
        <v>5790</v>
      </c>
      <c r="P7175" t="s">
        <v>5988</v>
      </c>
      <c r="Q7175" t="s">
        <v>5890</v>
      </c>
      <c r="R7175">
        <v>42155</v>
      </c>
      <c r="S7175" t="s">
        <v>5907</v>
      </c>
      <c r="T7175" t="s">
        <v>5844</v>
      </c>
      <c r="U7175">
        <v>18.989999999999998</v>
      </c>
      <c r="V7175" t="s">
        <v>5755</v>
      </c>
      <c r="W7175" t="s">
        <v>5756</v>
      </c>
      <c r="X7175">
        <v>1</v>
      </c>
    </row>
    <row r="7176" spans="1:24" x14ac:dyDescent="0.25">
      <c r="A7176">
        <v>36750</v>
      </c>
      <c r="B7176" t="s">
        <v>4999</v>
      </c>
      <c r="C7176" t="s">
        <v>441</v>
      </c>
      <c r="D7176" t="s">
        <v>5827</v>
      </c>
      <c r="E7176" t="s">
        <v>5828</v>
      </c>
      <c r="F7176">
        <v>23</v>
      </c>
      <c r="G7176" t="s">
        <v>6246</v>
      </c>
      <c r="H7176" t="s">
        <v>5791</v>
      </c>
      <c r="I7176" t="s">
        <v>5792</v>
      </c>
      <c r="J7176">
        <v>700</v>
      </c>
      <c r="K7176">
        <v>6</v>
      </c>
      <c r="L7176">
        <v>41.6</v>
      </c>
      <c r="M7176" t="s">
        <v>5759</v>
      </c>
      <c r="N7176" t="s">
        <v>6085</v>
      </c>
      <c r="O7176" t="s">
        <v>5790</v>
      </c>
      <c r="P7176" t="s">
        <v>5762</v>
      </c>
      <c r="Q7176" t="s">
        <v>5830</v>
      </c>
      <c r="R7176">
        <v>51923</v>
      </c>
      <c r="S7176" t="s">
        <v>5965</v>
      </c>
      <c r="T7176" t="s">
        <v>5965</v>
      </c>
      <c r="U7176">
        <v>74.989999999999995</v>
      </c>
      <c r="V7176" t="s">
        <v>5755</v>
      </c>
      <c r="W7176" t="s">
        <v>5756</v>
      </c>
      <c r="X7176">
        <v>1</v>
      </c>
    </row>
    <row r="7177" spans="1:24" x14ac:dyDescent="0.25">
      <c r="A7177">
        <v>37873</v>
      </c>
      <c r="B7177" t="s">
        <v>5167</v>
      </c>
      <c r="C7177" t="s">
        <v>443</v>
      </c>
      <c r="D7177" t="s">
        <v>5871</v>
      </c>
      <c r="E7177" t="s">
        <v>6213</v>
      </c>
      <c r="F7177">
        <v>27</v>
      </c>
      <c r="G7177" t="s">
        <v>5837</v>
      </c>
      <c r="H7177" t="s">
        <v>5747</v>
      </c>
      <c r="I7177" t="s">
        <v>5748</v>
      </c>
      <c r="J7177">
        <v>473</v>
      </c>
      <c r="K7177">
        <v>24</v>
      </c>
      <c r="L7177">
        <v>5.2</v>
      </c>
      <c r="M7177" t="s">
        <v>5749</v>
      </c>
      <c r="N7177" t="s">
        <v>5750</v>
      </c>
      <c r="O7177" t="s">
        <v>5874</v>
      </c>
      <c r="P7177" t="s">
        <v>5875</v>
      </c>
      <c r="Q7177" t="s">
        <v>5876</v>
      </c>
      <c r="R7177">
        <v>83427</v>
      </c>
      <c r="S7177" t="s">
        <v>6523</v>
      </c>
      <c r="T7177" t="s">
        <v>6413</v>
      </c>
      <c r="U7177">
        <v>3.99</v>
      </c>
      <c r="V7177" t="s">
        <v>6172</v>
      </c>
      <c r="W7177" t="s">
        <v>5869</v>
      </c>
      <c r="X7177">
        <v>1</v>
      </c>
    </row>
    <row r="7178" spans="1:24" x14ac:dyDescent="0.25">
      <c r="A7178">
        <v>37873</v>
      </c>
      <c r="B7178" t="s">
        <v>5167</v>
      </c>
      <c r="C7178" t="s">
        <v>443</v>
      </c>
      <c r="D7178" t="s">
        <v>5871</v>
      </c>
      <c r="E7178" t="s">
        <v>6213</v>
      </c>
      <c r="F7178">
        <v>27</v>
      </c>
      <c r="G7178" t="s">
        <v>5837</v>
      </c>
      <c r="H7178" t="s">
        <v>5747</v>
      </c>
      <c r="I7178" t="s">
        <v>5748</v>
      </c>
      <c r="J7178">
        <v>473</v>
      </c>
      <c r="K7178">
        <v>24</v>
      </c>
      <c r="L7178">
        <v>5.2</v>
      </c>
      <c r="M7178" t="s">
        <v>5749</v>
      </c>
      <c r="N7178" t="s">
        <v>5750</v>
      </c>
      <c r="O7178" t="s">
        <v>5874</v>
      </c>
      <c r="P7178" t="s">
        <v>5875</v>
      </c>
      <c r="Q7178" t="s">
        <v>5876</v>
      </c>
      <c r="R7178">
        <v>83427</v>
      </c>
      <c r="S7178" t="s">
        <v>6523</v>
      </c>
      <c r="T7178" t="s">
        <v>6413</v>
      </c>
      <c r="U7178">
        <v>3.99</v>
      </c>
      <c r="V7178" t="s">
        <v>6172</v>
      </c>
      <c r="W7178" t="s">
        <v>5869</v>
      </c>
      <c r="X7178">
        <v>1</v>
      </c>
    </row>
    <row r="7179" spans="1:24" x14ac:dyDescent="0.25">
      <c r="A7179">
        <v>35638</v>
      </c>
      <c r="B7179" t="s">
        <v>4513</v>
      </c>
      <c r="C7179" t="s">
        <v>443</v>
      </c>
      <c r="D7179" t="s">
        <v>5871</v>
      </c>
      <c r="E7179" t="s">
        <v>6192</v>
      </c>
      <c r="F7179">
        <v>27</v>
      </c>
      <c r="G7179" t="s">
        <v>5837</v>
      </c>
      <c r="H7179" t="s">
        <v>5747</v>
      </c>
      <c r="I7179" t="s">
        <v>5748</v>
      </c>
      <c r="J7179">
        <v>473</v>
      </c>
      <c r="K7179">
        <v>24</v>
      </c>
      <c r="L7179">
        <v>4.5</v>
      </c>
      <c r="M7179" t="s">
        <v>5749</v>
      </c>
      <c r="N7179" t="s">
        <v>5750</v>
      </c>
      <c r="O7179" t="s">
        <v>5874</v>
      </c>
      <c r="P7179" t="s">
        <v>5875</v>
      </c>
      <c r="Q7179" t="s">
        <v>5876</v>
      </c>
      <c r="R7179">
        <v>86613</v>
      </c>
      <c r="S7179" t="s">
        <v>6449</v>
      </c>
      <c r="T7179" t="s">
        <v>6449</v>
      </c>
      <c r="U7179">
        <v>4.3499999999999996</v>
      </c>
      <c r="V7179" t="s">
        <v>6172</v>
      </c>
      <c r="W7179" t="s">
        <v>5869</v>
      </c>
      <c r="X7179">
        <v>1</v>
      </c>
    </row>
    <row r="7180" spans="1:24" x14ac:dyDescent="0.25">
      <c r="A7180">
        <v>35638</v>
      </c>
      <c r="B7180" t="s">
        <v>4513</v>
      </c>
      <c r="C7180" t="s">
        <v>443</v>
      </c>
      <c r="D7180" t="s">
        <v>5871</v>
      </c>
      <c r="E7180" t="s">
        <v>6192</v>
      </c>
      <c r="F7180">
        <v>27</v>
      </c>
      <c r="G7180" t="s">
        <v>5837</v>
      </c>
      <c r="H7180" t="s">
        <v>5747</v>
      </c>
      <c r="I7180" t="s">
        <v>5748</v>
      </c>
      <c r="J7180">
        <v>473</v>
      </c>
      <c r="K7180">
        <v>24</v>
      </c>
      <c r="L7180">
        <v>4.5</v>
      </c>
      <c r="M7180" t="s">
        <v>5749</v>
      </c>
      <c r="N7180" t="s">
        <v>5750</v>
      </c>
      <c r="O7180" t="s">
        <v>5874</v>
      </c>
      <c r="P7180" t="s">
        <v>5875</v>
      </c>
      <c r="Q7180" t="s">
        <v>5876</v>
      </c>
      <c r="R7180">
        <v>86613</v>
      </c>
      <c r="S7180" t="s">
        <v>6449</v>
      </c>
      <c r="T7180" t="s">
        <v>6449</v>
      </c>
      <c r="U7180">
        <v>4.3499999999999996</v>
      </c>
      <c r="V7180" t="s">
        <v>6172</v>
      </c>
      <c r="W7180" t="s">
        <v>5869</v>
      </c>
      <c r="X7180">
        <v>1</v>
      </c>
    </row>
    <row r="7181" spans="1:24" x14ac:dyDescent="0.25">
      <c r="A7181">
        <v>37563</v>
      </c>
      <c r="B7181" t="s">
        <v>4906</v>
      </c>
      <c r="C7181" t="s">
        <v>444</v>
      </c>
      <c r="D7181" t="s">
        <v>6161</v>
      </c>
      <c r="E7181" t="s">
        <v>6186</v>
      </c>
      <c r="F7181">
        <v>10</v>
      </c>
      <c r="G7181" t="s">
        <v>5767</v>
      </c>
      <c r="H7181" t="s">
        <v>5747</v>
      </c>
      <c r="I7181" t="s">
        <v>5748</v>
      </c>
      <c r="J7181">
        <v>473</v>
      </c>
      <c r="K7181">
        <v>24</v>
      </c>
      <c r="L7181">
        <v>7</v>
      </c>
      <c r="M7181" t="s">
        <v>5759</v>
      </c>
      <c r="N7181" t="s">
        <v>5908</v>
      </c>
      <c r="O7181" t="s">
        <v>5751</v>
      </c>
      <c r="P7181" t="s">
        <v>6283</v>
      </c>
      <c r="Q7181" t="s">
        <v>6187</v>
      </c>
      <c r="R7181">
        <v>89347</v>
      </c>
      <c r="S7181" t="s">
        <v>5978</v>
      </c>
      <c r="T7181" t="s">
        <v>5899</v>
      </c>
      <c r="U7181">
        <v>3.57</v>
      </c>
      <c r="V7181" t="s">
        <v>6172</v>
      </c>
      <c r="W7181" t="s">
        <v>5869</v>
      </c>
      <c r="X7181">
        <v>1</v>
      </c>
    </row>
    <row r="7182" spans="1:24" x14ac:dyDescent="0.25">
      <c r="A7182">
        <v>38104</v>
      </c>
      <c r="B7182" t="s">
        <v>5177</v>
      </c>
      <c r="C7182" t="s">
        <v>444</v>
      </c>
      <c r="D7182" t="s">
        <v>6161</v>
      </c>
      <c r="E7182" t="s">
        <v>6395</v>
      </c>
      <c r="F7182">
        <v>10</v>
      </c>
      <c r="G7182" t="s">
        <v>5767</v>
      </c>
      <c r="H7182" t="s">
        <v>5747</v>
      </c>
      <c r="I7182" t="s">
        <v>5748</v>
      </c>
      <c r="J7182">
        <v>2130</v>
      </c>
      <c r="K7182">
        <v>4</v>
      </c>
      <c r="L7182">
        <v>5</v>
      </c>
      <c r="M7182" t="s">
        <v>5749</v>
      </c>
      <c r="N7182" t="s">
        <v>5750</v>
      </c>
      <c r="O7182" t="s">
        <v>5751</v>
      </c>
      <c r="P7182" t="s">
        <v>6163</v>
      </c>
      <c r="Q7182" t="s">
        <v>6396</v>
      </c>
      <c r="R7182">
        <v>84101</v>
      </c>
      <c r="S7182" t="s">
        <v>6155</v>
      </c>
      <c r="T7182" t="s">
        <v>6156</v>
      </c>
      <c r="U7182">
        <v>15.99</v>
      </c>
      <c r="V7182" t="s">
        <v>6172</v>
      </c>
      <c r="W7182" t="s">
        <v>5756</v>
      </c>
      <c r="X7182">
        <v>6</v>
      </c>
    </row>
    <row r="7183" spans="1:24" x14ac:dyDescent="0.25">
      <c r="A7183">
        <v>36138</v>
      </c>
      <c r="B7183" t="s">
        <v>4649</v>
      </c>
      <c r="C7183" t="s">
        <v>443</v>
      </c>
      <c r="D7183" t="s">
        <v>6201</v>
      </c>
      <c r="E7183" t="s">
        <v>5872</v>
      </c>
      <c r="F7183">
        <v>27</v>
      </c>
      <c r="G7183" t="s">
        <v>5837</v>
      </c>
      <c r="H7183" t="s">
        <v>5747</v>
      </c>
      <c r="I7183" t="s">
        <v>5748</v>
      </c>
      <c r="J7183">
        <v>473</v>
      </c>
      <c r="K7183">
        <v>24</v>
      </c>
      <c r="L7183">
        <v>8.5</v>
      </c>
      <c r="M7183" t="s">
        <v>5749</v>
      </c>
      <c r="N7183" t="s">
        <v>5750</v>
      </c>
      <c r="O7183" t="s">
        <v>5874</v>
      </c>
      <c r="P7183" t="s">
        <v>5875</v>
      </c>
      <c r="Q7183" t="s">
        <v>5876</v>
      </c>
      <c r="R7183">
        <v>93</v>
      </c>
      <c r="S7183" t="s">
        <v>6202</v>
      </c>
      <c r="T7183" t="s">
        <v>6203</v>
      </c>
      <c r="U7183">
        <v>3.79</v>
      </c>
      <c r="V7183" t="s">
        <v>6172</v>
      </c>
      <c r="W7183" t="s">
        <v>5869</v>
      </c>
      <c r="X7183">
        <v>1</v>
      </c>
    </row>
    <row r="7184" spans="1:24" x14ac:dyDescent="0.25">
      <c r="A7184">
        <v>36138</v>
      </c>
      <c r="B7184" t="s">
        <v>4649</v>
      </c>
      <c r="C7184" t="s">
        <v>443</v>
      </c>
      <c r="D7184" t="s">
        <v>6201</v>
      </c>
      <c r="E7184" t="s">
        <v>5872</v>
      </c>
      <c r="F7184">
        <v>27</v>
      </c>
      <c r="G7184" t="s">
        <v>5837</v>
      </c>
      <c r="H7184" t="s">
        <v>5747</v>
      </c>
      <c r="I7184" t="s">
        <v>5748</v>
      </c>
      <c r="J7184">
        <v>473</v>
      </c>
      <c r="K7184">
        <v>24</v>
      </c>
      <c r="L7184">
        <v>8.5</v>
      </c>
      <c r="M7184" t="s">
        <v>5749</v>
      </c>
      <c r="N7184" t="s">
        <v>5750</v>
      </c>
      <c r="O7184" t="s">
        <v>5874</v>
      </c>
      <c r="P7184" t="s">
        <v>5875</v>
      </c>
      <c r="Q7184" t="s">
        <v>5876</v>
      </c>
      <c r="R7184">
        <v>93</v>
      </c>
      <c r="S7184" t="s">
        <v>6202</v>
      </c>
      <c r="T7184" t="s">
        <v>6203</v>
      </c>
      <c r="U7184">
        <v>3.79</v>
      </c>
      <c r="V7184" t="s">
        <v>6172</v>
      </c>
      <c r="W7184" t="s">
        <v>5869</v>
      </c>
      <c r="X7184">
        <v>1</v>
      </c>
    </row>
    <row r="7185" spans="1:24" x14ac:dyDescent="0.25">
      <c r="A7185">
        <v>36338</v>
      </c>
      <c r="B7185" t="s">
        <v>4735</v>
      </c>
      <c r="C7185" t="s">
        <v>441</v>
      </c>
      <c r="D7185" t="s">
        <v>5821</v>
      </c>
      <c r="E7185" t="s">
        <v>498</v>
      </c>
      <c r="F7185">
        <v>22</v>
      </c>
      <c r="G7185" t="s">
        <v>5816</v>
      </c>
      <c r="H7185" t="s">
        <v>5747</v>
      </c>
      <c r="I7185" t="s">
        <v>5748</v>
      </c>
      <c r="J7185">
        <v>700</v>
      </c>
      <c r="K7185">
        <v>6</v>
      </c>
      <c r="L7185">
        <v>40</v>
      </c>
      <c r="M7185" t="s">
        <v>5759</v>
      </c>
      <c r="N7185" t="s">
        <v>6054</v>
      </c>
      <c r="O7185" t="s">
        <v>5790</v>
      </c>
      <c r="P7185" t="s">
        <v>5762</v>
      </c>
      <c r="Q7185" t="s">
        <v>5823</v>
      </c>
      <c r="R7185">
        <v>75918</v>
      </c>
      <c r="S7185" t="s">
        <v>5999</v>
      </c>
      <c r="T7185" t="s">
        <v>5999</v>
      </c>
      <c r="U7185">
        <v>34.99</v>
      </c>
      <c r="V7185" t="s">
        <v>5755</v>
      </c>
      <c r="W7185" t="s">
        <v>5756</v>
      </c>
      <c r="X7185">
        <v>1</v>
      </c>
    </row>
    <row r="7186" spans="1:24" x14ac:dyDescent="0.25">
      <c r="A7186">
        <v>35842</v>
      </c>
      <c r="B7186" t="s">
        <v>4564</v>
      </c>
      <c r="C7186" t="s">
        <v>441</v>
      </c>
      <c r="D7186" t="s">
        <v>5757</v>
      </c>
      <c r="E7186" t="s">
        <v>6401</v>
      </c>
      <c r="F7186">
        <v>20</v>
      </c>
      <c r="G7186" t="s">
        <v>5746</v>
      </c>
      <c r="H7186" t="s">
        <v>5747</v>
      </c>
      <c r="I7186" t="s">
        <v>5748</v>
      </c>
      <c r="J7186">
        <v>750</v>
      </c>
      <c r="K7186">
        <v>12</v>
      </c>
      <c r="L7186">
        <v>35</v>
      </c>
      <c r="M7186" t="s">
        <v>5759</v>
      </c>
      <c r="N7186" t="s">
        <v>5908</v>
      </c>
      <c r="O7186" t="s">
        <v>5790</v>
      </c>
      <c r="P7186" t="s">
        <v>5752</v>
      </c>
      <c r="Q7186" t="s">
        <v>5789</v>
      </c>
      <c r="R7186">
        <v>42498</v>
      </c>
      <c r="S7186" t="s">
        <v>5880</v>
      </c>
      <c r="T7186" t="s">
        <v>5784</v>
      </c>
      <c r="U7186">
        <v>27.99</v>
      </c>
      <c r="V7186" t="s">
        <v>5755</v>
      </c>
      <c r="W7186" t="s">
        <v>5765</v>
      </c>
      <c r="X7186">
        <v>1</v>
      </c>
    </row>
    <row r="7187" spans="1:24" x14ac:dyDescent="0.25">
      <c r="A7187">
        <v>35574</v>
      </c>
      <c r="B7187" t="s">
        <v>4603</v>
      </c>
      <c r="C7187" t="s">
        <v>442</v>
      </c>
      <c r="D7187" t="s">
        <v>5920</v>
      </c>
      <c r="E7187" t="s">
        <v>5951</v>
      </c>
      <c r="F7187">
        <v>20</v>
      </c>
      <c r="G7187" t="s">
        <v>5746</v>
      </c>
      <c r="H7187" t="s">
        <v>5747</v>
      </c>
      <c r="I7187" t="s">
        <v>5748</v>
      </c>
      <c r="J7187">
        <v>3000</v>
      </c>
      <c r="K7187">
        <v>4</v>
      </c>
      <c r="L7187">
        <v>9.5</v>
      </c>
      <c r="M7187" t="s">
        <v>5759</v>
      </c>
      <c r="N7187" t="s">
        <v>5806</v>
      </c>
      <c r="O7187" t="s">
        <v>5761</v>
      </c>
      <c r="P7187" t="s">
        <v>5922</v>
      </c>
      <c r="Q7187" t="s">
        <v>6000</v>
      </c>
      <c r="R7187">
        <v>42523</v>
      </c>
      <c r="S7187" t="s">
        <v>6053</v>
      </c>
      <c r="T7187" t="s">
        <v>5937</v>
      </c>
      <c r="U7187">
        <v>35.99</v>
      </c>
      <c r="V7187" t="s">
        <v>5960</v>
      </c>
      <c r="W7187" t="s">
        <v>5765</v>
      </c>
      <c r="X7187">
        <v>1</v>
      </c>
    </row>
    <row r="7188" spans="1:24" x14ac:dyDescent="0.25">
      <c r="A7188">
        <v>37593</v>
      </c>
      <c r="B7188" t="s">
        <v>5169</v>
      </c>
      <c r="C7188" t="s">
        <v>444</v>
      </c>
      <c r="D7188" t="s">
        <v>6161</v>
      </c>
      <c r="E7188" t="s">
        <v>6475</v>
      </c>
      <c r="F7188">
        <v>10</v>
      </c>
      <c r="G7188" t="s">
        <v>5767</v>
      </c>
      <c r="H7188" t="s">
        <v>5747</v>
      </c>
      <c r="I7188" t="s">
        <v>5748</v>
      </c>
      <c r="J7188">
        <v>2130</v>
      </c>
      <c r="K7188">
        <v>4</v>
      </c>
      <c r="L7188">
        <v>7</v>
      </c>
      <c r="M7188" t="s">
        <v>5749</v>
      </c>
      <c r="N7188" t="s">
        <v>5750</v>
      </c>
      <c r="O7188" t="s">
        <v>5751</v>
      </c>
      <c r="P7188" t="s">
        <v>6283</v>
      </c>
      <c r="Q7188" t="s">
        <v>6473</v>
      </c>
      <c r="R7188">
        <v>43500</v>
      </c>
      <c r="S7188" t="s">
        <v>5773</v>
      </c>
      <c r="T7188" t="s">
        <v>5773</v>
      </c>
      <c r="U7188">
        <v>16.989999999999998</v>
      </c>
      <c r="V7188" t="s">
        <v>6172</v>
      </c>
      <c r="W7188" t="s">
        <v>5756</v>
      </c>
      <c r="X7188">
        <v>6</v>
      </c>
    </row>
    <row r="7189" spans="1:24" x14ac:dyDescent="0.25">
      <c r="A7189">
        <v>36359</v>
      </c>
      <c r="B7189" t="s">
        <v>4739</v>
      </c>
      <c r="C7189" t="s">
        <v>444</v>
      </c>
      <c r="D7189" t="s">
        <v>6161</v>
      </c>
      <c r="E7189" t="s">
        <v>6395</v>
      </c>
      <c r="F7189">
        <v>10</v>
      </c>
      <c r="G7189" t="s">
        <v>5767</v>
      </c>
      <c r="H7189" t="s">
        <v>5747</v>
      </c>
      <c r="I7189" t="s">
        <v>5748</v>
      </c>
      <c r="J7189">
        <v>473</v>
      </c>
      <c r="K7189">
        <v>24</v>
      </c>
      <c r="L7189">
        <v>5</v>
      </c>
      <c r="M7189" t="s">
        <v>5749</v>
      </c>
      <c r="N7189" t="s">
        <v>5750</v>
      </c>
      <c r="O7189" t="s">
        <v>5751</v>
      </c>
      <c r="P7189" t="s">
        <v>6283</v>
      </c>
      <c r="Q7189" t="s">
        <v>6396</v>
      </c>
      <c r="R7189">
        <v>84740</v>
      </c>
      <c r="S7189" t="s">
        <v>6525</v>
      </c>
      <c r="T7189" t="s">
        <v>6525</v>
      </c>
      <c r="U7189">
        <v>3.89</v>
      </c>
      <c r="V7189" t="s">
        <v>6172</v>
      </c>
      <c r="W7189" t="s">
        <v>5869</v>
      </c>
      <c r="X7189">
        <v>1</v>
      </c>
    </row>
    <row r="7190" spans="1:24" x14ac:dyDescent="0.25">
      <c r="A7190">
        <v>37601</v>
      </c>
      <c r="B7190" t="s">
        <v>5186</v>
      </c>
      <c r="C7190" t="s">
        <v>441</v>
      </c>
      <c r="D7190" t="s">
        <v>5850</v>
      </c>
      <c r="E7190" t="s">
        <v>6098</v>
      </c>
      <c r="F7190">
        <v>23</v>
      </c>
      <c r="G7190" t="s">
        <v>6246</v>
      </c>
      <c r="H7190" t="s">
        <v>5791</v>
      </c>
      <c r="I7190" t="s">
        <v>5792</v>
      </c>
      <c r="J7190">
        <v>750</v>
      </c>
      <c r="K7190">
        <v>6</v>
      </c>
      <c r="L7190">
        <v>40</v>
      </c>
      <c r="M7190" t="s">
        <v>5759</v>
      </c>
      <c r="N7190" t="s">
        <v>5852</v>
      </c>
      <c r="O7190" t="s">
        <v>5790</v>
      </c>
      <c r="P7190" t="s">
        <v>5762</v>
      </c>
      <c r="Q7190" t="s">
        <v>5853</v>
      </c>
      <c r="R7190">
        <v>43882</v>
      </c>
      <c r="S7190" t="s">
        <v>6472</v>
      </c>
      <c r="T7190" t="s">
        <v>5999</v>
      </c>
      <c r="U7190">
        <v>59.99</v>
      </c>
      <c r="V7190" t="s">
        <v>5755</v>
      </c>
      <c r="W7190" t="s">
        <v>5765</v>
      </c>
      <c r="X7190">
        <v>1</v>
      </c>
    </row>
    <row r="7191" spans="1:24" x14ac:dyDescent="0.25">
      <c r="A7191">
        <v>37888</v>
      </c>
      <c r="B7191" t="s">
        <v>5175</v>
      </c>
      <c r="C7191" t="s">
        <v>444</v>
      </c>
      <c r="D7191" t="s">
        <v>6185</v>
      </c>
      <c r="E7191" t="s">
        <v>6186</v>
      </c>
      <c r="F7191">
        <v>10</v>
      </c>
      <c r="G7191" t="s">
        <v>5767</v>
      </c>
      <c r="H7191" t="s">
        <v>5747</v>
      </c>
      <c r="I7191" t="s">
        <v>5748</v>
      </c>
      <c r="J7191">
        <v>473</v>
      </c>
      <c r="K7191">
        <v>24</v>
      </c>
      <c r="L7191">
        <v>5</v>
      </c>
      <c r="M7191" t="s">
        <v>5749</v>
      </c>
      <c r="N7191" t="s">
        <v>5750</v>
      </c>
      <c r="O7191" t="s">
        <v>5751</v>
      </c>
      <c r="P7191" t="s">
        <v>6283</v>
      </c>
      <c r="Q7191" t="s">
        <v>6187</v>
      </c>
      <c r="R7191">
        <v>91241</v>
      </c>
      <c r="S7191" t="s">
        <v>6530</v>
      </c>
      <c r="T7191" t="s">
        <v>6530</v>
      </c>
      <c r="U7191">
        <v>4.99</v>
      </c>
      <c r="V7191" t="s">
        <v>6172</v>
      </c>
      <c r="W7191" t="s">
        <v>5869</v>
      </c>
      <c r="X7191">
        <v>1</v>
      </c>
    </row>
    <row r="7192" spans="1:24" x14ac:dyDescent="0.25">
      <c r="A7192">
        <v>35919</v>
      </c>
      <c r="B7192" t="s">
        <v>4457</v>
      </c>
      <c r="C7192" t="s">
        <v>442</v>
      </c>
      <c r="D7192" t="s">
        <v>5886</v>
      </c>
      <c r="E7192" t="s">
        <v>5887</v>
      </c>
      <c r="F7192">
        <v>31</v>
      </c>
      <c r="G7192" t="s">
        <v>6295</v>
      </c>
      <c r="H7192" t="s">
        <v>5868</v>
      </c>
      <c r="I7192" t="s">
        <v>5748</v>
      </c>
      <c r="J7192">
        <v>750</v>
      </c>
      <c r="K7192">
        <v>12</v>
      </c>
      <c r="L7192">
        <v>14</v>
      </c>
      <c r="M7192" t="s">
        <v>5759</v>
      </c>
      <c r="N7192" t="s">
        <v>5781</v>
      </c>
      <c r="O7192" t="s">
        <v>5761</v>
      </c>
      <c r="P7192" t="s">
        <v>5889</v>
      </c>
      <c r="Q7192" t="s">
        <v>5986</v>
      </c>
      <c r="R7192">
        <v>79506</v>
      </c>
      <c r="S7192" t="s">
        <v>6416</v>
      </c>
      <c r="T7192" t="s">
        <v>6416</v>
      </c>
      <c r="U7192">
        <v>75.010000000000005</v>
      </c>
      <c r="V7192" t="s">
        <v>5755</v>
      </c>
      <c r="W7192" t="s">
        <v>5765</v>
      </c>
      <c r="X7192">
        <v>1</v>
      </c>
    </row>
    <row r="7193" spans="1:24" x14ac:dyDescent="0.25">
      <c r="A7193">
        <v>37268</v>
      </c>
      <c r="B7193" t="s">
        <v>4939</v>
      </c>
      <c r="C7193" t="s">
        <v>441</v>
      </c>
      <c r="D7193" t="s">
        <v>5798</v>
      </c>
      <c r="E7193" t="s">
        <v>5881</v>
      </c>
      <c r="F7193">
        <v>20</v>
      </c>
      <c r="G7193" t="s">
        <v>5746</v>
      </c>
      <c r="H7193" t="s">
        <v>5747</v>
      </c>
      <c r="I7193" t="s">
        <v>5748</v>
      </c>
      <c r="J7193">
        <v>750</v>
      </c>
      <c r="K7193">
        <v>12</v>
      </c>
      <c r="L7193">
        <v>38</v>
      </c>
      <c r="M7193" t="s">
        <v>5759</v>
      </c>
      <c r="N7193" t="s">
        <v>5882</v>
      </c>
      <c r="O7193" t="s">
        <v>5761</v>
      </c>
      <c r="P7193" t="s">
        <v>5752</v>
      </c>
      <c r="Q7193" t="s">
        <v>5883</v>
      </c>
      <c r="R7193">
        <v>43112</v>
      </c>
      <c r="S7193" t="s">
        <v>5884</v>
      </c>
      <c r="T7193" t="s">
        <v>5754</v>
      </c>
      <c r="U7193">
        <v>27.99</v>
      </c>
      <c r="V7193" t="s">
        <v>5755</v>
      </c>
      <c r="W7193" t="s">
        <v>5765</v>
      </c>
      <c r="X7193">
        <v>1</v>
      </c>
    </row>
    <row r="7194" spans="1:24" x14ac:dyDescent="0.25">
      <c r="A7194">
        <v>37293</v>
      </c>
      <c r="B7194" t="s">
        <v>4934</v>
      </c>
      <c r="C7194" t="s">
        <v>443</v>
      </c>
      <c r="D7194" t="s">
        <v>6201</v>
      </c>
      <c r="E7194" t="s">
        <v>5872</v>
      </c>
      <c r="F7194">
        <v>27</v>
      </c>
      <c r="G7194" t="s">
        <v>5837</v>
      </c>
      <c r="H7194" t="s">
        <v>5747</v>
      </c>
      <c r="I7194" t="s">
        <v>5748</v>
      </c>
      <c r="J7194">
        <v>568</v>
      </c>
      <c r="K7194">
        <v>24</v>
      </c>
      <c r="L7194">
        <v>6.4</v>
      </c>
      <c r="M7194" t="s">
        <v>5749</v>
      </c>
      <c r="N7194" t="s">
        <v>5750</v>
      </c>
      <c r="O7194" t="s">
        <v>5874</v>
      </c>
      <c r="P7194" t="s">
        <v>5875</v>
      </c>
      <c r="Q7194" t="s">
        <v>5876</v>
      </c>
      <c r="R7194">
        <v>93</v>
      </c>
      <c r="S7194" t="s">
        <v>6202</v>
      </c>
      <c r="T7194" t="s">
        <v>6203</v>
      </c>
      <c r="U7194">
        <v>2.58</v>
      </c>
      <c r="V7194" t="s">
        <v>6172</v>
      </c>
      <c r="W7194" t="s">
        <v>5869</v>
      </c>
      <c r="X7194">
        <v>1</v>
      </c>
    </row>
    <row r="7195" spans="1:24" x14ac:dyDescent="0.25">
      <c r="A7195">
        <v>37293</v>
      </c>
      <c r="B7195" t="s">
        <v>4934</v>
      </c>
      <c r="C7195" t="s">
        <v>443</v>
      </c>
      <c r="D7195" t="s">
        <v>6201</v>
      </c>
      <c r="E7195" t="s">
        <v>5872</v>
      </c>
      <c r="F7195">
        <v>27</v>
      </c>
      <c r="G7195" t="s">
        <v>5837</v>
      </c>
      <c r="H7195" t="s">
        <v>5747</v>
      </c>
      <c r="I7195" t="s">
        <v>5748</v>
      </c>
      <c r="J7195">
        <v>568</v>
      </c>
      <c r="K7195">
        <v>24</v>
      </c>
      <c r="L7195">
        <v>6.4</v>
      </c>
      <c r="M7195" t="s">
        <v>5749</v>
      </c>
      <c r="N7195" t="s">
        <v>5750</v>
      </c>
      <c r="O7195" t="s">
        <v>5874</v>
      </c>
      <c r="P7195" t="s">
        <v>5875</v>
      </c>
      <c r="Q7195" t="s">
        <v>5876</v>
      </c>
      <c r="R7195">
        <v>93</v>
      </c>
      <c r="S7195" t="s">
        <v>6202</v>
      </c>
      <c r="T7195" t="s">
        <v>6203</v>
      </c>
      <c r="U7195">
        <v>2.58</v>
      </c>
      <c r="V7195" t="s">
        <v>6172</v>
      </c>
      <c r="W7195" t="s">
        <v>5869</v>
      </c>
      <c r="X7195">
        <v>1</v>
      </c>
    </row>
    <row r="7196" spans="1:24" x14ac:dyDescent="0.25">
      <c r="A7196">
        <v>37082</v>
      </c>
      <c r="B7196" t="s">
        <v>5170</v>
      </c>
      <c r="C7196" t="s">
        <v>442</v>
      </c>
      <c r="D7196" t="s">
        <v>6021</v>
      </c>
      <c r="E7196" t="s">
        <v>498</v>
      </c>
      <c r="F7196">
        <v>22</v>
      </c>
      <c r="G7196" t="s">
        <v>5816</v>
      </c>
      <c r="H7196" t="s">
        <v>5747</v>
      </c>
      <c r="I7196" t="s">
        <v>5748</v>
      </c>
      <c r="J7196">
        <v>375</v>
      </c>
      <c r="K7196">
        <v>6</v>
      </c>
      <c r="L7196">
        <v>7</v>
      </c>
      <c r="M7196" t="s">
        <v>5749</v>
      </c>
      <c r="N7196" t="s">
        <v>5750</v>
      </c>
      <c r="O7196" t="s">
        <v>5790</v>
      </c>
      <c r="P7196" t="s">
        <v>5930</v>
      </c>
      <c r="Q7196" t="s">
        <v>5963</v>
      </c>
      <c r="R7196">
        <v>43677</v>
      </c>
      <c r="S7196" t="s">
        <v>6299</v>
      </c>
      <c r="T7196" t="s">
        <v>6300</v>
      </c>
      <c r="U7196">
        <v>11.5</v>
      </c>
      <c r="V7196" t="s">
        <v>5755</v>
      </c>
      <c r="W7196" t="s">
        <v>5869</v>
      </c>
      <c r="X7196">
        <v>1</v>
      </c>
    </row>
    <row r="7197" spans="1:24" x14ac:dyDescent="0.25">
      <c r="A7197">
        <v>37900</v>
      </c>
      <c r="B7197" t="s">
        <v>5275</v>
      </c>
      <c r="C7197" t="s">
        <v>443</v>
      </c>
      <c r="D7197" t="s">
        <v>6177</v>
      </c>
      <c r="E7197" t="s">
        <v>6205</v>
      </c>
      <c r="F7197">
        <v>10</v>
      </c>
      <c r="G7197" t="s">
        <v>5767</v>
      </c>
      <c r="H7197" t="s">
        <v>5747</v>
      </c>
      <c r="I7197" t="s">
        <v>5748</v>
      </c>
      <c r="J7197">
        <v>2130</v>
      </c>
      <c r="K7197">
        <v>4</v>
      </c>
      <c r="L7197">
        <v>4</v>
      </c>
      <c r="M7197" t="s">
        <v>5749</v>
      </c>
      <c r="N7197" t="s">
        <v>5750</v>
      </c>
      <c r="O7197" t="s">
        <v>5874</v>
      </c>
      <c r="P7197" t="s">
        <v>5875</v>
      </c>
      <c r="Q7197" t="s">
        <v>6206</v>
      </c>
      <c r="R7197">
        <v>42090</v>
      </c>
      <c r="S7197" t="s">
        <v>6180</v>
      </c>
      <c r="T7197" t="s">
        <v>6180</v>
      </c>
      <c r="U7197">
        <v>15.99</v>
      </c>
      <c r="V7197" t="s">
        <v>6172</v>
      </c>
      <c r="W7197" t="s">
        <v>5869</v>
      </c>
      <c r="X7197">
        <v>6</v>
      </c>
    </row>
    <row r="7198" spans="1:24" x14ac:dyDescent="0.25">
      <c r="A7198">
        <v>37900</v>
      </c>
      <c r="B7198" t="s">
        <v>5275</v>
      </c>
      <c r="C7198" t="s">
        <v>443</v>
      </c>
      <c r="D7198" t="s">
        <v>6177</v>
      </c>
      <c r="E7198" t="s">
        <v>6205</v>
      </c>
      <c r="F7198">
        <v>10</v>
      </c>
      <c r="G7198" t="s">
        <v>5767</v>
      </c>
      <c r="H7198" t="s">
        <v>5747</v>
      </c>
      <c r="I7198" t="s">
        <v>5748</v>
      </c>
      <c r="J7198">
        <v>2130</v>
      </c>
      <c r="K7198">
        <v>4</v>
      </c>
      <c r="L7198">
        <v>4</v>
      </c>
      <c r="M7198" t="s">
        <v>5749</v>
      </c>
      <c r="N7198" t="s">
        <v>5750</v>
      </c>
      <c r="O7198" t="s">
        <v>5874</v>
      </c>
      <c r="P7198" t="s">
        <v>5875</v>
      </c>
      <c r="Q7198" t="s">
        <v>6206</v>
      </c>
      <c r="R7198">
        <v>42090</v>
      </c>
      <c r="S7198" t="s">
        <v>6180</v>
      </c>
      <c r="T7198" t="s">
        <v>6180</v>
      </c>
      <c r="U7198">
        <v>15.99</v>
      </c>
      <c r="V7198" t="s">
        <v>6172</v>
      </c>
      <c r="W7198" t="s">
        <v>5869</v>
      </c>
      <c r="X7198">
        <v>6</v>
      </c>
    </row>
    <row r="7199" spans="1:24" x14ac:dyDescent="0.25">
      <c r="A7199">
        <v>37343</v>
      </c>
      <c r="B7199" t="s">
        <v>4923</v>
      </c>
      <c r="C7199" t="s">
        <v>442</v>
      </c>
      <c r="D7199" t="s">
        <v>5920</v>
      </c>
      <c r="E7199" t="s">
        <v>5921</v>
      </c>
      <c r="F7199">
        <v>11</v>
      </c>
      <c r="G7199" t="s">
        <v>5862</v>
      </c>
      <c r="H7199" t="s">
        <v>5747</v>
      </c>
      <c r="I7199" t="s">
        <v>5748</v>
      </c>
      <c r="J7199">
        <v>750</v>
      </c>
      <c r="K7199">
        <v>12</v>
      </c>
      <c r="L7199">
        <v>12.5</v>
      </c>
      <c r="M7199" t="s">
        <v>5759</v>
      </c>
      <c r="N7199" t="s">
        <v>6085</v>
      </c>
      <c r="O7199" t="s">
        <v>5761</v>
      </c>
      <c r="P7199" t="s">
        <v>6002</v>
      </c>
      <c r="Q7199" t="s">
        <v>6086</v>
      </c>
      <c r="R7199">
        <v>45084</v>
      </c>
      <c r="S7199" t="s">
        <v>6183</v>
      </c>
      <c r="T7199" t="s">
        <v>5999</v>
      </c>
      <c r="U7199">
        <v>12.95</v>
      </c>
      <c r="V7199" t="s">
        <v>5755</v>
      </c>
      <c r="W7199" t="s">
        <v>5765</v>
      </c>
      <c r="X7199">
        <v>1</v>
      </c>
    </row>
    <row r="7200" spans="1:24" x14ac:dyDescent="0.25">
      <c r="A7200">
        <v>37086</v>
      </c>
      <c r="B7200" t="s">
        <v>2103</v>
      </c>
      <c r="C7200" t="s">
        <v>442</v>
      </c>
      <c r="D7200" t="s">
        <v>5920</v>
      </c>
      <c r="E7200" t="s">
        <v>5887</v>
      </c>
      <c r="F7200">
        <v>20</v>
      </c>
      <c r="G7200" t="s">
        <v>5746</v>
      </c>
      <c r="H7200" t="s">
        <v>5868</v>
      </c>
      <c r="I7200" t="s">
        <v>5748</v>
      </c>
      <c r="J7200">
        <v>3000</v>
      </c>
      <c r="K7200">
        <v>4</v>
      </c>
      <c r="L7200">
        <v>12.5</v>
      </c>
      <c r="M7200" t="s">
        <v>5759</v>
      </c>
      <c r="N7200" t="s">
        <v>5835</v>
      </c>
      <c r="O7200" t="s">
        <v>5761</v>
      </c>
      <c r="P7200" t="s">
        <v>5922</v>
      </c>
      <c r="Q7200" t="s">
        <v>5979</v>
      </c>
      <c r="R7200">
        <v>69810</v>
      </c>
      <c r="S7200" t="s">
        <v>6114</v>
      </c>
      <c r="T7200" t="s">
        <v>6026</v>
      </c>
      <c r="U7200">
        <v>35.99</v>
      </c>
      <c r="V7200" t="s">
        <v>5960</v>
      </c>
      <c r="W7200" t="s">
        <v>5765</v>
      </c>
      <c r="X7200">
        <v>1</v>
      </c>
    </row>
    <row r="7201" spans="1:24" x14ac:dyDescent="0.25">
      <c r="A7201">
        <v>37564</v>
      </c>
      <c r="B7201" t="s">
        <v>5172</v>
      </c>
      <c r="C7201" t="s">
        <v>444</v>
      </c>
      <c r="D7201" t="s">
        <v>6161</v>
      </c>
      <c r="E7201" t="s">
        <v>6186</v>
      </c>
      <c r="F7201">
        <v>23</v>
      </c>
      <c r="G7201" t="s">
        <v>6246</v>
      </c>
      <c r="H7201" t="s">
        <v>5791</v>
      </c>
      <c r="I7201" t="s">
        <v>5792</v>
      </c>
      <c r="J7201">
        <v>296</v>
      </c>
      <c r="K7201">
        <v>24</v>
      </c>
      <c r="L7201">
        <v>5</v>
      </c>
      <c r="M7201" t="s">
        <v>5749</v>
      </c>
      <c r="N7201" t="s">
        <v>5750</v>
      </c>
      <c r="O7201" t="s">
        <v>5751</v>
      </c>
      <c r="P7201" t="s">
        <v>6283</v>
      </c>
      <c r="Q7201" t="s">
        <v>6187</v>
      </c>
      <c r="R7201">
        <v>84098</v>
      </c>
      <c r="S7201" t="s">
        <v>6155</v>
      </c>
      <c r="T7201" t="s">
        <v>6156</v>
      </c>
      <c r="U7201">
        <v>3.59</v>
      </c>
      <c r="V7201" t="s">
        <v>6386</v>
      </c>
      <c r="W7201" t="s">
        <v>5756</v>
      </c>
      <c r="X7201">
        <v>1</v>
      </c>
    </row>
    <row r="7202" spans="1:24" x14ac:dyDescent="0.25">
      <c r="A7202">
        <v>36861</v>
      </c>
      <c r="B7202" t="s">
        <v>4849</v>
      </c>
      <c r="C7202" t="s">
        <v>442</v>
      </c>
      <c r="D7202" t="s">
        <v>5886</v>
      </c>
      <c r="E7202" t="s">
        <v>5966</v>
      </c>
      <c r="F7202">
        <v>20</v>
      </c>
      <c r="G7202" t="s">
        <v>5746</v>
      </c>
      <c r="H7202" t="s">
        <v>5868</v>
      </c>
      <c r="I7202" t="s">
        <v>5748</v>
      </c>
      <c r="J7202">
        <v>750</v>
      </c>
      <c r="K7202">
        <v>12</v>
      </c>
      <c r="L7202">
        <v>14</v>
      </c>
      <c r="M7202" t="s">
        <v>5759</v>
      </c>
      <c r="N7202" t="s">
        <v>5976</v>
      </c>
      <c r="O7202" t="s">
        <v>5761</v>
      </c>
      <c r="P7202" t="s">
        <v>5988</v>
      </c>
      <c r="Q7202" t="s">
        <v>5977</v>
      </c>
      <c r="R7202">
        <v>75918</v>
      </c>
      <c r="S7202" t="s">
        <v>5999</v>
      </c>
      <c r="T7202" t="s">
        <v>5999</v>
      </c>
      <c r="U7202">
        <v>17.989999999999998</v>
      </c>
      <c r="V7202" t="s">
        <v>5755</v>
      </c>
      <c r="W7202" t="s">
        <v>5756</v>
      </c>
      <c r="X7202">
        <v>1</v>
      </c>
    </row>
    <row r="7203" spans="1:24" x14ac:dyDescent="0.25">
      <c r="A7203">
        <v>36935</v>
      </c>
      <c r="B7203" t="s">
        <v>4967</v>
      </c>
      <c r="C7203" t="s">
        <v>443</v>
      </c>
      <c r="D7203" t="s">
        <v>5871</v>
      </c>
      <c r="E7203" t="s">
        <v>6342</v>
      </c>
      <c r="F7203">
        <v>27</v>
      </c>
      <c r="G7203" t="s">
        <v>5837</v>
      </c>
      <c r="H7203" t="s">
        <v>5747</v>
      </c>
      <c r="I7203" t="s">
        <v>5748</v>
      </c>
      <c r="J7203">
        <v>473</v>
      </c>
      <c r="K7203">
        <v>24</v>
      </c>
      <c r="L7203">
        <v>5</v>
      </c>
      <c r="M7203" t="s">
        <v>5749</v>
      </c>
      <c r="N7203" t="s">
        <v>5750</v>
      </c>
      <c r="O7203" t="s">
        <v>5874</v>
      </c>
      <c r="P7203" t="s">
        <v>5875</v>
      </c>
      <c r="Q7203" t="s">
        <v>5876</v>
      </c>
      <c r="R7203">
        <v>86613</v>
      </c>
      <c r="S7203" t="s">
        <v>6449</v>
      </c>
      <c r="T7203" t="s">
        <v>6449</v>
      </c>
      <c r="U7203">
        <v>3.57</v>
      </c>
      <c r="V7203" t="s">
        <v>6172</v>
      </c>
      <c r="W7203" t="s">
        <v>5869</v>
      </c>
      <c r="X7203">
        <v>1</v>
      </c>
    </row>
    <row r="7204" spans="1:24" x14ac:dyDescent="0.25">
      <c r="A7204">
        <v>36935</v>
      </c>
      <c r="B7204" t="s">
        <v>4967</v>
      </c>
      <c r="C7204" t="s">
        <v>443</v>
      </c>
      <c r="D7204" t="s">
        <v>5871</v>
      </c>
      <c r="E7204" t="s">
        <v>6342</v>
      </c>
      <c r="F7204">
        <v>27</v>
      </c>
      <c r="G7204" t="s">
        <v>5837</v>
      </c>
      <c r="H7204" t="s">
        <v>5747</v>
      </c>
      <c r="I7204" t="s">
        <v>5748</v>
      </c>
      <c r="J7204">
        <v>473</v>
      </c>
      <c r="K7204">
        <v>24</v>
      </c>
      <c r="L7204">
        <v>5</v>
      </c>
      <c r="M7204" t="s">
        <v>5749</v>
      </c>
      <c r="N7204" t="s">
        <v>5750</v>
      </c>
      <c r="O7204" t="s">
        <v>5874</v>
      </c>
      <c r="P7204" t="s">
        <v>5875</v>
      </c>
      <c r="Q7204" t="s">
        <v>5876</v>
      </c>
      <c r="R7204">
        <v>86613</v>
      </c>
      <c r="S7204" t="s">
        <v>6449</v>
      </c>
      <c r="T7204" t="s">
        <v>6449</v>
      </c>
      <c r="U7204">
        <v>3.57</v>
      </c>
      <c r="V7204" t="s">
        <v>6172</v>
      </c>
      <c r="W7204" t="s">
        <v>5869</v>
      </c>
      <c r="X7204">
        <v>1</v>
      </c>
    </row>
    <row r="7205" spans="1:24" x14ac:dyDescent="0.25">
      <c r="A7205">
        <v>36936</v>
      </c>
      <c r="B7205" t="s">
        <v>4966</v>
      </c>
      <c r="C7205" t="s">
        <v>443</v>
      </c>
      <c r="D7205" t="s">
        <v>5871</v>
      </c>
      <c r="E7205" t="s">
        <v>6192</v>
      </c>
      <c r="F7205">
        <v>27</v>
      </c>
      <c r="G7205" t="s">
        <v>5837</v>
      </c>
      <c r="H7205" t="s">
        <v>5747</v>
      </c>
      <c r="I7205" t="s">
        <v>5748</v>
      </c>
      <c r="J7205">
        <v>473</v>
      </c>
      <c r="K7205">
        <v>24</v>
      </c>
      <c r="L7205">
        <v>5</v>
      </c>
      <c r="M7205" t="s">
        <v>5749</v>
      </c>
      <c r="N7205" t="s">
        <v>5750</v>
      </c>
      <c r="O7205" t="s">
        <v>5874</v>
      </c>
      <c r="P7205" t="s">
        <v>5875</v>
      </c>
      <c r="Q7205" t="s">
        <v>5876</v>
      </c>
      <c r="R7205">
        <v>86613</v>
      </c>
      <c r="S7205" t="s">
        <v>6449</v>
      </c>
      <c r="T7205" t="s">
        <v>6449</v>
      </c>
      <c r="U7205">
        <v>3.57</v>
      </c>
      <c r="V7205" t="s">
        <v>6172</v>
      </c>
      <c r="W7205" t="s">
        <v>5869</v>
      </c>
      <c r="X7205">
        <v>1</v>
      </c>
    </row>
    <row r="7206" spans="1:24" x14ac:dyDescent="0.25">
      <c r="A7206">
        <v>36936</v>
      </c>
      <c r="B7206" t="s">
        <v>4966</v>
      </c>
      <c r="C7206" t="s">
        <v>443</v>
      </c>
      <c r="D7206" t="s">
        <v>5871</v>
      </c>
      <c r="E7206" t="s">
        <v>6192</v>
      </c>
      <c r="F7206">
        <v>27</v>
      </c>
      <c r="G7206" t="s">
        <v>5837</v>
      </c>
      <c r="H7206" t="s">
        <v>5747</v>
      </c>
      <c r="I7206" t="s">
        <v>5748</v>
      </c>
      <c r="J7206">
        <v>473</v>
      </c>
      <c r="K7206">
        <v>24</v>
      </c>
      <c r="L7206">
        <v>5</v>
      </c>
      <c r="M7206" t="s">
        <v>5749</v>
      </c>
      <c r="N7206" t="s">
        <v>5750</v>
      </c>
      <c r="O7206" t="s">
        <v>5874</v>
      </c>
      <c r="P7206" t="s">
        <v>5875</v>
      </c>
      <c r="Q7206" t="s">
        <v>5876</v>
      </c>
      <c r="R7206">
        <v>86613</v>
      </c>
      <c r="S7206" t="s">
        <v>6449</v>
      </c>
      <c r="T7206" t="s">
        <v>6449</v>
      </c>
      <c r="U7206">
        <v>3.57</v>
      </c>
      <c r="V7206" t="s">
        <v>6172</v>
      </c>
      <c r="W7206" t="s">
        <v>5869</v>
      </c>
      <c r="X7206">
        <v>1</v>
      </c>
    </row>
    <row r="7207" spans="1:24" x14ac:dyDescent="0.25">
      <c r="A7207">
        <v>35625</v>
      </c>
      <c r="B7207" t="s">
        <v>4655</v>
      </c>
      <c r="C7207" t="s">
        <v>443</v>
      </c>
      <c r="D7207" t="s">
        <v>6580</v>
      </c>
      <c r="E7207" t="s">
        <v>5872</v>
      </c>
      <c r="F7207">
        <v>27</v>
      </c>
      <c r="G7207" t="s">
        <v>5837</v>
      </c>
      <c r="H7207" t="s">
        <v>5747</v>
      </c>
      <c r="I7207" t="s">
        <v>5748</v>
      </c>
      <c r="J7207">
        <v>473</v>
      </c>
      <c r="K7207">
        <v>24</v>
      </c>
      <c r="L7207">
        <v>5.6</v>
      </c>
      <c r="M7207" t="s">
        <v>5749</v>
      </c>
      <c r="N7207" t="s">
        <v>5750</v>
      </c>
      <c r="O7207" t="s">
        <v>5874</v>
      </c>
      <c r="P7207" t="s">
        <v>5875</v>
      </c>
      <c r="Q7207" t="s">
        <v>5876</v>
      </c>
      <c r="R7207">
        <v>90001</v>
      </c>
      <c r="S7207" t="s">
        <v>6615</v>
      </c>
      <c r="T7207" t="s">
        <v>6615</v>
      </c>
      <c r="U7207">
        <v>4.4000000000000004</v>
      </c>
      <c r="V7207" t="s">
        <v>6172</v>
      </c>
      <c r="W7207" t="s">
        <v>5869</v>
      </c>
      <c r="X7207">
        <v>1</v>
      </c>
    </row>
    <row r="7208" spans="1:24" x14ac:dyDescent="0.25">
      <c r="A7208">
        <v>35625</v>
      </c>
      <c r="B7208" t="s">
        <v>4655</v>
      </c>
      <c r="C7208" t="s">
        <v>443</v>
      </c>
      <c r="D7208" t="s">
        <v>6580</v>
      </c>
      <c r="E7208" t="s">
        <v>5872</v>
      </c>
      <c r="F7208">
        <v>27</v>
      </c>
      <c r="G7208" t="s">
        <v>5837</v>
      </c>
      <c r="H7208" t="s">
        <v>5747</v>
      </c>
      <c r="I7208" t="s">
        <v>5748</v>
      </c>
      <c r="J7208">
        <v>473</v>
      </c>
      <c r="K7208">
        <v>24</v>
      </c>
      <c r="L7208">
        <v>5.6</v>
      </c>
      <c r="M7208" t="s">
        <v>5749</v>
      </c>
      <c r="N7208" t="s">
        <v>5750</v>
      </c>
      <c r="O7208" t="s">
        <v>5874</v>
      </c>
      <c r="P7208" t="s">
        <v>5875</v>
      </c>
      <c r="Q7208" t="s">
        <v>5876</v>
      </c>
      <c r="R7208">
        <v>90001</v>
      </c>
      <c r="S7208" t="s">
        <v>6615</v>
      </c>
      <c r="T7208" t="s">
        <v>6615</v>
      </c>
      <c r="U7208">
        <v>4.4000000000000004</v>
      </c>
      <c r="V7208" t="s">
        <v>6172</v>
      </c>
      <c r="W7208" t="s">
        <v>5869</v>
      </c>
      <c r="X7208">
        <v>1</v>
      </c>
    </row>
    <row r="7209" spans="1:24" x14ac:dyDescent="0.25">
      <c r="A7209">
        <v>35626</v>
      </c>
      <c r="B7209" t="s">
        <v>4413</v>
      </c>
      <c r="C7209" t="s">
        <v>443</v>
      </c>
      <c r="D7209" t="s">
        <v>6580</v>
      </c>
      <c r="E7209" t="s">
        <v>5872</v>
      </c>
      <c r="F7209">
        <v>27</v>
      </c>
      <c r="G7209" t="s">
        <v>5837</v>
      </c>
      <c r="H7209" t="s">
        <v>5747</v>
      </c>
      <c r="I7209" t="s">
        <v>5748</v>
      </c>
      <c r="J7209">
        <v>473</v>
      </c>
      <c r="K7209">
        <v>24</v>
      </c>
      <c r="L7209">
        <v>5.8</v>
      </c>
      <c r="M7209" t="s">
        <v>5749</v>
      </c>
      <c r="N7209" t="s">
        <v>5750</v>
      </c>
      <c r="O7209" t="s">
        <v>5874</v>
      </c>
      <c r="P7209" t="s">
        <v>5875</v>
      </c>
      <c r="Q7209" t="s">
        <v>5876</v>
      </c>
      <c r="R7209">
        <v>90001</v>
      </c>
      <c r="S7209" t="s">
        <v>6615</v>
      </c>
      <c r="T7209" t="s">
        <v>6615</v>
      </c>
      <c r="U7209">
        <v>4.3</v>
      </c>
      <c r="V7209" t="s">
        <v>6172</v>
      </c>
      <c r="W7209" t="s">
        <v>5869</v>
      </c>
      <c r="X7209">
        <v>1</v>
      </c>
    </row>
    <row r="7210" spans="1:24" x14ac:dyDescent="0.25">
      <c r="A7210">
        <v>35626</v>
      </c>
      <c r="B7210" t="s">
        <v>4413</v>
      </c>
      <c r="C7210" t="s">
        <v>443</v>
      </c>
      <c r="D7210" t="s">
        <v>6580</v>
      </c>
      <c r="E7210" t="s">
        <v>5872</v>
      </c>
      <c r="F7210">
        <v>27</v>
      </c>
      <c r="G7210" t="s">
        <v>5837</v>
      </c>
      <c r="H7210" t="s">
        <v>5747</v>
      </c>
      <c r="I7210" t="s">
        <v>5748</v>
      </c>
      <c r="J7210">
        <v>473</v>
      </c>
      <c r="K7210">
        <v>24</v>
      </c>
      <c r="L7210">
        <v>5.8</v>
      </c>
      <c r="M7210" t="s">
        <v>5749</v>
      </c>
      <c r="N7210" t="s">
        <v>5750</v>
      </c>
      <c r="O7210" t="s">
        <v>5874</v>
      </c>
      <c r="P7210" t="s">
        <v>5875</v>
      </c>
      <c r="Q7210" t="s">
        <v>5876</v>
      </c>
      <c r="R7210">
        <v>90001</v>
      </c>
      <c r="S7210" t="s">
        <v>6615</v>
      </c>
      <c r="T7210" t="s">
        <v>6615</v>
      </c>
      <c r="U7210">
        <v>4.3</v>
      </c>
      <c r="V7210" t="s">
        <v>6172</v>
      </c>
      <c r="W7210" t="s">
        <v>5869</v>
      </c>
      <c r="X7210">
        <v>1</v>
      </c>
    </row>
    <row r="7211" spans="1:24" x14ac:dyDescent="0.25">
      <c r="A7211">
        <v>37473</v>
      </c>
      <c r="B7211" t="s">
        <v>5272</v>
      </c>
      <c r="C7211" t="s">
        <v>443</v>
      </c>
      <c r="D7211" t="s">
        <v>6528</v>
      </c>
      <c r="E7211" t="s">
        <v>5872</v>
      </c>
      <c r="F7211">
        <v>21</v>
      </c>
      <c r="G7211" t="s">
        <v>6127</v>
      </c>
      <c r="H7211" t="s">
        <v>5747</v>
      </c>
      <c r="I7211" t="s">
        <v>5748</v>
      </c>
      <c r="J7211">
        <v>473</v>
      </c>
      <c r="K7211">
        <v>24</v>
      </c>
      <c r="L7211">
        <v>6</v>
      </c>
      <c r="M7211" t="s">
        <v>5749</v>
      </c>
      <c r="N7211" t="s">
        <v>5750</v>
      </c>
      <c r="O7211" t="s">
        <v>5874</v>
      </c>
      <c r="P7211" t="s">
        <v>5875</v>
      </c>
      <c r="Q7211" t="s">
        <v>5876</v>
      </c>
      <c r="R7211">
        <v>97</v>
      </c>
      <c r="S7211" t="s">
        <v>6529</v>
      </c>
      <c r="T7211" t="s">
        <v>6529</v>
      </c>
      <c r="U7211">
        <v>5.5</v>
      </c>
      <c r="V7211" t="s">
        <v>6172</v>
      </c>
      <c r="W7211" t="s">
        <v>5869</v>
      </c>
      <c r="X7211">
        <v>1</v>
      </c>
    </row>
    <row r="7212" spans="1:24" x14ac:dyDescent="0.25">
      <c r="A7212">
        <v>37473</v>
      </c>
      <c r="B7212" t="s">
        <v>5272</v>
      </c>
      <c r="C7212" t="s">
        <v>443</v>
      </c>
      <c r="D7212" t="s">
        <v>6528</v>
      </c>
      <c r="E7212" t="s">
        <v>5872</v>
      </c>
      <c r="F7212">
        <v>21</v>
      </c>
      <c r="G7212" t="s">
        <v>6127</v>
      </c>
      <c r="H7212" t="s">
        <v>5747</v>
      </c>
      <c r="I7212" t="s">
        <v>5748</v>
      </c>
      <c r="J7212">
        <v>473</v>
      </c>
      <c r="K7212">
        <v>24</v>
      </c>
      <c r="L7212">
        <v>6</v>
      </c>
      <c r="M7212" t="s">
        <v>5749</v>
      </c>
      <c r="N7212" t="s">
        <v>5750</v>
      </c>
      <c r="O7212" t="s">
        <v>5874</v>
      </c>
      <c r="P7212" t="s">
        <v>5875</v>
      </c>
      <c r="Q7212" t="s">
        <v>5876</v>
      </c>
      <c r="R7212">
        <v>97</v>
      </c>
      <c r="S7212" t="s">
        <v>6529</v>
      </c>
      <c r="T7212" t="s">
        <v>6529</v>
      </c>
      <c r="U7212">
        <v>5.5</v>
      </c>
      <c r="V7212" t="s">
        <v>6172</v>
      </c>
      <c r="W7212" t="s">
        <v>5869</v>
      </c>
      <c r="X7212">
        <v>1</v>
      </c>
    </row>
    <row r="7213" spans="1:24" x14ac:dyDescent="0.25">
      <c r="A7213">
        <v>37477</v>
      </c>
      <c r="B7213" t="s">
        <v>5273</v>
      </c>
      <c r="C7213" t="s">
        <v>443</v>
      </c>
      <c r="D7213" t="s">
        <v>6528</v>
      </c>
      <c r="E7213" t="s">
        <v>5872</v>
      </c>
      <c r="F7213">
        <v>27</v>
      </c>
      <c r="G7213" t="s">
        <v>5837</v>
      </c>
      <c r="H7213" t="s">
        <v>5868</v>
      </c>
      <c r="I7213" t="s">
        <v>5748</v>
      </c>
      <c r="J7213">
        <v>473</v>
      </c>
      <c r="K7213">
        <v>24</v>
      </c>
      <c r="L7213">
        <v>5.8</v>
      </c>
      <c r="M7213" t="s">
        <v>5749</v>
      </c>
      <c r="N7213" t="s">
        <v>5750</v>
      </c>
      <c r="O7213" t="s">
        <v>5874</v>
      </c>
      <c r="P7213" t="s">
        <v>5875</v>
      </c>
      <c r="Q7213" t="s">
        <v>5876</v>
      </c>
      <c r="R7213">
        <v>97</v>
      </c>
      <c r="S7213" t="s">
        <v>6529</v>
      </c>
      <c r="T7213" t="s">
        <v>6529</v>
      </c>
      <c r="U7213">
        <v>5.5</v>
      </c>
      <c r="V7213" t="s">
        <v>6172</v>
      </c>
      <c r="W7213" t="s">
        <v>5869</v>
      </c>
      <c r="X7213">
        <v>1</v>
      </c>
    </row>
    <row r="7214" spans="1:24" x14ac:dyDescent="0.25">
      <c r="A7214">
        <v>37477</v>
      </c>
      <c r="B7214" t="s">
        <v>5273</v>
      </c>
      <c r="C7214" t="s">
        <v>443</v>
      </c>
      <c r="D7214" t="s">
        <v>6528</v>
      </c>
      <c r="E7214" t="s">
        <v>5872</v>
      </c>
      <c r="F7214">
        <v>27</v>
      </c>
      <c r="G7214" t="s">
        <v>5837</v>
      </c>
      <c r="H7214" t="s">
        <v>5868</v>
      </c>
      <c r="I7214" t="s">
        <v>5748</v>
      </c>
      <c r="J7214">
        <v>473</v>
      </c>
      <c r="K7214">
        <v>24</v>
      </c>
      <c r="L7214">
        <v>5.8</v>
      </c>
      <c r="M7214" t="s">
        <v>5749</v>
      </c>
      <c r="N7214" t="s">
        <v>5750</v>
      </c>
      <c r="O7214" t="s">
        <v>5874</v>
      </c>
      <c r="P7214" t="s">
        <v>5875</v>
      </c>
      <c r="Q7214" t="s">
        <v>5876</v>
      </c>
      <c r="R7214">
        <v>97</v>
      </c>
      <c r="S7214" t="s">
        <v>6529</v>
      </c>
      <c r="T7214" t="s">
        <v>6529</v>
      </c>
      <c r="U7214">
        <v>5.5</v>
      </c>
      <c r="V7214" t="s">
        <v>6172</v>
      </c>
      <c r="W7214" t="s">
        <v>5869</v>
      </c>
      <c r="X7214">
        <v>1</v>
      </c>
    </row>
    <row r="7215" spans="1:24" x14ac:dyDescent="0.25">
      <c r="A7215">
        <v>37085</v>
      </c>
      <c r="B7215" t="s">
        <v>4838</v>
      </c>
      <c r="C7215" t="s">
        <v>443</v>
      </c>
      <c r="D7215" t="s">
        <v>6654</v>
      </c>
      <c r="E7215" t="s">
        <v>6192</v>
      </c>
      <c r="F7215">
        <v>27</v>
      </c>
      <c r="G7215" t="s">
        <v>5837</v>
      </c>
      <c r="H7215" t="s">
        <v>5747</v>
      </c>
      <c r="I7215" t="s">
        <v>5748</v>
      </c>
      <c r="J7215">
        <v>473</v>
      </c>
      <c r="K7215">
        <v>24</v>
      </c>
      <c r="L7215">
        <v>5</v>
      </c>
      <c r="M7215" t="s">
        <v>5749</v>
      </c>
      <c r="N7215" t="s">
        <v>5750</v>
      </c>
      <c r="O7215" t="s">
        <v>5874</v>
      </c>
      <c r="P7215" t="s">
        <v>5875</v>
      </c>
      <c r="Q7215" t="s">
        <v>5876</v>
      </c>
      <c r="R7215">
        <v>90002</v>
      </c>
      <c r="S7215" t="s">
        <v>6655</v>
      </c>
      <c r="T7215" t="s">
        <v>6656</v>
      </c>
      <c r="U7215">
        <v>4.75</v>
      </c>
      <c r="V7215" t="s">
        <v>6172</v>
      </c>
      <c r="W7215" t="s">
        <v>5869</v>
      </c>
      <c r="X7215">
        <v>1</v>
      </c>
    </row>
    <row r="7216" spans="1:24" x14ac:dyDescent="0.25">
      <c r="A7216">
        <v>37085</v>
      </c>
      <c r="B7216" t="s">
        <v>4838</v>
      </c>
      <c r="C7216" t="s">
        <v>443</v>
      </c>
      <c r="D7216" t="s">
        <v>6654</v>
      </c>
      <c r="E7216" t="s">
        <v>6192</v>
      </c>
      <c r="F7216">
        <v>27</v>
      </c>
      <c r="G7216" t="s">
        <v>5837</v>
      </c>
      <c r="H7216" t="s">
        <v>5747</v>
      </c>
      <c r="I7216" t="s">
        <v>5748</v>
      </c>
      <c r="J7216">
        <v>473</v>
      </c>
      <c r="K7216">
        <v>24</v>
      </c>
      <c r="L7216">
        <v>5</v>
      </c>
      <c r="M7216" t="s">
        <v>5749</v>
      </c>
      <c r="N7216" t="s">
        <v>5750</v>
      </c>
      <c r="O7216" t="s">
        <v>5874</v>
      </c>
      <c r="P7216" t="s">
        <v>5875</v>
      </c>
      <c r="Q7216" t="s">
        <v>5876</v>
      </c>
      <c r="R7216">
        <v>90002</v>
      </c>
      <c r="S7216" t="s">
        <v>6655</v>
      </c>
      <c r="T7216" t="s">
        <v>6656</v>
      </c>
      <c r="U7216">
        <v>4.75</v>
      </c>
      <c r="V7216" t="s">
        <v>6172</v>
      </c>
      <c r="W7216" t="s">
        <v>5869</v>
      </c>
      <c r="X7216">
        <v>1</v>
      </c>
    </row>
    <row r="7217" spans="1:24" x14ac:dyDescent="0.25">
      <c r="A7217">
        <v>35629</v>
      </c>
      <c r="B7217" t="s">
        <v>4383</v>
      </c>
      <c r="C7217" t="s">
        <v>443</v>
      </c>
      <c r="D7217" t="s">
        <v>6201</v>
      </c>
      <c r="E7217" t="s">
        <v>6342</v>
      </c>
      <c r="F7217">
        <v>27</v>
      </c>
      <c r="G7217" t="s">
        <v>5837</v>
      </c>
      <c r="H7217" t="s">
        <v>5747</v>
      </c>
      <c r="I7217" t="s">
        <v>5748</v>
      </c>
      <c r="J7217">
        <v>2000</v>
      </c>
      <c r="K7217">
        <v>8</v>
      </c>
      <c r="L7217">
        <v>6.2</v>
      </c>
      <c r="M7217" t="s">
        <v>5749</v>
      </c>
      <c r="N7217" t="s">
        <v>5750</v>
      </c>
      <c r="O7217" t="s">
        <v>5874</v>
      </c>
      <c r="P7217" t="s">
        <v>5875</v>
      </c>
      <c r="Q7217" t="s">
        <v>5876</v>
      </c>
      <c r="R7217">
        <v>93</v>
      </c>
      <c r="S7217" t="s">
        <v>6202</v>
      </c>
      <c r="T7217" t="s">
        <v>6203</v>
      </c>
      <c r="U7217">
        <v>8.9700000000000006</v>
      </c>
      <c r="V7217" t="s">
        <v>5755</v>
      </c>
      <c r="W7217" t="s">
        <v>5869</v>
      </c>
      <c r="X7217">
        <v>1</v>
      </c>
    </row>
    <row r="7218" spans="1:24" x14ac:dyDescent="0.25">
      <c r="A7218">
        <v>35629</v>
      </c>
      <c r="B7218" t="s">
        <v>4383</v>
      </c>
      <c r="C7218" t="s">
        <v>443</v>
      </c>
      <c r="D7218" t="s">
        <v>6201</v>
      </c>
      <c r="E7218" t="s">
        <v>6342</v>
      </c>
      <c r="F7218">
        <v>27</v>
      </c>
      <c r="G7218" t="s">
        <v>5837</v>
      </c>
      <c r="H7218" t="s">
        <v>5747</v>
      </c>
      <c r="I7218" t="s">
        <v>5748</v>
      </c>
      <c r="J7218">
        <v>2000</v>
      </c>
      <c r="K7218">
        <v>8</v>
      </c>
      <c r="L7218">
        <v>6.2</v>
      </c>
      <c r="M7218" t="s">
        <v>5749</v>
      </c>
      <c r="N7218" t="s">
        <v>5750</v>
      </c>
      <c r="O7218" t="s">
        <v>5874</v>
      </c>
      <c r="P7218" t="s">
        <v>5875</v>
      </c>
      <c r="Q7218" t="s">
        <v>5876</v>
      </c>
      <c r="R7218">
        <v>93</v>
      </c>
      <c r="S7218" t="s">
        <v>6202</v>
      </c>
      <c r="T7218" t="s">
        <v>6203</v>
      </c>
      <c r="U7218">
        <v>8.9700000000000006</v>
      </c>
      <c r="V7218" t="s">
        <v>5755</v>
      </c>
      <c r="W7218" t="s">
        <v>5869</v>
      </c>
      <c r="X7218">
        <v>1</v>
      </c>
    </row>
    <row r="7219" spans="1:24" x14ac:dyDescent="0.25">
      <c r="A7219">
        <v>37874</v>
      </c>
      <c r="B7219" t="s">
        <v>5274</v>
      </c>
      <c r="C7219" t="s">
        <v>443</v>
      </c>
      <c r="D7219" t="s">
        <v>6177</v>
      </c>
      <c r="E7219" t="s">
        <v>6205</v>
      </c>
      <c r="F7219">
        <v>10</v>
      </c>
      <c r="G7219" t="s">
        <v>5767</v>
      </c>
      <c r="H7219" t="s">
        <v>5747</v>
      </c>
      <c r="I7219" t="s">
        <v>5748</v>
      </c>
      <c r="J7219">
        <v>2130</v>
      </c>
      <c r="K7219">
        <v>4</v>
      </c>
      <c r="L7219">
        <v>4</v>
      </c>
      <c r="M7219" t="s">
        <v>5749</v>
      </c>
      <c r="N7219" t="s">
        <v>5750</v>
      </c>
      <c r="O7219" t="s">
        <v>5874</v>
      </c>
      <c r="P7219" t="s">
        <v>6178</v>
      </c>
      <c r="Q7219" t="s">
        <v>6206</v>
      </c>
      <c r="R7219">
        <v>42090</v>
      </c>
      <c r="S7219" t="s">
        <v>6180</v>
      </c>
      <c r="T7219" t="s">
        <v>6180</v>
      </c>
      <c r="U7219">
        <v>15.99</v>
      </c>
      <c r="V7219" t="s">
        <v>6172</v>
      </c>
      <c r="W7219" t="s">
        <v>5869</v>
      </c>
      <c r="X7219">
        <v>6</v>
      </c>
    </row>
    <row r="7220" spans="1:24" x14ac:dyDescent="0.25">
      <c r="A7220">
        <v>37874</v>
      </c>
      <c r="B7220" t="s">
        <v>5274</v>
      </c>
      <c r="C7220" t="s">
        <v>443</v>
      </c>
      <c r="D7220" t="s">
        <v>6177</v>
      </c>
      <c r="E7220" t="s">
        <v>6205</v>
      </c>
      <c r="F7220">
        <v>10</v>
      </c>
      <c r="G7220" t="s">
        <v>5767</v>
      </c>
      <c r="H7220" t="s">
        <v>5747</v>
      </c>
      <c r="I7220" t="s">
        <v>5748</v>
      </c>
      <c r="J7220">
        <v>2130</v>
      </c>
      <c r="K7220">
        <v>4</v>
      </c>
      <c r="L7220">
        <v>4</v>
      </c>
      <c r="M7220" t="s">
        <v>5749</v>
      </c>
      <c r="N7220" t="s">
        <v>5750</v>
      </c>
      <c r="O7220" t="s">
        <v>5874</v>
      </c>
      <c r="P7220" t="s">
        <v>6178</v>
      </c>
      <c r="Q7220" t="s">
        <v>6206</v>
      </c>
      <c r="R7220">
        <v>42090</v>
      </c>
      <c r="S7220" t="s">
        <v>6180</v>
      </c>
      <c r="T7220" t="s">
        <v>6180</v>
      </c>
      <c r="U7220">
        <v>15.99</v>
      </c>
      <c r="V7220" t="s">
        <v>6172</v>
      </c>
      <c r="W7220" t="s">
        <v>5869</v>
      </c>
      <c r="X7220">
        <v>6</v>
      </c>
    </row>
    <row r="7221" spans="1:24" x14ac:dyDescent="0.25">
      <c r="A7221">
        <v>36743</v>
      </c>
      <c r="B7221" t="s">
        <v>4974</v>
      </c>
      <c r="C7221" t="s">
        <v>443</v>
      </c>
      <c r="D7221" t="s">
        <v>5871</v>
      </c>
      <c r="E7221" t="s">
        <v>5872</v>
      </c>
      <c r="F7221">
        <v>27</v>
      </c>
      <c r="G7221" t="s">
        <v>5837</v>
      </c>
      <c r="H7221" t="s">
        <v>5747</v>
      </c>
      <c r="I7221" t="s">
        <v>5748</v>
      </c>
      <c r="J7221">
        <v>473</v>
      </c>
      <c r="K7221">
        <v>24</v>
      </c>
      <c r="L7221">
        <v>7</v>
      </c>
      <c r="M7221" t="s">
        <v>5749</v>
      </c>
      <c r="N7221" t="s">
        <v>5750</v>
      </c>
      <c r="O7221" t="s">
        <v>5874</v>
      </c>
      <c r="P7221" t="s">
        <v>5875</v>
      </c>
      <c r="Q7221" t="s">
        <v>5876</v>
      </c>
      <c r="R7221">
        <v>86613</v>
      </c>
      <c r="S7221" t="s">
        <v>6449</v>
      </c>
      <c r="T7221" t="s">
        <v>6449</v>
      </c>
      <c r="U7221">
        <v>4.83</v>
      </c>
      <c r="V7221" t="s">
        <v>6172</v>
      </c>
      <c r="W7221" t="s">
        <v>5869</v>
      </c>
      <c r="X7221">
        <v>1</v>
      </c>
    </row>
    <row r="7222" spans="1:24" x14ac:dyDescent="0.25">
      <c r="A7222">
        <v>36743</v>
      </c>
      <c r="B7222" t="s">
        <v>4974</v>
      </c>
      <c r="C7222" t="s">
        <v>443</v>
      </c>
      <c r="D7222" t="s">
        <v>5871</v>
      </c>
      <c r="E7222" t="s">
        <v>5872</v>
      </c>
      <c r="F7222">
        <v>27</v>
      </c>
      <c r="G7222" t="s">
        <v>5837</v>
      </c>
      <c r="H7222" t="s">
        <v>5747</v>
      </c>
      <c r="I7222" t="s">
        <v>5748</v>
      </c>
      <c r="J7222">
        <v>473</v>
      </c>
      <c r="K7222">
        <v>24</v>
      </c>
      <c r="L7222">
        <v>7</v>
      </c>
      <c r="M7222" t="s">
        <v>5749</v>
      </c>
      <c r="N7222" t="s">
        <v>5750</v>
      </c>
      <c r="O7222" t="s">
        <v>5874</v>
      </c>
      <c r="P7222" t="s">
        <v>5875</v>
      </c>
      <c r="Q7222" t="s">
        <v>5876</v>
      </c>
      <c r="R7222">
        <v>86613</v>
      </c>
      <c r="S7222" t="s">
        <v>6449</v>
      </c>
      <c r="T7222" t="s">
        <v>6449</v>
      </c>
      <c r="U7222">
        <v>4.83</v>
      </c>
      <c r="V7222" t="s">
        <v>6172</v>
      </c>
      <c r="W7222" t="s">
        <v>5869</v>
      </c>
      <c r="X7222">
        <v>1</v>
      </c>
    </row>
    <row r="7223" spans="1:24" x14ac:dyDescent="0.25">
      <c r="A7223">
        <v>36744</v>
      </c>
      <c r="B7223" t="s">
        <v>4973</v>
      </c>
      <c r="C7223" t="s">
        <v>443</v>
      </c>
      <c r="D7223" t="s">
        <v>5871</v>
      </c>
      <c r="E7223" t="s">
        <v>5872</v>
      </c>
      <c r="F7223">
        <v>27</v>
      </c>
      <c r="G7223" t="s">
        <v>5837</v>
      </c>
      <c r="H7223" t="s">
        <v>5747</v>
      </c>
      <c r="I7223" t="s">
        <v>5748</v>
      </c>
      <c r="J7223">
        <v>473</v>
      </c>
      <c r="K7223">
        <v>24</v>
      </c>
      <c r="L7223">
        <v>8.5</v>
      </c>
      <c r="M7223" t="s">
        <v>5749</v>
      </c>
      <c r="N7223" t="s">
        <v>5750</v>
      </c>
      <c r="O7223" t="s">
        <v>5874</v>
      </c>
      <c r="P7223" t="s">
        <v>5875</v>
      </c>
      <c r="Q7223" t="s">
        <v>5876</v>
      </c>
      <c r="R7223">
        <v>86613</v>
      </c>
      <c r="S7223" t="s">
        <v>6449</v>
      </c>
      <c r="T7223" t="s">
        <v>6449</v>
      </c>
      <c r="U7223">
        <v>4.83</v>
      </c>
      <c r="V7223" t="s">
        <v>6172</v>
      </c>
      <c r="W7223" t="s">
        <v>5869</v>
      </c>
      <c r="X7223">
        <v>1</v>
      </c>
    </row>
    <row r="7224" spans="1:24" x14ac:dyDescent="0.25">
      <c r="A7224">
        <v>36744</v>
      </c>
      <c r="B7224" t="s">
        <v>4973</v>
      </c>
      <c r="C7224" t="s">
        <v>443</v>
      </c>
      <c r="D7224" t="s">
        <v>5871</v>
      </c>
      <c r="E7224" t="s">
        <v>5872</v>
      </c>
      <c r="F7224">
        <v>27</v>
      </c>
      <c r="G7224" t="s">
        <v>5837</v>
      </c>
      <c r="H7224" t="s">
        <v>5747</v>
      </c>
      <c r="I7224" t="s">
        <v>5748</v>
      </c>
      <c r="J7224">
        <v>473</v>
      </c>
      <c r="K7224">
        <v>24</v>
      </c>
      <c r="L7224">
        <v>8.5</v>
      </c>
      <c r="M7224" t="s">
        <v>5749</v>
      </c>
      <c r="N7224" t="s">
        <v>5750</v>
      </c>
      <c r="O7224" t="s">
        <v>5874</v>
      </c>
      <c r="P7224" t="s">
        <v>5875</v>
      </c>
      <c r="Q7224" t="s">
        <v>5876</v>
      </c>
      <c r="R7224">
        <v>86613</v>
      </c>
      <c r="S7224" t="s">
        <v>6449</v>
      </c>
      <c r="T7224" t="s">
        <v>6449</v>
      </c>
      <c r="U7224">
        <v>4.83</v>
      </c>
      <c r="V7224" t="s">
        <v>6172</v>
      </c>
      <c r="W7224" t="s">
        <v>5869</v>
      </c>
      <c r="X7224">
        <v>1</v>
      </c>
    </row>
    <row r="7225" spans="1:24" x14ac:dyDescent="0.25">
      <c r="A7225">
        <v>36745</v>
      </c>
      <c r="B7225" t="s">
        <v>4972</v>
      </c>
      <c r="C7225" t="s">
        <v>443</v>
      </c>
      <c r="D7225" t="s">
        <v>5871</v>
      </c>
      <c r="E7225" t="s">
        <v>5872</v>
      </c>
      <c r="F7225">
        <v>27</v>
      </c>
      <c r="G7225" t="s">
        <v>5837</v>
      </c>
      <c r="H7225" t="s">
        <v>5747</v>
      </c>
      <c r="I7225" t="s">
        <v>5748</v>
      </c>
      <c r="J7225">
        <v>473</v>
      </c>
      <c r="K7225">
        <v>24</v>
      </c>
      <c r="L7225">
        <v>6.5</v>
      </c>
      <c r="M7225" t="s">
        <v>5749</v>
      </c>
      <c r="N7225" t="s">
        <v>5750</v>
      </c>
      <c r="O7225" t="s">
        <v>5874</v>
      </c>
      <c r="P7225" t="s">
        <v>5875</v>
      </c>
      <c r="Q7225" t="s">
        <v>5876</v>
      </c>
      <c r="R7225">
        <v>86613</v>
      </c>
      <c r="S7225" t="s">
        <v>6449</v>
      </c>
      <c r="T7225" t="s">
        <v>6449</v>
      </c>
      <c r="U7225">
        <v>4.83</v>
      </c>
      <c r="V7225" t="s">
        <v>6172</v>
      </c>
      <c r="W7225" t="s">
        <v>5869</v>
      </c>
      <c r="X7225">
        <v>1</v>
      </c>
    </row>
    <row r="7226" spans="1:24" x14ac:dyDescent="0.25">
      <c r="A7226">
        <v>36745</v>
      </c>
      <c r="B7226" t="s">
        <v>4972</v>
      </c>
      <c r="C7226" t="s">
        <v>443</v>
      </c>
      <c r="D7226" t="s">
        <v>5871</v>
      </c>
      <c r="E7226" t="s">
        <v>5872</v>
      </c>
      <c r="F7226">
        <v>27</v>
      </c>
      <c r="G7226" t="s">
        <v>5837</v>
      </c>
      <c r="H7226" t="s">
        <v>5747</v>
      </c>
      <c r="I7226" t="s">
        <v>5748</v>
      </c>
      <c r="J7226">
        <v>473</v>
      </c>
      <c r="K7226">
        <v>24</v>
      </c>
      <c r="L7226">
        <v>6.5</v>
      </c>
      <c r="M7226" t="s">
        <v>5749</v>
      </c>
      <c r="N7226" t="s">
        <v>5750</v>
      </c>
      <c r="O7226" t="s">
        <v>5874</v>
      </c>
      <c r="P7226" t="s">
        <v>5875</v>
      </c>
      <c r="Q7226" t="s">
        <v>5876</v>
      </c>
      <c r="R7226">
        <v>86613</v>
      </c>
      <c r="S7226" t="s">
        <v>6449</v>
      </c>
      <c r="T7226" t="s">
        <v>6449</v>
      </c>
      <c r="U7226">
        <v>4.83</v>
      </c>
      <c r="V7226" t="s">
        <v>6172</v>
      </c>
      <c r="W7226" t="s">
        <v>5869</v>
      </c>
      <c r="X7226">
        <v>1</v>
      </c>
    </row>
    <row r="7227" spans="1:24" x14ac:dyDescent="0.25">
      <c r="A7227">
        <v>37114</v>
      </c>
      <c r="B7227" t="s">
        <v>4884</v>
      </c>
      <c r="C7227" t="s">
        <v>443</v>
      </c>
      <c r="D7227" t="s">
        <v>6177</v>
      </c>
      <c r="E7227" t="s">
        <v>6167</v>
      </c>
      <c r="F7227">
        <v>27</v>
      </c>
      <c r="G7227" t="s">
        <v>5837</v>
      </c>
      <c r="H7227" t="s">
        <v>5747</v>
      </c>
      <c r="I7227" t="s">
        <v>5748</v>
      </c>
      <c r="J7227">
        <v>5115</v>
      </c>
      <c r="K7227">
        <v>1</v>
      </c>
      <c r="L7227">
        <v>5</v>
      </c>
      <c r="M7227" t="s">
        <v>5749</v>
      </c>
      <c r="N7227" t="s">
        <v>5750</v>
      </c>
      <c r="O7227" t="s">
        <v>5874</v>
      </c>
      <c r="P7227" t="s">
        <v>5875</v>
      </c>
      <c r="Q7227" t="s">
        <v>5876</v>
      </c>
      <c r="R7227">
        <v>42090</v>
      </c>
      <c r="S7227" t="s">
        <v>6180</v>
      </c>
      <c r="T7227" t="s">
        <v>6180</v>
      </c>
      <c r="U7227">
        <v>25.98</v>
      </c>
      <c r="V7227" t="s">
        <v>5755</v>
      </c>
      <c r="W7227" t="s">
        <v>5869</v>
      </c>
      <c r="X7227">
        <v>15</v>
      </c>
    </row>
    <row r="7228" spans="1:24" x14ac:dyDescent="0.25">
      <c r="A7228">
        <v>37114</v>
      </c>
      <c r="B7228" t="s">
        <v>4884</v>
      </c>
      <c r="C7228" t="s">
        <v>443</v>
      </c>
      <c r="D7228" t="s">
        <v>6177</v>
      </c>
      <c r="E7228" t="s">
        <v>6167</v>
      </c>
      <c r="F7228">
        <v>27</v>
      </c>
      <c r="G7228" t="s">
        <v>5837</v>
      </c>
      <c r="H7228" t="s">
        <v>5747</v>
      </c>
      <c r="I7228" t="s">
        <v>5748</v>
      </c>
      <c r="J7228">
        <v>5115</v>
      </c>
      <c r="K7228">
        <v>1</v>
      </c>
      <c r="L7228">
        <v>5</v>
      </c>
      <c r="M7228" t="s">
        <v>5749</v>
      </c>
      <c r="N7228" t="s">
        <v>5750</v>
      </c>
      <c r="O7228" t="s">
        <v>5874</v>
      </c>
      <c r="P7228" t="s">
        <v>5875</v>
      </c>
      <c r="Q7228" t="s">
        <v>5876</v>
      </c>
      <c r="R7228">
        <v>42090</v>
      </c>
      <c r="S7228" t="s">
        <v>6180</v>
      </c>
      <c r="T7228" t="s">
        <v>6180</v>
      </c>
      <c r="U7228">
        <v>25.98</v>
      </c>
      <c r="V7228" t="s">
        <v>5755</v>
      </c>
      <c r="W7228" t="s">
        <v>5869</v>
      </c>
      <c r="X7228">
        <v>15</v>
      </c>
    </row>
    <row r="7229" spans="1:24" x14ac:dyDescent="0.25">
      <c r="A7229">
        <v>36746</v>
      </c>
      <c r="B7229" t="s">
        <v>4971</v>
      </c>
      <c r="C7229" t="s">
        <v>443</v>
      </c>
      <c r="D7229" t="s">
        <v>5871</v>
      </c>
      <c r="E7229" t="s">
        <v>6213</v>
      </c>
      <c r="F7229">
        <v>27</v>
      </c>
      <c r="G7229" t="s">
        <v>5837</v>
      </c>
      <c r="H7229" t="s">
        <v>5747</v>
      </c>
      <c r="I7229" t="s">
        <v>5748</v>
      </c>
      <c r="J7229">
        <v>473</v>
      </c>
      <c r="K7229">
        <v>24</v>
      </c>
      <c r="L7229">
        <v>5.5</v>
      </c>
      <c r="M7229" t="s">
        <v>5749</v>
      </c>
      <c r="N7229" t="s">
        <v>5750</v>
      </c>
      <c r="O7229" t="s">
        <v>5874</v>
      </c>
      <c r="P7229" t="s">
        <v>5875</v>
      </c>
      <c r="Q7229" t="s">
        <v>5876</v>
      </c>
      <c r="R7229">
        <v>86613</v>
      </c>
      <c r="S7229" t="s">
        <v>6449</v>
      </c>
      <c r="T7229" t="s">
        <v>6449</v>
      </c>
      <c r="U7229">
        <v>4.83</v>
      </c>
      <c r="V7229" t="s">
        <v>6172</v>
      </c>
      <c r="W7229" t="s">
        <v>5869</v>
      </c>
      <c r="X7229">
        <v>1</v>
      </c>
    </row>
    <row r="7230" spans="1:24" x14ac:dyDescent="0.25">
      <c r="A7230">
        <v>36746</v>
      </c>
      <c r="B7230" t="s">
        <v>4971</v>
      </c>
      <c r="C7230" t="s">
        <v>443</v>
      </c>
      <c r="D7230" t="s">
        <v>5871</v>
      </c>
      <c r="E7230" t="s">
        <v>6213</v>
      </c>
      <c r="F7230">
        <v>27</v>
      </c>
      <c r="G7230" t="s">
        <v>5837</v>
      </c>
      <c r="H7230" t="s">
        <v>5747</v>
      </c>
      <c r="I7230" t="s">
        <v>5748</v>
      </c>
      <c r="J7230">
        <v>473</v>
      </c>
      <c r="K7230">
        <v>24</v>
      </c>
      <c r="L7230">
        <v>5.5</v>
      </c>
      <c r="M7230" t="s">
        <v>5749</v>
      </c>
      <c r="N7230" t="s">
        <v>5750</v>
      </c>
      <c r="O7230" t="s">
        <v>5874</v>
      </c>
      <c r="P7230" t="s">
        <v>5875</v>
      </c>
      <c r="Q7230" t="s">
        <v>5876</v>
      </c>
      <c r="R7230">
        <v>86613</v>
      </c>
      <c r="S7230" t="s">
        <v>6449</v>
      </c>
      <c r="T7230" t="s">
        <v>6449</v>
      </c>
      <c r="U7230">
        <v>4.83</v>
      </c>
      <c r="V7230" t="s">
        <v>6172</v>
      </c>
      <c r="W7230" t="s">
        <v>5869</v>
      </c>
      <c r="X7230">
        <v>1</v>
      </c>
    </row>
    <row r="7231" spans="1:24" x14ac:dyDescent="0.25">
      <c r="A7231">
        <v>37240</v>
      </c>
      <c r="B7231" t="s">
        <v>4946</v>
      </c>
      <c r="C7231" t="s">
        <v>442</v>
      </c>
      <c r="D7231" t="s">
        <v>5886</v>
      </c>
      <c r="E7231" t="s">
        <v>5958</v>
      </c>
      <c r="F7231">
        <v>22</v>
      </c>
      <c r="G7231" t="s">
        <v>5816</v>
      </c>
      <c r="H7231" t="s">
        <v>5748</v>
      </c>
      <c r="I7231" t="s">
        <v>5792</v>
      </c>
      <c r="J7231">
        <v>375</v>
      </c>
      <c r="K7231">
        <v>12</v>
      </c>
      <c r="L7231">
        <v>14</v>
      </c>
      <c r="M7231" t="s">
        <v>5759</v>
      </c>
      <c r="N7231" t="s">
        <v>5992</v>
      </c>
      <c r="O7231" t="s">
        <v>5761</v>
      </c>
      <c r="P7231" t="s">
        <v>5988</v>
      </c>
      <c r="Q7231" t="s">
        <v>6036</v>
      </c>
      <c r="R7231">
        <v>94579</v>
      </c>
      <c r="S7231" t="s">
        <v>6796</v>
      </c>
      <c r="T7231" t="s">
        <v>6796</v>
      </c>
      <c r="U7231">
        <v>9.99</v>
      </c>
      <c r="V7231" t="s">
        <v>5755</v>
      </c>
      <c r="W7231" t="s">
        <v>5765</v>
      </c>
      <c r="X7231">
        <v>1</v>
      </c>
    </row>
    <row r="7232" spans="1:24" x14ac:dyDescent="0.25">
      <c r="A7232">
        <v>35636</v>
      </c>
      <c r="B7232" t="s">
        <v>4511</v>
      </c>
      <c r="C7232" t="s">
        <v>443</v>
      </c>
      <c r="D7232" t="s">
        <v>5871</v>
      </c>
      <c r="E7232" t="s">
        <v>5872</v>
      </c>
      <c r="F7232">
        <v>27</v>
      </c>
      <c r="G7232" t="s">
        <v>5837</v>
      </c>
      <c r="H7232" t="s">
        <v>5747</v>
      </c>
      <c r="I7232" t="s">
        <v>5748</v>
      </c>
      <c r="J7232">
        <v>473</v>
      </c>
      <c r="K7232">
        <v>24</v>
      </c>
      <c r="L7232">
        <v>6.8</v>
      </c>
      <c r="M7232" t="s">
        <v>5749</v>
      </c>
      <c r="N7232" t="s">
        <v>5750</v>
      </c>
      <c r="O7232" t="s">
        <v>5874</v>
      </c>
      <c r="P7232" t="s">
        <v>5875</v>
      </c>
      <c r="Q7232" t="s">
        <v>5876</v>
      </c>
      <c r="R7232">
        <v>86613</v>
      </c>
      <c r="S7232" t="s">
        <v>6449</v>
      </c>
      <c r="T7232" t="s">
        <v>6449</v>
      </c>
      <c r="U7232">
        <v>4.3499999999999996</v>
      </c>
      <c r="V7232" t="s">
        <v>6172</v>
      </c>
      <c r="W7232" t="s">
        <v>5869</v>
      </c>
      <c r="X7232">
        <v>1</v>
      </c>
    </row>
    <row r="7233" spans="1:24" x14ac:dyDescent="0.25">
      <c r="A7233">
        <v>35636</v>
      </c>
      <c r="B7233" t="s">
        <v>4511</v>
      </c>
      <c r="C7233" t="s">
        <v>443</v>
      </c>
      <c r="D7233" t="s">
        <v>5871</v>
      </c>
      <c r="E7233" t="s">
        <v>5872</v>
      </c>
      <c r="F7233">
        <v>27</v>
      </c>
      <c r="G7233" t="s">
        <v>5837</v>
      </c>
      <c r="H7233" t="s">
        <v>5747</v>
      </c>
      <c r="I7233" t="s">
        <v>5748</v>
      </c>
      <c r="J7233">
        <v>473</v>
      </c>
      <c r="K7233">
        <v>24</v>
      </c>
      <c r="L7233">
        <v>6.8</v>
      </c>
      <c r="M7233" t="s">
        <v>5749</v>
      </c>
      <c r="N7233" t="s">
        <v>5750</v>
      </c>
      <c r="O7233" t="s">
        <v>5874</v>
      </c>
      <c r="P7233" t="s">
        <v>5875</v>
      </c>
      <c r="Q7233" t="s">
        <v>5876</v>
      </c>
      <c r="R7233">
        <v>86613</v>
      </c>
      <c r="S7233" t="s">
        <v>6449</v>
      </c>
      <c r="T7233" t="s">
        <v>6449</v>
      </c>
      <c r="U7233">
        <v>4.3499999999999996</v>
      </c>
      <c r="V7233" t="s">
        <v>6172</v>
      </c>
      <c r="W7233" t="s">
        <v>5869</v>
      </c>
      <c r="X7233">
        <v>1</v>
      </c>
    </row>
    <row r="7234" spans="1:24" x14ac:dyDescent="0.25">
      <c r="A7234">
        <v>35637</v>
      </c>
      <c r="B7234" t="s">
        <v>4512</v>
      </c>
      <c r="C7234" t="s">
        <v>443</v>
      </c>
      <c r="D7234" t="s">
        <v>5871</v>
      </c>
      <c r="E7234" t="s">
        <v>6342</v>
      </c>
      <c r="F7234">
        <v>27</v>
      </c>
      <c r="G7234" t="s">
        <v>5837</v>
      </c>
      <c r="H7234" t="s">
        <v>5747</v>
      </c>
      <c r="I7234" t="s">
        <v>5748</v>
      </c>
      <c r="J7234">
        <v>473</v>
      </c>
      <c r="K7234">
        <v>24</v>
      </c>
      <c r="L7234">
        <v>4.4000000000000004</v>
      </c>
      <c r="M7234" t="s">
        <v>5749</v>
      </c>
      <c r="N7234" t="s">
        <v>5750</v>
      </c>
      <c r="O7234" t="s">
        <v>5874</v>
      </c>
      <c r="P7234" t="s">
        <v>5875</v>
      </c>
      <c r="Q7234" t="s">
        <v>5876</v>
      </c>
      <c r="R7234">
        <v>86613</v>
      </c>
      <c r="S7234" t="s">
        <v>6449</v>
      </c>
      <c r="T7234" t="s">
        <v>6449</v>
      </c>
      <c r="U7234">
        <v>4.3499999999999996</v>
      </c>
      <c r="V7234" t="s">
        <v>6172</v>
      </c>
      <c r="W7234" t="s">
        <v>5869</v>
      </c>
      <c r="X7234">
        <v>1</v>
      </c>
    </row>
    <row r="7235" spans="1:24" x14ac:dyDescent="0.25">
      <c r="A7235">
        <v>35637</v>
      </c>
      <c r="B7235" t="s">
        <v>4512</v>
      </c>
      <c r="C7235" t="s">
        <v>443</v>
      </c>
      <c r="D7235" t="s">
        <v>5871</v>
      </c>
      <c r="E7235" t="s">
        <v>6342</v>
      </c>
      <c r="F7235">
        <v>27</v>
      </c>
      <c r="G7235" t="s">
        <v>5837</v>
      </c>
      <c r="H7235" t="s">
        <v>5747</v>
      </c>
      <c r="I7235" t="s">
        <v>5748</v>
      </c>
      <c r="J7235">
        <v>473</v>
      </c>
      <c r="K7235">
        <v>24</v>
      </c>
      <c r="L7235">
        <v>4.4000000000000004</v>
      </c>
      <c r="M7235" t="s">
        <v>5749</v>
      </c>
      <c r="N7235" t="s">
        <v>5750</v>
      </c>
      <c r="O7235" t="s">
        <v>5874</v>
      </c>
      <c r="P7235" t="s">
        <v>5875</v>
      </c>
      <c r="Q7235" t="s">
        <v>5876</v>
      </c>
      <c r="R7235">
        <v>86613</v>
      </c>
      <c r="S7235" t="s">
        <v>6449</v>
      </c>
      <c r="T7235" t="s">
        <v>6449</v>
      </c>
      <c r="U7235">
        <v>4.3499999999999996</v>
      </c>
      <c r="V7235" t="s">
        <v>6172</v>
      </c>
      <c r="W7235" t="s">
        <v>5869</v>
      </c>
      <c r="X7235">
        <v>1</v>
      </c>
    </row>
    <row r="7236" spans="1:24" x14ac:dyDescent="0.25">
      <c r="A7236">
        <v>37024</v>
      </c>
      <c r="B7236" t="s">
        <v>4895</v>
      </c>
      <c r="C7236" t="s">
        <v>442</v>
      </c>
      <c r="D7236" t="s">
        <v>5886</v>
      </c>
      <c r="E7236" t="s">
        <v>5914</v>
      </c>
      <c r="F7236">
        <v>21</v>
      </c>
      <c r="G7236" t="s">
        <v>6127</v>
      </c>
      <c r="H7236" t="s">
        <v>5747</v>
      </c>
      <c r="I7236" t="s">
        <v>5748</v>
      </c>
      <c r="J7236">
        <v>750</v>
      </c>
      <c r="K7236">
        <v>6</v>
      </c>
      <c r="L7236">
        <v>14.5</v>
      </c>
      <c r="M7236" t="s">
        <v>5759</v>
      </c>
      <c r="N7236" t="s">
        <v>5888</v>
      </c>
      <c r="O7236" t="s">
        <v>5790</v>
      </c>
      <c r="P7236" t="s">
        <v>5889</v>
      </c>
      <c r="Q7236" t="s">
        <v>5890</v>
      </c>
      <c r="R7236">
        <v>42155</v>
      </c>
      <c r="S7236" t="s">
        <v>5907</v>
      </c>
      <c r="T7236" t="s">
        <v>5844</v>
      </c>
      <c r="U7236">
        <v>149.99</v>
      </c>
      <c r="V7236" t="s">
        <v>5755</v>
      </c>
      <c r="W7236" t="s">
        <v>5756</v>
      </c>
      <c r="X7236">
        <v>1</v>
      </c>
    </row>
    <row r="7237" spans="1:24" x14ac:dyDescent="0.25">
      <c r="A7237">
        <v>36884</v>
      </c>
      <c r="B7237" t="s">
        <v>4843</v>
      </c>
      <c r="C7237" t="s">
        <v>442</v>
      </c>
      <c r="D7237" t="s">
        <v>5920</v>
      </c>
      <c r="E7237" t="s">
        <v>5921</v>
      </c>
      <c r="F7237">
        <v>20</v>
      </c>
      <c r="G7237" t="s">
        <v>5746</v>
      </c>
      <c r="H7237" t="s">
        <v>5747</v>
      </c>
      <c r="I7237" t="s">
        <v>5748</v>
      </c>
      <c r="J7237">
        <v>750</v>
      </c>
      <c r="K7237">
        <v>12</v>
      </c>
      <c r="L7237">
        <v>12.5</v>
      </c>
      <c r="M7237" t="s">
        <v>5759</v>
      </c>
      <c r="N7237" t="s">
        <v>5976</v>
      </c>
      <c r="O7237" t="s">
        <v>5790</v>
      </c>
      <c r="P7237" t="s">
        <v>5916</v>
      </c>
      <c r="Q7237" t="s">
        <v>5977</v>
      </c>
      <c r="R7237">
        <v>51923</v>
      </c>
      <c r="S7237" t="s">
        <v>5965</v>
      </c>
      <c r="T7237" t="s">
        <v>5965</v>
      </c>
      <c r="U7237">
        <v>15.99</v>
      </c>
      <c r="V7237" t="s">
        <v>5755</v>
      </c>
      <c r="W7237" t="s">
        <v>5756</v>
      </c>
      <c r="X7237">
        <v>1</v>
      </c>
    </row>
    <row r="7238" spans="1:24" x14ac:dyDescent="0.25">
      <c r="A7238">
        <v>36886</v>
      </c>
      <c r="B7238" t="s">
        <v>4842</v>
      </c>
      <c r="C7238" t="s">
        <v>442</v>
      </c>
      <c r="D7238" t="s">
        <v>5886</v>
      </c>
      <c r="E7238" t="s">
        <v>5975</v>
      </c>
      <c r="F7238">
        <v>20</v>
      </c>
      <c r="G7238" t="s">
        <v>5746</v>
      </c>
      <c r="H7238" t="s">
        <v>5747</v>
      </c>
      <c r="I7238" t="s">
        <v>5748</v>
      </c>
      <c r="J7238">
        <v>750</v>
      </c>
      <c r="K7238">
        <v>12</v>
      </c>
      <c r="L7238">
        <v>15</v>
      </c>
      <c r="M7238" t="s">
        <v>5759</v>
      </c>
      <c r="N7238" t="s">
        <v>5976</v>
      </c>
      <c r="O7238" t="s">
        <v>5790</v>
      </c>
      <c r="P7238" t="s">
        <v>5916</v>
      </c>
      <c r="Q7238" t="s">
        <v>5977</v>
      </c>
      <c r="R7238">
        <v>51923</v>
      </c>
      <c r="S7238" t="s">
        <v>5965</v>
      </c>
      <c r="T7238" t="s">
        <v>5965</v>
      </c>
      <c r="U7238">
        <v>15.99</v>
      </c>
      <c r="V7238" t="s">
        <v>5755</v>
      </c>
      <c r="W7238" t="s">
        <v>5756</v>
      </c>
      <c r="X7238">
        <v>1</v>
      </c>
    </row>
    <row r="7239" spans="1:24" x14ac:dyDescent="0.25">
      <c r="A7239">
        <v>37031</v>
      </c>
      <c r="B7239" t="s">
        <v>4891</v>
      </c>
      <c r="C7239" t="s">
        <v>442</v>
      </c>
      <c r="D7239" t="s">
        <v>5886</v>
      </c>
      <c r="E7239" t="s">
        <v>5914</v>
      </c>
      <c r="F7239">
        <v>21</v>
      </c>
      <c r="G7239" t="s">
        <v>6127</v>
      </c>
      <c r="H7239" t="s">
        <v>5791</v>
      </c>
      <c r="I7239" t="s">
        <v>5792</v>
      </c>
      <c r="J7239">
        <v>750</v>
      </c>
      <c r="K7239">
        <v>6</v>
      </c>
      <c r="L7239">
        <v>14.5</v>
      </c>
      <c r="M7239" t="s">
        <v>5759</v>
      </c>
      <c r="N7239" t="s">
        <v>5888</v>
      </c>
      <c r="O7239" t="s">
        <v>5790</v>
      </c>
      <c r="P7239" t="s">
        <v>5889</v>
      </c>
      <c r="Q7239" t="s">
        <v>5890</v>
      </c>
      <c r="R7239">
        <v>42155</v>
      </c>
      <c r="S7239" t="s">
        <v>5907</v>
      </c>
      <c r="T7239" t="s">
        <v>5844</v>
      </c>
      <c r="U7239">
        <v>49.99</v>
      </c>
      <c r="V7239" t="s">
        <v>5755</v>
      </c>
      <c r="W7239" t="s">
        <v>5756</v>
      </c>
      <c r="X7239">
        <v>1</v>
      </c>
    </row>
    <row r="7240" spans="1:24" x14ac:dyDescent="0.25">
      <c r="A7240">
        <v>37635</v>
      </c>
      <c r="B7240" t="s">
        <v>5180</v>
      </c>
      <c r="C7240" t="s">
        <v>444</v>
      </c>
      <c r="D7240" t="s">
        <v>6161</v>
      </c>
      <c r="E7240" t="s">
        <v>6475</v>
      </c>
      <c r="F7240">
        <v>10</v>
      </c>
      <c r="G7240" t="s">
        <v>5767</v>
      </c>
      <c r="H7240" t="s">
        <v>5747</v>
      </c>
      <c r="I7240" t="s">
        <v>5748</v>
      </c>
      <c r="J7240">
        <v>4260</v>
      </c>
      <c r="K7240">
        <v>1</v>
      </c>
      <c r="L7240">
        <v>5</v>
      </c>
      <c r="M7240" t="s">
        <v>5749</v>
      </c>
      <c r="N7240" t="s">
        <v>5750</v>
      </c>
      <c r="O7240" t="s">
        <v>5790</v>
      </c>
      <c r="P7240" t="s">
        <v>6163</v>
      </c>
      <c r="Q7240" t="s">
        <v>6473</v>
      </c>
      <c r="R7240">
        <v>80078</v>
      </c>
      <c r="S7240" t="s">
        <v>6736</v>
      </c>
      <c r="T7240" t="s">
        <v>6179</v>
      </c>
      <c r="U7240">
        <v>24.98</v>
      </c>
      <c r="V7240" t="s">
        <v>6172</v>
      </c>
      <c r="W7240" t="s">
        <v>5869</v>
      </c>
      <c r="X7240">
        <v>12</v>
      </c>
    </row>
    <row r="7241" spans="1:24" x14ac:dyDescent="0.25">
      <c r="A7241">
        <v>37434</v>
      </c>
      <c r="B7241" t="s">
        <v>4952</v>
      </c>
      <c r="C7241" t="s">
        <v>443</v>
      </c>
      <c r="D7241" t="s">
        <v>5871</v>
      </c>
      <c r="E7241" t="s">
        <v>5872</v>
      </c>
      <c r="F7241">
        <v>27</v>
      </c>
      <c r="G7241" t="s">
        <v>5837</v>
      </c>
      <c r="H7241" t="s">
        <v>5747</v>
      </c>
      <c r="I7241" t="s">
        <v>5748</v>
      </c>
      <c r="J7241">
        <v>473</v>
      </c>
      <c r="K7241">
        <v>24</v>
      </c>
      <c r="L7241">
        <v>6</v>
      </c>
      <c r="M7241" t="s">
        <v>5749</v>
      </c>
      <c r="N7241" t="s">
        <v>5750</v>
      </c>
      <c r="O7241" t="s">
        <v>5874</v>
      </c>
      <c r="P7241" t="s">
        <v>5875</v>
      </c>
      <c r="Q7241" t="s">
        <v>5876</v>
      </c>
      <c r="R7241">
        <v>86613</v>
      </c>
      <c r="S7241" t="s">
        <v>6449</v>
      </c>
      <c r="T7241" t="s">
        <v>6449</v>
      </c>
      <c r="U7241">
        <v>5.86</v>
      </c>
      <c r="V7241" t="s">
        <v>6172</v>
      </c>
      <c r="W7241" t="s">
        <v>5869</v>
      </c>
      <c r="X7241">
        <v>1</v>
      </c>
    </row>
    <row r="7242" spans="1:24" x14ac:dyDescent="0.25">
      <c r="A7242">
        <v>37434</v>
      </c>
      <c r="B7242" t="s">
        <v>4952</v>
      </c>
      <c r="C7242" t="s">
        <v>443</v>
      </c>
      <c r="D7242" t="s">
        <v>5871</v>
      </c>
      <c r="E7242" t="s">
        <v>5872</v>
      </c>
      <c r="F7242">
        <v>27</v>
      </c>
      <c r="G7242" t="s">
        <v>5837</v>
      </c>
      <c r="H7242" t="s">
        <v>5747</v>
      </c>
      <c r="I7242" t="s">
        <v>5748</v>
      </c>
      <c r="J7242">
        <v>473</v>
      </c>
      <c r="K7242">
        <v>24</v>
      </c>
      <c r="L7242">
        <v>6</v>
      </c>
      <c r="M7242" t="s">
        <v>5749</v>
      </c>
      <c r="N7242" t="s">
        <v>5750</v>
      </c>
      <c r="O7242" t="s">
        <v>5874</v>
      </c>
      <c r="P7242" t="s">
        <v>5875</v>
      </c>
      <c r="Q7242" t="s">
        <v>5876</v>
      </c>
      <c r="R7242">
        <v>86613</v>
      </c>
      <c r="S7242" t="s">
        <v>6449</v>
      </c>
      <c r="T7242" t="s">
        <v>6449</v>
      </c>
      <c r="U7242">
        <v>5.86</v>
      </c>
      <c r="V7242" t="s">
        <v>6172</v>
      </c>
      <c r="W7242" t="s">
        <v>5869</v>
      </c>
      <c r="X7242">
        <v>1</v>
      </c>
    </row>
    <row r="7243" spans="1:24" x14ac:dyDescent="0.25">
      <c r="A7243">
        <v>36967</v>
      </c>
      <c r="B7243" t="s">
        <v>5009</v>
      </c>
      <c r="C7243" t="s">
        <v>442</v>
      </c>
      <c r="D7243" t="s">
        <v>6103</v>
      </c>
      <c r="E7243" t="s">
        <v>6104</v>
      </c>
      <c r="F7243">
        <v>20</v>
      </c>
      <c r="G7243" t="s">
        <v>5746</v>
      </c>
      <c r="H7243" t="s">
        <v>5747</v>
      </c>
      <c r="I7243" t="s">
        <v>5748</v>
      </c>
      <c r="J7243">
        <v>3000</v>
      </c>
      <c r="K7243">
        <v>4</v>
      </c>
      <c r="L7243">
        <v>6.5</v>
      </c>
      <c r="M7243" t="s">
        <v>5749</v>
      </c>
      <c r="N7243" t="s">
        <v>5750</v>
      </c>
      <c r="O7243" t="s">
        <v>5790</v>
      </c>
      <c r="P7243" t="s">
        <v>5922</v>
      </c>
      <c r="Q7243" t="s">
        <v>6105</v>
      </c>
      <c r="R7243">
        <v>42035</v>
      </c>
      <c r="S7243" t="s">
        <v>6328</v>
      </c>
      <c r="T7243" t="s">
        <v>5965</v>
      </c>
      <c r="U7243">
        <v>29.99</v>
      </c>
      <c r="V7243" t="s">
        <v>6386</v>
      </c>
      <c r="W7243" t="s">
        <v>5869</v>
      </c>
      <c r="X7243">
        <v>1</v>
      </c>
    </row>
    <row r="7244" spans="1:24" x14ac:dyDescent="0.25">
      <c r="A7244">
        <v>37695</v>
      </c>
      <c r="B7244" t="s">
        <v>5181</v>
      </c>
      <c r="C7244" t="s">
        <v>443</v>
      </c>
      <c r="D7244" t="s">
        <v>6177</v>
      </c>
      <c r="E7244" t="s">
        <v>5872</v>
      </c>
      <c r="F7244">
        <v>27</v>
      </c>
      <c r="G7244" t="s">
        <v>5837</v>
      </c>
      <c r="H7244" t="s">
        <v>5747</v>
      </c>
      <c r="I7244" t="s">
        <v>5748</v>
      </c>
      <c r="J7244">
        <v>473</v>
      </c>
      <c r="K7244">
        <v>24</v>
      </c>
      <c r="L7244">
        <v>6.1</v>
      </c>
      <c r="M7244" t="s">
        <v>5749</v>
      </c>
      <c r="N7244" t="s">
        <v>5750</v>
      </c>
      <c r="O7244" t="s">
        <v>5874</v>
      </c>
      <c r="P7244" t="s">
        <v>5875</v>
      </c>
      <c r="Q7244" t="s">
        <v>5876</v>
      </c>
      <c r="R7244">
        <v>42099</v>
      </c>
      <c r="S7244" t="s">
        <v>6179</v>
      </c>
      <c r="T7244" t="s">
        <v>6179</v>
      </c>
      <c r="U7244">
        <v>3.29</v>
      </c>
      <c r="V7244" t="s">
        <v>6172</v>
      </c>
      <c r="W7244" t="s">
        <v>5869</v>
      </c>
      <c r="X7244">
        <v>1</v>
      </c>
    </row>
    <row r="7245" spans="1:24" x14ac:dyDescent="0.25">
      <c r="A7245">
        <v>37695</v>
      </c>
      <c r="B7245" t="s">
        <v>5181</v>
      </c>
      <c r="C7245" t="s">
        <v>443</v>
      </c>
      <c r="D7245" t="s">
        <v>6177</v>
      </c>
      <c r="E7245" t="s">
        <v>5872</v>
      </c>
      <c r="F7245">
        <v>27</v>
      </c>
      <c r="G7245" t="s">
        <v>5837</v>
      </c>
      <c r="H7245" t="s">
        <v>5747</v>
      </c>
      <c r="I7245" t="s">
        <v>5748</v>
      </c>
      <c r="J7245">
        <v>473</v>
      </c>
      <c r="K7245">
        <v>24</v>
      </c>
      <c r="L7245">
        <v>6.1</v>
      </c>
      <c r="M7245" t="s">
        <v>5749</v>
      </c>
      <c r="N7245" t="s">
        <v>5750</v>
      </c>
      <c r="O7245" t="s">
        <v>5874</v>
      </c>
      <c r="P7245" t="s">
        <v>5875</v>
      </c>
      <c r="Q7245" t="s">
        <v>5876</v>
      </c>
      <c r="R7245">
        <v>42099</v>
      </c>
      <c r="S7245" t="s">
        <v>6179</v>
      </c>
      <c r="T7245" t="s">
        <v>6179</v>
      </c>
      <c r="U7245">
        <v>3.29</v>
      </c>
      <c r="V7245" t="s">
        <v>6172</v>
      </c>
      <c r="W7245" t="s">
        <v>5869</v>
      </c>
      <c r="X7245">
        <v>1</v>
      </c>
    </row>
    <row r="7246" spans="1:24" x14ac:dyDescent="0.25">
      <c r="A7246">
        <v>35576</v>
      </c>
      <c r="B7246" t="s">
        <v>4605</v>
      </c>
      <c r="C7246" t="s">
        <v>442</v>
      </c>
      <c r="D7246" t="s">
        <v>5920</v>
      </c>
      <c r="E7246" t="s">
        <v>498</v>
      </c>
      <c r="F7246">
        <v>20</v>
      </c>
      <c r="G7246" t="s">
        <v>5746</v>
      </c>
      <c r="H7246" t="s">
        <v>5747</v>
      </c>
      <c r="I7246" t="s">
        <v>5748</v>
      </c>
      <c r="J7246">
        <v>750</v>
      </c>
      <c r="K7246">
        <v>12</v>
      </c>
      <c r="L7246">
        <v>11</v>
      </c>
      <c r="M7246" t="s">
        <v>5759</v>
      </c>
      <c r="N7246" t="s">
        <v>5992</v>
      </c>
      <c r="O7246" t="s">
        <v>5761</v>
      </c>
      <c r="P7246" t="s">
        <v>5916</v>
      </c>
      <c r="Q7246" t="s">
        <v>6036</v>
      </c>
      <c r="R7246">
        <v>84133</v>
      </c>
      <c r="S7246" t="s">
        <v>6037</v>
      </c>
      <c r="T7246" t="s">
        <v>5999</v>
      </c>
      <c r="U7246">
        <v>14.99</v>
      </c>
      <c r="V7246" t="s">
        <v>5755</v>
      </c>
      <c r="W7246" t="s">
        <v>5765</v>
      </c>
      <c r="X7246">
        <v>1</v>
      </c>
    </row>
    <row r="7247" spans="1:24" x14ac:dyDescent="0.25">
      <c r="A7247">
        <v>37696</v>
      </c>
      <c r="B7247" t="s">
        <v>5184</v>
      </c>
      <c r="C7247" t="s">
        <v>443</v>
      </c>
      <c r="D7247" t="s">
        <v>6177</v>
      </c>
      <c r="E7247" t="s">
        <v>5872</v>
      </c>
      <c r="F7247">
        <v>27</v>
      </c>
      <c r="G7247" t="s">
        <v>5837</v>
      </c>
      <c r="H7247" t="s">
        <v>5747</v>
      </c>
      <c r="I7247" t="s">
        <v>5748</v>
      </c>
      <c r="J7247">
        <v>1892</v>
      </c>
      <c r="K7247">
        <v>6</v>
      </c>
      <c r="L7247">
        <v>6.1</v>
      </c>
      <c r="M7247" t="s">
        <v>5749</v>
      </c>
      <c r="N7247" t="s">
        <v>5750</v>
      </c>
      <c r="O7247" t="s">
        <v>5874</v>
      </c>
      <c r="P7247" t="s">
        <v>5875</v>
      </c>
      <c r="Q7247" t="s">
        <v>5876</v>
      </c>
      <c r="R7247">
        <v>42099</v>
      </c>
      <c r="S7247" t="s">
        <v>6179</v>
      </c>
      <c r="T7247" t="s">
        <v>6179</v>
      </c>
      <c r="U7247">
        <v>12.99</v>
      </c>
      <c r="V7247" t="s">
        <v>6172</v>
      </c>
      <c r="W7247" t="s">
        <v>5869</v>
      </c>
      <c r="X7247">
        <v>4</v>
      </c>
    </row>
    <row r="7248" spans="1:24" x14ac:dyDescent="0.25">
      <c r="A7248">
        <v>37696</v>
      </c>
      <c r="B7248" t="s">
        <v>5184</v>
      </c>
      <c r="C7248" t="s">
        <v>443</v>
      </c>
      <c r="D7248" t="s">
        <v>6177</v>
      </c>
      <c r="E7248" t="s">
        <v>5872</v>
      </c>
      <c r="F7248">
        <v>27</v>
      </c>
      <c r="G7248" t="s">
        <v>5837</v>
      </c>
      <c r="H7248" t="s">
        <v>5747</v>
      </c>
      <c r="I7248" t="s">
        <v>5748</v>
      </c>
      <c r="J7248">
        <v>1892</v>
      </c>
      <c r="K7248">
        <v>6</v>
      </c>
      <c r="L7248">
        <v>6.1</v>
      </c>
      <c r="M7248" t="s">
        <v>5749</v>
      </c>
      <c r="N7248" t="s">
        <v>5750</v>
      </c>
      <c r="O7248" t="s">
        <v>5874</v>
      </c>
      <c r="P7248" t="s">
        <v>5875</v>
      </c>
      <c r="Q7248" t="s">
        <v>5876</v>
      </c>
      <c r="R7248">
        <v>42099</v>
      </c>
      <c r="S7248" t="s">
        <v>6179</v>
      </c>
      <c r="T7248" t="s">
        <v>6179</v>
      </c>
      <c r="U7248">
        <v>12.99</v>
      </c>
      <c r="V7248" t="s">
        <v>6172</v>
      </c>
      <c r="W7248" t="s">
        <v>5869</v>
      </c>
      <c r="X7248">
        <v>4</v>
      </c>
    </row>
    <row r="7249" spans="1:24" x14ac:dyDescent="0.25">
      <c r="A7249">
        <v>37700</v>
      </c>
      <c r="B7249" t="s">
        <v>5168</v>
      </c>
      <c r="C7249" t="s">
        <v>443</v>
      </c>
      <c r="D7249" t="s">
        <v>6411</v>
      </c>
      <c r="E7249" t="s">
        <v>5872</v>
      </c>
      <c r="F7249">
        <v>20</v>
      </c>
      <c r="G7249" t="s">
        <v>5746</v>
      </c>
      <c r="H7249" t="s">
        <v>5791</v>
      </c>
      <c r="I7249" t="s">
        <v>5748</v>
      </c>
      <c r="J7249">
        <v>1892</v>
      </c>
      <c r="K7249">
        <v>6</v>
      </c>
      <c r="L7249">
        <v>6.5</v>
      </c>
      <c r="M7249" t="s">
        <v>5749</v>
      </c>
      <c r="N7249" t="s">
        <v>5750</v>
      </c>
      <c r="O7249" t="s">
        <v>5874</v>
      </c>
      <c r="P7249" t="s">
        <v>5875</v>
      </c>
      <c r="Q7249" t="s">
        <v>5876</v>
      </c>
      <c r="R7249">
        <v>99</v>
      </c>
      <c r="S7249" t="s">
        <v>6535</v>
      </c>
      <c r="T7249" t="s">
        <v>6535</v>
      </c>
      <c r="U7249">
        <v>18</v>
      </c>
      <c r="V7249" t="s">
        <v>6172</v>
      </c>
      <c r="W7249" t="s">
        <v>5869</v>
      </c>
      <c r="X7249">
        <v>4</v>
      </c>
    </row>
    <row r="7250" spans="1:24" x14ac:dyDescent="0.25">
      <c r="A7250">
        <v>37700</v>
      </c>
      <c r="B7250" t="s">
        <v>5168</v>
      </c>
      <c r="C7250" t="s">
        <v>443</v>
      </c>
      <c r="D7250" t="s">
        <v>6411</v>
      </c>
      <c r="E7250" t="s">
        <v>5872</v>
      </c>
      <c r="F7250">
        <v>20</v>
      </c>
      <c r="G7250" t="s">
        <v>5746</v>
      </c>
      <c r="H7250" t="s">
        <v>5791</v>
      </c>
      <c r="I7250" t="s">
        <v>5748</v>
      </c>
      <c r="J7250">
        <v>1892</v>
      </c>
      <c r="K7250">
        <v>6</v>
      </c>
      <c r="L7250">
        <v>6.5</v>
      </c>
      <c r="M7250" t="s">
        <v>5749</v>
      </c>
      <c r="N7250" t="s">
        <v>5750</v>
      </c>
      <c r="O7250" t="s">
        <v>5874</v>
      </c>
      <c r="P7250" t="s">
        <v>5875</v>
      </c>
      <c r="Q7250" t="s">
        <v>5876</v>
      </c>
      <c r="R7250">
        <v>99</v>
      </c>
      <c r="S7250" t="s">
        <v>6535</v>
      </c>
      <c r="T7250" t="s">
        <v>6535</v>
      </c>
      <c r="U7250">
        <v>18</v>
      </c>
      <c r="V7250" t="s">
        <v>6172</v>
      </c>
      <c r="W7250" t="s">
        <v>5869</v>
      </c>
      <c r="X7250">
        <v>4</v>
      </c>
    </row>
    <row r="7251" spans="1:24" x14ac:dyDescent="0.25">
      <c r="A7251">
        <v>37721</v>
      </c>
      <c r="B7251" t="s">
        <v>2341</v>
      </c>
      <c r="C7251" t="s">
        <v>443</v>
      </c>
      <c r="D7251" t="s">
        <v>6166</v>
      </c>
      <c r="E7251" t="s">
        <v>6192</v>
      </c>
      <c r="F7251">
        <v>20</v>
      </c>
      <c r="G7251" t="s">
        <v>5746</v>
      </c>
      <c r="H7251" t="s">
        <v>5748</v>
      </c>
      <c r="I7251" t="s">
        <v>5748</v>
      </c>
      <c r="J7251">
        <v>473</v>
      </c>
      <c r="K7251">
        <v>24</v>
      </c>
      <c r="L7251">
        <v>5.2</v>
      </c>
      <c r="M7251" t="s">
        <v>5749</v>
      </c>
      <c r="N7251" t="s">
        <v>5750</v>
      </c>
      <c r="O7251" t="s">
        <v>5751</v>
      </c>
      <c r="P7251" t="s">
        <v>5875</v>
      </c>
      <c r="Q7251" t="s">
        <v>6169</v>
      </c>
      <c r="R7251">
        <v>83493</v>
      </c>
      <c r="S7251" t="s">
        <v>6649</v>
      </c>
      <c r="T7251" t="s">
        <v>6650</v>
      </c>
      <c r="U7251">
        <v>3.56</v>
      </c>
      <c r="V7251" t="s">
        <v>6172</v>
      </c>
      <c r="W7251" t="s">
        <v>5869</v>
      </c>
      <c r="X7251">
        <v>1</v>
      </c>
    </row>
    <row r="7252" spans="1:24" x14ac:dyDescent="0.25">
      <c r="A7252">
        <v>36357</v>
      </c>
      <c r="B7252" t="s">
        <v>4738</v>
      </c>
      <c r="C7252" t="s">
        <v>444</v>
      </c>
      <c r="D7252" t="s">
        <v>6161</v>
      </c>
      <c r="E7252" t="s">
        <v>6395</v>
      </c>
      <c r="F7252">
        <v>10</v>
      </c>
      <c r="G7252" t="s">
        <v>5767</v>
      </c>
      <c r="H7252" t="s">
        <v>5747</v>
      </c>
      <c r="I7252" t="s">
        <v>5748</v>
      </c>
      <c r="J7252">
        <v>473</v>
      </c>
      <c r="K7252">
        <v>24</v>
      </c>
      <c r="L7252">
        <v>5</v>
      </c>
      <c r="M7252" t="s">
        <v>5749</v>
      </c>
      <c r="N7252" t="s">
        <v>5750</v>
      </c>
      <c r="O7252" t="s">
        <v>5751</v>
      </c>
      <c r="P7252" t="s">
        <v>6283</v>
      </c>
      <c r="Q7252" t="s">
        <v>6396</v>
      </c>
      <c r="R7252">
        <v>84740</v>
      </c>
      <c r="S7252" t="s">
        <v>6525</v>
      </c>
      <c r="T7252" t="s">
        <v>6525</v>
      </c>
      <c r="U7252">
        <v>3.89</v>
      </c>
      <c r="V7252" t="s">
        <v>6172</v>
      </c>
      <c r="W7252" t="s">
        <v>5869</v>
      </c>
      <c r="X7252">
        <v>1</v>
      </c>
    </row>
    <row r="7253" spans="1:24" x14ac:dyDescent="0.25">
      <c r="A7253">
        <v>36436</v>
      </c>
      <c r="B7253" t="s">
        <v>4680</v>
      </c>
      <c r="C7253" t="s">
        <v>443</v>
      </c>
      <c r="D7253" t="s">
        <v>6411</v>
      </c>
      <c r="E7253" t="s">
        <v>5872</v>
      </c>
      <c r="F7253">
        <v>27</v>
      </c>
      <c r="G7253" t="s">
        <v>5837</v>
      </c>
      <c r="H7253" t="s">
        <v>5747</v>
      </c>
      <c r="I7253" t="s">
        <v>5748</v>
      </c>
      <c r="J7253">
        <v>473</v>
      </c>
      <c r="K7253">
        <v>24</v>
      </c>
      <c r="L7253">
        <v>6</v>
      </c>
      <c r="M7253" t="s">
        <v>5749</v>
      </c>
      <c r="N7253" t="s">
        <v>5750</v>
      </c>
      <c r="O7253" t="s">
        <v>5874</v>
      </c>
      <c r="P7253" t="s">
        <v>5875</v>
      </c>
      <c r="Q7253" t="s">
        <v>5876</v>
      </c>
      <c r="R7253">
        <v>86377</v>
      </c>
      <c r="S7253" t="s">
        <v>6639</v>
      </c>
      <c r="T7253" t="s">
        <v>6413</v>
      </c>
      <c r="U7253">
        <v>4.49</v>
      </c>
      <c r="V7253" t="s">
        <v>6172</v>
      </c>
      <c r="W7253" t="s">
        <v>5869</v>
      </c>
      <c r="X7253">
        <v>1</v>
      </c>
    </row>
    <row r="7254" spans="1:24" x14ac:dyDescent="0.25">
      <c r="A7254">
        <v>36436</v>
      </c>
      <c r="B7254" t="s">
        <v>4680</v>
      </c>
      <c r="C7254" t="s">
        <v>443</v>
      </c>
      <c r="D7254" t="s">
        <v>6411</v>
      </c>
      <c r="E7254" t="s">
        <v>5872</v>
      </c>
      <c r="F7254">
        <v>27</v>
      </c>
      <c r="G7254" t="s">
        <v>5837</v>
      </c>
      <c r="H7254" t="s">
        <v>5747</v>
      </c>
      <c r="I7254" t="s">
        <v>5748</v>
      </c>
      <c r="J7254">
        <v>473</v>
      </c>
      <c r="K7254">
        <v>24</v>
      </c>
      <c r="L7254">
        <v>6</v>
      </c>
      <c r="M7254" t="s">
        <v>5749</v>
      </c>
      <c r="N7254" t="s">
        <v>5750</v>
      </c>
      <c r="O7254" t="s">
        <v>5874</v>
      </c>
      <c r="P7254" t="s">
        <v>5875</v>
      </c>
      <c r="Q7254" t="s">
        <v>5876</v>
      </c>
      <c r="R7254">
        <v>86377</v>
      </c>
      <c r="S7254" t="s">
        <v>6639</v>
      </c>
      <c r="T7254" t="s">
        <v>6413</v>
      </c>
      <c r="U7254">
        <v>4.49</v>
      </c>
      <c r="V7254" t="s">
        <v>6172</v>
      </c>
      <c r="W7254" t="s">
        <v>5869</v>
      </c>
      <c r="X7254">
        <v>1</v>
      </c>
    </row>
    <row r="7255" spans="1:24" x14ac:dyDescent="0.25">
      <c r="A7255">
        <v>35643</v>
      </c>
      <c r="B7255" t="s">
        <v>4516</v>
      </c>
      <c r="C7255" t="s">
        <v>441</v>
      </c>
      <c r="D7255" t="s">
        <v>5811</v>
      </c>
      <c r="E7255" t="s">
        <v>5812</v>
      </c>
      <c r="F7255">
        <v>10</v>
      </c>
      <c r="G7255" t="s">
        <v>5767</v>
      </c>
      <c r="H7255" t="s">
        <v>5868</v>
      </c>
      <c r="I7255" t="s">
        <v>5748</v>
      </c>
      <c r="J7255">
        <v>750</v>
      </c>
      <c r="K7255">
        <v>12</v>
      </c>
      <c r="L7255">
        <v>13.7</v>
      </c>
      <c r="M7255" t="s">
        <v>5759</v>
      </c>
      <c r="N7255" t="s">
        <v>6219</v>
      </c>
      <c r="O7255" t="s">
        <v>5790</v>
      </c>
      <c r="P7255" t="s">
        <v>5762</v>
      </c>
      <c r="Q7255" t="s">
        <v>5814</v>
      </c>
      <c r="R7255">
        <v>83324</v>
      </c>
      <c r="S7255" t="s">
        <v>6445</v>
      </c>
      <c r="T7255" t="s">
        <v>5784</v>
      </c>
      <c r="U7255">
        <v>33.49</v>
      </c>
      <c r="V7255" t="s">
        <v>5755</v>
      </c>
      <c r="W7255" t="s">
        <v>5765</v>
      </c>
      <c r="X7255">
        <v>1</v>
      </c>
    </row>
    <row r="7256" spans="1:24" x14ac:dyDescent="0.25">
      <c r="A7256">
        <v>35569</v>
      </c>
      <c r="B7256" t="s">
        <v>4600</v>
      </c>
      <c r="C7256" t="s">
        <v>441</v>
      </c>
      <c r="D7256" t="s">
        <v>5757</v>
      </c>
      <c r="E7256" t="s">
        <v>5766</v>
      </c>
      <c r="F7256">
        <v>20</v>
      </c>
      <c r="G7256" t="s">
        <v>5746</v>
      </c>
      <c r="H7256" t="s">
        <v>5747</v>
      </c>
      <c r="I7256" t="s">
        <v>5748</v>
      </c>
      <c r="J7256">
        <v>750</v>
      </c>
      <c r="K7256">
        <v>12</v>
      </c>
      <c r="L7256">
        <v>40</v>
      </c>
      <c r="M7256" t="s">
        <v>5749</v>
      </c>
      <c r="N7256" t="s">
        <v>5750</v>
      </c>
      <c r="O7256" t="s">
        <v>5751</v>
      </c>
      <c r="P7256" t="s">
        <v>5762</v>
      </c>
      <c r="Q7256" t="s">
        <v>5789</v>
      </c>
      <c r="R7256">
        <v>99063</v>
      </c>
      <c r="S7256" t="s">
        <v>6707</v>
      </c>
      <c r="T7256" t="s">
        <v>5794</v>
      </c>
      <c r="U7256">
        <v>34.99</v>
      </c>
      <c r="V7256" t="s">
        <v>5755</v>
      </c>
      <c r="W7256" t="s">
        <v>5756</v>
      </c>
      <c r="X7256">
        <v>1</v>
      </c>
    </row>
    <row r="7257" spans="1:24" x14ac:dyDescent="0.25">
      <c r="A7257">
        <v>37160</v>
      </c>
      <c r="B7257" t="s">
        <v>6797</v>
      </c>
      <c r="C7257" t="s">
        <v>442</v>
      </c>
      <c r="D7257" t="s">
        <v>6035</v>
      </c>
      <c r="E7257" t="s">
        <v>6321</v>
      </c>
      <c r="F7257">
        <v>20</v>
      </c>
      <c r="G7257" t="s">
        <v>5746</v>
      </c>
      <c r="H7257" t="s">
        <v>5747</v>
      </c>
      <c r="I7257" t="s">
        <v>5748</v>
      </c>
      <c r="J7257">
        <v>750</v>
      </c>
      <c r="K7257">
        <v>12</v>
      </c>
      <c r="L7257">
        <v>7.6</v>
      </c>
      <c r="M7257" t="s">
        <v>5759</v>
      </c>
      <c r="N7257" t="s">
        <v>5888</v>
      </c>
      <c r="O7257" t="s">
        <v>5761</v>
      </c>
      <c r="P7257" t="s">
        <v>6002</v>
      </c>
      <c r="Q7257" t="s">
        <v>5890</v>
      </c>
      <c r="R7257">
        <v>42176</v>
      </c>
      <c r="S7257" t="s">
        <v>6018</v>
      </c>
      <c r="T7257" t="s">
        <v>5754</v>
      </c>
      <c r="U7257">
        <v>13.99</v>
      </c>
      <c r="V7257" t="s">
        <v>5755</v>
      </c>
      <c r="W7257" t="s">
        <v>5765</v>
      </c>
      <c r="X7257">
        <v>1</v>
      </c>
    </row>
    <row r="7258" spans="1:24" x14ac:dyDescent="0.25">
      <c r="A7258">
        <v>37163</v>
      </c>
      <c r="B7258" t="s">
        <v>6798</v>
      </c>
      <c r="C7258" t="s">
        <v>442</v>
      </c>
      <c r="D7258" t="s">
        <v>5920</v>
      </c>
      <c r="E7258" t="s">
        <v>6321</v>
      </c>
      <c r="F7258">
        <v>20</v>
      </c>
      <c r="G7258" t="s">
        <v>5746</v>
      </c>
      <c r="H7258" t="s">
        <v>5747</v>
      </c>
      <c r="I7258" t="s">
        <v>5748</v>
      </c>
      <c r="J7258">
        <v>750</v>
      </c>
      <c r="K7258">
        <v>12</v>
      </c>
      <c r="L7258">
        <v>8</v>
      </c>
      <c r="M7258" t="s">
        <v>5759</v>
      </c>
      <c r="N7258" t="s">
        <v>5888</v>
      </c>
      <c r="O7258" t="s">
        <v>5761</v>
      </c>
      <c r="P7258" t="s">
        <v>6002</v>
      </c>
      <c r="Q7258" t="s">
        <v>5890</v>
      </c>
      <c r="R7258">
        <v>42176</v>
      </c>
      <c r="S7258" t="s">
        <v>6018</v>
      </c>
      <c r="T7258" t="s">
        <v>5754</v>
      </c>
      <c r="U7258">
        <v>13.99</v>
      </c>
      <c r="V7258" t="s">
        <v>5755</v>
      </c>
      <c r="W7258" t="s">
        <v>5765</v>
      </c>
      <c r="X7258">
        <v>1</v>
      </c>
    </row>
    <row r="7259" spans="1:24" x14ac:dyDescent="0.25">
      <c r="A7259">
        <v>38070</v>
      </c>
      <c r="B7259" t="s">
        <v>5176</v>
      </c>
      <c r="C7259" t="s">
        <v>444</v>
      </c>
      <c r="D7259" t="s">
        <v>6161</v>
      </c>
      <c r="E7259" t="s">
        <v>6162</v>
      </c>
      <c r="F7259">
        <v>10</v>
      </c>
      <c r="G7259" t="s">
        <v>5767</v>
      </c>
      <c r="H7259" t="s">
        <v>5747</v>
      </c>
      <c r="I7259" t="s">
        <v>5748</v>
      </c>
      <c r="J7259">
        <v>1420</v>
      </c>
      <c r="K7259">
        <v>6</v>
      </c>
      <c r="L7259">
        <v>7</v>
      </c>
      <c r="M7259" t="s">
        <v>5749</v>
      </c>
      <c r="N7259" t="s">
        <v>5750</v>
      </c>
      <c r="O7259" t="s">
        <v>5751</v>
      </c>
      <c r="P7259" t="s">
        <v>6283</v>
      </c>
      <c r="Q7259" t="s">
        <v>6187</v>
      </c>
      <c r="R7259">
        <v>42144</v>
      </c>
      <c r="S7259" t="s">
        <v>5839</v>
      </c>
      <c r="T7259" t="s">
        <v>5754</v>
      </c>
      <c r="U7259">
        <v>12.99</v>
      </c>
      <c r="V7259" t="s">
        <v>6172</v>
      </c>
      <c r="W7259" t="s">
        <v>5756</v>
      </c>
      <c r="X7259">
        <v>4</v>
      </c>
    </row>
    <row r="7260" spans="1:24" x14ac:dyDescent="0.25">
      <c r="A7260">
        <v>36514</v>
      </c>
      <c r="B7260" t="s">
        <v>4686</v>
      </c>
      <c r="C7260" t="s">
        <v>443</v>
      </c>
      <c r="D7260" t="s">
        <v>6654</v>
      </c>
      <c r="E7260" t="s">
        <v>6192</v>
      </c>
      <c r="F7260">
        <v>27</v>
      </c>
      <c r="G7260" t="s">
        <v>5837</v>
      </c>
      <c r="H7260" t="s">
        <v>5747</v>
      </c>
      <c r="I7260" t="s">
        <v>5748</v>
      </c>
      <c r="J7260">
        <v>473</v>
      </c>
      <c r="K7260">
        <v>24</v>
      </c>
      <c r="L7260">
        <v>5.5</v>
      </c>
      <c r="M7260" t="s">
        <v>5749</v>
      </c>
      <c r="N7260" t="s">
        <v>5750</v>
      </c>
      <c r="O7260" t="s">
        <v>5874</v>
      </c>
      <c r="P7260" t="s">
        <v>5875</v>
      </c>
      <c r="Q7260" t="s">
        <v>5876</v>
      </c>
      <c r="R7260">
        <v>90002</v>
      </c>
      <c r="S7260" t="s">
        <v>6655</v>
      </c>
      <c r="T7260" t="s">
        <v>6656</v>
      </c>
      <c r="U7260">
        <v>3.99</v>
      </c>
      <c r="V7260" t="s">
        <v>6172</v>
      </c>
      <c r="W7260" t="s">
        <v>5869</v>
      </c>
      <c r="X7260">
        <v>1</v>
      </c>
    </row>
    <row r="7261" spans="1:24" x14ac:dyDescent="0.25">
      <c r="A7261">
        <v>36514</v>
      </c>
      <c r="B7261" t="s">
        <v>4686</v>
      </c>
      <c r="C7261" t="s">
        <v>443</v>
      </c>
      <c r="D7261" t="s">
        <v>6654</v>
      </c>
      <c r="E7261" t="s">
        <v>6192</v>
      </c>
      <c r="F7261">
        <v>27</v>
      </c>
      <c r="G7261" t="s">
        <v>5837</v>
      </c>
      <c r="H7261" t="s">
        <v>5747</v>
      </c>
      <c r="I7261" t="s">
        <v>5748</v>
      </c>
      <c r="J7261">
        <v>473</v>
      </c>
      <c r="K7261">
        <v>24</v>
      </c>
      <c r="L7261">
        <v>5.5</v>
      </c>
      <c r="M7261" t="s">
        <v>5749</v>
      </c>
      <c r="N7261" t="s">
        <v>5750</v>
      </c>
      <c r="O7261" t="s">
        <v>5874</v>
      </c>
      <c r="P7261" t="s">
        <v>5875</v>
      </c>
      <c r="Q7261" t="s">
        <v>5876</v>
      </c>
      <c r="R7261">
        <v>90002</v>
      </c>
      <c r="S7261" t="s">
        <v>6655</v>
      </c>
      <c r="T7261" t="s">
        <v>6656</v>
      </c>
      <c r="U7261">
        <v>3.99</v>
      </c>
      <c r="V7261" t="s">
        <v>6172</v>
      </c>
      <c r="W7261" t="s">
        <v>5869</v>
      </c>
      <c r="X7261">
        <v>1</v>
      </c>
    </row>
    <row r="7262" spans="1:24" x14ac:dyDescent="0.25">
      <c r="A7262">
        <v>37561</v>
      </c>
      <c r="B7262" t="s">
        <v>4907</v>
      </c>
      <c r="C7262" t="s">
        <v>444</v>
      </c>
      <c r="D7262" t="s">
        <v>6161</v>
      </c>
      <c r="E7262" t="s">
        <v>6186</v>
      </c>
      <c r="F7262">
        <v>10</v>
      </c>
      <c r="G7262" t="s">
        <v>5767</v>
      </c>
      <c r="H7262" t="s">
        <v>5747</v>
      </c>
      <c r="I7262" t="s">
        <v>5748</v>
      </c>
      <c r="J7262">
        <v>473</v>
      </c>
      <c r="K7262">
        <v>24</v>
      </c>
      <c r="L7262">
        <v>7</v>
      </c>
      <c r="M7262" t="s">
        <v>5759</v>
      </c>
      <c r="N7262" t="s">
        <v>5908</v>
      </c>
      <c r="O7262" t="s">
        <v>5751</v>
      </c>
      <c r="P7262" t="s">
        <v>6283</v>
      </c>
      <c r="Q7262" t="s">
        <v>6187</v>
      </c>
      <c r="R7262">
        <v>89347</v>
      </c>
      <c r="S7262" t="s">
        <v>5978</v>
      </c>
      <c r="T7262" t="s">
        <v>5899</v>
      </c>
      <c r="U7262">
        <v>3.57</v>
      </c>
      <c r="V7262" t="s">
        <v>6172</v>
      </c>
      <c r="W7262" t="s">
        <v>5869</v>
      </c>
      <c r="X7262">
        <v>1</v>
      </c>
    </row>
    <row r="7263" spans="1:24" x14ac:dyDescent="0.25">
      <c r="A7263">
        <v>38105</v>
      </c>
      <c r="B7263" t="s">
        <v>5178</v>
      </c>
      <c r="C7263" t="s">
        <v>444</v>
      </c>
      <c r="D7263" t="s">
        <v>6161</v>
      </c>
      <c r="E7263" t="s">
        <v>6186</v>
      </c>
      <c r="F7263">
        <v>10</v>
      </c>
      <c r="G7263" t="s">
        <v>5767</v>
      </c>
      <c r="H7263" t="s">
        <v>5747</v>
      </c>
      <c r="I7263" t="s">
        <v>5748</v>
      </c>
      <c r="J7263">
        <v>2130</v>
      </c>
      <c r="K7263">
        <v>4</v>
      </c>
      <c r="L7263">
        <v>6</v>
      </c>
      <c r="M7263" t="s">
        <v>5749</v>
      </c>
      <c r="N7263" t="s">
        <v>5750</v>
      </c>
      <c r="O7263" t="s">
        <v>5751</v>
      </c>
      <c r="P7263" t="s">
        <v>6163</v>
      </c>
      <c r="Q7263" t="s">
        <v>6187</v>
      </c>
      <c r="R7263">
        <v>86187</v>
      </c>
      <c r="S7263" t="s">
        <v>6610</v>
      </c>
      <c r="T7263" t="s">
        <v>6195</v>
      </c>
      <c r="U7263">
        <v>15.99</v>
      </c>
      <c r="V7263" t="s">
        <v>6172</v>
      </c>
      <c r="W7263" t="s">
        <v>5756</v>
      </c>
      <c r="X7263">
        <v>6</v>
      </c>
    </row>
    <row r="7264" spans="1:24" x14ac:dyDescent="0.25">
      <c r="A7264">
        <v>38106</v>
      </c>
      <c r="B7264" t="s">
        <v>5179</v>
      </c>
      <c r="C7264" t="s">
        <v>444</v>
      </c>
      <c r="D7264" t="s">
        <v>6185</v>
      </c>
      <c r="E7264" t="s">
        <v>6395</v>
      </c>
      <c r="F7264">
        <v>10</v>
      </c>
      <c r="G7264" t="s">
        <v>5767</v>
      </c>
      <c r="H7264" t="s">
        <v>5747</v>
      </c>
      <c r="I7264" t="s">
        <v>5748</v>
      </c>
      <c r="J7264">
        <v>1420</v>
      </c>
      <c r="K7264">
        <v>6</v>
      </c>
      <c r="L7264">
        <v>5</v>
      </c>
      <c r="M7264" t="s">
        <v>5749</v>
      </c>
      <c r="N7264" t="s">
        <v>5750</v>
      </c>
      <c r="O7264" t="s">
        <v>5751</v>
      </c>
      <c r="P7264" t="s">
        <v>6283</v>
      </c>
      <c r="Q7264" t="s">
        <v>6187</v>
      </c>
      <c r="R7264">
        <v>42015</v>
      </c>
      <c r="S7264" t="s">
        <v>5956</v>
      </c>
      <c r="T7264" t="s">
        <v>5957</v>
      </c>
      <c r="U7264">
        <v>11.99</v>
      </c>
      <c r="V7264" t="s">
        <v>6172</v>
      </c>
      <c r="W7264" t="s">
        <v>5869</v>
      </c>
      <c r="X7264">
        <v>4</v>
      </c>
    </row>
    <row r="7265" spans="1:24" x14ac:dyDescent="0.25">
      <c r="A7265">
        <v>37071</v>
      </c>
      <c r="B7265" t="s">
        <v>4888</v>
      </c>
      <c r="C7265" t="s">
        <v>443</v>
      </c>
      <c r="D7265" t="s">
        <v>6411</v>
      </c>
      <c r="E7265" t="s">
        <v>5872</v>
      </c>
      <c r="F7265">
        <v>10</v>
      </c>
      <c r="G7265" t="s">
        <v>5767</v>
      </c>
      <c r="H7265" t="s">
        <v>5747</v>
      </c>
      <c r="I7265" t="s">
        <v>5748</v>
      </c>
      <c r="J7265">
        <v>473</v>
      </c>
      <c r="K7265">
        <v>24</v>
      </c>
      <c r="L7265">
        <v>6.5</v>
      </c>
      <c r="M7265" t="s">
        <v>5749</v>
      </c>
      <c r="N7265" t="s">
        <v>5750</v>
      </c>
      <c r="O7265" t="s">
        <v>5874</v>
      </c>
      <c r="P7265" t="s">
        <v>5875</v>
      </c>
      <c r="Q7265" t="s">
        <v>5876</v>
      </c>
      <c r="R7265">
        <v>86377</v>
      </c>
      <c r="S7265" t="s">
        <v>6639</v>
      </c>
      <c r="T7265" t="s">
        <v>6413</v>
      </c>
      <c r="U7265">
        <v>3.25</v>
      </c>
      <c r="V7265" t="s">
        <v>6172</v>
      </c>
      <c r="W7265" t="s">
        <v>5869</v>
      </c>
      <c r="X7265">
        <v>1</v>
      </c>
    </row>
    <row r="7266" spans="1:24" x14ac:dyDescent="0.25">
      <c r="A7266">
        <v>37071</v>
      </c>
      <c r="B7266" t="s">
        <v>4888</v>
      </c>
      <c r="C7266" t="s">
        <v>443</v>
      </c>
      <c r="D7266" t="s">
        <v>6411</v>
      </c>
      <c r="E7266" t="s">
        <v>5872</v>
      </c>
      <c r="F7266">
        <v>10</v>
      </c>
      <c r="G7266" t="s">
        <v>5767</v>
      </c>
      <c r="H7266" t="s">
        <v>5747</v>
      </c>
      <c r="I7266" t="s">
        <v>5748</v>
      </c>
      <c r="J7266">
        <v>473</v>
      </c>
      <c r="K7266">
        <v>24</v>
      </c>
      <c r="L7266">
        <v>6.5</v>
      </c>
      <c r="M7266" t="s">
        <v>5749</v>
      </c>
      <c r="N7266" t="s">
        <v>5750</v>
      </c>
      <c r="O7266" t="s">
        <v>5874</v>
      </c>
      <c r="P7266" t="s">
        <v>5875</v>
      </c>
      <c r="Q7266" t="s">
        <v>5876</v>
      </c>
      <c r="R7266">
        <v>86377</v>
      </c>
      <c r="S7266" t="s">
        <v>6639</v>
      </c>
      <c r="T7266" t="s">
        <v>6413</v>
      </c>
      <c r="U7266">
        <v>3.25</v>
      </c>
      <c r="V7266" t="s">
        <v>6172</v>
      </c>
      <c r="W7266" t="s">
        <v>5869</v>
      </c>
      <c r="X7266">
        <v>1</v>
      </c>
    </row>
    <row r="7267" spans="1:24" x14ac:dyDescent="0.25">
      <c r="A7267">
        <v>37074</v>
      </c>
      <c r="B7267" t="s">
        <v>4887</v>
      </c>
      <c r="C7267" t="s">
        <v>443</v>
      </c>
      <c r="D7267" t="s">
        <v>6177</v>
      </c>
      <c r="E7267" t="s">
        <v>5872</v>
      </c>
      <c r="F7267">
        <v>27</v>
      </c>
      <c r="G7267" t="s">
        <v>5837</v>
      </c>
      <c r="H7267" t="s">
        <v>5747</v>
      </c>
      <c r="I7267" t="s">
        <v>5748</v>
      </c>
      <c r="J7267">
        <v>473</v>
      </c>
      <c r="K7267">
        <v>24</v>
      </c>
      <c r="L7267">
        <v>7.1</v>
      </c>
      <c r="M7267" t="s">
        <v>5749</v>
      </c>
      <c r="N7267" t="s">
        <v>5750</v>
      </c>
      <c r="O7267" t="s">
        <v>5874</v>
      </c>
      <c r="P7267" t="s">
        <v>5875</v>
      </c>
      <c r="Q7267" t="s">
        <v>5876</v>
      </c>
      <c r="R7267">
        <v>42090</v>
      </c>
      <c r="S7267" t="s">
        <v>6180</v>
      </c>
      <c r="T7267" t="s">
        <v>6180</v>
      </c>
      <c r="U7267">
        <v>3.58</v>
      </c>
      <c r="V7267" t="s">
        <v>6172</v>
      </c>
      <c r="W7267" t="s">
        <v>5869</v>
      </c>
      <c r="X7267">
        <v>1</v>
      </c>
    </row>
    <row r="7268" spans="1:24" x14ac:dyDescent="0.25">
      <c r="A7268">
        <v>37074</v>
      </c>
      <c r="B7268" t="s">
        <v>4887</v>
      </c>
      <c r="C7268" t="s">
        <v>443</v>
      </c>
      <c r="D7268" t="s">
        <v>6177</v>
      </c>
      <c r="E7268" t="s">
        <v>5872</v>
      </c>
      <c r="F7268">
        <v>27</v>
      </c>
      <c r="G7268" t="s">
        <v>5837</v>
      </c>
      <c r="H7268" t="s">
        <v>5747</v>
      </c>
      <c r="I7268" t="s">
        <v>5748</v>
      </c>
      <c r="J7268">
        <v>473</v>
      </c>
      <c r="K7268">
        <v>24</v>
      </c>
      <c r="L7268">
        <v>7.1</v>
      </c>
      <c r="M7268" t="s">
        <v>5749</v>
      </c>
      <c r="N7268" t="s">
        <v>5750</v>
      </c>
      <c r="O7268" t="s">
        <v>5874</v>
      </c>
      <c r="P7268" t="s">
        <v>5875</v>
      </c>
      <c r="Q7268" t="s">
        <v>5876</v>
      </c>
      <c r="R7268">
        <v>42090</v>
      </c>
      <c r="S7268" t="s">
        <v>6180</v>
      </c>
      <c r="T7268" t="s">
        <v>6180</v>
      </c>
      <c r="U7268">
        <v>3.58</v>
      </c>
      <c r="V7268" t="s">
        <v>6172</v>
      </c>
      <c r="W7268" t="s">
        <v>5869</v>
      </c>
      <c r="X7268">
        <v>1</v>
      </c>
    </row>
    <row r="7269" spans="1:24" x14ac:dyDescent="0.25">
      <c r="A7269">
        <v>37438</v>
      </c>
      <c r="B7269" t="s">
        <v>4951</v>
      </c>
      <c r="C7269" t="s">
        <v>443</v>
      </c>
      <c r="D7269" t="s">
        <v>5871</v>
      </c>
      <c r="E7269" t="s">
        <v>5872</v>
      </c>
      <c r="F7269">
        <v>27</v>
      </c>
      <c r="G7269" t="s">
        <v>5837</v>
      </c>
      <c r="H7269" t="s">
        <v>5747</v>
      </c>
      <c r="I7269" t="s">
        <v>5748</v>
      </c>
      <c r="J7269">
        <v>473</v>
      </c>
      <c r="K7269">
        <v>24</v>
      </c>
      <c r="L7269">
        <v>7.5</v>
      </c>
      <c r="M7269" t="s">
        <v>5749</v>
      </c>
      <c r="N7269" t="s">
        <v>5750</v>
      </c>
      <c r="O7269" t="s">
        <v>5874</v>
      </c>
      <c r="P7269" t="s">
        <v>5875</v>
      </c>
      <c r="Q7269" t="s">
        <v>5876</v>
      </c>
      <c r="R7269">
        <v>86613</v>
      </c>
      <c r="S7269" t="s">
        <v>6449</v>
      </c>
      <c r="T7269" t="s">
        <v>6449</v>
      </c>
      <c r="U7269">
        <v>5.86</v>
      </c>
      <c r="V7269" t="s">
        <v>6172</v>
      </c>
      <c r="W7269" t="s">
        <v>5869</v>
      </c>
      <c r="X7269">
        <v>1</v>
      </c>
    </row>
    <row r="7270" spans="1:24" x14ac:dyDescent="0.25">
      <c r="A7270">
        <v>37438</v>
      </c>
      <c r="B7270" t="s">
        <v>4951</v>
      </c>
      <c r="C7270" t="s">
        <v>443</v>
      </c>
      <c r="D7270" t="s">
        <v>5871</v>
      </c>
      <c r="E7270" t="s">
        <v>5872</v>
      </c>
      <c r="F7270">
        <v>27</v>
      </c>
      <c r="G7270" t="s">
        <v>5837</v>
      </c>
      <c r="H7270" t="s">
        <v>5747</v>
      </c>
      <c r="I7270" t="s">
        <v>5748</v>
      </c>
      <c r="J7270">
        <v>473</v>
      </c>
      <c r="K7270">
        <v>24</v>
      </c>
      <c r="L7270">
        <v>7.5</v>
      </c>
      <c r="M7270" t="s">
        <v>5749</v>
      </c>
      <c r="N7270" t="s">
        <v>5750</v>
      </c>
      <c r="O7270" t="s">
        <v>5874</v>
      </c>
      <c r="P7270" t="s">
        <v>5875</v>
      </c>
      <c r="Q7270" t="s">
        <v>5876</v>
      </c>
      <c r="R7270">
        <v>86613</v>
      </c>
      <c r="S7270" t="s">
        <v>6449</v>
      </c>
      <c r="T7270" t="s">
        <v>6449</v>
      </c>
      <c r="U7270">
        <v>5.86</v>
      </c>
      <c r="V7270" t="s">
        <v>6172</v>
      </c>
      <c r="W7270" t="s">
        <v>5869</v>
      </c>
      <c r="X7270">
        <v>1</v>
      </c>
    </row>
    <row r="7271" spans="1:24" x14ac:dyDescent="0.25">
      <c r="A7271">
        <v>38192</v>
      </c>
      <c r="B7271" t="s">
        <v>5292</v>
      </c>
      <c r="C7271" t="s">
        <v>441</v>
      </c>
      <c r="D7271" t="s">
        <v>5757</v>
      </c>
      <c r="E7271" t="s">
        <v>6234</v>
      </c>
      <c r="F7271">
        <v>23</v>
      </c>
      <c r="G7271" t="s">
        <v>6246</v>
      </c>
      <c r="H7271" t="s">
        <v>5747</v>
      </c>
      <c r="I7271" t="s">
        <v>5792</v>
      </c>
      <c r="J7271">
        <v>750</v>
      </c>
      <c r="K7271">
        <v>6</v>
      </c>
      <c r="L7271">
        <v>40</v>
      </c>
      <c r="M7271" t="s">
        <v>5759</v>
      </c>
      <c r="N7271" t="s">
        <v>5760</v>
      </c>
      <c r="O7271" t="s">
        <v>5751</v>
      </c>
      <c r="P7271" t="s">
        <v>5768</v>
      </c>
      <c r="Q7271" t="s">
        <v>5763</v>
      </c>
      <c r="R7271">
        <v>42047</v>
      </c>
      <c r="S7271" t="s">
        <v>5788</v>
      </c>
      <c r="T7271" t="s">
        <v>5788</v>
      </c>
      <c r="U7271">
        <v>33.99</v>
      </c>
      <c r="V7271" t="s">
        <v>5755</v>
      </c>
      <c r="W7271" t="s">
        <v>5756</v>
      </c>
      <c r="X7271">
        <v>1</v>
      </c>
    </row>
    <row r="7272" spans="1:24" x14ac:dyDescent="0.25">
      <c r="A7272">
        <v>35869</v>
      </c>
      <c r="B7272" t="s">
        <v>4571</v>
      </c>
      <c r="C7272" t="s">
        <v>442</v>
      </c>
      <c r="D7272" t="s">
        <v>5886</v>
      </c>
      <c r="E7272" t="s">
        <v>5887</v>
      </c>
      <c r="F7272">
        <v>31</v>
      </c>
      <c r="G7272" t="s">
        <v>6295</v>
      </c>
      <c r="H7272" t="s">
        <v>5868</v>
      </c>
      <c r="I7272" t="s">
        <v>5748</v>
      </c>
      <c r="J7272">
        <v>750</v>
      </c>
      <c r="K7272">
        <v>12</v>
      </c>
      <c r="L7272">
        <v>14.1</v>
      </c>
      <c r="M7272" t="s">
        <v>5759</v>
      </c>
      <c r="N7272" t="s">
        <v>5781</v>
      </c>
      <c r="O7272" t="s">
        <v>5761</v>
      </c>
      <c r="P7272" t="s">
        <v>5889</v>
      </c>
      <c r="Q7272" t="s">
        <v>5986</v>
      </c>
      <c r="R7272">
        <v>79506</v>
      </c>
      <c r="S7272" t="s">
        <v>6416</v>
      </c>
      <c r="T7272" t="s">
        <v>6416</v>
      </c>
      <c r="U7272">
        <v>103.09</v>
      </c>
      <c r="V7272" t="s">
        <v>5755</v>
      </c>
      <c r="W7272" t="s">
        <v>5765</v>
      </c>
      <c r="X7272">
        <v>1</v>
      </c>
    </row>
    <row r="7273" spans="1:24" x14ac:dyDescent="0.25">
      <c r="A7273">
        <v>37260</v>
      </c>
      <c r="B7273" t="s">
        <v>4941</v>
      </c>
      <c r="C7273" t="s">
        <v>442</v>
      </c>
      <c r="D7273" t="s">
        <v>6035</v>
      </c>
      <c r="E7273" t="s">
        <v>6158</v>
      </c>
      <c r="F7273">
        <v>20</v>
      </c>
      <c r="G7273" t="s">
        <v>5746</v>
      </c>
      <c r="H7273" t="s">
        <v>5747</v>
      </c>
      <c r="I7273" t="s">
        <v>5748</v>
      </c>
      <c r="J7273">
        <v>1500</v>
      </c>
      <c r="K7273">
        <v>6</v>
      </c>
      <c r="L7273">
        <v>12.5</v>
      </c>
      <c r="M7273" t="s">
        <v>5759</v>
      </c>
      <c r="N7273" t="s">
        <v>5781</v>
      </c>
      <c r="O7273" t="s">
        <v>5761</v>
      </c>
      <c r="P7273" t="s">
        <v>5916</v>
      </c>
      <c r="Q7273" t="s">
        <v>5986</v>
      </c>
      <c r="R7273">
        <v>97197</v>
      </c>
      <c r="S7273" t="s">
        <v>6117</v>
      </c>
      <c r="T7273" t="s">
        <v>5968</v>
      </c>
      <c r="U7273">
        <v>27.99</v>
      </c>
      <c r="V7273" t="s">
        <v>6386</v>
      </c>
      <c r="W7273" t="s">
        <v>5765</v>
      </c>
      <c r="X7273">
        <v>1</v>
      </c>
    </row>
    <row r="7274" spans="1:24" x14ac:dyDescent="0.25">
      <c r="A7274">
        <v>38169</v>
      </c>
      <c r="B7274" t="s">
        <v>5183</v>
      </c>
      <c r="C7274" t="s">
        <v>442</v>
      </c>
      <c r="D7274" t="s">
        <v>5920</v>
      </c>
      <c r="E7274" t="s">
        <v>6106</v>
      </c>
      <c r="F7274">
        <v>20</v>
      </c>
      <c r="G7274" t="s">
        <v>5746</v>
      </c>
      <c r="H7274" t="s">
        <v>5747</v>
      </c>
      <c r="I7274" t="s">
        <v>5748</v>
      </c>
      <c r="J7274">
        <v>750</v>
      </c>
      <c r="K7274">
        <v>12</v>
      </c>
      <c r="L7274">
        <v>13.5</v>
      </c>
      <c r="M7274" t="s">
        <v>5759</v>
      </c>
      <c r="N7274" t="s">
        <v>5915</v>
      </c>
      <c r="O7274" t="s">
        <v>5761</v>
      </c>
      <c r="P7274" t="s">
        <v>6002</v>
      </c>
      <c r="Q7274" t="s">
        <v>5917</v>
      </c>
      <c r="R7274">
        <v>42931</v>
      </c>
      <c r="S7274" t="s">
        <v>6077</v>
      </c>
      <c r="T7274" t="s">
        <v>5999</v>
      </c>
      <c r="U7274">
        <v>13.99</v>
      </c>
      <c r="V7274" t="s">
        <v>5755</v>
      </c>
      <c r="W7274" t="s">
        <v>5765</v>
      </c>
      <c r="X7274">
        <v>1</v>
      </c>
    </row>
    <row r="7275" spans="1:24" x14ac:dyDescent="0.25">
      <c r="A7275">
        <v>37929</v>
      </c>
      <c r="B7275" t="s">
        <v>5279</v>
      </c>
      <c r="C7275" t="s">
        <v>443</v>
      </c>
      <c r="D7275" t="s">
        <v>5871</v>
      </c>
      <c r="E7275" t="s">
        <v>6205</v>
      </c>
      <c r="F7275">
        <v>27</v>
      </c>
      <c r="G7275" t="s">
        <v>5837</v>
      </c>
      <c r="H7275" t="s">
        <v>5747</v>
      </c>
      <c r="I7275" t="s">
        <v>5748</v>
      </c>
      <c r="J7275">
        <v>5325</v>
      </c>
      <c r="K7275">
        <v>1</v>
      </c>
      <c r="L7275">
        <v>4.0999999999999996</v>
      </c>
      <c r="M7275" t="s">
        <v>5749</v>
      </c>
      <c r="N7275" t="s">
        <v>5750</v>
      </c>
      <c r="O7275" t="s">
        <v>5874</v>
      </c>
      <c r="P7275" t="s">
        <v>5875</v>
      </c>
      <c r="Q7275" t="s">
        <v>5876</v>
      </c>
      <c r="R7275">
        <v>76989</v>
      </c>
      <c r="S7275" t="s">
        <v>6431</v>
      </c>
      <c r="T7275" t="s">
        <v>6431</v>
      </c>
      <c r="U7275">
        <v>15.25</v>
      </c>
      <c r="V7275" t="s">
        <v>6172</v>
      </c>
      <c r="W7275" t="s">
        <v>5869</v>
      </c>
      <c r="X7275">
        <v>15</v>
      </c>
    </row>
    <row r="7276" spans="1:24" x14ac:dyDescent="0.25">
      <c r="A7276">
        <v>37929</v>
      </c>
      <c r="B7276" t="s">
        <v>5279</v>
      </c>
      <c r="C7276" t="s">
        <v>443</v>
      </c>
      <c r="D7276" t="s">
        <v>5871</v>
      </c>
      <c r="E7276" t="s">
        <v>6205</v>
      </c>
      <c r="F7276">
        <v>27</v>
      </c>
      <c r="G7276" t="s">
        <v>5837</v>
      </c>
      <c r="H7276" t="s">
        <v>5747</v>
      </c>
      <c r="I7276" t="s">
        <v>5748</v>
      </c>
      <c r="J7276">
        <v>5325</v>
      </c>
      <c r="K7276">
        <v>1</v>
      </c>
      <c r="L7276">
        <v>4.0999999999999996</v>
      </c>
      <c r="M7276" t="s">
        <v>5749</v>
      </c>
      <c r="N7276" t="s">
        <v>5750</v>
      </c>
      <c r="O7276" t="s">
        <v>5874</v>
      </c>
      <c r="P7276" t="s">
        <v>5875</v>
      </c>
      <c r="Q7276" t="s">
        <v>5876</v>
      </c>
      <c r="R7276">
        <v>76989</v>
      </c>
      <c r="S7276" t="s">
        <v>6431</v>
      </c>
      <c r="T7276" t="s">
        <v>6431</v>
      </c>
      <c r="U7276">
        <v>15.25</v>
      </c>
      <c r="V7276" t="s">
        <v>6172</v>
      </c>
      <c r="W7276" t="s">
        <v>5869</v>
      </c>
      <c r="X7276">
        <v>15</v>
      </c>
    </row>
    <row r="7277" spans="1:24" x14ac:dyDescent="0.25">
      <c r="A7277">
        <v>37599</v>
      </c>
      <c r="B7277" t="s">
        <v>5199</v>
      </c>
      <c r="C7277" t="s">
        <v>444</v>
      </c>
      <c r="D7277" t="s">
        <v>6185</v>
      </c>
      <c r="E7277" t="s">
        <v>6186</v>
      </c>
      <c r="F7277">
        <v>11</v>
      </c>
      <c r="G7277" t="s">
        <v>5862</v>
      </c>
      <c r="H7277" t="s">
        <v>5791</v>
      </c>
      <c r="I7277" t="s">
        <v>5792</v>
      </c>
      <c r="J7277">
        <v>296</v>
      </c>
      <c r="K7277">
        <v>24</v>
      </c>
      <c r="L7277">
        <v>6.5</v>
      </c>
      <c r="M7277" t="s">
        <v>5759</v>
      </c>
      <c r="N7277" t="s">
        <v>6799</v>
      </c>
      <c r="O7277" t="s">
        <v>5751</v>
      </c>
      <c r="P7277" t="s">
        <v>6283</v>
      </c>
      <c r="Q7277" t="s">
        <v>6187</v>
      </c>
      <c r="R7277">
        <v>42047</v>
      </c>
      <c r="S7277" t="s">
        <v>5788</v>
      </c>
      <c r="T7277" t="s">
        <v>5788</v>
      </c>
      <c r="U7277">
        <v>4.99</v>
      </c>
      <c r="V7277" t="s">
        <v>6386</v>
      </c>
      <c r="W7277" t="s">
        <v>5756</v>
      </c>
      <c r="X7277">
        <v>1</v>
      </c>
    </row>
    <row r="7278" spans="1:24" x14ac:dyDescent="0.25">
      <c r="A7278">
        <v>37937</v>
      </c>
      <c r="B7278" t="s">
        <v>5197</v>
      </c>
      <c r="C7278" t="s">
        <v>443</v>
      </c>
      <c r="D7278" t="s">
        <v>5871</v>
      </c>
      <c r="E7278" t="s">
        <v>6167</v>
      </c>
      <c r="F7278">
        <v>10</v>
      </c>
      <c r="G7278" t="s">
        <v>5767</v>
      </c>
      <c r="H7278" t="s">
        <v>5747</v>
      </c>
      <c r="I7278" t="s">
        <v>5748</v>
      </c>
      <c r="J7278">
        <v>5325</v>
      </c>
      <c r="K7278">
        <v>1</v>
      </c>
      <c r="L7278">
        <v>5</v>
      </c>
      <c r="M7278" t="s">
        <v>5749</v>
      </c>
      <c r="N7278" t="s">
        <v>5750</v>
      </c>
      <c r="O7278" t="s">
        <v>5874</v>
      </c>
      <c r="P7278" t="s">
        <v>5875</v>
      </c>
      <c r="Q7278" t="s">
        <v>5876</v>
      </c>
      <c r="R7278">
        <v>76989</v>
      </c>
      <c r="S7278" t="s">
        <v>6431</v>
      </c>
      <c r="T7278" t="s">
        <v>6431</v>
      </c>
      <c r="U7278">
        <v>27.95</v>
      </c>
      <c r="V7278" t="s">
        <v>6172</v>
      </c>
      <c r="W7278" t="s">
        <v>5869</v>
      </c>
      <c r="X7278">
        <v>15</v>
      </c>
    </row>
    <row r="7279" spans="1:24" x14ac:dyDescent="0.25">
      <c r="A7279">
        <v>37937</v>
      </c>
      <c r="B7279" t="s">
        <v>5197</v>
      </c>
      <c r="C7279" t="s">
        <v>443</v>
      </c>
      <c r="D7279" t="s">
        <v>5871</v>
      </c>
      <c r="E7279" t="s">
        <v>6167</v>
      </c>
      <c r="F7279">
        <v>10</v>
      </c>
      <c r="G7279" t="s">
        <v>5767</v>
      </c>
      <c r="H7279" t="s">
        <v>5747</v>
      </c>
      <c r="I7279" t="s">
        <v>5748</v>
      </c>
      <c r="J7279">
        <v>5325</v>
      </c>
      <c r="K7279">
        <v>1</v>
      </c>
      <c r="L7279">
        <v>5</v>
      </c>
      <c r="M7279" t="s">
        <v>5749</v>
      </c>
      <c r="N7279" t="s">
        <v>5750</v>
      </c>
      <c r="O7279" t="s">
        <v>5874</v>
      </c>
      <c r="P7279" t="s">
        <v>5875</v>
      </c>
      <c r="Q7279" t="s">
        <v>5876</v>
      </c>
      <c r="R7279">
        <v>76989</v>
      </c>
      <c r="S7279" t="s">
        <v>6431</v>
      </c>
      <c r="T7279" t="s">
        <v>6431</v>
      </c>
      <c r="U7279">
        <v>27.95</v>
      </c>
      <c r="V7279" t="s">
        <v>6172</v>
      </c>
      <c r="W7279" t="s">
        <v>5869</v>
      </c>
      <c r="X7279">
        <v>15</v>
      </c>
    </row>
    <row r="7280" spans="1:24" x14ac:dyDescent="0.25">
      <c r="A7280">
        <v>37612</v>
      </c>
      <c r="B7280" t="s">
        <v>5200</v>
      </c>
      <c r="C7280" t="s">
        <v>441</v>
      </c>
      <c r="D7280" t="s">
        <v>5850</v>
      </c>
      <c r="E7280" t="s">
        <v>6269</v>
      </c>
      <c r="F7280">
        <v>20</v>
      </c>
      <c r="G7280" t="s">
        <v>5746</v>
      </c>
      <c r="H7280" t="s">
        <v>5747</v>
      </c>
      <c r="I7280" t="s">
        <v>5748</v>
      </c>
      <c r="J7280">
        <v>750</v>
      </c>
      <c r="K7280">
        <v>6</v>
      </c>
      <c r="L7280">
        <v>40</v>
      </c>
      <c r="M7280" t="s">
        <v>5759</v>
      </c>
      <c r="N7280" t="s">
        <v>5852</v>
      </c>
      <c r="O7280" t="s">
        <v>5790</v>
      </c>
      <c r="P7280" t="s">
        <v>5762</v>
      </c>
      <c r="Q7280" t="s">
        <v>5853</v>
      </c>
      <c r="R7280">
        <v>43882</v>
      </c>
      <c r="S7280" t="s">
        <v>6472</v>
      </c>
      <c r="T7280" t="s">
        <v>5999</v>
      </c>
      <c r="U7280">
        <v>69.989999999999995</v>
      </c>
      <c r="V7280" t="s">
        <v>5755</v>
      </c>
      <c r="W7280" t="s">
        <v>5765</v>
      </c>
      <c r="X7280">
        <v>1</v>
      </c>
    </row>
    <row r="7281" spans="1:24" x14ac:dyDescent="0.25">
      <c r="A7281">
        <v>37642</v>
      </c>
      <c r="B7281" t="s">
        <v>5201</v>
      </c>
      <c r="C7281" t="s">
        <v>444</v>
      </c>
      <c r="D7281" t="s">
        <v>6161</v>
      </c>
      <c r="E7281" t="s">
        <v>6186</v>
      </c>
      <c r="F7281">
        <v>10</v>
      </c>
      <c r="G7281" t="s">
        <v>5767</v>
      </c>
      <c r="H7281" t="s">
        <v>5747</v>
      </c>
      <c r="I7281" t="s">
        <v>5748</v>
      </c>
      <c r="J7281">
        <v>473</v>
      </c>
      <c r="K7281">
        <v>24</v>
      </c>
      <c r="L7281">
        <v>5</v>
      </c>
      <c r="M7281" t="s">
        <v>5749</v>
      </c>
      <c r="N7281" t="s">
        <v>5750</v>
      </c>
      <c r="O7281" t="s">
        <v>5751</v>
      </c>
      <c r="P7281" t="s">
        <v>6163</v>
      </c>
      <c r="Q7281" t="s">
        <v>6187</v>
      </c>
      <c r="R7281">
        <v>84098</v>
      </c>
      <c r="S7281" t="s">
        <v>6155</v>
      </c>
      <c r="T7281" t="s">
        <v>6156</v>
      </c>
      <c r="U7281">
        <v>3.99</v>
      </c>
      <c r="V7281" t="s">
        <v>6172</v>
      </c>
      <c r="W7281" t="s">
        <v>5756</v>
      </c>
      <c r="X7281">
        <v>1</v>
      </c>
    </row>
    <row r="7282" spans="1:24" x14ac:dyDescent="0.25">
      <c r="A7282">
        <v>37657</v>
      </c>
      <c r="B7282" t="s">
        <v>5204</v>
      </c>
      <c r="C7282" t="s">
        <v>444</v>
      </c>
      <c r="D7282" t="s">
        <v>6151</v>
      </c>
      <c r="E7282" t="s">
        <v>6176</v>
      </c>
      <c r="F7282">
        <v>10</v>
      </c>
      <c r="G7282" t="s">
        <v>5767</v>
      </c>
      <c r="H7282" t="s">
        <v>5747</v>
      </c>
      <c r="I7282" t="s">
        <v>5748</v>
      </c>
      <c r="J7282">
        <v>473</v>
      </c>
      <c r="K7282">
        <v>24</v>
      </c>
      <c r="L7282">
        <v>5</v>
      </c>
      <c r="M7282" t="s">
        <v>5749</v>
      </c>
      <c r="N7282" t="s">
        <v>5750</v>
      </c>
      <c r="O7282" t="s">
        <v>5751</v>
      </c>
      <c r="P7282" t="s">
        <v>6163</v>
      </c>
      <c r="Q7282" t="s">
        <v>6154</v>
      </c>
      <c r="R7282">
        <v>42004</v>
      </c>
      <c r="S7282" t="s">
        <v>5946</v>
      </c>
      <c r="T7282" t="s">
        <v>5946</v>
      </c>
      <c r="U7282">
        <v>4.1500000000000004</v>
      </c>
      <c r="V7282" t="s">
        <v>6172</v>
      </c>
      <c r="W7282" t="s">
        <v>5869</v>
      </c>
      <c r="X7282">
        <v>1</v>
      </c>
    </row>
    <row r="7283" spans="1:24" x14ac:dyDescent="0.25">
      <c r="A7283">
        <v>37665</v>
      </c>
      <c r="B7283" t="s">
        <v>5206</v>
      </c>
      <c r="C7283" t="s">
        <v>442</v>
      </c>
      <c r="D7283" t="s">
        <v>5920</v>
      </c>
      <c r="E7283" t="s">
        <v>5921</v>
      </c>
      <c r="F7283">
        <v>20</v>
      </c>
      <c r="G7283" t="s">
        <v>5746</v>
      </c>
      <c r="H7283" t="s">
        <v>5747</v>
      </c>
      <c r="I7283" t="s">
        <v>5748</v>
      </c>
      <c r="J7283">
        <v>3000</v>
      </c>
      <c r="K7283">
        <v>4</v>
      </c>
      <c r="L7283">
        <v>12.5</v>
      </c>
      <c r="M7283" t="s">
        <v>5759</v>
      </c>
      <c r="N7283" t="s">
        <v>5835</v>
      </c>
      <c r="O7283" t="s">
        <v>5761</v>
      </c>
      <c r="P7283" t="s">
        <v>5922</v>
      </c>
      <c r="Q7283" t="s">
        <v>5979</v>
      </c>
      <c r="R7283">
        <v>42906</v>
      </c>
      <c r="S7283" t="s">
        <v>5980</v>
      </c>
      <c r="T7283" t="s">
        <v>5933</v>
      </c>
      <c r="U7283">
        <v>33.99</v>
      </c>
      <c r="V7283" t="s">
        <v>5960</v>
      </c>
      <c r="W7283" t="s">
        <v>5765</v>
      </c>
      <c r="X7283">
        <v>1</v>
      </c>
    </row>
    <row r="7284" spans="1:24" x14ac:dyDescent="0.25">
      <c r="A7284">
        <v>37001</v>
      </c>
      <c r="B7284" t="s">
        <v>1075</v>
      </c>
      <c r="C7284" t="s">
        <v>442</v>
      </c>
      <c r="D7284" t="s">
        <v>5886</v>
      </c>
      <c r="E7284" t="s">
        <v>5887</v>
      </c>
      <c r="F7284">
        <v>10</v>
      </c>
      <c r="G7284" t="s">
        <v>5767</v>
      </c>
      <c r="H7284" t="s">
        <v>5747</v>
      </c>
      <c r="I7284" t="s">
        <v>5748</v>
      </c>
      <c r="J7284">
        <v>750</v>
      </c>
      <c r="K7284">
        <v>12</v>
      </c>
      <c r="L7284">
        <v>9.5</v>
      </c>
      <c r="M7284" t="s">
        <v>5759</v>
      </c>
      <c r="N7284" t="s">
        <v>5806</v>
      </c>
      <c r="O7284" t="s">
        <v>5751</v>
      </c>
      <c r="P7284" t="s">
        <v>5916</v>
      </c>
      <c r="Q7284" t="s">
        <v>6000</v>
      </c>
      <c r="R7284">
        <v>89347</v>
      </c>
      <c r="S7284" t="s">
        <v>5978</v>
      </c>
      <c r="T7284" t="s">
        <v>5899</v>
      </c>
      <c r="U7284">
        <v>14.99</v>
      </c>
      <c r="V7284" t="s">
        <v>5755</v>
      </c>
      <c r="W7284" t="s">
        <v>5869</v>
      </c>
      <c r="X7284">
        <v>1</v>
      </c>
    </row>
    <row r="7285" spans="1:24" x14ac:dyDescent="0.25">
      <c r="A7285">
        <v>36281</v>
      </c>
      <c r="B7285" t="s">
        <v>4753</v>
      </c>
      <c r="C7285" t="s">
        <v>442</v>
      </c>
      <c r="D7285" t="s">
        <v>5886</v>
      </c>
      <c r="E7285" t="s">
        <v>6048</v>
      </c>
      <c r="F7285">
        <v>22</v>
      </c>
      <c r="G7285" t="s">
        <v>5816</v>
      </c>
      <c r="H7285" t="s">
        <v>5747</v>
      </c>
      <c r="I7285" t="s">
        <v>5748</v>
      </c>
      <c r="J7285">
        <v>750</v>
      </c>
      <c r="K7285">
        <v>12</v>
      </c>
      <c r="L7285">
        <v>13.4</v>
      </c>
      <c r="M7285" t="s">
        <v>5749</v>
      </c>
      <c r="N7285" t="s">
        <v>5750</v>
      </c>
      <c r="O7285" t="s">
        <v>5790</v>
      </c>
      <c r="P7285" t="s">
        <v>5889</v>
      </c>
      <c r="Q7285" t="s">
        <v>5952</v>
      </c>
      <c r="R7285">
        <v>96143</v>
      </c>
      <c r="S7285" t="s">
        <v>6758</v>
      </c>
      <c r="T7285" t="s">
        <v>6758</v>
      </c>
      <c r="U7285">
        <v>44.99</v>
      </c>
      <c r="V7285" t="s">
        <v>5755</v>
      </c>
      <c r="W7285" t="s">
        <v>5869</v>
      </c>
      <c r="X7285">
        <v>1</v>
      </c>
    </row>
    <row r="7286" spans="1:24" x14ac:dyDescent="0.25">
      <c r="A7286">
        <v>36508</v>
      </c>
      <c r="B7286" t="s">
        <v>4683</v>
      </c>
      <c r="C7286" t="s">
        <v>442</v>
      </c>
      <c r="D7286" t="s">
        <v>5920</v>
      </c>
      <c r="E7286" t="s">
        <v>5958</v>
      </c>
      <c r="F7286">
        <v>23</v>
      </c>
      <c r="G7286" t="s">
        <v>6246</v>
      </c>
      <c r="H7286" t="s">
        <v>5747</v>
      </c>
      <c r="I7286" t="s">
        <v>5792</v>
      </c>
      <c r="J7286">
        <v>750</v>
      </c>
      <c r="K7286">
        <v>12</v>
      </c>
      <c r="L7286">
        <v>12</v>
      </c>
      <c r="M7286" t="s">
        <v>5749</v>
      </c>
      <c r="N7286" t="s">
        <v>5750</v>
      </c>
      <c r="O7286" t="s">
        <v>5751</v>
      </c>
      <c r="P7286" t="s">
        <v>5922</v>
      </c>
      <c r="Q7286" t="s">
        <v>5947</v>
      </c>
      <c r="R7286">
        <v>42004</v>
      </c>
      <c r="S7286" t="s">
        <v>5946</v>
      </c>
      <c r="T7286" t="s">
        <v>5946</v>
      </c>
      <c r="U7286">
        <v>10.99</v>
      </c>
      <c r="V7286" t="s">
        <v>5755</v>
      </c>
      <c r="W7286" t="s">
        <v>5869</v>
      </c>
      <c r="X7286">
        <v>1</v>
      </c>
    </row>
    <row r="7287" spans="1:24" x14ac:dyDescent="0.25">
      <c r="A7287">
        <v>37960</v>
      </c>
      <c r="B7287" t="s">
        <v>5218</v>
      </c>
      <c r="C7287" t="s">
        <v>443</v>
      </c>
      <c r="D7287" t="s">
        <v>6528</v>
      </c>
      <c r="E7287" t="s">
        <v>6192</v>
      </c>
      <c r="F7287">
        <v>21</v>
      </c>
      <c r="G7287" t="s">
        <v>6127</v>
      </c>
      <c r="H7287" t="s">
        <v>5747</v>
      </c>
      <c r="I7287" t="s">
        <v>5748</v>
      </c>
      <c r="J7287">
        <v>473</v>
      </c>
      <c r="K7287">
        <v>24</v>
      </c>
      <c r="L7287">
        <v>5.2</v>
      </c>
      <c r="M7287" t="s">
        <v>5749</v>
      </c>
      <c r="N7287" t="s">
        <v>5750</v>
      </c>
      <c r="O7287" t="s">
        <v>5874</v>
      </c>
      <c r="P7287" t="s">
        <v>5875</v>
      </c>
      <c r="Q7287" t="s">
        <v>5876</v>
      </c>
      <c r="R7287">
        <v>97</v>
      </c>
      <c r="S7287" t="s">
        <v>6529</v>
      </c>
      <c r="T7287" t="s">
        <v>6529</v>
      </c>
      <c r="U7287">
        <v>5.5</v>
      </c>
      <c r="V7287" t="s">
        <v>6172</v>
      </c>
      <c r="W7287" t="s">
        <v>5869</v>
      </c>
      <c r="X7287">
        <v>1</v>
      </c>
    </row>
    <row r="7288" spans="1:24" x14ac:dyDescent="0.25">
      <c r="A7288">
        <v>37960</v>
      </c>
      <c r="B7288" t="s">
        <v>5218</v>
      </c>
      <c r="C7288" t="s">
        <v>443</v>
      </c>
      <c r="D7288" t="s">
        <v>6528</v>
      </c>
      <c r="E7288" t="s">
        <v>6192</v>
      </c>
      <c r="F7288">
        <v>21</v>
      </c>
      <c r="G7288" t="s">
        <v>6127</v>
      </c>
      <c r="H7288" t="s">
        <v>5747</v>
      </c>
      <c r="I7288" t="s">
        <v>5748</v>
      </c>
      <c r="J7288">
        <v>473</v>
      </c>
      <c r="K7288">
        <v>24</v>
      </c>
      <c r="L7288">
        <v>5.2</v>
      </c>
      <c r="M7288" t="s">
        <v>5749</v>
      </c>
      <c r="N7288" t="s">
        <v>5750</v>
      </c>
      <c r="O7288" t="s">
        <v>5874</v>
      </c>
      <c r="P7288" t="s">
        <v>5875</v>
      </c>
      <c r="Q7288" t="s">
        <v>5876</v>
      </c>
      <c r="R7288">
        <v>97</v>
      </c>
      <c r="S7288" t="s">
        <v>6529</v>
      </c>
      <c r="T7288" t="s">
        <v>6529</v>
      </c>
      <c r="U7288">
        <v>5.5</v>
      </c>
      <c r="V7288" t="s">
        <v>6172</v>
      </c>
      <c r="W7288" t="s">
        <v>5869</v>
      </c>
      <c r="X7288">
        <v>1</v>
      </c>
    </row>
    <row r="7289" spans="1:24" x14ac:dyDescent="0.25">
      <c r="A7289">
        <v>37411</v>
      </c>
      <c r="B7289" t="s">
        <v>4919</v>
      </c>
      <c r="C7289" t="s">
        <v>442</v>
      </c>
      <c r="D7289" t="s">
        <v>6021</v>
      </c>
      <c r="E7289" t="s">
        <v>6022</v>
      </c>
      <c r="F7289">
        <v>22</v>
      </c>
      <c r="G7289" t="s">
        <v>5816</v>
      </c>
      <c r="H7289" t="s">
        <v>5747</v>
      </c>
      <c r="I7289" t="s">
        <v>5748</v>
      </c>
      <c r="J7289">
        <v>375</v>
      </c>
      <c r="K7289">
        <v>6</v>
      </c>
      <c r="L7289">
        <v>9</v>
      </c>
      <c r="M7289" t="s">
        <v>5749</v>
      </c>
      <c r="N7289" t="s">
        <v>5750</v>
      </c>
      <c r="O7289" t="s">
        <v>5790</v>
      </c>
      <c r="P7289" t="s">
        <v>5889</v>
      </c>
      <c r="Q7289" t="s">
        <v>5963</v>
      </c>
      <c r="R7289">
        <v>43677</v>
      </c>
      <c r="S7289" t="s">
        <v>6299</v>
      </c>
      <c r="T7289" t="s">
        <v>6300</v>
      </c>
      <c r="U7289">
        <v>15.05</v>
      </c>
      <c r="V7289" t="s">
        <v>5755</v>
      </c>
      <c r="W7289" t="s">
        <v>5869</v>
      </c>
      <c r="X7289">
        <v>1</v>
      </c>
    </row>
    <row r="7290" spans="1:24" x14ac:dyDescent="0.25">
      <c r="A7290">
        <v>36517</v>
      </c>
      <c r="B7290" t="s">
        <v>4688</v>
      </c>
      <c r="C7290" t="s">
        <v>441</v>
      </c>
      <c r="D7290" t="s">
        <v>5757</v>
      </c>
      <c r="E7290" t="s">
        <v>5804</v>
      </c>
      <c r="F7290">
        <v>20</v>
      </c>
      <c r="G7290" t="s">
        <v>5746</v>
      </c>
      <c r="H7290" t="s">
        <v>5791</v>
      </c>
      <c r="I7290" t="s">
        <v>5792</v>
      </c>
      <c r="J7290">
        <v>750</v>
      </c>
      <c r="K7290">
        <v>6</v>
      </c>
      <c r="L7290">
        <v>40</v>
      </c>
      <c r="M7290" t="s">
        <v>5759</v>
      </c>
      <c r="N7290" t="s">
        <v>5760</v>
      </c>
      <c r="O7290" t="s">
        <v>5790</v>
      </c>
      <c r="P7290" t="s">
        <v>5762</v>
      </c>
      <c r="Q7290" t="s">
        <v>5805</v>
      </c>
      <c r="R7290">
        <v>81714</v>
      </c>
      <c r="S7290" t="s">
        <v>5907</v>
      </c>
      <c r="T7290" t="s">
        <v>5844</v>
      </c>
      <c r="U7290">
        <v>82.99</v>
      </c>
      <c r="V7290" t="s">
        <v>5755</v>
      </c>
      <c r="W7290" t="s">
        <v>5756</v>
      </c>
      <c r="X7290">
        <v>1</v>
      </c>
    </row>
    <row r="7291" spans="1:24" x14ac:dyDescent="0.25">
      <c r="A7291">
        <v>36515</v>
      </c>
      <c r="B7291" t="s">
        <v>4687</v>
      </c>
      <c r="C7291" t="s">
        <v>443</v>
      </c>
      <c r="D7291" t="s">
        <v>6654</v>
      </c>
      <c r="E7291" t="s">
        <v>6192</v>
      </c>
      <c r="F7291">
        <v>27</v>
      </c>
      <c r="G7291" t="s">
        <v>5837</v>
      </c>
      <c r="H7291" t="s">
        <v>5747</v>
      </c>
      <c r="I7291" t="s">
        <v>5748</v>
      </c>
      <c r="J7291">
        <v>473</v>
      </c>
      <c r="K7291">
        <v>24</v>
      </c>
      <c r="L7291">
        <v>4.7</v>
      </c>
      <c r="M7291" t="s">
        <v>5749</v>
      </c>
      <c r="N7291" t="s">
        <v>5750</v>
      </c>
      <c r="O7291" t="s">
        <v>5874</v>
      </c>
      <c r="P7291" t="s">
        <v>5875</v>
      </c>
      <c r="Q7291" t="s">
        <v>5876</v>
      </c>
      <c r="R7291">
        <v>90002</v>
      </c>
      <c r="S7291" t="s">
        <v>6655</v>
      </c>
      <c r="T7291" t="s">
        <v>6656</v>
      </c>
      <c r="U7291">
        <v>4.29</v>
      </c>
      <c r="V7291" t="s">
        <v>6172</v>
      </c>
      <c r="W7291" t="s">
        <v>5869</v>
      </c>
      <c r="X7291">
        <v>1</v>
      </c>
    </row>
    <row r="7292" spans="1:24" x14ac:dyDescent="0.25">
      <c r="A7292">
        <v>36515</v>
      </c>
      <c r="B7292" t="s">
        <v>4687</v>
      </c>
      <c r="C7292" t="s">
        <v>443</v>
      </c>
      <c r="D7292" t="s">
        <v>6654</v>
      </c>
      <c r="E7292" t="s">
        <v>6192</v>
      </c>
      <c r="F7292">
        <v>27</v>
      </c>
      <c r="G7292" t="s">
        <v>5837</v>
      </c>
      <c r="H7292" t="s">
        <v>5747</v>
      </c>
      <c r="I7292" t="s">
        <v>5748</v>
      </c>
      <c r="J7292">
        <v>473</v>
      </c>
      <c r="K7292">
        <v>24</v>
      </c>
      <c r="L7292">
        <v>4.7</v>
      </c>
      <c r="M7292" t="s">
        <v>5749</v>
      </c>
      <c r="N7292" t="s">
        <v>5750</v>
      </c>
      <c r="O7292" t="s">
        <v>5874</v>
      </c>
      <c r="P7292" t="s">
        <v>5875</v>
      </c>
      <c r="Q7292" t="s">
        <v>5876</v>
      </c>
      <c r="R7292">
        <v>90002</v>
      </c>
      <c r="S7292" t="s">
        <v>6655</v>
      </c>
      <c r="T7292" t="s">
        <v>6656</v>
      </c>
      <c r="U7292">
        <v>4.29</v>
      </c>
      <c r="V7292" t="s">
        <v>6172</v>
      </c>
      <c r="W7292" t="s">
        <v>5869</v>
      </c>
      <c r="X7292">
        <v>1</v>
      </c>
    </row>
    <row r="7293" spans="1:24" x14ac:dyDescent="0.25">
      <c r="A7293">
        <v>37020</v>
      </c>
      <c r="B7293" t="s">
        <v>4897</v>
      </c>
      <c r="C7293" t="s">
        <v>443</v>
      </c>
      <c r="D7293" t="s">
        <v>6166</v>
      </c>
      <c r="E7293" t="s">
        <v>6342</v>
      </c>
      <c r="F7293">
        <v>10</v>
      </c>
      <c r="G7293" t="s">
        <v>5767</v>
      </c>
      <c r="H7293" t="s">
        <v>5747</v>
      </c>
      <c r="I7293" t="s">
        <v>5748</v>
      </c>
      <c r="J7293">
        <v>2130</v>
      </c>
      <c r="K7293">
        <v>4</v>
      </c>
      <c r="L7293">
        <v>4.7</v>
      </c>
      <c r="M7293" t="s">
        <v>5749</v>
      </c>
      <c r="N7293" t="s">
        <v>5750</v>
      </c>
      <c r="O7293" t="s">
        <v>5751</v>
      </c>
      <c r="P7293" t="s">
        <v>5875</v>
      </c>
      <c r="Q7293" t="s">
        <v>6169</v>
      </c>
      <c r="R7293">
        <v>74063</v>
      </c>
      <c r="S7293" t="s">
        <v>6573</v>
      </c>
      <c r="T7293" t="s">
        <v>6570</v>
      </c>
      <c r="U7293">
        <v>15.99</v>
      </c>
      <c r="V7293" t="s">
        <v>6172</v>
      </c>
      <c r="W7293" t="s">
        <v>5869</v>
      </c>
      <c r="X7293">
        <v>6</v>
      </c>
    </row>
    <row r="7294" spans="1:24" x14ac:dyDescent="0.25">
      <c r="A7294">
        <v>37221</v>
      </c>
      <c r="B7294" t="s">
        <v>4949</v>
      </c>
      <c r="C7294" t="s">
        <v>442</v>
      </c>
      <c r="D7294" t="s">
        <v>5886</v>
      </c>
      <c r="E7294" t="s">
        <v>5914</v>
      </c>
      <c r="F7294">
        <v>20</v>
      </c>
      <c r="G7294" t="s">
        <v>5746</v>
      </c>
      <c r="H7294" t="s">
        <v>5747</v>
      </c>
      <c r="I7294" t="s">
        <v>5748</v>
      </c>
      <c r="J7294">
        <v>750</v>
      </c>
      <c r="K7294">
        <v>12</v>
      </c>
      <c r="L7294">
        <v>14.5</v>
      </c>
      <c r="M7294" t="s">
        <v>5759</v>
      </c>
      <c r="N7294" t="s">
        <v>5888</v>
      </c>
      <c r="O7294" t="s">
        <v>5790</v>
      </c>
      <c r="P7294" t="s">
        <v>5988</v>
      </c>
      <c r="Q7294" t="s">
        <v>5890</v>
      </c>
      <c r="R7294">
        <v>51923</v>
      </c>
      <c r="S7294" t="s">
        <v>5965</v>
      </c>
      <c r="T7294" t="s">
        <v>5965</v>
      </c>
      <c r="U7294">
        <v>17.989999999999998</v>
      </c>
      <c r="V7294" t="s">
        <v>5755</v>
      </c>
      <c r="W7294" t="s">
        <v>5756</v>
      </c>
      <c r="X7294">
        <v>1</v>
      </c>
    </row>
    <row r="7295" spans="1:24" x14ac:dyDescent="0.25">
      <c r="A7295">
        <v>36747</v>
      </c>
      <c r="B7295" t="s">
        <v>4970</v>
      </c>
      <c r="C7295" t="s">
        <v>443</v>
      </c>
      <c r="D7295" t="s">
        <v>5871</v>
      </c>
      <c r="E7295" t="s">
        <v>6192</v>
      </c>
      <c r="F7295">
        <v>27</v>
      </c>
      <c r="G7295" t="s">
        <v>5837</v>
      </c>
      <c r="H7295" t="s">
        <v>5747</v>
      </c>
      <c r="I7295" t="s">
        <v>5748</v>
      </c>
      <c r="J7295">
        <v>473</v>
      </c>
      <c r="K7295">
        <v>24</v>
      </c>
      <c r="L7295">
        <v>5</v>
      </c>
      <c r="M7295" t="s">
        <v>5749</v>
      </c>
      <c r="N7295" t="s">
        <v>5750</v>
      </c>
      <c r="O7295" t="s">
        <v>5874</v>
      </c>
      <c r="P7295" t="s">
        <v>5875</v>
      </c>
      <c r="Q7295" t="s">
        <v>5876</v>
      </c>
      <c r="R7295">
        <v>86613</v>
      </c>
      <c r="S7295" t="s">
        <v>6449</v>
      </c>
      <c r="T7295" t="s">
        <v>6449</v>
      </c>
      <c r="U7295">
        <v>4.83</v>
      </c>
      <c r="V7295" t="s">
        <v>6172</v>
      </c>
      <c r="W7295" t="s">
        <v>5869</v>
      </c>
      <c r="X7295">
        <v>1</v>
      </c>
    </row>
    <row r="7296" spans="1:24" x14ac:dyDescent="0.25">
      <c r="A7296">
        <v>36747</v>
      </c>
      <c r="B7296" t="s">
        <v>4970</v>
      </c>
      <c r="C7296" t="s">
        <v>443</v>
      </c>
      <c r="D7296" t="s">
        <v>5871</v>
      </c>
      <c r="E7296" t="s">
        <v>6192</v>
      </c>
      <c r="F7296">
        <v>27</v>
      </c>
      <c r="G7296" t="s">
        <v>5837</v>
      </c>
      <c r="H7296" t="s">
        <v>5747</v>
      </c>
      <c r="I7296" t="s">
        <v>5748</v>
      </c>
      <c r="J7296">
        <v>473</v>
      </c>
      <c r="K7296">
        <v>24</v>
      </c>
      <c r="L7296">
        <v>5</v>
      </c>
      <c r="M7296" t="s">
        <v>5749</v>
      </c>
      <c r="N7296" t="s">
        <v>5750</v>
      </c>
      <c r="O7296" t="s">
        <v>5874</v>
      </c>
      <c r="P7296" t="s">
        <v>5875</v>
      </c>
      <c r="Q7296" t="s">
        <v>5876</v>
      </c>
      <c r="R7296">
        <v>86613</v>
      </c>
      <c r="S7296" t="s">
        <v>6449</v>
      </c>
      <c r="T7296" t="s">
        <v>6449</v>
      </c>
      <c r="U7296">
        <v>4.83</v>
      </c>
      <c r="V7296" t="s">
        <v>6172</v>
      </c>
      <c r="W7296" t="s">
        <v>5869</v>
      </c>
      <c r="X7296">
        <v>1</v>
      </c>
    </row>
    <row r="7297" spans="1:24" x14ac:dyDescent="0.25">
      <c r="A7297">
        <v>36748</v>
      </c>
      <c r="B7297" t="s">
        <v>4969</v>
      </c>
      <c r="C7297" t="s">
        <v>443</v>
      </c>
      <c r="D7297" t="s">
        <v>5871</v>
      </c>
      <c r="E7297" t="s">
        <v>5872</v>
      </c>
      <c r="F7297">
        <v>27</v>
      </c>
      <c r="G7297" t="s">
        <v>5837</v>
      </c>
      <c r="H7297" t="s">
        <v>5747</v>
      </c>
      <c r="I7297" t="s">
        <v>5748</v>
      </c>
      <c r="J7297">
        <v>473</v>
      </c>
      <c r="K7297">
        <v>24</v>
      </c>
      <c r="L7297">
        <v>6</v>
      </c>
      <c r="M7297" t="s">
        <v>5749</v>
      </c>
      <c r="N7297" t="s">
        <v>5750</v>
      </c>
      <c r="O7297" t="s">
        <v>5874</v>
      </c>
      <c r="P7297" t="s">
        <v>5875</v>
      </c>
      <c r="Q7297" t="s">
        <v>5876</v>
      </c>
      <c r="R7297">
        <v>86613</v>
      </c>
      <c r="S7297" t="s">
        <v>6449</v>
      </c>
      <c r="T7297" t="s">
        <v>6449</v>
      </c>
      <c r="U7297">
        <v>4.83</v>
      </c>
      <c r="V7297" t="s">
        <v>6172</v>
      </c>
      <c r="W7297" t="s">
        <v>5869</v>
      </c>
      <c r="X7297">
        <v>1</v>
      </c>
    </row>
    <row r="7298" spans="1:24" x14ac:dyDescent="0.25">
      <c r="A7298">
        <v>36748</v>
      </c>
      <c r="B7298" t="s">
        <v>4969</v>
      </c>
      <c r="C7298" t="s">
        <v>443</v>
      </c>
      <c r="D7298" t="s">
        <v>5871</v>
      </c>
      <c r="E7298" t="s">
        <v>5872</v>
      </c>
      <c r="F7298">
        <v>27</v>
      </c>
      <c r="G7298" t="s">
        <v>5837</v>
      </c>
      <c r="H7298" t="s">
        <v>5747</v>
      </c>
      <c r="I7298" t="s">
        <v>5748</v>
      </c>
      <c r="J7298">
        <v>473</v>
      </c>
      <c r="K7298">
        <v>24</v>
      </c>
      <c r="L7298">
        <v>6</v>
      </c>
      <c r="M7298" t="s">
        <v>5749</v>
      </c>
      <c r="N7298" t="s">
        <v>5750</v>
      </c>
      <c r="O7298" t="s">
        <v>5874</v>
      </c>
      <c r="P7298" t="s">
        <v>5875</v>
      </c>
      <c r="Q7298" t="s">
        <v>5876</v>
      </c>
      <c r="R7298">
        <v>86613</v>
      </c>
      <c r="S7298" t="s">
        <v>6449</v>
      </c>
      <c r="T7298" t="s">
        <v>6449</v>
      </c>
      <c r="U7298">
        <v>4.83</v>
      </c>
      <c r="V7298" t="s">
        <v>6172</v>
      </c>
      <c r="W7298" t="s">
        <v>5869</v>
      </c>
      <c r="X7298">
        <v>1</v>
      </c>
    </row>
    <row r="7299" spans="1:24" x14ac:dyDescent="0.25">
      <c r="A7299">
        <v>36749</v>
      </c>
      <c r="B7299" t="s">
        <v>4968</v>
      </c>
      <c r="C7299" t="s">
        <v>443</v>
      </c>
      <c r="D7299" t="s">
        <v>5871</v>
      </c>
      <c r="E7299" t="s">
        <v>5872</v>
      </c>
      <c r="F7299">
        <v>27</v>
      </c>
      <c r="G7299" t="s">
        <v>5837</v>
      </c>
      <c r="H7299" t="s">
        <v>5747</v>
      </c>
      <c r="I7299" t="s">
        <v>5748</v>
      </c>
      <c r="J7299">
        <v>473</v>
      </c>
      <c r="K7299">
        <v>24</v>
      </c>
      <c r="L7299">
        <v>7</v>
      </c>
      <c r="M7299" t="s">
        <v>5749</v>
      </c>
      <c r="N7299" t="s">
        <v>5750</v>
      </c>
      <c r="O7299" t="s">
        <v>5874</v>
      </c>
      <c r="P7299" t="s">
        <v>5875</v>
      </c>
      <c r="Q7299" t="s">
        <v>5876</v>
      </c>
      <c r="R7299">
        <v>86613</v>
      </c>
      <c r="S7299" t="s">
        <v>6449</v>
      </c>
      <c r="T7299" t="s">
        <v>6449</v>
      </c>
      <c r="U7299">
        <v>4.83</v>
      </c>
      <c r="V7299" t="s">
        <v>6172</v>
      </c>
      <c r="W7299" t="s">
        <v>5869</v>
      </c>
      <c r="X7299">
        <v>1</v>
      </c>
    </row>
    <row r="7300" spans="1:24" x14ac:dyDescent="0.25">
      <c r="A7300">
        <v>36749</v>
      </c>
      <c r="B7300" t="s">
        <v>4968</v>
      </c>
      <c r="C7300" t="s">
        <v>443</v>
      </c>
      <c r="D7300" t="s">
        <v>5871</v>
      </c>
      <c r="E7300" t="s">
        <v>5872</v>
      </c>
      <c r="F7300">
        <v>27</v>
      </c>
      <c r="G7300" t="s">
        <v>5837</v>
      </c>
      <c r="H7300" t="s">
        <v>5747</v>
      </c>
      <c r="I7300" t="s">
        <v>5748</v>
      </c>
      <c r="J7300">
        <v>473</v>
      </c>
      <c r="K7300">
        <v>24</v>
      </c>
      <c r="L7300">
        <v>7</v>
      </c>
      <c r="M7300" t="s">
        <v>5749</v>
      </c>
      <c r="N7300" t="s">
        <v>5750</v>
      </c>
      <c r="O7300" t="s">
        <v>5874</v>
      </c>
      <c r="P7300" t="s">
        <v>5875</v>
      </c>
      <c r="Q7300" t="s">
        <v>5876</v>
      </c>
      <c r="R7300">
        <v>86613</v>
      </c>
      <c r="S7300" t="s">
        <v>6449</v>
      </c>
      <c r="T7300" t="s">
        <v>6449</v>
      </c>
      <c r="U7300">
        <v>4.83</v>
      </c>
      <c r="V7300" t="s">
        <v>6172</v>
      </c>
      <c r="W7300" t="s">
        <v>5869</v>
      </c>
      <c r="X7300">
        <v>1</v>
      </c>
    </row>
    <row r="7301" spans="1:24" x14ac:dyDescent="0.25">
      <c r="A7301">
        <v>37235</v>
      </c>
      <c r="B7301" t="s">
        <v>4947</v>
      </c>
      <c r="C7301" t="s">
        <v>442</v>
      </c>
      <c r="D7301" t="s">
        <v>5920</v>
      </c>
      <c r="E7301" t="s">
        <v>5958</v>
      </c>
      <c r="F7301">
        <v>22</v>
      </c>
      <c r="G7301" t="s">
        <v>5816</v>
      </c>
      <c r="H7301" t="s">
        <v>5748</v>
      </c>
      <c r="I7301" t="s">
        <v>5792</v>
      </c>
      <c r="J7301">
        <v>750</v>
      </c>
      <c r="K7301">
        <v>3</v>
      </c>
      <c r="L7301">
        <v>12</v>
      </c>
      <c r="M7301" t="s">
        <v>5759</v>
      </c>
      <c r="N7301" t="s">
        <v>5992</v>
      </c>
      <c r="O7301" t="s">
        <v>5761</v>
      </c>
      <c r="P7301" t="s">
        <v>6002</v>
      </c>
      <c r="Q7301" t="s">
        <v>6036</v>
      </c>
      <c r="R7301">
        <v>94579</v>
      </c>
      <c r="S7301" t="s">
        <v>6796</v>
      </c>
      <c r="T7301" t="s">
        <v>6796</v>
      </c>
      <c r="U7301">
        <v>12.62</v>
      </c>
      <c r="V7301" t="s">
        <v>5755</v>
      </c>
      <c r="W7301" t="s">
        <v>5765</v>
      </c>
      <c r="X7301">
        <v>1</v>
      </c>
    </row>
    <row r="7302" spans="1:24" x14ac:dyDescent="0.25">
      <c r="A7302">
        <v>36883</v>
      </c>
      <c r="B7302" t="s">
        <v>4844</v>
      </c>
      <c r="C7302" t="s">
        <v>442</v>
      </c>
      <c r="D7302" t="s">
        <v>5886</v>
      </c>
      <c r="E7302" t="s">
        <v>5975</v>
      </c>
      <c r="F7302">
        <v>20</v>
      </c>
      <c r="G7302" t="s">
        <v>5746</v>
      </c>
      <c r="H7302" t="s">
        <v>5747</v>
      </c>
      <c r="I7302" t="s">
        <v>5748</v>
      </c>
      <c r="J7302">
        <v>750</v>
      </c>
      <c r="K7302">
        <v>12</v>
      </c>
      <c r="L7302">
        <v>13.5</v>
      </c>
      <c r="M7302" t="s">
        <v>5759</v>
      </c>
      <c r="N7302" t="s">
        <v>5976</v>
      </c>
      <c r="O7302" t="s">
        <v>5790</v>
      </c>
      <c r="P7302" t="s">
        <v>5916</v>
      </c>
      <c r="Q7302" t="s">
        <v>5977</v>
      </c>
      <c r="R7302">
        <v>51923</v>
      </c>
      <c r="S7302" t="s">
        <v>5965</v>
      </c>
      <c r="T7302" t="s">
        <v>5965</v>
      </c>
      <c r="U7302">
        <v>15.99</v>
      </c>
      <c r="V7302" t="s">
        <v>5755</v>
      </c>
      <c r="W7302" t="s">
        <v>5756</v>
      </c>
      <c r="X7302">
        <v>1</v>
      </c>
    </row>
    <row r="7303" spans="1:24" x14ac:dyDescent="0.25">
      <c r="A7303">
        <v>36605</v>
      </c>
      <c r="B7303" t="s">
        <v>4661</v>
      </c>
      <c r="C7303" t="s">
        <v>442</v>
      </c>
      <c r="D7303" t="s">
        <v>5886</v>
      </c>
      <c r="E7303" t="s">
        <v>5966</v>
      </c>
      <c r="F7303">
        <v>21</v>
      </c>
      <c r="G7303" t="s">
        <v>6127</v>
      </c>
      <c r="H7303" t="s">
        <v>5747</v>
      </c>
      <c r="I7303" t="s">
        <v>5748</v>
      </c>
      <c r="J7303">
        <v>750</v>
      </c>
      <c r="K7303">
        <v>6</v>
      </c>
      <c r="L7303">
        <v>14.5</v>
      </c>
      <c r="M7303" t="s">
        <v>5759</v>
      </c>
      <c r="N7303" t="s">
        <v>5904</v>
      </c>
      <c r="O7303" t="s">
        <v>5790</v>
      </c>
      <c r="P7303" t="s">
        <v>5889</v>
      </c>
      <c r="Q7303" t="s">
        <v>5923</v>
      </c>
      <c r="R7303">
        <v>83510</v>
      </c>
      <c r="S7303" t="s">
        <v>6493</v>
      </c>
      <c r="T7303" t="s">
        <v>5972</v>
      </c>
      <c r="U7303">
        <v>133.99</v>
      </c>
      <c r="V7303" t="s">
        <v>5755</v>
      </c>
      <c r="W7303" t="s">
        <v>5765</v>
      </c>
      <c r="X7303">
        <v>1</v>
      </c>
    </row>
    <row r="7304" spans="1:24" x14ac:dyDescent="0.25">
      <c r="A7304">
        <v>37428</v>
      </c>
      <c r="B7304" t="s">
        <v>4989</v>
      </c>
      <c r="C7304" t="s">
        <v>443</v>
      </c>
      <c r="D7304" t="s">
        <v>6177</v>
      </c>
      <c r="E7304" t="s">
        <v>6190</v>
      </c>
      <c r="F7304">
        <v>27</v>
      </c>
      <c r="G7304" t="s">
        <v>5837</v>
      </c>
      <c r="H7304" t="s">
        <v>5747</v>
      </c>
      <c r="I7304" t="s">
        <v>5748</v>
      </c>
      <c r="J7304">
        <v>2130</v>
      </c>
      <c r="K7304">
        <v>4</v>
      </c>
      <c r="L7304">
        <v>4</v>
      </c>
      <c r="M7304" t="s">
        <v>5749</v>
      </c>
      <c r="N7304" t="s">
        <v>5750</v>
      </c>
      <c r="O7304" t="s">
        <v>5874</v>
      </c>
      <c r="P7304" t="s">
        <v>5875</v>
      </c>
      <c r="Q7304" t="s">
        <v>5876</v>
      </c>
      <c r="R7304">
        <v>42090</v>
      </c>
      <c r="S7304" t="s">
        <v>6180</v>
      </c>
      <c r="T7304" t="s">
        <v>6180</v>
      </c>
      <c r="U7304">
        <v>13.98</v>
      </c>
      <c r="V7304" t="s">
        <v>6172</v>
      </c>
      <c r="W7304" t="s">
        <v>5869</v>
      </c>
      <c r="X7304">
        <v>6</v>
      </c>
    </row>
    <row r="7305" spans="1:24" x14ac:dyDescent="0.25">
      <c r="A7305">
        <v>37428</v>
      </c>
      <c r="B7305" t="s">
        <v>4989</v>
      </c>
      <c r="C7305" t="s">
        <v>443</v>
      </c>
      <c r="D7305" t="s">
        <v>6177</v>
      </c>
      <c r="E7305" t="s">
        <v>6190</v>
      </c>
      <c r="F7305">
        <v>27</v>
      </c>
      <c r="G7305" t="s">
        <v>5837</v>
      </c>
      <c r="H7305" t="s">
        <v>5747</v>
      </c>
      <c r="I7305" t="s">
        <v>5748</v>
      </c>
      <c r="J7305">
        <v>2130</v>
      </c>
      <c r="K7305">
        <v>4</v>
      </c>
      <c r="L7305">
        <v>4</v>
      </c>
      <c r="M7305" t="s">
        <v>5749</v>
      </c>
      <c r="N7305" t="s">
        <v>5750</v>
      </c>
      <c r="O7305" t="s">
        <v>5874</v>
      </c>
      <c r="P7305" t="s">
        <v>5875</v>
      </c>
      <c r="Q7305" t="s">
        <v>5876</v>
      </c>
      <c r="R7305">
        <v>42090</v>
      </c>
      <c r="S7305" t="s">
        <v>6180</v>
      </c>
      <c r="T7305" t="s">
        <v>6180</v>
      </c>
      <c r="U7305">
        <v>13.98</v>
      </c>
      <c r="V7305" t="s">
        <v>6172</v>
      </c>
      <c r="W7305" t="s">
        <v>5869</v>
      </c>
      <c r="X7305">
        <v>6</v>
      </c>
    </row>
    <row r="7306" spans="1:24" x14ac:dyDescent="0.25">
      <c r="A7306">
        <v>35715</v>
      </c>
      <c r="B7306" t="s">
        <v>4521</v>
      </c>
      <c r="C7306" t="s">
        <v>443</v>
      </c>
      <c r="D7306" t="s">
        <v>6654</v>
      </c>
      <c r="E7306" t="s">
        <v>5872</v>
      </c>
      <c r="F7306">
        <v>27</v>
      </c>
      <c r="G7306" t="s">
        <v>5837</v>
      </c>
      <c r="H7306" t="s">
        <v>5747</v>
      </c>
      <c r="I7306" t="s">
        <v>5748</v>
      </c>
      <c r="J7306">
        <v>473</v>
      </c>
      <c r="K7306">
        <v>24</v>
      </c>
      <c r="L7306">
        <v>6</v>
      </c>
      <c r="M7306" t="s">
        <v>5749</v>
      </c>
      <c r="N7306" t="s">
        <v>5750</v>
      </c>
      <c r="O7306" t="s">
        <v>5874</v>
      </c>
      <c r="P7306" t="s">
        <v>5875</v>
      </c>
      <c r="Q7306" t="s">
        <v>5876</v>
      </c>
      <c r="R7306">
        <v>90002</v>
      </c>
      <c r="S7306" t="s">
        <v>6655</v>
      </c>
      <c r="T7306" t="s">
        <v>6656</v>
      </c>
      <c r="U7306">
        <v>4.29</v>
      </c>
      <c r="V7306" t="s">
        <v>6172</v>
      </c>
      <c r="W7306" t="s">
        <v>5869</v>
      </c>
      <c r="X7306">
        <v>1</v>
      </c>
    </row>
    <row r="7307" spans="1:24" x14ac:dyDescent="0.25">
      <c r="A7307">
        <v>35715</v>
      </c>
      <c r="B7307" t="s">
        <v>4521</v>
      </c>
      <c r="C7307" t="s">
        <v>443</v>
      </c>
      <c r="D7307" t="s">
        <v>6654</v>
      </c>
      <c r="E7307" t="s">
        <v>5872</v>
      </c>
      <c r="F7307">
        <v>27</v>
      </c>
      <c r="G7307" t="s">
        <v>5837</v>
      </c>
      <c r="H7307" t="s">
        <v>5747</v>
      </c>
      <c r="I7307" t="s">
        <v>5748</v>
      </c>
      <c r="J7307">
        <v>473</v>
      </c>
      <c r="K7307">
        <v>24</v>
      </c>
      <c r="L7307">
        <v>6</v>
      </c>
      <c r="M7307" t="s">
        <v>5749</v>
      </c>
      <c r="N7307" t="s">
        <v>5750</v>
      </c>
      <c r="O7307" t="s">
        <v>5874</v>
      </c>
      <c r="P7307" t="s">
        <v>5875</v>
      </c>
      <c r="Q7307" t="s">
        <v>5876</v>
      </c>
      <c r="R7307">
        <v>90002</v>
      </c>
      <c r="S7307" t="s">
        <v>6655</v>
      </c>
      <c r="T7307" t="s">
        <v>6656</v>
      </c>
      <c r="U7307">
        <v>4.29</v>
      </c>
      <c r="V7307" t="s">
        <v>6172</v>
      </c>
      <c r="W7307" t="s">
        <v>5869</v>
      </c>
      <c r="X7307">
        <v>1</v>
      </c>
    </row>
    <row r="7308" spans="1:24" x14ac:dyDescent="0.25">
      <c r="A7308">
        <v>37037</v>
      </c>
      <c r="B7308" t="s">
        <v>4890</v>
      </c>
      <c r="C7308" t="s">
        <v>442</v>
      </c>
      <c r="D7308" t="s">
        <v>6132</v>
      </c>
      <c r="E7308" t="s">
        <v>498</v>
      </c>
      <c r="F7308">
        <v>20</v>
      </c>
      <c r="G7308" t="s">
        <v>5746</v>
      </c>
      <c r="H7308" t="s">
        <v>5747</v>
      </c>
      <c r="I7308" t="s">
        <v>5748</v>
      </c>
      <c r="J7308">
        <v>500</v>
      </c>
      <c r="K7308">
        <v>12</v>
      </c>
      <c r="L7308">
        <v>8</v>
      </c>
      <c r="M7308" t="s">
        <v>5749</v>
      </c>
      <c r="N7308" t="s">
        <v>5750</v>
      </c>
      <c r="O7308" t="s">
        <v>5751</v>
      </c>
      <c r="P7308" t="s">
        <v>5988</v>
      </c>
      <c r="Q7308" t="s">
        <v>5963</v>
      </c>
      <c r="R7308">
        <v>85518</v>
      </c>
      <c r="S7308" t="s">
        <v>6535</v>
      </c>
      <c r="T7308" t="s">
        <v>6535</v>
      </c>
      <c r="U7308">
        <v>11.88</v>
      </c>
      <c r="V7308" t="s">
        <v>5755</v>
      </c>
      <c r="W7308" t="s">
        <v>5869</v>
      </c>
      <c r="X7308">
        <v>1</v>
      </c>
    </row>
    <row r="7309" spans="1:24" x14ac:dyDescent="0.25">
      <c r="A7309">
        <v>37077</v>
      </c>
      <c r="B7309" t="s">
        <v>4834</v>
      </c>
      <c r="C7309" t="s">
        <v>443</v>
      </c>
      <c r="D7309" t="s">
        <v>6637</v>
      </c>
      <c r="E7309" t="s">
        <v>5872</v>
      </c>
      <c r="F7309">
        <v>27</v>
      </c>
      <c r="G7309" t="s">
        <v>5837</v>
      </c>
      <c r="H7309" t="s">
        <v>5747</v>
      </c>
      <c r="I7309" t="s">
        <v>5748</v>
      </c>
      <c r="J7309">
        <v>473</v>
      </c>
      <c r="K7309">
        <v>24</v>
      </c>
      <c r="L7309">
        <v>7</v>
      </c>
      <c r="M7309" t="s">
        <v>5749</v>
      </c>
      <c r="N7309" t="s">
        <v>5750</v>
      </c>
      <c r="O7309" t="s">
        <v>5874</v>
      </c>
      <c r="P7309" t="s">
        <v>5875</v>
      </c>
      <c r="Q7309" t="s">
        <v>5876</v>
      </c>
      <c r="R7309">
        <v>90004</v>
      </c>
      <c r="S7309" t="s">
        <v>6678</v>
      </c>
      <c r="T7309" t="s">
        <v>6678</v>
      </c>
      <c r="U7309">
        <v>4.79</v>
      </c>
      <c r="V7309" t="s">
        <v>6172</v>
      </c>
      <c r="W7309" t="s">
        <v>5869</v>
      </c>
      <c r="X7309">
        <v>1</v>
      </c>
    </row>
    <row r="7310" spans="1:24" x14ac:dyDescent="0.25">
      <c r="A7310">
        <v>37077</v>
      </c>
      <c r="B7310" t="s">
        <v>4834</v>
      </c>
      <c r="C7310" t="s">
        <v>443</v>
      </c>
      <c r="D7310" t="s">
        <v>6637</v>
      </c>
      <c r="E7310" t="s">
        <v>5872</v>
      </c>
      <c r="F7310">
        <v>27</v>
      </c>
      <c r="G7310" t="s">
        <v>5837</v>
      </c>
      <c r="H7310" t="s">
        <v>5747</v>
      </c>
      <c r="I7310" t="s">
        <v>5748</v>
      </c>
      <c r="J7310">
        <v>473</v>
      </c>
      <c r="K7310">
        <v>24</v>
      </c>
      <c r="L7310">
        <v>7</v>
      </c>
      <c r="M7310" t="s">
        <v>5749</v>
      </c>
      <c r="N7310" t="s">
        <v>5750</v>
      </c>
      <c r="O7310" t="s">
        <v>5874</v>
      </c>
      <c r="P7310" t="s">
        <v>5875</v>
      </c>
      <c r="Q7310" t="s">
        <v>5876</v>
      </c>
      <c r="R7310">
        <v>90004</v>
      </c>
      <c r="S7310" t="s">
        <v>6678</v>
      </c>
      <c r="T7310" t="s">
        <v>6678</v>
      </c>
      <c r="U7310">
        <v>4.79</v>
      </c>
      <c r="V7310" t="s">
        <v>6172</v>
      </c>
      <c r="W7310" t="s">
        <v>5869</v>
      </c>
      <c r="X7310">
        <v>1</v>
      </c>
    </row>
    <row r="7311" spans="1:24" x14ac:dyDescent="0.25">
      <c r="A7311">
        <v>38191</v>
      </c>
      <c r="B7311" t="s">
        <v>5193</v>
      </c>
      <c r="C7311" t="s">
        <v>442</v>
      </c>
      <c r="D7311" t="s">
        <v>6035</v>
      </c>
      <c r="E7311" t="s">
        <v>5958</v>
      </c>
      <c r="F7311">
        <v>20</v>
      </c>
      <c r="G7311" t="s">
        <v>5746</v>
      </c>
      <c r="H7311" t="s">
        <v>5747</v>
      </c>
      <c r="I7311" t="s">
        <v>5748</v>
      </c>
      <c r="J7311">
        <v>750</v>
      </c>
      <c r="K7311">
        <v>12</v>
      </c>
      <c r="L7311">
        <v>10.5</v>
      </c>
      <c r="M7311" t="s">
        <v>5759</v>
      </c>
      <c r="N7311" t="s">
        <v>5904</v>
      </c>
      <c r="O7311" t="s">
        <v>5790</v>
      </c>
      <c r="P7311" t="s">
        <v>5988</v>
      </c>
      <c r="Q7311" t="s">
        <v>5923</v>
      </c>
      <c r="R7311">
        <v>42425</v>
      </c>
      <c r="S7311" t="s">
        <v>6001</v>
      </c>
      <c r="T7311" t="s">
        <v>5844</v>
      </c>
      <c r="U7311">
        <v>19.989999999999998</v>
      </c>
      <c r="V7311" t="s">
        <v>5755</v>
      </c>
      <c r="W7311" t="s">
        <v>5765</v>
      </c>
      <c r="X7311">
        <v>1</v>
      </c>
    </row>
    <row r="7312" spans="1:24" x14ac:dyDescent="0.25">
      <c r="A7312">
        <v>37079</v>
      </c>
      <c r="B7312" t="s">
        <v>4885</v>
      </c>
      <c r="C7312" t="s">
        <v>443</v>
      </c>
      <c r="D7312" t="s">
        <v>6177</v>
      </c>
      <c r="E7312" t="s">
        <v>6192</v>
      </c>
      <c r="F7312">
        <v>10</v>
      </c>
      <c r="G7312" t="s">
        <v>5767</v>
      </c>
      <c r="H7312" t="s">
        <v>5747</v>
      </c>
      <c r="I7312" t="s">
        <v>5748</v>
      </c>
      <c r="J7312">
        <v>473</v>
      </c>
      <c r="K7312">
        <v>24</v>
      </c>
      <c r="L7312">
        <v>5</v>
      </c>
      <c r="M7312" t="s">
        <v>5749</v>
      </c>
      <c r="N7312" t="s">
        <v>5750</v>
      </c>
      <c r="O7312" t="s">
        <v>5874</v>
      </c>
      <c r="P7312" t="s">
        <v>5875</v>
      </c>
      <c r="Q7312" t="s">
        <v>5876</v>
      </c>
      <c r="R7312">
        <v>42090</v>
      </c>
      <c r="S7312" t="s">
        <v>6180</v>
      </c>
      <c r="T7312" t="s">
        <v>6180</v>
      </c>
      <c r="U7312">
        <v>3.49</v>
      </c>
      <c r="V7312" t="s">
        <v>6172</v>
      </c>
      <c r="W7312" t="s">
        <v>5869</v>
      </c>
      <c r="X7312">
        <v>1</v>
      </c>
    </row>
    <row r="7313" spans="1:24" x14ac:dyDescent="0.25">
      <c r="A7313">
        <v>37079</v>
      </c>
      <c r="B7313" t="s">
        <v>4885</v>
      </c>
      <c r="C7313" t="s">
        <v>443</v>
      </c>
      <c r="D7313" t="s">
        <v>6177</v>
      </c>
      <c r="E7313" t="s">
        <v>6192</v>
      </c>
      <c r="F7313">
        <v>10</v>
      </c>
      <c r="G7313" t="s">
        <v>5767</v>
      </c>
      <c r="H7313" t="s">
        <v>5747</v>
      </c>
      <c r="I7313" t="s">
        <v>5748</v>
      </c>
      <c r="J7313">
        <v>473</v>
      </c>
      <c r="K7313">
        <v>24</v>
      </c>
      <c r="L7313">
        <v>5</v>
      </c>
      <c r="M7313" t="s">
        <v>5749</v>
      </c>
      <c r="N7313" t="s">
        <v>5750</v>
      </c>
      <c r="O7313" t="s">
        <v>5874</v>
      </c>
      <c r="P7313" t="s">
        <v>5875</v>
      </c>
      <c r="Q7313" t="s">
        <v>5876</v>
      </c>
      <c r="R7313">
        <v>42090</v>
      </c>
      <c r="S7313" t="s">
        <v>6180</v>
      </c>
      <c r="T7313" t="s">
        <v>6180</v>
      </c>
      <c r="U7313">
        <v>3.49</v>
      </c>
      <c r="V7313" t="s">
        <v>6172</v>
      </c>
      <c r="W7313" t="s">
        <v>5869</v>
      </c>
      <c r="X7313">
        <v>1</v>
      </c>
    </row>
    <row r="7314" spans="1:24" x14ac:dyDescent="0.25">
      <c r="A7314">
        <v>37068</v>
      </c>
      <c r="B7314" t="s">
        <v>4889</v>
      </c>
      <c r="C7314" t="s">
        <v>442</v>
      </c>
      <c r="D7314" t="s">
        <v>5886</v>
      </c>
      <c r="E7314" t="s">
        <v>5975</v>
      </c>
      <c r="F7314">
        <v>20</v>
      </c>
      <c r="G7314" t="s">
        <v>5746</v>
      </c>
      <c r="H7314" t="s">
        <v>5747</v>
      </c>
      <c r="I7314" t="s">
        <v>5792</v>
      </c>
      <c r="J7314">
        <v>750</v>
      </c>
      <c r="K7314">
        <v>12</v>
      </c>
      <c r="L7314">
        <v>14.2</v>
      </c>
      <c r="M7314" t="s">
        <v>5759</v>
      </c>
      <c r="N7314" t="s">
        <v>5976</v>
      </c>
      <c r="O7314" t="s">
        <v>5761</v>
      </c>
      <c r="P7314" t="s">
        <v>5988</v>
      </c>
      <c r="Q7314" t="s">
        <v>5977</v>
      </c>
      <c r="R7314">
        <v>71768</v>
      </c>
      <c r="S7314" t="s">
        <v>6065</v>
      </c>
      <c r="T7314" t="s">
        <v>5999</v>
      </c>
      <c r="U7314">
        <v>17.989999999999998</v>
      </c>
      <c r="V7314" t="s">
        <v>5755</v>
      </c>
      <c r="W7314" t="s">
        <v>5765</v>
      </c>
      <c r="X7314">
        <v>1</v>
      </c>
    </row>
    <row r="7315" spans="1:24" x14ac:dyDescent="0.25">
      <c r="A7315">
        <v>36805</v>
      </c>
      <c r="B7315" t="s">
        <v>4867</v>
      </c>
      <c r="C7315" t="s">
        <v>442</v>
      </c>
      <c r="D7315" t="s">
        <v>5886</v>
      </c>
      <c r="E7315" t="s">
        <v>5966</v>
      </c>
      <c r="F7315">
        <v>22</v>
      </c>
      <c r="G7315" t="s">
        <v>5816</v>
      </c>
      <c r="H7315" t="s">
        <v>5747</v>
      </c>
      <c r="I7315" t="s">
        <v>5792</v>
      </c>
      <c r="J7315">
        <v>750</v>
      </c>
      <c r="K7315">
        <v>12</v>
      </c>
      <c r="L7315">
        <v>14.5</v>
      </c>
      <c r="M7315" t="s">
        <v>5759</v>
      </c>
      <c r="N7315" t="s">
        <v>5976</v>
      </c>
      <c r="O7315" t="s">
        <v>5761</v>
      </c>
      <c r="P7315" t="s">
        <v>5930</v>
      </c>
      <c r="Q7315" t="s">
        <v>5977</v>
      </c>
      <c r="R7315">
        <v>66110</v>
      </c>
      <c r="S7315" t="s">
        <v>6096</v>
      </c>
      <c r="T7315" t="s">
        <v>5999</v>
      </c>
      <c r="U7315">
        <v>22.99</v>
      </c>
      <c r="V7315" t="s">
        <v>5755</v>
      </c>
      <c r="W7315" t="s">
        <v>5765</v>
      </c>
      <c r="X7315">
        <v>1</v>
      </c>
    </row>
    <row r="7316" spans="1:24" x14ac:dyDescent="0.25">
      <c r="A7316">
        <v>35727</v>
      </c>
      <c r="B7316" t="s">
        <v>4522</v>
      </c>
      <c r="C7316" t="s">
        <v>443</v>
      </c>
      <c r="D7316" t="s">
        <v>5871</v>
      </c>
      <c r="E7316" t="s">
        <v>6167</v>
      </c>
      <c r="F7316">
        <v>27</v>
      </c>
      <c r="G7316" t="s">
        <v>5837</v>
      </c>
      <c r="H7316" t="s">
        <v>5747</v>
      </c>
      <c r="I7316" t="s">
        <v>5748</v>
      </c>
      <c r="J7316">
        <v>500</v>
      </c>
      <c r="K7316">
        <v>24</v>
      </c>
      <c r="L7316">
        <v>5</v>
      </c>
      <c r="M7316" t="s">
        <v>5749</v>
      </c>
      <c r="N7316" t="s">
        <v>5750</v>
      </c>
      <c r="O7316" t="s">
        <v>5874</v>
      </c>
      <c r="P7316" t="s">
        <v>5875</v>
      </c>
      <c r="Q7316" t="s">
        <v>5876</v>
      </c>
      <c r="R7316">
        <v>82062</v>
      </c>
      <c r="S7316" t="s">
        <v>6531</v>
      </c>
      <c r="T7316" t="s">
        <v>6532</v>
      </c>
      <c r="U7316">
        <v>2.25</v>
      </c>
      <c r="V7316" t="s">
        <v>6172</v>
      </c>
      <c r="W7316" t="s">
        <v>5869</v>
      </c>
      <c r="X7316">
        <v>1</v>
      </c>
    </row>
    <row r="7317" spans="1:24" x14ac:dyDescent="0.25">
      <c r="A7317">
        <v>35727</v>
      </c>
      <c r="B7317" t="s">
        <v>4522</v>
      </c>
      <c r="C7317" t="s">
        <v>443</v>
      </c>
      <c r="D7317" t="s">
        <v>5871</v>
      </c>
      <c r="E7317" t="s">
        <v>6167</v>
      </c>
      <c r="F7317">
        <v>27</v>
      </c>
      <c r="G7317" t="s">
        <v>5837</v>
      </c>
      <c r="H7317" t="s">
        <v>5747</v>
      </c>
      <c r="I7317" t="s">
        <v>5748</v>
      </c>
      <c r="J7317">
        <v>500</v>
      </c>
      <c r="K7317">
        <v>24</v>
      </c>
      <c r="L7317">
        <v>5</v>
      </c>
      <c r="M7317" t="s">
        <v>5749</v>
      </c>
      <c r="N7317" t="s">
        <v>5750</v>
      </c>
      <c r="O7317" t="s">
        <v>5874</v>
      </c>
      <c r="P7317" t="s">
        <v>5875</v>
      </c>
      <c r="Q7317" t="s">
        <v>5876</v>
      </c>
      <c r="R7317">
        <v>82062</v>
      </c>
      <c r="S7317" t="s">
        <v>6531</v>
      </c>
      <c r="T7317" t="s">
        <v>6532</v>
      </c>
      <c r="U7317">
        <v>2.25</v>
      </c>
      <c r="V7317" t="s">
        <v>6172</v>
      </c>
      <c r="W7317" t="s">
        <v>5869</v>
      </c>
      <c r="X7317">
        <v>1</v>
      </c>
    </row>
    <row r="7318" spans="1:24" x14ac:dyDescent="0.25">
      <c r="A7318">
        <v>37881</v>
      </c>
      <c r="B7318" t="s">
        <v>5194</v>
      </c>
      <c r="C7318" t="s">
        <v>441</v>
      </c>
      <c r="D7318" t="s">
        <v>5798</v>
      </c>
      <c r="E7318" t="s">
        <v>5881</v>
      </c>
      <c r="F7318">
        <v>20</v>
      </c>
      <c r="G7318" t="s">
        <v>5746</v>
      </c>
      <c r="H7318" t="s">
        <v>5748</v>
      </c>
      <c r="I7318" t="s">
        <v>5748</v>
      </c>
      <c r="J7318">
        <v>750</v>
      </c>
      <c r="K7318">
        <v>18</v>
      </c>
      <c r="L7318">
        <v>30</v>
      </c>
      <c r="M7318" t="s">
        <v>5749</v>
      </c>
      <c r="N7318" t="s">
        <v>5750</v>
      </c>
      <c r="O7318" t="s">
        <v>5751</v>
      </c>
      <c r="P7318" t="s">
        <v>5752</v>
      </c>
      <c r="Q7318" t="s">
        <v>5883</v>
      </c>
      <c r="R7318">
        <v>92082</v>
      </c>
      <c r="S7318" t="s">
        <v>6705</v>
      </c>
      <c r="T7318" t="s">
        <v>6706</v>
      </c>
      <c r="U7318">
        <v>24.49</v>
      </c>
      <c r="V7318" t="s">
        <v>6582</v>
      </c>
      <c r="W7318" t="s">
        <v>5869</v>
      </c>
      <c r="X7318">
        <v>1</v>
      </c>
    </row>
    <row r="7319" spans="1:24" x14ac:dyDescent="0.25">
      <c r="A7319">
        <v>37754</v>
      </c>
      <c r="B7319" t="s">
        <v>5182</v>
      </c>
      <c r="C7319" t="s">
        <v>441</v>
      </c>
      <c r="D7319" t="s">
        <v>5744</v>
      </c>
      <c r="E7319" t="s">
        <v>5787</v>
      </c>
      <c r="F7319">
        <v>20</v>
      </c>
      <c r="G7319" t="s">
        <v>5746</v>
      </c>
      <c r="H7319" t="s">
        <v>5868</v>
      </c>
      <c r="I7319" t="s">
        <v>5748</v>
      </c>
      <c r="J7319">
        <v>750</v>
      </c>
      <c r="K7319">
        <v>12</v>
      </c>
      <c r="L7319">
        <v>40</v>
      </c>
      <c r="M7319" t="s">
        <v>5759</v>
      </c>
      <c r="N7319" t="s">
        <v>6569</v>
      </c>
      <c r="O7319" t="s">
        <v>5790</v>
      </c>
      <c r="P7319" t="s">
        <v>5752</v>
      </c>
      <c r="Q7319" t="s">
        <v>5808</v>
      </c>
      <c r="R7319">
        <v>78987</v>
      </c>
      <c r="S7319" t="s">
        <v>6510</v>
      </c>
      <c r="T7319" t="s">
        <v>5794</v>
      </c>
      <c r="U7319">
        <v>27.99</v>
      </c>
      <c r="V7319" t="s">
        <v>5755</v>
      </c>
      <c r="W7319" t="s">
        <v>5756</v>
      </c>
      <c r="X7319">
        <v>1</v>
      </c>
    </row>
    <row r="7320" spans="1:24" x14ac:dyDescent="0.25">
      <c r="A7320">
        <v>37756</v>
      </c>
      <c r="B7320" t="s">
        <v>5185</v>
      </c>
      <c r="C7320" t="s">
        <v>443</v>
      </c>
      <c r="D7320" t="s">
        <v>6651</v>
      </c>
      <c r="E7320" t="s">
        <v>5872</v>
      </c>
      <c r="F7320">
        <v>27</v>
      </c>
      <c r="G7320" t="s">
        <v>5837</v>
      </c>
      <c r="H7320" t="s">
        <v>5747</v>
      </c>
      <c r="I7320" t="s">
        <v>5748</v>
      </c>
      <c r="J7320">
        <v>500</v>
      </c>
      <c r="K7320">
        <v>6</v>
      </c>
      <c r="L7320">
        <v>8</v>
      </c>
      <c r="M7320" t="s">
        <v>5749</v>
      </c>
      <c r="N7320" t="s">
        <v>5750</v>
      </c>
      <c r="O7320" t="s">
        <v>5874</v>
      </c>
      <c r="P7320" t="s">
        <v>5875</v>
      </c>
      <c r="Q7320" t="s">
        <v>5876</v>
      </c>
      <c r="R7320">
        <v>96</v>
      </c>
      <c r="S7320" t="s">
        <v>6638</v>
      </c>
      <c r="T7320" t="s">
        <v>6638</v>
      </c>
      <c r="U7320">
        <v>17.989999999999998</v>
      </c>
      <c r="V7320" t="s">
        <v>5755</v>
      </c>
      <c r="W7320" t="s">
        <v>5869</v>
      </c>
      <c r="X7320">
        <v>1</v>
      </c>
    </row>
    <row r="7321" spans="1:24" x14ac:dyDescent="0.25">
      <c r="A7321">
        <v>37756</v>
      </c>
      <c r="B7321" t="s">
        <v>5185</v>
      </c>
      <c r="C7321" t="s">
        <v>443</v>
      </c>
      <c r="D7321" t="s">
        <v>6651</v>
      </c>
      <c r="E7321" t="s">
        <v>5872</v>
      </c>
      <c r="F7321">
        <v>27</v>
      </c>
      <c r="G7321" t="s">
        <v>5837</v>
      </c>
      <c r="H7321" t="s">
        <v>5747</v>
      </c>
      <c r="I7321" t="s">
        <v>5748</v>
      </c>
      <c r="J7321">
        <v>500</v>
      </c>
      <c r="K7321">
        <v>6</v>
      </c>
      <c r="L7321">
        <v>8</v>
      </c>
      <c r="M7321" t="s">
        <v>5749</v>
      </c>
      <c r="N7321" t="s">
        <v>5750</v>
      </c>
      <c r="O7321" t="s">
        <v>5874</v>
      </c>
      <c r="P7321" t="s">
        <v>5875</v>
      </c>
      <c r="Q7321" t="s">
        <v>5876</v>
      </c>
      <c r="R7321">
        <v>96</v>
      </c>
      <c r="S7321" t="s">
        <v>6638</v>
      </c>
      <c r="T7321" t="s">
        <v>6638</v>
      </c>
      <c r="U7321">
        <v>17.989999999999998</v>
      </c>
      <c r="V7321" t="s">
        <v>5755</v>
      </c>
      <c r="W7321" t="s">
        <v>5869</v>
      </c>
      <c r="X7321">
        <v>1</v>
      </c>
    </row>
    <row r="7322" spans="1:24" x14ac:dyDescent="0.25">
      <c r="A7322">
        <v>36312</v>
      </c>
      <c r="B7322" t="s">
        <v>4729</v>
      </c>
      <c r="C7322" t="s">
        <v>442</v>
      </c>
      <c r="D7322" t="s">
        <v>5886</v>
      </c>
      <c r="E7322" t="s">
        <v>5887</v>
      </c>
      <c r="F7322">
        <v>22</v>
      </c>
      <c r="G7322" t="s">
        <v>5816</v>
      </c>
      <c r="H7322" t="s">
        <v>5747</v>
      </c>
      <c r="I7322" t="s">
        <v>5748</v>
      </c>
      <c r="J7322">
        <v>750</v>
      </c>
      <c r="K7322">
        <v>6</v>
      </c>
      <c r="L7322">
        <v>14.5</v>
      </c>
      <c r="M7322" t="s">
        <v>5759</v>
      </c>
      <c r="N7322" t="s">
        <v>5904</v>
      </c>
      <c r="O7322" t="s">
        <v>5790</v>
      </c>
      <c r="P7322" t="s">
        <v>5889</v>
      </c>
      <c r="Q7322" t="s">
        <v>5923</v>
      </c>
      <c r="R7322">
        <v>42021</v>
      </c>
      <c r="S7322" t="s">
        <v>5956</v>
      </c>
      <c r="T7322" t="s">
        <v>5957</v>
      </c>
      <c r="U7322">
        <v>25.99</v>
      </c>
      <c r="V7322" t="s">
        <v>5755</v>
      </c>
      <c r="W7322" t="s">
        <v>5869</v>
      </c>
      <c r="X7322">
        <v>1</v>
      </c>
    </row>
    <row r="7323" spans="1:24" x14ac:dyDescent="0.25">
      <c r="A7323">
        <v>36852</v>
      </c>
      <c r="B7323" t="s">
        <v>4854</v>
      </c>
      <c r="C7323" t="s">
        <v>443</v>
      </c>
      <c r="D7323" t="s">
        <v>5871</v>
      </c>
      <c r="E7323" t="s">
        <v>5872</v>
      </c>
      <c r="F7323">
        <v>27</v>
      </c>
      <c r="G7323" t="s">
        <v>5837</v>
      </c>
      <c r="H7323" t="s">
        <v>5747</v>
      </c>
      <c r="I7323" t="s">
        <v>5748</v>
      </c>
      <c r="J7323">
        <v>750</v>
      </c>
      <c r="K7323">
        <v>12</v>
      </c>
      <c r="L7323">
        <v>12</v>
      </c>
      <c r="M7323" t="s">
        <v>5759</v>
      </c>
      <c r="N7323" t="s">
        <v>5908</v>
      </c>
      <c r="O7323" t="s">
        <v>5874</v>
      </c>
      <c r="P7323" t="s">
        <v>5875</v>
      </c>
      <c r="Q7323" t="s">
        <v>5876</v>
      </c>
      <c r="R7323">
        <v>85054</v>
      </c>
      <c r="S7323" t="s">
        <v>5978</v>
      </c>
      <c r="T7323" t="s">
        <v>5899</v>
      </c>
      <c r="U7323">
        <v>29.98</v>
      </c>
      <c r="V7323" t="s">
        <v>5755</v>
      </c>
      <c r="W7323" t="s">
        <v>5869</v>
      </c>
      <c r="X7323">
        <v>1</v>
      </c>
    </row>
    <row r="7324" spans="1:24" x14ac:dyDescent="0.25">
      <c r="A7324">
        <v>36852</v>
      </c>
      <c r="B7324" t="s">
        <v>4854</v>
      </c>
      <c r="C7324" t="s">
        <v>443</v>
      </c>
      <c r="D7324" t="s">
        <v>5871</v>
      </c>
      <c r="E7324" t="s">
        <v>5872</v>
      </c>
      <c r="F7324">
        <v>27</v>
      </c>
      <c r="G7324" t="s">
        <v>5837</v>
      </c>
      <c r="H7324" t="s">
        <v>5747</v>
      </c>
      <c r="I7324" t="s">
        <v>5748</v>
      </c>
      <c r="J7324">
        <v>750</v>
      </c>
      <c r="K7324">
        <v>12</v>
      </c>
      <c r="L7324">
        <v>12</v>
      </c>
      <c r="M7324" t="s">
        <v>5759</v>
      </c>
      <c r="N7324" t="s">
        <v>5908</v>
      </c>
      <c r="O7324" t="s">
        <v>5874</v>
      </c>
      <c r="P7324" t="s">
        <v>5875</v>
      </c>
      <c r="Q7324" t="s">
        <v>5876</v>
      </c>
      <c r="R7324">
        <v>85054</v>
      </c>
      <c r="S7324" t="s">
        <v>5978</v>
      </c>
      <c r="T7324" t="s">
        <v>5899</v>
      </c>
      <c r="U7324">
        <v>29.98</v>
      </c>
      <c r="V7324" t="s">
        <v>5755</v>
      </c>
      <c r="W7324" t="s">
        <v>5869</v>
      </c>
      <c r="X7324">
        <v>1</v>
      </c>
    </row>
    <row r="7325" spans="1:24" x14ac:dyDescent="0.25">
      <c r="A7325">
        <v>36854</v>
      </c>
      <c r="B7325" t="s">
        <v>4853</v>
      </c>
      <c r="C7325" t="s">
        <v>443</v>
      </c>
      <c r="D7325" t="s">
        <v>5871</v>
      </c>
      <c r="E7325" t="s">
        <v>5872</v>
      </c>
      <c r="F7325">
        <v>27</v>
      </c>
      <c r="G7325" t="s">
        <v>5837</v>
      </c>
      <c r="H7325" t="s">
        <v>5747</v>
      </c>
      <c r="I7325" t="s">
        <v>5748</v>
      </c>
      <c r="J7325">
        <v>750</v>
      </c>
      <c r="K7325">
        <v>12</v>
      </c>
      <c r="L7325">
        <v>12</v>
      </c>
      <c r="M7325" t="s">
        <v>5759</v>
      </c>
      <c r="N7325" t="s">
        <v>5908</v>
      </c>
      <c r="O7325" t="s">
        <v>5874</v>
      </c>
      <c r="P7325" t="s">
        <v>5875</v>
      </c>
      <c r="Q7325" t="s">
        <v>5876</v>
      </c>
      <c r="R7325">
        <v>85054</v>
      </c>
      <c r="S7325" t="s">
        <v>5978</v>
      </c>
      <c r="T7325" t="s">
        <v>5899</v>
      </c>
      <c r="U7325">
        <v>29.98</v>
      </c>
      <c r="V7325" t="s">
        <v>5755</v>
      </c>
      <c r="W7325" t="s">
        <v>5869</v>
      </c>
      <c r="X7325">
        <v>1</v>
      </c>
    </row>
    <row r="7326" spans="1:24" x14ac:dyDescent="0.25">
      <c r="A7326">
        <v>36854</v>
      </c>
      <c r="B7326" t="s">
        <v>4853</v>
      </c>
      <c r="C7326" t="s">
        <v>443</v>
      </c>
      <c r="D7326" t="s">
        <v>5871</v>
      </c>
      <c r="E7326" t="s">
        <v>5872</v>
      </c>
      <c r="F7326">
        <v>27</v>
      </c>
      <c r="G7326" t="s">
        <v>5837</v>
      </c>
      <c r="H7326" t="s">
        <v>5747</v>
      </c>
      <c r="I7326" t="s">
        <v>5748</v>
      </c>
      <c r="J7326">
        <v>750</v>
      </c>
      <c r="K7326">
        <v>12</v>
      </c>
      <c r="L7326">
        <v>12</v>
      </c>
      <c r="M7326" t="s">
        <v>5759</v>
      </c>
      <c r="N7326" t="s">
        <v>5908</v>
      </c>
      <c r="O7326" t="s">
        <v>5874</v>
      </c>
      <c r="P7326" t="s">
        <v>5875</v>
      </c>
      <c r="Q7326" t="s">
        <v>5876</v>
      </c>
      <c r="R7326">
        <v>85054</v>
      </c>
      <c r="S7326" t="s">
        <v>5978</v>
      </c>
      <c r="T7326" t="s">
        <v>5899</v>
      </c>
      <c r="U7326">
        <v>29.98</v>
      </c>
      <c r="V7326" t="s">
        <v>5755</v>
      </c>
      <c r="W7326" t="s">
        <v>5869</v>
      </c>
      <c r="X7326">
        <v>1</v>
      </c>
    </row>
    <row r="7327" spans="1:24" x14ac:dyDescent="0.25">
      <c r="A7327">
        <v>36857</v>
      </c>
      <c r="B7327" t="s">
        <v>4852</v>
      </c>
      <c r="C7327" t="s">
        <v>443</v>
      </c>
      <c r="D7327" t="s">
        <v>5871</v>
      </c>
      <c r="E7327" t="s">
        <v>5872</v>
      </c>
      <c r="F7327">
        <v>27</v>
      </c>
      <c r="G7327" t="s">
        <v>5837</v>
      </c>
      <c r="H7327" t="s">
        <v>5747</v>
      </c>
      <c r="I7327" t="s">
        <v>5748</v>
      </c>
      <c r="J7327">
        <v>750</v>
      </c>
      <c r="K7327">
        <v>12</v>
      </c>
      <c r="L7327">
        <v>12</v>
      </c>
      <c r="M7327" t="s">
        <v>5759</v>
      </c>
      <c r="N7327" t="s">
        <v>5908</v>
      </c>
      <c r="O7327" t="s">
        <v>5874</v>
      </c>
      <c r="P7327" t="s">
        <v>5875</v>
      </c>
      <c r="Q7327" t="s">
        <v>5876</v>
      </c>
      <c r="R7327">
        <v>85054</v>
      </c>
      <c r="S7327" t="s">
        <v>5978</v>
      </c>
      <c r="T7327" t="s">
        <v>5899</v>
      </c>
      <c r="U7327">
        <v>29.98</v>
      </c>
      <c r="V7327" t="s">
        <v>5755</v>
      </c>
      <c r="W7327" t="s">
        <v>5869</v>
      </c>
      <c r="X7327">
        <v>1</v>
      </c>
    </row>
    <row r="7328" spans="1:24" x14ac:dyDescent="0.25">
      <c r="A7328">
        <v>36857</v>
      </c>
      <c r="B7328" t="s">
        <v>4852</v>
      </c>
      <c r="C7328" t="s">
        <v>443</v>
      </c>
      <c r="D7328" t="s">
        <v>5871</v>
      </c>
      <c r="E7328" t="s">
        <v>5872</v>
      </c>
      <c r="F7328">
        <v>27</v>
      </c>
      <c r="G7328" t="s">
        <v>5837</v>
      </c>
      <c r="H7328" t="s">
        <v>5747</v>
      </c>
      <c r="I7328" t="s">
        <v>5748</v>
      </c>
      <c r="J7328">
        <v>750</v>
      </c>
      <c r="K7328">
        <v>12</v>
      </c>
      <c r="L7328">
        <v>12</v>
      </c>
      <c r="M7328" t="s">
        <v>5759</v>
      </c>
      <c r="N7328" t="s">
        <v>5908</v>
      </c>
      <c r="O7328" t="s">
        <v>5874</v>
      </c>
      <c r="P7328" t="s">
        <v>5875</v>
      </c>
      <c r="Q7328" t="s">
        <v>5876</v>
      </c>
      <c r="R7328">
        <v>85054</v>
      </c>
      <c r="S7328" t="s">
        <v>5978</v>
      </c>
      <c r="T7328" t="s">
        <v>5899</v>
      </c>
      <c r="U7328">
        <v>29.98</v>
      </c>
      <c r="V7328" t="s">
        <v>5755</v>
      </c>
      <c r="W7328" t="s">
        <v>5869</v>
      </c>
      <c r="X7328">
        <v>1</v>
      </c>
    </row>
    <row r="7329" spans="1:24" x14ac:dyDescent="0.25">
      <c r="A7329">
        <v>36859</v>
      </c>
      <c r="B7329" t="s">
        <v>4851</v>
      </c>
      <c r="C7329" t="s">
        <v>443</v>
      </c>
      <c r="D7329" t="s">
        <v>5871</v>
      </c>
      <c r="E7329" t="s">
        <v>5872</v>
      </c>
      <c r="F7329">
        <v>27</v>
      </c>
      <c r="G7329" t="s">
        <v>5837</v>
      </c>
      <c r="H7329" t="s">
        <v>5747</v>
      </c>
      <c r="I7329" t="s">
        <v>5748</v>
      </c>
      <c r="J7329">
        <v>750</v>
      </c>
      <c r="K7329">
        <v>12</v>
      </c>
      <c r="L7329">
        <v>6.6</v>
      </c>
      <c r="M7329" t="s">
        <v>5759</v>
      </c>
      <c r="N7329" t="s">
        <v>5908</v>
      </c>
      <c r="O7329" t="s">
        <v>5874</v>
      </c>
      <c r="P7329" t="s">
        <v>5875</v>
      </c>
      <c r="Q7329" t="s">
        <v>5876</v>
      </c>
      <c r="R7329">
        <v>85054</v>
      </c>
      <c r="S7329" t="s">
        <v>5978</v>
      </c>
      <c r="T7329" t="s">
        <v>5899</v>
      </c>
      <c r="U7329">
        <v>33.950000000000003</v>
      </c>
      <c r="V7329" t="s">
        <v>5755</v>
      </c>
      <c r="W7329" t="s">
        <v>5869</v>
      </c>
      <c r="X7329">
        <v>1</v>
      </c>
    </row>
    <row r="7330" spans="1:24" x14ac:dyDescent="0.25">
      <c r="A7330">
        <v>36859</v>
      </c>
      <c r="B7330" t="s">
        <v>4851</v>
      </c>
      <c r="C7330" t="s">
        <v>443</v>
      </c>
      <c r="D7330" t="s">
        <v>5871</v>
      </c>
      <c r="E7330" t="s">
        <v>5872</v>
      </c>
      <c r="F7330">
        <v>27</v>
      </c>
      <c r="G7330" t="s">
        <v>5837</v>
      </c>
      <c r="H7330" t="s">
        <v>5747</v>
      </c>
      <c r="I7330" t="s">
        <v>5748</v>
      </c>
      <c r="J7330">
        <v>750</v>
      </c>
      <c r="K7330">
        <v>12</v>
      </c>
      <c r="L7330">
        <v>6.6</v>
      </c>
      <c r="M7330" t="s">
        <v>5759</v>
      </c>
      <c r="N7330" t="s">
        <v>5908</v>
      </c>
      <c r="O7330" t="s">
        <v>5874</v>
      </c>
      <c r="P7330" t="s">
        <v>5875</v>
      </c>
      <c r="Q7330" t="s">
        <v>5876</v>
      </c>
      <c r="R7330">
        <v>85054</v>
      </c>
      <c r="S7330" t="s">
        <v>5978</v>
      </c>
      <c r="T7330" t="s">
        <v>5899</v>
      </c>
      <c r="U7330">
        <v>33.950000000000003</v>
      </c>
      <c r="V7330" t="s">
        <v>5755</v>
      </c>
      <c r="W7330" t="s">
        <v>5869</v>
      </c>
      <c r="X7330">
        <v>1</v>
      </c>
    </row>
    <row r="7331" spans="1:24" x14ac:dyDescent="0.25">
      <c r="A7331">
        <v>36860</v>
      </c>
      <c r="B7331" t="s">
        <v>4850</v>
      </c>
      <c r="C7331" t="s">
        <v>443</v>
      </c>
      <c r="D7331" t="s">
        <v>5871</v>
      </c>
      <c r="E7331" t="s">
        <v>5872</v>
      </c>
      <c r="F7331">
        <v>27</v>
      </c>
      <c r="G7331" t="s">
        <v>5837</v>
      </c>
      <c r="H7331" t="s">
        <v>5747</v>
      </c>
      <c r="I7331" t="s">
        <v>5748</v>
      </c>
      <c r="J7331">
        <v>750</v>
      </c>
      <c r="K7331">
        <v>12</v>
      </c>
      <c r="L7331">
        <v>12</v>
      </c>
      <c r="M7331" t="s">
        <v>5759</v>
      </c>
      <c r="N7331" t="s">
        <v>5908</v>
      </c>
      <c r="O7331" t="s">
        <v>5874</v>
      </c>
      <c r="P7331" t="s">
        <v>5875</v>
      </c>
      <c r="Q7331" t="s">
        <v>5876</v>
      </c>
      <c r="R7331">
        <v>85054</v>
      </c>
      <c r="S7331" t="s">
        <v>5978</v>
      </c>
      <c r="T7331" t="s">
        <v>5899</v>
      </c>
      <c r="U7331">
        <v>29.98</v>
      </c>
      <c r="V7331" t="s">
        <v>5755</v>
      </c>
      <c r="W7331" t="s">
        <v>5869</v>
      </c>
      <c r="X7331">
        <v>1</v>
      </c>
    </row>
    <row r="7332" spans="1:24" x14ac:dyDescent="0.25">
      <c r="A7332">
        <v>36860</v>
      </c>
      <c r="B7332" t="s">
        <v>4850</v>
      </c>
      <c r="C7332" t="s">
        <v>443</v>
      </c>
      <c r="D7332" t="s">
        <v>5871</v>
      </c>
      <c r="E7332" t="s">
        <v>5872</v>
      </c>
      <c r="F7332">
        <v>27</v>
      </c>
      <c r="G7332" t="s">
        <v>5837</v>
      </c>
      <c r="H7332" t="s">
        <v>5747</v>
      </c>
      <c r="I7332" t="s">
        <v>5748</v>
      </c>
      <c r="J7332">
        <v>750</v>
      </c>
      <c r="K7332">
        <v>12</v>
      </c>
      <c r="L7332">
        <v>12</v>
      </c>
      <c r="M7332" t="s">
        <v>5759</v>
      </c>
      <c r="N7332" t="s">
        <v>5908</v>
      </c>
      <c r="O7332" t="s">
        <v>5874</v>
      </c>
      <c r="P7332" t="s">
        <v>5875</v>
      </c>
      <c r="Q7332" t="s">
        <v>5876</v>
      </c>
      <c r="R7332">
        <v>85054</v>
      </c>
      <c r="S7332" t="s">
        <v>5978</v>
      </c>
      <c r="T7332" t="s">
        <v>5899</v>
      </c>
      <c r="U7332">
        <v>29.98</v>
      </c>
      <c r="V7332" t="s">
        <v>5755</v>
      </c>
      <c r="W7332" t="s">
        <v>5869</v>
      </c>
      <c r="X7332">
        <v>1</v>
      </c>
    </row>
    <row r="7333" spans="1:24" x14ac:dyDescent="0.25">
      <c r="A7333">
        <v>37578</v>
      </c>
      <c r="B7333" t="s">
        <v>3488</v>
      </c>
      <c r="C7333" t="s">
        <v>443</v>
      </c>
      <c r="D7333" t="s">
        <v>6166</v>
      </c>
      <c r="E7333" t="s">
        <v>6190</v>
      </c>
      <c r="F7333">
        <v>20</v>
      </c>
      <c r="G7333" t="s">
        <v>5746</v>
      </c>
      <c r="H7333" t="s">
        <v>5747</v>
      </c>
      <c r="I7333" t="s">
        <v>5748</v>
      </c>
      <c r="J7333">
        <v>473</v>
      </c>
      <c r="K7333">
        <v>24</v>
      </c>
      <c r="L7333">
        <v>4</v>
      </c>
      <c r="M7333" t="s">
        <v>5749</v>
      </c>
      <c r="N7333" t="s">
        <v>5750</v>
      </c>
      <c r="O7333" t="s">
        <v>5751</v>
      </c>
      <c r="P7333" t="s">
        <v>5875</v>
      </c>
      <c r="Q7333" t="s">
        <v>6169</v>
      </c>
      <c r="R7333">
        <v>83493</v>
      </c>
      <c r="S7333" t="s">
        <v>6649</v>
      </c>
      <c r="T7333" t="s">
        <v>6650</v>
      </c>
      <c r="U7333">
        <v>3.9</v>
      </c>
      <c r="V7333" t="s">
        <v>6172</v>
      </c>
      <c r="W7333" t="s">
        <v>5869</v>
      </c>
      <c r="X7333">
        <v>1</v>
      </c>
    </row>
    <row r="7334" spans="1:24" x14ac:dyDescent="0.25">
      <c r="A7334">
        <v>35846</v>
      </c>
      <c r="B7334" t="s">
        <v>4565</v>
      </c>
      <c r="C7334" t="s">
        <v>441</v>
      </c>
      <c r="D7334" t="s">
        <v>5757</v>
      </c>
      <c r="E7334" t="s">
        <v>5766</v>
      </c>
      <c r="F7334">
        <v>23</v>
      </c>
      <c r="G7334" t="s">
        <v>6246</v>
      </c>
      <c r="H7334" t="s">
        <v>5791</v>
      </c>
      <c r="I7334" t="s">
        <v>5792</v>
      </c>
      <c r="J7334">
        <v>750</v>
      </c>
      <c r="K7334">
        <v>6</v>
      </c>
      <c r="L7334">
        <v>43</v>
      </c>
      <c r="M7334" t="s">
        <v>5749</v>
      </c>
      <c r="N7334" t="s">
        <v>5750</v>
      </c>
      <c r="O7334" t="s">
        <v>5751</v>
      </c>
      <c r="P7334" t="s">
        <v>5762</v>
      </c>
      <c r="Q7334" t="s">
        <v>5789</v>
      </c>
      <c r="R7334">
        <v>42127</v>
      </c>
      <c r="S7334" t="s">
        <v>5820</v>
      </c>
      <c r="T7334" t="s">
        <v>5820</v>
      </c>
      <c r="U7334">
        <v>79.989999999999995</v>
      </c>
      <c r="V7334" t="s">
        <v>5755</v>
      </c>
      <c r="W7334" t="s">
        <v>5756</v>
      </c>
      <c r="X7334">
        <v>1</v>
      </c>
    </row>
    <row r="7335" spans="1:24" x14ac:dyDescent="0.25">
      <c r="A7335">
        <v>36864</v>
      </c>
      <c r="B7335" t="s">
        <v>4848</v>
      </c>
      <c r="C7335" t="s">
        <v>443</v>
      </c>
      <c r="D7335" t="s">
        <v>5871</v>
      </c>
      <c r="E7335" t="s">
        <v>5872</v>
      </c>
      <c r="F7335">
        <v>27</v>
      </c>
      <c r="G7335" t="s">
        <v>5837</v>
      </c>
      <c r="H7335" t="s">
        <v>5747</v>
      </c>
      <c r="I7335" t="s">
        <v>5748</v>
      </c>
      <c r="J7335">
        <v>473</v>
      </c>
      <c r="K7335">
        <v>24</v>
      </c>
      <c r="L7335">
        <v>6.5</v>
      </c>
      <c r="M7335" t="s">
        <v>5759</v>
      </c>
      <c r="N7335" t="s">
        <v>5908</v>
      </c>
      <c r="O7335" t="s">
        <v>5874</v>
      </c>
      <c r="P7335" t="s">
        <v>5875</v>
      </c>
      <c r="Q7335" t="s">
        <v>5876</v>
      </c>
      <c r="R7335">
        <v>85054</v>
      </c>
      <c r="S7335" t="s">
        <v>5978</v>
      </c>
      <c r="T7335" t="s">
        <v>5899</v>
      </c>
      <c r="U7335">
        <v>3.49</v>
      </c>
      <c r="V7335" t="s">
        <v>6172</v>
      </c>
      <c r="W7335" t="s">
        <v>5869</v>
      </c>
      <c r="X7335">
        <v>1</v>
      </c>
    </row>
    <row r="7336" spans="1:24" x14ac:dyDescent="0.25">
      <c r="A7336">
        <v>36864</v>
      </c>
      <c r="B7336" t="s">
        <v>4848</v>
      </c>
      <c r="C7336" t="s">
        <v>443</v>
      </c>
      <c r="D7336" t="s">
        <v>5871</v>
      </c>
      <c r="E7336" t="s">
        <v>5872</v>
      </c>
      <c r="F7336">
        <v>27</v>
      </c>
      <c r="G7336" t="s">
        <v>5837</v>
      </c>
      <c r="H7336" t="s">
        <v>5747</v>
      </c>
      <c r="I7336" t="s">
        <v>5748</v>
      </c>
      <c r="J7336">
        <v>473</v>
      </c>
      <c r="K7336">
        <v>24</v>
      </c>
      <c r="L7336">
        <v>6.5</v>
      </c>
      <c r="M7336" t="s">
        <v>5759</v>
      </c>
      <c r="N7336" t="s">
        <v>5908</v>
      </c>
      <c r="O7336" t="s">
        <v>5874</v>
      </c>
      <c r="P7336" t="s">
        <v>5875</v>
      </c>
      <c r="Q7336" t="s">
        <v>5876</v>
      </c>
      <c r="R7336">
        <v>85054</v>
      </c>
      <c r="S7336" t="s">
        <v>5978</v>
      </c>
      <c r="T7336" t="s">
        <v>5899</v>
      </c>
      <c r="U7336">
        <v>3.49</v>
      </c>
      <c r="V7336" t="s">
        <v>6172</v>
      </c>
      <c r="W7336" t="s">
        <v>5869</v>
      </c>
      <c r="X7336">
        <v>1</v>
      </c>
    </row>
    <row r="7337" spans="1:24" x14ac:dyDescent="0.25">
      <c r="A7337">
        <v>35872</v>
      </c>
      <c r="B7337" t="s">
        <v>4574</v>
      </c>
      <c r="C7337" t="s">
        <v>442</v>
      </c>
      <c r="D7337" t="s">
        <v>5886</v>
      </c>
      <c r="E7337" t="s">
        <v>5887</v>
      </c>
      <c r="F7337">
        <v>31</v>
      </c>
      <c r="G7337" t="s">
        <v>6295</v>
      </c>
      <c r="H7337" t="s">
        <v>5868</v>
      </c>
      <c r="I7337" t="s">
        <v>5748</v>
      </c>
      <c r="J7337">
        <v>750</v>
      </c>
      <c r="K7337">
        <v>12</v>
      </c>
      <c r="L7337">
        <v>14.5</v>
      </c>
      <c r="M7337" t="s">
        <v>5759</v>
      </c>
      <c r="N7337" t="s">
        <v>5781</v>
      </c>
      <c r="O7337" t="s">
        <v>5761</v>
      </c>
      <c r="P7337" t="s">
        <v>5889</v>
      </c>
      <c r="Q7337" t="s">
        <v>5986</v>
      </c>
      <c r="R7337">
        <v>79506</v>
      </c>
      <c r="S7337" t="s">
        <v>6416</v>
      </c>
      <c r="T7337" t="s">
        <v>6416</v>
      </c>
      <c r="U7337">
        <v>80.86</v>
      </c>
      <c r="V7337" t="s">
        <v>5755</v>
      </c>
      <c r="W7337" t="s">
        <v>5765</v>
      </c>
      <c r="X7337">
        <v>1</v>
      </c>
    </row>
    <row r="7338" spans="1:24" x14ac:dyDescent="0.25">
      <c r="A7338">
        <v>35873</v>
      </c>
      <c r="B7338" t="s">
        <v>4441</v>
      </c>
      <c r="C7338" t="s">
        <v>442</v>
      </c>
      <c r="D7338" t="s">
        <v>5920</v>
      </c>
      <c r="E7338" t="s">
        <v>5887</v>
      </c>
      <c r="F7338">
        <v>31</v>
      </c>
      <c r="G7338" t="s">
        <v>6295</v>
      </c>
      <c r="H7338" t="s">
        <v>5868</v>
      </c>
      <c r="I7338" t="s">
        <v>5748</v>
      </c>
      <c r="J7338">
        <v>750</v>
      </c>
      <c r="K7338">
        <v>12</v>
      </c>
      <c r="L7338">
        <v>13</v>
      </c>
      <c r="M7338" t="s">
        <v>5759</v>
      </c>
      <c r="N7338" t="s">
        <v>5781</v>
      </c>
      <c r="O7338" t="s">
        <v>5761</v>
      </c>
      <c r="P7338" t="s">
        <v>5889</v>
      </c>
      <c r="Q7338" t="s">
        <v>5986</v>
      </c>
      <c r="R7338">
        <v>79506</v>
      </c>
      <c r="S7338" t="s">
        <v>6416</v>
      </c>
      <c r="T7338" t="s">
        <v>6416</v>
      </c>
      <c r="U7338">
        <v>46.89</v>
      </c>
      <c r="V7338" t="s">
        <v>5755</v>
      </c>
      <c r="W7338" t="s">
        <v>5765</v>
      </c>
      <c r="X7338">
        <v>1</v>
      </c>
    </row>
    <row r="7339" spans="1:24" x14ac:dyDescent="0.25">
      <c r="A7339">
        <v>35851</v>
      </c>
      <c r="B7339" t="s">
        <v>4566</v>
      </c>
      <c r="C7339" t="s">
        <v>442</v>
      </c>
      <c r="D7339" t="s">
        <v>5920</v>
      </c>
      <c r="E7339" t="s">
        <v>6005</v>
      </c>
      <c r="F7339">
        <v>22</v>
      </c>
      <c r="G7339" t="s">
        <v>5816</v>
      </c>
      <c r="H7339" t="s">
        <v>5747</v>
      </c>
      <c r="I7339" t="s">
        <v>5748</v>
      </c>
      <c r="J7339">
        <v>750</v>
      </c>
      <c r="K7339">
        <v>12</v>
      </c>
      <c r="L7339">
        <v>12.5</v>
      </c>
      <c r="M7339" t="s">
        <v>5759</v>
      </c>
      <c r="N7339" t="s">
        <v>5781</v>
      </c>
      <c r="O7339" t="s">
        <v>5761</v>
      </c>
      <c r="P7339" t="s">
        <v>5889</v>
      </c>
      <c r="Q7339" t="s">
        <v>5986</v>
      </c>
      <c r="R7339">
        <v>44230</v>
      </c>
      <c r="S7339" t="s">
        <v>6033</v>
      </c>
      <c r="T7339" t="s">
        <v>6034</v>
      </c>
      <c r="U7339">
        <v>31.99</v>
      </c>
      <c r="V7339" t="s">
        <v>5755</v>
      </c>
      <c r="W7339" t="s">
        <v>5765</v>
      </c>
      <c r="X7339">
        <v>1</v>
      </c>
    </row>
    <row r="7340" spans="1:24" x14ac:dyDescent="0.25">
      <c r="A7340">
        <v>35854</v>
      </c>
      <c r="B7340" t="s">
        <v>4749</v>
      </c>
      <c r="C7340" t="s">
        <v>441</v>
      </c>
      <c r="D7340" t="s">
        <v>5757</v>
      </c>
      <c r="E7340" t="s">
        <v>6401</v>
      </c>
      <c r="F7340">
        <v>20</v>
      </c>
      <c r="G7340" t="s">
        <v>5746</v>
      </c>
      <c r="H7340" t="s">
        <v>5747</v>
      </c>
      <c r="I7340" t="s">
        <v>5748</v>
      </c>
      <c r="J7340">
        <v>750</v>
      </c>
      <c r="K7340">
        <v>6</v>
      </c>
      <c r="L7340">
        <v>40</v>
      </c>
      <c r="M7340" t="s">
        <v>5749</v>
      </c>
      <c r="N7340" t="s">
        <v>5750</v>
      </c>
      <c r="O7340" t="s">
        <v>5751</v>
      </c>
      <c r="P7340" t="s">
        <v>5762</v>
      </c>
      <c r="Q7340" t="s">
        <v>5789</v>
      </c>
      <c r="R7340">
        <v>62577</v>
      </c>
      <c r="S7340" t="s">
        <v>6605</v>
      </c>
      <c r="T7340" t="s">
        <v>5946</v>
      </c>
      <c r="U7340">
        <v>34.99</v>
      </c>
      <c r="V7340" t="s">
        <v>5755</v>
      </c>
      <c r="W7340" t="s">
        <v>5756</v>
      </c>
      <c r="X7340">
        <v>1</v>
      </c>
    </row>
    <row r="7341" spans="1:24" x14ac:dyDescent="0.25">
      <c r="A7341">
        <v>37594</v>
      </c>
      <c r="B7341" t="s">
        <v>5187</v>
      </c>
      <c r="C7341" t="s">
        <v>444</v>
      </c>
      <c r="D7341" t="s">
        <v>6161</v>
      </c>
      <c r="E7341" t="s">
        <v>6162</v>
      </c>
      <c r="F7341">
        <v>10</v>
      </c>
      <c r="G7341" t="s">
        <v>5767</v>
      </c>
      <c r="H7341" t="s">
        <v>5747</v>
      </c>
      <c r="I7341" t="s">
        <v>5748</v>
      </c>
      <c r="J7341">
        <v>473</v>
      </c>
      <c r="K7341">
        <v>24</v>
      </c>
      <c r="L7341">
        <v>7</v>
      </c>
      <c r="M7341" t="s">
        <v>5749</v>
      </c>
      <c r="N7341" t="s">
        <v>5750</v>
      </c>
      <c r="O7341" t="s">
        <v>5751</v>
      </c>
      <c r="P7341" t="s">
        <v>6283</v>
      </c>
      <c r="Q7341" t="s">
        <v>6164</v>
      </c>
      <c r="R7341">
        <v>43500</v>
      </c>
      <c r="S7341" t="s">
        <v>5773</v>
      </c>
      <c r="T7341" t="s">
        <v>5773</v>
      </c>
      <c r="U7341">
        <v>4.1900000000000004</v>
      </c>
      <c r="V7341" t="s">
        <v>6172</v>
      </c>
      <c r="W7341" t="s">
        <v>5756</v>
      </c>
      <c r="X7341">
        <v>1</v>
      </c>
    </row>
    <row r="7342" spans="1:24" x14ac:dyDescent="0.25">
      <c r="A7342">
        <v>37595</v>
      </c>
      <c r="B7342" t="s">
        <v>5195</v>
      </c>
      <c r="C7342" t="s">
        <v>444</v>
      </c>
      <c r="D7342" t="s">
        <v>6161</v>
      </c>
      <c r="E7342" t="s">
        <v>6162</v>
      </c>
      <c r="F7342">
        <v>10</v>
      </c>
      <c r="G7342" t="s">
        <v>5767</v>
      </c>
      <c r="H7342" t="s">
        <v>5747</v>
      </c>
      <c r="I7342" t="s">
        <v>5748</v>
      </c>
      <c r="J7342">
        <v>473</v>
      </c>
      <c r="K7342">
        <v>24</v>
      </c>
      <c r="L7342">
        <v>7</v>
      </c>
      <c r="M7342" t="s">
        <v>5749</v>
      </c>
      <c r="N7342" t="s">
        <v>5750</v>
      </c>
      <c r="O7342" t="s">
        <v>5751</v>
      </c>
      <c r="P7342" t="s">
        <v>6283</v>
      </c>
      <c r="Q7342" t="s">
        <v>6164</v>
      </c>
      <c r="R7342">
        <v>43500</v>
      </c>
      <c r="S7342" t="s">
        <v>5773</v>
      </c>
      <c r="T7342" t="s">
        <v>5773</v>
      </c>
      <c r="U7342">
        <v>4.1900000000000004</v>
      </c>
      <c r="V7342" t="s">
        <v>6172</v>
      </c>
      <c r="W7342" t="s">
        <v>5756</v>
      </c>
      <c r="X7342">
        <v>1</v>
      </c>
    </row>
    <row r="7343" spans="1:24" x14ac:dyDescent="0.25">
      <c r="A7343">
        <v>37928</v>
      </c>
      <c r="B7343" t="s">
        <v>5278</v>
      </c>
      <c r="C7343" t="s">
        <v>443</v>
      </c>
      <c r="D7343" t="s">
        <v>5871</v>
      </c>
      <c r="E7343" t="s">
        <v>6167</v>
      </c>
      <c r="F7343">
        <v>27</v>
      </c>
      <c r="G7343" t="s">
        <v>5837</v>
      </c>
      <c r="H7343" t="s">
        <v>5747</v>
      </c>
      <c r="I7343" t="s">
        <v>5748</v>
      </c>
      <c r="J7343">
        <v>5325</v>
      </c>
      <c r="K7343">
        <v>1</v>
      </c>
      <c r="L7343">
        <v>4.9000000000000004</v>
      </c>
      <c r="M7343" t="s">
        <v>5749</v>
      </c>
      <c r="N7343" t="s">
        <v>5750</v>
      </c>
      <c r="O7343" t="s">
        <v>5874</v>
      </c>
      <c r="P7343" t="s">
        <v>5875</v>
      </c>
      <c r="Q7343" t="s">
        <v>5876</v>
      </c>
      <c r="R7343">
        <v>76989</v>
      </c>
      <c r="S7343" t="s">
        <v>6431</v>
      </c>
      <c r="T7343" t="s">
        <v>6431</v>
      </c>
      <c r="U7343">
        <v>18.23</v>
      </c>
      <c r="V7343" t="s">
        <v>6172</v>
      </c>
      <c r="W7343" t="s">
        <v>5869</v>
      </c>
      <c r="X7343">
        <v>15</v>
      </c>
    </row>
    <row r="7344" spans="1:24" x14ac:dyDescent="0.25">
      <c r="A7344">
        <v>37928</v>
      </c>
      <c r="B7344" t="s">
        <v>5278</v>
      </c>
      <c r="C7344" t="s">
        <v>443</v>
      </c>
      <c r="D7344" t="s">
        <v>5871</v>
      </c>
      <c r="E7344" t="s">
        <v>6167</v>
      </c>
      <c r="F7344">
        <v>27</v>
      </c>
      <c r="G7344" t="s">
        <v>5837</v>
      </c>
      <c r="H7344" t="s">
        <v>5747</v>
      </c>
      <c r="I7344" t="s">
        <v>5748</v>
      </c>
      <c r="J7344">
        <v>5325</v>
      </c>
      <c r="K7344">
        <v>1</v>
      </c>
      <c r="L7344">
        <v>4.9000000000000004</v>
      </c>
      <c r="M7344" t="s">
        <v>5749</v>
      </c>
      <c r="N7344" t="s">
        <v>5750</v>
      </c>
      <c r="O7344" t="s">
        <v>5874</v>
      </c>
      <c r="P7344" t="s">
        <v>5875</v>
      </c>
      <c r="Q7344" t="s">
        <v>5876</v>
      </c>
      <c r="R7344">
        <v>76989</v>
      </c>
      <c r="S7344" t="s">
        <v>6431</v>
      </c>
      <c r="T7344" t="s">
        <v>6431</v>
      </c>
      <c r="U7344">
        <v>18.23</v>
      </c>
      <c r="V7344" t="s">
        <v>6172</v>
      </c>
      <c r="W7344" t="s">
        <v>5869</v>
      </c>
      <c r="X7344">
        <v>15</v>
      </c>
    </row>
    <row r="7345" spans="1:24" x14ac:dyDescent="0.25">
      <c r="A7345">
        <v>37931</v>
      </c>
      <c r="B7345" t="s">
        <v>5196</v>
      </c>
      <c r="C7345" t="s">
        <v>443</v>
      </c>
      <c r="D7345" t="s">
        <v>5871</v>
      </c>
      <c r="E7345" t="s">
        <v>6167</v>
      </c>
      <c r="F7345">
        <v>10</v>
      </c>
      <c r="G7345" t="s">
        <v>5767</v>
      </c>
      <c r="H7345" t="s">
        <v>5747</v>
      </c>
      <c r="I7345" t="s">
        <v>5748</v>
      </c>
      <c r="J7345">
        <v>5325</v>
      </c>
      <c r="K7345">
        <v>1</v>
      </c>
      <c r="L7345">
        <v>5</v>
      </c>
      <c r="M7345" t="s">
        <v>5749</v>
      </c>
      <c r="N7345" t="s">
        <v>5750</v>
      </c>
      <c r="O7345" t="s">
        <v>5874</v>
      </c>
      <c r="P7345" t="s">
        <v>5875</v>
      </c>
      <c r="Q7345" t="s">
        <v>5876</v>
      </c>
      <c r="R7345">
        <v>76989</v>
      </c>
      <c r="S7345" t="s">
        <v>6431</v>
      </c>
      <c r="T7345" t="s">
        <v>6431</v>
      </c>
      <c r="U7345">
        <v>27.95</v>
      </c>
      <c r="V7345" t="s">
        <v>6172</v>
      </c>
      <c r="W7345" t="s">
        <v>5869</v>
      </c>
      <c r="X7345">
        <v>15</v>
      </c>
    </row>
    <row r="7346" spans="1:24" x14ac:dyDescent="0.25">
      <c r="A7346">
        <v>37931</v>
      </c>
      <c r="B7346" t="s">
        <v>5196</v>
      </c>
      <c r="C7346" t="s">
        <v>443</v>
      </c>
      <c r="D7346" t="s">
        <v>5871</v>
      </c>
      <c r="E7346" t="s">
        <v>6167</v>
      </c>
      <c r="F7346">
        <v>10</v>
      </c>
      <c r="G7346" t="s">
        <v>5767</v>
      </c>
      <c r="H7346" t="s">
        <v>5747</v>
      </c>
      <c r="I7346" t="s">
        <v>5748</v>
      </c>
      <c r="J7346">
        <v>5325</v>
      </c>
      <c r="K7346">
        <v>1</v>
      </c>
      <c r="L7346">
        <v>5</v>
      </c>
      <c r="M7346" t="s">
        <v>5749</v>
      </c>
      <c r="N7346" t="s">
        <v>5750</v>
      </c>
      <c r="O7346" t="s">
        <v>5874</v>
      </c>
      <c r="P7346" t="s">
        <v>5875</v>
      </c>
      <c r="Q7346" t="s">
        <v>5876</v>
      </c>
      <c r="R7346">
        <v>76989</v>
      </c>
      <c r="S7346" t="s">
        <v>6431</v>
      </c>
      <c r="T7346" t="s">
        <v>6431</v>
      </c>
      <c r="U7346">
        <v>27.95</v>
      </c>
      <c r="V7346" t="s">
        <v>6172</v>
      </c>
      <c r="W7346" t="s">
        <v>5869</v>
      </c>
      <c r="X7346">
        <v>15</v>
      </c>
    </row>
    <row r="7347" spans="1:24" x14ac:dyDescent="0.25">
      <c r="A7347">
        <v>36156</v>
      </c>
      <c r="B7347" t="s">
        <v>4725</v>
      </c>
      <c r="C7347" t="s">
        <v>442</v>
      </c>
      <c r="D7347" t="s">
        <v>5886</v>
      </c>
      <c r="E7347" t="s">
        <v>5966</v>
      </c>
      <c r="F7347">
        <v>21</v>
      </c>
      <c r="G7347" t="s">
        <v>6127</v>
      </c>
      <c r="H7347" t="s">
        <v>5747</v>
      </c>
      <c r="I7347" t="s">
        <v>5748</v>
      </c>
      <c r="J7347">
        <v>750</v>
      </c>
      <c r="K7347">
        <v>6</v>
      </c>
      <c r="L7347">
        <v>14.7</v>
      </c>
      <c r="M7347" t="s">
        <v>5759</v>
      </c>
      <c r="N7347" t="s">
        <v>5904</v>
      </c>
      <c r="O7347" t="s">
        <v>5790</v>
      </c>
      <c r="P7347" t="s">
        <v>5889</v>
      </c>
      <c r="Q7347" t="s">
        <v>5923</v>
      </c>
      <c r="R7347">
        <v>43220</v>
      </c>
      <c r="S7347" t="s">
        <v>6033</v>
      </c>
      <c r="T7347" t="s">
        <v>6034</v>
      </c>
      <c r="U7347">
        <v>99.99</v>
      </c>
      <c r="V7347" t="s">
        <v>5755</v>
      </c>
      <c r="W7347" t="s">
        <v>5765</v>
      </c>
      <c r="X7347">
        <v>1</v>
      </c>
    </row>
    <row r="7348" spans="1:24" x14ac:dyDescent="0.25">
      <c r="A7348">
        <v>36656</v>
      </c>
      <c r="B7348" t="s">
        <v>4664</v>
      </c>
      <c r="C7348" t="s">
        <v>443</v>
      </c>
      <c r="D7348" t="s">
        <v>6411</v>
      </c>
      <c r="E7348" t="s">
        <v>5872</v>
      </c>
      <c r="F7348">
        <v>27</v>
      </c>
      <c r="G7348" t="s">
        <v>5837</v>
      </c>
      <c r="H7348" t="s">
        <v>5747</v>
      </c>
      <c r="I7348" t="s">
        <v>5748</v>
      </c>
      <c r="J7348">
        <v>473</v>
      </c>
      <c r="K7348">
        <v>24</v>
      </c>
      <c r="L7348">
        <v>8</v>
      </c>
      <c r="M7348" t="s">
        <v>5749</v>
      </c>
      <c r="N7348" t="s">
        <v>5750</v>
      </c>
      <c r="O7348" t="s">
        <v>5874</v>
      </c>
      <c r="P7348" t="s">
        <v>5875</v>
      </c>
      <c r="Q7348" t="s">
        <v>5876</v>
      </c>
      <c r="R7348">
        <v>86377</v>
      </c>
      <c r="S7348" t="s">
        <v>6639</v>
      </c>
      <c r="T7348" t="s">
        <v>6413</v>
      </c>
      <c r="U7348">
        <v>3.99</v>
      </c>
      <c r="V7348" t="s">
        <v>6172</v>
      </c>
      <c r="W7348" t="s">
        <v>5869</v>
      </c>
      <c r="X7348">
        <v>1</v>
      </c>
    </row>
    <row r="7349" spans="1:24" x14ac:dyDescent="0.25">
      <c r="A7349">
        <v>36656</v>
      </c>
      <c r="B7349" t="s">
        <v>4664</v>
      </c>
      <c r="C7349" t="s">
        <v>443</v>
      </c>
      <c r="D7349" t="s">
        <v>6411</v>
      </c>
      <c r="E7349" t="s">
        <v>5872</v>
      </c>
      <c r="F7349">
        <v>27</v>
      </c>
      <c r="G7349" t="s">
        <v>5837</v>
      </c>
      <c r="H7349" t="s">
        <v>5747</v>
      </c>
      <c r="I7349" t="s">
        <v>5748</v>
      </c>
      <c r="J7349">
        <v>473</v>
      </c>
      <c r="K7349">
        <v>24</v>
      </c>
      <c r="L7349">
        <v>8</v>
      </c>
      <c r="M7349" t="s">
        <v>5749</v>
      </c>
      <c r="N7349" t="s">
        <v>5750</v>
      </c>
      <c r="O7349" t="s">
        <v>5874</v>
      </c>
      <c r="P7349" t="s">
        <v>5875</v>
      </c>
      <c r="Q7349" t="s">
        <v>5876</v>
      </c>
      <c r="R7349">
        <v>86377</v>
      </c>
      <c r="S7349" t="s">
        <v>6639</v>
      </c>
      <c r="T7349" t="s">
        <v>6413</v>
      </c>
      <c r="U7349">
        <v>3.99</v>
      </c>
      <c r="V7349" t="s">
        <v>6172</v>
      </c>
      <c r="W7349" t="s">
        <v>5869</v>
      </c>
      <c r="X7349">
        <v>1</v>
      </c>
    </row>
    <row r="7350" spans="1:24" x14ac:dyDescent="0.25">
      <c r="A7350">
        <v>37760</v>
      </c>
      <c r="B7350" t="s">
        <v>5556</v>
      </c>
      <c r="C7350" t="s">
        <v>441</v>
      </c>
      <c r="D7350" t="s">
        <v>5757</v>
      </c>
      <c r="E7350" t="s">
        <v>6417</v>
      </c>
      <c r="F7350">
        <v>23</v>
      </c>
      <c r="G7350" t="s">
        <v>6246</v>
      </c>
      <c r="H7350" t="s">
        <v>5868</v>
      </c>
      <c r="I7350" t="s">
        <v>5748</v>
      </c>
      <c r="J7350">
        <v>50</v>
      </c>
      <c r="K7350">
        <v>48</v>
      </c>
      <c r="L7350">
        <v>40</v>
      </c>
      <c r="M7350" t="s">
        <v>5759</v>
      </c>
      <c r="N7350" t="s">
        <v>5801</v>
      </c>
      <c r="O7350" t="s">
        <v>5790</v>
      </c>
      <c r="P7350" t="s">
        <v>5762</v>
      </c>
      <c r="Q7350" t="s">
        <v>5769</v>
      </c>
      <c r="R7350">
        <v>86454</v>
      </c>
      <c r="S7350" t="s">
        <v>6576</v>
      </c>
      <c r="T7350" t="s">
        <v>5784</v>
      </c>
      <c r="U7350">
        <v>4.99</v>
      </c>
      <c r="V7350" t="s">
        <v>5755</v>
      </c>
      <c r="W7350" t="s">
        <v>5765</v>
      </c>
      <c r="X7350">
        <v>1</v>
      </c>
    </row>
    <row r="7351" spans="1:24" x14ac:dyDescent="0.25">
      <c r="A7351">
        <v>37596</v>
      </c>
      <c r="B7351" t="s">
        <v>5198</v>
      </c>
      <c r="C7351" t="s">
        <v>444</v>
      </c>
      <c r="D7351" t="s">
        <v>6185</v>
      </c>
      <c r="E7351" t="s">
        <v>6186</v>
      </c>
      <c r="F7351">
        <v>11</v>
      </c>
      <c r="G7351" t="s">
        <v>5862</v>
      </c>
      <c r="H7351" t="s">
        <v>5791</v>
      </c>
      <c r="I7351" t="s">
        <v>5792</v>
      </c>
      <c r="J7351">
        <v>296</v>
      </c>
      <c r="K7351">
        <v>24</v>
      </c>
      <c r="L7351">
        <v>6.5</v>
      </c>
      <c r="M7351" t="s">
        <v>5759</v>
      </c>
      <c r="N7351" t="s">
        <v>6799</v>
      </c>
      <c r="O7351" t="s">
        <v>5751</v>
      </c>
      <c r="P7351" t="s">
        <v>6163</v>
      </c>
      <c r="Q7351" t="s">
        <v>6187</v>
      </c>
      <c r="R7351">
        <v>42047</v>
      </c>
      <c r="S7351" t="s">
        <v>5788</v>
      </c>
      <c r="T7351" t="s">
        <v>5788</v>
      </c>
      <c r="U7351">
        <v>4.99</v>
      </c>
      <c r="V7351" t="s">
        <v>6386</v>
      </c>
      <c r="W7351" t="s">
        <v>5756</v>
      </c>
      <c r="X7351">
        <v>1</v>
      </c>
    </row>
    <row r="7352" spans="1:24" x14ac:dyDescent="0.25">
      <c r="A7352">
        <v>37935</v>
      </c>
      <c r="B7352" t="s">
        <v>5280</v>
      </c>
      <c r="C7352" t="s">
        <v>443</v>
      </c>
      <c r="D7352" t="s">
        <v>5871</v>
      </c>
      <c r="E7352" t="s">
        <v>6205</v>
      </c>
      <c r="F7352">
        <v>27</v>
      </c>
      <c r="G7352" t="s">
        <v>5837</v>
      </c>
      <c r="H7352" t="s">
        <v>5747</v>
      </c>
      <c r="I7352" t="s">
        <v>5748</v>
      </c>
      <c r="J7352">
        <v>5325</v>
      </c>
      <c r="K7352">
        <v>1</v>
      </c>
      <c r="L7352">
        <v>4.0999999999999996</v>
      </c>
      <c r="M7352" t="s">
        <v>5749</v>
      </c>
      <c r="N7352" t="s">
        <v>5750</v>
      </c>
      <c r="O7352" t="s">
        <v>5874</v>
      </c>
      <c r="P7352" t="s">
        <v>5875</v>
      </c>
      <c r="Q7352" t="s">
        <v>6206</v>
      </c>
      <c r="R7352">
        <v>76989</v>
      </c>
      <c r="S7352" t="s">
        <v>6431</v>
      </c>
      <c r="T7352" t="s">
        <v>6431</v>
      </c>
      <c r="U7352">
        <v>15.25</v>
      </c>
      <c r="V7352" t="s">
        <v>6172</v>
      </c>
      <c r="W7352" t="s">
        <v>5869</v>
      </c>
      <c r="X7352">
        <v>15</v>
      </c>
    </row>
    <row r="7353" spans="1:24" x14ac:dyDescent="0.25">
      <c r="A7353">
        <v>37935</v>
      </c>
      <c r="B7353" t="s">
        <v>5280</v>
      </c>
      <c r="C7353" t="s">
        <v>443</v>
      </c>
      <c r="D7353" t="s">
        <v>5871</v>
      </c>
      <c r="E7353" t="s">
        <v>6205</v>
      </c>
      <c r="F7353">
        <v>27</v>
      </c>
      <c r="G7353" t="s">
        <v>5837</v>
      </c>
      <c r="H7353" t="s">
        <v>5747</v>
      </c>
      <c r="I7353" t="s">
        <v>5748</v>
      </c>
      <c r="J7353">
        <v>5325</v>
      </c>
      <c r="K7353">
        <v>1</v>
      </c>
      <c r="L7353">
        <v>4.0999999999999996</v>
      </c>
      <c r="M7353" t="s">
        <v>5749</v>
      </c>
      <c r="N7353" t="s">
        <v>5750</v>
      </c>
      <c r="O7353" t="s">
        <v>5874</v>
      </c>
      <c r="P7353" t="s">
        <v>5875</v>
      </c>
      <c r="Q7353" t="s">
        <v>6206</v>
      </c>
      <c r="R7353">
        <v>76989</v>
      </c>
      <c r="S7353" t="s">
        <v>6431</v>
      </c>
      <c r="T7353" t="s">
        <v>6431</v>
      </c>
      <c r="U7353">
        <v>15.25</v>
      </c>
      <c r="V7353" t="s">
        <v>6172</v>
      </c>
      <c r="W7353" t="s">
        <v>5869</v>
      </c>
      <c r="X7353">
        <v>15</v>
      </c>
    </row>
    <row r="7354" spans="1:24" x14ac:dyDescent="0.25">
      <c r="A7354">
        <v>37941</v>
      </c>
      <c r="B7354" t="s">
        <v>5281</v>
      </c>
      <c r="C7354" t="s">
        <v>443</v>
      </c>
      <c r="D7354" t="s">
        <v>5871</v>
      </c>
      <c r="E7354" t="s">
        <v>6205</v>
      </c>
      <c r="F7354">
        <v>27</v>
      </c>
      <c r="G7354" t="s">
        <v>5837</v>
      </c>
      <c r="H7354" t="s">
        <v>5747</v>
      </c>
      <c r="I7354" t="s">
        <v>5748</v>
      </c>
      <c r="J7354">
        <v>5325</v>
      </c>
      <c r="K7354">
        <v>1</v>
      </c>
      <c r="L7354">
        <v>4</v>
      </c>
      <c r="M7354" t="s">
        <v>5749</v>
      </c>
      <c r="N7354" t="s">
        <v>5750</v>
      </c>
      <c r="O7354" t="s">
        <v>5874</v>
      </c>
      <c r="P7354" t="s">
        <v>5875</v>
      </c>
      <c r="Q7354" t="s">
        <v>5876</v>
      </c>
      <c r="R7354">
        <v>76989</v>
      </c>
      <c r="S7354" t="s">
        <v>6431</v>
      </c>
      <c r="T7354" t="s">
        <v>6431</v>
      </c>
      <c r="U7354">
        <v>14.88</v>
      </c>
      <c r="V7354" t="s">
        <v>6172</v>
      </c>
      <c r="W7354" t="s">
        <v>5869</v>
      </c>
      <c r="X7354">
        <v>15</v>
      </c>
    </row>
    <row r="7355" spans="1:24" x14ac:dyDescent="0.25">
      <c r="A7355">
        <v>37941</v>
      </c>
      <c r="B7355" t="s">
        <v>5281</v>
      </c>
      <c r="C7355" t="s">
        <v>443</v>
      </c>
      <c r="D7355" t="s">
        <v>5871</v>
      </c>
      <c r="E7355" t="s">
        <v>6205</v>
      </c>
      <c r="F7355">
        <v>27</v>
      </c>
      <c r="G7355" t="s">
        <v>5837</v>
      </c>
      <c r="H7355" t="s">
        <v>5747</v>
      </c>
      <c r="I7355" t="s">
        <v>5748</v>
      </c>
      <c r="J7355">
        <v>5325</v>
      </c>
      <c r="K7355">
        <v>1</v>
      </c>
      <c r="L7355">
        <v>4</v>
      </c>
      <c r="M7355" t="s">
        <v>5749</v>
      </c>
      <c r="N7355" t="s">
        <v>5750</v>
      </c>
      <c r="O7355" t="s">
        <v>5874</v>
      </c>
      <c r="P7355" t="s">
        <v>5875</v>
      </c>
      <c r="Q7355" t="s">
        <v>5876</v>
      </c>
      <c r="R7355">
        <v>76989</v>
      </c>
      <c r="S7355" t="s">
        <v>6431</v>
      </c>
      <c r="T7355" t="s">
        <v>6431</v>
      </c>
      <c r="U7355">
        <v>14.88</v>
      </c>
      <c r="V7355" t="s">
        <v>6172</v>
      </c>
      <c r="W7355" t="s">
        <v>5869</v>
      </c>
      <c r="X7355">
        <v>15</v>
      </c>
    </row>
    <row r="7356" spans="1:24" x14ac:dyDescent="0.25">
      <c r="A7356">
        <v>37207</v>
      </c>
      <c r="B7356" t="s">
        <v>4950</v>
      </c>
      <c r="C7356" t="s">
        <v>442</v>
      </c>
      <c r="D7356" t="s">
        <v>5886</v>
      </c>
      <c r="E7356" t="s">
        <v>5966</v>
      </c>
      <c r="F7356">
        <v>20</v>
      </c>
      <c r="G7356" t="s">
        <v>5746</v>
      </c>
      <c r="H7356" t="s">
        <v>5747</v>
      </c>
      <c r="I7356" t="s">
        <v>5748</v>
      </c>
      <c r="J7356">
        <v>750</v>
      </c>
      <c r="K7356">
        <v>12</v>
      </c>
      <c r="L7356">
        <v>14</v>
      </c>
      <c r="M7356" t="s">
        <v>5759</v>
      </c>
      <c r="N7356" t="s">
        <v>5888</v>
      </c>
      <c r="O7356" t="s">
        <v>5761</v>
      </c>
      <c r="P7356" t="s">
        <v>5988</v>
      </c>
      <c r="Q7356" t="s">
        <v>5890</v>
      </c>
      <c r="R7356">
        <v>86986</v>
      </c>
      <c r="S7356" t="s">
        <v>6520</v>
      </c>
      <c r="T7356" t="s">
        <v>6521</v>
      </c>
      <c r="U7356">
        <v>17.989999999999998</v>
      </c>
      <c r="V7356" t="s">
        <v>5755</v>
      </c>
      <c r="W7356" t="s">
        <v>5765</v>
      </c>
      <c r="X7356">
        <v>1</v>
      </c>
    </row>
    <row r="7357" spans="1:24" x14ac:dyDescent="0.25">
      <c r="A7357">
        <v>37617</v>
      </c>
      <c r="B7357" t="s">
        <v>5202</v>
      </c>
      <c r="C7357" t="s">
        <v>444</v>
      </c>
      <c r="D7357" t="s">
        <v>6161</v>
      </c>
      <c r="E7357" t="s">
        <v>6395</v>
      </c>
      <c r="F7357">
        <v>10</v>
      </c>
      <c r="G7357" t="s">
        <v>5767</v>
      </c>
      <c r="H7357" t="s">
        <v>5747</v>
      </c>
      <c r="I7357" t="s">
        <v>5748</v>
      </c>
      <c r="J7357">
        <v>2130</v>
      </c>
      <c r="K7357">
        <v>4</v>
      </c>
      <c r="L7357">
        <v>5</v>
      </c>
      <c r="M7357" t="s">
        <v>5749</v>
      </c>
      <c r="N7357" t="s">
        <v>5750</v>
      </c>
      <c r="O7357" t="s">
        <v>5751</v>
      </c>
      <c r="P7357" t="s">
        <v>6283</v>
      </c>
      <c r="Q7357" t="s">
        <v>6396</v>
      </c>
      <c r="R7357">
        <v>91725</v>
      </c>
      <c r="S7357" t="s">
        <v>6765</v>
      </c>
      <c r="T7357" t="s">
        <v>5784</v>
      </c>
      <c r="U7357">
        <v>17.989999999999998</v>
      </c>
      <c r="V7357" t="s">
        <v>6172</v>
      </c>
      <c r="W7357" t="s">
        <v>5869</v>
      </c>
      <c r="X7357">
        <v>6</v>
      </c>
    </row>
    <row r="7358" spans="1:24" x14ac:dyDescent="0.25">
      <c r="A7358">
        <v>38234</v>
      </c>
      <c r="B7358" t="s">
        <v>5295</v>
      </c>
      <c r="C7358" t="s">
        <v>443</v>
      </c>
      <c r="D7358" t="s">
        <v>6177</v>
      </c>
      <c r="E7358" t="s">
        <v>6190</v>
      </c>
      <c r="F7358">
        <v>27</v>
      </c>
      <c r="G7358" t="s">
        <v>5837</v>
      </c>
      <c r="H7358" t="s">
        <v>5747</v>
      </c>
      <c r="I7358" t="s">
        <v>5748</v>
      </c>
      <c r="J7358">
        <v>4260</v>
      </c>
      <c r="K7358">
        <v>1</v>
      </c>
      <c r="L7358">
        <v>3.9</v>
      </c>
      <c r="M7358" t="s">
        <v>5749</v>
      </c>
      <c r="N7358" t="s">
        <v>5750</v>
      </c>
      <c r="O7358" t="s">
        <v>5874</v>
      </c>
      <c r="P7358" t="s">
        <v>5875</v>
      </c>
      <c r="Q7358" t="s">
        <v>5876</v>
      </c>
      <c r="R7358">
        <v>42099</v>
      </c>
      <c r="S7358" t="s">
        <v>6179</v>
      </c>
      <c r="T7358" t="s">
        <v>6179</v>
      </c>
      <c r="U7358">
        <v>24.99</v>
      </c>
      <c r="V7358" t="s">
        <v>6172</v>
      </c>
      <c r="W7358" t="s">
        <v>5869</v>
      </c>
      <c r="X7358">
        <v>12</v>
      </c>
    </row>
    <row r="7359" spans="1:24" x14ac:dyDescent="0.25">
      <c r="A7359">
        <v>38234</v>
      </c>
      <c r="B7359" t="s">
        <v>5295</v>
      </c>
      <c r="C7359" t="s">
        <v>443</v>
      </c>
      <c r="D7359" t="s">
        <v>6177</v>
      </c>
      <c r="E7359" t="s">
        <v>6190</v>
      </c>
      <c r="F7359">
        <v>27</v>
      </c>
      <c r="G7359" t="s">
        <v>5837</v>
      </c>
      <c r="H7359" t="s">
        <v>5747</v>
      </c>
      <c r="I7359" t="s">
        <v>5748</v>
      </c>
      <c r="J7359">
        <v>4260</v>
      </c>
      <c r="K7359">
        <v>1</v>
      </c>
      <c r="L7359">
        <v>3.9</v>
      </c>
      <c r="M7359" t="s">
        <v>5749</v>
      </c>
      <c r="N7359" t="s">
        <v>5750</v>
      </c>
      <c r="O7359" t="s">
        <v>5874</v>
      </c>
      <c r="P7359" t="s">
        <v>5875</v>
      </c>
      <c r="Q7359" t="s">
        <v>5876</v>
      </c>
      <c r="R7359">
        <v>42099</v>
      </c>
      <c r="S7359" t="s">
        <v>6179</v>
      </c>
      <c r="T7359" t="s">
        <v>6179</v>
      </c>
      <c r="U7359">
        <v>24.99</v>
      </c>
      <c r="V7359" t="s">
        <v>6172</v>
      </c>
      <c r="W7359" t="s">
        <v>5869</v>
      </c>
      <c r="X7359">
        <v>12</v>
      </c>
    </row>
    <row r="7360" spans="1:24" x14ac:dyDescent="0.25">
      <c r="A7360">
        <v>38258</v>
      </c>
      <c r="B7360" t="s">
        <v>5190</v>
      </c>
      <c r="C7360" t="s">
        <v>443</v>
      </c>
      <c r="D7360" t="s">
        <v>6177</v>
      </c>
      <c r="E7360" t="s">
        <v>6205</v>
      </c>
      <c r="F7360">
        <v>27</v>
      </c>
      <c r="G7360" t="s">
        <v>5837</v>
      </c>
      <c r="H7360" t="s">
        <v>5747</v>
      </c>
      <c r="I7360" t="s">
        <v>5748</v>
      </c>
      <c r="J7360">
        <v>473</v>
      </c>
      <c r="K7360">
        <v>24</v>
      </c>
      <c r="L7360">
        <v>5</v>
      </c>
      <c r="M7360" t="s">
        <v>5749</v>
      </c>
      <c r="N7360" t="s">
        <v>5750</v>
      </c>
      <c r="O7360" t="s">
        <v>5874</v>
      </c>
      <c r="P7360" t="s">
        <v>5875</v>
      </c>
      <c r="Q7360" t="s">
        <v>6206</v>
      </c>
      <c r="R7360">
        <v>42099</v>
      </c>
      <c r="S7360" t="s">
        <v>6179</v>
      </c>
      <c r="T7360" t="s">
        <v>6179</v>
      </c>
      <c r="U7360">
        <v>3.49</v>
      </c>
      <c r="V7360" t="s">
        <v>6172</v>
      </c>
      <c r="W7360" t="s">
        <v>5869</v>
      </c>
      <c r="X7360">
        <v>1</v>
      </c>
    </row>
    <row r="7361" spans="1:24" x14ac:dyDescent="0.25">
      <c r="A7361">
        <v>38258</v>
      </c>
      <c r="B7361" t="s">
        <v>5190</v>
      </c>
      <c r="C7361" t="s">
        <v>443</v>
      </c>
      <c r="D7361" t="s">
        <v>6177</v>
      </c>
      <c r="E7361" t="s">
        <v>6205</v>
      </c>
      <c r="F7361">
        <v>27</v>
      </c>
      <c r="G7361" t="s">
        <v>5837</v>
      </c>
      <c r="H7361" t="s">
        <v>5747</v>
      </c>
      <c r="I7361" t="s">
        <v>5748</v>
      </c>
      <c r="J7361">
        <v>473</v>
      </c>
      <c r="K7361">
        <v>24</v>
      </c>
      <c r="L7361">
        <v>5</v>
      </c>
      <c r="M7361" t="s">
        <v>5749</v>
      </c>
      <c r="N7361" t="s">
        <v>5750</v>
      </c>
      <c r="O7361" t="s">
        <v>5874</v>
      </c>
      <c r="P7361" t="s">
        <v>5875</v>
      </c>
      <c r="Q7361" t="s">
        <v>6206</v>
      </c>
      <c r="R7361">
        <v>42099</v>
      </c>
      <c r="S7361" t="s">
        <v>6179</v>
      </c>
      <c r="T7361" t="s">
        <v>6179</v>
      </c>
      <c r="U7361">
        <v>3.49</v>
      </c>
      <c r="V7361" t="s">
        <v>6172</v>
      </c>
      <c r="W7361" t="s">
        <v>5869</v>
      </c>
      <c r="X7361">
        <v>1</v>
      </c>
    </row>
    <row r="7362" spans="1:24" x14ac:dyDescent="0.25">
      <c r="A7362">
        <v>38262</v>
      </c>
      <c r="B7362" t="s">
        <v>5191</v>
      </c>
      <c r="C7362" t="s">
        <v>443</v>
      </c>
      <c r="D7362" t="s">
        <v>6177</v>
      </c>
      <c r="E7362" t="s">
        <v>6205</v>
      </c>
      <c r="F7362">
        <v>27</v>
      </c>
      <c r="G7362" t="s">
        <v>5837</v>
      </c>
      <c r="H7362" t="s">
        <v>5747</v>
      </c>
      <c r="I7362" t="s">
        <v>5748</v>
      </c>
      <c r="J7362">
        <v>473</v>
      </c>
      <c r="K7362">
        <v>24</v>
      </c>
      <c r="L7362">
        <v>5</v>
      </c>
      <c r="M7362" t="s">
        <v>5749</v>
      </c>
      <c r="N7362" t="s">
        <v>5750</v>
      </c>
      <c r="O7362" t="s">
        <v>5874</v>
      </c>
      <c r="P7362" t="s">
        <v>5875</v>
      </c>
      <c r="Q7362" t="s">
        <v>6206</v>
      </c>
      <c r="R7362">
        <v>42099</v>
      </c>
      <c r="S7362" t="s">
        <v>6179</v>
      </c>
      <c r="T7362" t="s">
        <v>6179</v>
      </c>
      <c r="U7362">
        <v>3.49</v>
      </c>
      <c r="V7362" t="s">
        <v>6172</v>
      </c>
      <c r="W7362" t="s">
        <v>5869</v>
      </c>
      <c r="X7362">
        <v>1</v>
      </c>
    </row>
    <row r="7363" spans="1:24" x14ac:dyDescent="0.25">
      <c r="A7363">
        <v>38262</v>
      </c>
      <c r="B7363" t="s">
        <v>5191</v>
      </c>
      <c r="C7363" t="s">
        <v>443</v>
      </c>
      <c r="D7363" t="s">
        <v>6177</v>
      </c>
      <c r="E7363" t="s">
        <v>6205</v>
      </c>
      <c r="F7363">
        <v>27</v>
      </c>
      <c r="G7363" t="s">
        <v>5837</v>
      </c>
      <c r="H7363" t="s">
        <v>5747</v>
      </c>
      <c r="I7363" t="s">
        <v>5748</v>
      </c>
      <c r="J7363">
        <v>473</v>
      </c>
      <c r="K7363">
        <v>24</v>
      </c>
      <c r="L7363">
        <v>5</v>
      </c>
      <c r="M7363" t="s">
        <v>5749</v>
      </c>
      <c r="N7363" t="s">
        <v>5750</v>
      </c>
      <c r="O7363" t="s">
        <v>5874</v>
      </c>
      <c r="P7363" t="s">
        <v>5875</v>
      </c>
      <c r="Q7363" t="s">
        <v>6206</v>
      </c>
      <c r="R7363">
        <v>42099</v>
      </c>
      <c r="S7363" t="s">
        <v>6179</v>
      </c>
      <c r="T7363" t="s">
        <v>6179</v>
      </c>
      <c r="U7363">
        <v>3.49</v>
      </c>
      <c r="V7363" t="s">
        <v>6172</v>
      </c>
      <c r="W7363" t="s">
        <v>5869</v>
      </c>
      <c r="X7363">
        <v>1</v>
      </c>
    </row>
    <row r="7364" spans="1:24" x14ac:dyDescent="0.25">
      <c r="A7364">
        <v>38308</v>
      </c>
      <c r="B7364" t="s">
        <v>5299</v>
      </c>
      <c r="C7364" t="s">
        <v>442</v>
      </c>
      <c r="D7364" t="s">
        <v>5886</v>
      </c>
      <c r="E7364" t="s">
        <v>5887</v>
      </c>
      <c r="F7364">
        <v>22</v>
      </c>
      <c r="G7364" t="s">
        <v>5816</v>
      </c>
      <c r="H7364" t="s">
        <v>5747</v>
      </c>
      <c r="I7364" t="s">
        <v>5748</v>
      </c>
      <c r="J7364">
        <v>750</v>
      </c>
      <c r="K7364">
        <v>12</v>
      </c>
      <c r="L7364">
        <v>15.2</v>
      </c>
      <c r="M7364" t="s">
        <v>5759</v>
      </c>
      <c r="N7364" t="s">
        <v>5904</v>
      </c>
      <c r="O7364" t="s">
        <v>5790</v>
      </c>
      <c r="P7364" t="s">
        <v>5889</v>
      </c>
      <c r="Q7364" t="s">
        <v>5923</v>
      </c>
      <c r="R7364">
        <v>98423</v>
      </c>
      <c r="S7364" t="s">
        <v>6800</v>
      </c>
      <c r="T7364" t="s">
        <v>5784</v>
      </c>
      <c r="U7364">
        <v>29.99</v>
      </c>
      <c r="V7364" t="s">
        <v>5755</v>
      </c>
      <c r="W7364" t="s">
        <v>5765</v>
      </c>
      <c r="X7364">
        <v>1</v>
      </c>
    </row>
    <row r="7365" spans="1:24" x14ac:dyDescent="0.25">
      <c r="A7365">
        <v>37948</v>
      </c>
      <c r="B7365" t="s">
        <v>5282</v>
      </c>
      <c r="C7365" t="s">
        <v>443</v>
      </c>
      <c r="D7365" t="s">
        <v>5871</v>
      </c>
      <c r="E7365" t="s">
        <v>6205</v>
      </c>
      <c r="F7365">
        <v>27</v>
      </c>
      <c r="G7365" t="s">
        <v>5837</v>
      </c>
      <c r="H7365" t="s">
        <v>5747</v>
      </c>
      <c r="I7365" t="s">
        <v>5748</v>
      </c>
      <c r="J7365">
        <v>5325</v>
      </c>
      <c r="K7365">
        <v>1</v>
      </c>
      <c r="L7365">
        <v>4.0999999999999996</v>
      </c>
      <c r="M7365" t="s">
        <v>5749</v>
      </c>
      <c r="N7365" t="s">
        <v>5750</v>
      </c>
      <c r="O7365" t="s">
        <v>5874</v>
      </c>
      <c r="P7365" t="s">
        <v>5875</v>
      </c>
      <c r="Q7365" t="s">
        <v>5876</v>
      </c>
      <c r="R7365">
        <v>76989</v>
      </c>
      <c r="S7365" t="s">
        <v>6431</v>
      </c>
      <c r="T7365" t="s">
        <v>6431</v>
      </c>
      <c r="U7365">
        <v>15.25</v>
      </c>
      <c r="V7365" t="s">
        <v>6172</v>
      </c>
      <c r="W7365" t="s">
        <v>5869</v>
      </c>
      <c r="X7365">
        <v>15</v>
      </c>
    </row>
    <row r="7366" spans="1:24" x14ac:dyDescent="0.25">
      <c r="A7366">
        <v>37948</v>
      </c>
      <c r="B7366" t="s">
        <v>5282</v>
      </c>
      <c r="C7366" t="s">
        <v>443</v>
      </c>
      <c r="D7366" t="s">
        <v>5871</v>
      </c>
      <c r="E7366" t="s">
        <v>6205</v>
      </c>
      <c r="F7366">
        <v>27</v>
      </c>
      <c r="G7366" t="s">
        <v>5837</v>
      </c>
      <c r="H7366" t="s">
        <v>5747</v>
      </c>
      <c r="I7366" t="s">
        <v>5748</v>
      </c>
      <c r="J7366">
        <v>5325</v>
      </c>
      <c r="K7366">
        <v>1</v>
      </c>
      <c r="L7366">
        <v>4.0999999999999996</v>
      </c>
      <c r="M7366" t="s">
        <v>5749</v>
      </c>
      <c r="N7366" t="s">
        <v>5750</v>
      </c>
      <c r="O7366" t="s">
        <v>5874</v>
      </c>
      <c r="P7366" t="s">
        <v>5875</v>
      </c>
      <c r="Q7366" t="s">
        <v>5876</v>
      </c>
      <c r="R7366">
        <v>76989</v>
      </c>
      <c r="S7366" t="s">
        <v>6431</v>
      </c>
      <c r="T7366" t="s">
        <v>6431</v>
      </c>
      <c r="U7366">
        <v>15.25</v>
      </c>
      <c r="V7366" t="s">
        <v>6172</v>
      </c>
      <c r="W7366" t="s">
        <v>5869</v>
      </c>
      <c r="X7366">
        <v>15</v>
      </c>
    </row>
    <row r="7367" spans="1:24" x14ac:dyDescent="0.25">
      <c r="A7367">
        <v>38162</v>
      </c>
      <c r="B7367" t="s">
        <v>5203</v>
      </c>
      <c r="C7367" t="s">
        <v>443</v>
      </c>
      <c r="D7367" t="s">
        <v>6177</v>
      </c>
      <c r="E7367" t="s">
        <v>6190</v>
      </c>
      <c r="F7367">
        <v>27</v>
      </c>
      <c r="G7367" t="s">
        <v>5837</v>
      </c>
      <c r="H7367" t="s">
        <v>5747</v>
      </c>
      <c r="I7367" t="s">
        <v>5748</v>
      </c>
      <c r="J7367">
        <v>473</v>
      </c>
      <c r="K7367">
        <v>24</v>
      </c>
      <c r="L7367">
        <v>3.4</v>
      </c>
      <c r="M7367" t="s">
        <v>5749</v>
      </c>
      <c r="N7367" t="s">
        <v>5750</v>
      </c>
      <c r="O7367" t="s">
        <v>5874</v>
      </c>
      <c r="P7367" t="s">
        <v>5875</v>
      </c>
      <c r="Q7367" t="s">
        <v>5876</v>
      </c>
      <c r="R7367">
        <v>42090</v>
      </c>
      <c r="S7367" t="s">
        <v>6180</v>
      </c>
      <c r="T7367" t="s">
        <v>6180</v>
      </c>
      <c r="U7367">
        <v>3.49</v>
      </c>
      <c r="V7367" t="s">
        <v>6172</v>
      </c>
      <c r="W7367" t="s">
        <v>5869</v>
      </c>
      <c r="X7367">
        <v>1</v>
      </c>
    </row>
    <row r="7368" spans="1:24" x14ac:dyDescent="0.25">
      <c r="A7368">
        <v>38162</v>
      </c>
      <c r="B7368" t="s">
        <v>5203</v>
      </c>
      <c r="C7368" t="s">
        <v>443</v>
      </c>
      <c r="D7368" t="s">
        <v>6177</v>
      </c>
      <c r="E7368" t="s">
        <v>6190</v>
      </c>
      <c r="F7368">
        <v>27</v>
      </c>
      <c r="G7368" t="s">
        <v>5837</v>
      </c>
      <c r="H7368" t="s">
        <v>5747</v>
      </c>
      <c r="I7368" t="s">
        <v>5748</v>
      </c>
      <c r="J7368">
        <v>473</v>
      </c>
      <c r="K7368">
        <v>24</v>
      </c>
      <c r="L7368">
        <v>3.4</v>
      </c>
      <c r="M7368" t="s">
        <v>5749</v>
      </c>
      <c r="N7368" t="s">
        <v>5750</v>
      </c>
      <c r="O7368" t="s">
        <v>5874</v>
      </c>
      <c r="P7368" t="s">
        <v>5875</v>
      </c>
      <c r="Q7368" t="s">
        <v>5876</v>
      </c>
      <c r="R7368">
        <v>42090</v>
      </c>
      <c r="S7368" t="s">
        <v>6180</v>
      </c>
      <c r="T7368" t="s">
        <v>6180</v>
      </c>
      <c r="U7368">
        <v>3.49</v>
      </c>
      <c r="V7368" t="s">
        <v>6172</v>
      </c>
      <c r="W7368" t="s">
        <v>5869</v>
      </c>
      <c r="X7368">
        <v>1</v>
      </c>
    </row>
    <row r="7369" spans="1:24" x14ac:dyDescent="0.25">
      <c r="A7369">
        <v>37660</v>
      </c>
      <c r="B7369" t="s">
        <v>5205</v>
      </c>
      <c r="C7369" t="s">
        <v>441</v>
      </c>
      <c r="D7369" t="s">
        <v>5827</v>
      </c>
      <c r="E7369" t="s">
        <v>5866</v>
      </c>
      <c r="F7369">
        <v>20</v>
      </c>
      <c r="G7369" t="s">
        <v>5746</v>
      </c>
      <c r="H7369" t="s">
        <v>5747</v>
      </c>
      <c r="I7369" t="s">
        <v>5748</v>
      </c>
      <c r="J7369">
        <v>750</v>
      </c>
      <c r="K7369">
        <v>12</v>
      </c>
      <c r="L7369">
        <v>35</v>
      </c>
      <c r="M7369" t="s">
        <v>5749</v>
      </c>
      <c r="N7369" t="s">
        <v>5750</v>
      </c>
      <c r="O7369" t="s">
        <v>5751</v>
      </c>
      <c r="P7369" t="s">
        <v>5752</v>
      </c>
      <c r="Q7369" t="s">
        <v>5830</v>
      </c>
      <c r="R7369">
        <v>87052</v>
      </c>
      <c r="S7369" t="s">
        <v>6658</v>
      </c>
      <c r="T7369" t="s">
        <v>6658</v>
      </c>
      <c r="U7369">
        <v>26.99</v>
      </c>
      <c r="V7369" t="s">
        <v>5755</v>
      </c>
      <c r="W7369" t="s">
        <v>5756</v>
      </c>
      <c r="X7369">
        <v>1</v>
      </c>
    </row>
    <row r="7370" spans="1:24" x14ac:dyDescent="0.25">
      <c r="A7370">
        <v>36437</v>
      </c>
      <c r="B7370" t="s">
        <v>4742</v>
      </c>
      <c r="C7370" t="s">
        <v>444</v>
      </c>
      <c r="D7370" t="s">
        <v>6161</v>
      </c>
      <c r="E7370" t="s">
        <v>6395</v>
      </c>
      <c r="F7370">
        <v>10</v>
      </c>
      <c r="G7370" t="s">
        <v>5767</v>
      </c>
      <c r="H7370" t="s">
        <v>5747</v>
      </c>
      <c r="I7370" t="s">
        <v>5748</v>
      </c>
      <c r="J7370">
        <v>473</v>
      </c>
      <c r="K7370">
        <v>24</v>
      </c>
      <c r="L7370">
        <v>5</v>
      </c>
      <c r="M7370" t="s">
        <v>5749</v>
      </c>
      <c r="N7370" t="s">
        <v>5750</v>
      </c>
      <c r="O7370" t="s">
        <v>5751</v>
      </c>
      <c r="P7370" t="s">
        <v>6283</v>
      </c>
      <c r="Q7370" t="s">
        <v>6396</v>
      </c>
      <c r="R7370">
        <v>96503</v>
      </c>
      <c r="S7370" t="s">
        <v>6613</v>
      </c>
      <c r="T7370" t="s">
        <v>6613</v>
      </c>
      <c r="U7370">
        <v>3.59</v>
      </c>
      <c r="V7370" t="s">
        <v>6172</v>
      </c>
      <c r="W7370" t="s">
        <v>5869</v>
      </c>
      <c r="X7370">
        <v>1</v>
      </c>
    </row>
    <row r="7371" spans="1:24" x14ac:dyDescent="0.25">
      <c r="A7371">
        <v>37631</v>
      </c>
      <c r="B7371" t="s">
        <v>5213</v>
      </c>
      <c r="C7371" t="s">
        <v>443</v>
      </c>
      <c r="D7371" t="s">
        <v>6411</v>
      </c>
      <c r="E7371" t="s">
        <v>5872</v>
      </c>
      <c r="F7371">
        <v>20</v>
      </c>
      <c r="G7371" t="s">
        <v>5746</v>
      </c>
      <c r="H7371" t="s">
        <v>5747</v>
      </c>
      <c r="I7371" t="s">
        <v>5748</v>
      </c>
      <c r="J7371">
        <v>355</v>
      </c>
      <c r="K7371">
        <v>24</v>
      </c>
      <c r="L7371">
        <v>9</v>
      </c>
      <c r="M7371" t="s">
        <v>5749</v>
      </c>
      <c r="N7371" t="s">
        <v>5750</v>
      </c>
      <c r="O7371" t="s">
        <v>5874</v>
      </c>
      <c r="P7371" t="s">
        <v>5875</v>
      </c>
      <c r="Q7371" t="s">
        <v>5876</v>
      </c>
      <c r="R7371">
        <v>99</v>
      </c>
      <c r="S7371" t="s">
        <v>6535</v>
      </c>
      <c r="T7371" t="s">
        <v>6535</v>
      </c>
      <c r="U7371">
        <v>4.9800000000000004</v>
      </c>
      <c r="V7371" t="s">
        <v>6172</v>
      </c>
      <c r="W7371" t="s">
        <v>5869</v>
      </c>
      <c r="X7371">
        <v>1</v>
      </c>
    </row>
    <row r="7372" spans="1:24" x14ac:dyDescent="0.25">
      <c r="A7372">
        <v>37631</v>
      </c>
      <c r="B7372" t="s">
        <v>5213</v>
      </c>
      <c r="C7372" t="s">
        <v>443</v>
      </c>
      <c r="D7372" t="s">
        <v>6411</v>
      </c>
      <c r="E7372" t="s">
        <v>5872</v>
      </c>
      <c r="F7372">
        <v>20</v>
      </c>
      <c r="G7372" t="s">
        <v>5746</v>
      </c>
      <c r="H7372" t="s">
        <v>5747</v>
      </c>
      <c r="I7372" t="s">
        <v>5748</v>
      </c>
      <c r="J7372">
        <v>355</v>
      </c>
      <c r="K7372">
        <v>24</v>
      </c>
      <c r="L7372">
        <v>9</v>
      </c>
      <c r="M7372" t="s">
        <v>5749</v>
      </c>
      <c r="N7372" t="s">
        <v>5750</v>
      </c>
      <c r="O7372" t="s">
        <v>5874</v>
      </c>
      <c r="P7372" t="s">
        <v>5875</v>
      </c>
      <c r="Q7372" t="s">
        <v>5876</v>
      </c>
      <c r="R7372">
        <v>97173</v>
      </c>
      <c r="S7372" t="s">
        <v>6535</v>
      </c>
      <c r="T7372" t="s">
        <v>6535</v>
      </c>
      <c r="U7372">
        <v>4.9800000000000004</v>
      </c>
      <c r="V7372" t="s">
        <v>6172</v>
      </c>
      <c r="W7372" t="s">
        <v>5869</v>
      </c>
      <c r="X7372">
        <v>1</v>
      </c>
    </row>
    <row r="7373" spans="1:24" x14ac:dyDescent="0.25">
      <c r="A7373">
        <v>37854</v>
      </c>
      <c r="B7373" t="s">
        <v>5188</v>
      </c>
      <c r="C7373" t="s">
        <v>443</v>
      </c>
      <c r="D7373" t="s">
        <v>5871</v>
      </c>
      <c r="E7373" t="s">
        <v>6213</v>
      </c>
      <c r="F7373">
        <v>27</v>
      </c>
      <c r="G7373" t="s">
        <v>5837</v>
      </c>
      <c r="H7373" t="s">
        <v>5747</v>
      </c>
      <c r="I7373" t="s">
        <v>5748</v>
      </c>
      <c r="J7373">
        <v>473</v>
      </c>
      <c r="K7373">
        <v>24</v>
      </c>
      <c r="L7373">
        <v>5</v>
      </c>
      <c r="M7373" t="s">
        <v>5749</v>
      </c>
      <c r="N7373" t="s">
        <v>5750</v>
      </c>
      <c r="O7373" t="s">
        <v>5874</v>
      </c>
      <c r="P7373" t="s">
        <v>5875</v>
      </c>
      <c r="Q7373" t="s">
        <v>5876</v>
      </c>
      <c r="R7373">
        <v>83741</v>
      </c>
      <c r="S7373" t="s">
        <v>6616</v>
      </c>
      <c r="T7373" t="s">
        <v>5984</v>
      </c>
      <c r="U7373">
        <v>4.1500000000000004</v>
      </c>
      <c r="V7373" t="s">
        <v>6172</v>
      </c>
      <c r="W7373" t="s">
        <v>5869</v>
      </c>
      <c r="X7373">
        <v>1</v>
      </c>
    </row>
    <row r="7374" spans="1:24" x14ac:dyDescent="0.25">
      <c r="A7374">
        <v>37854</v>
      </c>
      <c r="B7374" t="s">
        <v>5188</v>
      </c>
      <c r="C7374" t="s">
        <v>443</v>
      </c>
      <c r="D7374" t="s">
        <v>5871</v>
      </c>
      <c r="E7374" t="s">
        <v>6213</v>
      </c>
      <c r="F7374">
        <v>27</v>
      </c>
      <c r="G7374" t="s">
        <v>5837</v>
      </c>
      <c r="H7374" t="s">
        <v>5747</v>
      </c>
      <c r="I7374" t="s">
        <v>5748</v>
      </c>
      <c r="J7374">
        <v>473</v>
      </c>
      <c r="K7374">
        <v>24</v>
      </c>
      <c r="L7374">
        <v>5</v>
      </c>
      <c r="M7374" t="s">
        <v>5749</v>
      </c>
      <c r="N7374" t="s">
        <v>5750</v>
      </c>
      <c r="O7374" t="s">
        <v>5874</v>
      </c>
      <c r="P7374" t="s">
        <v>5875</v>
      </c>
      <c r="Q7374" t="s">
        <v>5876</v>
      </c>
      <c r="R7374">
        <v>83741</v>
      </c>
      <c r="S7374" t="s">
        <v>6616</v>
      </c>
      <c r="T7374" t="s">
        <v>5984</v>
      </c>
      <c r="U7374">
        <v>4.1500000000000004</v>
      </c>
      <c r="V7374" t="s">
        <v>6172</v>
      </c>
      <c r="W7374" t="s">
        <v>5869</v>
      </c>
      <c r="X7374">
        <v>1</v>
      </c>
    </row>
    <row r="7375" spans="1:24" x14ac:dyDescent="0.25">
      <c r="A7375">
        <v>38139</v>
      </c>
      <c r="B7375" t="s">
        <v>2225</v>
      </c>
      <c r="C7375" t="s">
        <v>441</v>
      </c>
      <c r="D7375" t="s">
        <v>5811</v>
      </c>
      <c r="E7375" t="s">
        <v>5812</v>
      </c>
      <c r="F7375">
        <v>20</v>
      </c>
      <c r="G7375" t="s">
        <v>5746</v>
      </c>
      <c r="H7375" t="s">
        <v>5747</v>
      </c>
      <c r="I7375" t="s">
        <v>5748</v>
      </c>
      <c r="J7375">
        <v>1750</v>
      </c>
      <c r="K7375">
        <v>6</v>
      </c>
      <c r="L7375">
        <v>13.7</v>
      </c>
      <c r="M7375" t="s">
        <v>5759</v>
      </c>
      <c r="N7375" t="s">
        <v>6219</v>
      </c>
      <c r="O7375" t="s">
        <v>5790</v>
      </c>
      <c r="P7375" t="s">
        <v>5762</v>
      </c>
      <c r="Q7375" t="s">
        <v>5814</v>
      </c>
      <c r="R7375">
        <v>83324</v>
      </c>
      <c r="S7375" t="s">
        <v>6445</v>
      </c>
      <c r="T7375" t="s">
        <v>5784</v>
      </c>
      <c r="U7375">
        <v>68.989999999999995</v>
      </c>
      <c r="V7375" t="s">
        <v>5755</v>
      </c>
      <c r="W7375" t="s">
        <v>5765</v>
      </c>
      <c r="X7375">
        <v>1</v>
      </c>
    </row>
    <row r="7376" spans="1:24" x14ac:dyDescent="0.25">
      <c r="A7376">
        <v>37726</v>
      </c>
      <c r="B7376" t="s">
        <v>5214</v>
      </c>
      <c r="C7376" t="s">
        <v>443</v>
      </c>
      <c r="D7376" t="s">
        <v>6177</v>
      </c>
      <c r="E7376" t="s">
        <v>6190</v>
      </c>
      <c r="F7376">
        <v>27</v>
      </c>
      <c r="G7376" t="s">
        <v>5837</v>
      </c>
      <c r="H7376" t="s">
        <v>5868</v>
      </c>
      <c r="I7376" t="s">
        <v>5748</v>
      </c>
      <c r="J7376">
        <v>4260</v>
      </c>
      <c r="K7376">
        <v>2</v>
      </c>
      <c r="L7376">
        <v>3.4</v>
      </c>
      <c r="M7376" t="s">
        <v>5759</v>
      </c>
      <c r="N7376" t="s">
        <v>5852</v>
      </c>
      <c r="O7376" t="s">
        <v>5874</v>
      </c>
      <c r="P7376" t="s">
        <v>5875</v>
      </c>
      <c r="Q7376" t="s">
        <v>5876</v>
      </c>
      <c r="R7376">
        <v>43468</v>
      </c>
      <c r="S7376" t="s">
        <v>6180</v>
      </c>
      <c r="T7376" t="s">
        <v>6180</v>
      </c>
      <c r="U7376">
        <v>27.98</v>
      </c>
      <c r="V7376" t="s">
        <v>6172</v>
      </c>
      <c r="W7376" t="s">
        <v>5869</v>
      </c>
      <c r="X7376">
        <v>12</v>
      </c>
    </row>
    <row r="7377" spans="1:24" x14ac:dyDescent="0.25">
      <c r="A7377">
        <v>37726</v>
      </c>
      <c r="B7377" t="s">
        <v>5214</v>
      </c>
      <c r="C7377" t="s">
        <v>443</v>
      </c>
      <c r="D7377" t="s">
        <v>6177</v>
      </c>
      <c r="E7377" t="s">
        <v>6190</v>
      </c>
      <c r="F7377">
        <v>27</v>
      </c>
      <c r="G7377" t="s">
        <v>5837</v>
      </c>
      <c r="H7377" t="s">
        <v>5868</v>
      </c>
      <c r="I7377" t="s">
        <v>5748</v>
      </c>
      <c r="J7377">
        <v>4260</v>
      </c>
      <c r="K7377">
        <v>2</v>
      </c>
      <c r="L7377">
        <v>3.4</v>
      </c>
      <c r="M7377" t="s">
        <v>5759</v>
      </c>
      <c r="N7377" t="s">
        <v>5852</v>
      </c>
      <c r="O7377" t="s">
        <v>5874</v>
      </c>
      <c r="P7377" t="s">
        <v>5875</v>
      </c>
      <c r="Q7377" t="s">
        <v>5876</v>
      </c>
      <c r="R7377">
        <v>43468</v>
      </c>
      <c r="S7377" t="s">
        <v>6180</v>
      </c>
      <c r="T7377" t="s">
        <v>6180</v>
      </c>
      <c r="U7377">
        <v>27.98</v>
      </c>
      <c r="V7377" t="s">
        <v>6172</v>
      </c>
      <c r="W7377" t="s">
        <v>5869</v>
      </c>
      <c r="X7377">
        <v>12</v>
      </c>
    </row>
    <row r="7378" spans="1:24" x14ac:dyDescent="0.25">
      <c r="A7378">
        <v>37758</v>
      </c>
      <c r="B7378" t="s">
        <v>5216</v>
      </c>
      <c r="C7378" t="s">
        <v>442</v>
      </c>
      <c r="D7378" t="s">
        <v>5961</v>
      </c>
      <c r="E7378" t="s">
        <v>6222</v>
      </c>
      <c r="F7378">
        <v>10</v>
      </c>
      <c r="G7378" t="s">
        <v>5767</v>
      </c>
      <c r="H7378" t="s">
        <v>5747</v>
      </c>
      <c r="I7378" t="s">
        <v>5748</v>
      </c>
      <c r="J7378">
        <v>750</v>
      </c>
      <c r="K7378">
        <v>6</v>
      </c>
      <c r="L7378">
        <v>11</v>
      </c>
      <c r="M7378" t="s">
        <v>5759</v>
      </c>
      <c r="N7378" t="s">
        <v>5835</v>
      </c>
      <c r="O7378" t="s">
        <v>5790</v>
      </c>
      <c r="P7378" t="s">
        <v>5988</v>
      </c>
      <c r="Q7378" t="s">
        <v>5974</v>
      </c>
      <c r="R7378">
        <v>43127</v>
      </c>
      <c r="S7378" t="s">
        <v>5905</v>
      </c>
      <c r="T7378" t="s">
        <v>5906</v>
      </c>
      <c r="U7378">
        <v>19.989999999999998</v>
      </c>
      <c r="V7378" t="s">
        <v>5755</v>
      </c>
      <c r="W7378" t="s">
        <v>5756</v>
      </c>
      <c r="X7378">
        <v>1</v>
      </c>
    </row>
    <row r="7379" spans="1:24" x14ac:dyDescent="0.25">
      <c r="A7379">
        <v>36323</v>
      </c>
      <c r="B7379" t="s">
        <v>4677</v>
      </c>
      <c r="C7379" t="s">
        <v>443</v>
      </c>
      <c r="D7379" t="s">
        <v>6411</v>
      </c>
      <c r="E7379" t="s">
        <v>5872</v>
      </c>
      <c r="F7379">
        <v>27</v>
      </c>
      <c r="G7379" t="s">
        <v>5837</v>
      </c>
      <c r="H7379" t="s">
        <v>5747</v>
      </c>
      <c r="I7379" t="s">
        <v>5748</v>
      </c>
      <c r="J7379">
        <v>473</v>
      </c>
      <c r="K7379">
        <v>24</v>
      </c>
      <c r="L7379">
        <v>5.7</v>
      </c>
      <c r="M7379" t="s">
        <v>5749</v>
      </c>
      <c r="N7379" t="s">
        <v>5750</v>
      </c>
      <c r="O7379" t="s">
        <v>5874</v>
      </c>
      <c r="P7379" t="s">
        <v>5875</v>
      </c>
      <c r="Q7379" t="s">
        <v>5876</v>
      </c>
      <c r="R7379">
        <v>79216</v>
      </c>
      <c r="S7379" t="s">
        <v>6412</v>
      </c>
      <c r="T7379" t="s">
        <v>6413</v>
      </c>
      <c r="U7379">
        <v>4.2</v>
      </c>
      <c r="V7379" t="s">
        <v>6172</v>
      </c>
      <c r="W7379" t="s">
        <v>5869</v>
      </c>
      <c r="X7379">
        <v>1</v>
      </c>
    </row>
    <row r="7380" spans="1:24" x14ac:dyDescent="0.25">
      <c r="A7380">
        <v>36323</v>
      </c>
      <c r="B7380" t="s">
        <v>4677</v>
      </c>
      <c r="C7380" t="s">
        <v>443</v>
      </c>
      <c r="D7380" t="s">
        <v>6411</v>
      </c>
      <c r="E7380" t="s">
        <v>5872</v>
      </c>
      <c r="F7380">
        <v>27</v>
      </c>
      <c r="G7380" t="s">
        <v>5837</v>
      </c>
      <c r="H7380" t="s">
        <v>5747</v>
      </c>
      <c r="I7380" t="s">
        <v>5748</v>
      </c>
      <c r="J7380">
        <v>473</v>
      </c>
      <c r="K7380">
        <v>24</v>
      </c>
      <c r="L7380">
        <v>5.7</v>
      </c>
      <c r="M7380" t="s">
        <v>5749</v>
      </c>
      <c r="N7380" t="s">
        <v>5750</v>
      </c>
      <c r="O7380" t="s">
        <v>5874</v>
      </c>
      <c r="P7380" t="s">
        <v>5875</v>
      </c>
      <c r="Q7380" t="s">
        <v>5876</v>
      </c>
      <c r="R7380">
        <v>79216</v>
      </c>
      <c r="S7380" t="s">
        <v>6412</v>
      </c>
      <c r="T7380" t="s">
        <v>6413</v>
      </c>
      <c r="U7380">
        <v>4.2</v>
      </c>
      <c r="V7380" t="s">
        <v>6172</v>
      </c>
      <c r="W7380" t="s">
        <v>5869</v>
      </c>
      <c r="X7380">
        <v>1</v>
      </c>
    </row>
    <row r="7381" spans="1:24" x14ac:dyDescent="0.25">
      <c r="A7381">
        <v>37232</v>
      </c>
      <c r="B7381" t="s">
        <v>4948</v>
      </c>
      <c r="C7381" t="s">
        <v>442</v>
      </c>
      <c r="D7381" t="s">
        <v>5886</v>
      </c>
      <c r="E7381" t="s">
        <v>5958</v>
      </c>
      <c r="F7381">
        <v>22</v>
      </c>
      <c r="G7381" t="s">
        <v>5816</v>
      </c>
      <c r="H7381" t="s">
        <v>5748</v>
      </c>
      <c r="I7381" t="s">
        <v>5792</v>
      </c>
      <c r="J7381">
        <v>750</v>
      </c>
      <c r="K7381">
        <v>3</v>
      </c>
      <c r="L7381">
        <v>13</v>
      </c>
      <c r="M7381" t="s">
        <v>5759</v>
      </c>
      <c r="N7381" t="s">
        <v>5992</v>
      </c>
      <c r="O7381" t="s">
        <v>5761</v>
      </c>
      <c r="P7381" t="s">
        <v>5916</v>
      </c>
      <c r="Q7381" t="s">
        <v>6036</v>
      </c>
      <c r="R7381">
        <v>94579</v>
      </c>
      <c r="S7381" t="s">
        <v>6796</v>
      </c>
      <c r="T7381" t="s">
        <v>6796</v>
      </c>
      <c r="U7381">
        <v>14.81</v>
      </c>
      <c r="V7381" t="s">
        <v>5755</v>
      </c>
      <c r="W7381" t="s">
        <v>5765</v>
      </c>
      <c r="X7381">
        <v>1</v>
      </c>
    </row>
    <row r="7382" spans="1:24" x14ac:dyDescent="0.25">
      <c r="A7382">
        <v>37078</v>
      </c>
      <c r="B7382" t="s">
        <v>4886</v>
      </c>
      <c r="C7382" t="s">
        <v>443</v>
      </c>
      <c r="D7382" t="s">
        <v>6177</v>
      </c>
      <c r="E7382" t="s">
        <v>6167</v>
      </c>
      <c r="F7382">
        <v>27</v>
      </c>
      <c r="G7382" t="s">
        <v>5837</v>
      </c>
      <c r="H7382" t="s">
        <v>5747</v>
      </c>
      <c r="I7382" t="s">
        <v>5748</v>
      </c>
      <c r="J7382">
        <v>473</v>
      </c>
      <c r="K7382">
        <v>24</v>
      </c>
      <c r="L7382">
        <v>4.4000000000000004</v>
      </c>
      <c r="M7382" t="s">
        <v>5749</v>
      </c>
      <c r="N7382" t="s">
        <v>5750</v>
      </c>
      <c r="O7382" t="s">
        <v>5874</v>
      </c>
      <c r="P7382" t="s">
        <v>5875</v>
      </c>
      <c r="Q7382" t="s">
        <v>5876</v>
      </c>
      <c r="R7382">
        <v>42090</v>
      </c>
      <c r="S7382" t="s">
        <v>6180</v>
      </c>
      <c r="T7382" t="s">
        <v>6180</v>
      </c>
      <c r="U7382">
        <v>3.49</v>
      </c>
      <c r="V7382" t="s">
        <v>6172</v>
      </c>
      <c r="W7382" t="s">
        <v>5869</v>
      </c>
      <c r="X7382">
        <v>1</v>
      </c>
    </row>
    <row r="7383" spans="1:24" x14ac:dyDescent="0.25">
      <c r="A7383">
        <v>37078</v>
      </c>
      <c r="B7383" t="s">
        <v>4886</v>
      </c>
      <c r="C7383" t="s">
        <v>443</v>
      </c>
      <c r="D7383" t="s">
        <v>6177</v>
      </c>
      <c r="E7383" t="s">
        <v>6167</v>
      </c>
      <c r="F7383">
        <v>27</v>
      </c>
      <c r="G7383" t="s">
        <v>5837</v>
      </c>
      <c r="H7383" t="s">
        <v>5747</v>
      </c>
      <c r="I7383" t="s">
        <v>5748</v>
      </c>
      <c r="J7383">
        <v>473</v>
      </c>
      <c r="K7383">
        <v>24</v>
      </c>
      <c r="L7383">
        <v>4.4000000000000004</v>
      </c>
      <c r="M7383" t="s">
        <v>5749</v>
      </c>
      <c r="N7383" t="s">
        <v>5750</v>
      </c>
      <c r="O7383" t="s">
        <v>5874</v>
      </c>
      <c r="P7383" t="s">
        <v>5875</v>
      </c>
      <c r="Q7383" t="s">
        <v>5876</v>
      </c>
      <c r="R7383">
        <v>42090</v>
      </c>
      <c r="S7383" t="s">
        <v>6180</v>
      </c>
      <c r="T7383" t="s">
        <v>6180</v>
      </c>
      <c r="U7383">
        <v>3.49</v>
      </c>
      <c r="V7383" t="s">
        <v>6172</v>
      </c>
      <c r="W7383" t="s">
        <v>5869</v>
      </c>
      <c r="X7383">
        <v>1</v>
      </c>
    </row>
    <row r="7384" spans="1:24" x14ac:dyDescent="0.25">
      <c r="A7384">
        <v>38157</v>
      </c>
      <c r="B7384" t="s">
        <v>5192</v>
      </c>
      <c r="C7384" t="s">
        <v>441</v>
      </c>
      <c r="D7384" t="s">
        <v>5757</v>
      </c>
      <c r="E7384" t="s">
        <v>5804</v>
      </c>
      <c r="F7384">
        <v>10</v>
      </c>
      <c r="G7384" t="s">
        <v>5767</v>
      </c>
      <c r="H7384" t="s">
        <v>5747</v>
      </c>
      <c r="I7384" t="s">
        <v>5748</v>
      </c>
      <c r="J7384">
        <v>750</v>
      </c>
      <c r="K7384">
        <v>6</v>
      </c>
      <c r="L7384">
        <v>40</v>
      </c>
      <c r="M7384" t="s">
        <v>5759</v>
      </c>
      <c r="N7384" t="s">
        <v>5760</v>
      </c>
      <c r="O7384" t="s">
        <v>5761</v>
      </c>
      <c r="P7384" t="s">
        <v>5762</v>
      </c>
      <c r="Q7384" t="s">
        <v>5805</v>
      </c>
      <c r="R7384">
        <v>42286</v>
      </c>
      <c r="S7384" t="s">
        <v>5764</v>
      </c>
      <c r="T7384" t="s">
        <v>5754</v>
      </c>
      <c r="U7384">
        <v>62.99</v>
      </c>
      <c r="V7384" t="s">
        <v>5755</v>
      </c>
      <c r="W7384" t="s">
        <v>5765</v>
      </c>
      <c r="X7384">
        <v>1</v>
      </c>
    </row>
    <row r="7385" spans="1:24" x14ac:dyDescent="0.25">
      <c r="A7385">
        <v>38056</v>
      </c>
      <c r="B7385" t="s">
        <v>5219</v>
      </c>
      <c r="C7385" t="s">
        <v>444</v>
      </c>
      <c r="D7385" t="s">
        <v>6161</v>
      </c>
      <c r="E7385" t="s">
        <v>6395</v>
      </c>
      <c r="F7385">
        <v>10</v>
      </c>
      <c r="G7385" t="s">
        <v>5767</v>
      </c>
      <c r="H7385" t="s">
        <v>5747</v>
      </c>
      <c r="I7385" t="s">
        <v>5748</v>
      </c>
      <c r="J7385">
        <v>2130</v>
      </c>
      <c r="K7385">
        <v>4</v>
      </c>
      <c r="L7385">
        <v>5</v>
      </c>
      <c r="M7385" t="s">
        <v>5749</v>
      </c>
      <c r="N7385" t="s">
        <v>5750</v>
      </c>
      <c r="O7385" t="s">
        <v>5751</v>
      </c>
      <c r="P7385" t="s">
        <v>6283</v>
      </c>
      <c r="Q7385" t="s">
        <v>6396</v>
      </c>
      <c r="R7385">
        <v>84101</v>
      </c>
      <c r="S7385" t="s">
        <v>6155</v>
      </c>
      <c r="T7385" t="s">
        <v>6156</v>
      </c>
      <c r="U7385">
        <v>16.489999999999998</v>
      </c>
      <c r="V7385" t="s">
        <v>6172</v>
      </c>
      <c r="W7385" t="s">
        <v>5756</v>
      </c>
      <c r="X7385">
        <v>6</v>
      </c>
    </row>
    <row r="7386" spans="1:24" x14ac:dyDescent="0.25">
      <c r="A7386">
        <v>38164</v>
      </c>
      <c r="B7386" t="s">
        <v>5290</v>
      </c>
      <c r="C7386" t="s">
        <v>444</v>
      </c>
      <c r="D7386" t="s">
        <v>6161</v>
      </c>
      <c r="E7386" t="s">
        <v>6475</v>
      </c>
      <c r="F7386">
        <v>27</v>
      </c>
      <c r="G7386" t="s">
        <v>5837</v>
      </c>
      <c r="H7386" t="s">
        <v>5747</v>
      </c>
      <c r="I7386" t="s">
        <v>5748</v>
      </c>
      <c r="J7386">
        <v>8520</v>
      </c>
      <c r="K7386">
        <v>1</v>
      </c>
      <c r="L7386">
        <v>5</v>
      </c>
      <c r="M7386" t="s">
        <v>5749</v>
      </c>
      <c r="N7386" t="s">
        <v>5750</v>
      </c>
      <c r="O7386" t="s">
        <v>5874</v>
      </c>
      <c r="P7386" t="s">
        <v>6283</v>
      </c>
      <c r="Q7386" t="s">
        <v>6473</v>
      </c>
      <c r="R7386">
        <v>42735</v>
      </c>
      <c r="S7386" t="s">
        <v>6181</v>
      </c>
      <c r="T7386" t="s">
        <v>6182</v>
      </c>
      <c r="U7386">
        <v>49.98</v>
      </c>
      <c r="V7386" t="s">
        <v>6172</v>
      </c>
      <c r="W7386" t="s">
        <v>5869</v>
      </c>
      <c r="X7386">
        <v>24</v>
      </c>
    </row>
    <row r="7387" spans="1:24" x14ac:dyDescent="0.25">
      <c r="A7387">
        <v>38164</v>
      </c>
      <c r="B7387" t="s">
        <v>5290</v>
      </c>
      <c r="C7387" t="s">
        <v>444</v>
      </c>
      <c r="D7387" t="s">
        <v>6161</v>
      </c>
      <c r="E7387" t="s">
        <v>6475</v>
      </c>
      <c r="F7387">
        <v>27</v>
      </c>
      <c r="G7387" t="s">
        <v>5837</v>
      </c>
      <c r="H7387" t="s">
        <v>5747</v>
      </c>
      <c r="I7387" t="s">
        <v>5748</v>
      </c>
      <c r="J7387">
        <v>8520</v>
      </c>
      <c r="K7387">
        <v>1</v>
      </c>
      <c r="L7387">
        <v>5</v>
      </c>
      <c r="M7387" t="s">
        <v>5749</v>
      </c>
      <c r="N7387" t="s">
        <v>5750</v>
      </c>
      <c r="O7387" t="s">
        <v>5874</v>
      </c>
      <c r="P7387" t="s">
        <v>6283</v>
      </c>
      <c r="Q7387" t="s">
        <v>6473</v>
      </c>
      <c r="R7387">
        <v>42735</v>
      </c>
      <c r="S7387" t="s">
        <v>6181</v>
      </c>
      <c r="T7387" t="s">
        <v>6182</v>
      </c>
      <c r="U7387">
        <v>49.98</v>
      </c>
      <c r="V7387" t="s">
        <v>6172</v>
      </c>
      <c r="W7387" t="s">
        <v>5869</v>
      </c>
      <c r="X7387">
        <v>24</v>
      </c>
    </row>
    <row r="7388" spans="1:24" x14ac:dyDescent="0.25">
      <c r="A7388">
        <v>38165</v>
      </c>
      <c r="B7388" t="s">
        <v>5291</v>
      </c>
      <c r="C7388" t="s">
        <v>444</v>
      </c>
      <c r="D7388" t="s">
        <v>6161</v>
      </c>
      <c r="E7388" t="s">
        <v>6475</v>
      </c>
      <c r="F7388">
        <v>21</v>
      </c>
      <c r="G7388" t="s">
        <v>6127</v>
      </c>
      <c r="H7388" t="s">
        <v>5747</v>
      </c>
      <c r="I7388" t="s">
        <v>5748</v>
      </c>
      <c r="J7388">
        <v>8520</v>
      </c>
      <c r="K7388">
        <v>1</v>
      </c>
      <c r="L7388">
        <v>5</v>
      </c>
      <c r="M7388" t="s">
        <v>5749</v>
      </c>
      <c r="N7388" t="s">
        <v>5750</v>
      </c>
      <c r="O7388" t="s">
        <v>5874</v>
      </c>
      <c r="P7388" t="s">
        <v>6283</v>
      </c>
      <c r="Q7388" t="s">
        <v>6473</v>
      </c>
      <c r="R7388">
        <v>42735</v>
      </c>
      <c r="S7388" t="s">
        <v>6181</v>
      </c>
      <c r="T7388" t="s">
        <v>6182</v>
      </c>
      <c r="U7388">
        <v>49.98</v>
      </c>
      <c r="V7388" t="s">
        <v>6172</v>
      </c>
      <c r="W7388" t="s">
        <v>5869</v>
      </c>
      <c r="X7388">
        <v>24</v>
      </c>
    </row>
    <row r="7389" spans="1:24" x14ac:dyDescent="0.25">
      <c r="A7389">
        <v>38165</v>
      </c>
      <c r="B7389" t="s">
        <v>5291</v>
      </c>
      <c r="C7389" t="s">
        <v>444</v>
      </c>
      <c r="D7389" t="s">
        <v>6161</v>
      </c>
      <c r="E7389" t="s">
        <v>6475</v>
      </c>
      <c r="F7389">
        <v>21</v>
      </c>
      <c r="G7389" t="s">
        <v>6127</v>
      </c>
      <c r="H7389" t="s">
        <v>5747</v>
      </c>
      <c r="I7389" t="s">
        <v>5748</v>
      </c>
      <c r="J7389">
        <v>8520</v>
      </c>
      <c r="K7389">
        <v>1</v>
      </c>
      <c r="L7389">
        <v>5</v>
      </c>
      <c r="M7389" t="s">
        <v>5749</v>
      </c>
      <c r="N7389" t="s">
        <v>5750</v>
      </c>
      <c r="O7389" t="s">
        <v>5874</v>
      </c>
      <c r="P7389" t="s">
        <v>6283</v>
      </c>
      <c r="Q7389" t="s">
        <v>6473</v>
      </c>
      <c r="R7389">
        <v>42735</v>
      </c>
      <c r="S7389" t="s">
        <v>6181</v>
      </c>
      <c r="T7389" t="s">
        <v>6182</v>
      </c>
      <c r="U7389">
        <v>49.98</v>
      </c>
      <c r="V7389" t="s">
        <v>6172</v>
      </c>
      <c r="W7389" t="s">
        <v>5869</v>
      </c>
      <c r="X7389">
        <v>24</v>
      </c>
    </row>
    <row r="7390" spans="1:24" x14ac:dyDescent="0.25">
      <c r="A7390">
        <v>37832</v>
      </c>
      <c r="B7390" t="s">
        <v>5220</v>
      </c>
      <c r="C7390" t="s">
        <v>444</v>
      </c>
      <c r="D7390" t="s">
        <v>6161</v>
      </c>
      <c r="E7390" t="s">
        <v>6186</v>
      </c>
      <c r="F7390">
        <v>10</v>
      </c>
      <c r="G7390" t="s">
        <v>5767</v>
      </c>
      <c r="H7390" t="s">
        <v>5747</v>
      </c>
      <c r="I7390" t="s">
        <v>5748</v>
      </c>
      <c r="J7390">
        <v>2130</v>
      </c>
      <c r="K7390">
        <v>4</v>
      </c>
      <c r="L7390">
        <v>5</v>
      </c>
      <c r="M7390" t="s">
        <v>5749</v>
      </c>
      <c r="N7390" t="s">
        <v>5750</v>
      </c>
      <c r="O7390" t="s">
        <v>5751</v>
      </c>
      <c r="P7390" t="s">
        <v>6163</v>
      </c>
      <c r="Q7390" t="s">
        <v>6187</v>
      </c>
      <c r="R7390">
        <v>84098</v>
      </c>
      <c r="S7390" t="s">
        <v>6155</v>
      </c>
      <c r="T7390" t="s">
        <v>6156</v>
      </c>
      <c r="U7390">
        <v>14.49</v>
      </c>
      <c r="V7390" t="s">
        <v>6172</v>
      </c>
      <c r="W7390" t="s">
        <v>5756</v>
      </c>
      <c r="X7390">
        <v>6</v>
      </c>
    </row>
    <row r="7391" spans="1:24" x14ac:dyDescent="0.25">
      <c r="A7391">
        <v>35695</v>
      </c>
      <c r="B7391" t="s">
        <v>4478</v>
      </c>
      <c r="C7391" t="s">
        <v>443</v>
      </c>
      <c r="D7391" t="s">
        <v>6177</v>
      </c>
      <c r="E7391" t="s">
        <v>6190</v>
      </c>
      <c r="F7391">
        <v>10</v>
      </c>
      <c r="G7391" t="s">
        <v>5767</v>
      </c>
      <c r="H7391" t="s">
        <v>5747</v>
      </c>
      <c r="I7391" t="s">
        <v>5748</v>
      </c>
      <c r="J7391">
        <v>5325</v>
      </c>
      <c r="K7391">
        <v>1</v>
      </c>
      <c r="L7391">
        <v>2.5</v>
      </c>
      <c r="M7391" t="s">
        <v>5749</v>
      </c>
      <c r="N7391" t="s">
        <v>5750</v>
      </c>
      <c r="O7391" t="s">
        <v>5874</v>
      </c>
      <c r="P7391" t="s">
        <v>5875</v>
      </c>
      <c r="Q7391" t="s">
        <v>5876</v>
      </c>
      <c r="R7391">
        <v>42196</v>
      </c>
      <c r="S7391" t="s">
        <v>6188</v>
      </c>
      <c r="T7391" t="s">
        <v>6189</v>
      </c>
      <c r="U7391">
        <v>28.49</v>
      </c>
      <c r="V7391" t="s">
        <v>6172</v>
      </c>
      <c r="W7391" t="s">
        <v>5869</v>
      </c>
      <c r="X7391">
        <v>15</v>
      </c>
    </row>
    <row r="7392" spans="1:24" x14ac:dyDescent="0.25">
      <c r="A7392">
        <v>35695</v>
      </c>
      <c r="B7392" t="s">
        <v>4478</v>
      </c>
      <c r="C7392" t="s">
        <v>443</v>
      </c>
      <c r="D7392" t="s">
        <v>6177</v>
      </c>
      <c r="E7392" t="s">
        <v>6190</v>
      </c>
      <c r="F7392">
        <v>10</v>
      </c>
      <c r="G7392" t="s">
        <v>5767</v>
      </c>
      <c r="H7392" t="s">
        <v>5747</v>
      </c>
      <c r="I7392" t="s">
        <v>5748</v>
      </c>
      <c r="J7392">
        <v>5325</v>
      </c>
      <c r="K7392">
        <v>1</v>
      </c>
      <c r="L7392">
        <v>2.5</v>
      </c>
      <c r="M7392" t="s">
        <v>5749</v>
      </c>
      <c r="N7392" t="s">
        <v>5750</v>
      </c>
      <c r="O7392" t="s">
        <v>5874</v>
      </c>
      <c r="P7392" t="s">
        <v>5875</v>
      </c>
      <c r="Q7392" t="s">
        <v>5876</v>
      </c>
      <c r="R7392">
        <v>42196</v>
      </c>
      <c r="S7392" t="s">
        <v>6188</v>
      </c>
      <c r="T7392" t="s">
        <v>6189</v>
      </c>
      <c r="U7392">
        <v>28.49</v>
      </c>
      <c r="V7392" t="s">
        <v>6172</v>
      </c>
      <c r="W7392" t="s">
        <v>5869</v>
      </c>
      <c r="X7392">
        <v>15</v>
      </c>
    </row>
    <row r="7393" spans="1:24" x14ac:dyDescent="0.25">
      <c r="A7393">
        <v>36279</v>
      </c>
      <c r="B7393" t="s">
        <v>4752</v>
      </c>
      <c r="C7393" t="s">
        <v>442</v>
      </c>
      <c r="D7393" t="s">
        <v>5886</v>
      </c>
      <c r="E7393" t="s">
        <v>5887</v>
      </c>
      <c r="F7393">
        <v>22</v>
      </c>
      <c r="G7393" t="s">
        <v>5816</v>
      </c>
      <c r="H7393" t="s">
        <v>5747</v>
      </c>
      <c r="I7393" t="s">
        <v>5748</v>
      </c>
      <c r="J7393">
        <v>750</v>
      </c>
      <c r="K7393">
        <v>12</v>
      </c>
      <c r="L7393">
        <v>14.2</v>
      </c>
      <c r="M7393" t="s">
        <v>5749</v>
      </c>
      <c r="N7393" t="s">
        <v>5750</v>
      </c>
      <c r="O7393" t="s">
        <v>5790</v>
      </c>
      <c r="P7393" t="s">
        <v>5889</v>
      </c>
      <c r="Q7393" t="s">
        <v>5952</v>
      </c>
      <c r="R7393">
        <v>96143</v>
      </c>
      <c r="S7393" t="s">
        <v>6758</v>
      </c>
      <c r="T7393" t="s">
        <v>6758</v>
      </c>
      <c r="U7393">
        <v>49.99</v>
      </c>
      <c r="V7393" t="s">
        <v>5755</v>
      </c>
      <c r="W7393" t="s">
        <v>5869</v>
      </c>
      <c r="X7393">
        <v>1</v>
      </c>
    </row>
    <row r="7394" spans="1:24" x14ac:dyDescent="0.25">
      <c r="A7394">
        <v>37634</v>
      </c>
      <c r="B7394" t="s">
        <v>5215</v>
      </c>
      <c r="C7394" t="s">
        <v>443</v>
      </c>
      <c r="D7394" t="s">
        <v>6637</v>
      </c>
      <c r="E7394" t="s">
        <v>5872</v>
      </c>
      <c r="F7394">
        <v>27</v>
      </c>
      <c r="G7394" t="s">
        <v>5837</v>
      </c>
      <c r="H7394" t="s">
        <v>5747</v>
      </c>
      <c r="I7394" t="s">
        <v>5748</v>
      </c>
      <c r="J7394">
        <v>473</v>
      </c>
      <c r="K7394">
        <v>24</v>
      </c>
      <c r="L7394">
        <v>8.5</v>
      </c>
      <c r="M7394" t="s">
        <v>5749</v>
      </c>
      <c r="N7394" t="s">
        <v>5750</v>
      </c>
      <c r="O7394" t="s">
        <v>5874</v>
      </c>
      <c r="P7394" t="s">
        <v>5875</v>
      </c>
      <c r="Q7394" t="s">
        <v>5876</v>
      </c>
      <c r="R7394">
        <v>90004</v>
      </c>
      <c r="S7394" t="s">
        <v>6678</v>
      </c>
      <c r="T7394" t="s">
        <v>6678</v>
      </c>
      <c r="U7394">
        <v>4.79</v>
      </c>
      <c r="V7394" t="s">
        <v>6172</v>
      </c>
      <c r="W7394" t="s">
        <v>5869</v>
      </c>
      <c r="X7394">
        <v>1</v>
      </c>
    </row>
    <row r="7395" spans="1:24" x14ac:dyDescent="0.25">
      <c r="A7395">
        <v>37634</v>
      </c>
      <c r="B7395" t="s">
        <v>5215</v>
      </c>
      <c r="C7395" t="s">
        <v>443</v>
      </c>
      <c r="D7395" t="s">
        <v>6637</v>
      </c>
      <c r="E7395" t="s">
        <v>5872</v>
      </c>
      <c r="F7395">
        <v>27</v>
      </c>
      <c r="G7395" t="s">
        <v>5837</v>
      </c>
      <c r="H7395" t="s">
        <v>5747</v>
      </c>
      <c r="I7395" t="s">
        <v>5748</v>
      </c>
      <c r="J7395">
        <v>473</v>
      </c>
      <c r="K7395">
        <v>24</v>
      </c>
      <c r="L7395">
        <v>8.5</v>
      </c>
      <c r="M7395" t="s">
        <v>5749</v>
      </c>
      <c r="N7395" t="s">
        <v>5750</v>
      </c>
      <c r="O7395" t="s">
        <v>5874</v>
      </c>
      <c r="P7395" t="s">
        <v>5875</v>
      </c>
      <c r="Q7395" t="s">
        <v>5876</v>
      </c>
      <c r="R7395">
        <v>90004</v>
      </c>
      <c r="S7395" t="s">
        <v>6678</v>
      </c>
      <c r="T7395" t="s">
        <v>6678</v>
      </c>
      <c r="U7395">
        <v>4.79</v>
      </c>
      <c r="V7395" t="s">
        <v>6172</v>
      </c>
      <c r="W7395" t="s">
        <v>5869</v>
      </c>
      <c r="X7395">
        <v>1</v>
      </c>
    </row>
    <row r="7396" spans="1:24" x14ac:dyDescent="0.25">
      <c r="A7396">
        <v>36324</v>
      </c>
      <c r="B7396" t="s">
        <v>4678</v>
      </c>
      <c r="C7396" t="s">
        <v>443</v>
      </c>
      <c r="D7396" t="s">
        <v>6411</v>
      </c>
      <c r="E7396" t="s">
        <v>6192</v>
      </c>
      <c r="F7396">
        <v>27</v>
      </c>
      <c r="G7396" t="s">
        <v>5837</v>
      </c>
      <c r="H7396" t="s">
        <v>5747</v>
      </c>
      <c r="I7396" t="s">
        <v>5748</v>
      </c>
      <c r="J7396">
        <v>473</v>
      </c>
      <c r="K7396">
        <v>24</v>
      </c>
      <c r="L7396">
        <v>5.3</v>
      </c>
      <c r="M7396" t="s">
        <v>5749</v>
      </c>
      <c r="N7396" t="s">
        <v>5750</v>
      </c>
      <c r="O7396" t="s">
        <v>5874</v>
      </c>
      <c r="P7396" t="s">
        <v>5875</v>
      </c>
      <c r="Q7396" t="s">
        <v>5876</v>
      </c>
      <c r="R7396">
        <v>79216</v>
      </c>
      <c r="S7396" t="s">
        <v>6412</v>
      </c>
      <c r="T7396" t="s">
        <v>6413</v>
      </c>
      <c r="U7396">
        <v>4.04</v>
      </c>
      <c r="V7396" t="s">
        <v>6172</v>
      </c>
      <c r="W7396" t="s">
        <v>5869</v>
      </c>
      <c r="X7396">
        <v>1</v>
      </c>
    </row>
    <row r="7397" spans="1:24" x14ac:dyDescent="0.25">
      <c r="A7397">
        <v>36324</v>
      </c>
      <c r="B7397" t="s">
        <v>4678</v>
      </c>
      <c r="C7397" t="s">
        <v>443</v>
      </c>
      <c r="D7397" t="s">
        <v>6411</v>
      </c>
      <c r="E7397" t="s">
        <v>6192</v>
      </c>
      <c r="F7397">
        <v>27</v>
      </c>
      <c r="G7397" t="s">
        <v>5837</v>
      </c>
      <c r="H7397" t="s">
        <v>5747</v>
      </c>
      <c r="I7397" t="s">
        <v>5748</v>
      </c>
      <c r="J7397">
        <v>473</v>
      </c>
      <c r="K7397">
        <v>24</v>
      </c>
      <c r="L7397">
        <v>5.3</v>
      </c>
      <c r="M7397" t="s">
        <v>5749</v>
      </c>
      <c r="N7397" t="s">
        <v>5750</v>
      </c>
      <c r="O7397" t="s">
        <v>5874</v>
      </c>
      <c r="P7397" t="s">
        <v>5875</v>
      </c>
      <c r="Q7397" t="s">
        <v>5876</v>
      </c>
      <c r="R7397">
        <v>79216</v>
      </c>
      <c r="S7397" t="s">
        <v>6412</v>
      </c>
      <c r="T7397" t="s">
        <v>6413</v>
      </c>
      <c r="U7397">
        <v>4.04</v>
      </c>
      <c r="V7397" t="s">
        <v>6172</v>
      </c>
      <c r="W7397" t="s">
        <v>5869</v>
      </c>
      <c r="X7397">
        <v>1</v>
      </c>
    </row>
    <row r="7398" spans="1:24" x14ac:dyDescent="0.25">
      <c r="A7398">
        <v>36325</v>
      </c>
      <c r="B7398" t="s">
        <v>4679</v>
      </c>
      <c r="C7398" t="s">
        <v>443</v>
      </c>
      <c r="D7398" t="s">
        <v>6411</v>
      </c>
      <c r="E7398" t="s">
        <v>6192</v>
      </c>
      <c r="F7398">
        <v>27</v>
      </c>
      <c r="G7398" t="s">
        <v>5837</v>
      </c>
      <c r="H7398" t="s">
        <v>5747</v>
      </c>
      <c r="I7398" t="s">
        <v>5748</v>
      </c>
      <c r="J7398">
        <v>473</v>
      </c>
      <c r="K7398">
        <v>24</v>
      </c>
      <c r="L7398">
        <v>5.5</v>
      </c>
      <c r="M7398" t="s">
        <v>5749</v>
      </c>
      <c r="N7398" t="s">
        <v>5750</v>
      </c>
      <c r="O7398" t="s">
        <v>5874</v>
      </c>
      <c r="P7398" t="s">
        <v>5875</v>
      </c>
      <c r="Q7398" t="s">
        <v>5876</v>
      </c>
      <c r="R7398">
        <v>79216</v>
      </c>
      <c r="S7398" t="s">
        <v>6412</v>
      </c>
      <c r="T7398" t="s">
        <v>6413</v>
      </c>
      <c r="U7398">
        <v>4.74</v>
      </c>
      <c r="V7398" t="s">
        <v>6172</v>
      </c>
      <c r="W7398" t="s">
        <v>5869</v>
      </c>
      <c r="X7398">
        <v>1</v>
      </c>
    </row>
    <row r="7399" spans="1:24" x14ac:dyDescent="0.25">
      <c r="A7399">
        <v>36325</v>
      </c>
      <c r="B7399" t="s">
        <v>4679</v>
      </c>
      <c r="C7399" t="s">
        <v>443</v>
      </c>
      <c r="D7399" t="s">
        <v>6411</v>
      </c>
      <c r="E7399" t="s">
        <v>6192</v>
      </c>
      <c r="F7399">
        <v>27</v>
      </c>
      <c r="G7399" t="s">
        <v>5837</v>
      </c>
      <c r="H7399" t="s">
        <v>5747</v>
      </c>
      <c r="I7399" t="s">
        <v>5748</v>
      </c>
      <c r="J7399">
        <v>473</v>
      </c>
      <c r="K7399">
        <v>24</v>
      </c>
      <c r="L7399">
        <v>5.5</v>
      </c>
      <c r="M7399" t="s">
        <v>5749</v>
      </c>
      <c r="N7399" t="s">
        <v>5750</v>
      </c>
      <c r="O7399" t="s">
        <v>5874</v>
      </c>
      <c r="P7399" t="s">
        <v>5875</v>
      </c>
      <c r="Q7399" t="s">
        <v>5876</v>
      </c>
      <c r="R7399">
        <v>79216</v>
      </c>
      <c r="S7399" t="s">
        <v>6412</v>
      </c>
      <c r="T7399" t="s">
        <v>6413</v>
      </c>
      <c r="U7399">
        <v>4.74</v>
      </c>
      <c r="V7399" t="s">
        <v>6172</v>
      </c>
      <c r="W7399" t="s">
        <v>5869</v>
      </c>
      <c r="X7399">
        <v>1</v>
      </c>
    </row>
    <row r="7400" spans="1:24" x14ac:dyDescent="0.25">
      <c r="A7400">
        <v>36328</v>
      </c>
      <c r="B7400" t="s">
        <v>4671</v>
      </c>
      <c r="C7400" t="s">
        <v>443</v>
      </c>
      <c r="D7400" t="s">
        <v>6177</v>
      </c>
      <c r="E7400" t="s">
        <v>5872</v>
      </c>
      <c r="F7400">
        <v>20</v>
      </c>
      <c r="G7400" t="s">
        <v>5746</v>
      </c>
      <c r="H7400" t="s">
        <v>5747</v>
      </c>
      <c r="I7400" t="s">
        <v>5748</v>
      </c>
      <c r="J7400">
        <v>473</v>
      </c>
      <c r="K7400">
        <v>24</v>
      </c>
      <c r="L7400">
        <v>7</v>
      </c>
      <c r="M7400" t="s">
        <v>5749</v>
      </c>
      <c r="N7400" t="s">
        <v>5750</v>
      </c>
      <c r="O7400" t="s">
        <v>5874</v>
      </c>
      <c r="P7400" t="s">
        <v>5875</v>
      </c>
      <c r="Q7400" t="s">
        <v>5876</v>
      </c>
      <c r="R7400">
        <v>83292</v>
      </c>
      <c r="S7400" t="s">
        <v>6382</v>
      </c>
      <c r="T7400" t="s">
        <v>6383</v>
      </c>
      <c r="U7400">
        <v>3.15</v>
      </c>
      <c r="V7400" t="s">
        <v>6172</v>
      </c>
      <c r="W7400" t="s">
        <v>5869</v>
      </c>
      <c r="X7400">
        <v>1</v>
      </c>
    </row>
    <row r="7401" spans="1:24" x14ac:dyDescent="0.25">
      <c r="A7401">
        <v>36328</v>
      </c>
      <c r="B7401" t="s">
        <v>4671</v>
      </c>
      <c r="C7401" t="s">
        <v>443</v>
      </c>
      <c r="D7401" t="s">
        <v>6177</v>
      </c>
      <c r="E7401" t="s">
        <v>5872</v>
      </c>
      <c r="F7401">
        <v>20</v>
      </c>
      <c r="G7401" t="s">
        <v>5746</v>
      </c>
      <c r="H7401" t="s">
        <v>5747</v>
      </c>
      <c r="I7401" t="s">
        <v>5748</v>
      </c>
      <c r="J7401">
        <v>473</v>
      </c>
      <c r="K7401">
        <v>24</v>
      </c>
      <c r="L7401">
        <v>7</v>
      </c>
      <c r="M7401" t="s">
        <v>5749</v>
      </c>
      <c r="N7401" t="s">
        <v>5750</v>
      </c>
      <c r="O7401" t="s">
        <v>5874</v>
      </c>
      <c r="P7401" t="s">
        <v>5875</v>
      </c>
      <c r="Q7401" t="s">
        <v>5876</v>
      </c>
      <c r="R7401">
        <v>83292</v>
      </c>
      <c r="S7401" t="s">
        <v>6382</v>
      </c>
      <c r="T7401" t="s">
        <v>6383</v>
      </c>
      <c r="U7401">
        <v>3.15</v>
      </c>
      <c r="V7401" t="s">
        <v>6172</v>
      </c>
      <c r="W7401" t="s">
        <v>5869</v>
      </c>
      <c r="X7401">
        <v>1</v>
      </c>
    </row>
    <row r="7402" spans="1:24" x14ac:dyDescent="0.25">
      <c r="A7402">
        <v>37519</v>
      </c>
      <c r="B7402" t="s">
        <v>4918</v>
      </c>
      <c r="C7402" t="s">
        <v>442</v>
      </c>
      <c r="D7402" t="s">
        <v>5886</v>
      </c>
      <c r="E7402" t="s">
        <v>6090</v>
      </c>
      <c r="F7402">
        <v>20</v>
      </c>
      <c r="G7402" t="s">
        <v>5746</v>
      </c>
      <c r="H7402" t="s">
        <v>5747</v>
      </c>
      <c r="I7402" t="s">
        <v>5748</v>
      </c>
      <c r="J7402">
        <v>750</v>
      </c>
      <c r="K7402">
        <v>12</v>
      </c>
      <c r="L7402">
        <v>14</v>
      </c>
      <c r="M7402" t="s">
        <v>5759</v>
      </c>
      <c r="N7402" t="s">
        <v>5825</v>
      </c>
      <c r="O7402" t="s">
        <v>5761</v>
      </c>
      <c r="P7402" t="s">
        <v>5988</v>
      </c>
      <c r="Q7402" t="s">
        <v>5989</v>
      </c>
      <c r="R7402">
        <v>78750</v>
      </c>
      <c r="S7402" t="s">
        <v>6432</v>
      </c>
      <c r="T7402" t="s">
        <v>5999</v>
      </c>
      <c r="U7402">
        <v>19.989999999999998</v>
      </c>
      <c r="V7402" t="s">
        <v>5755</v>
      </c>
      <c r="W7402" t="s">
        <v>5765</v>
      </c>
      <c r="X7402">
        <v>1</v>
      </c>
    </row>
    <row r="7403" spans="1:24" x14ac:dyDescent="0.25">
      <c r="A7403">
        <v>36734</v>
      </c>
      <c r="B7403" t="s">
        <v>5000</v>
      </c>
      <c r="C7403" t="s">
        <v>441</v>
      </c>
      <c r="D7403" t="s">
        <v>5827</v>
      </c>
      <c r="E7403" t="s">
        <v>5828</v>
      </c>
      <c r="F7403">
        <v>23</v>
      </c>
      <c r="G7403" t="s">
        <v>6246</v>
      </c>
      <c r="H7403" t="s">
        <v>5747</v>
      </c>
      <c r="I7403" t="s">
        <v>5792</v>
      </c>
      <c r="J7403">
        <v>700</v>
      </c>
      <c r="K7403">
        <v>6</v>
      </c>
      <c r="L7403">
        <v>40</v>
      </c>
      <c r="M7403" t="s">
        <v>5759</v>
      </c>
      <c r="N7403" t="s">
        <v>5835</v>
      </c>
      <c r="O7403" t="s">
        <v>5761</v>
      </c>
      <c r="P7403" t="s">
        <v>5762</v>
      </c>
      <c r="Q7403" t="s">
        <v>5830</v>
      </c>
      <c r="R7403">
        <v>77717</v>
      </c>
      <c r="S7403" t="s">
        <v>6389</v>
      </c>
      <c r="T7403" t="s">
        <v>5928</v>
      </c>
      <c r="U7403">
        <v>47.99</v>
      </c>
      <c r="V7403" t="s">
        <v>5755</v>
      </c>
      <c r="W7403" t="s">
        <v>5765</v>
      </c>
      <c r="X7403">
        <v>1</v>
      </c>
    </row>
    <row r="7404" spans="1:24" x14ac:dyDescent="0.25">
      <c r="A7404">
        <v>36735</v>
      </c>
      <c r="B7404" t="s">
        <v>4672</v>
      </c>
      <c r="C7404" t="s">
        <v>443</v>
      </c>
      <c r="D7404" t="s">
        <v>6177</v>
      </c>
      <c r="E7404" t="s">
        <v>5872</v>
      </c>
      <c r="F7404">
        <v>27</v>
      </c>
      <c r="G7404" t="s">
        <v>5837</v>
      </c>
      <c r="H7404" t="s">
        <v>5747</v>
      </c>
      <c r="I7404" t="s">
        <v>5748</v>
      </c>
      <c r="J7404">
        <v>500</v>
      </c>
      <c r="K7404">
        <v>12</v>
      </c>
      <c r="L7404">
        <v>14.6</v>
      </c>
      <c r="M7404" t="s">
        <v>5749</v>
      </c>
      <c r="N7404" t="s">
        <v>5750</v>
      </c>
      <c r="O7404" t="s">
        <v>5874</v>
      </c>
      <c r="P7404" t="s">
        <v>5875</v>
      </c>
      <c r="Q7404" t="s">
        <v>5876</v>
      </c>
      <c r="R7404">
        <v>42090</v>
      </c>
      <c r="S7404" t="s">
        <v>6180</v>
      </c>
      <c r="T7404" t="s">
        <v>6180</v>
      </c>
      <c r="U7404">
        <v>21.99</v>
      </c>
      <c r="V7404" t="s">
        <v>5755</v>
      </c>
      <c r="W7404" t="s">
        <v>5869</v>
      </c>
      <c r="X7404">
        <v>1</v>
      </c>
    </row>
    <row r="7405" spans="1:24" x14ac:dyDescent="0.25">
      <c r="A7405">
        <v>36735</v>
      </c>
      <c r="B7405" t="s">
        <v>4672</v>
      </c>
      <c r="C7405" t="s">
        <v>443</v>
      </c>
      <c r="D7405" t="s">
        <v>6177</v>
      </c>
      <c r="E7405" t="s">
        <v>5872</v>
      </c>
      <c r="F7405">
        <v>27</v>
      </c>
      <c r="G7405" t="s">
        <v>5837</v>
      </c>
      <c r="H7405" t="s">
        <v>5747</v>
      </c>
      <c r="I7405" t="s">
        <v>5748</v>
      </c>
      <c r="J7405">
        <v>500</v>
      </c>
      <c r="K7405">
        <v>12</v>
      </c>
      <c r="L7405">
        <v>14.6</v>
      </c>
      <c r="M7405" t="s">
        <v>5749</v>
      </c>
      <c r="N7405" t="s">
        <v>5750</v>
      </c>
      <c r="O7405" t="s">
        <v>5874</v>
      </c>
      <c r="P7405" t="s">
        <v>5875</v>
      </c>
      <c r="Q7405" t="s">
        <v>5876</v>
      </c>
      <c r="R7405">
        <v>42090</v>
      </c>
      <c r="S7405" t="s">
        <v>6180</v>
      </c>
      <c r="T7405" t="s">
        <v>6180</v>
      </c>
      <c r="U7405">
        <v>21.99</v>
      </c>
      <c r="V7405" t="s">
        <v>5755</v>
      </c>
      <c r="W7405" t="s">
        <v>5869</v>
      </c>
      <c r="X7405">
        <v>1</v>
      </c>
    </row>
    <row r="7406" spans="1:24" x14ac:dyDescent="0.25">
      <c r="A7406">
        <v>37284</v>
      </c>
      <c r="B7406" t="s">
        <v>4936</v>
      </c>
      <c r="C7406" t="s">
        <v>441</v>
      </c>
      <c r="D7406" t="s">
        <v>5798</v>
      </c>
      <c r="E7406" t="s">
        <v>5881</v>
      </c>
      <c r="F7406">
        <v>20</v>
      </c>
      <c r="G7406" t="s">
        <v>5746</v>
      </c>
      <c r="H7406" t="s">
        <v>5747</v>
      </c>
      <c r="I7406" t="s">
        <v>5748</v>
      </c>
      <c r="J7406">
        <v>750</v>
      </c>
      <c r="K7406">
        <v>12</v>
      </c>
      <c r="L7406">
        <v>35</v>
      </c>
      <c r="M7406" t="s">
        <v>5759</v>
      </c>
      <c r="N7406" t="s">
        <v>5882</v>
      </c>
      <c r="O7406" t="s">
        <v>5761</v>
      </c>
      <c r="P7406" t="s">
        <v>5762</v>
      </c>
      <c r="Q7406" t="s">
        <v>5883</v>
      </c>
      <c r="R7406">
        <v>43112</v>
      </c>
      <c r="S7406" t="s">
        <v>5884</v>
      </c>
      <c r="T7406" t="s">
        <v>5754</v>
      </c>
      <c r="U7406">
        <v>32.99</v>
      </c>
      <c r="V7406" t="s">
        <v>5755</v>
      </c>
      <c r="W7406" t="s">
        <v>5765</v>
      </c>
      <c r="X7406">
        <v>1</v>
      </c>
    </row>
    <row r="7407" spans="1:24" x14ac:dyDescent="0.25">
      <c r="A7407">
        <v>35868</v>
      </c>
      <c r="B7407" t="s">
        <v>4570</v>
      </c>
      <c r="C7407" t="s">
        <v>442</v>
      </c>
      <c r="D7407" t="s">
        <v>5886</v>
      </c>
      <c r="E7407" t="s">
        <v>5887</v>
      </c>
      <c r="F7407">
        <v>31</v>
      </c>
      <c r="G7407" t="s">
        <v>6295</v>
      </c>
      <c r="H7407" t="s">
        <v>5868</v>
      </c>
      <c r="I7407" t="s">
        <v>5748</v>
      </c>
      <c r="J7407">
        <v>750</v>
      </c>
      <c r="K7407">
        <v>6</v>
      </c>
      <c r="L7407">
        <v>13.7</v>
      </c>
      <c r="M7407" t="s">
        <v>5759</v>
      </c>
      <c r="N7407" t="s">
        <v>5781</v>
      </c>
      <c r="O7407" t="s">
        <v>5761</v>
      </c>
      <c r="P7407" t="s">
        <v>5889</v>
      </c>
      <c r="Q7407" t="s">
        <v>5986</v>
      </c>
      <c r="R7407">
        <v>79506</v>
      </c>
      <c r="S7407" t="s">
        <v>6416</v>
      </c>
      <c r="T7407" t="s">
        <v>6416</v>
      </c>
      <c r="U7407">
        <v>159.21</v>
      </c>
      <c r="V7407" t="s">
        <v>5755</v>
      </c>
      <c r="W7407" t="s">
        <v>5765</v>
      </c>
      <c r="X7407">
        <v>1</v>
      </c>
    </row>
    <row r="7408" spans="1:24" x14ac:dyDescent="0.25">
      <c r="A7408">
        <v>35870</v>
      </c>
      <c r="B7408" t="s">
        <v>4572</v>
      </c>
      <c r="C7408" t="s">
        <v>442</v>
      </c>
      <c r="D7408" t="s">
        <v>5886</v>
      </c>
      <c r="E7408" t="s">
        <v>5887</v>
      </c>
      <c r="F7408">
        <v>31</v>
      </c>
      <c r="G7408" t="s">
        <v>6295</v>
      </c>
      <c r="H7408" t="s">
        <v>5868</v>
      </c>
      <c r="I7408" t="s">
        <v>5748</v>
      </c>
      <c r="J7408">
        <v>750</v>
      </c>
      <c r="K7408">
        <v>12</v>
      </c>
      <c r="L7408">
        <v>13.8</v>
      </c>
      <c r="M7408" t="s">
        <v>5759</v>
      </c>
      <c r="N7408" t="s">
        <v>5781</v>
      </c>
      <c r="O7408" t="s">
        <v>5761</v>
      </c>
      <c r="P7408" t="s">
        <v>5889</v>
      </c>
      <c r="Q7408" t="s">
        <v>5986</v>
      </c>
      <c r="R7408">
        <v>79506</v>
      </c>
      <c r="S7408" t="s">
        <v>6416</v>
      </c>
      <c r="T7408" t="s">
        <v>6416</v>
      </c>
      <c r="U7408">
        <v>52.2</v>
      </c>
      <c r="V7408" t="s">
        <v>5755</v>
      </c>
      <c r="W7408" t="s">
        <v>5765</v>
      </c>
      <c r="X7408">
        <v>1</v>
      </c>
    </row>
    <row r="7409" spans="1:24" x14ac:dyDescent="0.25">
      <c r="A7409">
        <v>35864</v>
      </c>
      <c r="B7409" t="s">
        <v>4567</v>
      </c>
      <c r="C7409" t="s">
        <v>442</v>
      </c>
      <c r="D7409" t="s">
        <v>5886</v>
      </c>
      <c r="E7409" t="s">
        <v>5887</v>
      </c>
      <c r="F7409">
        <v>31</v>
      </c>
      <c r="G7409" t="s">
        <v>6295</v>
      </c>
      <c r="H7409" t="s">
        <v>5868</v>
      </c>
      <c r="I7409" t="s">
        <v>5748</v>
      </c>
      <c r="J7409">
        <v>750</v>
      </c>
      <c r="K7409">
        <v>6</v>
      </c>
      <c r="L7409">
        <v>14.5</v>
      </c>
      <c r="M7409" t="s">
        <v>5759</v>
      </c>
      <c r="N7409" t="s">
        <v>5781</v>
      </c>
      <c r="O7409" t="s">
        <v>5761</v>
      </c>
      <c r="P7409" t="s">
        <v>5889</v>
      </c>
      <c r="Q7409" t="s">
        <v>5986</v>
      </c>
      <c r="R7409">
        <v>79506</v>
      </c>
      <c r="S7409" t="s">
        <v>6416</v>
      </c>
      <c r="T7409" t="s">
        <v>6416</v>
      </c>
      <c r="U7409">
        <v>156.91</v>
      </c>
      <c r="V7409" t="s">
        <v>5755</v>
      </c>
      <c r="W7409" t="s">
        <v>5765</v>
      </c>
      <c r="X7409">
        <v>1</v>
      </c>
    </row>
    <row r="7410" spans="1:24" x14ac:dyDescent="0.25">
      <c r="A7410">
        <v>35867</v>
      </c>
      <c r="B7410" t="s">
        <v>4569</v>
      </c>
      <c r="C7410" t="s">
        <v>442</v>
      </c>
      <c r="D7410" t="s">
        <v>5886</v>
      </c>
      <c r="E7410" t="s">
        <v>5887</v>
      </c>
      <c r="F7410">
        <v>31</v>
      </c>
      <c r="G7410" t="s">
        <v>6295</v>
      </c>
      <c r="H7410" t="s">
        <v>5868</v>
      </c>
      <c r="I7410" t="s">
        <v>5748</v>
      </c>
      <c r="J7410">
        <v>750</v>
      </c>
      <c r="K7410">
        <v>12</v>
      </c>
      <c r="L7410">
        <v>14</v>
      </c>
      <c r="M7410" t="s">
        <v>5759</v>
      </c>
      <c r="N7410" t="s">
        <v>5781</v>
      </c>
      <c r="O7410" t="s">
        <v>5761</v>
      </c>
      <c r="P7410" t="s">
        <v>5889</v>
      </c>
      <c r="Q7410" t="s">
        <v>5986</v>
      </c>
      <c r="R7410">
        <v>79506</v>
      </c>
      <c r="S7410" t="s">
        <v>6416</v>
      </c>
      <c r="T7410" t="s">
        <v>6416</v>
      </c>
      <c r="U7410">
        <v>90.81</v>
      </c>
      <c r="V7410" t="s">
        <v>5755</v>
      </c>
      <c r="W7410" t="s">
        <v>5765</v>
      </c>
      <c r="X7410">
        <v>1</v>
      </c>
    </row>
    <row r="7411" spans="1:24" x14ac:dyDescent="0.25">
      <c r="A7411">
        <v>36161</v>
      </c>
      <c r="B7411" t="s">
        <v>4694</v>
      </c>
      <c r="C7411" t="s">
        <v>443</v>
      </c>
      <c r="D7411" t="s">
        <v>6201</v>
      </c>
      <c r="E7411" t="s">
        <v>6342</v>
      </c>
      <c r="F7411">
        <v>27</v>
      </c>
      <c r="G7411" t="s">
        <v>5837</v>
      </c>
      <c r="H7411" t="s">
        <v>5747</v>
      </c>
      <c r="I7411" t="s">
        <v>5748</v>
      </c>
      <c r="J7411">
        <v>473</v>
      </c>
      <c r="K7411">
        <v>24</v>
      </c>
      <c r="L7411">
        <v>4.9000000000000004</v>
      </c>
      <c r="M7411" t="s">
        <v>5749</v>
      </c>
      <c r="N7411" t="s">
        <v>5750</v>
      </c>
      <c r="O7411" t="s">
        <v>5874</v>
      </c>
      <c r="P7411" t="s">
        <v>5875</v>
      </c>
      <c r="Q7411" t="s">
        <v>5876</v>
      </c>
      <c r="R7411">
        <v>86069</v>
      </c>
      <c r="S7411" t="s">
        <v>6619</v>
      </c>
      <c r="T7411" t="s">
        <v>5984</v>
      </c>
      <c r="U7411">
        <v>4.1500000000000004</v>
      </c>
      <c r="V7411" t="s">
        <v>6172</v>
      </c>
      <c r="W7411" t="s">
        <v>5869</v>
      </c>
      <c r="X7411">
        <v>1</v>
      </c>
    </row>
    <row r="7412" spans="1:24" x14ac:dyDescent="0.25">
      <c r="A7412">
        <v>36161</v>
      </c>
      <c r="B7412" t="s">
        <v>4694</v>
      </c>
      <c r="C7412" t="s">
        <v>443</v>
      </c>
      <c r="D7412" t="s">
        <v>6201</v>
      </c>
      <c r="E7412" t="s">
        <v>6342</v>
      </c>
      <c r="F7412">
        <v>27</v>
      </c>
      <c r="G7412" t="s">
        <v>5837</v>
      </c>
      <c r="H7412" t="s">
        <v>5747</v>
      </c>
      <c r="I7412" t="s">
        <v>5748</v>
      </c>
      <c r="J7412">
        <v>473</v>
      </c>
      <c r="K7412">
        <v>24</v>
      </c>
      <c r="L7412">
        <v>4.9000000000000004</v>
      </c>
      <c r="M7412" t="s">
        <v>5749</v>
      </c>
      <c r="N7412" t="s">
        <v>5750</v>
      </c>
      <c r="O7412" t="s">
        <v>5874</v>
      </c>
      <c r="P7412" t="s">
        <v>5875</v>
      </c>
      <c r="Q7412" t="s">
        <v>5876</v>
      </c>
      <c r="R7412">
        <v>86069</v>
      </c>
      <c r="S7412" t="s">
        <v>6619</v>
      </c>
      <c r="T7412" t="s">
        <v>5984</v>
      </c>
      <c r="U7412">
        <v>4.1500000000000004</v>
      </c>
      <c r="V7412" t="s">
        <v>6172</v>
      </c>
      <c r="W7412" t="s">
        <v>5869</v>
      </c>
      <c r="X7412">
        <v>1</v>
      </c>
    </row>
    <row r="7413" spans="1:24" x14ac:dyDescent="0.25">
      <c r="A7413">
        <v>36161</v>
      </c>
      <c r="B7413" t="s">
        <v>4694</v>
      </c>
      <c r="C7413" t="s">
        <v>443</v>
      </c>
      <c r="D7413" t="s">
        <v>6201</v>
      </c>
      <c r="E7413" t="s">
        <v>6342</v>
      </c>
      <c r="F7413">
        <v>27</v>
      </c>
      <c r="G7413" t="s">
        <v>5837</v>
      </c>
      <c r="H7413" t="s">
        <v>5747</v>
      </c>
      <c r="I7413" t="s">
        <v>5748</v>
      </c>
      <c r="J7413">
        <v>473</v>
      </c>
      <c r="K7413">
        <v>24</v>
      </c>
      <c r="L7413">
        <v>4.9000000000000004</v>
      </c>
      <c r="M7413" t="s">
        <v>5749</v>
      </c>
      <c r="N7413" t="s">
        <v>5750</v>
      </c>
      <c r="O7413" t="s">
        <v>5874</v>
      </c>
      <c r="P7413" t="s">
        <v>5875</v>
      </c>
      <c r="Q7413" t="s">
        <v>5876</v>
      </c>
      <c r="R7413">
        <v>86069</v>
      </c>
      <c r="S7413" t="s">
        <v>6619</v>
      </c>
      <c r="T7413" t="s">
        <v>5984</v>
      </c>
      <c r="U7413">
        <v>4.1500000000000004</v>
      </c>
      <c r="V7413" t="s">
        <v>6172</v>
      </c>
      <c r="W7413" t="s">
        <v>5869</v>
      </c>
      <c r="X7413">
        <v>1</v>
      </c>
    </row>
    <row r="7414" spans="1:24" x14ac:dyDescent="0.25">
      <c r="A7414">
        <v>35925</v>
      </c>
      <c r="B7414" t="s">
        <v>4459</v>
      </c>
      <c r="C7414" t="s">
        <v>442</v>
      </c>
      <c r="D7414" t="s">
        <v>5886</v>
      </c>
      <c r="E7414" t="s">
        <v>5887</v>
      </c>
      <c r="F7414">
        <v>31</v>
      </c>
      <c r="G7414" t="s">
        <v>6295</v>
      </c>
      <c r="H7414" t="s">
        <v>5868</v>
      </c>
      <c r="I7414" t="s">
        <v>5748</v>
      </c>
      <c r="J7414">
        <v>750</v>
      </c>
      <c r="K7414">
        <v>12</v>
      </c>
      <c r="L7414">
        <v>14</v>
      </c>
      <c r="M7414" t="s">
        <v>5759</v>
      </c>
      <c r="N7414" t="s">
        <v>5781</v>
      </c>
      <c r="O7414" t="s">
        <v>5761</v>
      </c>
      <c r="P7414" t="s">
        <v>5889</v>
      </c>
      <c r="Q7414" t="s">
        <v>5986</v>
      </c>
      <c r="R7414">
        <v>79506</v>
      </c>
      <c r="S7414" t="s">
        <v>6416</v>
      </c>
      <c r="T7414" t="s">
        <v>6416</v>
      </c>
      <c r="U7414">
        <v>148.72</v>
      </c>
      <c r="V7414" t="s">
        <v>5755</v>
      </c>
      <c r="W7414" t="s">
        <v>5765</v>
      </c>
      <c r="X7414">
        <v>1</v>
      </c>
    </row>
    <row r="7415" spans="1:24" x14ac:dyDescent="0.25">
      <c r="A7415">
        <v>35732</v>
      </c>
      <c r="B7415" t="s">
        <v>4479</v>
      </c>
      <c r="C7415" t="s">
        <v>443</v>
      </c>
      <c r="D7415" t="s">
        <v>6177</v>
      </c>
      <c r="E7415" t="s">
        <v>6167</v>
      </c>
      <c r="F7415">
        <v>27</v>
      </c>
      <c r="G7415" t="s">
        <v>5837</v>
      </c>
      <c r="H7415" t="s">
        <v>5747</v>
      </c>
      <c r="I7415" t="s">
        <v>5748</v>
      </c>
      <c r="J7415">
        <v>11352</v>
      </c>
      <c r="K7415">
        <v>1</v>
      </c>
      <c r="L7415">
        <v>5</v>
      </c>
      <c r="M7415" t="s">
        <v>5749</v>
      </c>
      <c r="N7415" t="s">
        <v>5750</v>
      </c>
      <c r="O7415" t="s">
        <v>5874</v>
      </c>
      <c r="P7415" t="s">
        <v>5875</v>
      </c>
      <c r="Q7415" t="s">
        <v>5876</v>
      </c>
      <c r="R7415">
        <v>42099</v>
      </c>
      <c r="S7415" t="s">
        <v>6179</v>
      </c>
      <c r="T7415" t="s">
        <v>6179</v>
      </c>
      <c r="U7415">
        <v>45.49</v>
      </c>
      <c r="V7415" t="s">
        <v>6172</v>
      </c>
      <c r="W7415" t="s">
        <v>5869</v>
      </c>
      <c r="X7415">
        <v>24</v>
      </c>
    </row>
    <row r="7416" spans="1:24" x14ac:dyDescent="0.25">
      <c r="A7416">
        <v>35732</v>
      </c>
      <c r="B7416" t="s">
        <v>4479</v>
      </c>
      <c r="C7416" t="s">
        <v>443</v>
      </c>
      <c r="D7416" t="s">
        <v>6177</v>
      </c>
      <c r="E7416" t="s">
        <v>6167</v>
      </c>
      <c r="F7416">
        <v>27</v>
      </c>
      <c r="G7416" t="s">
        <v>5837</v>
      </c>
      <c r="H7416" t="s">
        <v>5747</v>
      </c>
      <c r="I7416" t="s">
        <v>5748</v>
      </c>
      <c r="J7416">
        <v>11352</v>
      </c>
      <c r="K7416">
        <v>1</v>
      </c>
      <c r="L7416">
        <v>5</v>
      </c>
      <c r="M7416" t="s">
        <v>5749</v>
      </c>
      <c r="N7416" t="s">
        <v>5750</v>
      </c>
      <c r="O7416" t="s">
        <v>5874</v>
      </c>
      <c r="P7416" t="s">
        <v>5875</v>
      </c>
      <c r="Q7416" t="s">
        <v>5876</v>
      </c>
      <c r="R7416">
        <v>42099</v>
      </c>
      <c r="S7416" t="s">
        <v>6179</v>
      </c>
      <c r="T7416" t="s">
        <v>6179</v>
      </c>
      <c r="U7416">
        <v>45.49</v>
      </c>
      <c r="V7416" t="s">
        <v>6172</v>
      </c>
      <c r="W7416" t="s">
        <v>5869</v>
      </c>
      <c r="X7416">
        <v>24</v>
      </c>
    </row>
    <row r="7417" spans="1:24" x14ac:dyDescent="0.25">
      <c r="A7417">
        <v>35734</v>
      </c>
      <c r="B7417" t="s">
        <v>3063</v>
      </c>
      <c r="C7417" t="s">
        <v>441</v>
      </c>
      <c r="D7417" t="s">
        <v>5821</v>
      </c>
      <c r="E7417" t="s">
        <v>5821</v>
      </c>
      <c r="F7417">
        <v>20</v>
      </c>
      <c r="G7417" t="s">
        <v>5746</v>
      </c>
      <c r="H7417" t="s">
        <v>5747</v>
      </c>
      <c r="I7417" t="s">
        <v>5748</v>
      </c>
      <c r="J7417">
        <v>360</v>
      </c>
      <c r="K7417">
        <v>20</v>
      </c>
      <c r="L7417">
        <v>17</v>
      </c>
      <c r="M7417" t="s">
        <v>5759</v>
      </c>
      <c r="N7417" t="s">
        <v>6463</v>
      </c>
      <c r="O7417" t="s">
        <v>5790</v>
      </c>
      <c r="P7417" t="s">
        <v>5752</v>
      </c>
      <c r="Q7417" t="s">
        <v>5823</v>
      </c>
      <c r="R7417">
        <v>82257</v>
      </c>
      <c r="S7417" t="s">
        <v>6516</v>
      </c>
      <c r="T7417" t="s">
        <v>6516</v>
      </c>
      <c r="U7417">
        <v>10.36</v>
      </c>
      <c r="V7417" t="s">
        <v>5755</v>
      </c>
      <c r="W7417" t="s">
        <v>5756</v>
      </c>
      <c r="X7417">
        <v>1</v>
      </c>
    </row>
    <row r="7418" spans="1:24" x14ac:dyDescent="0.25">
      <c r="A7418">
        <v>35871</v>
      </c>
      <c r="B7418" t="s">
        <v>4573</v>
      </c>
      <c r="C7418" t="s">
        <v>441</v>
      </c>
      <c r="D7418" t="s">
        <v>5757</v>
      </c>
      <c r="E7418" t="s">
        <v>5804</v>
      </c>
      <c r="F7418">
        <v>22</v>
      </c>
      <c r="G7418" t="s">
        <v>5816</v>
      </c>
      <c r="H7418" t="s">
        <v>5747</v>
      </c>
      <c r="I7418" t="s">
        <v>5748</v>
      </c>
      <c r="J7418">
        <v>750</v>
      </c>
      <c r="K7418">
        <v>6</v>
      </c>
      <c r="L7418">
        <v>42</v>
      </c>
      <c r="M7418" t="s">
        <v>5759</v>
      </c>
      <c r="N7418" t="s">
        <v>5760</v>
      </c>
      <c r="O7418" t="s">
        <v>5790</v>
      </c>
      <c r="P7418" t="s">
        <v>5762</v>
      </c>
      <c r="Q7418" t="s">
        <v>5805</v>
      </c>
      <c r="R7418">
        <v>81714</v>
      </c>
      <c r="S7418" t="s">
        <v>5907</v>
      </c>
      <c r="T7418" t="s">
        <v>5844</v>
      </c>
      <c r="U7418">
        <v>104.99</v>
      </c>
      <c r="V7418" t="s">
        <v>5755</v>
      </c>
      <c r="W7418" t="s">
        <v>5756</v>
      </c>
      <c r="X7418">
        <v>1</v>
      </c>
    </row>
    <row r="7419" spans="1:24" x14ac:dyDescent="0.25">
      <c r="A7419">
        <v>37629</v>
      </c>
      <c r="B7419" t="s">
        <v>5207</v>
      </c>
      <c r="C7419" t="s">
        <v>443</v>
      </c>
      <c r="D7419" t="s">
        <v>6411</v>
      </c>
      <c r="E7419" t="s">
        <v>5872</v>
      </c>
      <c r="F7419">
        <v>27</v>
      </c>
      <c r="G7419" t="s">
        <v>5837</v>
      </c>
      <c r="H7419" t="s">
        <v>5747</v>
      </c>
      <c r="I7419" t="s">
        <v>5748</v>
      </c>
      <c r="J7419">
        <v>473</v>
      </c>
      <c r="K7419">
        <v>24</v>
      </c>
      <c r="L7419">
        <v>6.4</v>
      </c>
      <c r="M7419" t="s">
        <v>5749</v>
      </c>
      <c r="N7419" t="s">
        <v>5750</v>
      </c>
      <c r="O7419" t="s">
        <v>5874</v>
      </c>
      <c r="P7419" t="s">
        <v>5875</v>
      </c>
      <c r="Q7419" t="s">
        <v>5876</v>
      </c>
      <c r="R7419">
        <v>99</v>
      </c>
      <c r="S7419" t="s">
        <v>6535</v>
      </c>
      <c r="T7419" t="s">
        <v>6535</v>
      </c>
      <c r="U7419">
        <v>4.49</v>
      </c>
      <c r="V7419" t="s">
        <v>6172</v>
      </c>
      <c r="W7419" t="s">
        <v>5869</v>
      </c>
      <c r="X7419">
        <v>1</v>
      </c>
    </row>
    <row r="7420" spans="1:24" x14ac:dyDescent="0.25">
      <c r="A7420">
        <v>37629</v>
      </c>
      <c r="B7420" t="s">
        <v>5207</v>
      </c>
      <c r="C7420" t="s">
        <v>443</v>
      </c>
      <c r="D7420" t="s">
        <v>6411</v>
      </c>
      <c r="E7420" t="s">
        <v>5872</v>
      </c>
      <c r="F7420">
        <v>27</v>
      </c>
      <c r="G7420" t="s">
        <v>5837</v>
      </c>
      <c r="H7420" t="s">
        <v>5747</v>
      </c>
      <c r="I7420" t="s">
        <v>5748</v>
      </c>
      <c r="J7420">
        <v>473</v>
      </c>
      <c r="K7420">
        <v>24</v>
      </c>
      <c r="L7420">
        <v>6.4</v>
      </c>
      <c r="M7420" t="s">
        <v>5749</v>
      </c>
      <c r="N7420" t="s">
        <v>5750</v>
      </c>
      <c r="O7420" t="s">
        <v>5874</v>
      </c>
      <c r="P7420" t="s">
        <v>5875</v>
      </c>
      <c r="Q7420" t="s">
        <v>5876</v>
      </c>
      <c r="R7420">
        <v>97173</v>
      </c>
      <c r="S7420" t="s">
        <v>6535</v>
      </c>
      <c r="T7420" t="s">
        <v>6535</v>
      </c>
      <c r="U7420">
        <v>4.49</v>
      </c>
      <c r="V7420" t="s">
        <v>6172</v>
      </c>
      <c r="W7420" t="s">
        <v>5869</v>
      </c>
      <c r="X7420">
        <v>1</v>
      </c>
    </row>
    <row r="7421" spans="1:24" x14ac:dyDescent="0.25">
      <c r="A7421">
        <v>37630</v>
      </c>
      <c r="B7421" t="s">
        <v>5208</v>
      </c>
      <c r="C7421" t="s">
        <v>443</v>
      </c>
      <c r="D7421" t="s">
        <v>6411</v>
      </c>
      <c r="E7421" t="s">
        <v>5872</v>
      </c>
      <c r="F7421">
        <v>27</v>
      </c>
      <c r="G7421" t="s">
        <v>5837</v>
      </c>
      <c r="H7421" t="s">
        <v>5747</v>
      </c>
      <c r="I7421" t="s">
        <v>5748</v>
      </c>
      <c r="J7421">
        <v>473</v>
      </c>
      <c r="K7421">
        <v>24</v>
      </c>
      <c r="L7421">
        <v>6.5</v>
      </c>
      <c r="M7421" t="s">
        <v>5749</v>
      </c>
      <c r="N7421" t="s">
        <v>5750</v>
      </c>
      <c r="O7421" t="s">
        <v>5874</v>
      </c>
      <c r="P7421" t="s">
        <v>5875</v>
      </c>
      <c r="Q7421" t="s">
        <v>5876</v>
      </c>
      <c r="R7421">
        <v>99</v>
      </c>
      <c r="S7421" t="s">
        <v>6535</v>
      </c>
      <c r="T7421" t="s">
        <v>6535</v>
      </c>
      <c r="U7421">
        <v>4.79</v>
      </c>
      <c r="V7421" t="s">
        <v>6172</v>
      </c>
      <c r="W7421" t="s">
        <v>5869</v>
      </c>
      <c r="X7421">
        <v>1</v>
      </c>
    </row>
    <row r="7422" spans="1:24" x14ac:dyDescent="0.25">
      <c r="A7422">
        <v>37630</v>
      </c>
      <c r="B7422" t="s">
        <v>5208</v>
      </c>
      <c r="C7422" t="s">
        <v>443</v>
      </c>
      <c r="D7422" t="s">
        <v>6411</v>
      </c>
      <c r="E7422" t="s">
        <v>5872</v>
      </c>
      <c r="F7422">
        <v>27</v>
      </c>
      <c r="G7422" t="s">
        <v>5837</v>
      </c>
      <c r="H7422" t="s">
        <v>5747</v>
      </c>
      <c r="I7422" t="s">
        <v>5748</v>
      </c>
      <c r="J7422">
        <v>473</v>
      </c>
      <c r="K7422">
        <v>24</v>
      </c>
      <c r="L7422">
        <v>6.5</v>
      </c>
      <c r="M7422" t="s">
        <v>5749</v>
      </c>
      <c r="N7422" t="s">
        <v>5750</v>
      </c>
      <c r="O7422" t="s">
        <v>5874</v>
      </c>
      <c r="P7422" t="s">
        <v>5875</v>
      </c>
      <c r="Q7422" t="s">
        <v>5876</v>
      </c>
      <c r="R7422">
        <v>97173</v>
      </c>
      <c r="S7422" t="s">
        <v>6535</v>
      </c>
      <c r="T7422" t="s">
        <v>6535</v>
      </c>
      <c r="U7422">
        <v>4.79</v>
      </c>
      <c r="V7422" t="s">
        <v>6172</v>
      </c>
      <c r="W7422" t="s">
        <v>5869</v>
      </c>
      <c r="X7422">
        <v>1</v>
      </c>
    </row>
    <row r="7423" spans="1:24" x14ac:dyDescent="0.25">
      <c r="A7423">
        <v>38115</v>
      </c>
      <c r="B7423" t="s">
        <v>5209</v>
      </c>
      <c r="C7423" t="s">
        <v>443</v>
      </c>
      <c r="D7423" t="s">
        <v>6177</v>
      </c>
      <c r="E7423" t="s">
        <v>6192</v>
      </c>
      <c r="F7423">
        <v>27</v>
      </c>
      <c r="G7423" t="s">
        <v>5837</v>
      </c>
      <c r="H7423" t="s">
        <v>5747</v>
      </c>
      <c r="I7423" t="s">
        <v>5748</v>
      </c>
      <c r="J7423">
        <v>4260</v>
      </c>
      <c r="K7423">
        <v>1</v>
      </c>
      <c r="L7423">
        <v>4.8</v>
      </c>
      <c r="M7423" t="s">
        <v>5749</v>
      </c>
      <c r="N7423" t="s">
        <v>5750</v>
      </c>
      <c r="O7423" t="s">
        <v>5874</v>
      </c>
      <c r="P7423" t="s">
        <v>5875</v>
      </c>
      <c r="Q7423" t="s">
        <v>5876</v>
      </c>
      <c r="R7423">
        <v>42090</v>
      </c>
      <c r="S7423" t="s">
        <v>6180</v>
      </c>
      <c r="T7423" t="s">
        <v>6180</v>
      </c>
      <c r="U7423">
        <v>25.98</v>
      </c>
      <c r="V7423" t="s">
        <v>6172</v>
      </c>
      <c r="W7423" t="s">
        <v>5869</v>
      </c>
      <c r="X7423">
        <v>12</v>
      </c>
    </row>
    <row r="7424" spans="1:24" x14ac:dyDescent="0.25">
      <c r="A7424">
        <v>38115</v>
      </c>
      <c r="B7424" t="s">
        <v>5209</v>
      </c>
      <c r="C7424" t="s">
        <v>443</v>
      </c>
      <c r="D7424" t="s">
        <v>6177</v>
      </c>
      <c r="E7424" t="s">
        <v>6192</v>
      </c>
      <c r="F7424">
        <v>27</v>
      </c>
      <c r="G7424" t="s">
        <v>5837</v>
      </c>
      <c r="H7424" t="s">
        <v>5747</v>
      </c>
      <c r="I7424" t="s">
        <v>5748</v>
      </c>
      <c r="J7424">
        <v>4260</v>
      </c>
      <c r="K7424">
        <v>1</v>
      </c>
      <c r="L7424">
        <v>4.8</v>
      </c>
      <c r="M7424" t="s">
        <v>5749</v>
      </c>
      <c r="N7424" t="s">
        <v>5750</v>
      </c>
      <c r="O7424" t="s">
        <v>5874</v>
      </c>
      <c r="P7424" t="s">
        <v>5875</v>
      </c>
      <c r="Q7424" t="s">
        <v>5876</v>
      </c>
      <c r="R7424">
        <v>42090</v>
      </c>
      <c r="S7424" t="s">
        <v>6180</v>
      </c>
      <c r="T7424" t="s">
        <v>6180</v>
      </c>
      <c r="U7424">
        <v>25.98</v>
      </c>
      <c r="V7424" t="s">
        <v>6172</v>
      </c>
      <c r="W7424" t="s">
        <v>5869</v>
      </c>
      <c r="X7424">
        <v>12</v>
      </c>
    </row>
    <row r="7425" spans="1:24" x14ac:dyDescent="0.25">
      <c r="A7425">
        <v>38116</v>
      </c>
      <c r="B7425" t="s">
        <v>5212</v>
      </c>
      <c r="C7425" t="s">
        <v>443</v>
      </c>
      <c r="D7425" t="s">
        <v>6177</v>
      </c>
      <c r="E7425" t="s">
        <v>6342</v>
      </c>
      <c r="F7425">
        <v>20</v>
      </c>
      <c r="G7425" t="s">
        <v>5746</v>
      </c>
      <c r="H7425" t="s">
        <v>5747</v>
      </c>
      <c r="I7425" t="s">
        <v>5748</v>
      </c>
      <c r="J7425">
        <v>4260</v>
      </c>
      <c r="K7425">
        <v>2</v>
      </c>
      <c r="L7425">
        <v>4</v>
      </c>
      <c r="M7425" t="s">
        <v>5749</v>
      </c>
      <c r="N7425" t="s">
        <v>5750</v>
      </c>
      <c r="O7425" t="s">
        <v>5874</v>
      </c>
      <c r="P7425" t="s">
        <v>5875</v>
      </c>
      <c r="Q7425" t="s">
        <v>5876</v>
      </c>
      <c r="R7425">
        <v>42090</v>
      </c>
      <c r="S7425" t="s">
        <v>6180</v>
      </c>
      <c r="T7425" t="s">
        <v>6180</v>
      </c>
      <c r="U7425">
        <v>24.99</v>
      </c>
      <c r="V7425" t="s">
        <v>6172</v>
      </c>
      <c r="W7425" t="s">
        <v>5869</v>
      </c>
      <c r="X7425">
        <v>12</v>
      </c>
    </row>
    <row r="7426" spans="1:24" x14ac:dyDescent="0.25">
      <c r="A7426">
        <v>38116</v>
      </c>
      <c r="B7426" t="s">
        <v>5212</v>
      </c>
      <c r="C7426" t="s">
        <v>443</v>
      </c>
      <c r="D7426" t="s">
        <v>6177</v>
      </c>
      <c r="E7426" t="s">
        <v>6342</v>
      </c>
      <c r="F7426">
        <v>20</v>
      </c>
      <c r="G7426" t="s">
        <v>5746</v>
      </c>
      <c r="H7426" t="s">
        <v>5747</v>
      </c>
      <c r="I7426" t="s">
        <v>5748</v>
      </c>
      <c r="J7426">
        <v>4260</v>
      </c>
      <c r="K7426">
        <v>2</v>
      </c>
      <c r="L7426">
        <v>4</v>
      </c>
      <c r="M7426" t="s">
        <v>5749</v>
      </c>
      <c r="N7426" t="s">
        <v>5750</v>
      </c>
      <c r="O7426" t="s">
        <v>5874</v>
      </c>
      <c r="P7426" t="s">
        <v>5875</v>
      </c>
      <c r="Q7426" t="s">
        <v>5876</v>
      </c>
      <c r="R7426">
        <v>42090</v>
      </c>
      <c r="S7426" t="s">
        <v>6180</v>
      </c>
      <c r="T7426" t="s">
        <v>6180</v>
      </c>
      <c r="U7426">
        <v>24.99</v>
      </c>
      <c r="V7426" t="s">
        <v>6172</v>
      </c>
      <c r="W7426" t="s">
        <v>5869</v>
      </c>
      <c r="X7426">
        <v>12</v>
      </c>
    </row>
    <row r="7427" spans="1:24" x14ac:dyDescent="0.25">
      <c r="A7427">
        <v>38117</v>
      </c>
      <c r="B7427" t="s">
        <v>5217</v>
      </c>
      <c r="C7427" t="s">
        <v>443</v>
      </c>
      <c r="D7427" t="s">
        <v>6177</v>
      </c>
      <c r="E7427" t="s">
        <v>6342</v>
      </c>
      <c r="F7427">
        <v>20</v>
      </c>
      <c r="G7427" t="s">
        <v>5746</v>
      </c>
      <c r="H7427" t="s">
        <v>5747</v>
      </c>
      <c r="I7427" t="s">
        <v>5748</v>
      </c>
      <c r="J7427">
        <v>4260</v>
      </c>
      <c r="K7427">
        <v>2</v>
      </c>
      <c r="L7427">
        <v>4</v>
      </c>
      <c r="M7427" t="s">
        <v>5749</v>
      </c>
      <c r="N7427" t="s">
        <v>5750</v>
      </c>
      <c r="O7427" t="s">
        <v>5874</v>
      </c>
      <c r="P7427" t="s">
        <v>5875</v>
      </c>
      <c r="Q7427" t="s">
        <v>5876</v>
      </c>
      <c r="R7427">
        <v>42090</v>
      </c>
      <c r="S7427" t="s">
        <v>6180</v>
      </c>
      <c r="T7427" t="s">
        <v>6180</v>
      </c>
      <c r="U7427">
        <v>24.99</v>
      </c>
      <c r="V7427" t="s">
        <v>6172</v>
      </c>
      <c r="W7427" t="s">
        <v>5869</v>
      </c>
      <c r="X7427">
        <v>12</v>
      </c>
    </row>
    <row r="7428" spans="1:24" x14ac:dyDescent="0.25">
      <c r="A7428">
        <v>38117</v>
      </c>
      <c r="B7428" t="s">
        <v>5217</v>
      </c>
      <c r="C7428" t="s">
        <v>443</v>
      </c>
      <c r="D7428" t="s">
        <v>6177</v>
      </c>
      <c r="E7428" t="s">
        <v>6342</v>
      </c>
      <c r="F7428">
        <v>20</v>
      </c>
      <c r="G7428" t="s">
        <v>5746</v>
      </c>
      <c r="H7428" t="s">
        <v>5747</v>
      </c>
      <c r="I7428" t="s">
        <v>5748</v>
      </c>
      <c r="J7428">
        <v>4260</v>
      </c>
      <c r="K7428">
        <v>2</v>
      </c>
      <c r="L7428">
        <v>4</v>
      </c>
      <c r="M7428" t="s">
        <v>5749</v>
      </c>
      <c r="N7428" t="s">
        <v>5750</v>
      </c>
      <c r="O7428" t="s">
        <v>5874</v>
      </c>
      <c r="P7428" t="s">
        <v>5875</v>
      </c>
      <c r="Q7428" t="s">
        <v>5876</v>
      </c>
      <c r="R7428">
        <v>42090</v>
      </c>
      <c r="S7428" t="s">
        <v>6180</v>
      </c>
      <c r="T7428" t="s">
        <v>6180</v>
      </c>
      <c r="U7428">
        <v>24.99</v>
      </c>
      <c r="V7428" t="s">
        <v>6172</v>
      </c>
      <c r="W7428" t="s">
        <v>5869</v>
      </c>
      <c r="X7428">
        <v>12</v>
      </c>
    </row>
    <row r="7429" spans="1:24" x14ac:dyDescent="0.25">
      <c r="A7429">
        <v>37834</v>
      </c>
      <c r="B7429" t="s">
        <v>5211</v>
      </c>
      <c r="C7429" t="s">
        <v>443</v>
      </c>
      <c r="D7429" t="s">
        <v>6654</v>
      </c>
      <c r="E7429" t="s">
        <v>5872</v>
      </c>
      <c r="F7429">
        <v>27</v>
      </c>
      <c r="G7429" t="s">
        <v>5837</v>
      </c>
      <c r="H7429" t="s">
        <v>5747</v>
      </c>
      <c r="I7429" t="s">
        <v>5748</v>
      </c>
      <c r="J7429">
        <v>473</v>
      </c>
      <c r="K7429">
        <v>24</v>
      </c>
      <c r="L7429">
        <v>6</v>
      </c>
      <c r="M7429" t="s">
        <v>5749</v>
      </c>
      <c r="N7429" t="s">
        <v>5750</v>
      </c>
      <c r="O7429" t="s">
        <v>5874</v>
      </c>
      <c r="P7429" t="s">
        <v>5875</v>
      </c>
      <c r="Q7429" t="s">
        <v>5876</v>
      </c>
      <c r="R7429">
        <v>90002</v>
      </c>
      <c r="S7429" t="s">
        <v>6655</v>
      </c>
      <c r="T7429" t="s">
        <v>6656</v>
      </c>
      <c r="U7429">
        <v>4.2</v>
      </c>
      <c r="V7429" t="s">
        <v>6172</v>
      </c>
      <c r="W7429" t="s">
        <v>5869</v>
      </c>
      <c r="X7429">
        <v>1</v>
      </c>
    </row>
    <row r="7430" spans="1:24" x14ac:dyDescent="0.25">
      <c r="A7430">
        <v>37834</v>
      </c>
      <c r="B7430" t="s">
        <v>5211</v>
      </c>
      <c r="C7430" t="s">
        <v>443</v>
      </c>
      <c r="D7430" t="s">
        <v>6654</v>
      </c>
      <c r="E7430" t="s">
        <v>5872</v>
      </c>
      <c r="F7430">
        <v>27</v>
      </c>
      <c r="G7430" t="s">
        <v>5837</v>
      </c>
      <c r="H7430" t="s">
        <v>5747</v>
      </c>
      <c r="I7430" t="s">
        <v>5748</v>
      </c>
      <c r="J7430">
        <v>473</v>
      </c>
      <c r="K7430">
        <v>24</v>
      </c>
      <c r="L7430">
        <v>6</v>
      </c>
      <c r="M7430" t="s">
        <v>5749</v>
      </c>
      <c r="N7430" t="s">
        <v>5750</v>
      </c>
      <c r="O7430" t="s">
        <v>5874</v>
      </c>
      <c r="P7430" t="s">
        <v>5875</v>
      </c>
      <c r="Q7430" t="s">
        <v>5876</v>
      </c>
      <c r="R7430">
        <v>90002</v>
      </c>
      <c r="S7430" t="s">
        <v>6655</v>
      </c>
      <c r="T7430" t="s">
        <v>6656</v>
      </c>
      <c r="U7430">
        <v>4.2</v>
      </c>
      <c r="V7430" t="s">
        <v>6172</v>
      </c>
      <c r="W7430" t="s">
        <v>5869</v>
      </c>
      <c r="X7430">
        <v>1</v>
      </c>
    </row>
    <row r="7431" spans="1:24" x14ac:dyDescent="0.25">
      <c r="A7431">
        <v>37397</v>
      </c>
      <c r="B7431" t="s">
        <v>4920</v>
      </c>
      <c r="C7431" t="s">
        <v>441</v>
      </c>
      <c r="D7431" t="s">
        <v>5798</v>
      </c>
      <c r="E7431" t="s">
        <v>5881</v>
      </c>
      <c r="F7431">
        <v>20</v>
      </c>
      <c r="G7431" t="s">
        <v>5746</v>
      </c>
      <c r="H7431" t="s">
        <v>5747</v>
      </c>
      <c r="I7431" t="s">
        <v>5748</v>
      </c>
      <c r="J7431">
        <v>750</v>
      </c>
      <c r="K7431">
        <v>12</v>
      </c>
      <c r="L7431">
        <v>35</v>
      </c>
      <c r="M7431" t="s">
        <v>5749</v>
      </c>
      <c r="N7431" t="s">
        <v>5750</v>
      </c>
      <c r="O7431" t="s">
        <v>5751</v>
      </c>
      <c r="P7431" t="s">
        <v>5752</v>
      </c>
      <c r="Q7431" t="s">
        <v>5883</v>
      </c>
      <c r="R7431">
        <v>43500</v>
      </c>
      <c r="S7431" t="s">
        <v>5773</v>
      </c>
      <c r="T7431" t="s">
        <v>5773</v>
      </c>
      <c r="U7431">
        <v>25.99</v>
      </c>
      <c r="V7431" t="s">
        <v>5755</v>
      </c>
      <c r="W7431" t="s">
        <v>5756</v>
      </c>
      <c r="X7431">
        <v>1</v>
      </c>
    </row>
    <row r="7432" spans="1:24" x14ac:dyDescent="0.25">
      <c r="A7432">
        <v>36148</v>
      </c>
      <c r="B7432" t="s">
        <v>4724</v>
      </c>
      <c r="C7432" t="s">
        <v>441</v>
      </c>
      <c r="D7432" t="s">
        <v>5757</v>
      </c>
      <c r="E7432" t="s">
        <v>5804</v>
      </c>
      <c r="F7432">
        <v>22</v>
      </c>
      <c r="G7432" t="s">
        <v>5816</v>
      </c>
      <c r="H7432" t="s">
        <v>5747</v>
      </c>
      <c r="I7432" t="s">
        <v>5748</v>
      </c>
      <c r="J7432">
        <v>700</v>
      </c>
      <c r="K7432">
        <v>6</v>
      </c>
      <c r="L7432">
        <v>50</v>
      </c>
      <c r="M7432" t="s">
        <v>5759</v>
      </c>
      <c r="N7432" t="s">
        <v>5760</v>
      </c>
      <c r="O7432" t="s">
        <v>5761</v>
      </c>
      <c r="P7432" t="s">
        <v>5762</v>
      </c>
      <c r="Q7432" t="s">
        <v>5805</v>
      </c>
      <c r="R7432">
        <v>42380</v>
      </c>
      <c r="S7432" t="s">
        <v>5783</v>
      </c>
      <c r="T7432" t="s">
        <v>5784</v>
      </c>
      <c r="U7432">
        <v>120.06</v>
      </c>
      <c r="V7432" t="s">
        <v>5755</v>
      </c>
      <c r="W7432" t="s">
        <v>5765</v>
      </c>
      <c r="X7432">
        <v>1</v>
      </c>
    </row>
    <row r="7433" spans="1:24" x14ac:dyDescent="0.25">
      <c r="A7433">
        <v>35692</v>
      </c>
      <c r="B7433" t="s">
        <v>4475</v>
      </c>
      <c r="C7433" t="s">
        <v>443</v>
      </c>
      <c r="D7433" t="s">
        <v>6177</v>
      </c>
      <c r="E7433" t="s">
        <v>6192</v>
      </c>
      <c r="F7433">
        <v>27</v>
      </c>
      <c r="G7433" t="s">
        <v>5837</v>
      </c>
      <c r="H7433" t="s">
        <v>5747</v>
      </c>
      <c r="I7433" t="s">
        <v>5748</v>
      </c>
      <c r="J7433">
        <v>2130</v>
      </c>
      <c r="K7433">
        <v>4</v>
      </c>
      <c r="L7433">
        <v>4.8</v>
      </c>
      <c r="M7433" t="s">
        <v>5749</v>
      </c>
      <c r="N7433" t="s">
        <v>5750</v>
      </c>
      <c r="O7433" t="s">
        <v>5874</v>
      </c>
      <c r="P7433" t="s">
        <v>5875</v>
      </c>
      <c r="Q7433" t="s">
        <v>5876</v>
      </c>
      <c r="R7433">
        <v>42196</v>
      </c>
      <c r="S7433" t="s">
        <v>6188</v>
      </c>
      <c r="T7433" t="s">
        <v>6189</v>
      </c>
      <c r="U7433">
        <v>12.99</v>
      </c>
      <c r="V7433" t="s">
        <v>6172</v>
      </c>
      <c r="W7433" t="s">
        <v>5869</v>
      </c>
      <c r="X7433">
        <v>6</v>
      </c>
    </row>
    <row r="7434" spans="1:24" x14ac:dyDescent="0.25">
      <c r="A7434">
        <v>35692</v>
      </c>
      <c r="B7434" t="s">
        <v>4475</v>
      </c>
      <c r="C7434" t="s">
        <v>443</v>
      </c>
      <c r="D7434" t="s">
        <v>6177</v>
      </c>
      <c r="E7434" t="s">
        <v>6192</v>
      </c>
      <c r="F7434">
        <v>27</v>
      </c>
      <c r="G7434" t="s">
        <v>5837</v>
      </c>
      <c r="H7434" t="s">
        <v>5747</v>
      </c>
      <c r="I7434" t="s">
        <v>5748</v>
      </c>
      <c r="J7434">
        <v>2130</v>
      </c>
      <c r="K7434">
        <v>4</v>
      </c>
      <c r="L7434">
        <v>4.8</v>
      </c>
      <c r="M7434" t="s">
        <v>5749</v>
      </c>
      <c r="N7434" t="s">
        <v>5750</v>
      </c>
      <c r="O7434" t="s">
        <v>5874</v>
      </c>
      <c r="P7434" t="s">
        <v>5875</v>
      </c>
      <c r="Q7434" t="s">
        <v>5876</v>
      </c>
      <c r="R7434">
        <v>42196</v>
      </c>
      <c r="S7434" t="s">
        <v>6188</v>
      </c>
      <c r="T7434" t="s">
        <v>6189</v>
      </c>
      <c r="U7434">
        <v>12.99</v>
      </c>
      <c r="V7434" t="s">
        <v>6172</v>
      </c>
      <c r="W7434" t="s">
        <v>5869</v>
      </c>
      <c r="X7434">
        <v>6</v>
      </c>
    </row>
    <row r="7435" spans="1:24" x14ac:dyDescent="0.25">
      <c r="A7435">
        <v>35693</v>
      </c>
      <c r="B7435" t="s">
        <v>4476</v>
      </c>
      <c r="C7435" t="s">
        <v>443</v>
      </c>
      <c r="D7435" t="s">
        <v>6177</v>
      </c>
      <c r="E7435" t="s">
        <v>6192</v>
      </c>
      <c r="F7435">
        <v>10</v>
      </c>
      <c r="G7435" t="s">
        <v>5767</v>
      </c>
      <c r="H7435" t="s">
        <v>5747</v>
      </c>
      <c r="I7435" t="s">
        <v>5748</v>
      </c>
      <c r="J7435">
        <v>2130</v>
      </c>
      <c r="K7435">
        <v>4</v>
      </c>
      <c r="L7435">
        <v>5.2</v>
      </c>
      <c r="M7435" t="s">
        <v>5749</v>
      </c>
      <c r="N7435" t="s">
        <v>5750</v>
      </c>
      <c r="O7435" t="s">
        <v>5874</v>
      </c>
      <c r="P7435" t="s">
        <v>5875</v>
      </c>
      <c r="Q7435" t="s">
        <v>5876</v>
      </c>
      <c r="R7435">
        <v>42196</v>
      </c>
      <c r="S7435" t="s">
        <v>6188</v>
      </c>
      <c r="T7435" t="s">
        <v>6189</v>
      </c>
      <c r="U7435">
        <v>12.99</v>
      </c>
      <c r="V7435" t="s">
        <v>6172</v>
      </c>
      <c r="W7435" t="s">
        <v>5869</v>
      </c>
      <c r="X7435">
        <v>6</v>
      </c>
    </row>
    <row r="7436" spans="1:24" x14ac:dyDescent="0.25">
      <c r="A7436">
        <v>35693</v>
      </c>
      <c r="B7436" t="s">
        <v>4476</v>
      </c>
      <c r="C7436" t="s">
        <v>443</v>
      </c>
      <c r="D7436" t="s">
        <v>6177</v>
      </c>
      <c r="E7436" t="s">
        <v>6192</v>
      </c>
      <c r="F7436">
        <v>10</v>
      </c>
      <c r="G7436" t="s">
        <v>5767</v>
      </c>
      <c r="H7436" t="s">
        <v>5747</v>
      </c>
      <c r="I7436" t="s">
        <v>5748</v>
      </c>
      <c r="J7436">
        <v>2130</v>
      </c>
      <c r="K7436">
        <v>4</v>
      </c>
      <c r="L7436">
        <v>5.2</v>
      </c>
      <c r="M7436" t="s">
        <v>5749</v>
      </c>
      <c r="N7436" t="s">
        <v>5750</v>
      </c>
      <c r="O7436" t="s">
        <v>5874</v>
      </c>
      <c r="P7436" t="s">
        <v>5875</v>
      </c>
      <c r="Q7436" t="s">
        <v>5876</v>
      </c>
      <c r="R7436">
        <v>42196</v>
      </c>
      <c r="S7436" t="s">
        <v>6188</v>
      </c>
      <c r="T7436" t="s">
        <v>6189</v>
      </c>
      <c r="U7436">
        <v>12.99</v>
      </c>
      <c r="V7436" t="s">
        <v>6172</v>
      </c>
      <c r="W7436" t="s">
        <v>5869</v>
      </c>
      <c r="X7436">
        <v>6</v>
      </c>
    </row>
    <row r="7437" spans="1:24" x14ac:dyDescent="0.25">
      <c r="A7437">
        <v>35694</v>
      </c>
      <c r="B7437" t="s">
        <v>4477</v>
      </c>
      <c r="C7437" t="s">
        <v>443</v>
      </c>
      <c r="D7437" t="s">
        <v>6177</v>
      </c>
      <c r="E7437" t="s">
        <v>6190</v>
      </c>
      <c r="F7437">
        <v>27</v>
      </c>
      <c r="G7437" t="s">
        <v>5837</v>
      </c>
      <c r="H7437" t="s">
        <v>5747</v>
      </c>
      <c r="I7437" t="s">
        <v>5748</v>
      </c>
      <c r="J7437">
        <v>2130</v>
      </c>
      <c r="K7437">
        <v>4</v>
      </c>
      <c r="L7437">
        <v>2.5</v>
      </c>
      <c r="M7437" t="s">
        <v>5749</v>
      </c>
      <c r="N7437" t="s">
        <v>5750</v>
      </c>
      <c r="O7437" t="s">
        <v>5874</v>
      </c>
      <c r="P7437" t="s">
        <v>5875</v>
      </c>
      <c r="Q7437" t="s">
        <v>5876</v>
      </c>
      <c r="R7437">
        <v>42196</v>
      </c>
      <c r="S7437" t="s">
        <v>6188</v>
      </c>
      <c r="T7437" t="s">
        <v>6189</v>
      </c>
      <c r="U7437">
        <v>12.99</v>
      </c>
      <c r="V7437" t="s">
        <v>6172</v>
      </c>
      <c r="W7437" t="s">
        <v>5869</v>
      </c>
      <c r="X7437">
        <v>6</v>
      </c>
    </row>
    <row r="7438" spans="1:24" x14ac:dyDescent="0.25">
      <c r="A7438">
        <v>35694</v>
      </c>
      <c r="B7438" t="s">
        <v>4477</v>
      </c>
      <c r="C7438" t="s">
        <v>443</v>
      </c>
      <c r="D7438" t="s">
        <v>6177</v>
      </c>
      <c r="E7438" t="s">
        <v>6190</v>
      </c>
      <c r="F7438">
        <v>27</v>
      </c>
      <c r="G7438" t="s">
        <v>5837</v>
      </c>
      <c r="H7438" t="s">
        <v>5747</v>
      </c>
      <c r="I7438" t="s">
        <v>5748</v>
      </c>
      <c r="J7438">
        <v>2130</v>
      </c>
      <c r="K7438">
        <v>4</v>
      </c>
      <c r="L7438">
        <v>2.5</v>
      </c>
      <c r="M7438" t="s">
        <v>5749</v>
      </c>
      <c r="N7438" t="s">
        <v>5750</v>
      </c>
      <c r="O7438" t="s">
        <v>5874</v>
      </c>
      <c r="P7438" t="s">
        <v>5875</v>
      </c>
      <c r="Q7438" t="s">
        <v>5876</v>
      </c>
      <c r="R7438">
        <v>42196</v>
      </c>
      <c r="S7438" t="s">
        <v>6188</v>
      </c>
      <c r="T7438" t="s">
        <v>6189</v>
      </c>
      <c r="U7438">
        <v>12.99</v>
      </c>
      <c r="V7438" t="s">
        <v>6172</v>
      </c>
      <c r="W7438" t="s">
        <v>5869</v>
      </c>
      <c r="X7438">
        <v>6</v>
      </c>
    </row>
    <row r="7439" spans="1:24" x14ac:dyDescent="0.25">
      <c r="A7439">
        <v>36504</v>
      </c>
      <c r="B7439" t="s">
        <v>5674</v>
      </c>
      <c r="C7439" t="s">
        <v>443</v>
      </c>
      <c r="D7439" t="s">
        <v>5871</v>
      </c>
      <c r="E7439" t="s">
        <v>5872</v>
      </c>
      <c r="F7439">
        <v>27</v>
      </c>
      <c r="G7439" t="s">
        <v>5837</v>
      </c>
      <c r="H7439" t="s">
        <v>5747</v>
      </c>
      <c r="I7439" t="s">
        <v>5748</v>
      </c>
      <c r="J7439">
        <v>473</v>
      </c>
      <c r="K7439">
        <v>24</v>
      </c>
      <c r="L7439">
        <v>5.6</v>
      </c>
      <c r="M7439" t="s">
        <v>5749</v>
      </c>
      <c r="N7439" t="s">
        <v>5750</v>
      </c>
      <c r="O7439" t="s">
        <v>5874</v>
      </c>
      <c r="P7439" t="s">
        <v>5875</v>
      </c>
      <c r="Q7439" t="s">
        <v>5876</v>
      </c>
      <c r="R7439">
        <v>81978</v>
      </c>
      <c r="S7439" t="s">
        <v>6487</v>
      </c>
      <c r="T7439" t="s">
        <v>6449</v>
      </c>
      <c r="U7439">
        <v>4.05</v>
      </c>
      <c r="V7439" t="s">
        <v>6172</v>
      </c>
      <c r="W7439" t="s">
        <v>5869</v>
      </c>
      <c r="X7439">
        <v>1</v>
      </c>
    </row>
    <row r="7440" spans="1:24" x14ac:dyDescent="0.25">
      <c r="A7440">
        <v>36504</v>
      </c>
      <c r="B7440" t="s">
        <v>5674</v>
      </c>
      <c r="C7440" t="s">
        <v>443</v>
      </c>
      <c r="D7440" t="s">
        <v>5871</v>
      </c>
      <c r="E7440" t="s">
        <v>5872</v>
      </c>
      <c r="F7440">
        <v>27</v>
      </c>
      <c r="G7440" t="s">
        <v>5837</v>
      </c>
      <c r="H7440" t="s">
        <v>5747</v>
      </c>
      <c r="I7440" t="s">
        <v>5748</v>
      </c>
      <c r="J7440">
        <v>473</v>
      </c>
      <c r="K7440">
        <v>24</v>
      </c>
      <c r="L7440">
        <v>5.6</v>
      </c>
      <c r="M7440" t="s">
        <v>5749</v>
      </c>
      <c r="N7440" t="s">
        <v>5750</v>
      </c>
      <c r="O7440" t="s">
        <v>5874</v>
      </c>
      <c r="P7440" t="s">
        <v>5875</v>
      </c>
      <c r="Q7440" t="s">
        <v>5876</v>
      </c>
      <c r="R7440">
        <v>81978</v>
      </c>
      <c r="S7440" t="s">
        <v>6487</v>
      </c>
      <c r="T7440" t="s">
        <v>6449</v>
      </c>
      <c r="U7440">
        <v>4.05</v>
      </c>
      <c r="V7440" t="s">
        <v>6172</v>
      </c>
      <c r="W7440" t="s">
        <v>5869</v>
      </c>
      <c r="X7440">
        <v>1</v>
      </c>
    </row>
    <row r="7441" spans="1:24" x14ac:dyDescent="0.25">
      <c r="A7441">
        <v>37461</v>
      </c>
      <c r="B7441" t="s">
        <v>5271</v>
      </c>
      <c r="C7441" t="s">
        <v>443</v>
      </c>
      <c r="D7441" t="s">
        <v>6528</v>
      </c>
      <c r="E7441" t="s">
        <v>5872</v>
      </c>
      <c r="F7441">
        <v>21</v>
      </c>
      <c r="G7441" t="s">
        <v>6127</v>
      </c>
      <c r="H7441" t="s">
        <v>5747</v>
      </c>
      <c r="I7441" t="s">
        <v>5748</v>
      </c>
      <c r="J7441">
        <v>473</v>
      </c>
      <c r="K7441">
        <v>24</v>
      </c>
      <c r="L7441">
        <v>6.8</v>
      </c>
      <c r="M7441" t="s">
        <v>5749</v>
      </c>
      <c r="N7441" t="s">
        <v>5750</v>
      </c>
      <c r="O7441" t="s">
        <v>5874</v>
      </c>
      <c r="P7441" t="s">
        <v>5875</v>
      </c>
      <c r="Q7441" t="s">
        <v>5876</v>
      </c>
      <c r="R7441">
        <v>97</v>
      </c>
      <c r="S7441" t="s">
        <v>6529</v>
      </c>
      <c r="T7441" t="s">
        <v>6529</v>
      </c>
      <c r="U7441">
        <v>5.5</v>
      </c>
      <c r="V7441" t="s">
        <v>6172</v>
      </c>
      <c r="W7441" t="s">
        <v>5869</v>
      </c>
      <c r="X7441">
        <v>1</v>
      </c>
    </row>
    <row r="7442" spans="1:24" x14ac:dyDescent="0.25">
      <c r="A7442">
        <v>37461</v>
      </c>
      <c r="B7442" t="s">
        <v>5271</v>
      </c>
      <c r="C7442" t="s">
        <v>443</v>
      </c>
      <c r="D7442" t="s">
        <v>6528</v>
      </c>
      <c r="E7442" t="s">
        <v>5872</v>
      </c>
      <c r="F7442">
        <v>21</v>
      </c>
      <c r="G7442" t="s">
        <v>6127</v>
      </c>
      <c r="H7442" t="s">
        <v>5747</v>
      </c>
      <c r="I7442" t="s">
        <v>5748</v>
      </c>
      <c r="J7442">
        <v>473</v>
      </c>
      <c r="K7442">
        <v>24</v>
      </c>
      <c r="L7442">
        <v>6.8</v>
      </c>
      <c r="M7442" t="s">
        <v>5749</v>
      </c>
      <c r="N7442" t="s">
        <v>5750</v>
      </c>
      <c r="O7442" t="s">
        <v>5874</v>
      </c>
      <c r="P7442" t="s">
        <v>5875</v>
      </c>
      <c r="Q7442" t="s">
        <v>5876</v>
      </c>
      <c r="R7442">
        <v>97</v>
      </c>
      <c r="S7442" t="s">
        <v>6529</v>
      </c>
      <c r="T7442" t="s">
        <v>6529</v>
      </c>
      <c r="U7442">
        <v>5.5</v>
      </c>
      <c r="V7442" t="s">
        <v>6172</v>
      </c>
      <c r="W7442" t="s">
        <v>5869</v>
      </c>
      <c r="X7442">
        <v>1</v>
      </c>
    </row>
    <row r="7443" spans="1:24" x14ac:dyDescent="0.25">
      <c r="A7443">
        <v>37465</v>
      </c>
      <c r="B7443" t="s">
        <v>4986</v>
      </c>
      <c r="C7443" t="s">
        <v>443</v>
      </c>
      <c r="D7443" t="s">
        <v>6528</v>
      </c>
      <c r="E7443" t="s">
        <v>6192</v>
      </c>
      <c r="F7443">
        <v>27</v>
      </c>
      <c r="G7443" t="s">
        <v>5837</v>
      </c>
      <c r="H7443" t="s">
        <v>5747</v>
      </c>
      <c r="I7443" t="s">
        <v>5748</v>
      </c>
      <c r="J7443">
        <v>355</v>
      </c>
      <c r="K7443">
        <v>24</v>
      </c>
      <c r="L7443">
        <v>5.5</v>
      </c>
      <c r="M7443" t="s">
        <v>5749</v>
      </c>
      <c r="N7443" t="s">
        <v>5750</v>
      </c>
      <c r="O7443" t="s">
        <v>5874</v>
      </c>
      <c r="P7443" t="s">
        <v>5875</v>
      </c>
      <c r="Q7443" t="s">
        <v>5876</v>
      </c>
      <c r="R7443">
        <v>97</v>
      </c>
      <c r="S7443" t="s">
        <v>6529</v>
      </c>
      <c r="T7443" t="s">
        <v>6529</v>
      </c>
      <c r="U7443">
        <v>4.5</v>
      </c>
      <c r="V7443" t="s">
        <v>6172</v>
      </c>
      <c r="W7443" t="s">
        <v>5869</v>
      </c>
      <c r="X7443">
        <v>1</v>
      </c>
    </row>
    <row r="7444" spans="1:24" x14ac:dyDescent="0.25">
      <c r="A7444">
        <v>37465</v>
      </c>
      <c r="B7444" t="s">
        <v>4986</v>
      </c>
      <c r="C7444" t="s">
        <v>443</v>
      </c>
      <c r="D7444" t="s">
        <v>6528</v>
      </c>
      <c r="E7444" t="s">
        <v>6192</v>
      </c>
      <c r="F7444">
        <v>27</v>
      </c>
      <c r="G7444" t="s">
        <v>5837</v>
      </c>
      <c r="H7444" t="s">
        <v>5747</v>
      </c>
      <c r="I7444" t="s">
        <v>5748</v>
      </c>
      <c r="J7444">
        <v>355</v>
      </c>
      <c r="K7444">
        <v>24</v>
      </c>
      <c r="L7444">
        <v>5.5</v>
      </c>
      <c r="M7444" t="s">
        <v>5749</v>
      </c>
      <c r="N7444" t="s">
        <v>5750</v>
      </c>
      <c r="O7444" t="s">
        <v>5874</v>
      </c>
      <c r="P7444" t="s">
        <v>5875</v>
      </c>
      <c r="Q7444" t="s">
        <v>5876</v>
      </c>
      <c r="R7444">
        <v>97</v>
      </c>
      <c r="S7444" t="s">
        <v>6529</v>
      </c>
      <c r="T7444" t="s">
        <v>6529</v>
      </c>
      <c r="U7444">
        <v>4.5</v>
      </c>
      <c r="V7444" t="s">
        <v>6172</v>
      </c>
      <c r="W7444" t="s">
        <v>5869</v>
      </c>
      <c r="X7444">
        <v>1</v>
      </c>
    </row>
    <row r="7445" spans="1:24" x14ac:dyDescent="0.25">
      <c r="A7445">
        <v>37467</v>
      </c>
      <c r="B7445" t="s">
        <v>4985</v>
      </c>
      <c r="C7445" t="s">
        <v>443</v>
      </c>
      <c r="D7445" t="s">
        <v>6528</v>
      </c>
      <c r="E7445" t="s">
        <v>6192</v>
      </c>
      <c r="F7445">
        <v>27</v>
      </c>
      <c r="G7445" t="s">
        <v>5837</v>
      </c>
      <c r="H7445" t="s">
        <v>5747</v>
      </c>
      <c r="I7445" t="s">
        <v>5748</v>
      </c>
      <c r="J7445">
        <v>355</v>
      </c>
      <c r="K7445">
        <v>24</v>
      </c>
      <c r="L7445">
        <v>5.5</v>
      </c>
      <c r="M7445" t="s">
        <v>5749</v>
      </c>
      <c r="N7445" t="s">
        <v>5750</v>
      </c>
      <c r="O7445" t="s">
        <v>5874</v>
      </c>
      <c r="P7445" t="s">
        <v>5875</v>
      </c>
      <c r="Q7445" t="s">
        <v>5876</v>
      </c>
      <c r="R7445">
        <v>97</v>
      </c>
      <c r="S7445" t="s">
        <v>6529</v>
      </c>
      <c r="T7445" t="s">
        <v>6529</v>
      </c>
      <c r="U7445">
        <v>4.5</v>
      </c>
      <c r="V7445" t="s">
        <v>6172</v>
      </c>
      <c r="W7445" t="s">
        <v>5869</v>
      </c>
      <c r="X7445">
        <v>1</v>
      </c>
    </row>
    <row r="7446" spans="1:24" x14ac:dyDescent="0.25">
      <c r="A7446">
        <v>37467</v>
      </c>
      <c r="B7446" t="s">
        <v>4985</v>
      </c>
      <c r="C7446" t="s">
        <v>443</v>
      </c>
      <c r="D7446" t="s">
        <v>6528</v>
      </c>
      <c r="E7446" t="s">
        <v>6192</v>
      </c>
      <c r="F7446">
        <v>27</v>
      </c>
      <c r="G7446" t="s">
        <v>5837</v>
      </c>
      <c r="H7446" t="s">
        <v>5747</v>
      </c>
      <c r="I7446" t="s">
        <v>5748</v>
      </c>
      <c r="J7446">
        <v>355</v>
      </c>
      <c r="K7446">
        <v>24</v>
      </c>
      <c r="L7446">
        <v>5.5</v>
      </c>
      <c r="M7446" t="s">
        <v>5749</v>
      </c>
      <c r="N7446" t="s">
        <v>5750</v>
      </c>
      <c r="O7446" t="s">
        <v>5874</v>
      </c>
      <c r="P7446" t="s">
        <v>5875</v>
      </c>
      <c r="Q7446" t="s">
        <v>5876</v>
      </c>
      <c r="R7446">
        <v>97</v>
      </c>
      <c r="S7446" t="s">
        <v>6529</v>
      </c>
      <c r="T7446" t="s">
        <v>6529</v>
      </c>
      <c r="U7446">
        <v>4.5</v>
      </c>
      <c r="V7446" t="s">
        <v>6172</v>
      </c>
      <c r="W7446" t="s">
        <v>5869</v>
      </c>
      <c r="X7446">
        <v>1</v>
      </c>
    </row>
    <row r="7447" spans="1:24" x14ac:dyDescent="0.25">
      <c r="A7447">
        <v>35875</v>
      </c>
      <c r="B7447" t="s">
        <v>4442</v>
      </c>
      <c r="C7447" t="s">
        <v>441</v>
      </c>
      <c r="D7447" t="s">
        <v>5757</v>
      </c>
      <c r="E7447" t="s">
        <v>5804</v>
      </c>
      <c r="F7447">
        <v>20</v>
      </c>
      <c r="G7447" t="s">
        <v>5746</v>
      </c>
      <c r="H7447" t="s">
        <v>5747</v>
      </c>
      <c r="I7447" t="s">
        <v>5748</v>
      </c>
      <c r="J7447">
        <v>750</v>
      </c>
      <c r="K7447">
        <v>6</v>
      </c>
      <c r="L7447">
        <v>47.4</v>
      </c>
      <c r="M7447" t="s">
        <v>5759</v>
      </c>
      <c r="N7447" t="s">
        <v>5760</v>
      </c>
      <c r="O7447" t="s">
        <v>5761</v>
      </c>
      <c r="P7447" t="s">
        <v>5762</v>
      </c>
      <c r="Q7447" t="s">
        <v>5805</v>
      </c>
      <c r="R7447">
        <v>71043</v>
      </c>
      <c r="S7447" t="s">
        <v>5919</v>
      </c>
      <c r="T7447" t="s">
        <v>5771</v>
      </c>
      <c r="U7447">
        <v>79.989999999999995</v>
      </c>
      <c r="V7447" t="s">
        <v>5755</v>
      </c>
      <c r="W7447" t="s">
        <v>5765</v>
      </c>
      <c r="X7447">
        <v>1</v>
      </c>
    </row>
    <row r="7448" spans="1:24" x14ac:dyDescent="0.25">
      <c r="A7448">
        <v>812233</v>
      </c>
      <c r="B7448" t="s">
        <v>6801</v>
      </c>
      <c r="C7448" t="s">
        <v>441</v>
      </c>
      <c r="D7448" t="s">
        <v>5757</v>
      </c>
      <c r="E7448" t="s">
        <v>6401</v>
      </c>
      <c r="F7448">
        <v>11</v>
      </c>
      <c r="G7448" t="s">
        <v>5862</v>
      </c>
      <c r="H7448" t="s">
        <v>5868</v>
      </c>
      <c r="I7448" t="s">
        <v>5748</v>
      </c>
      <c r="J7448">
        <v>375</v>
      </c>
      <c r="K7448">
        <v>12</v>
      </c>
      <c r="L7448">
        <v>35</v>
      </c>
      <c r="M7448" t="s">
        <v>5749</v>
      </c>
      <c r="N7448" t="s">
        <v>5750</v>
      </c>
      <c r="O7448" t="s">
        <v>5863</v>
      </c>
      <c r="P7448" t="s">
        <v>5752</v>
      </c>
      <c r="Q7448" t="s">
        <v>6030</v>
      </c>
      <c r="R7448">
        <v>67726</v>
      </c>
      <c r="S7448" t="s">
        <v>5932</v>
      </c>
      <c r="T7448" t="s">
        <v>5933</v>
      </c>
      <c r="U7448">
        <v>15.99</v>
      </c>
      <c r="V7448" t="s">
        <v>5755</v>
      </c>
      <c r="W7448" t="s">
        <v>5756</v>
      </c>
      <c r="X7448">
        <v>1</v>
      </c>
    </row>
    <row r="7449" spans="1:24" x14ac:dyDescent="0.25">
      <c r="A7449">
        <v>36278</v>
      </c>
      <c r="B7449" t="s">
        <v>4751</v>
      </c>
      <c r="C7449" t="s">
        <v>442</v>
      </c>
      <c r="D7449" t="s">
        <v>5920</v>
      </c>
      <c r="E7449" t="s">
        <v>6144</v>
      </c>
      <c r="F7449">
        <v>22</v>
      </c>
      <c r="G7449" t="s">
        <v>5816</v>
      </c>
      <c r="H7449" t="s">
        <v>5747</v>
      </c>
      <c r="I7449" t="s">
        <v>5748</v>
      </c>
      <c r="J7449">
        <v>750</v>
      </c>
      <c r="K7449">
        <v>12</v>
      </c>
      <c r="L7449">
        <v>12.4</v>
      </c>
      <c r="M7449" t="s">
        <v>5749</v>
      </c>
      <c r="N7449" t="s">
        <v>5750</v>
      </c>
      <c r="O7449" t="s">
        <v>5790</v>
      </c>
      <c r="P7449" t="s">
        <v>5889</v>
      </c>
      <c r="Q7449" t="s">
        <v>5952</v>
      </c>
      <c r="R7449">
        <v>96143</v>
      </c>
      <c r="S7449" t="s">
        <v>6758</v>
      </c>
      <c r="T7449" t="s">
        <v>6758</v>
      </c>
      <c r="U7449">
        <v>36.99</v>
      </c>
      <c r="V7449" t="s">
        <v>5755</v>
      </c>
      <c r="W7449" t="s">
        <v>5869</v>
      </c>
      <c r="X7449">
        <v>1</v>
      </c>
    </row>
    <row r="7450" spans="1:24" x14ac:dyDescent="0.25">
      <c r="A7450">
        <v>35760</v>
      </c>
      <c r="B7450" t="s">
        <v>2214</v>
      </c>
      <c r="C7450" t="s">
        <v>443</v>
      </c>
      <c r="D7450" t="s">
        <v>6166</v>
      </c>
      <c r="E7450" t="s">
        <v>6192</v>
      </c>
      <c r="F7450">
        <v>11</v>
      </c>
      <c r="G7450" t="s">
        <v>5862</v>
      </c>
      <c r="H7450" t="s">
        <v>5868</v>
      </c>
      <c r="I7450" t="s">
        <v>5748</v>
      </c>
      <c r="J7450">
        <v>1000</v>
      </c>
      <c r="K7450">
        <v>6</v>
      </c>
      <c r="L7450">
        <v>5</v>
      </c>
      <c r="M7450" t="s">
        <v>5759</v>
      </c>
      <c r="N7450" t="s">
        <v>5873</v>
      </c>
      <c r="O7450" t="s">
        <v>5863</v>
      </c>
      <c r="P7450" t="s">
        <v>5875</v>
      </c>
      <c r="Q7450" t="s">
        <v>5864</v>
      </c>
      <c r="R7450">
        <v>82019</v>
      </c>
      <c r="S7450" t="s">
        <v>5877</v>
      </c>
      <c r="T7450" t="s">
        <v>5877</v>
      </c>
      <c r="U7450">
        <v>14.66</v>
      </c>
      <c r="V7450" t="s">
        <v>5755</v>
      </c>
      <c r="W7450" t="s">
        <v>5869</v>
      </c>
      <c r="X7450">
        <v>2</v>
      </c>
    </row>
    <row r="7451" spans="1:24" x14ac:dyDescent="0.25">
      <c r="A7451">
        <v>36442</v>
      </c>
      <c r="B7451" t="s">
        <v>4658</v>
      </c>
      <c r="C7451" t="s">
        <v>443</v>
      </c>
      <c r="D7451" t="s">
        <v>6580</v>
      </c>
      <c r="E7451" t="s">
        <v>5872</v>
      </c>
      <c r="F7451">
        <v>20</v>
      </c>
      <c r="G7451" t="s">
        <v>5746</v>
      </c>
      <c r="H7451" t="s">
        <v>5747</v>
      </c>
      <c r="I7451" t="s">
        <v>5748</v>
      </c>
      <c r="J7451">
        <v>1892</v>
      </c>
      <c r="K7451">
        <v>6</v>
      </c>
      <c r="L7451">
        <v>5.5</v>
      </c>
      <c r="M7451" t="s">
        <v>5749</v>
      </c>
      <c r="N7451" t="s">
        <v>5750</v>
      </c>
      <c r="O7451" t="s">
        <v>5874</v>
      </c>
      <c r="P7451" t="s">
        <v>5875</v>
      </c>
      <c r="Q7451" t="s">
        <v>5876</v>
      </c>
      <c r="R7451">
        <v>90001</v>
      </c>
      <c r="S7451" t="s">
        <v>6615</v>
      </c>
      <c r="T7451" t="s">
        <v>6615</v>
      </c>
      <c r="U7451">
        <v>15.99</v>
      </c>
      <c r="V7451" t="s">
        <v>6172</v>
      </c>
      <c r="W7451" t="s">
        <v>5869</v>
      </c>
      <c r="X7451">
        <v>4</v>
      </c>
    </row>
    <row r="7452" spans="1:24" x14ac:dyDescent="0.25">
      <c r="A7452">
        <v>36442</v>
      </c>
      <c r="B7452" t="s">
        <v>4658</v>
      </c>
      <c r="C7452" t="s">
        <v>443</v>
      </c>
      <c r="D7452" t="s">
        <v>6580</v>
      </c>
      <c r="E7452" t="s">
        <v>5872</v>
      </c>
      <c r="F7452">
        <v>20</v>
      </c>
      <c r="G7452" t="s">
        <v>5746</v>
      </c>
      <c r="H7452" t="s">
        <v>5747</v>
      </c>
      <c r="I7452" t="s">
        <v>5748</v>
      </c>
      <c r="J7452">
        <v>1892</v>
      </c>
      <c r="K7452">
        <v>6</v>
      </c>
      <c r="L7452">
        <v>5.5</v>
      </c>
      <c r="M7452" t="s">
        <v>5749</v>
      </c>
      <c r="N7452" t="s">
        <v>5750</v>
      </c>
      <c r="O7452" t="s">
        <v>5874</v>
      </c>
      <c r="P7452" t="s">
        <v>5875</v>
      </c>
      <c r="Q7452" t="s">
        <v>5876</v>
      </c>
      <c r="R7452">
        <v>90001</v>
      </c>
      <c r="S7452" t="s">
        <v>6615</v>
      </c>
      <c r="T7452" t="s">
        <v>6615</v>
      </c>
      <c r="U7452">
        <v>15.99</v>
      </c>
      <c r="V7452" t="s">
        <v>6172</v>
      </c>
      <c r="W7452" t="s">
        <v>5869</v>
      </c>
      <c r="X7452">
        <v>4</v>
      </c>
    </row>
    <row r="7453" spans="1:24" x14ac:dyDescent="0.25">
      <c r="A7453">
        <v>38114</v>
      </c>
      <c r="B7453" t="s">
        <v>5210</v>
      </c>
      <c r="C7453" t="s">
        <v>443</v>
      </c>
      <c r="D7453" t="s">
        <v>6177</v>
      </c>
      <c r="E7453" t="s">
        <v>5872</v>
      </c>
      <c r="F7453">
        <v>10</v>
      </c>
      <c r="G7453" t="s">
        <v>5767</v>
      </c>
      <c r="H7453" t="s">
        <v>5747</v>
      </c>
      <c r="I7453" t="s">
        <v>5748</v>
      </c>
      <c r="J7453">
        <v>473</v>
      </c>
      <c r="K7453">
        <v>24</v>
      </c>
      <c r="L7453">
        <v>6.1</v>
      </c>
      <c r="M7453" t="s">
        <v>5749</v>
      </c>
      <c r="N7453" t="s">
        <v>5750</v>
      </c>
      <c r="O7453" t="s">
        <v>5874</v>
      </c>
      <c r="P7453" t="s">
        <v>5875</v>
      </c>
      <c r="Q7453" t="s">
        <v>5876</v>
      </c>
      <c r="R7453">
        <v>42090</v>
      </c>
      <c r="S7453" t="s">
        <v>6180</v>
      </c>
      <c r="T7453" t="s">
        <v>6180</v>
      </c>
      <c r="U7453">
        <v>3.79</v>
      </c>
      <c r="V7453" t="s">
        <v>6172</v>
      </c>
      <c r="W7453" t="s">
        <v>5869</v>
      </c>
      <c r="X7453">
        <v>1</v>
      </c>
    </row>
    <row r="7454" spans="1:24" x14ac:dyDescent="0.25">
      <c r="A7454">
        <v>38114</v>
      </c>
      <c r="B7454" t="s">
        <v>5210</v>
      </c>
      <c r="C7454" t="s">
        <v>443</v>
      </c>
      <c r="D7454" t="s">
        <v>6177</v>
      </c>
      <c r="E7454" t="s">
        <v>5872</v>
      </c>
      <c r="F7454">
        <v>10</v>
      </c>
      <c r="G7454" t="s">
        <v>5767</v>
      </c>
      <c r="H7454" t="s">
        <v>5747</v>
      </c>
      <c r="I7454" t="s">
        <v>5748</v>
      </c>
      <c r="J7454">
        <v>473</v>
      </c>
      <c r="K7454">
        <v>24</v>
      </c>
      <c r="L7454">
        <v>6.1</v>
      </c>
      <c r="M7454" t="s">
        <v>5749</v>
      </c>
      <c r="N7454" t="s">
        <v>5750</v>
      </c>
      <c r="O7454" t="s">
        <v>5874</v>
      </c>
      <c r="P7454" t="s">
        <v>5875</v>
      </c>
      <c r="Q7454" t="s">
        <v>5876</v>
      </c>
      <c r="R7454">
        <v>42090</v>
      </c>
      <c r="S7454" t="s">
        <v>6180</v>
      </c>
      <c r="T7454" t="s">
        <v>6180</v>
      </c>
      <c r="U7454">
        <v>3.79</v>
      </c>
      <c r="V7454" t="s">
        <v>6172</v>
      </c>
      <c r="W7454" t="s">
        <v>5869</v>
      </c>
      <c r="X7454">
        <v>1</v>
      </c>
    </row>
    <row r="7455" spans="1:24" x14ac:dyDescent="0.25">
      <c r="A7455">
        <v>36787</v>
      </c>
      <c r="B7455" t="s">
        <v>4675</v>
      </c>
      <c r="C7455" t="s">
        <v>441</v>
      </c>
      <c r="D7455" t="s">
        <v>5744</v>
      </c>
      <c r="E7455" t="s">
        <v>5787</v>
      </c>
      <c r="F7455">
        <v>20</v>
      </c>
      <c r="G7455" t="s">
        <v>5746</v>
      </c>
      <c r="H7455" t="s">
        <v>5748</v>
      </c>
      <c r="I7455" t="s">
        <v>5748</v>
      </c>
      <c r="J7455">
        <v>750</v>
      </c>
      <c r="K7455">
        <v>12</v>
      </c>
      <c r="L7455">
        <v>40</v>
      </c>
      <c r="M7455" t="s">
        <v>5759</v>
      </c>
      <c r="N7455" t="s">
        <v>6569</v>
      </c>
      <c r="O7455" t="s">
        <v>5790</v>
      </c>
      <c r="P7455" t="s">
        <v>5762</v>
      </c>
      <c r="Q7455" t="s">
        <v>5808</v>
      </c>
      <c r="R7455">
        <v>64385</v>
      </c>
      <c r="S7455" t="s">
        <v>6510</v>
      </c>
      <c r="T7455" t="s">
        <v>5794</v>
      </c>
      <c r="U7455">
        <v>32.99</v>
      </c>
      <c r="V7455" t="s">
        <v>5755</v>
      </c>
      <c r="W7455" t="s">
        <v>5756</v>
      </c>
      <c r="X7455">
        <v>1</v>
      </c>
    </row>
    <row r="7456" spans="1:24" x14ac:dyDescent="0.25">
      <c r="A7456">
        <v>35614</v>
      </c>
      <c r="B7456" t="s">
        <v>4474</v>
      </c>
      <c r="C7456" t="s">
        <v>443</v>
      </c>
      <c r="D7456" t="s">
        <v>6177</v>
      </c>
      <c r="E7456" t="s">
        <v>5872</v>
      </c>
      <c r="F7456">
        <v>27</v>
      </c>
      <c r="G7456" t="s">
        <v>5837</v>
      </c>
      <c r="H7456" t="s">
        <v>5747</v>
      </c>
      <c r="I7456" t="s">
        <v>5748</v>
      </c>
      <c r="J7456">
        <v>1776</v>
      </c>
      <c r="K7456">
        <v>3</v>
      </c>
      <c r="L7456">
        <v>6</v>
      </c>
      <c r="M7456" t="s">
        <v>5749</v>
      </c>
      <c r="N7456" t="s">
        <v>5750</v>
      </c>
      <c r="O7456" t="s">
        <v>5874</v>
      </c>
      <c r="P7456" t="s">
        <v>5875</v>
      </c>
      <c r="Q7456" t="s">
        <v>5876</v>
      </c>
      <c r="R7456">
        <v>42099</v>
      </c>
      <c r="S7456" t="s">
        <v>6179</v>
      </c>
      <c r="T7456" t="s">
        <v>6179</v>
      </c>
      <c r="U7456">
        <v>7.99</v>
      </c>
      <c r="V7456" t="s">
        <v>6172</v>
      </c>
      <c r="W7456" t="s">
        <v>5869</v>
      </c>
      <c r="X7456">
        <v>8</v>
      </c>
    </row>
    <row r="7457" spans="1:24" x14ac:dyDescent="0.25">
      <c r="A7457">
        <v>35614</v>
      </c>
      <c r="B7457" t="s">
        <v>4474</v>
      </c>
      <c r="C7457" t="s">
        <v>443</v>
      </c>
      <c r="D7457" t="s">
        <v>6177</v>
      </c>
      <c r="E7457" t="s">
        <v>5872</v>
      </c>
      <c r="F7457">
        <v>27</v>
      </c>
      <c r="G7457" t="s">
        <v>5837</v>
      </c>
      <c r="H7457" t="s">
        <v>5747</v>
      </c>
      <c r="I7457" t="s">
        <v>5748</v>
      </c>
      <c r="J7457">
        <v>1776</v>
      </c>
      <c r="K7457">
        <v>3</v>
      </c>
      <c r="L7457">
        <v>6</v>
      </c>
      <c r="M7457" t="s">
        <v>5749</v>
      </c>
      <c r="N7457" t="s">
        <v>5750</v>
      </c>
      <c r="O7457" t="s">
        <v>5874</v>
      </c>
      <c r="P7457" t="s">
        <v>5875</v>
      </c>
      <c r="Q7457" t="s">
        <v>5876</v>
      </c>
      <c r="R7457">
        <v>42099</v>
      </c>
      <c r="S7457" t="s">
        <v>6179</v>
      </c>
      <c r="T7457" t="s">
        <v>6179</v>
      </c>
      <c r="U7457">
        <v>7.99</v>
      </c>
      <c r="V7457" t="s">
        <v>6172</v>
      </c>
      <c r="W7457" t="s">
        <v>5869</v>
      </c>
      <c r="X7457">
        <v>8</v>
      </c>
    </row>
    <row r="7458" spans="1:24" x14ac:dyDescent="0.25">
      <c r="A7458">
        <v>37744</v>
      </c>
      <c r="B7458" t="s">
        <v>5189</v>
      </c>
      <c r="C7458" t="s">
        <v>441</v>
      </c>
      <c r="D7458" t="s">
        <v>5811</v>
      </c>
      <c r="E7458" t="s">
        <v>5858</v>
      </c>
      <c r="F7458">
        <v>22</v>
      </c>
      <c r="G7458" t="s">
        <v>5816</v>
      </c>
      <c r="H7458" t="s">
        <v>5868</v>
      </c>
      <c r="I7458" t="s">
        <v>5748</v>
      </c>
      <c r="J7458">
        <v>750</v>
      </c>
      <c r="K7458">
        <v>6</v>
      </c>
      <c r="L7458">
        <v>27</v>
      </c>
      <c r="M7458" t="s">
        <v>5759</v>
      </c>
      <c r="N7458" t="s">
        <v>5835</v>
      </c>
      <c r="O7458" t="s">
        <v>5790</v>
      </c>
      <c r="P7458" t="s">
        <v>5762</v>
      </c>
      <c r="Q7458" t="s">
        <v>5814</v>
      </c>
      <c r="R7458">
        <v>43202</v>
      </c>
      <c r="S7458" t="s">
        <v>5771</v>
      </c>
      <c r="T7458" t="s">
        <v>5771</v>
      </c>
      <c r="U7458">
        <v>25.99</v>
      </c>
      <c r="V7458" t="s">
        <v>5755</v>
      </c>
      <c r="W7458" t="s">
        <v>5756</v>
      </c>
      <c r="X7458">
        <v>1</v>
      </c>
    </row>
    <row r="7459" spans="1:24" x14ac:dyDescent="0.25">
      <c r="A7459">
        <v>35828</v>
      </c>
      <c r="B7459" t="s">
        <v>6802</v>
      </c>
      <c r="C7459" t="s">
        <v>443</v>
      </c>
      <c r="D7459" t="s">
        <v>6166</v>
      </c>
      <c r="E7459" t="s">
        <v>6192</v>
      </c>
      <c r="F7459">
        <v>11</v>
      </c>
      <c r="G7459" t="s">
        <v>5862</v>
      </c>
      <c r="H7459" t="s">
        <v>5868</v>
      </c>
      <c r="I7459" t="s">
        <v>5748</v>
      </c>
      <c r="J7459">
        <v>1419</v>
      </c>
      <c r="K7459">
        <v>6</v>
      </c>
      <c r="L7459">
        <v>6</v>
      </c>
      <c r="M7459" t="s">
        <v>5749</v>
      </c>
      <c r="N7459" t="s">
        <v>5750</v>
      </c>
      <c r="O7459" t="s">
        <v>5863</v>
      </c>
      <c r="P7459" t="s">
        <v>5875</v>
      </c>
      <c r="Q7459" t="s">
        <v>5864</v>
      </c>
      <c r="R7459">
        <v>42004</v>
      </c>
      <c r="S7459" t="s">
        <v>5946</v>
      </c>
      <c r="T7459" t="s">
        <v>5946</v>
      </c>
      <c r="U7459">
        <v>14.99</v>
      </c>
      <c r="V7459" t="s">
        <v>6172</v>
      </c>
      <c r="W7459" t="s">
        <v>5869</v>
      </c>
      <c r="X7459">
        <v>3</v>
      </c>
    </row>
    <row r="7460" spans="1:24" x14ac:dyDescent="0.25">
      <c r="A7460">
        <v>39146</v>
      </c>
      <c r="B7460" t="s">
        <v>5449</v>
      </c>
      <c r="C7460" t="s">
        <v>443</v>
      </c>
      <c r="D7460" t="s">
        <v>6654</v>
      </c>
      <c r="E7460" t="s">
        <v>6192</v>
      </c>
      <c r="F7460">
        <v>27</v>
      </c>
      <c r="G7460" t="s">
        <v>5837</v>
      </c>
      <c r="H7460" t="s">
        <v>5747</v>
      </c>
      <c r="I7460" t="s">
        <v>5748</v>
      </c>
      <c r="J7460">
        <v>473</v>
      </c>
      <c r="K7460">
        <v>24</v>
      </c>
      <c r="L7460">
        <v>5</v>
      </c>
      <c r="M7460" t="s">
        <v>5749</v>
      </c>
      <c r="N7460" t="s">
        <v>5750</v>
      </c>
      <c r="O7460" t="s">
        <v>5874</v>
      </c>
      <c r="P7460" t="s">
        <v>5875</v>
      </c>
      <c r="Q7460" t="s">
        <v>5876</v>
      </c>
      <c r="R7460">
        <v>90002</v>
      </c>
      <c r="S7460" t="s">
        <v>6655</v>
      </c>
      <c r="T7460" t="s">
        <v>6656</v>
      </c>
      <c r="U7460">
        <v>3.99</v>
      </c>
      <c r="V7460" t="s">
        <v>6172</v>
      </c>
      <c r="W7460" t="s">
        <v>5869</v>
      </c>
      <c r="X7460">
        <v>1</v>
      </c>
    </row>
    <row r="7461" spans="1:24" x14ac:dyDescent="0.25">
      <c r="A7461">
        <v>39146</v>
      </c>
      <c r="B7461" t="s">
        <v>5449</v>
      </c>
      <c r="C7461" t="s">
        <v>443</v>
      </c>
      <c r="D7461" t="s">
        <v>6654</v>
      </c>
      <c r="E7461" t="s">
        <v>6192</v>
      </c>
      <c r="F7461">
        <v>27</v>
      </c>
      <c r="G7461" t="s">
        <v>5837</v>
      </c>
      <c r="H7461" t="s">
        <v>5747</v>
      </c>
      <c r="I7461" t="s">
        <v>5748</v>
      </c>
      <c r="J7461">
        <v>473</v>
      </c>
      <c r="K7461">
        <v>24</v>
      </c>
      <c r="L7461">
        <v>5</v>
      </c>
      <c r="M7461" t="s">
        <v>5749</v>
      </c>
      <c r="N7461" t="s">
        <v>5750</v>
      </c>
      <c r="O7461" t="s">
        <v>5874</v>
      </c>
      <c r="P7461" t="s">
        <v>5875</v>
      </c>
      <c r="Q7461" t="s">
        <v>5876</v>
      </c>
      <c r="R7461">
        <v>90002</v>
      </c>
      <c r="S7461" t="s">
        <v>6655</v>
      </c>
      <c r="T7461" t="s">
        <v>6656</v>
      </c>
      <c r="U7461">
        <v>3.99</v>
      </c>
      <c r="V7461" t="s">
        <v>6172</v>
      </c>
      <c r="W7461" t="s">
        <v>5869</v>
      </c>
      <c r="X7461">
        <v>1</v>
      </c>
    </row>
    <row r="7462" spans="1:24" x14ac:dyDescent="0.25">
      <c r="A7462">
        <v>39563</v>
      </c>
      <c r="B7462" t="s">
        <v>3168</v>
      </c>
      <c r="C7462" t="s">
        <v>441</v>
      </c>
      <c r="D7462" t="s">
        <v>5850</v>
      </c>
      <c r="E7462" t="s">
        <v>6098</v>
      </c>
      <c r="F7462">
        <v>20</v>
      </c>
      <c r="G7462" t="s">
        <v>5746</v>
      </c>
      <c r="H7462" t="s">
        <v>5747</v>
      </c>
      <c r="I7462" t="s">
        <v>5748</v>
      </c>
      <c r="J7462">
        <v>375</v>
      </c>
      <c r="K7462">
        <v>12</v>
      </c>
      <c r="L7462">
        <v>40</v>
      </c>
      <c r="M7462" t="s">
        <v>5759</v>
      </c>
      <c r="N7462" t="s">
        <v>5852</v>
      </c>
      <c r="O7462" t="s">
        <v>5790</v>
      </c>
      <c r="P7462" t="s">
        <v>5762</v>
      </c>
      <c r="Q7462" t="s">
        <v>5769</v>
      </c>
      <c r="R7462">
        <v>98946</v>
      </c>
      <c r="S7462" t="s">
        <v>5845</v>
      </c>
      <c r="T7462" t="s">
        <v>5845</v>
      </c>
      <c r="U7462">
        <v>21.99</v>
      </c>
      <c r="V7462" t="s">
        <v>5755</v>
      </c>
      <c r="W7462" t="s">
        <v>5765</v>
      </c>
      <c r="X7462">
        <v>1</v>
      </c>
    </row>
    <row r="7463" spans="1:24" x14ac:dyDescent="0.25">
      <c r="A7463">
        <v>40226</v>
      </c>
      <c r="B7463" t="s">
        <v>6803</v>
      </c>
      <c r="C7463" t="s">
        <v>442</v>
      </c>
      <c r="D7463" t="s">
        <v>5886</v>
      </c>
      <c r="E7463" t="s">
        <v>6006</v>
      </c>
      <c r="F7463">
        <v>22</v>
      </c>
      <c r="G7463" t="s">
        <v>5816</v>
      </c>
      <c r="H7463" t="s">
        <v>5868</v>
      </c>
      <c r="I7463" t="s">
        <v>5748</v>
      </c>
      <c r="J7463">
        <v>750</v>
      </c>
      <c r="K7463">
        <v>12</v>
      </c>
      <c r="L7463">
        <v>13.5</v>
      </c>
      <c r="M7463" t="s">
        <v>5759</v>
      </c>
      <c r="N7463" t="s">
        <v>5835</v>
      </c>
      <c r="O7463" t="s">
        <v>5790</v>
      </c>
      <c r="P7463" t="s">
        <v>5889</v>
      </c>
      <c r="Q7463" t="s">
        <v>5979</v>
      </c>
      <c r="R7463">
        <v>43516</v>
      </c>
      <c r="S7463" t="s">
        <v>6363</v>
      </c>
      <c r="T7463" t="s">
        <v>5928</v>
      </c>
      <c r="U7463">
        <v>29.99</v>
      </c>
      <c r="V7463" t="s">
        <v>5755</v>
      </c>
      <c r="W7463" t="s">
        <v>5756</v>
      </c>
      <c r="X7463">
        <v>1</v>
      </c>
    </row>
    <row r="7464" spans="1:24" x14ac:dyDescent="0.25">
      <c r="A7464">
        <v>39894</v>
      </c>
      <c r="B7464" t="s">
        <v>5558</v>
      </c>
      <c r="C7464" t="s">
        <v>442</v>
      </c>
      <c r="D7464" t="s">
        <v>5886</v>
      </c>
      <c r="E7464" t="s">
        <v>498</v>
      </c>
      <c r="F7464">
        <v>20</v>
      </c>
      <c r="G7464" t="s">
        <v>5746</v>
      </c>
      <c r="H7464" t="s">
        <v>5747</v>
      </c>
      <c r="I7464" t="s">
        <v>5748</v>
      </c>
      <c r="J7464">
        <v>750</v>
      </c>
      <c r="K7464">
        <v>12</v>
      </c>
      <c r="L7464">
        <v>13.3</v>
      </c>
      <c r="M7464" t="s">
        <v>5749</v>
      </c>
      <c r="N7464" t="s">
        <v>5750</v>
      </c>
      <c r="O7464" t="s">
        <v>5790</v>
      </c>
      <c r="P7464" t="s">
        <v>5988</v>
      </c>
      <c r="Q7464" t="s">
        <v>5952</v>
      </c>
      <c r="R7464">
        <v>42638</v>
      </c>
      <c r="S7464" t="s">
        <v>6074</v>
      </c>
      <c r="T7464" t="s">
        <v>6075</v>
      </c>
      <c r="U7464">
        <v>17.989999999999998</v>
      </c>
      <c r="V7464" t="s">
        <v>5755</v>
      </c>
      <c r="W7464" t="s">
        <v>5869</v>
      </c>
      <c r="X7464">
        <v>1</v>
      </c>
    </row>
    <row r="7465" spans="1:24" x14ac:dyDescent="0.25">
      <c r="A7465">
        <v>39880</v>
      </c>
      <c r="B7465" t="s">
        <v>5560</v>
      </c>
      <c r="C7465" t="s">
        <v>442</v>
      </c>
      <c r="D7465" t="s">
        <v>5886</v>
      </c>
      <c r="E7465" t="s">
        <v>5887</v>
      </c>
      <c r="F7465">
        <v>22</v>
      </c>
      <c r="G7465" t="s">
        <v>5816</v>
      </c>
      <c r="H7465" t="s">
        <v>5747</v>
      </c>
      <c r="I7465" t="s">
        <v>5748</v>
      </c>
      <c r="J7465">
        <v>750</v>
      </c>
      <c r="K7465">
        <v>12</v>
      </c>
      <c r="L7465">
        <v>13.5</v>
      </c>
      <c r="M7465" t="s">
        <v>5749</v>
      </c>
      <c r="N7465" t="s">
        <v>5750</v>
      </c>
      <c r="O7465" t="s">
        <v>5790</v>
      </c>
      <c r="P7465" t="s">
        <v>5889</v>
      </c>
      <c r="Q7465" t="s">
        <v>5952</v>
      </c>
      <c r="R7465">
        <v>82761</v>
      </c>
      <c r="S7465" t="s">
        <v>6804</v>
      </c>
      <c r="T7465" t="s">
        <v>5999</v>
      </c>
      <c r="U7465">
        <v>39.99</v>
      </c>
      <c r="V7465" t="s">
        <v>5755</v>
      </c>
      <c r="W7465" t="s">
        <v>5869</v>
      </c>
      <c r="X7465">
        <v>1</v>
      </c>
    </row>
    <row r="7466" spans="1:24" x14ac:dyDescent="0.25">
      <c r="A7466">
        <v>40911</v>
      </c>
      <c r="B7466" t="s">
        <v>6805</v>
      </c>
      <c r="C7466" t="s">
        <v>441</v>
      </c>
      <c r="D7466" t="s">
        <v>5744</v>
      </c>
      <c r="E7466" t="s">
        <v>5787</v>
      </c>
      <c r="F7466">
        <v>20</v>
      </c>
      <c r="G7466" t="s">
        <v>5746</v>
      </c>
      <c r="H7466" t="s">
        <v>5868</v>
      </c>
      <c r="I7466" t="s">
        <v>5748</v>
      </c>
      <c r="J7466">
        <v>750</v>
      </c>
      <c r="K7466">
        <v>12</v>
      </c>
      <c r="L7466">
        <v>43</v>
      </c>
      <c r="M7466" t="s">
        <v>5759</v>
      </c>
      <c r="N7466" t="s">
        <v>5776</v>
      </c>
      <c r="O7466" t="s">
        <v>5751</v>
      </c>
      <c r="P7466" t="s">
        <v>5762</v>
      </c>
      <c r="Q7466" t="s">
        <v>5777</v>
      </c>
      <c r="R7466">
        <v>42127</v>
      </c>
      <c r="S7466" t="s">
        <v>5820</v>
      </c>
      <c r="T7466" t="s">
        <v>5820</v>
      </c>
      <c r="U7466">
        <v>35.590000000000003</v>
      </c>
      <c r="V7466" t="s">
        <v>5755</v>
      </c>
      <c r="W7466" t="s">
        <v>5756</v>
      </c>
      <c r="X7466">
        <v>1</v>
      </c>
    </row>
    <row r="7467" spans="1:24" x14ac:dyDescent="0.25">
      <c r="A7467">
        <v>39137</v>
      </c>
      <c r="B7467" t="s">
        <v>5448</v>
      </c>
      <c r="C7467" t="s">
        <v>441</v>
      </c>
      <c r="D7467" t="s">
        <v>5811</v>
      </c>
      <c r="E7467" t="s">
        <v>5812</v>
      </c>
      <c r="F7467">
        <v>23</v>
      </c>
      <c r="G7467" t="s">
        <v>6246</v>
      </c>
      <c r="H7467" t="s">
        <v>5747</v>
      </c>
      <c r="I7467" t="s">
        <v>5748</v>
      </c>
      <c r="J7467">
        <v>500</v>
      </c>
      <c r="K7467">
        <v>6</v>
      </c>
      <c r="L7467">
        <v>15</v>
      </c>
      <c r="M7467" t="s">
        <v>5759</v>
      </c>
      <c r="N7467" t="s">
        <v>5835</v>
      </c>
      <c r="O7467" t="s">
        <v>5761</v>
      </c>
      <c r="P7467" t="s">
        <v>5762</v>
      </c>
      <c r="Q7467" t="s">
        <v>5814</v>
      </c>
      <c r="R7467">
        <v>77717</v>
      </c>
      <c r="S7467" t="s">
        <v>6389</v>
      </c>
      <c r="T7467" t="s">
        <v>5928</v>
      </c>
      <c r="U7467">
        <v>28.99</v>
      </c>
      <c r="V7467" t="s">
        <v>5755</v>
      </c>
      <c r="W7467" t="s">
        <v>5765</v>
      </c>
      <c r="X7467">
        <v>1</v>
      </c>
    </row>
    <row r="7468" spans="1:24" x14ac:dyDescent="0.25">
      <c r="A7468">
        <v>40183</v>
      </c>
      <c r="B7468" t="s">
        <v>5675</v>
      </c>
      <c r="C7468" t="s">
        <v>443</v>
      </c>
      <c r="D7468" t="s">
        <v>5871</v>
      </c>
      <c r="E7468" t="s">
        <v>6342</v>
      </c>
      <c r="F7468">
        <v>27</v>
      </c>
      <c r="G7468" t="s">
        <v>5837</v>
      </c>
      <c r="H7468" t="s">
        <v>5868</v>
      </c>
      <c r="I7468" t="s">
        <v>5748</v>
      </c>
      <c r="J7468">
        <v>473</v>
      </c>
      <c r="K7468">
        <v>24</v>
      </c>
      <c r="L7468">
        <v>5.5</v>
      </c>
      <c r="M7468" t="s">
        <v>5749</v>
      </c>
      <c r="N7468" t="s">
        <v>5750</v>
      </c>
      <c r="O7468" t="s">
        <v>5874</v>
      </c>
      <c r="P7468" t="s">
        <v>5875</v>
      </c>
      <c r="Q7468" t="s">
        <v>5876</v>
      </c>
      <c r="R7468">
        <v>85841</v>
      </c>
      <c r="S7468" t="s">
        <v>6577</v>
      </c>
      <c r="T7468" t="s">
        <v>6578</v>
      </c>
      <c r="U7468">
        <v>3.64</v>
      </c>
      <c r="V7468" t="s">
        <v>6172</v>
      </c>
      <c r="W7468" t="s">
        <v>5869</v>
      </c>
      <c r="X7468">
        <v>1</v>
      </c>
    </row>
    <row r="7469" spans="1:24" x14ac:dyDescent="0.25">
      <c r="A7469">
        <v>40183</v>
      </c>
      <c r="B7469" t="s">
        <v>5675</v>
      </c>
      <c r="C7469" t="s">
        <v>443</v>
      </c>
      <c r="D7469" t="s">
        <v>5871</v>
      </c>
      <c r="E7469" t="s">
        <v>6342</v>
      </c>
      <c r="F7469">
        <v>27</v>
      </c>
      <c r="G7469" t="s">
        <v>5837</v>
      </c>
      <c r="H7469" t="s">
        <v>5868</v>
      </c>
      <c r="I7469" t="s">
        <v>5748</v>
      </c>
      <c r="J7469">
        <v>473</v>
      </c>
      <c r="K7469">
        <v>24</v>
      </c>
      <c r="L7469">
        <v>5.5</v>
      </c>
      <c r="M7469" t="s">
        <v>5749</v>
      </c>
      <c r="N7469" t="s">
        <v>5750</v>
      </c>
      <c r="O7469" t="s">
        <v>5874</v>
      </c>
      <c r="P7469" t="s">
        <v>5875</v>
      </c>
      <c r="Q7469" t="s">
        <v>5876</v>
      </c>
      <c r="R7469">
        <v>85841</v>
      </c>
      <c r="S7469" t="s">
        <v>6577</v>
      </c>
      <c r="T7469" t="s">
        <v>6578</v>
      </c>
      <c r="U7469">
        <v>3.64</v>
      </c>
      <c r="V7469" t="s">
        <v>6172</v>
      </c>
      <c r="W7469" t="s">
        <v>5869</v>
      </c>
      <c r="X7469">
        <v>1</v>
      </c>
    </row>
    <row r="7470" spans="1:24" x14ac:dyDescent="0.25">
      <c r="A7470">
        <v>41152</v>
      </c>
      <c r="B7470" t="s">
        <v>6806</v>
      </c>
      <c r="C7470" t="s">
        <v>444</v>
      </c>
      <c r="D7470" t="s">
        <v>6185</v>
      </c>
      <c r="E7470" t="s">
        <v>6186</v>
      </c>
      <c r="F7470">
        <v>20</v>
      </c>
      <c r="G7470" t="s">
        <v>5746</v>
      </c>
      <c r="H7470" t="s">
        <v>5747</v>
      </c>
      <c r="I7470" t="s">
        <v>5748</v>
      </c>
      <c r="J7470">
        <v>355</v>
      </c>
      <c r="K7470">
        <v>24</v>
      </c>
      <c r="L7470">
        <v>5</v>
      </c>
      <c r="M7470" t="s">
        <v>5749</v>
      </c>
      <c r="N7470" t="s">
        <v>5750</v>
      </c>
      <c r="O7470" t="s">
        <v>5751</v>
      </c>
      <c r="P7470" t="s">
        <v>6283</v>
      </c>
      <c r="Q7470" t="s">
        <v>6187</v>
      </c>
      <c r="R7470">
        <v>91241</v>
      </c>
      <c r="S7470" t="s">
        <v>6530</v>
      </c>
      <c r="T7470" t="s">
        <v>6530</v>
      </c>
      <c r="U7470">
        <v>3.88</v>
      </c>
      <c r="V7470" t="s">
        <v>6172</v>
      </c>
      <c r="W7470" t="s">
        <v>5869</v>
      </c>
      <c r="X7470">
        <v>1</v>
      </c>
    </row>
    <row r="7471" spans="1:24" x14ac:dyDescent="0.25">
      <c r="A7471">
        <v>39660</v>
      </c>
      <c r="B7471" t="s">
        <v>1452</v>
      </c>
      <c r="C7471" t="s">
        <v>443</v>
      </c>
      <c r="D7471" t="s">
        <v>6177</v>
      </c>
      <c r="E7471" t="s">
        <v>6205</v>
      </c>
      <c r="F7471">
        <v>10</v>
      </c>
      <c r="G7471" t="s">
        <v>5767</v>
      </c>
      <c r="H7471" t="s">
        <v>5747</v>
      </c>
      <c r="I7471" t="s">
        <v>5748</v>
      </c>
      <c r="J7471">
        <v>4260</v>
      </c>
      <c r="K7471">
        <v>1</v>
      </c>
      <c r="L7471">
        <v>4</v>
      </c>
      <c r="M7471" t="s">
        <v>5759</v>
      </c>
      <c r="N7471" t="s">
        <v>6437</v>
      </c>
      <c r="O7471" t="s">
        <v>5874</v>
      </c>
      <c r="P7471" t="s">
        <v>6168</v>
      </c>
      <c r="Q7471" t="s">
        <v>6206</v>
      </c>
      <c r="R7471">
        <v>43468</v>
      </c>
      <c r="S7471" t="s">
        <v>6180</v>
      </c>
      <c r="T7471" t="s">
        <v>6180</v>
      </c>
      <c r="U7471">
        <v>27.48</v>
      </c>
      <c r="V7471" t="s">
        <v>6172</v>
      </c>
      <c r="W7471" t="s">
        <v>5869</v>
      </c>
      <c r="X7471">
        <v>12</v>
      </c>
    </row>
    <row r="7472" spans="1:24" x14ac:dyDescent="0.25">
      <c r="A7472">
        <v>39660</v>
      </c>
      <c r="B7472" t="s">
        <v>1452</v>
      </c>
      <c r="C7472" t="s">
        <v>443</v>
      </c>
      <c r="D7472" t="s">
        <v>6177</v>
      </c>
      <c r="E7472" t="s">
        <v>6205</v>
      </c>
      <c r="F7472">
        <v>10</v>
      </c>
      <c r="G7472" t="s">
        <v>5767</v>
      </c>
      <c r="H7472" t="s">
        <v>5747</v>
      </c>
      <c r="I7472" t="s">
        <v>5748</v>
      </c>
      <c r="J7472">
        <v>4260</v>
      </c>
      <c r="K7472">
        <v>1</v>
      </c>
      <c r="L7472">
        <v>4</v>
      </c>
      <c r="M7472" t="s">
        <v>5759</v>
      </c>
      <c r="N7472" t="s">
        <v>6437</v>
      </c>
      <c r="O7472" t="s">
        <v>5874</v>
      </c>
      <c r="P7472" t="s">
        <v>6168</v>
      </c>
      <c r="Q7472" t="s">
        <v>6206</v>
      </c>
      <c r="R7472">
        <v>43468</v>
      </c>
      <c r="S7472" t="s">
        <v>6180</v>
      </c>
      <c r="T7472" t="s">
        <v>6180</v>
      </c>
      <c r="U7472">
        <v>27.48</v>
      </c>
      <c r="V7472" t="s">
        <v>6172</v>
      </c>
      <c r="W7472" t="s">
        <v>5869</v>
      </c>
      <c r="X7472">
        <v>12</v>
      </c>
    </row>
    <row r="7473" spans="1:24" x14ac:dyDescent="0.25">
      <c r="A7473">
        <v>40233</v>
      </c>
      <c r="B7473" t="s">
        <v>6807</v>
      </c>
      <c r="C7473" t="s">
        <v>443</v>
      </c>
      <c r="D7473" t="s">
        <v>6177</v>
      </c>
      <c r="E7473" t="s">
        <v>6205</v>
      </c>
      <c r="F7473">
        <v>27</v>
      </c>
      <c r="G7473" t="s">
        <v>5837</v>
      </c>
      <c r="H7473" t="s">
        <v>5868</v>
      </c>
      <c r="I7473" t="s">
        <v>5748</v>
      </c>
      <c r="J7473">
        <v>4260</v>
      </c>
      <c r="K7473">
        <v>1</v>
      </c>
      <c r="L7473">
        <v>5</v>
      </c>
      <c r="M7473" t="s">
        <v>5749</v>
      </c>
      <c r="N7473" t="s">
        <v>5750</v>
      </c>
      <c r="O7473" t="s">
        <v>5874</v>
      </c>
      <c r="P7473" t="s">
        <v>5875</v>
      </c>
      <c r="Q7473" t="s">
        <v>6206</v>
      </c>
      <c r="R7473">
        <v>84140</v>
      </c>
      <c r="S7473" t="s">
        <v>6155</v>
      </c>
      <c r="T7473" t="s">
        <v>6156</v>
      </c>
      <c r="U7473">
        <v>29.25</v>
      </c>
      <c r="V7473" t="s">
        <v>6172</v>
      </c>
      <c r="W7473" t="s">
        <v>5869</v>
      </c>
      <c r="X7473">
        <v>12</v>
      </c>
    </row>
    <row r="7474" spans="1:24" x14ac:dyDescent="0.25">
      <c r="A7474">
        <v>40233</v>
      </c>
      <c r="B7474" t="s">
        <v>6807</v>
      </c>
      <c r="C7474" t="s">
        <v>443</v>
      </c>
      <c r="D7474" t="s">
        <v>6177</v>
      </c>
      <c r="E7474" t="s">
        <v>6205</v>
      </c>
      <c r="F7474">
        <v>27</v>
      </c>
      <c r="G7474" t="s">
        <v>5837</v>
      </c>
      <c r="H7474" t="s">
        <v>5868</v>
      </c>
      <c r="I7474" t="s">
        <v>5748</v>
      </c>
      <c r="J7474">
        <v>4260</v>
      </c>
      <c r="K7474">
        <v>1</v>
      </c>
      <c r="L7474">
        <v>5</v>
      </c>
      <c r="M7474" t="s">
        <v>5749</v>
      </c>
      <c r="N7474" t="s">
        <v>5750</v>
      </c>
      <c r="O7474" t="s">
        <v>5874</v>
      </c>
      <c r="P7474" t="s">
        <v>5875</v>
      </c>
      <c r="Q7474" t="s">
        <v>6206</v>
      </c>
      <c r="R7474">
        <v>84140</v>
      </c>
      <c r="S7474" t="s">
        <v>6155</v>
      </c>
      <c r="T7474" t="s">
        <v>6156</v>
      </c>
      <c r="U7474">
        <v>29.25</v>
      </c>
      <c r="V7474" t="s">
        <v>6172</v>
      </c>
      <c r="W7474" t="s">
        <v>5869</v>
      </c>
      <c r="X7474">
        <v>12</v>
      </c>
    </row>
    <row r="7475" spans="1:24" x14ac:dyDescent="0.25">
      <c r="A7475">
        <v>38861</v>
      </c>
      <c r="B7475" t="s">
        <v>5403</v>
      </c>
      <c r="C7475" t="s">
        <v>443</v>
      </c>
      <c r="D7475" t="s">
        <v>6411</v>
      </c>
      <c r="E7475" t="s">
        <v>5872</v>
      </c>
      <c r="F7475">
        <v>27</v>
      </c>
      <c r="G7475" t="s">
        <v>5837</v>
      </c>
      <c r="H7475" t="s">
        <v>5747</v>
      </c>
      <c r="I7475" t="s">
        <v>5748</v>
      </c>
      <c r="J7475">
        <v>473</v>
      </c>
      <c r="K7475">
        <v>24</v>
      </c>
      <c r="L7475">
        <v>6.3</v>
      </c>
      <c r="M7475" t="s">
        <v>5749</v>
      </c>
      <c r="N7475" t="s">
        <v>5750</v>
      </c>
      <c r="O7475" t="s">
        <v>5874</v>
      </c>
      <c r="P7475" t="s">
        <v>5875</v>
      </c>
      <c r="Q7475" t="s">
        <v>5876</v>
      </c>
      <c r="R7475">
        <v>79216</v>
      </c>
      <c r="S7475" t="s">
        <v>6412</v>
      </c>
      <c r="T7475" t="s">
        <v>6413</v>
      </c>
      <c r="U7475">
        <v>3.99</v>
      </c>
      <c r="V7475" t="s">
        <v>6172</v>
      </c>
      <c r="W7475" t="s">
        <v>5869</v>
      </c>
      <c r="X7475">
        <v>1</v>
      </c>
    </row>
    <row r="7476" spans="1:24" x14ac:dyDescent="0.25">
      <c r="A7476">
        <v>38861</v>
      </c>
      <c r="B7476" t="s">
        <v>5403</v>
      </c>
      <c r="C7476" t="s">
        <v>443</v>
      </c>
      <c r="D7476" t="s">
        <v>6411</v>
      </c>
      <c r="E7476" t="s">
        <v>5872</v>
      </c>
      <c r="F7476">
        <v>27</v>
      </c>
      <c r="G7476" t="s">
        <v>5837</v>
      </c>
      <c r="H7476" t="s">
        <v>5747</v>
      </c>
      <c r="I7476" t="s">
        <v>5748</v>
      </c>
      <c r="J7476">
        <v>473</v>
      </c>
      <c r="K7476">
        <v>24</v>
      </c>
      <c r="L7476">
        <v>6.3</v>
      </c>
      <c r="M7476" t="s">
        <v>5749</v>
      </c>
      <c r="N7476" t="s">
        <v>5750</v>
      </c>
      <c r="O7476" t="s">
        <v>5874</v>
      </c>
      <c r="P7476" t="s">
        <v>5875</v>
      </c>
      <c r="Q7476" t="s">
        <v>5876</v>
      </c>
      <c r="R7476">
        <v>79216</v>
      </c>
      <c r="S7476" t="s">
        <v>6412</v>
      </c>
      <c r="T7476" t="s">
        <v>6413</v>
      </c>
      <c r="U7476">
        <v>3.99</v>
      </c>
      <c r="V7476" t="s">
        <v>6172</v>
      </c>
      <c r="W7476" t="s">
        <v>5869</v>
      </c>
      <c r="X7476">
        <v>1</v>
      </c>
    </row>
    <row r="7477" spans="1:24" x14ac:dyDescent="0.25">
      <c r="A7477">
        <v>39045</v>
      </c>
      <c r="B7477" t="s">
        <v>943</v>
      </c>
      <c r="C7477" t="s">
        <v>441</v>
      </c>
      <c r="D7477" t="s">
        <v>5798</v>
      </c>
      <c r="E7477" t="s">
        <v>5799</v>
      </c>
      <c r="F7477">
        <v>20</v>
      </c>
      <c r="G7477" t="s">
        <v>5746</v>
      </c>
      <c r="H7477" t="s">
        <v>5747</v>
      </c>
      <c r="I7477" t="s">
        <v>5748</v>
      </c>
      <c r="J7477">
        <v>1140</v>
      </c>
      <c r="K7477">
        <v>8</v>
      </c>
      <c r="L7477">
        <v>40</v>
      </c>
      <c r="M7477" t="s">
        <v>5749</v>
      </c>
      <c r="N7477" t="s">
        <v>5750</v>
      </c>
      <c r="O7477" t="s">
        <v>5751</v>
      </c>
      <c r="P7477" t="s">
        <v>5752</v>
      </c>
      <c r="Q7477" t="s">
        <v>5838</v>
      </c>
      <c r="R7477">
        <v>42127</v>
      </c>
      <c r="S7477" t="s">
        <v>5820</v>
      </c>
      <c r="T7477" t="s">
        <v>5820</v>
      </c>
      <c r="U7477">
        <v>36.79</v>
      </c>
      <c r="V7477" t="s">
        <v>5755</v>
      </c>
      <c r="W7477" t="s">
        <v>5756</v>
      </c>
      <c r="X7477">
        <v>1</v>
      </c>
    </row>
    <row r="7478" spans="1:24" x14ac:dyDescent="0.25">
      <c r="A7478">
        <v>41197</v>
      </c>
      <c r="B7478" t="s">
        <v>6808</v>
      </c>
      <c r="C7478" t="s">
        <v>441</v>
      </c>
      <c r="D7478" t="s">
        <v>5850</v>
      </c>
      <c r="E7478" t="s">
        <v>6098</v>
      </c>
      <c r="F7478">
        <v>11</v>
      </c>
      <c r="G7478" t="s">
        <v>5862</v>
      </c>
      <c r="H7478" t="s">
        <v>5868</v>
      </c>
      <c r="I7478" t="s">
        <v>5748</v>
      </c>
      <c r="J7478">
        <v>150</v>
      </c>
      <c r="K7478">
        <v>20</v>
      </c>
      <c r="L7478">
        <v>40</v>
      </c>
      <c r="M7478" t="s">
        <v>5759</v>
      </c>
      <c r="N7478" t="s">
        <v>5852</v>
      </c>
      <c r="O7478" t="s">
        <v>5863</v>
      </c>
      <c r="P7478" t="s">
        <v>5762</v>
      </c>
      <c r="Q7478" t="s">
        <v>5864</v>
      </c>
      <c r="R7478">
        <v>42047</v>
      </c>
      <c r="S7478" t="s">
        <v>5788</v>
      </c>
      <c r="T7478" t="s">
        <v>5788</v>
      </c>
      <c r="U7478">
        <v>29.99</v>
      </c>
      <c r="V7478" t="s">
        <v>5755</v>
      </c>
      <c r="W7478" t="s">
        <v>5756</v>
      </c>
      <c r="X7478">
        <v>3</v>
      </c>
    </row>
    <row r="7479" spans="1:24" x14ac:dyDescent="0.25">
      <c r="A7479">
        <v>35866</v>
      </c>
      <c r="B7479" t="s">
        <v>4568</v>
      </c>
      <c r="C7479" t="s">
        <v>442</v>
      </c>
      <c r="D7479" t="s">
        <v>5886</v>
      </c>
      <c r="E7479" t="s">
        <v>5887</v>
      </c>
      <c r="F7479">
        <v>31</v>
      </c>
      <c r="G7479" t="s">
        <v>6295</v>
      </c>
      <c r="H7479" t="s">
        <v>5868</v>
      </c>
      <c r="I7479" t="s">
        <v>5748</v>
      </c>
      <c r="J7479">
        <v>750</v>
      </c>
      <c r="K7479">
        <v>12</v>
      </c>
      <c r="L7479">
        <v>14.1</v>
      </c>
      <c r="M7479" t="s">
        <v>5759</v>
      </c>
      <c r="N7479" t="s">
        <v>5781</v>
      </c>
      <c r="O7479" t="s">
        <v>5761</v>
      </c>
      <c r="P7479" t="s">
        <v>5889</v>
      </c>
      <c r="Q7479" t="s">
        <v>5986</v>
      </c>
      <c r="R7479">
        <v>79506</v>
      </c>
      <c r="S7479" t="s">
        <v>6416</v>
      </c>
      <c r="T7479" t="s">
        <v>6416</v>
      </c>
      <c r="U7479">
        <v>197.86</v>
      </c>
      <c r="V7479" t="s">
        <v>5755</v>
      </c>
      <c r="W7479" t="s">
        <v>5765</v>
      </c>
      <c r="X7479">
        <v>1</v>
      </c>
    </row>
    <row r="7480" spans="1:24" x14ac:dyDescent="0.25">
      <c r="A7480">
        <v>39635</v>
      </c>
      <c r="B7480" t="s">
        <v>5557</v>
      </c>
      <c r="C7480" t="s">
        <v>441</v>
      </c>
      <c r="D7480" t="s">
        <v>5757</v>
      </c>
      <c r="E7480" t="s">
        <v>5804</v>
      </c>
      <c r="F7480">
        <v>23</v>
      </c>
      <c r="G7480" t="s">
        <v>6246</v>
      </c>
      <c r="H7480" t="s">
        <v>5868</v>
      </c>
      <c r="I7480" t="s">
        <v>5748</v>
      </c>
      <c r="J7480">
        <v>750</v>
      </c>
      <c r="K7480">
        <v>6</v>
      </c>
      <c r="L7480">
        <v>46</v>
      </c>
      <c r="M7480" t="s">
        <v>5759</v>
      </c>
      <c r="N7480" t="s">
        <v>5760</v>
      </c>
      <c r="O7480" t="s">
        <v>5790</v>
      </c>
      <c r="P7480" t="s">
        <v>5762</v>
      </c>
      <c r="Q7480" t="s">
        <v>5805</v>
      </c>
      <c r="R7480">
        <v>43505</v>
      </c>
      <c r="S7480" t="s">
        <v>5773</v>
      </c>
      <c r="T7480" t="s">
        <v>5773</v>
      </c>
      <c r="U7480">
        <v>114.99</v>
      </c>
      <c r="V7480" t="s">
        <v>5755</v>
      </c>
      <c r="W7480" t="s">
        <v>5756</v>
      </c>
      <c r="X7480">
        <v>1</v>
      </c>
    </row>
    <row r="7481" spans="1:24" x14ac:dyDescent="0.25">
      <c r="A7481">
        <v>39637</v>
      </c>
      <c r="B7481" t="s">
        <v>4130</v>
      </c>
      <c r="C7481" t="s">
        <v>441</v>
      </c>
      <c r="D7481" t="s">
        <v>5798</v>
      </c>
      <c r="E7481" t="s">
        <v>5881</v>
      </c>
      <c r="F7481">
        <v>23</v>
      </c>
      <c r="G7481" t="s">
        <v>6246</v>
      </c>
      <c r="H7481" t="s">
        <v>5747</v>
      </c>
      <c r="I7481" t="s">
        <v>5748</v>
      </c>
      <c r="J7481">
        <v>100</v>
      </c>
      <c r="K7481">
        <v>60</v>
      </c>
      <c r="L7481">
        <v>20</v>
      </c>
      <c r="M7481" t="s">
        <v>5759</v>
      </c>
      <c r="N7481" t="s">
        <v>5859</v>
      </c>
      <c r="O7481" t="s">
        <v>5790</v>
      </c>
      <c r="P7481" t="s">
        <v>5762</v>
      </c>
      <c r="Q7481" t="s">
        <v>5769</v>
      </c>
      <c r="R7481">
        <v>98649</v>
      </c>
      <c r="S7481" t="s">
        <v>5785</v>
      </c>
      <c r="T7481" t="s">
        <v>5786</v>
      </c>
      <c r="U7481">
        <v>5.99</v>
      </c>
      <c r="V7481" t="s">
        <v>5755</v>
      </c>
      <c r="W7481" t="s">
        <v>5765</v>
      </c>
      <c r="X7481">
        <v>1</v>
      </c>
    </row>
    <row r="7482" spans="1:24" x14ac:dyDescent="0.25">
      <c r="A7482">
        <v>39641</v>
      </c>
      <c r="B7482" t="s">
        <v>4131</v>
      </c>
      <c r="C7482" t="s">
        <v>441</v>
      </c>
      <c r="D7482" t="s">
        <v>5850</v>
      </c>
      <c r="E7482" t="s">
        <v>6474</v>
      </c>
      <c r="F7482">
        <v>23</v>
      </c>
      <c r="G7482" t="s">
        <v>6246</v>
      </c>
      <c r="H7482" t="s">
        <v>5747</v>
      </c>
      <c r="I7482" t="s">
        <v>5748</v>
      </c>
      <c r="J7482">
        <v>100</v>
      </c>
      <c r="K7482">
        <v>60</v>
      </c>
      <c r="L7482">
        <v>20</v>
      </c>
      <c r="M7482" t="s">
        <v>5759</v>
      </c>
      <c r="N7482" t="s">
        <v>5859</v>
      </c>
      <c r="O7482" t="s">
        <v>5790</v>
      </c>
      <c r="P7482" t="s">
        <v>5762</v>
      </c>
      <c r="Q7482" t="s">
        <v>5769</v>
      </c>
      <c r="R7482">
        <v>98649</v>
      </c>
      <c r="S7482" t="s">
        <v>5785</v>
      </c>
      <c r="T7482" t="s">
        <v>5786</v>
      </c>
      <c r="U7482">
        <v>5.99</v>
      </c>
      <c r="V7482" t="s">
        <v>5755</v>
      </c>
      <c r="W7482" t="s">
        <v>5765</v>
      </c>
      <c r="X7482">
        <v>1</v>
      </c>
    </row>
    <row r="7483" spans="1:24" x14ac:dyDescent="0.25">
      <c r="A7483">
        <v>39109</v>
      </c>
      <c r="B7483" t="s">
        <v>5432</v>
      </c>
      <c r="C7483" t="s">
        <v>443</v>
      </c>
      <c r="D7483" t="s">
        <v>5871</v>
      </c>
      <c r="E7483" t="s">
        <v>5872</v>
      </c>
      <c r="F7483">
        <v>27</v>
      </c>
      <c r="G7483" t="s">
        <v>5837</v>
      </c>
      <c r="H7483" t="s">
        <v>5747</v>
      </c>
      <c r="I7483" t="s">
        <v>5748</v>
      </c>
      <c r="J7483">
        <v>473</v>
      </c>
      <c r="K7483">
        <v>24</v>
      </c>
      <c r="L7483">
        <v>5.6</v>
      </c>
      <c r="M7483" t="s">
        <v>5749</v>
      </c>
      <c r="N7483" t="s">
        <v>5750</v>
      </c>
      <c r="O7483" t="s">
        <v>5874</v>
      </c>
      <c r="P7483" t="s">
        <v>5875</v>
      </c>
      <c r="Q7483" t="s">
        <v>5876</v>
      </c>
      <c r="R7483">
        <v>81978</v>
      </c>
      <c r="S7483" t="s">
        <v>6487</v>
      </c>
      <c r="T7483" t="s">
        <v>6449</v>
      </c>
      <c r="U7483">
        <v>5.15</v>
      </c>
      <c r="V7483" t="s">
        <v>6172</v>
      </c>
      <c r="W7483" t="s">
        <v>5869</v>
      </c>
      <c r="X7483">
        <v>1</v>
      </c>
    </row>
    <row r="7484" spans="1:24" x14ac:dyDescent="0.25">
      <c r="A7484">
        <v>39109</v>
      </c>
      <c r="B7484" t="s">
        <v>5432</v>
      </c>
      <c r="C7484" t="s">
        <v>443</v>
      </c>
      <c r="D7484" t="s">
        <v>5871</v>
      </c>
      <c r="E7484" t="s">
        <v>5872</v>
      </c>
      <c r="F7484">
        <v>27</v>
      </c>
      <c r="G7484" t="s">
        <v>5837</v>
      </c>
      <c r="H7484" t="s">
        <v>5747</v>
      </c>
      <c r="I7484" t="s">
        <v>5748</v>
      </c>
      <c r="J7484">
        <v>473</v>
      </c>
      <c r="K7484">
        <v>24</v>
      </c>
      <c r="L7484">
        <v>5.6</v>
      </c>
      <c r="M7484" t="s">
        <v>5749</v>
      </c>
      <c r="N7484" t="s">
        <v>5750</v>
      </c>
      <c r="O7484" t="s">
        <v>5874</v>
      </c>
      <c r="P7484" t="s">
        <v>5875</v>
      </c>
      <c r="Q7484" t="s">
        <v>5876</v>
      </c>
      <c r="R7484">
        <v>81978</v>
      </c>
      <c r="S7484" t="s">
        <v>6487</v>
      </c>
      <c r="T7484" t="s">
        <v>6449</v>
      </c>
      <c r="U7484">
        <v>5.15</v>
      </c>
      <c r="V7484" t="s">
        <v>6172</v>
      </c>
      <c r="W7484" t="s">
        <v>5869</v>
      </c>
      <c r="X7484">
        <v>1</v>
      </c>
    </row>
    <row r="7485" spans="1:24" x14ac:dyDescent="0.25">
      <c r="A7485">
        <v>38708</v>
      </c>
      <c r="B7485" t="s">
        <v>5378</v>
      </c>
      <c r="C7485" t="s">
        <v>443</v>
      </c>
      <c r="D7485" t="s">
        <v>6528</v>
      </c>
      <c r="E7485" t="s">
        <v>5872</v>
      </c>
      <c r="F7485">
        <v>21</v>
      </c>
      <c r="G7485" t="s">
        <v>6127</v>
      </c>
      <c r="H7485" t="s">
        <v>5747</v>
      </c>
      <c r="I7485" t="s">
        <v>5748</v>
      </c>
      <c r="J7485">
        <v>473</v>
      </c>
      <c r="K7485">
        <v>24</v>
      </c>
      <c r="L7485">
        <v>6</v>
      </c>
      <c r="M7485" t="s">
        <v>5749</v>
      </c>
      <c r="N7485" t="s">
        <v>5750</v>
      </c>
      <c r="O7485" t="s">
        <v>5874</v>
      </c>
      <c r="P7485" t="s">
        <v>5875</v>
      </c>
      <c r="Q7485" t="s">
        <v>5876</v>
      </c>
      <c r="R7485">
        <v>97</v>
      </c>
      <c r="S7485" t="s">
        <v>6529</v>
      </c>
      <c r="T7485" t="s">
        <v>6529</v>
      </c>
      <c r="U7485">
        <v>4.6500000000000004</v>
      </c>
      <c r="V7485" t="s">
        <v>6172</v>
      </c>
      <c r="W7485" t="s">
        <v>5869</v>
      </c>
      <c r="X7485">
        <v>1</v>
      </c>
    </row>
    <row r="7486" spans="1:24" x14ac:dyDescent="0.25">
      <c r="A7486">
        <v>38708</v>
      </c>
      <c r="B7486" t="s">
        <v>5378</v>
      </c>
      <c r="C7486" t="s">
        <v>443</v>
      </c>
      <c r="D7486" t="s">
        <v>6528</v>
      </c>
      <c r="E7486" t="s">
        <v>5872</v>
      </c>
      <c r="F7486">
        <v>21</v>
      </c>
      <c r="G7486" t="s">
        <v>6127</v>
      </c>
      <c r="H7486" t="s">
        <v>5747</v>
      </c>
      <c r="I7486" t="s">
        <v>5748</v>
      </c>
      <c r="J7486">
        <v>473</v>
      </c>
      <c r="K7486">
        <v>24</v>
      </c>
      <c r="L7486">
        <v>6</v>
      </c>
      <c r="M7486" t="s">
        <v>5749</v>
      </c>
      <c r="N7486" t="s">
        <v>5750</v>
      </c>
      <c r="O7486" t="s">
        <v>5874</v>
      </c>
      <c r="P7486" t="s">
        <v>5875</v>
      </c>
      <c r="Q7486" t="s">
        <v>5876</v>
      </c>
      <c r="R7486">
        <v>97</v>
      </c>
      <c r="S7486" t="s">
        <v>6529</v>
      </c>
      <c r="T7486" t="s">
        <v>6529</v>
      </c>
      <c r="U7486">
        <v>4.6500000000000004</v>
      </c>
      <c r="V7486" t="s">
        <v>6172</v>
      </c>
      <c r="W7486" t="s">
        <v>5869</v>
      </c>
      <c r="X7486">
        <v>1</v>
      </c>
    </row>
    <row r="7487" spans="1:24" x14ac:dyDescent="0.25">
      <c r="A7487">
        <v>38709</v>
      </c>
      <c r="B7487" t="s">
        <v>5379</v>
      </c>
      <c r="C7487" t="s">
        <v>443</v>
      </c>
      <c r="D7487" t="s">
        <v>6411</v>
      </c>
      <c r="E7487" t="s">
        <v>6167</v>
      </c>
      <c r="F7487">
        <v>27</v>
      </c>
      <c r="G7487" t="s">
        <v>5837</v>
      </c>
      <c r="H7487" t="s">
        <v>5747</v>
      </c>
      <c r="I7487" t="s">
        <v>5748</v>
      </c>
      <c r="J7487">
        <v>473</v>
      </c>
      <c r="K7487">
        <v>24</v>
      </c>
      <c r="L7487">
        <v>5</v>
      </c>
      <c r="M7487" t="s">
        <v>5749</v>
      </c>
      <c r="N7487" t="s">
        <v>5750</v>
      </c>
      <c r="O7487" t="s">
        <v>5874</v>
      </c>
      <c r="P7487" t="s">
        <v>5875</v>
      </c>
      <c r="Q7487" t="s">
        <v>5876</v>
      </c>
      <c r="R7487">
        <v>99</v>
      </c>
      <c r="S7487" t="s">
        <v>6535</v>
      </c>
      <c r="T7487" t="s">
        <v>6535</v>
      </c>
      <c r="U7487">
        <v>3.35</v>
      </c>
      <c r="V7487" t="s">
        <v>6172</v>
      </c>
      <c r="W7487" t="s">
        <v>5869</v>
      </c>
      <c r="X7487">
        <v>1</v>
      </c>
    </row>
    <row r="7488" spans="1:24" x14ac:dyDescent="0.25">
      <c r="A7488">
        <v>38709</v>
      </c>
      <c r="B7488" t="s">
        <v>5379</v>
      </c>
      <c r="C7488" t="s">
        <v>443</v>
      </c>
      <c r="D7488" t="s">
        <v>6411</v>
      </c>
      <c r="E7488" t="s">
        <v>6167</v>
      </c>
      <c r="F7488">
        <v>27</v>
      </c>
      <c r="G7488" t="s">
        <v>5837</v>
      </c>
      <c r="H7488" t="s">
        <v>5747</v>
      </c>
      <c r="I7488" t="s">
        <v>5748</v>
      </c>
      <c r="J7488">
        <v>473</v>
      </c>
      <c r="K7488">
        <v>24</v>
      </c>
      <c r="L7488">
        <v>5</v>
      </c>
      <c r="M7488" t="s">
        <v>5749</v>
      </c>
      <c r="N7488" t="s">
        <v>5750</v>
      </c>
      <c r="O7488" t="s">
        <v>5874</v>
      </c>
      <c r="P7488" t="s">
        <v>5875</v>
      </c>
      <c r="Q7488" t="s">
        <v>5876</v>
      </c>
      <c r="R7488">
        <v>99</v>
      </c>
      <c r="S7488" t="s">
        <v>6535</v>
      </c>
      <c r="T7488" t="s">
        <v>6535</v>
      </c>
      <c r="U7488">
        <v>3.35</v>
      </c>
      <c r="V7488" t="s">
        <v>6172</v>
      </c>
      <c r="W7488" t="s">
        <v>5869</v>
      </c>
      <c r="X7488">
        <v>1</v>
      </c>
    </row>
    <row r="7489" spans="1:24" x14ac:dyDescent="0.25">
      <c r="A7489">
        <v>39282</v>
      </c>
      <c r="B7489" t="s">
        <v>5559</v>
      </c>
      <c r="C7489" t="s">
        <v>443</v>
      </c>
      <c r="D7489" t="s">
        <v>6166</v>
      </c>
      <c r="E7489" t="s">
        <v>5872</v>
      </c>
      <c r="F7489">
        <v>11</v>
      </c>
      <c r="G7489" t="s">
        <v>5862</v>
      </c>
      <c r="H7489" t="s">
        <v>5868</v>
      </c>
      <c r="I7489" t="s">
        <v>5748</v>
      </c>
      <c r="J7489">
        <v>500</v>
      </c>
      <c r="K7489">
        <v>12</v>
      </c>
      <c r="L7489">
        <v>11</v>
      </c>
      <c r="M7489" t="s">
        <v>5759</v>
      </c>
      <c r="N7489" t="s">
        <v>5760</v>
      </c>
      <c r="O7489" t="s">
        <v>5761</v>
      </c>
      <c r="P7489" t="s">
        <v>5875</v>
      </c>
      <c r="Q7489" t="s">
        <v>6169</v>
      </c>
      <c r="R7489">
        <v>66229</v>
      </c>
      <c r="S7489" t="s">
        <v>6313</v>
      </c>
      <c r="T7489" t="s">
        <v>5794</v>
      </c>
      <c r="U7489">
        <v>15.05</v>
      </c>
      <c r="V7489" t="s">
        <v>5755</v>
      </c>
      <c r="W7489" t="s">
        <v>6173</v>
      </c>
      <c r="X7489">
        <v>1</v>
      </c>
    </row>
    <row r="7490" spans="1:24" x14ac:dyDescent="0.25">
      <c r="A7490">
        <v>41098</v>
      </c>
      <c r="B7490" t="s">
        <v>6809</v>
      </c>
      <c r="C7490" t="s">
        <v>441</v>
      </c>
      <c r="D7490" t="s">
        <v>5757</v>
      </c>
      <c r="E7490" t="s">
        <v>5804</v>
      </c>
      <c r="F7490">
        <v>20</v>
      </c>
      <c r="G7490" t="s">
        <v>5746</v>
      </c>
      <c r="H7490" t="s">
        <v>5868</v>
      </c>
      <c r="I7490" t="s">
        <v>5748</v>
      </c>
      <c r="J7490">
        <v>700</v>
      </c>
      <c r="K7490">
        <v>6</v>
      </c>
      <c r="L7490">
        <v>46</v>
      </c>
      <c r="M7490" t="s">
        <v>5759</v>
      </c>
      <c r="N7490" t="s">
        <v>5760</v>
      </c>
      <c r="O7490" t="s">
        <v>5761</v>
      </c>
      <c r="P7490" t="s">
        <v>5762</v>
      </c>
      <c r="Q7490" t="s">
        <v>5805</v>
      </c>
      <c r="R7490">
        <v>47956</v>
      </c>
      <c r="S7490" t="s">
        <v>5936</v>
      </c>
      <c r="T7490" t="s">
        <v>5937</v>
      </c>
      <c r="U7490">
        <v>104.99</v>
      </c>
      <c r="V7490" t="s">
        <v>5755</v>
      </c>
      <c r="W7490" t="s">
        <v>5765</v>
      </c>
      <c r="X7490">
        <v>1</v>
      </c>
    </row>
    <row r="7491" spans="1:24" x14ac:dyDescent="0.25">
      <c r="A7491">
        <v>41113</v>
      </c>
      <c r="B7491" t="s">
        <v>6810</v>
      </c>
      <c r="C7491" t="s">
        <v>441</v>
      </c>
      <c r="D7491" t="s">
        <v>5757</v>
      </c>
      <c r="E7491" t="s">
        <v>5893</v>
      </c>
      <c r="F7491">
        <v>20</v>
      </c>
      <c r="G7491" t="s">
        <v>5746</v>
      </c>
      <c r="H7491" t="s">
        <v>5868</v>
      </c>
      <c r="I7491" t="s">
        <v>5748</v>
      </c>
      <c r="J7491">
        <v>750</v>
      </c>
      <c r="K7491">
        <v>6</v>
      </c>
      <c r="L7491">
        <v>46</v>
      </c>
      <c r="M7491" t="s">
        <v>5759</v>
      </c>
      <c r="N7491" t="s">
        <v>5813</v>
      </c>
      <c r="O7491" t="s">
        <v>5751</v>
      </c>
      <c r="P7491" t="s">
        <v>5762</v>
      </c>
      <c r="Q7491" t="s">
        <v>5841</v>
      </c>
      <c r="R7491">
        <v>42047</v>
      </c>
      <c r="S7491" t="s">
        <v>5788</v>
      </c>
      <c r="T7491" t="s">
        <v>5788</v>
      </c>
      <c r="U7491">
        <v>89.99</v>
      </c>
      <c r="V7491" t="s">
        <v>5755</v>
      </c>
      <c r="W7491" t="s">
        <v>5756</v>
      </c>
      <c r="X7491">
        <v>1</v>
      </c>
    </row>
    <row r="7492" spans="1:24" x14ac:dyDescent="0.25">
      <c r="A7492">
        <v>40879</v>
      </c>
      <c r="B7492" t="s">
        <v>6811</v>
      </c>
      <c r="C7492" t="s">
        <v>441</v>
      </c>
      <c r="D7492" t="s">
        <v>5811</v>
      </c>
      <c r="E7492" t="s">
        <v>5940</v>
      </c>
      <c r="F7492">
        <v>11</v>
      </c>
      <c r="G7492" t="s">
        <v>5862</v>
      </c>
      <c r="H7492" t="s">
        <v>5868</v>
      </c>
      <c r="I7492" t="s">
        <v>5748</v>
      </c>
      <c r="J7492">
        <v>375</v>
      </c>
      <c r="K7492">
        <v>12</v>
      </c>
      <c r="L7492">
        <v>20</v>
      </c>
      <c r="M7492" t="s">
        <v>5759</v>
      </c>
      <c r="N7492" t="s">
        <v>5852</v>
      </c>
      <c r="O7492" t="s">
        <v>5863</v>
      </c>
      <c r="P7492" t="s">
        <v>5762</v>
      </c>
      <c r="Q7492" t="s">
        <v>5864</v>
      </c>
      <c r="R7492">
        <v>62517</v>
      </c>
      <c r="S7492" t="s">
        <v>6374</v>
      </c>
      <c r="T7492" t="s">
        <v>5754</v>
      </c>
      <c r="U7492">
        <v>17.489999999999998</v>
      </c>
      <c r="V7492" t="s">
        <v>5755</v>
      </c>
      <c r="W7492" t="s">
        <v>5765</v>
      </c>
      <c r="X7492">
        <v>1</v>
      </c>
    </row>
    <row r="7493" spans="1:24" x14ac:dyDescent="0.25">
      <c r="A7493">
        <v>40880</v>
      </c>
      <c r="B7493" t="s">
        <v>6812</v>
      </c>
      <c r="C7493" t="s">
        <v>443</v>
      </c>
      <c r="D7493" t="s">
        <v>6166</v>
      </c>
      <c r="E7493" t="s">
        <v>6167</v>
      </c>
      <c r="F7493">
        <v>11</v>
      </c>
      <c r="G7493" t="s">
        <v>5862</v>
      </c>
      <c r="H7493" t="s">
        <v>5868</v>
      </c>
      <c r="I7493" t="s">
        <v>5748</v>
      </c>
      <c r="J7493">
        <v>473</v>
      </c>
      <c r="K7493">
        <v>24</v>
      </c>
      <c r="L7493">
        <v>5</v>
      </c>
      <c r="M7493" t="s">
        <v>5749</v>
      </c>
      <c r="N7493" t="s">
        <v>5750</v>
      </c>
      <c r="O7493" t="s">
        <v>5751</v>
      </c>
      <c r="P7493" t="s">
        <v>6178</v>
      </c>
      <c r="Q7493" t="s">
        <v>5864</v>
      </c>
      <c r="R7493">
        <v>98781</v>
      </c>
      <c r="S7493" t="s">
        <v>6813</v>
      </c>
      <c r="T7493" t="s">
        <v>6413</v>
      </c>
      <c r="U7493">
        <v>3.55</v>
      </c>
      <c r="V7493" t="s">
        <v>6172</v>
      </c>
      <c r="W7493" t="s">
        <v>5869</v>
      </c>
      <c r="X7493">
        <v>1</v>
      </c>
    </row>
    <row r="7494" spans="1:24" x14ac:dyDescent="0.25">
      <c r="A7494">
        <v>41103</v>
      </c>
      <c r="B7494" t="s">
        <v>6814</v>
      </c>
      <c r="C7494" t="s">
        <v>444</v>
      </c>
      <c r="D7494" t="s">
        <v>6151</v>
      </c>
      <c r="E7494" t="s">
        <v>6176</v>
      </c>
      <c r="F7494">
        <v>27</v>
      </c>
      <c r="G7494" t="s">
        <v>5837</v>
      </c>
      <c r="H7494" t="s">
        <v>5747</v>
      </c>
      <c r="I7494" t="s">
        <v>5748</v>
      </c>
      <c r="J7494">
        <v>473</v>
      </c>
      <c r="K7494">
        <v>24</v>
      </c>
      <c r="L7494">
        <v>5.7</v>
      </c>
      <c r="M7494" t="s">
        <v>5749</v>
      </c>
      <c r="N7494" t="s">
        <v>5750</v>
      </c>
      <c r="O7494" t="s">
        <v>5874</v>
      </c>
      <c r="P7494" t="s">
        <v>6283</v>
      </c>
      <c r="Q7494" t="s">
        <v>6154</v>
      </c>
      <c r="R7494">
        <v>90004</v>
      </c>
      <c r="S7494" t="s">
        <v>6678</v>
      </c>
      <c r="T7494" t="s">
        <v>6678</v>
      </c>
      <c r="U7494">
        <v>4.8899999999999997</v>
      </c>
      <c r="V7494" t="s">
        <v>6172</v>
      </c>
      <c r="W7494" t="s">
        <v>5869</v>
      </c>
      <c r="X7494">
        <v>1</v>
      </c>
    </row>
    <row r="7495" spans="1:24" x14ac:dyDescent="0.25">
      <c r="A7495">
        <v>41103</v>
      </c>
      <c r="B7495" t="s">
        <v>6814</v>
      </c>
      <c r="C7495" t="s">
        <v>444</v>
      </c>
      <c r="D7495" t="s">
        <v>6151</v>
      </c>
      <c r="E7495" t="s">
        <v>6176</v>
      </c>
      <c r="F7495">
        <v>27</v>
      </c>
      <c r="G7495" t="s">
        <v>5837</v>
      </c>
      <c r="H7495" t="s">
        <v>5747</v>
      </c>
      <c r="I7495" t="s">
        <v>5748</v>
      </c>
      <c r="J7495">
        <v>473</v>
      </c>
      <c r="K7495">
        <v>24</v>
      </c>
      <c r="L7495">
        <v>5.7</v>
      </c>
      <c r="M7495" t="s">
        <v>5749</v>
      </c>
      <c r="N7495" t="s">
        <v>5750</v>
      </c>
      <c r="O7495" t="s">
        <v>5874</v>
      </c>
      <c r="P7495" t="s">
        <v>6283</v>
      </c>
      <c r="Q7495" t="s">
        <v>6154</v>
      </c>
      <c r="R7495">
        <v>90004</v>
      </c>
      <c r="S7495" t="s">
        <v>6678</v>
      </c>
      <c r="T7495" t="s">
        <v>6678</v>
      </c>
      <c r="U7495">
        <v>4.8899999999999997</v>
      </c>
      <c r="V7495" t="s">
        <v>6172</v>
      </c>
      <c r="W7495" t="s">
        <v>5869</v>
      </c>
      <c r="X7495">
        <v>1</v>
      </c>
    </row>
    <row r="7496" spans="1:24" x14ac:dyDescent="0.25">
      <c r="A7496">
        <v>39485</v>
      </c>
      <c r="B7496" t="s">
        <v>5561</v>
      </c>
      <c r="C7496" t="s">
        <v>443</v>
      </c>
      <c r="D7496" t="s">
        <v>5871</v>
      </c>
      <c r="E7496" t="s">
        <v>5872</v>
      </c>
      <c r="F7496">
        <v>27</v>
      </c>
      <c r="G7496" t="s">
        <v>5837</v>
      </c>
      <c r="H7496" t="s">
        <v>5747</v>
      </c>
      <c r="I7496" t="s">
        <v>5748</v>
      </c>
      <c r="J7496">
        <v>473</v>
      </c>
      <c r="K7496">
        <v>24</v>
      </c>
      <c r="L7496">
        <v>7</v>
      </c>
      <c r="M7496" t="s">
        <v>5759</v>
      </c>
      <c r="N7496" t="s">
        <v>5904</v>
      </c>
      <c r="O7496" t="s">
        <v>5874</v>
      </c>
      <c r="P7496" t="s">
        <v>5875</v>
      </c>
      <c r="Q7496" t="s">
        <v>5876</v>
      </c>
      <c r="R7496">
        <v>86613</v>
      </c>
      <c r="S7496" t="s">
        <v>6449</v>
      </c>
      <c r="T7496" t="s">
        <v>6449</v>
      </c>
      <c r="U7496">
        <v>5.45</v>
      </c>
      <c r="V7496" t="s">
        <v>6172</v>
      </c>
      <c r="W7496" t="s">
        <v>5869</v>
      </c>
      <c r="X7496">
        <v>1</v>
      </c>
    </row>
    <row r="7497" spans="1:24" x14ac:dyDescent="0.25">
      <c r="A7497">
        <v>39485</v>
      </c>
      <c r="B7497" t="s">
        <v>5561</v>
      </c>
      <c r="C7497" t="s">
        <v>443</v>
      </c>
      <c r="D7497" t="s">
        <v>5871</v>
      </c>
      <c r="E7497" t="s">
        <v>5872</v>
      </c>
      <c r="F7497">
        <v>27</v>
      </c>
      <c r="G7497" t="s">
        <v>5837</v>
      </c>
      <c r="H7497" t="s">
        <v>5747</v>
      </c>
      <c r="I7497" t="s">
        <v>5748</v>
      </c>
      <c r="J7497">
        <v>473</v>
      </c>
      <c r="K7497">
        <v>24</v>
      </c>
      <c r="L7497">
        <v>7</v>
      </c>
      <c r="M7497" t="s">
        <v>5759</v>
      </c>
      <c r="N7497" t="s">
        <v>5904</v>
      </c>
      <c r="O7497" t="s">
        <v>5874</v>
      </c>
      <c r="P7497" t="s">
        <v>5875</v>
      </c>
      <c r="Q7497" t="s">
        <v>5876</v>
      </c>
      <c r="R7497">
        <v>86613</v>
      </c>
      <c r="S7497" t="s">
        <v>6449</v>
      </c>
      <c r="T7497" t="s">
        <v>6449</v>
      </c>
      <c r="U7497">
        <v>5.45</v>
      </c>
      <c r="V7497" t="s">
        <v>6172</v>
      </c>
      <c r="W7497" t="s">
        <v>5869</v>
      </c>
      <c r="X7497">
        <v>1</v>
      </c>
    </row>
    <row r="7498" spans="1:24" x14ac:dyDescent="0.25">
      <c r="A7498">
        <v>39486</v>
      </c>
      <c r="B7498" t="s">
        <v>5562</v>
      </c>
      <c r="C7498" t="s">
        <v>443</v>
      </c>
      <c r="D7498" t="s">
        <v>5871</v>
      </c>
      <c r="E7498" t="s">
        <v>6192</v>
      </c>
      <c r="F7498">
        <v>27</v>
      </c>
      <c r="G7498" t="s">
        <v>5837</v>
      </c>
      <c r="H7498" t="s">
        <v>5747</v>
      </c>
      <c r="I7498" t="s">
        <v>5748</v>
      </c>
      <c r="J7498">
        <v>473</v>
      </c>
      <c r="K7498">
        <v>24</v>
      </c>
      <c r="L7498">
        <v>4.2</v>
      </c>
      <c r="M7498" t="s">
        <v>5759</v>
      </c>
      <c r="N7498" t="s">
        <v>5904</v>
      </c>
      <c r="O7498" t="s">
        <v>5874</v>
      </c>
      <c r="P7498" t="s">
        <v>5875</v>
      </c>
      <c r="Q7498" t="s">
        <v>5876</v>
      </c>
      <c r="R7498">
        <v>86613</v>
      </c>
      <c r="S7498" t="s">
        <v>6449</v>
      </c>
      <c r="T7498" t="s">
        <v>6449</v>
      </c>
      <c r="U7498">
        <v>4.99</v>
      </c>
      <c r="V7498" t="s">
        <v>6172</v>
      </c>
      <c r="W7498" t="s">
        <v>5869</v>
      </c>
      <c r="X7498">
        <v>1</v>
      </c>
    </row>
    <row r="7499" spans="1:24" x14ac:dyDescent="0.25">
      <c r="A7499">
        <v>39486</v>
      </c>
      <c r="B7499" t="s">
        <v>5562</v>
      </c>
      <c r="C7499" t="s">
        <v>443</v>
      </c>
      <c r="D7499" t="s">
        <v>5871</v>
      </c>
      <c r="E7499" t="s">
        <v>6192</v>
      </c>
      <c r="F7499">
        <v>27</v>
      </c>
      <c r="G7499" t="s">
        <v>5837</v>
      </c>
      <c r="H7499" t="s">
        <v>5747</v>
      </c>
      <c r="I7499" t="s">
        <v>5748</v>
      </c>
      <c r="J7499">
        <v>473</v>
      </c>
      <c r="K7499">
        <v>24</v>
      </c>
      <c r="L7499">
        <v>4.2</v>
      </c>
      <c r="M7499" t="s">
        <v>5759</v>
      </c>
      <c r="N7499" t="s">
        <v>5904</v>
      </c>
      <c r="O7499" t="s">
        <v>5874</v>
      </c>
      <c r="P7499" t="s">
        <v>5875</v>
      </c>
      <c r="Q7499" t="s">
        <v>5876</v>
      </c>
      <c r="R7499">
        <v>86613</v>
      </c>
      <c r="S7499" t="s">
        <v>6449</v>
      </c>
      <c r="T7499" t="s">
        <v>6449</v>
      </c>
      <c r="U7499">
        <v>4.99</v>
      </c>
      <c r="V7499" t="s">
        <v>6172</v>
      </c>
      <c r="W7499" t="s">
        <v>5869</v>
      </c>
      <c r="X7499">
        <v>1</v>
      </c>
    </row>
    <row r="7500" spans="1:24" x14ac:dyDescent="0.25">
      <c r="A7500">
        <v>39487</v>
      </c>
      <c r="B7500" t="s">
        <v>5563</v>
      </c>
      <c r="C7500" t="s">
        <v>443</v>
      </c>
      <c r="D7500" t="s">
        <v>5871</v>
      </c>
      <c r="E7500" t="s">
        <v>5872</v>
      </c>
      <c r="F7500">
        <v>27</v>
      </c>
      <c r="G7500" t="s">
        <v>5837</v>
      </c>
      <c r="H7500" t="s">
        <v>5747</v>
      </c>
      <c r="I7500" t="s">
        <v>5748</v>
      </c>
      <c r="J7500">
        <v>473</v>
      </c>
      <c r="K7500">
        <v>24</v>
      </c>
      <c r="L7500">
        <v>6.8</v>
      </c>
      <c r="M7500" t="s">
        <v>5759</v>
      </c>
      <c r="N7500" t="s">
        <v>5904</v>
      </c>
      <c r="O7500" t="s">
        <v>5874</v>
      </c>
      <c r="P7500" t="s">
        <v>5875</v>
      </c>
      <c r="Q7500" t="s">
        <v>5876</v>
      </c>
      <c r="R7500">
        <v>86613</v>
      </c>
      <c r="S7500" t="s">
        <v>6449</v>
      </c>
      <c r="T7500" t="s">
        <v>6449</v>
      </c>
      <c r="U7500">
        <v>5.45</v>
      </c>
      <c r="V7500" t="s">
        <v>6172</v>
      </c>
      <c r="W7500" t="s">
        <v>5869</v>
      </c>
      <c r="X7500">
        <v>1</v>
      </c>
    </row>
    <row r="7501" spans="1:24" x14ac:dyDescent="0.25">
      <c r="A7501">
        <v>39487</v>
      </c>
      <c r="B7501" t="s">
        <v>5563</v>
      </c>
      <c r="C7501" t="s">
        <v>443</v>
      </c>
      <c r="D7501" t="s">
        <v>5871</v>
      </c>
      <c r="E7501" t="s">
        <v>5872</v>
      </c>
      <c r="F7501">
        <v>27</v>
      </c>
      <c r="G7501" t="s">
        <v>5837</v>
      </c>
      <c r="H7501" t="s">
        <v>5747</v>
      </c>
      <c r="I7501" t="s">
        <v>5748</v>
      </c>
      <c r="J7501">
        <v>473</v>
      </c>
      <c r="K7501">
        <v>24</v>
      </c>
      <c r="L7501">
        <v>6.8</v>
      </c>
      <c r="M7501" t="s">
        <v>5759</v>
      </c>
      <c r="N7501" t="s">
        <v>5904</v>
      </c>
      <c r="O7501" t="s">
        <v>5874</v>
      </c>
      <c r="P7501" t="s">
        <v>5875</v>
      </c>
      <c r="Q7501" t="s">
        <v>5876</v>
      </c>
      <c r="R7501">
        <v>86613</v>
      </c>
      <c r="S7501" t="s">
        <v>6449</v>
      </c>
      <c r="T7501" t="s">
        <v>6449</v>
      </c>
      <c r="U7501">
        <v>5.45</v>
      </c>
      <c r="V7501" t="s">
        <v>6172</v>
      </c>
      <c r="W7501" t="s">
        <v>5869</v>
      </c>
      <c r="X7501">
        <v>1</v>
      </c>
    </row>
    <row r="7502" spans="1:24" x14ac:dyDescent="0.25">
      <c r="A7502">
        <v>39492</v>
      </c>
      <c r="B7502" t="s">
        <v>5564</v>
      </c>
      <c r="C7502" t="s">
        <v>443</v>
      </c>
      <c r="D7502" t="s">
        <v>6411</v>
      </c>
      <c r="E7502" t="s">
        <v>5872</v>
      </c>
      <c r="F7502">
        <v>27</v>
      </c>
      <c r="G7502" t="s">
        <v>5837</v>
      </c>
      <c r="H7502" t="s">
        <v>5747</v>
      </c>
      <c r="I7502" t="s">
        <v>5748</v>
      </c>
      <c r="J7502">
        <v>473</v>
      </c>
      <c r="K7502">
        <v>24</v>
      </c>
      <c r="L7502">
        <v>6.2</v>
      </c>
      <c r="M7502" t="s">
        <v>5759</v>
      </c>
      <c r="N7502" t="s">
        <v>5904</v>
      </c>
      <c r="O7502" t="s">
        <v>5874</v>
      </c>
      <c r="P7502" t="s">
        <v>5875</v>
      </c>
      <c r="Q7502" t="s">
        <v>5876</v>
      </c>
      <c r="R7502">
        <v>79216</v>
      </c>
      <c r="S7502" t="s">
        <v>6412</v>
      </c>
      <c r="T7502" t="s">
        <v>6413</v>
      </c>
      <c r="U7502">
        <v>5.5</v>
      </c>
      <c r="V7502" t="s">
        <v>6172</v>
      </c>
      <c r="W7502" t="s">
        <v>5869</v>
      </c>
      <c r="X7502">
        <v>1</v>
      </c>
    </row>
    <row r="7503" spans="1:24" x14ac:dyDescent="0.25">
      <c r="A7503">
        <v>39492</v>
      </c>
      <c r="B7503" t="s">
        <v>5564</v>
      </c>
      <c r="C7503" t="s">
        <v>443</v>
      </c>
      <c r="D7503" t="s">
        <v>6411</v>
      </c>
      <c r="E7503" t="s">
        <v>5872</v>
      </c>
      <c r="F7503">
        <v>27</v>
      </c>
      <c r="G7503" t="s">
        <v>5837</v>
      </c>
      <c r="H7503" t="s">
        <v>5747</v>
      </c>
      <c r="I7503" t="s">
        <v>5748</v>
      </c>
      <c r="J7503">
        <v>473</v>
      </c>
      <c r="K7503">
        <v>24</v>
      </c>
      <c r="L7503">
        <v>6.2</v>
      </c>
      <c r="M7503" t="s">
        <v>5759</v>
      </c>
      <c r="N7503" t="s">
        <v>5904</v>
      </c>
      <c r="O7503" t="s">
        <v>5874</v>
      </c>
      <c r="P7503" t="s">
        <v>5875</v>
      </c>
      <c r="Q7503" t="s">
        <v>5876</v>
      </c>
      <c r="R7503">
        <v>79216</v>
      </c>
      <c r="S7503" t="s">
        <v>6412</v>
      </c>
      <c r="T7503" t="s">
        <v>6413</v>
      </c>
      <c r="U7503">
        <v>5.5</v>
      </c>
      <c r="V7503" t="s">
        <v>6172</v>
      </c>
      <c r="W7503" t="s">
        <v>5869</v>
      </c>
      <c r="X7503">
        <v>1</v>
      </c>
    </row>
    <row r="7504" spans="1:24" x14ac:dyDescent="0.25">
      <c r="A7504">
        <v>39812</v>
      </c>
      <c r="B7504" t="s">
        <v>4105</v>
      </c>
      <c r="C7504" t="s">
        <v>441</v>
      </c>
      <c r="D7504" t="s">
        <v>5757</v>
      </c>
      <c r="E7504" t="s">
        <v>5840</v>
      </c>
      <c r="F7504">
        <v>20</v>
      </c>
      <c r="G7504" t="s">
        <v>5746</v>
      </c>
      <c r="H7504" t="s">
        <v>5868</v>
      </c>
      <c r="I7504" t="s">
        <v>5748</v>
      </c>
      <c r="J7504">
        <v>375</v>
      </c>
      <c r="K7504">
        <v>12</v>
      </c>
      <c r="L7504">
        <v>40</v>
      </c>
      <c r="M7504" t="s">
        <v>5759</v>
      </c>
      <c r="N7504" t="s">
        <v>5813</v>
      </c>
      <c r="O7504" t="s">
        <v>5790</v>
      </c>
      <c r="P7504" t="s">
        <v>5762</v>
      </c>
      <c r="Q7504" t="s">
        <v>5769</v>
      </c>
      <c r="R7504">
        <v>98946</v>
      </c>
      <c r="S7504" t="s">
        <v>5845</v>
      </c>
      <c r="T7504" t="s">
        <v>5845</v>
      </c>
      <c r="U7504">
        <v>19.989999999999998</v>
      </c>
      <c r="V7504" t="s">
        <v>5755</v>
      </c>
      <c r="W7504" t="s">
        <v>5765</v>
      </c>
      <c r="X7504">
        <v>1</v>
      </c>
    </row>
    <row r="7505" spans="1:24" x14ac:dyDescent="0.25">
      <c r="A7505">
        <v>40238</v>
      </c>
      <c r="B7505" t="s">
        <v>6815</v>
      </c>
      <c r="C7505" t="s">
        <v>443</v>
      </c>
      <c r="D7505" t="s">
        <v>6177</v>
      </c>
      <c r="E7505" t="s">
        <v>6192</v>
      </c>
      <c r="F7505">
        <v>27</v>
      </c>
      <c r="G7505" t="s">
        <v>5837</v>
      </c>
      <c r="H7505" t="s">
        <v>5747</v>
      </c>
      <c r="I7505" t="s">
        <v>5748</v>
      </c>
      <c r="J7505">
        <v>473</v>
      </c>
      <c r="K7505">
        <v>24</v>
      </c>
      <c r="L7505">
        <v>4.5</v>
      </c>
      <c r="M7505" t="s">
        <v>5749</v>
      </c>
      <c r="N7505" t="s">
        <v>5750</v>
      </c>
      <c r="O7505" t="s">
        <v>5874</v>
      </c>
      <c r="P7505" t="s">
        <v>5875</v>
      </c>
      <c r="Q7505" t="s">
        <v>5876</v>
      </c>
      <c r="R7505">
        <v>42090</v>
      </c>
      <c r="S7505" t="s">
        <v>6180</v>
      </c>
      <c r="T7505" t="s">
        <v>6180</v>
      </c>
      <c r="U7505">
        <v>3.58</v>
      </c>
      <c r="V7505" t="s">
        <v>6172</v>
      </c>
      <c r="W7505" t="s">
        <v>5869</v>
      </c>
      <c r="X7505">
        <v>1</v>
      </c>
    </row>
    <row r="7506" spans="1:24" x14ac:dyDescent="0.25">
      <c r="A7506">
        <v>40238</v>
      </c>
      <c r="B7506" t="s">
        <v>6815</v>
      </c>
      <c r="C7506" t="s">
        <v>443</v>
      </c>
      <c r="D7506" t="s">
        <v>6177</v>
      </c>
      <c r="E7506" t="s">
        <v>6192</v>
      </c>
      <c r="F7506">
        <v>27</v>
      </c>
      <c r="G7506" t="s">
        <v>5837</v>
      </c>
      <c r="H7506" t="s">
        <v>5747</v>
      </c>
      <c r="I7506" t="s">
        <v>5748</v>
      </c>
      <c r="J7506">
        <v>473</v>
      </c>
      <c r="K7506">
        <v>24</v>
      </c>
      <c r="L7506">
        <v>4.5</v>
      </c>
      <c r="M7506" t="s">
        <v>5749</v>
      </c>
      <c r="N7506" t="s">
        <v>5750</v>
      </c>
      <c r="O7506" t="s">
        <v>5874</v>
      </c>
      <c r="P7506" t="s">
        <v>5875</v>
      </c>
      <c r="Q7506" t="s">
        <v>5876</v>
      </c>
      <c r="R7506">
        <v>42090</v>
      </c>
      <c r="S7506" t="s">
        <v>6180</v>
      </c>
      <c r="T7506" t="s">
        <v>6180</v>
      </c>
      <c r="U7506">
        <v>3.58</v>
      </c>
      <c r="V7506" t="s">
        <v>6172</v>
      </c>
      <c r="W7506" t="s">
        <v>5869</v>
      </c>
      <c r="X7506">
        <v>1</v>
      </c>
    </row>
    <row r="7507" spans="1:24" x14ac:dyDescent="0.25">
      <c r="A7507">
        <v>39815</v>
      </c>
      <c r="B7507" t="s">
        <v>5567</v>
      </c>
      <c r="C7507" t="s">
        <v>441</v>
      </c>
      <c r="D7507" t="s">
        <v>5798</v>
      </c>
      <c r="E7507" t="s">
        <v>5881</v>
      </c>
      <c r="F7507">
        <v>20</v>
      </c>
      <c r="G7507" t="s">
        <v>5746</v>
      </c>
      <c r="H7507" t="s">
        <v>5747</v>
      </c>
      <c r="I7507" t="s">
        <v>5748</v>
      </c>
      <c r="J7507">
        <v>750</v>
      </c>
      <c r="K7507">
        <v>12</v>
      </c>
      <c r="L7507">
        <v>25</v>
      </c>
      <c r="M7507" t="s">
        <v>5749</v>
      </c>
      <c r="N7507" t="s">
        <v>5750</v>
      </c>
      <c r="O7507" t="s">
        <v>5751</v>
      </c>
      <c r="P7507" t="s">
        <v>5752</v>
      </c>
      <c r="Q7507" t="s">
        <v>5883</v>
      </c>
      <c r="R7507">
        <v>87052</v>
      </c>
      <c r="S7507" t="s">
        <v>6658</v>
      </c>
      <c r="T7507" t="s">
        <v>6658</v>
      </c>
      <c r="U7507">
        <v>26.99</v>
      </c>
      <c r="V7507" t="s">
        <v>5755</v>
      </c>
      <c r="W7507" t="s">
        <v>5756</v>
      </c>
      <c r="X7507">
        <v>1</v>
      </c>
    </row>
    <row r="7508" spans="1:24" x14ac:dyDescent="0.25">
      <c r="A7508">
        <v>40589</v>
      </c>
      <c r="B7508" t="s">
        <v>6816</v>
      </c>
      <c r="C7508" t="s">
        <v>442</v>
      </c>
      <c r="D7508" t="s">
        <v>5886</v>
      </c>
      <c r="E7508" t="s">
        <v>5887</v>
      </c>
      <c r="F7508">
        <v>20</v>
      </c>
      <c r="G7508" t="s">
        <v>5746</v>
      </c>
      <c r="H7508" t="s">
        <v>5868</v>
      </c>
      <c r="I7508" t="s">
        <v>5748</v>
      </c>
      <c r="J7508">
        <v>1500</v>
      </c>
      <c r="K7508">
        <v>6</v>
      </c>
      <c r="L7508">
        <v>13.5</v>
      </c>
      <c r="M7508" t="s">
        <v>5759</v>
      </c>
      <c r="N7508" t="s">
        <v>5992</v>
      </c>
      <c r="O7508" t="s">
        <v>5761</v>
      </c>
      <c r="P7508" t="s">
        <v>6002</v>
      </c>
      <c r="Q7508" t="s">
        <v>6036</v>
      </c>
      <c r="R7508">
        <v>100197</v>
      </c>
      <c r="S7508" t="s">
        <v>6817</v>
      </c>
      <c r="T7508" t="s">
        <v>5996</v>
      </c>
      <c r="U7508">
        <v>23.99</v>
      </c>
      <c r="V7508" t="s">
        <v>6582</v>
      </c>
      <c r="W7508" t="s">
        <v>5765</v>
      </c>
      <c r="X7508">
        <v>1</v>
      </c>
    </row>
    <row r="7509" spans="1:24" x14ac:dyDescent="0.25">
      <c r="A7509">
        <v>40593</v>
      </c>
      <c r="B7509" t="s">
        <v>6818</v>
      </c>
      <c r="C7509" t="s">
        <v>442</v>
      </c>
      <c r="D7509" t="s">
        <v>5920</v>
      </c>
      <c r="E7509" t="s">
        <v>5958</v>
      </c>
      <c r="F7509">
        <v>20</v>
      </c>
      <c r="G7509" t="s">
        <v>5746</v>
      </c>
      <c r="H7509" t="s">
        <v>5868</v>
      </c>
      <c r="I7509" t="s">
        <v>5748</v>
      </c>
      <c r="J7509">
        <v>750</v>
      </c>
      <c r="K7509">
        <v>12</v>
      </c>
      <c r="L7509">
        <v>13</v>
      </c>
      <c r="M7509" t="s">
        <v>5759</v>
      </c>
      <c r="N7509" t="s">
        <v>5992</v>
      </c>
      <c r="O7509" t="s">
        <v>5761</v>
      </c>
      <c r="P7509" t="s">
        <v>6002</v>
      </c>
      <c r="Q7509" t="s">
        <v>6036</v>
      </c>
      <c r="R7509">
        <v>94575</v>
      </c>
      <c r="S7509" t="s">
        <v>6506</v>
      </c>
      <c r="T7509" t="s">
        <v>6182</v>
      </c>
      <c r="U7509">
        <v>12.95</v>
      </c>
      <c r="V7509" t="s">
        <v>5755</v>
      </c>
      <c r="W7509" t="s">
        <v>5765</v>
      </c>
      <c r="X7509">
        <v>1</v>
      </c>
    </row>
    <row r="7510" spans="1:24" x14ac:dyDescent="0.25">
      <c r="A7510">
        <v>40291</v>
      </c>
      <c r="B7510" t="s">
        <v>776</v>
      </c>
      <c r="C7510" t="s">
        <v>441</v>
      </c>
      <c r="D7510" t="s">
        <v>5757</v>
      </c>
      <c r="E7510" t="s">
        <v>5867</v>
      </c>
      <c r="F7510">
        <v>20</v>
      </c>
      <c r="G7510" t="s">
        <v>5746</v>
      </c>
      <c r="H7510" t="s">
        <v>5748</v>
      </c>
      <c r="I7510" t="s">
        <v>5748</v>
      </c>
      <c r="J7510">
        <v>1750</v>
      </c>
      <c r="K7510">
        <v>6</v>
      </c>
      <c r="L7510">
        <v>45</v>
      </c>
      <c r="M7510" t="s">
        <v>5759</v>
      </c>
      <c r="N7510" t="s">
        <v>5859</v>
      </c>
      <c r="O7510" t="s">
        <v>5790</v>
      </c>
      <c r="P7510" t="s">
        <v>5762</v>
      </c>
      <c r="Q7510" t="s">
        <v>5802</v>
      </c>
      <c r="R7510">
        <v>63255</v>
      </c>
      <c r="S7510" t="s">
        <v>5773</v>
      </c>
      <c r="T7510" t="s">
        <v>5773</v>
      </c>
      <c r="U7510">
        <v>79.989999999999995</v>
      </c>
      <c r="V7510" t="s">
        <v>5755</v>
      </c>
      <c r="W7510" t="s">
        <v>5765</v>
      </c>
      <c r="X7510">
        <v>1</v>
      </c>
    </row>
    <row r="7511" spans="1:24" x14ac:dyDescent="0.25">
      <c r="A7511">
        <v>40185</v>
      </c>
      <c r="B7511" t="s">
        <v>5676</v>
      </c>
      <c r="C7511" t="s">
        <v>442</v>
      </c>
      <c r="D7511" t="s">
        <v>5961</v>
      </c>
      <c r="E7511" t="s">
        <v>6058</v>
      </c>
      <c r="F7511">
        <v>22</v>
      </c>
      <c r="G7511" t="s">
        <v>5816</v>
      </c>
      <c r="H7511" t="s">
        <v>5868</v>
      </c>
      <c r="I7511" t="s">
        <v>5748</v>
      </c>
      <c r="J7511">
        <v>750</v>
      </c>
      <c r="K7511">
        <v>6</v>
      </c>
      <c r="L7511">
        <v>13</v>
      </c>
      <c r="M7511" t="s">
        <v>5759</v>
      </c>
      <c r="N7511" t="s">
        <v>5835</v>
      </c>
      <c r="O7511" t="s">
        <v>5761</v>
      </c>
      <c r="P7511" t="s">
        <v>5889</v>
      </c>
      <c r="Q7511" t="s">
        <v>5979</v>
      </c>
      <c r="R7511">
        <v>61196</v>
      </c>
      <c r="S7511" t="s">
        <v>6033</v>
      </c>
      <c r="T7511" t="s">
        <v>6034</v>
      </c>
      <c r="U7511">
        <v>31.99</v>
      </c>
      <c r="V7511" t="s">
        <v>5755</v>
      </c>
      <c r="W7511" t="s">
        <v>5765</v>
      </c>
      <c r="X7511">
        <v>1</v>
      </c>
    </row>
    <row r="7512" spans="1:24" x14ac:dyDescent="0.25">
      <c r="A7512">
        <v>40186</v>
      </c>
      <c r="B7512" t="s">
        <v>5677</v>
      </c>
      <c r="C7512" t="s">
        <v>442</v>
      </c>
      <c r="D7512" t="s">
        <v>5920</v>
      </c>
      <c r="E7512" t="s">
        <v>5958</v>
      </c>
      <c r="F7512">
        <v>20</v>
      </c>
      <c r="G7512" t="s">
        <v>5746</v>
      </c>
      <c r="H7512" t="s">
        <v>5868</v>
      </c>
      <c r="I7512" t="s">
        <v>5748</v>
      </c>
      <c r="J7512">
        <v>3000</v>
      </c>
      <c r="K7512">
        <v>4</v>
      </c>
      <c r="L7512">
        <v>12</v>
      </c>
      <c r="M7512" t="s">
        <v>5759</v>
      </c>
      <c r="N7512" t="s">
        <v>5835</v>
      </c>
      <c r="O7512" t="s">
        <v>5790</v>
      </c>
      <c r="P7512" t="s">
        <v>6002</v>
      </c>
      <c r="Q7512" t="s">
        <v>5979</v>
      </c>
      <c r="R7512">
        <v>51923</v>
      </c>
      <c r="S7512" t="s">
        <v>5965</v>
      </c>
      <c r="T7512" t="s">
        <v>5965</v>
      </c>
      <c r="U7512">
        <v>38.99</v>
      </c>
      <c r="V7512" t="s">
        <v>5960</v>
      </c>
      <c r="W7512" t="s">
        <v>5756</v>
      </c>
      <c r="X7512">
        <v>1</v>
      </c>
    </row>
    <row r="7513" spans="1:24" x14ac:dyDescent="0.25">
      <c r="A7513">
        <v>40187</v>
      </c>
      <c r="B7513" t="s">
        <v>6819</v>
      </c>
      <c r="C7513" t="s">
        <v>442</v>
      </c>
      <c r="D7513" t="s">
        <v>5886</v>
      </c>
      <c r="E7513" t="s">
        <v>5887</v>
      </c>
      <c r="F7513">
        <v>20</v>
      </c>
      <c r="G7513" t="s">
        <v>5746</v>
      </c>
      <c r="H7513" t="s">
        <v>5868</v>
      </c>
      <c r="I7513" t="s">
        <v>5748</v>
      </c>
      <c r="J7513">
        <v>3000</v>
      </c>
      <c r="K7513">
        <v>4</v>
      </c>
      <c r="L7513">
        <v>12.5</v>
      </c>
      <c r="M7513" t="s">
        <v>5759</v>
      </c>
      <c r="N7513" t="s">
        <v>5835</v>
      </c>
      <c r="O7513" t="s">
        <v>5761</v>
      </c>
      <c r="P7513" t="s">
        <v>5916</v>
      </c>
      <c r="Q7513" t="s">
        <v>5979</v>
      </c>
      <c r="R7513">
        <v>42657</v>
      </c>
      <c r="S7513" t="s">
        <v>6013</v>
      </c>
      <c r="T7513" t="s">
        <v>5999</v>
      </c>
      <c r="U7513">
        <v>46.99</v>
      </c>
      <c r="V7513" t="s">
        <v>5960</v>
      </c>
      <c r="W7513" t="s">
        <v>5765</v>
      </c>
      <c r="X7513">
        <v>1</v>
      </c>
    </row>
    <row r="7514" spans="1:24" x14ac:dyDescent="0.25">
      <c r="A7514">
        <v>40188</v>
      </c>
      <c r="B7514" t="s">
        <v>6820</v>
      </c>
      <c r="C7514" t="s">
        <v>442</v>
      </c>
      <c r="D7514" t="s">
        <v>5920</v>
      </c>
      <c r="E7514" t="s">
        <v>5997</v>
      </c>
      <c r="F7514">
        <v>20</v>
      </c>
      <c r="G7514" t="s">
        <v>5746</v>
      </c>
      <c r="H7514" t="s">
        <v>5868</v>
      </c>
      <c r="I7514" t="s">
        <v>5748</v>
      </c>
      <c r="J7514">
        <v>750</v>
      </c>
      <c r="K7514">
        <v>12</v>
      </c>
      <c r="L7514">
        <v>12.5</v>
      </c>
      <c r="M7514" t="s">
        <v>5759</v>
      </c>
      <c r="N7514" t="s">
        <v>5835</v>
      </c>
      <c r="O7514" t="s">
        <v>5761</v>
      </c>
      <c r="P7514" t="s">
        <v>5930</v>
      </c>
      <c r="Q7514" t="s">
        <v>5979</v>
      </c>
      <c r="R7514">
        <v>100043</v>
      </c>
      <c r="S7514" t="s">
        <v>6821</v>
      </c>
      <c r="T7514" t="s">
        <v>5794</v>
      </c>
      <c r="U7514">
        <v>21.99</v>
      </c>
      <c r="V7514" t="s">
        <v>5755</v>
      </c>
      <c r="W7514" t="s">
        <v>5765</v>
      </c>
      <c r="X7514">
        <v>1</v>
      </c>
    </row>
    <row r="7515" spans="1:24" x14ac:dyDescent="0.25">
      <c r="A7515">
        <v>41121</v>
      </c>
      <c r="B7515" t="s">
        <v>6822</v>
      </c>
      <c r="C7515" t="s">
        <v>441</v>
      </c>
      <c r="D7515" t="s">
        <v>5757</v>
      </c>
      <c r="E7515" t="s">
        <v>498</v>
      </c>
      <c r="F7515">
        <v>20</v>
      </c>
      <c r="G7515" t="s">
        <v>5746</v>
      </c>
      <c r="H7515" t="s">
        <v>5868</v>
      </c>
      <c r="I7515" t="s">
        <v>5748</v>
      </c>
      <c r="J7515">
        <v>750</v>
      </c>
      <c r="K7515">
        <v>12</v>
      </c>
      <c r="L7515">
        <v>46</v>
      </c>
      <c r="M7515" t="s">
        <v>5759</v>
      </c>
      <c r="N7515" t="s">
        <v>6023</v>
      </c>
      <c r="O7515" t="s">
        <v>5790</v>
      </c>
      <c r="P7515" t="s">
        <v>5762</v>
      </c>
      <c r="Q7515" t="s">
        <v>5985</v>
      </c>
      <c r="R7515">
        <v>100073</v>
      </c>
      <c r="S7515" t="s">
        <v>6823</v>
      </c>
      <c r="T7515" t="s">
        <v>5771</v>
      </c>
      <c r="U7515">
        <v>89.99</v>
      </c>
      <c r="V7515" t="s">
        <v>5755</v>
      </c>
      <c r="W7515" t="s">
        <v>5765</v>
      </c>
      <c r="X7515">
        <v>1</v>
      </c>
    </row>
    <row r="7516" spans="1:24" x14ac:dyDescent="0.25">
      <c r="A7516">
        <v>39546</v>
      </c>
      <c r="B7516" t="s">
        <v>5569</v>
      </c>
      <c r="C7516" t="s">
        <v>441</v>
      </c>
      <c r="D7516" t="s">
        <v>5744</v>
      </c>
      <c r="E7516" t="s">
        <v>5787</v>
      </c>
      <c r="F7516">
        <v>20</v>
      </c>
      <c r="G7516" t="s">
        <v>5746</v>
      </c>
      <c r="H7516" t="s">
        <v>5868</v>
      </c>
      <c r="I7516" t="s">
        <v>5748</v>
      </c>
      <c r="J7516">
        <v>750</v>
      </c>
      <c r="K7516">
        <v>6</v>
      </c>
      <c r="L7516">
        <v>40</v>
      </c>
      <c r="M7516" t="s">
        <v>5759</v>
      </c>
      <c r="N7516" t="s">
        <v>6337</v>
      </c>
      <c r="O7516" t="s">
        <v>5790</v>
      </c>
      <c r="P7516" t="s">
        <v>5762</v>
      </c>
      <c r="Q7516" t="s">
        <v>5808</v>
      </c>
      <c r="R7516">
        <v>43202</v>
      </c>
      <c r="S7516" t="s">
        <v>5771</v>
      </c>
      <c r="T7516" t="s">
        <v>5771</v>
      </c>
      <c r="U7516">
        <v>42.99</v>
      </c>
      <c r="V7516" t="s">
        <v>5755</v>
      </c>
      <c r="W7516" t="s">
        <v>5756</v>
      </c>
      <c r="X7516">
        <v>1</v>
      </c>
    </row>
    <row r="7517" spans="1:24" x14ac:dyDescent="0.25">
      <c r="A7517">
        <v>40613</v>
      </c>
      <c r="B7517" t="s">
        <v>6824</v>
      </c>
      <c r="C7517" t="s">
        <v>441</v>
      </c>
      <c r="D7517" t="s">
        <v>5757</v>
      </c>
      <c r="E7517" t="s">
        <v>5766</v>
      </c>
      <c r="F7517">
        <v>20</v>
      </c>
      <c r="G7517" t="s">
        <v>5746</v>
      </c>
      <c r="H7517" t="s">
        <v>5748</v>
      </c>
      <c r="I7517" t="s">
        <v>5748</v>
      </c>
      <c r="J7517">
        <v>750</v>
      </c>
      <c r="K7517">
        <v>12</v>
      </c>
      <c r="L7517">
        <v>40</v>
      </c>
      <c r="M7517" t="s">
        <v>5749</v>
      </c>
      <c r="N7517" t="s">
        <v>5750</v>
      </c>
      <c r="O7517" t="s">
        <v>5751</v>
      </c>
      <c r="P7517" t="s">
        <v>5762</v>
      </c>
      <c r="Q7517" t="s">
        <v>5789</v>
      </c>
      <c r="R7517">
        <v>42127</v>
      </c>
      <c r="S7517" t="s">
        <v>5820</v>
      </c>
      <c r="T7517" t="s">
        <v>5820</v>
      </c>
      <c r="U7517">
        <v>44.96</v>
      </c>
      <c r="V7517" t="s">
        <v>5755</v>
      </c>
      <c r="W7517" t="s">
        <v>5756</v>
      </c>
      <c r="X7517">
        <v>1</v>
      </c>
    </row>
    <row r="7518" spans="1:24" x14ac:dyDescent="0.25">
      <c r="A7518">
        <v>39495</v>
      </c>
      <c r="B7518" t="s">
        <v>5568</v>
      </c>
      <c r="C7518" t="s">
        <v>443</v>
      </c>
      <c r="D7518" t="s">
        <v>6662</v>
      </c>
      <c r="E7518" t="s">
        <v>6192</v>
      </c>
      <c r="F7518">
        <v>10</v>
      </c>
      <c r="G7518" t="s">
        <v>5767</v>
      </c>
      <c r="H7518" t="s">
        <v>5747</v>
      </c>
      <c r="I7518" t="s">
        <v>5748</v>
      </c>
      <c r="J7518">
        <v>473</v>
      </c>
      <c r="K7518">
        <v>24</v>
      </c>
      <c r="L7518">
        <v>4.8</v>
      </c>
      <c r="M7518" t="s">
        <v>5749</v>
      </c>
      <c r="N7518" t="s">
        <v>5750</v>
      </c>
      <c r="O7518" t="s">
        <v>5874</v>
      </c>
      <c r="P7518" t="s">
        <v>5875</v>
      </c>
      <c r="Q7518" t="s">
        <v>5876</v>
      </c>
      <c r="R7518">
        <v>98949</v>
      </c>
      <c r="S7518" t="s">
        <v>6599</v>
      </c>
      <c r="T7518" t="s">
        <v>6599</v>
      </c>
      <c r="U7518">
        <v>4.25</v>
      </c>
      <c r="V7518" t="s">
        <v>6172</v>
      </c>
      <c r="W7518" t="s">
        <v>5869</v>
      </c>
      <c r="X7518">
        <v>1</v>
      </c>
    </row>
    <row r="7519" spans="1:24" x14ac:dyDescent="0.25">
      <c r="A7519">
        <v>39495</v>
      </c>
      <c r="B7519" t="s">
        <v>5568</v>
      </c>
      <c r="C7519" t="s">
        <v>443</v>
      </c>
      <c r="D7519" t="s">
        <v>6662</v>
      </c>
      <c r="E7519" t="s">
        <v>6192</v>
      </c>
      <c r="F7519">
        <v>10</v>
      </c>
      <c r="G7519" t="s">
        <v>5767</v>
      </c>
      <c r="H7519" t="s">
        <v>5747</v>
      </c>
      <c r="I7519" t="s">
        <v>5748</v>
      </c>
      <c r="J7519">
        <v>473</v>
      </c>
      <c r="K7519">
        <v>24</v>
      </c>
      <c r="L7519">
        <v>4.8</v>
      </c>
      <c r="M7519" t="s">
        <v>5749</v>
      </c>
      <c r="N7519" t="s">
        <v>5750</v>
      </c>
      <c r="O7519" t="s">
        <v>5874</v>
      </c>
      <c r="P7519" t="s">
        <v>5875</v>
      </c>
      <c r="Q7519" t="s">
        <v>5876</v>
      </c>
      <c r="R7519">
        <v>90003</v>
      </c>
      <c r="S7519" t="s">
        <v>6599</v>
      </c>
      <c r="T7519" t="s">
        <v>6599</v>
      </c>
      <c r="U7519">
        <v>4.25</v>
      </c>
      <c r="V7519" t="s">
        <v>6172</v>
      </c>
      <c r="W7519" t="s">
        <v>5869</v>
      </c>
      <c r="X7519">
        <v>1</v>
      </c>
    </row>
    <row r="7520" spans="1:24" x14ac:dyDescent="0.25">
      <c r="A7520">
        <v>40220</v>
      </c>
      <c r="B7520" t="s">
        <v>6825</v>
      </c>
      <c r="C7520" t="s">
        <v>442</v>
      </c>
      <c r="D7520" t="s">
        <v>5886</v>
      </c>
      <c r="E7520" t="s">
        <v>6058</v>
      </c>
      <c r="F7520">
        <v>20</v>
      </c>
      <c r="G7520" t="s">
        <v>5746</v>
      </c>
      <c r="H7520" t="s">
        <v>5748</v>
      </c>
      <c r="I7520" t="s">
        <v>5748</v>
      </c>
      <c r="J7520">
        <v>750</v>
      </c>
      <c r="K7520">
        <v>12</v>
      </c>
      <c r="L7520">
        <v>14</v>
      </c>
      <c r="M7520" t="s">
        <v>5759</v>
      </c>
      <c r="N7520" t="s">
        <v>5835</v>
      </c>
      <c r="O7520" t="s">
        <v>5761</v>
      </c>
      <c r="P7520" t="s">
        <v>5889</v>
      </c>
      <c r="Q7520" t="s">
        <v>5979</v>
      </c>
      <c r="R7520">
        <v>42635</v>
      </c>
      <c r="S7520" t="s">
        <v>6059</v>
      </c>
      <c r="T7520" t="s">
        <v>5999</v>
      </c>
      <c r="U7520">
        <v>24.99</v>
      </c>
      <c r="V7520" t="s">
        <v>5755</v>
      </c>
      <c r="W7520" t="s">
        <v>5765</v>
      </c>
      <c r="X7520">
        <v>1</v>
      </c>
    </row>
    <row r="7521" spans="1:24" x14ac:dyDescent="0.25">
      <c r="A7521">
        <v>41144</v>
      </c>
      <c r="B7521" t="s">
        <v>542</v>
      </c>
      <c r="C7521" t="s">
        <v>441</v>
      </c>
      <c r="D7521" t="s">
        <v>5757</v>
      </c>
      <c r="E7521" t="s">
        <v>5758</v>
      </c>
      <c r="F7521">
        <v>20</v>
      </c>
      <c r="G7521" t="s">
        <v>5746</v>
      </c>
      <c r="H7521" t="s">
        <v>5868</v>
      </c>
      <c r="I7521" t="s">
        <v>5748</v>
      </c>
      <c r="J7521">
        <v>1750</v>
      </c>
      <c r="K7521">
        <v>6</v>
      </c>
      <c r="L7521">
        <v>45</v>
      </c>
      <c r="M7521" t="s">
        <v>5759</v>
      </c>
      <c r="N7521" t="s">
        <v>5760</v>
      </c>
      <c r="O7521" t="s">
        <v>5790</v>
      </c>
      <c r="P7521" t="s">
        <v>5752</v>
      </c>
      <c r="Q7521" t="s">
        <v>5763</v>
      </c>
      <c r="R7521">
        <v>43505</v>
      </c>
      <c r="S7521" t="s">
        <v>5773</v>
      </c>
      <c r="T7521" t="s">
        <v>5773</v>
      </c>
      <c r="U7521">
        <v>65.17</v>
      </c>
      <c r="V7521" t="s">
        <v>5755</v>
      </c>
      <c r="W7521" t="s">
        <v>5756</v>
      </c>
      <c r="X7521">
        <v>1</v>
      </c>
    </row>
    <row r="7522" spans="1:24" x14ac:dyDescent="0.25">
      <c r="A7522">
        <v>41190</v>
      </c>
      <c r="B7522" t="s">
        <v>6826</v>
      </c>
      <c r="C7522" t="s">
        <v>442</v>
      </c>
      <c r="D7522" t="s">
        <v>5886</v>
      </c>
      <c r="E7522" t="s">
        <v>5914</v>
      </c>
      <c r="F7522">
        <v>21</v>
      </c>
      <c r="G7522" t="s">
        <v>6127</v>
      </c>
      <c r="H7522" t="s">
        <v>5868</v>
      </c>
      <c r="I7522" t="s">
        <v>5748</v>
      </c>
      <c r="J7522">
        <v>750</v>
      </c>
      <c r="K7522">
        <v>6</v>
      </c>
      <c r="L7522">
        <v>14.5</v>
      </c>
      <c r="M7522" t="s">
        <v>5759</v>
      </c>
      <c r="N7522" t="s">
        <v>5888</v>
      </c>
      <c r="O7522" t="s">
        <v>5761</v>
      </c>
      <c r="P7522" t="s">
        <v>5889</v>
      </c>
      <c r="Q7522" t="s">
        <v>5890</v>
      </c>
      <c r="R7522">
        <v>42172</v>
      </c>
      <c r="S7522" t="s">
        <v>6001</v>
      </c>
      <c r="T7522" t="s">
        <v>5844</v>
      </c>
      <c r="U7522">
        <v>49.99</v>
      </c>
      <c r="V7522" t="s">
        <v>5755</v>
      </c>
      <c r="W7522" t="s">
        <v>5765</v>
      </c>
      <c r="X7522">
        <v>1</v>
      </c>
    </row>
    <row r="7523" spans="1:24" x14ac:dyDescent="0.25">
      <c r="A7523">
        <v>41189</v>
      </c>
      <c r="B7523" t="s">
        <v>6827</v>
      </c>
      <c r="C7523" t="s">
        <v>441</v>
      </c>
      <c r="D7523" t="s">
        <v>5821</v>
      </c>
      <c r="E7523" t="s">
        <v>5821</v>
      </c>
      <c r="F7523">
        <v>11</v>
      </c>
      <c r="G7523" t="s">
        <v>5862</v>
      </c>
      <c r="H7523" t="s">
        <v>5868</v>
      </c>
      <c r="I7523" t="s">
        <v>5748</v>
      </c>
      <c r="J7523">
        <v>200</v>
      </c>
      <c r="K7523">
        <v>6</v>
      </c>
      <c r="L7523">
        <v>40</v>
      </c>
      <c r="M7523" t="s">
        <v>5759</v>
      </c>
      <c r="N7523" t="s">
        <v>5860</v>
      </c>
      <c r="O7523" t="s">
        <v>5863</v>
      </c>
      <c r="P7523" t="s">
        <v>5762</v>
      </c>
      <c r="Q7523" t="s">
        <v>5864</v>
      </c>
      <c r="R7523">
        <v>42047</v>
      </c>
      <c r="S7523" t="s">
        <v>5788</v>
      </c>
      <c r="T7523" t="s">
        <v>5788</v>
      </c>
      <c r="U7523">
        <v>29.99</v>
      </c>
      <c r="V7523" t="s">
        <v>5755</v>
      </c>
      <c r="W7523" t="s">
        <v>5756</v>
      </c>
      <c r="X7523">
        <v>4</v>
      </c>
    </row>
    <row r="7524" spans="1:24" x14ac:dyDescent="0.25">
      <c r="A7524">
        <v>40519</v>
      </c>
      <c r="B7524" t="s">
        <v>6828</v>
      </c>
      <c r="C7524" t="s">
        <v>442</v>
      </c>
      <c r="D7524" t="s">
        <v>5886</v>
      </c>
      <c r="E7524" t="s">
        <v>5958</v>
      </c>
      <c r="F7524">
        <v>20</v>
      </c>
      <c r="G7524" t="s">
        <v>5746</v>
      </c>
      <c r="H7524" t="s">
        <v>5868</v>
      </c>
      <c r="I7524" t="s">
        <v>5748</v>
      </c>
      <c r="J7524">
        <v>3000</v>
      </c>
      <c r="K7524">
        <v>6</v>
      </c>
      <c r="L7524">
        <v>13.5</v>
      </c>
      <c r="M7524" t="s">
        <v>5759</v>
      </c>
      <c r="N7524" t="s">
        <v>5992</v>
      </c>
      <c r="O7524" t="s">
        <v>5790</v>
      </c>
      <c r="P7524" t="s">
        <v>6002</v>
      </c>
      <c r="Q7524" t="s">
        <v>6036</v>
      </c>
      <c r="R7524">
        <v>43202</v>
      </c>
      <c r="S7524" t="s">
        <v>5771</v>
      </c>
      <c r="T7524" t="s">
        <v>5771</v>
      </c>
      <c r="U7524">
        <v>44.99</v>
      </c>
      <c r="V7524" t="s">
        <v>5960</v>
      </c>
      <c r="W7524" t="s">
        <v>5756</v>
      </c>
      <c r="X7524">
        <v>1</v>
      </c>
    </row>
    <row r="7525" spans="1:24" x14ac:dyDescent="0.25">
      <c r="A7525">
        <v>40521</v>
      </c>
      <c r="B7525" t="s">
        <v>6829</v>
      </c>
      <c r="C7525" t="s">
        <v>442</v>
      </c>
      <c r="D7525" t="s">
        <v>5920</v>
      </c>
      <c r="E7525" t="s">
        <v>5887</v>
      </c>
      <c r="F7525">
        <v>20</v>
      </c>
      <c r="G7525" t="s">
        <v>5746</v>
      </c>
      <c r="H7525" t="s">
        <v>5868</v>
      </c>
      <c r="I7525" t="s">
        <v>5748</v>
      </c>
      <c r="J7525">
        <v>750</v>
      </c>
      <c r="K7525">
        <v>12</v>
      </c>
      <c r="L7525">
        <v>10</v>
      </c>
      <c r="M7525" t="s">
        <v>5759</v>
      </c>
      <c r="N7525" t="s">
        <v>5992</v>
      </c>
      <c r="O7525" t="s">
        <v>5790</v>
      </c>
      <c r="P7525" t="s">
        <v>6002</v>
      </c>
      <c r="Q7525" t="s">
        <v>6036</v>
      </c>
      <c r="R7525">
        <v>72852</v>
      </c>
      <c r="S7525" t="s">
        <v>6330</v>
      </c>
      <c r="T7525" t="s">
        <v>6126</v>
      </c>
      <c r="U7525">
        <v>13.99</v>
      </c>
      <c r="V7525" t="s">
        <v>5755</v>
      </c>
      <c r="W7525" t="s">
        <v>5756</v>
      </c>
      <c r="X7525">
        <v>1</v>
      </c>
    </row>
    <row r="7526" spans="1:24" x14ac:dyDescent="0.25">
      <c r="A7526">
        <v>40224</v>
      </c>
      <c r="B7526" t="s">
        <v>6830</v>
      </c>
      <c r="C7526" t="s">
        <v>442</v>
      </c>
      <c r="D7526" t="s">
        <v>5920</v>
      </c>
      <c r="E7526" t="s">
        <v>5921</v>
      </c>
      <c r="F7526">
        <v>20</v>
      </c>
      <c r="G7526" t="s">
        <v>5746</v>
      </c>
      <c r="H7526" t="s">
        <v>5868</v>
      </c>
      <c r="I7526" t="s">
        <v>5748</v>
      </c>
      <c r="J7526">
        <v>750</v>
      </c>
      <c r="K7526">
        <v>12</v>
      </c>
      <c r="L7526">
        <v>12.5</v>
      </c>
      <c r="M7526" t="s">
        <v>5759</v>
      </c>
      <c r="N7526" t="s">
        <v>5835</v>
      </c>
      <c r="O7526" t="s">
        <v>5761</v>
      </c>
      <c r="P7526" t="s">
        <v>5930</v>
      </c>
      <c r="Q7526" t="s">
        <v>5979</v>
      </c>
      <c r="R7526">
        <v>100043</v>
      </c>
      <c r="S7526" t="s">
        <v>6821</v>
      </c>
      <c r="T7526" t="s">
        <v>5794</v>
      </c>
      <c r="U7526">
        <v>21.99</v>
      </c>
      <c r="V7526" t="s">
        <v>5755</v>
      </c>
      <c r="W7526" t="s">
        <v>5765</v>
      </c>
      <c r="X7526">
        <v>1</v>
      </c>
    </row>
    <row r="7527" spans="1:24" x14ac:dyDescent="0.25">
      <c r="A7527">
        <v>40228</v>
      </c>
      <c r="B7527" t="s">
        <v>1105</v>
      </c>
      <c r="C7527" t="s">
        <v>442</v>
      </c>
      <c r="D7527" t="s">
        <v>5886</v>
      </c>
      <c r="E7527" t="s">
        <v>5887</v>
      </c>
      <c r="F7527">
        <v>20</v>
      </c>
      <c r="G7527" t="s">
        <v>5746</v>
      </c>
      <c r="H7527" t="s">
        <v>5748</v>
      </c>
      <c r="I7527" t="s">
        <v>5748</v>
      </c>
      <c r="J7527">
        <v>750</v>
      </c>
      <c r="K7527">
        <v>6</v>
      </c>
      <c r="L7527">
        <v>13.5</v>
      </c>
      <c r="M7527" t="s">
        <v>5759</v>
      </c>
      <c r="N7527" t="s">
        <v>6054</v>
      </c>
      <c r="O7527" t="s">
        <v>5761</v>
      </c>
      <c r="P7527" t="s">
        <v>5916</v>
      </c>
      <c r="Q7527" t="s">
        <v>6055</v>
      </c>
      <c r="R7527">
        <v>76981</v>
      </c>
      <c r="S7527" t="s">
        <v>6423</v>
      </c>
      <c r="T7527" t="s">
        <v>5928</v>
      </c>
      <c r="U7527">
        <v>15.99</v>
      </c>
      <c r="V7527" t="s">
        <v>5755</v>
      </c>
      <c r="W7527" t="s">
        <v>5765</v>
      </c>
      <c r="X7527">
        <v>1</v>
      </c>
    </row>
    <row r="7528" spans="1:24" x14ac:dyDescent="0.25">
      <c r="A7528">
        <v>39048</v>
      </c>
      <c r="B7528" t="s">
        <v>5420</v>
      </c>
      <c r="C7528" t="s">
        <v>443</v>
      </c>
      <c r="D7528" t="s">
        <v>6637</v>
      </c>
      <c r="E7528" t="s">
        <v>5872</v>
      </c>
      <c r="F7528">
        <v>27</v>
      </c>
      <c r="G7528" t="s">
        <v>5837</v>
      </c>
      <c r="H7528" t="s">
        <v>5747</v>
      </c>
      <c r="I7528" t="s">
        <v>5748</v>
      </c>
      <c r="J7528">
        <v>473</v>
      </c>
      <c r="K7528">
        <v>24</v>
      </c>
      <c r="L7528">
        <v>7</v>
      </c>
      <c r="M7528" t="s">
        <v>5749</v>
      </c>
      <c r="N7528" t="s">
        <v>5750</v>
      </c>
      <c r="O7528" t="s">
        <v>5874</v>
      </c>
      <c r="P7528" t="s">
        <v>5875</v>
      </c>
      <c r="Q7528" t="s">
        <v>5876</v>
      </c>
      <c r="R7528">
        <v>90004</v>
      </c>
      <c r="S7528" t="s">
        <v>6678</v>
      </c>
      <c r="T7528" t="s">
        <v>6678</v>
      </c>
      <c r="U7528">
        <v>4.79</v>
      </c>
      <c r="V7528" t="s">
        <v>6172</v>
      </c>
      <c r="W7528" t="s">
        <v>5869</v>
      </c>
      <c r="X7528">
        <v>1</v>
      </c>
    </row>
    <row r="7529" spans="1:24" x14ac:dyDescent="0.25">
      <c r="A7529">
        <v>39048</v>
      </c>
      <c r="B7529" t="s">
        <v>5420</v>
      </c>
      <c r="C7529" t="s">
        <v>443</v>
      </c>
      <c r="D7529" t="s">
        <v>6637</v>
      </c>
      <c r="E7529" t="s">
        <v>5872</v>
      </c>
      <c r="F7529">
        <v>27</v>
      </c>
      <c r="G7529" t="s">
        <v>5837</v>
      </c>
      <c r="H7529" t="s">
        <v>5747</v>
      </c>
      <c r="I7529" t="s">
        <v>5748</v>
      </c>
      <c r="J7529">
        <v>473</v>
      </c>
      <c r="K7529">
        <v>24</v>
      </c>
      <c r="L7529">
        <v>7</v>
      </c>
      <c r="M7529" t="s">
        <v>5749</v>
      </c>
      <c r="N7529" t="s">
        <v>5750</v>
      </c>
      <c r="O7529" t="s">
        <v>5874</v>
      </c>
      <c r="P7529" t="s">
        <v>5875</v>
      </c>
      <c r="Q7529" t="s">
        <v>5876</v>
      </c>
      <c r="R7529">
        <v>90004</v>
      </c>
      <c r="S7529" t="s">
        <v>6678</v>
      </c>
      <c r="T7529" t="s">
        <v>6678</v>
      </c>
      <c r="U7529">
        <v>4.79</v>
      </c>
      <c r="V7529" t="s">
        <v>6172</v>
      </c>
      <c r="W7529" t="s">
        <v>5869</v>
      </c>
      <c r="X7529">
        <v>1</v>
      </c>
    </row>
    <row r="7530" spans="1:24" x14ac:dyDescent="0.25">
      <c r="A7530">
        <v>39049</v>
      </c>
      <c r="B7530" t="s">
        <v>5421</v>
      </c>
      <c r="C7530" t="s">
        <v>443</v>
      </c>
      <c r="D7530" t="s">
        <v>6637</v>
      </c>
      <c r="E7530" t="s">
        <v>5872</v>
      </c>
      <c r="F7530">
        <v>27</v>
      </c>
      <c r="G7530" t="s">
        <v>5837</v>
      </c>
      <c r="H7530" t="s">
        <v>5747</v>
      </c>
      <c r="I7530" t="s">
        <v>5748</v>
      </c>
      <c r="J7530">
        <v>473</v>
      </c>
      <c r="K7530">
        <v>24</v>
      </c>
      <c r="L7530">
        <v>7</v>
      </c>
      <c r="M7530" t="s">
        <v>5749</v>
      </c>
      <c r="N7530" t="s">
        <v>5750</v>
      </c>
      <c r="O7530" t="s">
        <v>5874</v>
      </c>
      <c r="P7530" t="s">
        <v>5875</v>
      </c>
      <c r="Q7530" t="s">
        <v>5876</v>
      </c>
      <c r="R7530">
        <v>90004</v>
      </c>
      <c r="S7530" t="s">
        <v>6678</v>
      </c>
      <c r="T7530" t="s">
        <v>6678</v>
      </c>
      <c r="U7530">
        <v>4.49</v>
      </c>
      <c r="V7530" t="s">
        <v>6172</v>
      </c>
      <c r="W7530" t="s">
        <v>5869</v>
      </c>
      <c r="X7530">
        <v>1</v>
      </c>
    </row>
    <row r="7531" spans="1:24" x14ac:dyDescent="0.25">
      <c r="A7531">
        <v>39049</v>
      </c>
      <c r="B7531" t="s">
        <v>5421</v>
      </c>
      <c r="C7531" t="s">
        <v>443</v>
      </c>
      <c r="D7531" t="s">
        <v>6637</v>
      </c>
      <c r="E7531" t="s">
        <v>5872</v>
      </c>
      <c r="F7531">
        <v>27</v>
      </c>
      <c r="G7531" t="s">
        <v>5837</v>
      </c>
      <c r="H7531" t="s">
        <v>5747</v>
      </c>
      <c r="I7531" t="s">
        <v>5748</v>
      </c>
      <c r="J7531">
        <v>473</v>
      </c>
      <c r="K7531">
        <v>24</v>
      </c>
      <c r="L7531">
        <v>7</v>
      </c>
      <c r="M7531" t="s">
        <v>5749</v>
      </c>
      <c r="N7531" t="s">
        <v>5750</v>
      </c>
      <c r="O7531" t="s">
        <v>5874</v>
      </c>
      <c r="P7531" t="s">
        <v>5875</v>
      </c>
      <c r="Q7531" t="s">
        <v>5876</v>
      </c>
      <c r="R7531">
        <v>90004</v>
      </c>
      <c r="S7531" t="s">
        <v>6678</v>
      </c>
      <c r="T7531" t="s">
        <v>6678</v>
      </c>
      <c r="U7531">
        <v>4.49</v>
      </c>
      <c r="V7531" t="s">
        <v>6172</v>
      </c>
      <c r="W7531" t="s">
        <v>5869</v>
      </c>
      <c r="X7531">
        <v>1</v>
      </c>
    </row>
    <row r="7532" spans="1:24" x14ac:dyDescent="0.25">
      <c r="A7532">
        <v>39598</v>
      </c>
      <c r="B7532" t="s">
        <v>5572</v>
      </c>
      <c r="C7532" t="s">
        <v>443</v>
      </c>
      <c r="D7532" t="s">
        <v>6411</v>
      </c>
      <c r="E7532" t="s">
        <v>5872</v>
      </c>
      <c r="F7532">
        <v>20</v>
      </c>
      <c r="G7532" t="s">
        <v>5746</v>
      </c>
      <c r="H7532" t="s">
        <v>5791</v>
      </c>
      <c r="I7532" t="s">
        <v>5748</v>
      </c>
      <c r="J7532">
        <v>473</v>
      </c>
      <c r="K7532">
        <v>24</v>
      </c>
      <c r="L7532">
        <v>5.8</v>
      </c>
      <c r="M7532" t="s">
        <v>5749</v>
      </c>
      <c r="N7532" t="s">
        <v>5750</v>
      </c>
      <c r="O7532" t="s">
        <v>5874</v>
      </c>
      <c r="P7532" t="s">
        <v>5875</v>
      </c>
      <c r="Q7532" t="s">
        <v>5876</v>
      </c>
      <c r="R7532">
        <v>99</v>
      </c>
      <c r="S7532" t="s">
        <v>6535</v>
      </c>
      <c r="T7532" t="s">
        <v>6535</v>
      </c>
      <c r="U7532">
        <v>4.1500000000000004</v>
      </c>
      <c r="V7532" t="s">
        <v>6172</v>
      </c>
      <c r="W7532" t="s">
        <v>5869</v>
      </c>
      <c r="X7532">
        <v>1</v>
      </c>
    </row>
    <row r="7533" spans="1:24" x14ac:dyDescent="0.25">
      <c r="A7533">
        <v>39598</v>
      </c>
      <c r="B7533" t="s">
        <v>5572</v>
      </c>
      <c r="C7533" t="s">
        <v>443</v>
      </c>
      <c r="D7533" t="s">
        <v>6411</v>
      </c>
      <c r="E7533" t="s">
        <v>5872</v>
      </c>
      <c r="F7533">
        <v>20</v>
      </c>
      <c r="G7533" t="s">
        <v>5746</v>
      </c>
      <c r="H7533" t="s">
        <v>5791</v>
      </c>
      <c r="I7533" t="s">
        <v>5748</v>
      </c>
      <c r="J7533">
        <v>473</v>
      </c>
      <c r="K7533">
        <v>24</v>
      </c>
      <c r="L7533">
        <v>5.8</v>
      </c>
      <c r="M7533" t="s">
        <v>5749</v>
      </c>
      <c r="N7533" t="s">
        <v>5750</v>
      </c>
      <c r="O7533" t="s">
        <v>5874</v>
      </c>
      <c r="P7533" t="s">
        <v>5875</v>
      </c>
      <c r="Q7533" t="s">
        <v>5876</v>
      </c>
      <c r="R7533">
        <v>99</v>
      </c>
      <c r="S7533" t="s">
        <v>6535</v>
      </c>
      <c r="T7533" t="s">
        <v>6535</v>
      </c>
      <c r="U7533">
        <v>4.1500000000000004</v>
      </c>
      <c r="V7533" t="s">
        <v>6172</v>
      </c>
      <c r="W7533" t="s">
        <v>5869</v>
      </c>
      <c r="X7533">
        <v>1</v>
      </c>
    </row>
    <row r="7534" spans="1:24" x14ac:dyDescent="0.25">
      <c r="A7534">
        <v>39599</v>
      </c>
      <c r="B7534" t="s">
        <v>5573</v>
      </c>
      <c r="C7534" t="s">
        <v>443</v>
      </c>
      <c r="D7534" t="s">
        <v>6411</v>
      </c>
      <c r="E7534" t="s">
        <v>5872</v>
      </c>
      <c r="F7534">
        <v>20</v>
      </c>
      <c r="G7534" t="s">
        <v>5746</v>
      </c>
      <c r="H7534" t="s">
        <v>5791</v>
      </c>
      <c r="I7534" t="s">
        <v>5748</v>
      </c>
      <c r="J7534">
        <v>3784</v>
      </c>
      <c r="K7534">
        <v>3</v>
      </c>
      <c r="L7534">
        <v>6.5</v>
      </c>
      <c r="M7534" t="s">
        <v>5749</v>
      </c>
      <c r="N7534" t="s">
        <v>5750</v>
      </c>
      <c r="O7534" t="s">
        <v>5874</v>
      </c>
      <c r="P7534" t="s">
        <v>5875</v>
      </c>
      <c r="Q7534" t="s">
        <v>5876</v>
      </c>
      <c r="R7534">
        <v>99</v>
      </c>
      <c r="S7534" t="s">
        <v>6535</v>
      </c>
      <c r="T7534" t="s">
        <v>6535</v>
      </c>
      <c r="U7534">
        <v>30</v>
      </c>
      <c r="V7534" t="s">
        <v>6172</v>
      </c>
      <c r="W7534" t="s">
        <v>5869</v>
      </c>
      <c r="X7534">
        <v>8</v>
      </c>
    </row>
    <row r="7535" spans="1:24" x14ac:dyDescent="0.25">
      <c r="A7535">
        <v>39599</v>
      </c>
      <c r="B7535" t="s">
        <v>5573</v>
      </c>
      <c r="C7535" t="s">
        <v>443</v>
      </c>
      <c r="D7535" t="s">
        <v>6411</v>
      </c>
      <c r="E7535" t="s">
        <v>5872</v>
      </c>
      <c r="F7535">
        <v>20</v>
      </c>
      <c r="G7535" t="s">
        <v>5746</v>
      </c>
      <c r="H7535" t="s">
        <v>5791</v>
      </c>
      <c r="I7535" t="s">
        <v>5748</v>
      </c>
      <c r="J7535">
        <v>3784</v>
      </c>
      <c r="K7535">
        <v>3</v>
      </c>
      <c r="L7535">
        <v>6.5</v>
      </c>
      <c r="M7535" t="s">
        <v>5749</v>
      </c>
      <c r="N7535" t="s">
        <v>5750</v>
      </c>
      <c r="O7535" t="s">
        <v>5874</v>
      </c>
      <c r="P7535" t="s">
        <v>5875</v>
      </c>
      <c r="Q7535" t="s">
        <v>5876</v>
      </c>
      <c r="R7535">
        <v>99</v>
      </c>
      <c r="S7535" t="s">
        <v>6535</v>
      </c>
      <c r="T7535" t="s">
        <v>6535</v>
      </c>
      <c r="U7535">
        <v>30</v>
      </c>
      <c r="V7535" t="s">
        <v>6172</v>
      </c>
      <c r="W7535" t="s">
        <v>5869</v>
      </c>
      <c r="X7535">
        <v>8</v>
      </c>
    </row>
    <row r="7536" spans="1:24" x14ac:dyDescent="0.25">
      <c r="A7536">
        <v>41183</v>
      </c>
      <c r="B7536" t="s">
        <v>6831</v>
      </c>
      <c r="C7536" t="s">
        <v>442</v>
      </c>
      <c r="D7536" t="s">
        <v>5886</v>
      </c>
      <c r="E7536" t="s">
        <v>5914</v>
      </c>
      <c r="F7536">
        <v>21</v>
      </c>
      <c r="G7536" t="s">
        <v>6127</v>
      </c>
      <c r="H7536" t="s">
        <v>5868</v>
      </c>
      <c r="I7536" t="s">
        <v>5748</v>
      </c>
      <c r="J7536">
        <v>750</v>
      </c>
      <c r="K7536">
        <v>6</v>
      </c>
      <c r="L7536">
        <v>14.5</v>
      </c>
      <c r="M7536" t="s">
        <v>5759</v>
      </c>
      <c r="N7536" t="s">
        <v>5888</v>
      </c>
      <c r="O7536" t="s">
        <v>5761</v>
      </c>
      <c r="P7536" t="s">
        <v>5889</v>
      </c>
      <c r="Q7536" t="s">
        <v>5890</v>
      </c>
      <c r="R7536">
        <v>42172</v>
      </c>
      <c r="S7536" t="s">
        <v>6001</v>
      </c>
      <c r="T7536" t="s">
        <v>5844</v>
      </c>
      <c r="U7536">
        <v>99.99</v>
      </c>
      <c r="V7536" t="s">
        <v>5755</v>
      </c>
      <c r="W7536" t="s">
        <v>5765</v>
      </c>
      <c r="X7536">
        <v>1</v>
      </c>
    </row>
    <row r="7537" spans="1:24" x14ac:dyDescent="0.25">
      <c r="A7537">
        <v>41194</v>
      </c>
      <c r="B7537" t="s">
        <v>6832</v>
      </c>
      <c r="C7537" t="s">
        <v>442</v>
      </c>
      <c r="D7537" t="s">
        <v>5886</v>
      </c>
      <c r="E7537" t="s">
        <v>5914</v>
      </c>
      <c r="F7537">
        <v>21</v>
      </c>
      <c r="G7537" t="s">
        <v>6127</v>
      </c>
      <c r="H7537" t="s">
        <v>5868</v>
      </c>
      <c r="I7537" t="s">
        <v>5748</v>
      </c>
      <c r="J7537">
        <v>750</v>
      </c>
      <c r="K7537">
        <v>6</v>
      </c>
      <c r="L7537">
        <v>14.5</v>
      </c>
      <c r="M7537" t="s">
        <v>5759</v>
      </c>
      <c r="N7537" t="s">
        <v>5888</v>
      </c>
      <c r="O7537" t="s">
        <v>5761</v>
      </c>
      <c r="P7537" t="s">
        <v>5889</v>
      </c>
      <c r="Q7537" t="s">
        <v>5890</v>
      </c>
      <c r="R7537">
        <v>42172</v>
      </c>
      <c r="S7537" t="s">
        <v>6001</v>
      </c>
      <c r="T7537" t="s">
        <v>5844</v>
      </c>
      <c r="U7537">
        <v>55.99</v>
      </c>
      <c r="V7537" t="s">
        <v>5755</v>
      </c>
      <c r="W7537" t="s">
        <v>5765</v>
      </c>
      <c r="X7537">
        <v>1</v>
      </c>
    </row>
    <row r="7538" spans="1:24" x14ac:dyDescent="0.25">
      <c r="A7538">
        <v>41193</v>
      </c>
      <c r="B7538" t="s">
        <v>6833</v>
      </c>
      <c r="C7538" t="s">
        <v>441</v>
      </c>
      <c r="D7538" t="s">
        <v>5757</v>
      </c>
      <c r="E7538" t="s">
        <v>5766</v>
      </c>
      <c r="F7538">
        <v>11</v>
      </c>
      <c r="G7538" t="s">
        <v>5862</v>
      </c>
      <c r="H7538" t="s">
        <v>5868</v>
      </c>
      <c r="I7538" t="s">
        <v>5748</v>
      </c>
      <c r="J7538">
        <v>1000</v>
      </c>
      <c r="K7538">
        <v>6</v>
      </c>
      <c r="L7538">
        <v>40</v>
      </c>
      <c r="M7538" t="s">
        <v>5749</v>
      </c>
      <c r="N7538" t="s">
        <v>5750</v>
      </c>
      <c r="O7538" t="s">
        <v>5863</v>
      </c>
      <c r="P7538" t="s">
        <v>5762</v>
      </c>
      <c r="Q7538" t="s">
        <v>5864</v>
      </c>
      <c r="R7538">
        <v>42144</v>
      </c>
      <c r="S7538" t="s">
        <v>5839</v>
      </c>
      <c r="T7538" t="s">
        <v>5754</v>
      </c>
      <c r="U7538">
        <v>36.99</v>
      </c>
      <c r="V7538" t="s">
        <v>5755</v>
      </c>
      <c r="W7538" t="s">
        <v>5756</v>
      </c>
      <c r="X7538">
        <v>5</v>
      </c>
    </row>
    <row r="7539" spans="1:24" x14ac:dyDescent="0.25">
      <c r="A7539">
        <v>39567</v>
      </c>
      <c r="B7539" t="s">
        <v>5570</v>
      </c>
      <c r="C7539" t="s">
        <v>443</v>
      </c>
      <c r="D7539" t="s">
        <v>5871</v>
      </c>
      <c r="E7539" t="s">
        <v>5872</v>
      </c>
      <c r="F7539">
        <v>27</v>
      </c>
      <c r="G7539" t="s">
        <v>5837</v>
      </c>
      <c r="H7539" t="s">
        <v>5747</v>
      </c>
      <c r="I7539" t="s">
        <v>5748</v>
      </c>
      <c r="J7539">
        <v>473</v>
      </c>
      <c r="K7539">
        <v>24</v>
      </c>
      <c r="L7539">
        <v>5.8</v>
      </c>
      <c r="M7539" t="s">
        <v>5749</v>
      </c>
      <c r="N7539" t="s">
        <v>5750</v>
      </c>
      <c r="O7539" t="s">
        <v>5874</v>
      </c>
      <c r="P7539" t="s">
        <v>5875</v>
      </c>
      <c r="Q7539" t="s">
        <v>5876</v>
      </c>
      <c r="R7539">
        <v>81978</v>
      </c>
      <c r="S7539" t="s">
        <v>6487</v>
      </c>
      <c r="T7539" t="s">
        <v>6449</v>
      </c>
      <c r="U7539">
        <v>5.15</v>
      </c>
      <c r="V7539" t="s">
        <v>6172</v>
      </c>
      <c r="W7539" t="s">
        <v>5869</v>
      </c>
      <c r="X7539">
        <v>1</v>
      </c>
    </row>
    <row r="7540" spans="1:24" x14ac:dyDescent="0.25">
      <c r="A7540">
        <v>39567</v>
      </c>
      <c r="B7540" t="s">
        <v>5570</v>
      </c>
      <c r="C7540" t="s">
        <v>443</v>
      </c>
      <c r="D7540" t="s">
        <v>5871</v>
      </c>
      <c r="E7540" t="s">
        <v>5872</v>
      </c>
      <c r="F7540">
        <v>27</v>
      </c>
      <c r="G7540" t="s">
        <v>5837</v>
      </c>
      <c r="H7540" t="s">
        <v>5747</v>
      </c>
      <c r="I7540" t="s">
        <v>5748</v>
      </c>
      <c r="J7540">
        <v>473</v>
      </c>
      <c r="K7540">
        <v>24</v>
      </c>
      <c r="L7540">
        <v>5.8</v>
      </c>
      <c r="M7540" t="s">
        <v>5749</v>
      </c>
      <c r="N7540" t="s">
        <v>5750</v>
      </c>
      <c r="O7540" t="s">
        <v>5874</v>
      </c>
      <c r="P7540" t="s">
        <v>5875</v>
      </c>
      <c r="Q7540" t="s">
        <v>5876</v>
      </c>
      <c r="R7540">
        <v>81978</v>
      </c>
      <c r="S7540" t="s">
        <v>6487</v>
      </c>
      <c r="T7540" t="s">
        <v>6449</v>
      </c>
      <c r="U7540">
        <v>5.15</v>
      </c>
      <c r="V7540" t="s">
        <v>6172</v>
      </c>
      <c r="W7540" t="s">
        <v>5869</v>
      </c>
      <c r="X7540">
        <v>1</v>
      </c>
    </row>
    <row r="7541" spans="1:24" x14ac:dyDescent="0.25">
      <c r="A7541">
        <v>40568</v>
      </c>
      <c r="B7541" t="s">
        <v>6834</v>
      </c>
      <c r="C7541" t="s">
        <v>442</v>
      </c>
      <c r="D7541" t="s">
        <v>5886</v>
      </c>
      <c r="E7541" t="s">
        <v>5887</v>
      </c>
      <c r="F7541">
        <v>10</v>
      </c>
      <c r="G7541" t="s">
        <v>5767</v>
      </c>
      <c r="H7541" t="s">
        <v>5868</v>
      </c>
      <c r="I7541" t="s">
        <v>5748</v>
      </c>
      <c r="J7541">
        <v>3000</v>
      </c>
      <c r="K7541">
        <v>4</v>
      </c>
      <c r="L7541">
        <v>13</v>
      </c>
      <c r="M7541" t="s">
        <v>5759</v>
      </c>
      <c r="N7541" t="s">
        <v>5835</v>
      </c>
      <c r="O7541" t="s">
        <v>5761</v>
      </c>
      <c r="P7541" t="s">
        <v>6002</v>
      </c>
      <c r="Q7541" t="s">
        <v>5979</v>
      </c>
      <c r="R7541">
        <v>69810</v>
      </c>
      <c r="S7541" t="s">
        <v>6114</v>
      </c>
      <c r="T7541" t="s">
        <v>6026</v>
      </c>
      <c r="U7541">
        <v>39.99</v>
      </c>
      <c r="V7541" t="s">
        <v>5960</v>
      </c>
      <c r="W7541" t="s">
        <v>5765</v>
      </c>
      <c r="X7541">
        <v>1</v>
      </c>
    </row>
    <row r="7542" spans="1:24" x14ac:dyDescent="0.25">
      <c r="A7542">
        <v>40871</v>
      </c>
      <c r="B7542" t="s">
        <v>6835</v>
      </c>
      <c r="C7542" t="s">
        <v>443</v>
      </c>
      <c r="D7542" t="s">
        <v>6528</v>
      </c>
      <c r="E7542" t="s">
        <v>5872</v>
      </c>
      <c r="F7542">
        <v>10</v>
      </c>
      <c r="G7542" t="s">
        <v>5767</v>
      </c>
      <c r="H7542" t="s">
        <v>5747</v>
      </c>
      <c r="I7542" t="s">
        <v>5748</v>
      </c>
      <c r="J7542">
        <v>3784</v>
      </c>
      <c r="K7542">
        <v>3</v>
      </c>
      <c r="L7542">
        <v>6.6</v>
      </c>
      <c r="M7542" t="s">
        <v>5749</v>
      </c>
      <c r="N7542" t="s">
        <v>5750</v>
      </c>
      <c r="O7542" t="s">
        <v>5874</v>
      </c>
      <c r="P7542" t="s">
        <v>5875</v>
      </c>
      <c r="Q7542" t="s">
        <v>5876</v>
      </c>
      <c r="R7542">
        <v>97</v>
      </c>
      <c r="S7542" t="s">
        <v>6529</v>
      </c>
      <c r="T7542" t="s">
        <v>6529</v>
      </c>
      <c r="U7542">
        <v>30</v>
      </c>
      <c r="V7542" t="s">
        <v>6172</v>
      </c>
      <c r="W7542" t="s">
        <v>5869</v>
      </c>
      <c r="X7542">
        <v>8</v>
      </c>
    </row>
    <row r="7543" spans="1:24" x14ac:dyDescent="0.25">
      <c r="A7543">
        <v>40871</v>
      </c>
      <c r="B7543" t="s">
        <v>6835</v>
      </c>
      <c r="C7543" t="s">
        <v>443</v>
      </c>
      <c r="D7543" t="s">
        <v>6528</v>
      </c>
      <c r="E7543" t="s">
        <v>5872</v>
      </c>
      <c r="F7543">
        <v>10</v>
      </c>
      <c r="G7543" t="s">
        <v>5767</v>
      </c>
      <c r="H7543" t="s">
        <v>5747</v>
      </c>
      <c r="I7543" t="s">
        <v>5748</v>
      </c>
      <c r="J7543">
        <v>3784</v>
      </c>
      <c r="K7543">
        <v>3</v>
      </c>
      <c r="L7543">
        <v>6.6</v>
      </c>
      <c r="M7543" t="s">
        <v>5749</v>
      </c>
      <c r="N7543" t="s">
        <v>5750</v>
      </c>
      <c r="O7543" t="s">
        <v>5874</v>
      </c>
      <c r="P7543" t="s">
        <v>5875</v>
      </c>
      <c r="Q7543" t="s">
        <v>5876</v>
      </c>
      <c r="R7543">
        <v>97</v>
      </c>
      <c r="S7543" t="s">
        <v>6529</v>
      </c>
      <c r="T7543" t="s">
        <v>6529</v>
      </c>
      <c r="U7543">
        <v>30</v>
      </c>
      <c r="V7543" t="s">
        <v>6172</v>
      </c>
      <c r="W7543" t="s">
        <v>5869</v>
      </c>
      <c r="X7543">
        <v>8</v>
      </c>
    </row>
    <row r="7544" spans="1:24" x14ac:dyDescent="0.25">
      <c r="A7544">
        <v>40232</v>
      </c>
      <c r="B7544" t="s">
        <v>6836</v>
      </c>
      <c r="C7544" t="s">
        <v>443</v>
      </c>
      <c r="D7544" t="s">
        <v>6177</v>
      </c>
      <c r="E7544" t="s">
        <v>6205</v>
      </c>
      <c r="F7544">
        <v>27</v>
      </c>
      <c r="G7544" t="s">
        <v>5837</v>
      </c>
      <c r="H7544" t="s">
        <v>5868</v>
      </c>
      <c r="I7544" t="s">
        <v>5748</v>
      </c>
      <c r="J7544">
        <v>473</v>
      </c>
      <c r="K7544">
        <v>24</v>
      </c>
      <c r="L7544">
        <v>5</v>
      </c>
      <c r="M7544" t="s">
        <v>5749</v>
      </c>
      <c r="N7544" t="s">
        <v>5750</v>
      </c>
      <c r="O7544" t="s">
        <v>5874</v>
      </c>
      <c r="P7544" t="s">
        <v>5875</v>
      </c>
      <c r="Q7544" t="s">
        <v>6206</v>
      </c>
      <c r="R7544">
        <v>84140</v>
      </c>
      <c r="S7544" t="s">
        <v>6155</v>
      </c>
      <c r="T7544" t="s">
        <v>6156</v>
      </c>
      <c r="U7544">
        <v>3.75</v>
      </c>
      <c r="V7544" t="s">
        <v>6172</v>
      </c>
      <c r="W7544" t="s">
        <v>5869</v>
      </c>
      <c r="X7544">
        <v>1</v>
      </c>
    </row>
    <row r="7545" spans="1:24" x14ac:dyDescent="0.25">
      <c r="A7545">
        <v>40232</v>
      </c>
      <c r="B7545" t="s">
        <v>6836</v>
      </c>
      <c r="C7545" t="s">
        <v>443</v>
      </c>
      <c r="D7545" t="s">
        <v>6177</v>
      </c>
      <c r="E7545" t="s">
        <v>6205</v>
      </c>
      <c r="F7545">
        <v>27</v>
      </c>
      <c r="G7545" t="s">
        <v>5837</v>
      </c>
      <c r="H7545" t="s">
        <v>5868</v>
      </c>
      <c r="I7545" t="s">
        <v>5748</v>
      </c>
      <c r="J7545">
        <v>473</v>
      </c>
      <c r="K7545">
        <v>24</v>
      </c>
      <c r="L7545">
        <v>5</v>
      </c>
      <c r="M7545" t="s">
        <v>5749</v>
      </c>
      <c r="N7545" t="s">
        <v>5750</v>
      </c>
      <c r="O7545" t="s">
        <v>5874</v>
      </c>
      <c r="P7545" t="s">
        <v>5875</v>
      </c>
      <c r="Q7545" t="s">
        <v>6206</v>
      </c>
      <c r="R7545">
        <v>84140</v>
      </c>
      <c r="S7545" t="s">
        <v>6155</v>
      </c>
      <c r="T7545" t="s">
        <v>6156</v>
      </c>
      <c r="U7545">
        <v>3.75</v>
      </c>
      <c r="V7545" t="s">
        <v>6172</v>
      </c>
      <c r="W7545" t="s">
        <v>5869</v>
      </c>
      <c r="X7545">
        <v>1</v>
      </c>
    </row>
    <row r="7546" spans="1:24" x14ac:dyDescent="0.25">
      <c r="A7546">
        <v>40675</v>
      </c>
      <c r="B7546" t="s">
        <v>6837</v>
      </c>
      <c r="C7546" t="s">
        <v>443</v>
      </c>
      <c r="D7546" t="s">
        <v>6528</v>
      </c>
      <c r="E7546" t="s">
        <v>5872</v>
      </c>
      <c r="F7546">
        <v>27</v>
      </c>
      <c r="G7546" t="s">
        <v>5837</v>
      </c>
      <c r="H7546" t="s">
        <v>5747</v>
      </c>
      <c r="I7546" t="s">
        <v>5748</v>
      </c>
      <c r="J7546">
        <v>473</v>
      </c>
      <c r="K7546">
        <v>24</v>
      </c>
      <c r="L7546">
        <v>6.3</v>
      </c>
      <c r="M7546" t="s">
        <v>5749</v>
      </c>
      <c r="N7546" t="s">
        <v>5750</v>
      </c>
      <c r="O7546" t="s">
        <v>5874</v>
      </c>
      <c r="P7546" t="s">
        <v>5875</v>
      </c>
      <c r="Q7546" t="s">
        <v>5876</v>
      </c>
      <c r="R7546">
        <v>97</v>
      </c>
      <c r="S7546" t="s">
        <v>6529</v>
      </c>
      <c r="T7546" t="s">
        <v>6529</v>
      </c>
      <c r="U7546">
        <v>4.75</v>
      </c>
      <c r="V7546" t="s">
        <v>6172</v>
      </c>
      <c r="W7546" t="s">
        <v>5869</v>
      </c>
      <c r="X7546">
        <v>1</v>
      </c>
    </row>
    <row r="7547" spans="1:24" x14ac:dyDescent="0.25">
      <c r="A7547">
        <v>40675</v>
      </c>
      <c r="B7547" t="s">
        <v>6837</v>
      </c>
      <c r="C7547" t="s">
        <v>443</v>
      </c>
      <c r="D7547" t="s">
        <v>6528</v>
      </c>
      <c r="E7547" t="s">
        <v>5872</v>
      </c>
      <c r="F7547">
        <v>27</v>
      </c>
      <c r="G7547" t="s">
        <v>5837</v>
      </c>
      <c r="H7547" t="s">
        <v>5747</v>
      </c>
      <c r="I7547" t="s">
        <v>5748</v>
      </c>
      <c r="J7547">
        <v>473</v>
      </c>
      <c r="K7547">
        <v>24</v>
      </c>
      <c r="L7547">
        <v>6.3</v>
      </c>
      <c r="M7547" t="s">
        <v>5749</v>
      </c>
      <c r="N7547" t="s">
        <v>5750</v>
      </c>
      <c r="O7547" t="s">
        <v>5874</v>
      </c>
      <c r="P7547" t="s">
        <v>5875</v>
      </c>
      <c r="Q7547" t="s">
        <v>5876</v>
      </c>
      <c r="R7547">
        <v>97</v>
      </c>
      <c r="S7547" t="s">
        <v>6529</v>
      </c>
      <c r="T7547" t="s">
        <v>6529</v>
      </c>
      <c r="U7547">
        <v>4.75</v>
      </c>
      <c r="V7547" t="s">
        <v>6172</v>
      </c>
      <c r="W7547" t="s">
        <v>5869</v>
      </c>
      <c r="X7547">
        <v>1</v>
      </c>
    </row>
    <row r="7548" spans="1:24" x14ac:dyDescent="0.25">
      <c r="A7548">
        <v>39318</v>
      </c>
      <c r="B7548" t="s">
        <v>5574</v>
      </c>
      <c r="C7548" t="s">
        <v>441</v>
      </c>
      <c r="D7548" t="s">
        <v>5811</v>
      </c>
      <c r="E7548" t="s">
        <v>5812</v>
      </c>
      <c r="F7548">
        <v>23</v>
      </c>
      <c r="G7548" t="s">
        <v>6246</v>
      </c>
      <c r="H7548" t="s">
        <v>5747</v>
      </c>
      <c r="I7548" t="s">
        <v>5748</v>
      </c>
      <c r="J7548">
        <v>750</v>
      </c>
      <c r="K7548">
        <v>12</v>
      </c>
      <c r="L7548">
        <v>17</v>
      </c>
      <c r="M7548" t="s">
        <v>5759</v>
      </c>
      <c r="N7548" t="s">
        <v>5813</v>
      </c>
      <c r="O7548" t="s">
        <v>5790</v>
      </c>
      <c r="P7548" t="s">
        <v>5762</v>
      </c>
      <c r="Q7548" t="s">
        <v>5814</v>
      </c>
      <c r="R7548">
        <v>43505</v>
      </c>
      <c r="S7548" t="s">
        <v>5773</v>
      </c>
      <c r="T7548" t="s">
        <v>5773</v>
      </c>
      <c r="U7548">
        <v>33.99</v>
      </c>
      <c r="V7548" t="s">
        <v>5755</v>
      </c>
      <c r="W7548" t="s">
        <v>5756</v>
      </c>
      <c r="X7548">
        <v>1</v>
      </c>
    </row>
    <row r="7549" spans="1:24" x14ac:dyDescent="0.25">
      <c r="A7549">
        <v>40657</v>
      </c>
      <c r="B7549" t="s">
        <v>6838</v>
      </c>
      <c r="C7549" t="s">
        <v>441</v>
      </c>
      <c r="D7549" t="s">
        <v>5811</v>
      </c>
      <c r="E7549" t="s">
        <v>5818</v>
      </c>
      <c r="F7549">
        <v>11</v>
      </c>
      <c r="G7549" t="s">
        <v>5862</v>
      </c>
      <c r="H7549" t="s">
        <v>5868</v>
      </c>
      <c r="I7549" t="s">
        <v>5748</v>
      </c>
      <c r="J7549">
        <v>750</v>
      </c>
      <c r="K7549">
        <v>6</v>
      </c>
      <c r="L7549">
        <v>20</v>
      </c>
      <c r="M7549" t="s">
        <v>5759</v>
      </c>
      <c r="N7549" t="s">
        <v>5781</v>
      </c>
      <c r="O7549" t="s">
        <v>5790</v>
      </c>
      <c r="P7549" t="s">
        <v>5762</v>
      </c>
      <c r="Q7549" t="s">
        <v>5864</v>
      </c>
      <c r="R7549">
        <v>42047</v>
      </c>
      <c r="S7549" t="s">
        <v>5788</v>
      </c>
      <c r="T7549" t="s">
        <v>5788</v>
      </c>
      <c r="U7549">
        <v>49.99</v>
      </c>
      <c r="V7549" t="s">
        <v>5755</v>
      </c>
      <c r="W7549" t="s">
        <v>5756</v>
      </c>
      <c r="X7549">
        <v>1</v>
      </c>
    </row>
    <row r="7550" spans="1:24" x14ac:dyDescent="0.25">
      <c r="A7550">
        <v>41556</v>
      </c>
      <c r="B7550" t="s">
        <v>6839</v>
      </c>
      <c r="C7550" t="s">
        <v>442</v>
      </c>
      <c r="D7550" t="s">
        <v>5886</v>
      </c>
      <c r="E7550" t="s">
        <v>5958</v>
      </c>
      <c r="F7550">
        <v>20</v>
      </c>
      <c r="G7550" t="s">
        <v>5746</v>
      </c>
      <c r="H7550" t="s">
        <v>5868</v>
      </c>
      <c r="I7550" t="s">
        <v>5748</v>
      </c>
      <c r="J7550">
        <v>750</v>
      </c>
      <c r="K7550">
        <v>12</v>
      </c>
      <c r="L7550">
        <v>6.5</v>
      </c>
      <c r="M7550" t="s">
        <v>5749</v>
      </c>
      <c r="N7550" t="s">
        <v>5750</v>
      </c>
      <c r="O7550" t="s">
        <v>5790</v>
      </c>
      <c r="P7550" t="s">
        <v>5922</v>
      </c>
      <c r="Q7550" t="s">
        <v>6105</v>
      </c>
      <c r="R7550">
        <v>63952</v>
      </c>
      <c r="S7550" t="s">
        <v>5907</v>
      </c>
      <c r="T7550" t="s">
        <v>5844</v>
      </c>
      <c r="U7550">
        <v>8.99</v>
      </c>
      <c r="V7550" t="s">
        <v>5755</v>
      </c>
      <c r="W7550" t="s">
        <v>5869</v>
      </c>
      <c r="X7550">
        <v>1</v>
      </c>
    </row>
    <row r="7551" spans="1:24" x14ac:dyDescent="0.25">
      <c r="A7551">
        <v>40545</v>
      </c>
      <c r="B7551" t="s">
        <v>6840</v>
      </c>
      <c r="C7551" t="s">
        <v>441</v>
      </c>
      <c r="D7551" t="s">
        <v>5811</v>
      </c>
      <c r="E7551" t="s">
        <v>5812</v>
      </c>
      <c r="F7551">
        <v>11</v>
      </c>
      <c r="G7551" t="s">
        <v>5862</v>
      </c>
      <c r="H7551" t="s">
        <v>5868</v>
      </c>
      <c r="I7551" t="s">
        <v>5748</v>
      </c>
      <c r="J7551">
        <v>750</v>
      </c>
      <c r="K7551">
        <v>12</v>
      </c>
      <c r="L7551">
        <v>14</v>
      </c>
      <c r="M7551" t="s">
        <v>5759</v>
      </c>
      <c r="N7551" t="s">
        <v>6219</v>
      </c>
      <c r="O7551" t="s">
        <v>5863</v>
      </c>
      <c r="P7551" t="s">
        <v>5762</v>
      </c>
      <c r="Q7551" t="s">
        <v>5864</v>
      </c>
      <c r="R7551">
        <v>83324</v>
      </c>
      <c r="S7551" t="s">
        <v>6445</v>
      </c>
      <c r="T7551" t="s">
        <v>5784</v>
      </c>
      <c r="U7551">
        <v>33.99</v>
      </c>
      <c r="V7551" t="s">
        <v>5755</v>
      </c>
      <c r="W7551" t="s">
        <v>5765</v>
      </c>
      <c r="X7551">
        <v>1</v>
      </c>
    </row>
    <row r="7552" spans="1:24" x14ac:dyDescent="0.25">
      <c r="A7552">
        <v>39062</v>
      </c>
      <c r="B7552" t="s">
        <v>5422</v>
      </c>
      <c r="C7552" t="s">
        <v>443</v>
      </c>
      <c r="D7552" t="s">
        <v>5871</v>
      </c>
      <c r="E7552" t="s">
        <v>6167</v>
      </c>
      <c r="F7552">
        <v>27</v>
      </c>
      <c r="G7552" t="s">
        <v>5837</v>
      </c>
      <c r="H7552" t="s">
        <v>5747</v>
      </c>
      <c r="I7552" t="s">
        <v>5748</v>
      </c>
      <c r="J7552">
        <v>473</v>
      </c>
      <c r="K7552">
        <v>24</v>
      </c>
      <c r="L7552">
        <v>4.5999999999999996</v>
      </c>
      <c r="M7552" t="s">
        <v>5749</v>
      </c>
      <c r="N7552" t="s">
        <v>5750</v>
      </c>
      <c r="O7552" t="s">
        <v>5874</v>
      </c>
      <c r="P7552" t="s">
        <v>5875</v>
      </c>
      <c r="Q7552" t="s">
        <v>5876</v>
      </c>
      <c r="R7552">
        <v>42735</v>
      </c>
      <c r="S7552" t="s">
        <v>6181</v>
      </c>
      <c r="T7552" t="s">
        <v>6182</v>
      </c>
      <c r="U7552">
        <v>3.31</v>
      </c>
      <c r="V7552" t="s">
        <v>6172</v>
      </c>
      <c r="W7552" t="s">
        <v>5869</v>
      </c>
      <c r="X7552">
        <v>1</v>
      </c>
    </row>
    <row r="7553" spans="1:24" x14ac:dyDescent="0.25">
      <c r="A7553">
        <v>39062</v>
      </c>
      <c r="B7553" t="s">
        <v>5422</v>
      </c>
      <c r="C7553" t="s">
        <v>443</v>
      </c>
      <c r="D7553" t="s">
        <v>5871</v>
      </c>
      <c r="E7553" t="s">
        <v>6167</v>
      </c>
      <c r="F7553">
        <v>27</v>
      </c>
      <c r="G7553" t="s">
        <v>5837</v>
      </c>
      <c r="H7553" t="s">
        <v>5747</v>
      </c>
      <c r="I7553" t="s">
        <v>5748</v>
      </c>
      <c r="J7553">
        <v>473</v>
      </c>
      <c r="K7553">
        <v>24</v>
      </c>
      <c r="L7553">
        <v>4.5999999999999996</v>
      </c>
      <c r="M7553" t="s">
        <v>5749</v>
      </c>
      <c r="N7553" t="s">
        <v>5750</v>
      </c>
      <c r="O7553" t="s">
        <v>5874</v>
      </c>
      <c r="P7553" t="s">
        <v>5875</v>
      </c>
      <c r="Q7553" t="s">
        <v>5876</v>
      </c>
      <c r="R7553">
        <v>42735</v>
      </c>
      <c r="S7553" t="s">
        <v>6181</v>
      </c>
      <c r="T7553" t="s">
        <v>6182</v>
      </c>
      <c r="U7553">
        <v>3.31</v>
      </c>
      <c r="V7553" t="s">
        <v>6172</v>
      </c>
      <c r="W7553" t="s">
        <v>5869</v>
      </c>
      <c r="X7553">
        <v>1</v>
      </c>
    </row>
    <row r="7554" spans="1:24" x14ac:dyDescent="0.25">
      <c r="A7554">
        <v>39063</v>
      </c>
      <c r="B7554" t="s">
        <v>5423</v>
      </c>
      <c r="C7554" t="s">
        <v>443</v>
      </c>
      <c r="D7554" t="s">
        <v>5871</v>
      </c>
      <c r="E7554" t="s">
        <v>6167</v>
      </c>
      <c r="F7554">
        <v>27</v>
      </c>
      <c r="G7554" t="s">
        <v>5837</v>
      </c>
      <c r="H7554" t="s">
        <v>5747</v>
      </c>
      <c r="I7554" t="s">
        <v>5748</v>
      </c>
      <c r="J7554">
        <v>2000</v>
      </c>
      <c r="K7554">
        <v>6</v>
      </c>
      <c r="L7554">
        <v>5</v>
      </c>
      <c r="M7554" t="s">
        <v>5759</v>
      </c>
      <c r="N7554" t="s">
        <v>5781</v>
      </c>
      <c r="O7554" t="s">
        <v>5874</v>
      </c>
      <c r="P7554" t="s">
        <v>5875</v>
      </c>
      <c r="Q7554" t="s">
        <v>5876</v>
      </c>
      <c r="R7554">
        <v>49217</v>
      </c>
      <c r="S7554" t="s">
        <v>6280</v>
      </c>
      <c r="T7554" t="s">
        <v>6182</v>
      </c>
      <c r="U7554">
        <v>14.29</v>
      </c>
      <c r="V7554" t="s">
        <v>6172</v>
      </c>
      <c r="W7554" t="s">
        <v>5869</v>
      </c>
      <c r="X7554">
        <v>4</v>
      </c>
    </row>
    <row r="7555" spans="1:24" x14ac:dyDescent="0.25">
      <c r="A7555">
        <v>39063</v>
      </c>
      <c r="B7555" t="s">
        <v>5423</v>
      </c>
      <c r="C7555" t="s">
        <v>443</v>
      </c>
      <c r="D7555" t="s">
        <v>5871</v>
      </c>
      <c r="E7555" t="s">
        <v>6167</v>
      </c>
      <c r="F7555">
        <v>27</v>
      </c>
      <c r="G7555" t="s">
        <v>5837</v>
      </c>
      <c r="H7555" t="s">
        <v>5747</v>
      </c>
      <c r="I7555" t="s">
        <v>5748</v>
      </c>
      <c r="J7555">
        <v>2000</v>
      </c>
      <c r="K7555">
        <v>6</v>
      </c>
      <c r="L7555">
        <v>5</v>
      </c>
      <c r="M7555" t="s">
        <v>5759</v>
      </c>
      <c r="N7555" t="s">
        <v>5781</v>
      </c>
      <c r="O7555" t="s">
        <v>5874</v>
      </c>
      <c r="P7555" t="s">
        <v>5875</v>
      </c>
      <c r="Q7555" t="s">
        <v>5876</v>
      </c>
      <c r="R7555">
        <v>49217</v>
      </c>
      <c r="S7555" t="s">
        <v>6280</v>
      </c>
      <c r="T7555" t="s">
        <v>6182</v>
      </c>
      <c r="U7555">
        <v>14.29</v>
      </c>
      <c r="V7555" t="s">
        <v>6172</v>
      </c>
      <c r="W7555" t="s">
        <v>5869</v>
      </c>
      <c r="X7555">
        <v>4</v>
      </c>
    </row>
    <row r="7556" spans="1:24" x14ac:dyDescent="0.25">
      <c r="A7556">
        <v>40678</v>
      </c>
      <c r="B7556" t="s">
        <v>6841</v>
      </c>
      <c r="C7556" t="s">
        <v>443</v>
      </c>
      <c r="D7556" t="s">
        <v>6528</v>
      </c>
      <c r="E7556" t="s">
        <v>6192</v>
      </c>
      <c r="F7556">
        <v>27</v>
      </c>
      <c r="G7556" t="s">
        <v>5837</v>
      </c>
      <c r="H7556" t="s">
        <v>5747</v>
      </c>
      <c r="I7556" t="s">
        <v>5748</v>
      </c>
      <c r="J7556">
        <v>473</v>
      </c>
      <c r="K7556">
        <v>24</v>
      </c>
      <c r="L7556">
        <v>5</v>
      </c>
      <c r="M7556" t="s">
        <v>5749</v>
      </c>
      <c r="N7556" t="s">
        <v>5750</v>
      </c>
      <c r="O7556" t="s">
        <v>5874</v>
      </c>
      <c r="P7556" t="s">
        <v>5875</v>
      </c>
      <c r="Q7556" t="s">
        <v>5876</v>
      </c>
      <c r="R7556">
        <v>97</v>
      </c>
      <c r="S7556" t="s">
        <v>6529</v>
      </c>
      <c r="T7556" t="s">
        <v>6529</v>
      </c>
      <c r="U7556">
        <v>4.75</v>
      </c>
      <c r="V7556" t="s">
        <v>6172</v>
      </c>
      <c r="W7556" t="s">
        <v>5869</v>
      </c>
      <c r="X7556">
        <v>1</v>
      </c>
    </row>
    <row r="7557" spans="1:24" x14ac:dyDescent="0.25">
      <c r="A7557">
        <v>40678</v>
      </c>
      <c r="B7557" t="s">
        <v>6841</v>
      </c>
      <c r="C7557" t="s">
        <v>443</v>
      </c>
      <c r="D7557" t="s">
        <v>6528</v>
      </c>
      <c r="E7557" t="s">
        <v>6192</v>
      </c>
      <c r="F7557">
        <v>27</v>
      </c>
      <c r="G7557" t="s">
        <v>5837</v>
      </c>
      <c r="H7557" t="s">
        <v>5747</v>
      </c>
      <c r="I7557" t="s">
        <v>5748</v>
      </c>
      <c r="J7557">
        <v>473</v>
      </c>
      <c r="K7557">
        <v>24</v>
      </c>
      <c r="L7557">
        <v>5</v>
      </c>
      <c r="M7557" t="s">
        <v>5749</v>
      </c>
      <c r="N7557" t="s">
        <v>5750</v>
      </c>
      <c r="O7557" t="s">
        <v>5874</v>
      </c>
      <c r="P7557" t="s">
        <v>5875</v>
      </c>
      <c r="Q7557" t="s">
        <v>5876</v>
      </c>
      <c r="R7557">
        <v>97</v>
      </c>
      <c r="S7557" t="s">
        <v>6529</v>
      </c>
      <c r="T7557" t="s">
        <v>6529</v>
      </c>
      <c r="U7557">
        <v>4.75</v>
      </c>
      <c r="V7557" t="s">
        <v>6172</v>
      </c>
      <c r="W7557" t="s">
        <v>5869</v>
      </c>
      <c r="X7557">
        <v>1</v>
      </c>
    </row>
    <row r="7558" spans="1:24" x14ac:dyDescent="0.25">
      <c r="A7558">
        <v>40814</v>
      </c>
      <c r="B7558" t="s">
        <v>6842</v>
      </c>
      <c r="C7558" t="s">
        <v>442</v>
      </c>
      <c r="D7558" t="s">
        <v>5886</v>
      </c>
      <c r="E7558" t="s">
        <v>6078</v>
      </c>
      <c r="F7558">
        <v>20</v>
      </c>
      <c r="G7558" t="s">
        <v>5746</v>
      </c>
      <c r="H7558" t="s">
        <v>5868</v>
      </c>
      <c r="I7558" t="s">
        <v>5748</v>
      </c>
      <c r="J7558">
        <v>3000</v>
      </c>
      <c r="K7558">
        <v>4</v>
      </c>
      <c r="L7558">
        <v>12.5</v>
      </c>
      <c r="M7558" t="s">
        <v>5759</v>
      </c>
      <c r="N7558" t="s">
        <v>5781</v>
      </c>
      <c r="O7558" t="s">
        <v>5761</v>
      </c>
      <c r="P7558" t="s">
        <v>5922</v>
      </c>
      <c r="Q7558" t="s">
        <v>5986</v>
      </c>
      <c r="R7558">
        <v>60693</v>
      </c>
      <c r="S7558" t="s">
        <v>6128</v>
      </c>
      <c r="T7558" t="s">
        <v>5972</v>
      </c>
      <c r="U7558">
        <v>35.99</v>
      </c>
      <c r="V7558" t="s">
        <v>5960</v>
      </c>
      <c r="W7558" t="s">
        <v>5765</v>
      </c>
      <c r="X7558">
        <v>1</v>
      </c>
    </row>
    <row r="7559" spans="1:24" x14ac:dyDescent="0.25">
      <c r="A7559">
        <v>40222</v>
      </c>
      <c r="B7559" t="s">
        <v>6843</v>
      </c>
      <c r="C7559" t="s">
        <v>441</v>
      </c>
      <c r="D7559" t="s">
        <v>5757</v>
      </c>
      <c r="E7559" t="s">
        <v>5867</v>
      </c>
      <c r="F7559">
        <v>20</v>
      </c>
      <c r="G7559" t="s">
        <v>5746</v>
      </c>
      <c r="H7559" t="s">
        <v>5748</v>
      </c>
      <c r="I7559" t="s">
        <v>5748</v>
      </c>
      <c r="J7559">
        <v>750</v>
      </c>
      <c r="K7559">
        <v>12</v>
      </c>
      <c r="L7559">
        <v>43</v>
      </c>
      <c r="M7559" t="s">
        <v>5759</v>
      </c>
      <c r="N7559" t="s">
        <v>5859</v>
      </c>
      <c r="O7559" t="s">
        <v>5790</v>
      </c>
      <c r="P7559" t="s">
        <v>5762</v>
      </c>
      <c r="Q7559" t="s">
        <v>5802</v>
      </c>
      <c r="R7559">
        <v>43032</v>
      </c>
      <c r="S7559" t="s">
        <v>6454</v>
      </c>
      <c r="T7559" t="s">
        <v>5794</v>
      </c>
      <c r="U7559">
        <v>35.25</v>
      </c>
      <c r="V7559" t="s">
        <v>5755</v>
      </c>
      <c r="W7559" t="s">
        <v>5765</v>
      </c>
      <c r="X7559">
        <v>1</v>
      </c>
    </row>
    <row r="7560" spans="1:24" x14ac:dyDescent="0.25">
      <c r="A7560">
        <v>39127</v>
      </c>
      <c r="B7560" t="s">
        <v>5444</v>
      </c>
      <c r="C7560" t="s">
        <v>443</v>
      </c>
      <c r="D7560" t="s">
        <v>5871</v>
      </c>
      <c r="E7560" t="s">
        <v>6192</v>
      </c>
      <c r="F7560">
        <v>27</v>
      </c>
      <c r="G7560" t="s">
        <v>5837</v>
      </c>
      <c r="H7560" t="s">
        <v>5747</v>
      </c>
      <c r="I7560" t="s">
        <v>5748</v>
      </c>
      <c r="J7560">
        <v>473</v>
      </c>
      <c r="K7560">
        <v>24</v>
      </c>
      <c r="L7560">
        <v>5.0999999999999996</v>
      </c>
      <c r="M7560" t="s">
        <v>5749</v>
      </c>
      <c r="N7560" t="s">
        <v>5750</v>
      </c>
      <c r="O7560" t="s">
        <v>5874</v>
      </c>
      <c r="P7560" t="s">
        <v>5875</v>
      </c>
      <c r="Q7560" t="s">
        <v>5876</v>
      </c>
      <c r="R7560">
        <v>86613</v>
      </c>
      <c r="S7560" t="s">
        <v>6449</v>
      </c>
      <c r="T7560" t="s">
        <v>6449</v>
      </c>
      <c r="U7560">
        <v>3.57</v>
      </c>
      <c r="V7560" t="s">
        <v>6172</v>
      </c>
      <c r="W7560" t="s">
        <v>5869</v>
      </c>
      <c r="X7560">
        <v>1</v>
      </c>
    </row>
    <row r="7561" spans="1:24" x14ac:dyDescent="0.25">
      <c r="A7561">
        <v>39127</v>
      </c>
      <c r="B7561" t="s">
        <v>5444</v>
      </c>
      <c r="C7561" t="s">
        <v>443</v>
      </c>
      <c r="D7561" t="s">
        <v>5871</v>
      </c>
      <c r="E7561" t="s">
        <v>6192</v>
      </c>
      <c r="F7561">
        <v>27</v>
      </c>
      <c r="G7561" t="s">
        <v>5837</v>
      </c>
      <c r="H7561" t="s">
        <v>5747</v>
      </c>
      <c r="I7561" t="s">
        <v>5748</v>
      </c>
      <c r="J7561">
        <v>473</v>
      </c>
      <c r="K7561">
        <v>24</v>
      </c>
      <c r="L7561">
        <v>5.0999999999999996</v>
      </c>
      <c r="M7561" t="s">
        <v>5749</v>
      </c>
      <c r="N7561" t="s">
        <v>5750</v>
      </c>
      <c r="O7561" t="s">
        <v>5874</v>
      </c>
      <c r="P7561" t="s">
        <v>5875</v>
      </c>
      <c r="Q7561" t="s">
        <v>5876</v>
      </c>
      <c r="R7561">
        <v>86613</v>
      </c>
      <c r="S7561" t="s">
        <v>6449</v>
      </c>
      <c r="T7561" t="s">
        <v>6449</v>
      </c>
      <c r="U7561">
        <v>3.57</v>
      </c>
      <c r="V7561" t="s">
        <v>6172</v>
      </c>
      <c r="W7561" t="s">
        <v>5869</v>
      </c>
      <c r="X7561">
        <v>1</v>
      </c>
    </row>
    <row r="7562" spans="1:24" x14ac:dyDescent="0.25">
      <c r="A7562">
        <v>38729</v>
      </c>
      <c r="B7562" t="s">
        <v>5381</v>
      </c>
      <c r="C7562" t="s">
        <v>443</v>
      </c>
      <c r="D7562" t="s">
        <v>6177</v>
      </c>
      <c r="E7562" t="s">
        <v>6342</v>
      </c>
      <c r="F7562">
        <v>27</v>
      </c>
      <c r="G7562" t="s">
        <v>5837</v>
      </c>
      <c r="H7562" t="s">
        <v>5747</v>
      </c>
      <c r="I7562" t="s">
        <v>5748</v>
      </c>
      <c r="J7562">
        <v>2130</v>
      </c>
      <c r="K7562">
        <v>4</v>
      </c>
      <c r="L7562">
        <v>5</v>
      </c>
      <c r="M7562" t="s">
        <v>5749</v>
      </c>
      <c r="N7562" t="s">
        <v>5750</v>
      </c>
      <c r="O7562" t="s">
        <v>5874</v>
      </c>
      <c r="P7562" t="s">
        <v>5875</v>
      </c>
      <c r="Q7562" t="s">
        <v>5876</v>
      </c>
      <c r="R7562">
        <v>42099</v>
      </c>
      <c r="S7562" t="s">
        <v>6179</v>
      </c>
      <c r="T7562" t="s">
        <v>6179</v>
      </c>
      <c r="U7562">
        <v>12.79</v>
      </c>
      <c r="V7562" t="s">
        <v>6172</v>
      </c>
      <c r="W7562" t="s">
        <v>5869</v>
      </c>
      <c r="X7562">
        <v>6</v>
      </c>
    </row>
    <row r="7563" spans="1:24" x14ac:dyDescent="0.25">
      <c r="A7563">
        <v>38729</v>
      </c>
      <c r="B7563" t="s">
        <v>5381</v>
      </c>
      <c r="C7563" t="s">
        <v>443</v>
      </c>
      <c r="D7563" t="s">
        <v>6177</v>
      </c>
      <c r="E7563" t="s">
        <v>6342</v>
      </c>
      <c r="F7563">
        <v>27</v>
      </c>
      <c r="G7563" t="s">
        <v>5837</v>
      </c>
      <c r="H7563" t="s">
        <v>5747</v>
      </c>
      <c r="I7563" t="s">
        <v>5748</v>
      </c>
      <c r="J7563">
        <v>2130</v>
      </c>
      <c r="K7563">
        <v>4</v>
      </c>
      <c r="L7563">
        <v>5</v>
      </c>
      <c r="M7563" t="s">
        <v>5749</v>
      </c>
      <c r="N7563" t="s">
        <v>5750</v>
      </c>
      <c r="O7563" t="s">
        <v>5874</v>
      </c>
      <c r="P7563" t="s">
        <v>5875</v>
      </c>
      <c r="Q7563" t="s">
        <v>5876</v>
      </c>
      <c r="R7563">
        <v>42099</v>
      </c>
      <c r="S7563" t="s">
        <v>6179</v>
      </c>
      <c r="T7563" t="s">
        <v>6179</v>
      </c>
      <c r="U7563">
        <v>12.79</v>
      </c>
      <c r="V7563" t="s">
        <v>6172</v>
      </c>
      <c r="W7563" t="s">
        <v>5869</v>
      </c>
      <c r="X7563">
        <v>6</v>
      </c>
    </row>
    <row r="7564" spans="1:24" x14ac:dyDescent="0.25">
      <c r="A7564">
        <v>38733</v>
      </c>
      <c r="B7564" t="s">
        <v>5382</v>
      </c>
      <c r="C7564" t="s">
        <v>443</v>
      </c>
      <c r="D7564" t="s">
        <v>6177</v>
      </c>
      <c r="E7564" t="s">
        <v>6190</v>
      </c>
      <c r="F7564">
        <v>27</v>
      </c>
      <c r="G7564" t="s">
        <v>5837</v>
      </c>
      <c r="H7564" t="s">
        <v>5747</v>
      </c>
      <c r="I7564" t="s">
        <v>5748</v>
      </c>
      <c r="J7564">
        <v>2130</v>
      </c>
      <c r="K7564">
        <v>4</v>
      </c>
      <c r="L7564">
        <v>3.8</v>
      </c>
      <c r="M7564" t="s">
        <v>5749</v>
      </c>
      <c r="N7564" t="s">
        <v>5750</v>
      </c>
      <c r="O7564" t="s">
        <v>5874</v>
      </c>
      <c r="P7564" t="s">
        <v>5875</v>
      </c>
      <c r="Q7564" t="s">
        <v>5876</v>
      </c>
      <c r="R7564">
        <v>42099</v>
      </c>
      <c r="S7564" t="s">
        <v>6179</v>
      </c>
      <c r="T7564" t="s">
        <v>6179</v>
      </c>
      <c r="U7564">
        <v>12.79</v>
      </c>
      <c r="V7564" t="s">
        <v>6172</v>
      </c>
      <c r="W7564" t="s">
        <v>5869</v>
      </c>
      <c r="X7564">
        <v>6</v>
      </c>
    </row>
    <row r="7565" spans="1:24" x14ac:dyDescent="0.25">
      <c r="A7565">
        <v>38733</v>
      </c>
      <c r="B7565" t="s">
        <v>5382</v>
      </c>
      <c r="C7565" t="s">
        <v>443</v>
      </c>
      <c r="D7565" t="s">
        <v>6177</v>
      </c>
      <c r="E7565" t="s">
        <v>6190</v>
      </c>
      <c r="F7565">
        <v>27</v>
      </c>
      <c r="G7565" t="s">
        <v>5837</v>
      </c>
      <c r="H7565" t="s">
        <v>5747</v>
      </c>
      <c r="I7565" t="s">
        <v>5748</v>
      </c>
      <c r="J7565">
        <v>2130</v>
      </c>
      <c r="K7565">
        <v>4</v>
      </c>
      <c r="L7565">
        <v>3.8</v>
      </c>
      <c r="M7565" t="s">
        <v>5749</v>
      </c>
      <c r="N7565" t="s">
        <v>5750</v>
      </c>
      <c r="O7565" t="s">
        <v>5874</v>
      </c>
      <c r="P7565" t="s">
        <v>5875</v>
      </c>
      <c r="Q7565" t="s">
        <v>5876</v>
      </c>
      <c r="R7565">
        <v>42099</v>
      </c>
      <c r="S7565" t="s">
        <v>6179</v>
      </c>
      <c r="T7565" t="s">
        <v>6179</v>
      </c>
      <c r="U7565">
        <v>12.79</v>
      </c>
      <c r="V7565" t="s">
        <v>6172</v>
      </c>
      <c r="W7565" t="s">
        <v>5869</v>
      </c>
      <c r="X7565">
        <v>6</v>
      </c>
    </row>
    <row r="7566" spans="1:24" x14ac:dyDescent="0.25">
      <c r="A7566">
        <v>41532</v>
      </c>
      <c r="B7566" t="s">
        <v>6844</v>
      </c>
      <c r="C7566" t="s">
        <v>441</v>
      </c>
      <c r="D7566" t="s">
        <v>5757</v>
      </c>
      <c r="E7566" t="s">
        <v>5840</v>
      </c>
      <c r="F7566">
        <v>20</v>
      </c>
      <c r="G7566" t="s">
        <v>5746</v>
      </c>
      <c r="H7566" t="s">
        <v>5868</v>
      </c>
      <c r="I7566" t="s">
        <v>5748</v>
      </c>
      <c r="J7566">
        <v>750</v>
      </c>
      <c r="K7566">
        <v>6</v>
      </c>
      <c r="L7566">
        <v>45</v>
      </c>
      <c r="M7566" t="s">
        <v>5759</v>
      </c>
      <c r="N7566" t="s">
        <v>5813</v>
      </c>
      <c r="O7566" t="s">
        <v>5761</v>
      </c>
      <c r="P7566" t="s">
        <v>5762</v>
      </c>
      <c r="Q7566" t="s">
        <v>5841</v>
      </c>
      <c r="R7566">
        <v>42594</v>
      </c>
      <c r="S7566" t="s">
        <v>5773</v>
      </c>
      <c r="T7566" t="s">
        <v>5773</v>
      </c>
      <c r="U7566">
        <v>44.99</v>
      </c>
      <c r="V7566" t="s">
        <v>5755</v>
      </c>
      <c r="W7566" t="s">
        <v>5765</v>
      </c>
      <c r="X7566">
        <v>1</v>
      </c>
    </row>
    <row r="7567" spans="1:24" x14ac:dyDescent="0.25">
      <c r="A7567">
        <v>38787</v>
      </c>
      <c r="B7567" t="s">
        <v>5396</v>
      </c>
      <c r="C7567" t="s">
        <v>444</v>
      </c>
      <c r="D7567" t="s">
        <v>6161</v>
      </c>
      <c r="E7567" t="s">
        <v>6475</v>
      </c>
      <c r="F7567">
        <v>10</v>
      </c>
      <c r="G7567" t="s">
        <v>5767</v>
      </c>
      <c r="H7567" t="s">
        <v>5747</v>
      </c>
      <c r="I7567" t="s">
        <v>5748</v>
      </c>
      <c r="J7567">
        <v>2130</v>
      </c>
      <c r="K7567">
        <v>4</v>
      </c>
      <c r="L7567">
        <v>5</v>
      </c>
      <c r="M7567" t="s">
        <v>5749</v>
      </c>
      <c r="N7567" t="s">
        <v>5750</v>
      </c>
      <c r="O7567" t="s">
        <v>5874</v>
      </c>
      <c r="P7567" t="s">
        <v>6163</v>
      </c>
      <c r="Q7567" t="s">
        <v>6473</v>
      </c>
      <c r="R7567">
        <v>42735</v>
      </c>
      <c r="S7567" t="s">
        <v>6181</v>
      </c>
      <c r="T7567" t="s">
        <v>6182</v>
      </c>
      <c r="U7567">
        <v>14.07</v>
      </c>
      <c r="V7567" t="s">
        <v>6172</v>
      </c>
      <c r="W7567" t="s">
        <v>5869</v>
      </c>
      <c r="X7567">
        <v>6</v>
      </c>
    </row>
    <row r="7568" spans="1:24" x14ac:dyDescent="0.25">
      <c r="A7568">
        <v>38787</v>
      </c>
      <c r="B7568" t="s">
        <v>5396</v>
      </c>
      <c r="C7568" t="s">
        <v>444</v>
      </c>
      <c r="D7568" t="s">
        <v>6161</v>
      </c>
      <c r="E7568" t="s">
        <v>6475</v>
      </c>
      <c r="F7568">
        <v>10</v>
      </c>
      <c r="G7568" t="s">
        <v>5767</v>
      </c>
      <c r="H7568" t="s">
        <v>5747</v>
      </c>
      <c r="I7568" t="s">
        <v>5748</v>
      </c>
      <c r="J7568">
        <v>2130</v>
      </c>
      <c r="K7568">
        <v>4</v>
      </c>
      <c r="L7568">
        <v>5</v>
      </c>
      <c r="M7568" t="s">
        <v>5749</v>
      </c>
      <c r="N7568" t="s">
        <v>5750</v>
      </c>
      <c r="O7568" t="s">
        <v>5874</v>
      </c>
      <c r="P7568" t="s">
        <v>6163</v>
      </c>
      <c r="Q7568" t="s">
        <v>6473</v>
      </c>
      <c r="R7568">
        <v>42735</v>
      </c>
      <c r="S7568" t="s">
        <v>6181</v>
      </c>
      <c r="T7568" t="s">
        <v>6182</v>
      </c>
      <c r="U7568">
        <v>14.07</v>
      </c>
      <c r="V7568" t="s">
        <v>6172</v>
      </c>
      <c r="W7568" t="s">
        <v>5869</v>
      </c>
      <c r="X7568">
        <v>6</v>
      </c>
    </row>
    <row r="7569" spans="1:24" x14ac:dyDescent="0.25">
      <c r="A7569">
        <v>39865</v>
      </c>
      <c r="B7569" t="s">
        <v>5576</v>
      </c>
      <c r="C7569" t="s">
        <v>442</v>
      </c>
      <c r="D7569" t="s">
        <v>5886</v>
      </c>
      <c r="E7569" t="s">
        <v>5887</v>
      </c>
      <c r="F7569">
        <v>20</v>
      </c>
      <c r="G7569" t="s">
        <v>5746</v>
      </c>
      <c r="H7569" t="s">
        <v>5747</v>
      </c>
      <c r="I7569" t="s">
        <v>5748</v>
      </c>
      <c r="J7569">
        <v>3000</v>
      </c>
      <c r="K7569">
        <v>4</v>
      </c>
      <c r="L7569">
        <v>12.5</v>
      </c>
      <c r="M7569" t="s">
        <v>5749</v>
      </c>
      <c r="N7569" t="s">
        <v>5750</v>
      </c>
      <c r="O7569" t="s">
        <v>5790</v>
      </c>
      <c r="P7569" t="s">
        <v>5916</v>
      </c>
      <c r="Q7569" t="s">
        <v>5952</v>
      </c>
      <c r="R7569">
        <v>74346</v>
      </c>
      <c r="S7569" t="s">
        <v>6551</v>
      </c>
      <c r="T7569" t="s">
        <v>5928</v>
      </c>
      <c r="U7569">
        <v>46.99</v>
      </c>
      <c r="V7569" t="s">
        <v>5960</v>
      </c>
      <c r="W7569" t="s">
        <v>5869</v>
      </c>
      <c r="X7569">
        <v>1</v>
      </c>
    </row>
    <row r="7570" spans="1:24" x14ac:dyDescent="0.25">
      <c r="A7570">
        <v>39121</v>
      </c>
      <c r="B7570" t="s">
        <v>5439</v>
      </c>
      <c r="C7570" t="s">
        <v>443</v>
      </c>
      <c r="D7570" t="s">
        <v>5871</v>
      </c>
      <c r="E7570" t="s">
        <v>6192</v>
      </c>
      <c r="F7570">
        <v>27</v>
      </c>
      <c r="G7570" t="s">
        <v>5837</v>
      </c>
      <c r="H7570" t="s">
        <v>5747</v>
      </c>
      <c r="I7570" t="s">
        <v>5748</v>
      </c>
      <c r="J7570">
        <v>473</v>
      </c>
      <c r="K7570">
        <v>24</v>
      </c>
      <c r="L7570">
        <v>4.8</v>
      </c>
      <c r="M7570" t="s">
        <v>5749</v>
      </c>
      <c r="N7570" t="s">
        <v>5750</v>
      </c>
      <c r="O7570" t="s">
        <v>5874</v>
      </c>
      <c r="P7570" t="s">
        <v>5875</v>
      </c>
      <c r="Q7570" t="s">
        <v>5876</v>
      </c>
      <c r="R7570">
        <v>86613</v>
      </c>
      <c r="S7570" t="s">
        <v>6449</v>
      </c>
      <c r="T7570" t="s">
        <v>6449</v>
      </c>
      <c r="U7570">
        <v>3.57</v>
      </c>
      <c r="V7570" t="s">
        <v>6172</v>
      </c>
      <c r="W7570" t="s">
        <v>5869</v>
      </c>
      <c r="X7570">
        <v>1</v>
      </c>
    </row>
    <row r="7571" spans="1:24" x14ac:dyDescent="0.25">
      <c r="A7571">
        <v>39121</v>
      </c>
      <c r="B7571" t="s">
        <v>5439</v>
      </c>
      <c r="C7571" t="s">
        <v>443</v>
      </c>
      <c r="D7571" t="s">
        <v>5871</v>
      </c>
      <c r="E7571" t="s">
        <v>6192</v>
      </c>
      <c r="F7571">
        <v>27</v>
      </c>
      <c r="G7571" t="s">
        <v>5837</v>
      </c>
      <c r="H7571" t="s">
        <v>5747</v>
      </c>
      <c r="I7571" t="s">
        <v>5748</v>
      </c>
      <c r="J7571">
        <v>473</v>
      </c>
      <c r="K7571">
        <v>24</v>
      </c>
      <c r="L7571">
        <v>4.8</v>
      </c>
      <c r="M7571" t="s">
        <v>5749</v>
      </c>
      <c r="N7571" t="s">
        <v>5750</v>
      </c>
      <c r="O7571" t="s">
        <v>5874</v>
      </c>
      <c r="P7571" t="s">
        <v>5875</v>
      </c>
      <c r="Q7571" t="s">
        <v>5876</v>
      </c>
      <c r="R7571">
        <v>86613</v>
      </c>
      <c r="S7571" t="s">
        <v>6449</v>
      </c>
      <c r="T7571" t="s">
        <v>6449</v>
      </c>
      <c r="U7571">
        <v>3.57</v>
      </c>
      <c r="V7571" t="s">
        <v>6172</v>
      </c>
      <c r="W7571" t="s">
        <v>5869</v>
      </c>
      <c r="X7571">
        <v>1</v>
      </c>
    </row>
    <row r="7572" spans="1:24" x14ac:dyDescent="0.25">
      <c r="A7572">
        <v>39065</v>
      </c>
      <c r="B7572" t="s">
        <v>5425</v>
      </c>
      <c r="C7572" t="s">
        <v>443</v>
      </c>
      <c r="D7572" t="s">
        <v>5871</v>
      </c>
      <c r="E7572" t="s">
        <v>6192</v>
      </c>
      <c r="F7572">
        <v>27</v>
      </c>
      <c r="G7572" t="s">
        <v>5837</v>
      </c>
      <c r="H7572" t="s">
        <v>5747</v>
      </c>
      <c r="I7572" t="s">
        <v>5748</v>
      </c>
      <c r="J7572">
        <v>3960</v>
      </c>
      <c r="K7572">
        <v>2</v>
      </c>
      <c r="L7572">
        <v>5</v>
      </c>
      <c r="M7572" t="s">
        <v>5759</v>
      </c>
      <c r="N7572" t="s">
        <v>6228</v>
      </c>
      <c r="O7572" t="s">
        <v>5874</v>
      </c>
      <c r="P7572" t="s">
        <v>5875</v>
      </c>
      <c r="Q7572" t="s">
        <v>5876</v>
      </c>
      <c r="R7572">
        <v>49217</v>
      </c>
      <c r="S7572" t="s">
        <v>6280</v>
      </c>
      <c r="T7572" t="s">
        <v>6182</v>
      </c>
      <c r="U7572">
        <v>25.99</v>
      </c>
      <c r="V7572" t="s">
        <v>6172</v>
      </c>
      <c r="W7572" t="s">
        <v>5869</v>
      </c>
      <c r="X7572">
        <v>12</v>
      </c>
    </row>
    <row r="7573" spans="1:24" x14ac:dyDescent="0.25">
      <c r="A7573">
        <v>39065</v>
      </c>
      <c r="B7573" t="s">
        <v>5425</v>
      </c>
      <c r="C7573" t="s">
        <v>443</v>
      </c>
      <c r="D7573" t="s">
        <v>5871</v>
      </c>
      <c r="E7573" t="s">
        <v>6192</v>
      </c>
      <c r="F7573">
        <v>27</v>
      </c>
      <c r="G7573" t="s">
        <v>5837</v>
      </c>
      <c r="H7573" t="s">
        <v>5747</v>
      </c>
      <c r="I7573" t="s">
        <v>5748</v>
      </c>
      <c r="J7573">
        <v>3960</v>
      </c>
      <c r="K7573">
        <v>2</v>
      </c>
      <c r="L7573">
        <v>5</v>
      </c>
      <c r="M7573" t="s">
        <v>5759</v>
      </c>
      <c r="N7573" t="s">
        <v>6228</v>
      </c>
      <c r="O7573" t="s">
        <v>5874</v>
      </c>
      <c r="P7573" t="s">
        <v>5875</v>
      </c>
      <c r="Q7573" t="s">
        <v>5876</v>
      </c>
      <c r="R7573">
        <v>49217</v>
      </c>
      <c r="S7573" t="s">
        <v>6280</v>
      </c>
      <c r="T7573" t="s">
        <v>6182</v>
      </c>
      <c r="U7573">
        <v>25.99</v>
      </c>
      <c r="V7573" t="s">
        <v>6172</v>
      </c>
      <c r="W7573" t="s">
        <v>5869</v>
      </c>
      <c r="X7573">
        <v>12</v>
      </c>
    </row>
    <row r="7574" spans="1:24" x14ac:dyDescent="0.25">
      <c r="A7574">
        <v>39648</v>
      </c>
      <c r="B7574" t="s">
        <v>5571</v>
      </c>
      <c r="C7574" t="s">
        <v>443</v>
      </c>
      <c r="D7574" t="s">
        <v>5871</v>
      </c>
      <c r="E7574" t="s">
        <v>5872</v>
      </c>
      <c r="F7574">
        <v>27</v>
      </c>
      <c r="G7574" t="s">
        <v>5837</v>
      </c>
      <c r="H7574" t="s">
        <v>5747</v>
      </c>
      <c r="I7574" t="s">
        <v>5748</v>
      </c>
      <c r="J7574">
        <v>375</v>
      </c>
      <c r="K7574">
        <v>12</v>
      </c>
      <c r="L7574">
        <v>6</v>
      </c>
      <c r="M7574" t="s">
        <v>5749</v>
      </c>
      <c r="N7574" t="s">
        <v>5750</v>
      </c>
      <c r="O7574" t="s">
        <v>5874</v>
      </c>
      <c r="P7574" t="s">
        <v>5875</v>
      </c>
      <c r="Q7574" t="s">
        <v>5876</v>
      </c>
      <c r="R7574">
        <v>86613</v>
      </c>
      <c r="S7574" t="s">
        <v>6449</v>
      </c>
      <c r="T7574" t="s">
        <v>6449</v>
      </c>
      <c r="U7574">
        <v>8.14</v>
      </c>
      <c r="V7574" t="s">
        <v>5755</v>
      </c>
      <c r="W7574" t="s">
        <v>5869</v>
      </c>
      <c r="X7574">
        <v>1</v>
      </c>
    </row>
    <row r="7575" spans="1:24" x14ac:dyDescent="0.25">
      <c r="A7575">
        <v>39648</v>
      </c>
      <c r="B7575" t="s">
        <v>5571</v>
      </c>
      <c r="C7575" t="s">
        <v>443</v>
      </c>
      <c r="D7575" t="s">
        <v>5871</v>
      </c>
      <c r="E7575" t="s">
        <v>5872</v>
      </c>
      <c r="F7575">
        <v>27</v>
      </c>
      <c r="G7575" t="s">
        <v>5837</v>
      </c>
      <c r="H7575" t="s">
        <v>5747</v>
      </c>
      <c r="I7575" t="s">
        <v>5748</v>
      </c>
      <c r="J7575">
        <v>375</v>
      </c>
      <c r="K7575">
        <v>12</v>
      </c>
      <c r="L7575">
        <v>6</v>
      </c>
      <c r="M7575" t="s">
        <v>5749</v>
      </c>
      <c r="N7575" t="s">
        <v>5750</v>
      </c>
      <c r="O7575" t="s">
        <v>5874</v>
      </c>
      <c r="P7575" t="s">
        <v>5875</v>
      </c>
      <c r="Q7575" t="s">
        <v>5876</v>
      </c>
      <c r="R7575">
        <v>86613</v>
      </c>
      <c r="S7575" t="s">
        <v>6449</v>
      </c>
      <c r="T7575" t="s">
        <v>6449</v>
      </c>
      <c r="U7575">
        <v>8.14</v>
      </c>
      <c r="V7575" t="s">
        <v>5755</v>
      </c>
      <c r="W7575" t="s">
        <v>5869</v>
      </c>
      <c r="X7575">
        <v>1</v>
      </c>
    </row>
    <row r="7576" spans="1:24" x14ac:dyDescent="0.25">
      <c r="A7576">
        <v>40615</v>
      </c>
      <c r="B7576" t="s">
        <v>6845</v>
      </c>
      <c r="C7576" t="s">
        <v>444</v>
      </c>
      <c r="D7576" t="s">
        <v>6161</v>
      </c>
      <c r="E7576" t="s">
        <v>6475</v>
      </c>
      <c r="F7576">
        <v>27</v>
      </c>
      <c r="G7576" t="s">
        <v>5837</v>
      </c>
      <c r="H7576" t="s">
        <v>5747</v>
      </c>
      <c r="I7576" t="s">
        <v>5748</v>
      </c>
      <c r="J7576">
        <v>4092</v>
      </c>
      <c r="K7576">
        <v>1</v>
      </c>
      <c r="L7576">
        <v>5</v>
      </c>
      <c r="M7576" t="s">
        <v>5749</v>
      </c>
      <c r="N7576" t="s">
        <v>5750</v>
      </c>
      <c r="O7576" t="s">
        <v>5874</v>
      </c>
      <c r="P7576" t="s">
        <v>6283</v>
      </c>
      <c r="Q7576" t="s">
        <v>6187</v>
      </c>
      <c r="R7576">
        <v>84466</v>
      </c>
      <c r="S7576" t="s">
        <v>6406</v>
      </c>
      <c r="T7576" t="s">
        <v>5984</v>
      </c>
      <c r="U7576">
        <v>26.99</v>
      </c>
      <c r="V7576" t="s">
        <v>6172</v>
      </c>
      <c r="W7576" t="s">
        <v>5869</v>
      </c>
      <c r="X7576">
        <v>12</v>
      </c>
    </row>
    <row r="7577" spans="1:24" x14ac:dyDescent="0.25">
      <c r="A7577">
        <v>40615</v>
      </c>
      <c r="B7577" t="s">
        <v>6845</v>
      </c>
      <c r="C7577" t="s">
        <v>444</v>
      </c>
      <c r="D7577" t="s">
        <v>6161</v>
      </c>
      <c r="E7577" t="s">
        <v>6475</v>
      </c>
      <c r="F7577">
        <v>27</v>
      </c>
      <c r="G7577" t="s">
        <v>5837</v>
      </c>
      <c r="H7577" t="s">
        <v>5747</v>
      </c>
      <c r="I7577" t="s">
        <v>5748</v>
      </c>
      <c r="J7577">
        <v>4092</v>
      </c>
      <c r="K7577">
        <v>1</v>
      </c>
      <c r="L7577">
        <v>5</v>
      </c>
      <c r="M7577" t="s">
        <v>5749</v>
      </c>
      <c r="N7577" t="s">
        <v>5750</v>
      </c>
      <c r="O7577" t="s">
        <v>5874</v>
      </c>
      <c r="P7577" t="s">
        <v>6283</v>
      </c>
      <c r="Q7577" t="s">
        <v>6187</v>
      </c>
      <c r="R7577">
        <v>84466</v>
      </c>
      <c r="S7577" t="s">
        <v>6406</v>
      </c>
      <c r="T7577" t="s">
        <v>5984</v>
      </c>
      <c r="U7577">
        <v>26.99</v>
      </c>
      <c r="V7577" t="s">
        <v>6172</v>
      </c>
      <c r="W7577" t="s">
        <v>5869</v>
      </c>
      <c r="X7577">
        <v>12</v>
      </c>
    </row>
    <row r="7578" spans="1:24" x14ac:dyDescent="0.25">
      <c r="A7578">
        <v>40794</v>
      </c>
      <c r="B7578" t="s">
        <v>6846</v>
      </c>
      <c r="C7578" t="s">
        <v>443</v>
      </c>
      <c r="D7578" t="s">
        <v>5871</v>
      </c>
      <c r="E7578" t="s">
        <v>6192</v>
      </c>
      <c r="F7578">
        <v>27</v>
      </c>
      <c r="G7578" t="s">
        <v>5837</v>
      </c>
      <c r="H7578" t="s">
        <v>5747</v>
      </c>
      <c r="I7578" t="s">
        <v>5748</v>
      </c>
      <c r="J7578">
        <v>473</v>
      </c>
      <c r="K7578">
        <v>24</v>
      </c>
      <c r="L7578">
        <v>4.5</v>
      </c>
      <c r="M7578" t="s">
        <v>5749</v>
      </c>
      <c r="N7578" t="s">
        <v>5750</v>
      </c>
      <c r="O7578" t="s">
        <v>5874</v>
      </c>
      <c r="P7578" t="s">
        <v>5875</v>
      </c>
      <c r="Q7578" t="s">
        <v>5876</v>
      </c>
      <c r="R7578">
        <v>85841</v>
      </c>
      <c r="S7578" t="s">
        <v>6577</v>
      </c>
      <c r="T7578" t="s">
        <v>6578</v>
      </c>
      <c r="U7578">
        <v>3.84</v>
      </c>
      <c r="V7578" t="s">
        <v>6172</v>
      </c>
      <c r="W7578" t="s">
        <v>5869</v>
      </c>
      <c r="X7578">
        <v>1</v>
      </c>
    </row>
    <row r="7579" spans="1:24" x14ac:dyDescent="0.25">
      <c r="A7579">
        <v>40794</v>
      </c>
      <c r="B7579" t="s">
        <v>6846</v>
      </c>
      <c r="C7579" t="s">
        <v>443</v>
      </c>
      <c r="D7579" t="s">
        <v>5871</v>
      </c>
      <c r="E7579" t="s">
        <v>6192</v>
      </c>
      <c r="F7579">
        <v>27</v>
      </c>
      <c r="G7579" t="s">
        <v>5837</v>
      </c>
      <c r="H7579" t="s">
        <v>5747</v>
      </c>
      <c r="I7579" t="s">
        <v>5748</v>
      </c>
      <c r="J7579">
        <v>473</v>
      </c>
      <c r="K7579">
        <v>24</v>
      </c>
      <c r="L7579">
        <v>4.5</v>
      </c>
      <c r="M7579" t="s">
        <v>5749</v>
      </c>
      <c r="N7579" t="s">
        <v>5750</v>
      </c>
      <c r="O7579" t="s">
        <v>5874</v>
      </c>
      <c r="P7579" t="s">
        <v>5875</v>
      </c>
      <c r="Q7579" t="s">
        <v>5876</v>
      </c>
      <c r="R7579">
        <v>85841</v>
      </c>
      <c r="S7579" t="s">
        <v>6577</v>
      </c>
      <c r="T7579" t="s">
        <v>6578</v>
      </c>
      <c r="U7579">
        <v>3.84</v>
      </c>
      <c r="V7579" t="s">
        <v>6172</v>
      </c>
      <c r="W7579" t="s">
        <v>5869</v>
      </c>
      <c r="X7579">
        <v>1</v>
      </c>
    </row>
    <row r="7580" spans="1:24" x14ac:dyDescent="0.25">
      <c r="A7580">
        <v>40592</v>
      </c>
      <c r="B7580" t="s">
        <v>6847</v>
      </c>
      <c r="C7580" t="s">
        <v>443</v>
      </c>
      <c r="D7580" t="s">
        <v>6411</v>
      </c>
      <c r="E7580" t="s">
        <v>5872</v>
      </c>
      <c r="F7580">
        <v>20</v>
      </c>
      <c r="G7580" t="s">
        <v>5746</v>
      </c>
      <c r="H7580" t="s">
        <v>5747</v>
      </c>
      <c r="I7580" t="s">
        <v>5748</v>
      </c>
      <c r="J7580">
        <v>473</v>
      </c>
      <c r="K7580">
        <v>24</v>
      </c>
      <c r="L7580">
        <v>6.4</v>
      </c>
      <c r="M7580" t="s">
        <v>5749</v>
      </c>
      <c r="N7580" t="s">
        <v>5750</v>
      </c>
      <c r="O7580" t="s">
        <v>5874</v>
      </c>
      <c r="P7580" t="s">
        <v>5875</v>
      </c>
      <c r="Q7580" t="s">
        <v>5876</v>
      </c>
      <c r="R7580">
        <v>99</v>
      </c>
      <c r="S7580" t="s">
        <v>6535</v>
      </c>
      <c r="T7580" t="s">
        <v>6535</v>
      </c>
      <c r="U7580">
        <v>4.59</v>
      </c>
      <c r="V7580" t="s">
        <v>6172</v>
      </c>
      <c r="W7580" t="s">
        <v>5869</v>
      </c>
      <c r="X7580">
        <v>1</v>
      </c>
    </row>
    <row r="7581" spans="1:24" x14ac:dyDescent="0.25">
      <c r="A7581">
        <v>40592</v>
      </c>
      <c r="B7581" t="s">
        <v>6847</v>
      </c>
      <c r="C7581" t="s">
        <v>443</v>
      </c>
      <c r="D7581" t="s">
        <v>6411</v>
      </c>
      <c r="E7581" t="s">
        <v>5872</v>
      </c>
      <c r="F7581">
        <v>20</v>
      </c>
      <c r="G7581" t="s">
        <v>5746</v>
      </c>
      <c r="H7581" t="s">
        <v>5747</v>
      </c>
      <c r="I7581" t="s">
        <v>5748</v>
      </c>
      <c r="J7581">
        <v>473</v>
      </c>
      <c r="K7581">
        <v>24</v>
      </c>
      <c r="L7581">
        <v>6.4</v>
      </c>
      <c r="M7581" t="s">
        <v>5749</v>
      </c>
      <c r="N7581" t="s">
        <v>5750</v>
      </c>
      <c r="O7581" t="s">
        <v>5874</v>
      </c>
      <c r="P7581" t="s">
        <v>5875</v>
      </c>
      <c r="Q7581" t="s">
        <v>5876</v>
      </c>
      <c r="R7581">
        <v>97173</v>
      </c>
      <c r="S7581" t="s">
        <v>6535</v>
      </c>
      <c r="T7581" t="s">
        <v>6535</v>
      </c>
      <c r="U7581">
        <v>4.59</v>
      </c>
      <c r="V7581" t="s">
        <v>6172</v>
      </c>
      <c r="W7581" t="s">
        <v>5869</v>
      </c>
      <c r="X7581">
        <v>1</v>
      </c>
    </row>
    <row r="7582" spans="1:24" x14ac:dyDescent="0.25">
      <c r="A7582">
        <v>40402</v>
      </c>
      <c r="B7582" t="s">
        <v>6848</v>
      </c>
      <c r="C7582" t="s">
        <v>442</v>
      </c>
      <c r="D7582" t="s">
        <v>5886</v>
      </c>
      <c r="E7582" t="s">
        <v>5887</v>
      </c>
      <c r="F7582">
        <v>21</v>
      </c>
      <c r="G7582" t="s">
        <v>6127</v>
      </c>
      <c r="H7582" t="s">
        <v>5868</v>
      </c>
      <c r="I7582" t="s">
        <v>5748</v>
      </c>
      <c r="J7582">
        <v>750</v>
      </c>
      <c r="K7582">
        <v>6</v>
      </c>
      <c r="L7582">
        <v>14.5</v>
      </c>
      <c r="M7582" t="s">
        <v>5759</v>
      </c>
      <c r="N7582" t="s">
        <v>5904</v>
      </c>
      <c r="O7582" t="s">
        <v>5790</v>
      </c>
      <c r="P7582" t="s">
        <v>5889</v>
      </c>
      <c r="Q7582" t="s">
        <v>5923</v>
      </c>
      <c r="R7582">
        <v>42425</v>
      </c>
      <c r="S7582" t="s">
        <v>6001</v>
      </c>
      <c r="T7582" t="s">
        <v>5844</v>
      </c>
      <c r="U7582">
        <v>79.989999999999995</v>
      </c>
      <c r="V7582" t="s">
        <v>5755</v>
      </c>
      <c r="W7582" t="s">
        <v>5765</v>
      </c>
      <c r="X7582">
        <v>1</v>
      </c>
    </row>
    <row r="7583" spans="1:24" x14ac:dyDescent="0.25">
      <c r="A7583">
        <v>40631</v>
      </c>
      <c r="B7583" t="s">
        <v>6849</v>
      </c>
      <c r="C7583" t="s">
        <v>443</v>
      </c>
      <c r="D7583" t="s">
        <v>6637</v>
      </c>
      <c r="E7583" t="s">
        <v>5872</v>
      </c>
      <c r="F7583">
        <v>27</v>
      </c>
      <c r="G7583" t="s">
        <v>5837</v>
      </c>
      <c r="H7583" t="s">
        <v>5747</v>
      </c>
      <c r="I7583" t="s">
        <v>5748</v>
      </c>
      <c r="J7583">
        <v>355</v>
      </c>
      <c r="K7583">
        <v>24</v>
      </c>
      <c r="L7583">
        <v>10</v>
      </c>
      <c r="M7583" t="s">
        <v>5749</v>
      </c>
      <c r="N7583" t="s">
        <v>5750</v>
      </c>
      <c r="O7583" t="s">
        <v>5874</v>
      </c>
      <c r="P7583" t="s">
        <v>5875</v>
      </c>
      <c r="Q7583" t="s">
        <v>5876</v>
      </c>
      <c r="R7583">
        <v>90004</v>
      </c>
      <c r="S7583" t="s">
        <v>6678</v>
      </c>
      <c r="T7583" t="s">
        <v>6678</v>
      </c>
      <c r="U7583">
        <v>4.99</v>
      </c>
      <c r="V7583" t="s">
        <v>6172</v>
      </c>
      <c r="W7583" t="s">
        <v>5869</v>
      </c>
      <c r="X7583">
        <v>1</v>
      </c>
    </row>
    <row r="7584" spans="1:24" x14ac:dyDescent="0.25">
      <c r="A7584">
        <v>40631</v>
      </c>
      <c r="B7584" t="s">
        <v>6849</v>
      </c>
      <c r="C7584" t="s">
        <v>443</v>
      </c>
      <c r="D7584" t="s">
        <v>6637</v>
      </c>
      <c r="E7584" t="s">
        <v>5872</v>
      </c>
      <c r="F7584">
        <v>27</v>
      </c>
      <c r="G7584" t="s">
        <v>5837</v>
      </c>
      <c r="H7584" t="s">
        <v>5747</v>
      </c>
      <c r="I7584" t="s">
        <v>5748</v>
      </c>
      <c r="J7584">
        <v>355</v>
      </c>
      <c r="K7584">
        <v>24</v>
      </c>
      <c r="L7584">
        <v>10</v>
      </c>
      <c r="M7584" t="s">
        <v>5749</v>
      </c>
      <c r="N7584" t="s">
        <v>5750</v>
      </c>
      <c r="O7584" t="s">
        <v>5874</v>
      </c>
      <c r="P7584" t="s">
        <v>5875</v>
      </c>
      <c r="Q7584" t="s">
        <v>5876</v>
      </c>
      <c r="R7584">
        <v>90004</v>
      </c>
      <c r="S7584" t="s">
        <v>6678</v>
      </c>
      <c r="T7584" t="s">
        <v>6678</v>
      </c>
      <c r="U7584">
        <v>4.99</v>
      </c>
      <c r="V7584" t="s">
        <v>6172</v>
      </c>
      <c r="W7584" t="s">
        <v>5869</v>
      </c>
      <c r="X7584">
        <v>1</v>
      </c>
    </row>
    <row r="7585" spans="1:24" x14ac:dyDescent="0.25">
      <c r="A7585">
        <v>40829</v>
      </c>
      <c r="B7585" t="s">
        <v>6850</v>
      </c>
      <c r="C7585" t="s">
        <v>441</v>
      </c>
      <c r="D7585" t="s">
        <v>5811</v>
      </c>
      <c r="E7585" t="s">
        <v>5812</v>
      </c>
      <c r="F7585">
        <v>11</v>
      </c>
      <c r="G7585" t="s">
        <v>5862</v>
      </c>
      <c r="H7585" t="s">
        <v>5868</v>
      </c>
      <c r="I7585" t="s">
        <v>5748</v>
      </c>
      <c r="J7585">
        <v>750</v>
      </c>
      <c r="K7585">
        <v>6</v>
      </c>
      <c r="L7585">
        <v>16</v>
      </c>
      <c r="M7585" t="s">
        <v>5749</v>
      </c>
      <c r="N7585" t="s">
        <v>5750</v>
      </c>
      <c r="O7585" t="s">
        <v>5751</v>
      </c>
      <c r="P7585" t="s">
        <v>5762</v>
      </c>
      <c r="Q7585" t="s">
        <v>5864</v>
      </c>
      <c r="R7585">
        <v>42350</v>
      </c>
      <c r="S7585" t="s">
        <v>5809</v>
      </c>
      <c r="T7585" t="s">
        <v>5810</v>
      </c>
      <c r="U7585">
        <v>33.950000000000003</v>
      </c>
      <c r="V7585" t="s">
        <v>5755</v>
      </c>
      <c r="W7585" t="s">
        <v>5756</v>
      </c>
      <c r="X7585">
        <v>1</v>
      </c>
    </row>
    <row r="7586" spans="1:24" x14ac:dyDescent="0.25">
      <c r="A7586">
        <v>38723</v>
      </c>
      <c r="B7586" t="s">
        <v>5380</v>
      </c>
      <c r="C7586" t="s">
        <v>443</v>
      </c>
      <c r="D7586" t="s">
        <v>6177</v>
      </c>
      <c r="E7586" t="s">
        <v>6342</v>
      </c>
      <c r="F7586">
        <v>27</v>
      </c>
      <c r="G7586" t="s">
        <v>5837</v>
      </c>
      <c r="H7586" t="s">
        <v>5747</v>
      </c>
      <c r="I7586" t="s">
        <v>5748</v>
      </c>
      <c r="J7586">
        <v>473</v>
      </c>
      <c r="K7586">
        <v>24</v>
      </c>
      <c r="L7586">
        <v>5</v>
      </c>
      <c r="M7586" t="s">
        <v>5749</v>
      </c>
      <c r="N7586" t="s">
        <v>5750</v>
      </c>
      <c r="O7586" t="s">
        <v>5874</v>
      </c>
      <c r="P7586" t="s">
        <v>5875</v>
      </c>
      <c r="Q7586" t="s">
        <v>5876</v>
      </c>
      <c r="R7586">
        <v>42099</v>
      </c>
      <c r="S7586" t="s">
        <v>6179</v>
      </c>
      <c r="T7586" t="s">
        <v>6179</v>
      </c>
      <c r="U7586">
        <v>3.15</v>
      </c>
      <c r="V7586" t="s">
        <v>6172</v>
      </c>
      <c r="W7586" t="s">
        <v>5869</v>
      </c>
      <c r="X7586">
        <v>1</v>
      </c>
    </row>
    <row r="7587" spans="1:24" x14ac:dyDescent="0.25">
      <c r="A7587">
        <v>38723</v>
      </c>
      <c r="B7587" t="s">
        <v>5380</v>
      </c>
      <c r="C7587" t="s">
        <v>443</v>
      </c>
      <c r="D7587" t="s">
        <v>6177</v>
      </c>
      <c r="E7587" t="s">
        <v>6342</v>
      </c>
      <c r="F7587">
        <v>27</v>
      </c>
      <c r="G7587" t="s">
        <v>5837</v>
      </c>
      <c r="H7587" t="s">
        <v>5747</v>
      </c>
      <c r="I7587" t="s">
        <v>5748</v>
      </c>
      <c r="J7587">
        <v>473</v>
      </c>
      <c r="K7587">
        <v>24</v>
      </c>
      <c r="L7587">
        <v>5</v>
      </c>
      <c r="M7587" t="s">
        <v>5749</v>
      </c>
      <c r="N7587" t="s">
        <v>5750</v>
      </c>
      <c r="O7587" t="s">
        <v>5874</v>
      </c>
      <c r="P7587" t="s">
        <v>5875</v>
      </c>
      <c r="Q7587" t="s">
        <v>5876</v>
      </c>
      <c r="R7587">
        <v>42099</v>
      </c>
      <c r="S7587" t="s">
        <v>6179</v>
      </c>
      <c r="T7587" t="s">
        <v>6179</v>
      </c>
      <c r="U7587">
        <v>3.15</v>
      </c>
      <c r="V7587" t="s">
        <v>6172</v>
      </c>
      <c r="W7587" t="s">
        <v>5869</v>
      </c>
      <c r="X7587">
        <v>1</v>
      </c>
    </row>
    <row r="7588" spans="1:24" x14ac:dyDescent="0.25">
      <c r="A7588">
        <v>40740</v>
      </c>
      <c r="B7588" t="s">
        <v>6851</v>
      </c>
      <c r="C7588" t="s">
        <v>441</v>
      </c>
      <c r="D7588" t="s">
        <v>5798</v>
      </c>
      <c r="E7588" t="s">
        <v>5881</v>
      </c>
      <c r="F7588">
        <v>23</v>
      </c>
      <c r="G7588" t="s">
        <v>6246</v>
      </c>
      <c r="H7588" t="s">
        <v>5868</v>
      </c>
      <c r="I7588" t="s">
        <v>5748</v>
      </c>
      <c r="J7588">
        <v>750</v>
      </c>
      <c r="K7588">
        <v>12</v>
      </c>
      <c r="L7588">
        <v>35</v>
      </c>
      <c r="M7588" t="s">
        <v>5759</v>
      </c>
      <c r="N7588" t="s">
        <v>5781</v>
      </c>
      <c r="O7588" t="s">
        <v>5790</v>
      </c>
      <c r="P7588" t="s">
        <v>5762</v>
      </c>
      <c r="Q7588" t="s">
        <v>5883</v>
      </c>
      <c r="R7588">
        <v>43505</v>
      </c>
      <c r="S7588" t="s">
        <v>5773</v>
      </c>
      <c r="T7588" t="s">
        <v>5773</v>
      </c>
      <c r="U7588">
        <v>50.99</v>
      </c>
      <c r="V7588" t="s">
        <v>5755</v>
      </c>
      <c r="W7588" t="s">
        <v>5756</v>
      </c>
      <c r="X7588">
        <v>1</v>
      </c>
    </row>
    <row r="7589" spans="1:24" x14ac:dyDescent="0.25">
      <c r="A7589">
        <v>41246</v>
      </c>
      <c r="B7589" t="s">
        <v>6852</v>
      </c>
      <c r="C7589" t="s">
        <v>441</v>
      </c>
      <c r="D7589" t="s">
        <v>5798</v>
      </c>
      <c r="E7589" t="s">
        <v>5881</v>
      </c>
      <c r="F7589">
        <v>20</v>
      </c>
      <c r="G7589" t="s">
        <v>5746</v>
      </c>
      <c r="H7589" t="s">
        <v>5868</v>
      </c>
      <c r="I7589" t="s">
        <v>5748</v>
      </c>
      <c r="J7589">
        <v>750</v>
      </c>
      <c r="K7589">
        <v>6</v>
      </c>
      <c r="L7589">
        <v>30</v>
      </c>
      <c r="M7589" t="s">
        <v>5749</v>
      </c>
      <c r="N7589" t="s">
        <v>5750</v>
      </c>
      <c r="O7589" t="s">
        <v>5761</v>
      </c>
      <c r="P7589" t="s">
        <v>5762</v>
      </c>
      <c r="Q7589" t="s">
        <v>5883</v>
      </c>
      <c r="R7589">
        <v>82708</v>
      </c>
      <c r="S7589" t="s">
        <v>6431</v>
      </c>
      <c r="T7589" t="s">
        <v>6431</v>
      </c>
      <c r="U7589">
        <v>34.99</v>
      </c>
      <c r="V7589" t="s">
        <v>5755</v>
      </c>
      <c r="W7589" t="s">
        <v>5869</v>
      </c>
      <c r="X7589">
        <v>1</v>
      </c>
    </row>
    <row r="7590" spans="1:24" x14ac:dyDescent="0.25">
      <c r="A7590">
        <v>41292</v>
      </c>
      <c r="B7590" t="s">
        <v>6853</v>
      </c>
      <c r="C7590" t="s">
        <v>443</v>
      </c>
      <c r="D7590" t="s">
        <v>6411</v>
      </c>
      <c r="E7590" t="s">
        <v>5872</v>
      </c>
      <c r="F7590">
        <v>20</v>
      </c>
      <c r="G7590" t="s">
        <v>5746</v>
      </c>
      <c r="H7590" t="s">
        <v>5747</v>
      </c>
      <c r="I7590" t="s">
        <v>5748</v>
      </c>
      <c r="J7590">
        <v>473</v>
      </c>
      <c r="K7590">
        <v>24</v>
      </c>
      <c r="L7590">
        <v>5.6</v>
      </c>
      <c r="M7590" t="s">
        <v>5749</v>
      </c>
      <c r="N7590" t="s">
        <v>5750</v>
      </c>
      <c r="O7590" t="s">
        <v>5874</v>
      </c>
      <c r="P7590" t="s">
        <v>5875</v>
      </c>
      <c r="Q7590" t="s">
        <v>5876</v>
      </c>
      <c r="R7590">
        <v>99</v>
      </c>
      <c r="S7590" t="s">
        <v>6535</v>
      </c>
      <c r="T7590" t="s">
        <v>6535</v>
      </c>
      <c r="U7590">
        <v>4.6900000000000004</v>
      </c>
      <c r="V7590" t="s">
        <v>6172</v>
      </c>
      <c r="W7590" t="s">
        <v>5869</v>
      </c>
      <c r="X7590">
        <v>1</v>
      </c>
    </row>
    <row r="7591" spans="1:24" x14ac:dyDescent="0.25">
      <c r="A7591">
        <v>41292</v>
      </c>
      <c r="B7591" t="s">
        <v>6853</v>
      </c>
      <c r="C7591" t="s">
        <v>443</v>
      </c>
      <c r="D7591" t="s">
        <v>6411</v>
      </c>
      <c r="E7591" t="s">
        <v>5872</v>
      </c>
      <c r="F7591">
        <v>20</v>
      </c>
      <c r="G7591" t="s">
        <v>5746</v>
      </c>
      <c r="H7591" t="s">
        <v>5747</v>
      </c>
      <c r="I7591" t="s">
        <v>5748</v>
      </c>
      <c r="J7591">
        <v>473</v>
      </c>
      <c r="K7591">
        <v>24</v>
      </c>
      <c r="L7591">
        <v>5.6</v>
      </c>
      <c r="M7591" t="s">
        <v>5749</v>
      </c>
      <c r="N7591" t="s">
        <v>5750</v>
      </c>
      <c r="O7591" t="s">
        <v>5874</v>
      </c>
      <c r="P7591" t="s">
        <v>5875</v>
      </c>
      <c r="Q7591" t="s">
        <v>5876</v>
      </c>
      <c r="R7591">
        <v>97173</v>
      </c>
      <c r="S7591" t="s">
        <v>6535</v>
      </c>
      <c r="T7591" t="s">
        <v>6535</v>
      </c>
      <c r="U7591">
        <v>4.6900000000000004</v>
      </c>
      <c r="V7591" t="s">
        <v>6172</v>
      </c>
      <c r="W7591" t="s">
        <v>5869</v>
      </c>
      <c r="X7591">
        <v>1</v>
      </c>
    </row>
    <row r="7592" spans="1:24" x14ac:dyDescent="0.25">
      <c r="A7592">
        <v>41294</v>
      </c>
      <c r="B7592" t="s">
        <v>5629</v>
      </c>
      <c r="C7592" t="s">
        <v>442</v>
      </c>
      <c r="D7592" t="s">
        <v>5920</v>
      </c>
      <c r="E7592" t="s">
        <v>5887</v>
      </c>
      <c r="F7592">
        <v>22</v>
      </c>
      <c r="G7592" t="s">
        <v>5816</v>
      </c>
      <c r="H7592" t="s">
        <v>5868</v>
      </c>
      <c r="I7592" t="s">
        <v>5748</v>
      </c>
      <c r="J7592">
        <v>750</v>
      </c>
      <c r="K7592">
        <v>12</v>
      </c>
      <c r="L7592">
        <v>13</v>
      </c>
      <c r="M7592" t="s">
        <v>5749</v>
      </c>
      <c r="N7592" t="s">
        <v>5750</v>
      </c>
      <c r="O7592" t="s">
        <v>5790</v>
      </c>
      <c r="P7592" t="s">
        <v>5889</v>
      </c>
      <c r="Q7592" t="s">
        <v>5952</v>
      </c>
      <c r="R7592">
        <v>100965</v>
      </c>
      <c r="S7592" t="s">
        <v>6854</v>
      </c>
      <c r="T7592" t="s">
        <v>6521</v>
      </c>
      <c r="U7592">
        <v>23.05</v>
      </c>
      <c r="V7592" t="s">
        <v>5755</v>
      </c>
      <c r="W7592" t="s">
        <v>5869</v>
      </c>
      <c r="X7592">
        <v>1</v>
      </c>
    </row>
    <row r="7593" spans="1:24" x14ac:dyDescent="0.25">
      <c r="A7593">
        <v>39677</v>
      </c>
      <c r="B7593" t="s">
        <v>5575</v>
      </c>
      <c r="C7593" t="s">
        <v>443</v>
      </c>
      <c r="D7593" t="s">
        <v>6166</v>
      </c>
      <c r="E7593" t="s">
        <v>6342</v>
      </c>
      <c r="F7593">
        <v>20</v>
      </c>
      <c r="G7593" t="s">
        <v>5746</v>
      </c>
      <c r="H7593" t="s">
        <v>5747</v>
      </c>
      <c r="I7593" t="s">
        <v>5792</v>
      </c>
      <c r="J7593">
        <v>473</v>
      </c>
      <c r="K7593">
        <v>24</v>
      </c>
      <c r="L7593">
        <v>2.5</v>
      </c>
      <c r="M7593" t="s">
        <v>5749</v>
      </c>
      <c r="N7593" t="s">
        <v>5750</v>
      </c>
      <c r="O7593" t="s">
        <v>5751</v>
      </c>
      <c r="P7593" t="s">
        <v>5875</v>
      </c>
      <c r="Q7593" t="s">
        <v>6169</v>
      </c>
      <c r="R7593">
        <v>83493</v>
      </c>
      <c r="S7593" t="s">
        <v>6649</v>
      </c>
      <c r="T7593" t="s">
        <v>6650</v>
      </c>
      <c r="U7593">
        <v>2.48</v>
      </c>
      <c r="V7593" t="s">
        <v>6172</v>
      </c>
      <c r="W7593" t="s">
        <v>5869</v>
      </c>
      <c r="X7593">
        <v>1</v>
      </c>
    </row>
    <row r="7594" spans="1:24" x14ac:dyDescent="0.25">
      <c r="A7594">
        <v>40844</v>
      </c>
      <c r="B7594" t="s">
        <v>6855</v>
      </c>
      <c r="C7594" t="s">
        <v>443</v>
      </c>
      <c r="D7594" t="s">
        <v>6637</v>
      </c>
      <c r="E7594" t="s">
        <v>5872</v>
      </c>
      <c r="F7594">
        <v>27</v>
      </c>
      <c r="G7594" t="s">
        <v>5837</v>
      </c>
      <c r="H7594" t="s">
        <v>5747</v>
      </c>
      <c r="I7594" t="s">
        <v>5748</v>
      </c>
      <c r="J7594">
        <v>473</v>
      </c>
      <c r="K7594">
        <v>24</v>
      </c>
      <c r="L7594">
        <v>6.7</v>
      </c>
      <c r="M7594" t="s">
        <v>5749</v>
      </c>
      <c r="N7594" t="s">
        <v>5750</v>
      </c>
      <c r="O7594" t="s">
        <v>5874</v>
      </c>
      <c r="P7594" t="s">
        <v>5875</v>
      </c>
      <c r="Q7594" t="s">
        <v>5876</v>
      </c>
      <c r="R7594">
        <v>90004</v>
      </c>
      <c r="S7594" t="s">
        <v>6678</v>
      </c>
      <c r="T7594" t="s">
        <v>6678</v>
      </c>
      <c r="U7594">
        <v>4.49</v>
      </c>
      <c r="V7594" t="s">
        <v>6172</v>
      </c>
      <c r="W7594" t="s">
        <v>5869</v>
      </c>
      <c r="X7594">
        <v>1</v>
      </c>
    </row>
    <row r="7595" spans="1:24" x14ac:dyDescent="0.25">
      <c r="A7595">
        <v>40844</v>
      </c>
      <c r="B7595" t="s">
        <v>6855</v>
      </c>
      <c r="C7595" t="s">
        <v>443</v>
      </c>
      <c r="D7595" t="s">
        <v>6637</v>
      </c>
      <c r="E7595" t="s">
        <v>5872</v>
      </c>
      <c r="F7595">
        <v>27</v>
      </c>
      <c r="G7595" t="s">
        <v>5837</v>
      </c>
      <c r="H7595" t="s">
        <v>5747</v>
      </c>
      <c r="I7595" t="s">
        <v>5748</v>
      </c>
      <c r="J7595">
        <v>473</v>
      </c>
      <c r="K7595">
        <v>24</v>
      </c>
      <c r="L7595">
        <v>6.7</v>
      </c>
      <c r="M7595" t="s">
        <v>5749</v>
      </c>
      <c r="N7595" t="s">
        <v>5750</v>
      </c>
      <c r="O7595" t="s">
        <v>5874</v>
      </c>
      <c r="P7595" t="s">
        <v>5875</v>
      </c>
      <c r="Q7595" t="s">
        <v>5876</v>
      </c>
      <c r="R7595">
        <v>90004</v>
      </c>
      <c r="S7595" t="s">
        <v>6678</v>
      </c>
      <c r="T7595" t="s">
        <v>6678</v>
      </c>
      <c r="U7595">
        <v>4.49</v>
      </c>
      <c r="V7595" t="s">
        <v>6172</v>
      </c>
      <c r="W7595" t="s">
        <v>5869</v>
      </c>
      <c r="X7595">
        <v>1</v>
      </c>
    </row>
    <row r="7596" spans="1:24" x14ac:dyDescent="0.25">
      <c r="A7596">
        <v>38736</v>
      </c>
      <c r="B7596" t="s">
        <v>5383</v>
      </c>
      <c r="C7596" t="s">
        <v>443</v>
      </c>
      <c r="D7596" t="s">
        <v>6177</v>
      </c>
      <c r="E7596" t="s">
        <v>6190</v>
      </c>
      <c r="F7596">
        <v>27</v>
      </c>
      <c r="G7596" t="s">
        <v>5837</v>
      </c>
      <c r="H7596" t="s">
        <v>5747</v>
      </c>
      <c r="I7596" t="s">
        <v>5748</v>
      </c>
      <c r="J7596">
        <v>473</v>
      </c>
      <c r="K7596">
        <v>24</v>
      </c>
      <c r="L7596">
        <v>3.8</v>
      </c>
      <c r="M7596" t="s">
        <v>5749</v>
      </c>
      <c r="N7596" t="s">
        <v>5750</v>
      </c>
      <c r="O7596" t="s">
        <v>5874</v>
      </c>
      <c r="P7596" t="s">
        <v>5875</v>
      </c>
      <c r="Q7596" t="s">
        <v>5876</v>
      </c>
      <c r="R7596">
        <v>42099</v>
      </c>
      <c r="S7596" t="s">
        <v>6179</v>
      </c>
      <c r="T7596" t="s">
        <v>6179</v>
      </c>
      <c r="U7596">
        <v>3.15</v>
      </c>
      <c r="V7596" t="s">
        <v>6172</v>
      </c>
      <c r="W7596" t="s">
        <v>5869</v>
      </c>
      <c r="X7596">
        <v>1</v>
      </c>
    </row>
    <row r="7597" spans="1:24" x14ac:dyDescent="0.25">
      <c r="A7597">
        <v>38736</v>
      </c>
      <c r="B7597" t="s">
        <v>5383</v>
      </c>
      <c r="C7597" t="s">
        <v>443</v>
      </c>
      <c r="D7597" t="s">
        <v>6177</v>
      </c>
      <c r="E7597" t="s">
        <v>6190</v>
      </c>
      <c r="F7597">
        <v>27</v>
      </c>
      <c r="G7597" t="s">
        <v>5837</v>
      </c>
      <c r="H7597" t="s">
        <v>5747</v>
      </c>
      <c r="I7597" t="s">
        <v>5748</v>
      </c>
      <c r="J7597">
        <v>473</v>
      </c>
      <c r="K7597">
        <v>24</v>
      </c>
      <c r="L7597">
        <v>3.8</v>
      </c>
      <c r="M7597" t="s">
        <v>5749</v>
      </c>
      <c r="N7597" t="s">
        <v>5750</v>
      </c>
      <c r="O7597" t="s">
        <v>5874</v>
      </c>
      <c r="P7597" t="s">
        <v>5875</v>
      </c>
      <c r="Q7597" t="s">
        <v>5876</v>
      </c>
      <c r="R7597">
        <v>42099</v>
      </c>
      <c r="S7597" t="s">
        <v>6179</v>
      </c>
      <c r="T7597" t="s">
        <v>6179</v>
      </c>
      <c r="U7597">
        <v>3.15</v>
      </c>
      <c r="V7597" t="s">
        <v>6172</v>
      </c>
      <c r="W7597" t="s">
        <v>5869</v>
      </c>
      <c r="X7597">
        <v>1</v>
      </c>
    </row>
    <row r="7598" spans="1:24" x14ac:dyDescent="0.25">
      <c r="A7598">
        <v>41296</v>
      </c>
      <c r="B7598" t="s">
        <v>5628</v>
      </c>
      <c r="C7598" t="s">
        <v>442</v>
      </c>
      <c r="D7598" t="s">
        <v>5886</v>
      </c>
      <c r="E7598" t="s">
        <v>5887</v>
      </c>
      <c r="F7598">
        <v>22</v>
      </c>
      <c r="G7598" t="s">
        <v>5816</v>
      </c>
      <c r="H7598" t="s">
        <v>5868</v>
      </c>
      <c r="I7598" t="s">
        <v>5748</v>
      </c>
      <c r="J7598">
        <v>750</v>
      </c>
      <c r="K7598">
        <v>12</v>
      </c>
      <c r="L7598">
        <v>14</v>
      </c>
      <c r="M7598" t="s">
        <v>5749</v>
      </c>
      <c r="N7598" t="s">
        <v>5750</v>
      </c>
      <c r="O7598" t="s">
        <v>5790</v>
      </c>
      <c r="P7598" t="s">
        <v>5889</v>
      </c>
      <c r="Q7598" t="s">
        <v>5952</v>
      </c>
      <c r="R7598">
        <v>100965</v>
      </c>
      <c r="S7598" t="s">
        <v>6854</v>
      </c>
      <c r="T7598" t="s">
        <v>6521</v>
      </c>
      <c r="U7598">
        <v>25.05</v>
      </c>
      <c r="V7598" t="s">
        <v>5755</v>
      </c>
      <c r="W7598" t="s">
        <v>5869</v>
      </c>
      <c r="X7598">
        <v>1</v>
      </c>
    </row>
    <row r="7599" spans="1:24" x14ac:dyDescent="0.25">
      <c r="A7599">
        <v>40852</v>
      </c>
      <c r="B7599" t="s">
        <v>6856</v>
      </c>
      <c r="C7599" t="s">
        <v>442</v>
      </c>
      <c r="D7599" t="s">
        <v>5886</v>
      </c>
      <c r="E7599" t="s">
        <v>5887</v>
      </c>
      <c r="F7599">
        <v>22</v>
      </c>
      <c r="G7599" t="s">
        <v>5816</v>
      </c>
      <c r="H7599" t="s">
        <v>5868</v>
      </c>
      <c r="I7599" t="s">
        <v>5748</v>
      </c>
      <c r="J7599">
        <v>750</v>
      </c>
      <c r="K7599">
        <v>6</v>
      </c>
      <c r="L7599">
        <v>15.5</v>
      </c>
      <c r="M7599" t="s">
        <v>5759</v>
      </c>
      <c r="N7599" t="s">
        <v>5781</v>
      </c>
      <c r="O7599" t="s">
        <v>5790</v>
      </c>
      <c r="P7599" t="s">
        <v>5889</v>
      </c>
      <c r="Q7599" t="s">
        <v>5986</v>
      </c>
      <c r="R7599">
        <v>42113</v>
      </c>
      <c r="S7599" t="s">
        <v>6247</v>
      </c>
      <c r="T7599" t="s">
        <v>6012</v>
      </c>
      <c r="U7599">
        <v>42.99</v>
      </c>
      <c r="V7599" t="s">
        <v>5755</v>
      </c>
      <c r="W7599" t="s">
        <v>5756</v>
      </c>
      <c r="X7599">
        <v>1</v>
      </c>
    </row>
    <row r="7600" spans="1:24" x14ac:dyDescent="0.25">
      <c r="A7600">
        <v>40105</v>
      </c>
      <c r="B7600" t="s">
        <v>2634</v>
      </c>
      <c r="C7600" t="s">
        <v>442</v>
      </c>
      <c r="D7600" t="s">
        <v>5920</v>
      </c>
      <c r="E7600" t="s">
        <v>6005</v>
      </c>
      <c r="F7600">
        <v>27</v>
      </c>
      <c r="G7600" t="s">
        <v>5837</v>
      </c>
      <c r="H7600" t="s">
        <v>5868</v>
      </c>
      <c r="I7600" t="s">
        <v>5748</v>
      </c>
      <c r="J7600">
        <v>750</v>
      </c>
      <c r="K7600">
        <v>12</v>
      </c>
      <c r="L7600">
        <v>13.6</v>
      </c>
      <c r="M7600" t="s">
        <v>5759</v>
      </c>
      <c r="N7600" t="s">
        <v>5904</v>
      </c>
      <c r="O7600" t="s">
        <v>5790</v>
      </c>
      <c r="P7600" t="s">
        <v>6002</v>
      </c>
      <c r="Q7600" t="s">
        <v>5923</v>
      </c>
      <c r="R7600">
        <v>67102</v>
      </c>
      <c r="S7600" t="s">
        <v>5956</v>
      </c>
      <c r="T7600" t="s">
        <v>5957</v>
      </c>
      <c r="U7600">
        <v>12.99</v>
      </c>
      <c r="V7600" t="s">
        <v>5755</v>
      </c>
      <c r="W7600" t="s">
        <v>5869</v>
      </c>
      <c r="X7600">
        <v>1</v>
      </c>
    </row>
    <row r="7601" spans="1:24" x14ac:dyDescent="0.25">
      <c r="A7601">
        <v>39119</v>
      </c>
      <c r="B7601" t="s">
        <v>5437</v>
      </c>
      <c r="C7601" t="s">
        <v>443</v>
      </c>
      <c r="D7601" t="s">
        <v>6411</v>
      </c>
      <c r="E7601" t="s">
        <v>5872</v>
      </c>
      <c r="F7601">
        <v>27</v>
      </c>
      <c r="G7601" t="s">
        <v>5837</v>
      </c>
      <c r="H7601" t="s">
        <v>5747</v>
      </c>
      <c r="I7601" t="s">
        <v>5748</v>
      </c>
      <c r="J7601">
        <v>355</v>
      </c>
      <c r="K7601">
        <v>24</v>
      </c>
      <c r="L7601">
        <v>8.6999999999999993</v>
      </c>
      <c r="M7601" t="s">
        <v>5759</v>
      </c>
      <c r="N7601" t="s">
        <v>5904</v>
      </c>
      <c r="O7601" t="s">
        <v>5874</v>
      </c>
      <c r="P7601" t="s">
        <v>5875</v>
      </c>
      <c r="Q7601" t="s">
        <v>5876</v>
      </c>
      <c r="R7601">
        <v>79216</v>
      </c>
      <c r="S7601" t="s">
        <v>6412</v>
      </c>
      <c r="T7601" t="s">
        <v>6413</v>
      </c>
      <c r="U7601">
        <v>4.8099999999999996</v>
      </c>
      <c r="V7601" t="s">
        <v>6172</v>
      </c>
      <c r="W7601" t="s">
        <v>5869</v>
      </c>
      <c r="X7601">
        <v>1</v>
      </c>
    </row>
    <row r="7602" spans="1:24" x14ac:dyDescent="0.25">
      <c r="A7602">
        <v>39119</v>
      </c>
      <c r="B7602" t="s">
        <v>5437</v>
      </c>
      <c r="C7602" t="s">
        <v>443</v>
      </c>
      <c r="D7602" t="s">
        <v>6411</v>
      </c>
      <c r="E7602" t="s">
        <v>5872</v>
      </c>
      <c r="F7602">
        <v>27</v>
      </c>
      <c r="G7602" t="s">
        <v>5837</v>
      </c>
      <c r="H7602" t="s">
        <v>5747</v>
      </c>
      <c r="I7602" t="s">
        <v>5748</v>
      </c>
      <c r="J7602">
        <v>355</v>
      </c>
      <c r="K7602">
        <v>24</v>
      </c>
      <c r="L7602">
        <v>8.6999999999999993</v>
      </c>
      <c r="M7602" t="s">
        <v>5759</v>
      </c>
      <c r="N7602" t="s">
        <v>5904</v>
      </c>
      <c r="O7602" t="s">
        <v>5874</v>
      </c>
      <c r="P7602" t="s">
        <v>5875</v>
      </c>
      <c r="Q7602" t="s">
        <v>5876</v>
      </c>
      <c r="R7602">
        <v>79216</v>
      </c>
      <c r="S7602" t="s">
        <v>6412</v>
      </c>
      <c r="T7602" t="s">
        <v>6413</v>
      </c>
      <c r="U7602">
        <v>4.8099999999999996</v>
      </c>
      <c r="V7602" t="s">
        <v>6172</v>
      </c>
      <c r="W7602" t="s">
        <v>5869</v>
      </c>
      <c r="X7602">
        <v>1</v>
      </c>
    </row>
    <row r="7603" spans="1:24" x14ac:dyDescent="0.25">
      <c r="A7603">
        <v>39120</v>
      </c>
      <c r="B7603" t="s">
        <v>5438</v>
      </c>
      <c r="C7603" t="s">
        <v>443</v>
      </c>
      <c r="D7603" t="s">
        <v>5871</v>
      </c>
      <c r="E7603" t="s">
        <v>6190</v>
      </c>
      <c r="F7603">
        <v>27</v>
      </c>
      <c r="G7603" t="s">
        <v>5837</v>
      </c>
      <c r="H7603" t="s">
        <v>5747</v>
      </c>
      <c r="I7603" t="s">
        <v>5748</v>
      </c>
      <c r="J7603">
        <v>473</v>
      </c>
      <c r="K7603">
        <v>24</v>
      </c>
      <c r="L7603">
        <v>3</v>
      </c>
      <c r="M7603" t="s">
        <v>5749</v>
      </c>
      <c r="N7603" t="s">
        <v>5750</v>
      </c>
      <c r="O7603" t="s">
        <v>5874</v>
      </c>
      <c r="P7603" t="s">
        <v>5875</v>
      </c>
      <c r="Q7603" t="s">
        <v>5876</v>
      </c>
      <c r="R7603">
        <v>86613</v>
      </c>
      <c r="S7603" t="s">
        <v>6449</v>
      </c>
      <c r="T7603" t="s">
        <v>6449</v>
      </c>
      <c r="U7603">
        <v>3.57</v>
      </c>
      <c r="V7603" t="s">
        <v>6172</v>
      </c>
      <c r="W7603" t="s">
        <v>5869</v>
      </c>
      <c r="X7603">
        <v>1</v>
      </c>
    </row>
    <row r="7604" spans="1:24" x14ac:dyDescent="0.25">
      <c r="A7604">
        <v>39120</v>
      </c>
      <c r="B7604" t="s">
        <v>5438</v>
      </c>
      <c r="C7604" t="s">
        <v>443</v>
      </c>
      <c r="D7604" t="s">
        <v>5871</v>
      </c>
      <c r="E7604" t="s">
        <v>6190</v>
      </c>
      <c r="F7604">
        <v>27</v>
      </c>
      <c r="G7604" t="s">
        <v>5837</v>
      </c>
      <c r="H7604" t="s">
        <v>5747</v>
      </c>
      <c r="I7604" t="s">
        <v>5748</v>
      </c>
      <c r="J7604">
        <v>473</v>
      </c>
      <c r="K7604">
        <v>24</v>
      </c>
      <c r="L7604">
        <v>3</v>
      </c>
      <c r="M7604" t="s">
        <v>5749</v>
      </c>
      <c r="N7604" t="s">
        <v>5750</v>
      </c>
      <c r="O7604" t="s">
        <v>5874</v>
      </c>
      <c r="P7604" t="s">
        <v>5875</v>
      </c>
      <c r="Q7604" t="s">
        <v>5876</v>
      </c>
      <c r="R7604">
        <v>86613</v>
      </c>
      <c r="S7604" t="s">
        <v>6449</v>
      </c>
      <c r="T7604" t="s">
        <v>6449</v>
      </c>
      <c r="U7604">
        <v>3.57</v>
      </c>
      <c r="V7604" t="s">
        <v>6172</v>
      </c>
      <c r="W7604" t="s">
        <v>5869</v>
      </c>
      <c r="X7604">
        <v>1</v>
      </c>
    </row>
    <row r="7605" spans="1:24" x14ac:dyDescent="0.25">
      <c r="A7605">
        <v>39152</v>
      </c>
      <c r="B7605" t="s">
        <v>5450</v>
      </c>
      <c r="C7605" t="s">
        <v>443</v>
      </c>
      <c r="D7605" t="s">
        <v>5871</v>
      </c>
      <c r="E7605" t="s">
        <v>5872</v>
      </c>
      <c r="F7605">
        <v>27</v>
      </c>
      <c r="G7605" t="s">
        <v>5837</v>
      </c>
      <c r="H7605" t="s">
        <v>5747</v>
      </c>
      <c r="I7605" t="s">
        <v>5748</v>
      </c>
      <c r="J7605">
        <v>473</v>
      </c>
      <c r="K7605">
        <v>24</v>
      </c>
      <c r="L7605">
        <v>7</v>
      </c>
      <c r="M7605" t="s">
        <v>5749</v>
      </c>
      <c r="N7605" t="s">
        <v>5750</v>
      </c>
      <c r="O7605" t="s">
        <v>5874</v>
      </c>
      <c r="P7605" t="s">
        <v>5875</v>
      </c>
      <c r="Q7605" t="s">
        <v>5876</v>
      </c>
      <c r="R7605">
        <v>86613</v>
      </c>
      <c r="S7605" t="s">
        <v>6449</v>
      </c>
      <c r="T7605" t="s">
        <v>6449</v>
      </c>
      <c r="U7605">
        <v>3.57</v>
      </c>
      <c r="V7605" t="s">
        <v>6172</v>
      </c>
      <c r="W7605" t="s">
        <v>5869</v>
      </c>
      <c r="X7605">
        <v>1</v>
      </c>
    </row>
    <row r="7606" spans="1:24" x14ac:dyDescent="0.25">
      <c r="A7606">
        <v>39152</v>
      </c>
      <c r="B7606" t="s">
        <v>5450</v>
      </c>
      <c r="C7606" t="s">
        <v>443</v>
      </c>
      <c r="D7606" t="s">
        <v>5871</v>
      </c>
      <c r="E7606" t="s">
        <v>5872</v>
      </c>
      <c r="F7606">
        <v>27</v>
      </c>
      <c r="G7606" t="s">
        <v>5837</v>
      </c>
      <c r="H7606" t="s">
        <v>5747</v>
      </c>
      <c r="I7606" t="s">
        <v>5748</v>
      </c>
      <c r="J7606">
        <v>473</v>
      </c>
      <c r="K7606">
        <v>24</v>
      </c>
      <c r="L7606">
        <v>7</v>
      </c>
      <c r="M7606" t="s">
        <v>5749</v>
      </c>
      <c r="N7606" t="s">
        <v>5750</v>
      </c>
      <c r="O7606" t="s">
        <v>5874</v>
      </c>
      <c r="P7606" t="s">
        <v>5875</v>
      </c>
      <c r="Q7606" t="s">
        <v>5876</v>
      </c>
      <c r="R7606">
        <v>86613</v>
      </c>
      <c r="S7606" t="s">
        <v>6449</v>
      </c>
      <c r="T7606" t="s">
        <v>6449</v>
      </c>
      <c r="U7606">
        <v>3.57</v>
      </c>
      <c r="V7606" t="s">
        <v>6172</v>
      </c>
      <c r="W7606" t="s">
        <v>5869</v>
      </c>
      <c r="X7606">
        <v>1</v>
      </c>
    </row>
    <row r="7607" spans="1:24" x14ac:dyDescent="0.25">
      <c r="A7607">
        <v>38653</v>
      </c>
      <c r="B7607" t="s">
        <v>5367</v>
      </c>
      <c r="C7607" t="s">
        <v>441</v>
      </c>
      <c r="D7607" t="s">
        <v>5744</v>
      </c>
      <c r="E7607" t="s">
        <v>5775</v>
      </c>
      <c r="F7607">
        <v>23</v>
      </c>
      <c r="G7607" t="s">
        <v>6246</v>
      </c>
      <c r="H7607" t="s">
        <v>5747</v>
      </c>
      <c r="I7607" t="s">
        <v>5748</v>
      </c>
      <c r="J7607">
        <v>750</v>
      </c>
      <c r="K7607">
        <v>12</v>
      </c>
      <c r="L7607">
        <v>40</v>
      </c>
      <c r="M7607" t="s">
        <v>5759</v>
      </c>
      <c r="N7607" t="s">
        <v>5781</v>
      </c>
      <c r="O7607" t="s">
        <v>5761</v>
      </c>
      <c r="P7607" t="s">
        <v>5762</v>
      </c>
      <c r="Q7607" t="s">
        <v>5777</v>
      </c>
      <c r="R7607">
        <v>98404</v>
      </c>
      <c r="S7607" t="s">
        <v>6857</v>
      </c>
      <c r="T7607" t="s">
        <v>5933</v>
      </c>
      <c r="U7607">
        <v>30.16</v>
      </c>
      <c r="V7607" t="s">
        <v>5755</v>
      </c>
      <c r="W7607" t="s">
        <v>5765</v>
      </c>
      <c r="X7607">
        <v>1</v>
      </c>
    </row>
    <row r="7608" spans="1:24" x14ac:dyDescent="0.25">
      <c r="A7608">
        <v>39000</v>
      </c>
      <c r="B7608" t="s">
        <v>5412</v>
      </c>
      <c r="C7608" t="s">
        <v>442</v>
      </c>
      <c r="D7608" t="s">
        <v>5961</v>
      </c>
      <c r="E7608" t="s">
        <v>6222</v>
      </c>
      <c r="F7608">
        <v>20</v>
      </c>
      <c r="G7608" t="s">
        <v>5746</v>
      </c>
      <c r="H7608" t="s">
        <v>5868</v>
      </c>
      <c r="I7608" t="s">
        <v>5748</v>
      </c>
      <c r="J7608">
        <v>750</v>
      </c>
      <c r="K7608">
        <v>6</v>
      </c>
      <c r="L7608">
        <v>11</v>
      </c>
      <c r="M7608" t="s">
        <v>5759</v>
      </c>
      <c r="N7608" t="s">
        <v>5835</v>
      </c>
      <c r="O7608" t="s">
        <v>5790</v>
      </c>
      <c r="P7608" t="s">
        <v>5930</v>
      </c>
      <c r="Q7608" t="s">
        <v>5974</v>
      </c>
      <c r="R7608">
        <v>51913</v>
      </c>
      <c r="S7608" t="s">
        <v>5779</v>
      </c>
      <c r="T7608" t="s">
        <v>5779</v>
      </c>
      <c r="U7608">
        <v>21.99</v>
      </c>
      <c r="V7608" t="s">
        <v>5755</v>
      </c>
      <c r="W7608" t="s">
        <v>5756</v>
      </c>
      <c r="X7608">
        <v>1</v>
      </c>
    </row>
    <row r="7609" spans="1:24" x14ac:dyDescent="0.25">
      <c r="A7609">
        <v>39741</v>
      </c>
      <c r="B7609" t="s">
        <v>5577</v>
      </c>
      <c r="C7609" t="s">
        <v>441</v>
      </c>
      <c r="D7609" t="s">
        <v>5811</v>
      </c>
      <c r="E7609" t="s">
        <v>6049</v>
      </c>
      <c r="F7609">
        <v>20</v>
      </c>
      <c r="G7609" t="s">
        <v>5746</v>
      </c>
      <c r="H7609" t="s">
        <v>5868</v>
      </c>
      <c r="I7609" t="s">
        <v>5748</v>
      </c>
      <c r="J7609">
        <v>50</v>
      </c>
      <c r="K7609">
        <v>120</v>
      </c>
      <c r="L7609">
        <v>49.5</v>
      </c>
      <c r="M7609" t="s">
        <v>5759</v>
      </c>
      <c r="N7609" t="s">
        <v>5859</v>
      </c>
      <c r="O7609" t="s">
        <v>5790</v>
      </c>
      <c r="P7609" t="s">
        <v>5762</v>
      </c>
      <c r="Q7609" t="s">
        <v>5769</v>
      </c>
      <c r="R7609">
        <v>86010</v>
      </c>
      <c r="S7609" t="s">
        <v>6136</v>
      </c>
      <c r="T7609" t="s">
        <v>5771</v>
      </c>
      <c r="U7609">
        <v>2.99</v>
      </c>
      <c r="V7609" t="s">
        <v>5755</v>
      </c>
      <c r="W7609" t="s">
        <v>5765</v>
      </c>
      <c r="X7609">
        <v>1</v>
      </c>
    </row>
    <row r="7610" spans="1:24" x14ac:dyDescent="0.25">
      <c r="A7610">
        <v>39836</v>
      </c>
      <c r="B7610" t="s">
        <v>5578</v>
      </c>
      <c r="C7610" t="s">
        <v>443</v>
      </c>
      <c r="D7610" t="s">
        <v>6662</v>
      </c>
      <c r="E7610" t="s">
        <v>6342</v>
      </c>
      <c r="F7610">
        <v>27</v>
      </c>
      <c r="G7610" t="s">
        <v>5837</v>
      </c>
      <c r="H7610" t="s">
        <v>5747</v>
      </c>
      <c r="I7610" t="s">
        <v>5748</v>
      </c>
      <c r="J7610">
        <v>473</v>
      </c>
      <c r="K7610">
        <v>24</v>
      </c>
      <c r="L7610">
        <v>4.5</v>
      </c>
      <c r="M7610" t="s">
        <v>5749</v>
      </c>
      <c r="N7610" t="s">
        <v>5750</v>
      </c>
      <c r="O7610" t="s">
        <v>5874</v>
      </c>
      <c r="P7610" t="s">
        <v>5875</v>
      </c>
      <c r="Q7610" t="s">
        <v>5876</v>
      </c>
      <c r="R7610">
        <v>98949</v>
      </c>
      <c r="S7610" t="s">
        <v>6599</v>
      </c>
      <c r="T7610" t="s">
        <v>6599</v>
      </c>
      <c r="U7610">
        <v>4.7</v>
      </c>
      <c r="V7610" t="s">
        <v>6172</v>
      </c>
      <c r="W7610" t="s">
        <v>5869</v>
      </c>
      <c r="X7610">
        <v>1</v>
      </c>
    </row>
    <row r="7611" spans="1:24" x14ac:dyDescent="0.25">
      <c r="A7611">
        <v>39836</v>
      </c>
      <c r="B7611" t="s">
        <v>5578</v>
      </c>
      <c r="C7611" t="s">
        <v>443</v>
      </c>
      <c r="D7611" t="s">
        <v>6662</v>
      </c>
      <c r="E7611" t="s">
        <v>6342</v>
      </c>
      <c r="F7611">
        <v>27</v>
      </c>
      <c r="G7611" t="s">
        <v>5837</v>
      </c>
      <c r="H7611" t="s">
        <v>5747</v>
      </c>
      <c r="I7611" t="s">
        <v>5748</v>
      </c>
      <c r="J7611">
        <v>473</v>
      </c>
      <c r="K7611">
        <v>24</v>
      </c>
      <c r="L7611">
        <v>4.5</v>
      </c>
      <c r="M7611" t="s">
        <v>5749</v>
      </c>
      <c r="N7611" t="s">
        <v>5750</v>
      </c>
      <c r="O7611" t="s">
        <v>5874</v>
      </c>
      <c r="P7611" t="s">
        <v>5875</v>
      </c>
      <c r="Q7611" t="s">
        <v>5876</v>
      </c>
      <c r="R7611">
        <v>90003</v>
      </c>
      <c r="S7611" t="s">
        <v>6599</v>
      </c>
      <c r="T7611" t="s">
        <v>6599</v>
      </c>
      <c r="U7611">
        <v>4.7</v>
      </c>
      <c r="V7611" t="s">
        <v>6172</v>
      </c>
      <c r="W7611" t="s">
        <v>5869</v>
      </c>
      <c r="X7611">
        <v>1</v>
      </c>
    </row>
    <row r="7612" spans="1:24" x14ac:dyDescent="0.25">
      <c r="A7612">
        <v>39838</v>
      </c>
      <c r="B7612" t="s">
        <v>5579</v>
      </c>
      <c r="C7612" t="s">
        <v>443</v>
      </c>
      <c r="D7612" t="s">
        <v>6662</v>
      </c>
      <c r="E7612" t="s">
        <v>6342</v>
      </c>
      <c r="F7612">
        <v>27</v>
      </c>
      <c r="G7612" t="s">
        <v>5837</v>
      </c>
      <c r="H7612" t="s">
        <v>5747</v>
      </c>
      <c r="I7612" t="s">
        <v>5748</v>
      </c>
      <c r="J7612">
        <v>473</v>
      </c>
      <c r="K7612">
        <v>24</v>
      </c>
      <c r="L7612">
        <v>4.0999999999999996</v>
      </c>
      <c r="M7612" t="s">
        <v>5749</v>
      </c>
      <c r="N7612" t="s">
        <v>5750</v>
      </c>
      <c r="O7612" t="s">
        <v>5874</v>
      </c>
      <c r="P7612" t="s">
        <v>5875</v>
      </c>
      <c r="Q7612" t="s">
        <v>5876</v>
      </c>
      <c r="R7612">
        <v>98949</v>
      </c>
      <c r="S7612" t="s">
        <v>6599</v>
      </c>
      <c r="T7612" t="s">
        <v>6599</v>
      </c>
      <c r="U7612">
        <v>4.25</v>
      </c>
      <c r="V7612" t="s">
        <v>6172</v>
      </c>
      <c r="W7612" t="s">
        <v>5869</v>
      </c>
      <c r="X7612">
        <v>1</v>
      </c>
    </row>
    <row r="7613" spans="1:24" x14ac:dyDescent="0.25">
      <c r="A7613">
        <v>39838</v>
      </c>
      <c r="B7613" t="s">
        <v>5579</v>
      </c>
      <c r="C7613" t="s">
        <v>443</v>
      </c>
      <c r="D7613" t="s">
        <v>6662</v>
      </c>
      <c r="E7613" t="s">
        <v>6342</v>
      </c>
      <c r="F7613">
        <v>27</v>
      </c>
      <c r="G7613" t="s">
        <v>5837</v>
      </c>
      <c r="H7613" t="s">
        <v>5747</v>
      </c>
      <c r="I7613" t="s">
        <v>5748</v>
      </c>
      <c r="J7613">
        <v>473</v>
      </c>
      <c r="K7613">
        <v>24</v>
      </c>
      <c r="L7613">
        <v>4.0999999999999996</v>
      </c>
      <c r="M7613" t="s">
        <v>5749</v>
      </c>
      <c r="N7613" t="s">
        <v>5750</v>
      </c>
      <c r="O7613" t="s">
        <v>5874</v>
      </c>
      <c r="P7613" t="s">
        <v>5875</v>
      </c>
      <c r="Q7613" t="s">
        <v>5876</v>
      </c>
      <c r="R7613">
        <v>90003</v>
      </c>
      <c r="S7613" t="s">
        <v>6599</v>
      </c>
      <c r="T7613" t="s">
        <v>6599</v>
      </c>
      <c r="U7613">
        <v>4.25</v>
      </c>
      <c r="V7613" t="s">
        <v>6172</v>
      </c>
      <c r="W7613" t="s">
        <v>5869</v>
      </c>
      <c r="X7613">
        <v>1</v>
      </c>
    </row>
    <row r="7614" spans="1:24" x14ac:dyDescent="0.25">
      <c r="A7614">
        <v>40856</v>
      </c>
      <c r="B7614" t="s">
        <v>6858</v>
      </c>
      <c r="C7614" t="s">
        <v>442</v>
      </c>
      <c r="D7614" t="s">
        <v>5886</v>
      </c>
      <c r="E7614" t="s">
        <v>6048</v>
      </c>
      <c r="F7614">
        <v>22</v>
      </c>
      <c r="G7614" t="s">
        <v>5816</v>
      </c>
      <c r="H7614" t="s">
        <v>5868</v>
      </c>
      <c r="I7614" t="s">
        <v>5748</v>
      </c>
      <c r="J7614">
        <v>750</v>
      </c>
      <c r="K7614">
        <v>12</v>
      </c>
      <c r="L7614">
        <v>13</v>
      </c>
      <c r="M7614" t="s">
        <v>5759</v>
      </c>
      <c r="N7614" t="s">
        <v>5781</v>
      </c>
      <c r="O7614" t="s">
        <v>5790</v>
      </c>
      <c r="P7614" t="s">
        <v>5889</v>
      </c>
      <c r="Q7614" t="s">
        <v>5986</v>
      </c>
      <c r="R7614">
        <v>85572</v>
      </c>
      <c r="S7614" t="s">
        <v>5933</v>
      </c>
      <c r="T7614" t="s">
        <v>5933</v>
      </c>
      <c r="U7614">
        <v>26.99</v>
      </c>
      <c r="V7614" t="s">
        <v>5755</v>
      </c>
      <c r="W7614" t="s">
        <v>5756</v>
      </c>
      <c r="X7614">
        <v>1</v>
      </c>
    </row>
    <row r="7615" spans="1:24" x14ac:dyDescent="0.25">
      <c r="A7615">
        <v>40858</v>
      </c>
      <c r="B7615" t="s">
        <v>6859</v>
      </c>
      <c r="C7615" t="s">
        <v>442</v>
      </c>
      <c r="D7615" t="s">
        <v>5886</v>
      </c>
      <c r="E7615" t="s">
        <v>6158</v>
      </c>
      <c r="F7615">
        <v>20</v>
      </c>
      <c r="G7615" t="s">
        <v>5746</v>
      </c>
      <c r="H7615" t="s">
        <v>5868</v>
      </c>
      <c r="I7615" t="s">
        <v>5748</v>
      </c>
      <c r="J7615">
        <v>750</v>
      </c>
      <c r="K7615">
        <v>12</v>
      </c>
      <c r="L7615">
        <v>14</v>
      </c>
      <c r="M7615" t="s">
        <v>5759</v>
      </c>
      <c r="N7615" t="s">
        <v>5781</v>
      </c>
      <c r="O7615" t="s">
        <v>5761</v>
      </c>
      <c r="P7615" t="s">
        <v>5988</v>
      </c>
      <c r="Q7615" t="s">
        <v>5986</v>
      </c>
      <c r="R7615">
        <v>40795</v>
      </c>
      <c r="S7615" t="s">
        <v>6575</v>
      </c>
      <c r="T7615" t="s">
        <v>5771</v>
      </c>
      <c r="U7615">
        <v>17.989999999999998</v>
      </c>
      <c r="V7615" t="s">
        <v>5755</v>
      </c>
      <c r="W7615" t="s">
        <v>5765</v>
      </c>
      <c r="X7615">
        <v>1</v>
      </c>
    </row>
    <row r="7616" spans="1:24" x14ac:dyDescent="0.25">
      <c r="A7616">
        <v>39064</v>
      </c>
      <c r="B7616" t="s">
        <v>5424</v>
      </c>
      <c r="C7616" t="s">
        <v>443</v>
      </c>
      <c r="D7616" t="s">
        <v>5871</v>
      </c>
      <c r="E7616" t="s">
        <v>6167</v>
      </c>
      <c r="F7616">
        <v>27</v>
      </c>
      <c r="G7616" t="s">
        <v>5837</v>
      </c>
      <c r="H7616" t="s">
        <v>5747</v>
      </c>
      <c r="I7616" t="s">
        <v>5748</v>
      </c>
      <c r="J7616">
        <v>3960</v>
      </c>
      <c r="K7616">
        <v>2</v>
      </c>
      <c r="L7616">
        <v>5</v>
      </c>
      <c r="M7616" t="s">
        <v>5759</v>
      </c>
      <c r="N7616" t="s">
        <v>5781</v>
      </c>
      <c r="O7616" t="s">
        <v>5874</v>
      </c>
      <c r="P7616" t="s">
        <v>5875</v>
      </c>
      <c r="Q7616" t="s">
        <v>5876</v>
      </c>
      <c r="R7616">
        <v>49217</v>
      </c>
      <c r="S7616" t="s">
        <v>6280</v>
      </c>
      <c r="T7616" t="s">
        <v>6182</v>
      </c>
      <c r="U7616">
        <v>28.29</v>
      </c>
      <c r="V7616" t="s">
        <v>6172</v>
      </c>
      <c r="W7616" t="s">
        <v>5869</v>
      </c>
      <c r="X7616">
        <v>12</v>
      </c>
    </row>
    <row r="7617" spans="1:24" x14ac:dyDescent="0.25">
      <c r="A7617">
        <v>39064</v>
      </c>
      <c r="B7617" t="s">
        <v>5424</v>
      </c>
      <c r="C7617" t="s">
        <v>443</v>
      </c>
      <c r="D7617" t="s">
        <v>5871</v>
      </c>
      <c r="E7617" t="s">
        <v>6167</v>
      </c>
      <c r="F7617">
        <v>27</v>
      </c>
      <c r="G7617" t="s">
        <v>5837</v>
      </c>
      <c r="H7617" t="s">
        <v>5747</v>
      </c>
      <c r="I7617" t="s">
        <v>5748</v>
      </c>
      <c r="J7617">
        <v>3960</v>
      </c>
      <c r="K7617">
        <v>2</v>
      </c>
      <c r="L7617">
        <v>5</v>
      </c>
      <c r="M7617" t="s">
        <v>5759</v>
      </c>
      <c r="N7617" t="s">
        <v>5781</v>
      </c>
      <c r="O7617" t="s">
        <v>5874</v>
      </c>
      <c r="P7617" t="s">
        <v>5875</v>
      </c>
      <c r="Q7617" t="s">
        <v>5876</v>
      </c>
      <c r="R7617">
        <v>49217</v>
      </c>
      <c r="S7617" t="s">
        <v>6280</v>
      </c>
      <c r="T7617" t="s">
        <v>6182</v>
      </c>
      <c r="U7617">
        <v>28.29</v>
      </c>
      <c r="V7617" t="s">
        <v>6172</v>
      </c>
      <c r="W7617" t="s">
        <v>5869</v>
      </c>
      <c r="X7617">
        <v>12</v>
      </c>
    </row>
    <row r="7618" spans="1:24" x14ac:dyDescent="0.25">
      <c r="A7618">
        <v>39066</v>
      </c>
      <c r="B7618" t="s">
        <v>5426</v>
      </c>
      <c r="C7618" t="s">
        <v>443</v>
      </c>
      <c r="D7618" t="s">
        <v>5871</v>
      </c>
      <c r="E7618" t="s">
        <v>6167</v>
      </c>
      <c r="F7618">
        <v>27</v>
      </c>
      <c r="G7618" t="s">
        <v>5837</v>
      </c>
      <c r="H7618" t="s">
        <v>5747</v>
      </c>
      <c r="I7618" t="s">
        <v>5748</v>
      </c>
      <c r="J7618">
        <v>2000</v>
      </c>
      <c r="K7618">
        <v>6</v>
      </c>
      <c r="L7618">
        <v>5</v>
      </c>
      <c r="M7618" t="s">
        <v>5759</v>
      </c>
      <c r="N7618" t="s">
        <v>6228</v>
      </c>
      <c r="O7618" t="s">
        <v>5874</v>
      </c>
      <c r="P7618" t="s">
        <v>5875</v>
      </c>
      <c r="Q7618" t="s">
        <v>5876</v>
      </c>
      <c r="R7618">
        <v>49217</v>
      </c>
      <c r="S7618" t="s">
        <v>6280</v>
      </c>
      <c r="T7618" t="s">
        <v>6182</v>
      </c>
      <c r="U7618">
        <v>13.2</v>
      </c>
      <c r="V7618" t="s">
        <v>6172</v>
      </c>
      <c r="W7618" t="s">
        <v>5869</v>
      </c>
      <c r="X7618">
        <v>4</v>
      </c>
    </row>
    <row r="7619" spans="1:24" x14ac:dyDescent="0.25">
      <c r="A7619">
        <v>39066</v>
      </c>
      <c r="B7619" t="s">
        <v>5426</v>
      </c>
      <c r="C7619" t="s">
        <v>443</v>
      </c>
      <c r="D7619" t="s">
        <v>5871</v>
      </c>
      <c r="E7619" t="s">
        <v>6167</v>
      </c>
      <c r="F7619">
        <v>27</v>
      </c>
      <c r="G7619" t="s">
        <v>5837</v>
      </c>
      <c r="H7619" t="s">
        <v>5747</v>
      </c>
      <c r="I7619" t="s">
        <v>5748</v>
      </c>
      <c r="J7619">
        <v>2000</v>
      </c>
      <c r="K7619">
        <v>6</v>
      </c>
      <c r="L7619">
        <v>5</v>
      </c>
      <c r="M7619" t="s">
        <v>5759</v>
      </c>
      <c r="N7619" t="s">
        <v>6228</v>
      </c>
      <c r="O7619" t="s">
        <v>5874</v>
      </c>
      <c r="P7619" t="s">
        <v>5875</v>
      </c>
      <c r="Q7619" t="s">
        <v>5876</v>
      </c>
      <c r="R7619">
        <v>49217</v>
      </c>
      <c r="S7619" t="s">
        <v>6280</v>
      </c>
      <c r="T7619" t="s">
        <v>6182</v>
      </c>
      <c r="U7619">
        <v>13.2</v>
      </c>
      <c r="V7619" t="s">
        <v>6172</v>
      </c>
      <c r="W7619" t="s">
        <v>5869</v>
      </c>
      <c r="X7619">
        <v>4</v>
      </c>
    </row>
    <row r="7620" spans="1:24" x14ac:dyDescent="0.25">
      <c r="A7620">
        <v>39067</v>
      </c>
      <c r="B7620" t="s">
        <v>5427</v>
      </c>
      <c r="C7620" t="s">
        <v>443</v>
      </c>
      <c r="D7620" t="s">
        <v>5871</v>
      </c>
      <c r="E7620" t="s">
        <v>6192</v>
      </c>
      <c r="F7620">
        <v>27</v>
      </c>
      <c r="G7620" t="s">
        <v>5837</v>
      </c>
      <c r="H7620" t="s">
        <v>5747</v>
      </c>
      <c r="I7620" t="s">
        <v>5748</v>
      </c>
      <c r="J7620">
        <v>473</v>
      </c>
      <c r="K7620">
        <v>24</v>
      </c>
      <c r="L7620">
        <v>4.9000000000000004</v>
      </c>
      <c r="M7620" t="s">
        <v>5749</v>
      </c>
      <c r="N7620" t="s">
        <v>5750</v>
      </c>
      <c r="O7620" t="s">
        <v>5874</v>
      </c>
      <c r="P7620" t="s">
        <v>5875</v>
      </c>
      <c r="Q7620" t="s">
        <v>5876</v>
      </c>
      <c r="R7620">
        <v>81978</v>
      </c>
      <c r="S7620" t="s">
        <v>6487</v>
      </c>
      <c r="T7620" t="s">
        <v>6449</v>
      </c>
      <c r="U7620">
        <v>5.15</v>
      </c>
      <c r="V7620" t="s">
        <v>6172</v>
      </c>
      <c r="W7620" t="s">
        <v>5869</v>
      </c>
      <c r="X7620">
        <v>1</v>
      </c>
    </row>
    <row r="7621" spans="1:24" x14ac:dyDescent="0.25">
      <c r="A7621">
        <v>39067</v>
      </c>
      <c r="B7621" t="s">
        <v>5427</v>
      </c>
      <c r="C7621" t="s">
        <v>443</v>
      </c>
      <c r="D7621" t="s">
        <v>5871</v>
      </c>
      <c r="E7621" t="s">
        <v>6192</v>
      </c>
      <c r="F7621">
        <v>27</v>
      </c>
      <c r="G7621" t="s">
        <v>5837</v>
      </c>
      <c r="H7621" t="s">
        <v>5747</v>
      </c>
      <c r="I7621" t="s">
        <v>5748</v>
      </c>
      <c r="J7621">
        <v>473</v>
      </c>
      <c r="K7621">
        <v>24</v>
      </c>
      <c r="L7621">
        <v>4.9000000000000004</v>
      </c>
      <c r="M7621" t="s">
        <v>5749</v>
      </c>
      <c r="N7621" t="s">
        <v>5750</v>
      </c>
      <c r="O7621" t="s">
        <v>5874</v>
      </c>
      <c r="P7621" t="s">
        <v>5875</v>
      </c>
      <c r="Q7621" t="s">
        <v>5876</v>
      </c>
      <c r="R7621">
        <v>81978</v>
      </c>
      <c r="S7621" t="s">
        <v>6487</v>
      </c>
      <c r="T7621" t="s">
        <v>6449</v>
      </c>
      <c r="U7621">
        <v>5.15</v>
      </c>
      <c r="V7621" t="s">
        <v>6172</v>
      </c>
      <c r="W7621" t="s">
        <v>5869</v>
      </c>
      <c r="X7621">
        <v>1</v>
      </c>
    </row>
    <row r="7622" spans="1:24" x14ac:dyDescent="0.25">
      <c r="A7622">
        <v>39553</v>
      </c>
      <c r="B7622" t="s">
        <v>5586</v>
      </c>
      <c r="C7622" t="s">
        <v>441</v>
      </c>
      <c r="D7622" t="s">
        <v>5744</v>
      </c>
      <c r="E7622" t="s">
        <v>5775</v>
      </c>
      <c r="F7622">
        <v>11</v>
      </c>
      <c r="G7622" t="s">
        <v>5862</v>
      </c>
      <c r="H7622" t="s">
        <v>5748</v>
      </c>
      <c r="I7622" t="s">
        <v>5792</v>
      </c>
      <c r="J7622">
        <v>375</v>
      </c>
      <c r="K7622">
        <v>12</v>
      </c>
      <c r="L7622">
        <v>35</v>
      </c>
      <c r="M7622" t="s">
        <v>5749</v>
      </c>
      <c r="N7622" t="s">
        <v>5750</v>
      </c>
      <c r="O7622" t="s">
        <v>5790</v>
      </c>
      <c r="P7622" t="s">
        <v>5762</v>
      </c>
      <c r="Q7622" t="s">
        <v>5777</v>
      </c>
      <c r="R7622">
        <v>86808</v>
      </c>
      <c r="S7622" t="s">
        <v>5788</v>
      </c>
      <c r="T7622" t="s">
        <v>5788</v>
      </c>
      <c r="U7622">
        <v>33.99</v>
      </c>
      <c r="V7622" t="s">
        <v>5755</v>
      </c>
      <c r="W7622" t="s">
        <v>5756</v>
      </c>
      <c r="X7622">
        <v>1</v>
      </c>
    </row>
    <row r="7623" spans="1:24" x14ac:dyDescent="0.25">
      <c r="A7623">
        <v>40496</v>
      </c>
      <c r="B7623" t="s">
        <v>6860</v>
      </c>
      <c r="C7623" t="s">
        <v>442</v>
      </c>
      <c r="D7623" t="s">
        <v>5886</v>
      </c>
      <c r="E7623" t="s">
        <v>6058</v>
      </c>
      <c r="F7623">
        <v>22</v>
      </c>
      <c r="G7623" t="s">
        <v>5816</v>
      </c>
      <c r="H7623" t="s">
        <v>5868</v>
      </c>
      <c r="I7623" t="s">
        <v>5748</v>
      </c>
      <c r="J7623">
        <v>750</v>
      </c>
      <c r="K7623">
        <v>6</v>
      </c>
      <c r="L7623">
        <v>13.5</v>
      </c>
      <c r="M7623" t="s">
        <v>5759</v>
      </c>
      <c r="N7623" t="s">
        <v>5835</v>
      </c>
      <c r="O7623" t="s">
        <v>5790</v>
      </c>
      <c r="P7623" t="s">
        <v>5889</v>
      </c>
      <c r="Q7623" t="s">
        <v>5979</v>
      </c>
      <c r="R7623">
        <v>43202</v>
      </c>
      <c r="S7623" t="s">
        <v>5771</v>
      </c>
      <c r="T7623" t="s">
        <v>5771</v>
      </c>
      <c r="U7623">
        <v>44.99</v>
      </c>
      <c r="V7623" t="s">
        <v>5755</v>
      </c>
      <c r="W7623" t="s">
        <v>5756</v>
      </c>
      <c r="X7623">
        <v>1</v>
      </c>
    </row>
    <row r="7624" spans="1:24" x14ac:dyDescent="0.25">
      <c r="A7624">
        <v>40497</v>
      </c>
      <c r="B7624" t="s">
        <v>6861</v>
      </c>
      <c r="C7624" t="s">
        <v>442</v>
      </c>
      <c r="D7624" t="s">
        <v>5886</v>
      </c>
      <c r="E7624" t="s">
        <v>5887</v>
      </c>
      <c r="F7624">
        <v>20</v>
      </c>
      <c r="G7624" t="s">
        <v>5746</v>
      </c>
      <c r="H7624" t="s">
        <v>5868</v>
      </c>
      <c r="I7624" t="s">
        <v>5748</v>
      </c>
      <c r="J7624">
        <v>750</v>
      </c>
      <c r="K7624">
        <v>6</v>
      </c>
      <c r="L7624">
        <v>13</v>
      </c>
      <c r="M7624" t="s">
        <v>5759</v>
      </c>
      <c r="N7624" t="s">
        <v>5992</v>
      </c>
      <c r="O7624" t="s">
        <v>5761</v>
      </c>
      <c r="P7624" t="s">
        <v>5988</v>
      </c>
      <c r="Q7624" t="s">
        <v>6036</v>
      </c>
      <c r="R7624">
        <v>96007</v>
      </c>
      <c r="S7624" t="s">
        <v>5891</v>
      </c>
      <c r="T7624" t="s">
        <v>5892</v>
      </c>
      <c r="U7624">
        <v>18.98</v>
      </c>
      <c r="V7624" t="s">
        <v>5755</v>
      </c>
      <c r="W7624" t="s">
        <v>5765</v>
      </c>
      <c r="X7624">
        <v>1</v>
      </c>
    </row>
    <row r="7625" spans="1:24" x14ac:dyDescent="0.25">
      <c r="A7625">
        <v>41185</v>
      </c>
      <c r="B7625" t="s">
        <v>6862</v>
      </c>
      <c r="C7625" t="s">
        <v>443</v>
      </c>
      <c r="D7625" t="s">
        <v>5871</v>
      </c>
      <c r="E7625" t="s">
        <v>6192</v>
      </c>
      <c r="F7625">
        <v>27</v>
      </c>
      <c r="G7625" t="s">
        <v>5837</v>
      </c>
      <c r="H7625" t="s">
        <v>5747</v>
      </c>
      <c r="I7625" t="s">
        <v>5748</v>
      </c>
      <c r="J7625">
        <v>473</v>
      </c>
      <c r="K7625">
        <v>24</v>
      </c>
      <c r="L7625">
        <v>5</v>
      </c>
      <c r="M7625" t="s">
        <v>5749</v>
      </c>
      <c r="N7625" t="s">
        <v>5750</v>
      </c>
      <c r="O7625" t="s">
        <v>5874</v>
      </c>
      <c r="P7625" t="s">
        <v>5875</v>
      </c>
      <c r="Q7625" t="s">
        <v>5876</v>
      </c>
      <c r="R7625">
        <v>83427</v>
      </c>
      <c r="S7625" t="s">
        <v>6523</v>
      </c>
      <c r="T7625" t="s">
        <v>6413</v>
      </c>
      <c r="U7625">
        <v>3.99</v>
      </c>
      <c r="V7625" t="s">
        <v>6172</v>
      </c>
      <c r="W7625" t="s">
        <v>5869</v>
      </c>
      <c r="X7625">
        <v>1</v>
      </c>
    </row>
    <row r="7626" spans="1:24" x14ac:dyDescent="0.25">
      <c r="A7626">
        <v>41185</v>
      </c>
      <c r="B7626" t="s">
        <v>6862</v>
      </c>
      <c r="C7626" t="s">
        <v>443</v>
      </c>
      <c r="D7626" t="s">
        <v>5871</v>
      </c>
      <c r="E7626" t="s">
        <v>6192</v>
      </c>
      <c r="F7626">
        <v>27</v>
      </c>
      <c r="G7626" t="s">
        <v>5837</v>
      </c>
      <c r="H7626" t="s">
        <v>5747</v>
      </c>
      <c r="I7626" t="s">
        <v>5748</v>
      </c>
      <c r="J7626">
        <v>473</v>
      </c>
      <c r="K7626">
        <v>24</v>
      </c>
      <c r="L7626">
        <v>5</v>
      </c>
      <c r="M7626" t="s">
        <v>5749</v>
      </c>
      <c r="N7626" t="s">
        <v>5750</v>
      </c>
      <c r="O7626" t="s">
        <v>5874</v>
      </c>
      <c r="P7626" t="s">
        <v>5875</v>
      </c>
      <c r="Q7626" t="s">
        <v>5876</v>
      </c>
      <c r="R7626">
        <v>83427</v>
      </c>
      <c r="S7626" t="s">
        <v>6523</v>
      </c>
      <c r="T7626" t="s">
        <v>6413</v>
      </c>
      <c r="U7626">
        <v>3.99</v>
      </c>
      <c r="V7626" t="s">
        <v>6172</v>
      </c>
      <c r="W7626" t="s">
        <v>5869</v>
      </c>
      <c r="X7626">
        <v>1</v>
      </c>
    </row>
    <row r="7627" spans="1:24" x14ac:dyDescent="0.25">
      <c r="A7627">
        <v>40830</v>
      </c>
      <c r="B7627" t="s">
        <v>6863</v>
      </c>
      <c r="C7627" t="s">
        <v>442</v>
      </c>
      <c r="D7627" t="s">
        <v>6035</v>
      </c>
      <c r="E7627" t="s">
        <v>5887</v>
      </c>
      <c r="F7627">
        <v>20</v>
      </c>
      <c r="G7627" t="s">
        <v>5746</v>
      </c>
      <c r="H7627" t="s">
        <v>5868</v>
      </c>
      <c r="I7627" t="s">
        <v>5748</v>
      </c>
      <c r="J7627">
        <v>750</v>
      </c>
      <c r="K7627">
        <v>6</v>
      </c>
      <c r="L7627">
        <v>13.5</v>
      </c>
      <c r="M7627" t="s">
        <v>5759</v>
      </c>
      <c r="N7627" t="s">
        <v>5781</v>
      </c>
      <c r="O7627" t="s">
        <v>5761</v>
      </c>
      <c r="P7627" t="s">
        <v>5988</v>
      </c>
      <c r="Q7627" t="s">
        <v>5986</v>
      </c>
      <c r="R7627">
        <v>100726</v>
      </c>
      <c r="S7627" t="s">
        <v>6298</v>
      </c>
      <c r="T7627" t="s">
        <v>6298</v>
      </c>
      <c r="U7627">
        <v>19.989999999999998</v>
      </c>
      <c r="V7627" t="s">
        <v>5755</v>
      </c>
      <c r="W7627" t="s">
        <v>5765</v>
      </c>
      <c r="X7627">
        <v>1</v>
      </c>
    </row>
    <row r="7628" spans="1:24" x14ac:dyDescent="0.25">
      <c r="A7628">
        <v>41305</v>
      </c>
      <c r="B7628" t="s">
        <v>1922</v>
      </c>
      <c r="C7628" t="s">
        <v>441</v>
      </c>
      <c r="D7628" t="s">
        <v>5757</v>
      </c>
      <c r="E7628" t="s">
        <v>5766</v>
      </c>
      <c r="F7628">
        <v>20</v>
      </c>
      <c r="G7628" t="s">
        <v>5746</v>
      </c>
      <c r="H7628" t="s">
        <v>5868</v>
      </c>
      <c r="I7628" t="s">
        <v>5748</v>
      </c>
      <c r="J7628">
        <v>1140</v>
      </c>
      <c r="K7628">
        <v>6</v>
      </c>
      <c r="L7628">
        <v>40</v>
      </c>
      <c r="M7628" t="s">
        <v>5749</v>
      </c>
      <c r="N7628" t="s">
        <v>5750</v>
      </c>
      <c r="O7628" t="s">
        <v>5751</v>
      </c>
      <c r="P7628" t="s">
        <v>5762</v>
      </c>
      <c r="Q7628" t="s">
        <v>5789</v>
      </c>
      <c r="R7628">
        <v>62577</v>
      </c>
      <c r="S7628" t="s">
        <v>6605</v>
      </c>
      <c r="T7628" t="s">
        <v>5946</v>
      </c>
      <c r="U7628">
        <v>49.99</v>
      </c>
      <c r="V7628" t="s">
        <v>5755</v>
      </c>
      <c r="W7628" t="s">
        <v>5756</v>
      </c>
      <c r="X7628">
        <v>1</v>
      </c>
    </row>
    <row r="7629" spans="1:24" x14ac:dyDescent="0.25">
      <c r="A7629">
        <v>39153</v>
      </c>
      <c r="B7629" t="s">
        <v>5451</v>
      </c>
      <c r="C7629" t="s">
        <v>443</v>
      </c>
      <c r="D7629" t="s">
        <v>5871</v>
      </c>
      <c r="E7629" t="s">
        <v>5872</v>
      </c>
      <c r="F7629">
        <v>27</v>
      </c>
      <c r="G7629" t="s">
        <v>5837</v>
      </c>
      <c r="H7629" t="s">
        <v>5747</v>
      </c>
      <c r="I7629" t="s">
        <v>5748</v>
      </c>
      <c r="J7629">
        <v>473</v>
      </c>
      <c r="K7629">
        <v>24</v>
      </c>
      <c r="L7629">
        <v>8.6999999999999993</v>
      </c>
      <c r="M7629" t="s">
        <v>5749</v>
      </c>
      <c r="N7629" t="s">
        <v>5750</v>
      </c>
      <c r="O7629" t="s">
        <v>5874</v>
      </c>
      <c r="P7629" t="s">
        <v>5875</v>
      </c>
      <c r="Q7629" t="s">
        <v>5876</v>
      </c>
      <c r="R7629">
        <v>86613</v>
      </c>
      <c r="S7629" t="s">
        <v>6449</v>
      </c>
      <c r="T7629" t="s">
        <v>6449</v>
      </c>
      <c r="U7629">
        <v>3.57</v>
      </c>
      <c r="V7629" t="s">
        <v>6172</v>
      </c>
      <c r="W7629" t="s">
        <v>5869</v>
      </c>
      <c r="X7629">
        <v>1</v>
      </c>
    </row>
    <row r="7630" spans="1:24" x14ac:dyDescent="0.25">
      <c r="A7630">
        <v>39153</v>
      </c>
      <c r="B7630" t="s">
        <v>5451</v>
      </c>
      <c r="C7630" t="s">
        <v>443</v>
      </c>
      <c r="D7630" t="s">
        <v>5871</v>
      </c>
      <c r="E7630" t="s">
        <v>5872</v>
      </c>
      <c r="F7630">
        <v>27</v>
      </c>
      <c r="G7630" t="s">
        <v>5837</v>
      </c>
      <c r="H7630" t="s">
        <v>5747</v>
      </c>
      <c r="I7630" t="s">
        <v>5748</v>
      </c>
      <c r="J7630">
        <v>473</v>
      </c>
      <c r="K7630">
        <v>24</v>
      </c>
      <c r="L7630">
        <v>8.6999999999999993</v>
      </c>
      <c r="M7630" t="s">
        <v>5749</v>
      </c>
      <c r="N7630" t="s">
        <v>5750</v>
      </c>
      <c r="O7630" t="s">
        <v>5874</v>
      </c>
      <c r="P7630" t="s">
        <v>5875</v>
      </c>
      <c r="Q7630" t="s">
        <v>5876</v>
      </c>
      <c r="R7630">
        <v>86613</v>
      </c>
      <c r="S7630" t="s">
        <v>6449</v>
      </c>
      <c r="T7630" t="s">
        <v>6449</v>
      </c>
      <c r="U7630">
        <v>3.57</v>
      </c>
      <c r="V7630" t="s">
        <v>6172</v>
      </c>
      <c r="W7630" t="s">
        <v>5869</v>
      </c>
      <c r="X7630">
        <v>1</v>
      </c>
    </row>
    <row r="7631" spans="1:24" x14ac:dyDescent="0.25">
      <c r="A7631">
        <v>41331</v>
      </c>
      <c r="B7631" t="s">
        <v>6864</v>
      </c>
      <c r="C7631" t="s">
        <v>443</v>
      </c>
      <c r="D7631" t="s">
        <v>6166</v>
      </c>
      <c r="E7631" t="s">
        <v>6342</v>
      </c>
      <c r="F7631">
        <v>11</v>
      </c>
      <c r="G7631" t="s">
        <v>5862</v>
      </c>
      <c r="H7631" t="s">
        <v>5868</v>
      </c>
      <c r="I7631" t="s">
        <v>5748</v>
      </c>
      <c r="J7631">
        <v>8430</v>
      </c>
      <c r="K7631">
        <v>1</v>
      </c>
      <c r="L7631">
        <v>5.2</v>
      </c>
      <c r="M7631" t="s">
        <v>5759</v>
      </c>
      <c r="N7631" t="s">
        <v>5846</v>
      </c>
      <c r="O7631" t="s">
        <v>5863</v>
      </c>
      <c r="P7631" t="s">
        <v>5875</v>
      </c>
      <c r="Q7631" t="s">
        <v>5864</v>
      </c>
      <c r="R7631">
        <v>82019</v>
      </c>
      <c r="S7631" t="s">
        <v>5877</v>
      </c>
      <c r="T7631" t="s">
        <v>5877</v>
      </c>
      <c r="U7631">
        <v>69.989999999999995</v>
      </c>
      <c r="V7631" t="s">
        <v>6582</v>
      </c>
      <c r="W7631" t="s">
        <v>5869</v>
      </c>
      <c r="X7631">
        <v>24</v>
      </c>
    </row>
    <row r="7632" spans="1:24" x14ac:dyDescent="0.25">
      <c r="A7632">
        <v>40227</v>
      </c>
      <c r="B7632" t="s">
        <v>6865</v>
      </c>
      <c r="C7632" t="s">
        <v>443</v>
      </c>
      <c r="D7632" t="s">
        <v>6637</v>
      </c>
      <c r="E7632" t="s">
        <v>5872</v>
      </c>
      <c r="F7632">
        <v>27</v>
      </c>
      <c r="G7632" t="s">
        <v>5837</v>
      </c>
      <c r="H7632" t="s">
        <v>5747</v>
      </c>
      <c r="I7632" t="s">
        <v>5748</v>
      </c>
      <c r="J7632">
        <v>473</v>
      </c>
      <c r="K7632">
        <v>24</v>
      </c>
      <c r="L7632">
        <v>8</v>
      </c>
      <c r="M7632" t="s">
        <v>5749</v>
      </c>
      <c r="N7632" t="s">
        <v>5750</v>
      </c>
      <c r="O7632" t="s">
        <v>5874</v>
      </c>
      <c r="P7632" t="s">
        <v>5875</v>
      </c>
      <c r="Q7632" t="s">
        <v>5876</v>
      </c>
      <c r="R7632">
        <v>90004</v>
      </c>
      <c r="S7632" t="s">
        <v>6678</v>
      </c>
      <c r="T7632" t="s">
        <v>6678</v>
      </c>
      <c r="U7632">
        <v>5.25</v>
      </c>
      <c r="V7632" t="s">
        <v>6172</v>
      </c>
      <c r="W7632" t="s">
        <v>5869</v>
      </c>
      <c r="X7632">
        <v>1</v>
      </c>
    </row>
    <row r="7633" spans="1:24" x14ac:dyDescent="0.25">
      <c r="A7633">
        <v>40227</v>
      </c>
      <c r="B7633" t="s">
        <v>6865</v>
      </c>
      <c r="C7633" t="s">
        <v>443</v>
      </c>
      <c r="D7633" t="s">
        <v>6637</v>
      </c>
      <c r="E7633" t="s">
        <v>5872</v>
      </c>
      <c r="F7633">
        <v>27</v>
      </c>
      <c r="G7633" t="s">
        <v>5837</v>
      </c>
      <c r="H7633" t="s">
        <v>5747</v>
      </c>
      <c r="I7633" t="s">
        <v>5748</v>
      </c>
      <c r="J7633">
        <v>473</v>
      </c>
      <c r="K7633">
        <v>24</v>
      </c>
      <c r="L7633">
        <v>8</v>
      </c>
      <c r="M7633" t="s">
        <v>5749</v>
      </c>
      <c r="N7633" t="s">
        <v>5750</v>
      </c>
      <c r="O7633" t="s">
        <v>5874</v>
      </c>
      <c r="P7633" t="s">
        <v>5875</v>
      </c>
      <c r="Q7633" t="s">
        <v>5876</v>
      </c>
      <c r="R7633">
        <v>90004</v>
      </c>
      <c r="S7633" t="s">
        <v>6678</v>
      </c>
      <c r="T7633" t="s">
        <v>6678</v>
      </c>
      <c r="U7633">
        <v>5.25</v>
      </c>
      <c r="V7633" t="s">
        <v>6172</v>
      </c>
      <c r="W7633" t="s">
        <v>5869</v>
      </c>
      <c r="X7633">
        <v>1</v>
      </c>
    </row>
    <row r="7634" spans="1:24" x14ac:dyDescent="0.25">
      <c r="A7634">
        <v>40229</v>
      </c>
      <c r="B7634" t="s">
        <v>6866</v>
      </c>
      <c r="C7634" t="s">
        <v>443</v>
      </c>
      <c r="D7634" t="s">
        <v>6411</v>
      </c>
      <c r="E7634" t="s">
        <v>5872</v>
      </c>
      <c r="F7634">
        <v>27</v>
      </c>
      <c r="G7634" t="s">
        <v>5837</v>
      </c>
      <c r="H7634" t="s">
        <v>5747</v>
      </c>
      <c r="I7634" t="s">
        <v>5748</v>
      </c>
      <c r="J7634">
        <v>473</v>
      </c>
      <c r="K7634">
        <v>24</v>
      </c>
      <c r="L7634">
        <v>5.6</v>
      </c>
      <c r="M7634" t="s">
        <v>5749</v>
      </c>
      <c r="N7634" t="s">
        <v>5750</v>
      </c>
      <c r="O7634" t="s">
        <v>5874</v>
      </c>
      <c r="P7634" t="s">
        <v>5875</v>
      </c>
      <c r="Q7634" t="s">
        <v>5876</v>
      </c>
      <c r="R7634">
        <v>95635</v>
      </c>
      <c r="S7634" t="s">
        <v>6867</v>
      </c>
      <c r="T7634" t="s">
        <v>6867</v>
      </c>
      <c r="U7634">
        <v>4.5999999999999996</v>
      </c>
      <c r="V7634" t="s">
        <v>6172</v>
      </c>
      <c r="W7634" t="s">
        <v>5869</v>
      </c>
      <c r="X7634">
        <v>1</v>
      </c>
    </row>
    <row r="7635" spans="1:24" x14ac:dyDescent="0.25">
      <c r="A7635">
        <v>40229</v>
      </c>
      <c r="B7635" t="s">
        <v>6866</v>
      </c>
      <c r="C7635" t="s">
        <v>443</v>
      </c>
      <c r="D7635" t="s">
        <v>6411</v>
      </c>
      <c r="E7635" t="s">
        <v>5872</v>
      </c>
      <c r="F7635">
        <v>27</v>
      </c>
      <c r="G7635" t="s">
        <v>5837</v>
      </c>
      <c r="H7635" t="s">
        <v>5747</v>
      </c>
      <c r="I7635" t="s">
        <v>5748</v>
      </c>
      <c r="J7635">
        <v>473</v>
      </c>
      <c r="K7635">
        <v>24</v>
      </c>
      <c r="L7635">
        <v>5.6</v>
      </c>
      <c r="M7635" t="s">
        <v>5749</v>
      </c>
      <c r="N7635" t="s">
        <v>5750</v>
      </c>
      <c r="O7635" t="s">
        <v>5874</v>
      </c>
      <c r="P7635" t="s">
        <v>5875</v>
      </c>
      <c r="Q7635" t="s">
        <v>5876</v>
      </c>
      <c r="R7635">
        <v>95635</v>
      </c>
      <c r="S7635" t="s">
        <v>6867</v>
      </c>
      <c r="T7635" t="s">
        <v>6867</v>
      </c>
      <c r="U7635">
        <v>4.5999999999999996</v>
      </c>
      <c r="V7635" t="s">
        <v>6172</v>
      </c>
      <c r="W7635" t="s">
        <v>5869</v>
      </c>
      <c r="X7635">
        <v>1</v>
      </c>
    </row>
    <row r="7636" spans="1:24" x14ac:dyDescent="0.25">
      <c r="A7636">
        <v>40520</v>
      </c>
      <c r="B7636" t="s">
        <v>6868</v>
      </c>
      <c r="C7636" t="s">
        <v>443</v>
      </c>
      <c r="D7636" t="s">
        <v>5871</v>
      </c>
      <c r="E7636" t="s">
        <v>5872</v>
      </c>
      <c r="F7636">
        <v>27</v>
      </c>
      <c r="G7636" t="s">
        <v>5837</v>
      </c>
      <c r="H7636" t="s">
        <v>5747</v>
      </c>
      <c r="I7636" t="s">
        <v>5748</v>
      </c>
      <c r="J7636">
        <v>750</v>
      </c>
      <c r="K7636">
        <v>12</v>
      </c>
      <c r="L7636">
        <v>6.5</v>
      </c>
      <c r="M7636" t="s">
        <v>5749</v>
      </c>
      <c r="N7636" t="s">
        <v>5750</v>
      </c>
      <c r="O7636" t="s">
        <v>5874</v>
      </c>
      <c r="P7636" t="s">
        <v>5875</v>
      </c>
      <c r="Q7636" t="s">
        <v>5876</v>
      </c>
      <c r="R7636">
        <v>86613</v>
      </c>
      <c r="S7636" t="s">
        <v>6449</v>
      </c>
      <c r="T7636" t="s">
        <v>6449</v>
      </c>
      <c r="U7636">
        <v>10.29</v>
      </c>
      <c r="V7636" t="s">
        <v>5755</v>
      </c>
      <c r="W7636" t="s">
        <v>5869</v>
      </c>
      <c r="X7636">
        <v>1</v>
      </c>
    </row>
    <row r="7637" spans="1:24" x14ac:dyDescent="0.25">
      <c r="A7637">
        <v>40520</v>
      </c>
      <c r="B7637" t="s">
        <v>6868</v>
      </c>
      <c r="C7637" t="s">
        <v>443</v>
      </c>
      <c r="D7637" t="s">
        <v>5871</v>
      </c>
      <c r="E7637" t="s">
        <v>5872</v>
      </c>
      <c r="F7637">
        <v>27</v>
      </c>
      <c r="G7637" t="s">
        <v>5837</v>
      </c>
      <c r="H7637" t="s">
        <v>5747</v>
      </c>
      <c r="I7637" t="s">
        <v>5748</v>
      </c>
      <c r="J7637">
        <v>750</v>
      </c>
      <c r="K7637">
        <v>12</v>
      </c>
      <c r="L7637">
        <v>6.5</v>
      </c>
      <c r="M7637" t="s">
        <v>5749</v>
      </c>
      <c r="N7637" t="s">
        <v>5750</v>
      </c>
      <c r="O7637" t="s">
        <v>5874</v>
      </c>
      <c r="P7637" t="s">
        <v>5875</v>
      </c>
      <c r="Q7637" t="s">
        <v>5876</v>
      </c>
      <c r="R7637">
        <v>86613</v>
      </c>
      <c r="S7637" t="s">
        <v>6449</v>
      </c>
      <c r="T7637" t="s">
        <v>6449</v>
      </c>
      <c r="U7637">
        <v>10.29</v>
      </c>
      <c r="V7637" t="s">
        <v>5755</v>
      </c>
      <c r="W7637" t="s">
        <v>5869</v>
      </c>
      <c r="X7637">
        <v>1</v>
      </c>
    </row>
    <row r="7638" spans="1:24" x14ac:dyDescent="0.25">
      <c r="A7638">
        <v>40522</v>
      </c>
      <c r="B7638" t="s">
        <v>6869</v>
      </c>
      <c r="C7638" t="s">
        <v>443</v>
      </c>
      <c r="D7638" t="s">
        <v>5871</v>
      </c>
      <c r="E7638" t="s">
        <v>5872</v>
      </c>
      <c r="F7638">
        <v>27</v>
      </c>
      <c r="G7638" t="s">
        <v>5837</v>
      </c>
      <c r="H7638" t="s">
        <v>5747</v>
      </c>
      <c r="I7638" t="s">
        <v>5748</v>
      </c>
      <c r="J7638">
        <v>750</v>
      </c>
      <c r="K7638">
        <v>12</v>
      </c>
      <c r="L7638">
        <v>7</v>
      </c>
      <c r="M7638" t="s">
        <v>5749</v>
      </c>
      <c r="N7638" t="s">
        <v>5750</v>
      </c>
      <c r="O7638" t="s">
        <v>5874</v>
      </c>
      <c r="P7638" t="s">
        <v>5875</v>
      </c>
      <c r="Q7638" t="s">
        <v>5876</v>
      </c>
      <c r="R7638">
        <v>86613</v>
      </c>
      <c r="S7638" t="s">
        <v>6449</v>
      </c>
      <c r="T7638" t="s">
        <v>6449</v>
      </c>
      <c r="U7638">
        <v>10.29</v>
      </c>
      <c r="V7638" t="s">
        <v>5755</v>
      </c>
      <c r="W7638" t="s">
        <v>5869</v>
      </c>
      <c r="X7638">
        <v>1</v>
      </c>
    </row>
    <row r="7639" spans="1:24" x14ac:dyDescent="0.25">
      <c r="A7639">
        <v>40522</v>
      </c>
      <c r="B7639" t="s">
        <v>6869</v>
      </c>
      <c r="C7639" t="s">
        <v>443</v>
      </c>
      <c r="D7639" t="s">
        <v>5871</v>
      </c>
      <c r="E7639" t="s">
        <v>5872</v>
      </c>
      <c r="F7639">
        <v>27</v>
      </c>
      <c r="G7639" t="s">
        <v>5837</v>
      </c>
      <c r="H7639" t="s">
        <v>5747</v>
      </c>
      <c r="I7639" t="s">
        <v>5748</v>
      </c>
      <c r="J7639">
        <v>750</v>
      </c>
      <c r="K7639">
        <v>12</v>
      </c>
      <c r="L7639">
        <v>7</v>
      </c>
      <c r="M7639" t="s">
        <v>5749</v>
      </c>
      <c r="N7639" t="s">
        <v>5750</v>
      </c>
      <c r="O7639" t="s">
        <v>5874</v>
      </c>
      <c r="P7639" t="s">
        <v>5875</v>
      </c>
      <c r="Q7639" t="s">
        <v>5876</v>
      </c>
      <c r="R7639">
        <v>86613</v>
      </c>
      <c r="S7639" t="s">
        <v>6449</v>
      </c>
      <c r="T7639" t="s">
        <v>6449</v>
      </c>
      <c r="U7639">
        <v>10.29</v>
      </c>
      <c r="V7639" t="s">
        <v>5755</v>
      </c>
      <c r="W7639" t="s">
        <v>5869</v>
      </c>
      <c r="X7639">
        <v>1</v>
      </c>
    </row>
    <row r="7640" spans="1:24" x14ac:dyDescent="0.25">
      <c r="A7640">
        <v>40499</v>
      </c>
      <c r="B7640" t="s">
        <v>6870</v>
      </c>
      <c r="C7640" t="s">
        <v>442</v>
      </c>
      <c r="D7640" t="s">
        <v>6103</v>
      </c>
      <c r="E7640" t="s">
        <v>6321</v>
      </c>
      <c r="F7640">
        <v>20</v>
      </c>
      <c r="G7640" t="s">
        <v>5746</v>
      </c>
      <c r="H7640" t="s">
        <v>5748</v>
      </c>
      <c r="I7640" t="s">
        <v>5748</v>
      </c>
      <c r="J7640">
        <v>750</v>
      </c>
      <c r="K7640">
        <v>12</v>
      </c>
      <c r="L7640">
        <v>7.5</v>
      </c>
      <c r="M7640" t="s">
        <v>5759</v>
      </c>
      <c r="N7640" t="s">
        <v>5904</v>
      </c>
      <c r="O7640" t="s">
        <v>5790</v>
      </c>
      <c r="P7640" t="s">
        <v>5922</v>
      </c>
      <c r="Q7640" t="s">
        <v>6105</v>
      </c>
      <c r="R7640">
        <v>43054</v>
      </c>
      <c r="S7640" t="s">
        <v>5905</v>
      </c>
      <c r="T7640" t="s">
        <v>5906</v>
      </c>
      <c r="U7640">
        <v>8.49</v>
      </c>
      <c r="V7640" t="s">
        <v>5755</v>
      </c>
      <c r="W7640" t="s">
        <v>5765</v>
      </c>
      <c r="X7640">
        <v>1</v>
      </c>
    </row>
    <row r="7641" spans="1:24" x14ac:dyDescent="0.25">
      <c r="A7641">
        <v>38829</v>
      </c>
      <c r="B7641" t="s">
        <v>1866</v>
      </c>
      <c r="C7641" t="s">
        <v>441</v>
      </c>
      <c r="D7641" t="s">
        <v>5757</v>
      </c>
      <c r="E7641" t="s">
        <v>5867</v>
      </c>
      <c r="F7641">
        <v>22</v>
      </c>
      <c r="G7641" t="s">
        <v>5816</v>
      </c>
      <c r="H7641" t="s">
        <v>5747</v>
      </c>
      <c r="I7641" t="s">
        <v>5748</v>
      </c>
      <c r="J7641">
        <v>750</v>
      </c>
      <c r="K7641">
        <v>6</v>
      </c>
      <c r="L7641">
        <v>62.65</v>
      </c>
      <c r="M7641" t="s">
        <v>5759</v>
      </c>
      <c r="N7641" t="s">
        <v>5859</v>
      </c>
      <c r="O7641" t="s">
        <v>5790</v>
      </c>
      <c r="P7641" t="s">
        <v>5762</v>
      </c>
      <c r="Q7641" t="s">
        <v>5802</v>
      </c>
      <c r="R7641">
        <v>61241</v>
      </c>
      <c r="S7641" t="s">
        <v>5785</v>
      </c>
      <c r="T7641" t="s">
        <v>5786</v>
      </c>
      <c r="U7641">
        <v>104.99</v>
      </c>
      <c r="V7641" t="s">
        <v>5755</v>
      </c>
      <c r="W7641" t="s">
        <v>5765</v>
      </c>
      <c r="X7641">
        <v>1</v>
      </c>
    </row>
    <row r="7642" spans="1:24" x14ac:dyDescent="0.25">
      <c r="A7642">
        <v>38788</v>
      </c>
      <c r="B7642" t="s">
        <v>5397</v>
      </c>
      <c r="C7642" t="s">
        <v>444</v>
      </c>
      <c r="D7642" t="s">
        <v>6161</v>
      </c>
      <c r="E7642" t="s">
        <v>6475</v>
      </c>
      <c r="F7642">
        <v>27</v>
      </c>
      <c r="G7642" t="s">
        <v>5837</v>
      </c>
      <c r="H7642" t="s">
        <v>5747</v>
      </c>
      <c r="I7642" t="s">
        <v>5748</v>
      </c>
      <c r="J7642">
        <v>2130</v>
      </c>
      <c r="K7642">
        <v>4</v>
      </c>
      <c r="L7642">
        <v>5</v>
      </c>
      <c r="M7642" t="s">
        <v>5749</v>
      </c>
      <c r="N7642" t="s">
        <v>5750</v>
      </c>
      <c r="O7642" t="s">
        <v>5874</v>
      </c>
      <c r="P7642" t="s">
        <v>6163</v>
      </c>
      <c r="Q7642" t="s">
        <v>6473</v>
      </c>
      <c r="R7642">
        <v>42735</v>
      </c>
      <c r="S7642" t="s">
        <v>6181</v>
      </c>
      <c r="T7642" t="s">
        <v>6182</v>
      </c>
      <c r="U7642">
        <v>14.07</v>
      </c>
      <c r="V7642" t="s">
        <v>6172</v>
      </c>
      <c r="W7642" t="s">
        <v>5869</v>
      </c>
      <c r="X7642">
        <v>6</v>
      </c>
    </row>
    <row r="7643" spans="1:24" x14ac:dyDescent="0.25">
      <c r="A7643">
        <v>38788</v>
      </c>
      <c r="B7643" t="s">
        <v>5397</v>
      </c>
      <c r="C7643" t="s">
        <v>444</v>
      </c>
      <c r="D7643" t="s">
        <v>6161</v>
      </c>
      <c r="E7643" t="s">
        <v>6475</v>
      </c>
      <c r="F7643">
        <v>27</v>
      </c>
      <c r="G7643" t="s">
        <v>5837</v>
      </c>
      <c r="H7643" t="s">
        <v>5747</v>
      </c>
      <c r="I7643" t="s">
        <v>5748</v>
      </c>
      <c r="J7643">
        <v>2130</v>
      </c>
      <c r="K7643">
        <v>4</v>
      </c>
      <c r="L7643">
        <v>5</v>
      </c>
      <c r="M7643" t="s">
        <v>5749</v>
      </c>
      <c r="N7643" t="s">
        <v>5750</v>
      </c>
      <c r="O7643" t="s">
        <v>5874</v>
      </c>
      <c r="P7643" t="s">
        <v>6163</v>
      </c>
      <c r="Q7643" t="s">
        <v>6473</v>
      </c>
      <c r="R7643">
        <v>42735</v>
      </c>
      <c r="S7643" t="s">
        <v>6181</v>
      </c>
      <c r="T7643" t="s">
        <v>6182</v>
      </c>
      <c r="U7643">
        <v>14.07</v>
      </c>
      <c r="V7643" t="s">
        <v>6172</v>
      </c>
      <c r="W7643" t="s">
        <v>5869</v>
      </c>
      <c r="X7643">
        <v>6</v>
      </c>
    </row>
    <row r="7644" spans="1:24" x14ac:dyDescent="0.25">
      <c r="A7644">
        <v>39885</v>
      </c>
      <c r="B7644" t="s">
        <v>5582</v>
      </c>
      <c r="C7644" t="s">
        <v>442</v>
      </c>
      <c r="D7644" t="s">
        <v>6035</v>
      </c>
      <c r="E7644" t="s">
        <v>5958</v>
      </c>
      <c r="F7644">
        <v>20</v>
      </c>
      <c r="G7644" t="s">
        <v>5746</v>
      </c>
      <c r="H7644" t="s">
        <v>5747</v>
      </c>
      <c r="I7644" t="s">
        <v>5748</v>
      </c>
      <c r="J7644">
        <v>750</v>
      </c>
      <c r="K7644">
        <v>6</v>
      </c>
      <c r="L7644">
        <v>12.5</v>
      </c>
      <c r="M7644" t="s">
        <v>5749</v>
      </c>
      <c r="N7644" t="s">
        <v>5750</v>
      </c>
      <c r="O7644" t="s">
        <v>5751</v>
      </c>
      <c r="P7644" t="s">
        <v>5988</v>
      </c>
      <c r="Q7644" t="s">
        <v>5952</v>
      </c>
      <c r="R7644">
        <v>42016</v>
      </c>
      <c r="S7644" t="s">
        <v>5956</v>
      </c>
      <c r="T7644" t="s">
        <v>5957</v>
      </c>
      <c r="U7644">
        <v>17.989999999999998</v>
      </c>
      <c r="V7644" t="s">
        <v>5755</v>
      </c>
      <c r="W7644" t="s">
        <v>5869</v>
      </c>
      <c r="X7644">
        <v>1</v>
      </c>
    </row>
    <row r="7645" spans="1:24" x14ac:dyDescent="0.25">
      <c r="A7645">
        <v>40640</v>
      </c>
      <c r="B7645" t="s">
        <v>6871</v>
      </c>
      <c r="C7645" t="s">
        <v>441</v>
      </c>
      <c r="D7645" t="s">
        <v>5757</v>
      </c>
      <c r="E7645" t="s">
        <v>5766</v>
      </c>
      <c r="F7645">
        <v>20</v>
      </c>
      <c r="G7645" t="s">
        <v>5746</v>
      </c>
      <c r="H7645" t="s">
        <v>5868</v>
      </c>
      <c r="I7645" t="s">
        <v>5748</v>
      </c>
      <c r="J7645">
        <v>750</v>
      </c>
      <c r="K7645">
        <v>6</v>
      </c>
      <c r="L7645">
        <v>40</v>
      </c>
      <c r="M7645" t="s">
        <v>5749</v>
      </c>
      <c r="N7645" t="s">
        <v>5750</v>
      </c>
      <c r="O7645" t="s">
        <v>5751</v>
      </c>
      <c r="P7645" t="s">
        <v>5762</v>
      </c>
      <c r="Q7645" t="s">
        <v>5789</v>
      </c>
      <c r="R7645">
        <v>86187</v>
      </c>
      <c r="S7645" t="s">
        <v>6610</v>
      </c>
      <c r="T7645" t="s">
        <v>6195</v>
      </c>
      <c r="U7645">
        <v>39.950000000000003</v>
      </c>
      <c r="V7645" t="s">
        <v>5755</v>
      </c>
      <c r="W7645" t="s">
        <v>5756</v>
      </c>
      <c r="X7645">
        <v>1</v>
      </c>
    </row>
    <row r="7646" spans="1:24" x14ac:dyDescent="0.25">
      <c r="A7646">
        <v>40641</v>
      </c>
      <c r="B7646" t="s">
        <v>6872</v>
      </c>
      <c r="C7646" t="s">
        <v>441</v>
      </c>
      <c r="D7646" t="s">
        <v>5757</v>
      </c>
      <c r="E7646" t="s">
        <v>5766</v>
      </c>
      <c r="F7646">
        <v>20</v>
      </c>
      <c r="G7646" t="s">
        <v>5746</v>
      </c>
      <c r="H7646" t="s">
        <v>5868</v>
      </c>
      <c r="I7646" t="s">
        <v>5748</v>
      </c>
      <c r="J7646">
        <v>750</v>
      </c>
      <c r="K7646">
        <v>6</v>
      </c>
      <c r="L7646">
        <v>48</v>
      </c>
      <c r="M7646" t="s">
        <v>5749</v>
      </c>
      <c r="N7646" t="s">
        <v>5750</v>
      </c>
      <c r="O7646" t="s">
        <v>5751</v>
      </c>
      <c r="P7646" t="s">
        <v>5762</v>
      </c>
      <c r="Q7646" t="s">
        <v>5789</v>
      </c>
      <c r="R7646">
        <v>42036</v>
      </c>
      <c r="S7646" t="s">
        <v>5754</v>
      </c>
      <c r="T7646" t="s">
        <v>5754</v>
      </c>
      <c r="U7646">
        <v>59.99</v>
      </c>
      <c r="V7646" t="s">
        <v>5755</v>
      </c>
      <c r="W7646" t="s">
        <v>5756</v>
      </c>
      <c r="X7646">
        <v>1</v>
      </c>
    </row>
    <row r="7647" spans="1:24" x14ac:dyDescent="0.25">
      <c r="A7647">
        <v>41216</v>
      </c>
      <c r="B7647" t="s">
        <v>6873</v>
      </c>
      <c r="C7647" t="s">
        <v>441</v>
      </c>
      <c r="D7647" t="s">
        <v>5827</v>
      </c>
      <c r="E7647" t="s">
        <v>5828</v>
      </c>
      <c r="F7647">
        <v>11</v>
      </c>
      <c r="G7647" t="s">
        <v>5862</v>
      </c>
      <c r="H7647" t="s">
        <v>5868</v>
      </c>
      <c r="I7647" t="s">
        <v>5748</v>
      </c>
      <c r="J7647">
        <v>750</v>
      </c>
      <c r="K7647">
        <v>6</v>
      </c>
      <c r="L7647">
        <v>43</v>
      </c>
      <c r="M7647" t="s">
        <v>5759</v>
      </c>
      <c r="N7647" t="s">
        <v>5813</v>
      </c>
      <c r="O7647" t="s">
        <v>5863</v>
      </c>
      <c r="P7647" t="s">
        <v>5762</v>
      </c>
      <c r="Q7647" t="s">
        <v>5864</v>
      </c>
      <c r="R7647">
        <v>72852</v>
      </c>
      <c r="S7647" t="s">
        <v>6330</v>
      </c>
      <c r="T7647" t="s">
        <v>6126</v>
      </c>
      <c r="U7647">
        <v>59.99</v>
      </c>
      <c r="V7647" t="s">
        <v>5755</v>
      </c>
      <c r="W7647" t="s">
        <v>5756</v>
      </c>
      <c r="X7647">
        <v>1</v>
      </c>
    </row>
    <row r="7648" spans="1:24" x14ac:dyDescent="0.25">
      <c r="A7648">
        <v>39707</v>
      </c>
      <c r="B7648" t="s">
        <v>5587</v>
      </c>
      <c r="C7648" t="s">
        <v>444</v>
      </c>
      <c r="D7648" t="s">
        <v>6161</v>
      </c>
      <c r="E7648" t="s">
        <v>6186</v>
      </c>
      <c r="F7648">
        <v>10</v>
      </c>
      <c r="G7648" t="s">
        <v>5767</v>
      </c>
      <c r="H7648" t="s">
        <v>5747</v>
      </c>
      <c r="I7648" t="s">
        <v>5748</v>
      </c>
      <c r="J7648">
        <v>2130</v>
      </c>
      <c r="K7648">
        <v>4</v>
      </c>
      <c r="L7648">
        <v>5</v>
      </c>
      <c r="M7648" t="s">
        <v>5749</v>
      </c>
      <c r="N7648" t="s">
        <v>5750</v>
      </c>
      <c r="O7648" t="s">
        <v>5751</v>
      </c>
      <c r="P7648" t="s">
        <v>6283</v>
      </c>
      <c r="Q7648" t="s">
        <v>6187</v>
      </c>
      <c r="R7648">
        <v>43500</v>
      </c>
      <c r="S7648" t="s">
        <v>5773</v>
      </c>
      <c r="T7648" t="s">
        <v>5773</v>
      </c>
      <c r="U7648">
        <v>15.99</v>
      </c>
      <c r="V7648" t="s">
        <v>6172</v>
      </c>
      <c r="W7648" t="s">
        <v>5756</v>
      </c>
      <c r="X7648">
        <v>6</v>
      </c>
    </row>
    <row r="7649" spans="1:24" x14ac:dyDescent="0.25">
      <c r="A7649">
        <v>39976</v>
      </c>
      <c r="B7649" t="s">
        <v>650</v>
      </c>
      <c r="C7649" t="s">
        <v>441</v>
      </c>
      <c r="D7649" t="s">
        <v>5757</v>
      </c>
      <c r="E7649" t="s">
        <v>5804</v>
      </c>
      <c r="F7649">
        <v>20</v>
      </c>
      <c r="G7649" t="s">
        <v>5746</v>
      </c>
      <c r="H7649" t="s">
        <v>5748</v>
      </c>
      <c r="I7649" t="s">
        <v>5748</v>
      </c>
      <c r="J7649">
        <v>700</v>
      </c>
      <c r="K7649">
        <v>6</v>
      </c>
      <c r="L7649">
        <v>43</v>
      </c>
      <c r="M7649" t="s">
        <v>5759</v>
      </c>
      <c r="N7649" t="s">
        <v>5760</v>
      </c>
      <c r="O7649" t="s">
        <v>5761</v>
      </c>
      <c r="P7649" t="s">
        <v>5762</v>
      </c>
      <c r="Q7649" t="s">
        <v>5805</v>
      </c>
      <c r="R7649">
        <v>47956</v>
      </c>
      <c r="S7649" t="s">
        <v>5936</v>
      </c>
      <c r="T7649" t="s">
        <v>5937</v>
      </c>
      <c r="U7649">
        <v>64.989999999999995</v>
      </c>
      <c r="V7649" t="s">
        <v>5755</v>
      </c>
      <c r="W7649" t="s">
        <v>5765</v>
      </c>
      <c r="X7649">
        <v>1</v>
      </c>
    </row>
    <row r="7650" spans="1:24" x14ac:dyDescent="0.25">
      <c r="A7650">
        <v>40351</v>
      </c>
      <c r="B7650" t="s">
        <v>6874</v>
      </c>
      <c r="C7650" t="s">
        <v>444</v>
      </c>
      <c r="D7650" t="s">
        <v>6161</v>
      </c>
      <c r="E7650" t="s">
        <v>6395</v>
      </c>
      <c r="F7650">
        <v>10</v>
      </c>
      <c r="G7650" t="s">
        <v>5767</v>
      </c>
      <c r="H7650" t="s">
        <v>5747</v>
      </c>
      <c r="I7650" t="s">
        <v>5748</v>
      </c>
      <c r="J7650">
        <v>4260</v>
      </c>
      <c r="K7650">
        <v>2</v>
      </c>
      <c r="L7650">
        <v>5</v>
      </c>
      <c r="M7650" t="s">
        <v>5749</v>
      </c>
      <c r="N7650" t="s">
        <v>5750</v>
      </c>
      <c r="O7650" t="s">
        <v>5751</v>
      </c>
      <c r="P7650" t="s">
        <v>6283</v>
      </c>
      <c r="Q7650" t="s">
        <v>6187</v>
      </c>
      <c r="R7650">
        <v>93699</v>
      </c>
      <c r="S7650" t="s">
        <v>6733</v>
      </c>
      <c r="T7650" t="s">
        <v>5844</v>
      </c>
      <c r="U7650">
        <v>29.99</v>
      </c>
      <c r="V7650" t="s">
        <v>6172</v>
      </c>
      <c r="W7650" t="s">
        <v>5756</v>
      </c>
      <c r="X7650">
        <v>12</v>
      </c>
    </row>
    <row r="7651" spans="1:24" x14ac:dyDescent="0.25">
      <c r="A7651">
        <v>39187</v>
      </c>
      <c r="B7651" t="s">
        <v>5452</v>
      </c>
      <c r="C7651" t="s">
        <v>443</v>
      </c>
      <c r="D7651" t="s">
        <v>6166</v>
      </c>
      <c r="E7651" t="s">
        <v>6167</v>
      </c>
      <c r="F7651">
        <v>10</v>
      </c>
      <c r="G7651" t="s">
        <v>5767</v>
      </c>
      <c r="H7651" t="s">
        <v>5747</v>
      </c>
      <c r="I7651" t="s">
        <v>5748</v>
      </c>
      <c r="J7651">
        <v>5325</v>
      </c>
      <c r="K7651">
        <v>1</v>
      </c>
      <c r="L7651">
        <v>4.5999999999999996</v>
      </c>
      <c r="M7651" t="s">
        <v>5749</v>
      </c>
      <c r="N7651" t="s">
        <v>5750</v>
      </c>
      <c r="O7651" t="s">
        <v>5751</v>
      </c>
      <c r="P7651" t="s">
        <v>6168</v>
      </c>
      <c r="Q7651" t="s">
        <v>6169</v>
      </c>
      <c r="R7651">
        <v>75478</v>
      </c>
      <c r="S7651" t="s">
        <v>6459</v>
      </c>
      <c r="T7651" t="s">
        <v>5937</v>
      </c>
      <c r="U7651">
        <v>28.49</v>
      </c>
      <c r="V7651" t="s">
        <v>6172</v>
      </c>
      <c r="W7651" t="s">
        <v>5869</v>
      </c>
      <c r="X7651">
        <v>15</v>
      </c>
    </row>
    <row r="7652" spans="1:24" x14ac:dyDescent="0.25">
      <c r="A7652">
        <v>38828</v>
      </c>
      <c r="B7652" t="s">
        <v>5399</v>
      </c>
      <c r="C7652" t="s">
        <v>444</v>
      </c>
      <c r="D7652" t="s">
        <v>6161</v>
      </c>
      <c r="E7652" t="s">
        <v>6395</v>
      </c>
      <c r="F7652">
        <v>27</v>
      </c>
      <c r="G7652" t="s">
        <v>5837</v>
      </c>
      <c r="H7652" t="s">
        <v>5747</v>
      </c>
      <c r="I7652" t="s">
        <v>5748</v>
      </c>
      <c r="J7652">
        <v>8520</v>
      </c>
      <c r="K7652">
        <v>1</v>
      </c>
      <c r="L7652">
        <v>5</v>
      </c>
      <c r="M7652" t="s">
        <v>5749</v>
      </c>
      <c r="N7652" t="s">
        <v>5750</v>
      </c>
      <c r="O7652" t="s">
        <v>5874</v>
      </c>
      <c r="P7652" t="s">
        <v>6283</v>
      </c>
      <c r="Q7652" t="s">
        <v>6396</v>
      </c>
      <c r="R7652">
        <v>42735</v>
      </c>
      <c r="S7652" t="s">
        <v>6181</v>
      </c>
      <c r="T7652" t="s">
        <v>6182</v>
      </c>
      <c r="U7652">
        <v>53.86</v>
      </c>
      <c r="V7652" t="s">
        <v>6172</v>
      </c>
      <c r="W7652" t="s">
        <v>5869</v>
      </c>
      <c r="X7652">
        <v>24</v>
      </c>
    </row>
    <row r="7653" spans="1:24" x14ac:dyDescent="0.25">
      <c r="A7653">
        <v>38828</v>
      </c>
      <c r="B7653" t="s">
        <v>5399</v>
      </c>
      <c r="C7653" t="s">
        <v>444</v>
      </c>
      <c r="D7653" t="s">
        <v>6161</v>
      </c>
      <c r="E7653" t="s">
        <v>6395</v>
      </c>
      <c r="F7653">
        <v>27</v>
      </c>
      <c r="G7653" t="s">
        <v>5837</v>
      </c>
      <c r="H7653" t="s">
        <v>5747</v>
      </c>
      <c r="I7653" t="s">
        <v>5748</v>
      </c>
      <c r="J7653">
        <v>8520</v>
      </c>
      <c r="K7653">
        <v>1</v>
      </c>
      <c r="L7653">
        <v>5</v>
      </c>
      <c r="M7653" t="s">
        <v>5749</v>
      </c>
      <c r="N7653" t="s">
        <v>5750</v>
      </c>
      <c r="O7653" t="s">
        <v>5874</v>
      </c>
      <c r="P7653" t="s">
        <v>6283</v>
      </c>
      <c r="Q7653" t="s">
        <v>6396</v>
      </c>
      <c r="R7653">
        <v>42735</v>
      </c>
      <c r="S7653" t="s">
        <v>6181</v>
      </c>
      <c r="T7653" t="s">
        <v>6182</v>
      </c>
      <c r="U7653">
        <v>53.86</v>
      </c>
      <c r="V7653" t="s">
        <v>6172</v>
      </c>
      <c r="W7653" t="s">
        <v>5869</v>
      </c>
      <c r="X7653">
        <v>24</v>
      </c>
    </row>
    <row r="7654" spans="1:24" x14ac:dyDescent="0.25">
      <c r="A7654">
        <v>40618</v>
      </c>
      <c r="B7654" t="s">
        <v>6875</v>
      </c>
      <c r="C7654" t="s">
        <v>444</v>
      </c>
      <c r="D7654" t="s">
        <v>6161</v>
      </c>
      <c r="E7654" t="s">
        <v>6475</v>
      </c>
      <c r="F7654">
        <v>27</v>
      </c>
      <c r="G7654" t="s">
        <v>5837</v>
      </c>
      <c r="H7654" t="s">
        <v>5747</v>
      </c>
      <c r="I7654" t="s">
        <v>5748</v>
      </c>
      <c r="J7654">
        <v>458</v>
      </c>
      <c r="K7654">
        <v>24</v>
      </c>
      <c r="L7654">
        <v>5</v>
      </c>
      <c r="M7654" t="s">
        <v>5749</v>
      </c>
      <c r="N7654" t="s">
        <v>5750</v>
      </c>
      <c r="O7654" t="s">
        <v>5874</v>
      </c>
      <c r="P7654" t="s">
        <v>6283</v>
      </c>
      <c r="Q7654" t="s">
        <v>6187</v>
      </c>
      <c r="R7654">
        <v>84466</v>
      </c>
      <c r="S7654" t="s">
        <v>6406</v>
      </c>
      <c r="T7654" t="s">
        <v>5984</v>
      </c>
      <c r="U7654">
        <v>3.3</v>
      </c>
      <c r="V7654" t="s">
        <v>6172</v>
      </c>
      <c r="W7654" t="s">
        <v>5869</v>
      </c>
      <c r="X7654">
        <v>1</v>
      </c>
    </row>
    <row r="7655" spans="1:24" x14ac:dyDescent="0.25">
      <c r="A7655">
        <v>40618</v>
      </c>
      <c r="B7655" t="s">
        <v>6875</v>
      </c>
      <c r="C7655" t="s">
        <v>444</v>
      </c>
      <c r="D7655" t="s">
        <v>6161</v>
      </c>
      <c r="E7655" t="s">
        <v>6475</v>
      </c>
      <c r="F7655">
        <v>27</v>
      </c>
      <c r="G7655" t="s">
        <v>5837</v>
      </c>
      <c r="H7655" t="s">
        <v>5747</v>
      </c>
      <c r="I7655" t="s">
        <v>5748</v>
      </c>
      <c r="J7655">
        <v>458</v>
      </c>
      <c r="K7655">
        <v>24</v>
      </c>
      <c r="L7655">
        <v>5</v>
      </c>
      <c r="M7655" t="s">
        <v>5749</v>
      </c>
      <c r="N7655" t="s">
        <v>5750</v>
      </c>
      <c r="O7655" t="s">
        <v>5874</v>
      </c>
      <c r="P7655" t="s">
        <v>6283</v>
      </c>
      <c r="Q7655" t="s">
        <v>6187</v>
      </c>
      <c r="R7655">
        <v>84466</v>
      </c>
      <c r="S7655" t="s">
        <v>6406</v>
      </c>
      <c r="T7655" t="s">
        <v>5984</v>
      </c>
      <c r="U7655">
        <v>3.3</v>
      </c>
      <c r="V7655" t="s">
        <v>6172</v>
      </c>
      <c r="W7655" t="s">
        <v>5869</v>
      </c>
      <c r="X7655">
        <v>1</v>
      </c>
    </row>
    <row r="7656" spans="1:24" x14ac:dyDescent="0.25">
      <c r="A7656">
        <v>39939</v>
      </c>
      <c r="B7656" t="s">
        <v>5679</v>
      </c>
      <c r="C7656" t="s">
        <v>443</v>
      </c>
      <c r="D7656" t="s">
        <v>6654</v>
      </c>
      <c r="E7656" t="s">
        <v>6192</v>
      </c>
      <c r="F7656">
        <v>27</v>
      </c>
      <c r="G7656" t="s">
        <v>5837</v>
      </c>
      <c r="H7656" t="s">
        <v>5747</v>
      </c>
      <c r="I7656" t="s">
        <v>5748</v>
      </c>
      <c r="J7656">
        <v>473</v>
      </c>
      <c r="K7656">
        <v>24</v>
      </c>
      <c r="L7656">
        <v>4.7</v>
      </c>
      <c r="M7656" t="s">
        <v>5749</v>
      </c>
      <c r="N7656" t="s">
        <v>5750</v>
      </c>
      <c r="O7656" t="s">
        <v>5874</v>
      </c>
      <c r="P7656" t="s">
        <v>5875</v>
      </c>
      <c r="Q7656" t="s">
        <v>5876</v>
      </c>
      <c r="R7656">
        <v>90002</v>
      </c>
      <c r="S7656" t="s">
        <v>6655</v>
      </c>
      <c r="T7656" t="s">
        <v>6656</v>
      </c>
      <c r="U7656">
        <v>4.29</v>
      </c>
      <c r="V7656" t="s">
        <v>6172</v>
      </c>
      <c r="W7656" t="s">
        <v>5869</v>
      </c>
      <c r="X7656">
        <v>1</v>
      </c>
    </row>
    <row r="7657" spans="1:24" x14ac:dyDescent="0.25">
      <c r="A7657">
        <v>39939</v>
      </c>
      <c r="B7657" t="s">
        <v>5679</v>
      </c>
      <c r="C7657" t="s">
        <v>443</v>
      </c>
      <c r="D7657" t="s">
        <v>6654</v>
      </c>
      <c r="E7657" t="s">
        <v>6192</v>
      </c>
      <c r="F7657">
        <v>27</v>
      </c>
      <c r="G7657" t="s">
        <v>5837</v>
      </c>
      <c r="H7657" t="s">
        <v>5747</v>
      </c>
      <c r="I7657" t="s">
        <v>5748</v>
      </c>
      <c r="J7657">
        <v>473</v>
      </c>
      <c r="K7657">
        <v>24</v>
      </c>
      <c r="L7657">
        <v>4.7</v>
      </c>
      <c r="M7657" t="s">
        <v>5749</v>
      </c>
      <c r="N7657" t="s">
        <v>5750</v>
      </c>
      <c r="O7657" t="s">
        <v>5874</v>
      </c>
      <c r="P7657" t="s">
        <v>5875</v>
      </c>
      <c r="Q7657" t="s">
        <v>5876</v>
      </c>
      <c r="R7657">
        <v>90002</v>
      </c>
      <c r="S7657" t="s">
        <v>6655</v>
      </c>
      <c r="T7657" t="s">
        <v>6656</v>
      </c>
      <c r="U7657">
        <v>4.29</v>
      </c>
      <c r="V7657" t="s">
        <v>6172</v>
      </c>
      <c r="W7657" t="s">
        <v>5869</v>
      </c>
      <c r="X7657">
        <v>1</v>
      </c>
    </row>
    <row r="7658" spans="1:24" x14ac:dyDescent="0.25">
      <c r="A7658">
        <v>40622</v>
      </c>
      <c r="B7658" t="s">
        <v>6876</v>
      </c>
      <c r="C7658" t="s">
        <v>444</v>
      </c>
      <c r="D7658" t="s">
        <v>6161</v>
      </c>
      <c r="E7658" t="s">
        <v>6475</v>
      </c>
      <c r="F7658">
        <v>27</v>
      </c>
      <c r="G7658" t="s">
        <v>5837</v>
      </c>
      <c r="H7658" t="s">
        <v>5747</v>
      </c>
      <c r="I7658" t="s">
        <v>5748</v>
      </c>
      <c r="J7658">
        <v>2130</v>
      </c>
      <c r="K7658">
        <v>4</v>
      </c>
      <c r="L7658">
        <v>5</v>
      </c>
      <c r="M7658" t="s">
        <v>5749</v>
      </c>
      <c r="N7658" t="s">
        <v>5750</v>
      </c>
      <c r="O7658" t="s">
        <v>5874</v>
      </c>
      <c r="P7658" t="s">
        <v>6283</v>
      </c>
      <c r="Q7658" t="s">
        <v>6187</v>
      </c>
      <c r="R7658">
        <v>84466</v>
      </c>
      <c r="S7658" t="s">
        <v>6406</v>
      </c>
      <c r="T7658" t="s">
        <v>5984</v>
      </c>
      <c r="U7658">
        <v>14</v>
      </c>
      <c r="V7658" t="s">
        <v>6172</v>
      </c>
      <c r="W7658" t="s">
        <v>5869</v>
      </c>
      <c r="X7658">
        <v>6</v>
      </c>
    </row>
    <row r="7659" spans="1:24" x14ac:dyDescent="0.25">
      <c r="A7659">
        <v>40622</v>
      </c>
      <c r="B7659" t="s">
        <v>6876</v>
      </c>
      <c r="C7659" t="s">
        <v>444</v>
      </c>
      <c r="D7659" t="s">
        <v>6161</v>
      </c>
      <c r="E7659" t="s">
        <v>6475</v>
      </c>
      <c r="F7659">
        <v>27</v>
      </c>
      <c r="G7659" t="s">
        <v>5837</v>
      </c>
      <c r="H7659" t="s">
        <v>5747</v>
      </c>
      <c r="I7659" t="s">
        <v>5748</v>
      </c>
      <c r="J7659">
        <v>2130</v>
      </c>
      <c r="K7659">
        <v>4</v>
      </c>
      <c r="L7659">
        <v>5</v>
      </c>
      <c r="M7659" t="s">
        <v>5749</v>
      </c>
      <c r="N7659" t="s">
        <v>5750</v>
      </c>
      <c r="O7659" t="s">
        <v>5874</v>
      </c>
      <c r="P7659" t="s">
        <v>6283</v>
      </c>
      <c r="Q7659" t="s">
        <v>6187</v>
      </c>
      <c r="R7659">
        <v>84466</v>
      </c>
      <c r="S7659" t="s">
        <v>6406</v>
      </c>
      <c r="T7659" t="s">
        <v>5984</v>
      </c>
      <c r="U7659">
        <v>14</v>
      </c>
      <c r="V7659" t="s">
        <v>6172</v>
      </c>
      <c r="W7659" t="s">
        <v>5869</v>
      </c>
      <c r="X7659">
        <v>6</v>
      </c>
    </row>
    <row r="7660" spans="1:24" x14ac:dyDescent="0.25">
      <c r="A7660">
        <v>39092</v>
      </c>
      <c r="B7660" t="s">
        <v>5430</v>
      </c>
      <c r="C7660" t="s">
        <v>443</v>
      </c>
      <c r="D7660" t="s">
        <v>5871</v>
      </c>
      <c r="E7660" t="s">
        <v>6192</v>
      </c>
      <c r="F7660">
        <v>27</v>
      </c>
      <c r="G7660" t="s">
        <v>5837</v>
      </c>
      <c r="H7660" t="s">
        <v>5747</v>
      </c>
      <c r="I7660" t="s">
        <v>5748</v>
      </c>
      <c r="J7660">
        <v>473</v>
      </c>
      <c r="K7660">
        <v>24</v>
      </c>
      <c r="L7660">
        <v>5.2</v>
      </c>
      <c r="M7660" t="s">
        <v>5749</v>
      </c>
      <c r="N7660" t="s">
        <v>5750</v>
      </c>
      <c r="O7660" t="s">
        <v>5874</v>
      </c>
      <c r="P7660" t="s">
        <v>5875</v>
      </c>
      <c r="Q7660" t="s">
        <v>5876</v>
      </c>
      <c r="R7660">
        <v>81978</v>
      </c>
      <c r="S7660" t="s">
        <v>6487</v>
      </c>
      <c r="T7660" t="s">
        <v>6449</v>
      </c>
      <c r="U7660">
        <v>5.15</v>
      </c>
      <c r="V7660" t="s">
        <v>6172</v>
      </c>
      <c r="W7660" t="s">
        <v>5869</v>
      </c>
      <c r="X7660">
        <v>1</v>
      </c>
    </row>
    <row r="7661" spans="1:24" x14ac:dyDescent="0.25">
      <c r="A7661">
        <v>39092</v>
      </c>
      <c r="B7661" t="s">
        <v>5430</v>
      </c>
      <c r="C7661" t="s">
        <v>443</v>
      </c>
      <c r="D7661" t="s">
        <v>5871</v>
      </c>
      <c r="E7661" t="s">
        <v>6192</v>
      </c>
      <c r="F7661">
        <v>27</v>
      </c>
      <c r="G7661" t="s">
        <v>5837</v>
      </c>
      <c r="H7661" t="s">
        <v>5747</v>
      </c>
      <c r="I7661" t="s">
        <v>5748</v>
      </c>
      <c r="J7661">
        <v>473</v>
      </c>
      <c r="K7661">
        <v>24</v>
      </c>
      <c r="L7661">
        <v>5.2</v>
      </c>
      <c r="M7661" t="s">
        <v>5749</v>
      </c>
      <c r="N7661" t="s">
        <v>5750</v>
      </c>
      <c r="O7661" t="s">
        <v>5874</v>
      </c>
      <c r="P7661" t="s">
        <v>5875</v>
      </c>
      <c r="Q7661" t="s">
        <v>5876</v>
      </c>
      <c r="R7661">
        <v>81978</v>
      </c>
      <c r="S7661" t="s">
        <v>6487</v>
      </c>
      <c r="T7661" t="s">
        <v>6449</v>
      </c>
      <c r="U7661">
        <v>5.15</v>
      </c>
      <c r="V7661" t="s">
        <v>6172</v>
      </c>
      <c r="W7661" t="s">
        <v>5869</v>
      </c>
      <c r="X7661">
        <v>1</v>
      </c>
    </row>
    <row r="7662" spans="1:24" x14ac:dyDescent="0.25">
      <c r="A7662">
        <v>39573</v>
      </c>
      <c r="B7662" t="s">
        <v>5602</v>
      </c>
      <c r="C7662" t="s">
        <v>442</v>
      </c>
      <c r="D7662" t="s">
        <v>6035</v>
      </c>
      <c r="E7662" t="s">
        <v>5973</v>
      </c>
      <c r="F7662">
        <v>20</v>
      </c>
      <c r="G7662" t="s">
        <v>5746</v>
      </c>
      <c r="H7662" t="s">
        <v>5747</v>
      </c>
      <c r="I7662" t="s">
        <v>5748</v>
      </c>
      <c r="J7662">
        <v>250</v>
      </c>
      <c r="K7662">
        <v>24</v>
      </c>
      <c r="L7662">
        <v>11.5</v>
      </c>
      <c r="M7662" t="s">
        <v>5749</v>
      </c>
      <c r="N7662" t="s">
        <v>5750</v>
      </c>
      <c r="O7662" t="s">
        <v>5790</v>
      </c>
      <c r="P7662" t="s">
        <v>5916</v>
      </c>
      <c r="Q7662" t="s">
        <v>5963</v>
      </c>
      <c r="R7662">
        <v>42343</v>
      </c>
      <c r="S7662" t="s">
        <v>5953</v>
      </c>
      <c r="T7662" t="s">
        <v>5954</v>
      </c>
      <c r="U7662">
        <v>5.45</v>
      </c>
      <c r="V7662" t="s">
        <v>5755</v>
      </c>
      <c r="W7662" t="s">
        <v>5869</v>
      </c>
      <c r="X7662">
        <v>1</v>
      </c>
    </row>
    <row r="7663" spans="1:24" x14ac:dyDescent="0.25">
      <c r="A7663">
        <v>39105</v>
      </c>
      <c r="B7663" t="s">
        <v>5592</v>
      </c>
      <c r="C7663" t="s">
        <v>443</v>
      </c>
      <c r="D7663" t="s">
        <v>5871</v>
      </c>
      <c r="E7663" t="s">
        <v>6192</v>
      </c>
      <c r="F7663">
        <v>27</v>
      </c>
      <c r="G7663" t="s">
        <v>5837</v>
      </c>
      <c r="H7663" t="s">
        <v>5747</v>
      </c>
      <c r="I7663" t="s">
        <v>5748</v>
      </c>
      <c r="J7663">
        <v>355</v>
      </c>
      <c r="K7663">
        <v>24</v>
      </c>
      <c r="L7663">
        <v>4.9000000000000004</v>
      </c>
      <c r="M7663" t="s">
        <v>5749</v>
      </c>
      <c r="N7663" t="s">
        <v>5750</v>
      </c>
      <c r="O7663" t="s">
        <v>5874</v>
      </c>
      <c r="P7663" t="s">
        <v>5875</v>
      </c>
      <c r="Q7663" t="s">
        <v>5876</v>
      </c>
      <c r="R7663">
        <v>81978</v>
      </c>
      <c r="S7663" t="s">
        <v>6487</v>
      </c>
      <c r="T7663" t="s">
        <v>6449</v>
      </c>
      <c r="U7663">
        <v>3.65</v>
      </c>
      <c r="V7663" t="s">
        <v>6172</v>
      </c>
      <c r="W7663" t="s">
        <v>5869</v>
      </c>
      <c r="X7663">
        <v>1</v>
      </c>
    </row>
    <row r="7664" spans="1:24" x14ac:dyDescent="0.25">
      <c r="A7664">
        <v>39105</v>
      </c>
      <c r="B7664" t="s">
        <v>5592</v>
      </c>
      <c r="C7664" t="s">
        <v>443</v>
      </c>
      <c r="D7664" t="s">
        <v>5871</v>
      </c>
      <c r="E7664" t="s">
        <v>6192</v>
      </c>
      <c r="F7664">
        <v>27</v>
      </c>
      <c r="G7664" t="s">
        <v>5837</v>
      </c>
      <c r="H7664" t="s">
        <v>5747</v>
      </c>
      <c r="I7664" t="s">
        <v>5748</v>
      </c>
      <c r="J7664">
        <v>355</v>
      </c>
      <c r="K7664">
        <v>24</v>
      </c>
      <c r="L7664">
        <v>4.9000000000000004</v>
      </c>
      <c r="M7664" t="s">
        <v>5749</v>
      </c>
      <c r="N7664" t="s">
        <v>5750</v>
      </c>
      <c r="O7664" t="s">
        <v>5874</v>
      </c>
      <c r="P7664" t="s">
        <v>5875</v>
      </c>
      <c r="Q7664" t="s">
        <v>5876</v>
      </c>
      <c r="R7664">
        <v>81978</v>
      </c>
      <c r="S7664" t="s">
        <v>6487</v>
      </c>
      <c r="T7664" t="s">
        <v>6449</v>
      </c>
      <c r="U7664">
        <v>3.65</v>
      </c>
      <c r="V7664" t="s">
        <v>6172</v>
      </c>
      <c r="W7664" t="s">
        <v>5869</v>
      </c>
      <c r="X7664">
        <v>1</v>
      </c>
    </row>
    <row r="7665" spans="1:24" x14ac:dyDescent="0.25">
      <c r="A7665">
        <v>39069</v>
      </c>
      <c r="B7665" t="s">
        <v>238</v>
      </c>
      <c r="C7665" t="s">
        <v>442</v>
      </c>
      <c r="D7665" t="s">
        <v>5961</v>
      </c>
      <c r="E7665" t="s">
        <v>5962</v>
      </c>
      <c r="F7665">
        <v>22</v>
      </c>
      <c r="G7665" t="s">
        <v>5816</v>
      </c>
      <c r="H7665" t="s">
        <v>5868</v>
      </c>
      <c r="I7665" t="s">
        <v>5748</v>
      </c>
      <c r="J7665">
        <v>1500</v>
      </c>
      <c r="K7665">
        <v>6</v>
      </c>
      <c r="L7665">
        <v>11.5</v>
      </c>
      <c r="M7665" t="s">
        <v>5759</v>
      </c>
      <c r="N7665" t="s">
        <v>5825</v>
      </c>
      <c r="O7665" t="s">
        <v>5761</v>
      </c>
      <c r="P7665" t="s">
        <v>5916</v>
      </c>
      <c r="Q7665" t="s">
        <v>5974</v>
      </c>
      <c r="R7665">
        <v>78750</v>
      </c>
      <c r="S7665" t="s">
        <v>6432</v>
      </c>
      <c r="T7665" t="s">
        <v>5999</v>
      </c>
      <c r="U7665">
        <v>30.99</v>
      </c>
      <c r="V7665" t="s">
        <v>5755</v>
      </c>
      <c r="W7665" t="s">
        <v>5765</v>
      </c>
      <c r="X7665">
        <v>1</v>
      </c>
    </row>
    <row r="7666" spans="1:24" x14ac:dyDescent="0.25">
      <c r="A7666">
        <v>40954</v>
      </c>
      <c r="B7666" t="s">
        <v>6877</v>
      </c>
      <c r="C7666" t="s">
        <v>441</v>
      </c>
      <c r="D7666" t="s">
        <v>5757</v>
      </c>
      <c r="E7666" t="s">
        <v>5758</v>
      </c>
      <c r="F7666">
        <v>11</v>
      </c>
      <c r="G7666" t="s">
        <v>5862</v>
      </c>
      <c r="H7666" t="s">
        <v>5868</v>
      </c>
      <c r="I7666" t="s">
        <v>5748</v>
      </c>
      <c r="J7666">
        <v>750</v>
      </c>
      <c r="K7666">
        <v>12</v>
      </c>
      <c r="L7666">
        <v>40</v>
      </c>
      <c r="M7666" t="s">
        <v>5759</v>
      </c>
      <c r="N7666" t="s">
        <v>5760</v>
      </c>
      <c r="O7666" t="s">
        <v>5790</v>
      </c>
      <c r="P7666" t="s">
        <v>5762</v>
      </c>
      <c r="Q7666" t="s">
        <v>5763</v>
      </c>
      <c r="R7666">
        <v>43505</v>
      </c>
      <c r="S7666" t="s">
        <v>5773</v>
      </c>
      <c r="T7666" t="s">
        <v>5773</v>
      </c>
      <c r="U7666">
        <v>84.99</v>
      </c>
      <c r="V7666" t="s">
        <v>5755</v>
      </c>
      <c r="W7666" t="s">
        <v>5756</v>
      </c>
      <c r="X7666">
        <v>1</v>
      </c>
    </row>
    <row r="7667" spans="1:24" x14ac:dyDescent="0.25">
      <c r="A7667">
        <v>41179</v>
      </c>
      <c r="B7667" t="s">
        <v>6878</v>
      </c>
      <c r="C7667" t="s">
        <v>443</v>
      </c>
      <c r="D7667" t="s">
        <v>6528</v>
      </c>
      <c r="E7667" t="s">
        <v>6192</v>
      </c>
      <c r="F7667">
        <v>10</v>
      </c>
      <c r="G7667" t="s">
        <v>5767</v>
      </c>
      <c r="H7667" t="s">
        <v>5747</v>
      </c>
      <c r="I7667" t="s">
        <v>5748</v>
      </c>
      <c r="J7667">
        <v>473</v>
      </c>
      <c r="K7667">
        <v>24</v>
      </c>
      <c r="L7667">
        <v>5</v>
      </c>
      <c r="M7667" t="s">
        <v>5749</v>
      </c>
      <c r="N7667" t="s">
        <v>5750</v>
      </c>
      <c r="O7667" t="s">
        <v>5874</v>
      </c>
      <c r="P7667" t="s">
        <v>5875</v>
      </c>
      <c r="Q7667" t="s">
        <v>5876</v>
      </c>
      <c r="R7667">
        <v>97451</v>
      </c>
      <c r="S7667" t="s">
        <v>6777</v>
      </c>
      <c r="T7667" t="s">
        <v>6777</v>
      </c>
      <c r="U7667">
        <v>3.95</v>
      </c>
      <c r="V7667" t="s">
        <v>6172</v>
      </c>
      <c r="W7667" t="s">
        <v>5869</v>
      </c>
      <c r="X7667">
        <v>1</v>
      </c>
    </row>
    <row r="7668" spans="1:24" x14ac:dyDescent="0.25">
      <c r="A7668">
        <v>41179</v>
      </c>
      <c r="B7668" t="s">
        <v>6878</v>
      </c>
      <c r="C7668" t="s">
        <v>443</v>
      </c>
      <c r="D7668" t="s">
        <v>6528</v>
      </c>
      <c r="E7668" t="s">
        <v>6192</v>
      </c>
      <c r="F7668">
        <v>10</v>
      </c>
      <c r="G7668" t="s">
        <v>5767</v>
      </c>
      <c r="H7668" t="s">
        <v>5747</v>
      </c>
      <c r="I7668" t="s">
        <v>5748</v>
      </c>
      <c r="J7668">
        <v>473</v>
      </c>
      <c r="K7668">
        <v>24</v>
      </c>
      <c r="L7668">
        <v>5</v>
      </c>
      <c r="M7668" t="s">
        <v>5749</v>
      </c>
      <c r="N7668" t="s">
        <v>5750</v>
      </c>
      <c r="O7668" t="s">
        <v>5874</v>
      </c>
      <c r="P7668" t="s">
        <v>5875</v>
      </c>
      <c r="Q7668" t="s">
        <v>5876</v>
      </c>
      <c r="R7668">
        <v>97</v>
      </c>
      <c r="S7668" t="s">
        <v>6777</v>
      </c>
      <c r="T7668" t="s">
        <v>6777</v>
      </c>
      <c r="U7668">
        <v>3.95</v>
      </c>
      <c r="V7668" t="s">
        <v>6172</v>
      </c>
      <c r="W7668" t="s">
        <v>5869</v>
      </c>
      <c r="X7668">
        <v>1</v>
      </c>
    </row>
    <row r="7669" spans="1:24" x14ac:dyDescent="0.25">
      <c r="A7669">
        <v>41176</v>
      </c>
      <c r="B7669" t="s">
        <v>6879</v>
      </c>
      <c r="C7669" t="s">
        <v>443</v>
      </c>
      <c r="D7669" t="s">
        <v>6528</v>
      </c>
      <c r="E7669" t="s">
        <v>6190</v>
      </c>
      <c r="F7669">
        <v>20</v>
      </c>
      <c r="G7669" t="s">
        <v>5746</v>
      </c>
      <c r="H7669" t="s">
        <v>5747</v>
      </c>
      <c r="I7669" t="s">
        <v>5748</v>
      </c>
      <c r="J7669">
        <v>473</v>
      </c>
      <c r="K7669">
        <v>24</v>
      </c>
      <c r="L7669">
        <v>3.9</v>
      </c>
      <c r="M7669" t="s">
        <v>5749</v>
      </c>
      <c r="N7669" t="s">
        <v>5750</v>
      </c>
      <c r="O7669" t="s">
        <v>5874</v>
      </c>
      <c r="P7669" t="s">
        <v>5875</v>
      </c>
      <c r="Q7669" t="s">
        <v>5876</v>
      </c>
      <c r="R7669">
        <v>97451</v>
      </c>
      <c r="S7669" t="s">
        <v>6777</v>
      </c>
      <c r="T7669" t="s">
        <v>6777</v>
      </c>
      <c r="U7669">
        <v>3.69</v>
      </c>
      <c r="V7669" t="s">
        <v>6172</v>
      </c>
      <c r="W7669" t="s">
        <v>5869</v>
      </c>
      <c r="X7669">
        <v>1</v>
      </c>
    </row>
    <row r="7670" spans="1:24" x14ac:dyDescent="0.25">
      <c r="A7670">
        <v>41176</v>
      </c>
      <c r="B7670" t="s">
        <v>6879</v>
      </c>
      <c r="C7670" t="s">
        <v>443</v>
      </c>
      <c r="D7670" t="s">
        <v>6528</v>
      </c>
      <c r="E7670" t="s">
        <v>6190</v>
      </c>
      <c r="F7670">
        <v>20</v>
      </c>
      <c r="G7670" t="s">
        <v>5746</v>
      </c>
      <c r="H7670" t="s">
        <v>5747</v>
      </c>
      <c r="I7670" t="s">
        <v>5748</v>
      </c>
      <c r="J7670">
        <v>473</v>
      </c>
      <c r="K7670">
        <v>24</v>
      </c>
      <c r="L7670">
        <v>3.9</v>
      </c>
      <c r="M7670" t="s">
        <v>5749</v>
      </c>
      <c r="N7670" t="s">
        <v>5750</v>
      </c>
      <c r="O7670" t="s">
        <v>5874</v>
      </c>
      <c r="P7670" t="s">
        <v>5875</v>
      </c>
      <c r="Q7670" t="s">
        <v>5876</v>
      </c>
      <c r="R7670">
        <v>97</v>
      </c>
      <c r="S7670" t="s">
        <v>6777</v>
      </c>
      <c r="T7670" t="s">
        <v>6777</v>
      </c>
      <c r="U7670">
        <v>3.69</v>
      </c>
      <c r="V7670" t="s">
        <v>6172</v>
      </c>
      <c r="W7670" t="s">
        <v>5869</v>
      </c>
      <c r="X7670">
        <v>1</v>
      </c>
    </row>
    <row r="7671" spans="1:24" x14ac:dyDescent="0.25">
      <c r="A7671">
        <v>41247</v>
      </c>
      <c r="B7671" t="s">
        <v>6880</v>
      </c>
      <c r="C7671" t="s">
        <v>443</v>
      </c>
      <c r="D7671" t="s">
        <v>6166</v>
      </c>
      <c r="E7671" t="s">
        <v>5872</v>
      </c>
      <c r="F7671">
        <v>20</v>
      </c>
      <c r="G7671" t="s">
        <v>5746</v>
      </c>
      <c r="H7671" t="s">
        <v>5868</v>
      </c>
      <c r="I7671" t="s">
        <v>5748</v>
      </c>
      <c r="J7671">
        <v>2838</v>
      </c>
      <c r="K7671">
        <v>4</v>
      </c>
      <c r="L7671">
        <v>6</v>
      </c>
      <c r="M7671" t="s">
        <v>5749</v>
      </c>
      <c r="N7671" t="s">
        <v>5750</v>
      </c>
      <c r="O7671" t="s">
        <v>5751</v>
      </c>
      <c r="P7671" t="s">
        <v>5875</v>
      </c>
      <c r="Q7671" t="s">
        <v>6169</v>
      </c>
      <c r="R7671">
        <v>75478</v>
      </c>
      <c r="S7671" t="s">
        <v>6459</v>
      </c>
      <c r="T7671" t="s">
        <v>5937</v>
      </c>
      <c r="U7671">
        <v>16.989999999999998</v>
      </c>
      <c r="V7671" t="s">
        <v>6172</v>
      </c>
      <c r="W7671" t="s">
        <v>5869</v>
      </c>
      <c r="X7671">
        <v>6</v>
      </c>
    </row>
    <row r="7672" spans="1:24" x14ac:dyDescent="0.25">
      <c r="A7672">
        <v>41248</v>
      </c>
      <c r="B7672" t="s">
        <v>6881</v>
      </c>
      <c r="C7672" t="s">
        <v>443</v>
      </c>
      <c r="D7672" t="s">
        <v>6411</v>
      </c>
      <c r="E7672" t="s">
        <v>5872</v>
      </c>
      <c r="F7672">
        <v>20</v>
      </c>
      <c r="G7672" t="s">
        <v>5746</v>
      </c>
      <c r="H7672" t="s">
        <v>5747</v>
      </c>
      <c r="I7672" t="s">
        <v>5748</v>
      </c>
      <c r="J7672">
        <v>473</v>
      </c>
      <c r="K7672">
        <v>24</v>
      </c>
      <c r="L7672">
        <v>6.5</v>
      </c>
      <c r="M7672" t="s">
        <v>5749</v>
      </c>
      <c r="N7672" t="s">
        <v>5750</v>
      </c>
      <c r="O7672" t="s">
        <v>5874</v>
      </c>
      <c r="P7672" t="s">
        <v>5875</v>
      </c>
      <c r="Q7672" t="s">
        <v>5876</v>
      </c>
      <c r="R7672">
        <v>99</v>
      </c>
      <c r="S7672" t="s">
        <v>6535</v>
      </c>
      <c r="T7672" t="s">
        <v>6535</v>
      </c>
      <c r="U7672">
        <v>4.99</v>
      </c>
      <c r="V7672" t="s">
        <v>6172</v>
      </c>
      <c r="W7672" t="s">
        <v>5869</v>
      </c>
      <c r="X7672">
        <v>1</v>
      </c>
    </row>
    <row r="7673" spans="1:24" x14ac:dyDescent="0.25">
      <c r="A7673">
        <v>41248</v>
      </c>
      <c r="B7673" t="s">
        <v>6881</v>
      </c>
      <c r="C7673" t="s">
        <v>443</v>
      </c>
      <c r="D7673" t="s">
        <v>6411</v>
      </c>
      <c r="E7673" t="s">
        <v>5872</v>
      </c>
      <c r="F7673">
        <v>20</v>
      </c>
      <c r="G7673" t="s">
        <v>5746</v>
      </c>
      <c r="H7673" t="s">
        <v>5747</v>
      </c>
      <c r="I7673" t="s">
        <v>5748</v>
      </c>
      <c r="J7673">
        <v>473</v>
      </c>
      <c r="K7673">
        <v>24</v>
      </c>
      <c r="L7673">
        <v>6.5</v>
      </c>
      <c r="M7673" t="s">
        <v>5749</v>
      </c>
      <c r="N7673" t="s">
        <v>5750</v>
      </c>
      <c r="O7673" t="s">
        <v>5874</v>
      </c>
      <c r="P7673" t="s">
        <v>5875</v>
      </c>
      <c r="Q7673" t="s">
        <v>5876</v>
      </c>
      <c r="R7673">
        <v>97173</v>
      </c>
      <c r="S7673" t="s">
        <v>6535</v>
      </c>
      <c r="T7673" t="s">
        <v>6535</v>
      </c>
      <c r="U7673">
        <v>4.99</v>
      </c>
      <c r="V7673" t="s">
        <v>6172</v>
      </c>
      <c r="W7673" t="s">
        <v>5869</v>
      </c>
      <c r="X7673">
        <v>1</v>
      </c>
    </row>
    <row r="7674" spans="1:24" x14ac:dyDescent="0.25">
      <c r="A7674">
        <v>38654</v>
      </c>
      <c r="B7674" t="s">
        <v>5368</v>
      </c>
      <c r="C7674" t="s">
        <v>441</v>
      </c>
      <c r="D7674" t="s">
        <v>5811</v>
      </c>
      <c r="E7674" t="s">
        <v>5831</v>
      </c>
      <c r="F7674">
        <v>23</v>
      </c>
      <c r="G7674" t="s">
        <v>6246</v>
      </c>
      <c r="H7674" t="s">
        <v>5747</v>
      </c>
      <c r="I7674" t="s">
        <v>5748</v>
      </c>
      <c r="J7674">
        <v>750</v>
      </c>
      <c r="K7674">
        <v>6</v>
      </c>
      <c r="L7674">
        <v>35</v>
      </c>
      <c r="M7674" t="s">
        <v>5759</v>
      </c>
      <c r="N7674" t="s">
        <v>5835</v>
      </c>
      <c r="O7674" t="s">
        <v>5790</v>
      </c>
      <c r="P7674" t="s">
        <v>5762</v>
      </c>
      <c r="Q7674" t="s">
        <v>5814</v>
      </c>
      <c r="R7674">
        <v>61500</v>
      </c>
      <c r="S7674" t="s">
        <v>6138</v>
      </c>
      <c r="T7674" t="s">
        <v>6139</v>
      </c>
      <c r="U7674">
        <v>34.99</v>
      </c>
      <c r="V7674" t="s">
        <v>5755</v>
      </c>
      <c r="W7674" t="s">
        <v>5756</v>
      </c>
      <c r="X7674">
        <v>1</v>
      </c>
    </row>
    <row r="7675" spans="1:24" x14ac:dyDescent="0.25">
      <c r="A7675">
        <v>40330</v>
      </c>
      <c r="B7675" t="s">
        <v>6882</v>
      </c>
      <c r="C7675" t="s">
        <v>443</v>
      </c>
      <c r="D7675" t="s">
        <v>6201</v>
      </c>
      <c r="E7675" t="s">
        <v>6167</v>
      </c>
      <c r="F7675">
        <v>27</v>
      </c>
      <c r="G7675" t="s">
        <v>5837</v>
      </c>
      <c r="H7675" t="s">
        <v>5791</v>
      </c>
      <c r="I7675" t="s">
        <v>5748</v>
      </c>
      <c r="J7675">
        <v>473</v>
      </c>
      <c r="K7675">
        <v>24</v>
      </c>
      <c r="L7675">
        <v>5</v>
      </c>
      <c r="M7675" t="s">
        <v>5749</v>
      </c>
      <c r="N7675" t="s">
        <v>5750</v>
      </c>
      <c r="O7675" t="s">
        <v>5874</v>
      </c>
      <c r="P7675" t="s">
        <v>5875</v>
      </c>
      <c r="Q7675" t="s">
        <v>5876</v>
      </c>
      <c r="R7675">
        <v>93</v>
      </c>
      <c r="S7675" t="s">
        <v>6202</v>
      </c>
      <c r="T7675" t="s">
        <v>6203</v>
      </c>
      <c r="U7675">
        <v>3.48</v>
      </c>
      <c r="V7675" t="s">
        <v>6172</v>
      </c>
      <c r="W7675" t="s">
        <v>5869</v>
      </c>
      <c r="X7675">
        <v>1</v>
      </c>
    </row>
    <row r="7676" spans="1:24" x14ac:dyDescent="0.25">
      <c r="A7676">
        <v>40330</v>
      </c>
      <c r="B7676" t="s">
        <v>6882</v>
      </c>
      <c r="C7676" t="s">
        <v>443</v>
      </c>
      <c r="D7676" t="s">
        <v>6201</v>
      </c>
      <c r="E7676" t="s">
        <v>6167</v>
      </c>
      <c r="F7676">
        <v>27</v>
      </c>
      <c r="G7676" t="s">
        <v>5837</v>
      </c>
      <c r="H7676" t="s">
        <v>5791</v>
      </c>
      <c r="I7676" t="s">
        <v>5748</v>
      </c>
      <c r="J7676">
        <v>473</v>
      </c>
      <c r="K7676">
        <v>24</v>
      </c>
      <c r="L7676">
        <v>5</v>
      </c>
      <c r="M7676" t="s">
        <v>5749</v>
      </c>
      <c r="N7676" t="s">
        <v>5750</v>
      </c>
      <c r="O7676" t="s">
        <v>5874</v>
      </c>
      <c r="P7676" t="s">
        <v>5875</v>
      </c>
      <c r="Q7676" t="s">
        <v>5876</v>
      </c>
      <c r="R7676">
        <v>93</v>
      </c>
      <c r="S7676" t="s">
        <v>6202</v>
      </c>
      <c r="T7676" t="s">
        <v>6203</v>
      </c>
      <c r="U7676">
        <v>3.48</v>
      </c>
      <c r="V7676" t="s">
        <v>6172</v>
      </c>
      <c r="W7676" t="s">
        <v>5869</v>
      </c>
      <c r="X7676">
        <v>1</v>
      </c>
    </row>
    <row r="7677" spans="1:24" x14ac:dyDescent="0.25">
      <c r="A7677">
        <v>40333</v>
      </c>
      <c r="B7677" t="s">
        <v>6883</v>
      </c>
      <c r="C7677" t="s">
        <v>443</v>
      </c>
      <c r="D7677" t="s">
        <v>5871</v>
      </c>
      <c r="E7677" t="s">
        <v>6192</v>
      </c>
      <c r="F7677">
        <v>27</v>
      </c>
      <c r="G7677" t="s">
        <v>5837</v>
      </c>
      <c r="H7677" t="s">
        <v>5747</v>
      </c>
      <c r="I7677" t="s">
        <v>5748</v>
      </c>
      <c r="J7677">
        <v>473</v>
      </c>
      <c r="K7677">
        <v>24</v>
      </c>
      <c r="L7677">
        <v>4.3</v>
      </c>
      <c r="M7677" t="s">
        <v>5749</v>
      </c>
      <c r="N7677" t="s">
        <v>5750</v>
      </c>
      <c r="O7677" t="s">
        <v>5874</v>
      </c>
      <c r="P7677" t="s">
        <v>5875</v>
      </c>
      <c r="Q7677" t="s">
        <v>5876</v>
      </c>
      <c r="R7677">
        <v>83648</v>
      </c>
      <c r="S7677" t="s">
        <v>6489</v>
      </c>
      <c r="T7677" t="s">
        <v>5984</v>
      </c>
      <c r="U7677">
        <v>3.59</v>
      </c>
      <c r="V7677" t="s">
        <v>6172</v>
      </c>
      <c r="W7677" t="s">
        <v>5869</v>
      </c>
      <c r="X7677">
        <v>1</v>
      </c>
    </row>
    <row r="7678" spans="1:24" x14ac:dyDescent="0.25">
      <c r="A7678">
        <v>40333</v>
      </c>
      <c r="B7678" t="s">
        <v>6883</v>
      </c>
      <c r="C7678" t="s">
        <v>443</v>
      </c>
      <c r="D7678" t="s">
        <v>5871</v>
      </c>
      <c r="E7678" t="s">
        <v>6192</v>
      </c>
      <c r="F7678">
        <v>27</v>
      </c>
      <c r="G7678" t="s">
        <v>5837</v>
      </c>
      <c r="H7678" t="s">
        <v>5747</v>
      </c>
      <c r="I7678" t="s">
        <v>5748</v>
      </c>
      <c r="J7678">
        <v>473</v>
      </c>
      <c r="K7678">
        <v>24</v>
      </c>
      <c r="L7678">
        <v>4.3</v>
      </c>
      <c r="M7678" t="s">
        <v>5749</v>
      </c>
      <c r="N7678" t="s">
        <v>5750</v>
      </c>
      <c r="O7678" t="s">
        <v>5874</v>
      </c>
      <c r="P7678" t="s">
        <v>5875</v>
      </c>
      <c r="Q7678" t="s">
        <v>5876</v>
      </c>
      <c r="R7678">
        <v>83648</v>
      </c>
      <c r="S7678" t="s">
        <v>6489</v>
      </c>
      <c r="T7678" t="s">
        <v>5984</v>
      </c>
      <c r="U7678">
        <v>3.59</v>
      </c>
      <c r="V7678" t="s">
        <v>6172</v>
      </c>
      <c r="W7678" t="s">
        <v>5869</v>
      </c>
      <c r="X7678">
        <v>1</v>
      </c>
    </row>
    <row r="7679" spans="1:24" x14ac:dyDescent="0.25">
      <c r="A7679">
        <v>40335</v>
      </c>
      <c r="B7679" t="s">
        <v>6884</v>
      </c>
      <c r="C7679" t="s">
        <v>443</v>
      </c>
      <c r="D7679" t="s">
        <v>6177</v>
      </c>
      <c r="E7679" t="s">
        <v>6190</v>
      </c>
      <c r="F7679">
        <v>27</v>
      </c>
      <c r="G7679" t="s">
        <v>5837</v>
      </c>
      <c r="H7679" t="s">
        <v>5747</v>
      </c>
      <c r="I7679" t="s">
        <v>5748</v>
      </c>
      <c r="J7679">
        <v>5325</v>
      </c>
      <c r="K7679">
        <v>1</v>
      </c>
      <c r="L7679">
        <v>4</v>
      </c>
      <c r="M7679" t="s">
        <v>5749</v>
      </c>
      <c r="N7679" t="s">
        <v>5750</v>
      </c>
      <c r="O7679" t="s">
        <v>5874</v>
      </c>
      <c r="P7679" t="s">
        <v>5875</v>
      </c>
      <c r="Q7679" t="s">
        <v>5876</v>
      </c>
      <c r="R7679">
        <v>42196</v>
      </c>
      <c r="S7679" t="s">
        <v>6188</v>
      </c>
      <c r="T7679" t="s">
        <v>6189</v>
      </c>
      <c r="U7679">
        <v>24.99</v>
      </c>
      <c r="V7679" t="s">
        <v>6172</v>
      </c>
      <c r="W7679" t="s">
        <v>5869</v>
      </c>
      <c r="X7679">
        <v>15</v>
      </c>
    </row>
    <row r="7680" spans="1:24" x14ac:dyDescent="0.25">
      <c r="A7680">
        <v>40335</v>
      </c>
      <c r="B7680" t="s">
        <v>6884</v>
      </c>
      <c r="C7680" t="s">
        <v>443</v>
      </c>
      <c r="D7680" t="s">
        <v>6177</v>
      </c>
      <c r="E7680" t="s">
        <v>6190</v>
      </c>
      <c r="F7680">
        <v>27</v>
      </c>
      <c r="G7680" t="s">
        <v>5837</v>
      </c>
      <c r="H7680" t="s">
        <v>5747</v>
      </c>
      <c r="I7680" t="s">
        <v>5748</v>
      </c>
      <c r="J7680">
        <v>5325</v>
      </c>
      <c r="K7680">
        <v>1</v>
      </c>
      <c r="L7680">
        <v>4</v>
      </c>
      <c r="M7680" t="s">
        <v>5749</v>
      </c>
      <c r="N7680" t="s">
        <v>5750</v>
      </c>
      <c r="O7680" t="s">
        <v>5874</v>
      </c>
      <c r="P7680" t="s">
        <v>5875</v>
      </c>
      <c r="Q7680" t="s">
        <v>5876</v>
      </c>
      <c r="R7680">
        <v>42196</v>
      </c>
      <c r="S7680" t="s">
        <v>6188</v>
      </c>
      <c r="T7680" t="s">
        <v>6189</v>
      </c>
      <c r="U7680">
        <v>24.99</v>
      </c>
      <c r="V7680" t="s">
        <v>6172</v>
      </c>
      <c r="W7680" t="s">
        <v>5869</v>
      </c>
      <c r="X7680">
        <v>15</v>
      </c>
    </row>
    <row r="7681" spans="1:24" x14ac:dyDescent="0.25">
      <c r="A7681">
        <v>41515</v>
      </c>
      <c r="B7681" t="s">
        <v>6885</v>
      </c>
      <c r="C7681" t="s">
        <v>441</v>
      </c>
      <c r="D7681" t="s">
        <v>5757</v>
      </c>
      <c r="E7681" t="s">
        <v>5758</v>
      </c>
      <c r="F7681">
        <v>23</v>
      </c>
      <c r="G7681" t="s">
        <v>6246</v>
      </c>
      <c r="H7681" t="s">
        <v>5868</v>
      </c>
      <c r="I7681" t="s">
        <v>5748</v>
      </c>
      <c r="J7681">
        <v>750</v>
      </c>
      <c r="K7681">
        <v>12</v>
      </c>
      <c r="L7681">
        <v>40</v>
      </c>
      <c r="M7681" t="s">
        <v>5759</v>
      </c>
      <c r="N7681" t="s">
        <v>5760</v>
      </c>
      <c r="O7681" t="s">
        <v>5790</v>
      </c>
      <c r="P7681" t="s">
        <v>5752</v>
      </c>
      <c r="Q7681" t="s">
        <v>5763</v>
      </c>
      <c r="R7681">
        <v>43202</v>
      </c>
      <c r="S7681" t="s">
        <v>5771</v>
      </c>
      <c r="T7681" t="s">
        <v>5771</v>
      </c>
      <c r="U7681">
        <v>31.99</v>
      </c>
      <c r="V7681" t="s">
        <v>5755</v>
      </c>
      <c r="W7681" t="s">
        <v>5756</v>
      </c>
      <c r="X7681">
        <v>1</v>
      </c>
    </row>
    <row r="7682" spans="1:24" x14ac:dyDescent="0.25">
      <c r="A7682">
        <v>38692</v>
      </c>
      <c r="B7682" t="s">
        <v>5377</v>
      </c>
      <c r="C7682" t="s">
        <v>441</v>
      </c>
      <c r="D7682" t="s">
        <v>5811</v>
      </c>
      <c r="E7682" t="s">
        <v>5858</v>
      </c>
      <c r="F7682">
        <v>20</v>
      </c>
      <c r="G7682" t="s">
        <v>5746</v>
      </c>
      <c r="H7682" t="s">
        <v>5868</v>
      </c>
      <c r="I7682" t="s">
        <v>5748</v>
      </c>
      <c r="J7682">
        <v>750</v>
      </c>
      <c r="K7682">
        <v>6</v>
      </c>
      <c r="L7682">
        <v>17</v>
      </c>
      <c r="M7682" t="s">
        <v>5759</v>
      </c>
      <c r="N7682" t="s">
        <v>5908</v>
      </c>
      <c r="O7682" t="s">
        <v>5790</v>
      </c>
      <c r="P7682" t="s">
        <v>5762</v>
      </c>
      <c r="Q7682" t="s">
        <v>5814</v>
      </c>
      <c r="R7682">
        <v>64071</v>
      </c>
      <c r="S7682" t="s">
        <v>6402</v>
      </c>
      <c r="T7682" t="s">
        <v>5899</v>
      </c>
      <c r="U7682">
        <v>29.99</v>
      </c>
      <c r="V7682" t="s">
        <v>5755</v>
      </c>
      <c r="W7682" t="s">
        <v>5765</v>
      </c>
      <c r="X7682">
        <v>1</v>
      </c>
    </row>
    <row r="7683" spans="1:24" x14ac:dyDescent="0.25">
      <c r="A7683">
        <v>39883</v>
      </c>
      <c r="B7683" t="s">
        <v>5580</v>
      </c>
      <c r="C7683" t="s">
        <v>443</v>
      </c>
      <c r="D7683" t="s">
        <v>6177</v>
      </c>
      <c r="E7683" t="s">
        <v>6342</v>
      </c>
      <c r="F7683">
        <v>27</v>
      </c>
      <c r="G7683" t="s">
        <v>5837</v>
      </c>
      <c r="H7683" t="s">
        <v>5747</v>
      </c>
      <c r="I7683" t="s">
        <v>5748</v>
      </c>
      <c r="J7683">
        <v>473</v>
      </c>
      <c r="K7683">
        <v>24</v>
      </c>
      <c r="L7683">
        <v>5.3</v>
      </c>
      <c r="M7683" t="s">
        <v>5749</v>
      </c>
      <c r="N7683" t="s">
        <v>5750</v>
      </c>
      <c r="O7683" t="s">
        <v>5874</v>
      </c>
      <c r="P7683" t="s">
        <v>5875</v>
      </c>
      <c r="Q7683" t="s">
        <v>5876</v>
      </c>
      <c r="R7683">
        <v>42090</v>
      </c>
      <c r="S7683" t="s">
        <v>6180</v>
      </c>
      <c r="T7683" t="s">
        <v>6180</v>
      </c>
      <c r="U7683">
        <v>3.58</v>
      </c>
      <c r="V7683" t="s">
        <v>6172</v>
      </c>
      <c r="W7683" t="s">
        <v>5869</v>
      </c>
      <c r="X7683">
        <v>1</v>
      </c>
    </row>
    <row r="7684" spans="1:24" x14ac:dyDescent="0.25">
      <c r="A7684">
        <v>39883</v>
      </c>
      <c r="B7684" t="s">
        <v>5580</v>
      </c>
      <c r="C7684" t="s">
        <v>443</v>
      </c>
      <c r="D7684" t="s">
        <v>6177</v>
      </c>
      <c r="E7684" t="s">
        <v>6342</v>
      </c>
      <c r="F7684">
        <v>27</v>
      </c>
      <c r="G7684" t="s">
        <v>5837</v>
      </c>
      <c r="H7684" t="s">
        <v>5747</v>
      </c>
      <c r="I7684" t="s">
        <v>5748</v>
      </c>
      <c r="J7684">
        <v>473</v>
      </c>
      <c r="K7684">
        <v>24</v>
      </c>
      <c r="L7684">
        <v>5.3</v>
      </c>
      <c r="M7684" t="s">
        <v>5749</v>
      </c>
      <c r="N7684" t="s">
        <v>5750</v>
      </c>
      <c r="O7684" t="s">
        <v>5874</v>
      </c>
      <c r="P7684" t="s">
        <v>5875</v>
      </c>
      <c r="Q7684" t="s">
        <v>5876</v>
      </c>
      <c r="R7684">
        <v>42090</v>
      </c>
      <c r="S7684" t="s">
        <v>6180</v>
      </c>
      <c r="T7684" t="s">
        <v>6180</v>
      </c>
      <c r="U7684">
        <v>3.58</v>
      </c>
      <c r="V7684" t="s">
        <v>6172</v>
      </c>
      <c r="W7684" t="s">
        <v>5869</v>
      </c>
      <c r="X7684">
        <v>1</v>
      </c>
    </row>
    <row r="7685" spans="1:24" x14ac:dyDescent="0.25">
      <c r="A7685">
        <v>39884</v>
      </c>
      <c r="B7685" t="s">
        <v>5581</v>
      </c>
      <c r="C7685" t="s">
        <v>443</v>
      </c>
      <c r="D7685" t="s">
        <v>6177</v>
      </c>
      <c r="E7685" t="s">
        <v>6342</v>
      </c>
      <c r="F7685">
        <v>27</v>
      </c>
      <c r="G7685" t="s">
        <v>5837</v>
      </c>
      <c r="H7685" t="s">
        <v>5747</v>
      </c>
      <c r="I7685" t="s">
        <v>5748</v>
      </c>
      <c r="J7685">
        <v>473</v>
      </c>
      <c r="K7685">
        <v>24</v>
      </c>
      <c r="L7685">
        <v>4.5</v>
      </c>
      <c r="M7685" t="s">
        <v>5749</v>
      </c>
      <c r="N7685" t="s">
        <v>5750</v>
      </c>
      <c r="O7685" t="s">
        <v>5874</v>
      </c>
      <c r="P7685" t="s">
        <v>5875</v>
      </c>
      <c r="Q7685" t="s">
        <v>5876</v>
      </c>
      <c r="R7685">
        <v>42090</v>
      </c>
      <c r="S7685" t="s">
        <v>6180</v>
      </c>
      <c r="T7685" t="s">
        <v>6180</v>
      </c>
      <c r="U7685">
        <v>3.88</v>
      </c>
      <c r="V7685" t="s">
        <v>6172</v>
      </c>
      <c r="W7685" t="s">
        <v>5869</v>
      </c>
      <c r="X7685">
        <v>1</v>
      </c>
    </row>
    <row r="7686" spans="1:24" x14ac:dyDescent="0.25">
      <c r="A7686">
        <v>39884</v>
      </c>
      <c r="B7686" t="s">
        <v>5581</v>
      </c>
      <c r="C7686" t="s">
        <v>443</v>
      </c>
      <c r="D7686" t="s">
        <v>6177</v>
      </c>
      <c r="E7686" t="s">
        <v>6342</v>
      </c>
      <c r="F7686">
        <v>27</v>
      </c>
      <c r="G7686" t="s">
        <v>5837</v>
      </c>
      <c r="H7686" t="s">
        <v>5747</v>
      </c>
      <c r="I7686" t="s">
        <v>5748</v>
      </c>
      <c r="J7686">
        <v>473</v>
      </c>
      <c r="K7686">
        <v>24</v>
      </c>
      <c r="L7686">
        <v>4.5</v>
      </c>
      <c r="M7686" t="s">
        <v>5749</v>
      </c>
      <c r="N7686" t="s">
        <v>5750</v>
      </c>
      <c r="O7686" t="s">
        <v>5874</v>
      </c>
      <c r="P7686" t="s">
        <v>5875</v>
      </c>
      <c r="Q7686" t="s">
        <v>5876</v>
      </c>
      <c r="R7686">
        <v>42090</v>
      </c>
      <c r="S7686" t="s">
        <v>6180</v>
      </c>
      <c r="T7686" t="s">
        <v>6180</v>
      </c>
      <c r="U7686">
        <v>3.88</v>
      </c>
      <c r="V7686" t="s">
        <v>6172</v>
      </c>
      <c r="W7686" t="s">
        <v>5869</v>
      </c>
      <c r="X7686">
        <v>1</v>
      </c>
    </row>
    <row r="7687" spans="1:24" x14ac:dyDescent="0.25">
      <c r="A7687">
        <v>39888</v>
      </c>
      <c r="B7687" t="s">
        <v>5583</v>
      </c>
      <c r="C7687" t="s">
        <v>442</v>
      </c>
      <c r="D7687" t="s">
        <v>5920</v>
      </c>
      <c r="E7687" t="s">
        <v>5887</v>
      </c>
      <c r="F7687">
        <v>20</v>
      </c>
      <c r="G7687" t="s">
        <v>5746</v>
      </c>
      <c r="H7687" t="s">
        <v>5868</v>
      </c>
      <c r="I7687" t="s">
        <v>5792</v>
      </c>
      <c r="J7687">
        <v>750</v>
      </c>
      <c r="K7687">
        <v>12</v>
      </c>
      <c r="L7687">
        <v>12</v>
      </c>
      <c r="M7687" t="s">
        <v>5749</v>
      </c>
      <c r="N7687" t="s">
        <v>5750</v>
      </c>
      <c r="O7687" t="s">
        <v>5751</v>
      </c>
      <c r="P7687" t="s">
        <v>6002</v>
      </c>
      <c r="Q7687" t="s">
        <v>5952</v>
      </c>
      <c r="R7687">
        <v>42006</v>
      </c>
      <c r="S7687" t="s">
        <v>5946</v>
      </c>
      <c r="T7687" t="s">
        <v>5946</v>
      </c>
      <c r="U7687">
        <v>13.99</v>
      </c>
      <c r="V7687" t="s">
        <v>5755</v>
      </c>
      <c r="W7687" t="s">
        <v>5869</v>
      </c>
      <c r="X7687">
        <v>1</v>
      </c>
    </row>
    <row r="7688" spans="1:24" x14ac:dyDescent="0.25">
      <c r="A7688">
        <v>39887</v>
      </c>
      <c r="B7688" t="s">
        <v>6886</v>
      </c>
      <c r="C7688" t="s">
        <v>443</v>
      </c>
      <c r="D7688" t="s">
        <v>6177</v>
      </c>
      <c r="E7688" t="s">
        <v>5872</v>
      </c>
      <c r="F7688">
        <v>27</v>
      </c>
      <c r="G7688" t="s">
        <v>5837</v>
      </c>
      <c r="H7688" t="s">
        <v>5747</v>
      </c>
      <c r="I7688" t="s">
        <v>5748</v>
      </c>
      <c r="J7688">
        <v>473</v>
      </c>
      <c r="K7688">
        <v>12</v>
      </c>
      <c r="L7688">
        <v>6.4</v>
      </c>
      <c r="M7688" t="s">
        <v>5749</v>
      </c>
      <c r="N7688" t="s">
        <v>5750</v>
      </c>
      <c r="O7688" t="s">
        <v>5874</v>
      </c>
      <c r="P7688" t="s">
        <v>5875</v>
      </c>
      <c r="Q7688" t="s">
        <v>5876</v>
      </c>
      <c r="R7688">
        <v>42090</v>
      </c>
      <c r="S7688" t="s">
        <v>6180</v>
      </c>
      <c r="T7688" t="s">
        <v>6180</v>
      </c>
      <c r="U7688">
        <v>3.48</v>
      </c>
      <c r="V7688" t="s">
        <v>6172</v>
      </c>
      <c r="W7688" t="s">
        <v>5869</v>
      </c>
      <c r="X7688">
        <v>1</v>
      </c>
    </row>
    <row r="7689" spans="1:24" x14ac:dyDescent="0.25">
      <c r="A7689">
        <v>39887</v>
      </c>
      <c r="B7689" t="s">
        <v>6886</v>
      </c>
      <c r="C7689" t="s">
        <v>443</v>
      </c>
      <c r="D7689" t="s">
        <v>6177</v>
      </c>
      <c r="E7689" t="s">
        <v>5872</v>
      </c>
      <c r="F7689">
        <v>27</v>
      </c>
      <c r="G7689" t="s">
        <v>5837</v>
      </c>
      <c r="H7689" t="s">
        <v>5747</v>
      </c>
      <c r="I7689" t="s">
        <v>5748</v>
      </c>
      <c r="J7689">
        <v>473</v>
      </c>
      <c r="K7689">
        <v>12</v>
      </c>
      <c r="L7689">
        <v>6.4</v>
      </c>
      <c r="M7689" t="s">
        <v>5749</v>
      </c>
      <c r="N7689" t="s">
        <v>5750</v>
      </c>
      <c r="O7689" t="s">
        <v>5874</v>
      </c>
      <c r="P7689" t="s">
        <v>5875</v>
      </c>
      <c r="Q7689" t="s">
        <v>5876</v>
      </c>
      <c r="R7689">
        <v>42090</v>
      </c>
      <c r="S7689" t="s">
        <v>6180</v>
      </c>
      <c r="T7689" t="s">
        <v>6180</v>
      </c>
      <c r="U7689">
        <v>3.48</v>
      </c>
      <c r="V7689" t="s">
        <v>6172</v>
      </c>
      <c r="W7689" t="s">
        <v>5869</v>
      </c>
      <c r="X7689">
        <v>1</v>
      </c>
    </row>
    <row r="7690" spans="1:24" x14ac:dyDescent="0.25">
      <c r="A7690">
        <v>39371</v>
      </c>
      <c r="B7690" t="s">
        <v>5464</v>
      </c>
      <c r="C7690" t="s">
        <v>442</v>
      </c>
      <c r="D7690" t="s">
        <v>5920</v>
      </c>
      <c r="E7690" t="s">
        <v>6005</v>
      </c>
      <c r="F7690">
        <v>20</v>
      </c>
      <c r="G7690" t="s">
        <v>5746</v>
      </c>
      <c r="H7690" t="s">
        <v>5868</v>
      </c>
      <c r="I7690" t="s">
        <v>5748</v>
      </c>
      <c r="J7690">
        <v>750</v>
      </c>
      <c r="K7690">
        <v>12</v>
      </c>
      <c r="L7690">
        <v>13.5</v>
      </c>
      <c r="M7690" t="s">
        <v>5759</v>
      </c>
      <c r="N7690" t="s">
        <v>6054</v>
      </c>
      <c r="O7690" t="s">
        <v>5761</v>
      </c>
      <c r="P7690" t="s">
        <v>5988</v>
      </c>
      <c r="Q7690" t="s">
        <v>6055</v>
      </c>
      <c r="R7690">
        <v>99036</v>
      </c>
      <c r="S7690" t="s">
        <v>6298</v>
      </c>
      <c r="T7690" t="s">
        <v>6298</v>
      </c>
      <c r="U7690">
        <v>17.989999999999998</v>
      </c>
      <c r="V7690" t="s">
        <v>5755</v>
      </c>
      <c r="W7690" t="s">
        <v>5765</v>
      </c>
      <c r="X7690">
        <v>1</v>
      </c>
    </row>
    <row r="7691" spans="1:24" x14ac:dyDescent="0.25">
      <c r="A7691">
        <v>39373</v>
      </c>
      <c r="B7691" t="s">
        <v>5465</v>
      </c>
      <c r="C7691" t="s">
        <v>442</v>
      </c>
      <c r="D7691" t="s">
        <v>5886</v>
      </c>
      <c r="E7691" t="s">
        <v>5966</v>
      </c>
      <c r="F7691">
        <v>20</v>
      </c>
      <c r="G7691" t="s">
        <v>5746</v>
      </c>
      <c r="H7691" t="s">
        <v>5868</v>
      </c>
      <c r="I7691" t="s">
        <v>5748</v>
      </c>
      <c r="J7691">
        <v>750</v>
      </c>
      <c r="K7691">
        <v>12</v>
      </c>
      <c r="L7691">
        <v>13.5</v>
      </c>
      <c r="M7691" t="s">
        <v>5759</v>
      </c>
      <c r="N7691" t="s">
        <v>6054</v>
      </c>
      <c r="O7691" t="s">
        <v>5761</v>
      </c>
      <c r="P7691" t="s">
        <v>5988</v>
      </c>
      <c r="Q7691" t="s">
        <v>6055</v>
      </c>
      <c r="R7691">
        <v>99036</v>
      </c>
      <c r="S7691" t="s">
        <v>6298</v>
      </c>
      <c r="T7691" t="s">
        <v>6298</v>
      </c>
      <c r="U7691">
        <v>17.989999999999998</v>
      </c>
      <c r="V7691" t="s">
        <v>5755</v>
      </c>
      <c r="W7691" t="s">
        <v>5765</v>
      </c>
      <c r="X7691">
        <v>1</v>
      </c>
    </row>
    <row r="7692" spans="1:24" x14ac:dyDescent="0.25">
      <c r="A7692">
        <v>39892</v>
      </c>
      <c r="B7692" t="s">
        <v>5678</v>
      </c>
      <c r="C7692" t="s">
        <v>443</v>
      </c>
      <c r="D7692" t="s">
        <v>6201</v>
      </c>
      <c r="E7692" t="s">
        <v>6167</v>
      </c>
      <c r="F7692">
        <v>10</v>
      </c>
      <c r="G7692" t="s">
        <v>5767</v>
      </c>
      <c r="H7692" t="s">
        <v>5747</v>
      </c>
      <c r="I7692" t="s">
        <v>5748</v>
      </c>
      <c r="J7692">
        <v>2130</v>
      </c>
      <c r="K7692">
        <v>4</v>
      </c>
      <c r="L7692">
        <v>5</v>
      </c>
      <c r="M7692" t="s">
        <v>5749</v>
      </c>
      <c r="N7692" t="s">
        <v>5750</v>
      </c>
      <c r="O7692" t="s">
        <v>5874</v>
      </c>
      <c r="P7692" t="s">
        <v>5875</v>
      </c>
      <c r="Q7692" t="s">
        <v>5876</v>
      </c>
      <c r="R7692">
        <v>99729</v>
      </c>
      <c r="S7692" t="s">
        <v>6887</v>
      </c>
      <c r="T7692" t="s">
        <v>6887</v>
      </c>
      <c r="U7692">
        <v>12.87</v>
      </c>
      <c r="V7692" t="s">
        <v>6172</v>
      </c>
      <c r="W7692" t="s">
        <v>5869</v>
      </c>
      <c r="X7692">
        <v>6</v>
      </c>
    </row>
    <row r="7693" spans="1:24" x14ac:dyDescent="0.25">
      <c r="A7693">
        <v>39892</v>
      </c>
      <c r="B7693" t="s">
        <v>5678</v>
      </c>
      <c r="C7693" t="s">
        <v>443</v>
      </c>
      <c r="D7693" t="s">
        <v>6201</v>
      </c>
      <c r="E7693" t="s">
        <v>6167</v>
      </c>
      <c r="F7693">
        <v>10</v>
      </c>
      <c r="G7693" t="s">
        <v>5767</v>
      </c>
      <c r="H7693" t="s">
        <v>5747</v>
      </c>
      <c r="I7693" t="s">
        <v>5748</v>
      </c>
      <c r="J7693">
        <v>2130</v>
      </c>
      <c r="K7693">
        <v>4</v>
      </c>
      <c r="L7693">
        <v>5</v>
      </c>
      <c r="M7693" t="s">
        <v>5749</v>
      </c>
      <c r="N7693" t="s">
        <v>5750</v>
      </c>
      <c r="O7693" t="s">
        <v>5874</v>
      </c>
      <c r="P7693" t="s">
        <v>5875</v>
      </c>
      <c r="Q7693" t="s">
        <v>5876</v>
      </c>
      <c r="R7693">
        <v>99729</v>
      </c>
      <c r="S7693" t="s">
        <v>6887</v>
      </c>
      <c r="T7693" t="s">
        <v>6887</v>
      </c>
      <c r="U7693">
        <v>12.87</v>
      </c>
      <c r="V7693" t="s">
        <v>6172</v>
      </c>
      <c r="W7693" t="s">
        <v>5869</v>
      </c>
      <c r="X7693">
        <v>6</v>
      </c>
    </row>
    <row r="7694" spans="1:24" x14ac:dyDescent="0.25">
      <c r="A7694">
        <v>38662</v>
      </c>
      <c r="B7694" t="s">
        <v>1966</v>
      </c>
      <c r="C7694" t="s">
        <v>441</v>
      </c>
      <c r="D7694" t="s">
        <v>5811</v>
      </c>
      <c r="E7694" t="s">
        <v>5812</v>
      </c>
      <c r="F7694">
        <v>20</v>
      </c>
      <c r="G7694" t="s">
        <v>5746</v>
      </c>
      <c r="H7694" t="s">
        <v>5748</v>
      </c>
      <c r="I7694" t="s">
        <v>5748</v>
      </c>
      <c r="J7694">
        <v>1140</v>
      </c>
      <c r="K7694">
        <v>6</v>
      </c>
      <c r="L7694">
        <v>17</v>
      </c>
      <c r="M7694" t="s">
        <v>5749</v>
      </c>
      <c r="N7694" t="s">
        <v>5750</v>
      </c>
      <c r="O7694" t="s">
        <v>5751</v>
      </c>
      <c r="P7694" t="s">
        <v>5762</v>
      </c>
      <c r="Q7694" t="s">
        <v>5814</v>
      </c>
      <c r="R7694">
        <v>62577</v>
      </c>
      <c r="S7694" t="s">
        <v>6605</v>
      </c>
      <c r="T7694" t="s">
        <v>5946</v>
      </c>
      <c r="U7694">
        <v>44.99</v>
      </c>
      <c r="V7694" t="s">
        <v>5755</v>
      </c>
      <c r="W7694" t="s">
        <v>5756</v>
      </c>
      <c r="X7694">
        <v>1</v>
      </c>
    </row>
    <row r="7695" spans="1:24" x14ac:dyDescent="0.25">
      <c r="A7695">
        <v>39767</v>
      </c>
      <c r="B7695" t="s">
        <v>3057</v>
      </c>
      <c r="C7695" t="s">
        <v>441</v>
      </c>
      <c r="D7695" t="s">
        <v>5757</v>
      </c>
      <c r="E7695" t="s">
        <v>5867</v>
      </c>
      <c r="F7695">
        <v>23</v>
      </c>
      <c r="G7695" t="s">
        <v>6246</v>
      </c>
      <c r="H7695" t="s">
        <v>5748</v>
      </c>
      <c r="I7695" t="s">
        <v>5748</v>
      </c>
      <c r="J7695">
        <v>375</v>
      </c>
      <c r="K7695">
        <v>12</v>
      </c>
      <c r="L7695">
        <v>45</v>
      </c>
      <c r="M7695" t="s">
        <v>5759</v>
      </c>
      <c r="N7695" t="s">
        <v>5859</v>
      </c>
      <c r="O7695" t="s">
        <v>5790</v>
      </c>
      <c r="P7695" t="s">
        <v>5762</v>
      </c>
      <c r="Q7695" t="s">
        <v>5769</v>
      </c>
      <c r="R7695">
        <v>81390</v>
      </c>
      <c r="S7695" t="s">
        <v>6136</v>
      </c>
      <c r="T7695" t="s">
        <v>5771</v>
      </c>
      <c r="U7695">
        <v>23.99</v>
      </c>
      <c r="V7695" t="s">
        <v>5755</v>
      </c>
      <c r="W7695" t="s">
        <v>5765</v>
      </c>
      <c r="X7695">
        <v>1</v>
      </c>
    </row>
    <row r="7696" spans="1:24" x14ac:dyDescent="0.25">
      <c r="A7696">
        <v>41317</v>
      </c>
      <c r="B7696" t="s">
        <v>72</v>
      </c>
      <c r="C7696" t="s">
        <v>442</v>
      </c>
      <c r="D7696" t="s">
        <v>5929</v>
      </c>
      <c r="E7696" t="s">
        <v>6334</v>
      </c>
      <c r="F7696">
        <v>20</v>
      </c>
      <c r="G7696" t="s">
        <v>5746</v>
      </c>
      <c r="H7696" t="s">
        <v>5868</v>
      </c>
      <c r="I7696" t="s">
        <v>5748</v>
      </c>
      <c r="J7696">
        <v>1500</v>
      </c>
      <c r="K7696">
        <v>6</v>
      </c>
      <c r="L7696">
        <v>18</v>
      </c>
      <c r="M7696" t="s">
        <v>5759</v>
      </c>
      <c r="N7696" t="s">
        <v>5835</v>
      </c>
      <c r="O7696" t="s">
        <v>5751</v>
      </c>
      <c r="P7696" t="s">
        <v>5922</v>
      </c>
      <c r="Q7696" t="s">
        <v>5931</v>
      </c>
      <c r="R7696">
        <v>42047</v>
      </c>
      <c r="S7696" t="s">
        <v>5788</v>
      </c>
      <c r="T7696" t="s">
        <v>5788</v>
      </c>
      <c r="U7696">
        <v>19.989999999999998</v>
      </c>
      <c r="V7696" t="s">
        <v>5755</v>
      </c>
      <c r="W7696" t="s">
        <v>5756</v>
      </c>
      <c r="X7696">
        <v>1</v>
      </c>
    </row>
    <row r="7697" spans="1:24" x14ac:dyDescent="0.25">
      <c r="A7697">
        <v>41319</v>
      </c>
      <c r="B7697" t="s">
        <v>886</v>
      </c>
      <c r="C7697" t="s">
        <v>442</v>
      </c>
      <c r="D7697" t="s">
        <v>5929</v>
      </c>
      <c r="E7697" t="s">
        <v>6334</v>
      </c>
      <c r="F7697">
        <v>20</v>
      </c>
      <c r="G7697" t="s">
        <v>5746</v>
      </c>
      <c r="H7697" t="s">
        <v>5868</v>
      </c>
      <c r="I7697" t="s">
        <v>5748</v>
      </c>
      <c r="J7697">
        <v>1500</v>
      </c>
      <c r="K7697">
        <v>6</v>
      </c>
      <c r="L7697">
        <v>15</v>
      </c>
      <c r="M7697" t="s">
        <v>5759</v>
      </c>
      <c r="N7697" t="s">
        <v>5835</v>
      </c>
      <c r="O7697" t="s">
        <v>5751</v>
      </c>
      <c r="P7697" t="s">
        <v>5922</v>
      </c>
      <c r="Q7697" t="s">
        <v>5931</v>
      </c>
      <c r="R7697">
        <v>42047</v>
      </c>
      <c r="S7697" t="s">
        <v>5788</v>
      </c>
      <c r="T7697" t="s">
        <v>5788</v>
      </c>
      <c r="U7697">
        <v>19.989999999999998</v>
      </c>
      <c r="V7697" t="s">
        <v>5755</v>
      </c>
      <c r="W7697" t="s">
        <v>5756</v>
      </c>
      <c r="X7697">
        <v>1</v>
      </c>
    </row>
    <row r="7698" spans="1:24" x14ac:dyDescent="0.25">
      <c r="A7698">
        <v>38920</v>
      </c>
      <c r="B7698" t="s">
        <v>5407</v>
      </c>
      <c r="C7698" t="s">
        <v>442</v>
      </c>
      <c r="D7698" t="s">
        <v>5961</v>
      </c>
      <c r="E7698" t="s">
        <v>498</v>
      </c>
      <c r="F7698">
        <v>20</v>
      </c>
      <c r="G7698" t="s">
        <v>5746</v>
      </c>
      <c r="H7698" t="s">
        <v>5868</v>
      </c>
      <c r="I7698" t="s">
        <v>5748</v>
      </c>
      <c r="J7698">
        <v>750</v>
      </c>
      <c r="K7698">
        <v>6</v>
      </c>
      <c r="L7698">
        <v>10.7</v>
      </c>
      <c r="M7698" t="s">
        <v>5759</v>
      </c>
      <c r="N7698" t="s">
        <v>5888</v>
      </c>
      <c r="O7698" t="s">
        <v>5761</v>
      </c>
      <c r="P7698" t="s">
        <v>5988</v>
      </c>
      <c r="Q7698" t="s">
        <v>5974</v>
      </c>
      <c r="R7698">
        <v>42240</v>
      </c>
      <c r="S7698" t="s">
        <v>6001</v>
      </c>
      <c r="T7698" t="s">
        <v>5844</v>
      </c>
      <c r="U7698">
        <v>17.989999999999998</v>
      </c>
      <c r="V7698" t="s">
        <v>5755</v>
      </c>
      <c r="W7698" t="s">
        <v>5765</v>
      </c>
      <c r="X7698">
        <v>1</v>
      </c>
    </row>
    <row r="7699" spans="1:24" x14ac:dyDescent="0.25">
      <c r="A7699">
        <v>39605</v>
      </c>
      <c r="B7699" t="s">
        <v>5584</v>
      </c>
      <c r="C7699" t="s">
        <v>443</v>
      </c>
      <c r="D7699" t="s">
        <v>5871</v>
      </c>
      <c r="E7699" t="s">
        <v>5872</v>
      </c>
      <c r="F7699">
        <v>27</v>
      </c>
      <c r="G7699" t="s">
        <v>5837</v>
      </c>
      <c r="H7699" t="s">
        <v>5747</v>
      </c>
      <c r="I7699" t="s">
        <v>5748</v>
      </c>
      <c r="J7699">
        <v>330</v>
      </c>
      <c r="K7699">
        <v>24</v>
      </c>
      <c r="L7699">
        <v>7</v>
      </c>
      <c r="M7699" t="s">
        <v>5759</v>
      </c>
      <c r="N7699" t="s">
        <v>5873</v>
      </c>
      <c r="O7699" t="s">
        <v>5874</v>
      </c>
      <c r="P7699" t="s">
        <v>5875</v>
      </c>
      <c r="Q7699" t="s">
        <v>5876</v>
      </c>
      <c r="R7699">
        <v>79213</v>
      </c>
      <c r="S7699" t="s">
        <v>5877</v>
      </c>
      <c r="T7699" t="s">
        <v>5877</v>
      </c>
      <c r="U7699">
        <v>5.5</v>
      </c>
      <c r="V7699" t="s">
        <v>5755</v>
      </c>
      <c r="W7699" t="s">
        <v>5869</v>
      </c>
      <c r="X7699">
        <v>1</v>
      </c>
    </row>
    <row r="7700" spans="1:24" x14ac:dyDescent="0.25">
      <c r="A7700">
        <v>39605</v>
      </c>
      <c r="B7700" t="s">
        <v>5584</v>
      </c>
      <c r="C7700" t="s">
        <v>443</v>
      </c>
      <c r="D7700" t="s">
        <v>5871</v>
      </c>
      <c r="E7700" t="s">
        <v>5872</v>
      </c>
      <c r="F7700">
        <v>27</v>
      </c>
      <c r="G7700" t="s">
        <v>5837</v>
      </c>
      <c r="H7700" t="s">
        <v>5747</v>
      </c>
      <c r="I7700" t="s">
        <v>5748</v>
      </c>
      <c r="J7700">
        <v>330</v>
      </c>
      <c r="K7700">
        <v>24</v>
      </c>
      <c r="L7700">
        <v>7</v>
      </c>
      <c r="M7700" t="s">
        <v>5759</v>
      </c>
      <c r="N7700" t="s">
        <v>5873</v>
      </c>
      <c r="O7700" t="s">
        <v>5874</v>
      </c>
      <c r="P7700" t="s">
        <v>5875</v>
      </c>
      <c r="Q7700" t="s">
        <v>5876</v>
      </c>
      <c r="R7700">
        <v>79213</v>
      </c>
      <c r="S7700" t="s">
        <v>5877</v>
      </c>
      <c r="T7700" t="s">
        <v>5877</v>
      </c>
      <c r="U7700">
        <v>5.5</v>
      </c>
      <c r="V7700" t="s">
        <v>5755</v>
      </c>
      <c r="W7700" t="s">
        <v>5869</v>
      </c>
      <c r="X7700">
        <v>1</v>
      </c>
    </row>
    <row r="7701" spans="1:24" x14ac:dyDescent="0.25">
      <c r="A7701">
        <v>39698</v>
      </c>
      <c r="B7701" t="s">
        <v>5585</v>
      </c>
      <c r="C7701" t="s">
        <v>443</v>
      </c>
      <c r="D7701" t="s">
        <v>6411</v>
      </c>
      <c r="E7701" t="s">
        <v>5872</v>
      </c>
      <c r="F7701">
        <v>20</v>
      </c>
      <c r="G7701" t="s">
        <v>5746</v>
      </c>
      <c r="H7701" t="s">
        <v>5747</v>
      </c>
      <c r="I7701" t="s">
        <v>5748</v>
      </c>
      <c r="J7701">
        <v>473</v>
      </c>
      <c r="K7701">
        <v>24</v>
      </c>
      <c r="L7701">
        <v>6.4</v>
      </c>
      <c r="M7701" t="s">
        <v>5749</v>
      </c>
      <c r="N7701" t="s">
        <v>5750</v>
      </c>
      <c r="O7701" t="s">
        <v>5874</v>
      </c>
      <c r="P7701" t="s">
        <v>5875</v>
      </c>
      <c r="Q7701" t="s">
        <v>5876</v>
      </c>
      <c r="R7701">
        <v>99</v>
      </c>
      <c r="S7701" t="s">
        <v>6535</v>
      </c>
      <c r="T7701" t="s">
        <v>6535</v>
      </c>
      <c r="U7701">
        <v>4.49</v>
      </c>
      <c r="V7701" t="s">
        <v>6172</v>
      </c>
      <c r="W7701" t="s">
        <v>5869</v>
      </c>
      <c r="X7701">
        <v>1</v>
      </c>
    </row>
    <row r="7702" spans="1:24" x14ac:dyDescent="0.25">
      <c r="A7702">
        <v>39698</v>
      </c>
      <c r="B7702" t="s">
        <v>5585</v>
      </c>
      <c r="C7702" t="s">
        <v>443</v>
      </c>
      <c r="D7702" t="s">
        <v>6411</v>
      </c>
      <c r="E7702" t="s">
        <v>5872</v>
      </c>
      <c r="F7702">
        <v>20</v>
      </c>
      <c r="G7702" t="s">
        <v>5746</v>
      </c>
      <c r="H7702" t="s">
        <v>5747</v>
      </c>
      <c r="I7702" t="s">
        <v>5748</v>
      </c>
      <c r="J7702">
        <v>473</v>
      </c>
      <c r="K7702">
        <v>24</v>
      </c>
      <c r="L7702">
        <v>6.4</v>
      </c>
      <c r="M7702" t="s">
        <v>5749</v>
      </c>
      <c r="N7702" t="s">
        <v>5750</v>
      </c>
      <c r="O7702" t="s">
        <v>5874</v>
      </c>
      <c r="P7702" t="s">
        <v>5875</v>
      </c>
      <c r="Q7702" t="s">
        <v>5876</v>
      </c>
      <c r="R7702">
        <v>97173</v>
      </c>
      <c r="S7702" t="s">
        <v>6535</v>
      </c>
      <c r="T7702" t="s">
        <v>6535</v>
      </c>
      <c r="U7702">
        <v>4.49</v>
      </c>
      <c r="V7702" t="s">
        <v>6172</v>
      </c>
      <c r="W7702" t="s">
        <v>5869</v>
      </c>
      <c r="X7702">
        <v>1</v>
      </c>
    </row>
    <row r="7703" spans="1:24" x14ac:dyDescent="0.25">
      <c r="A7703">
        <v>39996</v>
      </c>
      <c r="B7703" t="s">
        <v>5682</v>
      </c>
      <c r="C7703" t="s">
        <v>442</v>
      </c>
      <c r="D7703" t="s">
        <v>5886</v>
      </c>
      <c r="E7703" t="s">
        <v>6284</v>
      </c>
      <c r="F7703">
        <v>20</v>
      </c>
      <c r="G7703" t="s">
        <v>5746</v>
      </c>
      <c r="H7703" t="s">
        <v>5868</v>
      </c>
      <c r="I7703" t="s">
        <v>5748</v>
      </c>
      <c r="J7703">
        <v>750</v>
      </c>
      <c r="K7703">
        <v>12</v>
      </c>
      <c r="L7703">
        <v>14.5</v>
      </c>
      <c r="M7703" t="s">
        <v>5759</v>
      </c>
      <c r="N7703" t="s">
        <v>5915</v>
      </c>
      <c r="O7703" t="s">
        <v>5761</v>
      </c>
      <c r="P7703" t="s">
        <v>5889</v>
      </c>
      <c r="Q7703" t="s">
        <v>5917</v>
      </c>
      <c r="R7703">
        <v>99355</v>
      </c>
      <c r="S7703" t="s">
        <v>6298</v>
      </c>
      <c r="T7703" t="s">
        <v>6298</v>
      </c>
      <c r="U7703">
        <v>23.99</v>
      </c>
      <c r="V7703" t="s">
        <v>5755</v>
      </c>
      <c r="W7703" t="s">
        <v>5765</v>
      </c>
      <c r="X7703">
        <v>1</v>
      </c>
    </row>
    <row r="7704" spans="1:24" x14ac:dyDescent="0.25">
      <c r="A7704">
        <v>39999</v>
      </c>
      <c r="B7704" t="s">
        <v>5683</v>
      </c>
      <c r="C7704" t="s">
        <v>442</v>
      </c>
      <c r="D7704" t="s">
        <v>5886</v>
      </c>
      <c r="E7704" t="s">
        <v>5887</v>
      </c>
      <c r="F7704">
        <v>20</v>
      </c>
      <c r="G7704" t="s">
        <v>5746</v>
      </c>
      <c r="H7704" t="s">
        <v>5868</v>
      </c>
      <c r="I7704" t="s">
        <v>5748</v>
      </c>
      <c r="J7704">
        <v>750</v>
      </c>
      <c r="K7704">
        <v>12</v>
      </c>
      <c r="L7704">
        <v>15</v>
      </c>
      <c r="M7704" t="s">
        <v>5759</v>
      </c>
      <c r="N7704" t="s">
        <v>5915</v>
      </c>
      <c r="O7704" t="s">
        <v>5761</v>
      </c>
      <c r="P7704" t="s">
        <v>5916</v>
      </c>
      <c r="Q7704" t="s">
        <v>5917</v>
      </c>
      <c r="R7704">
        <v>99355</v>
      </c>
      <c r="S7704" t="s">
        <v>6298</v>
      </c>
      <c r="T7704" t="s">
        <v>6298</v>
      </c>
      <c r="U7704">
        <v>14.99</v>
      </c>
      <c r="V7704" t="s">
        <v>5755</v>
      </c>
      <c r="W7704" t="s">
        <v>5765</v>
      </c>
      <c r="X7704">
        <v>1</v>
      </c>
    </row>
    <row r="7705" spans="1:24" x14ac:dyDescent="0.25">
      <c r="A7705">
        <v>39616</v>
      </c>
      <c r="B7705" t="s">
        <v>5588</v>
      </c>
      <c r="C7705" t="s">
        <v>443</v>
      </c>
      <c r="D7705" t="s">
        <v>5871</v>
      </c>
      <c r="E7705" t="s">
        <v>6192</v>
      </c>
      <c r="F7705">
        <v>27</v>
      </c>
      <c r="G7705" t="s">
        <v>5837</v>
      </c>
      <c r="H7705" t="s">
        <v>5747</v>
      </c>
      <c r="I7705" t="s">
        <v>5748</v>
      </c>
      <c r="J7705">
        <v>473</v>
      </c>
      <c r="K7705">
        <v>24</v>
      </c>
      <c r="L7705">
        <v>4.3</v>
      </c>
      <c r="M7705" t="s">
        <v>5749</v>
      </c>
      <c r="N7705" t="s">
        <v>5750</v>
      </c>
      <c r="O7705" t="s">
        <v>5874</v>
      </c>
      <c r="P7705" t="s">
        <v>5875</v>
      </c>
      <c r="Q7705" t="s">
        <v>5876</v>
      </c>
      <c r="R7705">
        <v>83427</v>
      </c>
      <c r="S7705" t="s">
        <v>6523</v>
      </c>
      <c r="T7705" t="s">
        <v>6413</v>
      </c>
      <c r="U7705">
        <v>3.59</v>
      </c>
      <c r="V7705" t="s">
        <v>6172</v>
      </c>
      <c r="W7705" t="s">
        <v>5869</v>
      </c>
      <c r="X7705">
        <v>1</v>
      </c>
    </row>
    <row r="7706" spans="1:24" x14ac:dyDescent="0.25">
      <c r="A7706">
        <v>39616</v>
      </c>
      <c r="B7706" t="s">
        <v>5588</v>
      </c>
      <c r="C7706" t="s">
        <v>443</v>
      </c>
      <c r="D7706" t="s">
        <v>5871</v>
      </c>
      <c r="E7706" t="s">
        <v>6192</v>
      </c>
      <c r="F7706">
        <v>27</v>
      </c>
      <c r="G7706" t="s">
        <v>5837</v>
      </c>
      <c r="H7706" t="s">
        <v>5747</v>
      </c>
      <c r="I7706" t="s">
        <v>5748</v>
      </c>
      <c r="J7706">
        <v>473</v>
      </c>
      <c r="K7706">
        <v>24</v>
      </c>
      <c r="L7706">
        <v>4.3</v>
      </c>
      <c r="M7706" t="s">
        <v>5749</v>
      </c>
      <c r="N7706" t="s">
        <v>5750</v>
      </c>
      <c r="O7706" t="s">
        <v>5874</v>
      </c>
      <c r="P7706" t="s">
        <v>5875</v>
      </c>
      <c r="Q7706" t="s">
        <v>5876</v>
      </c>
      <c r="R7706">
        <v>83427</v>
      </c>
      <c r="S7706" t="s">
        <v>6523</v>
      </c>
      <c r="T7706" t="s">
        <v>6413</v>
      </c>
      <c r="U7706">
        <v>3.59</v>
      </c>
      <c r="V7706" t="s">
        <v>6172</v>
      </c>
      <c r="W7706" t="s">
        <v>5869</v>
      </c>
      <c r="X7706">
        <v>1</v>
      </c>
    </row>
    <row r="7707" spans="1:24" x14ac:dyDescent="0.25">
      <c r="A7707">
        <v>39617</v>
      </c>
      <c r="B7707" t="s">
        <v>5589</v>
      </c>
      <c r="C7707" t="s">
        <v>443</v>
      </c>
      <c r="D7707" t="s">
        <v>6411</v>
      </c>
      <c r="E7707" t="s">
        <v>6342</v>
      </c>
      <c r="F7707">
        <v>27</v>
      </c>
      <c r="G7707" t="s">
        <v>5837</v>
      </c>
      <c r="H7707" t="s">
        <v>5747</v>
      </c>
      <c r="I7707" t="s">
        <v>5748</v>
      </c>
      <c r="J7707">
        <v>4260</v>
      </c>
      <c r="K7707">
        <v>2</v>
      </c>
      <c r="L7707">
        <v>5</v>
      </c>
      <c r="M7707" t="s">
        <v>5749</v>
      </c>
      <c r="N7707" t="s">
        <v>5750</v>
      </c>
      <c r="O7707" t="s">
        <v>5874</v>
      </c>
      <c r="P7707" t="s">
        <v>5875</v>
      </c>
      <c r="Q7707" t="s">
        <v>5876</v>
      </c>
      <c r="R7707">
        <v>86521</v>
      </c>
      <c r="S7707" t="s">
        <v>6587</v>
      </c>
      <c r="T7707" t="s">
        <v>6413</v>
      </c>
      <c r="U7707">
        <v>23.99</v>
      </c>
      <c r="V7707" t="s">
        <v>6172</v>
      </c>
      <c r="W7707" t="s">
        <v>5869</v>
      </c>
      <c r="X7707">
        <v>12</v>
      </c>
    </row>
    <row r="7708" spans="1:24" x14ac:dyDescent="0.25">
      <c r="A7708">
        <v>39617</v>
      </c>
      <c r="B7708" t="s">
        <v>5589</v>
      </c>
      <c r="C7708" t="s">
        <v>443</v>
      </c>
      <c r="D7708" t="s">
        <v>6411</v>
      </c>
      <c r="E7708" t="s">
        <v>6342</v>
      </c>
      <c r="F7708">
        <v>27</v>
      </c>
      <c r="G7708" t="s">
        <v>5837</v>
      </c>
      <c r="H7708" t="s">
        <v>5747</v>
      </c>
      <c r="I7708" t="s">
        <v>5748</v>
      </c>
      <c r="J7708">
        <v>4260</v>
      </c>
      <c r="K7708">
        <v>2</v>
      </c>
      <c r="L7708">
        <v>5</v>
      </c>
      <c r="M7708" t="s">
        <v>5749</v>
      </c>
      <c r="N7708" t="s">
        <v>5750</v>
      </c>
      <c r="O7708" t="s">
        <v>5874</v>
      </c>
      <c r="P7708" t="s">
        <v>5875</v>
      </c>
      <c r="Q7708" t="s">
        <v>5876</v>
      </c>
      <c r="R7708">
        <v>86521</v>
      </c>
      <c r="S7708" t="s">
        <v>6587</v>
      </c>
      <c r="T7708" t="s">
        <v>6413</v>
      </c>
      <c r="U7708">
        <v>23.99</v>
      </c>
      <c r="V7708" t="s">
        <v>6172</v>
      </c>
      <c r="W7708" t="s">
        <v>5869</v>
      </c>
      <c r="X7708">
        <v>12</v>
      </c>
    </row>
    <row r="7709" spans="1:24" x14ac:dyDescent="0.25">
      <c r="A7709">
        <v>40001</v>
      </c>
      <c r="B7709" t="s">
        <v>5684</v>
      </c>
      <c r="C7709" t="s">
        <v>442</v>
      </c>
      <c r="D7709" t="s">
        <v>5920</v>
      </c>
      <c r="E7709" t="s">
        <v>5887</v>
      </c>
      <c r="F7709">
        <v>20</v>
      </c>
      <c r="G7709" t="s">
        <v>5746</v>
      </c>
      <c r="H7709" t="s">
        <v>5868</v>
      </c>
      <c r="I7709" t="s">
        <v>5748</v>
      </c>
      <c r="J7709">
        <v>750</v>
      </c>
      <c r="K7709">
        <v>12</v>
      </c>
      <c r="L7709">
        <v>13.5</v>
      </c>
      <c r="M7709" t="s">
        <v>5759</v>
      </c>
      <c r="N7709" t="s">
        <v>5915</v>
      </c>
      <c r="O7709" t="s">
        <v>5761</v>
      </c>
      <c r="P7709" t="s">
        <v>5916</v>
      </c>
      <c r="Q7709" t="s">
        <v>5917</v>
      </c>
      <c r="R7709">
        <v>99355</v>
      </c>
      <c r="S7709" t="s">
        <v>6298</v>
      </c>
      <c r="T7709" t="s">
        <v>6298</v>
      </c>
      <c r="U7709">
        <v>14.99</v>
      </c>
      <c r="V7709" t="s">
        <v>5755</v>
      </c>
      <c r="W7709" t="s">
        <v>5765</v>
      </c>
      <c r="X7709">
        <v>1</v>
      </c>
    </row>
    <row r="7710" spans="1:24" x14ac:dyDescent="0.25">
      <c r="A7710">
        <v>39336</v>
      </c>
      <c r="B7710" t="s">
        <v>2214</v>
      </c>
      <c r="C7710" t="s">
        <v>444</v>
      </c>
      <c r="D7710" t="s">
        <v>6161</v>
      </c>
      <c r="E7710" t="s">
        <v>6475</v>
      </c>
      <c r="F7710">
        <v>27</v>
      </c>
      <c r="G7710" t="s">
        <v>5837</v>
      </c>
      <c r="H7710" t="s">
        <v>5868</v>
      </c>
      <c r="I7710" t="s">
        <v>5748</v>
      </c>
      <c r="J7710">
        <v>4260</v>
      </c>
      <c r="K7710">
        <v>1</v>
      </c>
      <c r="L7710">
        <v>5</v>
      </c>
      <c r="M7710" t="s">
        <v>5749</v>
      </c>
      <c r="N7710" t="s">
        <v>5750</v>
      </c>
      <c r="O7710" t="s">
        <v>5874</v>
      </c>
      <c r="P7710" t="s">
        <v>6283</v>
      </c>
      <c r="Q7710" t="s">
        <v>6473</v>
      </c>
      <c r="R7710">
        <v>47899</v>
      </c>
      <c r="S7710" t="s">
        <v>6194</v>
      </c>
      <c r="T7710" t="s">
        <v>6195</v>
      </c>
      <c r="U7710">
        <v>14.67</v>
      </c>
      <c r="V7710" t="s">
        <v>6172</v>
      </c>
      <c r="W7710" t="s">
        <v>5869</v>
      </c>
      <c r="X7710">
        <v>12</v>
      </c>
    </row>
    <row r="7711" spans="1:24" x14ac:dyDescent="0.25">
      <c r="A7711">
        <v>40488</v>
      </c>
      <c r="B7711" t="s">
        <v>6888</v>
      </c>
      <c r="C7711" t="s">
        <v>442</v>
      </c>
      <c r="D7711" t="s">
        <v>5920</v>
      </c>
      <c r="E7711" t="s">
        <v>6005</v>
      </c>
      <c r="F7711">
        <v>20</v>
      </c>
      <c r="G7711" t="s">
        <v>5746</v>
      </c>
      <c r="H7711" t="s">
        <v>5747</v>
      </c>
      <c r="I7711" t="s">
        <v>5748</v>
      </c>
      <c r="J7711">
        <v>750</v>
      </c>
      <c r="K7711">
        <v>12</v>
      </c>
      <c r="L7711">
        <v>13</v>
      </c>
      <c r="M7711" t="s">
        <v>5749</v>
      </c>
      <c r="N7711" t="s">
        <v>5750</v>
      </c>
      <c r="O7711" t="s">
        <v>5751</v>
      </c>
      <c r="P7711" t="s">
        <v>5988</v>
      </c>
      <c r="Q7711" t="s">
        <v>5952</v>
      </c>
      <c r="R7711">
        <v>42006</v>
      </c>
      <c r="S7711" t="s">
        <v>5946</v>
      </c>
      <c r="T7711" t="s">
        <v>5946</v>
      </c>
      <c r="U7711">
        <v>19.989999999999998</v>
      </c>
      <c r="V7711" t="s">
        <v>5755</v>
      </c>
      <c r="W7711" t="s">
        <v>5869</v>
      </c>
      <c r="X7711">
        <v>1</v>
      </c>
    </row>
    <row r="7712" spans="1:24" x14ac:dyDescent="0.25">
      <c r="A7712">
        <v>39007</v>
      </c>
      <c r="B7712" t="s">
        <v>5414</v>
      </c>
      <c r="C7712" t="s">
        <v>442</v>
      </c>
      <c r="D7712" t="s">
        <v>5961</v>
      </c>
      <c r="E7712" t="s">
        <v>6222</v>
      </c>
      <c r="F7712">
        <v>20</v>
      </c>
      <c r="G7712" t="s">
        <v>5746</v>
      </c>
      <c r="H7712" t="s">
        <v>5748</v>
      </c>
      <c r="I7712" t="s">
        <v>5748</v>
      </c>
      <c r="J7712">
        <v>750</v>
      </c>
      <c r="K7712">
        <v>6</v>
      </c>
      <c r="L7712">
        <v>11</v>
      </c>
      <c r="M7712" t="s">
        <v>5759</v>
      </c>
      <c r="N7712" t="s">
        <v>5835</v>
      </c>
      <c r="O7712" t="s">
        <v>5761</v>
      </c>
      <c r="P7712" t="s">
        <v>5916</v>
      </c>
      <c r="Q7712" t="s">
        <v>5974</v>
      </c>
      <c r="R7712">
        <v>80802</v>
      </c>
      <c r="S7712" t="s">
        <v>6316</v>
      </c>
      <c r="T7712" t="s">
        <v>6316</v>
      </c>
      <c r="U7712">
        <v>16.989999999999998</v>
      </c>
      <c r="V7712" t="s">
        <v>5755</v>
      </c>
      <c r="W7712" t="s">
        <v>5765</v>
      </c>
      <c r="X7712">
        <v>1</v>
      </c>
    </row>
    <row r="7713" spans="1:24" x14ac:dyDescent="0.25">
      <c r="A7713">
        <v>38651</v>
      </c>
      <c r="B7713" t="s">
        <v>6889</v>
      </c>
      <c r="C7713" t="s">
        <v>441</v>
      </c>
      <c r="D7713" t="s">
        <v>5811</v>
      </c>
      <c r="E7713" t="s">
        <v>5812</v>
      </c>
      <c r="F7713">
        <v>23</v>
      </c>
      <c r="G7713" t="s">
        <v>6246</v>
      </c>
      <c r="H7713" t="s">
        <v>5747</v>
      </c>
      <c r="I7713" t="s">
        <v>5748</v>
      </c>
      <c r="J7713">
        <v>750</v>
      </c>
      <c r="K7713">
        <v>6</v>
      </c>
      <c r="L7713">
        <v>17</v>
      </c>
      <c r="M7713" t="s">
        <v>5759</v>
      </c>
      <c r="N7713" t="s">
        <v>5825</v>
      </c>
      <c r="O7713" t="s">
        <v>5790</v>
      </c>
      <c r="P7713" t="s">
        <v>5752</v>
      </c>
      <c r="Q7713" t="s">
        <v>5814</v>
      </c>
      <c r="R7713">
        <v>61500</v>
      </c>
      <c r="S7713" t="s">
        <v>6138</v>
      </c>
      <c r="T7713" t="s">
        <v>6139</v>
      </c>
      <c r="U7713">
        <v>28.99</v>
      </c>
      <c r="V7713" t="s">
        <v>5755</v>
      </c>
      <c r="W7713" t="s">
        <v>5756</v>
      </c>
      <c r="X7713">
        <v>1</v>
      </c>
    </row>
    <row r="7714" spans="1:24" x14ac:dyDescent="0.25">
      <c r="A7714">
        <v>39239</v>
      </c>
      <c r="B7714" t="s">
        <v>5453</v>
      </c>
      <c r="C7714" t="s">
        <v>443</v>
      </c>
      <c r="D7714" t="s">
        <v>5871</v>
      </c>
      <c r="E7714" t="s">
        <v>6167</v>
      </c>
      <c r="F7714">
        <v>27</v>
      </c>
      <c r="G7714" t="s">
        <v>5837</v>
      </c>
      <c r="H7714" t="s">
        <v>5747</v>
      </c>
      <c r="I7714" t="s">
        <v>5748</v>
      </c>
      <c r="J7714">
        <v>473</v>
      </c>
      <c r="K7714">
        <v>24</v>
      </c>
      <c r="L7714">
        <v>4.7</v>
      </c>
      <c r="M7714" t="s">
        <v>5759</v>
      </c>
      <c r="N7714" t="s">
        <v>6351</v>
      </c>
      <c r="O7714" t="s">
        <v>5874</v>
      </c>
      <c r="P7714" t="s">
        <v>5875</v>
      </c>
      <c r="Q7714" t="s">
        <v>5876</v>
      </c>
      <c r="R7714">
        <v>42735</v>
      </c>
      <c r="S7714" t="s">
        <v>6181</v>
      </c>
      <c r="T7714" t="s">
        <v>6182</v>
      </c>
      <c r="U7714">
        <v>3.13</v>
      </c>
      <c r="V7714" t="s">
        <v>6172</v>
      </c>
      <c r="W7714" t="s">
        <v>5869</v>
      </c>
      <c r="X7714">
        <v>1</v>
      </c>
    </row>
    <row r="7715" spans="1:24" x14ac:dyDescent="0.25">
      <c r="A7715">
        <v>39239</v>
      </c>
      <c r="B7715" t="s">
        <v>5453</v>
      </c>
      <c r="C7715" t="s">
        <v>443</v>
      </c>
      <c r="D7715" t="s">
        <v>5871</v>
      </c>
      <c r="E7715" t="s">
        <v>6167</v>
      </c>
      <c r="F7715">
        <v>27</v>
      </c>
      <c r="G7715" t="s">
        <v>5837</v>
      </c>
      <c r="H7715" t="s">
        <v>5747</v>
      </c>
      <c r="I7715" t="s">
        <v>5748</v>
      </c>
      <c r="J7715">
        <v>473</v>
      </c>
      <c r="K7715">
        <v>24</v>
      </c>
      <c r="L7715">
        <v>4.7</v>
      </c>
      <c r="M7715" t="s">
        <v>5759</v>
      </c>
      <c r="N7715" t="s">
        <v>6351</v>
      </c>
      <c r="O7715" t="s">
        <v>5874</v>
      </c>
      <c r="P7715" t="s">
        <v>5875</v>
      </c>
      <c r="Q7715" t="s">
        <v>5876</v>
      </c>
      <c r="R7715">
        <v>42735</v>
      </c>
      <c r="S7715" t="s">
        <v>6181</v>
      </c>
      <c r="T7715" t="s">
        <v>6182</v>
      </c>
      <c r="U7715">
        <v>3.13</v>
      </c>
      <c r="V7715" t="s">
        <v>6172</v>
      </c>
      <c r="W7715" t="s">
        <v>5869</v>
      </c>
      <c r="X7715">
        <v>1</v>
      </c>
    </row>
    <row r="7716" spans="1:24" x14ac:dyDescent="0.25">
      <c r="A7716">
        <v>39255</v>
      </c>
      <c r="B7716" t="s">
        <v>5454</v>
      </c>
      <c r="C7716" t="s">
        <v>443</v>
      </c>
      <c r="D7716" t="s">
        <v>5871</v>
      </c>
      <c r="E7716" t="s">
        <v>6167</v>
      </c>
      <c r="F7716">
        <v>10</v>
      </c>
      <c r="G7716" t="s">
        <v>5767</v>
      </c>
      <c r="H7716" t="s">
        <v>5747</v>
      </c>
      <c r="I7716" t="s">
        <v>5748</v>
      </c>
      <c r="J7716">
        <v>2130</v>
      </c>
      <c r="K7716">
        <v>4</v>
      </c>
      <c r="L7716">
        <v>4.7</v>
      </c>
      <c r="M7716" t="s">
        <v>5759</v>
      </c>
      <c r="N7716" t="s">
        <v>6351</v>
      </c>
      <c r="O7716" t="s">
        <v>5874</v>
      </c>
      <c r="P7716" t="s">
        <v>5875</v>
      </c>
      <c r="Q7716" t="s">
        <v>5876</v>
      </c>
      <c r="R7716">
        <v>42735</v>
      </c>
      <c r="S7716" t="s">
        <v>6181</v>
      </c>
      <c r="T7716" t="s">
        <v>6182</v>
      </c>
      <c r="U7716">
        <v>14.34</v>
      </c>
      <c r="V7716" t="s">
        <v>6172</v>
      </c>
      <c r="W7716" t="s">
        <v>5869</v>
      </c>
      <c r="X7716">
        <v>6</v>
      </c>
    </row>
    <row r="7717" spans="1:24" x14ac:dyDescent="0.25">
      <c r="A7717">
        <v>39255</v>
      </c>
      <c r="B7717" t="s">
        <v>5454</v>
      </c>
      <c r="C7717" t="s">
        <v>443</v>
      </c>
      <c r="D7717" t="s">
        <v>5871</v>
      </c>
      <c r="E7717" t="s">
        <v>6167</v>
      </c>
      <c r="F7717">
        <v>10</v>
      </c>
      <c r="G7717" t="s">
        <v>5767</v>
      </c>
      <c r="H7717" t="s">
        <v>5747</v>
      </c>
      <c r="I7717" t="s">
        <v>5748</v>
      </c>
      <c r="J7717">
        <v>2130</v>
      </c>
      <c r="K7717">
        <v>4</v>
      </c>
      <c r="L7717">
        <v>4.7</v>
      </c>
      <c r="M7717" t="s">
        <v>5759</v>
      </c>
      <c r="N7717" t="s">
        <v>6351</v>
      </c>
      <c r="O7717" t="s">
        <v>5874</v>
      </c>
      <c r="P7717" t="s">
        <v>5875</v>
      </c>
      <c r="Q7717" t="s">
        <v>5876</v>
      </c>
      <c r="R7717">
        <v>42735</v>
      </c>
      <c r="S7717" t="s">
        <v>6181</v>
      </c>
      <c r="T7717" t="s">
        <v>6182</v>
      </c>
      <c r="U7717">
        <v>14.34</v>
      </c>
      <c r="V7717" t="s">
        <v>6172</v>
      </c>
      <c r="W7717" t="s">
        <v>5869</v>
      </c>
      <c r="X7717">
        <v>6</v>
      </c>
    </row>
    <row r="7718" spans="1:24" x14ac:dyDescent="0.25">
      <c r="A7718">
        <v>39647</v>
      </c>
      <c r="B7718" t="s">
        <v>5555</v>
      </c>
      <c r="C7718" t="s">
        <v>443</v>
      </c>
      <c r="D7718" t="s">
        <v>5871</v>
      </c>
      <c r="E7718" t="s">
        <v>6192</v>
      </c>
      <c r="F7718">
        <v>27</v>
      </c>
      <c r="G7718" t="s">
        <v>5837</v>
      </c>
      <c r="H7718" t="s">
        <v>5747</v>
      </c>
      <c r="I7718" t="s">
        <v>5748</v>
      </c>
      <c r="J7718">
        <v>375</v>
      </c>
      <c r="K7718">
        <v>12</v>
      </c>
      <c r="L7718">
        <v>5.0999999999999996</v>
      </c>
      <c r="M7718" t="s">
        <v>5749</v>
      </c>
      <c r="N7718" t="s">
        <v>5750</v>
      </c>
      <c r="O7718" t="s">
        <v>5874</v>
      </c>
      <c r="P7718" t="s">
        <v>5875</v>
      </c>
      <c r="Q7718" t="s">
        <v>5876</v>
      </c>
      <c r="R7718">
        <v>86613</v>
      </c>
      <c r="S7718" t="s">
        <v>6449</v>
      </c>
      <c r="T7718" t="s">
        <v>6449</v>
      </c>
      <c r="U7718">
        <v>7.78</v>
      </c>
      <c r="V7718" t="s">
        <v>5755</v>
      </c>
      <c r="W7718" t="s">
        <v>5869</v>
      </c>
      <c r="X7718">
        <v>1</v>
      </c>
    </row>
    <row r="7719" spans="1:24" x14ac:dyDescent="0.25">
      <c r="A7719">
        <v>39647</v>
      </c>
      <c r="B7719" t="s">
        <v>5555</v>
      </c>
      <c r="C7719" t="s">
        <v>443</v>
      </c>
      <c r="D7719" t="s">
        <v>5871</v>
      </c>
      <c r="E7719" t="s">
        <v>6192</v>
      </c>
      <c r="F7719">
        <v>27</v>
      </c>
      <c r="G7719" t="s">
        <v>5837</v>
      </c>
      <c r="H7719" t="s">
        <v>5747</v>
      </c>
      <c r="I7719" t="s">
        <v>5748</v>
      </c>
      <c r="J7719">
        <v>375</v>
      </c>
      <c r="K7719">
        <v>12</v>
      </c>
      <c r="L7719">
        <v>5.0999999999999996</v>
      </c>
      <c r="M7719" t="s">
        <v>5749</v>
      </c>
      <c r="N7719" t="s">
        <v>5750</v>
      </c>
      <c r="O7719" t="s">
        <v>5874</v>
      </c>
      <c r="P7719" t="s">
        <v>5875</v>
      </c>
      <c r="Q7719" t="s">
        <v>5876</v>
      </c>
      <c r="R7719">
        <v>86613</v>
      </c>
      <c r="S7719" t="s">
        <v>6449</v>
      </c>
      <c r="T7719" t="s">
        <v>6449</v>
      </c>
      <c r="U7719">
        <v>7.78</v>
      </c>
      <c r="V7719" t="s">
        <v>5755</v>
      </c>
      <c r="W7719" t="s">
        <v>5869</v>
      </c>
      <c r="X7719">
        <v>1</v>
      </c>
    </row>
    <row r="7720" spans="1:24" x14ac:dyDescent="0.25">
      <c r="A7720">
        <v>41223</v>
      </c>
      <c r="B7720" t="s">
        <v>6890</v>
      </c>
      <c r="C7720" t="s">
        <v>442</v>
      </c>
      <c r="D7720" t="s">
        <v>5929</v>
      </c>
      <c r="E7720" t="s">
        <v>5991</v>
      </c>
      <c r="F7720">
        <v>11</v>
      </c>
      <c r="G7720" t="s">
        <v>5862</v>
      </c>
      <c r="H7720" t="s">
        <v>5868</v>
      </c>
      <c r="I7720" t="s">
        <v>5748</v>
      </c>
      <c r="J7720">
        <v>750</v>
      </c>
      <c r="K7720">
        <v>6</v>
      </c>
      <c r="L7720">
        <v>20</v>
      </c>
      <c r="M7720" t="s">
        <v>5759</v>
      </c>
      <c r="N7720" t="s">
        <v>5992</v>
      </c>
      <c r="O7720" t="s">
        <v>5863</v>
      </c>
      <c r="P7720" t="s">
        <v>5889</v>
      </c>
      <c r="Q7720" t="s">
        <v>5864</v>
      </c>
      <c r="R7720">
        <v>43202</v>
      </c>
      <c r="S7720" t="s">
        <v>5771</v>
      </c>
      <c r="T7720" t="s">
        <v>5771</v>
      </c>
      <c r="U7720">
        <v>44.99</v>
      </c>
      <c r="V7720" t="s">
        <v>5755</v>
      </c>
      <c r="W7720" t="s">
        <v>5756</v>
      </c>
      <c r="X7720">
        <v>1</v>
      </c>
    </row>
    <row r="7721" spans="1:24" x14ac:dyDescent="0.25">
      <c r="A7721">
        <v>38840</v>
      </c>
      <c r="B7721" t="s">
        <v>5401</v>
      </c>
      <c r="C7721" t="s">
        <v>444</v>
      </c>
      <c r="D7721" t="s">
        <v>6161</v>
      </c>
      <c r="E7721" t="s">
        <v>6395</v>
      </c>
      <c r="F7721">
        <v>11</v>
      </c>
      <c r="G7721" t="s">
        <v>5862</v>
      </c>
      <c r="H7721" t="s">
        <v>5747</v>
      </c>
      <c r="I7721" t="s">
        <v>5748</v>
      </c>
      <c r="J7721">
        <v>4260</v>
      </c>
      <c r="K7721">
        <v>2</v>
      </c>
      <c r="L7721">
        <v>5</v>
      </c>
      <c r="M7721" t="s">
        <v>5749</v>
      </c>
      <c r="N7721" t="s">
        <v>5750</v>
      </c>
      <c r="O7721" t="s">
        <v>5751</v>
      </c>
      <c r="P7721" t="s">
        <v>6283</v>
      </c>
      <c r="Q7721" t="s">
        <v>6187</v>
      </c>
      <c r="R7721">
        <v>86187</v>
      </c>
      <c r="S7721" t="s">
        <v>6610</v>
      </c>
      <c r="T7721" t="s">
        <v>6195</v>
      </c>
      <c r="U7721">
        <v>28.99</v>
      </c>
      <c r="V7721" t="s">
        <v>6172</v>
      </c>
      <c r="W7721" t="s">
        <v>5756</v>
      </c>
      <c r="X7721">
        <v>12</v>
      </c>
    </row>
    <row r="7722" spans="1:24" x14ac:dyDescent="0.25">
      <c r="A7722">
        <v>40831</v>
      </c>
      <c r="B7722" t="s">
        <v>6891</v>
      </c>
      <c r="C7722" t="s">
        <v>442</v>
      </c>
      <c r="D7722" t="s">
        <v>5886</v>
      </c>
      <c r="E7722" t="s">
        <v>5887</v>
      </c>
      <c r="F7722">
        <v>20</v>
      </c>
      <c r="G7722" t="s">
        <v>5746</v>
      </c>
      <c r="H7722" t="s">
        <v>5868</v>
      </c>
      <c r="I7722" t="s">
        <v>5748</v>
      </c>
      <c r="J7722">
        <v>750</v>
      </c>
      <c r="K7722">
        <v>12</v>
      </c>
      <c r="L7722">
        <v>14.5</v>
      </c>
      <c r="M7722" t="s">
        <v>5759</v>
      </c>
      <c r="N7722" t="s">
        <v>5781</v>
      </c>
      <c r="O7722" t="s">
        <v>5761</v>
      </c>
      <c r="P7722" t="s">
        <v>5916</v>
      </c>
      <c r="Q7722" t="s">
        <v>5986</v>
      </c>
      <c r="R7722">
        <v>52747</v>
      </c>
      <c r="S7722" t="s">
        <v>5978</v>
      </c>
      <c r="T7722" t="s">
        <v>5899</v>
      </c>
      <c r="U7722">
        <v>15.99</v>
      </c>
      <c r="V7722" t="s">
        <v>5755</v>
      </c>
      <c r="W7722" t="s">
        <v>5765</v>
      </c>
      <c r="X7722">
        <v>1</v>
      </c>
    </row>
    <row r="7723" spans="1:24" x14ac:dyDescent="0.25">
      <c r="A7723">
        <v>39298</v>
      </c>
      <c r="B7723" t="s">
        <v>6892</v>
      </c>
      <c r="C7723" t="s">
        <v>443</v>
      </c>
      <c r="D7723" t="s">
        <v>5871</v>
      </c>
      <c r="E7723" t="s">
        <v>6167</v>
      </c>
      <c r="F7723">
        <v>10</v>
      </c>
      <c r="G7723" t="s">
        <v>5767</v>
      </c>
      <c r="H7723" t="s">
        <v>5747</v>
      </c>
      <c r="I7723" t="s">
        <v>5748</v>
      </c>
      <c r="J7723">
        <v>1980</v>
      </c>
      <c r="K7723">
        <v>4</v>
      </c>
      <c r="L7723">
        <v>5</v>
      </c>
      <c r="M7723" t="s">
        <v>5759</v>
      </c>
      <c r="N7723" t="s">
        <v>6228</v>
      </c>
      <c r="O7723" t="s">
        <v>5874</v>
      </c>
      <c r="P7723" t="s">
        <v>5875</v>
      </c>
      <c r="Q7723" t="s">
        <v>5876</v>
      </c>
      <c r="R7723">
        <v>49217</v>
      </c>
      <c r="S7723" t="s">
        <v>6280</v>
      </c>
      <c r="T7723" t="s">
        <v>6182</v>
      </c>
      <c r="U7723">
        <v>13.39</v>
      </c>
      <c r="V7723" t="s">
        <v>6172</v>
      </c>
      <c r="W7723" t="s">
        <v>5869</v>
      </c>
      <c r="X7723">
        <v>6</v>
      </c>
    </row>
    <row r="7724" spans="1:24" x14ac:dyDescent="0.25">
      <c r="A7724">
        <v>39298</v>
      </c>
      <c r="B7724" t="s">
        <v>6892</v>
      </c>
      <c r="C7724" t="s">
        <v>443</v>
      </c>
      <c r="D7724" t="s">
        <v>5871</v>
      </c>
      <c r="E7724" t="s">
        <v>6167</v>
      </c>
      <c r="F7724">
        <v>10</v>
      </c>
      <c r="G7724" t="s">
        <v>5767</v>
      </c>
      <c r="H7724" t="s">
        <v>5747</v>
      </c>
      <c r="I7724" t="s">
        <v>5748</v>
      </c>
      <c r="J7724">
        <v>1980</v>
      </c>
      <c r="K7724">
        <v>4</v>
      </c>
      <c r="L7724">
        <v>5</v>
      </c>
      <c r="M7724" t="s">
        <v>5759</v>
      </c>
      <c r="N7724" t="s">
        <v>6228</v>
      </c>
      <c r="O7724" t="s">
        <v>5874</v>
      </c>
      <c r="P7724" t="s">
        <v>5875</v>
      </c>
      <c r="Q7724" t="s">
        <v>5876</v>
      </c>
      <c r="R7724">
        <v>49217</v>
      </c>
      <c r="S7724" t="s">
        <v>6280</v>
      </c>
      <c r="T7724" t="s">
        <v>6182</v>
      </c>
      <c r="U7724">
        <v>13.39</v>
      </c>
      <c r="V7724" t="s">
        <v>6172</v>
      </c>
      <c r="W7724" t="s">
        <v>5869</v>
      </c>
      <c r="X7724">
        <v>6</v>
      </c>
    </row>
    <row r="7725" spans="1:24" x14ac:dyDescent="0.25">
      <c r="A7725">
        <v>39299</v>
      </c>
      <c r="B7725" t="s">
        <v>5456</v>
      </c>
      <c r="C7725" t="s">
        <v>443</v>
      </c>
      <c r="D7725" t="s">
        <v>6651</v>
      </c>
      <c r="E7725" t="s">
        <v>6192</v>
      </c>
      <c r="F7725">
        <v>27</v>
      </c>
      <c r="G7725" t="s">
        <v>5837</v>
      </c>
      <c r="H7725" t="s">
        <v>5747</v>
      </c>
      <c r="I7725" t="s">
        <v>5748</v>
      </c>
      <c r="J7725">
        <v>473</v>
      </c>
      <c r="K7725">
        <v>24</v>
      </c>
      <c r="L7725">
        <v>4.5</v>
      </c>
      <c r="M7725" t="s">
        <v>5749</v>
      </c>
      <c r="N7725" t="s">
        <v>5750</v>
      </c>
      <c r="O7725" t="s">
        <v>5874</v>
      </c>
      <c r="P7725" t="s">
        <v>5875</v>
      </c>
      <c r="Q7725" t="s">
        <v>5876</v>
      </c>
      <c r="R7725">
        <v>96</v>
      </c>
      <c r="S7725" t="s">
        <v>6638</v>
      </c>
      <c r="T7725" t="s">
        <v>6638</v>
      </c>
      <c r="U7725">
        <v>3.99</v>
      </c>
      <c r="V7725" t="s">
        <v>6172</v>
      </c>
      <c r="W7725" t="s">
        <v>5869</v>
      </c>
      <c r="X7725">
        <v>1</v>
      </c>
    </row>
    <row r="7726" spans="1:24" x14ac:dyDescent="0.25">
      <c r="A7726">
        <v>39299</v>
      </c>
      <c r="B7726" t="s">
        <v>5456</v>
      </c>
      <c r="C7726" t="s">
        <v>443</v>
      </c>
      <c r="D7726" t="s">
        <v>6651</v>
      </c>
      <c r="E7726" t="s">
        <v>6192</v>
      </c>
      <c r="F7726">
        <v>27</v>
      </c>
      <c r="G7726" t="s">
        <v>5837</v>
      </c>
      <c r="H7726" t="s">
        <v>5747</v>
      </c>
      <c r="I7726" t="s">
        <v>5748</v>
      </c>
      <c r="J7726">
        <v>473</v>
      </c>
      <c r="K7726">
        <v>24</v>
      </c>
      <c r="L7726">
        <v>4.5</v>
      </c>
      <c r="M7726" t="s">
        <v>5749</v>
      </c>
      <c r="N7726" t="s">
        <v>5750</v>
      </c>
      <c r="O7726" t="s">
        <v>5874</v>
      </c>
      <c r="P7726" t="s">
        <v>5875</v>
      </c>
      <c r="Q7726" t="s">
        <v>5876</v>
      </c>
      <c r="R7726">
        <v>96</v>
      </c>
      <c r="S7726" t="s">
        <v>6638</v>
      </c>
      <c r="T7726" t="s">
        <v>6638</v>
      </c>
      <c r="U7726">
        <v>3.99</v>
      </c>
      <c r="V7726" t="s">
        <v>6172</v>
      </c>
      <c r="W7726" t="s">
        <v>5869</v>
      </c>
      <c r="X7726">
        <v>1</v>
      </c>
    </row>
    <row r="7727" spans="1:24" x14ac:dyDescent="0.25">
      <c r="A7727">
        <v>40082</v>
      </c>
      <c r="B7727" t="s">
        <v>6893</v>
      </c>
      <c r="C7727" t="s">
        <v>444</v>
      </c>
      <c r="D7727" t="s">
        <v>6161</v>
      </c>
      <c r="E7727" t="s">
        <v>6395</v>
      </c>
      <c r="F7727">
        <v>10</v>
      </c>
      <c r="G7727" t="s">
        <v>5767</v>
      </c>
      <c r="H7727" t="s">
        <v>5747</v>
      </c>
      <c r="I7727" t="s">
        <v>5748</v>
      </c>
      <c r="J7727">
        <v>355</v>
      </c>
      <c r="K7727">
        <v>24</v>
      </c>
      <c r="L7727">
        <v>4.5</v>
      </c>
      <c r="M7727" t="s">
        <v>5749</v>
      </c>
      <c r="N7727" t="s">
        <v>5750</v>
      </c>
      <c r="O7727" t="s">
        <v>5751</v>
      </c>
      <c r="P7727" t="s">
        <v>6163</v>
      </c>
      <c r="Q7727" t="s">
        <v>6396</v>
      </c>
      <c r="R7727">
        <v>86553</v>
      </c>
      <c r="S7727" t="s">
        <v>6653</v>
      </c>
      <c r="T7727" t="s">
        <v>6653</v>
      </c>
      <c r="U7727">
        <v>3.39</v>
      </c>
      <c r="V7727" t="s">
        <v>6172</v>
      </c>
      <c r="W7727" t="s">
        <v>5869</v>
      </c>
      <c r="X7727">
        <v>1</v>
      </c>
    </row>
    <row r="7728" spans="1:24" x14ac:dyDescent="0.25">
      <c r="A7728">
        <v>39916</v>
      </c>
      <c r="B7728" t="s">
        <v>5685</v>
      </c>
      <c r="C7728" t="s">
        <v>443</v>
      </c>
      <c r="D7728" t="s">
        <v>6580</v>
      </c>
      <c r="E7728" t="s">
        <v>6192</v>
      </c>
      <c r="F7728">
        <v>21</v>
      </c>
      <c r="G7728" t="s">
        <v>6127</v>
      </c>
      <c r="H7728" t="s">
        <v>5747</v>
      </c>
      <c r="I7728" t="s">
        <v>5748</v>
      </c>
      <c r="J7728">
        <v>473</v>
      </c>
      <c r="K7728">
        <v>24</v>
      </c>
      <c r="L7728">
        <v>5.3</v>
      </c>
      <c r="M7728" t="s">
        <v>5749</v>
      </c>
      <c r="N7728" t="s">
        <v>5750</v>
      </c>
      <c r="O7728" t="s">
        <v>5874</v>
      </c>
      <c r="P7728" t="s">
        <v>5875</v>
      </c>
      <c r="Q7728" t="s">
        <v>5876</v>
      </c>
      <c r="R7728">
        <v>90001</v>
      </c>
      <c r="S7728" t="s">
        <v>6615</v>
      </c>
      <c r="T7728" t="s">
        <v>6615</v>
      </c>
      <c r="U7728">
        <v>4.3</v>
      </c>
      <c r="V7728" t="s">
        <v>6172</v>
      </c>
      <c r="W7728" t="s">
        <v>5869</v>
      </c>
      <c r="X7728">
        <v>1</v>
      </c>
    </row>
    <row r="7729" spans="1:24" x14ac:dyDescent="0.25">
      <c r="A7729">
        <v>39916</v>
      </c>
      <c r="B7729" t="s">
        <v>5685</v>
      </c>
      <c r="C7729" t="s">
        <v>443</v>
      </c>
      <c r="D7729" t="s">
        <v>6580</v>
      </c>
      <c r="E7729" t="s">
        <v>6192</v>
      </c>
      <c r="F7729">
        <v>21</v>
      </c>
      <c r="G7729" t="s">
        <v>6127</v>
      </c>
      <c r="H7729" t="s">
        <v>5747</v>
      </c>
      <c r="I7729" t="s">
        <v>5748</v>
      </c>
      <c r="J7729">
        <v>473</v>
      </c>
      <c r="K7729">
        <v>24</v>
      </c>
      <c r="L7729">
        <v>5.3</v>
      </c>
      <c r="M7729" t="s">
        <v>5749</v>
      </c>
      <c r="N7729" t="s">
        <v>5750</v>
      </c>
      <c r="O7729" t="s">
        <v>5874</v>
      </c>
      <c r="P7729" t="s">
        <v>5875</v>
      </c>
      <c r="Q7729" t="s">
        <v>5876</v>
      </c>
      <c r="R7729">
        <v>90001</v>
      </c>
      <c r="S7729" t="s">
        <v>6615</v>
      </c>
      <c r="T7729" t="s">
        <v>6615</v>
      </c>
      <c r="U7729">
        <v>4.3</v>
      </c>
      <c r="V7729" t="s">
        <v>6172</v>
      </c>
      <c r="W7729" t="s">
        <v>5869</v>
      </c>
      <c r="X7729">
        <v>1</v>
      </c>
    </row>
    <row r="7730" spans="1:24" x14ac:dyDescent="0.25">
      <c r="A7730">
        <v>40952</v>
      </c>
      <c r="B7730" t="s">
        <v>6894</v>
      </c>
      <c r="C7730" t="s">
        <v>444</v>
      </c>
      <c r="D7730" t="s">
        <v>6161</v>
      </c>
      <c r="E7730" t="s">
        <v>6475</v>
      </c>
      <c r="F7730">
        <v>10</v>
      </c>
      <c r="G7730" t="s">
        <v>5767</v>
      </c>
      <c r="H7730" t="s">
        <v>5747</v>
      </c>
      <c r="I7730" t="s">
        <v>5748</v>
      </c>
      <c r="J7730">
        <v>2000</v>
      </c>
      <c r="K7730">
        <v>8</v>
      </c>
      <c r="L7730">
        <v>7</v>
      </c>
      <c r="M7730" t="s">
        <v>5749</v>
      </c>
      <c r="N7730" t="s">
        <v>5750</v>
      </c>
      <c r="O7730" t="s">
        <v>5874</v>
      </c>
      <c r="P7730" t="s">
        <v>6283</v>
      </c>
      <c r="Q7730" t="s">
        <v>6187</v>
      </c>
      <c r="R7730">
        <v>93</v>
      </c>
      <c r="S7730" t="s">
        <v>6202</v>
      </c>
      <c r="T7730" t="s">
        <v>6203</v>
      </c>
      <c r="U7730">
        <v>9.99</v>
      </c>
      <c r="V7730" t="s">
        <v>5755</v>
      </c>
      <c r="W7730" t="s">
        <v>5869</v>
      </c>
      <c r="X7730">
        <v>1</v>
      </c>
    </row>
    <row r="7731" spans="1:24" x14ac:dyDescent="0.25">
      <c r="A7731">
        <v>40952</v>
      </c>
      <c r="B7731" t="s">
        <v>6894</v>
      </c>
      <c r="C7731" t="s">
        <v>444</v>
      </c>
      <c r="D7731" t="s">
        <v>6161</v>
      </c>
      <c r="E7731" t="s">
        <v>6475</v>
      </c>
      <c r="F7731">
        <v>10</v>
      </c>
      <c r="G7731" t="s">
        <v>5767</v>
      </c>
      <c r="H7731" t="s">
        <v>5747</v>
      </c>
      <c r="I7731" t="s">
        <v>5748</v>
      </c>
      <c r="J7731">
        <v>2000</v>
      </c>
      <c r="K7731">
        <v>8</v>
      </c>
      <c r="L7731">
        <v>7</v>
      </c>
      <c r="M7731" t="s">
        <v>5749</v>
      </c>
      <c r="N7731" t="s">
        <v>5750</v>
      </c>
      <c r="O7731" t="s">
        <v>5874</v>
      </c>
      <c r="P7731" t="s">
        <v>6283</v>
      </c>
      <c r="Q7731" t="s">
        <v>6187</v>
      </c>
      <c r="R7731">
        <v>93</v>
      </c>
      <c r="S7731" t="s">
        <v>6202</v>
      </c>
      <c r="T7731" t="s">
        <v>6203</v>
      </c>
      <c r="U7731">
        <v>9.99</v>
      </c>
      <c r="V7731" t="s">
        <v>5755</v>
      </c>
      <c r="W7731" t="s">
        <v>5869</v>
      </c>
      <c r="X7731">
        <v>1</v>
      </c>
    </row>
    <row r="7732" spans="1:24" x14ac:dyDescent="0.25">
      <c r="A7732">
        <v>40955</v>
      </c>
      <c r="B7732" t="s">
        <v>6895</v>
      </c>
      <c r="C7732" t="s">
        <v>443</v>
      </c>
      <c r="D7732" t="s">
        <v>6528</v>
      </c>
      <c r="E7732" t="s">
        <v>6192</v>
      </c>
      <c r="F7732">
        <v>10</v>
      </c>
      <c r="G7732" t="s">
        <v>5767</v>
      </c>
      <c r="H7732" t="s">
        <v>5747</v>
      </c>
      <c r="I7732" t="s">
        <v>5748</v>
      </c>
      <c r="J7732">
        <v>3784</v>
      </c>
      <c r="K7732">
        <v>3</v>
      </c>
      <c r="L7732">
        <v>5.2</v>
      </c>
      <c r="M7732" t="s">
        <v>5749</v>
      </c>
      <c r="N7732" t="s">
        <v>5750</v>
      </c>
      <c r="O7732" t="s">
        <v>5874</v>
      </c>
      <c r="P7732" t="s">
        <v>5875</v>
      </c>
      <c r="Q7732" t="s">
        <v>5876</v>
      </c>
      <c r="R7732">
        <v>97</v>
      </c>
      <c r="S7732" t="s">
        <v>6529</v>
      </c>
      <c r="T7732" t="s">
        <v>6529</v>
      </c>
      <c r="U7732">
        <v>28</v>
      </c>
      <c r="V7732" t="s">
        <v>6172</v>
      </c>
      <c r="W7732" t="s">
        <v>5869</v>
      </c>
      <c r="X7732">
        <v>8</v>
      </c>
    </row>
    <row r="7733" spans="1:24" x14ac:dyDescent="0.25">
      <c r="A7733">
        <v>40955</v>
      </c>
      <c r="B7733" t="s">
        <v>6895</v>
      </c>
      <c r="C7733" t="s">
        <v>443</v>
      </c>
      <c r="D7733" t="s">
        <v>6528</v>
      </c>
      <c r="E7733" t="s">
        <v>6192</v>
      </c>
      <c r="F7733">
        <v>10</v>
      </c>
      <c r="G7733" t="s">
        <v>5767</v>
      </c>
      <c r="H7733" t="s">
        <v>5747</v>
      </c>
      <c r="I7733" t="s">
        <v>5748</v>
      </c>
      <c r="J7733">
        <v>3784</v>
      </c>
      <c r="K7733">
        <v>3</v>
      </c>
      <c r="L7733">
        <v>5.2</v>
      </c>
      <c r="M7733" t="s">
        <v>5749</v>
      </c>
      <c r="N7733" t="s">
        <v>5750</v>
      </c>
      <c r="O7733" t="s">
        <v>5874</v>
      </c>
      <c r="P7733" t="s">
        <v>5875</v>
      </c>
      <c r="Q7733" t="s">
        <v>5876</v>
      </c>
      <c r="R7733">
        <v>97</v>
      </c>
      <c r="S7733" t="s">
        <v>6529</v>
      </c>
      <c r="T7733" t="s">
        <v>6529</v>
      </c>
      <c r="U7733">
        <v>28</v>
      </c>
      <c r="V7733" t="s">
        <v>6172</v>
      </c>
      <c r="W7733" t="s">
        <v>5869</v>
      </c>
      <c r="X7733">
        <v>8</v>
      </c>
    </row>
    <row r="7734" spans="1:24" x14ac:dyDescent="0.25">
      <c r="A7734">
        <v>40956</v>
      </c>
      <c r="B7734" t="s">
        <v>6896</v>
      </c>
      <c r="C7734" t="s">
        <v>443</v>
      </c>
      <c r="D7734" t="s">
        <v>6528</v>
      </c>
      <c r="E7734" t="s">
        <v>5872</v>
      </c>
      <c r="F7734">
        <v>10</v>
      </c>
      <c r="G7734" t="s">
        <v>5767</v>
      </c>
      <c r="H7734" t="s">
        <v>5747</v>
      </c>
      <c r="I7734" t="s">
        <v>5748</v>
      </c>
      <c r="J7734">
        <v>3784</v>
      </c>
      <c r="K7734">
        <v>3</v>
      </c>
      <c r="L7734">
        <v>7.5</v>
      </c>
      <c r="M7734" t="s">
        <v>5749</v>
      </c>
      <c r="N7734" t="s">
        <v>5750</v>
      </c>
      <c r="O7734" t="s">
        <v>5874</v>
      </c>
      <c r="P7734" t="s">
        <v>5875</v>
      </c>
      <c r="Q7734" t="s">
        <v>5876</v>
      </c>
      <c r="R7734">
        <v>97</v>
      </c>
      <c r="S7734" t="s">
        <v>6529</v>
      </c>
      <c r="T7734" t="s">
        <v>6529</v>
      </c>
      <c r="U7734">
        <v>29</v>
      </c>
      <c r="V7734" t="s">
        <v>6172</v>
      </c>
      <c r="W7734" t="s">
        <v>5869</v>
      </c>
      <c r="X7734">
        <v>8</v>
      </c>
    </row>
    <row r="7735" spans="1:24" x14ac:dyDescent="0.25">
      <c r="A7735">
        <v>40956</v>
      </c>
      <c r="B7735" t="s">
        <v>6896</v>
      </c>
      <c r="C7735" t="s">
        <v>443</v>
      </c>
      <c r="D7735" t="s">
        <v>6528</v>
      </c>
      <c r="E7735" t="s">
        <v>5872</v>
      </c>
      <c r="F7735">
        <v>10</v>
      </c>
      <c r="G7735" t="s">
        <v>5767</v>
      </c>
      <c r="H7735" t="s">
        <v>5747</v>
      </c>
      <c r="I7735" t="s">
        <v>5748</v>
      </c>
      <c r="J7735">
        <v>3784</v>
      </c>
      <c r="K7735">
        <v>3</v>
      </c>
      <c r="L7735">
        <v>7.5</v>
      </c>
      <c r="M7735" t="s">
        <v>5749</v>
      </c>
      <c r="N7735" t="s">
        <v>5750</v>
      </c>
      <c r="O7735" t="s">
        <v>5874</v>
      </c>
      <c r="P7735" t="s">
        <v>5875</v>
      </c>
      <c r="Q7735" t="s">
        <v>5876</v>
      </c>
      <c r="R7735">
        <v>97</v>
      </c>
      <c r="S7735" t="s">
        <v>6529</v>
      </c>
      <c r="T7735" t="s">
        <v>6529</v>
      </c>
      <c r="U7735">
        <v>29</v>
      </c>
      <c r="V7735" t="s">
        <v>6172</v>
      </c>
      <c r="W7735" t="s">
        <v>5869</v>
      </c>
      <c r="X7735">
        <v>8</v>
      </c>
    </row>
    <row r="7736" spans="1:24" x14ac:dyDescent="0.25">
      <c r="A7736">
        <v>38589</v>
      </c>
      <c r="B7736" t="s">
        <v>5352</v>
      </c>
      <c r="C7736" t="s">
        <v>443</v>
      </c>
      <c r="D7736" t="s">
        <v>6411</v>
      </c>
      <c r="E7736" t="s">
        <v>6192</v>
      </c>
      <c r="F7736">
        <v>27</v>
      </c>
      <c r="G7736" t="s">
        <v>5837</v>
      </c>
      <c r="H7736" t="s">
        <v>5747</v>
      </c>
      <c r="I7736" t="s">
        <v>5748</v>
      </c>
      <c r="J7736">
        <v>375</v>
      </c>
      <c r="K7736">
        <v>12</v>
      </c>
      <c r="L7736">
        <v>5</v>
      </c>
      <c r="M7736" t="s">
        <v>5759</v>
      </c>
      <c r="N7736" t="s">
        <v>5873</v>
      </c>
      <c r="O7736" t="s">
        <v>5874</v>
      </c>
      <c r="P7736" t="s">
        <v>5875</v>
      </c>
      <c r="Q7736" t="s">
        <v>5876</v>
      </c>
      <c r="R7736">
        <v>79216</v>
      </c>
      <c r="S7736" t="s">
        <v>6412</v>
      </c>
      <c r="T7736" t="s">
        <v>6413</v>
      </c>
      <c r="U7736">
        <v>10.86</v>
      </c>
      <c r="V7736" t="s">
        <v>5755</v>
      </c>
      <c r="W7736" t="s">
        <v>5869</v>
      </c>
      <c r="X7736">
        <v>1</v>
      </c>
    </row>
    <row r="7737" spans="1:24" x14ac:dyDescent="0.25">
      <c r="A7737">
        <v>38589</v>
      </c>
      <c r="B7737" t="s">
        <v>5352</v>
      </c>
      <c r="C7737" t="s">
        <v>443</v>
      </c>
      <c r="D7737" t="s">
        <v>6411</v>
      </c>
      <c r="E7737" t="s">
        <v>6192</v>
      </c>
      <c r="F7737">
        <v>27</v>
      </c>
      <c r="G7737" t="s">
        <v>5837</v>
      </c>
      <c r="H7737" t="s">
        <v>5747</v>
      </c>
      <c r="I7737" t="s">
        <v>5748</v>
      </c>
      <c r="J7737">
        <v>375</v>
      </c>
      <c r="K7737">
        <v>12</v>
      </c>
      <c r="L7737">
        <v>5</v>
      </c>
      <c r="M7737" t="s">
        <v>5759</v>
      </c>
      <c r="N7737" t="s">
        <v>5873</v>
      </c>
      <c r="O7737" t="s">
        <v>5874</v>
      </c>
      <c r="P7737" t="s">
        <v>5875</v>
      </c>
      <c r="Q7737" t="s">
        <v>5876</v>
      </c>
      <c r="R7737">
        <v>79216</v>
      </c>
      <c r="S7737" t="s">
        <v>6412</v>
      </c>
      <c r="T7737" t="s">
        <v>6413</v>
      </c>
      <c r="U7737">
        <v>10.86</v>
      </c>
      <c r="V7737" t="s">
        <v>5755</v>
      </c>
      <c r="W7737" t="s">
        <v>5869</v>
      </c>
      <c r="X7737">
        <v>1</v>
      </c>
    </row>
    <row r="7738" spans="1:24" x14ac:dyDescent="0.25">
      <c r="A7738">
        <v>38590</v>
      </c>
      <c r="B7738" t="s">
        <v>5353</v>
      </c>
      <c r="C7738" t="s">
        <v>443</v>
      </c>
      <c r="D7738" t="s">
        <v>6411</v>
      </c>
      <c r="E7738" t="s">
        <v>6192</v>
      </c>
      <c r="F7738">
        <v>27</v>
      </c>
      <c r="G7738" t="s">
        <v>5837</v>
      </c>
      <c r="H7738" t="s">
        <v>5747</v>
      </c>
      <c r="I7738" t="s">
        <v>5748</v>
      </c>
      <c r="J7738">
        <v>500</v>
      </c>
      <c r="K7738">
        <v>20</v>
      </c>
      <c r="L7738">
        <v>5.3</v>
      </c>
      <c r="M7738" t="s">
        <v>5749</v>
      </c>
      <c r="N7738" t="s">
        <v>5750</v>
      </c>
      <c r="O7738" t="s">
        <v>5874</v>
      </c>
      <c r="P7738" t="s">
        <v>5875</v>
      </c>
      <c r="Q7738" t="s">
        <v>5876</v>
      </c>
      <c r="R7738">
        <v>79216</v>
      </c>
      <c r="S7738" t="s">
        <v>6412</v>
      </c>
      <c r="T7738" t="s">
        <v>6413</v>
      </c>
      <c r="U7738">
        <v>6.58</v>
      </c>
      <c r="V7738" t="s">
        <v>5755</v>
      </c>
      <c r="W7738" t="s">
        <v>5869</v>
      </c>
      <c r="X7738">
        <v>1</v>
      </c>
    </row>
    <row r="7739" spans="1:24" x14ac:dyDescent="0.25">
      <c r="A7739">
        <v>38590</v>
      </c>
      <c r="B7739" t="s">
        <v>5353</v>
      </c>
      <c r="C7739" t="s">
        <v>443</v>
      </c>
      <c r="D7739" t="s">
        <v>6411</v>
      </c>
      <c r="E7739" t="s">
        <v>6192</v>
      </c>
      <c r="F7739">
        <v>27</v>
      </c>
      <c r="G7739" t="s">
        <v>5837</v>
      </c>
      <c r="H7739" t="s">
        <v>5747</v>
      </c>
      <c r="I7739" t="s">
        <v>5748</v>
      </c>
      <c r="J7739">
        <v>500</v>
      </c>
      <c r="K7739">
        <v>20</v>
      </c>
      <c r="L7739">
        <v>5.3</v>
      </c>
      <c r="M7739" t="s">
        <v>5749</v>
      </c>
      <c r="N7739" t="s">
        <v>5750</v>
      </c>
      <c r="O7739" t="s">
        <v>5874</v>
      </c>
      <c r="P7739" t="s">
        <v>5875</v>
      </c>
      <c r="Q7739" t="s">
        <v>5876</v>
      </c>
      <c r="R7739">
        <v>79216</v>
      </c>
      <c r="S7739" t="s">
        <v>6412</v>
      </c>
      <c r="T7739" t="s">
        <v>6413</v>
      </c>
      <c r="U7739">
        <v>6.58</v>
      </c>
      <c r="V7739" t="s">
        <v>5755</v>
      </c>
      <c r="W7739" t="s">
        <v>5869</v>
      </c>
      <c r="X7739">
        <v>1</v>
      </c>
    </row>
    <row r="7740" spans="1:24" x14ac:dyDescent="0.25">
      <c r="A7740">
        <v>39302</v>
      </c>
      <c r="B7740" t="s">
        <v>6897</v>
      </c>
      <c r="C7740" t="s">
        <v>441</v>
      </c>
      <c r="D7740" t="s">
        <v>5757</v>
      </c>
      <c r="E7740" t="s">
        <v>6234</v>
      </c>
      <c r="F7740">
        <v>23</v>
      </c>
      <c r="G7740" t="s">
        <v>6246</v>
      </c>
      <c r="H7740" t="s">
        <v>5868</v>
      </c>
      <c r="I7740" t="s">
        <v>5748</v>
      </c>
      <c r="J7740">
        <v>750</v>
      </c>
      <c r="K7740">
        <v>6</v>
      </c>
      <c r="L7740">
        <v>43</v>
      </c>
      <c r="M7740" t="s">
        <v>5759</v>
      </c>
      <c r="N7740" t="s">
        <v>5760</v>
      </c>
      <c r="O7740" t="s">
        <v>5790</v>
      </c>
      <c r="P7740" t="s">
        <v>5762</v>
      </c>
      <c r="Q7740" t="s">
        <v>5763</v>
      </c>
      <c r="R7740">
        <v>94561</v>
      </c>
      <c r="S7740" t="s">
        <v>5779</v>
      </c>
      <c r="T7740" t="s">
        <v>5779</v>
      </c>
      <c r="U7740">
        <v>85.07</v>
      </c>
      <c r="V7740" t="s">
        <v>5755</v>
      </c>
      <c r="W7740" t="s">
        <v>5756</v>
      </c>
      <c r="X7740">
        <v>1</v>
      </c>
    </row>
    <row r="7741" spans="1:24" x14ac:dyDescent="0.25">
      <c r="A7741">
        <v>40616</v>
      </c>
      <c r="B7741" t="s">
        <v>6898</v>
      </c>
      <c r="C7741" t="s">
        <v>444</v>
      </c>
      <c r="D7741" t="s">
        <v>6161</v>
      </c>
      <c r="E7741" t="s">
        <v>6475</v>
      </c>
      <c r="F7741">
        <v>27</v>
      </c>
      <c r="G7741" t="s">
        <v>5837</v>
      </c>
      <c r="H7741" t="s">
        <v>5747</v>
      </c>
      <c r="I7741" t="s">
        <v>5748</v>
      </c>
      <c r="J7741">
        <v>2046</v>
      </c>
      <c r="K7741">
        <v>4</v>
      </c>
      <c r="L7741">
        <v>5</v>
      </c>
      <c r="M7741" t="s">
        <v>5749</v>
      </c>
      <c r="N7741" t="s">
        <v>5750</v>
      </c>
      <c r="O7741" t="s">
        <v>5874</v>
      </c>
      <c r="P7741" t="s">
        <v>6283</v>
      </c>
      <c r="Q7741" t="s">
        <v>6187</v>
      </c>
      <c r="R7741">
        <v>84466</v>
      </c>
      <c r="S7741" t="s">
        <v>6406</v>
      </c>
      <c r="T7741" t="s">
        <v>5984</v>
      </c>
      <c r="U7741">
        <v>13.98</v>
      </c>
      <c r="V7741" t="s">
        <v>6172</v>
      </c>
      <c r="W7741" t="s">
        <v>5869</v>
      </c>
      <c r="X7741">
        <v>6</v>
      </c>
    </row>
    <row r="7742" spans="1:24" x14ac:dyDescent="0.25">
      <c r="A7742">
        <v>40616</v>
      </c>
      <c r="B7742" t="s">
        <v>6898</v>
      </c>
      <c r="C7742" t="s">
        <v>444</v>
      </c>
      <c r="D7742" t="s">
        <v>6161</v>
      </c>
      <c r="E7742" t="s">
        <v>6475</v>
      </c>
      <c r="F7742">
        <v>27</v>
      </c>
      <c r="G7742" t="s">
        <v>5837</v>
      </c>
      <c r="H7742" t="s">
        <v>5747</v>
      </c>
      <c r="I7742" t="s">
        <v>5748</v>
      </c>
      <c r="J7742">
        <v>2046</v>
      </c>
      <c r="K7742">
        <v>4</v>
      </c>
      <c r="L7742">
        <v>5</v>
      </c>
      <c r="M7742" t="s">
        <v>5749</v>
      </c>
      <c r="N7742" t="s">
        <v>5750</v>
      </c>
      <c r="O7742" t="s">
        <v>5874</v>
      </c>
      <c r="P7742" t="s">
        <v>6283</v>
      </c>
      <c r="Q7742" t="s">
        <v>6187</v>
      </c>
      <c r="R7742">
        <v>84466</v>
      </c>
      <c r="S7742" t="s">
        <v>6406</v>
      </c>
      <c r="T7742" t="s">
        <v>5984</v>
      </c>
      <c r="U7742">
        <v>13.98</v>
      </c>
      <c r="V7742" t="s">
        <v>6172</v>
      </c>
      <c r="W7742" t="s">
        <v>5869</v>
      </c>
      <c r="X7742">
        <v>6</v>
      </c>
    </row>
    <row r="7743" spans="1:24" x14ac:dyDescent="0.25">
      <c r="A7743">
        <v>40619</v>
      </c>
      <c r="B7743" t="s">
        <v>6899</v>
      </c>
      <c r="C7743" t="s">
        <v>444</v>
      </c>
      <c r="D7743" t="s">
        <v>6161</v>
      </c>
      <c r="E7743" t="s">
        <v>6475</v>
      </c>
      <c r="F7743">
        <v>27</v>
      </c>
      <c r="G7743" t="s">
        <v>5837</v>
      </c>
      <c r="H7743" t="s">
        <v>5747</v>
      </c>
      <c r="I7743" t="s">
        <v>5748</v>
      </c>
      <c r="J7743">
        <v>2046</v>
      </c>
      <c r="K7743">
        <v>4</v>
      </c>
      <c r="L7743">
        <v>5</v>
      </c>
      <c r="M7743" t="s">
        <v>5749</v>
      </c>
      <c r="N7743" t="s">
        <v>5750</v>
      </c>
      <c r="O7743" t="s">
        <v>5874</v>
      </c>
      <c r="P7743" t="s">
        <v>6283</v>
      </c>
      <c r="Q7743" t="s">
        <v>6187</v>
      </c>
      <c r="R7743">
        <v>84466</v>
      </c>
      <c r="S7743" t="s">
        <v>6406</v>
      </c>
      <c r="T7743" t="s">
        <v>5984</v>
      </c>
      <c r="U7743">
        <v>13.98</v>
      </c>
      <c r="V7743" t="s">
        <v>6172</v>
      </c>
      <c r="W7743" t="s">
        <v>5869</v>
      </c>
      <c r="X7743">
        <v>6</v>
      </c>
    </row>
    <row r="7744" spans="1:24" x14ac:dyDescent="0.25">
      <c r="A7744">
        <v>40619</v>
      </c>
      <c r="B7744" t="s">
        <v>6899</v>
      </c>
      <c r="C7744" t="s">
        <v>444</v>
      </c>
      <c r="D7744" t="s">
        <v>6161</v>
      </c>
      <c r="E7744" t="s">
        <v>6475</v>
      </c>
      <c r="F7744">
        <v>27</v>
      </c>
      <c r="G7744" t="s">
        <v>5837</v>
      </c>
      <c r="H7744" t="s">
        <v>5747</v>
      </c>
      <c r="I7744" t="s">
        <v>5748</v>
      </c>
      <c r="J7744">
        <v>2046</v>
      </c>
      <c r="K7744">
        <v>4</v>
      </c>
      <c r="L7744">
        <v>5</v>
      </c>
      <c r="M7744" t="s">
        <v>5749</v>
      </c>
      <c r="N7744" t="s">
        <v>5750</v>
      </c>
      <c r="O7744" t="s">
        <v>5874</v>
      </c>
      <c r="P7744" t="s">
        <v>6283</v>
      </c>
      <c r="Q7744" t="s">
        <v>6187</v>
      </c>
      <c r="R7744">
        <v>84466</v>
      </c>
      <c r="S7744" t="s">
        <v>6406</v>
      </c>
      <c r="T7744" t="s">
        <v>5984</v>
      </c>
      <c r="U7744">
        <v>13.98</v>
      </c>
      <c r="V7744" t="s">
        <v>6172</v>
      </c>
      <c r="W7744" t="s">
        <v>5869</v>
      </c>
      <c r="X7744">
        <v>6</v>
      </c>
    </row>
    <row r="7745" spans="1:24" x14ac:dyDescent="0.25">
      <c r="A7745">
        <v>38838</v>
      </c>
      <c r="B7745" t="s">
        <v>5400</v>
      </c>
      <c r="C7745" t="s">
        <v>443</v>
      </c>
      <c r="D7745" t="s">
        <v>6411</v>
      </c>
      <c r="E7745" t="s">
        <v>6205</v>
      </c>
      <c r="F7745">
        <v>27</v>
      </c>
      <c r="G7745" t="s">
        <v>5837</v>
      </c>
      <c r="H7745" t="s">
        <v>5747</v>
      </c>
      <c r="I7745" t="s">
        <v>5748</v>
      </c>
      <c r="J7745">
        <v>473</v>
      </c>
      <c r="K7745">
        <v>24</v>
      </c>
      <c r="L7745">
        <v>5</v>
      </c>
      <c r="M7745" t="s">
        <v>5749</v>
      </c>
      <c r="N7745" t="s">
        <v>5750</v>
      </c>
      <c r="O7745" t="s">
        <v>5874</v>
      </c>
      <c r="P7745" t="s">
        <v>5875</v>
      </c>
      <c r="Q7745" t="s">
        <v>6206</v>
      </c>
      <c r="R7745">
        <v>96957</v>
      </c>
      <c r="S7745" t="s">
        <v>6781</v>
      </c>
      <c r="T7745" t="s">
        <v>6413</v>
      </c>
      <c r="U7745">
        <v>3.49</v>
      </c>
      <c r="V7745" t="s">
        <v>6172</v>
      </c>
      <c r="W7745" t="s">
        <v>5869</v>
      </c>
      <c r="X7745">
        <v>1</v>
      </c>
    </row>
    <row r="7746" spans="1:24" x14ac:dyDescent="0.25">
      <c r="A7746">
        <v>38838</v>
      </c>
      <c r="B7746" t="s">
        <v>5400</v>
      </c>
      <c r="C7746" t="s">
        <v>443</v>
      </c>
      <c r="D7746" t="s">
        <v>6411</v>
      </c>
      <c r="E7746" t="s">
        <v>6205</v>
      </c>
      <c r="F7746">
        <v>27</v>
      </c>
      <c r="G7746" t="s">
        <v>5837</v>
      </c>
      <c r="H7746" t="s">
        <v>5747</v>
      </c>
      <c r="I7746" t="s">
        <v>5748</v>
      </c>
      <c r="J7746">
        <v>473</v>
      </c>
      <c r="K7746">
        <v>24</v>
      </c>
      <c r="L7746">
        <v>5</v>
      </c>
      <c r="M7746" t="s">
        <v>5749</v>
      </c>
      <c r="N7746" t="s">
        <v>5750</v>
      </c>
      <c r="O7746" t="s">
        <v>5874</v>
      </c>
      <c r="P7746" t="s">
        <v>5875</v>
      </c>
      <c r="Q7746" t="s">
        <v>6206</v>
      </c>
      <c r="R7746">
        <v>96957</v>
      </c>
      <c r="S7746" t="s">
        <v>6781</v>
      </c>
      <c r="T7746" t="s">
        <v>6413</v>
      </c>
      <c r="U7746">
        <v>3.49</v>
      </c>
      <c r="V7746" t="s">
        <v>6172</v>
      </c>
      <c r="W7746" t="s">
        <v>5869</v>
      </c>
      <c r="X7746">
        <v>1</v>
      </c>
    </row>
    <row r="7747" spans="1:24" x14ac:dyDescent="0.25">
      <c r="A7747">
        <v>38859</v>
      </c>
      <c r="B7747" t="s">
        <v>5402</v>
      </c>
      <c r="C7747" t="s">
        <v>443</v>
      </c>
      <c r="D7747" t="s">
        <v>6411</v>
      </c>
      <c r="E7747" t="s">
        <v>5872</v>
      </c>
      <c r="F7747">
        <v>27</v>
      </c>
      <c r="G7747" t="s">
        <v>5837</v>
      </c>
      <c r="H7747" t="s">
        <v>5868</v>
      </c>
      <c r="I7747" t="s">
        <v>5748</v>
      </c>
      <c r="J7747">
        <v>473</v>
      </c>
      <c r="K7747">
        <v>24</v>
      </c>
      <c r="L7747">
        <v>6.6</v>
      </c>
      <c r="M7747" t="s">
        <v>5749</v>
      </c>
      <c r="N7747" t="s">
        <v>5750</v>
      </c>
      <c r="O7747" t="s">
        <v>5874</v>
      </c>
      <c r="P7747" t="s">
        <v>5875</v>
      </c>
      <c r="Q7747" t="s">
        <v>5876</v>
      </c>
      <c r="R7747">
        <v>79216</v>
      </c>
      <c r="S7747" t="s">
        <v>6412</v>
      </c>
      <c r="T7747" t="s">
        <v>6413</v>
      </c>
      <c r="U7747">
        <v>4.25</v>
      </c>
      <c r="V7747" t="s">
        <v>6172</v>
      </c>
      <c r="W7747" t="s">
        <v>5869</v>
      </c>
      <c r="X7747">
        <v>1</v>
      </c>
    </row>
    <row r="7748" spans="1:24" x14ac:dyDescent="0.25">
      <c r="A7748">
        <v>38859</v>
      </c>
      <c r="B7748" t="s">
        <v>5402</v>
      </c>
      <c r="C7748" t="s">
        <v>443</v>
      </c>
      <c r="D7748" t="s">
        <v>6411</v>
      </c>
      <c r="E7748" t="s">
        <v>5872</v>
      </c>
      <c r="F7748">
        <v>27</v>
      </c>
      <c r="G7748" t="s">
        <v>5837</v>
      </c>
      <c r="H7748" t="s">
        <v>5868</v>
      </c>
      <c r="I7748" t="s">
        <v>5748</v>
      </c>
      <c r="J7748">
        <v>473</v>
      </c>
      <c r="K7748">
        <v>24</v>
      </c>
      <c r="L7748">
        <v>6.6</v>
      </c>
      <c r="M7748" t="s">
        <v>5749</v>
      </c>
      <c r="N7748" t="s">
        <v>5750</v>
      </c>
      <c r="O7748" t="s">
        <v>5874</v>
      </c>
      <c r="P7748" t="s">
        <v>5875</v>
      </c>
      <c r="Q7748" t="s">
        <v>5876</v>
      </c>
      <c r="R7748">
        <v>79216</v>
      </c>
      <c r="S7748" t="s">
        <v>6412</v>
      </c>
      <c r="T7748" t="s">
        <v>6413</v>
      </c>
      <c r="U7748">
        <v>4.25</v>
      </c>
      <c r="V7748" t="s">
        <v>6172</v>
      </c>
      <c r="W7748" t="s">
        <v>5869</v>
      </c>
      <c r="X7748">
        <v>1</v>
      </c>
    </row>
    <row r="7749" spans="1:24" x14ac:dyDescent="0.25">
      <c r="A7749">
        <v>39941</v>
      </c>
      <c r="B7749" t="s">
        <v>5680</v>
      </c>
      <c r="C7749" t="s">
        <v>443</v>
      </c>
      <c r="D7749" t="s">
        <v>6654</v>
      </c>
      <c r="E7749" t="s">
        <v>6167</v>
      </c>
      <c r="F7749">
        <v>21</v>
      </c>
      <c r="G7749" t="s">
        <v>6127</v>
      </c>
      <c r="H7749" t="s">
        <v>5747</v>
      </c>
      <c r="I7749" t="s">
        <v>5748</v>
      </c>
      <c r="J7749">
        <v>473</v>
      </c>
      <c r="K7749">
        <v>24</v>
      </c>
      <c r="L7749">
        <v>5</v>
      </c>
      <c r="M7749" t="s">
        <v>5749</v>
      </c>
      <c r="N7749" t="s">
        <v>5750</v>
      </c>
      <c r="O7749" t="s">
        <v>5874</v>
      </c>
      <c r="P7749" t="s">
        <v>5875</v>
      </c>
      <c r="Q7749" t="s">
        <v>5876</v>
      </c>
      <c r="R7749">
        <v>90002</v>
      </c>
      <c r="S7749" t="s">
        <v>6655</v>
      </c>
      <c r="T7749" t="s">
        <v>6656</v>
      </c>
      <c r="U7749">
        <v>3.49</v>
      </c>
      <c r="V7749" t="s">
        <v>6172</v>
      </c>
      <c r="W7749" t="s">
        <v>5869</v>
      </c>
      <c r="X7749">
        <v>1</v>
      </c>
    </row>
    <row r="7750" spans="1:24" x14ac:dyDescent="0.25">
      <c r="A7750">
        <v>39941</v>
      </c>
      <c r="B7750" t="s">
        <v>5680</v>
      </c>
      <c r="C7750" t="s">
        <v>443</v>
      </c>
      <c r="D7750" t="s">
        <v>6654</v>
      </c>
      <c r="E7750" t="s">
        <v>6167</v>
      </c>
      <c r="F7750">
        <v>21</v>
      </c>
      <c r="G7750" t="s">
        <v>6127</v>
      </c>
      <c r="H7750" t="s">
        <v>5747</v>
      </c>
      <c r="I7750" t="s">
        <v>5748</v>
      </c>
      <c r="J7750">
        <v>473</v>
      </c>
      <c r="K7750">
        <v>24</v>
      </c>
      <c r="L7750">
        <v>5</v>
      </c>
      <c r="M7750" t="s">
        <v>5749</v>
      </c>
      <c r="N7750" t="s">
        <v>5750</v>
      </c>
      <c r="O7750" t="s">
        <v>5874</v>
      </c>
      <c r="P7750" t="s">
        <v>5875</v>
      </c>
      <c r="Q7750" t="s">
        <v>5876</v>
      </c>
      <c r="R7750">
        <v>90002</v>
      </c>
      <c r="S7750" t="s">
        <v>6655</v>
      </c>
      <c r="T7750" t="s">
        <v>6656</v>
      </c>
      <c r="U7750">
        <v>3.49</v>
      </c>
      <c r="V7750" t="s">
        <v>6172</v>
      </c>
      <c r="W7750" t="s">
        <v>5869</v>
      </c>
      <c r="X7750">
        <v>1</v>
      </c>
    </row>
    <row r="7751" spans="1:24" x14ac:dyDescent="0.25">
      <c r="A7751">
        <v>39942</v>
      </c>
      <c r="B7751" t="s">
        <v>5596</v>
      </c>
      <c r="C7751" t="s">
        <v>442</v>
      </c>
      <c r="D7751" t="s">
        <v>5886</v>
      </c>
      <c r="E7751" t="s">
        <v>5958</v>
      </c>
      <c r="F7751">
        <v>20</v>
      </c>
      <c r="G7751" t="s">
        <v>5746</v>
      </c>
      <c r="H7751" t="s">
        <v>5868</v>
      </c>
      <c r="I7751" t="s">
        <v>5792</v>
      </c>
      <c r="J7751">
        <v>750</v>
      </c>
      <c r="K7751">
        <v>12</v>
      </c>
      <c r="L7751">
        <v>13</v>
      </c>
      <c r="M7751" t="s">
        <v>5749</v>
      </c>
      <c r="N7751" t="s">
        <v>5750</v>
      </c>
      <c r="O7751" t="s">
        <v>5751</v>
      </c>
      <c r="P7751" t="s">
        <v>6002</v>
      </c>
      <c r="Q7751" t="s">
        <v>5952</v>
      </c>
      <c r="R7751">
        <v>42006</v>
      </c>
      <c r="S7751" t="s">
        <v>5946</v>
      </c>
      <c r="T7751" t="s">
        <v>5946</v>
      </c>
      <c r="U7751">
        <v>13.99</v>
      </c>
      <c r="V7751" t="s">
        <v>5755</v>
      </c>
      <c r="W7751" t="s">
        <v>5869</v>
      </c>
      <c r="X7751">
        <v>1</v>
      </c>
    </row>
    <row r="7752" spans="1:24" x14ac:dyDescent="0.25">
      <c r="A7752">
        <v>39303</v>
      </c>
      <c r="B7752" t="s">
        <v>5597</v>
      </c>
      <c r="C7752" t="s">
        <v>443</v>
      </c>
      <c r="D7752" t="s">
        <v>6177</v>
      </c>
      <c r="E7752" t="s">
        <v>5872</v>
      </c>
      <c r="F7752">
        <v>27</v>
      </c>
      <c r="G7752" t="s">
        <v>5837</v>
      </c>
      <c r="H7752" t="s">
        <v>5868</v>
      </c>
      <c r="I7752" t="s">
        <v>5748</v>
      </c>
      <c r="J7752">
        <v>3784</v>
      </c>
      <c r="K7752">
        <v>3</v>
      </c>
      <c r="L7752">
        <v>7.5</v>
      </c>
      <c r="M7752" t="s">
        <v>5749</v>
      </c>
      <c r="N7752" t="s">
        <v>5750</v>
      </c>
      <c r="O7752" t="s">
        <v>5874</v>
      </c>
      <c r="P7752" t="s">
        <v>5875</v>
      </c>
      <c r="Q7752" t="s">
        <v>5876</v>
      </c>
      <c r="R7752">
        <v>42339</v>
      </c>
      <c r="S7752" t="s">
        <v>6194</v>
      </c>
      <c r="T7752" t="s">
        <v>6195</v>
      </c>
      <c r="U7752">
        <v>27</v>
      </c>
      <c r="V7752" t="s">
        <v>6172</v>
      </c>
      <c r="W7752" t="s">
        <v>5869</v>
      </c>
      <c r="X7752">
        <v>8</v>
      </c>
    </row>
    <row r="7753" spans="1:24" x14ac:dyDescent="0.25">
      <c r="A7753">
        <v>39303</v>
      </c>
      <c r="B7753" t="s">
        <v>5597</v>
      </c>
      <c r="C7753" t="s">
        <v>443</v>
      </c>
      <c r="D7753" t="s">
        <v>6177</v>
      </c>
      <c r="E7753" t="s">
        <v>5872</v>
      </c>
      <c r="F7753">
        <v>27</v>
      </c>
      <c r="G7753" t="s">
        <v>5837</v>
      </c>
      <c r="H7753" t="s">
        <v>5868</v>
      </c>
      <c r="I7753" t="s">
        <v>5748</v>
      </c>
      <c r="J7753">
        <v>3784</v>
      </c>
      <c r="K7753">
        <v>3</v>
      </c>
      <c r="L7753">
        <v>7.5</v>
      </c>
      <c r="M7753" t="s">
        <v>5749</v>
      </c>
      <c r="N7753" t="s">
        <v>5750</v>
      </c>
      <c r="O7753" t="s">
        <v>5874</v>
      </c>
      <c r="P7753" t="s">
        <v>5875</v>
      </c>
      <c r="Q7753" t="s">
        <v>5876</v>
      </c>
      <c r="R7753">
        <v>42339</v>
      </c>
      <c r="S7753" t="s">
        <v>6194</v>
      </c>
      <c r="T7753" t="s">
        <v>6195</v>
      </c>
      <c r="U7753">
        <v>27</v>
      </c>
      <c r="V7753" t="s">
        <v>6172</v>
      </c>
      <c r="W7753" t="s">
        <v>5869</v>
      </c>
      <c r="X7753">
        <v>8</v>
      </c>
    </row>
    <row r="7754" spans="1:24" x14ac:dyDescent="0.25">
      <c r="A7754">
        <v>39304</v>
      </c>
      <c r="B7754" t="s">
        <v>5598</v>
      </c>
      <c r="C7754" t="s">
        <v>443</v>
      </c>
      <c r="D7754" t="s">
        <v>6177</v>
      </c>
      <c r="E7754" t="s">
        <v>6192</v>
      </c>
      <c r="F7754">
        <v>27</v>
      </c>
      <c r="G7754" t="s">
        <v>5837</v>
      </c>
      <c r="H7754" t="s">
        <v>5747</v>
      </c>
      <c r="I7754" t="s">
        <v>5748</v>
      </c>
      <c r="J7754">
        <v>4260</v>
      </c>
      <c r="K7754">
        <v>1</v>
      </c>
      <c r="L7754">
        <v>5</v>
      </c>
      <c r="M7754" t="s">
        <v>5749</v>
      </c>
      <c r="N7754" t="s">
        <v>5750</v>
      </c>
      <c r="O7754" t="s">
        <v>5874</v>
      </c>
      <c r="P7754" t="s">
        <v>5875</v>
      </c>
      <c r="Q7754" t="s">
        <v>5876</v>
      </c>
      <c r="R7754">
        <v>42339</v>
      </c>
      <c r="S7754" t="s">
        <v>6194</v>
      </c>
      <c r="T7754" t="s">
        <v>6195</v>
      </c>
      <c r="U7754">
        <v>26.99</v>
      </c>
      <c r="V7754" t="s">
        <v>6172</v>
      </c>
      <c r="W7754" t="s">
        <v>5869</v>
      </c>
      <c r="X7754">
        <v>12</v>
      </c>
    </row>
    <row r="7755" spans="1:24" x14ac:dyDescent="0.25">
      <c r="A7755">
        <v>39304</v>
      </c>
      <c r="B7755" t="s">
        <v>5598</v>
      </c>
      <c r="C7755" t="s">
        <v>443</v>
      </c>
      <c r="D7755" t="s">
        <v>6177</v>
      </c>
      <c r="E7755" t="s">
        <v>6192</v>
      </c>
      <c r="F7755">
        <v>27</v>
      </c>
      <c r="G7755" t="s">
        <v>5837</v>
      </c>
      <c r="H7755" t="s">
        <v>5747</v>
      </c>
      <c r="I7755" t="s">
        <v>5748</v>
      </c>
      <c r="J7755">
        <v>4260</v>
      </c>
      <c r="K7755">
        <v>1</v>
      </c>
      <c r="L7755">
        <v>5</v>
      </c>
      <c r="M7755" t="s">
        <v>5749</v>
      </c>
      <c r="N7755" t="s">
        <v>5750</v>
      </c>
      <c r="O7755" t="s">
        <v>5874</v>
      </c>
      <c r="P7755" t="s">
        <v>5875</v>
      </c>
      <c r="Q7755" t="s">
        <v>5876</v>
      </c>
      <c r="R7755">
        <v>42339</v>
      </c>
      <c r="S7755" t="s">
        <v>6194</v>
      </c>
      <c r="T7755" t="s">
        <v>6195</v>
      </c>
      <c r="U7755">
        <v>26.99</v>
      </c>
      <c r="V7755" t="s">
        <v>6172</v>
      </c>
      <c r="W7755" t="s">
        <v>5869</v>
      </c>
      <c r="X7755">
        <v>12</v>
      </c>
    </row>
    <row r="7756" spans="1:24" x14ac:dyDescent="0.25">
      <c r="A7756">
        <v>39717</v>
      </c>
      <c r="B7756" t="s">
        <v>5599</v>
      </c>
      <c r="C7756" t="s">
        <v>441</v>
      </c>
      <c r="D7756" t="s">
        <v>5757</v>
      </c>
      <c r="E7756" t="s">
        <v>5804</v>
      </c>
      <c r="F7756">
        <v>11</v>
      </c>
      <c r="G7756" t="s">
        <v>5862</v>
      </c>
      <c r="H7756" t="s">
        <v>5748</v>
      </c>
      <c r="I7756" t="s">
        <v>5792</v>
      </c>
      <c r="J7756">
        <v>720</v>
      </c>
      <c r="K7756">
        <v>8</v>
      </c>
      <c r="L7756">
        <v>51</v>
      </c>
      <c r="M7756" t="s">
        <v>5759</v>
      </c>
      <c r="N7756" t="s">
        <v>5760</v>
      </c>
      <c r="O7756" t="s">
        <v>5863</v>
      </c>
      <c r="P7756" t="s">
        <v>5762</v>
      </c>
      <c r="Q7756" t="s">
        <v>5864</v>
      </c>
      <c r="R7756">
        <v>99357</v>
      </c>
      <c r="S7756" t="s">
        <v>6900</v>
      </c>
      <c r="T7756" t="s">
        <v>6394</v>
      </c>
      <c r="U7756">
        <v>249.99</v>
      </c>
      <c r="V7756" t="s">
        <v>5755</v>
      </c>
      <c r="W7756" t="s">
        <v>5765</v>
      </c>
      <c r="X7756">
        <v>24</v>
      </c>
    </row>
    <row r="7757" spans="1:24" x14ac:dyDescent="0.25">
      <c r="A7757">
        <v>40596</v>
      </c>
      <c r="B7757" t="s">
        <v>6901</v>
      </c>
      <c r="C7757" t="s">
        <v>443</v>
      </c>
      <c r="D7757" t="s">
        <v>6411</v>
      </c>
      <c r="E7757" t="s">
        <v>6167</v>
      </c>
      <c r="F7757">
        <v>27</v>
      </c>
      <c r="G7757" t="s">
        <v>5837</v>
      </c>
      <c r="H7757" t="s">
        <v>5747</v>
      </c>
      <c r="I7757" t="s">
        <v>5748</v>
      </c>
      <c r="J7757">
        <v>473</v>
      </c>
      <c r="K7757">
        <v>24</v>
      </c>
      <c r="L7757">
        <v>5</v>
      </c>
      <c r="M7757" t="s">
        <v>5749</v>
      </c>
      <c r="N7757" t="s">
        <v>5750</v>
      </c>
      <c r="O7757" t="s">
        <v>5874</v>
      </c>
      <c r="P7757" t="s">
        <v>5875</v>
      </c>
      <c r="Q7757" t="s">
        <v>5876</v>
      </c>
      <c r="R7757">
        <v>99</v>
      </c>
      <c r="S7757" t="s">
        <v>6535</v>
      </c>
      <c r="T7757" t="s">
        <v>6535</v>
      </c>
      <c r="U7757">
        <v>4.29</v>
      </c>
      <c r="V7757" t="s">
        <v>6172</v>
      </c>
      <c r="W7757" t="s">
        <v>5869</v>
      </c>
      <c r="X7757">
        <v>1</v>
      </c>
    </row>
    <row r="7758" spans="1:24" x14ac:dyDescent="0.25">
      <c r="A7758">
        <v>40596</v>
      </c>
      <c r="B7758" t="s">
        <v>6901</v>
      </c>
      <c r="C7758" t="s">
        <v>443</v>
      </c>
      <c r="D7758" t="s">
        <v>6411</v>
      </c>
      <c r="E7758" t="s">
        <v>6167</v>
      </c>
      <c r="F7758">
        <v>27</v>
      </c>
      <c r="G7758" t="s">
        <v>5837</v>
      </c>
      <c r="H7758" t="s">
        <v>5747</v>
      </c>
      <c r="I7758" t="s">
        <v>5748</v>
      </c>
      <c r="J7758">
        <v>473</v>
      </c>
      <c r="K7758">
        <v>24</v>
      </c>
      <c r="L7758">
        <v>5</v>
      </c>
      <c r="M7758" t="s">
        <v>5749</v>
      </c>
      <c r="N7758" t="s">
        <v>5750</v>
      </c>
      <c r="O7758" t="s">
        <v>5874</v>
      </c>
      <c r="P7758" t="s">
        <v>5875</v>
      </c>
      <c r="Q7758" t="s">
        <v>5876</v>
      </c>
      <c r="R7758">
        <v>97173</v>
      </c>
      <c r="S7758" t="s">
        <v>6535</v>
      </c>
      <c r="T7758" t="s">
        <v>6535</v>
      </c>
      <c r="U7758">
        <v>4.29</v>
      </c>
      <c r="V7758" t="s">
        <v>6172</v>
      </c>
      <c r="W7758" t="s">
        <v>5869</v>
      </c>
      <c r="X7758">
        <v>1</v>
      </c>
    </row>
    <row r="7759" spans="1:24" x14ac:dyDescent="0.25">
      <c r="A7759">
        <v>40601</v>
      </c>
      <c r="B7759" t="s">
        <v>6902</v>
      </c>
      <c r="C7759" t="s">
        <v>443</v>
      </c>
      <c r="D7759" t="s">
        <v>6411</v>
      </c>
      <c r="E7759" t="s">
        <v>6342</v>
      </c>
      <c r="F7759">
        <v>20</v>
      </c>
      <c r="G7759" t="s">
        <v>5746</v>
      </c>
      <c r="H7759" t="s">
        <v>5747</v>
      </c>
      <c r="I7759" t="s">
        <v>5748</v>
      </c>
      <c r="J7759">
        <v>473</v>
      </c>
      <c r="K7759">
        <v>24</v>
      </c>
      <c r="L7759">
        <v>5.3</v>
      </c>
      <c r="M7759" t="s">
        <v>5749</v>
      </c>
      <c r="N7759" t="s">
        <v>5750</v>
      </c>
      <c r="O7759" t="s">
        <v>5874</v>
      </c>
      <c r="P7759" t="s">
        <v>5875</v>
      </c>
      <c r="Q7759" t="s">
        <v>5876</v>
      </c>
      <c r="R7759">
        <v>99</v>
      </c>
      <c r="S7759" t="s">
        <v>6535</v>
      </c>
      <c r="T7759" t="s">
        <v>6535</v>
      </c>
      <c r="U7759">
        <v>4.6900000000000004</v>
      </c>
      <c r="V7759" t="s">
        <v>6172</v>
      </c>
      <c r="W7759" t="s">
        <v>5869</v>
      </c>
      <c r="X7759">
        <v>1</v>
      </c>
    </row>
    <row r="7760" spans="1:24" x14ac:dyDescent="0.25">
      <c r="A7760">
        <v>40601</v>
      </c>
      <c r="B7760" t="s">
        <v>6902</v>
      </c>
      <c r="C7760" t="s">
        <v>443</v>
      </c>
      <c r="D7760" t="s">
        <v>6411</v>
      </c>
      <c r="E7760" t="s">
        <v>6342</v>
      </c>
      <c r="F7760">
        <v>20</v>
      </c>
      <c r="G7760" t="s">
        <v>5746</v>
      </c>
      <c r="H7760" t="s">
        <v>5747</v>
      </c>
      <c r="I7760" t="s">
        <v>5748</v>
      </c>
      <c r="J7760">
        <v>473</v>
      </c>
      <c r="K7760">
        <v>24</v>
      </c>
      <c r="L7760">
        <v>5.3</v>
      </c>
      <c r="M7760" t="s">
        <v>5749</v>
      </c>
      <c r="N7760" t="s">
        <v>5750</v>
      </c>
      <c r="O7760" t="s">
        <v>5874</v>
      </c>
      <c r="P7760" t="s">
        <v>5875</v>
      </c>
      <c r="Q7760" t="s">
        <v>5876</v>
      </c>
      <c r="R7760">
        <v>97173</v>
      </c>
      <c r="S7760" t="s">
        <v>6535</v>
      </c>
      <c r="T7760" t="s">
        <v>6535</v>
      </c>
      <c r="U7760">
        <v>4.6900000000000004</v>
      </c>
      <c r="V7760" t="s">
        <v>6172</v>
      </c>
      <c r="W7760" t="s">
        <v>5869</v>
      </c>
      <c r="X7760">
        <v>1</v>
      </c>
    </row>
    <row r="7761" spans="1:24" x14ac:dyDescent="0.25">
      <c r="A7761">
        <v>41127</v>
      </c>
      <c r="B7761" t="s">
        <v>6903</v>
      </c>
      <c r="C7761" t="s">
        <v>441</v>
      </c>
      <c r="D7761" t="s">
        <v>5757</v>
      </c>
      <c r="E7761" t="s">
        <v>5840</v>
      </c>
      <c r="F7761">
        <v>20</v>
      </c>
      <c r="G7761" t="s">
        <v>5746</v>
      </c>
      <c r="H7761" t="s">
        <v>5868</v>
      </c>
      <c r="I7761" t="s">
        <v>5748</v>
      </c>
      <c r="J7761">
        <v>750</v>
      </c>
      <c r="K7761">
        <v>6</v>
      </c>
      <c r="L7761">
        <v>46</v>
      </c>
      <c r="M7761" t="s">
        <v>5759</v>
      </c>
      <c r="N7761" t="s">
        <v>5813</v>
      </c>
      <c r="O7761" t="s">
        <v>5761</v>
      </c>
      <c r="P7761" t="s">
        <v>5762</v>
      </c>
      <c r="Q7761" t="s">
        <v>5841</v>
      </c>
      <c r="R7761">
        <v>100919</v>
      </c>
      <c r="S7761" t="s">
        <v>6904</v>
      </c>
      <c r="T7761" t="s">
        <v>5996</v>
      </c>
      <c r="U7761">
        <v>54.99</v>
      </c>
      <c r="V7761" t="s">
        <v>5755</v>
      </c>
      <c r="W7761" t="s">
        <v>5765</v>
      </c>
      <c r="X7761">
        <v>1</v>
      </c>
    </row>
    <row r="7762" spans="1:24" x14ac:dyDescent="0.25">
      <c r="A7762">
        <v>41130</v>
      </c>
      <c r="B7762" t="s">
        <v>6905</v>
      </c>
      <c r="C7762" t="s">
        <v>441</v>
      </c>
      <c r="D7762" t="s">
        <v>5757</v>
      </c>
      <c r="E7762" t="s">
        <v>5804</v>
      </c>
      <c r="F7762">
        <v>23</v>
      </c>
      <c r="G7762" t="s">
        <v>6246</v>
      </c>
      <c r="H7762" t="s">
        <v>5868</v>
      </c>
      <c r="I7762" t="s">
        <v>5748</v>
      </c>
      <c r="J7762">
        <v>750</v>
      </c>
      <c r="K7762">
        <v>6</v>
      </c>
      <c r="L7762">
        <v>50</v>
      </c>
      <c r="M7762" t="s">
        <v>5759</v>
      </c>
      <c r="N7762" t="s">
        <v>5760</v>
      </c>
      <c r="O7762" t="s">
        <v>5761</v>
      </c>
      <c r="P7762" t="s">
        <v>5762</v>
      </c>
      <c r="Q7762" t="s">
        <v>5805</v>
      </c>
      <c r="R7762">
        <v>81616</v>
      </c>
      <c r="S7762" t="s">
        <v>5820</v>
      </c>
      <c r="T7762" t="s">
        <v>5820</v>
      </c>
      <c r="U7762">
        <v>98.05</v>
      </c>
      <c r="V7762" t="s">
        <v>5755</v>
      </c>
      <c r="W7762" t="s">
        <v>5765</v>
      </c>
      <c r="X7762">
        <v>1</v>
      </c>
    </row>
    <row r="7763" spans="1:24" x14ac:dyDescent="0.25">
      <c r="A7763">
        <v>40523</v>
      </c>
      <c r="B7763" t="s">
        <v>6906</v>
      </c>
      <c r="C7763" t="s">
        <v>443</v>
      </c>
      <c r="D7763" t="s">
        <v>5871</v>
      </c>
      <c r="E7763" t="s">
        <v>5872</v>
      </c>
      <c r="F7763">
        <v>27</v>
      </c>
      <c r="G7763" t="s">
        <v>5837</v>
      </c>
      <c r="H7763" t="s">
        <v>5747</v>
      </c>
      <c r="I7763" t="s">
        <v>5748</v>
      </c>
      <c r="J7763">
        <v>473</v>
      </c>
      <c r="K7763">
        <v>24</v>
      </c>
      <c r="L7763">
        <v>11.79</v>
      </c>
      <c r="M7763" t="s">
        <v>5759</v>
      </c>
      <c r="N7763" t="s">
        <v>5904</v>
      </c>
      <c r="O7763" t="s">
        <v>5874</v>
      </c>
      <c r="P7763" t="s">
        <v>5875</v>
      </c>
      <c r="Q7763" t="s">
        <v>5876</v>
      </c>
      <c r="R7763">
        <v>86613</v>
      </c>
      <c r="S7763" t="s">
        <v>6449</v>
      </c>
      <c r="T7763" t="s">
        <v>6449</v>
      </c>
      <c r="U7763">
        <v>6.23</v>
      </c>
      <c r="V7763" t="s">
        <v>6172</v>
      </c>
      <c r="W7763" t="s">
        <v>5869</v>
      </c>
      <c r="X7763">
        <v>1</v>
      </c>
    </row>
    <row r="7764" spans="1:24" x14ac:dyDescent="0.25">
      <c r="A7764">
        <v>40523</v>
      </c>
      <c r="B7764" t="s">
        <v>6906</v>
      </c>
      <c r="C7764" t="s">
        <v>443</v>
      </c>
      <c r="D7764" t="s">
        <v>5871</v>
      </c>
      <c r="E7764" t="s">
        <v>5872</v>
      </c>
      <c r="F7764">
        <v>27</v>
      </c>
      <c r="G7764" t="s">
        <v>5837</v>
      </c>
      <c r="H7764" t="s">
        <v>5747</v>
      </c>
      <c r="I7764" t="s">
        <v>5748</v>
      </c>
      <c r="J7764">
        <v>473</v>
      </c>
      <c r="K7764">
        <v>24</v>
      </c>
      <c r="L7764">
        <v>11.79</v>
      </c>
      <c r="M7764" t="s">
        <v>5759</v>
      </c>
      <c r="N7764" t="s">
        <v>5904</v>
      </c>
      <c r="O7764" t="s">
        <v>5874</v>
      </c>
      <c r="P7764" t="s">
        <v>5875</v>
      </c>
      <c r="Q7764" t="s">
        <v>5876</v>
      </c>
      <c r="R7764">
        <v>86613</v>
      </c>
      <c r="S7764" t="s">
        <v>6449</v>
      </c>
      <c r="T7764" t="s">
        <v>6449</v>
      </c>
      <c r="U7764">
        <v>6.23</v>
      </c>
      <c r="V7764" t="s">
        <v>6172</v>
      </c>
      <c r="W7764" t="s">
        <v>5869</v>
      </c>
      <c r="X7764">
        <v>1</v>
      </c>
    </row>
    <row r="7765" spans="1:24" x14ac:dyDescent="0.25">
      <c r="A7765">
        <v>39103</v>
      </c>
      <c r="B7765" t="s">
        <v>5431</v>
      </c>
      <c r="C7765" t="s">
        <v>442</v>
      </c>
      <c r="D7765" t="s">
        <v>5886</v>
      </c>
      <c r="E7765" t="s">
        <v>5887</v>
      </c>
      <c r="F7765">
        <v>22</v>
      </c>
      <c r="G7765" t="s">
        <v>5816</v>
      </c>
      <c r="H7765" t="s">
        <v>5747</v>
      </c>
      <c r="I7765" t="s">
        <v>5748</v>
      </c>
      <c r="J7765">
        <v>750</v>
      </c>
      <c r="K7765">
        <v>12</v>
      </c>
      <c r="L7765">
        <v>14.6</v>
      </c>
      <c r="M7765" t="s">
        <v>5749</v>
      </c>
      <c r="N7765" t="s">
        <v>5750</v>
      </c>
      <c r="O7765" t="s">
        <v>5790</v>
      </c>
      <c r="P7765" t="s">
        <v>5889</v>
      </c>
      <c r="Q7765" t="s">
        <v>5952</v>
      </c>
      <c r="R7765">
        <v>95645</v>
      </c>
      <c r="S7765" t="s">
        <v>6130</v>
      </c>
      <c r="T7765" t="s">
        <v>5965</v>
      </c>
      <c r="U7765">
        <v>59.99</v>
      </c>
      <c r="V7765" t="s">
        <v>5755</v>
      </c>
      <c r="W7765" t="s">
        <v>5869</v>
      </c>
      <c r="X7765">
        <v>1</v>
      </c>
    </row>
    <row r="7766" spans="1:24" x14ac:dyDescent="0.25">
      <c r="A7766">
        <v>40500</v>
      </c>
      <c r="B7766" t="s">
        <v>6907</v>
      </c>
      <c r="C7766" t="s">
        <v>442</v>
      </c>
      <c r="D7766" t="s">
        <v>6103</v>
      </c>
      <c r="E7766" t="s">
        <v>6321</v>
      </c>
      <c r="F7766">
        <v>20</v>
      </c>
      <c r="G7766" t="s">
        <v>5746</v>
      </c>
      <c r="H7766" t="s">
        <v>5748</v>
      </c>
      <c r="I7766" t="s">
        <v>5748</v>
      </c>
      <c r="J7766">
        <v>750</v>
      </c>
      <c r="K7766">
        <v>12</v>
      </c>
      <c r="L7766">
        <v>7.5</v>
      </c>
      <c r="M7766" t="s">
        <v>5759</v>
      </c>
      <c r="N7766" t="s">
        <v>5904</v>
      </c>
      <c r="O7766" t="s">
        <v>5790</v>
      </c>
      <c r="P7766" t="s">
        <v>5922</v>
      </c>
      <c r="Q7766" t="s">
        <v>6105</v>
      </c>
      <c r="R7766">
        <v>43054</v>
      </c>
      <c r="S7766" t="s">
        <v>5905</v>
      </c>
      <c r="T7766" t="s">
        <v>5906</v>
      </c>
      <c r="U7766">
        <v>8.49</v>
      </c>
      <c r="V7766" t="s">
        <v>5755</v>
      </c>
      <c r="W7766" t="s">
        <v>5765</v>
      </c>
      <c r="X7766">
        <v>1</v>
      </c>
    </row>
    <row r="7767" spans="1:24" x14ac:dyDescent="0.25">
      <c r="A7767">
        <v>40506</v>
      </c>
      <c r="B7767" t="s">
        <v>6908</v>
      </c>
      <c r="C7767" t="s">
        <v>442</v>
      </c>
      <c r="D7767" t="s">
        <v>5920</v>
      </c>
      <c r="E7767" t="s">
        <v>5887</v>
      </c>
      <c r="F7767">
        <v>20</v>
      </c>
      <c r="G7767" t="s">
        <v>5746</v>
      </c>
      <c r="H7767" t="s">
        <v>5868</v>
      </c>
      <c r="I7767" t="s">
        <v>5748</v>
      </c>
      <c r="J7767">
        <v>750</v>
      </c>
      <c r="K7767">
        <v>6</v>
      </c>
      <c r="L7767">
        <v>12.5</v>
      </c>
      <c r="M7767" t="s">
        <v>5759</v>
      </c>
      <c r="N7767" t="s">
        <v>5992</v>
      </c>
      <c r="O7767" t="s">
        <v>5761</v>
      </c>
      <c r="P7767" t="s">
        <v>5988</v>
      </c>
      <c r="Q7767" t="s">
        <v>6036</v>
      </c>
      <c r="R7767">
        <v>96007</v>
      </c>
      <c r="S7767" t="s">
        <v>5891</v>
      </c>
      <c r="T7767" t="s">
        <v>5892</v>
      </c>
      <c r="U7767">
        <v>18.98</v>
      </c>
      <c r="V7767" t="s">
        <v>5755</v>
      </c>
      <c r="W7767" t="s">
        <v>5765</v>
      </c>
      <c r="X7767">
        <v>1</v>
      </c>
    </row>
    <row r="7768" spans="1:24" x14ac:dyDescent="0.25">
      <c r="A7768">
        <v>40689</v>
      </c>
      <c r="B7768" t="s">
        <v>6909</v>
      </c>
      <c r="C7768" t="s">
        <v>443</v>
      </c>
      <c r="D7768" t="s">
        <v>5871</v>
      </c>
      <c r="E7768" t="s">
        <v>5872</v>
      </c>
      <c r="F7768">
        <v>27</v>
      </c>
      <c r="G7768" t="s">
        <v>5837</v>
      </c>
      <c r="H7768" t="s">
        <v>5747</v>
      </c>
      <c r="I7768" t="s">
        <v>5748</v>
      </c>
      <c r="J7768">
        <v>650</v>
      </c>
      <c r="K7768">
        <v>12</v>
      </c>
      <c r="L7768">
        <v>6.5</v>
      </c>
      <c r="M7768" t="s">
        <v>5749</v>
      </c>
      <c r="N7768" t="s">
        <v>5750</v>
      </c>
      <c r="O7768" t="s">
        <v>5874</v>
      </c>
      <c r="P7768" t="s">
        <v>5875</v>
      </c>
      <c r="Q7768" t="s">
        <v>5876</v>
      </c>
      <c r="R7768">
        <v>86613</v>
      </c>
      <c r="S7768" t="s">
        <v>6449</v>
      </c>
      <c r="T7768" t="s">
        <v>6449</v>
      </c>
      <c r="U7768">
        <v>7.99</v>
      </c>
      <c r="V7768" t="s">
        <v>5755</v>
      </c>
      <c r="W7768" t="s">
        <v>5869</v>
      </c>
      <c r="X7768">
        <v>1</v>
      </c>
    </row>
    <row r="7769" spans="1:24" x14ac:dyDescent="0.25">
      <c r="A7769">
        <v>40689</v>
      </c>
      <c r="B7769" t="s">
        <v>6909</v>
      </c>
      <c r="C7769" t="s">
        <v>443</v>
      </c>
      <c r="D7769" t="s">
        <v>5871</v>
      </c>
      <c r="E7769" t="s">
        <v>5872</v>
      </c>
      <c r="F7769">
        <v>27</v>
      </c>
      <c r="G7769" t="s">
        <v>5837</v>
      </c>
      <c r="H7769" t="s">
        <v>5747</v>
      </c>
      <c r="I7769" t="s">
        <v>5748</v>
      </c>
      <c r="J7769">
        <v>650</v>
      </c>
      <c r="K7769">
        <v>12</v>
      </c>
      <c r="L7769">
        <v>6.5</v>
      </c>
      <c r="M7769" t="s">
        <v>5749</v>
      </c>
      <c r="N7769" t="s">
        <v>5750</v>
      </c>
      <c r="O7769" t="s">
        <v>5874</v>
      </c>
      <c r="P7769" t="s">
        <v>5875</v>
      </c>
      <c r="Q7769" t="s">
        <v>5876</v>
      </c>
      <c r="R7769">
        <v>86613</v>
      </c>
      <c r="S7769" t="s">
        <v>6449</v>
      </c>
      <c r="T7769" t="s">
        <v>6449</v>
      </c>
      <c r="U7769">
        <v>7.99</v>
      </c>
      <c r="V7769" t="s">
        <v>5755</v>
      </c>
      <c r="W7769" t="s">
        <v>5869</v>
      </c>
      <c r="X7769">
        <v>1</v>
      </c>
    </row>
    <row r="7770" spans="1:24" x14ac:dyDescent="0.25">
      <c r="A7770">
        <v>40694</v>
      </c>
      <c r="B7770" t="s">
        <v>6910</v>
      </c>
      <c r="C7770" t="s">
        <v>443</v>
      </c>
      <c r="D7770" t="s">
        <v>6662</v>
      </c>
      <c r="E7770" t="s">
        <v>6192</v>
      </c>
      <c r="F7770">
        <v>10</v>
      </c>
      <c r="G7770" t="s">
        <v>5767</v>
      </c>
      <c r="H7770" t="s">
        <v>5747</v>
      </c>
      <c r="I7770" t="s">
        <v>5748</v>
      </c>
      <c r="J7770">
        <v>473</v>
      </c>
      <c r="K7770">
        <v>24</v>
      </c>
      <c r="L7770">
        <v>5</v>
      </c>
      <c r="M7770" t="s">
        <v>5749</v>
      </c>
      <c r="N7770" t="s">
        <v>5750</v>
      </c>
      <c r="O7770" t="s">
        <v>5874</v>
      </c>
      <c r="P7770" t="s">
        <v>5875</v>
      </c>
      <c r="Q7770" t="s">
        <v>5876</v>
      </c>
      <c r="R7770">
        <v>90003</v>
      </c>
      <c r="S7770" t="s">
        <v>6599</v>
      </c>
      <c r="T7770" t="s">
        <v>6599</v>
      </c>
      <c r="U7770">
        <v>4.3</v>
      </c>
      <c r="V7770" t="s">
        <v>6172</v>
      </c>
      <c r="W7770" t="s">
        <v>5869</v>
      </c>
      <c r="X7770">
        <v>1</v>
      </c>
    </row>
    <row r="7771" spans="1:24" x14ac:dyDescent="0.25">
      <c r="A7771">
        <v>40694</v>
      </c>
      <c r="B7771" t="s">
        <v>6910</v>
      </c>
      <c r="C7771" t="s">
        <v>443</v>
      </c>
      <c r="D7771" t="s">
        <v>6662</v>
      </c>
      <c r="E7771" t="s">
        <v>6192</v>
      </c>
      <c r="F7771">
        <v>10</v>
      </c>
      <c r="G7771" t="s">
        <v>5767</v>
      </c>
      <c r="H7771" t="s">
        <v>5747</v>
      </c>
      <c r="I7771" t="s">
        <v>5748</v>
      </c>
      <c r="J7771">
        <v>473</v>
      </c>
      <c r="K7771">
        <v>24</v>
      </c>
      <c r="L7771">
        <v>5</v>
      </c>
      <c r="M7771" t="s">
        <v>5749</v>
      </c>
      <c r="N7771" t="s">
        <v>5750</v>
      </c>
      <c r="O7771" t="s">
        <v>5874</v>
      </c>
      <c r="P7771" t="s">
        <v>5875</v>
      </c>
      <c r="Q7771" t="s">
        <v>5876</v>
      </c>
      <c r="R7771">
        <v>90003</v>
      </c>
      <c r="S7771" t="s">
        <v>6599</v>
      </c>
      <c r="T7771" t="s">
        <v>6599</v>
      </c>
      <c r="U7771">
        <v>4.3</v>
      </c>
      <c r="V7771" t="s">
        <v>6172</v>
      </c>
      <c r="W7771" t="s">
        <v>5869</v>
      </c>
      <c r="X7771">
        <v>1</v>
      </c>
    </row>
    <row r="7772" spans="1:24" x14ac:dyDescent="0.25">
      <c r="A7772">
        <v>39526</v>
      </c>
      <c r="B7772" t="s">
        <v>5600</v>
      </c>
      <c r="C7772" t="s">
        <v>443</v>
      </c>
      <c r="D7772" t="s">
        <v>5871</v>
      </c>
      <c r="E7772" t="s">
        <v>6192</v>
      </c>
      <c r="F7772">
        <v>27</v>
      </c>
      <c r="G7772" t="s">
        <v>5837</v>
      </c>
      <c r="H7772" t="s">
        <v>5747</v>
      </c>
      <c r="I7772" t="s">
        <v>5748</v>
      </c>
      <c r="J7772">
        <v>473</v>
      </c>
      <c r="K7772">
        <v>24</v>
      </c>
      <c r="L7772">
        <v>5.5</v>
      </c>
      <c r="M7772" t="s">
        <v>5749</v>
      </c>
      <c r="N7772" t="s">
        <v>5750</v>
      </c>
      <c r="O7772" t="s">
        <v>5874</v>
      </c>
      <c r="P7772" t="s">
        <v>5875</v>
      </c>
      <c r="Q7772" t="s">
        <v>5876</v>
      </c>
      <c r="R7772">
        <v>93853</v>
      </c>
      <c r="S7772" t="s">
        <v>6734</v>
      </c>
      <c r="T7772" t="s">
        <v>5984</v>
      </c>
      <c r="U7772">
        <v>4.49</v>
      </c>
      <c r="V7772" t="s">
        <v>6172</v>
      </c>
      <c r="W7772" t="s">
        <v>5869</v>
      </c>
      <c r="X7772">
        <v>1</v>
      </c>
    </row>
    <row r="7773" spans="1:24" x14ac:dyDescent="0.25">
      <c r="A7773">
        <v>39526</v>
      </c>
      <c r="B7773" t="s">
        <v>5600</v>
      </c>
      <c r="C7773" t="s">
        <v>443</v>
      </c>
      <c r="D7773" t="s">
        <v>5871</v>
      </c>
      <c r="E7773" t="s">
        <v>6192</v>
      </c>
      <c r="F7773">
        <v>27</v>
      </c>
      <c r="G7773" t="s">
        <v>5837</v>
      </c>
      <c r="H7773" t="s">
        <v>5747</v>
      </c>
      <c r="I7773" t="s">
        <v>5748</v>
      </c>
      <c r="J7773">
        <v>473</v>
      </c>
      <c r="K7773">
        <v>24</v>
      </c>
      <c r="L7773">
        <v>5.5</v>
      </c>
      <c r="M7773" t="s">
        <v>5749</v>
      </c>
      <c r="N7773" t="s">
        <v>5750</v>
      </c>
      <c r="O7773" t="s">
        <v>5874</v>
      </c>
      <c r="P7773" t="s">
        <v>5875</v>
      </c>
      <c r="Q7773" t="s">
        <v>5876</v>
      </c>
      <c r="R7773">
        <v>93853</v>
      </c>
      <c r="S7773" t="s">
        <v>6734</v>
      </c>
      <c r="T7773" t="s">
        <v>5984</v>
      </c>
      <c r="U7773">
        <v>4.49</v>
      </c>
      <c r="V7773" t="s">
        <v>6172</v>
      </c>
      <c r="W7773" t="s">
        <v>5869</v>
      </c>
      <c r="X7773">
        <v>1</v>
      </c>
    </row>
    <row r="7774" spans="1:24" x14ac:dyDescent="0.25">
      <c r="A7774">
        <v>39532</v>
      </c>
      <c r="B7774" t="s">
        <v>5601</v>
      </c>
      <c r="C7774" t="s">
        <v>443</v>
      </c>
      <c r="D7774" t="s">
        <v>5871</v>
      </c>
      <c r="E7774" t="s">
        <v>5872</v>
      </c>
      <c r="F7774">
        <v>27</v>
      </c>
      <c r="G7774" t="s">
        <v>5837</v>
      </c>
      <c r="H7774" t="s">
        <v>5747</v>
      </c>
      <c r="I7774" t="s">
        <v>5748</v>
      </c>
      <c r="J7774">
        <v>473</v>
      </c>
      <c r="K7774">
        <v>24</v>
      </c>
      <c r="L7774">
        <v>5.6</v>
      </c>
      <c r="M7774" t="s">
        <v>5749</v>
      </c>
      <c r="N7774" t="s">
        <v>5750</v>
      </c>
      <c r="O7774" t="s">
        <v>5874</v>
      </c>
      <c r="P7774" t="s">
        <v>5875</v>
      </c>
      <c r="Q7774" t="s">
        <v>5876</v>
      </c>
      <c r="R7774">
        <v>93853</v>
      </c>
      <c r="S7774" t="s">
        <v>6734</v>
      </c>
      <c r="T7774" t="s">
        <v>5984</v>
      </c>
      <c r="U7774">
        <v>4.49</v>
      </c>
      <c r="V7774" t="s">
        <v>6172</v>
      </c>
      <c r="W7774" t="s">
        <v>5869</v>
      </c>
      <c r="X7774">
        <v>1</v>
      </c>
    </row>
    <row r="7775" spans="1:24" x14ac:dyDescent="0.25">
      <c r="A7775">
        <v>39532</v>
      </c>
      <c r="B7775" t="s">
        <v>5601</v>
      </c>
      <c r="C7775" t="s">
        <v>443</v>
      </c>
      <c r="D7775" t="s">
        <v>5871</v>
      </c>
      <c r="E7775" t="s">
        <v>5872</v>
      </c>
      <c r="F7775">
        <v>27</v>
      </c>
      <c r="G7775" t="s">
        <v>5837</v>
      </c>
      <c r="H7775" t="s">
        <v>5747</v>
      </c>
      <c r="I7775" t="s">
        <v>5748</v>
      </c>
      <c r="J7775">
        <v>473</v>
      </c>
      <c r="K7775">
        <v>24</v>
      </c>
      <c r="L7775">
        <v>5.6</v>
      </c>
      <c r="M7775" t="s">
        <v>5749</v>
      </c>
      <c r="N7775" t="s">
        <v>5750</v>
      </c>
      <c r="O7775" t="s">
        <v>5874</v>
      </c>
      <c r="P7775" t="s">
        <v>5875</v>
      </c>
      <c r="Q7775" t="s">
        <v>5876</v>
      </c>
      <c r="R7775">
        <v>93853</v>
      </c>
      <c r="S7775" t="s">
        <v>6734</v>
      </c>
      <c r="T7775" t="s">
        <v>5984</v>
      </c>
      <c r="U7775">
        <v>4.49</v>
      </c>
      <c r="V7775" t="s">
        <v>6172</v>
      </c>
      <c r="W7775" t="s">
        <v>5869</v>
      </c>
      <c r="X7775">
        <v>1</v>
      </c>
    </row>
    <row r="7776" spans="1:24" x14ac:dyDescent="0.25">
      <c r="A7776">
        <v>40527</v>
      </c>
      <c r="B7776" t="s">
        <v>6911</v>
      </c>
      <c r="C7776" t="s">
        <v>443</v>
      </c>
      <c r="D7776" t="s">
        <v>6411</v>
      </c>
      <c r="E7776" t="s">
        <v>6192</v>
      </c>
      <c r="F7776">
        <v>10</v>
      </c>
      <c r="G7776" t="s">
        <v>5767</v>
      </c>
      <c r="H7776" t="s">
        <v>5747</v>
      </c>
      <c r="I7776" t="s">
        <v>5748</v>
      </c>
      <c r="J7776">
        <v>473</v>
      </c>
      <c r="K7776">
        <v>24</v>
      </c>
      <c r="L7776">
        <v>5</v>
      </c>
      <c r="M7776" t="s">
        <v>5749</v>
      </c>
      <c r="N7776" t="s">
        <v>5750</v>
      </c>
      <c r="O7776" t="s">
        <v>5874</v>
      </c>
      <c r="P7776" t="s">
        <v>5875</v>
      </c>
      <c r="Q7776" t="s">
        <v>5876</v>
      </c>
      <c r="R7776">
        <v>99</v>
      </c>
      <c r="S7776" t="s">
        <v>6535</v>
      </c>
      <c r="T7776" t="s">
        <v>6535</v>
      </c>
      <c r="U7776">
        <v>3.5</v>
      </c>
      <c r="V7776" t="s">
        <v>6172</v>
      </c>
      <c r="W7776" t="s">
        <v>5869</v>
      </c>
      <c r="X7776">
        <v>1</v>
      </c>
    </row>
    <row r="7777" spans="1:24" x14ac:dyDescent="0.25">
      <c r="A7777">
        <v>40527</v>
      </c>
      <c r="B7777" t="s">
        <v>6911</v>
      </c>
      <c r="C7777" t="s">
        <v>443</v>
      </c>
      <c r="D7777" t="s">
        <v>6411</v>
      </c>
      <c r="E7777" t="s">
        <v>6192</v>
      </c>
      <c r="F7777">
        <v>10</v>
      </c>
      <c r="G7777" t="s">
        <v>5767</v>
      </c>
      <c r="H7777" t="s">
        <v>5747</v>
      </c>
      <c r="I7777" t="s">
        <v>5748</v>
      </c>
      <c r="J7777">
        <v>473</v>
      </c>
      <c r="K7777">
        <v>24</v>
      </c>
      <c r="L7777">
        <v>5</v>
      </c>
      <c r="M7777" t="s">
        <v>5749</v>
      </c>
      <c r="N7777" t="s">
        <v>5750</v>
      </c>
      <c r="O7777" t="s">
        <v>5874</v>
      </c>
      <c r="P7777" t="s">
        <v>5875</v>
      </c>
      <c r="Q7777" t="s">
        <v>5876</v>
      </c>
      <c r="R7777">
        <v>99932</v>
      </c>
      <c r="S7777" t="s">
        <v>6535</v>
      </c>
      <c r="T7777" t="s">
        <v>6535</v>
      </c>
      <c r="U7777">
        <v>3.5</v>
      </c>
      <c r="V7777" t="s">
        <v>6172</v>
      </c>
      <c r="W7777" t="s">
        <v>5869</v>
      </c>
      <c r="X7777">
        <v>1</v>
      </c>
    </row>
    <row r="7778" spans="1:24" x14ac:dyDescent="0.25">
      <c r="A7778">
        <v>39372</v>
      </c>
      <c r="B7778" t="s">
        <v>5566</v>
      </c>
      <c r="C7778" t="s">
        <v>443</v>
      </c>
      <c r="D7778" t="s">
        <v>6654</v>
      </c>
      <c r="E7778" t="s">
        <v>5872</v>
      </c>
      <c r="F7778">
        <v>27</v>
      </c>
      <c r="G7778" t="s">
        <v>5837</v>
      </c>
      <c r="H7778" t="s">
        <v>5747</v>
      </c>
      <c r="I7778" t="s">
        <v>5748</v>
      </c>
      <c r="J7778">
        <v>473</v>
      </c>
      <c r="K7778">
        <v>24</v>
      </c>
      <c r="L7778">
        <v>6</v>
      </c>
      <c r="M7778" t="s">
        <v>5749</v>
      </c>
      <c r="N7778" t="s">
        <v>5750</v>
      </c>
      <c r="O7778" t="s">
        <v>5874</v>
      </c>
      <c r="P7778" t="s">
        <v>5875</v>
      </c>
      <c r="Q7778" t="s">
        <v>5876</v>
      </c>
      <c r="R7778">
        <v>90002</v>
      </c>
      <c r="S7778" t="s">
        <v>6655</v>
      </c>
      <c r="T7778" t="s">
        <v>6656</v>
      </c>
      <c r="U7778">
        <v>5.25</v>
      </c>
      <c r="V7778" t="s">
        <v>6172</v>
      </c>
      <c r="W7778" t="s">
        <v>5869</v>
      </c>
      <c r="X7778">
        <v>1</v>
      </c>
    </row>
    <row r="7779" spans="1:24" x14ac:dyDescent="0.25">
      <c r="A7779">
        <v>39372</v>
      </c>
      <c r="B7779" t="s">
        <v>5566</v>
      </c>
      <c r="C7779" t="s">
        <v>443</v>
      </c>
      <c r="D7779" t="s">
        <v>6654</v>
      </c>
      <c r="E7779" t="s">
        <v>5872</v>
      </c>
      <c r="F7779">
        <v>27</v>
      </c>
      <c r="G7779" t="s">
        <v>5837</v>
      </c>
      <c r="H7779" t="s">
        <v>5747</v>
      </c>
      <c r="I7779" t="s">
        <v>5748</v>
      </c>
      <c r="J7779">
        <v>473</v>
      </c>
      <c r="K7779">
        <v>24</v>
      </c>
      <c r="L7779">
        <v>6</v>
      </c>
      <c r="M7779" t="s">
        <v>5749</v>
      </c>
      <c r="N7779" t="s">
        <v>5750</v>
      </c>
      <c r="O7779" t="s">
        <v>5874</v>
      </c>
      <c r="P7779" t="s">
        <v>5875</v>
      </c>
      <c r="Q7779" t="s">
        <v>5876</v>
      </c>
      <c r="R7779">
        <v>90002</v>
      </c>
      <c r="S7779" t="s">
        <v>6655</v>
      </c>
      <c r="T7779" t="s">
        <v>6656</v>
      </c>
      <c r="U7779">
        <v>5.25</v>
      </c>
      <c r="V7779" t="s">
        <v>6172</v>
      </c>
      <c r="W7779" t="s">
        <v>5869</v>
      </c>
      <c r="X7779">
        <v>1</v>
      </c>
    </row>
    <row r="7780" spans="1:24" x14ac:dyDescent="0.25">
      <c r="A7780">
        <v>40845</v>
      </c>
      <c r="B7780" t="s">
        <v>6912</v>
      </c>
      <c r="C7780" t="s">
        <v>442</v>
      </c>
      <c r="D7780" t="s">
        <v>5886</v>
      </c>
      <c r="E7780" t="s">
        <v>5914</v>
      </c>
      <c r="F7780">
        <v>20</v>
      </c>
      <c r="G7780" t="s">
        <v>5746</v>
      </c>
      <c r="H7780" t="s">
        <v>5868</v>
      </c>
      <c r="I7780" t="s">
        <v>5748</v>
      </c>
      <c r="J7780">
        <v>3000</v>
      </c>
      <c r="K7780">
        <v>4</v>
      </c>
      <c r="L7780">
        <v>13.5</v>
      </c>
      <c r="M7780" t="s">
        <v>5759</v>
      </c>
      <c r="N7780" t="s">
        <v>5888</v>
      </c>
      <c r="O7780" t="s">
        <v>5790</v>
      </c>
      <c r="P7780" t="s">
        <v>5988</v>
      </c>
      <c r="Q7780" t="s">
        <v>5890</v>
      </c>
      <c r="R7780">
        <v>81714</v>
      </c>
      <c r="S7780" t="s">
        <v>5907</v>
      </c>
      <c r="T7780" t="s">
        <v>5844</v>
      </c>
      <c r="U7780">
        <v>59.99</v>
      </c>
      <c r="V7780" t="s">
        <v>5960</v>
      </c>
      <c r="W7780" t="s">
        <v>5756</v>
      </c>
      <c r="X7780">
        <v>1</v>
      </c>
    </row>
    <row r="7781" spans="1:24" x14ac:dyDescent="0.25">
      <c r="A7781">
        <v>38746</v>
      </c>
      <c r="B7781" t="s">
        <v>5385</v>
      </c>
      <c r="C7781" t="s">
        <v>443</v>
      </c>
      <c r="D7781" t="s">
        <v>6177</v>
      </c>
      <c r="E7781" t="s">
        <v>6192</v>
      </c>
      <c r="F7781">
        <v>20</v>
      </c>
      <c r="G7781" t="s">
        <v>5746</v>
      </c>
      <c r="H7781" t="s">
        <v>5747</v>
      </c>
      <c r="I7781" t="s">
        <v>5748</v>
      </c>
      <c r="J7781">
        <v>4260</v>
      </c>
      <c r="K7781">
        <v>1</v>
      </c>
      <c r="L7781">
        <v>5.3</v>
      </c>
      <c r="M7781" t="s">
        <v>5749</v>
      </c>
      <c r="N7781" t="s">
        <v>5750</v>
      </c>
      <c r="O7781" t="s">
        <v>5874</v>
      </c>
      <c r="P7781" t="s">
        <v>5875</v>
      </c>
      <c r="Q7781" t="s">
        <v>5876</v>
      </c>
      <c r="R7781">
        <v>42099</v>
      </c>
      <c r="S7781" t="s">
        <v>6179</v>
      </c>
      <c r="T7781" t="s">
        <v>6179</v>
      </c>
      <c r="U7781">
        <v>25.29</v>
      </c>
      <c r="V7781" t="s">
        <v>6172</v>
      </c>
      <c r="W7781" t="s">
        <v>5869</v>
      </c>
      <c r="X7781">
        <v>12</v>
      </c>
    </row>
    <row r="7782" spans="1:24" x14ac:dyDescent="0.25">
      <c r="A7782">
        <v>38746</v>
      </c>
      <c r="B7782" t="s">
        <v>5385</v>
      </c>
      <c r="C7782" t="s">
        <v>443</v>
      </c>
      <c r="D7782" t="s">
        <v>6177</v>
      </c>
      <c r="E7782" t="s">
        <v>6192</v>
      </c>
      <c r="F7782">
        <v>20</v>
      </c>
      <c r="G7782" t="s">
        <v>5746</v>
      </c>
      <c r="H7782" t="s">
        <v>5747</v>
      </c>
      <c r="I7782" t="s">
        <v>5748</v>
      </c>
      <c r="J7782">
        <v>4260</v>
      </c>
      <c r="K7782">
        <v>1</v>
      </c>
      <c r="L7782">
        <v>5.3</v>
      </c>
      <c r="M7782" t="s">
        <v>5749</v>
      </c>
      <c r="N7782" t="s">
        <v>5750</v>
      </c>
      <c r="O7782" t="s">
        <v>5874</v>
      </c>
      <c r="P7782" t="s">
        <v>5875</v>
      </c>
      <c r="Q7782" t="s">
        <v>5876</v>
      </c>
      <c r="R7782">
        <v>42099</v>
      </c>
      <c r="S7782" t="s">
        <v>6179</v>
      </c>
      <c r="T7782" t="s">
        <v>6179</v>
      </c>
      <c r="U7782">
        <v>25.29</v>
      </c>
      <c r="V7782" t="s">
        <v>6172</v>
      </c>
      <c r="W7782" t="s">
        <v>5869</v>
      </c>
      <c r="X7782">
        <v>12</v>
      </c>
    </row>
    <row r="7783" spans="1:24" x14ac:dyDescent="0.25">
      <c r="A7783">
        <v>40515</v>
      </c>
      <c r="B7783" t="s">
        <v>6913</v>
      </c>
      <c r="C7783" t="s">
        <v>442</v>
      </c>
      <c r="D7783" t="s">
        <v>5886</v>
      </c>
      <c r="E7783" t="s">
        <v>5887</v>
      </c>
      <c r="F7783">
        <v>20</v>
      </c>
      <c r="G7783" t="s">
        <v>5746</v>
      </c>
      <c r="H7783" t="s">
        <v>5868</v>
      </c>
      <c r="I7783" t="s">
        <v>5748</v>
      </c>
      <c r="J7783">
        <v>750</v>
      </c>
      <c r="K7783">
        <v>12</v>
      </c>
      <c r="L7783">
        <v>13</v>
      </c>
      <c r="M7783" t="s">
        <v>5759</v>
      </c>
      <c r="N7783" t="s">
        <v>5992</v>
      </c>
      <c r="O7783" t="s">
        <v>5761</v>
      </c>
      <c r="P7783" t="s">
        <v>5916</v>
      </c>
      <c r="Q7783" t="s">
        <v>6036</v>
      </c>
      <c r="R7783">
        <v>42011</v>
      </c>
      <c r="S7783" t="s">
        <v>6335</v>
      </c>
      <c r="T7783" t="s">
        <v>5999</v>
      </c>
      <c r="U7783">
        <v>15.99</v>
      </c>
      <c r="V7783" t="s">
        <v>5755</v>
      </c>
      <c r="W7783" t="s">
        <v>5765</v>
      </c>
      <c r="X7783">
        <v>1</v>
      </c>
    </row>
    <row r="7784" spans="1:24" x14ac:dyDescent="0.25">
      <c r="A7784">
        <v>39370</v>
      </c>
      <c r="B7784" t="s">
        <v>5565</v>
      </c>
      <c r="C7784" t="s">
        <v>443</v>
      </c>
      <c r="D7784" t="s">
        <v>6654</v>
      </c>
      <c r="E7784" t="s">
        <v>6192</v>
      </c>
      <c r="F7784">
        <v>27</v>
      </c>
      <c r="G7784" t="s">
        <v>5837</v>
      </c>
      <c r="H7784" t="s">
        <v>5747</v>
      </c>
      <c r="I7784" t="s">
        <v>5748</v>
      </c>
      <c r="J7784">
        <v>473</v>
      </c>
      <c r="K7784">
        <v>24</v>
      </c>
      <c r="L7784">
        <v>4.9000000000000004</v>
      </c>
      <c r="M7784" t="s">
        <v>5749</v>
      </c>
      <c r="N7784" t="s">
        <v>5750</v>
      </c>
      <c r="O7784" t="s">
        <v>5874</v>
      </c>
      <c r="P7784" t="s">
        <v>5875</v>
      </c>
      <c r="Q7784" t="s">
        <v>5876</v>
      </c>
      <c r="R7784">
        <v>90002</v>
      </c>
      <c r="S7784" t="s">
        <v>6655</v>
      </c>
      <c r="T7784" t="s">
        <v>6656</v>
      </c>
      <c r="U7784">
        <v>4.1500000000000004</v>
      </c>
      <c r="V7784" t="s">
        <v>6172</v>
      </c>
      <c r="W7784" t="s">
        <v>5869</v>
      </c>
      <c r="X7784">
        <v>1</v>
      </c>
    </row>
    <row r="7785" spans="1:24" x14ac:dyDescent="0.25">
      <c r="A7785">
        <v>39370</v>
      </c>
      <c r="B7785" t="s">
        <v>5565</v>
      </c>
      <c r="C7785" t="s">
        <v>443</v>
      </c>
      <c r="D7785" t="s">
        <v>6654</v>
      </c>
      <c r="E7785" t="s">
        <v>6192</v>
      </c>
      <c r="F7785">
        <v>27</v>
      </c>
      <c r="G7785" t="s">
        <v>5837</v>
      </c>
      <c r="H7785" t="s">
        <v>5747</v>
      </c>
      <c r="I7785" t="s">
        <v>5748</v>
      </c>
      <c r="J7785">
        <v>473</v>
      </c>
      <c r="K7785">
        <v>24</v>
      </c>
      <c r="L7785">
        <v>4.9000000000000004</v>
      </c>
      <c r="M7785" t="s">
        <v>5749</v>
      </c>
      <c r="N7785" t="s">
        <v>5750</v>
      </c>
      <c r="O7785" t="s">
        <v>5874</v>
      </c>
      <c r="P7785" t="s">
        <v>5875</v>
      </c>
      <c r="Q7785" t="s">
        <v>5876</v>
      </c>
      <c r="R7785">
        <v>90002</v>
      </c>
      <c r="S7785" t="s">
        <v>6655</v>
      </c>
      <c r="T7785" t="s">
        <v>6656</v>
      </c>
      <c r="U7785">
        <v>4.1500000000000004</v>
      </c>
      <c r="V7785" t="s">
        <v>6172</v>
      </c>
      <c r="W7785" t="s">
        <v>5869</v>
      </c>
      <c r="X7785">
        <v>1</v>
      </c>
    </row>
    <row r="7786" spans="1:24" x14ac:dyDescent="0.25">
      <c r="A7786">
        <v>40846</v>
      </c>
      <c r="B7786" t="s">
        <v>6914</v>
      </c>
      <c r="C7786" t="s">
        <v>442</v>
      </c>
      <c r="D7786" t="s">
        <v>6035</v>
      </c>
      <c r="E7786" t="s">
        <v>5958</v>
      </c>
      <c r="F7786">
        <v>20</v>
      </c>
      <c r="G7786" t="s">
        <v>5746</v>
      </c>
      <c r="H7786" t="s">
        <v>5747</v>
      </c>
      <c r="I7786" t="s">
        <v>5748</v>
      </c>
      <c r="J7786">
        <v>750</v>
      </c>
      <c r="K7786">
        <v>12</v>
      </c>
      <c r="L7786">
        <v>12</v>
      </c>
      <c r="M7786" t="s">
        <v>5749</v>
      </c>
      <c r="N7786" t="s">
        <v>5750</v>
      </c>
      <c r="O7786" t="s">
        <v>5751</v>
      </c>
      <c r="P7786" t="s">
        <v>6002</v>
      </c>
      <c r="Q7786" t="s">
        <v>5947</v>
      </c>
      <c r="R7786">
        <v>42015</v>
      </c>
      <c r="S7786" t="s">
        <v>5956</v>
      </c>
      <c r="T7786" t="s">
        <v>5957</v>
      </c>
      <c r="U7786">
        <v>11.99</v>
      </c>
      <c r="V7786" t="s">
        <v>5755</v>
      </c>
      <c r="W7786" t="s">
        <v>5869</v>
      </c>
      <c r="X7786">
        <v>1</v>
      </c>
    </row>
    <row r="7787" spans="1:24" x14ac:dyDescent="0.25">
      <c r="A7787">
        <v>39111</v>
      </c>
      <c r="B7787" t="s">
        <v>5433</v>
      </c>
      <c r="C7787" t="s">
        <v>444</v>
      </c>
      <c r="D7787" t="s">
        <v>6151</v>
      </c>
      <c r="E7787" t="s">
        <v>6176</v>
      </c>
      <c r="F7787">
        <v>10</v>
      </c>
      <c r="G7787" t="s">
        <v>5767</v>
      </c>
      <c r="H7787" t="s">
        <v>5747</v>
      </c>
      <c r="I7787" t="s">
        <v>5748</v>
      </c>
      <c r="J7787">
        <v>355</v>
      </c>
      <c r="K7787">
        <v>24</v>
      </c>
      <c r="L7787">
        <v>5</v>
      </c>
      <c r="M7787" t="s">
        <v>5749</v>
      </c>
      <c r="N7787" t="s">
        <v>5750</v>
      </c>
      <c r="O7787" t="s">
        <v>5751</v>
      </c>
      <c r="P7787" t="s">
        <v>6283</v>
      </c>
      <c r="Q7787" t="s">
        <v>6154</v>
      </c>
      <c r="R7787">
        <v>86969</v>
      </c>
      <c r="S7787" t="s">
        <v>6687</v>
      </c>
      <c r="T7787" t="s">
        <v>6687</v>
      </c>
      <c r="U7787">
        <v>3.98</v>
      </c>
      <c r="V7787" t="s">
        <v>6172</v>
      </c>
      <c r="W7787" t="s">
        <v>5869</v>
      </c>
      <c r="X7787">
        <v>1</v>
      </c>
    </row>
    <row r="7788" spans="1:24" x14ac:dyDescent="0.25">
      <c r="A7788">
        <v>40225</v>
      </c>
      <c r="B7788" t="s">
        <v>6915</v>
      </c>
      <c r="C7788" t="s">
        <v>443</v>
      </c>
      <c r="D7788" t="s">
        <v>5871</v>
      </c>
      <c r="E7788" t="s">
        <v>5872</v>
      </c>
      <c r="F7788">
        <v>27</v>
      </c>
      <c r="G7788" t="s">
        <v>5837</v>
      </c>
      <c r="H7788" t="s">
        <v>5868</v>
      </c>
      <c r="I7788" t="s">
        <v>5748</v>
      </c>
      <c r="J7788">
        <v>473</v>
      </c>
      <c r="K7788">
        <v>24</v>
      </c>
      <c r="L7788">
        <v>8.5</v>
      </c>
      <c r="M7788" t="s">
        <v>5749</v>
      </c>
      <c r="N7788" t="s">
        <v>5750</v>
      </c>
      <c r="O7788" t="s">
        <v>5874</v>
      </c>
      <c r="P7788" t="s">
        <v>5875</v>
      </c>
      <c r="Q7788" t="s">
        <v>5876</v>
      </c>
      <c r="R7788">
        <v>85841</v>
      </c>
      <c r="S7788" t="s">
        <v>6577</v>
      </c>
      <c r="T7788" t="s">
        <v>6578</v>
      </c>
      <c r="U7788">
        <v>4.24</v>
      </c>
      <c r="V7788" t="s">
        <v>6172</v>
      </c>
      <c r="W7788" t="s">
        <v>5869</v>
      </c>
      <c r="X7788">
        <v>1</v>
      </c>
    </row>
    <row r="7789" spans="1:24" x14ac:dyDescent="0.25">
      <c r="A7789">
        <v>40225</v>
      </c>
      <c r="B7789" t="s">
        <v>6915</v>
      </c>
      <c r="C7789" t="s">
        <v>443</v>
      </c>
      <c r="D7789" t="s">
        <v>5871</v>
      </c>
      <c r="E7789" t="s">
        <v>5872</v>
      </c>
      <c r="F7789">
        <v>27</v>
      </c>
      <c r="G7789" t="s">
        <v>5837</v>
      </c>
      <c r="H7789" t="s">
        <v>5868</v>
      </c>
      <c r="I7789" t="s">
        <v>5748</v>
      </c>
      <c r="J7789">
        <v>473</v>
      </c>
      <c r="K7789">
        <v>24</v>
      </c>
      <c r="L7789">
        <v>8.5</v>
      </c>
      <c r="M7789" t="s">
        <v>5749</v>
      </c>
      <c r="N7789" t="s">
        <v>5750</v>
      </c>
      <c r="O7789" t="s">
        <v>5874</v>
      </c>
      <c r="P7789" t="s">
        <v>5875</v>
      </c>
      <c r="Q7789" t="s">
        <v>5876</v>
      </c>
      <c r="R7789">
        <v>85841</v>
      </c>
      <c r="S7789" t="s">
        <v>6577</v>
      </c>
      <c r="T7789" t="s">
        <v>6578</v>
      </c>
      <c r="U7789">
        <v>4.24</v>
      </c>
      <c r="V7789" t="s">
        <v>6172</v>
      </c>
      <c r="W7789" t="s">
        <v>5869</v>
      </c>
      <c r="X7789">
        <v>1</v>
      </c>
    </row>
    <row r="7790" spans="1:24" x14ac:dyDescent="0.25">
      <c r="A7790">
        <v>38864</v>
      </c>
      <c r="B7790" t="s">
        <v>5404</v>
      </c>
      <c r="C7790" t="s">
        <v>443</v>
      </c>
      <c r="D7790" t="s">
        <v>6411</v>
      </c>
      <c r="E7790" t="s">
        <v>6192</v>
      </c>
      <c r="F7790">
        <v>27</v>
      </c>
      <c r="G7790" t="s">
        <v>5837</v>
      </c>
      <c r="H7790" t="s">
        <v>5747</v>
      </c>
      <c r="I7790" t="s">
        <v>5748</v>
      </c>
      <c r="J7790">
        <v>473</v>
      </c>
      <c r="K7790">
        <v>24</v>
      </c>
      <c r="L7790">
        <v>4.8</v>
      </c>
      <c r="M7790" t="s">
        <v>5749</v>
      </c>
      <c r="N7790" t="s">
        <v>5750</v>
      </c>
      <c r="O7790" t="s">
        <v>5874</v>
      </c>
      <c r="P7790" t="s">
        <v>5875</v>
      </c>
      <c r="Q7790" t="s">
        <v>5876</v>
      </c>
      <c r="R7790">
        <v>79216</v>
      </c>
      <c r="S7790" t="s">
        <v>6412</v>
      </c>
      <c r="T7790" t="s">
        <v>6413</v>
      </c>
      <c r="U7790">
        <v>3.99</v>
      </c>
      <c r="V7790" t="s">
        <v>6172</v>
      </c>
      <c r="W7790" t="s">
        <v>5869</v>
      </c>
      <c r="X7790">
        <v>1</v>
      </c>
    </row>
    <row r="7791" spans="1:24" x14ac:dyDescent="0.25">
      <c r="A7791">
        <v>38864</v>
      </c>
      <c r="B7791" t="s">
        <v>5404</v>
      </c>
      <c r="C7791" t="s">
        <v>443</v>
      </c>
      <c r="D7791" t="s">
        <v>6411</v>
      </c>
      <c r="E7791" t="s">
        <v>6192</v>
      </c>
      <c r="F7791">
        <v>27</v>
      </c>
      <c r="G7791" t="s">
        <v>5837</v>
      </c>
      <c r="H7791" t="s">
        <v>5747</v>
      </c>
      <c r="I7791" t="s">
        <v>5748</v>
      </c>
      <c r="J7791">
        <v>473</v>
      </c>
      <c r="K7791">
        <v>24</v>
      </c>
      <c r="L7791">
        <v>4.8</v>
      </c>
      <c r="M7791" t="s">
        <v>5749</v>
      </c>
      <c r="N7791" t="s">
        <v>5750</v>
      </c>
      <c r="O7791" t="s">
        <v>5874</v>
      </c>
      <c r="P7791" t="s">
        <v>5875</v>
      </c>
      <c r="Q7791" t="s">
        <v>5876</v>
      </c>
      <c r="R7791">
        <v>79216</v>
      </c>
      <c r="S7791" t="s">
        <v>6412</v>
      </c>
      <c r="T7791" t="s">
        <v>6413</v>
      </c>
      <c r="U7791">
        <v>3.99</v>
      </c>
      <c r="V7791" t="s">
        <v>6172</v>
      </c>
      <c r="W7791" t="s">
        <v>5869</v>
      </c>
      <c r="X7791">
        <v>1</v>
      </c>
    </row>
    <row r="7792" spans="1:24" x14ac:dyDescent="0.25">
      <c r="A7792">
        <v>39319</v>
      </c>
      <c r="B7792" t="s">
        <v>5459</v>
      </c>
      <c r="C7792" t="s">
        <v>442</v>
      </c>
      <c r="D7792" t="s">
        <v>6035</v>
      </c>
      <c r="E7792" t="s">
        <v>5887</v>
      </c>
      <c r="F7792">
        <v>20</v>
      </c>
      <c r="G7792" t="s">
        <v>5746</v>
      </c>
      <c r="H7792" t="s">
        <v>5868</v>
      </c>
      <c r="I7792" t="s">
        <v>5748</v>
      </c>
      <c r="J7792">
        <v>3000</v>
      </c>
      <c r="K7792">
        <v>4</v>
      </c>
      <c r="L7792">
        <v>12</v>
      </c>
      <c r="M7792" t="s">
        <v>5759</v>
      </c>
      <c r="N7792" t="s">
        <v>6054</v>
      </c>
      <c r="O7792" t="s">
        <v>5790</v>
      </c>
      <c r="P7792" t="s">
        <v>5922</v>
      </c>
      <c r="Q7792" t="s">
        <v>6055</v>
      </c>
      <c r="R7792">
        <v>75918</v>
      </c>
      <c r="S7792" t="s">
        <v>5999</v>
      </c>
      <c r="T7792" t="s">
        <v>5999</v>
      </c>
      <c r="U7792">
        <v>30.99</v>
      </c>
      <c r="V7792" t="s">
        <v>5960</v>
      </c>
      <c r="W7792" t="s">
        <v>5756</v>
      </c>
      <c r="X7792">
        <v>1</v>
      </c>
    </row>
    <row r="7793" spans="1:24" x14ac:dyDescent="0.25">
      <c r="A7793">
        <v>39551</v>
      </c>
      <c r="B7793" t="s">
        <v>5613</v>
      </c>
      <c r="C7793" t="s">
        <v>443</v>
      </c>
      <c r="D7793" t="s">
        <v>5871</v>
      </c>
      <c r="E7793" t="s">
        <v>6192</v>
      </c>
      <c r="F7793">
        <v>27</v>
      </c>
      <c r="G7793" t="s">
        <v>5837</v>
      </c>
      <c r="H7793" t="s">
        <v>5747</v>
      </c>
      <c r="I7793" t="s">
        <v>5748</v>
      </c>
      <c r="J7793">
        <v>2840</v>
      </c>
      <c r="K7793">
        <v>3</v>
      </c>
      <c r="L7793">
        <v>4.3</v>
      </c>
      <c r="M7793" t="s">
        <v>5749</v>
      </c>
      <c r="N7793" t="s">
        <v>5750</v>
      </c>
      <c r="O7793" t="s">
        <v>5874</v>
      </c>
      <c r="P7793" t="s">
        <v>5875</v>
      </c>
      <c r="Q7793" t="s">
        <v>5876</v>
      </c>
      <c r="R7793">
        <v>85841</v>
      </c>
      <c r="S7793" t="s">
        <v>6577</v>
      </c>
      <c r="T7793" t="s">
        <v>6578</v>
      </c>
      <c r="U7793">
        <v>18.940000000000001</v>
      </c>
      <c r="V7793" t="s">
        <v>6172</v>
      </c>
      <c r="W7793" t="s">
        <v>5869</v>
      </c>
      <c r="X7793">
        <v>8</v>
      </c>
    </row>
    <row r="7794" spans="1:24" x14ac:dyDescent="0.25">
      <c r="A7794">
        <v>39551</v>
      </c>
      <c r="B7794" t="s">
        <v>5613</v>
      </c>
      <c r="C7794" t="s">
        <v>443</v>
      </c>
      <c r="D7794" t="s">
        <v>5871</v>
      </c>
      <c r="E7794" t="s">
        <v>6192</v>
      </c>
      <c r="F7794">
        <v>27</v>
      </c>
      <c r="G7794" t="s">
        <v>5837</v>
      </c>
      <c r="H7794" t="s">
        <v>5747</v>
      </c>
      <c r="I7794" t="s">
        <v>5748</v>
      </c>
      <c r="J7794">
        <v>2840</v>
      </c>
      <c r="K7794">
        <v>3</v>
      </c>
      <c r="L7794">
        <v>4.3</v>
      </c>
      <c r="M7794" t="s">
        <v>5749</v>
      </c>
      <c r="N7794" t="s">
        <v>5750</v>
      </c>
      <c r="O7794" t="s">
        <v>5874</v>
      </c>
      <c r="P7794" t="s">
        <v>5875</v>
      </c>
      <c r="Q7794" t="s">
        <v>5876</v>
      </c>
      <c r="R7794">
        <v>85841</v>
      </c>
      <c r="S7794" t="s">
        <v>6577</v>
      </c>
      <c r="T7794" t="s">
        <v>6578</v>
      </c>
      <c r="U7794">
        <v>18.940000000000001</v>
      </c>
      <c r="V7794" t="s">
        <v>6172</v>
      </c>
      <c r="W7794" t="s">
        <v>5869</v>
      </c>
      <c r="X7794">
        <v>8</v>
      </c>
    </row>
    <row r="7795" spans="1:24" x14ac:dyDescent="0.25">
      <c r="A7795">
        <v>39125</v>
      </c>
      <c r="B7795" t="s">
        <v>5442</v>
      </c>
      <c r="C7795" t="s">
        <v>444</v>
      </c>
      <c r="D7795" t="s">
        <v>6151</v>
      </c>
      <c r="E7795" t="s">
        <v>6176</v>
      </c>
      <c r="F7795">
        <v>10</v>
      </c>
      <c r="G7795" t="s">
        <v>5767</v>
      </c>
      <c r="H7795" t="s">
        <v>5747</v>
      </c>
      <c r="I7795" t="s">
        <v>5748</v>
      </c>
      <c r="J7795">
        <v>473</v>
      </c>
      <c r="K7795">
        <v>24</v>
      </c>
      <c r="L7795">
        <v>5</v>
      </c>
      <c r="M7795" t="s">
        <v>5749</v>
      </c>
      <c r="N7795" t="s">
        <v>5750</v>
      </c>
      <c r="O7795" t="s">
        <v>5751</v>
      </c>
      <c r="P7795" t="s">
        <v>6283</v>
      </c>
      <c r="Q7795" t="s">
        <v>6154</v>
      </c>
      <c r="R7795">
        <v>42004</v>
      </c>
      <c r="S7795" t="s">
        <v>5946</v>
      </c>
      <c r="T7795" t="s">
        <v>5946</v>
      </c>
      <c r="U7795">
        <v>4.1500000000000004</v>
      </c>
      <c r="V7795" t="s">
        <v>6172</v>
      </c>
      <c r="W7795" t="s">
        <v>5869</v>
      </c>
      <c r="X7795">
        <v>1</v>
      </c>
    </row>
    <row r="7796" spans="1:24" x14ac:dyDescent="0.25">
      <c r="A7796">
        <v>39557</v>
      </c>
      <c r="B7796" t="s">
        <v>5614</v>
      </c>
      <c r="C7796" t="s">
        <v>443</v>
      </c>
      <c r="D7796" t="s">
        <v>5871</v>
      </c>
      <c r="E7796" t="s">
        <v>6192</v>
      </c>
      <c r="F7796">
        <v>27</v>
      </c>
      <c r="G7796" t="s">
        <v>5837</v>
      </c>
      <c r="H7796" t="s">
        <v>5747</v>
      </c>
      <c r="I7796" t="s">
        <v>5748</v>
      </c>
      <c r="J7796">
        <v>2840</v>
      </c>
      <c r="K7796">
        <v>3</v>
      </c>
      <c r="L7796">
        <v>5.5</v>
      </c>
      <c r="M7796" t="s">
        <v>5749</v>
      </c>
      <c r="N7796" t="s">
        <v>5750</v>
      </c>
      <c r="O7796" t="s">
        <v>5874</v>
      </c>
      <c r="P7796" t="s">
        <v>5875</v>
      </c>
      <c r="Q7796" t="s">
        <v>5876</v>
      </c>
      <c r="R7796">
        <v>85841</v>
      </c>
      <c r="S7796" t="s">
        <v>6577</v>
      </c>
      <c r="T7796" t="s">
        <v>6578</v>
      </c>
      <c r="U7796">
        <v>18.940000000000001</v>
      </c>
      <c r="V7796" t="s">
        <v>6172</v>
      </c>
      <c r="W7796" t="s">
        <v>5869</v>
      </c>
      <c r="X7796">
        <v>8</v>
      </c>
    </row>
    <row r="7797" spans="1:24" x14ac:dyDescent="0.25">
      <c r="A7797">
        <v>39557</v>
      </c>
      <c r="B7797" t="s">
        <v>5614</v>
      </c>
      <c r="C7797" t="s">
        <v>443</v>
      </c>
      <c r="D7797" t="s">
        <v>5871</v>
      </c>
      <c r="E7797" t="s">
        <v>6192</v>
      </c>
      <c r="F7797">
        <v>27</v>
      </c>
      <c r="G7797" t="s">
        <v>5837</v>
      </c>
      <c r="H7797" t="s">
        <v>5747</v>
      </c>
      <c r="I7797" t="s">
        <v>5748</v>
      </c>
      <c r="J7797">
        <v>2840</v>
      </c>
      <c r="K7797">
        <v>3</v>
      </c>
      <c r="L7797">
        <v>5.5</v>
      </c>
      <c r="M7797" t="s">
        <v>5749</v>
      </c>
      <c r="N7797" t="s">
        <v>5750</v>
      </c>
      <c r="O7797" t="s">
        <v>5874</v>
      </c>
      <c r="P7797" t="s">
        <v>5875</v>
      </c>
      <c r="Q7797" t="s">
        <v>5876</v>
      </c>
      <c r="R7797">
        <v>85841</v>
      </c>
      <c r="S7797" t="s">
        <v>6577</v>
      </c>
      <c r="T7797" t="s">
        <v>6578</v>
      </c>
      <c r="U7797">
        <v>18.940000000000001</v>
      </c>
      <c r="V7797" t="s">
        <v>6172</v>
      </c>
      <c r="W7797" t="s">
        <v>5869</v>
      </c>
      <c r="X7797">
        <v>8</v>
      </c>
    </row>
    <row r="7798" spans="1:24" x14ac:dyDescent="0.25">
      <c r="A7798">
        <v>39559</v>
      </c>
      <c r="B7798" t="s">
        <v>5615</v>
      </c>
      <c r="C7798" t="s">
        <v>443</v>
      </c>
      <c r="D7798" t="s">
        <v>5871</v>
      </c>
      <c r="E7798" t="s">
        <v>6190</v>
      </c>
      <c r="F7798">
        <v>27</v>
      </c>
      <c r="G7798" t="s">
        <v>5837</v>
      </c>
      <c r="H7798" t="s">
        <v>5868</v>
      </c>
      <c r="I7798" t="s">
        <v>5748</v>
      </c>
      <c r="J7798">
        <v>2840</v>
      </c>
      <c r="K7798">
        <v>3</v>
      </c>
      <c r="L7798">
        <v>3.5</v>
      </c>
      <c r="M7798" t="s">
        <v>5749</v>
      </c>
      <c r="N7798" t="s">
        <v>5750</v>
      </c>
      <c r="O7798" t="s">
        <v>5874</v>
      </c>
      <c r="P7798" t="s">
        <v>5875</v>
      </c>
      <c r="Q7798" t="s">
        <v>5876</v>
      </c>
      <c r="R7798">
        <v>85841</v>
      </c>
      <c r="S7798" t="s">
        <v>6577</v>
      </c>
      <c r="T7798" t="s">
        <v>6578</v>
      </c>
      <c r="U7798">
        <v>18.940000000000001</v>
      </c>
      <c r="V7798" t="s">
        <v>6172</v>
      </c>
      <c r="W7798" t="s">
        <v>5869</v>
      </c>
      <c r="X7798">
        <v>8</v>
      </c>
    </row>
    <row r="7799" spans="1:24" x14ac:dyDescent="0.25">
      <c r="A7799">
        <v>39559</v>
      </c>
      <c r="B7799" t="s">
        <v>5615</v>
      </c>
      <c r="C7799" t="s">
        <v>443</v>
      </c>
      <c r="D7799" t="s">
        <v>5871</v>
      </c>
      <c r="E7799" t="s">
        <v>6190</v>
      </c>
      <c r="F7799">
        <v>27</v>
      </c>
      <c r="G7799" t="s">
        <v>5837</v>
      </c>
      <c r="H7799" t="s">
        <v>5868</v>
      </c>
      <c r="I7799" t="s">
        <v>5748</v>
      </c>
      <c r="J7799">
        <v>2840</v>
      </c>
      <c r="K7799">
        <v>3</v>
      </c>
      <c r="L7799">
        <v>3.5</v>
      </c>
      <c r="M7799" t="s">
        <v>5749</v>
      </c>
      <c r="N7799" t="s">
        <v>5750</v>
      </c>
      <c r="O7799" t="s">
        <v>5874</v>
      </c>
      <c r="P7799" t="s">
        <v>5875</v>
      </c>
      <c r="Q7799" t="s">
        <v>5876</v>
      </c>
      <c r="R7799">
        <v>85841</v>
      </c>
      <c r="S7799" t="s">
        <v>6577</v>
      </c>
      <c r="T7799" t="s">
        <v>6578</v>
      </c>
      <c r="U7799">
        <v>18.940000000000001</v>
      </c>
      <c r="V7799" t="s">
        <v>6172</v>
      </c>
      <c r="W7799" t="s">
        <v>5869</v>
      </c>
      <c r="X7799">
        <v>8</v>
      </c>
    </row>
    <row r="7800" spans="1:24" x14ac:dyDescent="0.25">
      <c r="A7800">
        <v>39562</v>
      </c>
      <c r="B7800" t="s">
        <v>5616</v>
      </c>
      <c r="C7800" t="s">
        <v>443</v>
      </c>
      <c r="D7800" t="s">
        <v>5871</v>
      </c>
      <c r="E7800" t="s">
        <v>5872</v>
      </c>
      <c r="F7800">
        <v>27</v>
      </c>
      <c r="G7800" t="s">
        <v>5837</v>
      </c>
      <c r="H7800" t="s">
        <v>5747</v>
      </c>
      <c r="I7800" t="s">
        <v>5748</v>
      </c>
      <c r="J7800">
        <v>2840</v>
      </c>
      <c r="K7800">
        <v>3</v>
      </c>
      <c r="L7800">
        <v>6.5</v>
      </c>
      <c r="M7800" t="s">
        <v>5749</v>
      </c>
      <c r="N7800" t="s">
        <v>5750</v>
      </c>
      <c r="O7800" t="s">
        <v>5874</v>
      </c>
      <c r="P7800" t="s">
        <v>5875</v>
      </c>
      <c r="Q7800" t="s">
        <v>5876</v>
      </c>
      <c r="R7800">
        <v>85841</v>
      </c>
      <c r="S7800" t="s">
        <v>6577</v>
      </c>
      <c r="T7800" t="s">
        <v>6578</v>
      </c>
      <c r="U7800">
        <v>18.940000000000001</v>
      </c>
      <c r="V7800" t="s">
        <v>6172</v>
      </c>
      <c r="W7800" t="s">
        <v>5869</v>
      </c>
      <c r="X7800">
        <v>8</v>
      </c>
    </row>
    <row r="7801" spans="1:24" x14ac:dyDescent="0.25">
      <c r="A7801">
        <v>39562</v>
      </c>
      <c r="B7801" t="s">
        <v>5616</v>
      </c>
      <c r="C7801" t="s">
        <v>443</v>
      </c>
      <c r="D7801" t="s">
        <v>5871</v>
      </c>
      <c r="E7801" t="s">
        <v>5872</v>
      </c>
      <c r="F7801">
        <v>27</v>
      </c>
      <c r="G7801" t="s">
        <v>5837</v>
      </c>
      <c r="H7801" t="s">
        <v>5747</v>
      </c>
      <c r="I7801" t="s">
        <v>5748</v>
      </c>
      <c r="J7801">
        <v>2840</v>
      </c>
      <c r="K7801">
        <v>3</v>
      </c>
      <c r="L7801">
        <v>6.5</v>
      </c>
      <c r="M7801" t="s">
        <v>5749</v>
      </c>
      <c r="N7801" t="s">
        <v>5750</v>
      </c>
      <c r="O7801" t="s">
        <v>5874</v>
      </c>
      <c r="P7801" t="s">
        <v>5875</v>
      </c>
      <c r="Q7801" t="s">
        <v>5876</v>
      </c>
      <c r="R7801">
        <v>85841</v>
      </c>
      <c r="S7801" t="s">
        <v>6577</v>
      </c>
      <c r="T7801" t="s">
        <v>6578</v>
      </c>
      <c r="U7801">
        <v>18.940000000000001</v>
      </c>
      <c r="V7801" t="s">
        <v>6172</v>
      </c>
      <c r="W7801" t="s">
        <v>5869</v>
      </c>
      <c r="X7801">
        <v>8</v>
      </c>
    </row>
    <row r="7802" spans="1:24" x14ac:dyDescent="0.25">
      <c r="A7802">
        <v>38568</v>
      </c>
      <c r="B7802" t="s">
        <v>5350</v>
      </c>
      <c r="C7802" t="s">
        <v>443</v>
      </c>
      <c r="D7802" t="s">
        <v>6411</v>
      </c>
      <c r="E7802" t="s">
        <v>5872</v>
      </c>
      <c r="F7802">
        <v>27</v>
      </c>
      <c r="G7802" t="s">
        <v>5837</v>
      </c>
      <c r="H7802" t="s">
        <v>5747</v>
      </c>
      <c r="I7802" t="s">
        <v>5748</v>
      </c>
      <c r="J7802">
        <v>375</v>
      </c>
      <c r="K7802">
        <v>12</v>
      </c>
      <c r="L7802">
        <v>6</v>
      </c>
      <c r="M7802" t="s">
        <v>5759</v>
      </c>
      <c r="N7802" t="s">
        <v>5873</v>
      </c>
      <c r="O7802" t="s">
        <v>5874</v>
      </c>
      <c r="P7802" t="s">
        <v>5875</v>
      </c>
      <c r="Q7802" t="s">
        <v>5876</v>
      </c>
      <c r="R7802">
        <v>79216</v>
      </c>
      <c r="S7802" t="s">
        <v>6412</v>
      </c>
      <c r="T7802" t="s">
        <v>6413</v>
      </c>
      <c r="U7802">
        <v>9.64</v>
      </c>
      <c r="V7802" t="s">
        <v>5755</v>
      </c>
      <c r="W7802" t="s">
        <v>5869</v>
      </c>
      <c r="X7802">
        <v>1</v>
      </c>
    </row>
    <row r="7803" spans="1:24" x14ac:dyDescent="0.25">
      <c r="A7803">
        <v>38568</v>
      </c>
      <c r="B7803" t="s">
        <v>5350</v>
      </c>
      <c r="C7803" t="s">
        <v>443</v>
      </c>
      <c r="D7803" t="s">
        <v>6411</v>
      </c>
      <c r="E7803" t="s">
        <v>5872</v>
      </c>
      <c r="F7803">
        <v>27</v>
      </c>
      <c r="G7803" t="s">
        <v>5837</v>
      </c>
      <c r="H7803" t="s">
        <v>5747</v>
      </c>
      <c r="I7803" t="s">
        <v>5748</v>
      </c>
      <c r="J7803">
        <v>375</v>
      </c>
      <c r="K7803">
        <v>12</v>
      </c>
      <c r="L7803">
        <v>6</v>
      </c>
      <c r="M7803" t="s">
        <v>5759</v>
      </c>
      <c r="N7803" t="s">
        <v>5873</v>
      </c>
      <c r="O7803" t="s">
        <v>5874</v>
      </c>
      <c r="P7803" t="s">
        <v>5875</v>
      </c>
      <c r="Q7803" t="s">
        <v>5876</v>
      </c>
      <c r="R7803">
        <v>79216</v>
      </c>
      <c r="S7803" t="s">
        <v>6412</v>
      </c>
      <c r="T7803" t="s">
        <v>6413</v>
      </c>
      <c r="U7803">
        <v>9.64</v>
      </c>
      <c r="V7803" t="s">
        <v>5755</v>
      </c>
      <c r="W7803" t="s">
        <v>5869</v>
      </c>
      <c r="X7803">
        <v>1</v>
      </c>
    </row>
    <row r="7804" spans="1:24" x14ac:dyDescent="0.25">
      <c r="A7804">
        <v>38569</v>
      </c>
      <c r="B7804" t="s">
        <v>5351</v>
      </c>
      <c r="C7804" t="s">
        <v>443</v>
      </c>
      <c r="D7804" t="s">
        <v>6411</v>
      </c>
      <c r="E7804" t="s">
        <v>5872</v>
      </c>
      <c r="F7804">
        <v>27</v>
      </c>
      <c r="G7804" t="s">
        <v>5837</v>
      </c>
      <c r="H7804" t="s">
        <v>5747</v>
      </c>
      <c r="I7804" t="s">
        <v>5748</v>
      </c>
      <c r="J7804">
        <v>375</v>
      </c>
      <c r="K7804">
        <v>12</v>
      </c>
      <c r="L7804">
        <v>6</v>
      </c>
      <c r="M7804" t="s">
        <v>5759</v>
      </c>
      <c r="N7804" t="s">
        <v>5873</v>
      </c>
      <c r="O7804" t="s">
        <v>5874</v>
      </c>
      <c r="P7804" t="s">
        <v>5875</v>
      </c>
      <c r="Q7804" t="s">
        <v>5876</v>
      </c>
      <c r="R7804">
        <v>79216</v>
      </c>
      <c r="S7804" t="s">
        <v>6412</v>
      </c>
      <c r="T7804" t="s">
        <v>6413</v>
      </c>
      <c r="U7804">
        <v>10.86</v>
      </c>
      <c r="V7804" t="s">
        <v>5755</v>
      </c>
      <c r="W7804" t="s">
        <v>5869</v>
      </c>
      <c r="X7804">
        <v>1</v>
      </c>
    </row>
    <row r="7805" spans="1:24" x14ac:dyDescent="0.25">
      <c r="A7805">
        <v>38569</v>
      </c>
      <c r="B7805" t="s">
        <v>5351</v>
      </c>
      <c r="C7805" t="s">
        <v>443</v>
      </c>
      <c r="D7805" t="s">
        <v>6411</v>
      </c>
      <c r="E7805" t="s">
        <v>5872</v>
      </c>
      <c r="F7805">
        <v>27</v>
      </c>
      <c r="G7805" t="s">
        <v>5837</v>
      </c>
      <c r="H7805" t="s">
        <v>5747</v>
      </c>
      <c r="I7805" t="s">
        <v>5748</v>
      </c>
      <c r="J7805">
        <v>375</v>
      </c>
      <c r="K7805">
        <v>12</v>
      </c>
      <c r="L7805">
        <v>6</v>
      </c>
      <c r="M7805" t="s">
        <v>5759</v>
      </c>
      <c r="N7805" t="s">
        <v>5873</v>
      </c>
      <c r="O7805" t="s">
        <v>5874</v>
      </c>
      <c r="P7805" t="s">
        <v>5875</v>
      </c>
      <c r="Q7805" t="s">
        <v>5876</v>
      </c>
      <c r="R7805">
        <v>79216</v>
      </c>
      <c r="S7805" t="s">
        <v>6412</v>
      </c>
      <c r="T7805" t="s">
        <v>6413</v>
      </c>
      <c r="U7805">
        <v>10.86</v>
      </c>
      <c r="V7805" t="s">
        <v>5755</v>
      </c>
      <c r="W7805" t="s">
        <v>5869</v>
      </c>
      <c r="X7805">
        <v>1</v>
      </c>
    </row>
    <row r="7806" spans="1:24" x14ac:dyDescent="0.25">
      <c r="A7806">
        <v>41111</v>
      </c>
      <c r="B7806" t="s">
        <v>6916</v>
      </c>
      <c r="C7806" t="s">
        <v>443</v>
      </c>
      <c r="D7806" t="s">
        <v>6637</v>
      </c>
      <c r="E7806" t="s">
        <v>6190</v>
      </c>
      <c r="F7806">
        <v>27</v>
      </c>
      <c r="G7806" t="s">
        <v>5837</v>
      </c>
      <c r="H7806" t="s">
        <v>5747</v>
      </c>
      <c r="I7806" t="s">
        <v>5748</v>
      </c>
      <c r="J7806">
        <v>473</v>
      </c>
      <c r="K7806">
        <v>24</v>
      </c>
      <c r="L7806">
        <v>3.5</v>
      </c>
      <c r="M7806" t="s">
        <v>5749</v>
      </c>
      <c r="N7806" t="s">
        <v>5750</v>
      </c>
      <c r="O7806" t="s">
        <v>5874</v>
      </c>
      <c r="P7806" t="s">
        <v>5875</v>
      </c>
      <c r="Q7806" t="s">
        <v>5876</v>
      </c>
      <c r="R7806">
        <v>90004</v>
      </c>
      <c r="S7806" t="s">
        <v>6678</v>
      </c>
      <c r="T7806" t="s">
        <v>6678</v>
      </c>
      <c r="U7806">
        <v>3.99</v>
      </c>
      <c r="V7806" t="s">
        <v>6172</v>
      </c>
      <c r="W7806" t="s">
        <v>5869</v>
      </c>
      <c r="X7806">
        <v>1</v>
      </c>
    </row>
    <row r="7807" spans="1:24" x14ac:dyDescent="0.25">
      <c r="A7807">
        <v>41111</v>
      </c>
      <c r="B7807" t="s">
        <v>6916</v>
      </c>
      <c r="C7807" t="s">
        <v>443</v>
      </c>
      <c r="D7807" t="s">
        <v>6637</v>
      </c>
      <c r="E7807" t="s">
        <v>6190</v>
      </c>
      <c r="F7807">
        <v>27</v>
      </c>
      <c r="G7807" t="s">
        <v>5837</v>
      </c>
      <c r="H7807" t="s">
        <v>5747</v>
      </c>
      <c r="I7807" t="s">
        <v>5748</v>
      </c>
      <c r="J7807">
        <v>473</v>
      </c>
      <c r="K7807">
        <v>24</v>
      </c>
      <c r="L7807">
        <v>3.5</v>
      </c>
      <c r="M7807" t="s">
        <v>5749</v>
      </c>
      <c r="N7807" t="s">
        <v>5750</v>
      </c>
      <c r="O7807" t="s">
        <v>5874</v>
      </c>
      <c r="P7807" t="s">
        <v>5875</v>
      </c>
      <c r="Q7807" t="s">
        <v>5876</v>
      </c>
      <c r="R7807">
        <v>90004</v>
      </c>
      <c r="S7807" t="s">
        <v>6678</v>
      </c>
      <c r="T7807" t="s">
        <v>6678</v>
      </c>
      <c r="U7807">
        <v>3.99</v>
      </c>
      <c r="V7807" t="s">
        <v>6172</v>
      </c>
      <c r="W7807" t="s">
        <v>5869</v>
      </c>
      <c r="X7807">
        <v>1</v>
      </c>
    </row>
    <row r="7808" spans="1:24" x14ac:dyDescent="0.25">
      <c r="A7808">
        <v>38968</v>
      </c>
      <c r="B7808" t="s">
        <v>5409</v>
      </c>
      <c r="C7808" t="s">
        <v>443</v>
      </c>
      <c r="D7808" t="s">
        <v>5871</v>
      </c>
      <c r="E7808" t="s">
        <v>5872</v>
      </c>
      <c r="F7808">
        <v>27</v>
      </c>
      <c r="G7808" t="s">
        <v>5837</v>
      </c>
      <c r="H7808" t="s">
        <v>5747</v>
      </c>
      <c r="I7808" t="s">
        <v>5748</v>
      </c>
      <c r="J7808">
        <v>355</v>
      </c>
      <c r="K7808">
        <v>24</v>
      </c>
      <c r="L7808">
        <v>7</v>
      </c>
      <c r="M7808" t="s">
        <v>5749</v>
      </c>
      <c r="N7808" t="s">
        <v>5750</v>
      </c>
      <c r="O7808" t="s">
        <v>5874</v>
      </c>
      <c r="P7808" t="s">
        <v>5875</v>
      </c>
      <c r="Q7808" t="s">
        <v>5876</v>
      </c>
      <c r="R7808">
        <v>85841</v>
      </c>
      <c r="S7808" t="s">
        <v>6577</v>
      </c>
      <c r="T7808" t="s">
        <v>6578</v>
      </c>
      <c r="U7808">
        <v>2.74</v>
      </c>
      <c r="V7808" t="s">
        <v>6172</v>
      </c>
      <c r="W7808" t="s">
        <v>5869</v>
      </c>
      <c r="X7808">
        <v>1</v>
      </c>
    </row>
    <row r="7809" spans="1:24" x14ac:dyDescent="0.25">
      <c r="A7809">
        <v>38968</v>
      </c>
      <c r="B7809" t="s">
        <v>5409</v>
      </c>
      <c r="C7809" t="s">
        <v>443</v>
      </c>
      <c r="D7809" t="s">
        <v>5871</v>
      </c>
      <c r="E7809" t="s">
        <v>5872</v>
      </c>
      <c r="F7809">
        <v>27</v>
      </c>
      <c r="G7809" t="s">
        <v>5837</v>
      </c>
      <c r="H7809" t="s">
        <v>5747</v>
      </c>
      <c r="I7809" t="s">
        <v>5748</v>
      </c>
      <c r="J7809">
        <v>355</v>
      </c>
      <c r="K7809">
        <v>24</v>
      </c>
      <c r="L7809">
        <v>7</v>
      </c>
      <c r="M7809" t="s">
        <v>5749</v>
      </c>
      <c r="N7809" t="s">
        <v>5750</v>
      </c>
      <c r="O7809" t="s">
        <v>5874</v>
      </c>
      <c r="P7809" t="s">
        <v>5875</v>
      </c>
      <c r="Q7809" t="s">
        <v>5876</v>
      </c>
      <c r="R7809">
        <v>85841</v>
      </c>
      <c r="S7809" t="s">
        <v>6577</v>
      </c>
      <c r="T7809" t="s">
        <v>6578</v>
      </c>
      <c r="U7809">
        <v>2.74</v>
      </c>
      <c r="V7809" t="s">
        <v>6172</v>
      </c>
      <c r="W7809" t="s">
        <v>5869</v>
      </c>
      <c r="X7809">
        <v>1</v>
      </c>
    </row>
    <row r="7810" spans="1:24" x14ac:dyDescent="0.25">
      <c r="A7810">
        <v>40163</v>
      </c>
      <c r="B7810" t="s">
        <v>5689</v>
      </c>
      <c r="C7810" t="s">
        <v>443</v>
      </c>
      <c r="D7810" t="s">
        <v>5871</v>
      </c>
      <c r="E7810" t="s">
        <v>6192</v>
      </c>
      <c r="F7810">
        <v>21</v>
      </c>
      <c r="G7810" t="s">
        <v>6127</v>
      </c>
      <c r="H7810" t="s">
        <v>5747</v>
      </c>
      <c r="I7810" t="s">
        <v>5748</v>
      </c>
      <c r="J7810">
        <v>650</v>
      </c>
      <c r="K7810">
        <v>12</v>
      </c>
      <c r="L7810">
        <v>5.2</v>
      </c>
      <c r="M7810" t="s">
        <v>5749</v>
      </c>
      <c r="N7810" t="s">
        <v>5750</v>
      </c>
      <c r="O7810" t="s">
        <v>5874</v>
      </c>
      <c r="P7810" t="s">
        <v>5875</v>
      </c>
      <c r="Q7810" t="s">
        <v>5876</v>
      </c>
      <c r="R7810">
        <v>85841</v>
      </c>
      <c r="S7810" t="s">
        <v>6577</v>
      </c>
      <c r="T7810" t="s">
        <v>6578</v>
      </c>
      <c r="U7810">
        <v>9.24</v>
      </c>
      <c r="V7810" t="s">
        <v>5755</v>
      </c>
      <c r="W7810" t="s">
        <v>5869</v>
      </c>
      <c r="X7810">
        <v>1</v>
      </c>
    </row>
    <row r="7811" spans="1:24" x14ac:dyDescent="0.25">
      <c r="A7811">
        <v>40163</v>
      </c>
      <c r="B7811" t="s">
        <v>5689</v>
      </c>
      <c r="C7811" t="s">
        <v>443</v>
      </c>
      <c r="D7811" t="s">
        <v>5871</v>
      </c>
      <c r="E7811" t="s">
        <v>6192</v>
      </c>
      <c r="F7811">
        <v>21</v>
      </c>
      <c r="G7811" t="s">
        <v>6127</v>
      </c>
      <c r="H7811" t="s">
        <v>5747</v>
      </c>
      <c r="I7811" t="s">
        <v>5748</v>
      </c>
      <c r="J7811">
        <v>650</v>
      </c>
      <c r="K7811">
        <v>12</v>
      </c>
      <c r="L7811">
        <v>5.2</v>
      </c>
      <c r="M7811" t="s">
        <v>5749</v>
      </c>
      <c r="N7811" t="s">
        <v>5750</v>
      </c>
      <c r="O7811" t="s">
        <v>5874</v>
      </c>
      <c r="P7811" t="s">
        <v>5875</v>
      </c>
      <c r="Q7811" t="s">
        <v>5876</v>
      </c>
      <c r="R7811">
        <v>85841</v>
      </c>
      <c r="S7811" t="s">
        <v>6577</v>
      </c>
      <c r="T7811" t="s">
        <v>6578</v>
      </c>
      <c r="U7811">
        <v>9.24</v>
      </c>
      <c r="V7811" t="s">
        <v>5755</v>
      </c>
      <c r="W7811" t="s">
        <v>5869</v>
      </c>
      <c r="X7811">
        <v>1</v>
      </c>
    </row>
    <row r="7812" spans="1:24" x14ac:dyDescent="0.25">
      <c r="A7812">
        <v>40166</v>
      </c>
      <c r="B7812" t="s">
        <v>6917</v>
      </c>
      <c r="C7812" t="s">
        <v>443</v>
      </c>
      <c r="D7812" t="s">
        <v>5871</v>
      </c>
      <c r="E7812" t="s">
        <v>6167</v>
      </c>
      <c r="F7812">
        <v>27</v>
      </c>
      <c r="G7812" t="s">
        <v>5837</v>
      </c>
      <c r="H7812" t="s">
        <v>5747</v>
      </c>
      <c r="I7812" t="s">
        <v>5748</v>
      </c>
      <c r="J7812">
        <v>473</v>
      </c>
      <c r="K7812">
        <v>24</v>
      </c>
      <c r="L7812">
        <v>5.3</v>
      </c>
      <c r="M7812" t="s">
        <v>5749</v>
      </c>
      <c r="N7812" t="s">
        <v>5750</v>
      </c>
      <c r="O7812" t="s">
        <v>5874</v>
      </c>
      <c r="P7812" t="s">
        <v>5875</v>
      </c>
      <c r="Q7812" t="s">
        <v>5876</v>
      </c>
      <c r="R7812">
        <v>85841</v>
      </c>
      <c r="S7812" t="s">
        <v>6577</v>
      </c>
      <c r="T7812" t="s">
        <v>6578</v>
      </c>
      <c r="U7812">
        <v>3.64</v>
      </c>
      <c r="V7812" t="s">
        <v>6172</v>
      </c>
      <c r="W7812" t="s">
        <v>5869</v>
      </c>
      <c r="X7812">
        <v>1</v>
      </c>
    </row>
    <row r="7813" spans="1:24" x14ac:dyDescent="0.25">
      <c r="A7813">
        <v>40166</v>
      </c>
      <c r="B7813" t="s">
        <v>6917</v>
      </c>
      <c r="C7813" t="s">
        <v>443</v>
      </c>
      <c r="D7813" t="s">
        <v>5871</v>
      </c>
      <c r="E7813" t="s">
        <v>6167</v>
      </c>
      <c r="F7813">
        <v>27</v>
      </c>
      <c r="G7813" t="s">
        <v>5837</v>
      </c>
      <c r="H7813" t="s">
        <v>5747</v>
      </c>
      <c r="I7813" t="s">
        <v>5748</v>
      </c>
      <c r="J7813">
        <v>473</v>
      </c>
      <c r="K7813">
        <v>24</v>
      </c>
      <c r="L7813">
        <v>5.3</v>
      </c>
      <c r="M7813" t="s">
        <v>5749</v>
      </c>
      <c r="N7813" t="s">
        <v>5750</v>
      </c>
      <c r="O7813" t="s">
        <v>5874</v>
      </c>
      <c r="P7813" t="s">
        <v>5875</v>
      </c>
      <c r="Q7813" t="s">
        <v>5876</v>
      </c>
      <c r="R7813">
        <v>85841</v>
      </c>
      <c r="S7813" t="s">
        <v>6577</v>
      </c>
      <c r="T7813" t="s">
        <v>6578</v>
      </c>
      <c r="U7813">
        <v>3.64</v>
      </c>
      <c r="V7813" t="s">
        <v>6172</v>
      </c>
      <c r="W7813" t="s">
        <v>5869</v>
      </c>
      <c r="X7813">
        <v>1</v>
      </c>
    </row>
    <row r="7814" spans="1:24" x14ac:dyDescent="0.25">
      <c r="A7814">
        <v>40148</v>
      </c>
      <c r="B7814" t="s">
        <v>5691</v>
      </c>
      <c r="C7814" t="s">
        <v>443</v>
      </c>
      <c r="D7814" t="s">
        <v>5871</v>
      </c>
      <c r="E7814" t="s">
        <v>5872</v>
      </c>
      <c r="F7814">
        <v>27</v>
      </c>
      <c r="G7814" t="s">
        <v>5837</v>
      </c>
      <c r="H7814" t="s">
        <v>5747</v>
      </c>
      <c r="I7814" t="s">
        <v>5748</v>
      </c>
      <c r="J7814">
        <v>473</v>
      </c>
      <c r="K7814">
        <v>24</v>
      </c>
      <c r="L7814">
        <v>7</v>
      </c>
      <c r="M7814" t="s">
        <v>5749</v>
      </c>
      <c r="N7814" t="s">
        <v>5750</v>
      </c>
      <c r="O7814" t="s">
        <v>5874</v>
      </c>
      <c r="P7814" t="s">
        <v>5875</v>
      </c>
      <c r="Q7814" t="s">
        <v>5876</v>
      </c>
      <c r="R7814">
        <v>85841</v>
      </c>
      <c r="S7814" t="s">
        <v>6577</v>
      </c>
      <c r="T7814" t="s">
        <v>6578</v>
      </c>
      <c r="U7814">
        <v>3.84</v>
      </c>
      <c r="V7814" t="s">
        <v>6172</v>
      </c>
      <c r="W7814" t="s">
        <v>5869</v>
      </c>
      <c r="X7814">
        <v>1</v>
      </c>
    </row>
    <row r="7815" spans="1:24" x14ac:dyDescent="0.25">
      <c r="A7815">
        <v>40148</v>
      </c>
      <c r="B7815" t="s">
        <v>5691</v>
      </c>
      <c r="C7815" t="s">
        <v>443</v>
      </c>
      <c r="D7815" t="s">
        <v>5871</v>
      </c>
      <c r="E7815" t="s">
        <v>5872</v>
      </c>
      <c r="F7815">
        <v>27</v>
      </c>
      <c r="G7815" t="s">
        <v>5837</v>
      </c>
      <c r="H7815" t="s">
        <v>5747</v>
      </c>
      <c r="I7815" t="s">
        <v>5748</v>
      </c>
      <c r="J7815">
        <v>473</v>
      </c>
      <c r="K7815">
        <v>24</v>
      </c>
      <c r="L7815">
        <v>7</v>
      </c>
      <c r="M7815" t="s">
        <v>5749</v>
      </c>
      <c r="N7815" t="s">
        <v>5750</v>
      </c>
      <c r="O7815" t="s">
        <v>5874</v>
      </c>
      <c r="P7815" t="s">
        <v>5875</v>
      </c>
      <c r="Q7815" t="s">
        <v>5876</v>
      </c>
      <c r="R7815">
        <v>85841</v>
      </c>
      <c r="S7815" t="s">
        <v>6577</v>
      </c>
      <c r="T7815" t="s">
        <v>6578</v>
      </c>
      <c r="U7815">
        <v>3.84</v>
      </c>
      <c r="V7815" t="s">
        <v>6172</v>
      </c>
      <c r="W7815" t="s">
        <v>5869</v>
      </c>
      <c r="X7815">
        <v>1</v>
      </c>
    </row>
    <row r="7816" spans="1:24" x14ac:dyDescent="0.25">
      <c r="A7816">
        <v>38750</v>
      </c>
      <c r="B7816" t="s">
        <v>5386</v>
      </c>
      <c r="C7816" t="s">
        <v>443</v>
      </c>
      <c r="D7816" t="s">
        <v>6637</v>
      </c>
      <c r="E7816" t="s">
        <v>5872</v>
      </c>
      <c r="F7816">
        <v>27</v>
      </c>
      <c r="G7816" t="s">
        <v>5837</v>
      </c>
      <c r="H7816" t="s">
        <v>5747</v>
      </c>
      <c r="I7816" t="s">
        <v>5748</v>
      </c>
      <c r="J7816">
        <v>473</v>
      </c>
      <c r="K7816">
        <v>24</v>
      </c>
      <c r="L7816">
        <v>6.7</v>
      </c>
      <c r="M7816" t="s">
        <v>5749</v>
      </c>
      <c r="N7816" t="s">
        <v>5750</v>
      </c>
      <c r="O7816" t="s">
        <v>5874</v>
      </c>
      <c r="P7816" t="s">
        <v>5875</v>
      </c>
      <c r="Q7816" t="s">
        <v>5876</v>
      </c>
      <c r="R7816">
        <v>90004</v>
      </c>
      <c r="S7816" t="s">
        <v>6678</v>
      </c>
      <c r="T7816" t="s">
        <v>6678</v>
      </c>
      <c r="U7816">
        <v>4.8899999999999997</v>
      </c>
      <c r="V7816" t="s">
        <v>6172</v>
      </c>
      <c r="W7816" t="s">
        <v>5869</v>
      </c>
      <c r="X7816">
        <v>1</v>
      </c>
    </row>
    <row r="7817" spans="1:24" x14ac:dyDescent="0.25">
      <c r="A7817">
        <v>38750</v>
      </c>
      <c r="B7817" t="s">
        <v>5386</v>
      </c>
      <c r="C7817" t="s">
        <v>443</v>
      </c>
      <c r="D7817" t="s">
        <v>6637</v>
      </c>
      <c r="E7817" t="s">
        <v>5872</v>
      </c>
      <c r="F7817">
        <v>27</v>
      </c>
      <c r="G7817" t="s">
        <v>5837</v>
      </c>
      <c r="H7817" t="s">
        <v>5747</v>
      </c>
      <c r="I7817" t="s">
        <v>5748</v>
      </c>
      <c r="J7817">
        <v>473</v>
      </c>
      <c r="K7817">
        <v>24</v>
      </c>
      <c r="L7817">
        <v>6.7</v>
      </c>
      <c r="M7817" t="s">
        <v>5749</v>
      </c>
      <c r="N7817" t="s">
        <v>5750</v>
      </c>
      <c r="O7817" t="s">
        <v>5874</v>
      </c>
      <c r="P7817" t="s">
        <v>5875</v>
      </c>
      <c r="Q7817" t="s">
        <v>5876</v>
      </c>
      <c r="R7817">
        <v>90004</v>
      </c>
      <c r="S7817" t="s">
        <v>6678</v>
      </c>
      <c r="T7817" t="s">
        <v>6678</v>
      </c>
      <c r="U7817">
        <v>4.8899999999999997</v>
      </c>
      <c r="V7817" t="s">
        <v>6172</v>
      </c>
      <c r="W7817" t="s">
        <v>5869</v>
      </c>
      <c r="X7817">
        <v>1</v>
      </c>
    </row>
    <row r="7818" spans="1:24" x14ac:dyDescent="0.25">
      <c r="A7818">
        <v>40737</v>
      </c>
      <c r="B7818" t="s">
        <v>6918</v>
      </c>
      <c r="C7818" t="s">
        <v>443</v>
      </c>
      <c r="D7818" t="s">
        <v>6662</v>
      </c>
      <c r="E7818" t="s">
        <v>6167</v>
      </c>
      <c r="F7818">
        <v>10</v>
      </c>
      <c r="G7818" t="s">
        <v>5767</v>
      </c>
      <c r="H7818" t="s">
        <v>5747</v>
      </c>
      <c r="I7818" t="s">
        <v>5748</v>
      </c>
      <c r="J7818">
        <v>473</v>
      </c>
      <c r="K7818">
        <v>24</v>
      </c>
      <c r="L7818">
        <v>5</v>
      </c>
      <c r="M7818" t="s">
        <v>5749</v>
      </c>
      <c r="N7818" t="s">
        <v>5750</v>
      </c>
      <c r="O7818" t="s">
        <v>5874</v>
      </c>
      <c r="P7818" t="s">
        <v>5875</v>
      </c>
      <c r="Q7818" t="s">
        <v>5876</v>
      </c>
      <c r="R7818">
        <v>90003</v>
      </c>
      <c r="S7818" t="s">
        <v>6599</v>
      </c>
      <c r="T7818" t="s">
        <v>6599</v>
      </c>
      <c r="U7818">
        <v>3.69</v>
      </c>
      <c r="V7818" t="s">
        <v>6172</v>
      </c>
      <c r="W7818" t="s">
        <v>5869</v>
      </c>
      <c r="X7818">
        <v>1</v>
      </c>
    </row>
    <row r="7819" spans="1:24" x14ac:dyDescent="0.25">
      <c r="A7819">
        <v>40737</v>
      </c>
      <c r="B7819" t="s">
        <v>6918</v>
      </c>
      <c r="C7819" t="s">
        <v>443</v>
      </c>
      <c r="D7819" t="s">
        <v>6662</v>
      </c>
      <c r="E7819" t="s">
        <v>6167</v>
      </c>
      <c r="F7819">
        <v>10</v>
      </c>
      <c r="G7819" t="s">
        <v>5767</v>
      </c>
      <c r="H7819" t="s">
        <v>5747</v>
      </c>
      <c r="I7819" t="s">
        <v>5748</v>
      </c>
      <c r="J7819">
        <v>473</v>
      </c>
      <c r="K7819">
        <v>24</v>
      </c>
      <c r="L7819">
        <v>5</v>
      </c>
      <c r="M7819" t="s">
        <v>5749</v>
      </c>
      <c r="N7819" t="s">
        <v>5750</v>
      </c>
      <c r="O7819" t="s">
        <v>5874</v>
      </c>
      <c r="P7819" t="s">
        <v>5875</v>
      </c>
      <c r="Q7819" t="s">
        <v>5876</v>
      </c>
      <c r="R7819">
        <v>90003</v>
      </c>
      <c r="S7819" t="s">
        <v>6599</v>
      </c>
      <c r="T7819" t="s">
        <v>6599</v>
      </c>
      <c r="U7819">
        <v>3.69</v>
      </c>
      <c r="V7819" t="s">
        <v>6172</v>
      </c>
      <c r="W7819" t="s">
        <v>5869</v>
      </c>
      <c r="X7819">
        <v>1</v>
      </c>
    </row>
    <row r="7820" spans="1:24" x14ac:dyDescent="0.25">
      <c r="A7820">
        <v>40738</v>
      </c>
      <c r="B7820" t="s">
        <v>6919</v>
      </c>
      <c r="C7820" t="s">
        <v>443</v>
      </c>
      <c r="D7820" t="s">
        <v>6411</v>
      </c>
      <c r="E7820" t="s">
        <v>6342</v>
      </c>
      <c r="F7820">
        <v>20</v>
      </c>
      <c r="G7820" t="s">
        <v>5746</v>
      </c>
      <c r="H7820" t="s">
        <v>5747</v>
      </c>
      <c r="I7820" t="s">
        <v>5748</v>
      </c>
      <c r="J7820">
        <v>473</v>
      </c>
      <c r="K7820">
        <v>24</v>
      </c>
      <c r="L7820">
        <v>4.2</v>
      </c>
      <c r="M7820" t="s">
        <v>5749</v>
      </c>
      <c r="N7820" t="s">
        <v>5750</v>
      </c>
      <c r="O7820" t="s">
        <v>5874</v>
      </c>
      <c r="P7820" t="s">
        <v>5875</v>
      </c>
      <c r="Q7820" t="s">
        <v>5876</v>
      </c>
      <c r="R7820">
        <v>99</v>
      </c>
      <c r="S7820" t="s">
        <v>6535</v>
      </c>
      <c r="T7820" t="s">
        <v>6535</v>
      </c>
      <c r="U7820">
        <v>4.5</v>
      </c>
      <c r="V7820" t="s">
        <v>6172</v>
      </c>
      <c r="W7820" t="s">
        <v>5869</v>
      </c>
      <c r="X7820">
        <v>1</v>
      </c>
    </row>
    <row r="7821" spans="1:24" x14ac:dyDescent="0.25">
      <c r="A7821">
        <v>40738</v>
      </c>
      <c r="B7821" t="s">
        <v>6919</v>
      </c>
      <c r="C7821" t="s">
        <v>443</v>
      </c>
      <c r="D7821" t="s">
        <v>6411</v>
      </c>
      <c r="E7821" t="s">
        <v>6342</v>
      </c>
      <c r="F7821">
        <v>20</v>
      </c>
      <c r="G7821" t="s">
        <v>5746</v>
      </c>
      <c r="H7821" t="s">
        <v>5747</v>
      </c>
      <c r="I7821" t="s">
        <v>5748</v>
      </c>
      <c r="J7821">
        <v>473</v>
      </c>
      <c r="K7821">
        <v>24</v>
      </c>
      <c r="L7821">
        <v>4.2</v>
      </c>
      <c r="M7821" t="s">
        <v>5749</v>
      </c>
      <c r="N7821" t="s">
        <v>5750</v>
      </c>
      <c r="O7821" t="s">
        <v>5874</v>
      </c>
      <c r="P7821" t="s">
        <v>5875</v>
      </c>
      <c r="Q7821" t="s">
        <v>5876</v>
      </c>
      <c r="R7821">
        <v>99</v>
      </c>
      <c r="S7821" t="s">
        <v>6535</v>
      </c>
      <c r="T7821" t="s">
        <v>6535</v>
      </c>
      <c r="U7821">
        <v>4.5</v>
      </c>
      <c r="V7821" t="s">
        <v>6172</v>
      </c>
      <c r="W7821" t="s">
        <v>5869</v>
      </c>
      <c r="X7821">
        <v>1</v>
      </c>
    </row>
    <row r="7822" spans="1:24" x14ac:dyDescent="0.25">
      <c r="A7822">
        <v>39107</v>
      </c>
      <c r="B7822" t="s">
        <v>5686</v>
      </c>
      <c r="C7822" t="s">
        <v>444</v>
      </c>
      <c r="D7822" t="s">
        <v>6151</v>
      </c>
      <c r="E7822" t="s">
        <v>6152</v>
      </c>
      <c r="F7822">
        <v>10</v>
      </c>
      <c r="G7822" t="s">
        <v>5767</v>
      </c>
      <c r="H7822" t="s">
        <v>5747</v>
      </c>
      <c r="I7822" t="s">
        <v>5748</v>
      </c>
      <c r="J7822">
        <v>355</v>
      </c>
      <c r="K7822">
        <v>24</v>
      </c>
      <c r="L7822">
        <v>5</v>
      </c>
      <c r="M7822" t="s">
        <v>5749</v>
      </c>
      <c r="N7822" t="s">
        <v>5750</v>
      </c>
      <c r="O7822" t="s">
        <v>5751</v>
      </c>
      <c r="P7822" t="s">
        <v>6283</v>
      </c>
      <c r="Q7822" t="s">
        <v>6154</v>
      </c>
      <c r="R7822">
        <v>86969</v>
      </c>
      <c r="S7822" t="s">
        <v>6687</v>
      </c>
      <c r="T7822" t="s">
        <v>6687</v>
      </c>
      <c r="U7822">
        <v>3.98</v>
      </c>
      <c r="V7822" t="s">
        <v>6172</v>
      </c>
      <c r="W7822" t="s">
        <v>5869</v>
      </c>
      <c r="X7822">
        <v>1</v>
      </c>
    </row>
    <row r="7823" spans="1:24" x14ac:dyDescent="0.25">
      <c r="A7823">
        <v>39378</v>
      </c>
      <c r="B7823" t="s">
        <v>5603</v>
      </c>
      <c r="C7823" t="s">
        <v>443</v>
      </c>
      <c r="D7823" t="s">
        <v>6411</v>
      </c>
      <c r="E7823" t="s">
        <v>6192</v>
      </c>
      <c r="F7823">
        <v>27</v>
      </c>
      <c r="G7823" t="s">
        <v>5837</v>
      </c>
      <c r="H7823" t="s">
        <v>5747</v>
      </c>
      <c r="I7823" t="s">
        <v>5748</v>
      </c>
      <c r="J7823">
        <v>473</v>
      </c>
      <c r="K7823">
        <v>24</v>
      </c>
      <c r="L7823">
        <v>5</v>
      </c>
      <c r="M7823" t="s">
        <v>5749</v>
      </c>
      <c r="N7823" t="s">
        <v>5750</v>
      </c>
      <c r="O7823" t="s">
        <v>5874</v>
      </c>
      <c r="P7823" t="s">
        <v>5875</v>
      </c>
      <c r="Q7823" t="s">
        <v>5876</v>
      </c>
      <c r="R7823">
        <v>79216</v>
      </c>
      <c r="S7823" t="s">
        <v>6412</v>
      </c>
      <c r="T7823" t="s">
        <v>6413</v>
      </c>
      <c r="U7823">
        <v>4.04</v>
      </c>
      <c r="V7823" t="s">
        <v>6172</v>
      </c>
      <c r="W7823" t="s">
        <v>5869</v>
      </c>
      <c r="X7823">
        <v>1</v>
      </c>
    </row>
    <row r="7824" spans="1:24" x14ac:dyDescent="0.25">
      <c r="A7824">
        <v>39378</v>
      </c>
      <c r="B7824" t="s">
        <v>5603</v>
      </c>
      <c r="C7824" t="s">
        <v>443</v>
      </c>
      <c r="D7824" t="s">
        <v>6411</v>
      </c>
      <c r="E7824" t="s">
        <v>6192</v>
      </c>
      <c r="F7824">
        <v>27</v>
      </c>
      <c r="G7824" t="s">
        <v>5837</v>
      </c>
      <c r="H7824" t="s">
        <v>5747</v>
      </c>
      <c r="I7824" t="s">
        <v>5748</v>
      </c>
      <c r="J7824">
        <v>473</v>
      </c>
      <c r="K7824">
        <v>24</v>
      </c>
      <c r="L7824">
        <v>5</v>
      </c>
      <c r="M7824" t="s">
        <v>5749</v>
      </c>
      <c r="N7824" t="s">
        <v>5750</v>
      </c>
      <c r="O7824" t="s">
        <v>5874</v>
      </c>
      <c r="P7824" t="s">
        <v>5875</v>
      </c>
      <c r="Q7824" t="s">
        <v>5876</v>
      </c>
      <c r="R7824">
        <v>79216</v>
      </c>
      <c r="S7824" t="s">
        <v>6412</v>
      </c>
      <c r="T7824" t="s">
        <v>6413</v>
      </c>
      <c r="U7824">
        <v>4.04</v>
      </c>
      <c r="V7824" t="s">
        <v>6172</v>
      </c>
      <c r="W7824" t="s">
        <v>5869</v>
      </c>
      <c r="X7824">
        <v>1</v>
      </c>
    </row>
    <row r="7825" spans="1:24" x14ac:dyDescent="0.25">
      <c r="A7825">
        <v>41259</v>
      </c>
      <c r="B7825" t="s">
        <v>6920</v>
      </c>
      <c r="C7825" t="s">
        <v>443</v>
      </c>
      <c r="D7825" t="s">
        <v>6411</v>
      </c>
      <c r="E7825" t="s">
        <v>5872</v>
      </c>
      <c r="F7825">
        <v>27</v>
      </c>
      <c r="G7825" t="s">
        <v>5837</v>
      </c>
      <c r="H7825" t="s">
        <v>5747</v>
      </c>
      <c r="I7825" t="s">
        <v>5748</v>
      </c>
      <c r="J7825">
        <v>473</v>
      </c>
      <c r="K7825">
        <v>24</v>
      </c>
      <c r="L7825">
        <v>6.7</v>
      </c>
      <c r="M7825" t="s">
        <v>5749</v>
      </c>
      <c r="N7825" t="s">
        <v>5750</v>
      </c>
      <c r="O7825" t="s">
        <v>5874</v>
      </c>
      <c r="P7825" t="s">
        <v>5875</v>
      </c>
      <c r="Q7825" t="s">
        <v>5876</v>
      </c>
      <c r="R7825">
        <v>99</v>
      </c>
      <c r="S7825" t="s">
        <v>6535</v>
      </c>
      <c r="T7825" t="s">
        <v>6535</v>
      </c>
      <c r="U7825">
        <v>4.6900000000000004</v>
      </c>
      <c r="V7825" t="s">
        <v>6172</v>
      </c>
      <c r="W7825" t="s">
        <v>5869</v>
      </c>
      <c r="X7825">
        <v>1</v>
      </c>
    </row>
    <row r="7826" spans="1:24" x14ac:dyDescent="0.25">
      <c r="A7826">
        <v>41259</v>
      </c>
      <c r="B7826" t="s">
        <v>6920</v>
      </c>
      <c r="C7826" t="s">
        <v>443</v>
      </c>
      <c r="D7826" t="s">
        <v>6411</v>
      </c>
      <c r="E7826" t="s">
        <v>5872</v>
      </c>
      <c r="F7826">
        <v>27</v>
      </c>
      <c r="G7826" t="s">
        <v>5837</v>
      </c>
      <c r="H7826" t="s">
        <v>5747</v>
      </c>
      <c r="I7826" t="s">
        <v>5748</v>
      </c>
      <c r="J7826">
        <v>473</v>
      </c>
      <c r="K7826">
        <v>24</v>
      </c>
      <c r="L7826">
        <v>6.7</v>
      </c>
      <c r="M7826" t="s">
        <v>5749</v>
      </c>
      <c r="N7826" t="s">
        <v>5750</v>
      </c>
      <c r="O7826" t="s">
        <v>5874</v>
      </c>
      <c r="P7826" t="s">
        <v>5875</v>
      </c>
      <c r="Q7826" t="s">
        <v>5876</v>
      </c>
      <c r="R7826">
        <v>97173</v>
      </c>
      <c r="S7826" t="s">
        <v>6535</v>
      </c>
      <c r="T7826" t="s">
        <v>6535</v>
      </c>
      <c r="U7826">
        <v>4.6900000000000004</v>
      </c>
      <c r="V7826" t="s">
        <v>6172</v>
      </c>
      <c r="W7826" t="s">
        <v>5869</v>
      </c>
      <c r="X7826">
        <v>1</v>
      </c>
    </row>
    <row r="7827" spans="1:24" x14ac:dyDescent="0.25">
      <c r="A7827">
        <v>40292</v>
      </c>
      <c r="B7827" t="s">
        <v>6921</v>
      </c>
      <c r="C7827" t="s">
        <v>443</v>
      </c>
      <c r="D7827" t="s">
        <v>6528</v>
      </c>
      <c r="E7827" t="s">
        <v>6215</v>
      </c>
      <c r="F7827">
        <v>27</v>
      </c>
      <c r="G7827" t="s">
        <v>5837</v>
      </c>
      <c r="H7827" t="s">
        <v>5747</v>
      </c>
      <c r="I7827" t="s">
        <v>5748</v>
      </c>
      <c r="J7827">
        <v>473</v>
      </c>
      <c r="K7827">
        <v>24</v>
      </c>
      <c r="L7827">
        <v>5.6</v>
      </c>
      <c r="M7827" t="s">
        <v>5749</v>
      </c>
      <c r="N7827" t="s">
        <v>5750</v>
      </c>
      <c r="O7827" t="s">
        <v>5874</v>
      </c>
      <c r="P7827" t="s">
        <v>5875</v>
      </c>
      <c r="Q7827" t="s">
        <v>5876</v>
      </c>
      <c r="R7827">
        <v>97</v>
      </c>
      <c r="S7827" t="s">
        <v>6529</v>
      </c>
      <c r="T7827" t="s">
        <v>6529</v>
      </c>
      <c r="U7827">
        <v>4.75</v>
      </c>
      <c r="V7827" t="s">
        <v>6172</v>
      </c>
      <c r="W7827" t="s">
        <v>5869</v>
      </c>
      <c r="X7827">
        <v>1</v>
      </c>
    </row>
    <row r="7828" spans="1:24" x14ac:dyDescent="0.25">
      <c r="A7828">
        <v>40292</v>
      </c>
      <c r="B7828" t="s">
        <v>6921</v>
      </c>
      <c r="C7828" t="s">
        <v>443</v>
      </c>
      <c r="D7828" t="s">
        <v>6528</v>
      </c>
      <c r="E7828" t="s">
        <v>6215</v>
      </c>
      <c r="F7828">
        <v>27</v>
      </c>
      <c r="G7828" t="s">
        <v>5837</v>
      </c>
      <c r="H7828" t="s">
        <v>5747</v>
      </c>
      <c r="I7828" t="s">
        <v>5748</v>
      </c>
      <c r="J7828">
        <v>473</v>
      </c>
      <c r="K7828">
        <v>24</v>
      </c>
      <c r="L7828">
        <v>5.6</v>
      </c>
      <c r="M7828" t="s">
        <v>5749</v>
      </c>
      <c r="N7828" t="s">
        <v>5750</v>
      </c>
      <c r="O7828" t="s">
        <v>5874</v>
      </c>
      <c r="P7828" t="s">
        <v>5875</v>
      </c>
      <c r="Q7828" t="s">
        <v>5876</v>
      </c>
      <c r="R7828">
        <v>97</v>
      </c>
      <c r="S7828" t="s">
        <v>6529</v>
      </c>
      <c r="T7828" t="s">
        <v>6529</v>
      </c>
      <c r="U7828">
        <v>4.75</v>
      </c>
      <c r="V7828" t="s">
        <v>6172</v>
      </c>
      <c r="W7828" t="s">
        <v>5869</v>
      </c>
      <c r="X7828">
        <v>1</v>
      </c>
    </row>
    <row r="7829" spans="1:24" x14ac:dyDescent="0.25">
      <c r="A7829">
        <v>40293</v>
      </c>
      <c r="B7829" t="s">
        <v>6922</v>
      </c>
      <c r="C7829" t="s">
        <v>443</v>
      </c>
      <c r="D7829" t="s">
        <v>6201</v>
      </c>
      <c r="E7829" t="s">
        <v>6342</v>
      </c>
      <c r="F7829">
        <v>20</v>
      </c>
      <c r="G7829" t="s">
        <v>5746</v>
      </c>
      <c r="H7829" t="s">
        <v>5747</v>
      </c>
      <c r="I7829" t="s">
        <v>5748</v>
      </c>
      <c r="J7829">
        <v>473</v>
      </c>
      <c r="K7829">
        <v>24</v>
      </c>
      <c r="L7829">
        <v>5.5</v>
      </c>
      <c r="M7829" t="s">
        <v>5749</v>
      </c>
      <c r="N7829" t="s">
        <v>5750</v>
      </c>
      <c r="O7829" t="s">
        <v>5874</v>
      </c>
      <c r="P7829" t="s">
        <v>5875</v>
      </c>
      <c r="Q7829" t="s">
        <v>5876</v>
      </c>
      <c r="R7829">
        <v>93</v>
      </c>
      <c r="S7829" t="s">
        <v>6202</v>
      </c>
      <c r="T7829" t="s">
        <v>6203</v>
      </c>
      <c r="U7829">
        <v>3.99</v>
      </c>
      <c r="V7829" t="s">
        <v>6172</v>
      </c>
      <c r="W7829" t="s">
        <v>5869</v>
      </c>
      <c r="X7829">
        <v>1</v>
      </c>
    </row>
    <row r="7830" spans="1:24" x14ac:dyDescent="0.25">
      <c r="A7830">
        <v>40293</v>
      </c>
      <c r="B7830" t="s">
        <v>6922</v>
      </c>
      <c r="C7830" t="s">
        <v>443</v>
      </c>
      <c r="D7830" t="s">
        <v>6201</v>
      </c>
      <c r="E7830" t="s">
        <v>6342</v>
      </c>
      <c r="F7830">
        <v>20</v>
      </c>
      <c r="G7830" t="s">
        <v>5746</v>
      </c>
      <c r="H7830" t="s">
        <v>5747</v>
      </c>
      <c r="I7830" t="s">
        <v>5748</v>
      </c>
      <c r="J7830">
        <v>473</v>
      </c>
      <c r="K7830">
        <v>24</v>
      </c>
      <c r="L7830">
        <v>5.5</v>
      </c>
      <c r="M7830" t="s">
        <v>5749</v>
      </c>
      <c r="N7830" t="s">
        <v>5750</v>
      </c>
      <c r="O7830" t="s">
        <v>5874</v>
      </c>
      <c r="P7830" t="s">
        <v>5875</v>
      </c>
      <c r="Q7830" t="s">
        <v>5876</v>
      </c>
      <c r="R7830">
        <v>93</v>
      </c>
      <c r="S7830" t="s">
        <v>6202</v>
      </c>
      <c r="T7830" t="s">
        <v>6203</v>
      </c>
      <c r="U7830">
        <v>3.99</v>
      </c>
      <c r="V7830" t="s">
        <v>6172</v>
      </c>
      <c r="W7830" t="s">
        <v>5869</v>
      </c>
      <c r="X7830">
        <v>1</v>
      </c>
    </row>
    <row r="7831" spans="1:24" x14ac:dyDescent="0.25">
      <c r="A7831">
        <v>39112</v>
      </c>
      <c r="B7831" t="s">
        <v>5434</v>
      </c>
      <c r="C7831" t="s">
        <v>444</v>
      </c>
      <c r="D7831" t="s">
        <v>6151</v>
      </c>
      <c r="E7831" t="s">
        <v>6176</v>
      </c>
      <c r="F7831">
        <v>10</v>
      </c>
      <c r="G7831" t="s">
        <v>5767</v>
      </c>
      <c r="H7831" t="s">
        <v>5747</v>
      </c>
      <c r="I7831" t="s">
        <v>5748</v>
      </c>
      <c r="J7831">
        <v>355</v>
      </c>
      <c r="K7831">
        <v>24</v>
      </c>
      <c r="L7831">
        <v>5</v>
      </c>
      <c r="M7831" t="s">
        <v>5749</v>
      </c>
      <c r="N7831" t="s">
        <v>5750</v>
      </c>
      <c r="O7831" t="s">
        <v>5751</v>
      </c>
      <c r="P7831" t="s">
        <v>6283</v>
      </c>
      <c r="Q7831" t="s">
        <v>6154</v>
      </c>
      <c r="R7831">
        <v>86969</v>
      </c>
      <c r="S7831" t="s">
        <v>6687</v>
      </c>
      <c r="T7831" t="s">
        <v>6687</v>
      </c>
      <c r="U7831">
        <v>3.98</v>
      </c>
      <c r="V7831" t="s">
        <v>6172</v>
      </c>
      <c r="W7831" t="s">
        <v>5869</v>
      </c>
      <c r="X7831">
        <v>1</v>
      </c>
    </row>
    <row r="7832" spans="1:24" x14ac:dyDescent="0.25">
      <c r="A7832">
        <v>39113</v>
      </c>
      <c r="B7832" t="s">
        <v>5435</v>
      </c>
      <c r="C7832" t="s">
        <v>444</v>
      </c>
      <c r="D7832" t="s">
        <v>6151</v>
      </c>
      <c r="E7832" t="s">
        <v>6176</v>
      </c>
      <c r="F7832">
        <v>10</v>
      </c>
      <c r="G7832" t="s">
        <v>5767</v>
      </c>
      <c r="H7832" t="s">
        <v>5747</v>
      </c>
      <c r="I7832" t="s">
        <v>5748</v>
      </c>
      <c r="J7832">
        <v>355</v>
      </c>
      <c r="K7832">
        <v>24</v>
      </c>
      <c r="L7832">
        <v>5</v>
      </c>
      <c r="M7832" t="s">
        <v>5749</v>
      </c>
      <c r="N7832" t="s">
        <v>5750</v>
      </c>
      <c r="O7832" t="s">
        <v>5751</v>
      </c>
      <c r="P7832" t="s">
        <v>6283</v>
      </c>
      <c r="Q7832" t="s">
        <v>6154</v>
      </c>
      <c r="R7832">
        <v>86969</v>
      </c>
      <c r="S7832" t="s">
        <v>6687</v>
      </c>
      <c r="T7832" t="s">
        <v>6687</v>
      </c>
      <c r="U7832">
        <v>3.98</v>
      </c>
      <c r="V7832" t="s">
        <v>6172</v>
      </c>
      <c r="W7832" t="s">
        <v>5869</v>
      </c>
      <c r="X7832">
        <v>1</v>
      </c>
    </row>
    <row r="7833" spans="1:24" x14ac:dyDescent="0.25">
      <c r="A7833">
        <v>40137</v>
      </c>
      <c r="B7833" t="s">
        <v>4666</v>
      </c>
      <c r="C7833" t="s">
        <v>441</v>
      </c>
      <c r="D7833" t="s">
        <v>5798</v>
      </c>
      <c r="E7833" t="s">
        <v>5881</v>
      </c>
      <c r="F7833">
        <v>20</v>
      </c>
      <c r="G7833" t="s">
        <v>5746</v>
      </c>
      <c r="H7833" t="s">
        <v>5868</v>
      </c>
      <c r="I7833" t="s">
        <v>5748</v>
      </c>
      <c r="J7833">
        <v>750</v>
      </c>
      <c r="K7833">
        <v>18</v>
      </c>
      <c r="L7833">
        <v>30</v>
      </c>
      <c r="M7833" t="s">
        <v>5749</v>
      </c>
      <c r="N7833" t="s">
        <v>5750</v>
      </c>
      <c r="O7833" t="s">
        <v>5751</v>
      </c>
      <c r="P7833" t="s">
        <v>5752</v>
      </c>
      <c r="Q7833" t="s">
        <v>5883</v>
      </c>
      <c r="R7833">
        <v>92082</v>
      </c>
      <c r="S7833" t="s">
        <v>6705</v>
      </c>
      <c r="T7833" t="s">
        <v>6706</v>
      </c>
      <c r="U7833">
        <v>24.49</v>
      </c>
      <c r="V7833" t="s">
        <v>5755</v>
      </c>
      <c r="W7833" t="s">
        <v>5869</v>
      </c>
      <c r="X7833">
        <v>1</v>
      </c>
    </row>
    <row r="7834" spans="1:24" x14ac:dyDescent="0.25">
      <c r="A7834">
        <v>38923</v>
      </c>
      <c r="B7834" t="s">
        <v>5591</v>
      </c>
      <c r="C7834" t="s">
        <v>442</v>
      </c>
      <c r="D7834" t="s">
        <v>6035</v>
      </c>
      <c r="E7834" t="s">
        <v>6067</v>
      </c>
      <c r="F7834">
        <v>11</v>
      </c>
      <c r="G7834" t="s">
        <v>5862</v>
      </c>
      <c r="H7834" t="s">
        <v>5747</v>
      </c>
      <c r="I7834" t="s">
        <v>5748</v>
      </c>
      <c r="J7834">
        <v>750</v>
      </c>
      <c r="K7834">
        <v>12</v>
      </c>
      <c r="L7834">
        <v>12.6</v>
      </c>
      <c r="M7834" t="s">
        <v>5749</v>
      </c>
      <c r="N7834" t="s">
        <v>5750</v>
      </c>
      <c r="O7834" t="s">
        <v>5751</v>
      </c>
      <c r="P7834" t="s">
        <v>5930</v>
      </c>
      <c r="Q7834" t="s">
        <v>5952</v>
      </c>
      <c r="R7834">
        <v>42006</v>
      </c>
      <c r="S7834" t="s">
        <v>5946</v>
      </c>
      <c r="T7834" t="s">
        <v>5946</v>
      </c>
      <c r="U7834">
        <v>21.99</v>
      </c>
      <c r="V7834" t="s">
        <v>5755</v>
      </c>
      <c r="W7834" t="s">
        <v>5869</v>
      </c>
      <c r="X7834">
        <v>1</v>
      </c>
    </row>
    <row r="7835" spans="1:24" x14ac:dyDescent="0.25">
      <c r="A7835">
        <v>40658</v>
      </c>
      <c r="B7835" t="s">
        <v>6923</v>
      </c>
      <c r="C7835" t="s">
        <v>444</v>
      </c>
      <c r="D7835" t="s">
        <v>6161</v>
      </c>
      <c r="E7835" t="s">
        <v>6186</v>
      </c>
      <c r="F7835">
        <v>27</v>
      </c>
      <c r="G7835" t="s">
        <v>5837</v>
      </c>
      <c r="H7835" t="s">
        <v>5747</v>
      </c>
      <c r="I7835" t="s">
        <v>5748</v>
      </c>
      <c r="J7835">
        <v>4260</v>
      </c>
      <c r="K7835">
        <v>1</v>
      </c>
      <c r="L7835">
        <v>5</v>
      </c>
      <c r="M7835" t="s">
        <v>5749</v>
      </c>
      <c r="N7835" t="s">
        <v>5750</v>
      </c>
      <c r="O7835" t="s">
        <v>5874</v>
      </c>
      <c r="P7835" t="s">
        <v>6283</v>
      </c>
      <c r="Q7835" t="s">
        <v>6187</v>
      </c>
      <c r="R7835">
        <v>84466</v>
      </c>
      <c r="S7835" t="s">
        <v>6406</v>
      </c>
      <c r="T7835" t="s">
        <v>5984</v>
      </c>
      <c r="U7835">
        <v>27</v>
      </c>
      <c r="V7835" t="s">
        <v>6172</v>
      </c>
      <c r="W7835" t="s">
        <v>5869</v>
      </c>
      <c r="X7835">
        <v>12</v>
      </c>
    </row>
    <row r="7836" spans="1:24" x14ac:dyDescent="0.25">
      <c r="A7836">
        <v>40658</v>
      </c>
      <c r="B7836" t="s">
        <v>6923</v>
      </c>
      <c r="C7836" t="s">
        <v>444</v>
      </c>
      <c r="D7836" t="s">
        <v>6161</v>
      </c>
      <c r="E7836" t="s">
        <v>6186</v>
      </c>
      <c r="F7836">
        <v>27</v>
      </c>
      <c r="G7836" t="s">
        <v>5837</v>
      </c>
      <c r="H7836" t="s">
        <v>5747</v>
      </c>
      <c r="I7836" t="s">
        <v>5748</v>
      </c>
      <c r="J7836">
        <v>4260</v>
      </c>
      <c r="K7836">
        <v>1</v>
      </c>
      <c r="L7836">
        <v>5</v>
      </c>
      <c r="M7836" t="s">
        <v>5749</v>
      </c>
      <c r="N7836" t="s">
        <v>5750</v>
      </c>
      <c r="O7836" t="s">
        <v>5874</v>
      </c>
      <c r="P7836" t="s">
        <v>6283</v>
      </c>
      <c r="Q7836" t="s">
        <v>6187</v>
      </c>
      <c r="R7836">
        <v>84466</v>
      </c>
      <c r="S7836" t="s">
        <v>6406</v>
      </c>
      <c r="T7836" t="s">
        <v>5984</v>
      </c>
      <c r="U7836">
        <v>27</v>
      </c>
      <c r="V7836" t="s">
        <v>6172</v>
      </c>
      <c r="W7836" t="s">
        <v>5869</v>
      </c>
      <c r="X7836">
        <v>12</v>
      </c>
    </row>
    <row r="7837" spans="1:24" x14ac:dyDescent="0.25">
      <c r="A7837">
        <v>40564</v>
      </c>
      <c r="B7837" t="s">
        <v>6924</v>
      </c>
      <c r="C7837" t="s">
        <v>441</v>
      </c>
      <c r="D7837" t="s">
        <v>5798</v>
      </c>
      <c r="E7837" t="s">
        <v>5881</v>
      </c>
      <c r="F7837">
        <v>20</v>
      </c>
      <c r="G7837" t="s">
        <v>5746</v>
      </c>
      <c r="H7837" t="s">
        <v>5868</v>
      </c>
      <c r="I7837" t="s">
        <v>5748</v>
      </c>
      <c r="J7837">
        <v>750</v>
      </c>
      <c r="K7837">
        <v>18</v>
      </c>
      <c r="L7837">
        <v>30</v>
      </c>
      <c r="M7837" t="s">
        <v>5749</v>
      </c>
      <c r="N7837" t="s">
        <v>5750</v>
      </c>
      <c r="O7837" t="s">
        <v>5751</v>
      </c>
      <c r="P7837" t="s">
        <v>5752</v>
      </c>
      <c r="Q7837" t="s">
        <v>5883</v>
      </c>
      <c r="R7837">
        <v>92082</v>
      </c>
      <c r="S7837" t="s">
        <v>6705</v>
      </c>
      <c r="T7837" t="s">
        <v>6706</v>
      </c>
      <c r="U7837">
        <v>24.49</v>
      </c>
      <c r="V7837" t="s">
        <v>6582</v>
      </c>
      <c r="W7837" t="s">
        <v>5869</v>
      </c>
      <c r="X7837">
        <v>1</v>
      </c>
    </row>
    <row r="7838" spans="1:24" x14ac:dyDescent="0.25">
      <c r="A7838">
        <v>40168</v>
      </c>
      <c r="B7838" t="s">
        <v>4300</v>
      </c>
      <c r="C7838" t="s">
        <v>441</v>
      </c>
      <c r="D7838" t="s">
        <v>5757</v>
      </c>
      <c r="E7838" t="s">
        <v>6234</v>
      </c>
      <c r="F7838">
        <v>23</v>
      </c>
      <c r="G7838" t="s">
        <v>6246</v>
      </c>
      <c r="H7838" t="s">
        <v>5868</v>
      </c>
      <c r="I7838" t="s">
        <v>5748</v>
      </c>
      <c r="J7838">
        <v>750</v>
      </c>
      <c r="K7838">
        <v>6</v>
      </c>
      <c r="L7838">
        <v>40</v>
      </c>
      <c r="M7838" t="s">
        <v>5759</v>
      </c>
      <c r="N7838" t="s">
        <v>5760</v>
      </c>
      <c r="O7838" t="s">
        <v>5751</v>
      </c>
      <c r="P7838" t="s">
        <v>5768</v>
      </c>
      <c r="Q7838" t="s">
        <v>5763</v>
      </c>
      <c r="R7838">
        <v>42047</v>
      </c>
      <c r="S7838" t="s">
        <v>5788</v>
      </c>
      <c r="T7838" t="s">
        <v>5788</v>
      </c>
      <c r="U7838">
        <v>33.99</v>
      </c>
      <c r="V7838" t="s">
        <v>5755</v>
      </c>
      <c r="W7838" t="s">
        <v>5756</v>
      </c>
      <c r="X7838">
        <v>1</v>
      </c>
    </row>
    <row r="7839" spans="1:24" x14ac:dyDescent="0.25">
      <c r="A7839">
        <v>38652</v>
      </c>
      <c r="B7839" t="s">
        <v>5366</v>
      </c>
      <c r="C7839" t="s">
        <v>441</v>
      </c>
      <c r="D7839" t="s">
        <v>5850</v>
      </c>
      <c r="E7839" t="s">
        <v>6474</v>
      </c>
      <c r="F7839">
        <v>23</v>
      </c>
      <c r="G7839" t="s">
        <v>6246</v>
      </c>
      <c r="H7839" t="s">
        <v>5747</v>
      </c>
      <c r="I7839" t="s">
        <v>5748</v>
      </c>
      <c r="J7839">
        <v>750</v>
      </c>
      <c r="K7839">
        <v>12</v>
      </c>
      <c r="L7839">
        <v>12.7</v>
      </c>
      <c r="M7839" t="s">
        <v>5759</v>
      </c>
      <c r="N7839" t="s">
        <v>5852</v>
      </c>
      <c r="O7839" t="s">
        <v>5790</v>
      </c>
      <c r="P7839" t="s">
        <v>5768</v>
      </c>
      <c r="Q7839" t="s">
        <v>5853</v>
      </c>
      <c r="R7839">
        <v>98946</v>
      </c>
      <c r="S7839" t="s">
        <v>5845</v>
      </c>
      <c r="T7839" t="s">
        <v>5845</v>
      </c>
      <c r="U7839">
        <v>17.989999999999998</v>
      </c>
      <c r="V7839" t="s">
        <v>5755</v>
      </c>
      <c r="W7839" t="s">
        <v>5765</v>
      </c>
      <c r="X7839">
        <v>1</v>
      </c>
    </row>
    <row r="7840" spans="1:24" x14ac:dyDescent="0.25">
      <c r="A7840">
        <v>40528</v>
      </c>
      <c r="B7840" t="s">
        <v>6925</v>
      </c>
      <c r="C7840" t="s">
        <v>442</v>
      </c>
      <c r="D7840" t="s">
        <v>5886</v>
      </c>
      <c r="E7840" t="s">
        <v>5887</v>
      </c>
      <c r="F7840">
        <v>20</v>
      </c>
      <c r="G7840" t="s">
        <v>5746</v>
      </c>
      <c r="H7840" t="s">
        <v>5868</v>
      </c>
      <c r="I7840" t="s">
        <v>5748</v>
      </c>
      <c r="J7840">
        <v>3000</v>
      </c>
      <c r="K7840">
        <v>4</v>
      </c>
      <c r="L7840">
        <v>13</v>
      </c>
      <c r="M7840" t="s">
        <v>5759</v>
      </c>
      <c r="N7840" t="s">
        <v>5992</v>
      </c>
      <c r="O7840" t="s">
        <v>5761</v>
      </c>
      <c r="P7840" t="s">
        <v>6002</v>
      </c>
      <c r="Q7840" t="s">
        <v>6036</v>
      </c>
      <c r="R7840">
        <v>42011</v>
      </c>
      <c r="S7840" t="s">
        <v>6335</v>
      </c>
      <c r="T7840" t="s">
        <v>5999</v>
      </c>
      <c r="U7840">
        <v>44.99</v>
      </c>
      <c r="V7840" t="s">
        <v>5960</v>
      </c>
      <c r="W7840" t="s">
        <v>5765</v>
      </c>
      <c r="X7840">
        <v>1</v>
      </c>
    </row>
    <row r="7841" spans="1:24" x14ac:dyDescent="0.25">
      <c r="A7841">
        <v>38827</v>
      </c>
      <c r="B7841" t="s">
        <v>1068</v>
      </c>
      <c r="C7841" t="s">
        <v>442</v>
      </c>
      <c r="D7841" t="s">
        <v>5920</v>
      </c>
      <c r="E7841" t="s">
        <v>5951</v>
      </c>
      <c r="F7841">
        <v>22</v>
      </c>
      <c r="G7841" t="s">
        <v>5816</v>
      </c>
      <c r="H7841" t="s">
        <v>5748</v>
      </c>
      <c r="I7841" t="s">
        <v>5748</v>
      </c>
      <c r="J7841">
        <v>750</v>
      </c>
      <c r="K7841">
        <v>12</v>
      </c>
      <c r="L7841">
        <v>7.5</v>
      </c>
      <c r="M7841" t="s">
        <v>5759</v>
      </c>
      <c r="N7841" t="s">
        <v>5806</v>
      </c>
      <c r="O7841" t="s">
        <v>5751</v>
      </c>
      <c r="P7841" t="s">
        <v>5889</v>
      </c>
      <c r="Q7841" t="s">
        <v>6000</v>
      </c>
      <c r="R7841">
        <v>84696</v>
      </c>
      <c r="S7841" t="s">
        <v>6430</v>
      </c>
      <c r="T7841" t="s">
        <v>6210</v>
      </c>
      <c r="U7841">
        <v>50.54</v>
      </c>
      <c r="V7841" t="s">
        <v>5755</v>
      </c>
      <c r="W7841" t="s">
        <v>5869</v>
      </c>
      <c r="X7841">
        <v>1</v>
      </c>
    </row>
    <row r="7842" spans="1:24" x14ac:dyDescent="0.25">
      <c r="A7842">
        <v>39743</v>
      </c>
      <c r="B7842" t="s">
        <v>6926</v>
      </c>
      <c r="C7842" t="s">
        <v>443</v>
      </c>
      <c r="D7842" t="s">
        <v>6662</v>
      </c>
      <c r="E7842" t="s">
        <v>6192</v>
      </c>
      <c r="F7842">
        <v>10</v>
      </c>
      <c r="G7842" t="s">
        <v>5767</v>
      </c>
      <c r="H7842" t="s">
        <v>5747</v>
      </c>
      <c r="I7842" t="s">
        <v>5748</v>
      </c>
      <c r="J7842">
        <v>473</v>
      </c>
      <c r="K7842">
        <v>24</v>
      </c>
      <c r="L7842">
        <v>4.5</v>
      </c>
      <c r="M7842" t="s">
        <v>5749</v>
      </c>
      <c r="N7842" t="s">
        <v>5750</v>
      </c>
      <c r="O7842" t="s">
        <v>5874</v>
      </c>
      <c r="P7842" t="s">
        <v>5875</v>
      </c>
      <c r="Q7842" t="s">
        <v>5876</v>
      </c>
      <c r="R7842">
        <v>98949</v>
      </c>
      <c r="S7842" t="s">
        <v>6599</v>
      </c>
      <c r="T7842" t="s">
        <v>6599</v>
      </c>
      <c r="U7842">
        <v>4.5999999999999996</v>
      </c>
      <c r="V7842" t="s">
        <v>6172</v>
      </c>
      <c r="W7842" t="s">
        <v>5869</v>
      </c>
      <c r="X7842">
        <v>1</v>
      </c>
    </row>
    <row r="7843" spans="1:24" x14ac:dyDescent="0.25">
      <c r="A7843">
        <v>39743</v>
      </c>
      <c r="B7843" t="s">
        <v>6926</v>
      </c>
      <c r="C7843" t="s">
        <v>443</v>
      </c>
      <c r="D7843" t="s">
        <v>6662</v>
      </c>
      <c r="E7843" t="s">
        <v>6192</v>
      </c>
      <c r="F7843">
        <v>10</v>
      </c>
      <c r="G7843" t="s">
        <v>5767</v>
      </c>
      <c r="H7843" t="s">
        <v>5747</v>
      </c>
      <c r="I7843" t="s">
        <v>5748</v>
      </c>
      <c r="J7843">
        <v>473</v>
      </c>
      <c r="K7843">
        <v>24</v>
      </c>
      <c r="L7843">
        <v>4.5</v>
      </c>
      <c r="M7843" t="s">
        <v>5749</v>
      </c>
      <c r="N7843" t="s">
        <v>5750</v>
      </c>
      <c r="O7843" t="s">
        <v>5874</v>
      </c>
      <c r="P7843" t="s">
        <v>5875</v>
      </c>
      <c r="Q7843" t="s">
        <v>5876</v>
      </c>
      <c r="R7843">
        <v>90003</v>
      </c>
      <c r="S7843" t="s">
        <v>6599</v>
      </c>
      <c r="T7843" t="s">
        <v>6599</v>
      </c>
      <c r="U7843">
        <v>4.5999999999999996</v>
      </c>
      <c r="V7843" t="s">
        <v>6172</v>
      </c>
      <c r="W7843" t="s">
        <v>5869</v>
      </c>
      <c r="X7843">
        <v>1</v>
      </c>
    </row>
    <row r="7844" spans="1:24" x14ac:dyDescent="0.25">
      <c r="A7844">
        <v>40821</v>
      </c>
      <c r="B7844" t="s">
        <v>6927</v>
      </c>
      <c r="C7844" t="s">
        <v>443</v>
      </c>
      <c r="D7844" t="s">
        <v>6166</v>
      </c>
      <c r="E7844" t="s">
        <v>5872</v>
      </c>
      <c r="F7844">
        <v>10</v>
      </c>
      <c r="G7844" t="s">
        <v>5767</v>
      </c>
      <c r="H7844" t="s">
        <v>5747</v>
      </c>
      <c r="I7844" t="s">
        <v>5748</v>
      </c>
      <c r="J7844">
        <v>473</v>
      </c>
      <c r="K7844">
        <v>24</v>
      </c>
      <c r="L7844">
        <v>6.2</v>
      </c>
      <c r="M7844" t="s">
        <v>5749</v>
      </c>
      <c r="N7844" t="s">
        <v>5750</v>
      </c>
      <c r="O7844" t="s">
        <v>5751</v>
      </c>
      <c r="P7844" t="s">
        <v>5875</v>
      </c>
      <c r="Q7844" t="s">
        <v>6169</v>
      </c>
      <c r="R7844">
        <v>100517</v>
      </c>
      <c r="S7844" t="s">
        <v>6928</v>
      </c>
      <c r="T7844" t="s">
        <v>6570</v>
      </c>
      <c r="U7844">
        <v>4.5</v>
      </c>
      <c r="V7844" t="s">
        <v>6172</v>
      </c>
      <c r="W7844" t="s">
        <v>5869</v>
      </c>
      <c r="X7844">
        <v>1</v>
      </c>
    </row>
    <row r="7845" spans="1:24" x14ac:dyDescent="0.25">
      <c r="A7845">
        <v>41186</v>
      </c>
      <c r="B7845" t="s">
        <v>6929</v>
      </c>
      <c r="C7845" t="s">
        <v>441</v>
      </c>
      <c r="D7845" t="s">
        <v>5757</v>
      </c>
      <c r="E7845" t="s">
        <v>5867</v>
      </c>
      <c r="F7845">
        <v>23</v>
      </c>
      <c r="G7845" t="s">
        <v>6246</v>
      </c>
      <c r="H7845" t="s">
        <v>5868</v>
      </c>
      <c r="I7845" t="s">
        <v>5748</v>
      </c>
      <c r="J7845">
        <v>750</v>
      </c>
      <c r="K7845">
        <v>6</v>
      </c>
      <c r="L7845">
        <v>40</v>
      </c>
      <c r="M7845" t="s">
        <v>5759</v>
      </c>
      <c r="N7845" t="s">
        <v>5859</v>
      </c>
      <c r="O7845" t="s">
        <v>5790</v>
      </c>
      <c r="P7845" t="s">
        <v>5762</v>
      </c>
      <c r="Q7845" t="s">
        <v>5802</v>
      </c>
      <c r="R7845">
        <v>86137</v>
      </c>
      <c r="S7845" t="s">
        <v>5785</v>
      </c>
      <c r="T7845" t="s">
        <v>5786</v>
      </c>
      <c r="U7845">
        <v>66.989999999999995</v>
      </c>
      <c r="V7845" t="s">
        <v>5755</v>
      </c>
      <c r="W7845" t="s">
        <v>5765</v>
      </c>
      <c r="X7845">
        <v>1</v>
      </c>
    </row>
    <row r="7846" spans="1:24" x14ac:dyDescent="0.25">
      <c r="A7846">
        <v>41215</v>
      </c>
      <c r="B7846" t="s">
        <v>6930</v>
      </c>
      <c r="C7846" t="s">
        <v>443</v>
      </c>
      <c r="D7846" t="s">
        <v>5871</v>
      </c>
      <c r="E7846" t="s">
        <v>6342</v>
      </c>
      <c r="F7846">
        <v>10</v>
      </c>
      <c r="G7846" t="s">
        <v>5767</v>
      </c>
      <c r="H7846" t="s">
        <v>5747</v>
      </c>
      <c r="I7846" t="s">
        <v>5748</v>
      </c>
      <c r="J7846">
        <v>473</v>
      </c>
      <c r="K7846">
        <v>24</v>
      </c>
      <c r="L7846">
        <v>5</v>
      </c>
      <c r="M7846" t="s">
        <v>5749</v>
      </c>
      <c r="N7846" t="s">
        <v>5750</v>
      </c>
      <c r="O7846" t="s">
        <v>5874</v>
      </c>
      <c r="P7846" t="s">
        <v>5875</v>
      </c>
      <c r="Q7846" t="s">
        <v>5876</v>
      </c>
      <c r="R7846">
        <v>76989</v>
      </c>
      <c r="S7846" t="s">
        <v>6431</v>
      </c>
      <c r="T7846" t="s">
        <v>6431</v>
      </c>
      <c r="U7846">
        <v>3.89</v>
      </c>
      <c r="V7846" t="s">
        <v>6172</v>
      </c>
      <c r="W7846" t="s">
        <v>5869</v>
      </c>
      <c r="X7846">
        <v>1</v>
      </c>
    </row>
    <row r="7847" spans="1:24" x14ac:dyDescent="0.25">
      <c r="A7847">
        <v>41215</v>
      </c>
      <c r="B7847" t="s">
        <v>6930</v>
      </c>
      <c r="C7847" t="s">
        <v>443</v>
      </c>
      <c r="D7847" t="s">
        <v>5871</v>
      </c>
      <c r="E7847" t="s">
        <v>6342</v>
      </c>
      <c r="F7847">
        <v>10</v>
      </c>
      <c r="G7847" t="s">
        <v>5767</v>
      </c>
      <c r="H7847" t="s">
        <v>5747</v>
      </c>
      <c r="I7847" t="s">
        <v>5748</v>
      </c>
      <c r="J7847">
        <v>473</v>
      </c>
      <c r="K7847">
        <v>24</v>
      </c>
      <c r="L7847">
        <v>5</v>
      </c>
      <c r="M7847" t="s">
        <v>5749</v>
      </c>
      <c r="N7847" t="s">
        <v>5750</v>
      </c>
      <c r="O7847" t="s">
        <v>5874</v>
      </c>
      <c r="P7847" t="s">
        <v>5875</v>
      </c>
      <c r="Q7847" t="s">
        <v>5876</v>
      </c>
      <c r="R7847">
        <v>76989</v>
      </c>
      <c r="S7847" t="s">
        <v>6431</v>
      </c>
      <c r="T7847" t="s">
        <v>6431</v>
      </c>
      <c r="U7847">
        <v>3.89</v>
      </c>
      <c r="V7847" t="s">
        <v>6172</v>
      </c>
      <c r="W7847" t="s">
        <v>5869</v>
      </c>
      <c r="X7847">
        <v>1</v>
      </c>
    </row>
    <row r="7848" spans="1:24" x14ac:dyDescent="0.25">
      <c r="A7848">
        <v>41217</v>
      </c>
      <c r="B7848" t="s">
        <v>6931</v>
      </c>
      <c r="C7848" t="s">
        <v>443</v>
      </c>
      <c r="D7848" t="s">
        <v>5871</v>
      </c>
      <c r="E7848" t="s">
        <v>6342</v>
      </c>
      <c r="F7848">
        <v>10</v>
      </c>
      <c r="G7848" t="s">
        <v>5767</v>
      </c>
      <c r="H7848" t="s">
        <v>5747</v>
      </c>
      <c r="I7848" t="s">
        <v>5748</v>
      </c>
      <c r="J7848">
        <v>473</v>
      </c>
      <c r="K7848">
        <v>24</v>
      </c>
      <c r="L7848">
        <v>5</v>
      </c>
      <c r="M7848" t="s">
        <v>5749</v>
      </c>
      <c r="N7848" t="s">
        <v>5750</v>
      </c>
      <c r="O7848" t="s">
        <v>5874</v>
      </c>
      <c r="P7848" t="s">
        <v>5875</v>
      </c>
      <c r="Q7848" t="s">
        <v>5876</v>
      </c>
      <c r="R7848">
        <v>76989</v>
      </c>
      <c r="S7848" t="s">
        <v>6431</v>
      </c>
      <c r="T7848" t="s">
        <v>6431</v>
      </c>
      <c r="U7848">
        <v>3.89</v>
      </c>
      <c r="V7848" t="s">
        <v>6172</v>
      </c>
      <c r="W7848" t="s">
        <v>5869</v>
      </c>
      <c r="X7848">
        <v>1</v>
      </c>
    </row>
    <row r="7849" spans="1:24" x14ac:dyDescent="0.25">
      <c r="A7849">
        <v>41217</v>
      </c>
      <c r="B7849" t="s">
        <v>6931</v>
      </c>
      <c r="C7849" t="s">
        <v>443</v>
      </c>
      <c r="D7849" t="s">
        <v>5871</v>
      </c>
      <c r="E7849" t="s">
        <v>6342</v>
      </c>
      <c r="F7849">
        <v>10</v>
      </c>
      <c r="G7849" t="s">
        <v>5767</v>
      </c>
      <c r="H7849" t="s">
        <v>5747</v>
      </c>
      <c r="I7849" t="s">
        <v>5748</v>
      </c>
      <c r="J7849">
        <v>473</v>
      </c>
      <c r="K7849">
        <v>24</v>
      </c>
      <c r="L7849">
        <v>5</v>
      </c>
      <c r="M7849" t="s">
        <v>5749</v>
      </c>
      <c r="N7849" t="s">
        <v>5750</v>
      </c>
      <c r="O7849" t="s">
        <v>5874</v>
      </c>
      <c r="P7849" t="s">
        <v>5875</v>
      </c>
      <c r="Q7849" t="s">
        <v>5876</v>
      </c>
      <c r="R7849">
        <v>76989</v>
      </c>
      <c r="S7849" t="s">
        <v>6431</v>
      </c>
      <c r="T7849" t="s">
        <v>6431</v>
      </c>
      <c r="U7849">
        <v>3.89</v>
      </c>
      <c r="V7849" t="s">
        <v>6172</v>
      </c>
      <c r="W7849" t="s">
        <v>5869</v>
      </c>
      <c r="X7849">
        <v>1</v>
      </c>
    </row>
    <row r="7850" spans="1:24" x14ac:dyDescent="0.25">
      <c r="A7850">
        <v>39564</v>
      </c>
      <c r="B7850" t="s">
        <v>5617</v>
      </c>
      <c r="C7850" t="s">
        <v>443</v>
      </c>
      <c r="D7850" t="s">
        <v>5871</v>
      </c>
      <c r="E7850" t="s">
        <v>6192</v>
      </c>
      <c r="F7850">
        <v>27</v>
      </c>
      <c r="G7850" t="s">
        <v>5837</v>
      </c>
      <c r="H7850" t="s">
        <v>5868</v>
      </c>
      <c r="I7850" t="s">
        <v>5748</v>
      </c>
      <c r="J7850">
        <v>355</v>
      </c>
      <c r="K7850">
        <v>24</v>
      </c>
      <c r="L7850">
        <v>4.9000000000000004</v>
      </c>
      <c r="M7850" t="s">
        <v>5749</v>
      </c>
      <c r="N7850" t="s">
        <v>5750</v>
      </c>
      <c r="O7850" t="s">
        <v>5874</v>
      </c>
      <c r="P7850" t="s">
        <v>5875</v>
      </c>
      <c r="Q7850" t="s">
        <v>5876</v>
      </c>
      <c r="R7850">
        <v>81978</v>
      </c>
      <c r="S7850" t="s">
        <v>6487</v>
      </c>
      <c r="T7850" t="s">
        <v>6449</v>
      </c>
      <c r="U7850">
        <v>5.45</v>
      </c>
      <c r="V7850" t="s">
        <v>6172</v>
      </c>
      <c r="W7850" t="s">
        <v>5869</v>
      </c>
      <c r="X7850">
        <v>1</v>
      </c>
    </row>
    <row r="7851" spans="1:24" x14ac:dyDescent="0.25">
      <c r="A7851">
        <v>39564</v>
      </c>
      <c r="B7851" t="s">
        <v>5617</v>
      </c>
      <c r="C7851" t="s">
        <v>443</v>
      </c>
      <c r="D7851" t="s">
        <v>5871</v>
      </c>
      <c r="E7851" t="s">
        <v>6192</v>
      </c>
      <c r="F7851">
        <v>27</v>
      </c>
      <c r="G7851" t="s">
        <v>5837</v>
      </c>
      <c r="H7851" t="s">
        <v>5868</v>
      </c>
      <c r="I7851" t="s">
        <v>5748</v>
      </c>
      <c r="J7851">
        <v>355</v>
      </c>
      <c r="K7851">
        <v>24</v>
      </c>
      <c r="L7851">
        <v>4.9000000000000004</v>
      </c>
      <c r="M7851" t="s">
        <v>5749</v>
      </c>
      <c r="N7851" t="s">
        <v>5750</v>
      </c>
      <c r="O7851" t="s">
        <v>5874</v>
      </c>
      <c r="P7851" t="s">
        <v>5875</v>
      </c>
      <c r="Q7851" t="s">
        <v>5876</v>
      </c>
      <c r="R7851">
        <v>81978</v>
      </c>
      <c r="S7851" t="s">
        <v>6487</v>
      </c>
      <c r="T7851" t="s">
        <v>6449</v>
      </c>
      <c r="U7851">
        <v>5.45</v>
      </c>
      <c r="V7851" t="s">
        <v>6172</v>
      </c>
      <c r="W7851" t="s">
        <v>5869</v>
      </c>
      <c r="X7851">
        <v>1</v>
      </c>
    </row>
    <row r="7852" spans="1:24" x14ac:dyDescent="0.25">
      <c r="A7852">
        <v>41133</v>
      </c>
      <c r="B7852" t="s">
        <v>6932</v>
      </c>
      <c r="C7852" t="s">
        <v>443</v>
      </c>
      <c r="D7852" t="s">
        <v>6177</v>
      </c>
      <c r="E7852" t="s">
        <v>6205</v>
      </c>
      <c r="F7852">
        <v>27</v>
      </c>
      <c r="G7852" t="s">
        <v>5837</v>
      </c>
      <c r="H7852" t="s">
        <v>5868</v>
      </c>
      <c r="I7852" t="s">
        <v>5748</v>
      </c>
      <c r="J7852">
        <v>473</v>
      </c>
      <c r="K7852">
        <v>12</v>
      </c>
      <c r="L7852">
        <v>4</v>
      </c>
      <c r="M7852" t="s">
        <v>5749</v>
      </c>
      <c r="N7852" t="s">
        <v>5750</v>
      </c>
      <c r="O7852" t="s">
        <v>5874</v>
      </c>
      <c r="P7852" t="s">
        <v>6283</v>
      </c>
      <c r="Q7852" t="s">
        <v>6206</v>
      </c>
      <c r="R7852">
        <v>42090</v>
      </c>
      <c r="S7852" t="s">
        <v>6180</v>
      </c>
      <c r="T7852" t="s">
        <v>6180</v>
      </c>
      <c r="U7852">
        <v>3.5</v>
      </c>
      <c r="V7852" t="s">
        <v>6172</v>
      </c>
      <c r="W7852" t="s">
        <v>5869</v>
      </c>
      <c r="X7852">
        <v>1</v>
      </c>
    </row>
    <row r="7853" spans="1:24" x14ac:dyDescent="0.25">
      <c r="A7853">
        <v>41133</v>
      </c>
      <c r="B7853" t="s">
        <v>6932</v>
      </c>
      <c r="C7853" t="s">
        <v>443</v>
      </c>
      <c r="D7853" t="s">
        <v>6177</v>
      </c>
      <c r="E7853" t="s">
        <v>6205</v>
      </c>
      <c r="F7853">
        <v>27</v>
      </c>
      <c r="G7853" t="s">
        <v>5837</v>
      </c>
      <c r="H7853" t="s">
        <v>5868</v>
      </c>
      <c r="I7853" t="s">
        <v>5748</v>
      </c>
      <c r="J7853">
        <v>473</v>
      </c>
      <c r="K7853">
        <v>12</v>
      </c>
      <c r="L7853">
        <v>4</v>
      </c>
      <c r="M7853" t="s">
        <v>5749</v>
      </c>
      <c r="N7853" t="s">
        <v>5750</v>
      </c>
      <c r="O7853" t="s">
        <v>5874</v>
      </c>
      <c r="P7853" t="s">
        <v>6283</v>
      </c>
      <c r="Q7853" t="s">
        <v>6206</v>
      </c>
      <c r="R7853">
        <v>42090</v>
      </c>
      <c r="S7853" t="s">
        <v>6180</v>
      </c>
      <c r="T7853" t="s">
        <v>6180</v>
      </c>
      <c r="U7853">
        <v>3.5</v>
      </c>
      <c r="V7853" t="s">
        <v>6172</v>
      </c>
      <c r="W7853" t="s">
        <v>5869</v>
      </c>
      <c r="X7853">
        <v>1</v>
      </c>
    </row>
    <row r="7854" spans="1:24" x14ac:dyDescent="0.25">
      <c r="A7854">
        <v>41218</v>
      </c>
      <c r="B7854" t="s">
        <v>6933</v>
      </c>
      <c r="C7854" t="s">
        <v>443</v>
      </c>
      <c r="D7854" t="s">
        <v>5871</v>
      </c>
      <c r="E7854" t="s">
        <v>6342</v>
      </c>
      <c r="F7854">
        <v>10</v>
      </c>
      <c r="G7854" t="s">
        <v>5767</v>
      </c>
      <c r="H7854" t="s">
        <v>5747</v>
      </c>
      <c r="I7854" t="s">
        <v>5748</v>
      </c>
      <c r="J7854">
        <v>473</v>
      </c>
      <c r="K7854">
        <v>24</v>
      </c>
      <c r="L7854">
        <v>5</v>
      </c>
      <c r="M7854" t="s">
        <v>5749</v>
      </c>
      <c r="N7854" t="s">
        <v>5750</v>
      </c>
      <c r="O7854" t="s">
        <v>5874</v>
      </c>
      <c r="P7854" t="s">
        <v>5875</v>
      </c>
      <c r="Q7854" t="s">
        <v>5876</v>
      </c>
      <c r="R7854">
        <v>76989</v>
      </c>
      <c r="S7854" t="s">
        <v>6431</v>
      </c>
      <c r="T7854" t="s">
        <v>6431</v>
      </c>
      <c r="U7854">
        <v>3.89</v>
      </c>
      <c r="V7854" t="s">
        <v>6172</v>
      </c>
      <c r="W7854" t="s">
        <v>5869</v>
      </c>
      <c r="X7854">
        <v>1</v>
      </c>
    </row>
    <row r="7855" spans="1:24" x14ac:dyDescent="0.25">
      <c r="A7855">
        <v>41218</v>
      </c>
      <c r="B7855" t="s">
        <v>6933</v>
      </c>
      <c r="C7855" t="s">
        <v>443</v>
      </c>
      <c r="D7855" t="s">
        <v>5871</v>
      </c>
      <c r="E7855" t="s">
        <v>6342</v>
      </c>
      <c r="F7855">
        <v>10</v>
      </c>
      <c r="G7855" t="s">
        <v>5767</v>
      </c>
      <c r="H7855" t="s">
        <v>5747</v>
      </c>
      <c r="I7855" t="s">
        <v>5748</v>
      </c>
      <c r="J7855">
        <v>473</v>
      </c>
      <c r="K7855">
        <v>24</v>
      </c>
      <c r="L7855">
        <v>5</v>
      </c>
      <c r="M7855" t="s">
        <v>5749</v>
      </c>
      <c r="N7855" t="s">
        <v>5750</v>
      </c>
      <c r="O7855" t="s">
        <v>5874</v>
      </c>
      <c r="P7855" t="s">
        <v>5875</v>
      </c>
      <c r="Q7855" t="s">
        <v>5876</v>
      </c>
      <c r="R7855">
        <v>76989</v>
      </c>
      <c r="S7855" t="s">
        <v>6431</v>
      </c>
      <c r="T7855" t="s">
        <v>6431</v>
      </c>
      <c r="U7855">
        <v>3.89</v>
      </c>
      <c r="V7855" t="s">
        <v>6172</v>
      </c>
      <c r="W7855" t="s">
        <v>5869</v>
      </c>
      <c r="X7855">
        <v>1</v>
      </c>
    </row>
    <row r="7856" spans="1:24" x14ac:dyDescent="0.25">
      <c r="A7856">
        <v>38566</v>
      </c>
      <c r="B7856" t="s">
        <v>5349</v>
      </c>
      <c r="C7856" t="s">
        <v>443</v>
      </c>
      <c r="D7856" t="s">
        <v>6201</v>
      </c>
      <c r="E7856" t="s">
        <v>5872</v>
      </c>
      <c r="F7856">
        <v>20</v>
      </c>
      <c r="G7856" t="s">
        <v>5746</v>
      </c>
      <c r="H7856" t="s">
        <v>5747</v>
      </c>
      <c r="I7856" t="s">
        <v>5748</v>
      </c>
      <c r="J7856">
        <v>473</v>
      </c>
      <c r="K7856">
        <v>24</v>
      </c>
      <c r="L7856">
        <v>7.5</v>
      </c>
      <c r="M7856" t="s">
        <v>5749</v>
      </c>
      <c r="N7856" t="s">
        <v>5750</v>
      </c>
      <c r="O7856" t="s">
        <v>5874</v>
      </c>
      <c r="P7856" t="s">
        <v>5875</v>
      </c>
      <c r="Q7856" t="s">
        <v>5876</v>
      </c>
      <c r="R7856">
        <v>93</v>
      </c>
      <c r="S7856" t="s">
        <v>6202</v>
      </c>
      <c r="T7856" t="s">
        <v>6203</v>
      </c>
      <c r="U7856">
        <v>3.99</v>
      </c>
      <c r="V7856" t="s">
        <v>6172</v>
      </c>
      <c r="W7856" t="s">
        <v>5869</v>
      </c>
      <c r="X7856">
        <v>1</v>
      </c>
    </row>
    <row r="7857" spans="1:24" x14ac:dyDescent="0.25">
      <c r="A7857">
        <v>38566</v>
      </c>
      <c r="B7857" t="s">
        <v>5349</v>
      </c>
      <c r="C7857" t="s">
        <v>443</v>
      </c>
      <c r="D7857" t="s">
        <v>6201</v>
      </c>
      <c r="E7857" t="s">
        <v>5872</v>
      </c>
      <c r="F7857">
        <v>20</v>
      </c>
      <c r="G7857" t="s">
        <v>5746</v>
      </c>
      <c r="H7857" t="s">
        <v>5747</v>
      </c>
      <c r="I7857" t="s">
        <v>5748</v>
      </c>
      <c r="J7857">
        <v>473</v>
      </c>
      <c r="K7857">
        <v>24</v>
      </c>
      <c r="L7857">
        <v>7.5</v>
      </c>
      <c r="M7857" t="s">
        <v>5749</v>
      </c>
      <c r="N7857" t="s">
        <v>5750</v>
      </c>
      <c r="O7857" t="s">
        <v>5874</v>
      </c>
      <c r="P7857" t="s">
        <v>5875</v>
      </c>
      <c r="Q7857" t="s">
        <v>5876</v>
      </c>
      <c r="R7857">
        <v>93</v>
      </c>
      <c r="S7857" t="s">
        <v>6202</v>
      </c>
      <c r="T7857" t="s">
        <v>6203</v>
      </c>
      <c r="U7857">
        <v>3.99</v>
      </c>
      <c r="V7857" t="s">
        <v>6172</v>
      </c>
      <c r="W7857" t="s">
        <v>5869</v>
      </c>
      <c r="X7857">
        <v>1</v>
      </c>
    </row>
    <row r="7858" spans="1:24" x14ac:dyDescent="0.25">
      <c r="A7858">
        <v>40081</v>
      </c>
      <c r="B7858" t="s">
        <v>5695</v>
      </c>
      <c r="C7858" t="s">
        <v>443</v>
      </c>
      <c r="D7858" t="s">
        <v>5871</v>
      </c>
      <c r="E7858" t="s">
        <v>5872</v>
      </c>
      <c r="F7858">
        <v>27</v>
      </c>
      <c r="G7858" t="s">
        <v>5837</v>
      </c>
      <c r="H7858" t="s">
        <v>5747</v>
      </c>
      <c r="I7858" t="s">
        <v>5748</v>
      </c>
      <c r="J7858">
        <v>473</v>
      </c>
      <c r="K7858">
        <v>24</v>
      </c>
      <c r="L7858">
        <v>6</v>
      </c>
      <c r="M7858" t="s">
        <v>5749</v>
      </c>
      <c r="N7858" t="s">
        <v>5750</v>
      </c>
      <c r="O7858" t="s">
        <v>5874</v>
      </c>
      <c r="P7858" t="s">
        <v>5875</v>
      </c>
      <c r="Q7858" t="s">
        <v>5876</v>
      </c>
      <c r="R7858">
        <v>81978</v>
      </c>
      <c r="S7858" t="s">
        <v>6487</v>
      </c>
      <c r="T7858" t="s">
        <v>6449</v>
      </c>
      <c r="U7858">
        <v>5.15</v>
      </c>
      <c r="V7858" t="s">
        <v>6172</v>
      </c>
      <c r="W7858" t="s">
        <v>5869</v>
      </c>
      <c r="X7858">
        <v>1</v>
      </c>
    </row>
    <row r="7859" spans="1:24" x14ac:dyDescent="0.25">
      <c r="A7859">
        <v>40081</v>
      </c>
      <c r="B7859" t="s">
        <v>5695</v>
      </c>
      <c r="C7859" t="s">
        <v>443</v>
      </c>
      <c r="D7859" t="s">
        <v>5871</v>
      </c>
      <c r="E7859" t="s">
        <v>5872</v>
      </c>
      <c r="F7859">
        <v>27</v>
      </c>
      <c r="G7859" t="s">
        <v>5837</v>
      </c>
      <c r="H7859" t="s">
        <v>5747</v>
      </c>
      <c r="I7859" t="s">
        <v>5748</v>
      </c>
      <c r="J7859">
        <v>473</v>
      </c>
      <c r="K7859">
        <v>24</v>
      </c>
      <c r="L7859">
        <v>6</v>
      </c>
      <c r="M7859" t="s">
        <v>5749</v>
      </c>
      <c r="N7859" t="s">
        <v>5750</v>
      </c>
      <c r="O7859" t="s">
        <v>5874</v>
      </c>
      <c r="P7859" t="s">
        <v>5875</v>
      </c>
      <c r="Q7859" t="s">
        <v>5876</v>
      </c>
      <c r="R7859">
        <v>81978</v>
      </c>
      <c r="S7859" t="s">
        <v>6487</v>
      </c>
      <c r="T7859" t="s">
        <v>6449</v>
      </c>
      <c r="U7859">
        <v>5.15</v>
      </c>
      <c r="V7859" t="s">
        <v>6172</v>
      </c>
      <c r="W7859" t="s">
        <v>5869</v>
      </c>
      <c r="X7859">
        <v>1</v>
      </c>
    </row>
    <row r="7860" spans="1:24" x14ac:dyDescent="0.25">
      <c r="A7860">
        <v>39703</v>
      </c>
      <c r="B7860" t="s">
        <v>5621</v>
      </c>
      <c r="C7860" t="s">
        <v>443</v>
      </c>
      <c r="D7860" t="s">
        <v>6256</v>
      </c>
      <c r="E7860" t="s">
        <v>6192</v>
      </c>
      <c r="F7860">
        <v>10</v>
      </c>
      <c r="G7860" t="s">
        <v>5767</v>
      </c>
      <c r="H7860" t="s">
        <v>5747</v>
      </c>
      <c r="I7860" t="s">
        <v>5748</v>
      </c>
      <c r="J7860">
        <v>473</v>
      </c>
      <c r="K7860">
        <v>24</v>
      </c>
      <c r="L7860">
        <v>5.4</v>
      </c>
      <c r="M7860" t="s">
        <v>5749</v>
      </c>
      <c r="N7860" t="s">
        <v>5750</v>
      </c>
      <c r="O7860" t="s">
        <v>5874</v>
      </c>
      <c r="P7860" t="s">
        <v>5875</v>
      </c>
      <c r="Q7860" t="s">
        <v>5876</v>
      </c>
      <c r="R7860">
        <v>95</v>
      </c>
      <c r="S7860" t="s">
        <v>6257</v>
      </c>
      <c r="T7860" t="s">
        <v>6257</v>
      </c>
      <c r="U7860">
        <v>3.79</v>
      </c>
      <c r="V7860" t="s">
        <v>6172</v>
      </c>
      <c r="W7860" t="s">
        <v>5869</v>
      </c>
      <c r="X7860">
        <v>1</v>
      </c>
    </row>
    <row r="7861" spans="1:24" x14ac:dyDescent="0.25">
      <c r="A7861">
        <v>39703</v>
      </c>
      <c r="B7861" t="s">
        <v>5621</v>
      </c>
      <c r="C7861" t="s">
        <v>443</v>
      </c>
      <c r="D7861" t="s">
        <v>6256</v>
      </c>
      <c r="E7861" t="s">
        <v>6192</v>
      </c>
      <c r="F7861">
        <v>10</v>
      </c>
      <c r="G7861" t="s">
        <v>5767</v>
      </c>
      <c r="H7861" t="s">
        <v>5747</v>
      </c>
      <c r="I7861" t="s">
        <v>5748</v>
      </c>
      <c r="J7861">
        <v>473</v>
      </c>
      <c r="K7861">
        <v>24</v>
      </c>
      <c r="L7861">
        <v>5.4</v>
      </c>
      <c r="M7861" t="s">
        <v>5749</v>
      </c>
      <c r="N7861" t="s">
        <v>5750</v>
      </c>
      <c r="O7861" t="s">
        <v>5874</v>
      </c>
      <c r="P7861" t="s">
        <v>5875</v>
      </c>
      <c r="Q7861" t="s">
        <v>5876</v>
      </c>
      <c r="R7861">
        <v>95</v>
      </c>
      <c r="S7861" t="s">
        <v>6257</v>
      </c>
      <c r="T7861" t="s">
        <v>6257</v>
      </c>
      <c r="U7861">
        <v>3.79</v>
      </c>
      <c r="V7861" t="s">
        <v>6172</v>
      </c>
      <c r="W7861" t="s">
        <v>5869</v>
      </c>
      <c r="X7861">
        <v>1</v>
      </c>
    </row>
    <row r="7862" spans="1:24" x14ac:dyDescent="0.25">
      <c r="A7862">
        <v>40571</v>
      </c>
      <c r="B7862" t="s">
        <v>6934</v>
      </c>
      <c r="C7862" t="s">
        <v>443</v>
      </c>
      <c r="D7862" t="s">
        <v>6166</v>
      </c>
      <c r="E7862" t="s">
        <v>5872</v>
      </c>
      <c r="F7862">
        <v>10</v>
      </c>
      <c r="G7862" t="s">
        <v>5767</v>
      </c>
      <c r="H7862" t="s">
        <v>5747</v>
      </c>
      <c r="I7862" t="s">
        <v>5748</v>
      </c>
      <c r="J7862">
        <v>473</v>
      </c>
      <c r="K7862">
        <v>24</v>
      </c>
      <c r="L7862">
        <v>6</v>
      </c>
      <c r="M7862" t="s">
        <v>5749</v>
      </c>
      <c r="N7862" t="s">
        <v>5750</v>
      </c>
      <c r="O7862" t="s">
        <v>5751</v>
      </c>
      <c r="P7862" t="s">
        <v>5875</v>
      </c>
      <c r="Q7862" t="s">
        <v>6169</v>
      </c>
      <c r="R7862">
        <v>42004</v>
      </c>
      <c r="S7862" t="s">
        <v>5946</v>
      </c>
      <c r="T7862" t="s">
        <v>5946</v>
      </c>
      <c r="U7862">
        <v>2.95</v>
      </c>
      <c r="V7862" t="s">
        <v>6172</v>
      </c>
      <c r="W7862" t="s">
        <v>5869</v>
      </c>
      <c r="X7862">
        <v>1</v>
      </c>
    </row>
    <row r="7863" spans="1:24" x14ac:dyDescent="0.25">
      <c r="A7863">
        <v>40573</v>
      </c>
      <c r="B7863" t="s">
        <v>6935</v>
      </c>
      <c r="C7863" t="s">
        <v>444</v>
      </c>
      <c r="D7863" t="s">
        <v>6161</v>
      </c>
      <c r="E7863" t="s">
        <v>6186</v>
      </c>
      <c r="F7863">
        <v>10</v>
      </c>
      <c r="G7863" t="s">
        <v>5767</v>
      </c>
      <c r="H7863" t="s">
        <v>5747</v>
      </c>
      <c r="I7863" t="s">
        <v>5748</v>
      </c>
      <c r="J7863">
        <v>2130</v>
      </c>
      <c r="K7863">
        <v>4</v>
      </c>
      <c r="L7863">
        <v>5</v>
      </c>
      <c r="M7863" t="s">
        <v>5749</v>
      </c>
      <c r="N7863" t="s">
        <v>5750</v>
      </c>
      <c r="O7863" t="s">
        <v>5751</v>
      </c>
      <c r="P7863" t="s">
        <v>6163</v>
      </c>
      <c r="Q7863" t="s">
        <v>6187</v>
      </c>
      <c r="R7863">
        <v>84101</v>
      </c>
      <c r="S7863" t="s">
        <v>6155</v>
      </c>
      <c r="T7863" t="s">
        <v>6156</v>
      </c>
      <c r="U7863">
        <v>14.49</v>
      </c>
      <c r="V7863" t="s">
        <v>6172</v>
      </c>
      <c r="W7863" t="s">
        <v>5756</v>
      </c>
      <c r="X7863">
        <v>6</v>
      </c>
    </row>
    <row r="7864" spans="1:24" x14ac:dyDescent="0.25">
      <c r="A7864">
        <v>40591</v>
      </c>
      <c r="B7864" t="s">
        <v>6936</v>
      </c>
      <c r="C7864" t="s">
        <v>444</v>
      </c>
      <c r="D7864" t="s">
        <v>6161</v>
      </c>
      <c r="E7864" t="s">
        <v>6395</v>
      </c>
      <c r="F7864">
        <v>27</v>
      </c>
      <c r="G7864" t="s">
        <v>5837</v>
      </c>
      <c r="H7864" t="s">
        <v>5868</v>
      </c>
      <c r="I7864" t="s">
        <v>5748</v>
      </c>
      <c r="J7864">
        <v>4260</v>
      </c>
      <c r="K7864">
        <v>2</v>
      </c>
      <c r="L7864">
        <v>4</v>
      </c>
      <c r="M7864" t="s">
        <v>5749</v>
      </c>
      <c r="N7864" t="s">
        <v>5750</v>
      </c>
      <c r="O7864" t="s">
        <v>5874</v>
      </c>
      <c r="P7864" t="s">
        <v>6283</v>
      </c>
      <c r="Q7864" t="s">
        <v>6187</v>
      </c>
      <c r="R7864">
        <v>42090</v>
      </c>
      <c r="S7864" t="s">
        <v>6180</v>
      </c>
      <c r="T7864" t="s">
        <v>6180</v>
      </c>
      <c r="U7864">
        <v>28.99</v>
      </c>
      <c r="V7864" t="s">
        <v>6172</v>
      </c>
      <c r="W7864" t="s">
        <v>5869</v>
      </c>
      <c r="X7864">
        <v>12</v>
      </c>
    </row>
    <row r="7865" spans="1:24" x14ac:dyDescent="0.25">
      <c r="A7865">
        <v>40591</v>
      </c>
      <c r="B7865" t="s">
        <v>6936</v>
      </c>
      <c r="C7865" t="s">
        <v>444</v>
      </c>
      <c r="D7865" t="s">
        <v>6161</v>
      </c>
      <c r="E7865" t="s">
        <v>6395</v>
      </c>
      <c r="F7865">
        <v>27</v>
      </c>
      <c r="G7865" t="s">
        <v>5837</v>
      </c>
      <c r="H7865" t="s">
        <v>5868</v>
      </c>
      <c r="I7865" t="s">
        <v>5748</v>
      </c>
      <c r="J7865">
        <v>4260</v>
      </c>
      <c r="K7865">
        <v>2</v>
      </c>
      <c r="L7865">
        <v>4</v>
      </c>
      <c r="M7865" t="s">
        <v>5749</v>
      </c>
      <c r="N7865" t="s">
        <v>5750</v>
      </c>
      <c r="O7865" t="s">
        <v>5874</v>
      </c>
      <c r="P7865" t="s">
        <v>6283</v>
      </c>
      <c r="Q7865" t="s">
        <v>6187</v>
      </c>
      <c r="R7865">
        <v>42090</v>
      </c>
      <c r="S7865" t="s">
        <v>6180</v>
      </c>
      <c r="T7865" t="s">
        <v>6180</v>
      </c>
      <c r="U7865">
        <v>28.99</v>
      </c>
      <c r="V7865" t="s">
        <v>6172</v>
      </c>
      <c r="W7865" t="s">
        <v>5869</v>
      </c>
      <c r="X7865">
        <v>12</v>
      </c>
    </row>
    <row r="7866" spans="1:24" x14ac:dyDescent="0.25">
      <c r="A7866">
        <v>40176</v>
      </c>
      <c r="B7866" t="s">
        <v>5697</v>
      </c>
      <c r="C7866" t="s">
        <v>442</v>
      </c>
      <c r="D7866" t="s">
        <v>6035</v>
      </c>
      <c r="E7866" t="s">
        <v>5887</v>
      </c>
      <c r="F7866">
        <v>20</v>
      </c>
      <c r="G7866" t="s">
        <v>5746</v>
      </c>
      <c r="H7866" t="s">
        <v>5868</v>
      </c>
      <c r="I7866" t="s">
        <v>5748</v>
      </c>
      <c r="J7866">
        <v>750</v>
      </c>
      <c r="K7866">
        <v>12</v>
      </c>
      <c r="L7866">
        <v>12.5</v>
      </c>
      <c r="M7866" t="s">
        <v>5759</v>
      </c>
      <c r="N7866" t="s">
        <v>5835</v>
      </c>
      <c r="O7866" t="s">
        <v>5790</v>
      </c>
      <c r="P7866" t="s">
        <v>5916</v>
      </c>
      <c r="Q7866" t="s">
        <v>5979</v>
      </c>
      <c r="R7866">
        <v>72852</v>
      </c>
      <c r="S7866" t="s">
        <v>6330</v>
      </c>
      <c r="T7866" t="s">
        <v>6126</v>
      </c>
      <c r="U7866">
        <v>15.99</v>
      </c>
      <c r="V7866" t="s">
        <v>5755</v>
      </c>
      <c r="W7866" t="s">
        <v>5756</v>
      </c>
      <c r="X7866">
        <v>1</v>
      </c>
    </row>
    <row r="7867" spans="1:24" x14ac:dyDescent="0.25">
      <c r="A7867">
        <v>41099</v>
      </c>
      <c r="B7867" t="s">
        <v>6937</v>
      </c>
      <c r="C7867" t="s">
        <v>444</v>
      </c>
      <c r="D7867" t="s">
        <v>6151</v>
      </c>
      <c r="E7867" t="s">
        <v>6176</v>
      </c>
      <c r="F7867">
        <v>27</v>
      </c>
      <c r="G7867" t="s">
        <v>5837</v>
      </c>
      <c r="H7867" t="s">
        <v>5747</v>
      </c>
      <c r="I7867" t="s">
        <v>5748</v>
      </c>
      <c r="J7867">
        <v>473</v>
      </c>
      <c r="K7867">
        <v>24</v>
      </c>
      <c r="L7867">
        <v>5.5</v>
      </c>
      <c r="M7867" t="s">
        <v>5749</v>
      </c>
      <c r="N7867" t="s">
        <v>5750</v>
      </c>
      <c r="O7867" t="s">
        <v>5874</v>
      </c>
      <c r="P7867" t="s">
        <v>6163</v>
      </c>
      <c r="Q7867" t="s">
        <v>6154</v>
      </c>
      <c r="R7867">
        <v>84466</v>
      </c>
      <c r="S7867" t="s">
        <v>6406</v>
      </c>
      <c r="T7867" t="s">
        <v>5984</v>
      </c>
      <c r="U7867">
        <v>3.98</v>
      </c>
      <c r="V7867" t="s">
        <v>6172</v>
      </c>
      <c r="W7867" t="s">
        <v>5869</v>
      </c>
      <c r="X7867">
        <v>1</v>
      </c>
    </row>
    <row r="7868" spans="1:24" x14ac:dyDescent="0.25">
      <c r="A7868">
        <v>41099</v>
      </c>
      <c r="B7868" t="s">
        <v>6937</v>
      </c>
      <c r="C7868" t="s">
        <v>444</v>
      </c>
      <c r="D7868" t="s">
        <v>6151</v>
      </c>
      <c r="E7868" t="s">
        <v>6176</v>
      </c>
      <c r="F7868">
        <v>27</v>
      </c>
      <c r="G7868" t="s">
        <v>5837</v>
      </c>
      <c r="H7868" t="s">
        <v>5747</v>
      </c>
      <c r="I7868" t="s">
        <v>5748</v>
      </c>
      <c r="J7868">
        <v>473</v>
      </c>
      <c r="K7868">
        <v>24</v>
      </c>
      <c r="L7868">
        <v>5.5</v>
      </c>
      <c r="M7868" t="s">
        <v>5749</v>
      </c>
      <c r="N7868" t="s">
        <v>5750</v>
      </c>
      <c r="O7868" t="s">
        <v>5874</v>
      </c>
      <c r="P7868" t="s">
        <v>6163</v>
      </c>
      <c r="Q7868" t="s">
        <v>6154</v>
      </c>
      <c r="R7868">
        <v>84466</v>
      </c>
      <c r="S7868" t="s">
        <v>6406</v>
      </c>
      <c r="T7868" t="s">
        <v>5984</v>
      </c>
      <c r="U7868">
        <v>3.98</v>
      </c>
      <c r="V7868" t="s">
        <v>6172</v>
      </c>
      <c r="W7868" t="s">
        <v>5869</v>
      </c>
      <c r="X7868">
        <v>1</v>
      </c>
    </row>
    <row r="7869" spans="1:24" x14ac:dyDescent="0.25">
      <c r="A7869">
        <v>41100</v>
      </c>
      <c r="B7869" t="s">
        <v>6938</v>
      </c>
      <c r="C7869" t="s">
        <v>444</v>
      </c>
      <c r="D7869" t="s">
        <v>6151</v>
      </c>
      <c r="E7869" t="s">
        <v>6176</v>
      </c>
      <c r="F7869">
        <v>27</v>
      </c>
      <c r="G7869" t="s">
        <v>5837</v>
      </c>
      <c r="H7869" t="s">
        <v>5747</v>
      </c>
      <c r="I7869" t="s">
        <v>5748</v>
      </c>
      <c r="J7869">
        <v>4260</v>
      </c>
      <c r="K7869">
        <v>1</v>
      </c>
      <c r="L7869">
        <v>5.5</v>
      </c>
      <c r="M7869" t="s">
        <v>5749</v>
      </c>
      <c r="N7869" t="s">
        <v>5750</v>
      </c>
      <c r="O7869" t="s">
        <v>5874</v>
      </c>
      <c r="P7869" t="s">
        <v>6283</v>
      </c>
      <c r="Q7869" t="s">
        <v>6154</v>
      </c>
      <c r="R7869">
        <v>84466</v>
      </c>
      <c r="S7869" t="s">
        <v>6406</v>
      </c>
      <c r="T7869" t="s">
        <v>5984</v>
      </c>
      <c r="U7869">
        <v>28.99</v>
      </c>
      <c r="V7869" t="s">
        <v>6172</v>
      </c>
      <c r="W7869" t="s">
        <v>5869</v>
      </c>
      <c r="X7869">
        <v>12</v>
      </c>
    </row>
    <row r="7870" spans="1:24" x14ac:dyDescent="0.25">
      <c r="A7870">
        <v>41100</v>
      </c>
      <c r="B7870" t="s">
        <v>6938</v>
      </c>
      <c r="C7870" t="s">
        <v>444</v>
      </c>
      <c r="D7870" t="s">
        <v>6151</v>
      </c>
      <c r="E7870" t="s">
        <v>6176</v>
      </c>
      <c r="F7870">
        <v>27</v>
      </c>
      <c r="G7870" t="s">
        <v>5837</v>
      </c>
      <c r="H7870" t="s">
        <v>5747</v>
      </c>
      <c r="I7870" t="s">
        <v>5748</v>
      </c>
      <c r="J7870">
        <v>4260</v>
      </c>
      <c r="K7870">
        <v>1</v>
      </c>
      <c r="L7870">
        <v>5.5</v>
      </c>
      <c r="M7870" t="s">
        <v>5749</v>
      </c>
      <c r="N7870" t="s">
        <v>5750</v>
      </c>
      <c r="O7870" t="s">
        <v>5874</v>
      </c>
      <c r="P7870" t="s">
        <v>6283</v>
      </c>
      <c r="Q7870" t="s">
        <v>6154</v>
      </c>
      <c r="R7870">
        <v>84466</v>
      </c>
      <c r="S7870" t="s">
        <v>6406</v>
      </c>
      <c r="T7870" t="s">
        <v>5984</v>
      </c>
      <c r="U7870">
        <v>28.99</v>
      </c>
      <c r="V7870" t="s">
        <v>6172</v>
      </c>
      <c r="W7870" t="s">
        <v>5869</v>
      </c>
      <c r="X7870">
        <v>12</v>
      </c>
    </row>
    <row r="7871" spans="1:24" x14ac:dyDescent="0.25">
      <c r="A7871">
        <v>38789</v>
      </c>
      <c r="B7871" t="s">
        <v>5398</v>
      </c>
      <c r="C7871" t="s">
        <v>441</v>
      </c>
      <c r="D7871" t="s">
        <v>5811</v>
      </c>
      <c r="E7871" t="s">
        <v>5819</v>
      </c>
      <c r="F7871">
        <v>23</v>
      </c>
      <c r="G7871" t="s">
        <v>6246</v>
      </c>
      <c r="H7871" t="s">
        <v>5747</v>
      </c>
      <c r="I7871" t="s">
        <v>5792</v>
      </c>
      <c r="J7871">
        <v>750</v>
      </c>
      <c r="K7871">
        <v>6</v>
      </c>
      <c r="L7871">
        <v>32</v>
      </c>
      <c r="M7871" t="s">
        <v>5759</v>
      </c>
      <c r="N7871" t="s">
        <v>5852</v>
      </c>
      <c r="O7871" t="s">
        <v>5790</v>
      </c>
      <c r="P7871" t="s">
        <v>5762</v>
      </c>
      <c r="Q7871" t="s">
        <v>5814</v>
      </c>
      <c r="R7871">
        <v>98946</v>
      </c>
      <c r="S7871" t="s">
        <v>5845</v>
      </c>
      <c r="T7871" t="s">
        <v>5845</v>
      </c>
      <c r="U7871">
        <v>32.99</v>
      </c>
      <c r="V7871" t="s">
        <v>5755</v>
      </c>
      <c r="W7871" t="s">
        <v>5765</v>
      </c>
      <c r="X7871">
        <v>1</v>
      </c>
    </row>
    <row r="7872" spans="1:24" x14ac:dyDescent="0.25">
      <c r="A7872">
        <v>41219</v>
      </c>
      <c r="B7872" t="s">
        <v>6939</v>
      </c>
      <c r="C7872" t="s">
        <v>444</v>
      </c>
      <c r="D7872" t="s">
        <v>6161</v>
      </c>
      <c r="E7872" t="s">
        <v>6607</v>
      </c>
      <c r="F7872">
        <v>10</v>
      </c>
      <c r="G7872" t="s">
        <v>5767</v>
      </c>
      <c r="H7872" t="s">
        <v>5747</v>
      </c>
      <c r="I7872" t="s">
        <v>5748</v>
      </c>
      <c r="J7872">
        <v>473</v>
      </c>
      <c r="K7872">
        <v>24</v>
      </c>
      <c r="L7872">
        <v>5</v>
      </c>
      <c r="M7872" t="s">
        <v>5749</v>
      </c>
      <c r="N7872" t="s">
        <v>5750</v>
      </c>
      <c r="O7872" t="s">
        <v>5874</v>
      </c>
      <c r="P7872" t="s">
        <v>6283</v>
      </c>
      <c r="Q7872" t="s">
        <v>6608</v>
      </c>
      <c r="R7872">
        <v>76989</v>
      </c>
      <c r="S7872" t="s">
        <v>6431</v>
      </c>
      <c r="T7872" t="s">
        <v>6431</v>
      </c>
      <c r="U7872">
        <v>3.44</v>
      </c>
      <c r="V7872" t="s">
        <v>6172</v>
      </c>
      <c r="W7872" t="s">
        <v>5869</v>
      </c>
      <c r="X7872">
        <v>1</v>
      </c>
    </row>
    <row r="7873" spans="1:24" x14ac:dyDescent="0.25">
      <c r="A7873">
        <v>41219</v>
      </c>
      <c r="B7873" t="s">
        <v>6939</v>
      </c>
      <c r="C7873" t="s">
        <v>444</v>
      </c>
      <c r="D7873" t="s">
        <v>6161</v>
      </c>
      <c r="E7873" t="s">
        <v>6607</v>
      </c>
      <c r="F7873">
        <v>10</v>
      </c>
      <c r="G7873" t="s">
        <v>5767</v>
      </c>
      <c r="H7873" t="s">
        <v>5747</v>
      </c>
      <c r="I7873" t="s">
        <v>5748</v>
      </c>
      <c r="J7873">
        <v>473</v>
      </c>
      <c r="K7873">
        <v>24</v>
      </c>
      <c r="L7873">
        <v>5</v>
      </c>
      <c r="M7873" t="s">
        <v>5749</v>
      </c>
      <c r="N7873" t="s">
        <v>5750</v>
      </c>
      <c r="O7873" t="s">
        <v>5874</v>
      </c>
      <c r="P7873" t="s">
        <v>6283</v>
      </c>
      <c r="Q7873" t="s">
        <v>6608</v>
      </c>
      <c r="R7873">
        <v>76989</v>
      </c>
      <c r="S7873" t="s">
        <v>6431</v>
      </c>
      <c r="T7873" t="s">
        <v>6431</v>
      </c>
      <c r="U7873">
        <v>3.44</v>
      </c>
      <c r="V7873" t="s">
        <v>6172</v>
      </c>
      <c r="W7873" t="s">
        <v>5869</v>
      </c>
      <c r="X7873">
        <v>1</v>
      </c>
    </row>
    <row r="7874" spans="1:24" x14ac:dyDescent="0.25">
      <c r="A7874">
        <v>41222</v>
      </c>
      <c r="B7874" t="s">
        <v>6940</v>
      </c>
      <c r="C7874" t="s">
        <v>442</v>
      </c>
      <c r="D7874" t="s">
        <v>5886</v>
      </c>
      <c r="E7874" t="s">
        <v>5966</v>
      </c>
      <c r="F7874">
        <v>21</v>
      </c>
      <c r="G7874" t="s">
        <v>6127</v>
      </c>
      <c r="H7874" t="s">
        <v>5868</v>
      </c>
      <c r="I7874" t="s">
        <v>5748</v>
      </c>
      <c r="J7874">
        <v>750</v>
      </c>
      <c r="K7874">
        <v>12</v>
      </c>
      <c r="L7874">
        <v>14.9</v>
      </c>
      <c r="M7874" t="s">
        <v>5759</v>
      </c>
      <c r="N7874" t="s">
        <v>5904</v>
      </c>
      <c r="O7874" t="s">
        <v>5790</v>
      </c>
      <c r="P7874" t="s">
        <v>5889</v>
      </c>
      <c r="Q7874" t="s">
        <v>5923</v>
      </c>
      <c r="R7874">
        <v>86893</v>
      </c>
      <c r="S7874" t="s">
        <v>6196</v>
      </c>
      <c r="T7874" t="s">
        <v>5965</v>
      </c>
      <c r="U7874">
        <v>105.99</v>
      </c>
      <c r="V7874" t="s">
        <v>5755</v>
      </c>
      <c r="W7874" t="s">
        <v>5765</v>
      </c>
      <c r="X7874">
        <v>1</v>
      </c>
    </row>
    <row r="7875" spans="1:24" x14ac:dyDescent="0.25">
      <c r="A7875">
        <v>39306</v>
      </c>
      <c r="B7875" t="s">
        <v>5457</v>
      </c>
      <c r="C7875" t="s">
        <v>443</v>
      </c>
      <c r="D7875" t="s">
        <v>6637</v>
      </c>
      <c r="E7875" t="s">
        <v>5872</v>
      </c>
      <c r="F7875">
        <v>27</v>
      </c>
      <c r="G7875" t="s">
        <v>5837</v>
      </c>
      <c r="H7875" t="s">
        <v>5747</v>
      </c>
      <c r="I7875" t="s">
        <v>5748</v>
      </c>
      <c r="J7875">
        <v>473</v>
      </c>
      <c r="K7875">
        <v>24</v>
      </c>
      <c r="L7875">
        <v>8</v>
      </c>
      <c r="M7875" t="s">
        <v>5749</v>
      </c>
      <c r="N7875" t="s">
        <v>5750</v>
      </c>
      <c r="O7875" t="s">
        <v>5874</v>
      </c>
      <c r="P7875" t="s">
        <v>5875</v>
      </c>
      <c r="Q7875" t="s">
        <v>5876</v>
      </c>
      <c r="R7875">
        <v>90004</v>
      </c>
      <c r="S7875" t="s">
        <v>6678</v>
      </c>
      <c r="T7875" t="s">
        <v>6678</v>
      </c>
      <c r="U7875">
        <v>4.8899999999999997</v>
      </c>
      <c r="V7875" t="s">
        <v>6172</v>
      </c>
      <c r="W7875" t="s">
        <v>5869</v>
      </c>
      <c r="X7875">
        <v>1</v>
      </c>
    </row>
    <row r="7876" spans="1:24" x14ac:dyDescent="0.25">
      <c r="A7876">
        <v>39306</v>
      </c>
      <c r="B7876" t="s">
        <v>5457</v>
      </c>
      <c r="C7876" t="s">
        <v>443</v>
      </c>
      <c r="D7876" t="s">
        <v>6637</v>
      </c>
      <c r="E7876" t="s">
        <v>5872</v>
      </c>
      <c r="F7876">
        <v>27</v>
      </c>
      <c r="G7876" t="s">
        <v>5837</v>
      </c>
      <c r="H7876" t="s">
        <v>5747</v>
      </c>
      <c r="I7876" t="s">
        <v>5748</v>
      </c>
      <c r="J7876">
        <v>473</v>
      </c>
      <c r="K7876">
        <v>24</v>
      </c>
      <c r="L7876">
        <v>8</v>
      </c>
      <c r="M7876" t="s">
        <v>5749</v>
      </c>
      <c r="N7876" t="s">
        <v>5750</v>
      </c>
      <c r="O7876" t="s">
        <v>5874</v>
      </c>
      <c r="P7876" t="s">
        <v>5875</v>
      </c>
      <c r="Q7876" t="s">
        <v>5876</v>
      </c>
      <c r="R7876">
        <v>90004</v>
      </c>
      <c r="S7876" t="s">
        <v>6678</v>
      </c>
      <c r="T7876" t="s">
        <v>6678</v>
      </c>
      <c r="U7876">
        <v>4.8899999999999997</v>
      </c>
      <c r="V7876" t="s">
        <v>6172</v>
      </c>
      <c r="W7876" t="s">
        <v>5869</v>
      </c>
      <c r="X7876">
        <v>1</v>
      </c>
    </row>
    <row r="7877" spans="1:24" x14ac:dyDescent="0.25">
      <c r="A7877">
        <v>38656</v>
      </c>
      <c r="B7877" t="s">
        <v>5369</v>
      </c>
      <c r="C7877" t="s">
        <v>443</v>
      </c>
      <c r="D7877" t="s">
        <v>6654</v>
      </c>
      <c r="E7877" t="s">
        <v>5872</v>
      </c>
      <c r="F7877">
        <v>27</v>
      </c>
      <c r="G7877" t="s">
        <v>5837</v>
      </c>
      <c r="H7877" t="s">
        <v>5747</v>
      </c>
      <c r="I7877" t="s">
        <v>5748</v>
      </c>
      <c r="J7877">
        <v>355</v>
      </c>
      <c r="K7877">
        <v>24</v>
      </c>
      <c r="L7877">
        <v>10.5</v>
      </c>
      <c r="M7877" t="s">
        <v>5749</v>
      </c>
      <c r="N7877" t="s">
        <v>5750</v>
      </c>
      <c r="O7877" t="s">
        <v>5874</v>
      </c>
      <c r="P7877" t="s">
        <v>5875</v>
      </c>
      <c r="Q7877" t="s">
        <v>5876</v>
      </c>
      <c r="R7877">
        <v>90002</v>
      </c>
      <c r="S7877" t="s">
        <v>6655</v>
      </c>
      <c r="T7877" t="s">
        <v>6656</v>
      </c>
      <c r="U7877">
        <v>5.25</v>
      </c>
      <c r="V7877" t="s">
        <v>6172</v>
      </c>
      <c r="W7877" t="s">
        <v>5869</v>
      </c>
      <c r="X7877">
        <v>1</v>
      </c>
    </row>
    <row r="7878" spans="1:24" x14ac:dyDescent="0.25">
      <c r="A7878">
        <v>38656</v>
      </c>
      <c r="B7878" t="s">
        <v>5369</v>
      </c>
      <c r="C7878" t="s">
        <v>443</v>
      </c>
      <c r="D7878" t="s">
        <v>6654</v>
      </c>
      <c r="E7878" t="s">
        <v>5872</v>
      </c>
      <c r="F7878">
        <v>27</v>
      </c>
      <c r="G7878" t="s">
        <v>5837</v>
      </c>
      <c r="H7878" t="s">
        <v>5747</v>
      </c>
      <c r="I7878" t="s">
        <v>5748</v>
      </c>
      <c r="J7878">
        <v>355</v>
      </c>
      <c r="K7878">
        <v>24</v>
      </c>
      <c r="L7878">
        <v>10.5</v>
      </c>
      <c r="M7878" t="s">
        <v>5749</v>
      </c>
      <c r="N7878" t="s">
        <v>5750</v>
      </c>
      <c r="O7878" t="s">
        <v>5874</v>
      </c>
      <c r="P7878" t="s">
        <v>5875</v>
      </c>
      <c r="Q7878" t="s">
        <v>5876</v>
      </c>
      <c r="R7878">
        <v>90002</v>
      </c>
      <c r="S7878" t="s">
        <v>6655</v>
      </c>
      <c r="T7878" t="s">
        <v>6656</v>
      </c>
      <c r="U7878">
        <v>5.25</v>
      </c>
      <c r="V7878" t="s">
        <v>6172</v>
      </c>
      <c r="W7878" t="s">
        <v>5869</v>
      </c>
      <c r="X7878">
        <v>1</v>
      </c>
    </row>
    <row r="7879" spans="1:24" x14ac:dyDescent="0.25">
      <c r="A7879">
        <v>40162</v>
      </c>
      <c r="B7879" t="s">
        <v>6941</v>
      </c>
      <c r="C7879" t="s">
        <v>443</v>
      </c>
      <c r="D7879" t="s">
        <v>6411</v>
      </c>
      <c r="E7879" t="s">
        <v>5872</v>
      </c>
      <c r="F7879">
        <v>20</v>
      </c>
      <c r="G7879" t="s">
        <v>5746</v>
      </c>
      <c r="H7879" t="s">
        <v>5747</v>
      </c>
      <c r="I7879" t="s">
        <v>5748</v>
      </c>
      <c r="J7879">
        <v>473</v>
      </c>
      <c r="K7879">
        <v>24</v>
      </c>
      <c r="L7879">
        <v>6.5</v>
      </c>
      <c r="M7879" t="s">
        <v>5749</v>
      </c>
      <c r="N7879" t="s">
        <v>5750</v>
      </c>
      <c r="O7879" t="s">
        <v>5874</v>
      </c>
      <c r="P7879" t="s">
        <v>5875</v>
      </c>
      <c r="Q7879" t="s">
        <v>5876</v>
      </c>
      <c r="R7879">
        <v>99</v>
      </c>
      <c r="S7879" t="s">
        <v>6535</v>
      </c>
      <c r="T7879" t="s">
        <v>6535</v>
      </c>
      <c r="U7879">
        <v>4.78</v>
      </c>
      <c r="V7879" t="s">
        <v>6172</v>
      </c>
      <c r="W7879" t="s">
        <v>5869</v>
      </c>
      <c r="X7879">
        <v>1</v>
      </c>
    </row>
    <row r="7880" spans="1:24" x14ac:dyDescent="0.25">
      <c r="A7880">
        <v>40162</v>
      </c>
      <c r="B7880" t="s">
        <v>6941</v>
      </c>
      <c r="C7880" t="s">
        <v>443</v>
      </c>
      <c r="D7880" t="s">
        <v>6411</v>
      </c>
      <c r="E7880" t="s">
        <v>5872</v>
      </c>
      <c r="F7880">
        <v>20</v>
      </c>
      <c r="G7880" t="s">
        <v>5746</v>
      </c>
      <c r="H7880" t="s">
        <v>5747</v>
      </c>
      <c r="I7880" t="s">
        <v>5748</v>
      </c>
      <c r="J7880">
        <v>473</v>
      </c>
      <c r="K7880">
        <v>24</v>
      </c>
      <c r="L7880">
        <v>6.5</v>
      </c>
      <c r="M7880" t="s">
        <v>5749</v>
      </c>
      <c r="N7880" t="s">
        <v>5750</v>
      </c>
      <c r="O7880" t="s">
        <v>5874</v>
      </c>
      <c r="P7880" t="s">
        <v>5875</v>
      </c>
      <c r="Q7880" t="s">
        <v>5876</v>
      </c>
      <c r="R7880">
        <v>97173</v>
      </c>
      <c r="S7880" t="s">
        <v>6535</v>
      </c>
      <c r="T7880" t="s">
        <v>6535</v>
      </c>
      <c r="U7880">
        <v>4.78</v>
      </c>
      <c r="V7880" t="s">
        <v>6172</v>
      </c>
      <c r="W7880" t="s">
        <v>5869</v>
      </c>
      <c r="X7880">
        <v>1</v>
      </c>
    </row>
    <row r="7881" spans="1:24" x14ac:dyDescent="0.25">
      <c r="A7881">
        <v>40734</v>
      </c>
      <c r="B7881" t="s">
        <v>6942</v>
      </c>
      <c r="C7881" t="s">
        <v>443</v>
      </c>
      <c r="D7881" t="s">
        <v>6411</v>
      </c>
      <c r="E7881" t="s">
        <v>6192</v>
      </c>
      <c r="F7881">
        <v>10</v>
      </c>
      <c r="G7881" t="s">
        <v>5767</v>
      </c>
      <c r="H7881" t="s">
        <v>5747</v>
      </c>
      <c r="I7881" t="s">
        <v>5748</v>
      </c>
      <c r="J7881">
        <v>355</v>
      </c>
      <c r="K7881">
        <v>24</v>
      </c>
      <c r="L7881">
        <v>4.5999999999999996</v>
      </c>
      <c r="M7881" t="s">
        <v>5749</v>
      </c>
      <c r="N7881" t="s">
        <v>5750</v>
      </c>
      <c r="O7881" t="s">
        <v>5874</v>
      </c>
      <c r="P7881" t="s">
        <v>5875</v>
      </c>
      <c r="Q7881" t="s">
        <v>5876</v>
      </c>
      <c r="R7881">
        <v>99</v>
      </c>
      <c r="S7881" t="s">
        <v>6535</v>
      </c>
      <c r="T7881" t="s">
        <v>6535</v>
      </c>
      <c r="U7881">
        <v>3.29</v>
      </c>
      <c r="V7881" t="s">
        <v>6172</v>
      </c>
      <c r="W7881" t="s">
        <v>5869</v>
      </c>
      <c r="X7881">
        <v>1</v>
      </c>
    </row>
    <row r="7882" spans="1:24" x14ac:dyDescent="0.25">
      <c r="A7882">
        <v>40734</v>
      </c>
      <c r="B7882" t="s">
        <v>6942</v>
      </c>
      <c r="C7882" t="s">
        <v>443</v>
      </c>
      <c r="D7882" t="s">
        <v>6411</v>
      </c>
      <c r="E7882" t="s">
        <v>6192</v>
      </c>
      <c r="F7882">
        <v>10</v>
      </c>
      <c r="G7882" t="s">
        <v>5767</v>
      </c>
      <c r="H7882" t="s">
        <v>5747</v>
      </c>
      <c r="I7882" t="s">
        <v>5748</v>
      </c>
      <c r="J7882">
        <v>355</v>
      </c>
      <c r="K7882">
        <v>24</v>
      </c>
      <c r="L7882">
        <v>4.5999999999999996</v>
      </c>
      <c r="M7882" t="s">
        <v>5749</v>
      </c>
      <c r="N7882" t="s">
        <v>5750</v>
      </c>
      <c r="O7882" t="s">
        <v>5874</v>
      </c>
      <c r="P7882" t="s">
        <v>5875</v>
      </c>
      <c r="Q7882" t="s">
        <v>5876</v>
      </c>
      <c r="R7882">
        <v>98571</v>
      </c>
      <c r="S7882" t="s">
        <v>6535</v>
      </c>
      <c r="T7882" t="s">
        <v>6535</v>
      </c>
      <c r="U7882">
        <v>3.29</v>
      </c>
      <c r="V7882" t="s">
        <v>6172</v>
      </c>
      <c r="W7882" t="s">
        <v>5869</v>
      </c>
      <c r="X7882">
        <v>1</v>
      </c>
    </row>
    <row r="7883" spans="1:24" x14ac:dyDescent="0.25">
      <c r="A7883">
        <v>39332</v>
      </c>
      <c r="B7883" t="s">
        <v>5622</v>
      </c>
      <c r="C7883" t="s">
        <v>443</v>
      </c>
      <c r="D7883" t="s">
        <v>6411</v>
      </c>
      <c r="E7883" t="s">
        <v>5872</v>
      </c>
      <c r="F7883">
        <v>27</v>
      </c>
      <c r="G7883" t="s">
        <v>5837</v>
      </c>
      <c r="H7883" t="s">
        <v>5747</v>
      </c>
      <c r="I7883" t="s">
        <v>5748</v>
      </c>
      <c r="J7883">
        <v>473</v>
      </c>
      <c r="K7883">
        <v>24</v>
      </c>
      <c r="L7883">
        <v>6.1</v>
      </c>
      <c r="M7883" t="s">
        <v>5749</v>
      </c>
      <c r="N7883" t="s">
        <v>5750</v>
      </c>
      <c r="O7883" t="s">
        <v>5874</v>
      </c>
      <c r="P7883" t="s">
        <v>5875</v>
      </c>
      <c r="Q7883" t="s">
        <v>5876</v>
      </c>
      <c r="R7883">
        <v>79216</v>
      </c>
      <c r="S7883" t="s">
        <v>6412</v>
      </c>
      <c r="T7883" t="s">
        <v>6413</v>
      </c>
      <c r="U7883">
        <v>4.25</v>
      </c>
      <c r="V7883" t="s">
        <v>6172</v>
      </c>
      <c r="W7883" t="s">
        <v>5869</v>
      </c>
      <c r="X7883">
        <v>1</v>
      </c>
    </row>
    <row r="7884" spans="1:24" x14ac:dyDescent="0.25">
      <c r="A7884">
        <v>39332</v>
      </c>
      <c r="B7884" t="s">
        <v>5622</v>
      </c>
      <c r="C7884" t="s">
        <v>443</v>
      </c>
      <c r="D7884" t="s">
        <v>6411</v>
      </c>
      <c r="E7884" t="s">
        <v>5872</v>
      </c>
      <c r="F7884">
        <v>27</v>
      </c>
      <c r="G7884" t="s">
        <v>5837</v>
      </c>
      <c r="H7884" t="s">
        <v>5747</v>
      </c>
      <c r="I7884" t="s">
        <v>5748</v>
      </c>
      <c r="J7884">
        <v>473</v>
      </c>
      <c r="K7884">
        <v>24</v>
      </c>
      <c r="L7884">
        <v>6.1</v>
      </c>
      <c r="M7884" t="s">
        <v>5749</v>
      </c>
      <c r="N7884" t="s">
        <v>5750</v>
      </c>
      <c r="O7884" t="s">
        <v>5874</v>
      </c>
      <c r="P7884" t="s">
        <v>5875</v>
      </c>
      <c r="Q7884" t="s">
        <v>5876</v>
      </c>
      <c r="R7884">
        <v>79216</v>
      </c>
      <c r="S7884" t="s">
        <v>6412</v>
      </c>
      <c r="T7884" t="s">
        <v>6413</v>
      </c>
      <c r="U7884">
        <v>4.25</v>
      </c>
      <c r="V7884" t="s">
        <v>6172</v>
      </c>
      <c r="W7884" t="s">
        <v>5869</v>
      </c>
      <c r="X7884">
        <v>1</v>
      </c>
    </row>
    <row r="7885" spans="1:24" x14ac:dyDescent="0.25">
      <c r="A7885">
        <v>38661</v>
      </c>
      <c r="B7885" t="s">
        <v>5373</v>
      </c>
      <c r="C7885" t="s">
        <v>443</v>
      </c>
      <c r="D7885" t="s">
        <v>6177</v>
      </c>
      <c r="E7885" t="s">
        <v>6192</v>
      </c>
      <c r="F7885">
        <v>27</v>
      </c>
      <c r="G7885" t="s">
        <v>5837</v>
      </c>
      <c r="H7885" t="s">
        <v>5747</v>
      </c>
      <c r="I7885" t="s">
        <v>5748</v>
      </c>
      <c r="J7885">
        <v>473</v>
      </c>
      <c r="K7885">
        <v>24</v>
      </c>
      <c r="L7885">
        <v>4.7</v>
      </c>
      <c r="M7885" t="s">
        <v>5749</v>
      </c>
      <c r="N7885" t="s">
        <v>5750</v>
      </c>
      <c r="O7885" t="s">
        <v>5874</v>
      </c>
      <c r="P7885" t="s">
        <v>5875</v>
      </c>
      <c r="Q7885" t="s">
        <v>5876</v>
      </c>
      <c r="R7885">
        <v>42090</v>
      </c>
      <c r="S7885" t="s">
        <v>6180</v>
      </c>
      <c r="T7885" t="s">
        <v>6180</v>
      </c>
      <c r="U7885">
        <v>3.49</v>
      </c>
      <c r="V7885" t="s">
        <v>6172</v>
      </c>
      <c r="W7885" t="s">
        <v>5869</v>
      </c>
      <c r="X7885">
        <v>1</v>
      </c>
    </row>
    <row r="7886" spans="1:24" x14ac:dyDescent="0.25">
      <c r="A7886">
        <v>38661</v>
      </c>
      <c r="B7886" t="s">
        <v>5373</v>
      </c>
      <c r="C7886" t="s">
        <v>443</v>
      </c>
      <c r="D7886" t="s">
        <v>6177</v>
      </c>
      <c r="E7886" t="s">
        <v>6192</v>
      </c>
      <c r="F7886">
        <v>27</v>
      </c>
      <c r="G7886" t="s">
        <v>5837</v>
      </c>
      <c r="H7886" t="s">
        <v>5747</v>
      </c>
      <c r="I7886" t="s">
        <v>5748</v>
      </c>
      <c r="J7886">
        <v>473</v>
      </c>
      <c r="K7886">
        <v>24</v>
      </c>
      <c r="L7886">
        <v>4.7</v>
      </c>
      <c r="M7886" t="s">
        <v>5749</v>
      </c>
      <c r="N7886" t="s">
        <v>5750</v>
      </c>
      <c r="O7886" t="s">
        <v>5874</v>
      </c>
      <c r="P7886" t="s">
        <v>5875</v>
      </c>
      <c r="Q7886" t="s">
        <v>5876</v>
      </c>
      <c r="R7886">
        <v>42090</v>
      </c>
      <c r="S7886" t="s">
        <v>6180</v>
      </c>
      <c r="T7886" t="s">
        <v>6180</v>
      </c>
      <c r="U7886">
        <v>3.49</v>
      </c>
      <c r="V7886" t="s">
        <v>6172</v>
      </c>
      <c r="W7886" t="s">
        <v>5869</v>
      </c>
      <c r="X7886">
        <v>1</v>
      </c>
    </row>
    <row r="7887" spans="1:24" x14ac:dyDescent="0.25">
      <c r="A7887">
        <v>40164</v>
      </c>
      <c r="B7887" t="s">
        <v>6943</v>
      </c>
      <c r="C7887" t="s">
        <v>443</v>
      </c>
      <c r="D7887" t="s">
        <v>6612</v>
      </c>
      <c r="E7887" t="s">
        <v>5872</v>
      </c>
      <c r="F7887">
        <v>27</v>
      </c>
      <c r="G7887" t="s">
        <v>5837</v>
      </c>
      <c r="H7887" t="s">
        <v>5747</v>
      </c>
      <c r="I7887" t="s">
        <v>5748</v>
      </c>
      <c r="J7887">
        <v>473</v>
      </c>
      <c r="K7887">
        <v>24</v>
      </c>
      <c r="L7887">
        <v>6</v>
      </c>
      <c r="M7887" t="s">
        <v>5749</v>
      </c>
      <c r="N7887" t="s">
        <v>5750</v>
      </c>
      <c r="O7887" t="s">
        <v>5874</v>
      </c>
      <c r="P7887" t="s">
        <v>5875</v>
      </c>
      <c r="Q7887" t="s">
        <v>5876</v>
      </c>
      <c r="R7887">
        <v>90000</v>
      </c>
      <c r="S7887" t="s">
        <v>6613</v>
      </c>
      <c r="T7887" t="s">
        <v>6613</v>
      </c>
      <c r="U7887">
        <v>4.29</v>
      </c>
      <c r="V7887" t="s">
        <v>6172</v>
      </c>
      <c r="W7887" t="s">
        <v>5869</v>
      </c>
      <c r="X7887">
        <v>1</v>
      </c>
    </row>
    <row r="7888" spans="1:24" x14ac:dyDescent="0.25">
      <c r="A7888">
        <v>40164</v>
      </c>
      <c r="B7888" t="s">
        <v>6943</v>
      </c>
      <c r="C7888" t="s">
        <v>443</v>
      </c>
      <c r="D7888" t="s">
        <v>6612</v>
      </c>
      <c r="E7888" t="s">
        <v>5872</v>
      </c>
      <c r="F7888">
        <v>27</v>
      </c>
      <c r="G7888" t="s">
        <v>5837</v>
      </c>
      <c r="H7888" t="s">
        <v>5747</v>
      </c>
      <c r="I7888" t="s">
        <v>5748</v>
      </c>
      <c r="J7888">
        <v>473</v>
      </c>
      <c r="K7888">
        <v>24</v>
      </c>
      <c r="L7888">
        <v>6</v>
      </c>
      <c r="M7888" t="s">
        <v>5749</v>
      </c>
      <c r="N7888" t="s">
        <v>5750</v>
      </c>
      <c r="O7888" t="s">
        <v>5874</v>
      </c>
      <c r="P7888" t="s">
        <v>5875</v>
      </c>
      <c r="Q7888" t="s">
        <v>5876</v>
      </c>
      <c r="R7888">
        <v>90000</v>
      </c>
      <c r="S7888" t="s">
        <v>6613</v>
      </c>
      <c r="T7888" t="s">
        <v>6613</v>
      </c>
      <c r="U7888">
        <v>4.29</v>
      </c>
      <c r="V7888" t="s">
        <v>6172</v>
      </c>
      <c r="W7888" t="s">
        <v>5869</v>
      </c>
      <c r="X7888">
        <v>1</v>
      </c>
    </row>
    <row r="7889" spans="1:24" x14ac:dyDescent="0.25">
      <c r="A7889">
        <v>40138</v>
      </c>
      <c r="B7889" t="s">
        <v>5690</v>
      </c>
      <c r="C7889" t="s">
        <v>443</v>
      </c>
      <c r="D7889" t="s">
        <v>5871</v>
      </c>
      <c r="E7889" t="s">
        <v>5872</v>
      </c>
      <c r="F7889">
        <v>10</v>
      </c>
      <c r="G7889" t="s">
        <v>5767</v>
      </c>
      <c r="H7889" t="s">
        <v>5747</v>
      </c>
      <c r="I7889" t="s">
        <v>5748</v>
      </c>
      <c r="J7889">
        <v>473</v>
      </c>
      <c r="K7889">
        <v>24</v>
      </c>
      <c r="L7889">
        <v>6.8</v>
      </c>
      <c r="M7889" t="s">
        <v>5749</v>
      </c>
      <c r="N7889" t="s">
        <v>5750</v>
      </c>
      <c r="O7889" t="s">
        <v>5874</v>
      </c>
      <c r="P7889" t="s">
        <v>5875</v>
      </c>
      <c r="Q7889" t="s">
        <v>5876</v>
      </c>
      <c r="R7889">
        <v>79259</v>
      </c>
      <c r="S7889" t="s">
        <v>6480</v>
      </c>
      <c r="T7889" t="s">
        <v>6481</v>
      </c>
      <c r="U7889">
        <v>4.1900000000000004</v>
      </c>
      <c r="V7889" t="s">
        <v>6172</v>
      </c>
      <c r="W7889" t="s">
        <v>5869</v>
      </c>
      <c r="X7889">
        <v>1</v>
      </c>
    </row>
    <row r="7890" spans="1:24" x14ac:dyDescent="0.25">
      <c r="A7890">
        <v>40138</v>
      </c>
      <c r="B7890" t="s">
        <v>5690</v>
      </c>
      <c r="C7890" t="s">
        <v>443</v>
      </c>
      <c r="D7890" t="s">
        <v>5871</v>
      </c>
      <c r="E7890" t="s">
        <v>5872</v>
      </c>
      <c r="F7890">
        <v>10</v>
      </c>
      <c r="G7890" t="s">
        <v>5767</v>
      </c>
      <c r="H7890" t="s">
        <v>5747</v>
      </c>
      <c r="I7890" t="s">
        <v>5748</v>
      </c>
      <c r="J7890">
        <v>473</v>
      </c>
      <c r="K7890">
        <v>24</v>
      </c>
      <c r="L7890">
        <v>6.8</v>
      </c>
      <c r="M7890" t="s">
        <v>5749</v>
      </c>
      <c r="N7890" t="s">
        <v>5750</v>
      </c>
      <c r="O7890" t="s">
        <v>5874</v>
      </c>
      <c r="P7890" t="s">
        <v>5875</v>
      </c>
      <c r="Q7890" t="s">
        <v>5876</v>
      </c>
      <c r="R7890">
        <v>79259</v>
      </c>
      <c r="S7890" t="s">
        <v>6480</v>
      </c>
      <c r="T7890" t="s">
        <v>6481</v>
      </c>
      <c r="U7890">
        <v>4.1900000000000004</v>
      </c>
      <c r="V7890" t="s">
        <v>6172</v>
      </c>
      <c r="W7890" t="s">
        <v>5869</v>
      </c>
      <c r="X7890">
        <v>1</v>
      </c>
    </row>
    <row r="7891" spans="1:24" x14ac:dyDescent="0.25">
      <c r="A7891">
        <v>40171</v>
      </c>
      <c r="B7891" t="s">
        <v>5699</v>
      </c>
      <c r="C7891" t="s">
        <v>442</v>
      </c>
      <c r="D7891" t="s">
        <v>5920</v>
      </c>
      <c r="E7891" t="s">
        <v>5921</v>
      </c>
      <c r="F7891">
        <v>20</v>
      </c>
      <c r="G7891" t="s">
        <v>5746</v>
      </c>
      <c r="H7891" t="s">
        <v>5868</v>
      </c>
      <c r="I7891" t="s">
        <v>5748</v>
      </c>
      <c r="J7891">
        <v>750</v>
      </c>
      <c r="K7891">
        <v>12</v>
      </c>
      <c r="L7891">
        <v>12.5</v>
      </c>
      <c r="M7891" t="s">
        <v>5759</v>
      </c>
      <c r="N7891" t="s">
        <v>5835</v>
      </c>
      <c r="O7891" t="s">
        <v>5761</v>
      </c>
      <c r="P7891" t="s">
        <v>6002</v>
      </c>
      <c r="Q7891" t="s">
        <v>5979</v>
      </c>
      <c r="R7891">
        <v>80802</v>
      </c>
      <c r="S7891" t="s">
        <v>6316</v>
      </c>
      <c r="T7891" t="s">
        <v>6316</v>
      </c>
      <c r="U7891">
        <v>12.99</v>
      </c>
      <c r="V7891" t="s">
        <v>5755</v>
      </c>
      <c r="W7891" t="s">
        <v>5765</v>
      </c>
      <c r="X7891">
        <v>1</v>
      </c>
    </row>
    <row r="7892" spans="1:24" x14ac:dyDescent="0.25">
      <c r="A7892">
        <v>39114</v>
      </c>
      <c r="B7892" t="s">
        <v>5436</v>
      </c>
      <c r="C7892" t="s">
        <v>444</v>
      </c>
      <c r="D7892" t="s">
        <v>6151</v>
      </c>
      <c r="E7892" t="s">
        <v>6176</v>
      </c>
      <c r="F7892">
        <v>10</v>
      </c>
      <c r="G7892" t="s">
        <v>5767</v>
      </c>
      <c r="H7892" t="s">
        <v>5747</v>
      </c>
      <c r="I7892" t="s">
        <v>5748</v>
      </c>
      <c r="J7892">
        <v>1420</v>
      </c>
      <c r="K7892">
        <v>6</v>
      </c>
      <c r="L7892">
        <v>5</v>
      </c>
      <c r="M7892" t="s">
        <v>5749</v>
      </c>
      <c r="N7892" t="s">
        <v>5750</v>
      </c>
      <c r="O7892" t="s">
        <v>5751</v>
      </c>
      <c r="P7892" t="s">
        <v>6283</v>
      </c>
      <c r="Q7892" t="s">
        <v>6154</v>
      </c>
      <c r="R7892">
        <v>86969</v>
      </c>
      <c r="S7892" t="s">
        <v>6687</v>
      </c>
      <c r="T7892" t="s">
        <v>6687</v>
      </c>
      <c r="U7892">
        <v>15.75</v>
      </c>
      <c r="V7892" t="s">
        <v>6172</v>
      </c>
      <c r="W7892" t="s">
        <v>5869</v>
      </c>
      <c r="X7892">
        <v>4</v>
      </c>
    </row>
    <row r="7893" spans="1:24" x14ac:dyDescent="0.25">
      <c r="A7893">
        <v>40660</v>
      </c>
      <c r="B7893" t="s">
        <v>6944</v>
      </c>
      <c r="C7893" t="s">
        <v>444</v>
      </c>
      <c r="D7893" t="s">
        <v>6161</v>
      </c>
      <c r="E7893" t="s">
        <v>6395</v>
      </c>
      <c r="F7893">
        <v>27</v>
      </c>
      <c r="G7893" t="s">
        <v>5837</v>
      </c>
      <c r="H7893" t="s">
        <v>5747</v>
      </c>
      <c r="I7893" t="s">
        <v>5748</v>
      </c>
      <c r="J7893">
        <v>4260</v>
      </c>
      <c r="K7893">
        <v>1</v>
      </c>
      <c r="L7893">
        <v>4.5</v>
      </c>
      <c r="M7893" t="s">
        <v>5749</v>
      </c>
      <c r="N7893" t="s">
        <v>5750</v>
      </c>
      <c r="O7893" t="s">
        <v>5874</v>
      </c>
      <c r="P7893" t="s">
        <v>6283</v>
      </c>
      <c r="Q7893" t="s">
        <v>6187</v>
      </c>
      <c r="R7893">
        <v>84466</v>
      </c>
      <c r="S7893" t="s">
        <v>6406</v>
      </c>
      <c r="T7893" t="s">
        <v>5984</v>
      </c>
      <c r="U7893">
        <v>23.99</v>
      </c>
      <c r="V7893" t="s">
        <v>6172</v>
      </c>
      <c r="W7893" t="s">
        <v>5869</v>
      </c>
      <c r="X7893">
        <v>12</v>
      </c>
    </row>
    <row r="7894" spans="1:24" x14ac:dyDescent="0.25">
      <c r="A7894">
        <v>40660</v>
      </c>
      <c r="B7894" t="s">
        <v>6944</v>
      </c>
      <c r="C7894" t="s">
        <v>444</v>
      </c>
      <c r="D7894" t="s">
        <v>6161</v>
      </c>
      <c r="E7894" t="s">
        <v>6395</v>
      </c>
      <c r="F7894">
        <v>27</v>
      </c>
      <c r="G7894" t="s">
        <v>5837</v>
      </c>
      <c r="H7894" t="s">
        <v>5747</v>
      </c>
      <c r="I7894" t="s">
        <v>5748</v>
      </c>
      <c r="J7894">
        <v>4260</v>
      </c>
      <c r="K7894">
        <v>1</v>
      </c>
      <c r="L7894">
        <v>4.5</v>
      </c>
      <c r="M7894" t="s">
        <v>5749</v>
      </c>
      <c r="N7894" t="s">
        <v>5750</v>
      </c>
      <c r="O7894" t="s">
        <v>5874</v>
      </c>
      <c r="P7894" t="s">
        <v>6283</v>
      </c>
      <c r="Q7894" t="s">
        <v>6187</v>
      </c>
      <c r="R7894">
        <v>84466</v>
      </c>
      <c r="S7894" t="s">
        <v>6406</v>
      </c>
      <c r="T7894" t="s">
        <v>5984</v>
      </c>
      <c r="U7894">
        <v>23.99</v>
      </c>
      <c r="V7894" t="s">
        <v>6172</v>
      </c>
      <c r="W7894" t="s">
        <v>5869</v>
      </c>
      <c r="X7894">
        <v>12</v>
      </c>
    </row>
    <row r="7895" spans="1:24" x14ac:dyDescent="0.25">
      <c r="A7895">
        <v>39482</v>
      </c>
      <c r="B7895" t="s">
        <v>5593</v>
      </c>
      <c r="C7895" t="s">
        <v>443</v>
      </c>
      <c r="D7895" t="s">
        <v>5871</v>
      </c>
      <c r="E7895" t="s">
        <v>6205</v>
      </c>
      <c r="F7895">
        <v>27</v>
      </c>
      <c r="G7895" t="s">
        <v>5837</v>
      </c>
      <c r="H7895" t="s">
        <v>5747</v>
      </c>
      <c r="I7895" t="s">
        <v>5748</v>
      </c>
      <c r="J7895">
        <v>2130</v>
      </c>
      <c r="K7895">
        <v>4</v>
      </c>
      <c r="L7895">
        <v>5</v>
      </c>
      <c r="M7895" t="s">
        <v>5749</v>
      </c>
      <c r="N7895" t="s">
        <v>5750</v>
      </c>
      <c r="O7895" t="s">
        <v>5874</v>
      </c>
      <c r="P7895" t="s">
        <v>5875</v>
      </c>
      <c r="Q7895" t="s">
        <v>6206</v>
      </c>
      <c r="R7895">
        <v>42735</v>
      </c>
      <c r="S7895" t="s">
        <v>6181</v>
      </c>
      <c r="T7895" t="s">
        <v>6182</v>
      </c>
      <c r="U7895">
        <v>13.5</v>
      </c>
      <c r="V7895" t="s">
        <v>6172</v>
      </c>
      <c r="W7895" t="s">
        <v>5869</v>
      </c>
      <c r="X7895">
        <v>6</v>
      </c>
    </row>
    <row r="7896" spans="1:24" x14ac:dyDescent="0.25">
      <c r="A7896">
        <v>39482</v>
      </c>
      <c r="B7896" t="s">
        <v>5593</v>
      </c>
      <c r="C7896" t="s">
        <v>443</v>
      </c>
      <c r="D7896" t="s">
        <v>5871</v>
      </c>
      <c r="E7896" t="s">
        <v>6205</v>
      </c>
      <c r="F7896">
        <v>27</v>
      </c>
      <c r="G7896" t="s">
        <v>5837</v>
      </c>
      <c r="H7896" t="s">
        <v>5747</v>
      </c>
      <c r="I7896" t="s">
        <v>5748</v>
      </c>
      <c r="J7896">
        <v>2130</v>
      </c>
      <c r="K7896">
        <v>4</v>
      </c>
      <c r="L7896">
        <v>5</v>
      </c>
      <c r="M7896" t="s">
        <v>5749</v>
      </c>
      <c r="N7896" t="s">
        <v>5750</v>
      </c>
      <c r="O7896" t="s">
        <v>5874</v>
      </c>
      <c r="P7896" t="s">
        <v>5875</v>
      </c>
      <c r="Q7896" t="s">
        <v>6206</v>
      </c>
      <c r="R7896">
        <v>42735</v>
      </c>
      <c r="S7896" t="s">
        <v>6181</v>
      </c>
      <c r="T7896" t="s">
        <v>6182</v>
      </c>
      <c r="U7896">
        <v>13.5</v>
      </c>
      <c r="V7896" t="s">
        <v>6172</v>
      </c>
      <c r="W7896" t="s">
        <v>5869</v>
      </c>
      <c r="X7896">
        <v>6</v>
      </c>
    </row>
    <row r="7897" spans="1:24" x14ac:dyDescent="0.25">
      <c r="A7897">
        <v>38668</v>
      </c>
      <c r="B7897" t="s">
        <v>5374</v>
      </c>
      <c r="C7897" t="s">
        <v>443</v>
      </c>
      <c r="D7897" t="s">
        <v>6411</v>
      </c>
      <c r="E7897" t="s">
        <v>6167</v>
      </c>
      <c r="F7897">
        <v>27</v>
      </c>
      <c r="G7897" t="s">
        <v>5837</v>
      </c>
      <c r="H7897" t="s">
        <v>5747</v>
      </c>
      <c r="I7897" t="s">
        <v>5748</v>
      </c>
      <c r="J7897">
        <v>473</v>
      </c>
      <c r="K7897">
        <v>24</v>
      </c>
      <c r="L7897">
        <v>5.3</v>
      </c>
      <c r="M7897" t="s">
        <v>5749</v>
      </c>
      <c r="N7897" t="s">
        <v>5750</v>
      </c>
      <c r="O7897" t="s">
        <v>5874</v>
      </c>
      <c r="P7897" t="s">
        <v>5875</v>
      </c>
      <c r="Q7897" t="s">
        <v>5876</v>
      </c>
      <c r="R7897">
        <v>79216</v>
      </c>
      <c r="S7897" t="s">
        <v>6412</v>
      </c>
      <c r="T7897" t="s">
        <v>6413</v>
      </c>
      <c r="U7897">
        <v>4.25</v>
      </c>
      <c r="V7897" t="s">
        <v>6172</v>
      </c>
      <c r="W7897" t="s">
        <v>5869</v>
      </c>
      <c r="X7897">
        <v>1</v>
      </c>
    </row>
    <row r="7898" spans="1:24" x14ac:dyDescent="0.25">
      <c r="A7898">
        <v>38668</v>
      </c>
      <c r="B7898" t="s">
        <v>5374</v>
      </c>
      <c r="C7898" t="s">
        <v>443</v>
      </c>
      <c r="D7898" t="s">
        <v>6411</v>
      </c>
      <c r="E7898" t="s">
        <v>6167</v>
      </c>
      <c r="F7898">
        <v>27</v>
      </c>
      <c r="G7898" t="s">
        <v>5837</v>
      </c>
      <c r="H7898" t="s">
        <v>5747</v>
      </c>
      <c r="I7898" t="s">
        <v>5748</v>
      </c>
      <c r="J7898">
        <v>473</v>
      </c>
      <c r="K7898">
        <v>24</v>
      </c>
      <c r="L7898">
        <v>5.3</v>
      </c>
      <c r="M7898" t="s">
        <v>5749</v>
      </c>
      <c r="N7898" t="s">
        <v>5750</v>
      </c>
      <c r="O7898" t="s">
        <v>5874</v>
      </c>
      <c r="P7898" t="s">
        <v>5875</v>
      </c>
      <c r="Q7898" t="s">
        <v>5876</v>
      </c>
      <c r="R7898">
        <v>79216</v>
      </c>
      <c r="S7898" t="s">
        <v>6412</v>
      </c>
      <c r="T7898" t="s">
        <v>6413</v>
      </c>
      <c r="U7898">
        <v>4.25</v>
      </c>
      <c r="V7898" t="s">
        <v>6172</v>
      </c>
      <c r="W7898" t="s">
        <v>5869</v>
      </c>
      <c r="X7898">
        <v>1</v>
      </c>
    </row>
    <row r="7899" spans="1:24" x14ac:dyDescent="0.25">
      <c r="A7899">
        <v>39623</v>
      </c>
      <c r="B7899" t="s">
        <v>5595</v>
      </c>
      <c r="C7899" t="s">
        <v>443</v>
      </c>
      <c r="D7899" t="s">
        <v>6580</v>
      </c>
      <c r="E7899" t="s">
        <v>6192</v>
      </c>
      <c r="F7899">
        <v>20</v>
      </c>
      <c r="G7899" t="s">
        <v>5746</v>
      </c>
      <c r="H7899" t="s">
        <v>5747</v>
      </c>
      <c r="I7899" t="s">
        <v>5748</v>
      </c>
      <c r="J7899">
        <v>473</v>
      </c>
      <c r="K7899">
        <v>24</v>
      </c>
      <c r="L7899">
        <v>5</v>
      </c>
      <c r="M7899" t="s">
        <v>5749</v>
      </c>
      <c r="N7899" t="s">
        <v>5750</v>
      </c>
      <c r="O7899" t="s">
        <v>5874</v>
      </c>
      <c r="P7899" t="s">
        <v>5875</v>
      </c>
      <c r="Q7899" t="s">
        <v>5876</v>
      </c>
      <c r="R7899">
        <v>90001</v>
      </c>
      <c r="S7899" t="s">
        <v>6615</v>
      </c>
      <c r="T7899" t="s">
        <v>6615</v>
      </c>
      <c r="U7899">
        <v>3.79</v>
      </c>
      <c r="V7899" t="s">
        <v>6172</v>
      </c>
      <c r="W7899" t="s">
        <v>5869</v>
      </c>
      <c r="X7899">
        <v>1</v>
      </c>
    </row>
    <row r="7900" spans="1:24" x14ac:dyDescent="0.25">
      <c r="A7900">
        <v>39623</v>
      </c>
      <c r="B7900" t="s">
        <v>5595</v>
      </c>
      <c r="C7900" t="s">
        <v>443</v>
      </c>
      <c r="D7900" t="s">
        <v>6580</v>
      </c>
      <c r="E7900" t="s">
        <v>6192</v>
      </c>
      <c r="F7900">
        <v>20</v>
      </c>
      <c r="G7900" t="s">
        <v>5746</v>
      </c>
      <c r="H7900" t="s">
        <v>5747</v>
      </c>
      <c r="I7900" t="s">
        <v>5748</v>
      </c>
      <c r="J7900">
        <v>473</v>
      </c>
      <c r="K7900">
        <v>24</v>
      </c>
      <c r="L7900">
        <v>5</v>
      </c>
      <c r="M7900" t="s">
        <v>5749</v>
      </c>
      <c r="N7900" t="s">
        <v>5750</v>
      </c>
      <c r="O7900" t="s">
        <v>5874</v>
      </c>
      <c r="P7900" t="s">
        <v>5875</v>
      </c>
      <c r="Q7900" t="s">
        <v>5876</v>
      </c>
      <c r="R7900">
        <v>90001</v>
      </c>
      <c r="S7900" t="s">
        <v>6615</v>
      </c>
      <c r="T7900" t="s">
        <v>6615</v>
      </c>
      <c r="U7900">
        <v>3.79</v>
      </c>
      <c r="V7900" t="s">
        <v>6172</v>
      </c>
      <c r="W7900" t="s">
        <v>5869</v>
      </c>
      <c r="X7900">
        <v>1</v>
      </c>
    </row>
    <row r="7901" spans="1:24" x14ac:dyDescent="0.25">
      <c r="A7901">
        <v>39988</v>
      </c>
      <c r="B7901" t="s">
        <v>5688</v>
      </c>
      <c r="C7901" t="s">
        <v>444</v>
      </c>
      <c r="D7901" t="s">
        <v>6161</v>
      </c>
      <c r="E7901" t="s">
        <v>6395</v>
      </c>
      <c r="F7901">
        <v>10</v>
      </c>
      <c r="G7901" t="s">
        <v>5767</v>
      </c>
      <c r="H7901" t="s">
        <v>5747</v>
      </c>
      <c r="I7901" t="s">
        <v>5748</v>
      </c>
      <c r="J7901">
        <v>355</v>
      </c>
      <c r="K7901">
        <v>24</v>
      </c>
      <c r="L7901">
        <v>4.5</v>
      </c>
      <c r="M7901" t="s">
        <v>5749</v>
      </c>
      <c r="N7901" t="s">
        <v>5750</v>
      </c>
      <c r="O7901" t="s">
        <v>5751</v>
      </c>
      <c r="P7901" t="s">
        <v>6163</v>
      </c>
      <c r="Q7901" t="s">
        <v>6396</v>
      </c>
      <c r="R7901">
        <v>86553</v>
      </c>
      <c r="S7901" t="s">
        <v>6653</v>
      </c>
      <c r="T7901" t="s">
        <v>6653</v>
      </c>
      <c r="U7901">
        <v>3.39</v>
      </c>
      <c r="V7901" t="s">
        <v>6172</v>
      </c>
      <c r="W7901" t="s">
        <v>5869</v>
      </c>
      <c r="X7901">
        <v>1</v>
      </c>
    </row>
    <row r="7902" spans="1:24" x14ac:dyDescent="0.25">
      <c r="A7902">
        <v>40730</v>
      </c>
      <c r="B7902" t="s">
        <v>6945</v>
      </c>
      <c r="C7902" t="s">
        <v>443</v>
      </c>
      <c r="D7902" t="s">
        <v>5871</v>
      </c>
      <c r="E7902" t="s">
        <v>6192</v>
      </c>
      <c r="F7902">
        <v>20</v>
      </c>
      <c r="G7902" t="s">
        <v>5746</v>
      </c>
      <c r="H7902" t="s">
        <v>5747</v>
      </c>
      <c r="I7902" t="s">
        <v>5748</v>
      </c>
      <c r="J7902">
        <v>473</v>
      </c>
      <c r="K7902">
        <v>24</v>
      </c>
      <c r="L7902">
        <v>5</v>
      </c>
      <c r="M7902" t="s">
        <v>5749</v>
      </c>
      <c r="N7902" t="s">
        <v>5750</v>
      </c>
      <c r="O7902" t="s">
        <v>5874</v>
      </c>
      <c r="P7902" t="s">
        <v>5875</v>
      </c>
      <c r="Q7902" t="s">
        <v>5876</v>
      </c>
      <c r="R7902">
        <v>85841</v>
      </c>
      <c r="S7902" t="s">
        <v>6577</v>
      </c>
      <c r="T7902" t="s">
        <v>6578</v>
      </c>
      <c r="U7902">
        <v>3.84</v>
      </c>
      <c r="V7902" t="s">
        <v>6172</v>
      </c>
      <c r="W7902" t="s">
        <v>5869</v>
      </c>
      <c r="X7902">
        <v>1</v>
      </c>
    </row>
    <row r="7903" spans="1:24" x14ac:dyDescent="0.25">
      <c r="A7903">
        <v>40730</v>
      </c>
      <c r="B7903" t="s">
        <v>6945</v>
      </c>
      <c r="C7903" t="s">
        <v>443</v>
      </c>
      <c r="D7903" t="s">
        <v>5871</v>
      </c>
      <c r="E7903" t="s">
        <v>6192</v>
      </c>
      <c r="F7903">
        <v>20</v>
      </c>
      <c r="G7903" t="s">
        <v>5746</v>
      </c>
      <c r="H7903" t="s">
        <v>5747</v>
      </c>
      <c r="I7903" t="s">
        <v>5748</v>
      </c>
      <c r="J7903">
        <v>473</v>
      </c>
      <c r="K7903">
        <v>24</v>
      </c>
      <c r="L7903">
        <v>5</v>
      </c>
      <c r="M7903" t="s">
        <v>5749</v>
      </c>
      <c r="N7903" t="s">
        <v>5750</v>
      </c>
      <c r="O7903" t="s">
        <v>5874</v>
      </c>
      <c r="P7903" t="s">
        <v>5875</v>
      </c>
      <c r="Q7903" t="s">
        <v>5876</v>
      </c>
      <c r="R7903">
        <v>85841</v>
      </c>
      <c r="S7903" t="s">
        <v>6577</v>
      </c>
      <c r="T7903" t="s">
        <v>6578</v>
      </c>
      <c r="U7903">
        <v>3.84</v>
      </c>
      <c r="V7903" t="s">
        <v>6172</v>
      </c>
      <c r="W7903" t="s">
        <v>5869</v>
      </c>
      <c r="X7903">
        <v>1</v>
      </c>
    </row>
    <row r="7904" spans="1:24" x14ac:dyDescent="0.25">
      <c r="A7904">
        <v>40733</v>
      </c>
      <c r="B7904" t="s">
        <v>6946</v>
      </c>
      <c r="C7904" t="s">
        <v>443</v>
      </c>
      <c r="D7904" t="s">
        <v>5871</v>
      </c>
      <c r="E7904" t="s">
        <v>6192</v>
      </c>
      <c r="F7904">
        <v>27</v>
      </c>
      <c r="G7904" t="s">
        <v>5837</v>
      </c>
      <c r="H7904" t="s">
        <v>5747</v>
      </c>
      <c r="I7904" t="s">
        <v>5748</v>
      </c>
      <c r="J7904">
        <v>2840</v>
      </c>
      <c r="K7904">
        <v>3</v>
      </c>
      <c r="L7904">
        <v>5.2</v>
      </c>
      <c r="M7904" t="s">
        <v>5749</v>
      </c>
      <c r="N7904" t="s">
        <v>5750</v>
      </c>
      <c r="O7904" t="s">
        <v>5874</v>
      </c>
      <c r="P7904" t="s">
        <v>5875</v>
      </c>
      <c r="Q7904" t="s">
        <v>5876</v>
      </c>
      <c r="R7904">
        <v>85841</v>
      </c>
      <c r="S7904" t="s">
        <v>6577</v>
      </c>
      <c r="T7904" t="s">
        <v>6578</v>
      </c>
      <c r="U7904">
        <v>18.940000000000001</v>
      </c>
      <c r="V7904" t="s">
        <v>6172</v>
      </c>
      <c r="W7904" t="s">
        <v>5869</v>
      </c>
      <c r="X7904">
        <v>8</v>
      </c>
    </row>
    <row r="7905" spans="1:24" x14ac:dyDescent="0.25">
      <c r="A7905">
        <v>40733</v>
      </c>
      <c r="B7905" t="s">
        <v>6946</v>
      </c>
      <c r="C7905" t="s">
        <v>443</v>
      </c>
      <c r="D7905" t="s">
        <v>5871</v>
      </c>
      <c r="E7905" t="s">
        <v>6192</v>
      </c>
      <c r="F7905">
        <v>27</v>
      </c>
      <c r="G7905" t="s">
        <v>5837</v>
      </c>
      <c r="H7905" t="s">
        <v>5747</v>
      </c>
      <c r="I7905" t="s">
        <v>5748</v>
      </c>
      <c r="J7905">
        <v>2840</v>
      </c>
      <c r="K7905">
        <v>3</v>
      </c>
      <c r="L7905">
        <v>5.2</v>
      </c>
      <c r="M7905" t="s">
        <v>5749</v>
      </c>
      <c r="N7905" t="s">
        <v>5750</v>
      </c>
      <c r="O7905" t="s">
        <v>5874</v>
      </c>
      <c r="P7905" t="s">
        <v>5875</v>
      </c>
      <c r="Q7905" t="s">
        <v>5876</v>
      </c>
      <c r="R7905">
        <v>85841</v>
      </c>
      <c r="S7905" t="s">
        <v>6577</v>
      </c>
      <c r="T7905" t="s">
        <v>6578</v>
      </c>
      <c r="U7905">
        <v>18.940000000000001</v>
      </c>
      <c r="V7905" t="s">
        <v>6172</v>
      </c>
      <c r="W7905" t="s">
        <v>5869</v>
      </c>
      <c r="X7905">
        <v>8</v>
      </c>
    </row>
    <row r="7906" spans="1:24" x14ac:dyDescent="0.25">
      <c r="A7906">
        <v>39033</v>
      </c>
      <c r="B7906" t="s">
        <v>5418</v>
      </c>
      <c r="C7906" t="s">
        <v>442</v>
      </c>
      <c r="D7906" t="s">
        <v>5961</v>
      </c>
      <c r="E7906" t="s">
        <v>6222</v>
      </c>
      <c r="F7906">
        <v>20</v>
      </c>
      <c r="G7906" t="s">
        <v>5746</v>
      </c>
      <c r="H7906" t="s">
        <v>5748</v>
      </c>
      <c r="I7906" t="s">
        <v>5748</v>
      </c>
      <c r="J7906">
        <v>750</v>
      </c>
      <c r="K7906">
        <v>12</v>
      </c>
      <c r="L7906">
        <v>11</v>
      </c>
      <c r="M7906" t="s">
        <v>5759</v>
      </c>
      <c r="N7906" t="s">
        <v>5835</v>
      </c>
      <c r="O7906" t="s">
        <v>5761</v>
      </c>
      <c r="P7906" t="s">
        <v>5988</v>
      </c>
      <c r="Q7906" t="s">
        <v>5974</v>
      </c>
      <c r="R7906">
        <v>80476</v>
      </c>
      <c r="S7906" t="s">
        <v>6043</v>
      </c>
      <c r="T7906" t="s">
        <v>5844</v>
      </c>
      <c r="U7906">
        <v>18.989999999999998</v>
      </c>
      <c r="V7906" t="s">
        <v>5755</v>
      </c>
      <c r="W7906" t="s">
        <v>5765</v>
      </c>
      <c r="X7906">
        <v>1</v>
      </c>
    </row>
    <row r="7907" spans="1:24" x14ac:dyDescent="0.25">
      <c r="A7907">
        <v>38773</v>
      </c>
      <c r="B7907" t="s">
        <v>5392</v>
      </c>
      <c r="C7907" t="s">
        <v>443</v>
      </c>
      <c r="D7907" t="s">
        <v>5871</v>
      </c>
      <c r="E7907" t="s">
        <v>6190</v>
      </c>
      <c r="F7907">
        <v>20</v>
      </c>
      <c r="G7907" t="s">
        <v>5746</v>
      </c>
      <c r="H7907" t="s">
        <v>5747</v>
      </c>
      <c r="I7907" t="s">
        <v>5748</v>
      </c>
      <c r="J7907">
        <v>5325</v>
      </c>
      <c r="K7907">
        <v>1</v>
      </c>
      <c r="L7907">
        <v>4</v>
      </c>
      <c r="M7907" t="s">
        <v>5749</v>
      </c>
      <c r="N7907" t="s">
        <v>5750</v>
      </c>
      <c r="O7907" t="s">
        <v>5874</v>
      </c>
      <c r="P7907" t="s">
        <v>5875</v>
      </c>
      <c r="Q7907" t="s">
        <v>5876</v>
      </c>
      <c r="R7907">
        <v>76989</v>
      </c>
      <c r="S7907" t="s">
        <v>6431</v>
      </c>
      <c r="T7907" t="s">
        <v>6431</v>
      </c>
      <c r="U7907">
        <v>27.95</v>
      </c>
      <c r="V7907" t="s">
        <v>6172</v>
      </c>
      <c r="W7907" t="s">
        <v>5869</v>
      </c>
      <c r="X7907">
        <v>15</v>
      </c>
    </row>
    <row r="7908" spans="1:24" x14ac:dyDescent="0.25">
      <c r="A7908">
        <v>38773</v>
      </c>
      <c r="B7908" t="s">
        <v>5392</v>
      </c>
      <c r="C7908" t="s">
        <v>443</v>
      </c>
      <c r="D7908" t="s">
        <v>5871</v>
      </c>
      <c r="E7908" t="s">
        <v>6190</v>
      </c>
      <c r="F7908">
        <v>20</v>
      </c>
      <c r="G7908" t="s">
        <v>5746</v>
      </c>
      <c r="H7908" t="s">
        <v>5747</v>
      </c>
      <c r="I7908" t="s">
        <v>5748</v>
      </c>
      <c r="J7908">
        <v>5325</v>
      </c>
      <c r="K7908">
        <v>1</v>
      </c>
      <c r="L7908">
        <v>4</v>
      </c>
      <c r="M7908" t="s">
        <v>5749</v>
      </c>
      <c r="N7908" t="s">
        <v>5750</v>
      </c>
      <c r="O7908" t="s">
        <v>5874</v>
      </c>
      <c r="P7908" t="s">
        <v>5875</v>
      </c>
      <c r="Q7908" t="s">
        <v>5876</v>
      </c>
      <c r="R7908">
        <v>76989</v>
      </c>
      <c r="S7908" t="s">
        <v>6431</v>
      </c>
      <c r="T7908" t="s">
        <v>6431</v>
      </c>
      <c r="U7908">
        <v>27.95</v>
      </c>
      <c r="V7908" t="s">
        <v>6172</v>
      </c>
      <c r="W7908" t="s">
        <v>5869</v>
      </c>
      <c r="X7908">
        <v>15</v>
      </c>
    </row>
    <row r="7909" spans="1:24" x14ac:dyDescent="0.25">
      <c r="A7909">
        <v>38774</v>
      </c>
      <c r="B7909" t="s">
        <v>5393</v>
      </c>
      <c r="C7909" t="s">
        <v>443</v>
      </c>
      <c r="D7909" t="s">
        <v>5871</v>
      </c>
      <c r="E7909" t="s">
        <v>6190</v>
      </c>
      <c r="F7909">
        <v>27</v>
      </c>
      <c r="G7909" t="s">
        <v>5837</v>
      </c>
      <c r="H7909" t="s">
        <v>5747</v>
      </c>
      <c r="I7909" t="s">
        <v>5748</v>
      </c>
      <c r="J7909">
        <v>5325</v>
      </c>
      <c r="K7909">
        <v>1</v>
      </c>
      <c r="L7909">
        <v>3.5</v>
      </c>
      <c r="M7909" t="s">
        <v>5749</v>
      </c>
      <c r="N7909" t="s">
        <v>5750</v>
      </c>
      <c r="O7909" t="s">
        <v>5874</v>
      </c>
      <c r="P7909" t="s">
        <v>6168</v>
      </c>
      <c r="Q7909" t="s">
        <v>5876</v>
      </c>
      <c r="R7909">
        <v>42735</v>
      </c>
      <c r="S7909" t="s">
        <v>6181</v>
      </c>
      <c r="T7909" t="s">
        <v>6182</v>
      </c>
      <c r="U7909">
        <v>28.49</v>
      </c>
      <c r="V7909" t="s">
        <v>6172</v>
      </c>
      <c r="W7909" t="s">
        <v>5869</v>
      </c>
      <c r="X7909">
        <v>15</v>
      </c>
    </row>
    <row r="7910" spans="1:24" x14ac:dyDescent="0.25">
      <c r="A7910">
        <v>38774</v>
      </c>
      <c r="B7910" t="s">
        <v>5393</v>
      </c>
      <c r="C7910" t="s">
        <v>443</v>
      </c>
      <c r="D7910" t="s">
        <v>5871</v>
      </c>
      <c r="E7910" t="s">
        <v>6190</v>
      </c>
      <c r="F7910">
        <v>27</v>
      </c>
      <c r="G7910" t="s">
        <v>5837</v>
      </c>
      <c r="H7910" t="s">
        <v>5747</v>
      </c>
      <c r="I7910" t="s">
        <v>5748</v>
      </c>
      <c r="J7910">
        <v>5325</v>
      </c>
      <c r="K7910">
        <v>1</v>
      </c>
      <c r="L7910">
        <v>3.5</v>
      </c>
      <c r="M7910" t="s">
        <v>5749</v>
      </c>
      <c r="N7910" t="s">
        <v>5750</v>
      </c>
      <c r="O7910" t="s">
        <v>5874</v>
      </c>
      <c r="P7910" t="s">
        <v>6168</v>
      </c>
      <c r="Q7910" t="s">
        <v>5876</v>
      </c>
      <c r="R7910">
        <v>42735</v>
      </c>
      <c r="S7910" t="s">
        <v>6181</v>
      </c>
      <c r="T7910" t="s">
        <v>6182</v>
      </c>
      <c r="U7910">
        <v>28.49</v>
      </c>
      <c r="V7910" t="s">
        <v>6172</v>
      </c>
      <c r="W7910" t="s">
        <v>5869</v>
      </c>
      <c r="X7910">
        <v>15</v>
      </c>
    </row>
    <row r="7911" spans="1:24" x14ac:dyDescent="0.25">
      <c r="A7911">
        <v>38776</v>
      </c>
      <c r="B7911" t="s">
        <v>5394</v>
      </c>
      <c r="C7911" t="s">
        <v>443</v>
      </c>
      <c r="D7911" t="s">
        <v>5871</v>
      </c>
      <c r="E7911" t="s">
        <v>6205</v>
      </c>
      <c r="F7911">
        <v>27</v>
      </c>
      <c r="G7911" t="s">
        <v>5837</v>
      </c>
      <c r="H7911" t="s">
        <v>5747</v>
      </c>
      <c r="I7911" t="s">
        <v>5748</v>
      </c>
      <c r="J7911">
        <v>2130</v>
      </c>
      <c r="K7911">
        <v>4</v>
      </c>
      <c r="L7911">
        <v>4</v>
      </c>
      <c r="M7911" t="s">
        <v>5749</v>
      </c>
      <c r="N7911" t="s">
        <v>5750</v>
      </c>
      <c r="O7911" t="s">
        <v>5874</v>
      </c>
      <c r="P7911" t="s">
        <v>5875</v>
      </c>
      <c r="Q7911" t="s">
        <v>6206</v>
      </c>
      <c r="R7911">
        <v>42735</v>
      </c>
      <c r="S7911" t="s">
        <v>6181</v>
      </c>
      <c r="T7911" t="s">
        <v>6182</v>
      </c>
      <c r="U7911">
        <v>13.5</v>
      </c>
      <c r="V7911" t="s">
        <v>6172</v>
      </c>
      <c r="W7911" t="s">
        <v>5869</v>
      </c>
      <c r="X7911">
        <v>6</v>
      </c>
    </row>
    <row r="7912" spans="1:24" x14ac:dyDescent="0.25">
      <c r="A7912">
        <v>38776</v>
      </c>
      <c r="B7912" t="s">
        <v>5394</v>
      </c>
      <c r="C7912" t="s">
        <v>443</v>
      </c>
      <c r="D7912" t="s">
        <v>5871</v>
      </c>
      <c r="E7912" t="s">
        <v>6205</v>
      </c>
      <c r="F7912">
        <v>27</v>
      </c>
      <c r="G7912" t="s">
        <v>5837</v>
      </c>
      <c r="H7912" t="s">
        <v>5747</v>
      </c>
      <c r="I7912" t="s">
        <v>5748</v>
      </c>
      <c r="J7912">
        <v>2130</v>
      </c>
      <c r="K7912">
        <v>4</v>
      </c>
      <c r="L7912">
        <v>4</v>
      </c>
      <c r="M7912" t="s">
        <v>5749</v>
      </c>
      <c r="N7912" t="s">
        <v>5750</v>
      </c>
      <c r="O7912" t="s">
        <v>5874</v>
      </c>
      <c r="P7912" t="s">
        <v>5875</v>
      </c>
      <c r="Q7912" t="s">
        <v>6206</v>
      </c>
      <c r="R7912">
        <v>42735</v>
      </c>
      <c r="S7912" t="s">
        <v>6181</v>
      </c>
      <c r="T7912" t="s">
        <v>6182</v>
      </c>
      <c r="U7912">
        <v>13.5</v>
      </c>
      <c r="V7912" t="s">
        <v>6172</v>
      </c>
      <c r="W7912" t="s">
        <v>5869</v>
      </c>
      <c r="X7912">
        <v>6</v>
      </c>
    </row>
    <row r="7913" spans="1:24" x14ac:dyDescent="0.25">
      <c r="A7913">
        <v>38779</v>
      </c>
      <c r="B7913" t="s">
        <v>5395</v>
      </c>
      <c r="C7913" t="s">
        <v>443</v>
      </c>
      <c r="D7913" t="s">
        <v>5871</v>
      </c>
      <c r="E7913" t="s">
        <v>6342</v>
      </c>
      <c r="F7913">
        <v>27</v>
      </c>
      <c r="G7913" t="s">
        <v>5837</v>
      </c>
      <c r="H7913" t="s">
        <v>5747</v>
      </c>
      <c r="I7913" t="s">
        <v>5748</v>
      </c>
      <c r="J7913">
        <v>2130</v>
      </c>
      <c r="K7913">
        <v>4</v>
      </c>
      <c r="L7913">
        <v>4</v>
      </c>
      <c r="M7913" t="s">
        <v>5749</v>
      </c>
      <c r="N7913" t="s">
        <v>5750</v>
      </c>
      <c r="O7913" t="s">
        <v>5874</v>
      </c>
      <c r="P7913" t="s">
        <v>5875</v>
      </c>
      <c r="Q7913" t="s">
        <v>5876</v>
      </c>
      <c r="R7913">
        <v>42735</v>
      </c>
      <c r="S7913" t="s">
        <v>6181</v>
      </c>
      <c r="T7913" t="s">
        <v>6182</v>
      </c>
      <c r="U7913">
        <v>13.5</v>
      </c>
      <c r="V7913" t="s">
        <v>6172</v>
      </c>
      <c r="W7913" t="s">
        <v>5869</v>
      </c>
      <c r="X7913">
        <v>6</v>
      </c>
    </row>
    <row r="7914" spans="1:24" x14ac:dyDescent="0.25">
      <c r="A7914">
        <v>38779</v>
      </c>
      <c r="B7914" t="s">
        <v>5395</v>
      </c>
      <c r="C7914" t="s">
        <v>443</v>
      </c>
      <c r="D7914" t="s">
        <v>5871</v>
      </c>
      <c r="E7914" t="s">
        <v>6342</v>
      </c>
      <c r="F7914">
        <v>27</v>
      </c>
      <c r="G7914" t="s">
        <v>5837</v>
      </c>
      <c r="H7914" t="s">
        <v>5747</v>
      </c>
      <c r="I7914" t="s">
        <v>5748</v>
      </c>
      <c r="J7914">
        <v>2130</v>
      </c>
      <c r="K7914">
        <v>4</v>
      </c>
      <c r="L7914">
        <v>4</v>
      </c>
      <c r="M7914" t="s">
        <v>5749</v>
      </c>
      <c r="N7914" t="s">
        <v>5750</v>
      </c>
      <c r="O7914" t="s">
        <v>5874</v>
      </c>
      <c r="P7914" t="s">
        <v>5875</v>
      </c>
      <c r="Q7914" t="s">
        <v>5876</v>
      </c>
      <c r="R7914">
        <v>42735</v>
      </c>
      <c r="S7914" t="s">
        <v>6181</v>
      </c>
      <c r="T7914" t="s">
        <v>6182</v>
      </c>
      <c r="U7914">
        <v>13.5</v>
      </c>
      <c r="V7914" t="s">
        <v>6172</v>
      </c>
      <c r="W7914" t="s">
        <v>5869</v>
      </c>
      <c r="X7914">
        <v>6</v>
      </c>
    </row>
    <row r="7915" spans="1:24" x14ac:dyDescent="0.25">
      <c r="A7915">
        <v>41095</v>
      </c>
      <c r="B7915" t="s">
        <v>6947</v>
      </c>
      <c r="C7915" t="s">
        <v>444</v>
      </c>
      <c r="D7915" t="s">
        <v>6151</v>
      </c>
      <c r="E7915" t="s">
        <v>6152</v>
      </c>
      <c r="F7915">
        <v>27</v>
      </c>
      <c r="G7915" t="s">
        <v>5837</v>
      </c>
      <c r="H7915" t="s">
        <v>5747</v>
      </c>
      <c r="I7915" t="s">
        <v>5748</v>
      </c>
      <c r="J7915">
        <v>473</v>
      </c>
      <c r="K7915">
        <v>24</v>
      </c>
      <c r="L7915">
        <v>5.5</v>
      </c>
      <c r="M7915" t="s">
        <v>5749</v>
      </c>
      <c r="N7915" t="s">
        <v>5750</v>
      </c>
      <c r="O7915" t="s">
        <v>5874</v>
      </c>
      <c r="P7915" t="s">
        <v>6163</v>
      </c>
      <c r="Q7915" t="s">
        <v>6154</v>
      </c>
      <c r="R7915">
        <v>84466</v>
      </c>
      <c r="S7915" t="s">
        <v>6406</v>
      </c>
      <c r="T7915" t="s">
        <v>5984</v>
      </c>
      <c r="U7915">
        <v>3.98</v>
      </c>
      <c r="V7915" t="s">
        <v>6172</v>
      </c>
      <c r="W7915" t="s">
        <v>5869</v>
      </c>
      <c r="X7915">
        <v>1</v>
      </c>
    </row>
    <row r="7916" spans="1:24" x14ac:dyDescent="0.25">
      <c r="A7916">
        <v>41095</v>
      </c>
      <c r="B7916" t="s">
        <v>6947</v>
      </c>
      <c r="C7916" t="s">
        <v>444</v>
      </c>
      <c r="D7916" t="s">
        <v>6151</v>
      </c>
      <c r="E7916" t="s">
        <v>6152</v>
      </c>
      <c r="F7916">
        <v>27</v>
      </c>
      <c r="G7916" t="s">
        <v>5837</v>
      </c>
      <c r="H7916" t="s">
        <v>5747</v>
      </c>
      <c r="I7916" t="s">
        <v>5748</v>
      </c>
      <c r="J7916">
        <v>473</v>
      </c>
      <c r="K7916">
        <v>24</v>
      </c>
      <c r="L7916">
        <v>5.5</v>
      </c>
      <c r="M7916" t="s">
        <v>5749</v>
      </c>
      <c r="N7916" t="s">
        <v>5750</v>
      </c>
      <c r="O7916" t="s">
        <v>5874</v>
      </c>
      <c r="P7916" t="s">
        <v>6163</v>
      </c>
      <c r="Q7916" t="s">
        <v>6154</v>
      </c>
      <c r="R7916">
        <v>84466</v>
      </c>
      <c r="S7916" t="s">
        <v>6406</v>
      </c>
      <c r="T7916" t="s">
        <v>5984</v>
      </c>
      <c r="U7916">
        <v>3.98</v>
      </c>
      <c r="V7916" t="s">
        <v>6172</v>
      </c>
      <c r="W7916" t="s">
        <v>5869</v>
      </c>
      <c r="X7916">
        <v>1</v>
      </c>
    </row>
    <row r="7917" spans="1:24" x14ac:dyDescent="0.25">
      <c r="A7917">
        <v>38762</v>
      </c>
      <c r="B7917" t="s">
        <v>5388</v>
      </c>
      <c r="C7917" t="s">
        <v>444</v>
      </c>
      <c r="D7917" t="s">
        <v>6161</v>
      </c>
      <c r="E7917" t="s">
        <v>6395</v>
      </c>
      <c r="F7917">
        <v>10</v>
      </c>
      <c r="G7917" t="s">
        <v>5767</v>
      </c>
      <c r="H7917" t="s">
        <v>5747</v>
      </c>
      <c r="I7917" t="s">
        <v>5748</v>
      </c>
      <c r="J7917">
        <v>473</v>
      </c>
      <c r="K7917">
        <v>24</v>
      </c>
      <c r="L7917">
        <v>5</v>
      </c>
      <c r="M7917" t="s">
        <v>5749</v>
      </c>
      <c r="N7917" t="s">
        <v>5750</v>
      </c>
      <c r="O7917" t="s">
        <v>5874</v>
      </c>
      <c r="P7917" t="s">
        <v>6283</v>
      </c>
      <c r="Q7917" t="s">
        <v>6396</v>
      </c>
      <c r="R7917">
        <v>93</v>
      </c>
      <c r="S7917" t="s">
        <v>6202</v>
      </c>
      <c r="T7917" t="s">
        <v>6203</v>
      </c>
      <c r="U7917">
        <v>3.59</v>
      </c>
      <c r="V7917" t="s">
        <v>6172</v>
      </c>
      <c r="W7917" t="s">
        <v>5869</v>
      </c>
      <c r="X7917">
        <v>1</v>
      </c>
    </row>
    <row r="7918" spans="1:24" x14ac:dyDescent="0.25">
      <c r="A7918">
        <v>38762</v>
      </c>
      <c r="B7918" t="s">
        <v>5388</v>
      </c>
      <c r="C7918" t="s">
        <v>444</v>
      </c>
      <c r="D7918" t="s">
        <v>6161</v>
      </c>
      <c r="E7918" t="s">
        <v>6395</v>
      </c>
      <c r="F7918">
        <v>10</v>
      </c>
      <c r="G7918" t="s">
        <v>5767</v>
      </c>
      <c r="H7918" t="s">
        <v>5747</v>
      </c>
      <c r="I7918" t="s">
        <v>5748</v>
      </c>
      <c r="J7918">
        <v>473</v>
      </c>
      <c r="K7918">
        <v>24</v>
      </c>
      <c r="L7918">
        <v>5</v>
      </c>
      <c r="M7918" t="s">
        <v>5749</v>
      </c>
      <c r="N7918" t="s">
        <v>5750</v>
      </c>
      <c r="O7918" t="s">
        <v>5874</v>
      </c>
      <c r="P7918" t="s">
        <v>6283</v>
      </c>
      <c r="Q7918" t="s">
        <v>6396</v>
      </c>
      <c r="R7918">
        <v>93</v>
      </c>
      <c r="S7918" t="s">
        <v>6202</v>
      </c>
      <c r="T7918" t="s">
        <v>6203</v>
      </c>
      <c r="U7918">
        <v>3.59</v>
      </c>
      <c r="V7918" t="s">
        <v>6172</v>
      </c>
      <c r="W7918" t="s">
        <v>5869</v>
      </c>
      <c r="X7918">
        <v>1</v>
      </c>
    </row>
    <row r="7919" spans="1:24" x14ac:dyDescent="0.25">
      <c r="A7919">
        <v>39984</v>
      </c>
      <c r="B7919" t="s">
        <v>5681</v>
      </c>
      <c r="C7919" t="s">
        <v>443</v>
      </c>
      <c r="D7919" t="s">
        <v>5871</v>
      </c>
      <c r="E7919" t="s">
        <v>6192</v>
      </c>
      <c r="F7919">
        <v>27</v>
      </c>
      <c r="G7919" t="s">
        <v>5837</v>
      </c>
      <c r="H7919" t="s">
        <v>5747</v>
      </c>
      <c r="I7919" t="s">
        <v>5748</v>
      </c>
      <c r="J7919">
        <v>473</v>
      </c>
      <c r="K7919">
        <v>24</v>
      </c>
      <c r="L7919">
        <v>5.5</v>
      </c>
      <c r="M7919" t="s">
        <v>5749</v>
      </c>
      <c r="N7919" t="s">
        <v>5750</v>
      </c>
      <c r="O7919" t="s">
        <v>5874</v>
      </c>
      <c r="P7919" t="s">
        <v>5875</v>
      </c>
      <c r="Q7919" t="s">
        <v>5876</v>
      </c>
      <c r="R7919">
        <v>81978</v>
      </c>
      <c r="S7919" t="s">
        <v>6487</v>
      </c>
      <c r="T7919" t="s">
        <v>6449</v>
      </c>
      <c r="U7919">
        <v>4.05</v>
      </c>
      <c r="V7919" t="s">
        <v>6172</v>
      </c>
      <c r="W7919" t="s">
        <v>5869</v>
      </c>
      <c r="X7919">
        <v>1</v>
      </c>
    </row>
    <row r="7920" spans="1:24" x14ac:dyDescent="0.25">
      <c r="A7920">
        <v>39984</v>
      </c>
      <c r="B7920" t="s">
        <v>5681</v>
      </c>
      <c r="C7920" t="s">
        <v>443</v>
      </c>
      <c r="D7920" t="s">
        <v>5871</v>
      </c>
      <c r="E7920" t="s">
        <v>6192</v>
      </c>
      <c r="F7920">
        <v>27</v>
      </c>
      <c r="G7920" t="s">
        <v>5837</v>
      </c>
      <c r="H7920" t="s">
        <v>5747</v>
      </c>
      <c r="I7920" t="s">
        <v>5748</v>
      </c>
      <c r="J7920">
        <v>473</v>
      </c>
      <c r="K7920">
        <v>24</v>
      </c>
      <c r="L7920">
        <v>5.5</v>
      </c>
      <c r="M7920" t="s">
        <v>5749</v>
      </c>
      <c r="N7920" t="s">
        <v>5750</v>
      </c>
      <c r="O7920" t="s">
        <v>5874</v>
      </c>
      <c r="P7920" t="s">
        <v>5875</v>
      </c>
      <c r="Q7920" t="s">
        <v>5876</v>
      </c>
      <c r="R7920">
        <v>81978</v>
      </c>
      <c r="S7920" t="s">
        <v>6487</v>
      </c>
      <c r="T7920" t="s">
        <v>6449</v>
      </c>
      <c r="U7920">
        <v>4.05</v>
      </c>
      <c r="V7920" t="s">
        <v>6172</v>
      </c>
      <c r="W7920" t="s">
        <v>5869</v>
      </c>
      <c r="X7920">
        <v>1</v>
      </c>
    </row>
    <row r="7921" spans="1:24" x14ac:dyDescent="0.25">
      <c r="A7921">
        <v>38660</v>
      </c>
      <c r="B7921" t="s">
        <v>5372</v>
      </c>
      <c r="C7921" t="s">
        <v>443</v>
      </c>
      <c r="D7921" t="s">
        <v>6177</v>
      </c>
      <c r="E7921" t="s">
        <v>6192</v>
      </c>
      <c r="F7921">
        <v>21</v>
      </c>
      <c r="G7921" t="s">
        <v>6127</v>
      </c>
      <c r="H7921" t="s">
        <v>5747</v>
      </c>
      <c r="I7921" t="s">
        <v>5748</v>
      </c>
      <c r="J7921">
        <v>473</v>
      </c>
      <c r="K7921">
        <v>12</v>
      </c>
      <c r="L7921">
        <v>4.5</v>
      </c>
      <c r="M7921" t="s">
        <v>5749</v>
      </c>
      <c r="N7921" t="s">
        <v>5750</v>
      </c>
      <c r="O7921" t="s">
        <v>5874</v>
      </c>
      <c r="P7921" t="s">
        <v>5875</v>
      </c>
      <c r="Q7921" t="s">
        <v>5876</v>
      </c>
      <c r="R7921">
        <v>42090</v>
      </c>
      <c r="S7921" t="s">
        <v>6180</v>
      </c>
      <c r="T7921" t="s">
        <v>6180</v>
      </c>
      <c r="U7921">
        <v>3.49</v>
      </c>
      <c r="V7921" t="s">
        <v>6172</v>
      </c>
      <c r="W7921" t="s">
        <v>5869</v>
      </c>
      <c r="X7921">
        <v>1</v>
      </c>
    </row>
    <row r="7922" spans="1:24" x14ac:dyDescent="0.25">
      <c r="A7922">
        <v>38660</v>
      </c>
      <c r="B7922" t="s">
        <v>5372</v>
      </c>
      <c r="C7922" t="s">
        <v>443</v>
      </c>
      <c r="D7922" t="s">
        <v>6177</v>
      </c>
      <c r="E7922" t="s">
        <v>6192</v>
      </c>
      <c r="F7922">
        <v>21</v>
      </c>
      <c r="G7922" t="s">
        <v>6127</v>
      </c>
      <c r="H7922" t="s">
        <v>5747</v>
      </c>
      <c r="I7922" t="s">
        <v>5748</v>
      </c>
      <c r="J7922">
        <v>473</v>
      </c>
      <c r="K7922">
        <v>12</v>
      </c>
      <c r="L7922">
        <v>4.5</v>
      </c>
      <c r="M7922" t="s">
        <v>5749</v>
      </c>
      <c r="N7922" t="s">
        <v>5750</v>
      </c>
      <c r="O7922" t="s">
        <v>5874</v>
      </c>
      <c r="P7922" t="s">
        <v>5875</v>
      </c>
      <c r="Q7922" t="s">
        <v>5876</v>
      </c>
      <c r="R7922">
        <v>42090</v>
      </c>
      <c r="S7922" t="s">
        <v>6180</v>
      </c>
      <c r="T7922" t="s">
        <v>6180</v>
      </c>
      <c r="U7922">
        <v>3.49</v>
      </c>
      <c r="V7922" t="s">
        <v>6172</v>
      </c>
      <c r="W7922" t="s">
        <v>5869</v>
      </c>
      <c r="X7922">
        <v>1</v>
      </c>
    </row>
    <row r="7923" spans="1:24" x14ac:dyDescent="0.25">
      <c r="A7923">
        <v>38962</v>
      </c>
      <c r="B7923" t="s">
        <v>5408</v>
      </c>
      <c r="C7923" t="s">
        <v>443</v>
      </c>
      <c r="D7923" t="s">
        <v>5871</v>
      </c>
      <c r="E7923" t="s">
        <v>5872</v>
      </c>
      <c r="F7923">
        <v>10</v>
      </c>
      <c r="G7923" t="s">
        <v>5767</v>
      </c>
      <c r="H7923" t="s">
        <v>5747</v>
      </c>
      <c r="I7923" t="s">
        <v>5748</v>
      </c>
      <c r="J7923">
        <v>7095</v>
      </c>
      <c r="K7923">
        <v>1</v>
      </c>
      <c r="L7923">
        <v>6</v>
      </c>
      <c r="M7923" t="s">
        <v>5749</v>
      </c>
      <c r="N7923" t="s">
        <v>5750</v>
      </c>
      <c r="O7923" t="s">
        <v>5874</v>
      </c>
      <c r="P7923" t="s">
        <v>5875</v>
      </c>
      <c r="Q7923" t="s">
        <v>5876</v>
      </c>
      <c r="R7923">
        <v>76989</v>
      </c>
      <c r="S7923" t="s">
        <v>6431</v>
      </c>
      <c r="T7923" t="s">
        <v>6431</v>
      </c>
      <c r="U7923">
        <v>39.950000000000003</v>
      </c>
      <c r="V7923" t="s">
        <v>6172</v>
      </c>
      <c r="W7923" t="s">
        <v>5869</v>
      </c>
      <c r="X7923">
        <v>15</v>
      </c>
    </row>
    <row r="7924" spans="1:24" x14ac:dyDescent="0.25">
      <c r="A7924">
        <v>38962</v>
      </c>
      <c r="B7924" t="s">
        <v>5408</v>
      </c>
      <c r="C7924" t="s">
        <v>443</v>
      </c>
      <c r="D7924" t="s">
        <v>5871</v>
      </c>
      <c r="E7924" t="s">
        <v>5872</v>
      </c>
      <c r="F7924">
        <v>10</v>
      </c>
      <c r="G7924" t="s">
        <v>5767</v>
      </c>
      <c r="H7924" t="s">
        <v>5747</v>
      </c>
      <c r="I7924" t="s">
        <v>5748</v>
      </c>
      <c r="J7924">
        <v>7095</v>
      </c>
      <c r="K7924">
        <v>1</v>
      </c>
      <c r="L7924">
        <v>6</v>
      </c>
      <c r="M7924" t="s">
        <v>5749</v>
      </c>
      <c r="N7924" t="s">
        <v>5750</v>
      </c>
      <c r="O7924" t="s">
        <v>5874</v>
      </c>
      <c r="P7924" t="s">
        <v>5875</v>
      </c>
      <c r="Q7924" t="s">
        <v>5876</v>
      </c>
      <c r="R7924">
        <v>76989</v>
      </c>
      <c r="S7924" t="s">
        <v>6431</v>
      </c>
      <c r="T7924" t="s">
        <v>6431</v>
      </c>
      <c r="U7924">
        <v>39.950000000000003</v>
      </c>
      <c r="V7924" t="s">
        <v>6172</v>
      </c>
      <c r="W7924" t="s">
        <v>5869</v>
      </c>
      <c r="X7924">
        <v>15</v>
      </c>
    </row>
    <row r="7925" spans="1:24" x14ac:dyDescent="0.25">
      <c r="A7925">
        <v>40313</v>
      </c>
      <c r="B7925" t="s">
        <v>972</v>
      </c>
      <c r="C7925" t="s">
        <v>441</v>
      </c>
      <c r="D7925" t="s">
        <v>5850</v>
      </c>
      <c r="E7925" t="s">
        <v>5910</v>
      </c>
      <c r="F7925">
        <v>20</v>
      </c>
      <c r="G7925" t="s">
        <v>5746</v>
      </c>
      <c r="H7925" t="s">
        <v>5747</v>
      </c>
      <c r="I7925" t="s">
        <v>5748</v>
      </c>
      <c r="J7925">
        <v>375</v>
      </c>
      <c r="K7925">
        <v>24</v>
      </c>
      <c r="L7925">
        <v>40</v>
      </c>
      <c r="M7925" t="s">
        <v>5759</v>
      </c>
      <c r="N7925" t="s">
        <v>5852</v>
      </c>
      <c r="O7925" t="s">
        <v>5790</v>
      </c>
      <c r="P7925" t="s">
        <v>5752</v>
      </c>
      <c r="Q7925" t="s">
        <v>5769</v>
      </c>
      <c r="R7925">
        <v>81019</v>
      </c>
      <c r="S7925" t="s">
        <v>6471</v>
      </c>
      <c r="T7925" t="s">
        <v>5845</v>
      </c>
      <c r="U7925">
        <v>19.989999999999998</v>
      </c>
      <c r="V7925" t="s">
        <v>5755</v>
      </c>
      <c r="W7925" t="s">
        <v>5756</v>
      </c>
      <c r="X7925">
        <v>1</v>
      </c>
    </row>
    <row r="7926" spans="1:24" x14ac:dyDescent="0.25">
      <c r="A7926">
        <v>38604</v>
      </c>
      <c r="B7926" t="s">
        <v>5356</v>
      </c>
      <c r="C7926" t="s">
        <v>443</v>
      </c>
      <c r="D7926" t="s">
        <v>6177</v>
      </c>
      <c r="E7926" t="s">
        <v>6167</v>
      </c>
      <c r="F7926">
        <v>10</v>
      </c>
      <c r="G7926" t="s">
        <v>5767</v>
      </c>
      <c r="H7926" t="s">
        <v>5747</v>
      </c>
      <c r="I7926" t="s">
        <v>5748</v>
      </c>
      <c r="J7926">
        <v>473</v>
      </c>
      <c r="K7926">
        <v>24</v>
      </c>
      <c r="L7926">
        <v>4.2</v>
      </c>
      <c r="M7926" t="s">
        <v>5749</v>
      </c>
      <c r="N7926" t="s">
        <v>5750</v>
      </c>
      <c r="O7926" t="s">
        <v>5874</v>
      </c>
      <c r="P7926" t="s">
        <v>5875</v>
      </c>
      <c r="Q7926" t="s">
        <v>5876</v>
      </c>
      <c r="R7926">
        <v>42090</v>
      </c>
      <c r="S7926" t="s">
        <v>6180</v>
      </c>
      <c r="T7926" t="s">
        <v>6180</v>
      </c>
      <c r="U7926">
        <v>3.49</v>
      </c>
      <c r="V7926" t="s">
        <v>6172</v>
      </c>
      <c r="W7926" t="s">
        <v>5869</v>
      </c>
      <c r="X7926">
        <v>1</v>
      </c>
    </row>
    <row r="7927" spans="1:24" x14ac:dyDescent="0.25">
      <c r="A7927">
        <v>38604</v>
      </c>
      <c r="B7927" t="s">
        <v>5356</v>
      </c>
      <c r="C7927" t="s">
        <v>443</v>
      </c>
      <c r="D7927" t="s">
        <v>6177</v>
      </c>
      <c r="E7927" t="s">
        <v>6167</v>
      </c>
      <c r="F7927">
        <v>10</v>
      </c>
      <c r="G7927" t="s">
        <v>5767</v>
      </c>
      <c r="H7927" t="s">
        <v>5747</v>
      </c>
      <c r="I7927" t="s">
        <v>5748</v>
      </c>
      <c r="J7927">
        <v>473</v>
      </c>
      <c r="K7927">
        <v>24</v>
      </c>
      <c r="L7927">
        <v>4.2</v>
      </c>
      <c r="M7927" t="s">
        <v>5749</v>
      </c>
      <c r="N7927" t="s">
        <v>5750</v>
      </c>
      <c r="O7927" t="s">
        <v>5874</v>
      </c>
      <c r="P7927" t="s">
        <v>5875</v>
      </c>
      <c r="Q7927" t="s">
        <v>5876</v>
      </c>
      <c r="R7927">
        <v>42090</v>
      </c>
      <c r="S7927" t="s">
        <v>6180</v>
      </c>
      <c r="T7927" t="s">
        <v>6180</v>
      </c>
      <c r="U7927">
        <v>3.49</v>
      </c>
      <c r="V7927" t="s">
        <v>6172</v>
      </c>
      <c r="W7927" t="s">
        <v>5869</v>
      </c>
      <c r="X7927">
        <v>1</v>
      </c>
    </row>
    <row r="7928" spans="1:24" x14ac:dyDescent="0.25">
      <c r="A7928">
        <v>40172</v>
      </c>
      <c r="B7928" t="s">
        <v>5702</v>
      </c>
      <c r="C7928" t="s">
        <v>442</v>
      </c>
      <c r="D7928" t="s">
        <v>5886</v>
      </c>
      <c r="E7928" t="s">
        <v>6058</v>
      </c>
      <c r="F7928">
        <v>20</v>
      </c>
      <c r="G7928" t="s">
        <v>5746</v>
      </c>
      <c r="H7928" t="s">
        <v>5868</v>
      </c>
      <c r="I7928" t="s">
        <v>5748</v>
      </c>
      <c r="J7928">
        <v>750</v>
      </c>
      <c r="K7928">
        <v>12</v>
      </c>
      <c r="L7928">
        <v>12.5</v>
      </c>
      <c r="M7928" t="s">
        <v>5759</v>
      </c>
      <c r="N7928" t="s">
        <v>5835</v>
      </c>
      <c r="O7928" t="s">
        <v>5761</v>
      </c>
      <c r="P7928" t="s">
        <v>6002</v>
      </c>
      <c r="Q7928" t="s">
        <v>5979</v>
      </c>
      <c r="R7928">
        <v>80802</v>
      </c>
      <c r="S7928" t="s">
        <v>6316</v>
      </c>
      <c r="T7928" t="s">
        <v>6316</v>
      </c>
      <c r="U7928">
        <v>12.99</v>
      </c>
      <c r="V7928" t="s">
        <v>5755</v>
      </c>
      <c r="W7928" t="s">
        <v>5765</v>
      </c>
      <c r="X7928">
        <v>1</v>
      </c>
    </row>
    <row r="7929" spans="1:24" x14ac:dyDescent="0.25">
      <c r="A7929">
        <v>40169</v>
      </c>
      <c r="B7929" t="s">
        <v>5692</v>
      </c>
      <c r="C7929" t="s">
        <v>443</v>
      </c>
      <c r="D7929" t="s">
        <v>5871</v>
      </c>
      <c r="E7929" t="s">
        <v>6192</v>
      </c>
      <c r="F7929">
        <v>27</v>
      </c>
      <c r="G7929" t="s">
        <v>5837</v>
      </c>
      <c r="H7929" t="s">
        <v>5747</v>
      </c>
      <c r="I7929" t="s">
        <v>5748</v>
      </c>
      <c r="J7929">
        <v>473</v>
      </c>
      <c r="K7929">
        <v>24</v>
      </c>
      <c r="L7929">
        <v>5</v>
      </c>
      <c r="M7929" t="s">
        <v>5749</v>
      </c>
      <c r="N7929" t="s">
        <v>5750</v>
      </c>
      <c r="O7929" t="s">
        <v>5874</v>
      </c>
      <c r="P7929" t="s">
        <v>5875</v>
      </c>
      <c r="Q7929" t="s">
        <v>5876</v>
      </c>
      <c r="R7929">
        <v>85841</v>
      </c>
      <c r="S7929" t="s">
        <v>6577</v>
      </c>
      <c r="T7929" t="s">
        <v>6578</v>
      </c>
      <c r="U7929">
        <v>3.44</v>
      </c>
      <c r="V7929" t="s">
        <v>6172</v>
      </c>
      <c r="W7929" t="s">
        <v>5869</v>
      </c>
      <c r="X7929">
        <v>1</v>
      </c>
    </row>
    <row r="7930" spans="1:24" x14ac:dyDescent="0.25">
      <c r="A7930">
        <v>40169</v>
      </c>
      <c r="B7930" t="s">
        <v>5692</v>
      </c>
      <c r="C7930" t="s">
        <v>443</v>
      </c>
      <c r="D7930" t="s">
        <v>5871</v>
      </c>
      <c r="E7930" t="s">
        <v>6192</v>
      </c>
      <c r="F7930">
        <v>27</v>
      </c>
      <c r="G7930" t="s">
        <v>5837</v>
      </c>
      <c r="H7930" t="s">
        <v>5747</v>
      </c>
      <c r="I7930" t="s">
        <v>5748</v>
      </c>
      <c r="J7930">
        <v>473</v>
      </c>
      <c r="K7930">
        <v>24</v>
      </c>
      <c r="L7930">
        <v>5</v>
      </c>
      <c r="M7930" t="s">
        <v>5749</v>
      </c>
      <c r="N7930" t="s">
        <v>5750</v>
      </c>
      <c r="O7930" t="s">
        <v>5874</v>
      </c>
      <c r="P7930" t="s">
        <v>5875</v>
      </c>
      <c r="Q7930" t="s">
        <v>5876</v>
      </c>
      <c r="R7930">
        <v>85841</v>
      </c>
      <c r="S7930" t="s">
        <v>6577</v>
      </c>
      <c r="T7930" t="s">
        <v>6578</v>
      </c>
      <c r="U7930">
        <v>3.44</v>
      </c>
      <c r="V7930" t="s">
        <v>6172</v>
      </c>
      <c r="W7930" t="s">
        <v>5869</v>
      </c>
      <c r="X7930">
        <v>1</v>
      </c>
    </row>
    <row r="7931" spans="1:24" x14ac:dyDescent="0.25">
      <c r="A7931">
        <v>40170</v>
      </c>
      <c r="B7931" t="s">
        <v>6948</v>
      </c>
      <c r="C7931" t="s">
        <v>443</v>
      </c>
      <c r="D7931" t="s">
        <v>5871</v>
      </c>
      <c r="E7931" t="s">
        <v>5872</v>
      </c>
      <c r="F7931">
        <v>27</v>
      </c>
      <c r="G7931" t="s">
        <v>5837</v>
      </c>
      <c r="H7931" t="s">
        <v>5747</v>
      </c>
      <c r="I7931" t="s">
        <v>5748</v>
      </c>
      <c r="J7931">
        <v>473</v>
      </c>
      <c r="K7931">
        <v>24</v>
      </c>
      <c r="L7931">
        <v>6.6</v>
      </c>
      <c r="M7931" t="s">
        <v>5749</v>
      </c>
      <c r="N7931" t="s">
        <v>5750</v>
      </c>
      <c r="O7931" t="s">
        <v>5874</v>
      </c>
      <c r="P7931" t="s">
        <v>5875</v>
      </c>
      <c r="Q7931" t="s">
        <v>5876</v>
      </c>
      <c r="R7931">
        <v>85841</v>
      </c>
      <c r="S7931" t="s">
        <v>6577</v>
      </c>
      <c r="T7931" t="s">
        <v>6578</v>
      </c>
      <c r="U7931">
        <v>3.84</v>
      </c>
      <c r="V7931" t="s">
        <v>6172</v>
      </c>
      <c r="W7931" t="s">
        <v>5869</v>
      </c>
      <c r="X7931">
        <v>1</v>
      </c>
    </row>
    <row r="7932" spans="1:24" x14ac:dyDescent="0.25">
      <c r="A7932">
        <v>40170</v>
      </c>
      <c r="B7932" t="s">
        <v>6948</v>
      </c>
      <c r="C7932" t="s">
        <v>443</v>
      </c>
      <c r="D7932" t="s">
        <v>5871</v>
      </c>
      <c r="E7932" t="s">
        <v>5872</v>
      </c>
      <c r="F7932">
        <v>27</v>
      </c>
      <c r="G7932" t="s">
        <v>5837</v>
      </c>
      <c r="H7932" t="s">
        <v>5747</v>
      </c>
      <c r="I7932" t="s">
        <v>5748</v>
      </c>
      <c r="J7932">
        <v>473</v>
      </c>
      <c r="K7932">
        <v>24</v>
      </c>
      <c r="L7932">
        <v>6.6</v>
      </c>
      <c r="M7932" t="s">
        <v>5749</v>
      </c>
      <c r="N7932" t="s">
        <v>5750</v>
      </c>
      <c r="O7932" t="s">
        <v>5874</v>
      </c>
      <c r="P7932" t="s">
        <v>5875</v>
      </c>
      <c r="Q7932" t="s">
        <v>5876</v>
      </c>
      <c r="R7932">
        <v>85841</v>
      </c>
      <c r="S7932" t="s">
        <v>6577</v>
      </c>
      <c r="T7932" t="s">
        <v>6578</v>
      </c>
      <c r="U7932">
        <v>3.84</v>
      </c>
      <c r="V7932" t="s">
        <v>6172</v>
      </c>
      <c r="W7932" t="s">
        <v>5869</v>
      </c>
      <c r="X7932">
        <v>1</v>
      </c>
    </row>
    <row r="7933" spans="1:24" x14ac:dyDescent="0.25">
      <c r="A7933">
        <v>40077</v>
      </c>
      <c r="B7933" t="s">
        <v>5705</v>
      </c>
      <c r="C7933" t="s">
        <v>443</v>
      </c>
      <c r="D7933" t="s">
        <v>5871</v>
      </c>
      <c r="E7933" t="s">
        <v>6342</v>
      </c>
      <c r="F7933">
        <v>20</v>
      </c>
      <c r="G7933" t="s">
        <v>5746</v>
      </c>
      <c r="H7933" t="s">
        <v>5747</v>
      </c>
      <c r="I7933" t="s">
        <v>5748</v>
      </c>
      <c r="J7933">
        <v>473</v>
      </c>
      <c r="K7933">
        <v>24</v>
      </c>
      <c r="L7933">
        <v>4.5999999999999996</v>
      </c>
      <c r="M7933" t="s">
        <v>5749</v>
      </c>
      <c r="N7933" t="s">
        <v>5750</v>
      </c>
      <c r="O7933" t="s">
        <v>5874</v>
      </c>
      <c r="P7933" t="s">
        <v>5875</v>
      </c>
      <c r="Q7933" t="s">
        <v>5876</v>
      </c>
      <c r="R7933">
        <v>85841</v>
      </c>
      <c r="S7933" t="s">
        <v>6577</v>
      </c>
      <c r="T7933" t="s">
        <v>6578</v>
      </c>
      <c r="U7933">
        <v>4.24</v>
      </c>
      <c r="V7933" t="s">
        <v>6172</v>
      </c>
      <c r="W7933" t="s">
        <v>5869</v>
      </c>
      <c r="X7933">
        <v>1</v>
      </c>
    </row>
    <row r="7934" spans="1:24" x14ac:dyDescent="0.25">
      <c r="A7934">
        <v>40077</v>
      </c>
      <c r="B7934" t="s">
        <v>5705</v>
      </c>
      <c r="C7934" t="s">
        <v>443</v>
      </c>
      <c r="D7934" t="s">
        <v>5871</v>
      </c>
      <c r="E7934" t="s">
        <v>6342</v>
      </c>
      <c r="F7934">
        <v>20</v>
      </c>
      <c r="G7934" t="s">
        <v>5746</v>
      </c>
      <c r="H7934" t="s">
        <v>5747</v>
      </c>
      <c r="I7934" t="s">
        <v>5748</v>
      </c>
      <c r="J7934">
        <v>473</v>
      </c>
      <c r="K7934">
        <v>24</v>
      </c>
      <c r="L7934">
        <v>4.5999999999999996</v>
      </c>
      <c r="M7934" t="s">
        <v>5749</v>
      </c>
      <c r="N7934" t="s">
        <v>5750</v>
      </c>
      <c r="O7934" t="s">
        <v>5874</v>
      </c>
      <c r="P7934" t="s">
        <v>5875</v>
      </c>
      <c r="Q7934" t="s">
        <v>5876</v>
      </c>
      <c r="R7934">
        <v>85841</v>
      </c>
      <c r="S7934" t="s">
        <v>6577</v>
      </c>
      <c r="T7934" t="s">
        <v>6578</v>
      </c>
      <c r="U7934">
        <v>4.24</v>
      </c>
      <c r="V7934" t="s">
        <v>6172</v>
      </c>
      <c r="W7934" t="s">
        <v>5869</v>
      </c>
      <c r="X7934">
        <v>1</v>
      </c>
    </row>
    <row r="7935" spans="1:24" x14ac:dyDescent="0.25">
      <c r="A7935">
        <v>40606</v>
      </c>
      <c r="B7935" t="s">
        <v>3876</v>
      </c>
      <c r="C7935" t="s">
        <v>442</v>
      </c>
      <c r="D7935" t="s">
        <v>5886</v>
      </c>
      <c r="E7935" t="s">
        <v>5966</v>
      </c>
      <c r="F7935">
        <v>10</v>
      </c>
      <c r="G7935" t="s">
        <v>5767</v>
      </c>
      <c r="H7935" t="s">
        <v>5868</v>
      </c>
      <c r="I7935" t="s">
        <v>5748</v>
      </c>
      <c r="J7935">
        <v>750</v>
      </c>
      <c r="K7935">
        <v>12</v>
      </c>
      <c r="L7935">
        <v>14.3</v>
      </c>
      <c r="M7935" t="s">
        <v>5759</v>
      </c>
      <c r="N7935" t="s">
        <v>5888</v>
      </c>
      <c r="O7935" t="s">
        <v>5761</v>
      </c>
      <c r="P7935" t="s">
        <v>5988</v>
      </c>
      <c r="Q7935" t="s">
        <v>5890</v>
      </c>
      <c r="R7935">
        <v>42176</v>
      </c>
      <c r="S7935" t="s">
        <v>6018</v>
      </c>
      <c r="T7935" t="s">
        <v>5754</v>
      </c>
      <c r="U7935">
        <v>19.989999999999998</v>
      </c>
      <c r="V7935" t="s">
        <v>5755</v>
      </c>
      <c r="W7935" t="s">
        <v>5765</v>
      </c>
      <c r="X7935">
        <v>1</v>
      </c>
    </row>
    <row r="7936" spans="1:24" x14ac:dyDescent="0.25">
      <c r="A7936">
        <v>38751</v>
      </c>
      <c r="B7936" t="s">
        <v>5387</v>
      </c>
      <c r="C7936" t="s">
        <v>443</v>
      </c>
      <c r="D7936" t="s">
        <v>5871</v>
      </c>
      <c r="E7936" t="s">
        <v>6167</v>
      </c>
      <c r="F7936">
        <v>20</v>
      </c>
      <c r="G7936" t="s">
        <v>5746</v>
      </c>
      <c r="H7936" t="s">
        <v>5747</v>
      </c>
      <c r="I7936" t="s">
        <v>5748</v>
      </c>
      <c r="J7936">
        <v>473</v>
      </c>
      <c r="K7936">
        <v>24</v>
      </c>
      <c r="L7936">
        <v>4.5</v>
      </c>
      <c r="M7936" t="s">
        <v>5749</v>
      </c>
      <c r="N7936" t="s">
        <v>5750</v>
      </c>
      <c r="O7936" t="s">
        <v>5874</v>
      </c>
      <c r="P7936" t="s">
        <v>5875</v>
      </c>
      <c r="Q7936" t="s">
        <v>5876</v>
      </c>
      <c r="R7936">
        <v>93853</v>
      </c>
      <c r="S7936" t="s">
        <v>6734</v>
      </c>
      <c r="T7936" t="s">
        <v>5984</v>
      </c>
      <c r="U7936">
        <v>4.29</v>
      </c>
      <c r="V7936" t="s">
        <v>6172</v>
      </c>
      <c r="W7936" t="s">
        <v>5869</v>
      </c>
      <c r="X7936">
        <v>1</v>
      </c>
    </row>
    <row r="7937" spans="1:24" x14ac:dyDescent="0.25">
      <c r="A7937">
        <v>38751</v>
      </c>
      <c r="B7937" t="s">
        <v>5387</v>
      </c>
      <c r="C7937" t="s">
        <v>443</v>
      </c>
      <c r="D7937" t="s">
        <v>5871</v>
      </c>
      <c r="E7937" t="s">
        <v>6167</v>
      </c>
      <c r="F7937">
        <v>20</v>
      </c>
      <c r="G7937" t="s">
        <v>5746</v>
      </c>
      <c r="H7937" t="s">
        <v>5747</v>
      </c>
      <c r="I7937" t="s">
        <v>5748</v>
      </c>
      <c r="J7937">
        <v>473</v>
      </c>
      <c r="K7937">
        <v>24</v>
      </c>
      <c r="L7937">
        <v>4.5</v>
      </c>
      <c r="M7937" t="s">
        <v>5749</v>
      </c>
      <c r="N7937" t="s">
        <v>5750</v>
      </c>
      <c r="O7937" t="s">
        <v>5874</v>
      </c>
      <c r="P7937" t="s">
        <v>5875</v>
      </c>
      <c r="Q7937" t="s">
        <v>5876</v>
      </c>
      <c r="R7937">
        <v>93853</v>
      </c>
      <c r="S7937" t="s">
        <v>6734</v>
      </c>
      <c r="T7937" t="s">
        <v>5984</v>
      </c>
      <c r="U7937">
        <v>4.29</v>
      </c>
      <c r="V7937" t="s">
        <v>6172</v>
      </c>
      <c r="W7937" t="s">
        <v>5869</v>
      </c>
      <c r="X7937">
        <v>1</v>
      </c>
    </row>
    <row r="7938" spans="1:24" x14ac:dyDescent="0.25">
      <c r="A7938">
        <v>39379</v>
      </c>
      <c r="B7938" t="s">
        <v>5604</v>
      </c>
      <c r="C7938" t="s">
        <v>443</v>
      </c>
      <c r="D7938" t="s">
        <v>6411</v>
      </c>
      <c r="E7938" t="s">
        <v>6192</v>
      </c>
      <c r="F7938">
        <v>27</v>
      </c>
      <c r="G7938" t="s">
        <v>5837</v>
      </c>
      <c r="H7938" t="s">
        <v>5747</v>
      </c>
      <c r="I7938" t="s">
        <v>5748</v>
      </c>
      <c r="J7938">
        <v>473</v>
      </c>
      <c r="K7938">
        <v>24</v>
      </c>
      <c r="L7938">
        <v>5</v>
      </c>
      <c r="M7938" t="s">
        <v>5749</v>
      </c>
      <c r="N7938" t="s">
        <v>5750</v>
      </c>
      <c r="O7938" t="s">
        <v>5874</v>
      </c>
      <c r="P7938" t="s">
        <v>5875</v>
      </c>
      <c r="Q7938" t="s">
        <v>5876</v>
      </c>
      <c r="R7938">
        <v>79216</v>
      </c>
      <c r="S7938" t="s">
        <v>6412</v>
      </c>
      <c r="T7938" t="s">
        <v>6413</v>
      </c>
      <c r="U7938">
        <v>4.04</v>
      </c>
      <c r="V7938" t="s">
        <v>6172</v>
      </c>
      <c r="W7938" t="s">
        <v>5869</v>
      </c>
      <c r="X7938">
        <v>1</v>
      </c>
    </row>
    <row r="7939" spans="1:24" x14ac:dyDescent="0.25">
      <c r="A7939">
        <v>39379</v>
      </c>
      <c r="B7939" t="s">
        <v>5604</v>
      </c>
      <c r="C7939" t="s">
        <v>443</v>
      </c>
      <c r="D7939" t="s">
        <v>6411</v>
      </c>
      <c r="E7939" t="s">
        <v>6192</v>
      </c>
      <c r="F7939">
        <v>27</v>
      </c>
      <c r="G7939" t="s">
        <v>5837</v>
      </c>
      <c r="H7939" t="s">
        <v>5747</v>
      </c>
      <c r="I7939" t="s">
        <v>5748</v>
      </c>
      <c r="J7939">
        <v>473</v>
      </c>
      <c r="K7939">
        <v>24</v>
      </c>
      <c r="L7939">
        <v>5</v>
      </c>
      <c r="M7939" t="s">
        <v>5749</v>
      </c>
      <c r="N7939" t="s">
        <v>5750</v>
      </c>
      <c r="O7939" t="s">
        <v>5874</v>
      </c>
      <c r="P7939" t="s">
        <v>5875</v>
      </c>
      <c r="Q7939" t="s">
        <v>5876</v>
      </c>
      <c r="R7939">
        <v>79216</v>
      </c>
      <c r="S7939" t="s">
        <v>6412</v>
      </c>
      <c r="T7939" t="s">
        <v>6413</v>
      </c>
      <c r="U7939">
        <v>4.04</v>
      </c>
      <c r="V7939" t="s">
        <v>6172</v>
      </c>
      <c r="W7939" t="s">
        <v>5869</v>
      </c>
      <c r="X7939">
        <v>1</v>
      </c>
    </row>
    <row r="7940" spans="1:24" x14ac:dyDescent="0.25">
      <c r="A7940">
        <v>39380</v>
      </c>
      <c r="B7940" t="s">
        <v>5605</v>
      </c>
      <c r="C7940" t="s">
        <v>443</v>
      </c>
      <c r="D7940" t="s">
        <v>6411</v>
      </c>
      <c r="E7940" t="s">
        <v>6192</v>
      </c>
      <c r="F7940">
        <v>27</v>
      </c>
      <c r="G7940" t="s">
        <v>5837</v>
      </c>
      <c r="H7940" t="s">
        <v>5747</v>
      </c>
      <c r="I7940" t="s">
        <v>5748</v>
      </c>
      <c r="J7940">
        <v>473</v>
      </c>
      <c r="K7940">
        <v>24</v>
      </c>
      <c r="L7940">
        <v>4.5</v>
      </c>
      <c r="M7940" t="s">
        <v>5749</v>
      </c>
      <c r="N7940" t="s">
        <v>5750</v>
      </c>
      <c r="O7940" t="s">
        <v>5874</v>
      </c>
      <c r="P7940" t="s">
        <v>5875</v>
      </c>
      <c r="Q7940" t="s">
        <v>5876</v>
      </c>
      <c r="R7940">
        <v>79216</v>
      </c>
      <c r="S7940" t="s">
        <v>6412</v>
      </c>
      <c r="T7940" t="s">
        <v>6413</v>
      </c>
      <c r="U7940">
        <v>4.04</v>
      </c>
      <c r="V7940" t="s">
        <v>6172</v>
      </c>
      <c r="W7940" t="s">
        <v>5869</v>
      </c>
      <c r="X7940">
        <v>1</v>
      </c>
    </row>
    <row r="7941" spans="1:24" x14ac:dyDescent="0.25">
      <c r="A7941">
        <v>39380</v>
      </c>
      <c r="B7941" t="s">
        <v>5605</v>
      </c>
      <c r="C7941" t="s">
        <v>443</v>
      </c>
      <c r="D7941" t="s">
        <v>6411</v>
      </c>
      <c r="E7941" t="s">
        <v>6192</v>
      </c>
      <c r="F7941">
        <v>27</v>
      </c>
      <c r="G7941" t="s">
        <v>5837</v>
      </c>
      <c r="H7941" t="s">
        <v>5747</v>
      </c>
      <c r="I7941" t="s">
        <v>5748</v>
      </c>
      <c r="J7941">
        <v>473</v>
      </c>
      <c r="K7941">
        <v>24</v>
      </c>
      <c r="L7941">
        <v>4.5</v>
      </c>
      <c r="M7941" t="s">
        <v>5749</v>
      </c>
      <c r="N7941" t="s">
        <v>5750</v>
      </c>
      <c r="O7941" t="s">
        <v>5874</v>
      </c>
      <c r="P7941" t="s">
        <v>5875</v>
      </c>
      <c r="Q7941" t="s">
        <v>5876</v>
      </c>
      <c r="R7941">
        <v>79216</v>
      </c>
      <c r="S7941" t="s">
        <v>6412</v>
      </c>
      <c r="T7941" t="s">
        <v>6413</v>
      </c>
      <c r="U7941">
        <v>4.04</v>
      </c>
      <c r="V7941" t="s">
        <v>6172</v>
      </c>
      <c r="W7941" t="s">
        <v>5869</v>
      </c>
      <c r="X7941">
        <v>1</v>
      </c>
    </row>
    <row r="7942" spans="1:24" x14ac:dyDescent="0.25">
      <c r="A7942">
        <v>39381</v>
      </c>
      <c r="B7942" t="s">
        <v>5606</v>
      </c>
      <c r="C7942" t="s">
        <v>443</v>
      </c>
      <c r="D7942" t="s">
        <v>6411</v>
      </c>
      <c r="E7942" t="s">
        <v>6192</v>
      </c>
      <c r="F7942">
        <v>27</v>
      </c>
      <c r="G7942" t="s">
        <v>5837</v>
      </c>
      <c r="H7942" t="s">
        <v>5747</v>
      </c>
      <c r="I7942" t="s">
        <v>5748</v>
      </c>
      <c r="J7942">
        <v>473</v>
      </c>
      <c r="K7942">
        <v>24</v>
      </c>
      <c r="L7942">
        <v>5</v>
      </c>
      <c r="M7942" t="s">
        <v>5749</v>
      </c>
      <c r="N7942" t="s">
        <v>5750</v>
      </c>
      <c r="O7942" t="s">
        <v>5874</v>
      </c>
      <c r="P7942" t="s">
        <v>5875</v>
      </c>
      <c r="Q7942" t="s">
        <v>5876</v>
      </c>
      <c r="R7942">
        <v>79216</v>
      </c>
      <c r="S7942" t="s">
        <v>6412</v>
      </c>
      <c r="T7942" t="s">
        <v>6413</v>
      </c>
      <c r="U7942">
        <v>4.04</v>
      </c>
      <c r="V7942" t="s">
        <v>6172</v>
      </c>
      <c r="W7942" t="s">
        <v>5869</v>
      </c>
      <c r="X7942">
        <v>1</v>
      </c>
    </row>
    <row r="7943" spans="1:24" x14ac:dyDescent="0.25">
      <c r="A7943">
        <v>39381</v>
      </c>
      <c r="B7943" t="s">
        <v>5606</v>
      </c>
      <c r="C7943" t="s">
        <v>443</v>
      </c>
      <c r="D7943" t="s">
        <v>6411</v>
      </c>
      <c r="E7943" t="s">
        <v>6192</v>
      </c>
      <c r="F7943">
        <v>27</v>
      </c>
      <c r="G7943" t="s">
        <v>5837</v>
      </c>
      <c r="H7943" t="s">
        <v>5747</v>
      </c>
      <c r="I7943" t="s">
        <v>5748</v>
      </c>
      <c r="J7943">
        <v>473</v>
      </c>
      <c r="K7943">
        <v>24</v>
      </c>
      <c r="L7943">
        <v>5</v>
      </c>
      <c r="M7943" t="s">
        <v>5749</v>
      </c>
      <c r="N7943" t="s">
        <v>5750</v>
      </c>
      <c r="O7943" t="s">
        <v>5874</v>
      </c>
      <c r="P7943" t="s">
        <v>5875</v>
      </c>
      <c r="Q7943" t="s">
        <v>5876</v>
      </c>
      <c r="R7943">
        <v>79216</v>
      </c>
      <c r="S7943" t="s">
        <v>6412</v>
      </c>
      <c r="T7943" t="s">
        <v>6413</v>
      </c>
      <c r="U7943">
        <v>4.04</v>
      </c>
      <c r="V7943" t="s">
        <v>6172</v>
      </c>
      <c r="W7943" t="s">
        <v>5869</v>
      </c>
      <c r="X7943">
        <v>1</v>
      </c>
    </row>
    <row r="7944" spans="1:24" x14ac:dyDescent="0.25">
      <c r="A7944">
        <v>39382</v>
      </c>
      <c r="B7944" t="s">
        <v>5607</v>
      </c>
      <c r="C7944" t="s">
        <v>443</v>
      </c>
      <c r="D7944" t="s">
        <v>6528</v>
      </c>
      <c r="E7944" t="s">
        <v>6192</v>
      </c>
      <c r="F7944">
        <v>27</v>
      </c>
      <c r="G7944" t="s">
        <v>5837</v>
      </c>
      <c r="H7944" t="s">
        <v>5747</v>
      </c>
      <c r="I7944" t="s">
        <v>5748</v>
      </c>
      <c r="J7944">
        <v>473</v>
      </c>
      <c r="K7944">
        <v>24</v>
      </c>
      <c r="L7944">
        <v>4.5</v>
      </c>
      <c r="M7944" t="s">
        <v>5749</v>
      </c>
      <c r="N7944" t="s">
        <v>5750</v>
      </c>
      <c r="O7944" t="s">
        <v>5874</v>
      </c>
      <c r="P7944" t="s">
        <v>5875</v>
      </c>
      <c r="Q7944" t="s">
        <v>5876</v>
      </c>
      <c r="R7944">
        <v>97</v>
      </c>
      <c r="S7944" t="s">
        <v>6529</v>
      </c>
      <c r="T7944" t="s">
        <v>6529</v>
      </c>
      <c r="U7944">
        <v>4.75</v>
      </c>
      <c r="V7944" t="s">
        <v>6172</v>
      </c>
      <c r="W7944" t="s">
        <v>5869</v>
      </c>
      <c r="X7944">
        <v>1</v>
      </c>
    </row>
    <row r="7945" spans="1:24" x14ac:dyDescent="0.25">
      <c r="A7945">
        <v>39382</v>
      </c>
      <c r="B7945" t="s">
        <v>5607</v>
      </c>
      <c r="C7945" t="s">
        <v>443</v>
      </c>
      <c r="D7945" t="s">
        <v>6528</v>
      </c>
      <c r="E7945" t="s">
        <v>6192</v>
      </c>
      <c r="F7945">
        <v>27</v>
      </c>
      <c r="G7945" t="s">
        <v>5837</v>
      </c>
      <c r="H7945" t="s">
        <v>5747</v>
      </c>
      <c r="I7945" t="s">
        <v>5748</v>
      </c>
      <c r="J7945">
        <v>473</v>
      </c>
      <c r="K7945">
        <v>24</v>
      </c>
      <c r="L7945">
        <v>4.5</v>
      </c>
      <c r="M7945" t="s">
        <v>5749</v>
      </c>
      <c r="N7945" t="s">
        <v>5750</v>
      </c>
      <c r="O7945" t="s">
        <v>5874</v>
      </c>
      <c r="P7945" t="s">
        <v>5875</v>
      </c>
      <c r="Q7945" t="s">
        <v>5876</v>
      </c>
      <c r="R7945">
        <v>97</v>
      </c>
      <c r="S7945" t="s">
        <v>6529</v>
      </c>
      <c r="T7945" t="s">
        <v>6529</v>
      </c>
      <c r="U7945">
        <v>4.75</v>
      </c>
      <c r="V7945" t="s">
        <v>6172</v>
      </c>
      <c r="W7945" t="s">
        <v>5869</v>
      </c>
      <c r="X7945">
        <v>1</v>
      </c>
    </row>
    <row r="7946" spans="1:24" x14ac:dyDescent="0.25">
      <c r="A7946">
        <v>39012</v>
      </c>
      <c r="B7946" t="s">
        <v>5415</v>
      </c>
      <c r="C7946" t="s">
        <v>442</v>
      </c>
      <c r="D7946" t="s">
        <v>5961</v>
      </c>
      <c r="E7946" t="s">
        <v>6041</v>
      </c>
      <c r="F7946">
        <v>22</v>
      </c>
      <c r="G7946" t="s">
        <v>5816</v>
      </c>
      <c r="H7946" t="s">
        <v>5868</v>
      </c>
      <c r="I7946" t="s">
        <v>5748</v>
      </c>
      <c r="J7946">
        <v>750</v>
      </c>
      <c r="K7946">
        <v>6</v>
      </c>
      <c r="L7946">
        <v>12</v>
      </c>
      <c r="M7946" t="s">
        <v>5759</v>
      </c>
      <c r="N7946" t="s">
        <v>5781</v>
      </c>
      <c r="O7946" t="s">
        <v>5761</v>
      </c>
      <c r="P7946" t="s">
        <v>5889</v>
      </c>
      <c r="Q7946" t="s">
        <v>5974</v>
      </c>
      <c r="R7946">
        <v>82498</v>
      </c>
      <c r="S7946" t="s">
        <v>6119</v>
      </c>
      <c r="T7946" t="s">
        <v>6028</v>
      </c>
      <c r="U7946">
        <v>90.06</v>
      </c>
      <c r="V7946" t="s">
        <v>5755</v>
      </c>
      <c r="W7946" t="s">
        <v>5765</v>
      </c>
      <c r="X7946">
        <v>1</v>
      </c>
    </row>
    <row r="7947" spans="1:24" x14ac:dyDescent="0.25">
      <c r="A7947">
        <v>39413</v>
      </c>
      <c r="B7947" t="s">
        <v>1753</v>
      </c>
      <c r="C7947" t="s">
        <v>442</v>
      </c>
      <c r="D7947" t="s">
        <v>5920</v>
      </c>
      <c r="E7947" t="s">
        <v>6005</v>
      </c>
      <c r="F7947">
        <v>20</v>
      </c>
      <c r="G7947" t="s">
        <v>5746</v>
      </c>
      <c r="H7947" t="s">
        <v>5747</v>
      </c>
      <c r="I7947" t="s">
        <v>5748</v>
      </c>
      <c r="J7947">
        <v>375</v>
      </c>
      <c r="K7947">
        <v>12</v>
      </c>
      <c r="L7947">
        <v>13.5</v>
      </c>
      <c r="M7947" t="s">
        <v>5759</v>
      </c>
      <c r="N7947" t="s">
        <v>5904</v>
      </c>
      <c r="O7947" t="s">
        <v>5790</v>
      </c>
      <c r="P7947" t="s">
        <v>5930</v>
      </c>
      <c r="Q7947" t="s">
        <v>5963</v>
      </c>
      <c r="R7947">
        <v>80232</v>
      </c>
      <c r="S7947" t="s">
        <v>6469</v>
      </c>
      <c r="T7947" t="s">
        <v>5937</v>
      </c>
      <c r="U7947">
        <v>11.99</v>
      </c>
      <c r="V7947" t="s">
        <v>5755</v>
      </c>
      <c r="W7947" t="s">
        <v>5765</v>
      </c>
      <c r="X7947">
        <v>1</v>
      </c>
    </row>
    <row r="7948" spans="1:24" x14ac:dyDescent="0.25">
      <c r="A7948">
        <v>40659</v>
      </c>
      <c r="B7948" t="s">
        <v>6949</v>
      </c>
      <c r="C7948" t="s">
        <v>444</v>
      </c>
      <c r="D7948" t="s">
        <v>6161</v>
      </c>
      <c r="E7948" t="s">
        <v>6395</v>
      </c>
      <c r="F7948">
        <v>27</v>
      </c>
      <c r="G7948" t="s">
        <v>5837</v>
      </c>
      <c r="H7948" t="s">
        <v>5747</v>
      </c>
      <c r="I7948" t="s">
        <v>5748</v>
      </c>
      <c r="J7948">
        <v>4260</v>
      </c>
      <c r="K7948">
        <v>1</v>
      </c>
      <c r="L7948">
        <v>4.5</v>
      </c>
      <c r="M7948" t="s">
        <v>5749</v>
      </c>
      <c r="N7948" t="s">
        <v>5750</v>
      </c>
      <c r="O7948" t="s">
        <v>5874</v>
      </c>
      <c r="P7948" t="s">
        <v>6283</v>
      </c>
      <c r="Q7948" t="s">
        <v>6187</v>
      </c>
      <c r="R7948">
        <v>84466</v>
      </c>
      <c r="S7948" t="s">
        <v>6406</v>
      </c>
      <c r="T7948" t="s">
        <v>5984</v>
      </c>
      <c r="U7948">
        <v>23.99</v>
      </c>
      <c r="V7948" t="s">
        <v>6172</v>
      </c>
      <c r="W7948" t="s">
        <v>5869</v>
      </c>
      <c r="X7948">
        <v>12</v>
      </c>
    </row>
    <row r="7949" spans="1:24" x14ac:dyDescent="0.25">
      <c r="A7949">
        <v>40659</v>
      </c>
      <c r="B7949" t="s">
        <v>6949</v>
      </c>
      <c r="C7949" t="s">
        <v>444</v>
      </c>
      <c r="D7949" t="s">
        <v>6161</v>
      </c>
      <c r="E7949" t="s">
        <v>6395</v>
      </c>
      <c r="F7949">
        <v>27</v>
      </c>
      <c r="G7949" t="s">
        <v>5837</v>
      </c>
      <c r="H7949" t="s">
        <v>5747</v>
      </c>
      <c r="I7949" t="s">
        <v>5748</v>
      </c>
      <c r="J7949">
        <v>4260</v>
      </c>
      <c r="K7949">
        <v>1</v>
      </c>
      <c r="L7949">
        <v>4.5</v>
      </c>
      <c r="M7949" t="s">
        <v>5749</v>
      </c>
      <c r="N7949" t="s">
        <v>5750</v>
      </c>
      <c r="O7949" t="s">
        <v>5874</v>
      </c>
      <c r="P7949" t="s">
        <v>6283</v>
      </c>
      <c r="Q7949" t="s">
        <v>6187</v>
      </c>
      <c r="R7949">
        <v>84466</v>
      </c>
      <c r="S7949" t="s">
        <v>6406</v>
      </c>
      <c r="T7949" t="s">
        <v>5984</v>
      </c>
      <c r="U7949">
        <v>23.99</v>
      </c>
      <c r="V7949" t="s">
        <v>6172</v>
      </c>
      <c r="W7949" t="s">
        <v>5869</v>
      </c>
      <c r="X7949">
        <v>12</v>
      </c>
    </row>
    <row r="7950" spans="1:24" x14ac:dyDescent="0.25">
      <c r="A7950">
        <v>40967</v>
      </c>
      <c r="B7950" t="s">
        <v>6950</v>
      </c>
      <c r="C7950" t="s">
        <v>443</v>
      </c>
      <c r="D7950" t="s">
        <v>6256</v>
      </c>
      <c r="E7950" t="s">
        <v>6192</v>
      </c>
      <c r="F7950">
        <v>21</v>
      </c>
      <c r="G7950" t="s">
        <v>6127</v>
      </c>
      <c r="H7950" t="s">
        <v>5747</v>
      </c>
      <c r="I7950" t="s">
        <v>5748</v>
      </c>
      <c r="J7950">
        <v>473</v>
      </c>
      <c r="K7950">
        <v>24</v>
      </c>
      <c r="L7950">
        <v>5</v>
      </c>
      <c r="M7950" t="s">
        <v>5749</v>
      </c>
      <c r="N7950" t="s">
        <v>5750</v>
      </c>
      <c r="O7950" t="s">
        <v>5874</v>
      </c>
      <c r="P7950" t="s">
        <v>5875</v>
      </c>
      <c r="Q7950" t="s">
        <v>5876</v>
      </c>
      <c r="R7950">
        <v>95</v>
      </c>
      <c r="S7950" t="s">
        <v>6257</v>
      </c>
      <c r="T7950" t="s">
        <v>6257</v>
      </c>
      <c r="U7950">
        <v>4.09</v>
      </c>
      <c r="V7950" t="s">
        <v>6172</v>
      </c>
      <c r="W7950" t="s">
        <v>5869</v>
      </c>
      <c r="X7950">
        <v>1</v>
      </c>
    </row>
    <row r="7951" spans="1:24" x14ac:dyDescent="0.25">
      <c r="A7951">
        <v>40967</v>
      </c>
      <c r="B7951" t="s">
        <v>6950</v>
      </c>
      <c r="C7951" t="s">
        <v>443</v>
      </c>
      <c r="D7951" t="s">
        <v>6256</v>
      </c>
      <c r="E7951" t="s">
        <v>6192</v>
      </c>
      <c r="F7951">
        <v>21</v>
      </c>
      <c r="G7951" t="s">
        <v>6127</v>
      </c>
      <c r="H7951" t="s">
        <v>5747</v>
      </c>
      <c r="I7951" t="s">
        <v>5748</v>
      </c>
      <c r="J7951">
        <v>473</v>
      </c>
      <c r="K7951">
        <v>24</v>
      </c>
      <c r="L7951">
        <v>5</v>
      </c>
      <c r="M7951" t="s">
        <v>5749</v>
      </c>
      <c r="N7951" t="s">
        <v>5750</v>
      </c>
      <c r="O7951" t="s">
        <v>5874</v>
      </c>
      <c r="P7951" t="s">
        <v>5875</v>
      </c>
      <c r="Q7951" t="s">
        <v>5876</v>
      </c>
      <c r="R7951">
        <v>95</v>
      </c>
      <c r="S7951" t="s">
        <v>6257</v>
      </c>
      <c r="T7951" t="s">
        <v>6257</v>
      </c>
      <c r="U7951">
        <v>4.09</v>
      </c>
      <c r="V7951" t="s">
        <v>6172</v>
      </c>
      <c r="W7951" t="s">
        <v>5869</v>
      </c>
      <c r="X7951">
        <v>1</v>
      </c>
    </row>
    <row r="7952" spans="1:24" x14ac:dyDescent="0.25">
      <c r="A7952">
        <v>40966</v>
      </c>
      <c r="B7952" t="s">
        <v>6951</v>
      </c>
      <c r="C7952" t="s">
        <v>443</v>
      </c>
      <c r="D7952" t="s">
        <v>5871</v>
      </c>
      <c r="E7952" t="s">
        <v>6167</v>
      </c>
      <c r="F7952">
        <v>27</v>
      </c>
      <c r="G7952" t="s">
        <v>5837</v>
      </c>
      <c r="H7952" t="s">
        <v>5747</v>
      </c>
      <c r="I7952" t="s">
        <v>5748</v>
      </c>
      <c r="J7952">
        <v>5325</v>
      </c>
      <c r="K7952">
        <v>1</v>
      </c>
      <c r="L7952">
        <v>5.5</v>
      </c>
      <c r="M7952" t="s">
        <v>5749</v>
      </c>
      <c r="N7952" t="s">
        <v>5750</v>
      </c>
      <c r="O7952" t="s">
        <v>5874</v>
      </c>
      <c r="P7952" t="s">
        <v>5875</v>
      </c>
      <c r="Q7952" t="s">
        <v>5876</v>
      </c>
      <c r="R7952">
        <v>42735</v>
      </c>
      <c r="S7952" t="s">
        <v>6181</v>
      </c>
      <c r="T7952" t="s">
        <v>6182</v>
      </c>
      <c r="U7952">
        <v>24.75</v>
      </c>
      <c r="V7952" t="s">
        <v>6172</v>
      </c>
      <c r="W7952" t="s">
        <v>5869</v>
      </c>
      <c r="X7952">
        <v>15</v>
      </c>
    </row>
    <row r="7953" spans="1:24" x14ac:dyDescent="0.25">
      <c r="A7953">
        <v>40966</v>
      </c>
      <c r="B7953" t="s">
        <v>6951</v>
      </c>
      <c r="C7953" t="s">
        <v>443</v>
      </c>
      <c r="D7953" t="s">
        <v>5871</v>
      </c>
      <c r="E7953" t="s">
        <v>6167</v>
      </c>
      <c r="F7953">
        <v>27</v>
      </c>
      <c r="G7953" t="s">
        <v>5837</v>
      </c>
      <c r="H7953" t="s">
        <v>5747</v>
      </c>
      <c r="I7953" t="s">
        <v>5748</v>
      </c>
      <c r="J7953">
        <v>5325</v>
      </c>
      <c r="K7953">
        <v>1</v>
      </c>
      <c r="L7953">
        <v>5.5</v>
      </c>
      <c r="M7953" t="s">
        <v>5749</v>
      </c>
      <c r="N7953" t="s">
        <v>5750</v>
      </c>
      <c r="O7953" t="s">
        <v>5874</v>
      </c>
      <c r="P7953" t="s">
        <v>5875</v>
      </c>
      <c r="Q7953" t="s">
        <v>5876</v>
      </c>
      <c r="R7953">
        <v>42735</v>
      </c>
      <c r="S7953" t="s">
        <v>6181</v>
      </c>
      <c r="T7953" t="s">
        <v>6182</v>
      </c>
      <c r="U7953">
        <v>24.75</v>
      </c>
      <c r="V7953" t="s">
        <v>6172</v>
      </c>
      <c r="W7953" t="s">
        <v>5869</v>
      </c>
      <c r="X7953">
        <v>15</v>
      </c>
    </row>
    <row r="7954" spans="1:24" x14ac:dyDescent="0.25">
      <c r="A7954">
        <v>38616</v>
      </c>
      <c r="B7954" t="s">
        <v>5361</v>
      </c>
      <c r="C7954" t="s">
        <v>443</v>
      </c>
      <c r="D7954" t="s">
        <v>6528</v>
      </c>
      <c r="E7954" t="s">
        <v>5872</v>
      </c>
      <c r="F7954">
        <v>27</v>
      </c>
      <c r="G7954" t="s">
        <v>5837</v>
      </c>
      <c r="H7954" t="s">
        <v>5747</v>
      </c>
      <c r="I7954" t="s">
        <v>5748</v>
      </c>
      <c r="J7954">
        <v>473</v>
      </c>
      <c r="K7954">
        <v>24</v>
      </c>
      <c r="L7954">
        <v>6.2</v>
      </c>
      <c r="M7954" t="s">
        <v>5749</v>
      </c>
      <c r="N7954" t="s">
        <v>5750</v>
      </c>
      <c r="O7954" t="s">
        <v>5874</v>
      </c>
      <c r="P7954" t="s">
        <v>5875</v>
      </c>
      <c r="Q7954" t="s">
        <v>5876</v>
      </c>
      <c r="R7954">
        <v>97</v>
      </c>
      <c r="S7954" t="s">
        <v>6529</v>
      </c>
      <c r="T7954" t="s">
        <v>6529</v>
      </c>
      <c r="U7954">
        <v>4.6500000000000004</v>
      </c>
      <c r="V7954" t="s">
        <v>6172</v>
      </c>
      <c r="W7954" t="s">
        <v>5869</v>
      </c>
      <c r="X7954">
        <v>1</v>
      </c>
    </row>
    <row r="7955" spans="1:24" x14ac:dyDescent="0.25">
      <c r="A7955">
        <v>38616</v>
      </c>
      <c r="B7955" t="s">
        <v>5361</v>
      </c>
      <c r="C7955" t="s">
        <v>443</v>
      </c>
      <c r="D7955" t="s">
        <v>6528</v>
      </c>
      <c r="E7955" t="s">
        <v>5872</v>
      </c>
      <c r="F7955">
        <v>27</v>
      </c>
      <c r="G7955" t="s">
        <v>5837</v>
      </c>
      <c r="H7955" t="s">
        <v>5747</v>
      </c>
      <c r="I7955" t="s">
        <v>5748</v>
      </c>
      <c r="J7955">
        <v>473</v>
      </c>
      <c r="K7955">
        <v>24</v>
      </c>
      <c r="L7955">
        <v>6.2</v>
      </c>
      <c r="M7955" t="s">
        <v>5749</v>
      </c>
      <c r="N7955" t="s">
        <v>5750</v>
      </c>
      <c r="O7955" t="s">
        <v>5874</v>
      </c>
      <c r="P7955" t="s">
        <v>5875</v>
      </c>
      <c r="Q7955" t="s">
        <v>5876</v>
      </c>
      <c r="R7955">
        <v>97</v>
      </c>
      <c r="S7955" t="s">
        <v>6529</v>
      </c>
      <c r="T7955" t="s">
        <v>6529</v>
      </c>
      <c r="U7955">
        <v>4.6500000000000004</v>
      </c>
      <c r="V7955" t="s">
        <v>6172</v>
      </c>
      <c r="W7955" t="s">
        <v>5869</v>
      </c>
      <c r="X7955">
        <v>1</v>
      </c>
    </row>
    <row r="7956" spans="1:24" x14ac:dyDescent="0.25">
      <c r="A7956">
        <v>38628</v>
      </c>
      <c r="B7956" t="s">
        <v>5362</v>
      </c>
      <c r="C7956" t="s">
        <v>443</v>
      </c>
      <c r="D7956" t="s">
        <v>6201</v>
      </c>
      <c r="E7956" t="s">
        <v>5872</v>
      </c>
      <c r="F7956">
        <v>27</v>
      </c>
      <c r="G7956" t="s">
        <v>5837</v>
      </c>
      <c r="H7956" t="s">
        <v>5747</v>
      </c>
      <c r="I7956" t="s">
        <v>5748</v>
      </c>
      <c r="J7956">
        <v>473</v>
      </c>
      <c r="K7956">
        <v>24</v>
      </c>
      <c r="L7956">
        <v>6.5</v>
      </c>
      <c r="M7956" t="s">
        <v>5749</v>
      </c>
      <c r="N7956" t="s">
        <v>5750</v>
      </c>
      <c r="O7956" t="s">
        <v>5874</v>
      </c>
      <c r="P7956" t="s">
        <v>5875</v>
      </c>
      <c r="Q7956" t="s">
        <v>5876</v>
      </c>
      <c r="R7956">
        <v>98572</v>
      </c>
      <c r="S7956" t="s">
        <v>6952</v>
      </c>
      <c r="T7956" t="s">
        <v>5984</v>
      </c>
      <c r="U7956">
        <v>3.99</v>
      </c>
      <c r="V7956" t="s">
        <v>6172</v>
      </c>
      <c r="W7956" t="s">
        <v>5869</v>
      </c>
      <c r="X7956">
        <v>1</v>
      </c>
    </row>
    <row r="7957" spans="1:24" x14ac:dyDescent="0.25">
      <c r="A7957">
        <v>38628</v>
      </c>
      <c r="B7957" t="s">
        <v>5362</v>
      </c>
      <c r="C7957" t="s">
        <v>443</v>
      </c>
      <c r="D7957" t="s">
        <v>6201</v>
      </c>
      <c r="E7957" t="s">
        <v>5872</v>
      </c>
      <c r="F7957">
        <v>27</v>
      </c>
      <c r="G7957" t="s">
        <v>5837</v>
      </c>
      <c r="H7957" t="s">
        <v>5747</v>
      </c>
      <c r="I7957" t="s">
        <v>5748</v>
      </c>
      <c r="J7957">
        <v>473</v>
      </c>
      <c r="K7957">
        <v>24</v>
      </c>
      <c r="L7957">
        <v>6.5</v>
      </c>
      <c r="M7957" t="s">
        <v>5749</v>
      </c>
      <c r="N7957" t="s">
        <v>5750</v>
      </c>
      <c r="O7957" t="s">
        <v>5874</v>
      </c>
      <c r="P7957" t="s">
        <v>5875</v>
      </c>
      <c r="Q7957" t="s">
        <v>5876</v>
      </c>
      <c r="R7957">
        <v>98572</v>
      </c>
      <c r="S7957" t="s">
        <v>6952</v>
      </c>
      <c r="T7957" t="s">
        <v>5984</v>
      </c>
      <c r="U7957">
        <v>3.99</v>
      </c>
      <c r="V7957" t="s">
        <v>6172</v>
      </c>
      <c r="W7957" t="s">
        <v>5869</v>
      </c>
      <c r="X7957">
        <v>1</v>
      </c>
    </row>
    <row r="7958" spans="1:24" x14ac:dyDescent="0.25">
      <c r="A7958">
        <v>38632</v>
      </c>
      <c r="B7958" t="s">
        <v>5363</v>
      </c>
      <c r="C7958" t="s">
        <v>443</v>
      </c>
      <c r="D7958" t="s">
        <v>6201</v>
      </c>
      <c r="E7958" t="s">
        <v>5872</v>
      </c>
      <c r="F7958">
        <v>27</v>
      </c>
      <c r="G7958" t="s">
        <v>5837</v>
      </c>
      <c r="H7958" t="s">
        <v>5747</v>
      </c>
      <c r="I7958" t="s">
        <v>5748</v>
      </c>
      <c r="J7958">
        <v>473</v>
      </c>
      <c r="K7958">
        <v>24</v>
      </c>
      <c r="L7958">
        <v>6.5</v>
      </c>
      <c r="M7958" t="s">
        <v>5749</v>
      </c>
      <c r="N7958" t="s">
        <v>5750</v>
      </c>
      <c r="O7958" t="s">
        <v>5874</v>
      </c>
      <c r="P7958" t="s">
        <v>5875</v>
      </c>
      <c r="Q7958" t="s">
        <v>5876</v>
      </c>
      <c r="R7958">
        <v>98572</v>
      </c>
      <c r="S7958" t="s">
        <v>6952</v>
      </c>
      <c r="T7958" t="s">
        <v>5984</v>
      </c>
      <c r="U7958">
        <v>3.79</v>
      </c>
      <c r="V7958" t="s">
        <v>6172</v>
      </c>
      <c r="W7958" t="s">
        <v>5869</v>
      </c>
      <c r="X7958">
        <v>1</v>
      </c>
    </row>
    <row r="7959" spans="1:24" x14ac:dyDescent="0.25">
      <c r="A7959">
        <v>38632</v>
      </c>
      <c r="B7959" t="s">
        <v>5363</v>
      </c>
      <c r="C7959" t="s">
        <v>443</v>
      </c>
      <c r="D7959" t="s">
        <v>6201</v>
      </c>
      <c r="E7959" t="s">
        <v>5872</v>
      </c>
      <c r="F7959">
        <v>27</v>
      </c>
      <c r="G7959" t="s">
        <v>5837</v>
      </c>
      <c r="H7959" t="s">
        <v>5747</v>
      </c>
      <c r="I7959" t="s">
        <v>5748</v>
      </c>
      <c r="J7959">
        <v>473</v>
      </c>
      <c r="K7959">
        <v>24</v>
      </c>
      <c r="L7959">
        <v>6.5</v>
      </c>
      <c r="M7959" t="s">
        <v>5749</v>
      </c>
      <c r="N7959" t="s">
        <v>5750</v>
      </c>
      <c r="O7959" t="s">
        <v>5874</v>
      </c>
      <c r="P7959" t="s">
        <v>5875</v>
      </c>
      <c r="Q7959" t="s">
        <v>5876</v>
      </c>
      <c r="R7959">
        <v>98572</v>
      </c>
      <c r="S7959" t="s">
        <v>6952</v>
      </c>
      <c r="T7959" t="s">
        <v>5984</v>
      </c>
      <c r="U7959">
        <v>3.79</v>
      </c>
      <c r="V7959" t="s">
        <v>6172</v>
      </c>
      <c r="W7959" t="s">
        <v>5869</v>
      </c>
      <c r="X7959">
        <v>1</v>
      </c>
    </row>
    <row r="7960" spans="1:24" x14ac:dyDescent="0.25">
      <c r="A7960">
        <v>39480</v>
      </c>
      <c r="B7960" t="s">
        <v>5608</v>
      </c>
      <c r="C7960" t="s">
        <v>443</v>
      </c>
      <c r="D7960" t="s">
        <v>5871</v>
      </c>
      <c r="E7960" t="s">
        <v>5872</v>
      </c>
      <c r="F7960">
        <v>27</v>
      </c>
      <c r="G7960" t="s">
        <v>5837</v>
      </c>
      <c r="H7960" t="s">
        <v>5747</v>
      </c>
      <c r="I7960" t="s">
        <v>5748</v>
      </c>
      <c r="J7960">
        <v>473</v>
      </c>
      <c r="K7960">
        <v>24</v>
      </c>
      <c r="L7960">
        <v>6.8</v>
      </c>
      <c r="M7960" t="s">
        <v>5759</v>
      </c>
      <c r="N7960" t="s">
        <v>5904</v>
      </c>
      <c r="O7960" t="s">
        <v>5874</v>
      </c>
      <c r="P7960" t="s">
        <v>5875</v>
      </c>
      <c r="Q7960" t="s">
        <v>5876</v>
      </c>
      <c r="R7960">
        <v>86613</v>
      </c>
      <c r="S7960" t="s">
        <v>6449</v>
      </c>
      <c r="T7960" t="s">
        <v>6449</v>
      </c>
      <c r="U7960">
        <v>5.45</v>
      </c>
      <c r="V7960" t="s">
        <v>6172</v>
      </c>
      <c r="W7960" t="s">
        <v>5869</v>
      </c>
      <c r="X7960">
        <v>1</v>
      </c>
    </row>
    <row r="7961" spans="1:24" x14ac:dyDescent="0.25">
      <c r="A7961">
        <v>39480</v>
      </c>
      <c r="B7961" t="s">
        <v>5608</v>
      </c>
      <c r="C7961" t="s">
        <v>443</v>
      </c>
      <c r="D7961" t="s">
        <v>5871</v>
      </c>
      <c r="E7961" t="s">
        <v>5872</v>
      </c>
      <c r="F7961">
        <v>27</v>
      </c>
      <c r="G7961" t="s">
        <v>5837</v>
      </c>
      <c r="H7961" t="s">
        <v>5747</v>
      </c>
      <c r="I7961" t="s">
        <v>5748</v>
      </c>
      <c r="J7961">
        <v>473</v>
      </c>
      <c r="K7961">
        <v>24</v>
      </c>
      <c r="L7961">
        <v>6.8</v>
      </c>
      <c r="M7961" t="s">
        <v>5759</v>
      </c>
      <c r="N7961" t="s">
        <v>5904</v>
      </c>
      <c r="O7961" t="s">
        <v>5874</v>
      </c>
      <c r="P7961" t="s">
        <v>5875</v>
      </c>
      <c r="Q7961" t="s">
        <v>5876</v>
      </c>
      <c r="R7961">
        <v>86613</v>
      </c>
      <c r="S7961" t="s">
        <v>6449</v>
      </c>
      <c r="T7961" t="s">
        <v>6449</v>
      </c>
      <c r="U7961">
        <v>5.45</v>
      </c>
      <c r="V7961" t="s">
        <v>6172</v>
      </c>
      <c r="W7961" t="s">
        <v>5869</v>
      </c>
      <c r="X7961">
        <v>1</v>
      </c>
    </row>
    <row r="7962" spans="1:24" x14ac:dyDescent="0.25">
      <c r="A7962">
        <v>39481</v>
      </c>
      <c r="B7962" t="s">
        <v>5609</v>
      </c>
      <c r="C7962" t="s">
        <v>443</v>
      </c>
      <c r="D7962" t="s">
        <v>5871</v>
      </c>
      <c r="E7962" t="s">
        <v>5872</v>
      </c>
      <c r="F7962">
        <v>27</v>
      </c>
      <c r="G7962" t="s">
        <v>5837</v>
      </c>
      <c r="H7962" t="s">
        <v>5747</v>
      </c>
      <c r="I7962" t="s">
        <v>5748</v>
      </c>
      <c r="J7962">
        <v>473</v>
      </c>
      <c r="K7962">
        <v>24</v>
      </c>
      <c r="L7962">
        <v>8.5</v>
      </c>
      <c r="M7962" t="s">
        <v>5759</v>
      </c>
      <c r="N7962" t="s">
        <v>5904</v>
      </c>
      <c r="O7962" t="s">
        <v>5874</v>
      </c>
      <c r="P7962" t="s">
        <v>5875</v>
      </c>
      <c r="Q7962" t="s">
        <v>5876</v>
      </c>
      <c r="R7962">
        <v>86613</v>
      </c>
      <c r="S7962" t="s">
        <v>6449</v>
      </c>
      <c r="T7962" t="s">
        <v>6449</v>
      </c>
      <c r="U7962">
        <v>5.45</v>
      </c>
      <c r="V7962" t="s">
        <v>6172</v>
      </c>
      <c r="W7962" t="s">
        <v>5869</v>
      </c>
      <c r="X7962">
        <v>1</v>
      </c>
    </row>
    <row r="7963" spans="1:24" x14ac:dyDescent="0.25">
      <c r="A7963">
        <v>39481</v>
      </c>
      <c r="B7963" t="s">
        <v>5609</v>
      </c>
      <c r="C7963" t="s">
        <v>443</v>
      </c>
      <c r="D7963" t="s">
        <v>5871</v>
      </c>
      <c r="E7963" t="s">
        <v>5872</v>
      </c>
      <c r="F7963">
        <v>27</v>
      </c>
      <c r="G7963" t="s">
        <v>5837</v>
      </c>
      <c r="H7963" t="s">
        <v>5747</v>
      </c>
      <c r="I7963" t="s">
        <v>5748</v>
      </c>
      <c r="J7963">
        <v>473</v>
      </c>
      <c r="K7963">
        <v>24</v>
      </c>
      <c r="L7963">
        <v>8.5</v>
      </c>
      <c r="M7963" t="s">
        <v>5759</v>
      </c>
      <c r="N7963" t="s">
        <v>5904</v>
      </c>
      <c r="O7963" t="s">
        <v>5874</v>
      </c>
      <c r="P7963" t="s">
        <v>5875</v>
      </c>
      <c r="Q7963" t="s">
        <v>5876</v>
      </c>
      <c r="R7963">
        <v>86613</v>
      </c>
      <c r="S7963" t="s">
        <v>6449</v>
      </c>
      <c r="T7963" t="s">
        <v>6449</v>
      </c>
      <c r="U7963">
        <v>5.45</v>
      </c>
      <c r="V7963" t="s">
        <v>6172</v>
      </c>
      <c r="W7963" t="s">
        <v>5869</v>
      </c>
      <c r="X7963">
        <v>1</v>
      </c>
    </row>
    <row r="7964" spans="1:24" x14ac:dyDescent="0.25">
      <c r="A7964">
        <v>40088</v>
      </c>
      <c r="B7964" t="s">
        <v>5693</v>
      </c>
      <c r="C7964" t="s">
        <v>442</v>
      </c>
      <c r="D7964" t="s">
        <v>5886</v>
      </c>
      <c r="E7964" t="s">
        <v>5887</v>
      </c>
      <c r="F7964">
        <v>20</v>
      </c>
      <c r="G7964" t="s">
        <v>5746</v>
      </c>
      <c r="H7964" t="s">
        <v>5868</v>
      </c>
      <c r="I7964" t="s">
        <v>5748</v>
      </c>
      <c r="J7964">
        <v>750</v>
      </c>
      <c r="K7964">
        <v>12</v>
      </c>
      <c r="L7964">
        <v>14</v>
      </c>
      <c r="M7964" t="s">
        <v>5759</v>
      </c>
      <c r="N7964" t="s">
        <v>5915</v>
      </c>
      <c r="O7964" t="s">
        <v>5761</v>
      </c>
      <c r="P7964" t="s">
        <v>5916</v>
      </c>
      <c r="Q7964" t="s">
        <v>5917</v>
      </c>
      <c r="R7964">
        <v>99355</v>
      </c>
      <c r="S7964" t="s">
        <v>6298</v>
      </c>
      <c r="T7964" t="s">
        <v>6298</v>
      </c>
      <c r="U7964">
        <v>14.99</v>
      </c>
      <c r="V7964" t="s">
        <v>5755</v>
      </c>
      <c r="W7964" t="s">
        <v>5765</v>
      </c>
      <c r="X7964">
        <v>1</v>
      </c>
    </row>
    <row r="7965" spans="1:24" x14ac:dyDescent="0.25">
      <c r="A7965">
        <v>40090</v>
      </c>
      <c r="B7965" t="s">
        <v>5694</v>
      </c>
      <c r="C7965" t="s">
        <v>441</v>
      </c>
      <c r="D7965" t="s">
        <v>5744</v>
      </c>
      <c r="E7965" t="s">
        <v>5775</v>
      </c>
      <c r="F7965">
        <v>11</v>
      </c>
      <c r="G7965" t="s">
        <v>5862</v>
      </c>
      <c r="H7965" t="s">
        <v>5868</v>
      </c>
      <c r="I7965" t="s">
        <v>5748</v>
      </c>
      <c r="J7965">
        <v>600</v>
      </c>
      <c r="K7965">
        <v>8</v>
      </c>
      <c r="L7965">
        <v>43</v>
      </c>
      <c r="M7965" t="s">
        <v>5759</v>
      </c>
      <c r="N7965" t="s">
        <v>5776</v>
      </c>
      <c r="O7965" t="s">
        <v>5863</v>
      </c>
      <c r="P7965" t="s">
        <v>5762</v>
      </c>
      <c r="Q7965" t="s">
        <v>5864</v>
      </c>
      <c r="R7965">
        <v>42127</v>
      </c>
      <c r="S7965" t="s">
        <v>5820</v>
      </c>
      <c r="T7965" t="s">
        <v>5820</v>
      </c>
      <c r="U7965">
        <v>41.99</v>
      </c>
      <c r="V7965" t="s">
        <v>5755</v>
      </c>
      <c r="W7965" t="s">
        <v>5756</v>
      </c>
      <c r="X7965">
        <v>3</v>
      </c>
    </row>
    <row r="7966" spans="1:24" x14ac:dyDescent="0.25">
      <c r="A7966">
        <v>39736</v>
      </c>
      <c r="B7966" t="s">
        <v>5612</v>
      </c>
      <c r="C7966" t="s">
        <v>443</v>
      </c>
      <c r="D7966" t="s">
        <v>6411</v>
      </c>
      <c r="E7966" t="s">
        <v>5872</v>
      </c>
      <c r="F7966">
        <v>10</v>
      </c>
      <c r="G7966" t="s">
        <v>5767</v>
      </c>
      <c r="H7966" t="s">
        <v>5747</v>
      </c>
      <c r="I7966" t="s">
        <v>5748</v>
      </c>
      <c r="J7966">
        <v>473</v>
      </c>
      <c r="K7966">
        <v>24</v>
      </c>
      <c r="L7966">
        <v>6.7</v>
      </c>
      <c r="M7966" t="s">
        <v>5749</v>
      </c>
      <c r="N7966" t="s">
        <v>5750</v>
      </c>
      <c r="O7966" t="s">
        <v>5874</v>
      </c>
      <c r="P7966" t="s">
        <v>5875</v>
      </c>
      <c r="Q7966" t="s">
        <v>5876</v>
      </c>
      <c r="R7966">
        <v>99</v>
      </c>
      <c r="S7966" t="s">
        <v>6535</v>
      </c>
      <c r="T7966" t="s">
        <v>6535</v>
      </c>
      <c r="U7966">
        <v>4.1900000000000004</v>
      </c>
      <c r="V7966" t="s">
        <v>6172</v>
      </c>
      <c r="W7966" t="s">
        <v>5869</v>
      </c>
      <c r="X7966">
        <v>1</v>
      </c>
    </row>
    <row r="7967" spans="1:24" x14ac:dyDescent="0.25">
      <c r="A7967">
        <v>39736</v>
      </c>
      <c r="B7967" t="s">
        <v>5612</v>
      </c>
      <c r="C7967" t="s">
        <v>443</v>
      </c>
      <c r="D7967" t="s">
        <v>6411</v>
      </c>
      <c r="E7967" t="s">
        <v>5872</v>
      </c>
      <c r="F7967">
        <v>10</v>
      </c>
      <c r="G7967" t="s">
        <v>5767</v>
      </c>
      <c r="H7967" t="s">
        <v>5747</v>
      </c>
      <c r="I7967" t="s">
        <v>5748</v>
      </c>
      <c r="J7967">
        <v>473</v>
      </c>
      <c r="K7967">
        <v>24</v>
      </c>
      <c r="L7967">
        <v>6.7</v>
      </c>
      <c r="M7967" t="s">
        <v>5749</v>
      </c>
      <c r="N7967" t="s">
        <v>5750</v>
      </c>
      <c r="O7967" t="s">
        <v>5874</v>
      </c>
      <c r="P7967" t="s">
        <v>5875</v>
      </c>
      <c r="Q7967" t="s">
        <v>5876</v>
      </c>
      <c r="R7967">
        <v>96947</v>
      </c>
      <c r="S7967" t="s">
        <v>6535</v>
      </c>
      <c r="T7967" t="s">
        <v>6535</v>
      </c>
      <c r="U7967">
        <v>4.1900000000000004</v>
      </c>
      <c r="V7967" t="s">
        <v>6172</v>
      </c>
      <c r="W7967" t="s">
        <v>5869</v>
      </c>
      <c r="X7967">
        <v>1</v>
      </c>
    </row>
    <row r="7968" spans="1:24" x14ac:dyDescent="0.25">
      <c r="A7968">
        <v>40971</v>
      </c>
      <c r="B7968" t="s">
        <v>6953</v>
      </c>
      <c r="C7968" t="s">
        <v>441</v>
      </c>
      <c r="D7968" t="s">
        <v>5757</v>
      </c>
      <c r="E7968" t="s">
        <v>5758</v>
      </c>
      <c r="F7968">
        <v>11</v>
      </c>
      <c r="G7968" t="s">
        <v>5862</v>
      </c>
      <c r="H7968" t="s">
        <v>5868</v>
      </c>
      <c r="I7968" t="s">
        <v>5748</v>
      </c>
      <c r="J7968">
        <v>750</v>
      </c>
      <c r="K7968">
        <v>12</v>
      </c>
      <c r="L7968">
        <v>40</v>
      </c>
      <c r="M7968" t="s">
        <v>5759</v>
      </c>
      <c r="N7968" t="s">
        <v>5760</v>
      </c>
      <c r="O7968" t="s">
        <v>5790</v>
      </c>
      <c r="P7968" t="s">
        <v>5762</v>
      </c>
      <c r="Q7968" t="s">
        <v>5763</v>
      </c>
      <c r="R7968">
        <v>43505</v>
      </c>
      <c r="S7968" t="s">
        <v>5773</v>
      </c>
      <c r="T7968" t="s">
        <v>5773</v>
      </c>
      <c r="U7968">
        <v>55.99</v>
      </c>
      <c r="V7968" t="s">
        <v>5755</v>
      </c>
      <c r="W7968" t="s">
        <v>5756</v>
      </c>
      <c r="X7968">
        <v>1</v>
      </c>
    </row>
    <row r="7969" spans="1:24" x14ac:dyDescent="0.25">
      <c r="A7969">
        <v>40972</v>
      </c>
      <c r="B7969" t="s">
        <v>6954</v>
      </c>
      <c r="C7969" t="s">
        <v>441</v>
      </c>
      <c r="D7969" t="s">
        <v>5757</v>
      </c>
      <c r="E7969" t="s">
        <v>5758</v>
      </c>
      <c r="F7969">
        <v>11</v>
      </c>
      <c r="G7969" t="s">
        <v>5862</v>
      </c>
      <c r="H7969" t="s">
        <v>5868</v>
      </c>
      <c r="I7969" t="s">
        <v>5748</v>
      </c>
      <c r="J7969">
        <v>750</v>
      </c>
      <c r="K7969">
        <v>12</v>
      </c>
      <c r="L7969">
        <v>40</v>
      </c>
      <c r="M7969" t="s">
        <v>5759</v>
      </c>
      <c r="N7969" t="s">
        <v>5760</v>
      </c>
      <c r="O7969" t="s">
        <v>5790</v>
      </c>
      <c r="P7969" t="s">
        <v>5752</v>
      </c>
      <c r="Q7969" t="s">
        <v>5763</v>
      </c>
      <c r="R7969">
        <v>43505</v>
      </c>
      <c r="S7969" t="s">
        <v>5773</v>
      </c>
      <c r="T7969" t="s">
        <v>5773</v>
      </c>
      <c r="U7969">
        <v>30.99</v>
      </c>
      <c r="V7969" t="s">
        <v>5755</v>
      </c>
      <c r="W7969" t="s">
        <v>5756</v>
      </c>
      <c r="X7969">
        <v>1</v>
      </c>
    </row>
    <row r="7970" spans="1:24" x14ac:dyDescent="0.25">
      <c r="A7970">
        <v>38677</v>
      </c>
      <c r="B7970" t="s">
        <v>5376</v>
      </c>
      <c r="C7970" t="s">
        <v>441</v>
      </c>
      <c r="D7970" t="s">
        <v>5757</v>
      </c>
      <c r="E7970" t="s">
        <v>5766</v>
      </c>
      <c r="F7970">
        <v>22</v>
      </c>
      <c r="G7970" t="s">
        <v>5816</v>
      </c>
      <c r="H7970" t="s">
        <v>5748</v>
      </c>
      <c r="I7970" t="s">
        <v>5748</v>
      </c>
      <c r="J7970">
        <v>750</v>
      </c>
      <c r="K7970">
        <v>3</v>
      </c>
      <c r="L7970">
        <v>40</v>
      </c>
      <c r="M7970" t="s">
        <v>5749</v>
      </c>
      <c r="N7970" t="s">
        <v>5750</v>
      </c>
      <c r="O7970" t="s">
        <v>5751</v>
      </c>
      <c r="P7970" t="s">
        <v>5762</v>
      </c>
      <c r="Q7970" t="s">
        <v>5789</v>
      </c>
      <c r="R7970">
        <v>86615</v>
      </c>
      <c r="S7970" t="s">
        <v>6679</v>
      </c>
      <c r="T7970" t="s">
        <v>6316</v>
      </c>
      <c r="U7970">
        <v>40.090000000000003</v>
      </c>
      <c r="V7970" t="s">
        <v>5755</v>
      </c>
      <c r="W7970" t="s">
        <v>5756</v>
      </c>
      <c r="X7970">
        <v>1</v>
      </c>
    </row>
    <row r="7971" spans="1:24" x14ac:dyDescent="0.25">
      <c r="A7971">
        <v>39483</v>
      </c>
      <c r="B7971" t="s">
        <v>5610</v>
      </c>
      <c r="C7971" t="s">
        <v>443</v>
      </c>
      <c r="D7971" t="s">
        <v>5871</v>
      </c>
      <c r="E7971" t="s">
        <v>5872</v>
      </c>
      <c r="F7971">
        <v>27</v>
      </c>
      <c r="G7971" t="s">
        <v>5837</v>
      </c>
      <c r="H7971" t="s">
        <v>5747</v>
      </c>
      <c r="I7971" t="s">
        <v>5748</v>
      </c>
      <c r="J7971">
        <v>473</v>
      </c>
      <c r="K7971">
        <v>24</v>
      </c>
      <c r="L7971">
        <v>6.7</v>
      </c>
      <c r="M7971" t="s">
        <v>5759</v>
      </c>
      <c r="N7971" t="s">
        <v>5904</v>
      </c>
      <c r="O7971" t="s">
        <v>5874</v>
      </c>
      <c r="P7971" t="s">
        <v>5875</v>
      </c>
      <c r="Q7971" t="s">
        <v>5876</v>
      </c>
      <c r="R7971">
        <v>86613</v>
      </c>
      <c r="S7971" t="s">
        <v>6449</v>
      </c>
      <c r="T7971" t="s">
        <v>6449</v>
      </c>
      <c r="U7971">
        <v>5.45</v>
      </c>
      <c r="V7971" t="s">
        <v>6172</v>
      </c>
      <c r="W7971" t="s">
        <v>5869</v>
      </c>
      <c r="X7971">
        <v>1</v>
      </c>
    </row>
    <row r="7972" spans="1:24" x14ac:dyDescent="0.25">
      <c r="A7972">
        <v>39483</v>
      </c>
      <c r="B7972" t="s">
        <v>5610</v>
      </c>
      <c r="C7972" t="s">
        <v>443</v>
      </c>
      <c r="D7972" t="s">
        <v>5871</v>
      </c>
      <c r="E7972" t="s">
        <v>5872</v>
      </c>
      <c r="F7972">
        <v>27</v>
      </c>
      <c r="G7972" t="s">
        <v>5837</v>
      </c>
      <c r="H7972" t="s">
        <v>5747</v>
      </c>
      <c r="I7972" t="s">
        <v>5748</v>
      </c>
      <c r="J7972">
        <v>473</v>
      </c>
      <c r="K7972">
        <v>24</v>
      </c>
      <c r="L7972">
        <v>6.7</v>
      </c>
      <c r="M7972" t="s">
        <v>5759</v>
      </c>
      <c r="N7972" t="s">
        <v>5904</v>
      </c>
      <c r="O7972" t="s">
        <v>5874</v>
      </c>
      <c r="P7972" t="s">
        <v>5875</v>
      </c>
      <c r="Q7972" t="s">
        <v>5876</v>
      </c>
      <c r="R7972">
        <v>86613</v>
      </c>
      <c r="S7972" t="s">
        <v>6449</v>
      </c>
      <c r="T7972" t="s">
        <v>6449</v>
      </c>
      <c r="U7972">
        <v>5.45</v>
      </c>
      <c r="V7972" t="s">
        <v>6172</v>
      </c>
      <c r="W7972" t="s">
        <v>5869</v>
      </c>
      <c r="X7972">
        <v>1</v>
      </c>
    </row>
    <row r="7973" spans="1:24" x14ac:dyDescent="0.25">
      <c r="A7973">
        <v>39484</v>
      </c>
      <c r="B7973" t="s">
        <v>5611</v>
      </c>
      <c r="C7973" t="s">
        <v>443</v>
      </c>
      <c r="D7973" t="s">
        <v>5871</v>
      </c>
      <c r="E7973" t="s">
        <v>5872</v>
      </c>
      <c r="F7973">
        <v>27</v>
      </c>
      <c r="G7973" t="s">
        <v>5837</v>
      </c>
      <c r="H7973" t="s">
        <v>5747</v>
      </c>
      <c r="I7973" t="s">
        <v>5748</v>
      </c>
      <c r="J7973">
        <v>473</v>
      </c>
      <c r="K7973">
        <v>24</v>
      </c>
      <c r="L7973">
        <v>6.8</v>
      </c>
      <c r="M7973" t="s">
        <v>5759</v>
      </c>
      <c r="N7973" t="s">
        <v>5904</v>
      </c>
      <c r="O7973" t="s">
        <v>5874</v>
      </c>
      <c r="P7973" t="s">
        <v>5875</v>
      </c>
      <c r="Q7973" t="s">
        <v>5876</v>
      </c>
      <c r="R7973">
        <v>86613</v>
      </c>
      <c r="S7973" t="s">
        <v>6449</v>
      </c>
      <c r="T7973" t="s">
        <v>6449</v>
      </c>
      <c r="U7973">
        <v>5.45</v>
      </c>
      <c r="V7973" t="s">
        <v>6172</v>
      </c>
      <c r="W7973" t="s">
        <v>5869</v>
      </c>
      <c r="X7973">
        <v>1</v>
      </c>
    </row>
    <row r="7974" spans="1:24" x14ac:dyDescent="0.25">
      <c r="A7974">
        <v>39484</v>
      </c>
      <c r="B7974" t="s">
        <v>5611</v>
      </c>
      <c r="C7974" t="s">
        <v>443</v>
      </c>
      <c r="D7974" t="s">
        <v>5871</v>
      </c>
      <c r="E7974" t="s">
        <v>5872</v>
      </c>
      <c r="F7974">
        <v>27</v>
      </c>
      <c r="G7974" t="s">
        <v>5837</v>
      </c>
      <c r="H7974" t="s">
        <v>5747</v>
      </c>
      <c r="I7974" t="s">
        <v>5748</v>
      </c>
      <c r="J7974">
        <v>473</v>
      </c>
      <c r="K7974">
        <v>24</v>
      </c>
      <c r="L7974">
        <v>6.8</v>
      </c>
      <c r="M7974" t="s">
        <v>5759</v>
      </c>
      <c r="N7974" t="s">
        <v>5904</v>
      </c>
      <c r="O7974" t="s">
        <v>5874</v>
      </c>
      <c r="P7974" t="s">
        <v>5875</v>
      </c>
      <c r="Q7974" t="s">
        <v>5876</v>
      </c>
      <c r="R7974">
        <v>86613</v>
      </c>
      <c r="S7974" t="s">
        <v>6449</v>
      </c>
      <c r="T7974" t="s">
        <v>6449</v>
      </c>
      <c r="U7974">
        <v>5.45</v>
      </c>
      <c r="V7974" t="s">
        <v>6172</v>
      </c>
      <c r="W7974" t="s">
        <v>5869</v>
      </c>
      <c r="X7974">
        <v>1</v>
      </c>
    </row>
    <row r="7975" spans="1:24" x14ac:dyDescent="0.25">
      <c r="A7975">
        <v>41039</v>
      </c>
      <c r="B7975" t="s">
        <v>6955</v>
      </c>
      <c r="C7975" t="s">
        <v>443</v>
      </c>
      <c r="D7975" t="s">
        <v>6725</v>
      </c>
      <c r="E7975" t="s">
        <v>6192</v>
      </c>
      <c r="F7975">
        <v>27</v>
      </c>
      <c r="G7975" t="s">
        <v>5837</v>
      </c>
      <c r="H7975" t="s">
        <v>5747</v>
      </c>
      <c r="I7975" t="s">
        <v>5748</v>
      </c>
      <c r="J7975">
        <v>473</v>
      </c>
      <c r="K7975">
        <v>24</v>
      </c>
      <c r="L7975">
        <v>5.3</v>
      </c>
      <c r="M7975" t="s">
        <v>5749</v>
      </c>
      <c r="N7975" t="s">
        <v>5750</v>
      </c>
      <c r="O7975" t="s">
        <v>5874</v>
      </c>
      <c r="P7975" t="s">
        <v>5875</v>
      </c>
      <c r="Q7975" t="s">
        <v>5876</v>
      </c>
      <c r="R7975">
        <v>90005</v>
      </c>
      <c r="S7975" t="s">
        <v>6726</v>
      </c>
      <c r="T7975" t="s">
        <v>6726</v>
      </c>
      <c r="U7975">
        <v>4.1900000000000004</v>
      </c>
      <c r="V7975" t="s">
        <v>6172</v>
      </c>
      <c r="W7975" t="s">
        <v>5869</v>
      </c>
      <c r="X7975">
        <v>1</v>
      </c>
    </row>
    <row r="7976" spans="1:24" x14ac:dyDescent="0.25">
      <c r="A7976">
        <v>41039</v>
      </c>
      <c r="B7976" t="s">
        <v>6955</v>
      </c>
      <c r="C7976" t="s">
        <v>443</v>
      </c>
      <c r="D7976" t="s">
        <v>6725</v>
      </c>
      <c r="E7976" t="s">
        <v>6192</v>
      </c>
      <c r="F7976">
        <v>27</v>
      </c>
      <c r="G7976" t="s">
        <v>5837</v>
      </c>
      <c r="H7976" t="s">
        <v>5747</v>
      </c>
      <c r="I7976" t="s">
        <v>5748</v>
      </c>
      <c r="J7976">
        <v>473</v>
      </c>
      <c r="K7976">
        <v>24</v>
      </c>
      <c r="L7976">
        <v>5.3</v>
      </c>
      <c r="M7976" t="s">
        <v>5749</v>
      </c>
      <c r="N7976" t="s">
        <v>5750</v>
      </c>
      <c r="O7976" t="s">
        <v>5874</v>
      </c>
      <c r="P7976" t="s">
        <v>5875</v>
      </c>
      <c r="Q7976" t="s">
        <v>5876</v>
      </c>
      <c r="R7976">
        <v>90005</v>
      </c>
      <c r="S7976" t="s">
        <v>6726</v>
      </c>
      <c r="T7976" t="s">
        <v>6726</v>
      </c>
      <c r="U7976">
        <v>4.1900000000000004</v>
      </c>
      <c r="V7976" t="s">
        <v>6172</v>
      </c>
      <c r="W7976" t="s">
        <v>5869</v>
      </c>
      <c r="X7976">
        <v>1</v>
      </c>
    </row>
    <row r="7977" spans="1:24" x14ac:dyDescent="0.25">
      <c r="A7977">
        <v>40235</v>
      </c>
      <c r="B7977" t="s">
        <v>6956</v>
      </c>
      <c r="C7977" t="s">
        <v>443</v>
      </c>
      <c r="D7977" t="s">
        <v>5871</v>
      </c>
      <c r="E7977" t="s">
        <v>6342</v>
      </c>
      <c r="F7977">
        <v>20</v>
      </c>
      <c r="G7977" t="s">
        <v>5746</v>
      </c>
      <c r="H7977" t="s">
        <v>5747</v>
      </c>
      <c r="I7977" t="s">
        <v>5748</v>
      </c>
      <c r="J7977">
        <v>473</v>
      </c>
      <c r="K7977">
        <v>24</v>
      </c>
      <c r="L7977">
        <v>5</v>
      </c>
      <c r="M7977" t="s">
        <v>5749</v>
      </c>
      <c r="N7977" t="s">
        <v>5750</v>
      </c>
      <c r="O7977" t="s">
        <v>5874</v>
      </c>
      <c r="P7977" t="s">
        <v>5875</v>
      </c>
      <c r="Q7977" t="s">
        <v>5876</v>
      </c>
      <c r="R7977">
        <v>76989</v>
      </c>
      <c r="S7977" t="s">
        <v>6431</v>
      </c>
      <c r="T7977" t="s">
        <v>6431</v>
      </c>
      <c r="U7977">
        <v>4.24</v>
      </c>
      <c r="V7977" t="s">
        <v>6172</v>
      </c>
      <c r="W7977" t="s">
        <v>5869</v>
      </c>
      <c r="X7977">
        <v>1</v>
      </c>
    </row>
    <row r="7978" spans="1:24" x14ac:dyDescent="0.25">
      <c r="A7978">
        <v>40235</v>
      </c>
      <c r="B7978" t="s">
        <v>6956</v>
      </c>
      <c r="C7978" t="s">
        <v>443</v>
      </c>
      <c r="D7978" t="s">
        <v>5871</v>
      </c>
      <c r="E7978" t="s">
        <v>6342</v>
      </c>
      <c r="F7978">
        <v>20</v>
      </c>
      <c r="G7978" t="s">
        <v>5746</v>
      </c>
      <c r="H7978" t="s">
        <v>5747</v>
      </c>
      <c r="I7978" t="s">
        <v>5748</v>
      </c>
      <c r="J7978">
        <v>473</v>
      </c>
      <c r="K7978">
        <v>24</v>
      </c>
      <c r="L7978">
        <v>5</v>
      </c>
      <c r="M7978" t="s">
        <v>5749</v>
      </c>
      <c r="N7978" t="s">
        <v>5750</v>
      </c>
      <c r="O7978" t="s">
        <v>5874</v>
      </c>
      <c r="P7978" t="s">
        <v>5875</v>
      </c>
      <c r="Q7978" t="s">
        <v>5876</v>
      </c>
      <c r="R7978">
        <v>76989</v>
      </c>
      <c r="S7978" t="s">
        <v>6431</v>
      </c>
      <c r="T7978" t="s">
        <v>6431</v>
      </c>
      <c r="U7978">
        <v>4.24</v>
      </c>
      <c r="V7978" t="s">
        <v>6172</v>
      </c>
      <c r="W7978" t="s">
        <v>5869</v>
      </c>
      <c r="X7978">
        <v>1</v>
      </c>
    </row>
    <row r="7979" spans="1:24" x14ac:dyDescent="0.25">
      <c r="A7979">
        <v>39019</v>
      </c>
      <c r="B7979" t="s">
        <v>5416</v>
      </c>
      <c r="C7979" t="s">
        <v>442</v>
      </c>
      <c r="D7979" t="s">
        <v>5886</v>
      </c>
      <c r="E7979" t="s">
        <v>5975</v>
      </c>
      <c r="F7979">
        <v>22</v>
      </c>
      <c r="G7979" t="s">
        <v>5816</v>
      </c>
      <c r="H7979" t="s">
        <v>5747</v>
      </c>
      <c r="I7979" t="s">
        <v>5748</v>
      </c>
      <c r="J7979">
        <v>750</v>
      </c>
      <c r="K7979">
        <v>12</v>
      </c>
      <c r="L7979">
        <v>14.4</v>
      </c>
      <c r="M7979" t="s">
        <v>5759</v>
      </c>
      <c r="N7979" t="s">
        <v>5904</v>
      </c>
      <c r="O7979" t="s">
        <v>5790</v>
      </c>
      <c r="P7979" t="s">
        <v>5889</v>
      </c>
      <c r="Q7979" t="s">
        <v>5923</v>
      </c>
      <c r="R7979">
        <v>86893</v>
      </c>
      <c r="S7979" t="s">
        <v>6196</v>
      </c>
      <c r="T7979" t="s">
        <v>5965</v>
      </c>
      <c r="U7979">
        <v>69.989999999999995</v>
      </c>
      <c r="V7979" t="s">
        <v>5755</v>
      </c>
      <c r="W7979" t="s">
        <v>5765</v>
      </c>
      <c r="X7979">
        <v>1</v>
      </c>
    </row>
    <row r="7980" spans="1:24" x14ac:dyDescent="0.25">
      <c r="A7980">
        <v>39738</v>
      </c>
      <c r="B7980" t="s">
        <v>5590</v>
      </c>
      <c r="C7980" t="s">
        <v>443</v>
      </c>
      <c r="D7980" t="s">
        <v>6411</v>
      </c>
      <c r="E7980" t="s">
        <v>6167</v>
      </c>
      <c r="F7980">
        <v>10</v>
      </c>
      <c r="G7980" t="s">
        <v>5767</v>
      </c>
      <c r="H7980" t="s">
        <v>5747</v>
      </c>
      <c r="I7980" t="s">
        <v>5748</v>
      </c>
      <c r="J7980">
        <v>473</v>
      </c>
      <c r="K7980">
        <v>24</v>
      </c>
      <c r="L7980">
        <v>4.8</v>
      </c>
      <c r="M7980" t="s">
        <v>5749</v>
      </c>
      <c r="N7980" t="s">
        <v>5750</v>
      </c>
      <c r="O7980" t="s">
        <v>5874</v>
      </c>
      <c r="P7980" t="s">
        <v>5875</v>
      </c>
      <c r="Q7980" t="s">
        <v>5876</v>
      </c>
      <c r="R7980">
        <v>99</v>
      </c>
      <c r="S7980" t="s">
        <v>6535</v>
      </c>
      <c r="T7980" t="s">
        <v>6535</v>
      </c>
      <c r="U7980">
        <v>3.49</v>
      </c>
      <c r="V7980" t="s">
        <v>6172</v>
      </c>
      <c r="W7980" t="s">
        <v>5869</v>
      </c>
      <c r="X7980">
        <v>1</v>
      </c>
    </row>
    <row r="7981" spans="1:24" x14ac:dyDescent="0.25">
      <c r="A7981">
        <v>39738</v>
      </c>
      <c r="B7981" t="s">
        <v>5590</v>
      </c>
      <c r="C7981" t="s">
        <v>443</v>
      </c>
      <c r="D7981" t="s">
        <v>6411</v>
      </c>
      <c r="E7981" t="s">
        <v>6167</v>
      </c>
      <c r="F7981">
        <v>10</v>
      </c>
      <c r="G7981" t="s">
        <v>5767</v>
      </c>
      <c r="H7981" t="s">
        <v>5747</v>
      </c>
      <c r="I7981" t="s">
        <v>5748</v>
      </c>
      <c r="J7981">
        <v>473</v>
      </c>
      <c r="K7981">
        <v>24</v>
      </c>
      <c r="L7981">
        <v>4.8</v>
      </c>
      <c r="M7981" t="s">
        <v>5749</v>
      </c>
      <c r="N7981" t="s">
        <v>5750</v>
      </c>
      <c r="O7981" t="s">
        <v>5874</v>
      </c>
      <c r="P7981" t="s">
        <v>5875</v>
      </c>
      <c r="Q7981" t="s">
        <v>5876</v>
      </c>
      <c r="R7981">
        <v>96947</v>
      </c>
      <c r="S7981" t="s">
        <v>6535</v>
      </c>
      <c r="T7981" t="s">
        <v>6535</v>
      </c>
      <c r="U7981">
        <v>3.49</v>
      </c>
      <c r="V7981" t="s">
        <v>6172</v>
      </c>
      <c r="W7981" t="s">
        <v>5869</v>
      </c>
      <c r="X7981">
        <v>1</v>
      </c>
    </row>
    <row r="7982" spans="1:24" x14ac:dyDescent="0.25">
      <c r="A7982">
        <v>39750</v>
      </c>
      <c r="B7982" t="s">
        <v>5377</v>
      </c>
      <c r="C7982" t="s">
        <v>441</v>
      </c>
      <c r="D7982" t="s">
        <v>5811</v>
      </c>
      <c r="E7982" t="s">
        <v>5858</v>
      </c>
      <c r="F7982">
        <v>23</v>
      </c>
      <c r="G7982" t="s">
        <v>6246</v>
      </c>
      <c r="H7982" t="s">
        <v>5868</v>
      </c>
      <c r="I7982" t="s">
        <v>5748</v>
      </c>
      <c r="J7982">
        <v>50</v>
      </c>
      <c r="K7982">
        <v>60</v>
      </c>
      <c r="L7982">
        <v>17</v>
      </c>
      <c r="M7982" t="s">
        <v>5759</v>
      </c>
      <c r="N7982" t="s">
        <v>5908</v>
      </c>
      <c r="O7982" t="s">
        <v>5790</v>
      </c>
      <c r="P7982" t="s">
        <v>5762</v>
      </c>
      <c r="Q7982" t="s">
        <v>5769</v>
      </c>
      <c r="R7982">
        <v>64071</v>
      </c>
      <c r="S7982" t="s">
        <v>6402</v>
      </c>
      <c r="T7982" t="s">
        <v>5899</v>
      </c>
      <c r="U7982">
        <v>2.99</v>
      </c>
      <c r="V7982" t="s">
        <v>5755</v>
      </c>
      <c r="W7982" t="s">
        <v>5765</v>
      </c>
      <c r="X7982">
        <v>1</v>
      </c>
    </row>
    <row r="7983" spans="1:24" x14ac:dyDescent="0.25">
      <c r="A7983">
        <v>38669</v>
      </c>
      <c r="B7983" t="s">
        <v>5375</v>
      </c>
      <c r="C7983" t="s">
        <v>443</v>
      </c>
      <c r="D7983" t="s">
        <v>5871</v>
      </c>
      <c r="E7983" t="s">
        <v>6342</v>
      </c>
      <c r="F7983">
        <v>27</v>
      </c>
      <c r="G7983" t="s">
        <v>5837</v>
      </c>
      <c r="H7983" t="s">
        <v>5747</v>
      </c>
      <c r="I7983" t="s">
        <v>5748</v>
      </c>
      <c r="J7983">
        <v>473</v>
      </c>
      <c r="K7983">
        <v>24</v>
      </c>
      <c r="L7983">
        <v>5.2</v>
      </c>
      <c r="M7983" t="s">
        <v>5749</v>
      </c>
      <c r="N7983" t="s">
        <v>5750</v>
      </c>
      <c r="O7983" t="s">
        <v>5874</v>
      </c>
      <c r="P7983" t="s">
        <v>5875</v>
      </c>
      <c r="Q7983" t="s">
        <v>5876</v>
      </c>
      <c r="R7983">
        <v>79259</v>
      </c>
      <c r="S7983" t="s">
        <v>6480</v>
      </c>
      <c r="T7983" t="s">
        <v>6481</v>
      </c>
      <c r="U7983">
        <v>3.99</v>
      </c>
      <c r="V7983" t="s">
        <v>6172</v>
      </c>
      <c r="W7983" t="s">
        <v>5869</v>
      </c>
      <c r="X7983">
        <v>1</v>
      </c>
    </row>
    <row r="7984" spans="1:24" x14ac:dyDescent="0.25">
      <c r="A7984">
        <v>38669</v>
      </c>
      <c r="B7984" t="s">
        <v>5375</v>
      </c>
      <c r="C7984" t="s">
        <v>443</v>
      </c>
      <c r="D7984" t="s">
        <v>5871</v>
      </c>
      <c r="E7984" t="s">
        <v>6342</v>
      </c>
      <c r="F7984">
        <v>27</v>
      </c>
      <c r="G7984" t="s">
        <v>5837</v>
      </c>
      <c r="H7984" t="s">
        <v>5747</v>
      </c>
      <c r="I7984" t="s">
        <v>5748</v>
      </c>
      <c r="J7984">
        <v>473</v>
      </c>
      <c r="K7984">
        <v>24</v>
      </c>
      <c r="L7984">
        <v>5.2</v>
      </c>
      <c r="M7984" t="s">
        <v>5749</v>
      </c>
      <c r="N7984" t="s">
        <v>5750</v>
      </c>
      <c r="O7984" t="s">
        <v>5874</v>
      </c>
      <c r="P7984" t="s">
        <v>5875</v>
      </c>
      <c r="Q7984" t="s">
        <v>5876</v>
      </c>
      <c r="R7984">
        <v>79259</v>
      </c>
      <c r="S7984" t="s">
        <v>6480</v>
      </c>
      <c r="T7984" t="s">
        <v>6481</v>
      </c>
      <c r="U7984">
        <v>3.99</v>
      </c>
      <c r="V7984" t="s">
        <v>6172</v>
      </c>
      <c r="W7984" t="s">
        <v>5869</v>
      </c>
      <c r="X7984">
        <v>1</v>
      </c>
    </row>
    <row r="7985" spans="1:24" x14ac:dyDescent="0.25">
      <c r="A7985">
        <v>39621</v>
      </c>
      <c r="B7985" t="s">
        <v>1946</v>
      </c>
      <c r="C7985" t="s">
        <v>442</v>
      </c>
      <c r="D7985" t="s">
        <v>5886</v>
      </c>
      <c r="E7985" t="s">
        <v>5958</v>
      </c>
      <c r="F7985">
        <v>10</v>
      </c>
      <c r="G7985" t="s">
        <v>5767</v>
      </c>
      <c r="H7985" t="s">
        <v>5868</v>
      </c>
      <c r="I7985" t="s">
        <v>5748</v>
      </c>
      <c r="J7985">
        <v>750</v>
      </c>
      <c r="K7985">
        <v>12</v>
      </c>
      <c r="L7985">
        <v>13</v>
      </c>
      <c r="M7985" t="s">
        <v>5749</v>
      </c>
      <c r="N7985" t="s">
        <v>5750</v>
      </c>
      <c r="O7985" t="s">
        <v>5790</v>
      </c>
      <c r="P7985" t="s">
        <v>5988</v>
      </c>
      <c r="Q7985" t="s">
        <v>5952</v>
      </c>
      <c r="R7985">
        <v>99301</v>
      </c>
      <c r="S7985" t="s">
        <v>6733</v>
      </c>
      <c r="T7985" t="s">
        <v>5844</v>
      </c>
      <c r="U7985">
        <v>18.489999999999998</v>
      </c>
      <c r="V7985" t="s">
        <v>5755</v>
      </c>
      <c r="W7985" t="s">
        <v>5869</v>
      </c>
      <c r="X7985">
        <v>1</v>
      </c>
    </row>
    <row r="7986" spans="1:24" x14ac:dyDescent="0.25">
      <c r="A7986">
        <v>39622</v>
      </c>
      <c r="B7986" t="s">
        <v>5620</v>
      </c>
      <c r="C7986" t="s">
        <v>443</v>
      </c>
      <c r="D7986" t="s">
        <v>6580</v>
      </c>
      <c r="E7986" t="s">
        <v>5872</v>
      </c>
      <c r="F7986">
        <v>20</v>
      </c>
      <c r="G7986" t="s">
        <v>5746</v>
      </c>
      <c r="H7986" t="s">
        <v>5747</v>
      </c>
      <c r="I7986" t="s">
        <v>5748</v>
      </c>
      <c r="J7986">
        <v>473</v>
      </c>
      <c r="K7986">
        <v>24</v>
      </c>
      <c r="L7986">
        <v>5</v>
      </c>
      <c r="M7986" t="s">
        <v>5749</v>
      </c>
      <c r="N7986" t="s">
        <v>5750</v>
      </c>
      <c r="O7986" t="s">
        <v>5874</v>
      </c>
      <c r="P7986" t="s">
        <v>5875</v>
      </c>
      <c r="Q7986" t="s">
        <v>5876</v>
      </c>
      <c r="R7986">
        <v>90001</v>
      </c>
      <c r="S7986" t="s">
        <v>6615</v>
      </c>
      <c r="T7986" t="s">
        <v>6615</v>
      </c>
      <c r="U7986">
        <v>4.59</v>
      </c>
      <c r="V7986" t="s">
        <v>6172</v>
      </c>
      <c r="W7986" t="s">
        <v>5869</v>
      </c>
      <c r="X7986">
        <v>1</v>
      </c>
    </row>
    <row r="7987" spans="1:24" x14ac:dyDescent="0.25">
      <c r="A7987">
        <v>39622</v>
      </c>
      <c r="B7987" t="s">
        <v>5620</v>
      </c>
      <c r="C7987" t="s">
        <v>443</v>
      </c>
      <c r="D7987" t="s">
        <v>6580</v>
      </c>
      <c r="E7987" t="s">
        <v>5872</v>
      </c>
      <c r="F7987">
        <v>20</v>
      </c>
      <c r="G7987" t="s">
        <v>5746</v>
      </c>
      <c r="H7987" t="s">
        <v>5747</v>
      </c>
      <c r="I7987" t="s">
        <v>5748</v>
      </c>
      <c r="J7987">
        <v>473</v>
      </c>
      <c r="K7987">
        <v>24</v>
      </c>
      <c r="L7987">
        <v>5</v>
      </c>
      <c r="M7987" t="s">
        <v>5749</v>
      </c>
      <c r="N7987" t="s">
        <v>5750</v>
      </c>
      <c r="O7987" t="s">
        <v>5874</v>
      </c>
      <c r="P7987" t="s">
        <v>5875</v>
      </c>
      <c r="Q7987" t="s">
        <v>5876</v>
      </c>
      <c r="R7987">
        <v>90001</v>
      </c>
      <c r="S7987" t="s">
        <v>6615</v>
      </c>
      <c r="T7987" t="s">
        <v>6615</v>
      </c>
      <c r="U7987">
        <v>4.59</v>
      </c>
      <c r="V7987" t="s">
        <v>6172</v>
      </c>
      <c r="W7987" t="s">
        <v>5869</v>
      </c>
      <c r="X7987">
        <v>1</v>
      </c>
    </row>
    <row r="7988" spans="1:24" x14ac:dyDescent="0.25">
      <c r="A7988">
        <v>39323</v>
      </c>
      <c r="B7988" t="s">
        <v>2739</v>
      </c>
      <c r="C7988" t="s">
        <v>442</v>
      </c>
      <c r="D7988" t="s">
        <v>5920</v>
      </c>
      <c r="E7988" t="s">
        <v>5997</v>
      </c>
      <c r="F7988">
        <v>20</v>
      </c>
      <c r="G7988" t="s">
        <v>5746</v>
      </c>
      <c r="H7988" t="s">
        <v>5868</v>
      </c>
      <c r="I7988" t="s">
        <v>5748</v>
      </c>
      <c r="J7988">
        <v>3000</v>
      </c>
      <c r="K7988">
        <v>4</v>
      </c>
      <c r="L7988">
        <v>12</v>
      </c>
      <c r="M7988" t="s">
        <v>5759</v>
      </c>
      <c r="N7988" t="s">
        <v>6054</v>
      </c>
      <c r="O7988" t="s">
        <v>5790</v>
      </c>
      <c r="P7988" t="s">
        <v>5922</v>
      </c>
      <c r="Q7988" t="s">
        <v>6055</v>
      </c>
      <c r="R7988">
        <v>75918</v>
      </c>
      <c r="S7988" t="s">
        <v>5999</v>
      </c>
      <c r="T7988" t="s">
        <v>5999</v>
      </c>
      <c r="U7988">
        <v>30.99</v>
      </c>
      <c r="V7988" t="s">
        <v>5960</v>
      </c>
      <c r="W7988" t="s">
        <v>5756</v>
      </c>
      <c r="X7988">
        <v>1</v>
      </c>
    </row>
    <row r="7989" spans="1:24" x14ac:dyDescent="0.25">
      <c r="A7989">
        <v>39327</v>
      </c>
      <c r="B7989" t="s">
        <v>5460</v>
      </c>
      <c r="C7989" t="s">
        <v>442</v>
      </c>
      <c r="D7989" t="s">
        <v>5886</v>
      </c>
      <c r="E7989" t="s">
        <v>5966</v>
      </c>
      <c r="F7989">
        <v>20</v>
      </c>
      <c r="G7989" t="s">
        <v>5746</v>
      </c>
      <c r="H7989" t="s">
        <v>5868</v>
      </c>
      <c r="I7989" t="s">
        <v>5748</v>
      </c>
      <c r="J7989">
        <v>750</v>
      </c>
      <c r="K7989">
        <v>12</v>
      </c>
      <c r="L7989">
        <v>13</v>
      </c>
      <c r="M7989" t="s">
        <v>5759</v>
      </c>
      <c r="N7989" t="s">
        <v>6054</v>
      </c>
      <c r="O7989" t="s">
        <v>5761</v>
      </c>
      <c r="P7989" t="s">
        <v>6002</v>
      </c>
      <c r="Q7989" t="s">
        <v>6055</v>
      </c>
      <c r="R7989">
        <v>65014</v>
      </c>
      <c r="S7989" t="s">
        <v>6278</v>
      </c>
      <c r="T7989" t="s">
        <v>5965</v>
      </c>
      <c r="U7989">
        <v>12.99</v>
      </c>
      <c r="V7989" t="s">
        <v>5755</v>
      </c>
      <c r="W7989" t="s">
        <v>5765</v>
      </c>
      <c r="X7989">
        <v>1</v>
      </c>
    </row>
    <row r="7990" spans="1:24" x14ac:dyDescent="0.25">
      <c r="A7990">
        <v>39328</v>
      </c>
      <c r="B7990" t="s">
        <v>5461</v>
      </c>
      <c r="C7990" t="s">
        <v>442</v>
      </c>
      <c r="D7990" t="s">
        <v>5920</v>
      </c>
      <c r="E7990" t="s">
        <v>5997</v>
      </c>
      <c r="F7990">
        <v>20</v>
      </c>
      <c r="G7990" t="s">
        <v>5746</v>
      </c>
      <c r="H7990" t="s">
        <v>5868</v>
      </c>
      <c r="I7990" t="s">
        <v>5748</v>
      </c>
      <c r="J7990">
        <v>750</v>
      </c>
      <c r="K7990">
        <v>12</v>
      </c>
      <c r="L7990">
        <v>12.5</v>
      </c>
      <c r="M7990" t="s">
        <v>5759</v>
      </c>
      <c r="N7990" t="s">
        <v>6054</v>
      </c>
      <c r="O7990" t="s">
        <v>5761</v>
      </c>
      <c r="P7990" t="s">
        <v>6002</v>
      </c>
      <c r="Q7990" t="s">
        <v>6055</v>
      </c>
      <c r="R7990">
        <v>65014</v>
      </c>
      <c r="S7990" t="s">
        <v>6278</v>
      </c>
      <c r="T7990" t="s">
        <v>5965</v>
      </c>
      <c r="U7990">
        <v>12.99</v>
      </c>
      <c r="V7990" t="s">
        <v>5755</v>
      </c>
      <c r="W7990" t="s">
        <v>5765</v>
      </c>
      <c r="X7990">
        <v>1</v>
      </c>
    </row>
    <row r="7991" spans="1:24" x14ac:dyDescent="0.25">
      <c r="A7991">
        <v>39349</v>
      </c>
      <c r="B7991" t="s">
        <v>2214</v>
      </c>
      <c r="C7991" t="s">
        <v>444</v>
      </c>
      <c r="D7991" t="s">
        <v>6151</v>
      </c>
      <c r="E7991" t="s">
        <v>6152</v>
      </c>
      <c r="F7991">
        <v>27</v>
      </c>
      <c r="G7991" t="s">
        <v>5837</v>
      </c>
      <c r="H7991" t="s">
        <v>5868</v>
      </c>
      <c r="I7991" t="s">
        <v>5748</v>
      </c>
      <c r="J7991">
        <v>1892</v>
      </c>
      <c r="K7991">
        <v>6</v>
      </c>
      <c r="L7991">
        <v>4.5</v>
      </c>
      <c r="M7991" t="s">
        <v>5749</v>
      </c>
      <c r="N7991" t="s">
        <v>5750</v>
      </c>
      <c r="O7991" t="s">
        <v>5874</v>
      </c>
      <c r="P7991" t="s">
        <v>6283</v>
      </c>
      <c r="Q7991" t="s">
        <v>6154</v>
      </c>
      <c r="R7991">
        <v>42735</v>
      </c>
      <c r="S7991" t="s">
        <v>6181</v>
      </c>
      <c r="T7991" t="s">
        <v>6182</v>
      </c>
      <c r="U7991">
        <v>6.67</v>
      </c>
      <c r="V7991" t="s">
        <v>6172</v>
      </c>
      <c r="W7991" t="s">
        <v>5869</v>
      </c>
      <c r="X7991">
        <v>4</v>
      </c>
    </row>
    <row r="7992" spans="1:24" x14ac:dyDescent="0.25">
      <c r="A7992">
        <v>39349</v>
      </c>
      <c r="B7992" t="s">
        <v>2214</v>
      </c>
      <c r="C7992" t="s">
        <v>444</v>
      </c>
      <c r="D7992" t="s">
        <v>6151</v>
      </c>
      <c r="E7992" t="s">
        <v>6152</v>
      </c>
      <c r="F7992">
        <v>27</v>
      </c>
      <c r="G7992" t="s">
        <v>5837</v>
      </c>
      <c r="H7992" t="s">
        <v>5868</v>
      </c>
      <c r="I7992" t="s">
        <v>5748</v>
      </c>
      <c r="J7992">
        <v>1892</v>
      </c>
      <c r="K7992">
        <v>6</v>
      </c>
      <c r="L7992">
        <v>4.5</v>
      </c>
      <c r="M7992" t="s">
        <v>5749</v>
      </c>
      <c r="N7992" t="s">
        <v>5750</v>
      </c>
      <c r="O7992" t="s">
        <v>5874</v>
      </c>
      <c r="P7992" t="s">
        <v>6283</v>
      </c>
      <c r="Q7992" t="s">
        <v>6154</v>
      </c>
      <c r="R7992">
        <v>42735</v>
      </c>
      <c r="S7992" t="s">
        <v>6181</v>
      </c>
      <c r="T7992" t="s">
        <v>6182</v>
      </c>
      <c r="U7992">
        <v>6.67</v>
      </c>
      <c r="V7992" t="s">
        <v>6172</v>
      </c>
      <c r="W7992" t="s">
        <v>5869</v>
      </c>
      <c r="X7992">
        <v>4</v>
      </c>
    </row>
    <row r="7993" spans="1:24" x14ac:dyDescent="0.25">
      <c r="A7993">
        <v>40309</v>
      </c>
      <c r="B7993" t="s">
        <v>6957</v>
      </c>
      <c r="C7993" t="s">
        <v>443</v>
      </c>
      <c r="D7993" t="s">
        <v>6662</v>
      </c>
      <c r="E7993" t="s">
        <v>6342</v>
      </c>
      <c r="F7993">
        <v>10</v>
      </c>
      <c r="G7993" t="s">
        <v>5767</v>
      </c>
      <c r="H7993" t="s">
        <v>5747</v>
      </c>
      <c r="I7993" t="s">
        <v>5748</v>
      </c>
      <c r="J7993">
        <v>473</v>
      </c>
      <c r="K7993">
        <v>24</v>
      </c>
      <c r="L7993">
        <v>4.0999999999999996</v>
      </c>
      <c r="M7993" t="s">
        <v>5749</v>
      </c>
      <c r="N7993" t="s">
        <v>5750</v>
      </c>
      <c r="O7993" t="s">
        <v>5874</v>
      </c>
      <c r="P7993" t="s">
        <v>5875</v>
      </c>
      <c r="Q7993" t="s">
        <v>5876</v>
      </c>
      <c r="R7993">
        <v>98949</v>
      </c>
      <c r="S7993" t="s">
        <v>6599</v>
      </c>
      <c r="T7993" t="s">
        <v>6599</v>
      </c>
      <c r="U7993">
        <v>4.25</v>
      </c>
      <c r="V7993" t="s">
        <v>6172</v>
      </c>
      <c r="W7993" t="s">
        <v>5869</v>
      </c>
      <c r="X7993">
        <v>1</v>
      </c>
    </row>
    <row r="7994" spans="1:24" x14ac:dyDescent="0.25">
      <c r="A7994">
        <v>40309</v>
      </c>
      <c r="B7994" t="s">
        <v>6957</v>
      </c>
      <c r="C7994" t="s">
        <v>443</v>
      </c>
      <c r="D7994" t="s">
        <v>6662</v>
      </c>
      <c r="E7994" t="s">
        <v>6342</v>
      </c>
      <c r="F7994">
        <v>10</v>
      </c>
      <c r="G7994" t="s">
        <v>5767</v>
      </c>
      <c r="H7994" t="s">
        <v>5747</v>
      </c>
      <c r="I7994" t="s">
        <v>5748</v>
      </c>
      <c r="J7994">
        <v>473</v>
      </c>
      <c r="K7994">
        <v>24</v>
      </c>
      <c r="L7994">
        <v>4.0999999999999996</v>
      </c>
      <c r="M7994" t="s">
        <v>5749</v>
      </c>
      <c r="N7994" t="s">
        <v>5750</v>
      </c>
      <c r="O7994" t="s">
        <v>5874</v>
      </c>
      <c r="P7994" t="s">
        <v>5875</v>
      </c>
      <c r="Q7994" t="s">
        <v>5876</v>
      </c>
      <c r="R7994">
        <v>90003</v>
      </c>
      <c r="S7994" t="s">
        <v>6599</v>
      </c>
      <c r="T7994" t="s">
        <v>6599</v>
      </c>
      <c r="U7994">
        <v>4.25</v>
      </c>
      <c r="V7994" t="s">
        <v>6172</v>
      </c>
      <c r="W7994" t="s">
        <v>5869</v>
      </c>
      <c r="X7994">
        <v>1</v>
      </c>
    </row>
    <row r="7995" spans="1:24" x14ac:dyDescent="0.25">
      <c r="A7995">
        <v>40494</v>
      </c>
      <c r="B7995" t="s">
        <v>3920</v>
      </c>
      <c r="C7995" t="s">
        <v>442</v>
      </c>
      <c r="D7995" t="s">
        <v>5886</v>
      </c>
      <c r="E7995" t="s">
        <v>5966</v>
      </c>
      <c r="F7995">
        <v>11</v>
      </c>
      <c r="G7995" t="s">
        <v>5862</v>
      </c>
      <c r="H7995" t="s">
        <v>5868</v>
      </c>
      <c r="I7995" t="s">
        <v>5748</v>
      </c>
      <c r="J7995">
        <v>1500</v>
      </c>
      <c r="K7995">
        <v>6</v>
      </c>
      <c r="L7995">
        <v>13.8</v>
      </c>
      <c r="M7995" t="s">
        <v>5759</v>
      </c>
      <c r="N7995" t="s">
        <v>5904</v>
      </c>
      <c r="O7995" t="s">
        <v>5863</v>
      </c>
      <c r="P7995" t="s">
        <v>5889</v>
      </c>
      <c r="Q7995" t="s">
        <v>5864</v>
      </c>
      <c r="R7995">
        <v>86893</v>
      </c>
      <c r="S7995" t="s">
        <v>6196</v>
      </c>
      <c r="T7995" t="s">
        <v>5965</v>
      </c>
      <c r="U7995">
        <v>54.99</v>
      </c>
      <c r="V7995" t="s">
        <v>5755</v>
      </c>
      <c r="W7995" t="s">
        <v>5765</v>
      </c>
      <c r="X7995">
        <v>1</v>
      </c>
    </row>
    <row r="7996" spans="1:24" x14ac:dyDescent="0.25">
      <c r="A7996">
        <v>39402</v>
      </c>
      <c r="B7996" t="s">
        <v>5627</v>
      </c>
      <c r="C7996" t="s">
        <v>443</v>
      </c>
      <c r="D7996" t="s">
        <v>6256</v>
      </c>
      <c r="E7996" t="s">
        <v>5872</v>
      </c>
      <c r="F7996">
        <v>27</v>
      </c>
      <c r="G7996" t="s">
        <v>5837</v>
      </c>
      <c r="H7996" t="s">
        <v>5747</v>
      </c>
      <c r="I7996" t="s">
        <v>5748</v>
      </c>
      <c r="J7996">
        <v>473</v>
      </c>
      <c r="K7996">
        <v>24</v>
      </c>
      <c r="L7996">
        <v>5.6</v>
      </c>
      <c r="M7996" t="s">
        <v>5749</v>
      </c>
      <c r="N7996" t="s">
        <v>5750</v>
      </c>
      <c r="O7996" t="s">
        <v>5874</v>
      </c>
      <c r="P7996" t="s">
        <v>5875</v>
      </c>
      <c r="Q7996" t="s">
        <v>5876</v>
      </c>
      <c r="R7996">
        <v>95</v>
      </c>
      <c r="S7996" t="s">
        <v>6257</v>
      </c>
      <c r="T7996" t="s">
        <v>6257</v>
      </c>
      <c r="U7996">
        <v>4.59</v>
      </c>
      <c r="V7996" t="s">
        <v>6172</v>
      </c>
      <c r="W7996" t="s">
        <v>5869</v>
      </c>
      <c r="X7996">
        <v>1</v>
      </c>
    </row>
    <row r="7997" spans="1:24" x14ac:dyDescent="0.25">
      <c r="A7997">
        <v>39402</v>
      </c>
      <c r="B7997" t="s">
        <v>5627</v>
      </c>
      <c r="C7997" t="s">
        <v>443</v>
      </c>
      <c r="D7997" t="s">
        <v>6256</v>
      </c>
      <c r="E7997" t="s">
        <v>5872</v>
      </c>
      <c r="F7997">
        <v>27</v>
      </c>
      <c r="G7997" t="s">
        <v>5837</v>
      </c>
      <c r="H7997" t="s">
        <v>5747</v>
      </c>
      <c r="I7997" t="s">
        <v>5748</v>
      </c>
      <c r="J7997">
        <v>473</v>
      </c>
      <c r="K7997">
        <v>24</v>
      </c>
      <c r="L7997">
        <v>5.6</v>
      </c>
      <c r="M7997" t="s">
        <v>5749</v>
      </c>
      <c r="N7997" t="s">
        <v>5750</v>
      </c>
      <c r="O7997" t="s">
        <v>5874</v>
      </c>
      <c r="P7997" t="s">
        <v>5875</v>
      </c>
      <c r="Q7997" t="s">
        <v>5876</v>
      </c>
      <c r="R7997">
        <v>95</v>
      </c>
      <c r="S7997" t="s">
        <v>6257</v>
      </c>
      <c r="T7997" t="s">
        <v>6257</v>
      </c>
      <c r="U7997">
        <v>4.59</v>
      </c>
      <c r="V7997" t="s">
        <v>6172</v>
      </c>
      <c r="W7997" t="s">
        <v>5869</v>
      </c>
      <c r="X7997">
        <v>1</v>
      </c>
    </row>
    <row r="7998" spans="1:24" x14ac:dyDescent="0.25">
      <c r="A7998">
        <v>39604</v>
      </c>
      <c r="B7998" t="s">
        <v>5618</v>
      </c>
      <c r="C7998" t="s">
        <v>442</v>
      </c>
      <c r="D7998" t="s">
        <v>5920</v>
      </c>
      <c r="E7998" t="s">
        <v>5958</v>
      </c>
      <c r="F7998">
        <v>10</v>
      </c>
      <c r="G7998" t="s">
        <v>5767</v>
      </c>
      <c r="H7998" t="s">
        <v>5868</v>
      </c>
      <c r="I7998" t="s">
        <v>5748</v>
      </c>
      <c r="J7998">
        <v>750</v>
      </c>
      <c r="K7998">
        <v>12</v>
      </c>
      <c r="L7998">
        <v>12.5</v>
      </c>
      <c r="M7998" t="s">
        <v>5749</v>
      </c>
      <c r="N7998" t="s">
        <v>5750</v>
      </c>
      <c r="O7998" t="s">
        <v>5790</v>
      </c>
      <c r="P7998" t="s">
        <v>5916</v>
      </c>
      <c r="Q7998" t="s">
        <v>5952</v>
      </c>
      <c r="R7998">
        <v>99301</v>
      </c>
      <c r="S7998" t="s">
        <v>6733</v>
      </c>
      <c r="T7998" t="s">
        <v>5844</v>
      </c>
      <c r="U7998">
        <v>16.989999999999998</v>
      </c>
      <c r="V7998" t="s">
        <v>5755</v>
      </c>
      <c r="W7998" t="s">
        <v>5869</v>
      </c>
      <c r="X7998">
        <v>1</v>
      </c>
    </row>
    <row r="7999" spans="1:24" x14ac:dyDescent="0.25">
      <c r="A7999">
        <v>40680</v>
      </c>
      <c r="B7999" t="s">
        <v>6958</v>
      </c>
      <c r="C7999" t="s">
        <v>444</v>
      </c>
      <c r="D7999" t="s">
        <v>6161</v>
      </c>
      <c r="E7999" t="s">
        <v>6395</v>
      </c>
      <c r="F7999">
        <v>10</v>
      </c>
      <c r="G7999" t="s">
        <v>5767</v>
      </c>
      <c r="H7999" t="s">
        <v>5747</v>
      </c>
      <c r="I7999" t="s">
        <v>5748</v>
      </c>
      <c r="J7999">
        <v>4260</v>
      </c>
      <c r="K7999">
        <v>1</v>
      </c>
      <c r="L7999">
        <v>4.8</v>
      </c>
      <c r="M7999" t="s">
        <v>5749</v>
      </c>
      <c r="N7999" t="s">
        <v>5750</v>
      </c>
      <c r="O7999" t="s">
        <v>5751</v>
      </c>
      <c r="P7999" t="s">
        <v>6163</v>
      </c>
      <c r="Q7999" t="s">
        <v>6396</v>
      </c>
      <c r="R7999">
        <v>100370</v>
      </c>
      <c r="S7999" t="s">
        <v>6188</v>
      </c>
      <c r="T7999" t="s">
        <v>6189</v>
      </c>
      <c r="U7999">
        <v>27.99</v>
      </c>
      <c r="V7999" t="s">
        <v>6172</v>
      </c>
      <c r="W7999" t="s">
        <v>5869</v>
      </c>
      <c r="X7999">
        <v>12</v>
      </c>
    </row>
    <row r="8000" spans="1:24" x14ac:dyDescent="0.25">
      <c r="A8000">
        <v>39006</v>
      </c>
      <c r="B8000" t="s">
        <v>5413</v>
      </c>
      <c r="C8000" t="s">
        <v>443</v>
      </c>
      <c r="D8000" t="s">
        <v>6651</v>
      </c>
      <c r="E8000" t="s">
        <v>6192</v>
      </c>
      <c r="F8000">
        <v>27</v>
      </c>
      <c r="G8000" t="s">
        <v>5837</v>
      </c>
      <c r="H8000" t="s">
        <v>5747</v>
      </c>
      <c r="I8000" t="s">
        <v>5748</v>
      </c>
      <c r="J8000">
        <v>500</v>
      </c>
      <c r="K8000">
        <v>6</v>
      </c>
      <c r="L8000">
        <v>4.5</v>
      </c>
      <c r="M8000" t="s">
        <v>5749</v>
      </c>
      <c r="N8000" t="s">
        <v>5750</v>
      </c>
      <c r="O8000" t="s">
        <v>5874</v>
      </c>
      <c r="P8000" t="s">
        <v>5875</v>
      </c>
      <c r="Q8000" t="s">
        <v>5876</v>
      </c>
      <c r="R8000">
        <v>96</v>
      </c>
      <c r="S8000" t="s">
        <v>6638</v>
      </c>
      <c r="T8000" t="s">
        <v>6638</v>
      </c>
      <c r="U8000">
        <v>9.99</v>
      </c>
      <c r="V8000" t="s">
        <v>5755</v>
      </c>
      <c r="W8000" t="s">
        <v>5869</v>
      </c>
      <c r="X8000">
        <v>1</v>
      </c>
    </row>
    <row r="8001" spans="1:24" x14ac:dyDescent="0.25">
      <c r="A8001">
        <v>39006</v>
      </c>
      <c r="B8001" t="s">
        <v>5413</v>
      </c>
      <c r="C8001" t="s">
        <v>443</v>
      </c>
      <c r="D8001" t="s">
        <v>6651</v>
      </c>
      <c r="E8001" t="s">
        <v>6192</v>
      </c>
      <c r="F8001">
        <v>27</v>
      </c>
      <c r="G8001" t="s">
        <v>5837</v>
      </c>
      <c r="H8001" t="s">
        <v>5747</v>
      </c>
      <c r="I8001" t="s">
        <v>5748</v>
      </c>
      <c r="J8001">
        <v>500</v>
      </c>
      <c r="K8001">
        <v>6</v>
      </c>
      <c r="L8001">
        <v>4.5</v>
      </c>
      <c r="M8001" t="s">
        <v>5749</v>
      </c>
      <c r="N8001" t="s">
        <v>5750</v>
      </c>
      <c r="O8001" t="s">
        <v>5874</v>
      </c>
      <c r="P8001" t="s">
        <v>5875</v>
      </c>
      <c r="Q8001" t="s">
        <v>5876</v>
      </c>
      <c r="R8001">
        <v>96</v>
      </c>
      <c r="S8001" t="s">
        <v>6638</v>
      </c>
      <c r="T8001" t="s">
        <v>6638</v>
      </c>
      <c r="U8001">
        <v>9.99</v>
      </c>
      <c r="V8001" t="s">
        <v>5755</v>
      </c>
      <c r="W8001" t="s">
        <v>5869</v>
      </c>
      <c r="X8001">
        <v>1</v>
      </c>
    </row>
    <row r="8002" spans="1:24" x14ac:dyDescent="0.25">
      <c r="A8002">
        <v>39897</v>
      </c>
      <c r="B8002" t="s">
        <v>5628</v>
      </c>
      <c r="C8002" t="s">
        <v>442</v>
      </c>
      <c r="D8002" t="s">
        <v>5886</v>
      </c>
      <c r="E8002" t="s">
        <v>5887</v>
      </c>
      <c r="F8002">
        <v>22</v>
      </c>
      <c r="G8002" t="s">
        <v>5816</v>
      </c>
      <c r="H8002" t="s">
        <v>5868</v>
      </c>
      <c r="I8002" t="s">
        <v>5748</v>
      </c>
      <c r="J8002">
        <v>750</v>
      </c>
      <c r="K8002">
        <v>12</v>
      </c>
      <c r="L8002">
        <v>14.4</v>
      </c>
      <c r="M8002" t="s">
        <v>5749</v>
      </c>
      <c r="N8002" t="s">
        <v>5750</v>
      </c>
      <c r="O8002" t="s">
        <v>5790</v>
      </c>
      <c r="P8002" t="s">
        <v>5889</v>
      </c>
      <c r="Q8002" t="s">
        <v>5952</v>
      </c>
      <c r="R8002">
        <v>96070</v>
      </c>
      <c r="S8002" t="s">
        <v>6854</v>
      </c>
      <c r="T8002" t="s">
        <v>6521</v>
      </c>
      <c r="U8002">
        <v>24.99</v>
      </c>
      <c r="V8002" t="s">
        <v>5755</v>
      </c>
      <c r="W8002" t="s">
        <v>5756</v>
      </c>
      <c r="X8002">
        <v>1</v>
      </c>
    </row>
    <row r="8003" spans="1:24" x14ac:dyDescent="0.25">
      <c r="A8003">
        <v>39899</v>
      </c>
      <c r="B8003" t="s">
        <v>5629</v>
      </c>
      <c r="C8003" t="s">
        <v>442</v>
      </c>
      <c r="D8003" t="s">
        <v>5920</v>
      </c>
      <c r="E8003" t="s">
        <v>5887</v>
      </c>
      <c r="F8003">
        <v>22</v>
      </c>
      <c r="G8003" t="s">
        <v>5816</v>
      </c>
      <c r="H8003" t="s">
        <v>5868</v>
      </c>
      <c r="I8003" t="s">
        <v>5748</v>
      </c>
      <c r="J8003">
        <v>750</v>
      </c>
      <c r="K8003">
        <v>12</v>
      </c>
      <c r="L8003">
        <v>13</v>
      </c>
      <c r="M8003" t="s">
        <v>5749</v>
      </c>
      <c r="N8003" t="s">
        <v>5750</v>
      </c>
      <c r="O8003" t="s">
        <v>5790</v>
      </c>
      <c r="P8003" t="s">
        <v>5930</v>
      </c>
      <c r="Q8003" t="s">
        <v>5952</v>
      </c>
      <c r="R8003">
        <v>96070</v>
      </c>
      <c r="S8003" t="s">
        <v>6854</v>
      </c>
      <c r="T8003" t="s">
        <v>6521</v>
      </c>
      <c r="U8003">
        <v>22.99</v>
      </c>
      <c r="V8003" t="s">
        <v>5755</v>
      </c>
      <c r="W8003" t="s">
        <v>5756</v>
      </c>
      <c r="X8003">
        <v>1</v>
      </c>
    </row>
    <row r="8004" spans="1:24" x14ac:dyDescent="0.25">
      <c r="A8004">
        <v>39724</v>
      </c>
      <c r="B8004" t="s">
        <v>5631</v>
      </c>
      <c r="C8004" t="s">
        <v>443</v>
      </c>
      <c r="D8004" t="s">
        <v>6637</v>
      </c>
      <c r="E8004" t="s">
        <v>6167</v>
      </c>
      <c r="F8004">
        <v>27</v>
      </c>
      <c r="G8004" t="s">
        <v>5837</v>
      </c>
      <c r="H8004" t="s">
        <v>5747</v>
      </c>
      <c r="I8004" t="s">
        <v>5748</v>
      </c>
      <c r="J8004">
        <v>473</v>
      </c>
      <c r="K8004">
        <v>24</v>
      </c>
      <c r="L8004">
        <v>4.8</v>
      </c>
      <c r="M8004" t="s">
        <v>5749</v>
      </c>
      <c r="N8004" t="s">
        <v>5750</v>
      </c>
      <c r="O8004" t="s">
        <v>5874</v>
      </c>
      <c r="P8004" t="s">
        <v>5875</v>
      </c>
      <c r="Q8004" t="s">
        <v>5876</v>
      </c>
      <c r="R8004">
        <v>90004</v>
      </c>
      <c r="S8004" t="s">
        <v>6678</v>
      </c>
      <c r="T8004" t="s">
        <v>6678</v>
      </c>
      <c r="U8004">
        <v>3.99</v>
      </c>
      <c r="V8004" t="s">
        <v>6172</v>
      </c>
      <c r="W8004" t="s">
        <v>5869</v>
      </c>
      <c r="X8004">
        <v>1</v>
      </c>
    </row>
    <row r="8005" spans="1:24" x14ac:dyDescent="0.25">
      <c r="A8005">
        <v>39724</v>
      </c>
      <c r="B8005" t="s">
        <v>5631</v>
      </c>
      <c r="C8005" t="s">
        <v>443</v>
      </c>
      <c r="D8005" t="s">
        <v>6637</v>
      </c>
      <c r="E8005" t="s">
        <v>6167</v>
      </c>
      <c r="F8005">
        <v>27</v>
      </c>
      <c r="G8005" t="s">
        <v>5837</v>
      </c>
      <c r="H8005" t="s">
        <v>5747</v>
      </c>
      <c r="I8005" t="s">
        <v>5748</v>
      </c>
      <c r="J8005">
        <v>473</v>
      </c>
      <c r="K8005">
        <v>24</v>
      </c>
      <c r="L8005">
        <v>4.8</v>
      </c>
      <c r="M8005" t="s">
        <v>5749</v>
      </c>
      <c r="N8005" t="s">
        <v>5750</v>
      </c>
      <c r="O8005" t="s">
        <v>5874</v>
      </c>
      <c r="P8005" t="s">
        <v>5875</v>
      </c>
      <c r="Q8005" t="s">
        <v>5876</v>
      </c>
      <c r="R8005">
        <v>90004</v>
      </c>
      <c r="S8005" t="s">
        <v>6678</v>
      </c>
      <c r="T8005" t="s">
        <v>6678</v>
      </c>
      <c r="U8005">
        <v>3.99</v>
      </c>
      <c r="V8005" t="s">
        <v>6172</v>
      </c>
      <c r="W8005" t="s">
        <v>5869</v>
      </c>
      <c r="X8005">
        <v>1</v>
      </c>
    </row>
    <row r="8006" spans="1:24" x14ac:dyDescent="0.25">
      <c r="A8006">
        <v>39031</v>
      </c>
      <c r="B8006" t="s">
        <v>5417</v>
      </c>
      <c r="C8006" t="s">
        <v>442</v>
      </c>
      <c r="D8006" t="s">
        <v>5961</v>
      </c>
      <c r="E8006" t="s">
        <v>6222</v>
      </c>
      <c r="F8006">
        <v>20</v>
      </c>
      <c r="G8006" t="s">
        <v>5746</v>
      </c>
      <c r="H8006" t="s">
        <v>5868</v>
      </c>
      <c r="I8006" t="s">
        <v>5748</v>
      </c>
      <c r="J8006">
        <v>750</v>
      </c>
      <c r="K8006">
        <v>12</v>
      </c>
      <c r="L8006">
        <v>11.5</v>
      </c>
      <c r="M8006" t="s">
        <v>5759</v>
      </c>
      <c r="N8006" t="s">
        <v>5835</v>
      </c>
      <c r="O8006" t="s">
        <v>5761</v>
      </c>
      <c r="P8006" t="s">
        <v>5988</v>
      </c>
      <c r="Q8006" t="s">
        <v>5974</v>
      </c>
      <c r="R8006">
        <v>77717</v>
      </c>
      <c r="S8006" t="s">
        <v>6389</v>
      </c>
      <c r="T8006" t="s">
        <v>5928</v>
      </c>
      <c r="U8006">
        <v>19.989999999999998</v>
      </c>
      <c r="V8006" t="s">
        <v>5755</v>
      </c>
      <c r="W8006" t="s">
        <v>5765</v>
      </c>
      <c r="X8006">
        <v>1</v>
      </c>
    </row>
    <row r="8007" spans="1:24" x14ac:dyDescent="0.25">
      <c r="A8007">
        <v>40092</v>
      </c>
      <c r="B8007" t="s">
        <v>5687</v>
      </c>
      <c r="C8007" t="s">
        <v>443</v>
      </c>
      <c r="D8007" t="s">
        <v>5871</v>
      </c>
      <c r="E8007" t="s">
        <v>6342</v>
      </c>
      <c r="F8007">
        <v>27</v>
      </c>
      <c r="G8007" t="s">
        <v>5837</v>
      </c>
      <c r="H8007" t="s">
        <v>5747</v>
      </c>
      <c r="I8007" t="s">
        <v>5748</v>
      </c>
      <c r="J8007">
        <v>355</v>
      </c>
      <c r="K8007">
        <v>24</v>
      </c>
      <c r="L8007">
        <v>5.5</v>
      </c>
      <c r="M8007" t="s">
        <v>5749</v>
      </c>
      <c r="N8007" t="s">
        <v>5750</v>
      </c>
      <c r="O8007" t="s">
        <v>5874</v>
      </c>
      <c r="P8007" t="s">
        <v>5875</v>
      </c>
      <c r="Q8007" t="s">
        <v>5876</v>
      </c>
      <c r="R8007">
        <v>86613</v>
      </c>
      <c r="S8007" t="s">
        <v>6449</v>
      </c>
      <c r="T8007" t="s">
        <v>6449</v>
      </c>
      <c r="U8007">
        <v>5.76</v>
      </c>
      <c r="V8007" t="s">
        <v>6172</v>
      </c>
      <c r="W8007" t="s">
        <v>5869</v>
      </c>
      <c r="X8007">
        <v>1</v>
      </c>
    </row>
    <row r="8008" spans="1:24" x14ac:dyDescent="0.25">
      <c r="A8008">
        <v>40092</v>
      </c>
      <c r="B8008" t="s">
        <v>5687</v>
      </c>
      <c r="C8008" t="s">
        <v>443</v>
      </c>
      <c r="D8008" t="s">
        <v>5871</v>
      </c>
      <c r="E8008" t="s">
        <v>6342</v>
      </c>
      <c r="F8008">
        <v>27</v>
      </c>
      <c r="G8008" t="s">
        <v>5837</v>
      </c>
      <c r="H8008" t="s">
        <v>5747</v>
      </c>
      <c r="I8008" t="s">
        <v>5748</v>
      </c>
      <c r="J8008">
        <v>355</v>
      </c>
      <c r="K8008">
        <v>24</v>
      </c>
      <c r="L8008">
        <v>5.5</v>
      </c>
      <c r="M8008" t="s">
        <v>5749</v>
      </c>
      <c r="N8008" t="s">
        <v>5750</v>
      </c>
      <c r="O8008" t="s">
        <v>5874</v>
      </c>
      <c r="P8008" t="s">
        <v>5875</v>
      </c>
      <c r="Q8008" t="s">
        <v>5876</v>
      </c>
      <c r="R8008">
        <v>86613</v>
      </c>
      <c r="S8008" t="s">
        <v>6449</v>
      </c>
      <c r="T8008" t="s">
        <v>6449</v>
      </c>
      <c r="U8008">
        <v>5.76</v>
      </c>
      <c r="V8008" t="s">
        <v>6172</v>
      </c>
      <c r="W8008" t="s">
        <v>5869</v>
      </c>
      <c r="X8008">
        <v>1</v>
      </c>
    </row>
    <row r="8009" spans="1:24" x14ac:dyDescent="0.25">
      <c r="A8009">
        <v>38771</v>
      </c>
      <c r="B8009" t="s">
        <v>5390</v>
      </c>
      <c r="C8009" t="s">
        <v>443</v>
      </c>
      <c r="D8009" t="s">
        <v>6201</v>
      </c>
      <c r="E8009" t="s">
        <v>6342</v>
      </c>
      <c r="F8009">
        <v>10</v>
      </c>
      <c r="G8009" t="s">
        <v>5767</v>
      </c>
      <c r="H8009" t="s">
        <v>5747</v>
      </c>
      <c r="I8009" t="s">
        <v>5748</v>
      </c>
      <c r="J8009">
        <v>473</v>
      </c>
      <c r="K8009">
        <v>24</v>
      </c>
      <c r="L8009">
        <v>3.5</v>
      </c>
      <c r="M8009" t="s">
        <v>5749</v>
      </c>
      <c r="N8009" t="s">
        <v>5750</v>
      </c>
      <c r="O8009" t="s">
        <v>5874</v>
      </c>
      <c r="P8009" t="s">
        <v>5875</v>
      </c>
      <c r="Q8009" t="s">
        <v>5876</v>
      </c>
      <c r="R8009">
        <v>93</v>
      </c>
      <c r="S8009" t="s">
        <v>6202</v>
      </c>
      <c r="T8009" t="s">
        <v>6203</v>
      </c>
      <c r="U8009">
        <v>3.79</v>
      </c>
      <c r="V8009" t="s">
        <v>6172</v>
      </c>
      <c r="W8009" t="s">
        <v>5869</v>
      </c>
      <c r="X8009">
        <v>1</v>
      </c>
    </row>
    <row r="8010" spans="1:24" x14ac:dyDescent="0.25">
      <c r="A8010">
        <v>38771</v>
      </c>
      <c r="B8010" t="s">
        <v>5390</v>
      </c>
      <c r="C8010" t="s">
        <v>443</v>
      </c>
      <c r="D8010" t="s">
        <v>6201</v>
      </c>
      <c r="E8010" t="s">
        <v>6342</v>
      </c>
      <c r="F8010">
        <v>10</v>
      </c>
      <c r="G8010" t="s">
        <v>5767</v>
      </c>
      <c r="H8010" t="s">
        <v>5747</v>
      </c>
      <c r="I8010" t="s">
        <v>5748</v>
      </c>
      <c r="J8010">
        <v>473</v>
      </c>
      <c r="K8010">
        <v>24</v>
      </c>
      <c r="L8010">
        <v>3.5</v>
      </c>
      <c r="M8010" t="s">
        <v>5749</v>
      </c>
      <c r="N8010" t="s">
        <v>5750</v>
      </c>
      <c r="O8010" t="s">
        <v>5874</v>
      </c>
      <c r="P8010" t="s">
        <v>5875</v>
      </c>
      <c r="Q8010" t="s">
        <v>5876</v>
      </c>
      <c r="R8010">
        <v>93</v>
      </c>
      <c r="S8010" t="s">
        <v>6202</v>
      </c>
      <c r="T8010" t="s">
        <v>6203</v>
      </c>
      <c r="U8010">
        <v>3.79</v>
      </c>
      <c r="V8010" t="s">
        <v>6172</v>
      </c>
      <c r="W8010" t="s">
        <v>5869</v>
      </c>
      <c r="X8010">
        <v>1</v>
      </c>
    </row>
    <row r="8011" spans="1:24" x14ac:dyDescent="0.25">
      <c r="A8011">
        <v>38772</v>
      </c>
      <c r="B8011" t="s">
        <v>5391</v>
      </c>
      <c r="C8011" t="s">
        <v>443</v>
      </c>
      <c r="D8011" t="s">
        <v>6201</v>
      </c>
      <c r="E8011" t="s">
        <v>6342</v>
      </c>
      <c r="F8011">
        <v>20</v>
      </c>
      <c r="G8011" t="s">
        <v>5746</v>
      </c>
      <c r="H8011" t="s">
        <v>5747</v>
      </c>
      <c r="I8011" t="s">
        <v>5748</v>
      </c>
      <c r="J8011">
        <v>4260</v>
      </c>
      <c r="K8011">
        <v>1</v>
      </c>
      <c r="L8011">
        <v>5</v>
      </c>
      <c r="M8011" t="s">
        <v>5749</v>
      </c>
      <c r="N8011" t="s">
        <v>5750</v>
      </c>
      <c r="O8011" t="s">
        <v>5874</v>
      </c>
      <c r="P8011" t="s">
        <v>5875</v>
      </c>
      <c r="Q8011" t="s">
        <v>5876</v>
      </c>
      <c r="R8011">
        <v>93</v>
      </c>
      <c r="S8011" t="s">
        <v>6202</v>
      </c>
      <c r="T8011" t="s">
        <v>6203</v>
      </c>
      <c r="U8011">
        <v>25.98</v>
      </c>
      <c r="V8011" t="s">
        <v>6172</v>
      </c>
      <c r="W8011" t="s">
        <v>5869</v>
      </c>
      <c r="X8011">
        <v>12</v>
      </c>
    </row>
    <row r="8012" spans="1:24" x14ac:dyDescent="0.25">
      <c r="A8012">
        <v>38772</v>
      </c>
      <c r="B8012" t="s">
        <v>5391</v>
      </c>
      <c r="C8012" t="s">
        <v>443</v>
      </c>
      <c r="D8012" t="s">
        <v>6201</v>
      </c>
      <c r="E8012" t="s">
        <v>6342</v>
      </c>
      <c r="F8012">
        <v>20</v>
      </c>
      <c r="G8012" t="s">
        <v>5746</v>
      </c>
      <c r="H8012" t="s">
        <v>5747</v>
      </c>
      <c r="I8012" t="s">
        <v>5748</v>
      </c>
      <c r="J8012">
        <v>4260</v>
      </c>
      <c r="K8012">
        <v>1</v>
      </c>
      <c r="L8012">
        <v>5</v>
      </c>
      <c r="M8012" t="s">
        <v>5749</v>
      </c>
      <c r="N8012" t="s">
        <v>5750</v>
      </c>
      <c r="O8012" t="s">
        <v>5874</v>
      </c>
      <c r="P8012" t="s">
        <v>5875</v>
      </c>
      <c r="Q8012" t="s">
        <v>5876</v>
      </c>
      <c r="R8012">
        <v>93</v>
      </c>
      <c r="S8012" t="s">
        <v>6202</v>
      </c>
      <c r="T8012" t="s">
        <v>6203</v>
      </c>
      <c r="U8012">
        <v>25.98</v>
      </c>
      <c r="V8012" t="s">
        <v>6172</v>
      </c>
      <c r="W8012" t="s">
        <v>5869</v>
      </c>
      <c r="X8012">
        <v>12</v>
      </c>
    </row>
    <row r="8013" spans="1:24" x14ac:dyDescent="0.25">
      <c r="A8013">
        <v>39311</v>
      </c>
      <c r="B8013" t="s">
        <v>5458</v>
      </c>
      <c r="C8013" t="s">
        <v>442</v>
      </c>
      <c r="D8013" t="s">
        <v>5886</v>
      </c>
      <c r="E8013" t="s">
        <v>5966</v>
      </c>
      <c r="F8013">
        <v>20</v>
      </c>
      <c r="G8013" t="s">
        <v>5746</v>
      </c>
      <c r="H8013" t="s">
        <v>5868</v>
      </c>
      <c r="I8013" t="s">
        <v>5748</v>
      </c>
      <c r="J8013">
        <v>750</v>
      </c>
      <c r="K8013">
        <v>12</v>
      </c>
      <c r="L8013">
        <v>13.5</v>
      </c>
      <c r="M8013" t="s">
        <v>5759</v>
      </c>
      <c r="N8013" t="s">
        <v>6054</v>
      </c>
      <c r="O8013" t="s">
        <v>5761</v>
      </c>
      <c r="P8013" t="s">
        <v>5916</v>
      </c>
      <c r="Q8013" t="s">
        <v>6055</v>
      </c>
      <c r="R8013">
        <v>76091</v>
      </c>
      <c r="S8013" t="s">
        <v>6033</v>
      </c>
      <c r="T8013" t="s">
        <v>6034</v>
      </c>
      <c r="U8013">
        <v>16.489999999999998</v>
      </c>
      <c r="V8013" t="s">
        <v>5755</v>
      </c>
      <c r="W8013" t="s">
        <v>5765</v>
      </c>
      <c r="X8013">
        <v>1</v>
      </c>
    </row>
    <row r="8014" spans="1:24" x14ac:dyDescent="0.25">
      <c r="A8014">
        <v>39037</v>
      </c>
      <c r="B8014" t="s">
        <v>5419</v>
      </c>
      <c r="C8014" t="s">
        <v>443</v>
      </c>
      <c r="D8014" t="s">
        <v>6166</v>
      </c>
      <c r="E8014" t="s">
        <v>5872</v>
      </c>
      <c r="F8014">
        <v>21</v>
      </c>
      <c r="G8014" t="s">
        <v>6127</v>
      </c>
      <c r="H8014" t="s">
        <v>5748</v>
      </c>
      <c r="I8014" t="s">
        <v>5792</v>
      </c>
      <c r="J8014">
        <v>500</v>
      </c>
      <c r="K8014">
        <v>12</v>
      </c>
      <c r="L8014">
        <v>7.4</v>
      </c>
      <c r="M8014" t="s">
        <v>5759</v>
      </c>
      <c r="N8014" t="s">
        <v>5760</v>
      </c>
      <c r="O8014" t="s">
        <v>5761</v>
      </c>
      <c r="P8014" t="s">
        <v>5875</v>
      </c>
      <c r="Q8014" t="s">
        <v>6169</v>
      </c>
      <c r="R8014">
        <v>66229</v>
      </c>
      <c r="S8014" t="s">
        <v>6313</v>
      </c>
      <c r="T8014" t="s">
        <v>5794</v>
      </c>
      <c r="U8014">
        <v>17.54</v>
      </c>
      <c r="V8014" t="s">
        <v>5755</v>
      </c>
      <c r="W8014" t="s">
        <v>6173</v>
      </c>
      <c r="X8014">
        <v>1</v>
      </c>
    </row>
    <row r="8015" spans="1:24" x14ac:dyDescent="0.25">
      <c r="A8015">
        <v>40098</v>
      </c>
      <c r="B8015" t="s">
        <v>6959</v>
      </c>
      <c r="C8015" t="s">
        <v>443</v>
      </c>
      <c r="D8015" t="s">
        <v>6528</v>
      </c>
      <c r="E8015" t="s">
        <v>5872</v>
      </c>
      <c r="F8015">
        <v>20</v>
      </c>
      <c r="G8015" t="s">
        <v>5746</v>
      </c>
      <c r="H8015" t="s">
        <v>5747</v>
      </c>
      <c r="I8015" t="s">
        <v>5748</v>
      </c>
      <c r="J8015">
        <v>473</v>
      </c>
      <c r="K8015">
        <v>24</v>
      </c>
      <c r="L8015">
        <v>6.3</v>
      </c>
      <c r="M8015" t="s">
        <v>5749</v>
      </c>
      <c r="N8015" t="s">
        <v>5750</v>
      </c>
      <c r="O8015" t="s">
        <v>5874</v>
      </c>
      <c r="P8015" t="s">
        <v>5875</v>
      </c>
      <c r="Q8015" t="s">
        <v>5876</v>
      </c>
      <c r="R8015">
        <v>97</v>
      </c>
      <c r="S8015" t="s">
        <v>6529</v>
      </c>
      <c r="T8015" t="s">
        <v>6529</v>
      </c>
      <c r="U8015">
        <v>4.75</v>
      </c>
      <c r="V8015" t="s">
        <v>6172</v>
      </c>
      <c r="W8015" t="s">
        <v>5869</v>
      </c>
      <c r="X8015">
        <v>1</v>
      </c>
    </row>
    <row r="8016" spans="1:24" x14ac:dyDescent="0.25">
      <c r="A8016">
        <v>40098</v>
      </c>
      <c r="B8016" t="s">
        <v>6959</v>
      </c>
      <c r="C8016" t="s">
        <v>443</v>
      </c>
      <c r="D8016" t="s">
        <v>6528</v>
      </c>
      <c r="E8016" t="s">
        <v>5872</v>
      </c>
      <c r="F8016">
        <v>20</v>
      </c>
      <c r="G8016" t="s">
        <v>5746</v>
      </c>
      <c r="H8016" t="s">
        <v>5747</v>
      </c>
      <c r="I8016" t="s">
        <v>5748</v>
      </c>
      <c r="J8016">
        <v>473</v>
      </c>
      <c r="K8016">
        <v>24</v>
      </c>
      <c r="L8016">
        <v>6.3</v>
      </c>
      <c r="M8016" t="s">
        <v>5749</v>
      </c>
      <c r="N8016" t="s">
        <v>5750</v>
      </c>
      <c r="O8016" t="s">
        <v>5874</v>
      </c>
      <c r="P8016" t="s">
        <v>5875</v>
      </c>
      <c r="Q8016" t="s">
        <v>5876</v>
      </c>
      <c r="R8016">
        <v>97</v>
      </c>
      <c r="S8016" t="s">
        <v>6529</v>
      </c>
      <c r="T8016" t="s">
        <v>6529</v>
      </c>
      <c r="U8016">
        <v>4.75</v>
      </c>
      <c r="V8016" t="s">
        <v>6172</v>
      </c>
      <c r="W8016" t="s">
        <v>5869</v>
      </c>
      <c r="X8016">
        <v>1</v>
      </c>
    </row>
    <row r="8017" spans="1:24" x14ac:dyDescent="0.25">
      <c r="A8017">
        <v>40099</v>
      </c>
      <c r="B8017" t="s">
        <v>5696</v>
      </c>
      <c r="C8017" t="s">
        <v>442</v>
      </c>
      <c r="D8017" t="s">
        <v>5886</v>
      </c>
      <c r="E8017" t="s">
        <v>5966</v>
      </c>
      <c r="F8017">
        <v>21</v>
      </c>
      <c r="G8017" t="s">
        <v>6127</v>
      </c>
      <c r="H8017" t="s">
        <v>5868</v>
      </c>
      <c r="I8017" t="s">
        <v>5748</v>
      </c>
      <c r="J8017">
        <v>1500</v>
      </c>
      <c r="K8017">
        <v>6</v>
      </c>
      <c r="L8017">
        <v>14.6</v>
      </c>
      <c r="M8017" t="s">
        <v>5759</v>
      </c>
      <c r="N8017" t="s">
        <v>5904</v>
      </c>
      <c r="O8017" t="s">
        <v>5790</v>
      </c>
      <c r="P8017" t="s">
        <v>5889</v>
      </c>
      <c r="Q8017" t="s">
        <v>5923</v>
      </c>
      <c r="R8017">
        <v>86893</v>
      </c>
      <c r="S8017" t="s">
        <v>6196</v>
      </c>
      <c r="T8017" t="s">
        <v>5965</v>
      </c>
      <c r="U8017">
        <v>224.99</v>
      </c>
      <c r="V8017" t="s">
        <v>5755</v>
      </c>
      <c r="W8017" t="s">
        <v>5765</v>
      </c>
      <c r="X8017">
        <v>1</v>
      </c>
    </row>
    <row r="8018" spans="1:24" x14ac:dyDescent="0.25">
      <c r="A8018">
        <v>40101</v>
      </c>
      <c r="B8018" t="s">
        <v>6960</v>
      </c>
      <c r="C8018" t="s">
        <v>443</v>
      </c>
      <c r="D8018" t="s">
        <v>6528</v>
      </c>
      <c r="E8018" t="s">
        <v>5872</v>
      </c>
      <c r="F8018">
        <v>10</v>
      </c>
      <c r="G8018" t="s">
        <v>5767</v>
      </c>
      <c r="H8018" t="s">
        <v>5747</v>
      </c>
      <c r="I8018" t="s">
        <v>5748</v>
      </c>
      <c r="J8018">
        <v>473</v>
      </c>
      <c r="K8018">
        <v>24</v>
      </c>
      <c r="L8018">
        <v>5.6</v>
      </c>
      <c r="M8018" t="s">
        <v>5749</v>
      </c>
      <c r="N8018" t="s">
        <v>5750</v>
      </c>
      <c r="O8018" t="s">
        <v>5874</v>
      </c>
      <c r="P8018" t="s">
        <v>5875</v>
      </c>
      <c r="Q8018" t="s">
        <v>5876</v>
      </c>
      <c r="R8018">
        <v>97</v>
      </c>
      <c r="S8018" t="s">
        <v>6529</v>
      </c>
      <c r="T8018" t="s">
        <v>6529</v>
      </c>
      <c r="U8018">
        <v>4.75</v>
      </c>
      <c r="V8018" t="s">
        <v>6172</v>
      </c>
      <c r="W8018" t="s">
        <v>5869</v>
      </c>
      <c r="X8018">
        <v>1</v>
      </c>
    </row>
    <row r="8019" spans="1:24" x14ac:dyDescent="0.25">
      <c r="A8019">
        <v>40101</v>
      </c>
      <c r="B8019" t="s">
        <v>6960</v>
      </c>
      <c r="C8019" t="s">
        <v>443</v>
      </c>
      <c r="D8019" t="s">
        <v>6528</v>
      </c>
      <c r="E8019" t="s">
        <v>5872</v>
      </c>
      <c r="F8019">
        <v>10</v>
      </c>
      <c r="G8019" t="s">
        <v>5767</v>
      </c>
      <c r="H8019" t="s">
        <v>5747</v>
      </c>
      <c r="I8019" t="s">
        <v>5748</v>
      </c>
      <c r="J8019">
        <v>473</v>
      </c>
      <c r="K8019">
        <v>24</v>
      </c>
      <c r="L8019">
        <v>5.6</v>
      </c>
      <c r="M8019" t="s">
        <v>5749</v>
      </c>
      <c r="N8019" t="s">
        <v>5750</v>
      </c>
      <c r="O8019" t="s">
        <v>5874</v>
      </c>
      <c r="P8019" t="s">
        <v>5875</v>
      </c>
      <c r="Q8019" t="s">
        <v>5876</v>
      </c>
      <c r="R8019">
        <v>97</v>
      </c>
      <c r="S8019" t="s">
        <v>6529</v>
      </c>
      <c r="T8019" t="s">
        <v>6529</v>
      </c>
      <c r="U8019">
        <v>4.75</v>
      </c>
      <c r="V8019" t="s">
        <v>6172</v>
      </c>
      <c r="W8019" t="s">
        <v>5869</v>
      </c>
      <c r="X8019">
        <v>1</v>
      </c>
    </row>
    <row r="8020" spans="1:24" x14ac:dyDescent="0.25">
      <c r="A8020">
        <v>41094</v>
      </c>
      <c r="B8020" t="s">
        <v>6961</v>
      </c>
      <c r="C8020" t="s">
        <v>444</v>
      </c>
      <c r="D8020" t="s">
        <v>6151</v>
      </c>
      <c r="E8020" t="s">
        <v>6176</v>
      </c>
      <c r="F8020">
        <v>27</v>
      </c>
      <c r="G8020" t="s">
        <v>5837</v>
      </c>
      <c r="H8020" t="s">
        <v>5747</v>
      </c>
      <c r="I8020" t="s">
        <v>5748</v>
      </c>
      <c r="J8020">
        <v>473</v>
      </c>
      <c r="K8020">
        <v>24</v>
      </c>
      <c r="L8020">
        <v>5.5</v>
      </c>
      <c r="M8020" t="s">
        <v>5749</v>
      </c>
      <c r="N8020" t="s">
        <v>5750</v>
      </c>
      <c r="O8020" t="s">
        <v>5874</v>
      </c>
      <c r="P8020" t="s">
        <v>6163</v>
      </c>
      <c r="Q8020" t="s">
        <v>6154</v>
      </c>
      <c r="R8020">
        <v>84466</v>
      </c>
      <c r="S8020" t="s">
        <v>6406</v>
      </c>
      <c r="T8020" t="s">
        <v>5984</v>
      </c>
      <c r="U8020">
        <v>3.98</v>
      </c>
      <c r="V8020" t="s">
        <v>6172</v>
      </c>
      <c r="W8020" t="s">
        <v>5869</v>
      </c>
      <c r="X8020">
        <v>1</v>
      </c>
    </row>
    <row r="8021" spans="1:24" x14ac:dyDescent="0.25">
      <c r="A8021">
        <v>41094</v>
      </c>
      <c r="B8021" t="s">
        <v>6961</v>
      </c>
      <c r="C8021" t="s">
        <v>444</v>
      </c>
      <c r="D8021" t="s">
        <v>6151</v>
      </c>
      <c r="E8021" t="s">
        <v>6176</v>
      </c>
      <c r="F8021">
        <v>27</v>
      </c>
      <c r="G8021" t="s">
        <v>5837</v>
      </c>
      <c r="H8021" t="s">
        <v>5747</v>
      </c>
      <c r="I8021" t="s">
        <v>5748</v>
      </c>
      <c r="J8021">
        <v>473</v>
      </c>
      <c r="K8021">
        <v>24</v>
      </c>
      <c r="L8021">
        <v>5.5</v>
      </c>
      <c r="M8021" t="s">
        <v>5749</v>
      </c>
      <c r="N8021" t="s">
        <v>5750</v>
      </c>
      <c r="O8021" t="s">
        <v>5874</v>
      </c>
      <c r="P8021" t="s">
        <v>6163</v>
      </c>
      <c r="Q8021" t="s">
        <v>6154</v>
      </c>
      <c r="R8021">
        <v>84466</v>
      </c>
      <c r="S8021" t="s">
        <v>6406</v>
      </c>
      <c r="T8021" t="s">
        <v>5984</v>
      </c>
      <c r="U8021">
        <v>3.98</v>
      </c>
      <c r="V8021" t="s">
        <v>6172</v>
      </c>
      <c r="W8021" t="s">
        <v>5869</v>
      </c>
      <c r="X8021">
        <v>1</v>
      </c>
    </row>
    <row r="8022" spans="1:24" x14ac:dyDescent="0.25">
      <c r="A8022">
        <v>38763</v>
      </c>
      <c r="B8022" t="s">
        <v>5389</v>
      </c>
      <c r="C8022" t="s">
        <v>444</v>
      </c>
      <c r="D8022" t="s">
        <v>6161</v>
      </c>
      <c r="E8022" t="s">
        <v>6395</v>
      </c>
      <c r="F8022">
        <v>10</v>
      </c>
      <c r="G8022" t="s">
        <v>5767</v>
      </c>
      <c r="H8022" t="s">
        <v>5747</v>
      </c>
      <c r="I8022" t="s">
        <v>5748</v>
      </c>
      <c r="J8022">
        <v>473</v>
      </c>
      <c r="K8022">
        <v>24</v>
      </c>
      <c r="L8022">
        <v>5</v>
      </c>
      <c r="M8022" t="s">
        <v>5749</v>
      </c>
      <c r="N8022" t="s">
        <v>5750</v>
      </c>
      <c r="O8022" t="s">
        <v>5874</v>
      </c>
      <c r="P8022" t="s">
        <v>6283</v>
      </c>
      <c r="Q8022" t="s">
        <v>6396</v>
      </c>
      <c r="R8022">
        <v>93</v>
      </c>
      <c r="S8022" t="s">
        <v>6202</v>
      </c>
      <c r="T8022" t="s">
        <v>6203</v>
      </c>
      <c r="U8022">
        <v>3.59</v>
      </c>
      <c r="V8022" t="s">
        <v>6172</v>
      </c>
      <c r="W8022" t="s">
        <v>5869</v>
      </c>
      <c r="X8022">
        <v>1</v>
      </c>
    </row>
    <row r="8023" spans="1:24" x14ac:dyDescent="0.25">
      <c r="A8023">
        <v>38763</v>
      </c>
      <c r="B8023" t="s">
        <v>5389</v>
      </c>
      <c r="C8023" t="s">
        <v>444</v>
      </c>
      <c r="D8023" t="s">
        <v>6161</v>
      </c>
      <c r="E8023" t="s">
        <v>6395</v>
      </c>
      <c r="F8023">
        <v>10</v>
      </c>
      <c r="G8023" t="s">
        <v>5767</v>
      </c>
      <c r="H8023" t="s">
        <v>5747</v>
      </c>
      <c r="I8023" t="s">
        <v>5748</v>
      </c>
      <c r="J8023">
        <v>473</v>
      </c>
      <c r="K8023">
        <v>24</v>
      </c>
      <c r="L8023">
        <v>5</v>
      </c>
      <c r="M8023" t="s">
        <v>5749</v>
      </c>
      <c r="N8023" t="s">
        <v>5750</v>
      </c>
      <c r="O8023" t="s">
        <v>5874</v>
      </c>
      <c r="P8023" t="s">
        <v>6283</v>
      </c>
      <c r="Q8023" t="s">
        <v>6396</v>
      </c>
      <c r="R8023">
        <v>93</v>
      </c>
      <c r="S8023" t="s">
        <v>6202</v>
      </c>
      <c r="T8023" t="s">
        <v>6203</v>
      </c>
      <c r="U8023">
        <v>3.59</v>
      </c>
      <c r="V8023" t="s">
        <v>6172</v>
      </c>
      <c r="W8023" t="s">
        <v>5869</v>
      </c>
      <c r="X8023">
        <v>1</v>
      </c>
    </row>
    <row r="8024" spans="1:24" x14ac:dyDescent="0.25">
      <c r="A8024">
        <v>39986</v>
      </c>
      <c r="B8024" t="s">
        <v>5698</v>
      </c>
      <c r="C8024" t="s">
        <v>443</v>
      </c>
      <c r="D8024" t="s">
        <v>6612</v>
      </c>
      <c r="E8024" t="s">
        <v>6342</v>
      </c>
      <c r="F8024">
        <v>27</v>
      </c>
      <c r="G8024" t="s">
        <v>5837</v>
      </c>
      <c r="H8024" t="s">
        <v>5868</v>
      </c>
      <c r="I8024" t="s">
        <v>5748</v>
      </c>
      <c r="J8024">
        <v>473</v>
      </c>
      <c r="K8024">
        <v>24</v>
      </c>
      <c r="L8024">
        <v>5</v>
      </c>
      <c r="M8024" t="s">
        <v>5749</v>
      </c>
      <c r="N8024" t="s">
        <v>5750</v>
      </c>
      <c r="O8024" t="s">
        <v>5874</v>
      </c>
      <c r="P8024" t="s">
        <v>5875</v>
      </c>
      <c r="Q8024" t="s">
        <v>5876</v>
      </c>
      <c r="R8024">
        <v>90000</v>
      </c>
      <c r="S8024" t="s">
        <v>6613</v>
      </c>
      <c r="T8024" t="s">
        <v>6613</v>
      </c>
      <c r="U8024">
        <v>4.05</v>
      </c>
      <c r="V8024" t="s">
        <v>6172</v>
      </c>
      <c r="W8024" t="s">
        <v>5869</v>
      </c>
      <c r="X8024">
        <v>1</v>
      </c>
    </row>
    <row r="8025" spans="1:24" x14ac:dyDescent="0.25">
      <c r="A8025">
        <v>39986</v>
      </c>
      <c r="B8025" t="s">
        <v>5698</v>
      </c>
      <c r="C8025" t="s">
        <v>443</v>
      </c>
      <c r="D8025" t="s">
        <v>6612</v>
      </c>
      <c r="E8025" t="s">
        <v>6342</v>
      </c>
      <c r="F8025">
        <v>27</v>
      </c>
      <c r="G8025" t="s">
        <v>5837</v>
      </c>
      <c r="H8025" t="s">
        <v>5868</v>
      </c>
      <c r="I8025" t="s">
        <v>5748</v>
      </c>
      <c r="J8025">
        <v>473</v>
      </c>
      <c r="K8025">
        <v>24</v>
      </c>
      <c r="L8025">
        <v>5</v>
      </c>
      <c r="M8025" t="s">
        <v>5749</v>
      </c>
      <c r="N8025" t="s">
        <v>5750</v>
      </c>
      <c r="O8025" t="s">
        <v>5874</v>
      </c>
      <c r="P8025" t="s">
        <v>5875</v>
      </c>
      <c r="Q8025" t="s">
        <v>5876</v>
      </c>
      <c r="R8025">
        <v>90000</v>
      </c>
      <c r="S8025" t="s">
        <v>6613</v>
      </c>
      <c r="T8025" t="s">
        <v>6613</v>
      </c>
      <c r="U8025">
        <v>4.05</v>
      </c>
      <c r="V8025" t="s">
        <v>6172</v>
      </c>
      <c r="W8025" t="s">
        <v>5869</v>
      </c>
      <c r="X8025">
        <v>1</v>
      </c>
    </row>
    <row r="8026" spans="1:24" x14ac:dyDescent="0.25">
      <c r="A8026">
        <v>41220</v>
      </c>
      <c r="B8026" t="s">
        <v>6962</v>
      </c>
      <c r="C8026" t="s">
        <v>444</v>
      </c>
      <c r="D8026" t="s">
        <v>6161</v>
      </c>
      <c r="E8026" t="s">
        <v>6395</v>
      </c>
      <c r="F8026">
        <v>10</v>
      </c>
      <c r="G8026" t="s">
        <v>5767</v>
      </c>
      <c r="H8026" t="s">
        <v>5747</v>
      </c>
      <c r="I8026" t="s">
        <v>5748</v>
      </c>
      <c r="J8026">
        <v>4260</v>
      </c>
      <c r="K8026">
        <v>1</v>
      </c>
      <c r="L8026">
        <v>5</v>
      </c>
      <c r="M8026" t="s">
        <v>5749</v>
      </c>
      <c r="N8026" t="s">
        <v>5750</v>
      </c>
      <c r="O8026" t="s">
        <v>5874</v>
      </c>
      <c r="P8026" t="s">
        <v>6283</v>
      </c>
      <c r="Q8026" t="s">
        <v>6396</v>
      </c>
      <c r="R8026">
        <v>90000</v>
      </c>
      <c r="S8026" t="s">
        <v>6613</v>
      </c>
      <c r="T8026" t="s">
        <v>6613</v>
      </c>
      <c r="U8026">
        <v>28.99</v>
      </c>
      <c r="V8026" t="s">
        <v>6172</v>
      </c>
      <c r="W8026" t="s">
        <v>5869</v>
      </c>
      <c r="X8026">
        <v>12</v>
      </c>
    </row>
    <row r="8027" spans="1:24" x14ac:dyDescent="0.25">
      <c r="A8027">
        <v>41220</v>
      </c>
      <c r="B8027" t="s">
        <v>6962</v>
      </c>
      <c r="C8027" t="s">
        <v>444</v>
      </c>
      <c r="D8027" t="s">
        <v>6161</v>
      </c>
      <c r="E8027" t="s">
        <v>6395</v>
      </c>
      <c r="F8027">
        <v>10</v>
      </c>
      <c r="G8027" t="s">
        <v>5767</v>
      </c>
      <c r="H8027" t="s">
        <v>5747</v>
      </c>
      <c r="I8027" t="s">
        <v>5748</v>
      </c>
      <c r="J8027">
        <v>4260</v>
      </c>
      <c r="K8027">
        <v>1</v>
      </c>
      <c r="L8027">
        <v>5</v>
      </c>
      <c r="M8027" t="s">
        <v>5749</v>
      </c>
      <c r="N8027" t="s">
        <v>5750</v>
      </c>
      <c r="O8027" t="s">
        <v>5874</v>
      </c>
      <c r="P8027" t="s">
        <v>6283</v>
      </c>
      <c r="Q8027" t="s">
        <v>6396</v>
      </c>
      <c r="R8027">
        <v>90000</v>
      </c>
      <c r="S8027" t="s">
        <v>6613</v>
      </c>
      <c r="T8027" t="s">
        <v>6613</v>
      </c>
      <c r="U8027">
        <v>28.99</v>
      </c>
      <c r="V8027" t="s">
        <v>6172</v>
      </c>
      <c r="W8027" t="s">
        <v>5869</v>
      </c>
      <c r="X8027">
        <v>12</v>
      </c>
    </row>
    <row r="8028" spans="1:24" x14ac:dyDescent="0.25">
      <c r="A8028">
        <v>38658</v>
      </c>
      <c r="B8028" t="s">
        <v>5370</v>
      </c>
      <c r="C8028" t="s">
        <v>443</v>
      </c>
      <c r="D8028" t="s">
        <v>6654</v>
      </c>
      <c r="E8028" t="s">
        <v>5872</v>
      </c>
      <c r="F8028">
        <v>27</v>
      </c>
      <c r="G8028" t="s">
        <v>5837</v>
      </c>
      <c r="H8028" t="s">
        <v>5747</v>
      </c>
      <c r="I8028" t="s">
        <v>5748</v>
      </c>
      <c r="J8028">
        <v>473</v>
      </c>
      <c r="K8028">
        <v>24</v>
      </c>
      <c r="L8028">
        <v>8</v>
      </c>
      <c r="M8028" t="s">
        <v>5749</v>
      </c>
      <c r="N8028" t="s">
        <v>5750</v>
      </c>
      <c r="O8028" t="s">
        <v>5874</v>
      </c>
      <c r="P8028" t="s">
        <v>5875</v>
      </c>
      <c r="Q8028" t="s">
        <v>5876</v>
      </c>
      <c r="R8028">
        <v>90002</v>
      </c>
      <c r="S8028" t="s">
        <v>6655</v>
      </c>
      <c r="T8028" t="s">
        <v>6656</v>
      </c>
      <c r="U8028">
        <v>5.25</v>
      </c>
      <c r="V8028" t="s">
        <v>6172</v>
      </c>
      <c r="W8028" t="s">
        <v>5869</v>
      </c>
      <c r="X8028">
        <v>1</v>
      </c>
    </row>
    <row r="8029" spans="1:24" x14ac:dyDescent="0.25">
      <c r="A8029">
        <v>38658</v>
      </c>
      <c r="B8029" t="s">
        <v>5370</v>
      </c>
      <c r="C8029" t="s">
        <v>443</v>
      </c>
      <c r="D8029" t="s">
        <v>6654</v>
      </c>
      <c r="E8029" t="s">
        <v>5872</v>
      </c>
      <c r="F8029">
        <v>27</v>
      </c>
      <c r="G8029" t="s">
        <v>5837</v>
      </c>
      <c r="H8029" t="s">
        <v>5747</v>
      </c>
      <c r="I8029" t="s">
        <v>5748</v>
      </c>
      <c r="J8029">
        <v>473</v>
      </c>
      <c r="K8029">
        <v>24</v>
      </c>
      <c r="L8029">
        <v>8</v>
      </c>
      <c r="M8029" t="s">
        <v>5749</v>
      </c>
      <c r="N8029" t="s">
        <v>5750</v>
      </c>
      <c r="O8029" t="s">
        <v>5874</v>
      </c>
      <c r="P8029" t="s">
        <v>5875</v>
      </c>
      <c r="Q8029" t="s">
        <v>5876</v>
      </c>
      <c r="R8029">
        <v>90002</v>
      </c>
      <c r="S8029" t="s">
        <v>6655</v>
      </c>
      <c r="T8029" t="s">
        <v>6656</v>
      </c>
      <c r="U8029">
        <v>5.25</v>
      </c>
      <c r="V8029" t="s">
        <v>6172</v>
      </c>
      <c r="W8029" t="s">
        <v>5869</v>
      </c>
      <c r="X8029">
        <v>1</v>
      </c>
    </row>
    <row r="8030" spans="1:24" x14ac:dyDescent="0.25">
      <c r="A8030">
        <v>38659</v>
      </c>
      <c r="B8030" t="s">
        <v>5371</v>
      </c>
      <c r="C8030" t="s">
        <v>443</v>
      </c>
      <c r="D8030" t="s">
        <v>6411</v>
      </c>
      <c r="E8030" t="s">
        <v>5872</v>
      </c>
      <c r="F8030">
        <v>27</v>
      </c>
      <c r="G8030" t="s">
        <v>5837</v>
      </c>
      <c r="H8030" t="s">
        <v>5747</v>
      </c>
      <c r="I8030" t="s">
        <v>5748</v>
      </c>
      <c r="J8030">
        <v>473</v>
      </c>
      <c r="K8030">
        <v>24</v>
      </c>
      <c r="L8030">
        <v>6.7</v>
      </c>
      <c r="M8030" t="s">
        <v>5749</v>
      </c>
      <c r="N8030" t="s">
        <v>5750</v>
      </c>
      <c r="O8030" t="s">
        <v>5874</v>
      </c>
      <c r="P8030" t="s">
        <v>5875</v>
      </c>
      <c r="Q8030" t="s">
        <v>5876</v>
      </c>
      <c r="R8030">
        <v>86521</v>
      </c>
      <c r="S8030" t="s">
        <v>6587</v>
      </c>
      <c r="T8030" t="s">
        <v>6413</v>
      </c>
      <c r="U8030">
        <v>3.49</v>
      </c>
      <c r="V8030" t="s">
        <v>6172</v>
      </c>
      <c r="W8030" t="s">
        <v>5869</v>
      </c>
      <c r="X8030">
        <v>1</v>
      </c>
    </row>
    <row r="8031" spans="1:24" x14ac:dyDescent="0.25">
      <c r="A8031">
        <v>38659</v>
      </c>
      <c r="B8031" t="s">
        <v>5371</v>
      </c>
      <c r="C8031" t="s">
        <v>443</v>
      </c>
      <c r="D8031" t="s">
        <v>6411</v>
      </c>
      <c r="E8031" t="s">
        <v>5872</v>
      </c>
      <c r="F8031">
        <v>27</v>
      </c>
      <c r="G8031" t="s">
        <v>5837</v>
      </c>
      <c r="H8031" t="s">
        <v>5747</v>
      </c>
      <c r="I8031" t="s">
        <v>5748</v>
      </c>
      <c r="J8031">
        <v>473</v>
      </c>
      <c r="K8031">
        <v>24</v>
      </c>
      <c r="L8031">
        <v>6.7</v>
      </c>
      <c r="M8031" t="s">
        <v>5749</v>
      </c>
      <c r="N8031" t="s">
        <v>5750</v>
      </c>
      <c r="O8031" t="s">
        <v>5874</v>
      </c>
      <c r="P8031" t="s">
        <v>5875</v>
      </c>
      <c r="Q8031" t="s">
        <v>5876</v>
      </c>
      <c r="R8031">
        <v>86521</v>
      </c>
      <c r="S8031" t="s">
        <v>6587</v>
      </c>
      <c r="T8031" t="s">
        <v>6413</v>
      </c>
      <c r="U8031">
        <v>3.49</v>
      </c>
      <c r="V8031" t="s">
        <v>6172</v>
      </c>
      <c r="W8031" t="s">
        <v>5869</v>
      </c>
      <c r="X8031">
        <v>1</v>
      </c>
    </row>
    <row r="8032" spans="1:24" x14ac:dyDescent="0.25">
      <c r="A8032">
        <v>39422</v>
      </c>
      <c r="B8032" t="s">
        <v>5471</v>
      </c>
      <c r="C8032" t="s">
        <v>444</v>
      </c>
      <c r="D8032" t="s">
        <v>6161</v>
      </c>
      <c r="E8032" t="s">
        <v>6186</v>
      </c>
      <c r="F8032">
        <v>10</v>
      </c>
      <c r="G8032" t="s">
        <v>5767</v>
      </c>
      <c r="H8032" t="s">
        <v>5747</v>
      </c>
      <c r="I8032" t="s">
        <v>5748</v>
      </c>
      <c r="J8032">
        <v>473</v>
      </c>
      <c r="K8032">
        <v>24</v>
      </c>
      <c r="L8032">
        <v>5</v>
      </c>
      <c r="M8032" t="s">
        <v>5749</v>
      </c>
      <c r="N8032" t="s">
        <v>5750</v>
      </c>
      <c r="O8032" t="s">
        <v>5751</v>
      </c>
      <c r="P8032" t="s">
        <v>6283</v>
      </c>
      <c r="Q8032" t="s">
        <v>6187</v>
      </c>
      <c r="R8032">
        <v>84101</v>
      </c>
      <c r="S8032" t="s">
        <v>6155</v>
      </c>
      <c r="T8032" t="s">
        <v>6156</v>
      </c>
      <c r="U8032">
        <v>3.99</v>
      </c>
      <c r="V8032" t="s">
        <v>6172</v>
      </c>
      <c r="W8032" t="s">
        <v>5756</v>
      </c>
      <c r="X8032">
        <v>1</v>
      </c>
    </row>
    <row r="8033" spans="1:24" x14ac:dyDescent="0.25">
      <c r="A8033">
        <v>40256</v>
      </c>
      <c r="B8033" t="s">
        <v>666</v>
      </c>
      <c r="C8033" t="s">
        <v>442</v>
      </c>
      <c r="D8033" t="s">
        <v>5886</v>
      </c>
      <c r="E8033" t="s">
        <v>6064</v>
      </c>
      <c r="F8033">
        <v>22</v>
      </c>
      <c r="G8033" t="s">
        <v>5816</v>
      </c>
      <c r="H8033" t="s">
        <v>5868</v>
      </c>
      <c r="I8033" t="s">
        <v>5748</v>
      </c>
      <c r="J8033">
        <v>750</v>
      </c>
      <c r="K8033">
        <v>6</v>
      </c>
      <c r="L8033">
        <v>14.5</v>
      </c>
      <c r="M8033" t="s">
        <v>5759</v>
      </c>
      <c r="N8033" t="s">
        <v>5904</v>
      </c>
      <c r="O8033" t="s">
        <v>5790</v>
      </c>
      <c r="P8033" t="s">
        <v>5889</v>
      </c>
      <c r="Q8033" t="s">
        <v>5923</v>
      </c>
      <c r="R8033">
        <v>86501</v>
      </c>
      <c r="S8033" t="s">
        <v>5967</v>
      </c>
      <c r="T8033" t="s">
        <v>5968</v>
      </c>
      <c r="U8033">
        <v>37.99</v>
      </c>
      <c r="V8033" t="s">
        <v>5755</v>
      </c>
      <c r="W8033" t="s">
        <v>5765</v>
      </c>
      <c r="X8033">
        <v>1</v>
      </c>
    </row>
    <row r="8034" spans="1:24" x14ac:dyDescent="0.25">
      <c r="A8034">
        <v>40159</v>
      </c>
      <c r="B8034" t="s">
        <v>5703</v>
      </c>
      <c r="C8034" t="s">
        <v>443</v>
      </c>
      <c r="D8034" t="s">
        <v>5871</v>
      </c>
      <c r="E8034" t="s">
        <v>6192</v>
      </c>
      <c r="F8034">
        <v>27</v>
      </c>
      <c r="G8034" t="s">
        <v>5837</v>
      </c>
      <c r="H8034" t="s">
        <v>5747</v>
      </c>
      <c r="I8034" t="s">
        <v>5748</v>
      </c>
      <c r="J8034">
        <v>473</v>
      </c>
      <c r="K8034">
        <v>24</v>
      </c>
      <c r="L8034">
        <v>5.0999999999999996</v>
      </c>
      <c r="M8034" t="s">
        <v>5749</v>
      </c>
      <c r="N8034" t="s">
        <v>5750</v>
      </c>
      <c r="O8034" t="s">
        <v>5874</v>
      </c>
      <c r="P8034" t="s">
        <v>5875</v>
      </c>
      <c r="Q8034" t="s">
        <v>5876</v>
      </c>
      <c r="R8034">
        <v>86613</v>
      </c>
      <c r="S8034" t="s">
        <v>6449</v>
      </c>
      <c r="T8034" t="s">
        <v>6449</v>
      </c>
      <c r="U8034">
        <v>4.99</v>
      </c>
      <c r="V8034" t="s">
        <v>6172</v>
      </c>
      <c r="W8034" t="s">
        <v>5869</v>
      </c>
      <c r="X8034">
        <v>1</v>
      </c>
    </row>
    <row r="8035" spans="1:24" x14ac:dyDescent="0.25">
      <c r="A8035">
        <v>40159</v>
      </c>
      <c r="B8035" t="s">
        <v>5703</v>
      </c>
      <c r="C8035" t="s">
        <v>443</v>
      </c>
      <c r="D8035" t="s">
        <v>5871</v>
      </c>
      <c r="E8035" t="s">
        <v>6192</v>
      </c>
      <c r="F8035">
        <v>27</v>
      </c>
      <c r="G8035" t="s">
        <v>5837</v>
      </c>
      <c r="H8035" t="s">
        <v>5747</v>
      </c>
      <c r="I8035" t="s">
        <v>5748</v>
      </c>
      <c r="J8035">
        <v>473</v>
      </c>
      <c r="K8035">
        <v>24</v>
      </c>
      <c r="L8035">
        <v>5.0999999999999996</v>
      </c>
      <c r="M8035" t="s">
        <v>5749</v>
      </c>
      <c r="N8035" t="s">
        <v>5750</v>
      </c>
      <c r="O8035" t="s">
        <v>5874</v>
      </c>
      <c r="P8035" t="s">
        <v>5875</v>
      </c>
      <c r="Q8035" t="s">
        <v>5876</v>
      </c>
      <c r="R8035">
        <v>86613</v>
      </c>
      <c r="S8035" t="s">
        <v>6449</v>
      </c>
      <c r="T8035" t="s">
        <v>6449</v>
      </c>
      <c r="U8035">
        <v>4.99</v>
      </c>
      <c r="V8035" t="s">
        <v>6172</v>
      </c>
      <c r="W8035" t="s">
        <v>5869</v>
      </c>
      <c r="X8035">
        <v>1</v>
      </c>
    </row>
    <row r="8036" spans="1:24" x14ac:dyDescent="0.25">
      <c r="A8036">
        <v>40160</v>
      </c>
      <c r="B8036" t="s">
        <v>5704</v>
      </c>
      <c r="C8036" t="s">
        <v>443</v>
      </c>
      <c r="D8036" t="s">
        <v>5871</v>
      </c>
      <c r="E8036" t="s">
        <v>6192</v>
      </c>
      <c r="F8036">
        <v>27</v>
      </c>
      <c r="G8036" t="s">
        <v>5837</v>
      </c>
      <c r="H8036" t="s">
        <v>5747</v>
      </c>
      <c r="I8036" t="s">
        <v>5748</v>
      </c>
      <c r="J8036">
        <v>473</v>
      </c>
      <c r="K8036">
        <v>24</v>
      </c>
      <c r="L8036">
        <v>4.9000000000000004</v>
      </c>
      <c r="M8036" t="s">
        <v>5749</v>
      </c>
      <c r="N8036" t="s">
        <v>5750</v>
      </c>
      <c r="O8036" t="s">
        <v>5874</v>
      </c>
      <c r="P8036" t="s">
        <v>5875</v>
      </c>
      <c r="Q8036" t="s">
        <v>5876</v>
      </c>
      <c r="R8036">
        <v>86613</v>
      </c>
      <c r="S8036" t="s">
        <v>6449</v>
      </c>
      <c r="T8036" t="s">
        <v>6449</v>
      </c>
      <c r="U8036">
        <v>4.99</v>
      </c>
      <c r="V8036" t="s">
        <v>6172</v>
      </c>
      <c r="W8036" t="s">
        <v>5869</v>
      </c>
      <c r="X8036">
        <v>1</v>
      </c>
    </row>
    <row r="8037" spans="1:24" x14ac:dyDescent="0.25">
      <c r="A8037">
        <v>40160</v>
      </c>
      <c r="B8037" t="s">
        <v>5704</v>
      </c>
      <c r="C8037" t="s">
        <v>443</v>
      </c>
      <c r="D8037" t="s">
        <v>5871</v>
      </c>
      <c r="E8037" t="s">
        <v>6192</v>
      </c>
      <c r="F8037">
        <v>27</v>
      </c>
      <c r="G8037" t="s">
        <v>5837</v>
      </c>
      <c r="H8037" t="s">
        <v>5747</v>
      </c>
      <c r="I8037" t="s">
        <v>5748</v>
      </c>
      <c r="J8037">
        <v>473</v>
      </c>
      <c r="K8037">
        <v>24</v>
      </c>
      <c r="L8037">
        <v>4.9000000000000004</v>
      </c>
      <c r="M8037" t="s">
        <v>5749</v>
      </c>
      <c r="N8037" t="s">
        <v>5750</v>
      </c>
      <c r="O8037" t="s">
        <v>5874</v>
      </c>
      <c r="P8037" t="s">
        <v>5875</v>
      </c>
      <c r="Q8037" t="s">
        <v>5876</v>
      </c>
      <c r="R8037">
        <v>86613</v>
      </c>
      <c r="S8037" t="s">
        <v>6449</v>
      </c>
      <c r="T8037" t="s">
        <v>6449</v>
      </c>
      <c r="U8037">
        <v>4.99</v>
      </c>
      <c r="V8037" t="s">
        <v>6172</v>
      </c>
      <c r="W8037" t="s">
        <v>5869</v>
      </c>
      <c r="X8037">
        <v>1</v>
      </c>
    </row>
    <row r="8038" spans="1:24" x14ac:dyDescent="0.25">
      <c r="A8038">
        <v>38978</v>
      </c>
      <c r="B8038" t="s">
        <v>5410</v>
      </c>
      <c r="C8038" t="s">
        <v>443</v>
      </c>
      <c r="D8038" t="s">
        <v>6411</v>
      </c>
      <c r="E8038" t="s">
        <v>5872</v>
      </c>
      <c r="F8038">
        <v>21</v>
      </c>
      <c r="G8038" t="s">
        <v>6127</v>
      </c>
      <c r="H8038" t="s">
        <v>5747</v>
      </c>
      <c r="I8038" t="s">
        <v>5748</v>
      </c>
      <c r="J8038">
        <v>473</v>
      </c>
      <c r="K8038">
        <v>24</v>
      </c>
      <c r="L8038">
        <v>8</v>
      </c>
      <c r="M8038" t="s">
        <v>5749</v>
      </c>
      <c r="N8038" t="s">
        <v>5750</v>
      </c>
      <c r="O8038" t="s">
        <v>5874</v>
      </c>
      <c r="P8038" t="s">
        <v>5875</v>
      </c>
      <c r="Q8038" t="s">
        <v>5876</v>
      </c>
      <c r="R8038">
        <v>99</v>
      </c>
      <c r="S8038" t="s">
        <v>6535</v>
      </c>
      <c r="T8038" t="s">
        <v>6535</v>
      </c>
      <c r="U8038">
        <v>3.95</v>
      </c>
      <c r="V8038" t="s">
        <v>6172</v>
      </c>
      <c r="W8038" t="s">
        <v>5869</v>
      </c>
      <c r="X8038">
        <v>1</v>
      </c>
    </row>
    <row r="8039" spans="1:24" x14ac:dyDescent="0.25">
      <c r="A8039">
        <v>38978</v>
      </c>
      <c r="B8039" t="s">
        <v>5410</v>
      </c>
      <c r="C8039" t="s">
        <v>443</v>
      </c>
      <c r="D8039" t="s">
        <v>6411</v>
      </c>
      <c r="E8039" t="s">
        <v>5872</v>
      </c>
      <c r="F8039">
        <v>21</v>
      </c>
      <c r="G8039" t="s">
        <v>6127</v>
      </c>
      <c r="H8039" t="s">
        <v>5747</v>
      </c>
      <c r="I8039" t="s">
        <v>5748</v>
      </c>
      <c r="J8039">
        <v>473</v>
      </c>
      <c r="K8039">
        <v>24</v>
      </c>
      <c r="L8039">
        <v>8</v>
      </c>
      <c r="M8039" t="s">
        <v>5749</v>
      </c>
      <c r="N8039" t="s">
        <v>5750</v>
      </c>
      <c r="O8039" t="s">
        <v>5874</v>
      </c>
      <c r="P8039" t="s">
        <v>5875</v>
      </c>
      <c r="Q8039" t="s">
        <v>5876</v>
      </c>
      <c r="R8039">
        <v>99</v>
      </c>
      <c r="S8039" t="s">
        <v>6535</v>
      </c>
      <c r="T8039" t="s">
        <v>6535</v>
      </c>
      <c r="U8039">
        <v>3.95</v>
      </c>
      <c r="V8039" t="s">
        <v>6172</v>
      </c>
      <c r="W8039" t="s">
        <v>5869</v>
      </c>
      <c r="X8039">
        <v>1</v>
      </c>
    </row>
    <row r="8040" spans="1:24" x14ac:dyDescent="0.25">
      <c r="A8040">
        <v>41140</v>
      </c>
      <c r="B8040" t="s">
        <v>6963</v>
      </c>
      <c r="C8040" t="s">
        <v>443</v>
      </c>
      <c r="D8040" t="s">
        <v>6177</v>
      </c>
      <c r="E8040" t="s">
        <v>6205</v>
      </c>
      <c r="F8040">
        <v>27</v>
      </c>
      <c r="G8040" t="s">
        <v>5837</v>
      </c>
      <c r="H8040" t="s">
        <v>5868</v>
      </c>
      <c r="I8040" t="s">
        <v>5748</v>
      </c>
      <c r="J8040">
        <v>473</v>
      </c>
      <c r="K8040">
        <v>12</v>
      </c>
      <c r="L8040">
        <v>4</v>
      </c>
      <c r="M8040" t="s">
        <v>5749</v>
      </c>
      <c r="N8040" t="s">
        <v>5750</v>
      </c>
      <c r="O8040" t="s">
        <v>5874</v>
      </c>
      <c r="P8040" t="s">
        <v>6283</v>
      </c>
      <c r="Q8040" t="s">
        <v>6206</v>
      </c>
      <c r="R8040">
        <v>42090</v>
      </c>
      <c r="S8040" t="s">
        <v>6180</v>
      </c>
      <c r="T8040" t="s">
        <v>6180</v>
      </c>
      <c r="U8040">
        <v>3.5</v>
      </c>
      <c r="V8040" t="s">
        <v>6172</v>
      </c>
      <c r="W8040" t="s">
        <v>5869</v>
      </c>
      <c r="X8040">
        <v>1</v>
      </c>
    </row>
    <row r="8041" spans="1:24" x14ac:dyDescent="0.25">
      <c r="A8041">
        <v>41140</v>
      </c>
      <c r="B8041" t="s">
        <v>6963</v>
      </c>
      <c r="C8041" t="s">
        <v>443</v>
      </c>
      <c r="D8041" t="s">
        <v>6177</v>
      </c>
      <c r="E8041" t="s">
        <v>6205</v>
      </c>
      <c r="F8041">
        <v>27</v>
      </c>
      <c r="G8041" t="s">
        <v>5837</v>
      </c>
      <c r="H8041" t="s">
        <v>5868</v>
      </c>
      <c r="I8041" t="s">
        <v>5748</v>
      </c>
      <c r="J8041">
        <v>473</v>
      </c>
      <c r="K8041">
        <v>12</v>
      </c>
      <c r="L8041">
        <v>4</v>
      </c>
      <c r="M8041" t="s">
        <v>5749</v>
      </c>
      <c r="N8041" t="s">
        <v>5750</v>
      </c>
      <c r="O8041" t="s">
        <v>5874</v>
      </c>
      <c r="P8041" t="s">
        <v>6283</v>
      </c>
      <c r="Q8041" t="s">
        <v>6206</v>
      </c>
      <c r="R8041">
        <v>42090</v>
      </c>
      <c r="S8041" t="s">
        <v>6180</v>
      </c>
      <c r="T8041" t="s">
        <v>6180</v>
      </c>
      <c r="U8041">
        <v>3.5</v>
      </c>
      <c r="V8041" t="s">
        <v>6172</v>
      </c>
      <c r="W8041" t="s">
        <v>5869</v>
      </c>
      <c r="X8041">
        <v>1</v>
      </c>
    </row>
    <row r="8042" spans="1:24" x14ac:dyDescent="0.25">
      <c r="A8042">
        <v>39369</v>
      </c>
      <c r="B8042" t="s">
        <v>5623</v>
      </c>
      <c r="C8042" t="s">
        <v>443</v>
      </c>
      <c r="D8042" t="s">
        <v>6177</v>
      </c>
      <c r="E8042" t="s">
        <v>6190</v>
      </c>
      <c r="F8042">
        <v>27</v>
      </c>
      <c r="G8042" t="s">
        <v>5837</v>
      </c>
      <c r="H8042" t="s">
        <v>5747</v>
      </c>
      <c r="I8042" t="s">
        <v>5748</v>
      </c>
      <c r="J8042">
        <v>1892</v>
      </c>
      <c r="K8042">
        <v>6</v>
      </c>
      <c r="L8042">
        <v>4</v>
      </c>
      <c r="M8042" t="s">
        <v>5749</v>
      </c>
      <c r="N8042" t="s">
        <v>5750</v>
      </c>
      <c r="O8042" t="s">
        <v>5874</v>
      </c>
      <c r="P8042" t="s">
        <v>5875</v>
      </c>
      <c r="Q8042" t="s">
        <v>5876</v>
      </c>
      <c r="R8042">
        <v>42339</v>
      </c>
      <c r="S8042" t="s">
        <v>6194</v>
      </c>
      <c r="T8042" t="s">
        <v>6195</v>
      </c>
      <c r="U8042">
        <v>10.33</v>
      </c>
      <c r="V8042" t="s">
        <v>6172</v>
      </c>
      <c r="W8042" t="s">
        <v>5869</v>
      </c>
      <c r="X8042">
        <v>4</v>
      </c>
    </row>
    <row r="8043" spans="1:24" x14ac:dyDescent="0.25">
      <c r="A8043">
        <v>39369</v>
      </c>
      <c r="B8043" t="s">
        <v>5623</v>
      </c>
      <c r="C8043" t="s">
        <v>443</v>
      </c>
      <c r="D8043" t="s">
        <v>6177</v>
      </c>
      <c r="E8043" t="s">
        <v>6190</v>
      </c>
      <c r="F8043">
        <v>27</v>
      </c>
      <c r="G8043" t="s">
        <v>5837</v>
      </c>
      <c r="H8043" t="s">
        <v>5747</v>
      </c>
      <c r="I8043" t="s">
        <v>5748</v>
      </c>
      <c r="J8043">
        <v>1892</v>
      </c>
      <c r="K8043">
        <v>6</v>
      </c>
      <c r="L8043">
        <v>4</v>
      </c>
      <c r="M8043" t="s">
        <v>5749</v>
      </c>
      <c r="N8043" t="s">
        <v>5750</v>
      </c>
      <c r="O8043" t="s">
        <v>5874</v>
      </c>
      <c r="P8043" t="s">
        <v>5875</v>
      </c>
      <c r="Q8043" t="s">
        <v>5876</v>
      </c>
      <c r="R8043">
        <v>42339</v>
      </c>
      <c r="S8043" t="s">
        <v>6194</v>
      </c>
      <c r="T8043" t="s">
        <v>6195</v>
      </c>
      <c r="U8043">
        <v>10.33</v>
      </c>
      <c r="V8043" t="s">
        <v>6172</v>
      </c>
      <c r="W8043" t="s">
        <v>5869</v>
      </c>
      <c r="X8043">
        <v>4</v>
      </c>
    </row>
    <row r="8044" spans="1:24" x14ac:dyDescent="0.25">
      <c r="A8044">
        <v>38613</v>
      </c>
      <c r="B8044" t="s">
        <v>5360</v>
      </c>
      <c r="C8044" t="s">
        <v>443</v>
      </c>
      <c r="D8044" t="s">
        <v>6201</v>
      </c>
      <c r="E8044" t="s">
        <v>5872</v>
      </c>
      <c r="F8044">
        <v>27</v>
      </c>
      <c r="G8044" t="s">
        <v>5837</v>
      </c>
      <c r="H8044" t="s">
        <v>5747</v>
      </c>
      <c r="I8044" t="s">
        <v>5748</v>
      </c>
      <c r="J8044">
        <v>473</v>
      </c>
      <c r="K8044">
        <v>24</v>
      </c>
      <c r="L8044">
        <v>6</v>
      </c>
      <c r="M8044" t="s">
        <v>5749</v>
      </c>
      <c r="N8044" t="s">
        <v>5750</v>
      </c>
      <c r="O8044" t="s">
        <v>5874</v>
      </c>
      <c r="P8044" t="s">
        <v>5875</v>
      </c>
      <c r="Q8044" t="s">
        <v>5876</v>
      </c>
      <c r="R8044">
        <v>98572</v>
      </c>
      <c r="S8044" t="s">
        <v>6952</v>
      </c>
      <c r="T8044" t="s">
        <v>5984</v>
      </c>
      <c r="U8044">
        <v>3.99</v>
      </c>
      <c r="V8044" t="s">
        <v>6172</v>
      </c>
      <c r="W8044" t="s">
        <v>5869</v>
      </c>
      <c r="X8044">
        <v>1</v>
      </c>
    </row>
    <row r="8045" spans="1:24" x14ac:dyDescent="0.25">
      <c r="A8045">
        <v>38613</v>
      </c>
      <c r="B8045" t="s">
        <v>5360</v>
      </c>
      <c r="C8045" t="s">
        <v>443</v>
      </c>
      <c r="D8045" t="s">
        <v>6201</v>
      </c>
      <c r="E8045" t="s">
        <v>5872</v>
      </c>
      <c r="F8045">
        <v>27</v>
      </c>
      <c r="G8045" t="s">
        <v>5837</v>
      </c>
      <c r="H8045" t="s">
        <v>5747</v>
      </c>
      <c r="I8045" t="s">
        <v>5748</v>
      </c>
      <c r="J8045">
        <v>473</v>
      </c>
      <c r="K8045">
        <v>24</v>
      </c>
      <c r="L8045">
        <v>6</v>
      </c>
      <c r="M8045" t="s">
        <v>5749</v>
      </c>
      <c r="N8045" t="s">
        <v>5750</v>
      </c>
      <c r="O8045" t="s">
        <v>5874</v>
      </c>
      <c r="P8045" t="s">
        <v>5875</v>
      </c>
      <c r="Q8045" t="s">
        <v>5876</v>
      </c>
      <c r="R8045">
        <v>98572</v>
      </c>
      <c r="S8045" t="s">
        <v>6952</v>
      </c>
      <c r="T8045" t="s">
        <v>5984</v>
      </c>
      <c r="U8045">
        <v>3.99</v>
      </c>
      <c r="V8045" t="s">
        <v>6172</v>
      </c>
      <c r="W8045" t="s">
        <v>5869</v>
      </c>
      <c r="X8045">
        <v>1</v>
      </c>
    </row>
    <row r="8046" spans="1:24" x14ac:dyDescent="0.25">
      <c r="A8046">
        <v>40881</v>
      </c>
      <c r="B8046" t="s">
        <v>6964</v>
      </c>
      <c r="C8046" t="s">
        <v>443</v>
      </c>
      <c r="D8046" t="s">
        <v>6256</v>
      </c>
      <c r="E8046" t="s">
        <v>6192</v>
      </c>
      <c r="F8046">
        <v>20</v>
      </c>
      <c r="G8046" t="s">
        <v>5746</v>
      </c>
      <c r="H8046" t="s">
        <v>5791</v>
      </c>
      <c r="I8046" t="s">
        <v>5748</v>
      </c>
      <c r="J8046">
        <v>473</v>
      </c>
      <c r="K8046">
        <v>24</v>
      </c>
      <c r="L8046">
        <v>5.5</v>
      </c>
      <c r="M8046" t="s">
        <v>5749</v>
      </c>
      <c r="N8046" t="s">
        <v>5750</v>
      </c>
      <c r="O8046" t="s">
        <v>5874</v>
      </c>
      <c r="P8046" t="s">
        <v>5875</v>
      </c>
      <c r="Q8046" t="s">
        <v>5876</v>
      </c>
      <c r="R8046">
        <v>95</v>
      </c>
      <c r="S8046" t="s">
        <v>6257</v>
      </c>
      <c r="T8046" t="s">
        <v>6257</v>
      </c>
      <c r="U8046">
        <v>4.09</v>
      </c>
      <c r="V8046" t="s">
        <v>6172</v>
      </c>
      <c r="W8046" t="s">
        <v>5869</v>
      </c>
      <c r="X8046">
        <v>1</v>
      </c>
    </row>
    <row r="8047" spans="1:24" x14ac:dyDescent="0.25">
      <c r="A8047">
        <v>40881</v>
      </c>
      <c r="B8047" t="s">
        <v>6964</v>
      </c>
      <c r="C8047" t="s">
        <v>443</v>
      </c>
      <c r="D8047" t="s">
        <v>6256</v>
      </c>
      <c r="E8047" t="s">
        <v>6192</v>
      </c>
      <c r="F8047">
        <v>20</v>
      </c>
      <c r="G8047" t="s">
        <v>5746</v>
      </c>
      <c r="H8047" t="s">
        <v>5791</v>
      </c>
      <c r="I8047" t="s">
        <v>5748</v>
      </c>
      <c r="J8047">
        <v>473</v>
      </c>
      <c r="K8047">
        <v>24</v>
      </c>
      <c r="L8047">
        <v>5.5</v>
      </c>
      <c r="M8047" t="s">
        <v>5749</v>
      </c>
      <c r="N8047" t="s">
        <v>5750</v>
      </c>
      <c r="O8047" t="s">
        <v>5874</v>
      </c>
      <c r="P8047" t="s">
        <v>5875</v>
      </c>
      <c r="Q8047" t="s">
        <v>5876</v>
      </c>
      <c r="R8047">
        <v>95</v>
      </c>
      <c r="S8047" t="s">
        <v>6257</v>
      </c>
      <c r="T8047" t="s">
        <v>6257</v>
      </c>
      <c r="U8047">
        <v>4.09</v>
      </c>
      <c r="V8047" t="s">
        <v>6172</v>
      </c>
      <c r="W8047" t="s">
        <v>5869</v>
      </c>
      <c r="X8047">
        <v>1</v>
      </c>
    </row>
    <row r="8048" spans="1:24" x14ac:dyDescent="0.25">
      <c r="A8048">
        <v>41143</v>
      </c>
      <c r="B8048" t="s">
        <v>6965</v>
      </c>
      <c r="C8048" t="s">
        <v>443</v>
      </c>
      <c r="D8048" t="s">
        <v>6725</v>
      </c>
      <c r="E8048" t="s">
        <v>6342</v>
      </c>
      <c r="F8048">
        <v>27</v>
      </c>
      <c r="G8048" t="s">
        <v>5837</v>
      </c>
      <c r="H8048" t="s">
        <v>5747</v>
      </c>
      <c r="I8048" t="s">
        <v>5748</v>
      </c>
      <c r="J8048">
        <v>473</v>
      </c>
      <c r="K8048">
        <v>24</v>
      </c>
      <c r="L8048">
        <v>3.5</v>
      </c>
      <c r="M8048" t="s">
        <v>5749</v>
      </c>
      <c r="N8048" t="s">
        <v>5750</v>
      </c>
      <c r="O8048" t="s">
        <v>5874</v>
      </c>
      <c r="P8048" t="s">
        <v>5875</v>
      </c>
      <c r="Q8048" t="s">
        <v>5876</v>
      </c>
      <c r="R8048">
        <v>90005</v>
      </c>
      <c r="S8048" t="s">
        <v>6726</v>
      </c>
      <c r="T8048" t="s">
        <v>6726</v>
      </c>
      <c r="U8048">
        <v>4.1900000000000004</v>
      </c>
      <c r="V8048" t="s">
        <v>6172</v>
      </c>
      <c r="W8048" t="s">
        <v>5869</v>
      </c>
      <c r="X8048">
        <v>1</v>
      </c>
    </row>
    <row r="8049" spans="1:24" x14ac:dyDescent="0.25">
      <c r="A8049">
        <v>41143</v>
      </c>
      <c r="B8049" t="s">
        <v>6965</v>
      </c>
      <c r="C8049" t="s">
        <v>443</v>
      </c>
      <c r="D8049" t="s">
        <v>6725</v>
      </c>
      <c r="E8049" t="s">
        <v>6342</v>
      </c>
      <c r="F8049">
        <v>27</v>
      </c>
      <c r="G8049" t="s">
        <v>5837</v>
      </c>
      <c r="H8049" t="s">
        <v>5747</v>
      </c>
      <c r="I8049" t="s">
        <v>5748</v>
      </c>
      <c r="J8049">
        <v>473</v>
      </c>
      <c r="K8049">
        <v>24</v>
      </c>
      <c r="L8049">
        <v>3.5</v>
      </c>
      <c r="M8049" t="s">
        <v>5749</v>
      </c>
      <c r="N8049" t="s">
        <v>5750</v>
      </c>
      <c r="O8049" t="s">
        <v>5874</v>
      </c>
      <c r="P8049" t="s">
        <v>5875</v>
      </c>
      <c r="Q8049" t="s">
        <v>5876</v>
      </c>
      <c r="R8049">
        <v>90005</v>
      </c>
      <c r="S8049" t="s">
        <v>6726</v>
      </c>
      <c r="T8049" t="s">
        <v>6726</v>
      </c>
      <c r="U8049">
        <v>4.1900000000000004</v>
      </c>
      <c r="V8049" t="s">
        <v>6172</v>
      </c>
      <c r="W8049" t="s">
        <v>5869</v>
      </c>
      <c r="X8049">
        <v>1</v>
      </c>
    </row>
    <row r="8050" spans="1:24" x14ac:dyDescent="0.25">
      <c r="A8050">
        <v>41154</v>
      </c>
      <c r="B8050" t="s">
        <v>6966</v>
      </c>
      <c r="C8050" t="s">
        <v>441</v>
      </c>
      <c r="D8050" t="s">
        <v>5757</v>
      </c>
      <c r="E8050" t="s">
        <v>6234</v>
      </c>
      <c r="F8050">
        <v>20</v>
      </c>
      <c r="G8050" t="s">
        <v>5746</v>
      </c>
      <c r="H8050" t="s">
        <v>5868</v>
      </c>
      <c r="I8050" t="s">
        <v>5748</v>
      </c>
      <c r="J8050">
        <v>700</v>
      </c>
      <c r="K8050">
        <v>6</v>
      </c>
      <c r="L8050">
        <v>45.8</v>
      </c>
      <c r="M8050" t="s">
        <v>5759</v>
      </c>
      <c r="N8050" t="s">
        <v>5760</v>
      </c>
      <c r="O8050" t="s">
        <v>5761</v>
      </c>
      <c r="P8050" t="s">
        <v>5762</v>
      </c>
      <c r="Q8050" t="s">
        <v>5763</v>
      </c>
      <c r="R8050">
        <v>100925</v>
      </c>
      <c r="S8050" t="s">
        <v>6967</v>
      </c>
      <c r="T8050" t="s">
        <v>5937</v>
      </c>
      <c r="U8050">
        <v>56.99</v>
      </c>
      <c r="V8050" t="s">
        <v>5755</v>
      </c>
      <c r="W8050" t="s">
        <v>5765</v>
      </c>
      <c r="X8050">
        <v>1</v>
      </c>
    </row>
    <row r="8051" spans="1:24" x14ac:dyDescent="0.25">
      <c r="A8051">
        <v>40353</v>
      </c>
      <c r="B8051" t="s">
        <v>6968</v>
      </c>
      <c r="C8051" t="s">
        <v>443</v>
      </c>
      <c r="D8051" t="s">
        <v>6177</v>
      </c>
      <c r="E8051" t="s">
        <v>5872</v>
      </c>
      <c r="F8051">
        <v>10</v>
      </c>
      <c r="G8051" t="s">
        <v>5767</v>
      </c>
      <c r="H8051" t="s">
        <v>5747</v>
      </c>
      <c r="I8051" t="s">
        <v>5748</v>
      </c>
      <c r="J8051">
        <v>473</v>
      </c>
      <c r="K8051">
        <v>24</v>
      </c>
      <c r="L8051">
        <v>6.2</v>
      </c>
      <c r="M8051" t="s">
        <v>5749</v>
      </c>
      <c r="N8051" t="s">
        <v>5750</v>
      </c>
      <c r="O8051" t="s">
        <v>5874</v>
      </c>
      <c r="P8051" t="s">
        <v>5875</v>
      </c>
      <c r="Q8051" t="s">
        <v>5876</v>
      </c>
      <c r="R8051">
        <v>42090</v>
      </c>
      <c r="S8051" t="s">
        <v>6180</v>
      </c>
      <c r="T8051" t="s">
        <v>6180</v>
      </c>
      <c r="U8051">
        <v>3.49</v>
      </c>
      <c r="V8051" t="s">
        <v>6172</v>
      </c>
      <c r="W8051" t="s">
        <v>5869</v>
      </c>
      <c r="X8051">
        <v>1</v>
      </c>
    </row>
    <row r="8052" spans="1:24" x14ac:dyDescent="0.25">
      <c r="A8052">
        <v>40353</v>
      </c>
      <c r="B8052" t="s">
        <v>6968</v>
      </c>
      <c r="C8052" t="s">
        <v>443</v>
      </c>
      <c r="D8052" t="s">
        <v>6177</v>
      </c>
      <c r="E8052" t="s">
        <v>5872</v>
      </c>
      <c r="F8052">
        <v>10</v>
      </c>
      <c r="G8052" t="s">
        <v>5767</v>
      </c>
      <c r="H8052" t="s">
        <v>5747</v>
      </c>
      <c r="I8052" t="s">
        <v>5748</v>
      </c>
      <c r="J8052">
        <v>473</v>
      </c>
      <c r="K8052">
        <v>24</v>
      </c>
      <c r="L8052">
        <v>6.2</v>
      </c>
      <c r="M8052" t="s">
        <v>5749</v>
      </c>
      <c r="N8052" t="s">
        <v>5750</v>
      </c>
      <c r="O8052" t="s">
        <v>5874</v>
      </c>
      <c r="P8052" t="s">
        <v>5875</v>
      </c>
      <c r="Q8052" t="s">
        <v>5876</v>
      </c>
      <c r="R8052">
        <v>42090</v>
      </c>
      <c r="S8052" t="s">
        <v>6180</v>
      </c>
      <c r="T8052" t="s">
        <v>6180</v>
      </c>
      <c r="U8052">
        <v>3.49</v>
      </c>
      <c r="V8052" t="s">
        <v>6172</v>
      </c>
      <c r="W8052" t="s">
        <v>5869</v>
      </c>
      <c r="X8052">
        <v>1</v>
      </c>
    </row>
    <row r="8053" spans="1:24" x14ac:dyDescent="0.25">
      <c r="A8053">
        <v>38603</v>
      </c>
      <c r="B8053" t="s">
        <v>5355</v>
      </c>
      <c r="C8053" t="s">
        <v>443</v>
      </c>
      <c r="D8053" t="s">
        <v>6411</v>
      </c>
      <c r="E8053" t="s">
        <v>6205</v>
      </c>
      <c r="F8053">
        <v>27</v>
      </c>
      <c r="G8053" t="s">
        <v>5837</v>
      </c>
      <c r="H8053" t="s">
        <v>5747</v>
      </c>
      <c r="I8053" t="s">
        <v>5748</v>
      </c>
      <c r="J8053">
        <v>473</v>
      </c>
      <c r="K8053">
        <v>24</v>
      </c>
      <c r="L8053">
        <v>5</v>
      </c>
      <c r="M8053" t="s">
        <v>5749</v>
      </c>
      <c r="N8053" t="s">
        <v>5750</v>
      </c>
      <c r="O8053" t="s">
        <v>5874</v>
      </c>
      <c r="P8053" t="s">
        <v>5875</v>
      </c>
      <c r="Q8053" t="s">
        <v>6206</v>
      </c>
      <c r="R8053">
        <v>86378</v>
      </c>
      <c r="S8053" t="s">
        <v>6495</v>
      </c>
      <c r="T8053" t="s">
        <v>6413</v>
      </c>
      <c r="U8053">
        <v>3.49</v>
      </c>
      <c r="V8053" t="s">
        <v>6172</v>
      </c>
      <c r="W8053" t="s">
        <v>5869</v>
      </c>
      <c r="X8053">
        <v>1</v>
      </c>
    </row>
    <row r="8054" spans="1:24" x14ac:dyDescent="0.25">
      <c r="A8054">
        <v>38603</v>
      </c>
      <c r="B8054" t="s">
        <v>5355</v>
      </c>
      <c r="C8054" t="s">
        <v>443</v>
      </c>
      <c r="D8054" t="s">
        <v>6411</v>
      </c>
      <c r="E8054" t="s">
        <v>6205</v>
      </c>
      <c r="F8054">
        <v>27</v>
      </c>
      <c r="G8054" t="s">
        <v>5837</v>
      </c>
      <c r="H8054" t="s">
        <v>5747</v>
      </c>
      <c r="I8054" t="s">
        <v>5748</v>
      </c>
      <c r="J8054">
        <v>473</v>
      </c>
      <c r="K8054">
        <v>24</v>
      </c>
      <c r="L8054">
        <v>5</v>
      </c>
      <c r="M8054" t="s">
        <v>5749</v>
      </c>
      <c r="N8054" t="s">
        <v>5750</v>
      </c>
      <c r="O8054" t="s">
        <v>5874</v>
      </c>
      <c r="P8054" t="s">
        <v>5875</v>
      </c>
      <c r="Q8054" t="s">
        <v>6206</v>
      </c>
      <c r="R8054">
        <v>86378</v>
      </c>
      <c r="S8054" t="s">
        <v>6495</v>
      </c>
      <c r="T8054" t="s">
        <v>6413</v>
      </c>
      <c r="U8054">
        <v>3.49</v>
      </c>
      <c r="V8054" t="s">
        <v>6172</v>
      </c>
      <c r="W8054" t="s">
        <v>5869</v>
      </c>
      <c r="X8054">
        <v>1</v>
      </c>
    </row>
    <row r="8055" spans="1:24" x14ac:dyDescent="0.25">
      <c r="A8055">
        <v>39734</v>
      </c>
      <c r="B8055" t="s">
        <v>5624</v>
      </c>
      <c r="C8055" t="s">
        <v>443</v>
      </c>
      <c r="D8055" t="s">
        <v>5871</v>
      </c>
      <c r="E8055" t="s">
        <v>5872</v>
      </c>
      <c r="F8055">
        <v>27</v>
      </c>
      <c r="G8055" t="s">
        <v>5837</v>
      </c>
      <c r="H8055" t="s">
        <v>5747</v>
      </c>
      <c r="I8055" t="s">
        <v>5748</v>
      </c>
      <c r="J8055">
        <v>500</v>
      </c>
      <c r="K8055">
        <v>12</v>
      </c>
      <c r="L8055">
        <v>7.7</v>
      </c>
      <c r="M8055" t="s">
        <v>5749</v>
      </c>
      <c r="N8055" t="s">
        <v>5750</v>
      </c>
      <c r="O8055" t="s">
        <v>5874</v>
      </c>
      <c r="P8055" t="s">
        <v>5875</v>
      </c>
      <c r="Q8055" t="s">
        <v>5876</v>
      </c>
      <c r="R8055">
        <v>86613</v>
      </c>
      <c r="S8055" t="s">
        <v>6449</v>
      </c>
      <c r="T8055" t="s">
        <v>6449</v>
      </c>
      <c r="U8055">
        <v>18.649999999999999</v>
      </c>
      <c r="V8055" t="s">
        <v>5755</v>
      </c>
      <c r="W8055" t="s">
        <v>5869</v>
      </c>
      <c r="X8055">
        <v>1</v>
      </c>
    </row>
    <row r="8056" spans="1:24" x14ac:dyDescent="0.25">
      <c r="A8056">
        <v>39734</v>
      </c>
      <c r="B8056" t="s">
        <v>5624</v>
      </c>
      <c r="C8056" t="s">
        <v>443</v>
      </c>
      <c r="D8056" t="s">
        <v>5871</v>
      </c>
      <c r="E8056" t="s">
        <v>5872</v>
      </c>
      <c r="F8056">
        <v>27</v>
      </c>
      <c r="G8056" t="s">
        <v>5837</v>
      </c>
      <c r="H8056" t="s">
        <v>5747</v>
      </c>
      <c r="I8056" t="s">
        <v>5748</v>
      </c>
      <c r="J8056">
        <v>500</v>
      </c>
      <c r="K8056">
        <v>12</v>
      </c>
      <c r="L8056">
        <v>7.7</v>
      </c>
      <c r="M8056" t="s">
        <v>5749</v>
      </c>
      <c r="N8056" t="s">
        <v>5750</v>
      </c>
      <c r="O8056" t="s">
        <v>5874</v>
      </c>
      <c r="P8056" t="s">
        <v>5875</v>
      </c>
      <c r="Q8056" t="s">
        <v>5876</v>
      </c>
      <c r="R8056">
        <v>86613</v>
      </c>
      <c r="S8056" t="s">
        <v>6449</v>
      </c>
      <c r="T8056" t="s">
        <v>6449</v>
      </c>
      <c r="U8056">
        <v>18.649999999999999</v>
      </c>
      <c r="V8056" t="s">
        <v>5755</v>
      </c>
      <c r="W8056" t="s">
        <v>5869</v>
      </c>
      <c r="X8056">
        <v>1</v>
      </c>
    </row>
    <row r="8057" spans="1:24" x14ac:dyDescent="0.25">
      <c r="A8057">
        <v>38868</v>
      </c>
      <c r="B8057" t="s">
        <v>5405</v>
      </c>
      <c r="C8057" t="s">
        <v>443</v>
      </c>
      <c r="D8057" t="s">
        <v>6411</v>
      </c>
      <c r="E8057" t="s">
        <v>6192</v>
      </c>
      <c r="F8057">
        <v>27</v>
      </c>
      <c r="G8057" t="s">
        <v>5837</v>
      </c>
      <c r="H8057" t="s">
        <v>5747</v>
      </c>
      <c r="I8057" t="s">
        <v>5748</v>
      </c>
      <c r="J8057">
        <v>1892</v>
      </c>
      <c r="K8057">
        <v>6</v>
      </c>
      <c r="L8057">
        <v>5</v>
      </c>
      <c r="M8057" t="s">
        <v>5749</v>
      </c>
      <c r="N8057" t="s">
        <v>5750</v>
      </c>
      <c r="O8057" t="s">
        <v>5874</v>
      </c>
      <c r="P8057" t="s">
        <v>5875</v>
      </c>
      <c r="Q8057" t="s">
        <v>5876</v>
      </c>
      <c r="R8057">
        <v>79216</v>
      </c>
      <c r="S8057" t="s">
        <v>6412</v>
      </c>
      <c r="T8057" t="s">
        <v>6413</v>
      </c>
      <c r="U8057">
        <v>18.989999999999998</v>
      </c>
      <c r="V8057" t="s">
        <v>6172</v>
      </c>
      <c r="W8057" t="s">
        <v>5869</v>
      </c>
      <c r="X8057">
        <v>4</v>
      </c>
    </row>
    <row r="8058" spans="1:24" x14ac:dyDescent="0.25">
      <c r="A8058">
        <v>38868</v>
      </c>
      <c r="B8058" t="s">
        <v>5405</v>
      </c>
      <c r="C8058" t="s">
        <v>443</v>
      </c>
      <c r="D8058" t="s">
        <v>6411</v>
      </c>
      <c r="E8058" t="s">
        <v>6192</v>
      </c>
      <c r="F8058">
        <v>27</v>
      </c>
      <c r="G8058" t="s">
        <v>5837</v>
      </c>
      <c r="H8058" t="s">
        <v>5747</v>
      </c>
      <c r="I8058" t="s">
        <v>5748</v>
      </c>
      <c r="J8058">
        <v>1892</v>
      </c>
      <c r="K8058">
        <v>6</v>
      </c>
      <c r="L8058">
        <v>5</v>
      </c>
      <c r="M8058" t="s">
        <v>5749</v>
      </c>
      <c r="N8058" t="s">
        <v>5750</v>
      </c>
      <c r="O8058" t="s">
        <v>5874</v>
      </c>
      <c r="P8058" t="s">
        <v>5875</v>
      </c>
      <c r="Q8058" t="s">
        <v>5876</v>
      </c>
      <c r="R8058">
        <v>79216</v>
      </c>
      <c r="S8058" t="s">
        <v>6412</v>
      </c>
      <c r="T8058" t="s">
        <v>6413</v>
      </c>
      <c r="U8058">
        <v>18.989999999999998</v>
      </c>
      <c r="V8058" t="s">
        <v>6172</v>
      </c>
      <c r="W8058" t="s">
        <v>5869</v>
      </c>
      <c r="X8058">
        <v>4</v>
      </c>
    </row>
    <row r="8059" spans="1:24" x14ac:dyDescent="0.25">
      <c r="A8059">
        <v>38870</v>
      </c>
      <c r="B8059" t="s">
        <v>5406</v>
      </c>
      <c r="C8059" t="s">
        <v>443</v>
      </c>
      <c r="D8059" t="s">
        <v>6411</v>
      </c>
      <c r="E8059" t="s">
        <v>5872</v>
      </c>
      <c r="F8059">
        <v>27</v>
      </c>
      <c r="G8059" t="s">
        <v>5837</v>
      </c>
      <c r="H8059" t="s">
        <v>5747</v>
      </c>
      <c r="I8059" t="s">
        <v>5748</v>
      </c>
      <c r="J8059">
        <v>473</v>
      </c>
      <c r="K8059">
        <v>24</v>
      </c>
      <c r="L8059">
        <v>5.9</v>
      </c>
      <c r="M8059" t="s">
        <v>5749</v>
      </c>
      <c r="N8059" t="s">
        <v>5750</v>
      </c>
      <c r="O8059" t="s">
        <v>5874</v>
      </c>
      <c r="P8059" t="s">
        <v>5875</v>
      </c>
      <c r="Q8059" t="s">
        <v>5876</v>
      </c>
      <c r="R8059">
        <v>79216</v>
      </c>
      <c r="S8059" t="s">
        <v>6412</v>
      </c>
      <c r="T8059" t="s">
        <v>6413</v>
      </c>
      <c r="U8059">
        <v>3.99</v>
      </c>
      <c r="V8059" t="s">
        <v>6172</v>
      </c>
      <c r="W8059" t="s">
        <v>5869</v>
      </c>
      <c r="X8059">
        <v>1</v>
      </c>
    </row>
    <row r="8060" spans="1:24" x14ac:dyDescent="0.25">
      <c r="A8060">
        <v>38870</v>
      </c>
      <c r="B8060" t="s">
        <v>5406</v>
      </c>
      <c r="C8060" t="s">
        <v>443</v>
      </c>
      <c r="D8060" t="s">
        <v>6411</v>
      </c>
      <c r="E8060" t="s">
        <v>5872</v>
      </c>
      <c r="F8060">
        <v>27</v>
      </c>
      <c r="G8060" t="s">
        <v>5837</v>
      </c>
      <c r="H8060" t="s">
        <v>5747</v>
      </c>
      <c r="I8060" t="s">
        <v>5748</v>
      </c>
      <c r="J8060">
        <v>473</v>
      </c>
      <c r="K8060">
        <v>24</v>
      </c>
      <c r="L8060">
        <v>5.9</v>
      </c>
      <c r="M8060" t="s">
        <v>5749</v>
      </c>
      <c r="N8060" t="s">
        <v>5750</v>
      </c>
      <c r="O8060" t="s">
        <v>5874</v>
      </c>
      <c r="P8060" t="s">
        <v>5875</v>
      </c>
      <c r="Q8060" t="s">
        <v>5876</v>
      </c>
      <c r="R8060">
        <v>79216</v>
      </c>
      <c r="S8060" t="s">
        <v>6412</v>
      </c>
      <c r="T8060" t="s">
        <v>6413</v>
      </c>
      <c r="U8060">
        <v>3.99</v>
      </c>
      <c r="V8060" t="s">
        <v>6172</v>
      </c>
      <c r="W8060" t="s">
        <v>5869</v>
      </c>
      <c r="X8060">
        <v>1</v>
      </c>
    </row>
    <row r="8061" spans="1:24" x14ac:dyDescent="0.25">
      <c r="A8061">
        <v>40306</v>
      </c>
      <c r="B8061" t="s">
        <v>6969</v>
      </c>
      <c r="C8061" t="s">
        <v>443</v>
      </c>
      <c r="D8061" t="s">
        <v>6662</v>
      </c>
      <c r="E8061" t="s">
        <v>5872</v>
      </c>
      <c r="F8061">
        <v>27</v>
      </c>
      <c r="G8061" t="s">
        <v>5837</v>
      </c>
      <c r="H8061" t="s">
        <v>5747</v>
      </c>
      <c r="I8061" t="s">
        <v>5748</v>
      </c>
      <c r="J8061">
        <v>473</v>
      </c>
      <c r="K8061">
        <v>24</v>
      </c>
      <c r="L8061">
        <v>5.8</v>
      </c>
      <c r="M8061" t="s">
        <v>5749</v>
      </c>
      <c r="N8061" t="s">
        <v>5750</v>
      </c>
      <c r="O8061" t="s">
        <v>5874</v>
      </c>
      <c r="P8061" t="s">
        <v>5875</v>
      </c>
      <c r="Q8061" t="s">
        <v>5876</v>
      </c>
      <c r="R8061">
        <v>98949</v>
      </c>
      <c r="S8061" t="s">
        <v>6599</v>
      </c>
      <c r="T8061" t="s">
        <v>6599</v>
      </c>
      <c r="U8061">
        <v>4.6500000000000004</v>
      </c>
      <c r="V8061" t="s">
        <v>6172</v>
      </c>
      <c r="W8061" t="s">
        <v>5869</v>
      </c>
      <c r="X8061">
        <v>1</v>
      </c>
    </row>
    <row r="8062" spans="1:24" x14ac:dyDescent="0.25">
      <c r="A8062">
        <v>40306</v>
      </c>
      <c r="B8062" t="s">
        <v>6969</v>
      </c>
      <c r="C8062" t="s">
        <v>443</v>
      </c>
      <c r="D8062" t="s">
        <v>6662</v>
      </c>
      <c r="E8062" t="s">
        <v>5872</v>
      </c>
      <c r="F8062">
        <v>27</v>
      </c>
      <c r="G8062" t="s">
        <v>5837</v>
      </c>
      <c r="H8062" t="s">
        <v>5747</v>
      </c>
      <c r="I8062" t="s">
        <v>5748</v>
      </c>
      <c r="J8062">
        <v>473</v>
      </c>
      <c r="K8062">
        <v>24</v>
      </c>
      <c r="L8062">
        <v>5.8</v>
      </c>
      <c r="M8062" t="s">
        <v>5749</v>
      </c>
      <c r="N8062" t="s">
        <v>5750</v>
      </c>
      <c r="O8062" t="s">
        <v>5874</v>
      </c>
      <c r="P8062" t="s">
        <v>5875</v>
      </c>
      <c r="Q8062" t="s">
        <v>5876</v>
      </c>
      <c r="R8062">
        <v>90003</v>
      </c>
      <c r="S8062" t="s">
        <v>6599</v>
      </c>
      <c r="T8062" t="s">
        <v>6599</v>
      </c>
      <c r="U8062">
        <v>4.6500000000000004</v>
      </c>
      <c r="V8062" t="s">
        <v>6172</v>
      </c>
      <c r="W8062" t="s">
        <v>5869</v>
      </c>
      <c r="X8062">
        <v>1</v>
      </c>
    </row>
    <row r="8063" spans="1:24" x14ac:dyDescent="0.25">
      <c r="A8063">
        <v>40307</v>
      </c>
      <c r="B8063" t="s">
        <v>6970</v>
      </c>
      <c r="C8063" t="s">
        <v>443</v>
      </c>
      <c r="D8063" t="s">
        <v>6662</v>
      </c>
      <c r="E8063" t="s">
        <v>6192</v>
      </c>
      <c r="F8063">
        <v>27</v>
      </c>
      <c r="G8063" t="s">
        <v>5837</v>
      </c>
      <c r="H8063" t="s">
        <v>5747</v>
      </c>
      <c r="I8063" t="s">
        <v>5748</v>
      </c>
      <c r="J8063">
        <v>473</v>
      </c>
      <c r="K8063">
        <v>24</v>
      </c>
      <c r="L8063">
        <v>4.8</v>
      </c>
      <c r="M8063" t="s">
        <v>5749</v>
      </c>
      <c r="N8063" t="s">
        <v>5750</v>
      </c>
      <c r="O8063" t="s">
        <v>5874</v>
      </c>
      <c r="P8063" t="s">
        <v>5875</v>
      </c>
      <c r="Q8063" t="s">
        <v>5876</v>
      </c>
      <c r="R8063">
        <v>98949</v>
      </c>
      <c r="S8063" t="s">
        <v>6599</v>
      </c>
      <c r="T8063" t="s">
        <v>6599</v>
      </c>
      <c r="U8063">
        <v>4.6500000000000004</v>
      </c>
      <c r="V8063" t="s">
        <v>6172</v>
      </c>
      <c r="W8063" t="s">
        <v>5869</v>
      </c>
      <c r="X8063">
        <v>1</v>
      </c>
    </row>
    <row r="8064" spans="1:24" x14ac:dyDescent="0.25">
      <c r="A8064">
        <v>40307</v>
      </c>
      <c r="B8064" t="s">
        <v>6970</v>
      </c>
      <c r="C8064" t="s">
        <v>443</v>
      </c>
      <c r="D8064" t="s">
        <v>6662</v>
      </c>
      <c r="E8064" t="s">
        <v>6192</v>
      </c>
      <c r="F8064">
        <v>27</v>
      </c>
      <c r="G8064" t="s">
        <v>5837</v>
      </c>
      <c r="H8064" t="s">
        <v>5747</v>
      </c>
      <c r="I8064" t="s">
        <v>5748</v>
      </c>
      <c r="J8064">
        <v>473</v>
      </c>
      <c r="K8064">
        <v>24</v>
      </c>
      <c r="L8064">
        <v>4.8</v>
      </c>
      <c r="M8064" t="s">
        <v>5749</v>
      </c>
      <c r="N8064" t="s">
        <v>5750</v>
      </c>
      <c r="O8064" t="s">
        <v>5874</v>
      </c>
      <c r="P8064" t="s">
        <v>5875</v>
      </c>
      <c r="Q8064" t="s">
        <v>5876</v>
      </c>
      <c r="R8064">
        <v>90003</v>
      </c>
      <c r="S8064" t="s">
        <v>6599</v>
      </c>
      <c r="T8064" t="s">
        <v>6599</v>
      </c>
      <c r="U8064">
        <v>4.6500000000000004</v>
      </c>
      <c r="V8064" t="s">
        <v>6172</v>
      </c>
      <c r="W8064" t="s">
        <v>5869</v>
      </c>
      <c r="X8064">
        <v>1</v>
      </c>
    </row>
    <row r="8065" spans="1:24" x14ac:dyDescent="0.25">
      <c r="A8065">
        <v>38607</v>
      </c>
      <c r="B8065" t="s">
        <v>5357</v>
      </c>
      <c r="C8065" t="s">
        <v>443</v>
      </c>
      <c r="D8065" t="s">
        <v>6411</v>
      </c>
      <c r="E8065" t="s">
        <v>6192</v>
      </c>
      <c r="F8065">
        <v>27</v>
      </c>
      <c r="G8065" t="s">
        <v>5837</v>
      </c>
      <c r="H8065" t="s">
        <v>5747</v>
      </c>
      <c r="I8065" t="s">
        <v>5748</v>
      </c>
      <c r="J8065">
        <v>500</v>
      </c>
      <c r="K8065">
        <v>20</v>
      </c>
      <c r="L8065">
        <v>5.4</v>
      </c>
      <c r="M8065" t="s">
        <v>5749</v>
      </c>
      <c r="N8065" t="s">
        <v>5750</v>
      </c>
      <c r="O8065" t="s">
        <v>5874</v>
      </c>
      <c r="P8065" t="s">
        <v>5875</v>
      </c>
      <c r="Q8065" t="s">
        <v>5876</v>
      </c>
      <c r="R8065">
        <v>79216</v>
      </c>
      <c r="S8065" t="s">
        <v>6412</v>
      </c>
      <c r="T8065" t="s">
        <v>6413</v>
      </c>
      <c r="U8065">
        <v>6.58</v>
      </c>
      <c r="V8065" t="s">
        <v>5755</v>
      </c>
      <c r="W8065" t="s">
        <v>5869</v>
      </c>
      <c r="X8065">
        <v>1</v>
      </c>
    </row>
    <row r="8066" spans="1:24" x14ac:dyDescent="0.25">
      <c r="A8066">
        <v>38607</v>
      </c>
      <c r="B8066" t="s">
        <v>5357</v>
      </c>
      <c r="C8066" t="s">
        <v>443</v>
      </c>
      <c r="D8066" t="s">
        <v>6411</v>
      </c>
      <c r="E8066" t="s">
        <v>6192</v>
      </c>
      <c r="F8066">
        <v>27</v>
      </c>
      <c r="G8066" t="s">
        <v>5837</v>
      </c>
      <c r="H8066" t="s">
        <v>5747</v>
      </c>
      <c r="I8066" t="s">
        <v>5748</v>
      </c>
      <c r="J8066">
        <v>500</v>
      </c>
      <c r="K8066">
        <v>20</v>
      </c>
      <c r="L8066">
        <v>5.4</v>
      </c>
      <c r="M8066" t="s">
        <v>5749</v>
      </c>
      <c r="N8066" t="s">
        <v>5750</v>
      </c>
      <c r="O8066" t="s">
        <v>5874</v>
      </c>
      <c r="P8066" t="s">
        <v>5875</v>
      </c>
      <c r="Q8066" t="s">
        <v>5876</v>
      </c>
      <c r="R8066">
        <v>79216</v>
      </c>
      <c r="S8066" t="s">
        <v>6412</v>
      </c>
      <c r="T8066" t="s">
        <v>6413</v>
      </c>
      <c r="U8066">
        <v>6.58</v>
      </c>
      <c r="V8066" t="s">
        <v>5755</v>
      </c>
      <c r="W8066" t="s">
        <v>5869</v>
      </c>
      <c r="X8066">
        <v>1</v>
      </c>
    </row>
    <row r="8067" spans="1:24" x14ac:dyDescent="0.25">
      <c r="A8067">
        <v>41149</v>
      </c>
      <c r="B8067" t="s">
        <v>6971</v>
      </c>
      <c r="C8067" t="s">
        <v>442</v>
      </c>
      <c r="D8067" t="s">
        <v>5886</v>
      </c>
      <c r="E8067" t="s">
        <v>5914</v>
      </c>
      <c r="F8067">
        <v>21</v>
      </c>
      <c r="G8067" t="s">
        <v>6127</v>
      </c>
      <c r="H8067" t="s">
        <v>5868</v>
      </c>
      <c r="I8067" t="s">
        <v>5748</v>
      </c>
      <c r="J8067">
        <v>750</v>
      </c>
      <c r="K8067">
        <v>6</v>
      </c>
      <c r="L8067">
        <v>14.5</v>
      </c>
      <c r="M8067" t="s">
        <v>5759</v>
      </c>
      <c r="N8067" t="s">
        <v>5888</v>
      </c>
      <c r="O8067" t="s">
        <v>5761</v>
      </c>
      <c r="P8067" t="s">
        <v>5889</v>
      </c>
      <c r="Q8067" t="s">
        <v>5890</v>
      </c>
      <c r="R8067">
        <v>42172</v>
      </c>
      <c r="S8067" t="s">
        <v>6001</v>
      </c>
      <c r="T8067" t="s">
        <v>5844</v>
      </c>
      <c r="U8067">
        <v>149.99</v>
      </c>
      <c r="V8067" t="s">
        <v>5755</v>
      </c>
      <c r="W8067" t="s">
        <v>5765</v>
      </c>
      <c r="X8067">
        <v>1</v>
      </c>
    </row>
    <row r="8068" spans="1:24" x14ac:dyDescent="0.25">
      <c r="A8068">
        <v>40356</v>
      </c>
      <c r="B8068" t="s">
        <v>6972</v>
      </c>
      <c r="C8068" t="s">
        <v>443</v>
      </c>
      <c r="D8068" t="s">
        <v>5871</v>
      </c>
      <c r="E8068" t="s">
        <v>6167</v>
      </c>
      <c r="F8068">
        <v>27</v>
      </c>
      <c r="G8068" t="s">
        <v>5837</v>
      </c>
      <c r="H8068" t="s">
        <v>5747</v>
      </c>
      <c r="I8068" t="s">
        <v>5748</v>
      </c>
      <c r="J8068">
        <v>2130</v>
      </c>
      <c r="K8068">
        <v>4</v>
      </c>
      <c r="L8068">
        <v>5</v>
      </c>
      <c r="M8068" t="s">
        <v>5749</v>
      </c>
      <c r="N8068" t="s">
        <v>5750</v>
      </c>
      <c r="O8068" t="s">
        <v>5874</v>
      </c>
      <c r="P8068" t="s">
        <v>5875</v>
      </c>
      <c r="Q8068" t="s">
        <v>5876</v>
      </c>
      <c r="R8068">
        <v>79417</v>
      </c>
      <c r="S8068" t="s">
        <v>6527</v>
      </c>
      <c r="T8068" t="s">
        <v>6413</v>
      </c>
      <c r="U8068">
        <v>11.7</v>
      </c>
      <c r="V8068" t="s">
        <v>6172</v>
      </c>
      <c r="W8068" t="s">
        <v>5869</v>
      </c>
      <c r="X8068">
        <v>6</v>
      </c>
    </row>
    <row r="8069" spans="1:24" x14ac:dyDescent="0.25">
      <c r="A8069">
        <v>40356</v>
      </c>
      <c r="B8069" t="s">
        <v>6972</v>
      </c>
      <c r="C8069" t="s">
        <v>443</v>
      </c>
      <c r="D8069" t="s">
        <v>5871</v>
      </c>
      <c r="E8069" t="s">
        <v>6167</v>
      </c>
      <c r="F8069">
        <v>27</v>
      </c>
      <c r="G8069" t="s">
        <v>5837</v>
      </c>
      <c r="H8069" t="s">
        <v>5747</v>
      </c>
      <c r="I8069" t="s">
        <v>5748</v>
      </c>
      <c r="J8069">
        <v>2130</v>
      </c>
      <c r="K8069">
        <v>4</v>
      </c>
      <c r="L8069">
        <v>5</v>
      </c>
      <c r="M8069" t="s">
        <v>5749</v>
      </c>
      <c r="N8069" t="s">
        <v>5750</v>
      </c>
      <c r="O8069" t="s">
        <v>5874</v>
      </c>
      <c r="P8069" t="s">
        <v>5875</v>
      </c>
      <c r="Q8069" t="s">
        <v>5876</v>
      </c>
      <c r="R8069">
        <v>79417</v>
      </c>
      <c r="S8069" t="s">
        <v>6527</v>
      </c>
      <c r="T8069" t="s">
        <v>6413</v>
      </c>
      <c r="U8069">
        <v>11.7</v>
      </c>
      <c r="V8069" t="s">
        <v>6172</v>
      </c>
      <c r="W8069" t="s">
        <v>5869</v>
      </c>
      <c r="X8069">
        <v>6</v>
      </c>
    </row>
    <row r="8070" spans="1:24" x14ac:dyDescent="0.25">
      <c r="A8070">
        <v>39618</v>
      </c>
      <c r="B8070" t="s">
        <v>5619</v>
      </c>
      <c r="C8070" t="s">
        <v>442</v>
      </c>
      <c r="D8070" t="s">
        <v>5886</v>
      </c>
      <c r="E8070" t="s">
        <v>5958</v>
      </c>
      <c r="F8070">
        <v>10</v>
      </c>
      <c r="G8070" t="s">
        <v>5767</v>
      </c>
      <c r="H8070" t="s">
        <v>5868</v>
      </c>
      <c r="I8070" t="s">
        <v>5748</v>
      </c>
      <c r="J8070">
        <v>750</v>
      </c>
      <c r="K8070">
        <v>12</v>
      </c>
      <c r="L8070">
        <v>12.5</v>
      </c>
      <c r="M8070" t="s">
        <v>5749</v>
      </c>
      <c r="N8070" t="s">
        <v>5750</v>
      </c>
      <c r="O8070" t="s">
        <v>5790</v>
      </c>
      <c r="P8070" t="s">
        <v>5916</v>
      </c>
      <c r="Q8070" t="s">
        <v>5952</v>
      </c>
      <c r="R8070">
        <v>99301</v>
      </c>
      <c r="S8070" t="s">
        <v>6733</v>
      </c>
      <c r="T8070" t="s">
        <v>5844</v>
      </c>
      <c r="U8070">
        <v>16.989999999999998</v>
      </c>
      <c r="V8070" t="s">
        <v>5755</v>
      </c>
      <c r="W8070" t="s">
        <v>5869</v>
      </c>
      <c r="X8070">
        <v>1</v>
      </c>
    </row>
    <row r="8071" spans="1:24" x14ac:dyDescent="0.25">
      <c r="A8071">
        <v>39619</v>
      </c>
      <c r="B8071" t="s">
        <v>1782</v>
      </c>
      <c r="C8071" t="s">
        <v>442</v>
      </c>
      <c r="D8071" t="s">
        <v>5920</v>
      </c>
      <c r="E8071" t="s">
        <v>5997</v>
      </c>
      <c r="F8071">
        <v>22</v>
      </c>
      <c r="G8071" t="s">
        <v>5816</v>
      </c>
      <c r="H8071" t="s">
        <v>5868</v>
      </c>
      <c r="I8071" t="s">
        <v>5748</v>
      </c>
      <c r="J8071">
        <v>750</v>
      </c>
      <c r="K8071">
        <v>12</v>
      </c>
      <c r="L8071">
        <v>13</v>
      </c>
      <c r="M8071" t="s">
        <v>5749</v>
      </c>
      <c r="N8071" t="s">
        <v>5750</v>
      </c>
      <c r="O8071" t="s">
        <v>5790</v>
      </c>
      <c r="P8071" t="s">
        <v>5916</v>
      </c>
      <c r="Q8071" t="s">
        <v>5952</v>
      </c>
      <c r="R8071">
        <v>99301</v>
      </c>
      <c r="S8071" t="s">
        <v>6733</v>
      </c>
      <c r="T8071" t="s">
        <v>5844</v>
      </c>
      <c r="U8071">
        <v>14.99</v>
      </c>
      <c r="V8071" t="s">
        <v>5755</v>
      </c>
      <c r="W8071" t="s">
        <v>5869</v>
      </c>
      <c r="X8071">
        <v>1</v>
      </c>
    </row>
    <row r="8072" spans="1:24" x14ac:dyDescent="0.25">
      <c r="A8072">
        <v>39126</v>
      </c>
      <c r="B8072" t="s">
        <v>5443</v>
      </c>
      <c r="C8072" t="s">
        <v>441</v>
      </c>
      <c r="D8072" t="s">
        <v>5811</v>
      </c>
      <c r="E8072" t="s">
        <v>6324</v>
      </c>
      <c r="F8072">
        <v>23</v>
      </c>
      <c r="G8072" t="s">
        <v>6246</v>
      </c>
      <c r="H8072" t="s">
        <v>5747</v>
      </c>
      <c r="I8072" t="s">
        <v>5748</v>
      </c>
      <c r="J8072">
        <v>500</v>
      </c>
      <c r="K8072">
        <v>6</v>
      </c>
      <c r="L8072">
        <v>17</v>
      </c>
      <c r="M8072" t="s">
        <v>5759</v>
      </c>
      <c r="N8072" t="s">
        <v>5835</v>
      </c>
      <c r="O8072" t="s">
        <v>5761</v>
      </c>
      <c r="P8072" t="s">
        <v>5762</v>
      </c>
      <c r="Q8072" t="s">
        <v>5814</v>
      </c>
      <c r="R8072">
        <v>77717</v>
      </c>
      <c r="S8072" t="s">
        <v>6389</v>
      </c>
      <c r="T8072" t="s">
        <v>5928</v>
      </c>
      <c r="U8072">
        <v>28.99</v>
      </c>
      <c r="V8072" t="s">
        <v>5755</v>
      </c>
      <c r="W8072" t="s">
        <v>5765</v>
      </c>
      <c r="X8072">
        <v>1</v>
      </c>
    </row>
    <row r="8073" spans="1:24" x14ac:dyDescent="0.25">
      <c r="A8073">
        <v>40822</v>
      </c>
      <c r="B8073" t="s">
        <v>6973</v>
      </c>
      <c r="C8073" t="s">
        <v>443</v>
      </c>
      <c r="D8073" t="s">
        <v>6166</v>
      </c>
      <c r="E8073" t="s">
        <v>6342</v>
      </c>
      <c r="F8073">
        <v>10</v>
      </c>
      <c r="G8073" t="s">
        <v>5767</v>
      </c>
      <c r="H8073" t="s">
        <v>5868</v>
      </c>
      <c r="I8073" t="s">
        <v>5748</v>
      </c>
      <c r="J8073">
        <v>473</v>
      </c>
      <c r="K8073">
        <v>24</v>
      </c>
      <c r="L8073">
        <v>4.9000000000000004</v>
      </c>
      <c r="M8073" t="s">
        <v>5749</v>
      </c>
      <c r="N8073" t="s">
        <v>5750</v>
      </c>
      <c r="O8073" t="s">
        <v>5751</v>
      </c>
      <c r="P8073" t="s">
        <v>5875</v>
      </c>
      <c r="Q8073" t="s">
        <v>6169</v>
      </c>
      <c r="R8073">
        <v>100369</v>
      </c>
      <c r="S8073" t="s">
        <v>6974</v>
      </c>
      <c r="T8073" t="s">
        <v>6974</v>
      </c>
      <c r="U8073">
        <v>4</v>
      </c>
      <c r="V8073" t="s">
        <v>6172</v>
      </c>
      <c r="W8073" t="s">
        <v>5869</v>
      </c>
      <c r="X8073">
        <v>1</v>
      </c>
    </row>
    <row r="8074" spans="1:24" x14ac:dyDescent="0.25">
      <c r="A8074">
        <v>40177</v>
      </c>
      <c r="B8074" t="s">
        <v>6975</v>
      </c>
      <c r="C8074" t="s">
        <v>443</v>
      </c>
      <c r="D8074" t="s">
        <v>5871</v>
      </c>
      <c r="E8074" t="s">
        <v>6342</v>
      </c>
      <c r="F8074">
        <v>27</v>
      </c>
      <c r="G8074" t="s">
        <v>5837</v>
      </c>
      <c r="H8074" t="s">
        <v>5747</v>
      </c>
      <c r="I8074" t="s">
        <v>5748</v>
      </c>
      <c r="J8074">
        <v>473</v>
      </c>
      <c r="K8074">
        <v>24</v>
      </c>
      <c r="L8074">
        <v>4.5</v>
      </c>
      <c r="M8074" t="s">
        <v>5749</v>
      </c>
      <c r="N8074" t="s">
        <v>5750</v>
      </c>
      <c r="O8074" t="s">
        <v>5874</v>
      </c>
      <c r="P8074" t="s">
        <v>5875</v>
      </c>
      <c r="Q8074" t="s">
        <v>5876</v>
      </c>
      <c r="R8074">
        <v>85841</v>
      </c>
      <c r="S8074" t="s">
        <v>6577</v>
      </c>
      <c r="T8074" t="s">
        <v>6578</v>
      </c>
      <c r="U8074">
        <v>4.24</v>
      </c>
      <c r="V8074" t="s">
        <v>6172</v>
      </c>
      <c r="W8074" t="s">
        <v>5869</v>
      </c>
      <c r="X8074">
        <v>1</v>
      </c>
    </row>
    <row r="8075" spans="1:24" x14ac:dyDescent="0.25">
      <c r="A8075">
        <v>40177</v>
      </c>
      <c r="B8075" t="s">
        <v>6975</v>
      </c>
      <c r="C8075" t="s">
        <v>443</v>
      </c>
      <c r="D8075" t="s">
        <v>5871</v>
      </c>
      <c r="E8075" t="s">
        <v>6342</v>
      </c>
      <c r="F8075">
        <v>27</v>
      </c>
      <c r="G8075" t="s">
        <v>5837</v>
      </c>
      <c r="H8075" t="s">
        <v>5747</v>
      </c>
      <c r="I8075" t="s">
        <v>5748</v>
      </c>
      <c r="J8075">
        <v>473</v>
      </c>
      <c r="K8075">
        <v>24</v>
      </c>
      <c r="L8075">
        <v>4.5</v>
      </c>
      <c r="M8075" t="s">
        <v>5749</v>
      </c>
      <c r="N8075" t="s">
        <v>5750</v>
      </c>
      <c r="O8075" t="s">
        <v>5874</v>
      </c>
      <c r="P8075" t="s">
        <v>5875</v>
      </c>
      <c r="Q8075" t="s">
        <v>5876</v>
      </c>
      <c r="R8075">
        <v>85841</v>
      </c>
      <c r="S8075" t="s">
        <v>6577</v>
      </c>
      <c r="T8075" t="s">
        <v>6578</v>
      </c>
      <c r="U8075">
        <v>4.24</v>
      </c>
      <c r="V8075" t="s">
        <v>6172</v>
      </c>
      <c r="W8075" t="s">
        <v>5869</v>
      </c>
      <c r="X8075">
        <v>1</v>
      </c>
    </row>
    <row r="8076" spans="1:24" x14ac:dyDescent="0.25">
      <c r="A8076">
        <v>41138</v>
      </c>
      <c r="B8076" t="s">
        <v>6976</v>
      </c>
      <c r="C8076" t="s">
        <v>443</v>
      </c>
      <c r="D8076" t="s">
        <v>6177</v>
      </c>
      <c r="E8076" t="s">
        <v>6205</v>
      </c>
      <c r="F8076">
        <v>27</v>
      </c>
      <c r="G8076" t="s">
        <v>5837</v>
      </c>
      <c r="H8076" t="s">
        <v>5868</v>
      </c>
      <c r="I8076" t="s">
        <v>5748</v>
      </c>
      <c r="J8076">
        <v>473</v>
      </c>
      <c r="K8076">
        <v>12</v>
      </c>
      <c r="L8076">
        <v>4</v>
      </c>
      <c r="M8076" t="s">
        <v>5749</v>
      </c>
      <c r="N8076" t="s">
        <v>5750</v>
      </c>
      <c r="O8076" t="s">
        <v>5874</v>
      </c>
      <c r="P8076" t="s">
        <v>6283</v>
      </c>
      <c r="Q8076" t="s">
        <v>6206</v>
      </c>
      <c r="R8076">
        <v>42090</v>
      </c>
      <c r="S8076" t="s">
        <v>6180</v>
      </c>
      <c r="T8076" t="s">
        <v>6180</v>
      </c>
      <c r="U8076">
        <v>3.5</v>
      </c>
      <c r="V8076" t="s">
        <v>6172</v>
      </c>
      <c r="W8076" t="s">
        <v>5869</v>
      </c>
      <c r="X8076">
        <v>1</v>
      </c>
    </row>
    <row r="8077" spans="1:24" x14ac:dyDescent="0.25">
      <c r="A8077">
        <v>41138</v>
      </c>
      <c r="B8077" t="s">
        <v>6976</v>
      </c>
      <c r="C8077" t="s">
        <v>443</v>
      </c>
      <c r="D8077" t="s">
        <v>6177</v>
      </c>
      <c r="E8077" t="s">
        <v>6205</v>
      </c>
      <c r="F8077">
        <v>27</v>
      </c>
      <c r="G8077" t="s">
        <v>5837</v>
      </c>
      <c r="H8077" t="s">
        <v>5868</v>
      </c>
      <c r="I8077" t="s">
        <v>5748</v>
      </c>
      <c r="J8077">
        <v>473</v>
      </c>
      <c r="K8077">
        <v>12</v>
      </c>
      <c r="L8077">
        <v>4</v>
      </c>
      <c r="M8077" t="s">
        <v>5749</v>
      </c>
      <c r="N8077" t="s">
        <v>5750</v>
      </c>
      <c r="O8077" t="s">
        <v>5874</v>
      </c>
      <c r="P8077" t="s">
        <v>6283</v>
      </c>
      <c r="Q8077" t="s">
        <v>6206</v>
      </c>
      <c r="R8077">
        <v>42090</v>
      </c>
      <c r="S8077" t="s">
        <v>6180</v>
      </c>
      <c r="T8077" t="s">
        <v>6180</v>
      </c>
      <c r="U8077">
        <v>3.5</v>
      </c>
      <c r="V8077" t="s">
        <v>6172</v>
      </c>
      <c r="W8077" t="s">
        <v>5869</v>
      </c>
      <c r="X8077">
        <v>1</v>
      </c>
    </row>
    <row r="8078" spans="1:24" x14ac:dyDescent="0.25">
      <c r="A8078">
        <v>38591</v>
      </c>
      <c r="B8078" t="s">
        <v>5354</v>
      </c>
      <c r="C8078" t="s">
        <v>443</v>
      </c>
      <c r="D8078" t="s">
        <v>6177</v>
      </c>
      <c r="E8078" t="s">
        <v>6167</v>
      </c>
      <c r="F8078">
        <v>27</v>
      </c>
      <c r="G8078" t="s">
        <v>5837</v>
      </c>
      <c r="H8078" t="s">
        <v>5747</v>
      </c>
      <c r="I8078" t="s">
        <v>5748</v>
      </c>
      <c r="J8078">
        <v>473</v>
      </c>
      <c r="K8078">
        <v>24</v>
      </c>
      <c r="L8078">
        <v>4.2</v>
      </c>
      <c r="M8078" t="s">
        <v>5749</v>
      </c>
      <c r="N8078" t="s">
        <v>5750</v>
      </c>
      <c r="O8078" t="s">
        <v>5874</v>
      </c>
      <c r="P8078" t="s">
        <v>5875</v>
      </c>
      <c r="Q8078" t="s">
        <v>5876</v>
      </c>
      <c r="R8078">
        <v>42099</v>
      </c>
      <c r="S8078" t="s">
        <v>6179</v>
      </c>
      <c r="T8078" t="s">
        <v>6179</v>
      </c>
      <c r="U8078">
        <v>3.39</v>
      </c>
      <c r="V8078" t="s">
        <v>6172</v>
      </c>
      <c r="W8078" t="s">
        <v>5869</v>
      </c>
      <c r="X8078">
        <v>1</v>
      </c>
    </row>
    <row r="8079" spans="1:24" x14ac:dyDescent="0.25">
      <c r="A8079">
        <v>38591</v>
      </c>
      <c r="B8079" t="s">
        <v>5354</v>
      </c>
      <c r="C8079" t="s">
        <v>443</v>
      </c>
      <c r="D8079" t="s">
        <v>6177</v>
      </c>
      <c r="E8079" t="s">
        <v>6167</v>
      </c>
      <c r="F8079">
        <v>27</v>
      </c>
      <c r="G8079" t="s">
        <v>5837</v>
      </c>
      <c r="H8079" t="s">
        <v>5747</v>
      </c>
      <c r="I8079" t="s">
        <v>5748</v>
      </c>
      <c r="J8079">
        <v>473</v>
      </c>
      <c r="K8079">
        <v>24</v>
      </c>
      <c r="L8079">
        <v>4.2</v>
      </c>
      <c r="M8079" t="s">
        <v>5749</v>
      </c>
      <c r="N8079" t="s">
        <v>5750</v>
      </c>
      <c r="O8079" t="s">
        <v>5874</v>
      </c>
      <c r="P8079" t="s">
        <v>5875</v>
      </c>
      <c r="Q8079" t="s">
        <v>5876</v>
      </c>
      <c r="R8079">
        <v>42099</v>
      </c>
      <c r="S8079" t="s">
        <v>6179</v>
      </c>
      <c r="T8079" t="s">
        <v>6179</v>
      </c>
      <c r="U8079">
        <v>3.39</v>
      </c>
      <c r="V8079" t="s">
        <v>6172</v>
      </c>
      <c r="W8079" t="s">
        <v>5869</v>
      </c>
      <c r="X8079">
        <v>1</v>
      </c>
    </row>
    <row r="8080" spans="1:24" x14ac:dyDescent="0.25">
      <c r="A8080">
        <v>41184</v>
      </c>
      <c r="B8080" t="s">
        <v>6977</v>
      </c>
      <c r="C8080" t="s">
        <v>444</v>
      </c>
      <c r="D8080" t="s">
        <v>6161</v>
      </c>
      <c r="E8080" t="s">
        <v>6395</v>
      </c>
      <c r="F8080">
        <v>11</v>
      </c>
      <c r="G8080" t="s">
        <v>5862</v>
      </c>
      <c r="H8080" t="s">
        <v>5868</v>
      </c>
      <c r="I8080" t="s">
        <v>5748</v>
      </c>
      <c r="J8080">
        <v>270</v>
      </c>
      <c r="K8080">
        <v>24</v>
      </c>
      <c r="L8080">
        <v>5</v>
      </c>
      <c r="M8080" t="s">
        <v>5759</v>
      </c>
      <c r="N8080" t="s">
        <v>6085</v>
      </c>
      <c r="O8080" t="s">
        <v>5863</v>
      </c>
      <c r="P8080" t="s">
        <v>6283</v>
      </c>
      <c r="Q8080" t="s">
        <v>5864</v>
      </c>
      <c r="R8080">
        <v>61807</v>
      </c>
      <c r="S8080" t="s">
        <v>6273</v>
      </c>
      <c r="T8080" t="s">
        <v>6075</v>
      </c>
      <c r="U8080">
        <v>3.49</v>
      </c>
      <c r="V8080" t="s">
        <v>5755</v>
      </c>
      <c r="W8080" t="s">
        <v>5756</v>
      </c>
      <c r="X8080">
        <v>1</v>
      </c>
    </row>
    <row r="8081" spans="1:24" x14ac:dyDescent="0.25">
      <c r="A8081">
        <v>39895</v>
      </c>
      <c r="B8081" t="s">
        <v>5647</v>
      </c>
      <c r="C8081" t="s">
        <v>442</v>
      </c>
      <c r="D8081" t="s">
        <v>5920</v>
      </c>
      <c r="E8081" t="s">
        <v>6005</v>
      </c>
      <c r="F8081">
        <v>20</v>
      </c>
      <c r="G8081" t="s">
        <v>5746</v>
      </c>
      <c r="H8081" t="s">
        <v>5747</v>
      </c>
      <c r="I8081" t="s">
        <v>5748</v>
      </c>
      <c r="J8081">
        <v>750</v>
      </c>
      <c r="K8081">
        <v>12</v>
      </c>
      <c r="L8081">
        <v>13.5</v>
      </c>
      <c r="M8081" t="s">
        <v>5749</v>
      </c>
      <c r="N8081" t="s">
        <v>5750</v>
      </c>
      <c r="O8081" t="s">
        <v>5790</v>
      </c>
      <c r="P8081" t="s">
        <v>5916</v>
      </c>
      <c r="Q8081" t="s">
        <v>5952</v>
      </c>
      <c r="R8081">
        <v>42638</v>
      </c>
      <c r="S8081" t="s">
        <v>6074</v>
      </c>
      <c r="T8081" t="s">
        <v>6075</v>
      </c>
      <c r="U8081">
        <v>16.989999999999998</v>
      </c>
      <c r="V8081" t="s">
        <v>5755</v>
      </c>
      <c r="W8081" t="s">
        <v>5869</v>
      </c>
      <c r="X8081">
        <v>1</v>
      </c>
    </row>
    <row r="8082" spans="1:24" x14ac:dyDescent="0.25">
      <c r="A8082">
        <v>40513</v>
      </c>
      <c r="B8082" t="s">
        <v>6978</v>
      </c>
      <c r="C8082" t="s">
        <v>443</v>
      </c>
      <c r="D8082" t="s">
        <v>6256</v>
      </c>
      <c r="E8082" t="s">
        <v>5872</v>
      </c>
      <c r="F8082">
        <v>27</v>
      </c>
      <c r="G8082" t="s">
        <v>5837</v>
      </c>
      <c r="H8082" t="s">
        <v>5747</v>
      </c>
      <c r="I8082" t="s">
        <v>5748</v>
      </c>
      <c r="J8082">
        <v>473</v>
      </c>
      <c r="K8082">
        <v>24</v>
      </c>
      <c r="L8082">
        <v>9.5</v>
      </c>
      <c r="M8082" t="s">
        <v>5749</v>
      </c>
      <c r="N8082" t="s">
        <v>5750</v>
      </c>
      <c r="O8082" t="s">
        <v>5874</v>
      </c>
      <c r="P8082" t="s">
        <v>5875</v>
      </c>
      <c r="Q8082" t="s">
        <v>5876</v>
      </c>
      <c r="R8082">
        <v>95</v>
      </c>
      <c r="S8082" t="s">
        <v>6257</v>
      </c>
      <c r="T8082" t="s">
        <v>6257</v>
      </c>
      <c r="U8082">
        <v>5.89</v>
      </c>
      <c r="V8082" t="s">
        <v>6172</v>
      </c>
      <c r="W8082" t="s">
        <v>5869</v>
      </c>
      <c r="X8082">
        <v>1</v>
      </c>
    </row>
    <row r="8083" spans="1:24" x14ac:dyDescent="0.25">
      <c r="A8083">
        <v>40513</v>
      </c>
      <c r="B8083" t="s">
        <v>6978</v>
      </c>
      <c r="C8083" t="s">
        <v>443</v>
      </c>
      <c r="D8083" t="s">
        <v>6256</v>
      </c>
      <c r="E8083" t="s">
        <v>5872</v>
      </c>
      <c r="F8083">
        <v>27</v>
      </c>
      <c r="G8083" t="s">
        <v>5837</v>
      </c>
      <c r="H8083" t="s">
        <v>5747</v>
      </c>
      <c r="I8083" t="s">
        <v>5748</v>
      </c>
      <c r="J8083">
        <v>473</v>
      </c>
      <c r="K8083">
        <v>24</v>
      </c>
      <c r="L8083">
        <v>9.5</v>
      </c>
      <c r="M8083" t="s">
        <v>5749</v>
      </c>
      <c r="N8083" t="s">
        <v>5750</v>
      </c>
      <c r="O8083" t="s">
        <v>5874</v>
      </c>
      <c r="P8083" t="s">
        <v>5875</v>
      </c>
      <c r="Q8083" t="s">
        <v>5876</v>
      </c>
      <c r="R8083">
        <v>95</v>
      </c>
      <c r="S8083" t="s">
        <v>6257</v>
      </c>
      <c r="T8083" t="s">
        <v>6257</v>
      </c>
      <c r="U8083">
        <v>5.89</v>
      </c>
      <c r="V8083" t="s">
        <v>6172</v>
      </c>
      <c r="W8083" t="s">
        <v>5869</v>
      </c>
      <c r="X8083">
        <v>1</v>
      </c>
    </row>
    <row r="8084" spans="1:24" x14ac:dyDescent="0.25">
      <c r="A8084">
        <v>39361</v>
      </c>
      <c r="B8084" t="s">
        <v>5463</v>
      </c>
      <c r="C8084" t="s">
        <v>442</v>
      </c>
      <c r="D8084" t="s">
        <v>5886</v>
      </c>
      <c r="E8084" t="s">
        <v>6048</v>
      </c>
      <c r="F8084">
        <v>20</v>
      </c>
      <c r="G8084" t="s">
        <v>5746</v>
      </c>
      <c r="H8084" t="s">
        <v>5868</v>
      </c>
      <c r="I8084" t="s">
        <v>5748</v>
      </c>
      <c r="J8084">
        <v>750</v>
      </c>
      <c r="K8084">
        <v>12</v>
      </c>
      <c r="L8084">
        <v>13.5</v>
      </c>
      <c r="M8084" t="s">
        <v>5759</v>
      </c>
      <c r="N8084" t="s">
        <v>6054</v>
      </c>
      <c r="O8084" t="s">
        <v>5761</v>
      </c>
      <c r="P8084" t="s">
        <v>5916</v>
      </c>
      <c r="Q8084" t="s">
        <v>6055</v>
      </c>
      <c r="R8084">
        <v>43002</v>
      </c>
      <c r="S8084" t="s">
        <v>6979</v>
      </c>
      <c r="T8084" t="s">
        <v>6026</v>
      </c>
      <c r="U8084">
        <v>14.99</v>
      </c>
      <c r="V8084" t="s">
        <v>5755</v>
      </c>
      <c r="W8084" t="s">
        <v>5765</v>
      </c>
      <c r="X8084">
        <v>1</v>
      </c>
    </row>
    <row r="8085" spans="1:24" x14ac:dyDescent="0.25">
      <c r="A8085">
        <v>39451</v>
      </c>
      <c r="B8085" t="s">
        <v>5632</v>
      </c>
      <c r="C8085" t="s">
        <v>443</v>
      </c>
      <c r="D8085" t="s">
        <v>5871</v>
      </c>
      <c r="E8085" t="s">
        <v>6192</v>
      </c>
      <c r="F8085">
        <v>27</v>
      </c>
      <c r="G8085" t="s">
        <v>5837</v>
      </c>
      <c r="H8085" t="s">
        <v>5747</v>
      </c>
      <c r="I8085" t="s">
        <v>5748</v>
      </c>
      <c r="J8085">
        <v>473</v>
      </c>
      <c r="K8085">
        <v>24</v>
      </c>
      <c r="L8085">
        <v>4.8</v>
      </c>
      <c r="M8085" t="s">
        <v>5749</v>
      </c>
      <c r="N8085" t="s">
        <v>5750</v>
      </c>
      <c r="O8085" t="s">
        <v>5874</v>
      </c>
      <c r="P8085" t="s">
        <v>5875</v>
      </c>
      <c r="Q8085" t="s">
        <v>5876</v>
      </c>
      <c r="R8085">
        <v>83427</v>
      </c>
      <c r="S8085" t="s">
        <v>6523</v>
      </c>
      <c r="T8085" t="s">
        <v>6413</v>
      </c>
      <c r="U8085">
        <v>3.99</v>
      </c>
      <c r="V8085" t="s">
        <v>6172</v>
      </c>
      <c r="W8085" t="s">
        <v>5869</v>
      </c>
      <c r="X8085">
        <v>1</v>
      </c>
    </row>
    <row r="8086" spans="1:24" x14ac:dyDescent="0.25">
      <c r="A8086">
        <v>39451</v>
      </c>
      <c r="B8086" t="s">
        <v>5632</v>
      </c>
      <c r="C8086" t="s">
        <v>443</v>
      </c>
      <c r="D8086" t="s">
        <v>5871</v>
      </c>
      <c r="E8086" t="s">
        <v>6192</v>
      </c>
      <c r="F8086">
        <v>27</v>
      </c>
      <c r="G8086" t="s">
        <v>5837</v>
      </c>
      <c r="H8086" t="s">
        <v>5747</v>
      </c>
      <c r="I8086" t="s">
        <v>5748</v>
      </c>
      <c r="J8086">
        <v>473</v>
      </c>
      <c r="K8086">
        <v>24</v>
      </c>
      <c r="L8086">
        <v>4.8</v>
      </c>
      <c r="M8086" t="s">
        <v>5749</v>
      </c>
      <c r="N8086" t="s">
        <v>5750</v>
      </c>
      <c r="O8086" t="s">
        <v>5874</v>
      </c>
      <c r="P8086" t="s">
        <v>5875</v>
      </c>
      <c r="Q8086" t="s">
        <v>5876</v>
      </c>
      <c r="R8086">
        <v>83427</v>
      </c>
      <c r="S8086" t="s">
        <v>6523</v>
      </c>
      <c r="T8086" t="s">
        <v>6413</v>
      </c>
      <c r="U8086">
        <v>3.99</v>
      </c>
      <c r="V8086" t="s">
        <v>6172</v>
      </c>
      <c r="W8086" t="s">
        <v>5869</v>
      </c>
      <c r="X8086">
        <v>1</v>
      </c>
    </row>
    <row r="8087" spans="1:24" x14ac:dyDescent="0.25">
      <c r="A8087">
        <v>39467</v>
      </c>
      <c r="B8087" t="s">
        <v>5634</v>
      </c>
      <c r="C8087" t="s">
        <v>443</v>
      </c>
      <c r="D8087" t="s">
        <v>5871</v>
      </c>
      <c r="E8087" t="s">
        <v>5872</v>
      </c>
      <c r="F8087">
        <v>27</v>
      </c>
      <c r="G8087" t="s">
        <v>5837</v>
      </c>
      <c r="H8087" t="s">
        <v>5747</v>
      </c>
      <c r="I8087" t="s">
        <v>5748</v>
      </c>
      <c r="J8087">
        <v>473</v>
      </c>
      <c r="K8087">
        <v>24</v>
      </c>
      <c r="L8087">
        <v>6</v>
      </c>
      <c r="M8087" t="s">
        <v>5749</v>
      </c>
      <c r="N8087" t="s">
        <v>5750</v>
      </c>
      <c r="O8087" t="s">
        <v>5874</v>
      </c>
      <c r="P8087" t="s">
        <v>5875</v>
      </c>
      <c r="Q8087" t="s">
        <v>5876</v>
      </c>
      <c r="R8087">
        <v>83427</v>
      </c>
      <c r="S8087" t="s">
        <v>6523</v>
      </c>
      <c r="T8087" t="s">
        <v>6413</v>
      </c>
      <c r="U8087">
        <v>3.99</v>
      </c>
      <c r="V8087" t="s">
        <v>6172</v>
      </c>
      <c r="W8087" t="s">
        <v>5869</v>
      </c>
      <c r="X8087">
        <v>1</v>
      </c>
    </row>
    <row r="8088" spans="1:24" x14ac:dyDescent="0.25">
      <c r="A8088">
        <v>39467</v>
      </c>
      <c r="B8088" t="s">
        <v>5634</v>
      </c>
      <c r="C8088" t="s">
        <v>443</v>
      </c>
      <c r="D8088" t="s">
        <v>5871</v>
      </c>
      <c r="E8088" t="s">
        <v>5872</v>
      </c>
      <c r="F8088">
        <v>27</v>
      </c>
      <c r="G8088" t="s">
        <v>5837</v>
      </c>
      <c r="H8088" t="s">
        <v>5747</v>
      </c>
      <c r="I8088" t="s">
        <v>5748</v>
      </c>
      <c r="J8088">
        <v>473</v>
      </c>
      <c r="K8088">
        <v>24</v>
      </c>
      <c r="L8088">
        <v>6</v>
      </c>
      <c r="M8088" t="s">
        <v>5749</v>
      </c>
      <c r="N8088" t="s">
        <v>5750</v>
      </c>
      <c r="O8088" t="s">
        <v>5874</v>
      </c>
      <c r="P8088" t="s">
        <v>5875</v>
      </c>
      <c r="Q8088" t="s">
        <v>5876</v>
      </c>
      <c r="R8088">
        <v>83427</v>
      </c>
      <c r="S8088" t="s">
        <v>6523</v>
      </c>
      <c r="T8088" t="s">
        <v>6413</v>
      </c>
      <c r="U8088">
        <v>3.99</v>
      </c>
      <c r="V8088" t="s">
        <v>6172</v>
      </c>
      <c r="W8088" t="s">
        <v>5869</v>
      </c>
      <c r="X8088">
        <v>1</v>
      </c>
    </row>
    <row r="8089" spans="1:24" x14ac:dyDescent="0.25">
      <c r="A8089">
        <v>38702</v>
      </c>
      <c r="B8089" t="s">
        <v>1023</v>
      </c>
      <c r="C8089" t="s">
        <v>441</v>
      </c>
      <c r="D8089" t="s">
        <v>5811</v>
      </c>
      <c r="E8089" t="s">
        <v>5812</v>
      </c>
      <c r="F8089">
        <v>20</v>
      </c>
      <c r="G8089" t="s">
        <v>5746</v>
      </c>
      <c r="H8089" t="s">
        <v>5747</v>
      </c>
      <c r="I8089" t="s">
        <v>5748</v>
      </c>
      <c r="J8089">
        <v>1140</v>
      </c>
      <c r="K8089">
        <v>6</v>
      </c>
      <c r="L8089">
        <v>15</v>
      </c>
      <c r="M8089" t="s">
        <v>5749</v>
      </c>
      <c r="N8089" t="s">
        <v>5750</v>
      </c>
      <c r="O8089" t="s">
        <v>5751</v>
      </c>
      <c r="P8089" t="s">
        <v>5752</v>
      </c>
      <c r="Q8089" t="s">
        <v>5814</v>
      </c>
      <c r="R8089">
        <v>84398</v>
      </c>
      <c r="S8089" t="s">
        <v>6388</v>
      </c>
      <c r="T8089" t="s">
        <v>5754</v>
      </c>
      <c r="U8089">
        <v>42.49</v>
      </c>
      <c r="V8089" t="s">
        <v>5755</v>
      </c>
      <c r="W8089" t="s">
        <v>5756</v>
      </c>
      <c r="X8089">
        <v>1</v>
      </c>
    </row>
    <row r="8090" spans="1:24" x14ac:dyDescent="0.25">
      <c r="A8090">
        <v>39262</v>
      </c>
      <c r="B8090" t="s">
        <v>5635</v>
      </c>
      <c r="C8090" t="s">
        <v>443</v>
      </c>
      <c r="D8090" t="s">
        <v>6177</v>
      </c>
      <c r="E8090" t="s">
        <v>6342</v>
      </c>
      <c r="F8090">
        <v>27</v>
      </c>
      <c r="G8090" t="s">
        <v>5837</v>
      </c>
      <c r="H8090" t="s">
        <v>5868</v>
      </c>
      <c r="I8090" t="s">
        <v>5748</v>
      </c>
      <c r="J8090">
        <v>2130</v>
      </c>
      <c r="K8090">
        <v>4</v>
      </c>
      <c r="L8090">
        <v>4</v>
      </c>
      <c r="M8090" t="s">
        <v>5759</v>
      </c>
      <c r="N8090" t="s">
        <v>6346</v>
      </c>
      <c r="O8090" t="s">
        <v>5874</v>
      </c>
      <c r="P8090" t="s">
        <v>5875</v>
      </c>
      <c r="Q8090" t="s">
        <v>5876</v>
      </c>
      <c r="R8090">
        <v>42090</v>
      </c>
      <c r="S8090" t="s">
        <v>6180</v>
      </c>
      <c r="T8090" t="s">
        <v>6180</v>
      </c>
      <c r="U8090">
        <v>14.99</v>
      </c>
      <c r="V8090" t="s">
        <v>6172</v>
      </c>
      <c r="W8090" t="s">
        <v>5869</v>
      </c>
      <c r="X8090">
        <v>6</v>
      </c>
    </row>
    <row r="8091" spans="1:24" x14ac:dyDescent="0.25">
      <c r="A8091">
        <v>39262</v>
      </c>
      <c r="B8091" t="s">
        <v>5635</v>
      </c>
      <c r="C8091" t="s">
        <v>443</v>
      </c>
      <c r="D8091" t="s">
        <v>6177</v>
      </c>
      <c r="E8091" t="s">
        <v>6342</v>
      </c>
      <c r="F8091">
        <v>27</v>
      </c>
      <c r="G8091" t="s">
        <v>5837</v>
      </c>
      <c r="H8091" t="s">
        <v>5868</v>
      </c>
      <c r="I8091" t="s">
        <v>5748</v>
      </c>
      <c r="J8091">
        <v>2130</v>
      </c>
      <c r="K8091">
        <v>4</v>
      </c>
      <c r="L8091">
        <v>4</v>
      </c>
      <c r="M8091" t="s">
        <v>5759</v>
      </c>
      <c r="N8091" t="s">
        <v>6346</v>
      </c>
      <c r="O8091" t="s">
        <v>5874</v>
      </c>
      <c r="P8091" t="s">
        <v>5875</v>
      </c>
      <c r="Q8091" t="s">
        <v>5876</v>
      </c>
      <c r="R8091">
        <v>42090</v>
      </c>
      <c r="S8091" t="s">
        <v>6180</v>
      </c>
      <c r="T8091" t="s">
        <v>6180</v>
      </c>
      <c r="U8091">
        <v>14.99</v>
      </c>
      <c r="V8091" t="s">
        <v>6172</v>
      </c>
      <c r="W8091" t="s">
        <v>5869</v>
      </c>
      <c r="X8091">
        <v>6</v>
      </c>
    </row>
    <row r="8092" spans="1:24" x14ac:dyDescent="0.25">
      <c r="A8092">
        <v>38609</v>
      </c>
      <c r="B8092" t="s">
        <v>5359</v>
      </c>
      <c r="C8092" t="s">
        <v>443</v>
      </c>
      <c r="D8092" t="s">
        <v>5871</v>
      </c>
      <c r="E8092" t="s">
        <v>6192</v>
      </c>
      <c r="F8092">
        <v>27</v>
      </c>
      <c r="G8092" t="s">
        <v>5837</v>
      </c>
      <c r="H8092" t="s">
        <v>5747</v>
      </c>
      <c r="I8092" t="s">
        <v>5748</v>
      </c>
      <c r="J8092">
        <v>750</v>
      </c>
      <c r="K8092">
        <v>12</v>
      </c>
      <c r="L8092">
        <v>5.4</v>
      </c>
      <c r="M8092" t="s">
        <v>5749</v>
      </c>
      <c r="N8092" t="s">
        <v>5750</v>
      </c>
      <c r="O8092" t="s">
        <v>5874</v>
      </c>
      <c r="P8092" t="s">
        <v>5875</v>
      </c>
      <c r="Q8092" t="s">
        <v>5876</v>
      </c>
      <c r="R8092">
        <v>79259</v>
      </c>
      <c r="S8092" t="s">
        <v>6480</v>
      </c>
      <c r="T8092" t="s">
        <v>6481</v>
      </c>
      <c r="U8092">
        <v>8.99</v>
      </c>
      <c r="V8092" t="s">
        <v>5755</v>
      </c>
      <c r="W8092" t="s">
        <v>5869</v>
      </c>
      <c r="X8092">
        <v>1</v>
      </c>
    </row>
    <row r="8093" spans="1:24" x14ac:dyDescent="0.25">
      <c r="A8093">
        <v>38609</v>
      </c>
      <c r="B8093" t="s">
        <v>5359</v>
      </c>
      <c r="C8093" t="s">
        <v>443</v>
      </c>
      <c r="D8093" t="s">
        <v>5871</v>
      </c>
      <c r="E8093" t="s">
        <v>6192</v>
      </c>
      <c r="F8093">
        <v>27</v>
      </c>
      <c r="G8093" t="s">
        <v>5837</v>
      </c>
      <c r="H8093" t="s">
        <v>5747</v>
      </c>
      <c r="I8093" t="s">
        <v>5748</v>
      </c>
      <c r="J8093">
        <v>750</v>
      </c>
      <c r="K8093">
        <v>12</v>
      </c>
      <c r="L8093">
        <v>5.4</v>
      </c>
      <c r="M8093" t="s">
        <v>5749</v>
      </c>
      <c r="N8093" t="s">
        <v>5750</v>
      </c>
      <c r="O8093" t="s">
        <v>5874</v>
      </c>
      <c r="P8093" t="s">
        <v>5875</v>
      </c>
      <c r="Q8093" t="s">
        <v>5876</v>
      </c>
      <c r="R8093">
        <v>79259</v>
      </c>
      <c r="S8093" t="s">
        <v>6480</v>
      </c>
      <c r="T8093" t="s">
        <v>6481</v>
      </c>
      <c r="U8093">
        <v>8.99</v>
      </c>
      <c r="V8093" t="s">
        <v>5755</v>
      </c>
      <c r="W8093" t="s">
        <v>5869</v>
      </c>
      <c r="X8093">
        <v>1</v>
      </c>
    </row>
    <row r="8094" spans="1:24" x14ac:dyDescent="0.25">
      <c r="A8094">
        <v>40201</v>
      </c>
      <c r="B8094" t="s">
        <v>6980</v>
      </c>
      <c r="C8094" t="s">
        <v>442</v>
      </c>
      <c r="D8094" t="s">
        <v>5886</v>
      </c>
      <c r="E8094" t="s">
        <v>5887</v>
      </c>
      <c r="F8094">
        <v>20</v>
      </c>
      <c r="G8094" t="s">
        <v>5746</v>
      </c>
      <c r="H8094" t="s">
        <v>5868</v>
      </c>
      <c r="I8094" t="s">
        <v>5748</v>
      </c>
      <c r="J8094">
        <v>750</v>
      </c>
      <c r="K8094">
        <v>12</v>
      </c>
      <c r="L8094">
        <v>13</v>
      </c>
      <c r="M8094" t="s">
        <v>5759</v>
      </c>
      <c r="N8094" t="s">
        <v>5835</v>
      </c>
      <c r="O8094" t="s">
        <v>5761</v>
      </c>
      <c r="P8094" t="s">
        <v>5916</v>
      </c>
      <c r="Q8094" t="s">
        <v>5979</v>
      </c>
      <c r="R8094">
        <v>75409</v>
      </c>
      <c r="S8094" t="s">
        <v>6033</v>
      </c>
      <c r="T8094" t="s">
        <v>6034</v>
      </c>
      <c r="U8094">
        <v>16.989999999999998</v>
      </c>
      <c r="V8094" t="s">
        <v>5755</v>
      </c>
      <c r="W8094" t="s">
        <v>5765</v>
      </c>
      <c r="X8094">
        <v>1</v>
      </c>
    </row>
    <row r="8095" spans="1:24" x14ac:dyDescent="0.25">
      <c r="A8095">
        <v>40877</v>
      </c>
      <c r="B8095" t="s">
        <v>6981</v>
      </c>
      <c r="C8095" t="s">
        <v>442</v>
      </c>
      <c r="D8095" t="s">
        <v>6035</v>
      </c>
      <c r="E8095" t="s">
        <v>5887</v>
      </c>
      <c r="F8095">
        <v>20</v>
      </c>
      <c r="G8095" t="s">
        <v>5746</v>
      </c>
      <c r="H8095" t="s">
        <v>5868</v>
      </c>
      <c r="I8095" t="s">
        <v>5748</v>
      </c>
      <c r="J8095">
        <v>750</v>
      </c>
      <c r="K8095">
        <v>12</v>
      </c>
      <c r="L8095">
        <v>12</v>
      </c>
      <c r="M8095" t="s">
        <v>5759</v>
      </c>
      <c r="N8095" t="s">
        <v>5781</v>
      </c>
      <c r="O8095" t="s">
        <v>5761</v>
      </c>
      <c r="P8095" t="s">
        <v>5988</v>
      </c>
      <c r="Q8095" t="s">
        <v>5986</v>
      </c>
      <c r="R8095">
        <v>42428</v>
      </c>
      <c r="S8095" t="s">
        <v>6204</v>
      </c>
      <c r="T8095" t="s">
        <v>5928</v>
      </c>
      <c r="U8095">
        <v>17.989999999999998</v>
      </c>
      <c r="V8095" t="s">
        <v>5755</v>
      </c>
      <c r="W8095" t="s">
        <v>5765</v>
      </c>
      <c r="X8095">
        <v>1</v>
      </c>
    </row>
    <row r="8096" spans="1:24" x14ac:dyDescent="0.25">
      <c r="A8096">
        <v>38637</v>
      </c>
      <c r="B8096" t="s">
        <v>5364</v>
      </c>
      <c r="C8096" t="s">
        <v>443</v>
      </c>
      <c r="D8096" t="s">
        <v>6411</v>
      </c>
      <c r="E8096" t="s">
        <v>6192</v>
      </c>
      <c r="F8096">
        <v>27</v>
      </c>
      <c r="G8096" t="s">
        <v>5837</v>
      </c>
      <c r="H8096" t="s">
        <v>5747</v>
      </c>
      <c r="I8096" t="s">
        <v>5748</v>
      </c>
      <c r="J8096">
        <v>355</v>
      </c>
      <c r="K8096">
        <v>24</v>
      </c>
      <c r="L8096">
        <v>4.2</v>
      </c>
      <c r="M8096" t="s">
        <v>5759</v>
      </c>
      <c r="N8096" t="s">
        <v>5904</v>
      </c>
      <c r="O8096" t="s">
        <v>5874</v>
      </c>
      <c r="P8096" t="s">
        <v>5875</v>
      </c>
      <c r="Q8096" t="s">
        <v>5876</v>
      </c>
      <c r="R8096">
        <v>79216</v>
      </c>
      <c r="S8096" t="s">
        <v>6412</v>
      </c>
      <c r="T8096" t="s">
        <v>6413</v>
      </c>
      <c r="U8096">
        <v>1.5</v>
      </c>
      <c r="V8096" t="s">
        <v>6172</v>
      </c>
      <c r="W8096" t="s">
        <v>5869</v>
      </c>
      <c r="X8096">
        <v>1</v>
      </c>
    </row>
    <row r="8097" spans="1:24" x14ac:dyDescent="0.25">
      <c r="A8097">
        <v>38637</v>
      </c>
      <c r="B8097" t="s">
        <v>5364</v>
      </c>
      <c r="C8097" t="s">
        <v>443</v>
      </c>
      <c r="D8097" t="s">
        <v>6411</v>
      </c>
      <c r="E8097" t="s">
        <v>6192</v>
      </c>
      <c r="F8097">
        <v>27</v>
      </c>
      <c r="G8097" t="s">
        <v>5837</v>
      </c>
      <c r="H8097" t="s">
        <v>5747</v>
      </c>
      <c r="I8097" t="s">
        <v>5748</v>
      </c>
      <c r="J8097">
        <v>355</v>
      </c>
      <c r="K8097">
        <v>24</v>
      </c>
      <c r="L8097">
        <v>4.2</v>
      </c>
      <c r="M8097" t="s">
        <v>5759</v>
      </c>
      <c r="N8097" t="s">
        <v>5904</v>
      </c>
      <c r="O8097" t="s">
        <v>5874</v>
      </c>
      <c r="P8097" t="s">
        <v>5875</v>
      </c>
      <c r="Q8097" t="s">
        <v>5876</v>
      </c>
      <c r="R8097">
        <v>79216</v>
      </c>
      <c r="S8097" t="s">
        <v>6412</v>
      </c>
      <c r="T8097" t="s">
        <v>6413</v>
      </c>
      <c r="U8097">
        <v>1.5</v>
      </c>
      <c r="V8097" t="s">
        <v>6172</v>
      </c>
      <c r="W8097" t="s">
        <v>5869</v>
      </c>
      <c r="X8097">
        <v>1</v>
      </c>
    </row>
    <row r="8098" spans="1:24" x14ac:dyDescent="0.25">
      <c r="A8098">
        <v>39456</v>
      </c>
      <c r="B8098" t="s">
        <v>5636</v>
      </c>
      <c r="C8098" t="s">
        <v>443</v>
      </c>
      <c r="D8098" t="s">
        <v>5871</v>
      </c>
      <c r="E8098" t="s">
        <v>6192</v>
      </c>
      <c r="F8098">
        <v>27</v>
      </c>
      <c r="G8098" t="s">
        <v>5837</v>
      </c>
      <c r="H8098" t="s">
        <v>5747</v>
      </c>
      <c r="I8098" t="s">
        <v>5748</v>
      </c>
      <c r="J8098">
        <v>473</v>
      </c>
      <c r="K8098">
        <v>24</v>
      </c>
      <c r="L8098">
        <v>5</v>
      </c>
      <c r="M8098" t="s">
        <v>5749</v>
      </c>
      <c r="N8098" t="s">
        <v>5750</v>
      </c>
      <c r="O8098" t="s">
        <v>5874</v>
      </c>
      <c r="P8098" t="s">
        <v>5875</v>
      </c>
      <c r="Q8098" t="s">
        <v>5876</v>
      </c>
      <c r="R8098">
        <v>83427</v>
      </c>
      <c r="S8098" t="s">
        <v>6523</v>
      </c>
      <c r="T8098" t="s">
        <v>6413</v>
      </c>
      <c r="U8098">
        <v>3.99</v>
      </c>
      <c r="V8098" t="s">
        <v>6172</v>
      </c>
      <c r="W8098" t="s">
        <v>5869</v>
      </c>
      <c r="X8098">
        <v>1</v>
      </c>
    </row>
    <row r="8099" spans="1:24" x14ac:dyDescent="0.25">
      <c r="A8099">
        <v>39456</v>
      </c>
      <c r="B8099" t="s">
        <v>5636</v>
      </c>
      <c r="C8099" t="s">
        <v>443</v>
      </c>
      <c r="D8099" t="s">
        <v>5871</v>
      </c>
      <c r="E8099" t="s">
        <v>6192</v>
      </c>
      <c r="F8099">
        <v>27</v>
      </c>
      <c r="G8099" t="s">
        <v>5837</v>
      </c>
      <c r="H8099" t="s">
        <v>5747</v>
      </c>
      <c r="I8099" t="s">
        <v>5748</v>
      </c>
      <c r="J8099">
        <v>473</v>
      </c>
      <c r="K8099">
        <v>24</v>
      </c>
      <c r="L8099">
        <v>5</v>
      </c>
      <c r="M8099" t="s">
        <v>5749</v>
      </c>
      <c r="N8099" t="s">
        <v>5750</v>
      </c>
      <c r="O8099" t="s">
        <v>5874</v>
      </c>
      <c r="P8099" t="s">
        <v>5875</v>
      </c>
      <c r="Q8099" t="s">
        <v>5876</v>
      </c>
      <c r="R8099">
        <v>83427</v>
      </c>
      <c r="S8099" t="s">
        <v>6523</v>
      </c>
      <c r="T8099" t="s">
        <v>6413</v>
      </c>
      <c r="U8099">
        <v>3.99</v>
      </c>
      <c r="V8099" t="s">
        <v>6172</v>
      </c>
      <c r="W8099" t="s">
        <v>5869</v>
      </c>
      <c r="X8099">
        <v>1</v>
      </c>
    </row>
    <row r="8100" spans="1:24" x14ac:dyDescent="0.25">
      <c r="A8100">
        <v>39463</v>
      </c>
      <c r="B8100" t="s">
        <v>5633</v>
      </c>
      <c r="C8100" t="s">
        <v>443</v>
      </c>
      <c r="D8100" t="s">
        <v>5871</v>
      </c>
      <c r="E8100" t="s">
        <v>6192</v>
      </c>
      <c r="F8100">
        <v>27</v>
      </c>
      <c r="G8100" t="s">
        <v>5837</v>
      </c>
      <c r="H8100" t="s">
        <v>5747</v>
      </c>
      <c r="I8100" t="s">
        <v>5748</v>
      </c>
      <c r="J8100">
        <v>473</v>
      </c>
      <c r="K8100">
        <v>24</v>
      </c>
      <c r="L8100">
        <v>5</v>
      </c>
      <c r="M8100" t="s">
        <v>5749</v>
      </c>
      <c r="N8100" t="s">
        <v>5750</v>
      </c>
      <c r="O8100" t="s">
        <v>5874</v>
      </c>
      <c r="P8100" t="s">
        <v>5875</v>
      </c>
      <c r="Q8100" t="s">
        <v>5876</v>
      </c>
      <c r="R8100">
        <v>83427</v>
      </c>
      <c r="S8100" t="s">
        <v>6523</v>
      </c>
      <c r="T8100" t="s">
        <v>6413</v>
      </c>
      <c r="U8100">
        <v>3.98</v>
      </c>
      <c r="V8100" t="s">
        <v>6172</v>
      </c>
      <c r="W8100" t="s">
        <v>5869</v>
      </c>
      <c r="X8100">
        <v>1</v>
      </c>
    </row>
    <row r="8101" spans="1:24" x14ac:dyDescent="0.25">
      <c r="A8101">
        <v>39463</v>
      </c>
      <c r="B8101" t="s">
        <v>5633</v>
      </c>
      <c r="C8101" t="s">
        <v>443</v>
      </c>
      <c r="D8101" t="s">
        <v>5871</v>
      </c>
      <c r="E8101" t="s">
        <v>6192</v>
      </c>
      <c r="F8101">
        <v>27</v>
      </c>
      <c r="G8101" t="s">
        <v>5837</v>
      </c>
      <c r="H8101" t="s">
        <v>5747</v>
      </c>
      <c r="I8101" t="s">
        <v>5748</v>
      </c>
      <c r="J8101">
        <v>473</v>
      </c>
      <c r="K8101">
        <v>24</v>
      </c>
      <c r="L8101">
        <v>5</v>
      </c>
      <c r="M8101" t="s">
        <v>5749</v>
      </c>
      <c r="N8101" t="s">
        <v>5750</v>
      </c>
      <c r="O8101" t="s">
        <v>5874</v>
      </c>
      <c r="P8101" t="s">
        <v>5875</v>
      </c>
      <c r="Q8101" t="s">
        <v>5876</v>
      </c>
      <c r="R8101">
        <v>83427</v>
      </c>
      <c r="S8101" t="s">
        <v>6523</v>
      </c>
      <c r="T8101" t="s">
        <v>6413</v>
      </c>
      <c r="U8101">
        <v>3.98</v>
      </c>
      <c r="V8101" t="s">
        <v>6172</v>
      </c>
      <c r="W8101" t="s">
        <v>5869</v>
      </c>
      <c r="X8101">
        <v>1</v>
      </c>
    </row>
    <row r="8102" spans="1:24" x14ac:dyDescent="0.25">
      <c r="A8102">
        <v>39276</v>
      </c>
      <c r="B8102" t="s">
        <v>2214</v>
      </c>
      <c r="C8102" t="s">
        <v>443</v>
      </c>
      <c r="D8102" t="s">
        <v>6177</v>
      </c>
      <c r="E8102" t="s">
        <v>6342</v>
      </c>
      <c r="F8102">
        <v>27</v>
      </c>
      <c r="G8102" t="s">
        <v>5837</v>
      </c>
      <c r="H8102" t="s">
        <v>5868</v>
      </c>
      <c r="I8102" t="s">
        <v>5748</v>
      </c>
      <c r="J8102">
        <v>4260</v>
      </c>
      <c r="K8102">
        <v>2</v>
      </c>
      <c r="L8102">
        <v>5</v>
      </c>
      <c r="M8102" t="s">
        <v>5749</v>
      </c>
      <c r="N8102" t="s">
        <v>5750</v>
      </c>
      <c r="O8102" t="s">
        <v>5874</v>
      </c>
      <c r="P8102" t="s">
        <v>5875</v>
      </c>
      <c r="Q8102" t="s">
        <v>5876</v>
      </c>
      <c r="R8102">
        <v>42090</v>
      </c>
      <c r="S8102" t="s">
        <v>6180</v>
      </c>
      <c r="T8102" t="s">
        <v>6180</v>
      </c>
      <c r="U8102">
        <v>27.48</v>
      </c>
      <c r="V8102" t="s">
        <v>6172</v>
      </c>
      <c r="W8102" t="s">
        <v>5869</v>
      </c>
      <c r="X8102">
        <v>12</v>
      </c>
    </row>
    <row r="8103" spans="1:24" x14ac:dyDescent="0.25">
      <c r="A8103">
        <v>39276</v>
      </c>
      <c r="B8103" t="s">
        <v>2214</v>
      </c>
      <c r="C8103" t="s">
        <v>443</v>
      </c>
      <c r="D8103" t="s">
        <v>6177</v>
      </c>
      <c r="E8103" t="s">
        <v>6342</v>
      </c>
      <c r="F8103">
        <v>27</v>
      </c>
      <c r="G8103" t="s">
        <v>5837</v>
      </c>
      <c r="H8103" t="s">
        <v>5868</v>
      </c>
      <c r="I8103" t="s">
        <v>5748</v>
      </c>
      <c r="J8103">
        <v>4260</v>
      </c>
      <c r="K8103">
        <v>2</v>
      </c>
      <c r="L8103">
        <v>5</v>
      </c>
      <c r="M8103" t="s">
        <v>5749</v>
      </c>
      <c r="N8103" t="s">
        <v>5750</v>
      </c>
      <c r="O8103" t="s">
        <v>5874</v>
      </c>
      <c r="P8103" t="s">
        <v>5875</v>
      </c>
      <c r="Q8103" t="s">
        <v>5876</v>
      </c>
      <c r="R8103">
        <v>42090</v>
      </c>
      <c r="S8103" t="s">
        <v>6180</v>
      </c>
      <c r="T8103" t="s">
        <v>6180</v>
      </c>
      <c r="U8103">
        <v>27.48</v>
      </c>
      <c r="V8103" t="s">
        <v>6172</v>
      </c>
      <c r="W8103" t="s">
        <v>5869</v>
      </c>
      <c r="X8103">
        <v>12</v>
      </c>
    </row>
    <row r="8104" spans="1:24" x14ac:dyDescent="0.25">
      <c r="A8104">
        <v>40202</v>
      </c>
      <c r="B8104" t="s">
        <v>5700</v>
      </c>
      <c r="C8104" t="s">
        <v>441</v>
      </c>
      <c r="D8104" t="s">
        <v>5757</v>
      </c>
      <c r="E8104" t="s">
        <v>6417</v>
      </c>
      <c r="F8104">
        <v>20</v>
      </c>
      <c r="G8104" t="s">
        <v>5746</v>
      </c>
      <c r="H8104" t="s">
        <v>5748</v>
      </c>
      <c r="I8104" t="s">
        <v>5748</v>
      </c>
      <c r="J8104">
        <v>750</v>
      </c>
      <c r="K8104">
        <v>6</v>
      </c>
      <c r="L8104">
        <v>35</v>
      </c>
      <c r="M8104" t="s">
        <v>5759</v>
      </c>
      <c r="N8104" t="s">
        <v>5904</v>
      </c>
      <c r="O8104" t="s">
        <v>5790</v>
      </c>
      <c r="P8104" t="s">
        <v>5762</v>
      </c>
      <c r="Q8104" t="s">
        <v>5802</v>
      </c>
      <c r="R8104">
        <v>72852</v>
      </c>
      <c r="S8104" t="s">
        <v>6330</v>
      </c>
      <c r="T8104" t="s">
        <v>6126</v>
      </c>
      <c r="U8104">
        <v>59.99</v>
      </c>
      <c r="V8104" t="s">
        <v>5755</v>
      </c>
      <c r="W8104" t="s">
        <v>5756</v>
      </c>
      <c r="X8104">
        <v>1</v>
      </c>
    </row>
    <row r="8105" spans="1:24" x14ac:dyDescent="0.25">
      <c r="A8105">
        <v>40204</v>
      </c>
      <c r="B8105" t="s">
        <v>5701</v>
      </c>
      <c r="C8105" t="s">
        <v>441</v>
      </c>
      <c r="D8105" t="s">
        <v>5757</v>
      </c>
      <c r="E8105" t="s">
        <v>5800</v>
      </c>
      <c r="F8105">
        <v>23</v>
      </c>
      <c r="G8105" t="s">
        <v>6246</v>
      </c>
      <c r="H8105" t="s">
        <v>5868</v>
      </c>
      <c r="I8105" t="s">
        <v>5748</v>
      </c>
      <c r="J8105">
        <v>750</v>
      </c>
      <c r="K8105">
        <v>6</v>
      </c>
      <c r="L8105">
        <v>40</v>
      </c>
      <c r="M8105" t="s">
        <v>5759</v>
      </c>
      <c r="N8105" t="s">
        <v>5801</v>
      </c>
      <c r="O8105" t="s">
        <v>5790</v>
      </c>
      <c r="P8105" t="s">
        <v>5762</v>
      </c>
      <c r="Q8105" t="s">
        <v>5802</v>
      </c>
      <c r="R8105">
        <v>99951</v>
      </c>
      <c r="S8105" t="s">
        <v>6982</v>
      </c>
      <c r="T8105" t="s">
        <v>5928</v>
      </c>
      <c r="U8105">
        <v>94.99</v>
      </c>
      <c r="V8105" t="s">
        <v>5755</v>
      </c>
      <c r="W8105" t="s">
        <v>5765</v>
      </c>
      <c r="X8105">
        <v>1</v>
      </c>
    </row>
    <row r="8106" spans="1:24" x14ac:dyDescent="0.25">
      <c r="A8106">
        <v>40607</v>
      </c>
      <c r="B8106" t="s">
        <v>6983</v>
      </c>
      <c r="C8106" t="s">
        <v>442</v>
      </c>
      <c r="D8106" t="s">
        <v>5886</v>
      </c>
      <c r="E8106" t="s">
        <v>498</v>
      </c>
      <c r="F8106">
        <v>22</v>
      </c>
      <c r="G8106" t="s">
        <v>5816</v>
      </c>
      <c r="H8106" t="s">
        <v>5868</v>
      </c>
      <c r="I8106" t="s">
        <v>5748</v>
      </c>
      <c r="J8106">
        <v>750</v>
      </c>
      <c r="K8106">
        <v>6</v>
      </c>
      <c r="L8106">
        <v>14.5</v>
      </c>
      <c r="M8106" t="s">
        <v>5759</v>
      </c>
      <c r="N8106" t="s">
        <v>6761</v>
      </c>
      <c r="O8106" t="s">
        <v>5790</v>
      </c>
      <c r="P8106" t="s">
        <v>5889</v>
      </c>
      <c r="Q8106" t="s">
        <v>6046</v>
      </c>
      <c r="R8106">
        <v>95336</v>
      </c>
      <c r="S8106" t="s">
        <v>6762</v>
      </c>
      <c r="T8106" t="s">
        <v>6762</v>
      </c>
      <c r="U8106">
        <v>29.1</v>
      </c>
      <c r="V8106" t="s">
        <v>5755</v>
      </c>
      <c r="W8106" t="s">
        <v>5756</v>
      </c>
      <c r="X8106">
        <v>1</v>
      </c>
    </row>
    <row r="8107" spans="1:24" x14ac:dyDescent="0.25">
      <c r="A8107">
        <v>41155</v>
      </c>
      <c r="B8107" t="s">
        <v>4042</v>
      </c>
      <c r="C8107" t="s">
        <v>441</v>
      </c>
      <c r="D8107" t="s">
        <v>5798</v>
      </c>
      <c r="E8107" t="s">
        <v>5881</v>
      </c>
      <c r="F8107">
        <v>20</v>
      </c>
      <c r="G8107" t="s">
        <v>5746</v>
      </c>
      <c r="H8107" t="s">
        <v>5868</v>
      </c>
      <c r="I8107" t="s">
        <v>5748</v>
      </c>
      <c r="J8107">
        <v>375</v>
      </c>
      <c r="K8107">
        <v>24</v>
      </c>
      <c r="L8107">
        <v>30</v>
      </c>
      <c r="M8107" t="s">
        <v>5759</v>
      </c>
      <c r="N8107" t="s">
        <v>5904</v>
      </c>
      <c r="O8107" t="s">
        <v>5790</v>
      </c>
      <c r="P8107" t="s">
        <v>5752</v>
      </c>
      <c r="Q8107" t="s">
        <v>5883</v>
      </c>
      <c r="R8107">
        <v>43054</v>
      </c>
      <c r="S8107" t="s">
        <v>5905</v>
      </c>
      <c r="T8107" t="s">
        <v>5906</v>
      </c>
      <c r="U8107">
        <v>12.99</v>
      </c>
      <c r="V8107" t="s">
        <v>5755</v>
      </c>
      <c r="W8107" t="s">
        <v>5765</v>
      </c>
      <c r="X8107">
        <v>1</v>
      </c>
    </row>
    <row r="8108" spans="1:24" x14ac:dyDescent="0.25">
      <c r="A8108">
        <v>39281</v>
      </c>
      <c r="B8108" t="s">
        <v>5455</v>
      </c>
      <c r="C8108" t="s">
        <v>443</v>
      </c>
      <c r="D8108" t="s">
        <v>5871</v>
      </c>
      <c r="E8108" t="s">
        <v>5872</v>
      </c>
      <c r="F8108">
        <v>27</v>
      </c>
      <c r="G8108" t="s">
        <v>5837</v>
      </c>
      <c r="H8108" t="s">
        <v>5747</v>
      </c>
      <c r="I8108" t="s">
        <v>5748</v>
      </c>
      <c r="J8108">
        <v>473</v>
      </c>
      <c r="K8108">
        <v>24</v>
      </c>
      <c r="L8108">
        <v>7.1</v>
      </c>
      <c r="M8108" t="s">
        <v>5749</v>
      </c>
      <c r="N8108" t="s">
        <v>5750</v>
      </c>
      <c r="O8108" t="s">
        <v>5874</v>
      </c>
      <c r="P8108" t="s">
        <v>5875</v>
      </c>
      <c r="Q8108" t="s">
        <v>5876</v>
      </c>
      <c r="R8108">
        <v>42735</v>
      </c>
      <c r="S8108" t="s">
        <v>6181</v>
      </c>
      <c r="T8108" t="s">
        <v>6182</v>
      </c>
      <c r="U8108">
        <v>3.31</v>
      </c>
      <c r="V8108" t="s">
        <v>6172</v>
      </c>
      <c r="W8108" t="s">
        <v>5869</v>
      </c>
      <c r="X8108">
        <v>1</v>
      </c>
    </row>
    <row r="8109" spans="1:24" x14ac:dyDescent="0.25">
      <c r="A8109">
        <v>39281</v>
      </c>
      <c r="B8109" t="s">
        <v>5455</v>
      </c>
      <c r="C8109" t="s">
        <v>443</v>
      </c>
      <c r="D8109" t="s">
        <v>5871</v>
      </c>
      <c r="E8109" t="s">
        <v>5872</v>
      </c>
      <c r="F8109">
        <v>27</v>
      </c>
      <c r="G8109" t="s">
        <v>5837</v>
      </c>
      <c r="H8109" t="s">
        <v>5747</v>
      </c>
      <c r="I8109" t="s">
        <v>5748</v>
      </c>
      <c r="J8109">
        <v>473</v>
      </c>
      <c r="K8109">
        <v>24</v>
      </c>
      <c r="L8109">
        <v>7.1</v>
      </c>
      <c r="M8109" t="s">
        <v>5749</v>
      </c>
      <c r="N8109" t="s">
        <v>5750</v>
      </c>
      <c r="O8109" t="s">
        <v>5874</v>
      </c>
      <c r="P8109" t="s">
        <v>5875</v>
      </c>
      <c r="Q8109" t="s">
        <v>5876</v>
      </c>
      <c r="R8109">
        <v>42735</v>
      </c>
      <c r="S8109" t="s">
        <v>6181</v>
      </c>
      <c r="T8109" t="s">
        <v>6182</v>
      </c>
      <c r="U8109">
        <v>3.31</v>
      </c>
      <c r="V8109" t="s">
        <v>6172</v>
      </c>
      <c r="W8109" t="s">
        <v>5869</v>
      </c>
      <c r="X8109">
        <v>1</v>
      </c>
    </row>
    <row r="8110" spans="1:24" x14ac:dyDescent="0.25">
      <c r="A8110">
        <v>38608</v>
      </c>
      <c r="B8110" t="s">
        <v>5358</v>
      </c>
      <c r="C8110" t="s">
        <v>443</v>
      </c>
      <c r="D8110" t="s">
        <v>6411</v>
      </c>
      <c r="E8110" t="s">
        <v>5872</v>
      </c>
      <c r="F8110">
        <v>27</v>
      </c>
      <c r="G8110" t="s">
        <v>5837</v>
      </c>
      <c r="H8110" t="s">
        <v>5747</v>
      </c>
      <c r="I8110" t="s">
        <v>5748</v>
      </c>
      <c r="J8110">
        <v>500</v>
      </c>
      <c r="K8110">
        <v>20</v>
      </c>
      <c r="L8110">
        <v>7.7</v>
      </c>
      <c r="M8110" t="s">
        <v>5749</v>
      </c>
      <c r="N8110" t="s">
        <v>5750</v>
      </c>
      <c r="O8110" t="s">
        <v>5874</v>
      </c>
      <c r="P8110" t="s">
        <v>5875</v>
      </c>
      <c r="Q8110" t="s">
        <v>5876</v>
      </c>
      <c r="R8110">
        <v>79216</v>
      </c>
      <c r="S8110" t="s">
        <v>6412</v>
      </c>
      <c r="T8110" t="s">
        <v>6413</v>
      </c>
      <c r="U8110">
        <v>6.58</v>
      </c>
      <c r="V8110" t="s">
        <v>5755</v>
      </c>
      <c r="W8110" t="s">
        <v>5869</v>
      </c>
      <c r="X8110">
        <v>1</v>
      </c>
    </row>
    <row r="8111" spans="1:24" x14ac:dyDescent="0.25">
      <c r="A8111">
        <v>38608</v>
      </c>
      <c r="B8111" t="s">
        <v>5358</v>
      </c>
      <c r="C8111" t="s">
        <v>443</v>
      </c>
      <c r="D8111" t="s">
        <v>6411</v>
      </c>
      <c r="E8111" t="s">
        <v>5872</v>
      </c>
      <c r="F8111">
        <v>27</v>
      </c>
      <c r="G8111" t="s">
        <v>5837</v>
      </c>
      <c r="H8111" t="s">
        <v>5747</v>
      </c>
      <c r="I8111" t="s">
        <v>5748</v>
      </c>
      <c r="J8111">
        <v>500</v>
      </c>
      <c r="K8111">
        <v>20</v>
      </c>
      <c r="L8111">
        <v>7.7</v>
      </c>
      <c r="M8111" t="s">
        <v>5749</v>
      </c>
      <c r="N8111" t="s">
        <v>5750</v>
      </c>
      <c r="O8111" t="s">
        <v>5874</v>
      </c>
      <c r="P8111" t="s">
        <v>5875</v>
      </c>
      <c r="Q8111" t="s">
        <v>5876</v>
      </c>
      <c r="R8111">
        <v>79216</v>
      </c>
      <c r="S8111" t="s">
        <v>6412</v>
      </c>
      <c r="T8111" t="s">
        <v>6413</v>
      </c>
      <c r="U8111">
        <v>6.58</v>
      </c>
      <c r="V8111" t="s">
        <v>5755</v>
      </c>
      <c r="W8111" t="s">
        <v>5869</v>
      </c>
      <c r="X8111">
        <v>1</v>
      </c>
    </row>
    <row r="8112" spans="1:24" x14ac:dyDescent="0.25">
      <c r="A8112">
        <v>39742</v>
      </c>
      <c r="B8112" t="s">
        <v>5625</v>
      </c>
      <c r="C8112" t="s">
        <v>443</v>
      </c>
      <c r="D8112" t="s">
        <v>6662</v>
      </c>
      <c r="E8112" t="s">
        <v>6192</v>
      </c>
      <c r="F8112">
        <v>10</v>
      </c>
      <c r="G8112" t="s">
        <v>5767</v>
      </c>
      <c r="H8112" t="s">
        <v>5747</v>
      </c>
      <c r="I8112" t="s">
        <v>5748</v>
      </c>
      <c r="J8112">
        <v>473</v>
      </c>
      <c r="K8112">
        <v>24</v>
      </c>
      <c r="L8112">
        <v>4.5</v>
      </c>
      <c r="M8112" t="s">
        <v>5749</v>
      </c>
      <c r="N8112" t="s">
        <v>5750</v>
      </c>
      <c r="O8112" t="s">
        <v>5874</v>
      </c>
      <c r="P8112" t="s">
        <v>5875</v>
      </c>
      <c r="Q8112" t="s">
        <v>5876</v>
      </c>
      <c r="R8112">
        <v>98949</v>
      </c>
      <c r="S8112" t="s">
        <v>6599</v>
      </c>
      <c r="T8112" t="s">
        <v>6599</v>
      </c>
      <c r="U8112">
        <v>3.99</v>
      </c>
      <c r="V8112" t="s">
        <v>6172</v>
      </c>
      <c r="W8112" t="s">
        <v>5869</v>
      </c>
      <c r="X8112">
        <v>1</v>
      </c>
    </row>
    <row r="8113" spans="1:24" x14ac:dyDescent="0.25">
      <c r="A8113">
        <v>39742</v>
      </c>
      <c r="B8113" t="s">
        <v>5625</v>
      </c>
      <c r="C8113" t="s">
        <v>443</v>
      </c>
      <c r="D8113" t="s">
        <v>6662</v>
      </c>
      <c r="E8113" t="s">
        <v>6192</v>
      </c>
      <c r="F8113">
        <v>10</v>
      </c>
      <c r="G8113" t="s">
        <v>5767</v>
      </c>
      <c r="H8113" t="s">
        <v>5747</v>
      </c>
      <c r="I8113" t="s">
        <v>5748</v>
      </c>
      <c r="J8113">
        <v>473</v>
      </c>
      <c r="K8113">
        <v>24</v>
      </c>
      <c r="L8113">
        <v>4.5</v>
      </c>
      <c r="M8113" t="s">
        <v>5749</v>
      </c>
      <c r="N8113" t="s">
        <v>5750</v>
      </c>
      <c r="O8113" t="s">
        <v>5874</v>
      </c>
      <c r="P8113" t="s">
        <v>5875</v>
      </c>
      <c r="Q8113" t="s">
        <v>5876</v>
      </c>
      <c r="R8113">
        <v>90003</v>
      </c>
      <c r="S8113" t="s">
        <v>6599</v>
      </c>
      <c r="T8113" t="s">
        <v>6599</v>
      </c>
      <c r="U8113">
        <v>3.99</v>
      </c>
      <c r="V8113" t="s">
        <v>6172</v>
      </c>
      <c r="W8113" t="s">
        <v>5869</v>
      </c>
      <c r="X8113">
        <v>1</v>
      </c>
    </row>
    <row r="8114" spans="1:24" x14ac:dyDescent="0.25">
      <c r="A8114">
        <v>39347</v>
      </c>
      <c r="B8114" t="s">
        <v>2214</v>
      </c>
      <c r="C8114" t="s">
        <v>444</v>
      </c>
      <c r="D8114" t="s">
        <v>6151</v>
      </c>
      <c r="E8114" t="s">
        <v>6176</v>
      </c>
      <c r="F8114">
        <v>27</v>
      </c>
      <c r="G8114" t="s">
        <v>5837</v>
      </c>
      <c r="H8114" t="s">
        <v>5868</v>
      </c>
      <c r="I8114" t="s">
        <v>5748</v>
      </c>
      <c r="J8114">
        <v>473</v>
      </c>
      <c r="K8114">
        <v>24</v>
      </c>
      <c r="L8114">
        <v>4.5</v>
      </c>
      <c r="M8114" t="s">
        <v>5749</v>
      </c>
      <c r="N8114" t="s">
        <v>5750</v>
      </c>
      <c r="O8114" t="s">
        <v>5874</v>
      </c>
      <c r="P8114" t="s">
        <v>6283</v>
      </c>
      <c r="Q8114" t="s">
        <v>6154</v>
      </c>
      <c r="R8114">
        <v>42735</v>
      </c>
      <c r="S8114" t="s">
        <v>6181</v>
      </c>
      <c r="T8114" t="s">
        <v>6182</v>
      </c>
      <c r="U8114">
        <v>2.89</v>
      </c>
      <c r="V8114" t="s">
        <v>6172</v>
      </c>
      <c r="W8114" t="s">
        <v>5869</v>
      </c>
      <c r="X8114">
        <v>1</v>
      </c>
    </row>
    <row r="8115" spans="1:24" x14ac:dyDescent="0.25">
      <c r="A8115">
        <v>39347</v>
      </c>
      <c r="B8115" t="s">
        <v>2214</v>
      </c>
      <c r="C8115" t="s">
        <v>444</v>
      </c>
      <c r="D8115" t="s">
        <v>6151</v>
      </c>
      <c r="E8115" t="s">
        <v>6176</v>
      </c>
      <c r="F8115">
        <v>27</v>
      </c>
      <c r="G8115" t="s">
        <v>5837</v>
      </c>
      <c r="H8115" t="s">
        <v>5868</v>
      </c>
      <c r="I8115" t="s">
        <v>5748</v>
      </c>
      <c r="J8115">
        <v>473</v>
      </c>
      <c r="K8115">
        <v>24</v>
      </c>
      <c r="L8115">
        <v>4.5</v>
      </c>
      <c r="M8115" t="s">
        <v>5749</v>
      </c>
      <c r="N8115" t="s">
        <v>5750</v>
      </c>
      <c r="O8115" t="s">
        <v>5874</v>
      </c>
      <c r="P8115" t="s">
        <v>6283</v>
      </c>
      <c r="Q8115" t="s">
        <v>6154</v>
      </c>
      <c r="R8115">
        <v>42735</v>
      </c>
      <c r="S8115" t="s">
        <v>6181</v>
      </c>
      <c r="T8115" t="s">
        <v>6182</v>
      </c>
      <c r="U8115">
        <v>2.89</v>
      </c>
      <c r="V8115" t="s">
        <v>6172</v>
      </c>
      <c r="W8115" t="s">
        <v>5869</v>
      </c>
      <c r="X8115">
        <v>1</v>
      </c>
    </row>
    <row r="8116" spans="1:24" x14ac:dyDescent="0.25">
      <c r="A8116">
        <v>39348</v>
      </c>
      <c r="B8116" t="s">
        <v>2214</v>
      </c>
      <c r="C8116" t="s">
        <v>444</v>
      </c>
      <c r="D8116" t="s">
        <v>6151</v>
      </c>
      <c r="E8116" t="s">
        <v>6152</v>
      </c>
      <c r="F8116">
        <v>27</v>
      </c>
      <c r="G8116" t="s">
        <v>5837</v>
      </c>
      <c r="H8116" t="s">
        <v>5868</v>
      </c>
      <c r="I8116" t="s">
        <v>5748</v>
      </c>
      <c r="J8116">
        <v>473</v>
      </c>
      <c r="K8116">
        <v>24</v>
      </c>
      <c r="L8116">
        <v>4.5</v>
      </c>
      <c r="M8116" t="s">
        <v>5749</v>
      </c>
      <c r="N8116" t="s">
        <v>5750</v>
      </c>
      <c r="O8116" t="s">
        <v>5874</v>
      </c>
      <c r="P8116" t="s">
        <v>6283</v>
      </c>
      <c r="Q8116" t="s">
        <v>6154</v>
      </c>
      <c r="R8116">
        <v>42735</v>
      </c>
      <c r="S8116" t="s">
        <v>6181</v>
      </c>
      <c r="T8116" t="s">
        <v>6182</v>
      </c>
      <c r="U8116">
        <v>2.89</v>
      </c>
      <c r="V8116" t="s">
        <v>6172</v>
      </c>
      <c r="W8116" t="s">
        <v>5869</v>
      </c>
      <c r="X8116">
        <v>1</v>
      </c>
    </row>
    <row r="8117" spans="1:24" x14ac:dyDescent="0.25">
      <c r="A8117">
        <v>39348</v>
      </c>
      <c r="B8117" t="s">
        <v>2214</v>
      </c>
      <c r="C8117" t="s">
        <v>444</v>
      </c>
      <c r="D8117" t="s">
        <v>6151</v>
      </c>
      <c r="E8117" t="s">
        <v>6152</v>
      </c>
      <c r="F8117">
        <v>27</v>
      </c>
      <c r="G8117" t="s">
        <v>5837</v>
      </c>
      <c r="H8117" t="s">
        <v>5868</v>
      </c>
      <c r="I8117" t="s">
        <v>5748</v>
      </c>
      <c r="J8117">
        <v>473</v>
      </c>
      <c r="K8117">
        <v>24</v>
      </c>
      <c r="L8117">
        <v>4.5</v>
      </c>
      <c r="M8117" t="s">
        <v>5749</v>
      </c>
      <c r="N8117" t="s">
        <v>5750</v>
      </c>
      <c r="O8117" t="s">
        <v>5874</v>
      </c>
      <c r="P8117" t="s">
        <v>6283</v>
      </c>
      <c r="Q8117" t="s">
        <v>6154</v>
      </c>
      <c r="R8117">
        <v>42735</v>
      </c>
      <c r="S8117" t="s">
        <v>6181</v>
      </c>
      <c r="T8117" t="s">
        <v>6182</v>
      </c>
      <c r="U8117">
        <v>2.89</v>
      </c>
      <c r="V8117" t="s">
        <v>6172</v>
      </c>
      <c r="W8117" t="s">
        <v>5869</v>
      </c>
      <c r="X8117">
        <v>1</v>
      </c>
    </row>
    <row r="8118" spans="1:24" x14ac:dyDescent="0.25">
      <c r="A8118">
        <v>40570</v>
      </c>
      <c r="B8118" t="s">
        <v>2234</v>
      </c>
      <c r="C8118" t="s">
        <v>442</v>
      </c>
      <c r="D8118" t="s">
        <v>5920</v>
      </c>
      <c r="E8118" t="s">
        <v>6005</v>
      </c>
      <c r="F8118">
        <v>20</v>
      </c>
      <c r="G8118" t="s">
        <v>5746</v>
      </c>
      <c r="H8118" t="s">
        <v>5868</v>
      </c>
      <c r="I8118" t="s">
        <v>5748</v>
      </c>
      <c r="J8118">
        <v>750</v>
      </c>
      <c r="K8118">
        <v>12</v>
      </c>
      <c r="L8118">
        <v>13.6</v>
      </c>
      <c r="M8118" t="s">
        <v>5759</v>
      </c>
      <c r="N8118" t="s">
        <v>5888</v>
      </c>
      <c r="O8118" t="s">
        <v>5761</v>
      </c>
      <c r="P8118" t="s">
        <v>5988</v>
      </c>
      <c r="Q8118" t="s">
        <v>5890</v>
      </c>
      <c r="R8118">
        <v>42176</v>
      </c>
      <c r="S8118" t="s">
        <v>6018</v>
      </c>
      <c r="T8118" t="s">
        <v>5754</v>
      </c>
      <c r="U8118">
        <v>19.989999999999998</v>
      </c>
      <c r="V8118" t="s">
        <v>5755</v>
      </c>
      <c r="W8118" t="s">
        <v>5765</v>
      </c>
      <c r="X8118">
        <v>1</v>
      </c>
    </row>
    <row r="8119" spans="1:24" x14ac:dyDescent="0.25">
      <c r="A8119">
        <v>39414</v>
      </c>
      <c r="B8119" t="s">
        <v>6984</v>
      </c>
      <c r="C8119" t="s">
        <v>441</v>
      </c>
      <c r="D8119" t="s">
        <v>5827</v>
      </c>
      <c r="E8119" t="s">
        <v>5866</v>
      </c>
      <c r="F8119">
        <v>20</v>
      </c>
      <c r="G8119" t="s">
        <v>5746</v>
      </c>
      <c r="H8119" t="s">
        <v>5747</v>
      </c>
      <c r="I8119" t="s">
        <v>5748</v>
      </c>
      <c r="J8119">
        <v>750</v>
      </c>
      <c r="K8119">
        <v>12</v>
      </c>
      <c r="L8119">
        <v>40</v>
      </c>
      <c r="M8119" t="s">
        <v>5749</v>
      </c>
      <c r="N8119" t="s">
        <v>5750</v>
      </c>
      <c r="O8119" t="s">
        <v>5751</v>
      </c>
      <c r="P8119" t="s">
        <v>5762</v>
      </c>
      <c r="Q8119" t="s">
        <v>5830</v>
      </c>
      <c r="R8119">
        <v>83712</v>
      </c>
      <c r="S8119" t="s">
        <v>6526</v>
      </c>
      <c r="T8119" t="s">
        <v>6526</v>
      </c>
      <c r="U8119">
        <v>33.99</v>
      </c>
      <c r="V8119" t="s">
        <v>5755</v>
      </c>
      <c r="W8119" t="s">
        <v>5756</v>
      </c>
      <c r="X8119">
        <v>1</v>
      </c>
    </row>
    <row r="8120" spans="1:24" x14ac:dyDescent="0.25">
      <c r="A8120">
        <v>40873</v>
      </c>
      <c r="B8120" t="s">
        <v>6985</v>
      </c>
      <c r="C8120" t="s">
        <v>442</v>
      </c>
      <c r="D8120" t="s">
        <v>5886</v>
      </c>
      <c r="E8120" t="s">
        <v>6048</v>
      </c>
      <c r="F8120">
        <v>20</v>
      </c>
      <c r="G8120" t="s">
        <v>5746</v>
      </c>
      <c r="H8120" t="s">
        <v>5868</v>
      </c>
      <c r="I8120" t="s">
        <v>5748</v>
      </c>
      <c r="J8120">
        <v>750</v>
      </c>
      <c r="K8120">
        <v>12</v>
      </c>
      <c r="L8120">
        <v>14</v>
      </c>
      <c r="M8120" t="s">
        <v>5759</v>
      </c>
      <c r="N8120" t="s">
        <v>5781</v>
      </c>
      <c r="O8120" t="s">
        <v>5761</v>
      </c>
      <c r="P8120" t="s">
        <v>5916</v>
      </c>
      <c r="Q8120" t="s">
        <v>5986</v>
      </c>
      <c r="R8120">
        <v>42065</v>
      </c>
      <c r="S8120" t="s">
        <v>6068</v>
      </c>
      <c r="T8120" t="s">
        <v>5999</v>
      </c>
      <c r="U8120">
        <v>16.989999999999998</v>
      </c>
      <c r="V8120" t="s">
        <v>5755</v>
      </c>
      <c r="W8120" t="s">
        <v>5765</v>
      </c>
      <c r="X8120">
        <v>1</v>
      </c>
    </row>
    <row r="8121" spans="1:24" x14ac:dyDescent="0.25">
      <c r="A8121">
        <v>40875</v>
      </c>
      <c r="B8121" t="s">
        <v>6986</v>
      </c>
      <c r="C8121" t="s">
        <v>442</v>
      </c>
      <c r="D8121" t="s">
        <v>6035</v>
      </c>
      <c r="E8121" t="s">
        <v>5914</v>
      </c>
      <c r="F8121">
        <v>20</v>
      </c>
      <c r="G8121" t="s">
        <v>5746</v>
      </c>
      <c r="H8121" t="s">
        <v>5868</v>
      </c>
      <c r="I8121" t="s">
        <v>5748</v>
      </c>
      <c r="J8121">
        <v>750</v>
      </c>
      <c r="K8121">
        <v>12</v>
      </c>
      <c r="L8121">
        <v>12.5</v>
      </c>
      <c r="M8121" t="s">
        <v>5759</v>
      </c>
      <c r="N8121" t="s">
        <v>5781</v>
      </c>
      <c r="O8121" t="s">
        <v>5761</v>
      </c>
      <c r="P8121" t="s">
        <v>5916</v>
      </c>
      <c r="Q8121" t="s">
        <v>5986</v>
      </c>
      <c r="R8121">
        <v>42065</v>
      </c>
      <c r="S8121" t="s">
        <v>6068</v>
      </c>
      <c r="T8121" t="s">
        <v>5999</v>
      </c>
      <c r="U8121">
        <v>16.989999999999998</v>
      </c>
      <c r="V8121" t="s">
        <v>5755</v>
      </c>
      <c r="W8121" t="s">
        <v>5765</v>
      </c>
      <c r="X8121">
        <v>1</v>
      </c>
    </row>
    <row r="8122" spans="1:24" x14ac:dyDescent="0.25">
      <c r="A8122">
        <v>41104</v>
      </c>
      <c r="B8122" t="s">
        <v>6987</v>
      </c>
      <c r="C8122" t="s">
        <v>441</v>
      </c>
      <c r="D8122" t="s">
        <v>5757</v>
      </c>
      <c r="E8122" t="s">
        <v>5840</v>
      </c>
      <c r="F8122">
        <v>20</v>
      </c>
      <c r="G8122" t="s">
        <v>5746</v>
      </c>
      <c r="H8122" t="s">
        <v>5868</v>
      </c>
      <c r="I8122" t="s">
        <v>5748</v>
      </c>
      <c r="J8122">
        <v>700</v>
      </c>
      <c r="K8122">
        <v>6</v>
      </c>
      <c r="L8122">
        <v>40</v>
      </c>
      <c r="M8122" t="s">
        <v>5759</v>
      </c>
      <c r="N8122" t="s">
        <v>5813</v>
      </c>
      <c r="O8122" t="s">
        <v>5790</v>
      </c>
      <c r="P8122" t="s">
        <v>5762</v>
      </c>
      <c r="Q8122" t="s">
        <v>5841</v>
      </c>
      <c r="R8122">
        <v>72852</v>
      </c>
      <c r="S8122" t="s">
        <v>6330</v>
      </c>
      <c r="T8122" t="s">
        <v>6126</v>
      </c>
      <c r="U8122">
        <v>65.75</v>
      </c>
      <c r="V8122" t="s">
        <v>5755</v>
      </c>
      <c r="W8122" t="s">
        <v>5756</v>
      </c>
      <c r="X8122">
        <v>1</v>
      </c>
    </row>
    <row r="8123" spans="1:24" x14ac:dyDescent="0.25">
      <c r="A8123">
        <v>39662</v>
      </c>
      <c r="B8123" t="s">
        <v>5639</v>
      </c>
      <c r="C8123" t="s">
        <v>441</v>
      </c>
      <c r="D8123" t="s">
        <v>5811</v>
      </c>
      <c r="E8123" t="s">
        <v>5819</v>
      </c>
      <c r="F8123">
        <v>11</v>
      </c>
      <c r="G8123" t="s">
        <v>5862</v>
      </c>
      <c r="H8123" t="s">
        <v>5868</v>
      </c>
      <c r="I8123" t="s">
        <v>5748</v>
      </c>
      <c r="J8123">
        <v>750</v>
      </c>
      <c r="K8123">
        <v>3</v>
      </c>
      <c r="L8123">
        <v>40</v>
      </c>
      <c r="M8123" t="s">
        <v>5759</v>
      </c>
      <c r="N8123" t="s">
        <v>5781</v>
      </c>
      <c r="O8123" t="s">
        <v>5863</v>
      </c>
      <c r="P8123" t="s">
        <v>5762</v>
      </c>
      <c r="Q8123" t="s">
        <v>5864</v>
      </c>
      <c r="R8123">
        <v>83919</v>
      </c>
      <c r="S8123" t="s">
        <v>5820</v>
      </c>
      <c r="T8123" t="s">
        <v>5820</v>
      </c>
      <c r="U8123">
        <v>48.99</v>
      </c>
      <c r="V8123" t="s">
        <v>5755</v>
      </c>
      <c r="W8123" t="s">
        <v>5765</v>
      </c>
      <c r="X8123">
        <v>1</v>
      </c>
    </row>
    <row r="8124" spans="1:24" x14ac:dyDescent="0.25">
      <c r="A8124">
        <v>40546</v>
      </c>
      <c r="B8124" t="s">
        <v>6988</v>
      </c>
      <c r="C8124" t="s">
        <v>441</v>
      </c>
      <c r="D8124" t="s">
        <v>5811</v>
      </c>
      <c r="E8124" t="s">
        <v>5818</v>
      </c>
      <c r="F8124">
        <v>11</v>
      </c>
      <c r="G8124" t="s">
        <v>5862</v>
      </c>
      <c r="H8124" t="s">
        <v>5748</v>
      </c>
      <c r="I8124" t="s">
        <v>5792</v>
      </c>
      <c r="J8124">
        <v>1000</v>
      </c>
      <c r="K8124">
        <v>6</v>
      </c>
      <c r="L8124">
        <v>25</v>
      </c>
      <c r="M8124" t="s">
        <v>5759</v>
      </c>
      <c r="N8124" t="s">
        <v>5835</v>
      </c>
      <c r="O8124" t="s">
        <v>5790</v>
      </c>
      <c r="P8124" t="s">
        <v>5762</v>
      </c>
      <c r="Q8124" t="s">
        <v>5814</v>
      </c>
      <c r="R8124">
        <v>81638</v>
      </c>
      <c r="S8124" t="s">
        <v>5820</v>
      </c>
      <c r="T8124" t="s">
        <v>5820</v>
      </c>
      <c r="U8124">
        <v>70.599999999999994</v>
      </c>
      <c r="V8124" t="s">
        <v>5755</v>
      </c>
      <c r="W8124" t="s">
        <v>5756</v>
      </c>
      <c r="X8124">
        <v>1</v>
      </c>
    </row>
    <row r="8125" spans="1:24" x14ac:dyDescent="0.25">
      <c r="A8125">
        <v>39358</v>
      </c>
      <c r="B8125" t="s">
        <v>5640</v>
      </c>
      <c r="C8125" t="s">
        <v>444</v>
      </c>
      <c r="D8125" t="s">
        <v>6151</v>
      </c>
      <c r="E8125" t="s">
        <v>6364</v>
      </c>
      <c r="F8125">
        <v>27</v>
      </c>
      <c r="G8125" t="s">
        <v>5837</v>
      </c>
      <c r="H8125" t="s">
        <v>5747</v>
      </c>
      <c r="I8125" t="s">
        <v>5748</v>
      </c>
      <c r="J8125">
        <v>473</v>
      </c>
      <c r="K8125">
        <v>24</v>
      </c>
      <c r="L8125">
        <v>4.5</v>
      </c>
      <c r="M8125" t="s">
        <v>5749</v>
      </c>
      <c r="N8125" t="s">
        <v>5750</v>
      </c>
      <c r="O8125" t="s">
        <v>5874</v>
      </c>
      <c r="P8125" t="s">
        <v>6163</v>
      </c>
      <c r="Q8125" t="s">
        <v>6154</v>
      </c>
      <c r="R8125">
        <v>49217</v>
      </c>
      <c r="S8125" t="s">
        <v>6280</v>
      </c>
      <c r="T8125" t="s">
        <v>6182</v>
      </c>
      <c r="U8125">
        <v>4</v>
      </c>
      <c r="V8125" t="s">
        <v>6172</v>
      </c>
      <c r="W8125" t="s">
        <v>5869</v>
      </c>
      <c r="X8125">
        <v>1</v>
      </c>
    </row>
    <row r="8126" spans="1:24" x14ac:dyDescent="0.25">
      <c r="A8126">
        <v>39358</v>
      </c>
      <c r="B8126" t="s">
        <v>5640</v>
      </c>
      <c r="C8126" t="s">
        <v>444</v>
      </c>
      <c r="D8126" t="s">
        <v>6151</v>
      </c>
      <c r="E8126" t="s">
        <v>6364</v>
      </c>
      <c r="F8126">
        <v>27</v>
      </c>
      <c r="G8126" t="s">
        <v>5837</v>
      </c>
      <c r="H8126" t="s">
        <v>5747</v>
      </c>
      <c r="I8126" t="s">
        <v>5748</v>
      </c>
      <c r="J8126">
        <v>473</v>
      </c>
      <c r="K8126">
        <v>24</v>
      </c>
      <c r="L8126">
        <v>4.5</v>
      </c>
      <c r="M8126" t="s">
        <v>5749</v>
      </c>
      <c r="N8126" t="s">
        <v>5750</v>
      </c>
      <c r="O8126" t="s">
        <v>5874</v>
      </c>
      <c r="P8126" t="s">
        <v>6163</v>
      </c>
      <c r="Q8126" t="s">
        <v>6154</v>
      </c>
      <c r="R8126">
        <v>49217</v>
      </c>
      <c r="S8126" t="s">
        <v>6280</v>
      </c>
      <c r="T8126" t="s">
        <v>6182</v>
      </c>
      <c r="U8126">
        <v>4</v>
      </c>
      <c r="V8126" t="s">
        <v>6172</v>
      </c>
      <c r="W8126" t="s">
        <v>5869</v>
      </c>
      <c r="X8126">
        <v>1</v>
      </c>
    </row>
    <row r="8127" spans="1:24" x14ac:dyDescent="0.25">
      <c r="A8127">
        <v>39359</v>
      </c>
      <c r="B8127" t="s">
        <v>5641</v>
      </c>
      <c r="C8127" t="s">
        <v>444</v>
      </c>
      <c r="D8127" t="s">
        <v>6151</v>
      </c>
      <c r="E8127" t="s">
        <v>6176</v>
      </c>
      <c r="F8127">
        <v>27</v>
      </c>
      <c r="G8127" t="s">
        <v>5837</v>
      </c>
      <c r="H8127" t="s">
        <v>5747</v>
      </c>
      <c r="I8127" t="s">
        <v>5748</v>
      </c>
      <c r="J8127">
        <v>473</v>
      </c>
      <c r="K8127">
        <v>24</v>
      </c>
      <c r="L8127">
        <v>4.5</v>
      </c>
      <c r="M8127" t="s">
        <v>5749</v>
      </c>
      <c r="N8127" t="s">
        <v>5750</v>
      </c>
      <c r="O8127" t="s">
        <v>5874</v>
      </c>
      <c r="P8127" t="s">
        <v>6163</v>
      </c>
      <c r="Q8127" t="s">
        <v>6154</v>
      </c>
      <c r="R8127">
        <v>49217</v>
      </c>
      <c r="S8127" t="s">
        <v>6280</v>
      </c>
      <c r="T8127" t="s">
        <v>6182</v>
      </c>
      <c r="U8127">
        <v>4</v>
      </c>
      <c r="V8127" t="s">
        <v>6172</v>
      </c>
      <c r="W8127" t="s">
        <v>5869</v>
      </c>
      <c r="X8127">
        <v>1</v>
      </c>
    </row>
    <row r="8128" spans="1:24" x14ac:dyDescent="0.25">
      <c r="A8128">
        <v>39359</v>
      </c>
      <c r="B8128" t="s">
        <v>5641</v>
      </c>
      <c r="C8128" t="s">
        <v>444</v>
      </c>
      <c r="D8128" t="s">
        <v>6151</v>
      </c>
      <c r="E8128" t="s">
        <v>6176</v>
      </c>
      <c r="F8128">
        <v>27</v>
      </c>
      <c r="G8128" t="s">
        <v>5837</v>
      </c>
      <c r="H8128" t="s">
        <v>5747</v>
      </c>
      <c r="I8128" t="s">
        <v>5748</v>
      </c>
      <c r="J8128">
        <v>473</v>
      </c>
      <c r="K8128">
        <v>24</v>
      </c>
      <c r="L8128">
        <v>4.5</v>
      </c>
      <c r="M8128" t="s">
        <v>5749</v>
      </c>
      <c r="N8128" t="s">
        <v>5750</v>
      </c>
      <c r="O8128" t="s">
        <v>5874</v>
      </c>
      <c r="P8128" t="s">
        <v>6163</v>
      </c>
      <c r="Q8128" t="s">
        <v>6154</v>
      </c>
      <c r="R8128">
        <v>49217</v>
      </c>
      <c r="S8128" t="s">
        <v>6280</v>
      </c>
      <c r="T8128" t="s">
        <v>6182</v>
      </c>
      <c r="U8128">
        <v>4</v>
      </c>
      <c r="V8128" t="s">
        <v>6172</v>
      </c>
      <c r="W8128" t="s">
        <v>5869</v>
      </c>
      <c r="X8128">
        <v>1</v>
      </c>
    </row>
    <row r="8129" spans="1:24" x14ac:dyDescent="0.25">
      <c r="A8129">
        <v>41225</v>
      </c>
      <c r="B8129" t="s">
        <v>6989</v>
      </c>
      <c r="C8129" t="s">
        <v>443</v>
      </c>
      <c r="D8129" t="s">
        <v>6201</v>
      </c>
      <c r="E8129" t="s">
        <v>5872</v>
      </c>
      <c r="F8129">
        <v>27</v>
      </c>
      <c r="G8129" t="s">
        <v>5837</v>
      </c>
      <c r="H8129" t="s">
        <v>5747</v>
      </c>
      <c r="I8129" t="s">
        <v>5748</v>
      </c>
      <c r="J8129">
        <v>473</v>
      </c>
      <c r="K8129">
        <v>24</v>
      </c>
      <c r="L8129">
        <v>6</v>
      </c>
      <c r="M8129" t="s">
        <v>5749</v>
      </c>
      <c r="N8129" t="s">
        <v>5750</v>
      </c>
      <c r="O8129" t="s">
        <v>5874</v>
      </c>
      <c r="P8129" t="s">
        <v>5875</v>
      </c>
      <c r="Q8129" t="s">
        <v>5876</v>
      </c>
      <c r="R8129">
        <v>98572</v>
      </c>
      <c r="S8129" t="s">
        <v>6952</v>
      </c>
      <c r="T8129" t="s">
        <v>5984</v>
      </c>
      <c r="U8129">
        <v>4.49</v>
      </c>
      <c r="V8129" t="s">
        <v>6172</v>
      </c>
      <c r="W8129" t="s">
        <v>5869</v>
      </c>
      <c r="X8129">
        <v>1</v>
      </c>
    </row>
    <row r="8130" spans="1:24" x14ac:dyDescent="0.25">
      <c r="A8130">
        <v>41225</v>
      </c>
      <c r="B8130" t="s">
        <v>6989</v>
      </c>
      <c r="C8130" t="s">
        <v>443</v>
      </c>
      <c r="D8130" t="s">
        <v>6201</v>
      </c>
      <c r="E8130" t="s">
        <v>5872</v>
      </c>
      <c r="F8130">
        <v>27</v>
      </c>
      <c r="G8130" t="s">
        <v>5837</v>
      </c>
      <c r="H8130" t="s">
        <v>5747</v>
      </c>
      <c r="I8130" t="s">
        <v>5748</v>
      </c>
      <c r="J8130">
        <v>473</v>
      </c>
      <c r="K8130">
        <v>24</v>
      </c>
      <c r="L8130">
        <v>6</v>
      </c>
      <c r="M8130" t="s">
        <v>5749</v>
      </c>
      <c r="N8130" t="s">
        <v>5750</v>
      </c>
      <c r="O8130" t="s">
        <v>5874</v>
      </c>
      <c r="P8130" t="s">
        <v>5875</v>
      </c>
      <c r="Q8130" t="s">
        <v>5876</v>
      </c>
      <c r="R8130">
        <v>98572</v>
      </c>
      <c r="S8130" t="s">
        <v>6952</v>
      </c>
      <c r="T8130" t="s">
        <v>5984</v>
      </c>
      <c r="U8130">
        <v>4.49</v>
      </c>
      <c r="V8130" t="s">
        <v>6172</v>
      </c>
      <c r="W8130" t="s">
        <v>5869</v>
      </c>
      <c r="X8130">
        <v>1</v>
      </c>
    </row>
    <row r="8131" spans="1:24" x14ac:dyDescent="0.25">
      <c r="A8131">
        <v>39360</v>
      </c>
      <c r="B8131" t="s">
        <v>5642</v>
      </c>
      <c r="C8131" t="s">
        <v>444</v>
      </c>
      <c r="D8131" t="s">
        <v>6151</v>
      </c>
      <c r="E8131" t="s">
        <v>6152</v>
      </c>
      <c r="F8131">
        <v>27</v>
      </c>
      <c r="G8131" t="s">
        <v>5837</v>
      </c>
      <c r="H8131" t="s">
        <v>5747</v>
      </c>
      <c r="I8131" t="s">
        <v>5748</v>
      </c>
      <c r="J8131">
        <v>1892</v>
      </c>
      <c r="K8131">
        <v>6</v>
      </c>
      <c r="L8131">
        <v>4.5</v>
      </c>
      <c r="M8131" t="s">
        <v>5749</v>
      </c>
      <c r="N8131" t="s">
        <v>5750</v>
      </c>
      <c r="O8131" t="s">
        <v>5874</v>
      </c>
      <c r="P8131" t="s">
        <v>6283</v>
      </c>
      <c r="Q8131" t="s">
        <v>6154</v>
      </c>
      <c r="R8131">
        <v>49217</v>
      </c>
      <c r="S8131" t="s">
        <v>6280</v>
      </c>
      <c r="T8131" t="s">
        <v>6182</v>
      </c>
      <c r="U8131">
        <v>15.8</v>
      </c>
      <c r="V8131" t="s">
        <v>6172</v>
      </c>
      <c r="W8131" t="s">
        <v>5869</v>
      </c>
      <c r="X8131">
        <v>4</v>
      </c>
    </row>
    <row r="8132" spans="1:24" x14ac:dyDescent="0.25">
      <c r="A8132">
        <v>39360</v>
      </c>
      <c r="B8132" t="s">
        <v>5642</v>
      </c>
      <c r="C8132" t="s">
        <v>444</v>
      </c>
      <c r="D8132" t="s">
        <v>6151</v>
      </c>
      <c r="E8132" t="s">
        <v>6152</v>
      </c>
      <c r="F8132">
        <v>27</v>
      </c>
      <c r="G8132" t="s">
        <v>5837</v>
      </c>
      <c r="H8132" t="s">
        <v>5747</v>
      </c>
      <c r="I8132" t="s">
        <v>5748</v>
      </c>
      <c r="J8132">
        <v>1892</v>
      </c>
      <c r="K8132">
        <v>6</v>
      </c>
      <c r="L8132">
        <v>4.5</v>
      </c>
      <c r="M8132" t="s">
        <v>5749</v>
      </c>
      <c r="N8132" t="s">
        <v>5750</v>
      </c>
      <c r="O8132" t="s">
        <v>5874</v>
      </c>
      <c r="P8132" t="s">
        <v>6283</v>
      </c>
      <c r="Q8132" t="s">
        <v>6154</v>
      </c>
      <c r="R8132">
        <v>49217</v>
      </c>
      <c r="S8132" t="s">
        <v>6280</v>
      </c>
      <c r="T8132" t="s">
        <v>6182</v>
      </c>
      <c r="U8132">
        <v>15.8</v>
      </c>
      <c r="V8132" t="s">
        <v>6172</v>
      </c>
      <c r="W8132" t="s">
        <v>5869</v>
      </c>
      <c r="X8132">
        <v>4</v>
      </c>
    </row>
    <row r="8133" spans="1:24" x14ac:dyDescent="0.25">
      <c r="A8133">
        <v>39651</v>
      </c>
      <c r="B8133" t="s">
        <v>5643</v>
      </c>
      <c r="C8133" t="s">
        <v>443</v>
      </c>
      <c r="D8133" t="s">
        <v>5871</v>
      </c>
      <c r="E8133" t="s">
        <v>6192</v>
      </c>
      <c r="F8133">
        <v>27</v>
      </c>
      <c r="G8133" t="s">
        <v>5837</v>
      </c>
      <c r="H8133" t="s">
        <v>5747</v>
      </c>
      <c r="I8133" t="s">
        <v>5748</v>
      </c>
      <c r="J8133">
        <v>473</v>
      </c>
      <c r="K8133">
        <v>24</v>
      </c>
      <c r="L8133">
        <v>4.8</v>
      </c>
      <c r="M8133" t="s">
        <v>5749</v>
      </c>
      <c r="N8133" t="s">
        <v>5750</v>
      </c>
      <c r="O8133" t="s">
        <v>5874</v>
      </c>
      <c r="P8133" t="s">
        <v>5875</v>
      </c>
      <c r="Q8133" t="s">
        <v>5876</v>
      </c>
      <c r="R8133">
        <v>86613</v>
      </c>
      <c r="S8133" t="s">
        <v>6449</v>
      </c>
      <c r="T8133" t="s">
        <v>6449</v>
      </c>
      <c r="U8133">
        <v>4.55</v>
      </c>
      <c r="V8133" t="s">
        <v>6172</v>
      </c>
      <c r="W8133" t="s">
        <v>5869</v>
      </c>
      <c r="X8133">
        <v>1</v>
      </c>
    </row>
    <row r="8134" spans="1:24" x14ac:dyDescent="0.25">
      <c r="A8134">
        <v>39651</v>
      </c>
      <c r="B8134" t="s">
        <v>5643</v>
      </c>
      <c r="C8134" t="s">
        <v>443</v>
      </c>
      <c r="D8134" t="s">
        <v>5871</v>
      </c>
      <c r="E8134" t="s">
        <v>6192</v>
      </c>
      <c r="F8134">
        <v>27</v>
      </c>
      <c r="G8134" t="s">
        <v>5837</v>
      </c>
      <c r="H8134" t="s">
        <v>5747</v>
      </c>
      <c r="I8134" t="s">
        <v>5748</v>
      </c>
      <c r="J8134">
        <v>473</v>
      </c>
      <c r="K8134">
        <v>24</v>
      </c>
      <c r="L8134">
        <v>4.8</v>
      </c>
      <c r="M8134" t="s">
        <v>5749</v>
      </c>
      <c r="N8134" t="s">
        <v>5750</v>
      </c>
      <c r="O8134" t="s">
        <v>5874</v>
      </c>
      <c r="P8134" t="s">
        <v>5875</v>
      </c>
      <c r="Q8134" t="s">
        <v>5876</v>
      </c>
      <c r="R8134">
        <v>86613</v>
      </c>
      <c r="S8134" t="s">
        <v>6449</v>
      </c>
      <c r="T8134" t="s">
        <v>6449</v>
      </c>
      <c r="U8134">
        <v>4.55</v>
      </c>
      <c r="V8134" t="s">
        <v>6172</v>
      </c>
      <c r="W8134" t="s">
        <v>5869</v>
      </c>
      <c r="X8134">
        <v>1</v>
      </c>
    </row>
    <row r="8135" spans="1:24" x14ac:dyDescent="0.25">
      <c r="A8135">
        <v>39596</v>
      </c>
      <c r="B8135" t="s">
        <v>5644</v>
      </c>
      <c r="C8135" t="s">
        <v>441</v>
      </c>
      <c r="D8135" t="s">
        <v>5757</v>
      </c>
      <c r="E8135" t="s">
        <v>5766</v>
      </c>
      <c r="F8135">
        <v>10</v>
      </c>
      <c r="G8135" t="s">
        <v>5767</v>
      </c>
      <c r="H8135" t="s">
        <v>5748</v>
      </c>
      <c r="I8135" t="s">
        <v>5748</v>
      </c>
      <c r="J8135">
        <v>1750</v>
      </c>
      <c r="K8135">
        <v>6</v>
      </c>
      <c r="L8135">
        <v>40</v>
      </c>
      <c r="M8135" t="s">
        <v>5749</v>
      </c>
      <c r="N8135" t="s">
        <v>5750</v>
      </c>
      <c r="O8135" t="s">
        <v>5751</v>
      </c>
      <c r="P8135" t="s">
        <v>5762</v>
      </c>
      <c r="Q8135" t="s">
        <v>5789</v>
      </c>
      <c r="R8135">
        <v>65338</v>
      </c>
      <c r="S8135" t="s">
        <v>5774</v>
      </c>
      <c r="T8135" t="s">
        <v>5773</v>
      </c>
      <c r="U8135">
        <v>63.49</v>
      </c>
      <c r="V8135" t="s">
        <v>5755</v>
      </c>
      <c r="W8135" t="s">
        <v>5756</v>
      </c>
      <c r="X8135">
        <v>1</v>
      </c>
    </row>
    <row r="8136" spans="1:24" x14ac:dyDescent="0.25">
      <c r="A8136">
        <v>40824</v>
      </c>
      <c r="B8136" t="s">
        <v>6990</v>
      </c>
      <c r="C8136" t="s">
        <v>443</v>
      </c>
      <c r="D8136" t="s">
        <v>6411</v>
      </c>
      <c r="E8136" t="s">
        <v>6192</v>
      </c>
      <c r="F8136">
        <v>27</v>
      </c>
      <c r="G8136" t="s">
        <v>5837</v>
      </c>
      <c r="H8136" t="s">
        <v>5747</v>
      </c>
      <c r="I8136" t="s">
        <v>5748</v>
      </c>
      <c r="J8136">
        <v>473</v>
      </c>
      <c r="K8136">
        <v>24</v>
      </c>
      <c r="L8136">
        <v>4.7</v>
      </c>
      <c r="M8136" t="s">
        <v>5749</v>
      </c>
      <c r="N8136" t="s">
        <v>5750</v>
      </c>
      <c r="O8136" t="s">
        <v>5874</v>
      </c>
      <c r="P8136" t="s">
        <v>5875</v>
      </c>
      <c r="Q8136" t="s">
        <v>5876</v>
      </c>
      <c r="R8136">
        <v>95635</v>
      </c>
      <c r="S8136" t="s">
        <v>6867</v>
      </c>
      <c r="T8136" t="s">
        <v>6867</v>
      </c>
      <c r="U8136">
        <v>5</v>
      </c>
      <c r="V8136" t="s">
        <v>6172</v>
      </c>
      <c r="W8136" t="s">
        <v>5869</v>
      </c>
      <c r="X8136">
        <v>1</v>
      </c>
    </row>
    <row r="8137" spans="1:24" x14ac:dyDescent="0.25">
      <c r="A8137">
        <v>40824</v>
      </c>
      <c r="B8137" t="s">
        <v>6990</v>
      </c>
      <c r="C8137" t="s">
        <v>443</v>
      </c>
      <c r="D8137" t="s">
        <v>6411</v>
      </c>
      <c r="E8137" t="s">
        <v>6192</v>
      </c>
      <c r="F8137">
        <v>27</v>
      </c>
      <c r="G8137" t="s">
        <v>5837</v>
      </c>
      <c r="H8137" t="s">
        <v>5747</v>
      </c>
      <c r="I8137" t="s">
        <v>5748</v>
      </c>
      <c r="J8137">
        <v>473</v>
      </c>
      <c r="K8137">
        <v>24</v>
      </c>
      <c r="L8137">
        <v>4.7</v>
      </c>
      <c r="M8137" t="s">
        <v>5749</v>
      </c>
      <c r="N8137" t="s">
        <v>5750</v>
      </c>
      <c r="O8137" t="s">
        <v>5874</v>
      </c>
      <c r="P8137" t="s">
        <v>5875</v>
      </c>
      <c r="Q8137" t="s">
        <v>5876</v>
      </c>
      <c r="R8137">
        <v>95635</v>
      </c>
      <c r="S8137" t="s">
        <v>6867</v>
      </c>
      <c r="T8137" t="s">
        <v>6867</v>
      </c>
      <c r="U8137">
        <v>5</v>
      </c>
      <c r="V8137" t="s">
        <v>6172</v>
      </c>
      <c r="W8137" t="s">
        <v>5869</v>
      </c>
      <c r="X8137">
        <v>1</v>
      </c>
    </row>
    <row r="8138" spans="1:24" x14ac:dyDescent="0.25">
      <c r="A8138">
        <v>40825</v>
      </c>
      <c r="B8138" t="s">
        <v>6991</v>
      </c>
      <c r="C8138" t="s">
        <v>443</v>
      </c>
      <c r="D8138" t="s">
        <v>6411</v>
      </c>
      <c r="E8138" t="s">
        <v>6192</v>
      </c>
      <c r="F8138">
        <v>27</v>
      </c>
      <c r="G8138" t="s">
        <v>5837</v>
      </c>
      <c r="H8138" t="s">
        <v>5747</v>
      </c>
      <c r="I8138" t="s">
        <v>5748</v>
      </c>
      <c r="J8138">
        <v>473</v>
      </c>
      <c r="K8138">
        <v>24</v>
      </c>
      <c r="L8138">
        <v>4.5</v>
      </c>
      <c r="M8138" t="s">
        <v>5749</v>
      </c>
      <c r="N8138" t="s">
        <v>5750</v>
      </c>
      <c r="O8138" t="s">
        <v>5874</v>
      </c>
      <c r="P8138" t="s">
        <v>5875</v>
      </c>
      <c r="Q8138" t="s">
        <v>5876</v>
      </c>
      <c r="R8138">
        <v>95635</v>
      </c>
      <c r="S8138" t="s">
        <v>6867</v>
      </c>
      <c r="T8138" t="s">
        <v>6867</v>
      </c>
      <c r="U8138">
        <v>5</v>
      </c>
      <c r="V8138" t="s">
        <v>6172</v>
      </c>
      <c r="W8138" t="s">
        <v>5869</v>
      </c>
      <c r="X8138">
        <v>1</v>
      </c>
    </row>
    <row r="8139" spans="1:24" x14ac:dyDescent="0.25">
      <c r="A8139">
        <v>40825</v>
      </c>
      <c r="B8139" t="s">
        <v>6991</v>
      </c>
      <c r="C8139" t="s">
        <v>443</v>
      </c>
      <c r="D8139" t="s">
        <v>6411</v>
      </c>
      <c r="E8139" t="s">
        <v>6192</v>
      </c>
      <c r="F8139">
        <v>27</v>
      </c>
      <c r="G8139" t="s">
        <v>5837</v>
      </c>
      <c r="H8139" t="s">
        <v>5747</v>
      </c>
      <c r="I8139" t="s">
        <v>5748</v>
      </c>
      <c r="J8139">
        <v>473</v>
      </c>
      <c r="K8139">
        <v>24</v>
      </c>
      <c r="L8139">
        <v>4.5</v>
      </c>
      <c r="M8139" t="s">
        <v>5749</v>
      </c>
      <c r="N8139" t="s">
        <v>5750</v>
      </c>
      <c r="O8139" t="s">
        <v>5874</v>
      </c>
      <c r="P8139" t="s">
        <v>5875</v>
      </c>
      <c r="Q8139" t="s">
        <v>5876</v>
      </c>
      <c r="R8139">
        <v>95635</v>
      </c>
      <c r="S8139" t="s">
        <v>6867</v>
      </c>
      <c r="T8139" t="s">
        <v>6867</v>
      </c>
      <c r="U8139">
        <v>5</v>
      </c>
      <c r="V8139" t="s">
        <v>6172</v>
      </c>
      <c r="W8139" t="s">
        <v>5869</v>
      </c>
      <c r="X8139">
        <v>1</v>
      </c>
    </row>
    <row r="8140" spans="1:24" x14ac:dyDescent="0.25">
      <c r="A8140">
        <v>39995</v>
      </c>
      <c r="B8140" t="s">
        <v>5706</v>
      </c>
      <c r="C8140" t="s">
        <v>443</v>
      </c>
      <c r="D8140" t="s">
        <v>6612</v>
      </c>
      <c r="E8140" t="s">
        <v>6342</v>
      </c>
      <c r="F8140">
        <v>20</v>
      </c>
      <c r="G8140" t="s">
        <v>5746</v>
      </c>
      <c r="H8140" t="s">
        <v>5747</v>
      </c>
      <c r="I8140" t="s">
        <v>5748</v>
      </c>
      <c r="J8140">
        <v>473</v>
      </c>
      <c r="K8140">
        <v>24</v>
      </c>
      <c r="L8140">
        <v>4.8</v>
      </c>
      <c r="M8140" t="s">
        <v>5749</v>
      </c>
      <c r="N8140" t="s">
        <v>5750</v>
      </c>
      <c r="O8140" t="s">
        <v>5874</v>
      </c>
      <c r="P8140" t="s">
        <v>5875</v>
      </c>
      <c r="Q8140" t="s">
        <v>5876</v>
      </c>
      <c r="R8140">
        <v>90000</v>
      </c>
      <c r="S8140" t="s">
        <v>6613</v>
      </c>
      <c r="T8140" t="s">
        <v>6613</v>
      </c>
      <c r="U8140">
        <v>4.05</v>
      </c>
      <c r="V8140" t="s">
        <v>6172</v>
      </c>
      <c r="W8140" t="s">
        <v>5869</v>
      </c>
      <c r="X8140">
        <v>1</v>
      </c>
    </row>
    <row r="8141" spans="1:24" x14ac:dyDescent="0.25">
      <c r="A8141">
        <v>39995</v>
      </c>
      <c r="B8141" t="s">
        <v>5706</v>
      </c>
      <c r="C8141" t="s">
        <v>443</v>
      </c>
      <c r="D8141" t="s">
        <v>6612</v>
      </c>
      <c r="E8141" t="s">
        <v>6342</v>
      </c>
      <c r="F8141">
        <v>20</v>
      </c>
      <c r="G8141" t="s">
        <v>5746</v>
      </c>
      <c r="H8141" t="s">
        <v>5747</v>
      </c>
      <c r="I8141" t="s">
        <v>5748</v>
      </c>
      <c r="J8141">
        <v>473</v>
      </c>
      <c r="K8141">
        <v>24</v>
      </c>
      <c r="L8141">
        <v>4.8</v>
      </c>
      <c r="M8141" t="s">
        <v>5749</v>
      </c>
      <c r="N8141" t="s">
        <v>5750</v>
      </c>
      <c r="O8141" t="s">
        <v>5874</v>
      </c>
      <c r="P8141" t="s">
        <v>5875</v>
      </c>
      <c r="Q8141" t="s">
        <v>5876</v>
      </c>
      <c r="R8141">
        <v>90000</v>
      </c>
      <c r="S8141" t="s">
        <v>6613</v>
      </c>
      <c r="T8141" t="s">
        <v>6613</v>
      </c>
      <c r="U8141">
        <v>4.05</v>
      </c>
      <c r="V8141" t="s">
        <v>6172</v>
      </c>
      <c r="W8141" t="s">
        <v>5869</v>
      </c>
      <c r="X8141">
        <v>1</v>
      </c>
    </row>
    <row r="8142" spans="1:24" x14ac:dyDescent="0.25">
      <c r="A8142">
        <v>40000</v>
      </c>
      <c r="B8142" t="s">
        <v>5707</v>
      </c>
      <c r="C8142" t="s">
        <v>443</v>
      </c>
      <c r="D8142" t="s">
        <v>6612</v>
      </c>
      <c r="E8142" t="s">
        <v>6342</v>
      </c>
      <c r="F8142">
        <v>20</v>
      </c>
      <c r="G8142" t="s">
        <v>5746</v>
      </c>
      <c r="H8142" t="s">
        <v>5747</v>
      </c>
      <c r="I8142" t="s">
        <v>5748</v>
      </c>
      <c r="J8142">
        <v>473</v>
      </c>
      <c r="K8142">
        <v>24</v>
      </c>
      <c r="L8142">
        <v>5.5</v>
      </c>
      <c r="M8142" t="s">
        <v>5749</v>
      </c>
      <c r="N8142" t="s">
        <v>5750</v>
      </c>
      <c r="O8142" t="s">
        <v>5874</v>
      </c>
      <c r="P8142" t="s">
        <v>5875</v>
      </c>
      <c r="Q8142" t="s">
        <v>5876</v>
      </c>
      <c r="R8142">
        <v>90000</v>
      </c>
      <c r="S8142" t="s">
        <v>6613</v>
      </c>
      <c r="T8142" t="s">
        <v>6613</v>
      </c>
      <c r="U8142">
        <v>4.3899999999999997</v>
      </c>
      <c r="V8142" t="s">
        <v>6172</v>
      </c>
      <c r="W8142" t="s">
        <v>5869</v>
      </c>
      <c r="X8142">
        <v>1</v>
      </c>
    </row>
    <row r="8143" spans="1:24" x14ac:dyDescent="0.25">
      <c r="A8143">
        <v>40000</v>
      </c>
      <c r="B8143" t="s">
        <v>5707</v>
      </c>
      <c r="C8143" t="s">
        <v>443</v>
      </c>
      <c r="D8143" t="s">
        <v>6612</v>
      </c>
      <c r="E8143" t="s">
        <v>6342</v>
      </c>
      <c r="F8143">
        <v>20</v>
      </c>
      <c r="G8143" t="s">
        <v>5746</v>
      </c>
      <c r="H8143" t="s">
        <v>5747</v>
      </c>
      <c r="I8143" t="s">
        <v>5748</v>
      </c>
      <c r="J8143">
        <v>473</v>
      </c>
      <c r="K8143">
        <v>24</v>
      </c>
      <c r="L8143">
        <v>5.5</v>
      </c>
      <c r="M8143" t="s">
        <v>5749</v>
      </c>
      <c r="N8143" t="s">
        <v>5750</v>
      </c>
      <c r="O8143" t="s">
        <v>5874</v>
      </c>
      <c r="P8143" t="s">
        <v>5875</v>
      </c>
      <c r="Q8143" t="s">
        <v>5876</v>
      </c>
      <c r="R8143">
        <v>90000</v>
      </c>
      <c r="S8143" t="s">
        <v>6613</v>
      </c>
      <c r="T8143" t="s">
        <v>6613</v>
      </c>
      <c r="U8143">
        <v>4.3899999999999997</v>
      </c>
      <c r="V8143" t="s">
        <v>6172</v>
      </c>
      <c r="W8143" t="s">
        <v>5869</v>
      </c>
      <c r="X8143">
        <v>1</v>
      </c>
    </row>
    <row r="8144" spans="1:24" x14ac:dyDescent="0.25">
      <c r="A8144">
        <v>40089</v>
      </c>
      <c r="B8144" t="s">
        <v>6992</v>
      </c>
      <c r="C8144" t="s">
        <v>443</v>
      </c>
      <c r="D8144" t="s">
        <v>6637</v>
      </c>
      <c r="E8144" t="s">
        <v>5872</v>
      </c>
      <c r="F8144">
        <v>27</v>
      </c>
      <c r="G8144" t="s">
        <v>5837</v>
      </c>
      <c r="H8144" t="s">
        <v>5747</v>
      </c>
      <c r="I8144" t="s">
        <v>5748</v>
      </c>
      <c r="J8144">
        <v>473</v>
      </c>
      <c r="K8144">
        <v>24</v>
      </c>
      <c r="L8144">
        <v>6.5</v>
      </c>
      <c r="M8144" t="s">
        <v>5749</v>
      </c>
      <c r="N8144" t="s">
        <v>5750</v>
      </c>
      <c r="O8144" t="s">
        <v>5874</v>
      </c>
      <c r="P8144" t="s">
        <v>5875</v>
      </c>
      <c r="Q8144" t="s">
        <v>5876</v>
      </c>
      <c r="R8144">
        <v>90004</v>
      </c>
      <c r="S8144" t="s">
        <v>6678</v>
      </c>
      <c r="T8144" t="s">
        <v>6678</v>
      </c>
      <c r="U8144">
        <v>4.49</v>
      </c>
      <c r="V8144" t="s">
        <v>6172</v>
      </c>
      <c r="W8144" t="s">
        <v>5869</v>
      </c>
      <c r="X8144">
        <v>1</v>
      </c>
    </row>
    <row r="8145" spans="1:24" x14ac:dyDescent="0.25">
      <c r="A8145">
        <v>40089</v>
      </c>
      <c r="B8145" t="s">
        <v>6992</v>
      </c>
      <c r="C8145" t="s">
        <v>443</v>
      </c>
      <c r="D8145" t="s">
        <v>6637</v>
      </c>
      <c r="E8145" t="s">
        <v>5872</v>
      </c>
      <c r="F8145">
        <v>27</v>
      </c>
      <c r="G8145" t="s">
        <v>5837</v>
      </c>
      <c r="H8145" t="s">
        <v>5747</v>
      </c>
      <c r="I8145" t="s">
        <v>5748</v>
      </c>
      <c r="J8145">
        <v>473</v>
      </c>
      <c r="K8145">
        <v>24</v>
      </c>
      <c r="L8145">
        <v>6.5</v>
      </c>
      <c r="M8145" t="s">
        <v>5749</v>
      </c>
      <c r="N8145" t="s">
        <v>5750</v>
      </c>
      <c r="O8145" t="s">
        <v>5874</v>
      </c>
      <c r="P8145" t="s">
        <v>5875</v>
      </c>
      <c r="Q8145" t="s">
        <v>5876</v>
      </c>
      <c r="R8145">
        <v>90004</v>
      </c>
      <c r="S8145" t="s">
        <v>6678</v>
      </c>
      <c r="T8145" t="s">
        <v>6678</v>
      </c>
      <c r="U8145">
        <v>4.49</v>
      </c>
      <c r="V8145" t="s">
        <v>6172</v>
      </c>
      <c r="W8145" t="s">
        <v>5869</v>
      </c>
      <c r="X8145">
        <v>1</v>
      </c>
    </row>
    <row r="8146" spans="1:24" x14ac:dyDescent="0.25">
      <c r="A8146">
        <v>41131</v>
      </c>
      <c r="B8146" t="s">
        <v>6993</v>
      </c>
      <c r="C8146" t="s">
        <v>442</v>
      </c>
      <c r="D8146" t="s">
        <v>5886</v>
      </c>
      <c r="E8146" t="s">
        <v>498</v>
      </c>
      <c r="F8146">
        <v>22</v>
      </c>
      <c r="G8146" t="s">
        <v>5816</v>
      </c>
      <c r="H8146" t="s">
        <v>5868</v>
      </c>
      <c r="I8146" t="s">
        <v>5748</v>
      </c>
      <c r="J8146">
        <v>375</v>
      </c>
      <c r="K8146">
        <v>6</v>
      </c>
      <c r="L8146">
        <v>7</v>
      </c>
      <c r="M8146" t="s">
        <v>5749</v>
      </c>
      <c r="N8146" t="s">
        <v>5750</v>
      </c>
      <c r="O8146" t="s">
        <v>5790</v>
      </c>
      <c r="P8146" t="s">
        <v>5889</v>
      </c>
      <c r="Q8146" t="s">
        <v>6024</v>
      </c>
      <c r="R8146">
        <v>43677</v>
      </c>
      <c r="S8146" t="s">
        <v>6299</v>
      </c>
      <c r="T8146" t="s">
        <v>6300</v>
      </c>
      <c r="U8146">
        <v>17.5</v>
      </c>
      <c r="V8146" t="s">
        <v>5755</v>
      </c>
      <c r="W8146" t="s">
        <v>5869</v>
      </c>
      <c r="X8146">
        <v>1</v>
      </c>
    </row>
    <row r="8147" spans="1:24" x14ac:dyDescent="0.25">
      <c r="A8147">
        <v>41136</v>
      </c>
      <c r="B8147" t="s">
        <v>6994</v>
      </c>
      <c r="C8147" t="s">
        <v>441</v>
      </c>
      <c r="D8147" t="s">
        <v>5757</v>
      </c>
      <c r="E8147" t="s">
        <v>5758</v>
      </c>
      <c r="F8147">
        <v>20</v>
      </c>
      <c r="G8147" t="s">
        <v>5746</v>
      </c>
      <c r="H8147" t="s">
        <v>5868</v>
      </c>
      <c r="I8147" t="s">
        <v>5748</v>
      </c>
      <c r="J8147">
        <v>750</v>
      </c>
      <c r="K8147">
        <v>6</v>
      </c>
      <c r="L8147">
        <v>40</v>
      </c>
      <c r="M8147" t="s">
        <v>5759</v>
      </c>
      <c r="N8147" t="s">
        <v>5760</v>
      </c>
      <c r="O8147" t="s">
        <v>5761</v>
      </c>
      <c r="P8147" t="s">
        <v>5762</v>
      </c>
      <c r="Q8147" t="s">
        <v>5763</v>
      </c>
      <c r="R8147">
        <v>42869</v>
      </c>
      <c r="S8147" t="s">
        <v>5793</v>
      </c>
      <c r="T8147" t="s">
        <v>5794</v>
      </c>
      <c r="U8147">
        <v>59.99</v>
      </c>
      <c r="V8147" t="s">
        <v>5755</v>
      </c>
      <c r="W8147" t="s">
        <v>5765</v>
      </c>
      <c r="X8147">
        <v>1</v>
      </c>
    </row>
    <row r="8148" spans="1:24" x14ac:dyDescent="0.25">
      <c r="A8148">
        <v>40644</v>
      </c>
      <c r="B8148" t="s">
        <v>6995</v>
      </c>
      <c r="C8148" t="s">
        <v>443</v>
      </c>
      <c r="D8148" t="s">
        <v>6177</v>
      </c>
      <c r="E8148" t="s">
        <v>5872</v>
      </c>
      <c r="F8148">
        <v>21</v>
      </c>
      <c r="G8148" t="s">
        <v>6127</v>
      </c>
      <c r="H8148" t="s">
        <v>5747</v>
      </c>
      <c r="I8148" t="s">
        <v>5748</v>
      </c>
      <c r="J8148">
        <v>473</v>
      </c>
      <c r="K8148">
        <v>24</v>
      </c>
      <c r="L8148">
        <v>6.6</v>
      </c>
      <c r="M8148" t="s">
        <v>5749</v>
      </c>
      <c r="N8148" t="s">
        <v>5750</v>
      </c>
      <c r="O8148" t="s">
        <v>5874</v>
      </c>
      <c r="P8148" t="s">
        <v>5875</v>
      </c>
      <c r="Q8148" t="s">
        <v>5876</v>
      </c>
      <c r="R8148">
        <v>42090</v>
      </c>
      <c r="S8148" t="s">
        <v>6180</v>
      </c>
      <c r="T8148" t="s">
        <v>6180</v>
      </c>
      <c r="U8148">
        <v>3.88</v>
      </c>
      <c r="V8148" t="s">
        <v>6172</v>
      </c>
      <c r="W8148" t="s">
        <v>5869</v>
      </c>
      <c r="X8148">
        <v>1</v>
      </c>
    </row>
    <row r="8149" spans="1:24" x14ac:dyDescent="0.25">
      <c r="A8149">
        <v>40644</v>
      </c>
      <c r="B8149" t="s">
        <v>6995</v>
      </c>
      <c r="C8149" t="s">
        <v>443</v>
      </c>
      <c r="D8149" t="s">
        <v>6177</v>
      </c>
      <c r="E8149" t="s">
        <v>5872</v>
      </c>
      <c r="F8149">
        <v>21</v>
      </c>
      <c r="G8149" t="s">
        <v>6127</v>
      </c>
      <c r="H8149" t="s">
        <v>5747</v>
      </c>
      <c r="I8149" t="s">
        <v>5748</v>
      </c>
      <c r="J8149">
        <v>473</v>
      </c>
      <c r="K8149">
        <v>24</v>
      </c>
      <c r="L8149">
        <v>6.6</v>
      </c>
      <c r="M8149" t="s">
        <v>5749</v>
      </c>
      <c r="N8149" t="s">
        <v>5750</v>
      </c>
      <c r="O8149" t="s">
        <v>5874</v>
      </c>
      <c r="P8149" t="s">
        <v>5875</v>
      </c>
      <c r="Q8149" t="s">
        <v>5876</v>
      </c>
      <c r="R8149">
        <v>42090</v>
      </c>
      <c r="S8149" t="s">
        <v>6180</v>
      </c>
      <c r="T8149" t="s">
        <v>6180</v>
      </c>
      <c r="U8149">
        <v>3.88</v>
      </c>
      <c r="V8149" t="s">
        <v>6172</v>
      </c>
      <c r="W8149" t="s">
        <v>5869</v>
      </c>
      <c r="X8149">
        <v>1</v>
      </c>
    </row>
    <row r="8150" spans="1:24" x14ac:dyDescent="0.25">
      <c r="A8150">
        <v>41198</v>
      </c>
      <c r="B8150" t="s">
        <v>6940</v>
      </c>
      <c r="C8150" t="s">
        <v>442</v>
      </c>
      <c r="D8150" t="s">
        <v>5886</v>
      </c>
      <c r="E8150" t="s">
        <v>5966</v>
      </c>
      <c r="F8150">
        <v>21</v>
      </c>
      <c r="G8150" t="s">
        <v>6127</v>
      </c>
      <c r="H8150" t="s">
        <v>5868</v>
      </c>
      <c r="I8150" t="s">
        <v>5748</v>
      </c>
      <c r="J8150">
        <v>375</v>
      </c>
      <c r="K8150">
        <v>12</v>
      </c>
      <c r="L8150">
        <v>14.9</v>
      </c>
      <c r="M8150" t="s">
        <v>5759</v>
      </c>
      <c r="N8150" t="s">
        <v>5904</v>
      </c>
      <c r="O8150" t="s">
        <v>5790</v>
      </c>
      <c r="P8150" t="s">
        <v>5889</v>
      </c>
      <c r="Q8150" t="s">
        <v>5923</v>
      </c>
      <c r="R8150">
        <v>86893</v>
      </c>
      <c r="S8150" t="s">
        <v>6196</v>
      </c>
      <c r="T8150" t="s">
        <v>5965</v>
      </c>
      <c r="U8150">
        <v>54.99</v>
      </c>
      <c r="V8150" t="s">
        <v>5755</v>
      </c>
      <c r="W8150" t="s">
        <v>5765</v>
      </c>
      <c r="X8150">
        <v>1</v>
      </c>
    </row>
    <row r="8151" spans="1:24" x14ac:dyDescent="0.25">
      <c r="A8151">
        <v>40828</v>
      </c>
      <c r="B8151" t="s">
        <v>6996</v>
      </c>
      <c r="C8151" t="s">
        <v>442</v>
      </c>
      <c r="D8151" t="s">
        <v>6035</v>
      </c>
      <c r="E8151" t="s">
        <v>5887</v>
      </c>
      <c r="F8151">
        <v>20</v>
      </c>
      <c r="G8151" t="s">
        <v>5746</v>
      </c>
      <c r="H8151" t="s">
        <v>5868</v>
      </c>
      <c r="I8151" t="s">
        <v>5748</v>
      </c>
      <c r="J8151">
        <v>750</v>
      </c>
      <c r="K8151">
        <v>12</v>
      </c>
      <c r="L8151">
        <v>13</v>
      </c>
      <c r="M8151" t="s">
        <v>5759</v>
      </c>
      <c r="N8151" t="s">
        <v>5781</v>
      </c>
      <c r="O8151" t="s">
        <v>5790</v>
      </c>
      <c r="P8151" t="s">
        <v>5988</v>
      </c>
      <c r="Q8151" t="s">
        <v>5986</v>
      </c>
      <c r="R8151">
        <v>43202</v>
      </c>
      <c r="S8151" t="s">
        <v>5771</v>
      </c>
      <c r="T8151" t="s">
        <v>5771</v>
      </c>
      <c r="U8151">
        <v>18.989999999999998</v>
      </c>
      <c r="V8151" t="s">
        <v>5755</v>
      </c>
      <c r="W8151" t="s">
        <v>5756</v>
      </c>
      <c r="X8151">
        <v>1</v>
      </c>
    </row>
    <row r="8152" spans="1:24" x14ac:dyDescent="0.25">
      <c r="A8152">
        <v>41224</v>
      </c>
      <c r="B8152" t="s">
        <v>6997</v>
      </c>
      <c r="C8152" t="s">
        <v>443</v>
      </c>
      <c r="D8152" t="s">
        <v>6528</v>
      </c>
      <c r="E8152" t="s">
        <v>5872</v>
      </c>
      <c r="F8152">
        <v>27</v>
      </c>
      <c r="G8152" t="s">
        <v>5837</v>
      </c>
      <c r="H8152" t="s">
        <v>5747</v>
      </c>
      <c r="I8152" t="s">
        <v>5748</v>
      </c>
      <c r="J8152">
        <v>355</v>
      </c>
      <c r="K8152">
        <v>24</v>
      </c>
      <c r="L8152">
        <v>5.8</v>
      </c>
      <c r="M8152" t="s">
        <v>5749</v>
      </c>
      <c r="N8152" t="s">
        <v>5750</v>
      </c>
      <c r="O8152" t="s">
        <v>5874</v>
      </c>
      <c r="P8152" t="s">
        <v>5875</v>
      </c>
      <c r="Q8152" t="s">
        <v>5876</v>
      </c>
      <c r="R8152">
        <v>97</v>
      </c>
      <c r="S8152" t="s">
        <v>6529</v>
      </c>
      <c r="T8152" t="s">
        <v>6529</v>
      </c>
      <c r="U8152">
        <v>4.5</v>
      </c>
      <c r="V8152" t="s">
        <v>6172</v>
      </c>
      <c r="W8152" t="s">
        <v>5869</v>
      </c>
      <c r="X8152">
        <v>1</v>
      </c>
    </row>
    <row r="8153" spans="1:24" x14ac:dyDescent="0.25">
      <c r="A8153">
        <v>41224</v>
      </c>
      <c r="B8153" t="s">
        <v>6997</v>
      </c>
      <c r="C8153" t="s">
        <v>443</v>
      </c>
      <c r="D8153" t="s">
        <v>6528</v>
      </c>
      <c r="E8153" t="s">
        <v>5872</v>
      </c>
      <c r="F8153">
        <v>27</v>
      </c>
      <c r="G8153" t="s">
        <v>5837</v>
      </c>
      <c r="H8153" t="s">
        <v>5747</v>
      </c>
      <c r="I8153" t="s">
        <v>5748</v>
      </c>
      <c r="J8153">
        <v>355</v>
      </c>
      <c r="K8153">
        <v>24</v>
      </c>
      <c r="L8153">
        <v>5.8</v>
      </c>
      <c r="M8153" t="s">
        <v>5749</v>
      </c>
      <c r="N8153" t="s">
        <v>5750</v>
      </c>
      <c r="O8153" t="s">
        <v>5874</v>
      </c>
      <c r="P8153" t="s">
        <v>5875</v>
      </c>
      <c r="Q8153" t="s">
        <v>5876</v>
      </c>
      <c r="R8153">
        <v>97</v>
      </c>
      <c r="S8153" t="s">
        <v>6529</v>
      </c>
      <c r="T8153" t="s">
        <v>6529</v>
      </c>
      <c r="U8153">
        <v>4.5</v>
      </c>
      <c r="V8153" t="s">
        <v>6172</v>
      </c>
      <c r="W8153" t="s">
        <v>5869</v>
      </c>
      <c r="X8153">
        <v>1</v>
      </c>
    </row>
    <row r="8154" spans="1:24" x14ac:dyDescent="0.25">
      <c r="A8154">
        <v>39634</v>
      </c>
      <c r="B8154" t="s">
        <v>5645</v>
      </c>
      <c r="C8154" t="s">
        <v>443</v>
      </c>
      <c r="D8154" t="s">
        <v>5871</v>
      </c>
      <c r="E8154" t="s">
        <v>6192</v>
      </c>
      <c r="F8154">
        <v>27</v>
      </c>
      <c r="G8154" t="s">
        <v>5837</v>
      </c>
      <c r="H8154" t="s">
        <v>5747</v>
      </c>
      <c r="I8154" t="s">
        <v>5748</v>
      </c>
      <c r="J8154">
        <v>355</v>
      </c>
      <c r="K8154">
        <v>24</v>
      </c>
      <c r="L8154">
        <v>4.8</v>
      </c>
      <c r="M8154" t="s">
        <v>5749</v>
      </c>
      <c r="N8154" t="s">
        <v>5750</v>
      </c>
      <c r="O8154" t="s">
        <v>5874</v>
      </c>
      <c r="P8154" t="s">
        <v>5875</v>
      </c>
      <c r="Q8154" t="s">
        <v>5876</v>
      </c>
      <c r="R8154">
        <v>86613</v>
      </c>
      <c r="S8154" t="s">
        <v>6449</v>
      </c>
      <c r="T8154" t="s">
        <v>6449</v>
      </c>
      <c r="U8154">
        <v>5.21</v>
      </c>
      <c r="V8154" t="s">
        <v>6172</v>
      </c>
      <c r="W8154" t="s">
        <v>5869</v>
      </c>
      <c r="X8154">
        <v>1</v>
      </c>
    </row>
    <row r="8155" spans="1:24" x14ac:dyDescent="0.25">
      <c r="A8155">
        <v>39634</v>
      </c>
      <c r="B8155" t="s">
        <v>5645</v>
      </c>
      <c r="C8155" t="s">
        <v>443</v>
      </c>
      <c r="D8155" t="s">
        <v>5871</v>
      </c>
      <c r="E8155" t="s">
        <v>6192</v>
      </c>
      <c r="F8155">
        <v>27</v>
      </c>
      <c r="G8155" t="s">
        <v>5837</v>
      </c>
      <c r="H8155" t="s">
        <v>5747</v>
      </c>
      <c r="I8155" t="s">
        <v>5748</v>
      </c>
      <c r="J8155">
        <v>355</v>
      </c>
      <c r="K8155">
        <v>24</v>
      </c>
      <c r="L8155">
        <v>4.8</v>
      </c>
      <c r="M8155" t="s">
        <v>5749</v>
      </c>
      <c r="N8155" t="s">
        <v>5750</v>
      </c>
      <c r="O8155" t="s">
        <v>5874</v>
      </c>
      <c r="P8155" t="s">
        <v>5875</v>
      </c>
      <c r="Q8155" t="s">
        <v>5876</v>
      </c>
      <c r="R8155">
        <v>86613</v>
      </c>
      <c r="S8155" t="s">
        <v>6449</v>
      </c>
      <c r="T8155" t="s">
        <v>6449</v>
      </c>
      <c r="U8155">
        <v>5.21</v>
      </c>
      <c r="V8155" t="s">
        <v>6172</v>
      </c>
      <c r="W8155" t="s">
        <v>5869</v>
      </c>
      <c r="X8155">
        <v>1</v>
      </c>
    </row>
    <row r="8156" spans="1:24" x14ac:dyDescent="0.25">
      <c r="A8156">
        <v>39386</v>
      </c>
      <c r="B8156" t="s">
        <v>5466</v>
      </c>
      <c r="C8156" t="s">
        <v>444</v>
      </c>
      <c r="D8156" t="s">
        <v>6161</v>
      </c>
      <c r="E8156" t="s">
        <v>6186</v>
      </c>
      <c r="F8156">
        <v>20</v>
      </c>
      <c r="G8156" t="s">
        <v>5746</v>
      </c>
      <c r="H8156" t="s">
        <v>5747</v>
      </c>
      <c r="I8156" t="s">
        <v>5792</v>
      </c>
      <c r="J8156">
        <v>473</v>
      </c>
      <c r="K8156">
        <v>24</v>
      </c>
      <c r="L8156">
        <v>2.5</v>
      </c>
      <c r="M8156" t="s">
        <v>5749</v>
      </c>
      <c r="N8156" t="s">
        <v>5750</v>
      </c>
      <c r="O8156" t="s">
        <v>5751</v>
      </c>
      <c r="P8156" t="s">
        <v>6283</v>
      </c>
      <c r="Q8156" t="s">
        <v>6187</v>
      </c>
      <c r="R8156">
        <v>75478</v>
      </c>
      <c r="S8156" t="s">
        <v>6459</v>
      </c>
      <c r="T8156" t="s">
        <v>5937</v>
      </c>
      <c r="U8156">
        <v>2.38</v>
      </c>
      <c r="V8156" t="s">
        <v>6172</v>
      </c>
      <c r="W8156" t="s">
        <v>5869</v>
      </c>
      <c r="X8156">
        <v>1</v>
      </c>
    </row>
    <row r="8157" spans="1:24" x14ac:dyDescent="0.25">
      <c r="A8157">
        <v>40401</v>
      </c>
      <c r="B8157" t="s">
        <v>6998</v>
      </c>
      <c r="C8157" t="s">
        <v>442</v>
      </c>
      <c r="D8157" t="s">
        <v>5886</v>
      </c>
      <c r="E8157" t="s">
        <v>5966</v>
      </c>
      <c r="F8157">
        <v>21</v>
      </c>
      <c r="G8157" t="s">
        <v>6127</v>
      </c>
      <c r="H8157" t="s">
        <v>5868</v>
      </c>
      <c r="I8157" t="s">
        <v>5748</v>
      </c>
      <c r="J8157">
        <v>750</v>
      </c>
      <c r="K8157">
        <v>6</v>
      </c>
      <c r="L8157">
        <v>14.5</v>
      </c>
      <c r="M8157" t="s">
        <v>5759</v>
      </c>
      <c r="N8157" t="s">
        <v>5904</v>
      </c>
      <c r="O8157" t="s">
        <v>5790</v>
      </c>
      <c r="P8157" t="s">
        <v>5889</v>
      </c>
      <c r="Q8157" t="s">
        <v>5923</v>
      </c>
      <c r="R8157">
        <v>42425</v>
      </c>
      <c r="S8157" t="s">
        <v>6001</v>
      </c>
      <c r="T8157" t="s">
        <v>5844</v>
      </c>
      <c r="U8157">
        <v>99.99</v>
      </c>
      <c r="V8157" t="s">
        <v>5755</v>
      </c>
      <c r="W8157" t="s">
        <v>5765</v>
      </c>
      <c r="X8157">
        <v>1</v>
      </c>
    </row>
    <row r="8158" spans="1:24" x14ac:dyDescent="0.25">
      <c r="A8158">
        <v>39636</v>
      </c>
      <c r="B8158" t="s">
        <v>5646</v>
      </c>
      <c r="C8158" t="s">
        <v>443</v>
      </c>
      <c r="D8158" t="s">
        <v>5871</v>
      </c>
      <c r="E8158" t="s">
        <v>5872</v>
      </c>
      <c r="F8158">
        <v>27</v>
      </c>
      <c r="G8158" t="s">
        <v>5837</v>
      </c>
      <c r="H8158" t="s">
        <v>5747</v>
      </c>
      <c r="I8158" t="s">
        <v>5748</v>
      </c>
      <c r="J8158">
        <v>355</v>
      </c>
      <c r="K8158">
        <v>24</v>
      </c>
      <c r="L8158">
        <v>5.6</v>
      </c>
      <c r="M8158" t="s">
        <v>5749</v>
      </c>
      <c r="N8158" t="s">
        <v>5750</v>
      </c>
      <c r="O8158" t="s">
        <v>5874</v>
      </c>
      <c r="P8158" t="s">
        <v>5875</v>
      </c>
      <c r="Q8158" t="s">
        <v>5876</v>
      </c>
      <c r="R8158">
        <v>86613</v>
      </c>
      <c r="S8158" t="s">
        <v>6449</v>
      </c>
      <c r="T8158" t="s">
        <v>6449</v>
      </c>
      <c r="U8158">
        <v>5.34</v>
      </c>
      <c r="V8158" t="s">
        <v>6172</v>
      </c>
      <c r="W8158" t="s">
        <v>5869</v>
      </c>
      <c r="X8158">
        <v>1</v>
      </c>
    </row>
    <row r="8159" spans="1:24" x14ac:dyDescent="0.25">
      <c r="A8159">
        <v>39636</v>
      </c>
      <c r="B8159" t="s">
        <v>5646</v>
      </c>
      <c r="C8159" t="s">
        <v>443</v>
      </c>
      <c r="D8159" t="s">
        <v>5871</v>
      </c>
      <c r="E8159" t="s">
        <v>5872</v>
      </c>
      <c r="F8159">
        <v>27</v>
      </c>
      <c r="G8159" t="s">
        <v>5837</v>
      </c>
      <c r="H8159" t="s">
        <v>5747</v>
      </c>
      <c r="I8159" t="s">
        <v>5748</v>
      </c>
      <c r="J8159">
        <v>355</v>
      </c>
      <c r="K8159">
        <v>24</v>
      </c>
      <c r="L8159">
        <v>5.6</v>
      </c>
      <c r="M8159" t="s">
        <v>5749</v>
      </c>
      <c r="N8159" t="s">
        <v>5750</v>
      </c>
      <c r="O8159" t="s">
        <v>5874</v>
      </c>
      <c r="P8159" t="s">
        <v>5875</v>
      </c>
      <c r="Q8159" t="s">
        <v>5876</v>
      </c>
      <c r="R8159">
        <v>86613</v>
      </c>
      <c r="S8159" t="s">
        <v>6449</v>
      </c>
      <c r="T8159" t="s">
        <v>6449</v>
      </c>
      <c r="U8159">
        <v>5.34</v>
      </c>
      <c r="V8159" t="s">
        <v>6172</v>
      </c>
      <c r="W8159" t="s">
        <v>5869</v>
      </c>
      <c r="X8159">
        <v>1</v>
      </c>
    </row>
    <row r="8160" spans="1:24" x14ac:dyDescent="0.25">
      <c r="A8160">
        <v>41125</v>
      </c>
      <c r="B8160" t="s">
        <v>6999</v>
      </c>
      <c r="C8160" t="s">
        <v>443</v>
      </c>
      <c r="D8160" t="s">
        <v>5871</v>
      </c>
      <c r="E8160" t="s">
        <v>5872</v>
      </c>
      <c r="F8160">
        <v>27</v>
      </c>
      <c r="G8160" t="s">
        <v>5837</v>
      </c>
      <c r="H8160" t="s">
        <v>5747</v>
      </c>
      <c r="I8160" t="s">
        <v>5748</v>
      </c>
      <c r="J8160">
        <v>473</v>
      </c>
      <c r="K8160">
        <v>24</v>
      </c>
      <c r="L8160">
        <v>7.5</v>
      </c>
      <c r="M8160" t="s">
        <v>5749</v>
      </c>
      <c r="N8160" t="s">
        <v>5750</v>
      </c>
      <c r="O8160" t="s">
        <v>5874</v>
      </c>
      <c r="P8160" t="s">
        <v>5875</v>
      </c>
      <c r="Q8160" t="s">
        <v>5876</v>
      </c>
      <c r="R8160">
        <v>86613</v>
      </c>
      <c r="S8160" t="s">
        <v>6449</v>
      </c>
      <c r="T8160" t="s">
        <v>6449</v>
      </c>
      <c r="U8160">
        <v>5.46</v>
      </c>
      <c r="V8160" t="s">
        <v>6172</v>
      </c>
      <c r="W8160" t="s">
        <v>5869</v>
      </c>
      <c r="X8160">
        <v>1</v>
      </c>
    </row>
    <row r="8161" spans="1:24" x14ac:dyDescent="0.25">
      <c r="A8161">
        <v>41125</v>
      </c>
      <c r="B8161" t="s">
        <v>6999</v>
      </c>
      <c r="C8161" t="s">
        <v>443</v>
      </c>
      <c r="D8161" t="s">
        <v>5871</v>
      </c>
      <c r="E8161" t="s">
        <v>5872</v>
      </c>
      <c r="F8161">
        <v>27</v>
      </c>
      <c r="G8161" t="s">
        <v>5837</v>
      </c>
      <c r="H8161" t="s">
        <v>5747</v>
      </c>
      <c r="I8161" t="s">
        <v>5748</v>
      </c>
      <c r="J8161">
        <v>473</v>
      </c>
      <c r="K8161">
        <v>24</v>
      </c>
      <c r="L8161">
        <v>7.5</v>
      </c>
      <c r="M8161" t="s">
        <v>5749</v>
      </c>
      <c r="N8161" t="s">
        <v>5750</v>
      </c>
      <c r="O8161" t="s">
        <v>5874</v>
      </c>
      <c r="P8161" t="s">
        <v>5875</v>
      </c>
      <c r="Q8161" t="s">
        <v>5876</v>
      </c>
      <c r="R8161">
        <v>86613</v>
      </c>
      <c r="S8161" t="s">
        <v>6449</v>
      </c>
      <c r="T8161" t="s">
        <v>6449</v>
      </c>
      <c r="U8161">
        <v>5.46</v>
      </c>
      <c r="V8161" t="s">
        <v>6172</v>
      </c>
      <c r="W8161" t="s">
        <v>5869</v>
      </c>
      <c r="X8161">
        <v>1</v>
      </c>
    </row>
    <row r="8162" spans="1:24" x14ac:dyDescent="0.25">
      <c r="A8162">
        <v>40529</v>
      </c>
      <c r="B8162" t="s">
        <v>7000</v>
      </c>
      <c r="C8162" t="s">
        <v>443</v>
      </c>
      <c r="D8162" t="s">
        <v>6177</v>
      </c>
      <c r="E8162" t="s">
        <v>6190</v>
      </c>
      <c r="F8162">
        <v>27</v>
      </c>
      <c r="G8162" t="s">
        <v>5837</v>
      </c>
      <c r="H8162" t="s">
        <v>5868</v>
      </c>
      <c r="I8162" t="s">
        <v>5748</v>
      </c>
      <c r="J8162">
        <v>5115</v>
      </c>
      <c r="K8162">
        <v>1</v>
      </c>
      <c r="L8162">
        <v>4</v>
      </c>
      <c r="M8162" t="s">
        <v>5749</v>
      </c>
      <c r="N8162" t="s">
        <v>5750</v>
      </c>
      <c r="O8162" t="s">
        <v>5874</v>
      </c>
      <c r="P8162" t="s">
        <v>6168</v>
      </c>
      <c r="Q8162" t="s">
        <v>5876</v>
      </c>
      <c r="R8162">
        <v>42090</v>
      </c>
      <c r="S8162" t="s">
        <v>6180</v>
      </c>
      <c r="T8162" t="s">
        <v>6180</v>
      </c>
      <c r="U8162">
        <v>26.79</v>
      </c>
      <c r="V8162" t="s">
        <v>5755</v>
      </c>
      <c r="W8162" t="s">
        <v>5869</v>
      </c>
      <c r="X8162">
        <v>15</v>
      </c>
    </row>
    <row r="8163" spans="1:24" x14ac:dyDescent="0.25">
      <c r="A8163">
        <v>40529</v>
      </c>
      <c r="B8163" t="s">
        <v>7000</v>
      </c>
      <c r="C8163" t="s">
        <v>443</v>
      </c>
      <c r="D8163" t="s">
        <v>6177</v>
      </c>
      <c r="E8163" t="s">
        <v>6190</v>
      </c>
      <c r="F8163">
        <v>27</v>
      </c>
      <c r="G8163" t="s">
        <v>5837</v>
      </c>
      <c r="H8163" t="s">
        <v>5868</v>
      </c>
      <c r="I8163" t="s">
        <v>5748</v>
      </c>
      <c r="J8163">
        <v>5115</v>
      </c>
      <c r="K8163">
        <v>1</v>
      </c>
      <c r="L8163">
        <v>4</v>
      </c>
      <c r="M8163" t="s">
        <v>5749</v>
      </c>
      <c r="N8163" t="s">
        <v>5750</v>
      </c>
      <c r="O8163" t="s">
        <v>5874</v>
      </c>
      <c r="P8163" t="s">
        <v>6168</v>
      </c>
      <c r="Q8163" t="s">
        <v>5876</v>
      </c>
      <c r="R8163">
        <v>42090</v>
      </c>
      <c r="S8163" t="s">
        <v>6180</v>
      </c>
      <c r="T8163" t="s">
        <v>6180</v>
      </c>
      <c r="U8163">
        <v>26.79</v>
      </c>
      <c r="V8163" t="s">
        <v>5755</v>
      </c>
      <c r="W8163" t="s">
        <v>5869</v>
      </c>
      <c r="X8163">
        <v>15</v>
      </c>
    </row>
    <row r="8164" spans="1:24" x14ac:dyDescent="0.25">
      <c r="A8164">
        <v>41106</v>
      </c>
      <c r="B8164" t="s">
        <v>7001</v>
      </c>
      <c r="C8164" t="s">
        <v>441</v>
      </c>
      <c r="D8164" t="s">
        <v>5757</v>
      </c>
      <c r="E8164" t="s">
        <v>5804</v>
      </c>
      <c r="F8164">
        <v>20</v>
      </c>
      <c r="G8164" t="s">
        <v>5746</v>
      </c>
      <c r="H8164" t="s">
        <v>5868</v>
      </c>
      <c r="I8164" t="s">
        <v>5748</v>
      </c>
      <c r="J8164">
        <v>750</v>
      </c>
      <c r="K8164">
        <v>6</v>
      </c>
      <c r="L8164">
        <v>40</v>
      </c>
      <c r="M8164" t="s">
        <v>5759</v>
      </c>
      <c r="N8164" t="s">
        <v>5760</v>
      </c>
      <c r="O8164" t="s">
        <v>5761</v>
      </c>
      <c r="P8164" t="s">
        <v>5762</v>
      </c>
      <c r="Q8164" t="s">
        <v>5805</v>
      </c>
      <c r="R8164">
        <v>71043</v>
      </c>
      <c r="S8164" t="s">
        <v>5919</v>
      </c>
      <c r="T8164" t="s">
        <v>5771</v>
      </c>
      <c r="U8164">
        <v>61.7</v>
      </c>
      <c r="V8164" t="s">
        <v>5755</v>
      </c>
      <c r="W8164" t="s">
        <v>5765</v>
      </c>
      <c r="X8164">
        <v>1</v>
      </c>
    </row>
    <row r="8165" spans="1:24" x14ac:dyDescent="0.25">
      <c r="A8165">
        <v>41195</v>
      </c>
      <c r="B8165" t="s">
        <v>6940</v>
      </c>
      <c r="C8165" t="s">
        <v>442</v>
      </c>
      <c r="D8165" t="s">
        <v>5886</v>
      </c>
      <c r="E8165" t="s">
        <v>5966</v>
      </c>
      <c r="F8165">
        <v>21</v>
      </c>
      <c r="G8165" t="s">
        <v>6127</v>
      </c>
      <c r="H8165" t="s">
        <v>5868</v>
      </c>
      <c r="I8165" t="s">
        <v>5748</v>
      </c>
      <c r="J8165">
        <v>3000</v>
      </c>
      <c r="K8165">
        <v>1</v>
      </c>
      <c r="L8165">
        <v>14.9</v>
      </c>
      <c r="M8165" t="s">
        <v>5759</v>
      </c>
      <c r="N8165" t="s">
        <v>5904</v>
      </c>
      <c r="O8165" t="s">
        <v>5790</v>
      </c>
      <c r="P8165" t="s">
        <v>5889</v>
      </c>
      <c r="Q8165" t="s">
        <v>5923</v>
      </c>
      <c r="R8165">
        <v>86893</v>
      </c>
      <c r="S8165" t="s">
        <v>6196</v>
      </c>
      <c r="T8165" t="s">
        <v>5965</v>
      </c>
      <c r="U8165">
        <v>439.99</v>
      </c>
      <c r="V8165" t="s">
        <v>5755</v>
      </c>
      <c r="W8165" t="s">
        <v>5765</v>
      </c>
      <c r="X8165">
        <v>1</v>
      </c>
    </row>
    <row r="8166" spans="1:24" x14ac:dyDescent="0.25">
      <c r="A8166">
        <v>39590</v>
      </c>
      <c r="B8166" t="s">
        <v>5594</v>
      </c>
      <c r="C8166" t="s">
        <v>441</v>
      </c>
      <c r="D8166" t="s">
        <v>5798</v>
      </c>
      <c r="E8166" t="s">
        <v>5799</v>
      </c>
      <c r="F8166">
        <v>11</v>
      </c>
      <c r="G8166" t="s">
        <v>5862</v>
      </c>
      <c r="H8166" t="s">
        <v>5748</v>
      </c>
      <c r="I8166" t="s">
        <v>5792</v>
      </c>
      <c r="J8166">
        <v>750</v>
      </c>
      <c r="K8166">
        <v>12</v>
      </c>
      <c r="L8166">
        <v>40</v>
      </c>
      <c r="M8166" t="s">
        <v>5759</v>
      </c>
      <c r="N8166" t="s">
        <v>5882</v>
      </c>
      <c r="O8166" t="s">
        <v>5863</v>
      </c>
      <c r="P8166" t="s">
        <v>5752</v>
      </c>
      <c r="Q8166" t="s">
        <v>5864</v>
      </c>
      <c r="R8166">
        <v>43112</v>
      </c>
      <c r="S8166" t="s">
        <v>5884</v>
      </c>
      <c r="T8166" t="s">
        <v>5754</v>
      </c>
      <c r="U8166">
        <v>27.79</v>
      </c>
      <c r="V8166" t="s">
        <v>5755</v>
      </c>
      <c r="W8166" t="s">
        <v>5765</v>
      </c>
      <c r="X8166">
        <v>1</v>
      </c>
    </row>
    <row r="8167" spans="1:24" x14ac:dyDescent="0.25">
      <c r="A8167">
        <v>40554</v>
      </c>
      <c r="B8167" t="s">
        <v>7002</v>
      </c>
      <c r="C8167" t="s">
        <v>441</v>
      </c>
      <c r="D8167" t="s">
        <v>5827</v>
      </c>
      <c r="E8167" t="s">
        <v>5866</v>
      </c>
      <c r="F8167">
        <v>11</v>
      </c>
      <c r="G8167" t="s">
        <v>5862</v>
      </c>
      <c r="H8167" t="s">
        <v>5868</v>
      </c>
      <c r="I8167" t="s">
        <v>5748</v>
      </c>
      <c r="J8167">
        <v>300</v>
      </c>
      <c r="K8167">
        <v>6</v>
      </c>
      <c r="L8167">
        <v>43</v>
      </c>
      <c r="M8167" t="s">
        <v>5759</v>
      </c>
      <c r="N8167" t="s">
        <v>5760</v>
      </c>
      <c r="O8167" t="s">
        <v>5863</v>
      </c>
      <c r="P8167" t="s">
        <v>5762</v>
      </c>
      <c r="Q8167" t="s">
        <v>5864</v>
      </c>
      <c r="R8167">
        <v>51913</v>
      </c>
      <c r="S8167" t="s">
        <v>5779</v>
      </c>
      <c r="T8167" t="s">
        <v>5779</v>
      </c>
      <c r="U8167">
        <v>49.99</v>
      </c>
      <c r="V8167" t="s">
        <v>5755</v>
      </c>
      <c r="W8167" t="s">
        <v>5756</v>
      </c>
      <c r="X8167">
        <v>6</v>
      </c>
    </row>
    <row r="8168" spans="1:24" x14ac:dyDescent="0.25">
      <c r="A8168">
        <v>40799</v>
      </c>
      <c r="B8168" t="s">
        <v>7003</v>
      </c>
      <c r="C8168" t="s">
        <v>443</v>
      </c>
      <c r="D8168" t="s">
        <v>6411</v>
      </c>
      <c r="E8168" t="s">
        <v>6342</v>
      </c>
      <c r="F8168">
        <v>20</v>
      </c>
      <c r="G8168" t="s">
        <v>5746</v>
      </c>
      <c r="H8168" t="s">
        <v>5747</v>
      </c>
      <c r="I8168" t="s">
        <v>5748</v>
      </c>
      <c r="J8168">
        <v>3784</v>
      </c>
      <c r="K8168">
        <v>3</v>
      </c>
      <c r="L8168">
        <v>6.5</v>
      </c>
      <c r="M8168" t="s">
        <v>5749</v>
      </c>
      <c r="N8168" t="s">
        <v>5750</v>
      </c>
      <c r="O8168" t="s">
        <v>5874</v>
      </c>
      <c r="P8168" t="s">
        <v>5875</v>
      </c>
      <c r="Q8168" t="s">
        <v>5876</v>
      </c>
      <c r="R8168">
        <v>99</v>
      </c>
      <c r="S8168" t="s">
        <v>6535</v>
      </c>
      <c r="T8168" t="s">
        <v>6535</v>
      </c>
      <c r="U8168">
        <v>32.49</v>
      </c>
      <c r="V8168" t="s">
        <v>6172</v>
      </c>
      <c r="W8168" t="s">
        <v>5869</v>
      </c>
      <c r="X8168">
        <v>8</v>
      </c>
    </row>
    <row r="8169" spans="1:24" x14ac:dyDescent="0.25">
      <c r="A8169">
        <v>40799</v>
      </c>
      <c r="B8169" t="s">
        <v>7003</v>
      </c>
      <c r="C8169" t="s">
        <v>443</v>
      </c>
      <c r="D8169" t="s">
        <v>6411</v>
      </c>
      <c r="E8169" t="s">
        <v>6342</v>
      </c>
      <c r="F8169">
        <v>20</v>
      </c>
      <c r="G8169" t="s">
        <v>5746</v>
      </c>
      <c r="H8169" t="s">
        <v>5747</v>
      </c>
      <c r="I8169" t="s">
        <v>5748</v>
      </c>
      <c r="J8169">
        <v>3784</v>
      </c>
      <c r="K8169">
        <v>3</v>
      </c>
      <c r="L8169">
        <v>6.5</v>
      </c>
      <c r="M8169" t="s">
        <v>5749</v>
      </c>
      <c r="N8169" t="s">
        <v>5750</v>
      </c>
      <c r="O8169" t="s">
        <v>5874</v>
      </c>
      <c r="P8169" t="s">
        <v>5875</v>
      </c>
      <c r="Q8169" t="s">
        <v>5876</v>
      </c>
      <c r="R8169">
        <v>99</v>
      </c>
      <c r="S8169" t="s">
        <v>6535</v>
      </c>
      <c r="T8169" t="s">
        <v>6535</v>
      </c>
      <c r="U8169">
        <v>32.49</v>
      </c>
      <c r="V8169" t="s">
        <v>6172</v>
      </c>
      <c r="W8169" t="s">
        <v>5869</v>
      </c>
      <c r="X8169">
        <v>8</v>
      </c>
    </row>
    <row r="8170" spans="1:24" x14ac:dyDescent="0.25">
      <c r="A8170">
        <v>39357</v>
      </c>
      <c r="B8170" t="s">
        <v>5657</v>
      </c>
      <c r="C8170" t="s">
        <v>444</v>
      </c>
      <c r="D8170" t="s">
        <v>6151</v>
      </c>
      <c r="E8170" t="s">
        <v>6152</v>
      </c>
      <c r="F8170">
        <v>27</v>
      </c>
      <c r="G8170" t="s">
        <v>5837</v>
      </c>
      <c r="H8170" t="s">
        <v>5747</v>
      </c>
      <c r="I8170" t="s">
        <v>5748</v>
      </c>
      <c r="J8170">
        <v>473</v>
      </c>
      <c r="K8170">
        <v>24</v>
      </c>
      <c r="L8170">
        <v>4.5</v>
      </c>
      <c r="M8170" t="s">
        <v>5749</v>
      </c>
      <c r="N8170" t="s">
        <v>5750</v>
      </c>
      <c r="O8170" t="s">
        <v>5874</v>
      </c>
      <c r="P8170" t="s">
        <v>6163</v>
      </c>
      <c r="Q8170" t="s">
        <v>6154</v>
      </c>
      <c r="R8170">
        <v>49217</v>
      </c>
      <c r="S8170" t="s">
        <v>6280</v>
      </c>
      <c r="T8170" t="s">
        <v>6182</v>
      </c>
      <c r="U8170">
        <v>4</v>
      </c>
      <c r="V8170" t="s">
        <v>6172</v>
      </c>
      <c r="W8170" t="s">
        <v>5869</v>
      </c>
      <c r="X8170">
        <v>1</v>
      </c>
    </row>
    <row r="8171" spans="1:24" x14ac:dyDescent="0.25">
      <c r="A8171">
        <v>39357</v>
      </c>
      <c r="B8171" t="s">
        <v>5657</v>
      </c>
      <c r="C8171" t="s">
        <v>444</v>
      </c>
      <c r="D8171" t="s">
        <v>6151</v>
      </c>
      <c r="E8171" t="s">
        <v>6152</v>
      </c>
      <c r="F8171">
        <v>27</v>
      </c>
      <c r="G8171" t="s">
        <v>5837</v>
      </c>
      <c r="H8171" t="s">
        <v>5747</v>
      </c>
      <c r="I8171" t="s">
        <v>5748</v>
      </c>
      <c r="J8171">
        <v>473</v>
      </c>
      <c r="K8171">
        <v>24</v>
      </c>
      <c r="L8171">
        <v>4.5</v>
      </c>
      <c r="M8171" t="s">
        <v>5749</v>
      </c>
      <c r="N8171" t="s">
        <v>5750</v>
      </c>
      <c r="O8171" t="s">
        <v>5874</v>
      </c>
      <c r="P8171" t="s">
        <v>6163</v>
      </c>
      <c r="Q8171" t="s">
        <v>6154</v>
      </c>
      <c r="R8171">
        <v>49217</v>
      </c>
      <c r="S8171" t="s">
        <v>6280</v>
      </c>
      <c r="T8171" t="s">
        <v>6182</v>
      </c>
      <c r="U8171">
        <v>4</v>
      </c>
      <c r="V8171" t="s">
        <v>6172</v>
      </c>
      <c r="W8171" t="s">
        <v>5869</v>
      </c>
      <c r="X8171">
        <v>1</v>
      </c>
    </row>
    <row r="8172" spans="1:24" x14ac:dyDescent="0.25">
      <c r="A8172">
        <v>40367</v>
      </c>
      <c r="B8172" t="s">
        <v>7004</v>
      </c>
      <c r="C8172" t="s">
        <v>444</v>
      </c>
      <c r="D8172" t="s">
        <v>6161</v>
      </c>
      <c r="E8172" t="s">
        <v>6395</v>
      </c>
      <c r="F8172">
        <v>27</v>
      </c>
      <c r="G8172" t="s">
        <v>5837</v>
      </c>
      <c r="H8172" t="s">
        <v>5747</v>
      </c>
      <c r="I8172" t="s">
        <v>5748</v>
      </c>
      <c r="J8172">
        <v>2130</v>
      </c>
      <c r="K8172">
        <v>4</v>
      </c>
      <c r="L8172">
        <v>5</v>
      </c>
      <c r="M8172" t="s">
        <v>5749</v>
      </c>
      <c r="N8172" t="s">
        <v>5750</v>
      </c>
      <c r="O8172" t="s">
        <v>5874</v>
      </c>
      <c r="P8172" t="s">
        <v>6283</v>
      </c>
      <c r="Q8172" t="s">
        <v>6187</v>
      </c>
      <c r="R8172">
        <v>100062</v>
      </c>
      <c r="S8172" t="s">
        <v>7005</v>
      </c>
      <c r="T8172" t="s">
        <v>6182</v>
      </c>
      <c r="U8172">
        <v>15.98</v>
      </c>
      <c r="V8172" t="s">
        <v>6172</v>
      </c>
      <c r="W8172" t="s">
        <v>5869</v>
      </c>
      <c r="X8172">
        <v>6</v>
      </c>
    </row>
    <row r="8173" spans="1:24" x14ac:dyDescent="0.25">
      <c r="A8173">
        <v>40367</v>
      </c>
      <c r="B8173" t="s">
        <v>7004</v>
      </c>
      <c r="C8173" t="s">
        <v>444</v>
      </c>
      <c r="D8173" t="s">
        <v>6161</v>
      </c>
      <c r="E8173" t="s">
        <v>6395</v>
      </c>
      <c r="F8173">
        <v>27</v>
      </c>
      <c r="G8173" t="s">
        <v>5837</v>
      </c>
      <c r="H8173" t="s">
        <v>5747</v>
      </c>
      <c r="I8173" t="s">
        <v>5748</v>
      </c>
      <c r="J8173">
        <v>2130</v>
      </c>
      <c r="K8173">
        <v>4</v>
      </c>
      <c r="L8173">
        <v>5</v>
      </c>
      <c r="M8173" t="s">
        <v>5749</v>
      </c>
      <c r="N8173" t="s">
        <v>5750</v>
      </c>
      <c r="O8173" t="s">
        <v>5874</v>
      </c>
      <c r="P8173" t="s">
        <v>6283</v>
      </c>
      <c r="Q8173" t="s">
        <v>6187</v>
      </c>
      <c r="R8173">
        <v>100062</v>
      </c>
      <c r="S8173" t="s">
        <v>7005</v>
      </c>
      <c r="T8173" t="s">
        <v>6182</v>
      </c>
      <c r="U8173">
        <v>15.98</v>
      </c>
      <c r="V8173" t="s">
        <v>6172</v>
      </c>
      <c r="W8173" t="s">
        <v>5869</v>
      </c>
      <c r="X8173">
        <v>6</v>
      </c>
    </row>
    <row r="8174" spans="1:24" x14ac:dyDescent="0.25">
      <c r="A8174">
        <v>39991</v>
      </c>
      <c r="B8174" t="s">
        <v>5709</v>
      </c>
      <c r="C8174" t="s">
        <v>443</v>
      </c>
      <c r="D8174" t="s">
        <v>6612</v>
      </c>
      <c r="E8174" t="s">
        <v>6342</v>
      </c>
      <c r="F8174">
        <v>21</v>
      </c>
      <c r="G8174" t="s">
        <v>6127</v>
      </c>
      <c r="H8174" t="s">
        <v>5747</v>
      </c>
      <c r="I8174" t="s">
        <v>5748</v>
      </c>
      <c r="J8174">
        <v>473</v>
      </c>
      <c r="K8174">
        <v>24</v>
      </c>
      <c r="L8174">
        <v>4.5</v>
      </c>
      <c r="M8174" t="s">
        <v>5749</v>
      </c>
      <c r="N8174" t="s">
        <v>5750</v>
      </c>
      <c r="O8174" t="s">
        <v>5874</v>
      </c>
      <c r="P8174" t="s">
        <v>5875</v>
      </c>
      <c r="Q8174" t="s">
        <v>5876</v>
      </c>
      <c r="R8174">
        <v>90000</v>
      </c>
      <c r="S8174" t="s">
        <v>6613</v>
      </c>
      <c r="T8174" t="s">
        <v>6613</v>
      </c>
      <c r="U8174">
        <v>4.29</v>
      </c>
      <c r="V8174" t="s">
        <v>6172</v>
      </c>
      <c r="W8174" t="s">
        <v>5869</v>
      </c>
      <c r="X8174">
        <v>1</v>
      </c>
    </row>
    <row r="8175" spans="1:24" x14ac:dyDescent="0.25">
      <c r="A8175">
        <v>39991</v>
      </c>
      <c r="B8175" t="s">
        <v>5709</v>
      </c>
      <c r="C8175" t="s">
        <v>443</v>
      </c>
      <c r="D8175" t="s">
        <v>6612</v>
      </c>
      <c r="E8175" t="s">
        <v>6342</v>
      </c>
      <c r="F8175">
        <v>21</v>
      </c>
      <c r="G8175" t="s">
        <v>6127</v>
      </c>
      <c r="H8175" t="s">
        <v>5747</v>
      </c>
      <c r="I8175" t="s">
        <v>5748</v>
      </c>
      <c r="J8175">
        <v>473</v>
      </c>
      <c r="K8175">
        <v>24</v>
      </c>
      <c r="L8175">
        <v>4.5</v>
      </c>
      <c r="M8175" t="s">
        <v>5749</v>
      </c>
      <c r="N8175" t="s">
        <v>5750</v>
      </c>
      <c r="O8175" t="s">
        <v>5874</v>
      </c>
      <c r="P8175" t="s">
        <v>5875</v>
      </c>
      <c r="Q8175" t="s">
        <v>5876</v>
      </c>
      <c r="R8175">
        <v>90000</v>
      </c>
      <c r="S8175" t="s">
        <v>6613</v>
      </c>
      <c r="T8175" t="s">
        <v>6613</v>
      </c>
      <c r="U8175">
        <v>4.29</v>
      </c>
      <c r="V8175" t="s">
        <v>6172</v>
      </c>
      <c r="W8175" t="s">
        <v>5869</v>
      </c>
      <c r="X8175">
        <v>1</v>
      </c>
    </row>
    <row r="8176" spans="1:24" x14ac:dyDescent="0.25">
      <c r="A8176">
        <v>39993</v>
      </c>
      <c r="B8176" t="s">
        <v>5710</v>
      </c>
      <c r="C8176" t="s">
        <v>443</v>
      </c>
      <c r="D8176" t="s">
        <v>6612</v>
      </c>
      <c r="E8176" t="s">
        <v>5872</v>
      </c>
      <c r="F8176">
        <v>27</v>
      </c>
      <c r="G8176" t="s">
        <v>5837</v>
      </c>
      <c r="H8176" t="s">
        <v>5868</v>
      </c>
      <c r="I8176" t="s">
        <v>5748</v>
      </c>
      <c r="J8176">
        <v>473</v>
      </c>
      <c r="K8176">
        <v>24</v>
      </c>
      <c r="L8176">
        <v>7.5</v>
      </c>
      <c r="M8176" t="s">
        <v>5749</v>
      </c>
      <c r="N8176" t="s">
        <v>5750</v>
      </c>
      <c r="O8176" t="s">
        <v>5874</v>
      </c>
      <c r="P8176" t="s">
        <v>5875</v>
      </c>
      <c r="Q8176" t="s">
        <v>5876</v>
      </c>
      <c r="R8176">
        <v>90000</v>
      </c>
      <c r="S8176" t="s">
        <v>6613</v>
      </c>
      <c r="T8176" t="s">
        <v>6613</v>
      </c>
      <c r="U8176">
        <v>4.49</v>
      </c>
      <c r="V8176" t="s">
        <v>6172</v>
      </c>
      <c r="W8176" t="s">
        <v>5869</v>
      </c>
      <c r="X8176">
        <v>1</v>
      </c>
    </row>
    <row r="8177" spans="1:24" x14ac:dyDescent="0.25">
      <c r="A8177">
        <v>39993</v>
      </c>
      <c r="B8177" t="s">
        <v>5710</v>
      </c>
      <c r="C8177" t="s">
        <v>443</v>
      </c>
      <c r="D8177" t="s">
        <v>6612</v>
      </c>
      <c r="E8177" t="s">
        <v>5872</v>
      </c>
      <c r="F8177">
        <v>27</v>
      </c>
      <c r="G8177" t="s">
        <v>5837</v>
      </c>
      <c r="H8177" t="s">
        <v>5868</v>
      </c>
      <c r="I8177" t="s">
        <v>5748</v>
      </c>
      <c r="J8177">
        <v>473</v>
      </c>
      <c r="K8177">
        <v>24</v>
      </c>
      <c r="L8177">
        <v>7.5</v>
      </c>
      <c r="M8177" t="s">
        <v>5749</v>
      </c>
      <c r="N8177" t="s">
        <v>5750</v>
      </c>
      <c r="O8177" t="s">
        <v>5874</v>
      </c>
      <c r="P8177" t="s">
        <v>5875</v>
      </c>
      <c r="Q8177" t="s">
        <v>5876</v>
      </c>
      <c r="R8177">
        <v>90000</v>
      </c>
      <c r="S8177" t="s">
        <v>6613</v>
      </c>
      <c r="T8177" t="s">
        <v>6613</v>
      </c>
      <c r="U8177">
        <v>4.49</v>
      </c>
      <c r="V8177" t="s">
        <v>6172</v>
      </c>
      <c r="W8177" t="s">
        <v>5869</v>
      </c>
      <c r="X8177">
        <v>1</v>
      </c>
    </row>
    <row r="8178" spans="1:24" x14ac:dyDescent="0.25">
      <c r="A8178">
        <v>40827</v>
      </c>
      <c r="B8178" t="s">
        <v>7006</v>
      </c>
      <c r="C8178" t="s">
        <v>443</v>
      </c>
      <c r="D8178" t="s">
        <v>6177</v>
      </c>
      <c r="E8178" t="s">
        <v>6342</v>
      </c>
      <c r="F8178">
        <v>27</v>
      </c>
      <c r="G8178" t="s">
        <v>5837</v>
      </c>
      <c r="H8178" t="s">
        <v>5868</v>
      </c>
      <c r="I8178" t="s">
        <v>5748</v>
      </c>
      <c r="J8178">
        <v>473</v>
      </c>
      <c r="K8178">
        <v>12</v>
      </c>
      <c r="L8178">
        <v>5</v>
      </c>
      <c r="M8178" t="s">
        <v>5749</v>
      </c>
      <c r="N8178" t="s">
        <v>5750</v>
      </c>
      <c r="O8178" t="s">
        <v>5874</v>
      </c>
      <c r="P8178" t="s">
        <v>5875</v>
      </c>
      <c r="Q8178" t="s">
        <v>5876</v>
      </c>
      <c r="R8178">
        <v>42090</v>
      </c>
      <c r="S8178" t="s">
        <v>6180</v>
      </c>
      <c r="T8178" t="s">
        <v>6180</v>
      </c>
      <c r="U8178">
        <v>3.49</v>
      </c>
      <c r="V8178" t="s">
        <v>6172</v>
      </c>
      <c r="W8178" t="s">
        <v>5869</v>
      </c>
      <c r="X8178">
        <v>1</v>
      </c>
    </row>
    <row r="8179" spans="1:24" x14ac:dyDescent="0.25">
      <c r="A8179">
        <v>40827</v>
      </c>
      <c r="B8179" t="s">
        <v>7006</v>
      </c>
      <c r="C8179" t="s">
        <v>443</v>
      </c>
      <c r="D8179" t="s">
        <v>6177</v>
      </c>
      <c r="E8179" t="s">
        <v>6342</v>
      </c>
      <c r="F8179">
        <v>27</v>
      </c>
      <c r="G8179" t="s">
        <v>5837</v>
      </c>
      <c r="H8179" t="s">
        <v>5868</v>
      </c>
      <c r="I8179" t="s">
        <v>5748</v>
      </c>
      <c r="J8179">
        <v>473</v>
      </c>
      <c r="K8179">
        <v>12</v>
      </c>
      <c r="L8179">
        <v>5</v>
      </c>
      <c r="M8179" t="s">
        <v>5749</v>
      </c>
      <c r="N8179" t="s">
        <v>5750</v>
      </c>
      <c r="O8179" t="s">
        <v>5874</v>
      </c>
      <c r="P8179" t="s">
        <v>5875</v>
      </c>
      <c r="Q8179" t="s">
        <v>5876</v>
      </c>
      <c r="R8179">
        <v>42090</v>
      </c>
      <c r="S8179" t="s">
        <v>6180</v>
      </c>
      <c r="T8179" t="s">
        <v>6180</v>
      </c>
      <c r="U8179">
        <v>3.49</v>
      </c>
      <c r="V8179" t="s">
        <v>6172</v>
      </c>
      <c r="W8179" t="s">
        <v>5869</v>
      </c>
      <c r="X8179">
        <v>1</v>
      </c>
    </row>
    <row r="8180" spans="1:24" x14ac:dyDescent="0.25">
      <c r="A8180">
        <v>39129</v>
      </c>
      <c r="B8180" t="s">
        <v>5445</v>
      </c>
      <c r="C8180" t="s">
        <v>444</v>
      </c>
      <c r="D8180" t="s">
        <v>6151</v>
      </c>
      <c r="E8180" t="s">
        <v>6152</v>
      </c>
      <c r="F8180">
        <v>10</v>
      </c>
      <c r="G8180" t="s">
        <v>5767</v>
      </c>
      <c r="H8180" t="s">
        <v>5747</v>
      </c>
      <c r="I8180" t="s">
        <v>5748</v>
      </c>
      <c r="J8180">
        <v>473</v>
      </c>
      <c r="K8180">
        <v>24</v>
      </c>
      <c r="L8180">
        <v>5</v>
      </c>
      <c r="M8180" t="s">
        <v>5749</v>
      </c>
      <c r="N8180" t="s">
        <v>5750</v>
      </c>
      <c r="O8180" t="s">
        <v>5751</v>
      </c>
      <c r="P8180" t="s">
        <v>6283</v>
      </c>
      <c r="Q8180" t="s">
        <v>6154</v>
      </c>
      <c r="R8180">
        <v>42004</v>
      </c>
      <c r="S8180" t="s">
        <v>5946</v>
      </c>
      <c r="T8180" t="s">
        <v>5946</v>
      </c>
      <c r="U8180">
        <v>4.1500000000000004</v>
      </c>
      <c r="V8180" t="s">
        <v>6172</v>
      </c>
      <c r="W8180" t="s">
        <v>5869</v>
      </c>
      <c r="X8180">
        <v>1</v>
      </c>
    </row>
    <row r="8181" spans="1:24" x14ac:dyDescent="0.25">
      <c r="A8181">
        <v>40647</v>
      </c>
      <c r="B8181" t="s">
        <v>7007</v>
      </c>
      <c r="C8181" t="s">
        <v>443</v>
      </c>
      <c r="D8181" t="s">
        <v>6411</v>
      </c>
      <c r="E8181" t="s">
        <v>5872</v>
      </c>
      <c r="F8181">
        <v>27</v>
      </c>
      <c r="G8181" t="s">
        <v>5837</v>
      </c>
      <c r="H8181" t="s">
        <v>5747</v>
      </c>
      <c r="I8181" t="s">
        <v>5748</v>
      </c>
      <c r="J8181">
        <v>473</v>
      </c>
      <c r="K8181">
        <v>24</v>
      </c>
      <c r="L8181">
        <v>8.6999999999999993</v>
      </c>
      <c r="M8181" t="s">
        <v>5759</v>
      </c>
      <c r="N8181" t="s">
        <v>6245</v>
      </c>
      <c r="O8181" t="s">
        <v>5874</v>
      </c>
      <c r="P8181" t="s">
        <v>5875</v>
      </c>
      <c r="Q8181" t="s">
        <v>5876</v>
      </c>
      <c r="R8181">
        <v>79216</v>
      </c>
      <c r="S8181" t="s">
        <v>6412</v>
      </c>
      <c r="T8181" t="s">
        <v>6413</v>
      </c>
      <c r="U8181">
        <v>6.2</v>
      </c>
      <c r="V8181" t="s">
        <v>6172</v>
      </c>
      <c r="W8181" t="s">
        <v>5869</v>
      </c>
      <c r="X8181">
        <v>1</v>
      </c>
    </row>
    <row r="8182" spans="1:24" x14ac:dyDescent="0.25">
      <c r="A8182">
        <v>40647</v>
      </c>
      <c r="B8182" t="s">
        <v>7007</v>
      </c>
      <c r="C8182" t="s">
        <v>443</v>
      </c>
      <c r="D8182" t="s">
        <v>6411</v>
      </c>
      <c r="E8182" t="s">
        <v>5872</v>
      </c>
      <c r="F8182">
        <v>27</v>
      </c>
      <c r="G8182" t="s">
        <v>5837</v>
      </c>
      <c r="H8182" t="s">
        <v>5747</v>
      </c>
      <c r="I8182" t="s">
        <v>5748</v>
      </c>
      <c r="J8182">
        <v>473</v>
      </c>
      <c r="K8182">
        <v>24</v>
      </c>
      <c r="L8182">
        <v>8.6999999999999993</v>
      </c>
      <c r="M8182" t="s">
        <v>5759</v>
      </c>
      <c r="N8182" t="s">
        <v>6245</v>
      </c>
      <c r="O8182" t="s">
        <v>5874</v>
      </c>
      <c r="P8182" t="s">
        <v>5875</v>
      </c>
      <c r="Q8182" t="s">
        <v>5876</v>
      </c>
      <c r="R8182">
        <v>79216</v>
      </c>
      <c r="S8182" t="s">
        <v>6412</v>
      </c>
      <c r="T8182" t="s">
        <v>6413</v>
      </c>
      <c r="U8182">
        <v>6.2</v>
      </c>
      <c r="V8182" t="s">
        <v>6172</v>
      </c>
      <c r="W8182" t="s">
        <v>5869</v>
      </c>
      <c r="X8182">
        <v>1</v>
      </c>
    </row>
    <row r="8183" spans="1:24" x14ac:dyDescent="0.25">
      <c r="A8183">
        <v>39392</v>
      </c>
      <c r="B8183" t="s">
        <v>5469</v>
      </c>
      <c r="C8183" t="s">
        <v>444</v>
      </c>
      <c r="D8183" t="s">
        <v>6185</v>
      </c>
      <c r="E8183" t="s">
        <v>6395</v>
      </c>
      <c r="F8183">
        <v>27</v>
      </c>
      <c r="G8183" t="s">
        <v>5837</v>
      </c>
      <c r="H8183" t="s">
        <v>5747</v>
      </c>
      <c r="I8183" t="s">
        <v>5748</v>
      </c>
      <c r="J8183">
        <v>355</v>
      </c>
      <c r="K8183">
        <v>24</v>
      </c>
      <c r="L8183">
        <v>7</v>
      </c>
      <c r="M8183" t="s">
        <v>5749</v>
      </c>
      <c r="N8183" t="s">
        <v>5750</v>
      </c>
      <c r="O8183" t="s">
        <v>5874</v>
      </c>
      <c r="P8183" t="s">
        <v>6283</v>
      </c>
      <c r="Q8183" t="s">
        <v>6396</v>
      </c>
      <c r="R8183">
        <v>97</v>
      </c>
      <c r="S8183" t="s">
        <v>6529</v>
      </c>
      <c r="T8183" t="s">
        <v>6529</v>
      </c>
      <c r="U8183">
        <v>5.5</v>
      </c>
      <c r="V8183" t="s">
        <v>6172</v>
      </c>
      <c r="W8183" t="s">
        <v>5869</v>
      </c>
      <c r="X8183">
        <v>1</v>
      </c>
    </row>
    <row r="8184" spans="1:24" x14ac:dyDescent="0.25">
      <c r="A8184">
        <v>39392</v>
      </c>
      <c r="B8184" t="s">
        <v>5469</v>
      </c>
      <c r="C8184" t="s">
        <v>444</v>
      </c>
      <c r="D8184" t="s">
        <v>6185</v>
      </c>
      <c r="E8184" t="s">
        <v>6395</v>
      </c>
      <c r="F8184">
        <v>27</v>
      </c>
      <c r="G8184" t="s">
        <v>5837</v>
      </c>
      <c r="H8184" t="s">
        <v>5747</v>
      </c>
      <c r="I8184" t="s">
        <v>5748</v>
      </c>
      <c r="J8184">
        <v>355</v>
      </c>
      <c r="K8184">
        <v>24</v>
      </c>
      <c r="L8184">
        <v>7</v>
      </c>
      <c r="M8184" t="s">
        <v>5749</v>
      </c>
      <c r="N8184" t="s">
        <v>5750</v>
      </c>
      <c r="O8184" t="s">
        <v>5874</v>
      </c>
      <c r="P8184" t="s">
        <v>6283</v>
      </c>
      <c r="Q8184" t="s">
        <v>6396</v>
      </c>
      <c r="R8184">
        <v>97</v>
      </c>
      <c r="S8184" t="s">
        <v>6529</v>
      </c>
      <c r="T8184" t="s">
        <v>6529</v>
      </c>
      <c r="U8184">
        <v>5.5</v>
      </c>
      <c r="V8184" t="s">
        <v>6172</v>
      </c>
      <c r="W8184" t="s">
        <v>5869</v>
      </c>
      <c r="X8184">
        <v>1</v>
      </c>
    </row>
    <row r="8185" spans="1:24" x14ac:dyDescent="0.25">
      <c r="A8185">
        <v>40301</v>
      </c>
      <c r="B8185" t="s">
        <v>7008</v>
      </c>
      <c r="C8185" t="s">
        <v>442</v>
      </c>
      <c r="D8185" t="s">
        <v>5886</v>
      </c>
      <c r="E8185" t="s">
        <v>6048</v>
      </c>
      <c r="F8185">
        <v>20</v>
      </c>
      <c r="G8185" t="s">
        <v>5746</v>
      </c>
      <c r="H8185" t="s">
        <v>5868</v>
      </c>
      <c r="I8185" t="s">
        <v>5748</v>
      </c>
      <c r="J8185">
        <v>750</v>
      </c>
      <c r="K8185">
        <v>12</v>
      </c>
      <c r="L8185">
        <v>13</v>
      </c>
      <c r="M8185" t="s">
        <v>5759</v>
      </c>
      <c r="N8185" t="s">
        <v>5806</v>
      </c>
      <c r="O8185" t="s">
        <v>5790</v>
      </c>
      <c r="P8185" t="s">
        <v>5916</v>
      </c>
      <c r="Q8185" t="s">
        <v>6000</v>
      </c>
      <c r="R8185">
        <v>51923</v>
      </c>
      <c r="S8185" t="s">
        <v>5965</v>
      </c>
      <c r="T8185" t="s">
        <v>5965</v>
      </c>
      <c r="U8185">
        <v>15.99</v>
      </c>
      <c r="V8185" t="s">
        <v>5755</v>
      </c>
      <c r="W8185" t="s">
        <v>5756</v>
      </c>
      <c r="X8185">
        <v>1</v>
      </c>
    </row>
    <row r="8186" spans="1:24" x14ac:dyDescent="0.25">
      <c r="A8186">
        <v>40374</v>
      </c>
      <c r="B8186" t="s">
        <v>7009</v>
      </c>
      <c r="C8186" t="s">
        <v>444</v>
      </c>
      <c r="D8186" t="s">
        <v>6161</v>
      </c>
      <c r="E8186" t="s">
        <v>6395</v>
      </c>
      <c r="F8186">
        <v>27</v>
      </c>
      <c r="G8186" t="s">
        <v>5837</v>
      </c>
      <c r="H8186" t="s">
        <v>5747</v>
      </c>
      <c r="I8186" t="s">
        <v>5748</v>
      </c>
      <c r="J8186">
        <v>2130</v>
      </c>
      <c r="K8186">
        <v>4</v>
      </c>
      <c r="L8186">
        <v>5</v>
      </c>
      <c r="M8186" t="s">
        <v>5749</v>
      </c>
      <c r="N8186" t="s">
        <v>5750</v>
      </c>
      <c r="O8186" t="s">
        <v>5874</v>
      </c>
      <c r="P8186" t="s">
        <v>6283</v>
      </c>
      <c r="Q8186" t="s">
        <v>6187</v>
      </c>
      <c r="R8186">
        <v>100062</v>
      </c>
      <c r="S8186" t="s">
        <v>7005</v>
      </c>
      <c r="T8186" t="s">
        <v>6182</v>
      </c>
      <c r="U8186">
        <v>15.98</v>
      </c>
      <c r="V8186" t="s">
        <v>6172</v>
      </c>
      <c r="W8186" t="s">
        <v>5869</v>
      </c>
      <c r="X8186">
        <v>6</v>
      </c>
    </row>
    <row r="8187" spans="1:24" x14ac:dyDescent="0.25">
      <c r="A8187">
        <v>40374</v>
      </c>
      <c r="B8187" t="s">
        <v>7009</v>
      </c>
      <c r="C8187" t="s">
        <v>444</v>
      </c>
      <c r="D8187" t="s">
        <v>6161</v>
      </c>
      <c r="E8187" t="s">
        <v>6395</v>
      </c>
      <c r="F8187">
        <v>27</v>
      </c>
      <c r="G8187" t="s">
        <v>5837</v>
      </c>
      <c r="H8187" t="s">
        <v>5747</v>
      </c>
      <c r="I8187" t="s">
        <v>5748</v>
      </c>
      <c r="J8187">
        <v>2130</v>
      </c>
      <c r="K8187">
        <v>4</v>
      </c>
      <c r="L8187">
        <v>5</v>
      </c>
      <c r="M8187" t="s">
        <v>5749</v>
      </c>
      <c r="N8187" t="s">
        <v>5750</v>
      </c>
      <c r="O8187" t="s">
        <v>5874</v>
      </c>
      <c r="P8187" t="s">
        <v>6283</v>
      </c>
      <c r="Q8187" t="s">
        <v>6187</v>
      </c>
      <c r="R8187">
        <v>100062</v>
      </c>
      <c r="S8187" t="s">
        <v>7005</v>
      </c>
      <c r="T8187" t="s">
        <v>6182</v>
      </c>
      <c r="U8187">
        <v>15.98</v>
      </c>
      <c r="V8187" t="s">
        <v>6172</v>
      </c>
      <c r="W8187" t="s">
        <v>5869</v>
      </c>
      <c r="X8187">
        <v>6</v>
      </c>
    </row>
    <row r="8188" spans="1:24" x14ac:dyDescent="0.25">
      <c r="A8188">
        <v>40414</v>
      </c>
      <c r="B8188" t="s">
        <v>7010</v>
      </c>
      <c r="C8188" t="s">
        <v>442</v>
      </c>
      <c r="D8188" t="s">
        <v>5886</v>
      </c>
      <c r="E8188" t="s">
        <v>5887</v>
      </c>
      <c r="F8188">
        <v>21</v>
      </c>
      <c r="G8188" t="s">
        <v>6127</v>
      </c>
      <c r="H8188" t="s">
        <v>5868</v>
      </c>
      <c r="I8188" t="s">
        <v>5748</v>
      </c>
      <c r="J8188">
        <v>750</v>
      </c>
      <c r="K8188">
        <v>6</v>
      </c>
      <c r="L8188">
        <v>14</v>
      </c>
      <c r="M8188" t="s">
        <v>5759</v>
      </c>
      <c r="N8188" t="s">
        <v>5835</v>
      </c>
      <c r="O8188" t="s">
        <v>5761</v>
      </c>
      <c r="P8188" t="s">
        <v>5889</v>
      </c>
      <c r="Q8188" t="s">
        <v>5979</v>
      </c>
      <c r="R8188">
        <v>42576</v>
      </c>
      <c r="S8188" t="s">
        <v>6536</v>
      </c>
      <c r="T8188" t="s">
        <v>5996</v>
      </c>
      <c r="U8188">
        <v>254.99</v>
      </c>
      <c r="V8188" t="s">
        <v>5755</v>
      </c>
      <c r="W8188" t="s">
        <v>5765</v>
      </c>
      <c r="X8188">
        <v>1</v>
      </c>
    </row>
    <row r="8189" spans="1:24" x14ac:dyDescent="0.25">
      <c r="A8189">
        <v>40378</v>
      </c>
      <c r="B8189" t="s">
        <v>7011</v>
      </c>
      <c r="C8189" t="s">
        <v>444</v>
      </c>
      <c r="D8189" t="s">
        <v>6161</v>
      </c>
      <c r="E8189" t="s">
        <v>6395</v>
      </c>
      <c r="F8189">
        <v>27</v>
      </c>
      <c r="G8189" t="s">
        <v>5837</v>
      </c>
      <c r="H8189" t="s">
        <v>5747</v>
      </c>
      <c r="I8189" t="s">
        <v>5748</v>
      </c>
      <c r="J8189">
        <v>2130</v>
      </c>
      <c r="K8189">
        <v>4</v>
      </c>
      <c r="L8189">
        <v>5</v>
      </c>
      <c r="M8189" t="s">
        <v>5749</v>
      </c>
      <c r="N8189" t="s">
        <v>5750</v>
      </c>
      <c r="O8189" t="s">
        <v>5874</v>
      </c>
      <c r="P8189" t="s">
        <v>6283</v>
      </c>
      <c r="Q8189" t="s">
        <v>6187</v>
      </c>
      <c r="R8189">
        <v>100062</v>
      </c>
      <c r="S8189" t="s">
        <v>7005</v>
      </c>
      <c r="T8189" t="s">
        <v>6182</v>
      </c>
      <c r="U8189">
        <v>15.98</v>
      </c>
      <c r="V8189" t="s">
        <v>6172</v>
      </c>
      <c r="W8189" t="s">
        <v>5869</v>
      </c>
      <c r="X8189">
        <v>6</v>
      </c>
    </row>
    <row r="8190" spans="1:24" x14ac:dyDescent="0.25">
      <c r="A8190">
        <v>40378</v>
      </c>
      <c r="B8190" t="s">
        <v>7011</v>
      </c>
      <c r="C8190" t="s">
        <v>444</v>
      </c>
      <c r="D8190" t="s">
        <v>6161</v>
      </c>
      <c r="E8190" t="s">
        <v>6395</v>
      </c>
      <c r="F8190">
        <v>27</v>
      </c>
      <c r="G8190" t="s">
        <v>5837</v>
      </c>
      <c r="H8190" t="s">
        <v>5747</v>
      </c>
      <c r="I8190" t="s">
        <v>5748</v>
      </c>
      <c r="J8190">
        <v>2130</v>
      </c>
      <c r="K8190">
        <v>4</v>
      </c>
      <c r="L8190">
        <v>5</v>
      </c>
      <c r="M8190" t="s">
        <v>5749</v>
      </c>
      <c r="N8190" t="s">
        <v>5750</v>
      </c>
      <c r="O8190" t="s">
        <v>5874</v>
      </c>
      <c r="P8190" t="s">
        <v>6283</v>
      </c>
      <c r="Q8190" t="s">
        <v>6187</v>
      </c>
      <c r="R8190">
        <v>100062</v>
      </c>
      <c r="S8190" t="s">
        <v>7005</v>
      </c>
      <c r="T8190" t="s">
        <v>6182</v>
      </c>
      <c r="U8190">
        <v>15.98</v>
      </c>
      <c r="V8190" t="s">
        <v>6172</v>
      </c>
      <c r="W8190" t="s">
        <v>5869</v>
      </c>
      <c r="X8190">
        <v>6</v>
      </c>
    </row>
    <row r="8191" spans="1:24" x14ac:dyDescent="0.25">
      <c r="A8191">
        <v>39071</v>
      </c>
      <c r="B8191" t="s">
        <v>5428</v>
      </c>
      <c r="C8191" t="s">
        <v>443</v>
      </c>
      <c r="D8191" t="s">
        <v>5871</v>
      </c>
      <c r="E8191" t="s">
        <v>6192</v>
      </c>
      <c r="F8191">
        <v>27</v>
      </c>
      <c r="G8191" t="s">
        <v>5837</v>
      </c>
      <c r="H8191" t="s">
        <v>5747</v>
      </c>
      <c r="I8191" t="s">
        <v>5748</v>
      </c>
      <c r="J8191">
        <v>473</v>
      </c>
      <c r="K8191">
        <v>24</v>
      </c>
      <c r="L8191">
        <v>4.0999999999999996</v>
      </c>
      <c r="M8191" t="s">
        <v>5749</v>
      </c>
      <c r="N8191" t="s">
        <v>5750</v>
      </c>
      <c r="O8191" t="s">
        <v>5874</v>
      </c>
      <c r="P8191" t="s">
        <v>5875</v>
      </c>
      <c r="Q8191" t="s">
        <v>5876</v>
      </c>
      <c r="R8191">
        <v>81978</v>
      </c>
      <c r="S8191" t="s">
        <v>6487</v>
      </c>
      <c r="T8191" t="s">
        <v>6449</v>
      </c>
      <c r="U8191">
        <v>4.25</v>
      </c>
      <c r="V8191" t="s">
        <v>6172</v>
      </c>
      <c r="W8191" t="s">
        <v>5869</v>
      </c>
      <c r="X8191">
        <v>1</v>
      </c>
    </row>
    <row r="8192" spans="1:24" x14ac:dyDescent="0.25">
      <c r="A8192">
        <v>39071</v>
      </c>
      <c r="B8192" t="s">
        <v>5428</v>
      </c>
      <c r="C8192" t="s">
        <v>443</v>
      </c>
      <c r="D8192" t="s">
        <v>5871</v>
      </c>
      <c r="E8192" t="s">
        <v>6192</v>
      </c>
      <c r="F8192">
        <v>27</v>
      </c>
      <c r="G8192" t="s">
        <v>5837</v>
      </c>
      <c r="H8192" t="s">
        <v>5747</v>
      </c>
      <c r="I8192" t="s">
        <v>5748</v>
      </c>
      <c r="J8192">
        <v>473</v>
      </c>
      <c r="K8192">
        <v>24</v>
      </c>
      <c r="L8192">
        <v>4.0999999999999996</v>
      </c>
      <c r="M8192" t="s">
        <v>5749</v>
      </c>
      <c r="N8192" t="s">
        <v>5750</v>
      </c>
      <c r="O8192" t="s">
        <v>5874</v>
      </c>
      <c r="P8192" t="s">
        <v>5875</v>
      </c>
      <c r="Q8192" t="s">
        <v>5876</v>
      </c>
      <c r="R8192">
        <v>81978</v>
      </c>
      <c r="S8192" t="s">
        <v>6487</v>
      </c>
      <c r="T8192" t="s">
        <v>6449</v>
      </c>
      <c r="U8192">
        <v>4.25</v>
      </c>
      <c r="V8192" t="s">
        <v>6172</v>
      </c>
      <c r="W8192" t="s">
        <v>5869</v>
      </c>
      <c r="X8192">
        <v>1</v>
      </c>
    </row>
    <row r="8193" spans="1:24" x14ac:dyDescent="0.25">
      <c r="A8193">
        <v>39073</v>
      </c>
      <c r="B8193" t="s">
        <v>5429</v>
      </c>
      <c r="C8193" t="s">
        <v>443</v>
      </c>
      <c r="D8193" t="s">
        <v>5871</v>
      </c>
      <c r="E8193" t="s">
        <v>5872</v>
      </c>
      <c r="F8193">
        <v>27</v>
      </c>
      <c r="G8193" t="s">
        <v>5837</v>
      </c>
      <c r="H8193" t="s">
        <v>5747</v>
      </c>
      <c r="I8193" t="s">
        <v>5748</v>
      </c>
      <c r="J8193">
        <v>473</v>
      </c>
      <c r="K8193">
        <v>24</v>
      </c>
      <c r="L8193">
        <v>6.3</v>
      </c>
      <c r="M8193" t="s">
        <v>5749</v>
      </c>
      <c r="N8193" t="s">
        <v>5750</v>
      </c>
      <c r="O8193" t="s">
        <v>5874</v>
      </c>
      <c r="P8193" t="s">
        <v>5875</v>
      </c>
      <c r="Q8193" t="s">
        <v>5876</v>
      </c>
      <c r="R8193">
        <v>81978</v>
      </c>
      <c r="S8193" t="s">
        <v>6487</v>
      </c>
      <c r="T8193" t="s">
        <v>6449</v>
      </c>
      <c r="U8193">
        <v>5.15</v>
      </c>
      <c r="V8193" t="s">
        <v>6172</v>
      </c>
      <c r="W8193" t="s">
        <v>5869</v>
      </c>
      <c r="X8193">
        <v>1</v>
      </c>
    </row>
    <row r="8194" spans="1:24" x14ac:dyDescent="0.25">
      <c r="A8194">
        <v>39073</v>
      </c>
      <c r="B8194" t="s">
        <v>5429</v>
      </c>
      <c r="C8194" t="s">
        <v>443</v>
      </c>
      <c r="D8194" t="s">
        <v>5871</v>
      </c>
      <c r="E8194" t="s">
        <v>5872</v>
      </c>
      <c r="F8194">
        <v>27</v>
      </c>
      <c r="G8194" t="s">
        <v>5837</v>
      </c>
      <c r="H8194" t="s">
        <v>5747</v>
      </c>
      <c r="I8194" t="s">
        <v>5748</v>
      </c>
      <c r="J8194">
        <v>473</v>
      </c>
      <c r="K8194">
        <v>24</v>
      </c>
      <c r="L8194">
        <v>6.3</v>
      </c>
      <c r="M8194" t="s">
        <v>5749</v>
      </c>
      <c r="N8194" t="s">
        <v>5750</v>
      </c>
      <c r="O8194" t="s">
        <v>5874</v>
      </c>
      <c r="P8194" t="s">
        <v>5875</v>
      </c>
      <c r="Q8194" t="s">
        <v>5876</v>
      </c>
      <c r="R8194">
        <v>81978</v>
      </c>
      <c r="S8194" t="s">
        <v>6487</v>
      </c>
      <c r="T8194" t="s">
        <v>6449</v>
      </c>
      <c r="U8194">
        <v>5.15</v>
      </c>
      <c r="V8194" t="s">
        <v>6172</v>
      </c>
      <c r="W8194" t="s">
        <v>5869</v>
      </c>
      <c r="X8194">
        <v>1</v>
      </c>
    </row>
    <row r="8195" spans="1:24" x14ac:dyDescent="0.25">
      <c r="A8195">
        <v>39653</v>
      </c>
      <c r="B8195" t="s">
        <v>5652</v>
      </c>
      <c r="C8195" t="s">
        <v>443</v>
      </c>
      <c r="D8195" t="s">
        <v>5871</v>
      </c>
      <c r="E8195" t="s">
        <v>6192</v>
      </c>
      <c r="F8195">
        <v>27</v>
      </c>
      <c r="G8195" t="s">
        <v>5837</v>
      </c>
      <c r="H8195" t="s">
        <v>5747</v>
      </c>
      <c r="I8195" t="s">
        <v>5748</v>
      </c>
      <c r="J8195">
        <v>473</v>
      </c>
      <c r="K8195">
        <v>24</v>
      </c>
      <c r="L8195">
        <v>4.2</v>
      </c>
      <c r="M8195" t="s">
        <v>5749</v>
      </c>
      <c r="N8195" t="s">
        <v>5750</v>
      </c>
      <c r="O8195" t="s">
        <v>5874</v>
      </c>
      <c r="P8195" t="s">
        <v>5875</v>
      </c>
      <c r="Q8195" t="s">
        <v>5876</v>
      </c>
      <c r="R8195">
        <v>86613</v>
      </c>
      <c r="S8195" t="s">
        <v>6449</v>
      </c>
      <c r="T8195" t="s">
        <v>6449</v>
      </c>
      <c r="U8195">
        <v>4.75</v>
      </c>
      <c r="V8195" t="s">
        <v>6172</v>
      </c>
      <c r="W8195" t="s">
        <v>5869</v>
      </c>
      <c r="X8195">
        <v>1</v>
      </c>
    </row>
    <row r="8196" spans="1:24" x14ac:dyDescent="0.25">
      <c r="A8196">
        <v>39653</v>
      </c>
      <c r="B8196" t="s">
        <v>5652</v>
      </c>
      <c r="C8196" t="s">
        <v>443</v>
      </c>
      <c r="D8196" t="s">
        <v>5871</v>
      </c>
      <c r="E8196" t="s">
        <v>6192</v>
      </c>
      <c r="F8196">
        <v>27</v>
      </c>
      <c r="G8196" t="s">
        <v>5837</v>
      </c>
      <c r="H8196" t="s">
        <v>5747</v>
      </c>
      <c r="I8196" t="s">
        <v>5748</v>
      </c>
      <c r="J8196">
        <v>473</v>
      </c>
      <c r="K8196">
        <v>24</v>
      </c>
      <c r="L8196">
        <v>4.2</v>
      </c>
      <c r="M8196" t="s">
        <v>5749</v>
      </c>
      <c r="N8196" t="s">
        <v>5750</v>
      </c>
      <c r="O8196" t="s">
        <v>5874</v>
      </c>
      <c r="P8196" t="s">
        <v>5875</v>
      </c>
      <c r="Q8196" t="s">
        <v>5876</v>
      </c>
      <c r="R8196">
        <v>86613</v>
      </c>
      <c r="S8196" t="s">
        <v>6449</v>
      </c>
      <c r="T8196" t="s">
        <v>6449</v>
      </c>
      <c r="U8196">
        <v>4.75</v>
      </c>
      <c r="V8196" t="s">
        <v>6172</v>
      </c>
      <c r="W8196" t="s">
        <v>5869</v>
      </c>
      <c r="X8196">
        <v>1</v>
      </c>
    </row>
    <row r="8197" spans="1:24" x14ac:dyDescent="0.25">
      <c r="A8197">
        <v>38650</v>
      </c>
      <c r="B8197" t="s">
        <v>5365</v>
      </c>
      <c r="C8197" t="s">
        <v>443</v>
      </c>
      <c r="D8197" t="s">
        <v>6201</v>
      </c>
      <c r="E8197" t="s">
        <v>6192</v>
      </c>
      <c r="F8197">
        <v>27</v>
      </c>
      <c r="G8197" t="s">
        <v>5837</v>
      </c>
      <c r="H8197" t="s">
        <v>5747</v>
      </c>
      <c r="I8197" t="s">
        <v>5748</v>
      </c>
      <c r="J8197">
        <v>473</v>
      </c>
      <c r="K8197">
        <v>24</v>
      </c>
      <c r="L8197">
        <v>5</v>
      </c>
      <c r="M8197" t="s">
        <v>5749</v>
      </c>
      <c r="N8197" t="s">
        <v>5750</v>
      </c>
      <c r="O8197" t="s">
        <v>5874</v>
      </c>
      <c r="P8197" t="s">
        <v>5875</v>
      </c>
      <c r="Q8197" t="s">
        <v>5876</v>
      </c>
      <c r="R8197">
        <v>98572</v>
      </c>
      <c r="S8197" t="s">
        <v>6952</v>
      </c>
      <c r="T8197" t="s">
        <v>5984</v>
      </c>
      <c r="U8197">
        <v>3.79</v>
      </c>
      <c r="V8197" t="s">
        <v>6172</v>
      </c>
      <c r="W8197" t="s">
        <v>5869</v>
      </c>
      <c r="X8197">
        <v>1</v>
      </c>
    </row>
    <row r="8198" spans="1:24" x14ac:dyDescent="0.25">
      <c r="A8198">
        <v>38650</v>
      </c>
      <c r="B8198" t="s">
        <v>5365</v>
      </c>
      <c r="C8198" t="s">
        <v>443</v>
      </c>
      <c r="D8198" t="s">
        <v>6201</v>
      </c>
      <c r="E8198" t="s">
        <v>6192</v>
      </c>
      <c r="F8198">
        <v>27</v>
      </c>
      <c r="G8198" t="s">
        <v>5837</v>
      </c>
      <c r="H8198" t="s">
        <v>5747</v>
      </c>
      <c r="I8198" t="s">
        <v>5748</v>
      </c>
      <c r="J8198">
        <v>473</v>
      </c>
      <c r="K8198">
        <v>24</v>
      </c>
      <c r="L8198">
        <v>5</v>
      </c>
      <c r="M8198" t="s">
        <v>5749</v>
      </c>
      <c r="N8198" t="s">
        <v>5750</v>
      </c>
      <c r="O8198" t="s">
        <v>5874</v>
      </c>
      <c r="P8198" t="s">
        <v>5875</v>
      </c>
      <c r="Q8198" t="s">
        <v>5876</v>
      </c>
      <c r="R8198">
        <v>98572</v>
      </c>
      <c r="S8198" t="s">
        <v>6952</v>
      </c>
      <c r="T8198" t="s">
        <v>5984</v>
      </c>
      <c r="U8198">
        <v>3.79</v>
      </c>
      <c r="V8198" t="s">
        <v>6172</v>
      </c>
      <c r="W8198" t="s">
        <v>5869</v>
      </c>
      <c r="X8198">
        <v>1</v>
      </c>
    </row>
    <row r="8199" spans="1:24" x14ac:dyDescent="0.25">
      <c r="A8199">
        <v>39711</v>
      </c>
      <c r="B8199" t="s">
        <v>5650</v>
      </c>
      <c r="C8199" t="s">
        <v>444</v>
      </c>
      <c r="D8199" t="s">
        <v>6161</v>
      </c>
      <c r="E8199" t="s">
        <v>6186</v>
      </c>
      <c r="F8199">
        <v>10</v>
      </c>
      <c r="G8199" t="s">
        <v>5767</v>
      </c>
      <c r="H8199" t="s">
        <v>5747</v>
      </c>
      <c r="I8199" t="s">
        <v>5748</v>
      </c>
      <c r="J8199">
        <v>473</v>
      </c>
      <c r="K8199">
        <v>24</v>
      </c>
      <c r="L8199">
        <v>5</v>
      </c>
      <c r="M8199" t="s">
        <v>5749</v>
      </c>
      <c r="N8199" t="s">
        <v>5750</v>
      </c>
      <c r="O8199" t="s">
        <v>5751</v>
      </c>
      <c r="P8199" t="s">
        <v>6163</v>
      </c>
      <c r="Q8199" t="s">
        <v>6187</v>
      </c>
      <c r="R8199">
        <v>43500</v>
      </c>
      <c r="S8199" t="s">
        <v>5773</v>
      </c>
      <c r="T8199" t="s">
        <v>5773</v>
      </c>
      <c r="U8199">
        <v>3.99</v>
      </c>
      <c r="V8199" t="s">
        <v>6172</v>
      </c>
      <c r="W8199" t="s">
        <v>5756</v>
      </c>
      <c r="X8199">
        <v>1</v>
      </c>
    </row>
    <row r="8200" spans="1:24" x14ac:dyDescent="0.25">
      <c r="A8200">
        <v>39981</v>
      </c>
      <c r="B8200" t="s">
        <v>4440</v>
      </c>
      <c r="C8200" t="s">
        <v>442</v>
      </c>
      <c r="D8200" t="s">
        <v>6035</v>
      </c>
      <c r="E8200" t="s">
        <v>5887</v>
      </c>
      <c r="F8200">
        <v>20</v>
      </c>
      <c r="G8200" t="s">
        <v>5746</v>
      </c>
      <c r="H8200" t="s">
        <v>5748</v>
      </c>
      <c r="I8200" t="s">
        <v>5748</v>
      </c>
      <c r="J8200">
        <v>250</v>
      </c>
      <c r="K8200">
        <v>35</v>
      </c>
      <c r="L8200">
        <v>12.5</v>
      </c>
      <c r="M8200" t="s">
        <v>5749</v>
      </c>
      <c r="N8200" t="s">
        <v>5750</v>
      </c>
      <c r="O8200" t="s">
        <v>5790</v>
      </c>
      <c r="P8200" t="s">
        <v>6002</v>
      </c>
      <c r="Q8200" t="s">
        <v>5952</v>
      </c>
      <c r="R8200">
        <v>42035</v>
      </c>
      <c r="S8200" t="s">
        <v>6328</v>
      </c>
      <c r="T8200" t="s">
        <v>5965</v>
      </c>
      <c r="U8200">
        <v>4.99</v>
      </c>
      <c r="V8200" t="s">
        <v>6172</v>
      </c>
      <c r="W8200" t="s">
        <v>5869</v>
      </c>
      <c r="X8200">
        <v>1</v>
      </c>
    </row>
    <row r="8201" spans="1:24" x14ac:dyDescent="0.25">
      <c r="A8201">
        <v>41624</v>
      </c>
      <c r="B8201" t="s">
        <v>7012</v>
      </c>
      <c r="C8201" t="s">
        <v>441</v>
      </c>
      <c r="D8201" t="s">
        <v>5757</v>
      </c>
      <c r="E8201" t="s">
        <v>5867</v>
      </c>
      <c r="F8201">
        <v>23</v>
      </c>
      <c r="G8201" t="s">
        <v>6246</v>
      </c>
      <c r="H8201" t="s">
        <v>5868</v>
      </c>
      <c r="I8201" t="s">
        <v>5748</v>
      </c>
      <c r="J8201">
        <v>750</v>
      </c>
      <c r="K8201">
        <v>6</v>
      </c>
      <c r="L8201">
        <v>50.5</v>
      </c>
      <c r="M8201" t="s">
        <v>5759</v>
      </c>
      <c r="N8201" t="s">
        <v>5859</v>
      </c>
      <c r="O8201" t="s">
        <v>5790</v>
      </c>
      <c r="P8201" t="s">
        <v>5762</v>
      </c>
      <c r="Q8201" t="s">
        <v>5802</v>
      </c>
      <c r="R8201">
        <v>86137</v>
      </c>
      <c r="S8201" t="s">
        <v>5785</v>
      </c>
      <c r="T8201" t="s">
        <v>5786</v>
      </c>
      <c r="U8201">
        <v>79.989999999999995</v>
      </c>
      <c r="V8201" t="s">
        <v>5755</v>
      </c>
      <c r="W8201" t="s">
        <v>5765</v>
      </c>
      <c r="X8201">
        <v>1</v>
      </c>
    </row>
    <row r="8202" spans="1:24" x14ac:dyDescent="0.25">
      <c r="A8202">
        <v>40426</v>
      </c>
      <c r="B8202" t="s">
        <v>7013</v>
      </c>
      <c r="C8202" t="s">
        <v>443</v>
      </c>
      <c r="D8202" t="s">
        <v>5871</v>
      </c>
      <c r="E8202" t="s">
        <v>5872</v>
      </c>
      <c r="F8202">
        <v>27</v>
      </c>
      <c r="G8202" t="s">
        <v>5837</v>
      </c>
      <c r="H8202" t="s">
        <v>5747</v>
      </c>
      <c r="I8202" t="s">
        <v>5748</v>
      </c>
      <c r="J8202">
        <v>473</v>
      </c>
      <c r="K8202">
        <v>24</v>
      </c>
      <c r="L8202">
        <v>7.25</v>
      </c>
      <c r="M8202" t="s">
        <v>5759</v>
      </c>
      <c r="N8202" t="s">
        <v>5904</v>
      </c>
      <c r="O8202" t="s">
        <v>5874</v>
      </c>
      <c r="P8202" t="s">
        <v>5875</v>
      </c>
      <c r="Q8202" t="s">
        <v>5876</v>
      </c>
      <c r="R8202">
        <v>86613</v>
      </c>
      <c r="S8202" t="s">
        <v>6449</v>
      </c>
      <c r="T8202" t="s">
        <v>6449</v>
      </c>
      <c r="U8202">
        <v>5.25</v>
      </c>
      <c r="V8202" t="s">
        <v>6172</v>
      </c>
      <c r="W8202" t="s">
        <v>5869</v>
      </c>
      <c r="X8202">
        <v>1</v>
      </c>
    </row>
    <row r="8203" spans="1:24" x14ac:dyDescent="0.25">
      <c r="A8203">
        <v>40426</v>
      </c>
      <c r="B8203" t="s">
        <v>7013</v>
      </c>
      <c r="C8203" t="s">
        <v>443</v>
      </c>
      <c r="D8203" t="s">
        <v>5871</v>
      </c>
      <c r="E8203" t="s">
        <v>5872</v>
      </c>
      <c r="F8203">
        <v>27</v>
      </c>
      <c r="G8203" t="s">
        <v>5837</v>
      </c>
      <c r="H8203" t="s">
        <v>5747</v>
      </c>
      <c r="I8203" t="s">
        <v>5748</v>
      </c>
      <c r="J8203">
        <v>473</v>
      </c>
      <c r="K8203">
        <v>24</v>
      </c>
      <c r="L8203">
        <v>7.25</v>
      </c>
      <c r="M8203" t="s">
        <v>5759</v>
      </c>
      <c r="N8203" t="s">
        <v>5904</v>
      </c>
      <c r="O8203" t="s">
        <v>5874</v>
      </c>
      <c r="P8203" t="s">
        <v>5875</v>
      </c>
      <c r="Q8203" t="s">
        <v>5876</v>
      </c>
      <c r="R8203">
        <v>86613</v>
      </c>
      <c r="S8203" t="s">
        <v>6449</v>
      </c>
      <c r="T8203" t="s">
        <v>6449</v>
      </c>
      <c r="U8203">
        <v>5.25</v>
      </c>
      <c r="V8203" t="s">
        <v>6172</v>
      </c>
      <c r="W8203" t="s">
        <v>5869</v>
      </c>
      <c r="X8203">
        <v>1</v>
      </c>
    </row>
    <row r="8204" spans="1:24" x14ac:dyDescent="0.25">
      <c r="A8204">
        <v>39362</v>
      </c>
      <c r="B8204" t="s">
        <v>5656</v>
      </c>
      <c r="C8204" t="s">
        <v>444</v>
      </c>
      <c r="D8204" t="s">
        <v>6151</v>
      </c>
      <c r="E8204" t="s">
        <v>6176</v>
      </c>
      <c r="F8204">
        <v>27</v>
      </c>
      <c r="G8204" t="s">
        <v>5837</v>
      </c>
      <c r="H8204" t="s">
        <v>5747</v>
      </c>
      <c r="I8204" t="s">
        <v>5748</v>
      </c>
      <c r="J8204">
        <v>1892</v>
      </c>
      <c r="K8204">
        <v>6</v>
      </c>
      <c r="L8204">
        <v>4.5</v>
      </c>
      <c r="M8204" t="s">
        <v>5749</v>
      </c>
      <c r="N8204" t="s">
        <v>5750</v>
      </c>
      <c r="O8204" t="s">
        <v>5874</v>
      </c>
      <c r="P8204" t="s">
        <v>6283</v>
      </c>
      <c r="Q8204" t="s">
        <v>6154</v>
      </c>
      <c r="R8204">
        <v>49217</v>
      </c>
      <c r="S8204" t="s">
        <v>6280</v>
      </c>
      <c r="T8204" t="s">
        <v>6182</v>
      </c>
      <c r="U8204">
        <v>15.8</v>
      </c>
      <c r="V8204" t="s">
        <v>6172</v>
      </c>
      <c r="W8204" t="s">
        <v>5869</v>
      </c>
      <c r="X8204">
        <v>4</v>
      </c>
    </row>
    <row r="8205" spans="1:24" x14ac:dyDescent="0.25">
      <c r="A8205">
        <v>39362</v>
      </c>
      <c r="B8205" t="s">
        <v>5656</v>
      </c>
      <c r="C8205" t="s">
        <v>444</v>
      </c>
      <c r="D8205" t="s">
        <v>6151</v>
      </c>
      <c r="E8205" t="s">
        <v>6176</v>
      </c>
      <c r="F8205">
        <v>27</v>
      </c>
      <c r="G8205" t="s">
        <v>5837</v>
      </c>
      <c r="H8205" t="s">
        <v>5747</v>
      </c>
      <c r="I8205" t="s">
        <v>5748</v>
      </c>
      <c r="J8205">
        <v>1892</v>
      </c>
      <c r="K8205">
        <v>6</v>
      </c>
      <c r="L8205">
        <v>4.5</v>
      </c>
      <c r="M8205" t="s">
        <v>5749</v>
      </c>
      <c r="N8205" t="s">
        <v>5750</v>
      </c>
      <c r="O8205" t="s">
        <v>5874</v>
      </c>
      <c r="P8205" t="s">
        <v>6283</v>
      </c>
      <c r="Q8205" t="s">
        <v>6154</v>
      </c>
      <c r="R8205">
        <v>49217</v>
      </c>
      <c r="S8205" t="s">
        <v>6280</v>
      </c>
      <c r="T8205" t="s">
        <v>6182</v>
      </c>
      <c r="U8205">
        <v>15.8</v>
      </c>
      <c r="V8205" t="s">
        <v>6172</v>
      </c>
      <c r="W8205" t="s">
        <v>5869</v>
      </c>
      <c r="X8205">
        <v>4</v>
      </c>
    </row>
    <row r="8206" spans="1:24" x14ac:dyDescent="0.25">
      <c r="A8206">
        <v>39363</v>
      </c>
      <c r="B8206" t="s">
        <v>7014</v>
      </c>
      <c r="C8206" t="s">
        <v>443</v>
      </c>
      <c r="D8206" t="s">
        <v>6177</v>
      </c>
      <c r="E8206" t="s">
        <v>6167</v>
      </c>
      <c r="F8206">
        <v>27</v>
      </c>
      <c r="G8206" t="s">
        <v>5837</v>
      </c>
      <c r="H8206" t="s">
        <v>5747</v>
      </c>
      <c r="I8206" t="s">
        <v>5748</v>
      </c>
      <c r="J8206">
        <v>4260</v>
      </c>
      <c r="K8206">
        <v>1</v>
      </c>
      <c r="L8206">
        <v>5</v>
      </c>
      <c r="M8206" t="s">
        <v>5749</v>
      </c>
      <c r="N8206" t="s">
        <v>5750</v>
      </c>
      <c r="O8206" t="s">
        <v>5874</v>
      </c>
      <c r="P8206" t="s">
        <v>5875</v>
      </c>
      <c r="Q8206" t="s">
        <v>5876</v>
      </c>
      <c r="R8206">
        <v>42339</v>
      </c>
      <c r="S8206" t="s">
        <v>6194</v>
      </c>
      <c r="T8206" t="s">
        <v>6195</v>
      </c>
      <c r="U8206">
        <v>24.16</v>
      </c>
      <c r="V8206" t="s">
        <v>6172</v>
      </c>
      <c r="W8206" t="s">
        <v>5869</v>
      </c>
      <c r="X8206">
        <v>12</v>
      </c>
    </row>
    <row r="8207" spans="1:24" x14ac:dyDescent="0.25">
      <c r="A8207">
        <v>39363</v>
      </c>
      <c r="B8207" t="s">
        <v>7014</v>
      </c>
      <c r="C8207" t="s">
        <v>443</v>
      </c>
      <c r="D8207" t="s">
        <v>6177</v>
      </c>
      <c r="E8207" t="s">
        <v>6167</v>
      </c>
      <c r="F8207">
        <v>27</v>
      </c>
      <c r="G8207" t="s">
        <v>5837</v>
      </c>
      <c r="H8207" t="s">
        <v>5747</v>
      </c>
      <c r="I8207" t="s">
        <v>5748</v>
      </c>
      <c r="J8207">
        <v>4260</v>
      </c>
      <c r="K8207">
        <v>1</v>
      </c>
      <c r="L8207">
        <v>5</v>
      </c>
      <c r="M8207" t="s">
        <v>5749</v>
      </c>
      <c r="N8207" t="s">
        <v>5750</v>
      </c>
      <c r="O8207" t="s">
        <v>5874</v>
      </c>
      <c r="P8207" t="s">
        <v>5875</v>
      </c>
      <c r="Q8207" t="s">
        <v>5876</v>
      </c>
      <c r="R8207">
        <v>42339</v>
      </c>
      <c r="S8207" t="s">
        <v>6194</v>
      </c>
      <c r="T8207" t="s">
        <v>6195</v>
      </c>
      <c r="U8207">
        <v>24.16</v>
      </c>
      <c r="V8207" t="s">
        <v>6172</v>
      </c>
      <c r="W8207" t="s">
        <v>5869</v>
      </c>
      <c r="X8207">
        <v>12</v>
      </c>
    </row>
    <row r="8208" spans="1:24" x14ac:dyDescent="0.25">
      <c r="A8208">
        <v>41307</v>
      </c>
      <c r="B8208" t="s">
        <v>7015</v>
      </c>
      <c r="C8208" t="s">
        <v>443</v>
      </c>
      <c r="D8208" t="s">
        <v>6166</v>
      </c>
      <c r="E8208" t="s">
        <v>6342</v>
      </c>
      <c r="F8208">
        <v>23</v>
      </c>
      <c r="G8208" t="s">
        <v>6246</v>
      </c>
      <c r="H8208" t="s">
        <v>5868</v>
      </c>
      <c r="I8208" t="s">
        <v>5748</v>
      </c>
      <c r="J8208">
        <v>473</v>
      </c>
      <c r="K8208">
        <v>24</v>
      </c>
      <c r="L8208">
        <v>5</v>
      </c>
      <c r="M8208" t="s">
        <v>5749</v>
      </c>
      <c r="N8208" t="s">
        <v>5750</v>
      </c>
      <c r="O8208" t="s">
        <v>5751</v>
      </c>
      <c r="P8208" t="s">
        <v>5875</v>
      </c>
      <c r="Q8208" t="s">
        <v>6169</v>
      </c>
      <c r="R8208">
        <v>80159</v>
      </c>
      <c r="S8208" t="s">
        <v>6616</v>
      </c>
      <c r="T8208" t="s">
        <v>5984</v>
      </c>
      <c r="U8208">
        <v>4.3899999999999997</v>
      </c>
      <c r="V8208" t="s">
        <v>6172</v>
      </c>
      <c r="W8208" t="s">
        <v>5869</v>
      </c>
      <c r="X8208">
        <v>1</v>
      </c>
    </row>
    <row r="8209" spans="1:24" x14ac:dyDescent="0.25">
      <c r="A8209">
        <v>40208</v>
      </c>
      <c r="B8209" t="s">
        <v>7016</v>
      </c>
      <c r="C8209" t="s">
        <v>443</v>
      </c>
      <c r="D8209" t="s">
        <v>6662</v>
      </c>
      <c r="E8209" t="s">
        <v>5872</v>
      </c>
      <c r="F8209">
        <v>10</v>
      </c>
      <c r="G8209" t="s">
        <v>5767</v>
      </c>
      <c r="H8209" t="s">
        <v>5747</v>
      </c>
      <c r="I8209" t="s">
        <v>5748</v>
      </c>
      <c r="J8209">
        <v>473</v>
      </c>
      <c r="K8209">
        <v>24</v>
      </c>
      <c r="L8209">
        <v>5.8</v>
      </c>
      <c r="M8209" t="s">
        <v>5749</v>
      </c>
      <c r="N8209" t="s">
        <v>5750</v>
      </c>
      <c r="O8209" t="s">
        <v>5874</v>
      </c>
      <c r="P8209" t="s">
        <v>5875</v>
      </c>
      <c r="Q8209" t="s">
        <v>5876</v>
      </c>
      <c r="R8209">
        <v>90003</v>
      </c>
      <c r="S8209" t="s">
        <v>6599</v>
      </c>
      <c r="T8209" t="s">
        <v>6599</v>
      </c>
      <c r="U8209">
        <v>4.5</v>
      </c>
      <c r="V8209" t="s">
        <v>6172</v>
      </c>
      <c r="W8209" t="s">
        <v>5869</v>
      </c>
      <c r="X8209">
        <v>1</v>
      </c>
    </row>
    <row r="8210" spans="1:24" x14ac:dyDescent="0.25">
      <c r="A8210">
        <v>40208</v>
      </c>
      <c r="B8210" t="s">
        <v>7016</v>
      </c>
      <c r="C8210" t="s">
        <v>443</v>
      </c>
      <c r="D8210" t="s">
        <v>6662</v>
      </c>
      <c r="E8210" t="s">
        <v>5872</v>
      </c>
      <c r="F8210">
        <v>10</v>
      </c>
      <c r="G8210" t="s">
        <v>5767</v>
      </c>
      <c r="H8210" t="s">
        <v>5747</v>
      </c>
      <c r="I8210" t="s">
        <v>5748</v>
      </c>
      <c r="J8210">
        <v>473</v>
      </c>
      <c r="K8210">
        <v>24</v>
      </c>
      <c r="L8210">
        <v>5.8</v>
      </c>
      <c r="M8210" t="s">
        <v>5749</v>
      </c>
      <c r="N8210" t="s">
        <v>5750</v>
      </c>
      <c r="O8210" t="s">
        <v>5874</v>
      </c>
      <c r="P8210" t="s">
        <v>5875</v>
      </c>
      <c r="Q8210" t="s">
        <v>5876</v>
      </c>
      <c r="R8210">
        <v>98949</v>
      </c>
      <c r="S8210" t="s">
        <v>6599</v>
      </c>
      <c r="T8210" t="s">
        <v>6599</v>
      </c>
      <c r="U8210">
        <v>4.5</v>
      </c>
      <c r="V8210" t="s">
        <v>6172</v>
      </c>
      <c r="W8210" t="s">
        <v>5869</v>
      </c>
      <c r="X8210">
        <v>1</v>
      </c>
    </row>
    <row r="8211" spans="1:24" x14ac:dyDescent="0.25">
      <c r="A8211">
        <v>40359</v>
      </c>
      <c r="B8211" t="s">
        <v>7017</v>
      </c>
      <c r="C8211" t="s">
        <v>443</v>
      </c>
      <c r="D8211" t="s">
        <v>5871</v>
      </c>
      <c r="E8211" t="s">
        <v>6192</v>
      </c>
      <c r="F8211">
        <v>27</v>
      </c>
      <c r="G8211" t="s">
        <v>5837</v>
      </c>
      <c r="H8211" t="s">
        <v>5747</v>
      </c>
      <c r="I8211" t="s">
        <v>5748</v>
      </c>
      <c r="J8211">
        <v>2130</v>
      </c>
      <c r="K8211">
        <v>4</v>
      </c>
      <c r="L8211">
        <v>5</v>
      </c>
      <c r="M8211" t="s">
        <v>5749</v>
      </c>
      <c r="N8211" t="s">
        <v>5750</v>
      </c>
      <c r="O8211" t="s">
        <v>5874</v>
      </c>
      <c r="P8211" t="s">
        <v>5875</v>
      </c>
      <c r="Q8211" t="s">
        <v>5876</v>
      </c>
      <c r="R8211">
        <v>79417</v>
      </c>
      <c r="S8211" t="s">
        <v>6527</v>
      </c>
      <c r="T8211" t="s">
        <v>6413</v>
      </c>
      <c r="U8211">
        <v>11.7</v>
      </c>
      <c r="V8211" t="s">
        <v>6172</v>
      </c>
      <c r="W8211" t="s">
        <v>5869</v>
      </c>
      <c r="X8211">
        <v>6</v>
      </c>
    </row>
    <row r="8212" spans="1:24" x14ac:dyDescent="0.25">
      <c r="A8212">
        <v>40359</v>
      </c>
      <c r="B8212" t="s">
        <v>7017</v>
      </c>
      <c r="C8212" t="s">
        <v>443</v>
      </c>
      <c r="D8212" t="s">
        <v>5871</v>
      </c>
      <c r="E8212" t="s">
        <v>6192</v>
      </c>
      <c r="F8212">
        <v>27</v>
      </c>
      <c r="G8212" t="s">
        <v>5837</v>
      </c>
      <c r="H8212" t="s">
        <v>5747</v>
      </c>
      <c r="I8212" t="s">
        <v>5748</v>
      </c>
      <c r="J8212">
        <v>2130</v>
      </c>
      <c r="K8212">
        <v>4</v>
      </c>
      <c r="L8212">
        <v>5</v>
      </c>
      <c r="M8212" t="s">
        <v>5749</v>
      </c>
      <c r="N8212" t="s">
        <v>5750</v>
      </c>
      <c r="O8212" t="s">
        <v>5874</v>
      </c>
      <c r="P8212" t="s">
        <v>5875</v>
      </c>
      <c r="Q8212" t="s">
        <v>5876</v>
      </c>
      <c r="R8212">
        <v>79417</v>
      </c>
      <c r="S8212" t="s">
        <v>6527</v>
      </c>
      <c r="T8212" t="s">
        <v>6413</v>
      </c>
      <c r="U8212">
        <v>11.7</v>
      </c>
      <c r="V8212" t="s">
        <v>6172</v>
      </c>
      <c r="W8212" t="s">
        <v>5869</v>
      </c>
      <c r="X8212">
        <v>6</v>
      </c>
    </row>
    <row r="8213" spans="1:24" x14ac:dyDescent="0.25">
      <c r="A8213">
        <v>39345</v>
      </c>
      <c r="B8213" t="s">
        <v>5626</v>
      </c>
      <c r="C8213" t="s">
        <v>443</v>
      </c>
      <c r="D8213" t="s">
        <v>6177</v>
      </c>
      <c r="E8213" t="s">
        <v>5872</v>
      </c>
      <c r="F8213">
        <v>27</v>
      </c>
      <c r="G8213" t="s">
        <v>5837</v>
      </c>
      <c r="H8213" t="s">
        <v>5747</v>
      </c>
      <c r="I8213" t="s">
        <v>5748</v>
      </c>
      <c r="J8213">
        <v>2130</v>
      </c>
      <c r="K8213">
        <v>4</v>
      </c>
      <c r="L8213">
        <v>6.2</v>
      </c>
      <c r="M8213" t="s">
        <v>5749</v>
      </c>
      <c r="N8213" t="s">
        <v>5750</v>
      </c>
      <c r="O8213" t="s">
        <v>5874</v>
      </c>
      <c r="P8213" t="s">
        <v>5875</v>
      </c>
      <c r="Q8213" t="s">
        <v>5876</v>
      </c>
      <c r="R8213">
        <v>42099</v>
      </c>
      <c r="S8213" t="s">
        <v>6179</v>
      </c>
      <c r="T8213" t="s">
        <v>6179</v>
      </c>
      <c r="U8213">
        <v>14.49</v>
      </c>
      <c r="V8213" t="s">
        <v>6172</v>
      </c>
      <c r="W8213" t="s">
        <v>5869</v>
      </c>
      <c r="X8213">
        <v>6</v>
      </c>
    </row>
    <row r="8214" spans="1:24" x14ac:dyDescent="0.25">
      <c r="A8214">
        <v>39345</v>
      </c>
      <c r="B8214" t="s">
        <v>5626</v>
      </c>
      <c r="C8214" t="s">
        <v>443</v>
      </c>
      <c r="D8214" t="s">
        <v>6177</v>
      </c>
      <c r="E8214" t="s">
        <v>5872</v>
      </c>
      <c r="F8214">
        <v>27</v>
      </c>
      <c r="G8214" t="s">
        <v>5837</v>
      </c>
      <c r="H8214" t="s">
        <v>5747</v>
      </c>
      <c r="I8214" t="s">
        <v>5748</v>
      </c>
      <c r="J8214">
        <v>2130</v>
      </c>
      <c r="K8214">
        <v>4</v>
      </c>
      <c r="L8214">
        <v>6.2</v>
      </c>
      <c r="M8214" t="s">
        <v>5749</v>
      </c>
      <c r="N8214" t="s">
        <v>5750</v>
      </c>
      <c r="O8214" t="s">
        <v>5874</v>
      </c>
      <c r="P8214" t="s">
        <v>5875</v>
      </c>
      <c r="Q8214" t="s">
        <v>5876</v>
      </c>
      <c r="R8214">
        <v>42099</v>
      </c>
      <c r="S8214" t="s">
        <v>6179</v>
      </c>
      <c r="T8214" t="s">
        <v>6179</v>
      </c>
      <c r="U8214">
        <v>14.49</v>
      </c>
      <c r="V8214" t="s">
        <v>6172</v>
      </c>
      <c r="W8214" t="s">
        <v>5869</v>
      </c>
      <c r="X8214">
        <v>6</v>
      </c>
    </row>
    <row r="8215" spans="1:24" x14ac:dyDescent="0.25">
      <c r="A8215">
        <v>39346</v>
      </c>
      <c r="B8215" t="s">
        <v>7018</v>
      </c>
      <c r="C8215" t="s">
        <v>444</v>
      </c>
      <c r="D8215" t="s">
        <v>6161</v>
      </c>
      <c r="E8215" t="s">
        <v>6395</v>
      </c>
      <c r="F8215">
        <v>27</v>
      </c>
      <c r="G8215" t="s">
        <v>5837</v>
      </c>
      <c r="H8215" t="s">
        <v>5747</v>
      </c>
      <c r="I8215" t="s">
        <v>5748</v>
      </c>
      <c r="J8215">
        <v>473</v>
      </c>
      <c r="K8215">
        <v>24</v>
      </c>
      <c r="L8215">
        <v>5</v>
      </c>
      <c r="M8215" t="s">
        <v>5749</v>
      </c>
      <c r="N8215" t="s">
        <v>5750</v>
      </c>
      <c r="O8215" t="s">
        <v>5874</v>
      </c>
      <c r="P8215" t="s">
        <v>6283</v>
      </c>
      <c r="Q8215" t="s">
        <v>6187</v>
      </c>
      <c r="R8215">
        <v>83427</v>
      </c>
      <c r="S8215" t="s">
        <v>6523</v>
      </c>
      <c r="T8215" t="s">
        <v>6413</v>
      </c>
      <c r="U8215">
        <v>3.98</v>
      </c>
      <c r="V8215" t="s">
        <v>6172</v>
      </c>
      <c r="W8215" t="s">
        <v>5869</v>
      </c>
      <c r="X8215">
        <v>1</v>
      </c>
    </row>
    <row r="8216" spans="1:24" x14ac:dyDescent="0.25">
      <c r="A8216">
        <v>39346</v>
      </c>
      <c r="B8216" t="s">
        <v>7018</v>
      </c>
      <c r="C8216" t="s">
        <v>444</v>
      </c>
      <c r="D8216" t="s">
        <v>6161</v>
      </c>
      <c r="E8216" t="s">
        <v>6395</v>
      </c>
      <c r="F8216">
        <v>27</v>
      </c>
      <c r="G8216" t="s">
        <v>5837</v>
      </c>
      <c r="H8216" t="s">
        <v>5747</v>
      </c>
      <c r="I8216" t="s">
        <v>5748</v>
      </c>
      <c r="J8216">
        <v>473</v>
      </c>
      <c r="K8216">
        <v>24</v>
      </c>
      <c r="L8216">
        <v>5</v>
      </c>
      <c r="M8216" t="s">
        <v>5749</v>
      </c>
      <c r="N8216" t="s">
        <v>5750</v>
      </c>
      <c r="O8216" t="s">
        <v>5874</v>
      </c>
      <c r="P8216" t="s">
        <v>6283</v>
      </c>
      <c r="Q8216" t="s">
        <v>6187</v>
      </c>
      <c r="R8216">
        <v>83427</v>
      </c>
      <c r="S8216" t="s">
        <v>6523</v>
      </c>
      <c r="T8216" t="s">
        <v>6413</v>
      </c>
      <c r="U8216">
        <v>3.98</v>
      </c>
      <c r="V8216" t="s">
        <v>6172</v>
      </c>
      <c r="W8216" t="s">
        <v>5869</v>
      </c>
      <c r="X8216">
        <v>1</v>
      </c>
    </row>
    <row r="8217" spans="1:24" x14ac:dyDescent="0.25">
      <c r="A8217">
        <v>40577</v>
      </c>
      <c r="B8217" t="s">
        <v>1523</v>
      </c>
      <c r="C8217" t="s">
        <v>442</v>
      </c>
      <c r="D8217" t="s">
        <v>5886</v>
      </c>
      <c r="E8217" t="s">
        <v>5914</v>
      </c>
      <c r="F8217">
        <v>10</v>
      </c>
      <c r="G8217" t="s">
        <v>5767</v>
      </c>
      <c r="H8217" t="s">
        <v>5868</v>
      </c>
      <c r="I8217" t="s">
        <v>5748</v>
      </c>
      <c r="J8217">
        <v>750</v>
      </c>
      <c r="K8217">
        <v>12</v>
      </c>
      <c r="L8217">
        <v>14.6</v>
      </c>
      <c r="M8217" t="s">
        <v>5759</v>
      </c>
      <c r="N8217" t="s">
        <v>5888</v>
      </c>
      <c r="O8217" t="s">
        <v>5761</v>
      </c>
      <c r="P8217" t="s">
        <v>5988</v>
      </c>
      <c r="Q8217" t="s">
        <v>5890</v>
      </c>
      <c r="R8217">
        <v>42176</v>
      </c>
      <c r="S8217" t="s">
        <v>6018</v>
      </c>
      <c r="T8217" t="s">
        <v>5754</v>
      </c>
      <c r="U8217">
        <v>19.989999999999998</v>
      </c>
      <c r="V8217" t="s">
        <v>5755</v>
      </c>
      <c r="W8217" t="s">
        <v>5765</v>
      </c>
      <c r="X8217">
        <v>1</v>
      </c>
    </row>
    <row r="8218" spans="1:24" x14ac:dyDescent="0.25">
      <c r="A8218">
        <v>39857</v>
      </c>
      <c r="B8218" t="s">
        <v>5638</v>
      </c>
      <c r="C8218" t="s">
        <v>443</v>
      </c>
      <c r="D8218" t="s">
        <v>6580</v>
      </c>
      <c r="E8218" t="s">
        <v>6342</v>
      </c>
      <c r="F8218">
        <v>21</v>
      </c>
      <c r="G8218" t="s">
        <v>6127</v>
      </c>
      <c r="H8218" t="s">
        <v>5747</v>
      </c>
      <c r="I8218" t="s">
        <v>5748</v>
      </c>
      <c r="J8218">
        <v>473</v>
      </c>
      <c r="K8218">
        <v>24</v>
      </c>
      <c r="L8218">
        <v>4.5</v>
      </c>
      <c r="M8218" t="s">
        <v>5749</v>
      </c>
      <c r="N8218" t="s">
        <v>5750</v>
      </c>
      <c r="O8218" t="s">
        <v>5874</v>
      </c>
      <c r="P8218" t="s">
        <v>5875</v>
      </c>
      <c r="Q8218" t="s">
        <v>5876</v>
      </c>
      <c r="R8218">
        <v>90001</v>
      </c>
      <c r="S8218" t="s">
        <v>6615</v>
      </c>
      <c r="T8218" t="s">
        <v>6615</v>
      </c>
      <c r="U8218">
        <v>4.59</v>
      </c>
      <c r="V8218" t="s">
        <v>6172</v>
      </c>
      <c r="W8218" t="s">
        <v>5869</v>
      </c>
      <c r="X8218">
        <v>1</v>
      </c>
    </row>
    <row r="8219" spans="1:24" x14ac:dyDescent="0.25">
      <c r="A8219">
        <v>39857</v>
      </c>
      <c r="B8219" t="s">
        <v>5638</v>
      </c>
      <c r="C8219" t="s">
        <v>443</v>
      </c>
      <c r="D8219" t="s">
        <v>6580</v>
      </c>
      <c r="E8219" t="s">
        <v>6342</v>
      </c>
      <c r="F8219">
        <v>21</v>
      </c>
      <c r="G8219" t="s">
        <v>6127</v>
      </c>
      <c r="H8219" t="s">
        <v>5747</v>
      </c>
      <c r="I8219" t="s">
        <v>5748</v>
      </c>
      <c r="J8219">
        <v>473</v>
      </c>
      <c r="K8219">
        <v>24</v>
      </c>
      <c r="L8219">
        <v>4.5</v>
      </c>
      <c r="M8219" t="s">
        <v>5749</v>
      </c>
      <c r="N8219" t="s">
        <v>5750</v>
      </c>
      <c r="O8219" t="s">
        <v>5874</v>
      </c>
      <c r="P8219" t="s">
        <v>5875</v>
      </c>
      <c r="Q8219" t="s">
        <v>5876</v>
      </c>
      <c r="R8219">
        <v>90001</v>
      </c>
      <c r="S8219" t="s">
        <v>6615</v>
      </c>
      <c r="T8219" t="s">
        <v>6615</v>
      </c>
      <c r="U8219">
        <v>4.59</v>
      </c>
      <c r="V8219" t="s">
        <v>6172</v>
      </c>
      <c r="W8219" t="s">
        <v>5869</v>
      </c>
      <c r="X8219">
        <v>1</v>
      </c>
    </row>
    <row r="8220" spans="1:24" x14ac:dyDescent="0.25">
      <c r="A8220">
        <v>40459</v>
      </c>
      <c r="B8220" t="s">
        <v>7019</v>
      </c>
      <c r="C8220" t="s">
        <v>443</v>
      </c>
      <c r="D8220" t="s">
        <v>5871</v>
      </c>
      <c r="E8220" t="s">
        <v>5872</v>
      </c>
      <c r="F8220">
        <v>27</v>
      </c>
      <c r="G8220" t="s">
        <v>5837</v>
      </c>
      <c r="H8220" t="s">
        <v>5747</v>
      </c>
      <c r="I8220" t="s">
        <v>5748</v>
      </c>
      <c r="J8220">
        <v>650</v>
      </c>
      <c r="K8220">
        <v>12</v>
      </c>
      <c r="L8220">
        <v>6</v>
      </c>
      <c r="M8220" t="s">
        <v>5749</v>
      </c>
      <c r="N8220" t="s">
        <v>5750</v>
      </c>
      <c r="O8220" t="s">
        <v>5874</v>
      </c>
      <c r="P8220" t="s">
        <v>5875</v>
      </c>
      <c r="Q8220" t="s">
        <v>5876</v>
      </c>
      <c r="R8220">
        <v>86613</v>
      </c>
      <c r="S8220" t="s">
        <v>6449</v>
      </c>
      <c r="T8220" t="s">
        <v>6449</v>
      </c>
      <c r="U8220">
        <v>7.99</v>
      </c>
      <c r="V8220" t="s">
        <v>5755</v>
      </c>
      <c r="W8220" t="s">
        <v>5869</v>
      </c>
      <c r="X8220">
        <v>1</v>
      </c>
    </row>
    <row r="8221" spans="1:24" x14ac:dyDescent="0.25">
      <c r="A8221">
        <v>40459</v>
      </c>
      <c r="B8221" t="s">
        <v>7019</v>
      </c>
      <c r="C8221" t="s">
        <v>443</v>
      </c>
      <c r="D8221" t="s">
        <v>5871</v>
      </c>
      <c r="E8221" t="s">
        <v>5872</v>
      </c>
      <c r="F8221">
        <v>27</v>
      </c>
      <c r="G8221" t="s">
        <v>5837</v>
      </c>
      <c r="H8221" t="s">
        <v>5747</v>
      </c>
      <c r="I8221" t="s">
        <v>5748</v>
      </c>
      <c r="J8221">
        <v>650</v>
      </c>
      <c r="K8221">
        <v>12</v>
      </c>
      <c r="L8221">
        <v>6</v>
      </c>
      <c r="M8221" t="s">
        <v>5749</v>
      </c>
      <c r="N8221" t="s">
        <v>5750</v>
      </c>
      <c r="O8221" t="s">
        <v>5874</v>
      </c>
      <c r="P8221" t="s">
        <v>5875</v>
      </c>
      <c r="Q8221" t="s">
        <v>5876</v>
      </c>
      <c r="R8221">
        <v>86613</v>
      </c>
      <c r="S8221" t="s">
        <v>6449</v>
      </c>
      <c r="T8221" t="s">
        <v>6449</v>
      </c>
      <c r="U8221">
        <v>7.99</v>
      </c>
      <c r="V8221" t="s">
        <v>5755</v>
      </c>
      <c r="W8221" t="s">
        <v>5869</v>
      </c>
      <c r="X8221">
        <v>1</v>
      </c>
    </row>
    <row r="8222" spans="1:24" x14ac:dyDescent="0.25">
      <c r="A8222">
        <v>40462</v>
      </c>
      <c r="B8222" t="s">
        <v>7020</v>
      </c>
      <c r="C8222" t="s">
        <v>443</v>
      </c>
      <c r="D8222" t="s">
        <v>5871</v>
      </c>
      <c r="E8222" t="s">
        <v>6192</v>
      </c>
      <c r="F8222">
        <v>27</v>
      </c>
      <c r="G8222" t="s">
        <v>5837</v>
      </c>
      <c r="H8222" t="s">
        <v>5747</v>
      </c>
      <c r="I8222" t="s">
        <v>5748</v>
      </c>
      <c r="J8222">
        <v>473</v>
      </c>
      <c r="K8222">
        <v>24</v>
      </c>
      <c r="L8222">
        <v>4.2</v>
      </c>
      <c r="M8222" t="s">
        <v>5749</v>
      </c>
      <c r="N8222" t="s">
        <v>5750</v>
      </c>
      <c r="O8222" t="s">
        <v>5874</v>
      </c>
      <c r="P8222" t="s">
        <v>5875</v>
      </c>
      <c r="Q8222" t="s">
        <v>5876</v>
      </c>
      <c r="R8222">
        <v>86613</v>
      </c>
      <c r="S8222" t="s">
        <v>6449</v>
      </c>
      <c r="T8222" t="s">
        <v>6449</v>
      </c>
      <c r="U8222">
        <v>4.29</v>
      </c>
      <c r="V8222" t="s">
        <v>6172</v>
      </c>
      <c r="W8222" t="s">
        <v>5869</v>
      </c>
      <c r="X8222">
        <v>1</v>
      </c>
    </row>
    <row r="8223" spans="1:24" x14ac:dyDescent="0.25">
      <c r="A8223">
        <v>40462</v>
      </c>
      <c r="B8223" t="s">
        <v>7020</v>
      </c>
      <c r="C8223" t="s">
        <v>443</v>
      </c>
      <c r="D8223" t="s">
        <v>5871</v>
      </c>
      <c r="E8223" t="s">
        <v>6192</v>
      </c>
      <c r="F8223">
        <v>27</v>
      </c>
      <c r="G8223" t="s">
        <v>5837</v>
      </c>
      <c r="H8223" t="s">
        <v>5747</v>
      </c>
      <c r="I8223" t="s">
        <v>5748</v>
      </c>
      <c r="J8223">
        <v>473</v>
      </c>
      <c r="K8223">
        <v>24</v>
      </c>
      <c r="L8223">
        <v>4.2</v>
      </c>
      <c r="M8223" t="s">
        <v>5749</v>
      </c>
      <c r="N8223" t="s">
        <v>5750</v>
      </c>
      <c r="O8223" t="s">
        <v>5874</v>
      </c>
      <c r="P8223" t="s">
        <v>5875</v>
      </c>
      <c r="Q8223" t="s">
        <v>5876</v>
      </c>
      <c r="R8223">
        <v>86613</v>
      </c>
      <c r="S8223" t="s">
        <v>6449</v>
      </c>
      <c r="T8223" t="s">
        <v>6449</v>
      </c>
      <c r="U8223">
        <v>4.29</v>
      </c>
      <c r="V8223" t="s">
        <v>6172</v>
      </c>
      <c r="W8223" t="s">
        <v>5869</v>
      </c>
      <c r="X8223">
        <v>1</v>
      </c>
    </row>
    <row r="8224" spans="1:24" x14ac:dyDescent="0.25">
      <c r="A8224">
        <v>39473</v>
      </c>
      <c r="B8224" t="s">
        <v>5637</v>
      </c>
      <c r="C8224" t="s">
        <v>442</v>
      </c>
      <c r="D8224" t="s">
        <v>6035</v>
      </c>
      <c r="E8224" t="s">
        <v>5887</v>
      </c>
      <c r="F8224">
        <v>11</v>
      </c>
      <c r="G8224" t="s">
        <v>5862</v>
      </c>
      <c r="H8224" t="s">
        <v>5747</v>
      </c>
      <c r="I8224" t="s">
        <v>5748</v>
      </c>
      <c r="J8224">
        <v>750</v>
      </c>
      <c r="K8224">
        <v>12</v>
      </c>
      <c r="L8224">
        <v>12.5</v>
      </c>
      <c r="M8224" t="s">
        <v>5759</v>
      </c>
      <c r="N8224" t="s">
        <v>5781</v>
      </c>
      <c r="O8224" t="s">
        <v>5790</v>
      </c>
      <c r="P8224" t="s">
        <v>5889</v>
      </c>
      <c r="Q8224" t="s">
        <v>5986</v>
      </c>
      <c r="R8224">
        <v>98399</v>
      </c>
      <c r="S8224" t="s">
        <v>7021</v>
      </c>
      <c r="T8224" t="s">
        <v>5906</v>
      </c>
      <c r="U8224">
        <v>32.950000000000003</v>
      </c>
      <c r="V8224" t="s">
        <v>5755</v>
      </c>
      <c r="W8224" t="s">
        <v>5756</v>
      </c>
      <c r="X8224">
        <v>1</v>
      </c>
    </row>
    <row r="8225" spans="1:24" x14ac:dyDescent="0.25">
      <c r="A8225">
        <v>39970</v>
      </c>
      <c r="B8225" t="s">
        <v>5711</v>
      </c>
      <c r="C8225" t="s">
        <v>442</v>
      </c>
      <c r="D8225" t="s">
        <v>5886</v>
      </c>
      <c r="E8225" t="s">
        <v>5966</v>
      </c>
      <c r="F8225">
        <v>21</v>
      </c>
      <c r="G8225" t="s">
        <v>6127</v>
      </c>
      <c r="H8225" t="s">
        <v>5868</v>
      </c>
      <c r="I8225" t="s">
        <v>5748</v>
      </c>
      <c r="J8225">
        <v>750</v>
      </c>
      <c r="K8225">
        <v>6</v>
      </c>
      <c r="L8225">
        <v>14.5</v>
      </c>
      <c r="M8225" t="s">
        <v>5759</v>
      </c>
      <c r="N8225" t="s">
        <v>6054</v>
      </c>
      <c r="O8225" t="s">
        <v>5761</v>
      </c>
      <c r="P8225" t="s">
        <v>5889</v>
      </c>
      <c r="Q8225" t="s">
        <v>6055</v>
      </c>
      <c r="R8225">
        <v>94565</v>
      </c>
      <c r="S8225" t="s">
        <v>6754</v>
      </c>
      <c r="T8225" t="s">
        <v>6063</v>
      </c>
      <c r="U8225">
        <v>186.07</v>
      </c>
      <c r="V8225" t="s">
        <v>5755</v>
      </c>
      <c r="W8225" t="s">
        <v>5765</v>
      </c>
      <c r="X8225">
        <v>1</v>
      </c>
    </row>
    <row r="8226" spans="1:24" x14ac:dyDescent="0.25">
      <c r="A8226">
        <v>40637</v>
      </c>
      <c r="B8226" t="s">
        <v>7022</v>
      </c>
      <c r="C8226" t="s">
        <v>441</v>
      </c>
      <c r="D8226" t="s">
        <v>5757</v>
      </c>
      <c r="E8226" t="s">
        <v>5766</v>
      </c>
      <c r="F8226">
        <v>22</v>
      </c>
      <c r="G8226" t="s">
        <v>5816</v>
      </c>
      <c r="H8226" t="s">
        <v>5868</v>
      </c>
      <c r="I8226" t="s">
        <v>5748</v>
      </c>
      <c r="J8226">
        <v>750</v>
      </c>
      <c r="K8226">
        <v>6</v>
      </c>
      <c r="L8226">
        <v>40</v>
      </c>
      <c r="M8226" t="s">
        <v>5749</v>
      </c>
      <c r="N8226" t="s">
        <v>5750</v>
      </c>
      <c r="O8226" t="s">
        <v>5751</v>
      </c>
      <c r="P8226" t="s">
        <v>5762</v>
      </c>
      <c r="Q8226" t="s">
        <v>5789</v>
      </c>
      <c r="R8226">
        <v>43500</v>
      </c>
      <c r="S8226" t="s">
        <v>5773</v>
      </c>
      <c r="T8226" t="s">
        <v>5773</v>
      </c>
      <c r="U8226">
        <v>179.99</v>
      </c>
      <c r="V8226" t="s">
        <v>5755</v>
      </c>
      <c r="W8226" t="s">
        <v>5756</v>
      </c>
      <c r="X8226">
        <v>1</v>
      </c>
    </row>
    <row r="8227" spans="1:24" x14ac:dyDescent="0.25">
      <c r="A8227">
        <v>41226</v>
      </c>
      <c r="B8227" t="s">
        <v>7023</v>
      </c>
      <c r="C8227" t="s">
        <v>443</v>
      </c>
      <c r="D8227" t="s">
        <v>6201</v>
      </c>
      <c r="E8227" t="s">
        <v>6192</v>
      </c>
      <c r="F8227">
        <v>27</v>
      </c>
      <c r="G8227" t="s">
        <v>5837</v>
      </c>
      <c r="H8227" t="s">
        <v>5747</v>
      </c>
      <c r="I8227" t="s">
        <v>5748</v>
      </c>
      <c r="J8227">
        <v>473</v>
      </c>
      <c r="K8227">
        <v>24</v>
      </c>
      <c r="L8227">
        <v>4.5</v>
      </c>
      <c r="M8227" t="s">
        <v>5749</v>
      </c>
      <c r="N8227" t="s">
        <v>5750</v>
      </c>
      <c r="O8227" t="s">
        <v>5874</v>
      </c>
      <c r="P8227" t="s">
        <v>5875</v>
      </c>
      <c r="Q8227" t="s">
        <v>5876</v>
      </c>
      <c r="R8227">
        <v>98572</v>
      </c>
      <c r="S8227" t="s">
        <v>6952</v>
      </c>
      <c r="T8227" t="s">
        <v>5984</v>
      </c>
      <c r="U8227">
        <v>3.99</v>
      </c>
      <c r="V8227" t="s">
        <v>6172</v>
      </c>
      <c r="W8227" t="s">
        <v>5869</v>
      </c>
      <c r="X8227">
        <v>1</v>
      </c>
    </row>
    <row r="8228" spans="1:24" x14ac:dyDescent="0.25">
      <c r="A8228">
        <v>41226</v>
      </c>
      <c r="B8228" t="s">
        <v>7023</v>
      </c>
      <c r="C8228" t="s">
        <v>443</v>
      </c>
      <c r="D8228" t="s">
        <v>6201</v>
      </c>
      <c r="E8228" t="s">
        <v>6192</v>
      </c>
      <c r="F8228">
        <v>27</v>
      </c>
      <c r="G8228" t="s">
        <v>5837</v>
      </c>
      <c r="H8228" t="s">
        <v>5747</v>
      </c>
      <c r="I8228" t="s">
        <v>5748</v>
      </c>
      <c r="J8228">
        <v>473</v>
      </c>
      <c r="K8228">
        <v>24</v>
      </c>
      <c r="L8228">
        <v>4.5</v>
      </c>
      <c r="M8228" t="s">
        <v>5749</v>
      </c>
      <c r="N8228" t="s">
        <v>5750</v>
      </c>
      <c r="O8228" t="s">
        <v>5874</v>
      </c>
      <c r="P8228" t="s">
        <v>5875</v>
      </c>
      <c r="Q8228" t="s">
        <v>5876</v>
      </c>
      <c r="R8228">
        <v>98572</v>
      </c>
      <c r="S8228" t="s">
        <v>6952</v>
      </c>
      <c r="T8228" t="s">
        <v>5984</v>
      </c>
      <c r="U8228">
        <v>3.99</v>
      </c>
      <c r="V8228" t="s">
        <v>6172</v>
      </c>
      <c r="W8228" t="s">
        <v>5869</v>
      </c>
      <c r="X8228">
        <v>1</v>
      </c>
    </row>
    <row r="8229" spans="1:24" x14ac:dyDescent="0.25">
      <c r="A8229">
        <v>41228</v>
      </c>
      <c r="B8229" t="s">
        <v>7024</v>
      </c>
      <c r="C8229" t="s">
        <v>444</v>
      </c>
      <c r="D8229" t="s">
        <v>6161</v>
      </c>
      <c r="E8229" t="s">
        <v>6395</v>
      </c>
      <c r="F8229">
        <v>11</v>
      </c>
      <c r="G8229" t="s">
        <v>5862</v>
      </c>
      <c r="H8229" t="s">
        <v>5868</v>
      </c>
      <c r="I8229" t="s">
        <v>5748</v>
      </c>
      <c r="J8229">
        <v>5325</v>
      </c>
      <c r="K8229">
        <v>1</v>
      </c>
      <c r="L8229">
        <v>5</v>
      </c>
      <c r="M8229" t="s">
        <v>5749</v>
      </c>
      <c r="N8229" t="s">
        <v>5750</v>
      </c>
      <c r="O8229" t="s">
        <v>5751</v>
      </c>
      <c r="P8229" t="s">
        <v>6283</v>
      </c>
      <c r="Q8229" t="s">
        <v>5864</v>
      </c>
      <c r="R8229">
        <v>86015</v>
      </c>
      <c r="S8229" t="s">
        <v>6641</v>
      </c>
      <c r="T8229" t="s">
        <v>6212</v>
      </c>
      <c r="U8229">
        <v>33.49</v>
      </c>
      <c r="V8229" t="s">
        <v>6172</v>
      </c>
      <c r="W8229" t="s">
        <v>5756</v>
      </c>
      <c r="X8229">
        <v>15</v>
      </c>
    </row>
    <row r="8230" spans="1:24" x14ac:dyDescent="0.25">
      <c r="A8230">
        <v>40585</v>
      </c>
      <c r="B8230" t="s">
        <v>7025</v>
      </c>
      <c r="C8230" t="s">
        <v>443</v>
      </c>
      <c r="D8230" t="s">
        <v>6612</v>
      </c>
      <c r="E8230" t="s">
        <v>5872</v>
      </c>
      <c r="F8230">
        <v>10</v>
      </c>
      <c r="G8230" t="s">
        <v>5767</v>
      </c>
      <c r="H8230" t="s">
        <v>5747</v>
      </c>
      <c r="I8230" t="s">
        <v>5748</v>
      </c>
      <c r="J8230">
        <v>3784</v>
      </c>
      <c r="K8230">
        <v>1</v>
      </c>
      <c r="L8230">
        <v>7</v>
      </c>
      <c r="M8230" t="s">
        <v>5749</v>
      </c>
      <c r="N8230" t="s">
        <v>5750</v>
      </c>
      <c r="O8230" t="s">
        <v>5874</v>
      </c>
      <c r="P8230" t="s">
        <v>5875</v>
      </c>
      <c r="Q8230" t="s">
        <v>5876</v>
      </c>
      <c r="R8230">
        <v>90000</v>
      </c>
      <c r="S8230" t="s">
        <v>6613</v>
      </c>
      <c r="T8230" t="s">
        <v>6613</v>
      </c>
      <c r="U8230">
        <v>26.96</v>
      </c>
      <c r="V8230" t="s">
        <v>6172</v>
      </c>
      <c r="W8230" t="s">
        <v>5869</v>
      </c>
      <c r="X8230">
        <v>8</v>
      </c>
    </row>
    <row r="8231" spans="1:24" x14ac:dyDescent="0.25">
      <c r="A8231">
        <v>40585</v>
      </c>
      <c r="B8231" t="s">
        <v>7025</v>
      </c>
      <c r="C8231" t="s">
        <v>443</v>
      </c>
      <c r="D8231" t="s">
        <v>6612</v>
      </c>
      <c r="E8231" t="s">
        <v>5872</v>
      </c>
      <c r="F8231">
        <v>10</v>
      </c>
      <c r="G8231" t="s">
        <v>5767</v>
      </c>
      <c r="H8231" t="s">
        <v>5747</v>
      </c>
      <c r="I8231" t="s">
        <v>5748</v>
      </c>
      <c r="J8231">
        <v>3784</v>
      </c>
      <c r="K8231">
        <v>1</v>
      </c>
      <c r="L8231">
        <v>7</v>
      </c>
      <c r="M8231" t="s">
        <v>5749</v>
      </c>
      <c r="N8231" t="s">
        <v>5750</v>
      </c>
      <c r="O8231" t="s">
        <v>5874</v>
      </c>
      <c r="P8231" t="s">
        <v>5875</v>
      </c>
      <c r="Q8231" t="s">
        <v>5876</v>
      </c>
      <c r="R8231">
        <v>90000</v>
      </c>
      <c r="S8231" t="s">
        <v>6613</v>
      </c>
      <c r="T8231" t="s">
        <v>6613</v>
      </c>
      <c r="U8231">
        <v>26.96</v>
      </c>
      <c r="V8231" t="s">
        <v>6172</v>
      </c>
      <c r="W8231" t="s">
        <v>5869</v>
      </c>
      <c r="X8231">
        <v>8</v>
      </c>
    </row>
    <row r="8232" spans="1:24" x14ac:dyDescent="0.25">
      <c r="A8232">
        <v>40364</v>
      </c>
      <c r="B8232" t="s">
        <v>7026</v>
      </c>
      <c r="C8232" t="s">
        <v>443</v>
      </c>
      <c r="D8232" t="s">
        <v>6662</v>
      </c>
      <c r="E8232" t="s">
        <v>5872</v>
      </c>
      <c r="F8232">
        <v>10</v>
      </c>
      <c r="G8232" t="s">
        <v>5767</v>
      </c>
      <c r="H8232" t="s">
        <v>5747</v>
      </c>
      <c r="I8232" t="s">
        <v>5748</v>
      </c>
      <c r="J8232">
        <v>473</v>
      </c>
      <c r="K8232">
        <v>24</v>
      </c>
      <c r="L8232">
        <v>7.5</v>
      </c>
      <c r="M8232" t="s">
        <v>5749</v>
      </c>
      <c r="N8232" t="s">
        <v>5750</v>
      </c>
      <c r="O8232" t="s">
        <v>5874</v>
      </c>
      <c r="P8232" t="s">
        <v>5875</v>
      </c>
      <c r="Q8232" t="s">
        <v>5876</v>
      </c>
      <c r="R8232">
        <v>90003</v>
      </c>
      <c r="S8232" t="s">
        <v>6599</v>
      </c>
      <c r="T8232" t="s">
        <v>6599</v>
      </c>
      <c r="U8232">
        <v>4.5999999999999996</v>
      </c>
      <c r="V8232" t="s">
        <v>6172</v>
      </c>
      <c r="W8232" t="s">
        <v>5869</v>
      </c>
      <c r="X8232">
        <v>1</v>
      </c>
    </row>
    <row r="8233" spans="1:24" x14ac:dyDescent="0.25">
      <c r="A8233">
        <v>40364</v>
      </c>
      <c r="B8233" t="s">
        <v>7026</v>
      </c>
      <c r="C8233" t="s">
        <v>443</v>
      </c>
      <c r="D8233" t="s">
        <v>6662</v>
      </c>
      <c r="E8233" t="s">
        <v>5872</v>
      </c>
      <c r="F8233">
        <v>10</v>
      </c>
      <c r="G8233" t="s">
        <v>5767</v>
      </c>
      <c r="H8233" t="s">
        <v>5747</v>
      </c>
      <c r="I8233" t="s">
        <v>5748</v>
      </c>
      <c r="J8233">
        <v>473</v>
      </c>
      <c r="K8233">
        <v>24</v>
      </c>
      <c r="L8233">
        <v>7.5</v>
      </c>
      <c r="M8233" t="s">
        <v>5749</v>
      </c>
      <c r="N8233" t="s">
        <v>5750</v>
      </c>
      <c r="O8233" t="s">
        <v>5874</v>
      </c>
      <c r="P8233" t="s">
        <v>5875</v>
      </c>
      <c r="Q8233" t="s">
        <v>5876</v>
      </c>
      <c r="R8233">
        <v>90003</v>
      </c>
      <c r="S8233" t="s">
        <v>6599</v>
      </c>
      <c r="T8233" t="s">
        <v>6599</v>
      </c>
      <c r="U8233">
        <v>4.5999999999999996</v>
      </c>
      <c r="V8233" t="s">
        <v>6172</v>
      </c>
      <c r="W8233" t="s">
        <v>5869</v>
      </c>
      <c r="X8233">
        <v>1</v>
      </c>
    </row>
    <row r="8234" spans="1:24" x14ac:dyDescent="0.25">
      <c r="A8234">
        <v>41308</v>
      </c>
      <c r="B8234" t="s">
        <v>7027</v>
      </c>
      <c r="C8234" t="s">
        <v>443</v>
      </c>
      <c r="D8234" t="s">
        <v>6637</v>
      </c>
      <c r="E8234" t="s">
        <v>6342</v>
      </c>
      <c r="F8234">
        <v>27</v>
      </c>
      <c r="G8234" t="s">
        <v>5837</v>
      </c>
      <c r="H8234" t="s">
        <v>5747</v>
      </c>
      <c r="I8234" t="s">
        <v>5748</v>
      </c>
      <c r="J8234">
        <v>473</v>
      </c>
      <c r="K8234">
        <v>24</v>
      </c>
      <c r="L8234">
        <v>5</v>
      </c>
      <c r="M8234" t="s">
        <v>5749</v>
      </c>
      <c r="N8234" t="s">
        <v>5750</v>
      </c>
      <c r="O8234" t="s">
        <v>5874</v>
      </c>
      <c r="P8234" t="s">
        <v>5875</v>
      </c>
      <c r="Q8234" t="s">
        <v>5876</v>
      </c>
      <c r="R8234">
        <v>90004</v>
      </c>
      <c r="S8234" t="s">
        <v>6678</v>
      </c>
      <c r="T8234" t="s">
        <v>6678</v>
      </c>
      <c r="U8234">
        <v>4.49</v>
      </c>
      <c r="V8234" t="s">
        <v>6172</v>
      </c>
      <c r="W8234" t="s">
        <v>5869</v>
      </c>
      <c r="X8234">
        <v>1</v>
      </c>
    </row>
    <row r="8235" spans="1:24" x14ac:dyDescent="0.25">
      <c r="A8235">
        <v>41308</v>
      </c>
      <c r="B8235" t="s">
        <v>7027</v>
      </c>
      <c r="C8235" t="s">
        <v>443</v>
      </c>
      <c r="D8235" t="s">
        <v>6637</v>
      </c>
      <c r="E8235" t="s">
        <v>6342</v>
      </c>
      <c r="F8235">
        <v>27</v>
      </c>
      <c r="G8235" t="s">
        <v>5837</v>
      </c>
      <c r="H8235" t="s">
        <v>5747</v>
      </c>
      <c r="I8235" t="s">
        <v>5748</v>
      </c>
      <c r="J8235">
        <v>473</v>
      </c>
      <c r="K8235">
        <v>24</v>
      </c>
      <c r="L8235">
        <v>5</v>
      </c>
      <c r="M8235" t="s">
        <v>5749</v>
      </c>
      <c r="N8235" t="s">
        <v>5750</v>
      </c>
      <c r="O8235" t="s">
        <v>5874</v>
      </c>
      <c r="P8235" t="s">
        <v>5875</v>
      </c>
      <c r="Q8235" t="s">
        <v>5876</v>
      </c>
      <c r="R8235">
        <v>90004</v>
      </c>
      <c r="S8235" t="s">
        <v>6678</v>
      </c>
      <c r="T8235" t="s">
        <v>6678</v>
      </c>
      <c r="U8235">
        <v>4.49</v>
      </c>
      <c r="V8235" t="s">
        <v>6172</v>
      </c>
      <c r="W8235" t="s">
        <v>5869</v>
      </c>
      <c r="X8235">
        <v>1</v>
      </c>
    </row>
    <row r="8236" spans="1:24" x14ac:dyDescent="0.25">
      <c r="A8236">
        <v>41309</v>
      </c>
      <c r="B8236" t="s">
        <v>7028</v>
      </c>
      <c r="C8236" t="s">
        <v>442</v>
      </c>
      <c r="D8236" t="s">
        <v>5886</v>
      </c>
      <c r="E8236" t="s">
        <v>5966</v>
      </c>
      <c r="F8236">
        <v>21</v>
      </c>
      <c r="G8236" t="s">
        <v>6127</v>
      </c>
      <c r="H8236" t="s">
        <v>5868</v>
      </c>
      <c r="I8236" t="s">
        <v>5748</v>
      </c>
      <c r="J8236">
        <v>750</v>
      </c>
      <c r="K8236">
        <v>6</v>
      </c>
      <c r="L8236">
        <v>14.9</v>
      </c>
      <c r="M8236" t="s">
        <v>5759</v>
      </c>
      <c r="N8236" t="s">
        <v>5904</v>
      </c>
      <c r="O8236" t="s">
        <v>5790</v>
      </c>
      <c r="P8236" t="s">
        <v>5889</v>
      </c>
      <c r="Q8236" t="s">
        <v>5923</v>
      </c>
      <c r="R8236">
        <v>86893</v>
      </c>
      <c r="S8236" t="s">
        <v>6196</v>
      </c>
      <c r="T8236" t="s">
        <v>5965</v>
      </c>
      <c r="U8236">
        <v>199.99</v>
      </c>
      <c r="V8236" t="s">
        <v>5755</v>
      </c>
      <c r="W8236" t="s">
        <v>5765</v>
      </c>
      <c r="X8236">
        <v>1</v>
      </c>
    </row>
    <row r="8237" spans="1:24" x14ac:dyDescent="0.25">
      <c r="A8237">
        <v>39652</v>
      </c>
      <c r="B8237" t="s">
        <v>5660</v>
      </c>
      <c r="C8237" t="s">
        <v>443</v>
      </c>
      <c r="D8237" t="s">
        <v>5871</v>
      </c>
      <c r="E8237" t="s">
        <v>6190</v>
      </c>
      <c r="F8237">
        <v>27</v>
      </c>
      <c r="G8237" t="s">
        <v>5837</v>
      </c>
      <c r="H8237" t="s">
        <v>5747</v>
      </c>
      <c r="I8237" t="s">
        <v>5748</v>
      </c>
      <c r="J8237">
        <v>473</v>
      </c>
      <c r="K8237">
        <v>24</v>
      </c>
      <c r="L8237">
        <v>3.6</v>
      </c>
      <c r="M8237" t="s">
        <v>5749</v>
      </c>
      <c r="N8237" t="s">
        <v>5750</v>
      </c>
      <c r="O8237" t="s">
        <v>5874</v>
      </c>
      <c r="P8237" t="s">
        <v>5875</v>
      </c>
      <c r="Q8237" t="s">
        <v>5876</v>
      </c>
      <c r="R8237">
        <v>86613</v>
      </c>
      <c r="S8237" t="s">
        <v>6449</v>
      </c>
      <c r="T8237" t="s">
        <v>6449</v>
      </c>
      <c r="U8237">
        <v>4.75</v>
      </c>
      <c r="V8237" t="s">
        <v>6172</v>
      </c>
      <c r="W8237" t="s">
        <v>5869</v>
      </c>
      <c r="X8237">
        <v>1</v>
      </c>
    </row>
    <row r="8238" spans="1:24" x14ac:dyDescent="0.25">
      <c r="A8238">
        <v>39652</v>
      </c>
      <c r="B8238" t="s">
        <v>5660</v>
      </c>
      <c r="C8238" t="s">
        <v>443</v>
      </c>
      <c r="D8238" t="s">
        <v>5871</v>
      </c>
      <c r="E8238" t="s">
        <v>6190</v>
      </c>
      <c r="F8238">
        <v>27</v>
      </c>
      <c r="G8238" t="s">
        <v>5837</v>
      </c>
      <c r="H8238" t="s">
        <v>5747</v>
      </c>
      <c r="I8238" t="s">
        <v>5748</v>
      </c>
      <c r="J8238">
        <v>473</v>
      </c>
      <c r="K8238">
        <v>24</v>
      </c>
      <c r="L8238">
        <v>3.6</v>
      </c>
      <c r="M8238" t="s">
        <v>5749</v>
      </c>
      <c r="N8238" t="s">
        <v>5750</v>
      </c>
      <c r="O8238" t="s">
        <v>5874</v>
      </c>
      <c r="P8238" t="s">
        <v>5875</v>
      </c>
      <c r="Q8238" t="s">
        <v>5876</v>
      </c>
      <c r="R8238">
        <v>86613</v>
      </c>
      <c r="S8238" t="s">
        <v>6449</v>
      </c>
      <c r="T8238" t="s">
        <v>6449</v>
      </c>
      <c r="U8238">
        <v>4.75</v>
      </c>
      <c r="V8238" t="s">
        <v>6172</v>
      </c>
      <c r="W8238" t="s">
        <v>5869</v>
      </c>
      <c r="X8238">
        <v>1</v>
      </c>
    </row>
    <row r="8239" spans="1:24" x14ac:dyDescent="0.25">
      <c r="A8239">
        <v>40826</v>
      </c>
      <c r="B8239" t="s">
        <v>7029</v>
      </c>
      <c r="C8239" t="s">
        <v>443</v>
      </c>
      <c r="D8239" t="s">
        <v>6612</v>
      </c>
      <c r="E8239" t="s">
        <v>6342</v>
      </c>
      <c r="F8239">
        <v>27</v>
      </c>
      <c r="G8239" t="s">
        <v>5837</v>
      </c>
      <c r="H8239" t="s">
        <v>5747</v>
      </c>
      <c r="I8239" t="s">
        <v>5748</v>
      </c>
      <c r="J8239">
        <v>473</v>
      </c>
      <c r="K8239">
        <v>24</v>
      </c>
      <c r="L8239">
        <v>5.5</v>
      </c>
      <c r="M8239" t="s">
        <v>5749</v>
      </c>
      <c r="N8239" t="s">
        <v>5750</v>
      </c>
      <c r="O8239" t="s">
        <v>5874</v>
      </c>
      <c r="P8239" t="s">
        <v>5875</v>
      </c>
      <c r="Q8239" t="s">
        <v>5876</v>
      </c>
      <c r="R8239">
        <v>90000</v>
      </c>
      <c r="S8239" t="s">
        <v>6613</v>
      </c>
      <c r="T8239" t="s">
        <v>6613</v>
      </c>
      <c r="U8239">
        <v>4.49</v>
      </c>
      <c r="V8239" t="s">
        <v>6172</v>
      </c>
      <c r="W8239" t="s">
        <v>5869</v>
      </c>
      <c r="X8239">
        <v>1</v>
      </c>
    </row>
    <row r="8240" spans="1:24" x14ac:dyDescent="0.25">
      <c r="A8240">
        <v>40826</v>
      </c>
      <c r="B8240" t="s">
        <v>7029</v>
      </c>
      <c r="C8240" t="s">
        <v>443</v>
      </c>
      <c r="D8240" t="s">
        <v>6612</v>
      </c>
      <c r="E8240" t="s">
        <v>6342</v>
      </c>
      <c r="F8240">
        <v>27</v>
      </c>
      <c r="G8240" t="s">
        <v>5837</v>
      </c>
      <c r="H8240" t="s">
        <v>5747</v>
      </c>
      <c r="I8240" t="s">
        <v>5748</v>
      </c>
      <c r="J8240">
        <v>473</v>
      </c>
      <c r="K8240">
        <v>24</v>
      </c>
      <c r="L8240">
        <v>5.5</v>
      </c>
      <c r="M8240" t="s">
        <v>5749</v>
      </c>
      <c r="N8240" t="s">
        <v>5750</v>
      </c>
      <c r="O8240" t="s">
        <v>5874</v>
      </c>
      <c r="P8240" t="s">
        <v>5875</v>
      </c>
      <c r="Q8240" t="s">
        <v>5876</v>
      </c>
      <c r="R8240">
        <v>90000</v>
      </c>
      <c r="S8240" t="s">
        <v>6613</v>
      </c>
      <c r="T8240" t="s">
        <v>6613</v>
      </c>
      <c r="U8240">
        <v>4.49</v>
      </c>
      <c r="V8240" t="s">
        <v>6172</v>
      </c>
      <c r="W8240" t="s">
        <v>5869</v>
      </c>
      <c r="X8240">
        <v>1</v>
      </c>
    </row>
    <row r="8241" spans="1:24" x14ac:dyDescent="0.25">
      <c r="A8241">
        <v>39630</v>
      </c>
      <c r="B8241" t="s">
        <v>5662</v>
      </c>
      <c r="C8241" t="s">
        <v>443</v>
      </c>
      <c r="D8241" t="s">
        <v>5871</v>
      </c>
      <c r="E8241" t="s">
        <v>6192</v>
      </c>
      <c r="F8241">
        <v>27</v>
      </c>
      <c r="G8241" t="s">
        <v>5837</v>
      </c>
      <c r="H8241" t="s">
        <v>5747</v>
      </c>
      <c r="I8241" t="s">
        <v>5748</v>
      </c>
      <c r="J8241">
        <v>355</v>
      </c>
      <c r="K8241">
        <v>24</v>
      </c>
      <c r="L8241">
        <v>4.5</v>
      </c>
      <c r="M8241" t="s">
        <v>5749</v>
      </c>
      <c r="N8241" t="s">
        <v>5750</v>
      </c>
      <c r="O8241" t="s">
        <v>5874</v>
      </c>
      <c r="P8241" t="s">
        <v>5875</v>
      </c>
      <c r="Q8241" t="s">
        <v>5876</v>
      </c>
      <c r="R8241">
        <v>86613</v>
      </c>
      <c r="S8241" t="s">
        <v>6449</v>
      </c>
      <c r="T8241" t="s">
        <v>6449</v>
      </c>
      <c r="U8241">
        <v>4.67</v>
      </c>
      <c r="V8241" t="s">
        <v>6172</v>
      </c>
      <c r="W8241" t="s">
        <v>5869</v>
      </c>
      <c r="X8241">
        <v>1</v>
      </c>
    </row>
    <row r="8242" spans="1:24" x14ac:dyDescent="0.25">
      <c r="A8242">
        <v>39630</v>
      </c>
      <c r="B8242" t="s">
        <v>5662</v>
      </c>
      <c r="C8242" t="s">
        <v>443</v>
      </c>
      <c r="D8242" t="s">
        <v>5871</v>
      </c>
      <c r="E8242" t="s">
        <v>6192</v>
      </c>
      <c r="F8242">
        <v>27</v>
      </c>
      <c r="G8242" t="s">
        <v>5837</v>
      </c>
      <c r="H8242" t="s">
        <v>5747</v>
      </c>
      <c r="I8242" t="s">
        <v>5748</v>
      </c>
      <c r="J8242">
        <v>355</v>
      </c>
      <c r="K8242">
        <v>24</v>
      </c>
      <c r="L8242">
        <v>4.5</v>
      </c>
      <c r="M8242" t="s">
        <v>5749</v>
      </c>
      <c r="N8242" t="s">
        <v>5750</v>
      </c>
      <c r="O8242" t="s">
        <v>5874</v>
      </c>
      <c r="P8242" t="s">
        <v>5875</v>
      </c>
      <c r="Q8242" t="s">
        <v>5876</v>
      </c>
      <c r="R8242">
        <v>86613</v>
      </c>
      <c r="S8242" t="s">
        <v>6449</v>
      </c>
      <c r="T8242" t="s">
        <v>6449</v>
      </c>
      <c r="U8242">
        <v>4.67</v>
      </c>
      <c r="V8242" t="s">
        <v>6172</v>
      </c>
      <c r="W8242" t="s">
        <v>5869</v>
      </c>
      <c r="X8242">
        <v>1</v>
      </c>
    </row>
    <row r="8243" spans="1:24" x14ac:dyDescent="0.25">
      <c r="A8243">
        <v>39632</v>
      </c>
      <c r="B8243" t="s">
        <v>5663</v>
      </c>
      <c r="C8243" t="s">
        <v>443</v>
      </c>
      <c r="D8243" t="s">
        <v>5871</v>
      </c>
      <c r="E8243" t="s">
        <v>6192</v>
      </c>
      <c r="F8243">
        <v>27</v>
      </c>
      <c r="G8243" t="s">
        <v>5837</v>
      </c>
      <c r="H8243" t="s">
        <v>5747</v>
      </c>
      <c r="I8243" t="s">
        <v>5748</v>
      </c>
      <c r="J8243">
        <v>355</v>
      </c>
      <c r="K8243">
        <v>24</v>
      </c>
      <c r="L8243">
        <v>5.0999999999999996</v>
      </c>
      <c r="M8243" t="s">
        <v>5749</v>
      </c>
      <c r="N8243" t="s">
        <v>5750</v>
      </c>
      <c r="O8243" t="s">
        <v>5874</v>
      </c>
      <c r="P8243" t="s">
        <v>5875</v>
      </c>
      <c r="Q8243" t="s">
        <v>5876</v>
      </c>
      <c r="R8243">
        <v>86613</v>
      </c>
      <c r="S8243" t="s">
        <v>6449</v>
      </c>
      <c r="T8243" t="s">
        <v>6449</v>
      </c>
      <c r="U8243">
        <v>5.0999999999999996</v>
      </c>
      <c r="V8243" t="s">
        <v>6172</v>
      </c>
      <c r="W8243" t="s">
        <v>5869</v>
      </c>
      <c r="X8243">
        <v>1</v>
      </c>
    </row>
    <row r="8244" spans="1:24" x14ac:dyDescent="0.25">
      <c r="A8244">
        <v>39632</v>
      </c>
      <c r="B8244" t="s">
        <v>5663</v>
      </c>
      <c r="C8244" t="s">
        <v>443</v>
      </c>
      <c r="D8244" t="s">
        <v>5871</v>
      </c>
      <c r="E8244" t="s">
        <v>6192</v>
      </c>
      <c r="F8244">
        <v>27</v>
      </c>
      <c r="G8244" t="s">
        <v>5837</v>
      </c>
      <c r="H8244" t="s">
        <v>5747</v>
      </c>
      <c r="I8244" t="s">
        <v>5748</v>
      </c>
      <c r="J8244">
        <v>355</v>
      </c>
      <c r="K8244">
        <v>24</v>
      </c>
      <c r="L8244">
        <v>5.0999999999999996</v>
      </c>
      <c r="M8244" t="s">
        <v>5749</v>
      </c>
      <c r="N8244" t="s">
        <v>5750</v>
      </c>
      <c r="O8244" t="s">
        <v>5874</v>
      </c>
      <c r="P8244" t="s">
        <v>5875</v>
      </c>
      <c r="Q8244" t="s">
        <v>5876</v>
      </c>
      <c r="R8244">
        <v>86613</v>
      </c>
      <c r="S8244" t="s">
        <v>6449</v>
      </c>
      <c r="T8244" t="s">
        <v>6449</v>
      </c>
      <c r="U8244">
        <v>5.0999999999999996</v>
      </c>
      <c r="V8244" t="s">
        <v>6172</v>
      </c>
      <c r="W8244" t="s">
        <v>5869</v>
      </c>
      <c r="X8244">
        <v>1</v>
      </c>
    </row>
    <row r="8245" spans="1:24" x14ac:dyDescent="0.25">
      <c r="A8245">
        <v>40645</v>
      </c>
      <c r="B8245" t="s">
        <v>7030</v>
      </c>
      <c r="C8245" t="s">
        <v>443</v>
      </c>
      <c r="D8245" t="s">
        <v>6662</v>
      </c>
      <c r="E8245" t="s">
        <v>6192</v>
      </c>
      <c r="F8245">
        <v>20</v>
      </c>
      <c r="G8245" t="s">
        <v>5746</v>
      </c>
      <c r="H8245" t="s">
        <v>5747</v>
      </c>
      <c r="I8245" t="s">
        <v>5748</v>
      </c>
      <c r="J8245">
        <v>473</v>
      </c>
      <c r="K8245">
        <v>24</v>
      </c>
      <c r="L8245">
        <v>5</v>
      </c>
      <c r="M8245" t="s">
        <v>5749</v>
      </c>
      <c r="N8245" t="s">
        <v>5750</v>
      </c>
      <c r="O8245" t="s">
        <v>5874</v>
      </c>
      <c r="P8245" t="s">
        <v>5875</v>
      </c>
      <c r="Q8245" t="s">
        <v>5876</v>
      </c>
      <c r="R8245">
        <v>90003</v>
      </c>
      <c r="S8245" t="s">
        <v>6599</v>
      </c>
      <c r="T8245" t="s">
        <v>6599</v>
      </c>
      <c r="U8245">
        <v>4.3</v>
      </c>
      <c r="V8245" t="s">
        <v>6172</v>
      </c>
      <c r="W8245" t="s">
        <v>5869</v>
      </c>
      <c r="X8245">
        <v>1</v>
      </c>
    </row>
    <row r="8246" spans="1:24" x14ac:dyDescent="0.25">
      <c r="A8246">
        <v>40645</v>
      </c>
      <c r="B8246" t="s">
        <v>7030</v>
      </c>
      <c r="C8246" t="s">
        <v>443</v>
      </c>
      <c r="D8246" t="s">
        <v>6662</v>
      </c>
      <c r="E8246" t="s">
        <v>6192</v>
      </c>
      <c r="F8246">
        <v>20</v>
      </c>
      <c r="G8246" t="s">
        <v>5746</v>
      </c>
      <c r="H8246" t="s">
        <v>5747</v>
      </c>
      <c r="I8246" t="s">
        <v>5748</v>
      </c>
      <c r="J8246">
        <v>473</v>
      </c>
      <c r="K8246">
        <v>24</v>
      </c>
      <c r="L8246">
        <v>5</v>
      </c>
      <c r="M8246" t="s">
        <v>5749</v>
      </c>
      <c r="N8246" t="s">
        <v>5750</v>
      </c>
      <c r="O8246" t="s">
        <v>5874</v>
      </c>
      <c r="P8246" t="s">
        <v>5875</v>
      </c>
      <c r="Q8246" t="s">
        <v>5876</v>
      </c>
      <c r="R8246">
        <v>90003</v>
      </c>
      <c r="S8246" t="s">
        <v>6599</v>
      </c>
      <c r="T8246" t="s">
        <v>6599</v>
      </c>
      <c r="U8246">
        <v>4.3</v>
      </c>
      <c r="V8246" t="s">
        <v>6172</v>
      </c>
      <c r="W8246" t="s">
        <v>5869</v>
      </c>
      <c r="X8246">
        <v>1</v>
      </c>
    </row>
    <row r="8247" spans="1:24" x14ac:dyDescent="0.25">
      <c r="A8247">
        <v>38998</v>
      </c>
      <c r="B8247" t="s">
        <v>5411</v>
      </c>
      <c r="C8247" t="s">
        <v>443</v>
      </c>
      <c r="D8247" t="s">
        <v>6651</v>
      </c>
      <c r="E8247" t="s">
        <v>6190</v>
      </c>
      <c r="F8247">
        <v>27</v>
      </c>
      <c r="G8247" t="s">
        <v>5837</v>
      </c>
      <c r="H8247" t="s">
        <v>5747</v>
      </c>
      <c r="I8247" t="s">
        <v>5748</v>
      </c>
      <c r="J8247">
        <v>473</v>
      </c>
      <c r="K8247">
        <v>24</v>
      </c>
      <c r="L8247">
        <v>3.8</v>
      </c>
      <c r="M8247" t="s">
        <v>5749</v>
      </c>
      <c r="N8247" t="s">
        <v>5750</v>
      </c>
      <c r="O8247" t="s">
        <v>5874</v>
      </c>
      <c r="P8247" t="s">
        <v>5875</v>
      </c>
      <c r="Q8247" t="s">
        <v>5876</v>
      </c>
      <c r="R8247">
        <v>96</v>
      </c>
      <c r="S8247" t="s">
        <v>6638</v>
      </c>
      <c r="T8247" t="s">
        <v>6638</v>
      </c>
      <c r="U8247">
        <v>3.99</v>
      </c>
      <c r="V8247" t="s">
        <v>6172</v>
      </c>
      <c r="W8247" t="s">
        <v>5869</v>
      </c>
      <c r="X8247">
        <v>1</v>
      </c>
    </row>
    <row r="8248" spans="1:24" x14ac:dyDescent="0.25">
      <c r="A8248">
        <v>38998</v>
      </c>
      <c r="B8248" t="s">
        <v>5411</v>
      </c>
      <c r="C8248" t="s">
        <v>443</v>
      </c>
      <c r="D8248" t="s">
        <v>6651</v>
      </c>
      <c r="E8248" t="s">
        <v>6190</v>
      </c>
      <c r="F8248">
        <v>27</v>
      </c>
      <c r="G8248" t="s">
        <v>5837</v>
      </c>
      <c r="H8248" t="s">
        <v>5747</v>
      </c>
      <c r="I8248" t="s">
        <v>5748</v>
      </c>
      <c r="J8248">
        <v>473</v>
      </c>
      <c r="K8248">
        <v>24</v>
      </c>
      <c r="L8248">
        <v>3.8</v>
      </c>
      <c r="M8248" t="s">
        <v>5749</v>
      </c>
      <c r="N8248" t="s">
        <v>5750</v>
      </c>
      <c r="O8248" t="s">
        <v>5874</v>
      </c>
      <c r="P8248" t="s">
        <v>5875</v>
      </c>
      <c r="Q8248" t="s">
        <v>5876</v>
      </c>
      <c r="R8248">
        <v>96</v>
      </c>
      <c r="S8248" t="s">
        <v>6638</v>
      </c>
      <c r="T8248" t="s">
        <v>6638</v>
      </c>
      <c r="U8248">
        <v>3.99</v>
      </c>
      <c r="V8248" t="s">
        <v>6172</v>
      </c>
      <c r="W8248" t="s">
        <v>5869</v>
      </c>
      <c r="X8248">
        <v>1</v>
      </c>
    </row>
    <row r="8249" spans="1:24" x14ac:dyDescent="0.25">
      <c r="A8249">
        <v>41124</v>
      </c>
      <c r="B8249" t="s">
        <v>7031</v>
      </c>
      <c r="C8249" t="s">
        <v>443</v>
      </c>
      <c r="D8249" t="s">
        <v>5871</v>
      </c>
      <c r="E8249" t="s">
        <v>6167</v>
      </c>
      <c r="F8249">
        <v>27</v>
      </c>
      <c r="G8249" t="s">
        <v>5837</v>
      </c>
      <c r="H8249" t="s">
        <v>5747</v>
      </c>
      <c r="I8249" t="s">
        <v>5748</v>
      </c>
      <c r="J8249">
        <v>473</v>
      </c>
      <c r="K8249">
        <v>24</v>
      </c>
      <c r="L8249">
        <v>5</v>
      </c>
      <c r="M8249" t="s">
        <v>5749</v>
      </c>
      <c r="N8249" t="s">
        <v>5750</v>
      </c>
      <c r="O8249" t="s">
        <v>5874</v>
      </c>
      <c r="P8249" t="s">
        <v>5875</v>
      </c>
      <c r="Q8249" t="s">
        <v>5876</v>
      </c>
      <c r="R8249">
        <v>86613</v>
      </c>
      <c r="S8249" t="s">
        <v>6449</v>
      </c>
      <c r="T8249" t="s">
        <v>6449</v>
      </c>
      <c r="U8249">
        <v>5.46</v>
      </c>
      <c r="V8249" t="s">
        <v>6172</v>
      </c>
      <c r="W8249" t="s">
        <v>5869</v>
      </c>
      <c r="X8249">
        <v>1</v>
      </c>
    </row>
    <row r="8250" spans="1:24" x14ac:dyDescent="0.25">
      <c r="A8250">
        <v>41124</v>
      </c>
      <c r="B8250" t="s">
        <v>7031</v>
      </c>
      <c r="C8250" t="s">
        <v>443</v>
      </c>
      <c r="D8250" t="s">
        <v>5871</v>
      </c>
      <c r="E8250" t="s">
        <v>6167</v>
      </c>
      <c r="F8250">
        <v>27</v>
      </c>
      <c r="G8250" t="s">
        <v>5837</v>
      </c>
      <c r="H8250" t="s">
        <v>5747</v>
      </c>
      <c r="I8250" t="s">
        <v>5748</v>
      </c>
      <c r="J8250">
        <v>473</v>
      </c>
      <c r="K8250">
        <v>24</v>
      </c>
      <c r="L8250">
        <v>5</v>
      </c>
      <c r="M8250" t="s">
        <v>5749</v>
      </c>
      <c r="N8250" t="s">
        <v>5750</v>
      </c>
      <c r="O8250" t="s">
        <v>5874</v>
      </c>
      <c r="P8250" t="s">
        <v>5875</v>
      </c>
      <c r="Q8250" t="s">
        <v>5876</v>
      </c>
      <c r="R8250">
        <v>86613</v>
      </c>
      <c r="S8250" t="s">
        <v>6449</v>
      </c>
      <c r="T8250" t="s">
        <v>6449</v>
      </c>
      <c r="U8250">
        <v>5.46</v>
      </c>
      <c r="V8250" t="s">
        <v>6172</v>
      </c>
      <c r="W8250" t="s">
        <v>5869</v>
      </c>
      <c r="X8250">
        <v>1</v>
      </c>
    </row>
    <row r="8251" spans="1:24" x14ac:dyDescent="0.25">
      <c r="A8251">
        <v>39389</v>
      </c>
      <c r="B8251" t="s">
        <v>5467</v>
      </c>
      <c r="C8251" t="s">
        <v>444</v>
      </c>
      <c r="D8251" t="s">
        <v>6185</v>
      </c>
      <c r="E8251" t="s">
        <v>6395</v>
      </c>
      <c r="F8251">
        <v>27</v>
      </c>
      <c r="G8251" t="s">
        <v>5837</v>
      </c>
      <c r="H8251" t="s">
        <v>5747</v>
      </c>
      <c r="I8251" t="s">
        <v>5748</v>
      </c>
      <c r="J8251">
        <v>473</v>
      </c>
      <c r="K8251">
        <v>24</v>
      </c>
      <c r="L8251">
        <v>6.5</v>
      </c>
      <c r="M8251" t="s">
        <v>5749</v>
      </c>
      <c r="N8251" t="s">
        <v>5750</v>
      </c>
      <c r="O8251" t="s">
        <v>5874</v>
      </c>
      <c r="P8251" t="s">
        <v>6283</v>
      </c>
      <c r="Q8251" t="s">
        <v>6396</v>
      </c>
      <c r="R8251">
        <v>97</v>
      </c>
      <c r="S8251" t="s">
        <v>6529</v>
      </c>
      <c r="T8251" t="s">
        <v>6529</v>
      </c>
      <c r="U8251">
        <v>6</v>
      </c>
      <c r="V8251" t="s">
        <v>6172</v>
      </c>
      <c r="W8251" t="s">
        <v>5869</v>
      </c>
      <c r="X8251">
        <v>1</v>
      </c>
    </row>
    <row r="8252" spans="1:24" x14ac:dyDescent="0.25">
      <c r="A8252">
        <v>39389</v>
      </c>
      <c r="B8252" t="s">
        <v>5467</v>
      </c>
      <c r="C8252" t="s">
        <v>444</v>
      </c>
      <c r="D8252" t="s">
        <v>6185</v>
      </c>
      <c r="E8252" t="s">
        <v>6395</v>
      </c>
      <c r="F8252">
        <v>27</v>
      </c>
      <c r="G8252" t="s">
        <v>5837</v>
      </c>
      <c r="H8252" t="s">
        <v>5747</v>
      </c>
      <c r="I8252" t="s">
        <v>5748</v>
      </c>
      <c r="J8252">
        <v>473</v>
      </c>
      <c r="K8252">
        <v>24</v>
      </c>
      <c r="L8252">
        <v>6.5</v>
      </c>
      <c r="M8252" t="s">
        <v>5749</v>
      </c>
      <c r="N8252" t="s">
        <v>5750</v>
      </c>
      <c r="O8252" t="s">
        <v>5874</v>
      </c>
      <c r="P8252" t="s">
        <v>6283</v>
      </c>
      <c r="Q8252" t="s">
        <v>6396</v>
      </c>
      <c r="R8252">
        <v>97</v>
      </c>
      <c r="S8252" t="s">
        <v>6529</v>
      </c>
      <c r="T8252" t="s">
        <v>6529</v>
      </c>
      <c r="U8252">
        <v>6</v>
      </c>
      <c r="V8252" t="s">
        <v>6172</v>
      </c>
      <c r="W8252" t="s">
        <v>5869</v>
      </c>
      <c r="X8252">
        <v>1</v>
      </c>
    </row>
    <row r="8253" spans="1:24" x14ac:dyDescent="0.25">
      <c r="A8253">
        <v>39390</v>
      </c>
      <c r="B8253" t="s">
        <v>5468</v>
      </c>
      <c r="C8253" t="s">
        <v>444</v>
      </c>
      <c r="D8253" t="s">
        <v>6185</v>
      </c>
      <c r="E8253" t="s">
        <v>6395</v>
      </c>
      <c r="F8253">
        <v>27</v>
      </c>
      <c r="G8253" t="s">
        <v>5837</v>
      </c>
      <c r="H8253" t="s">
        <v>5747</v>
      </c>
      <c r="I8253" t="s">
        <v>5748</v>
      </c>
      <c r="J8253">
        <v>355</v>
      </c>
      <c r="K8253">
        <v>24</v>
      </c>
      <c r="L8253">
        <v>6.5</v>
      </c>
      <c r="M8253" t="s">
        <v>5749</v>
      </c>
      <c r="N8253" t="s">
        <v>5750</v>
      </c>
      <c r="O8253" t="s">
        <v>5874</v>
      </c>
      <c r="P8253" t="s">
        <v>6283</v>
      </c>
      <c r="Q8253" t="s">
        <v>6396</v>
      </c>
      <c r="R8253">
        <v>97</v>
      </c>
      <c r="S8253" t="s">
        <v>6529</v>
      </c>
      <c r="T8253" t="s">
        <v>6529</v>
      </c>
      <c r="U8253">
        <v>5.5</v>
      </c>
      <c r="V8253" t="s">
        <v>6172</v>
      </c>
      <c r="W8253" t="s">
        <v>5869</v>
      </c>
      <c r="X8253">
        <v>1</v>
      </c>
    </row>
    <row r="8254" spans="1:24" x14ac:dyDescent="0.25">
      <c r="A8254">
        <v>39390</v>
      </c>
      <c r="B8254" t="s">
        <v>5468</v>
      </c>
      <c r="C8254" t="s">
        <v>444</v>
      </c>
      <c r="D8254" t="s">
        <v>6185</v>
      </c>
      <c r="E8254" t="s">
        <v>6395</v>
      </c>
      <c r="F8254">
        <v>27</v>
      </c>
      <c r="G8254" t="s">
        <v>5837</v>
      </c>
      <c r="H8254" t="s">
        <v>5747</v>
      </c>
      <c r="I8254" t="s">
        <v>5748</v>
      </c>
      <c r="J8254">
        <v>355</v>
      </c>
      <c r="K8254">
        <v>24</v>
      </c>
      <c r="L8254">
        <v>6.5</v>
      </c>
      <c r="M8254" t="s">
        <v>5749</v>
      </c>
      <c r="N8254" t="s">
        <v>5750</v>
      </c>
      <c r="O8254" t="s">
        <v>5874</v>
      </c>
      <c r="P8254" t="s">
        <v>6283</v>
      </c>
      <c r="Q8254" t="s">
        <v>6396</v>
      </c>
      <c r="R8254">
        <v>97</v>
      </c>
      <c r="S8254" t="s">
        <v>6529</v>
      </c>
      <c r="T8254" t="s">
        <v>6529</v>
      </c>
      <c r="U8254">
        <v>5.5</v>
      </c>
      <c r="V8254" t="s">
        <v>6172</v>
      </c>
      <c r="W8254" t="s">
        <v>5869</v>
      </c>
      <c r="X8254">
        <v>1</v>
      </c>
    </row>
    <row r="8255" spans="1:24" x14ac:dyDescent="0.25">
      <c r="A8255">
        <v>39132</v>
      </c>
      <c r="B8255" t="s">
        <v>5446</v>
      </c>
      <c r="C8255" t="s">
        <v>444</v>
      </c>
      <c r="D8255" t="s">
        <v>6161</v>
      </c>
      <c r="E8255" t="s">
        <v>6395</v>
      </c>
      <c r="F8255">
        <v>27</v>
      </c>
      <c r="G8255" t="s">
        <v>5837</v>
      </c>
      <c r="H8255" t="s">
        <v>5747</v>
      </c>
      <c r="I8255" t="s">
        <v>5748</v>
      </c>
      <c r="J8255">
        <v>2838</v>
      </c>
      <c r="K8255">
        <v>4</v>
      </c>
      <c r="L8255">
        <v>5</v>
      </c>
      <c r="M8255" t="s">
        <v>5749</v>
      </c>
      <c r="N8255" t="s">
        <v>5750</v>
      </c>
      <c r="O8255" t="s">
        <v>5874</v>
      </c>
      <c r="P8255" t="s">
        <v>6283</v>
      </c>
      <c r="Q8255" t="s">
        <v>6396</v>
      </c>
      <c r="R8255">
        <v>93</v>
      </c>
      <c r="S8255" t="s">
        <v>6202</v>
      </c>
      <c r="T8255" t="s">
        <v>6203</v>
      </c>
      <c r="U8255">
        <v>19.989999999999998</v>
      </c>
      <c r="V8255" t="s">
        <v>6172</v>
      </c>
      <c r="W8255" t="s">
        <v>5869</v>
      </c>
      <c r="X8255">
        <v>6</v>
      </c>
    </row>
    <row r="8256" spans="1:24" x14ac:dyDescent="0.25">
      <c r="A8256">
        <v>39132</v>
      </c>
      <c r="B8256" t="s">
        <v>5446</v>
      </c>
      <c r="C8256" t="s">
        <v>444</v>
      </c>
      <c r="D8256" t="s">
        <v>6161</v>
      </c>
      <c r="E8256" t="s">
        <v>6395</v>
      </c>
      <c r="F8256">
        <v>27</v>
      </c>
      <c r="G8256" t="s">
        <v>5837</v>
      </c>
      <c r="H8256" t="s">
        <v>5747</v>
      </c>
      <c r="I8256" t="s">
        <v>5748</v>
      </c>
      <c r="J8256">
        <v>2838</v>
      </c>
      <c r="K8256">
        <v>4</v>
      </c>
      <c r="L8256">
        <v>5</v>
      </c>
      <c r="M8256" t="s">
        <v>5749</v>
      </c>
      <c r="N8256" t="s">
        <v>5750</v>
      </c>
      <c r="O8256" t="s">
        <v>5874</v>
      </c>
      <c r="P8256" t="s">
        <v>6283</v>
      </c>
      <c r="Q8256" t="s">
        <v>6396</v>
      </c>
      <c r="R8256">
        <v>93</v>
      </c>
      <c r="S8256" t="s">
        <v>6202</v>
      </c>
      <c r="T8256" t="s">
        <v>6203</v>
      </c>
      <c r="U8256">
        <v>19.989999999999998</v>
      </c>
      <c r="V8256" t="s">
        <v>6172</v>
      </c>
      <c r="W8256" t="s">
        <v>5869</v>
      </c>
      <c r="X8256">
        <v>6</v>
      </c>
    </row>
    <row r="8257" spans="1:24" x14ac:dyDescent="0.25">
      <c r="A8257">
        <v>39133</v>
      </c>
      <c r="B8257" t="s">
        <v>5447</v>
      </c>
      <c r="C8257" t="s">
        <v>443</v>
      </c>
      <c r="D8257" t="s">
        <v>6654</v>
      </c>
      <c r="E8257" t="s">
        <v>6192</v>
      </c>
      <c r="F8257">
        <v>27</v>
      </c>
      <c r="G8257" t="s">
        <v>5837</v>
      </c>
      <c r="H8257" t="s">
        <v>5747</v>
      </c>
      <c r="I8257" t="s">
        <v>5748</v>
      </c>
      <c r="J8257">
        <v>473</v>
      </c>
      <c r="K8257">
        <v>24</v>
      </c>
      <c r="L8257">
        <v>5.4</v>
      </c>
      <c r="M8257" t="s">
        <v>5749</v>
      </c>
      <c r="N8257" t="s">
        <v>5750</v>
      </c>
      <c r="O8257" t="s">
        <v>5874</v>
      </c>
      <c r="P8257" t="s">
        <v>5875</v>
      </c>
      <c r="Q8257" t="s">
        <v>5876</v>
      </c>
      <c r="R8257">
        <v>90002</v>
      </c>
      <c r="S8257" t="s">
        <v>6655</v>
      </c>
      <c r="T8257" t="s">
        <v>6656</v>
      </c>
      <c r="U8257">
        <v>4.1500000000000004</v>
      </c>
      <c r="V8257" t="s">
        <v>6172</v>
      </c>
      <c r="W8257" t="s">
        <v>5869</v>
      </c>
      <c r="X8257">
        <v>1</v>
      </c>
    </row>
    <row r="8258" spans="1:24" x14ac:dyDescent="0.25">
      <c r="A8258">
        <v>39133</v>
      </c>
      <c r="B8258" t="s">
        <v>5447</v>
      </c>
      <c r="C8258" t="s">
        <v>443</v>
      </c>
      <c r="D8258" t="s">
        <v>6654</v>
      </c>
      <c r="E8258" t="s">
        <v>6192</v>
      </c>
      <c r="F8258">
        <v>27</v>
      </c>
      <c r="G8258" t="s">
        <v>5837</v>
      </c>
      <c r="H8258" t="s">
        <v>5747</v>
      </c>
      <c r="I8258" t="s">
        <v>5748</v>
      </c>
      <c r="J8258">
        <v>473</v>
      </c>
      <c r="K8258">
        <v>24</v>
      </c>
      <c r="L8258">
        <v>5.4</v>
      </c>
      <c r="M8258" t="s">
        <v>5749</v>
      </c>
      <c r="N8258" t="s">
        <v>5750</v>
      </c>
      <c r="O8258" t="s">
        <v>5874</v>
      </c>
      <c r="P8258" t="s">
        <v>5875</v>
      </c>
      <c r="Q8258" t="s">
        <v>5876</v>
      </c>
      <c r="R8258">
        <v>90002</v>
      </c>
      <c r="S8258" t="s">
        <v>6655</v>
      </c>
      <c r="T8258" t="s">
        <v>6656</v>
      </c>
      <c r="U8258">
        <v>4.1500000000000004</v>
      </c>
      <c r="V8258" t="s">
        <v>6172</v>
      </c>
      <c r="W8258" t="s">
        <v>5869</v>
      </c>
      <c r="X8258">
        <v>1</v>
      </c>
    </row>
    <row r="8259" spans="1:24" x14ac:dyDescent="0.25">
      <c r="A8259">
        <v>40776</v>
      </c>
      <c r="B8259" t="s">
        <v>7032</v>
      </c>
      <c r="C8259" t="s">
        <v>443</v>
      </c>
      <c r="D8259" t="s">
        <v>5871</v>
      </c>
      <c r="E8259" t="s">
        <v>6192</v>
      </c>
      <c r="F8259">
        <v>27</v>
      </c>
      <c r="G8259" t="s">
        <v>5837</v>
      </c>
      <c r="H8259" t="s">
        <v>5747</v>
      </c>
      <c r="I8259" t="s">
        <v>5748</v>
      </c>
      <c r="J8259">
        <v>473</v>
      </c>
      <c r="K8259">
        <v>24</v>
      </c>
      <c r="L8259">
        <v>5</v>
      </c>
      <c r="M8259" t="s">
        <v>5749</v>
      </c>
      <c r="N8259" t="s">
        <v>5750</v>
      </c>
      <c r="O8259" t="s">
        <v>5874</v>
      </c>
      <c r="P8259" t="s">
        <v>5875</v>
      </c>
      <c r="Q8259" t="s">
        <v>5876</v>
      </c>
      <c r="R8259">
        <v>79259</v>
      </c>
      <c r="S8259" t="s">
        <v>6480</v>
      </c>
      <c r="T8259" t="s">
        <v>6481</v>
      </c>
      <c r="U8259">
        <v>4.5</v>
      </c>
      <c r="V8259" t="s">
        <v>6172</v>
      </c>
      <c r="W8259" t="s">
        <v>5869</v>
      </c>
      <c r="X8259">
        <v>1</v>
      </c>
    </row>
    <row r="8260" spans="1:24" x14ac:dyDescent="0.25">
      <c r="A8260">
        <v>40776</v>
      </c>
      <c r="B8260" t="s">
        <v>7032</v>
      </c>
      <c r="C8260" t="s">
        <v>443</v>
      </c>
      <c r="D8260" t="s">
        <v>5871</v>
      </c>
      <c r="E8260" t="s">
        <v>6192</v>
      </c>
      <c r="F8260">
        <v>27</v>
      </c>
      <c r="G8260" t="s">
        <v>5837</v>
      </c>
      <c r="H8260" t="s">
        <v>5747</v>
      </c>
      <c r="I8260" t="s">
        <v>5748</v>
      </c>
      <c r="J8260">
        <v>473</v>
      </c>
      <c r="K8260">
        <v>24</v>
      </c>
      <c r="L8260">
        <v>5</v>
      </c>
      <c r="M8260" t="s">
        <v>5749</v>
      </c>
      <c r="N8260" t="s">
        <v>5750</v>
      </c>
      <c r="O8260" t="s">
        <v>5874</v>
      </c>
      <c r="P8260" t="s">
        <v>5875</v>
      </c>
      <c r="Q8260" t="s">
        <v>5876</v>
      </c>
      <c r="R8260">
        <v>79259</v>
      </c>
      <c r="S8260" t="s">
        <v>6480</v>
      </c>
      <c r="T8260" t="s">
        <v>6481</v>
      </c>
      <c r="U8260">
        <v>4.5</v>
      </c>
      <c r="V8260" t="s">
        <v>6172</v>
      </c>
      <c r="W8260" t="s">
        <v>5869</v>
      </c>
      <c r="X8260">
        <v>1</v>
      </c>
    </row>
    <row r="8261" spans="1:24" x14ac:dyDescent="0.25">
      <c r="A8261">
        <v>39397</v>
      </c>
      <c r="B8261" t="s">
        <v>5470</v>
      </c>
      <c r="C8261" t="s">
        <v>444</v>
      </c>
      <c r="D8261" t="s">
        <v>6185</v>
      </c>
      <c r="E8261" t="s">
        <v>6395</v>
      </c>
      <c r="F8261">
        <v>27</v>
      </c>
      <c r="G8261" t="s">
        <v>5837</v>
      </c>
      <c r="H8261" t="s">
        <v>5868</v>
      </c>
      <c r="I8261" t="s">
        <v>5748</v>
      </c>
      <c r="J8261">
        <v>355</v>
      </c>
      <c r="K8261">
        <v>24</v>
      </c>
      <c r="L8261">
        <v>6.5</v>
      </c>
      <c r="M8261" t="s">
        <v>5749</v>
      </c>
      <c r="N8261" t="s">
        <v>5750</v>
      </c>
      <c r="O8261" t="s">
        <v>5874</v>
      </c>
      <c r="P8261" t="s">
        <v>6283</v>
      </c>
      <c r="Q8261" t="s">
        <v>6396</v>
      </c>
      <c r="R8261">
        <v>97</v>
      </c>
      <c r="S8261" t="s">
        <v>6529</v>
      </c>
      <c r="T8261" t="s">
        <v>6529</v>
      </c>
      <c r="U8261">
        <v>5.5</v>
      </c>
      <c r="V8261" t="s">
        <v>6172</v>
      </c>
      <c r="W8261" t="s">
        <v>5869</v>
      </c>
      <c r="X8261">
        <v>1</v>
      </c>
    </row>
    <row r="8262" spans="1:24" x14ac:dyDescent="0.25">
      <c r="A8262">
        <v>39397</v>
      </c>
      <c r="B8262" t="s">
        <v>5470</v>
      </c>
      <c r="C8262" t="s">
        <v>444</v>
      </c>
      <c r="D8262" t="s">
        <v>6185</v>
      </c>
      <c r="E8262" t="s">
        <v>6395</v>
      </c>
      <c r="F8262">
        <v>27</v>
      </c>
      <c r="G8262" t="s">
        <v>5837</v>
      </c>
      <c r="H8262" t="s">
        <v>5868</v>
      </c>
      <c r="I8262" t="s">
        <v>5748</v>
      </c>
      <c r="J8262">
        <v>355</v>
      </c>
      <c r="K8262">
        <v>24</v>
      </c>
      <c r="L8262">
        <v>6.5</v>
      </c>
      <c r="M8262" t="s">
        <v>5749</v>
      </c>
      <c r="N8262" t="s">
        <v>5750</v>
      </c>
      <c r="O8262" t="s">
        <v>5874</v>
      </c>
      <c r="P8262" t="s">
        <v>6283</v>
      </c>
      <c r="Q8262" t="s">
        <v>6396</v>
      </c>
      <c r="R8262">
        <v>97</v>
      </c>
      <c r="S8262" t="s">
        <v>6529</v>
      </c>
      <c r="T8262" t="s">
        <v>6529</v>
      </c>
      <c r="U8262">
        <v>5.5</v>
      </c>
      <c r="V8262" t="s">
        <v>6172</v>
      </c>
      <c r="W8262" t="s">
        <v>5869</v>
      </c>
      <c r="X8262">
        <v>1</v>
      </c>
    </row>
    <row r="8263" spans="1:24" x14ac:dyDescent="0.25">
      <c r="A8263">
        <v>40214</v>
      </c>
      <c r="B8263" t="s">
        <v>7033</v>
      </c>
      <c r="C8263" t="s">
        <v>444</v>
      </c>
      <c r="D8263" t="s">
        <v>6151</v>
      </c>
      <c r="E8263" t="s">
        <v>6176</v>
      </c>
      <c r="F8263">
        <v>21</v>
      </c>
      <c r="G8263" t="s">
        <v>6127</v>
      </c>
      <c r="H8263" t="s">
        <v>5748</v>
      </c>
      <c r="I8263" t="s">
        <v>5748</v>
      </c>
      <c r="J8263">
        <v>355</v>
      </c>
      <c r="K8263">
        <v>24</v>
      </c>
      <c r="L8263">
        <v>5</v>
      </c>
      <c r="M8263" t="s">
        <v>5749</v>
      </c>
      <c r="N8263" t="s">
        <v>5750</v>
      </c>
      <c r="O8263" t="s">
        <v>5863</v>
      </c>
      <c r="P8263" t="s">
        <v>6283</v>
      </c>
      <c r="Q8263" t="s">
        <v>6154</v>
      </c>
      <c r="R8263">
        <v>86969</v>
      </c>
      <c r="S8263" t="s">
        <v>6687</v>
      </c>
      <c r="T8263" t="s">
        <v>6687</v>
      </c>
      <c r="U8263">
        <v>3.98</v>
      </c>
      <c r="V8263" t="s">
        <v>6172</v>
      </c>
      <c r="W8263" t="s">
        <v>5869</v>
      </c>
      <c r="X8263">
        <v>1</v>
      </c>
    </row>
    <row r="8264" spans="1:24" x14ac:dyDescent="0.25">
      <c r="A8264">
        <v>40303</v>
      </c>
      <c r="B8264" t="s">
        <v>7034</v>
      </c>
      <c r="C8264" t="s">
        <v>442</v>
      </c>
      <c r="D8264" t="s">
        <v>5886</v>
      </c>
      <c r="E8264" t="s">
        <v>6048</v>
      </c>
      <c r="F8264">
        <v>20</v>
      </c>
      <c r="G8264" t="s">
        <v>5746</v>
      </c>
      <c r="H8264" t="s">
        <v>5868</v>
      </c>
      <c r="I8264" t="s">
        <v>5748</v>
      </c>
      <c r="J8264">
        <v>750</v>
      </c>
      <c r="K8264">
        <v>12</v>
      </c>
      <c r="L8264">
        <v>13.5</v>
      </c>
      <c r="M8264" t="s">
        <v>5759</v>
      </c>
      <c r="N8264" t="s">
        <v>5806</v>
      </c>
      <c r="O8264" t="s">
        <v>5761</v>
      </c>
      <c r="P8264" t="s">
        <v>5916</v>
      </c>
      <c r="Q8264" t="s">
        <v>6000</v>
      </c>
      <c r="R8264">
        <v>78345</v>
      </c>
      <c r="S8264" t="s">
        <v>6148</v>
      </c>
      <c r="T8264" t="s">
        <v>6026</v>
      </c>
      <c r="U8264">
        <v>16.989999999999998</v>
      </c>
      <c r="V8264" t="s">
        <v>5755</v>
      </c>
      <c r="W8264" t="s">
        <v>5765</v>
      </c>
      <c r="X8264">
        <v>1</v>
      </c>
    </row>
    <row r="8265" spans="1:24" x14ac:dyDescent="0.25">
      <c r="A8265">
        <v>40404</v>
      </c>
      <c r="B8265" t="s">
        <v>7035</v>
      </c>
      <c r="C8265" t="s">
        <v>443</v>
      </c>
      <c r="D8265" t="s">
        <v>6177</v>
      </c>
      <c r="E8265" t="s">
        <v>6167</v>
      </c>
      <c r="F8265">
        <v>27</v>
      </c>
      <c r="G8265" t="s">
        <v>5837</v>
      </c>
      <c r="H8265" t="s">
        <v>5747</v>
      </c>
      <c r="I8265" t="s">
        <v>5748</v>
      </c>
      <c r="J8265">
        <v>5115</v>
      </c>
      <c r="K8265">
        <v>1</v>
      </c>
      <c r="L8265">
        <v>5</v>
      </c>
      <c r="M8265" t="s">
        <v>5749</v>
      </c>
      <c r="N8265" t="s">
        <v>5750</v>
      </c>
      <c r="O8265" t="s">
        <v>5874</v>
      </c>
      <c r="P8265" t="s">
        <v>5875</v>
      </c>
      <c r="Q8265" t="s">
        <v>5876</v>
      </c>
      <c r="R8265">
        <v>42099</v>
      </c>
      <c r="S8265" t="s">
        <v>6179</v>
      </c>
      <c r="T8265" t="s">
        <v>6179</v>
      </c>
      <c r="U8265">
        <v>22.99</v>
      </c>
      <c r="V8265" t="s">
        <v>5755</v>
      </c>
      <c r="W8265" t="s">
        <v>5869</v>
      </c>
      <c r="X8265">
        <v>15</v>
      </c>
    </row>
    <row r="8266" spans="1:24" x14ac:dyDescent="0.25">
      <c r="A8266">
        <v>40404</v>
      </c>
      <c r="B8266" t="s">
        <v>7035</v>
      </c>
      <c r="C8266" t="s">
        <v>443</v>
      </c>
      <c r="D8266" t="s">
        <v>6177</v>
      </c>
      <c r="E8266" t="s">
        <v>6167</v>
      </c>
      <c r="F8266">
        <v>27</v>
      </c>
      <c r="G8266" t="s">
        <v>5837</v>
      </c>
      <c r="H8266" t="s">
        <v>5747</v>
      </c>
      <c r="I8266" t="s">
        <v>5748</v>
      </c>
      <c r="J8266">
        <v>5115</v>
      </c>
      <c r="K8266">
        <v>1</v>
      </c>
      <c r="L8266">
        <v>5</v>
      </c>
      <c r="M8266" t="s">
        <v>5749</v>
      </c>
      <c r="N8266" t="s">
        <v>5750</v>
      </c>
      <c r="O8266" t="s">
        <v>5874</v>
      </c>
      <c r="P8266" t="s">
        <v>5875</v>
      </c>
      <c r="Q8266" t="s">
        <v>5876</v>
      </c>
      <c r="R8266">
        <v>42099</v>
      </c>
      <c r="S8266" t="s">
        <v>6179</v>
      </c>
      <c r="T8266" t="s">
        <v>6179</v>
      </c>
      <c r="U8266">
        <v>22.99</v>
      </c>
      <c r="V8266" t="s">
        <v>5755</v>
      </c>
      <c r="W8266" t="s">
        <v>5869</v>
      </c>
      <c r="X8266">
        <v>15</v>
      </c>
    </row>
    <row r="8267" spans="1:24" x14ac:dyDescent="0.25">
      <c r="A8267">
        <v>40411</v>
      </c>
      <c r="B8267" t="s">
        <v>7036</v>
      </c>
      <c r="C8267" t="s">
        <v>443</v>
      </c>
      <c r="D8267" t="s">
        <v>5871</v>
      </c>
      <c r="E8267" t="s">
        <v>5872</v>
      </c>
      <c r="F8267">
        <v>27</v>
      </c>
      <c r="G8267" t="s">
        <v>5837</v>
      </c>
      <c r="H8267" t="s">
        <v>5747</v>
      </c>
      <c r="I8267" t="s">
        <v>5748</v>
      </c>
      <c r="J8267">
        <v>473</v>
      </c>
      <c r="K8267">
        <v>24</v>
      </c>
      <c r="L8267">
        <v>7.3</v>
      </c>
      <c r="M8267" t="s">
        <v>5759</v>
      </c>
      <c r="N8267" t="s">
        <v>5904</v>
      </c>
      <c r="O8267" t="s">
        <v>5874</v>
      </c>
      <c r="P8267" t="s">
        <v>5875</v>
      </c>
      <c r="Q8267" t="s">
        <v>5876</v>
      </c>
      <c r="R8267">
        <v>86613</v>
      </c>
      <c r="S8267" t="s">
        <v>6449</v>
      </c>
      <c r="T8267" t="s">
        <v>6449</v>
      </c>
      <c r="U8267">
        <v>5.39</v>
      </c>
      <c r="V8267" t="s">
        <v>6172</v>
      </c>
      <c r="W8267" t="s">
        <v>5869</v>
      </c>
      <c r="X8267">
        <v>1</v>
      </c>
    </row>
    <row r="8268" spans="1:24" x14ac:dyDescent="0.25">
      <c r="A8268">
        <v>40411</v>
      </c>
      <c r="B8268" t="s">
        <v>7036</v>
      </c>
      <c r="C8268" t="s">
        <v>443</v>
      </c>
      <c r="D8268" t="s">
        <v>5871</v>
      </c>
      <c r="E8268" t="s">
        <v>5872</v>
      </c>
      <c r="F8268">
        <v>27</v>
      </c>
      <c r="G8268" t="s">
        <v>5837</v>
      </c>
      <c r="H8268" t="s">
        <v>5747</v>
      </c>
      <c r="I8268" t="s">
        <v>5748</v>
      </c>
      <c r="J8268">
        <v>473</v>
      </c>
      <c r="K8268">
        <v>24</v>
      </c>
      <c r="L8268">
        <v>7.3</v>
      </c>
      <c r="M8268" t="s">
        <v>5759</v>
      </c>
      <c r="N8268" t="s">
        <v>5904</v>
      </c>
      <c r="O8268" t="s">
        <v>5874</v>
      </c>
      <c r="P8268" t="s">
        <v>5875</v>
      </c>
      <c r="Q8268" t="s">
        <v>5876</v>
      </c>
      <c r="R8268">
        <v>86613</v>
      </c>
      <c r="S8268" t="s">
        <v>6449</v>
      </c>
      <c r="T8268" t="s">
        <v>6449</v>
      </c>
      <c r="U8268">
        <v>5.39</v>
      </c>
      <c r="V8268" t="s">
        <v>6172</v>
      </c>
      <c r="W8268" t="s">
        <v>5869</v>
      </c>
      <c r="X8268">
        <v>1</v>
      </c>
    </row>
    <row r="8269" spans="1:24" x14ac:dyDescent="0.25">
      <c r="A8269">
        <v>40421</v>
      </c>
      <c r="B8269" t="s">
        <v>7037</v>
      </c>
      <c r="C8269" t="s">
        <v>443</v>
      </c>
      <c r="D8269" t="s">
        <v>5871</v>
      </c>
      <c r="E8269" t="s">
        <v>5872</v>
      </c>
      <c r="F8269">
        <v>27</v>
      </c>
      <c r="G8269" t="s">
        <v>5837</v>
      </c>
      <c r="H8269" t="s">
        <v>5747</v>
      </c>
      <c r="I8269" t="s">
        <v>5748</v>
      </c>
      <c r="J8269">
        <v>473</v>
      </c>
      <c r="K8269">
        <v>24</v>
      </c>
      <c r="L8269">
        <v>6</v>
      </c>
      <c r="M8269" t="s">
        <v>5759</v>
      </c>
      <c r="N8269" t="s">
        <v>5904</v>
      </c>
      <c r="O8269" t="s">
        <v>5874</v>
      </c>
      <c r="P8269" t="s">
        <v>5875</v>
      </c>
      <c r="Q8269" t="s">
        <v>5876</v>
      </c>
      <c r="R8269">
        <v>86613</v>
      </c>
      <c r="S8269" t="s">
        <v>6449</v>
      </c>
      <c r="T8269" t="s">
        <v>6449</v>
      </c>
      <c r="U8269">
        <v>5.39</v>
      </c>
      <c r="V8269" t="s">
        <v>6172</v>
      </c>
      <c r="W8269" t="s">
        <v>5869</v>
      </c>
      <c r="X8269">
        <v>1</v>
      </c>
    </row>
    <row r="8270" spans="1:24" x14ac:dyDescent="0.25">
      <c r="A8270">
        <v>40421</v>
      </c>
      <c r="B8270" t="s">
        <v>7037</v>
      </c>
      <c r="C8270" t="s">
        <v>443</v>
      </c>
      <c r="D8270" t="s">
        <v>5871</v>
      </c>
      <c r="E8270" t="s">
        <v>5872</v>
      </c>
      <c r="F8270">
        <v>27</v>
      </c>
      <c r="G8270" t="s">
        <v>5837</v>
      </c>
      <c r="H8270" t="s">
        <v>5747</v>
      </c>
      <c r="I8270" t="s">
        <v>5748</v>
      </c>
      <c r="J8270">
        <v>473</v>
      </c>
      <c r="K8270">
        <v>24</v>
      </c>
      <c r="L8270">
        <v>6</v>
      </c>
      <c r="M8270" t="s">
        <v>5759</v>
      </c>
      <c r="N8270" t="s">
        <v>5904</v>
      </c>
      <c r="O8270" t="s">
        <v>5874</v>
      </c>
      <c r="P8270" t="s">
        <v>5875</v>
      </c>
      <c r="Q8270" t="s">
        <v>5876</v>
      </c>
      <c r="R8270">
        <v>86613</v>
      </c>
      <c r="S8270" t="s">
        <v>6449</v>
      </c>
      <c r="T8270" t="s">
        <v>6449</v>
      </c>
      <c r="U8270">
        <v>5.39</v>
      </c>
      <c r="V8270" t="s">
        <v>6172</v>
      </c>
      <c r="W8270" t="s">
        <v>5869</v>
      </c>
      <c r="X8270">
        <v>1</v>
      </c>
    </row>
    <row r="8271" spans="1:24" x14ac:dyDescent="0.25">
      <c r="A8271">
        <v>40381</v>
      </c>
      <c r="B8271" t="s">
        <v>7038</v>
      </c>
      <c r="C8271" t="s">
        <v>444</v>
      </c>
      <c r="D8271" t="s">
        <v>6161</v>
      </c>
      <c r="E8271" t="s">
        <v>6395</v>
      </c>
      <c r="F8271">
        <v>27</v>
      </c>
      <c r="G8271" t="s">
        <v>5837</v>
      </c>
      <c r="H8271" t="s">
        <v>5747</v>
      </c>
      <c r="I8271" t="s">
        <v>5748</v>
      </c>
      <c r="J8271">
        <v>2130</v>
      </c>
      <c r="K8271">
        <v>4</v>
      </c>
      <c r="L8271">
        <v>5</v>
      </c>
      <c r="M8271" t="s">
        <v>5749</v>
      </c>
      <c r="N8271" t="s">
        <v>5750</v>
      </c>
      <c r="O8271" t="s">
        <v>5874</v>
      </c>
      <c r="P8271" t="s">
        <v>6283</v>
      </c>
      <c r="Q8271" t="s">
        <v>6187</v>
      </c>
      <c r="R8271">
        <v>100062</v>
      </c>
      <c r="S8271" t="s">
        <v>7005</v>
      </c>
      <c r="T8271" t="s">
        <v>6182</v>
      </c>
      <c r="U8271">
        <v>15.98</v>
      </c>
      <c r="V8271" t="s">
        <v>6172</v>
      </c>
      <c r="W8271" t="s">
        <v>5869</v>
      </c>
      <c r="X8271">
        <v>6</v>
      </c>
    </row>
    <row r="8272" spans="1:24" x14ac:dyDescent="0.25">
      <c r="A8272">
        <v>40381</v>
      </c>
      <c r="B8272" t="s">
        <v>7038</v>
      </c>
      <c r="C8272" t="s">
        <v>444</v>
      </c>
      <c r="D8272" t="s">
        <v>6161</v>
      </c>
      <c r="E8272" t="s">
        <v>6395</v>
      </c>
      <c r="F8272">
        <v>27</v>
      </c>
      <c r="G8272" t="s">
        <v>5837</v>
      </c>
      <c r="H8272" t="s">
        <v>5747</v>
      </c>
      <c r="I8272" t="s">
        <v>5748</v>
      </c>
      <c r="J8272">
        <v>2130</v>
      </c>
      <c r="K8272">
        <v>4</v>
      </c>
      <c r="L8272">
        <v>5</v>
      </c>
      <c r="M8272" t="s">
        <v>5749</v>
      </c>
      <c r="N8272" t="s">
        <v>5750</v>
      </c>
      <c r="O8272" t="s">
        <v>5874</v>
      </c>
      <c r="P8272" t="s">
        <v>6283</v>
      </c>
      <c r="Q8272" t="s">
        <v>6187</v>
      </c>
      <c r="R8272">
        <v>100062</v>
      </c>
      <c r="S8272" t="s">
        <v>7005</v>
      </c>
      <c r="T8272" t="s">
        <v>6182</v>
      </c>
      <c r="U8272">
        <v>15.98</v>
      </c>
      <c r="V8272" t="s">
        <v>6172</v>
      </c>
      <c r="W8272" t="s">
        <v>5869</v>
      </c>
      <c r="X8272">
        <v>6</v>
      </c>
    </row>
    <row r="8273" spans="1:24" x14ac:dyDescent="0.25">
      <c r="A8273">
        <v>40386</v>
      </c>
      <c r="B8273" t="s">
        <v>7039</v>
      </c>
      <c r="C8273" t="s">
        <v>443</v>
      </c>
      <c r="D8273" t="s">
        <v>6411</v>
      </c>
      <c r="E8273" t="s">
        <v>5872</v>
      </c>
      <c r="F8273">
        <v>20</v>
      </c>
      <c r="G8273" t="s">
        <v>5746</v>
      </c>
      <c r="H8273" t="s">
        <v>5747</v>
      </c>
      <c r="I8273" t="s">
        <v>5748</v>
      </c>
      <c r="J8273">
        <v>473</v>
      </c>
      <c r="K8273">
        <v>24</v>
      </c>
      <c r="L8273">
        <v>8</v>
      </c>
      <c r="M8273" t="s">
        <v>5749</v>
      </c>
      <c r="N8273" t="s">
        <v>5750</v>
      </c>
      <c r="O8273" t="s">
        <v>5874</v>
      </c>
      <c r="P8273" t="s">
        <v>5875</v>
      </c>
      <c r="Q8273" t="s">
        <v>5876</v>
      </c>
      <c r="R8273">
        <v>99</v>
      </c>
      <c r="S8273" t="s">
        <v>6535</v>
      </c>
      <c r="T8273" t="s">
        <v>6535</v>
      </c>
      <c r="U8273">
        <v>4.28</v>
      </c>
      <c r="V8273" t="s">
        <v>6172</v>
      </c>
      <c r="W8273" t="s">
        <v>5869</v>
      </c>
      <c r="X8273">
        <v>1</v>
      </c>
    </row>
    <row r="8274" spans="1:24" x14ac:dyDescent="0.25">
      <c r="A8274">
        <v>40386</v>
      </c>
      <c r="B8274" t="s">
        <v>7039</v>
      </c>
      <c r="C8274" t="s">
        <v>443</v>
      </c>
      <c r="D8274" t="s">
        <v>6411</v>
      </c>
      <c r="E8274" t="s">
        <v>5872</v>
      </c>
      <c r="F8274">
        <v>20</v>
      </c>
      <c r="G8274" t="s">
        <v>5746</v>
      </c>
      <c r="H8274" t="s">
        <v>5747</v>
      </c>
      <c r="I8274" t="s">
        <v>5748</v>
      </c>
      <c r="J8274">
        <v>473</v>
      </c>
      <c r="K8274">
        <v>24</v>
      </c>
      <c r="L8274">
        <v>8</v>
      </c>
      <c r="M8274" t="s">
        <v>5749</v>
      </c>
      <c r="N8274" t="s">
        <v>5750</v>
      </c>
      <c r="O8274" t="s">
        <v>5874</v>
      </c>
      <c r="P8274" t="s">
        <v>5875</v>
      </c>
      <c r="Q8274" t="s">
        <v>5876</v>
      </c>
      <c r="R8274">
        <v>99</v>
      </c>
      <c r="S8274" t="s">
        <v>6535</v>
      </c>
      <c r="T8274" t="s">
        <v>6535</v>
      </c>
      <c r="U8274">
        <v>4.28</v>
      </c>
      <c r="V8274" t="s">
        <v>6172</v>
      </c>
      <c r="W8274" t="s">
        <v>5869</v>
      </c>
      <c r="X8274">
        <v>1</v>
      </c>
    </row>
    <row r="8275" spans="1:24" x14ac:dyDescent="0.25">
      <c r="A8275">
        <v>40536</v>
      </c>
      <c r="B8275" t="s">
        <v>7040</v>
      </c>
      <c r="C8275" t="s">
        <v>441</v>
      </c>
      <c r="D8275" t="s">
        <v>5811</v>
      </c>
      <c r="E8275" t="s">
        <v>5812</v>
      </c>
      <c r="F8275">
        <v>11</v>
      </c>
      <c r="G8275" t="s">
        <v>5862</v>
      </c>
      <c r="H8275" t="s">
        <v>5868</v>
      </c>
      <c r="I8275" t="s">
        <v>5748</v>
      </c>
      <c r="J8275">
        <v>950</v>
      </c>
      <c r="K8275">
        <v>6</v>
      </c>
      <c r="L8275">
        <v>14</v>
      </c>
      <c r="M8275" t="s">
        <v>5759</v>
      </c>
      <c r="N8275" t="s">
        <v>6219</v>
      </c>
      <c r="O8275" t="s">
        <v>5863</v>
      </c>
      <c r="P8275" t="s">
        <v>5762</v>
      </c>
      <c r="Q8275" t="s">
        <v>5864</v>
      </c>
      <c r="R8275">
        <v>83324</v>
      </c>
      <c r="S8275" t="s">
        <v>6445</v>
      </c>
      <c r="T8275" t="s">
        <v>5784</v>
      </c>
      <c r="U8275">
        <v>39.99</v>
      </c>
      <c r="V8275" t="s">
        <v>5755</v>
      </c>
      <c r="W8275" t="s">
        <v>5765</v>
      </c>
      <c r="X8275">
        <v>3</v>
      </c>
    </row>
    <row r="8276" spans="1:24" x14ac:dyDescent="0.25">
      <c r="A8276">
        <v>41129</v>
      </c>
      <c r="B8276" t="s">
        <v>7041</v>
      </c>
      <c r="C8276" t="s">
        <v>443</v>
      </c>
      <c r="D8276" t="s">
        <v>6580</v>
      </c>
      <c r="E8276" t="s">
        <v>6342</v>
      </c>
      <c r="F8276">
        <v>20</v>
      </c>
      <c r="G8276" t="s">
        <v>5746</v>
      </c>
      <c r="H8276" t="s">
        <v>5747</v>
      </c>
      <c r="I8276" t="s">
        <v>5748</v>
      </c>
      <c r="J8276">
        <v>473</v>
      </c>
      <c r="K8276">
        <v>24</v>
      </c>
      <c r="L8276">
        <v>5.5</v>
      </c>
      <c r="M8276" t="s">
        <v>5749</v>
      </c>
      <c r="N8276" t="s">
        <v>5750</v>
      </c>
      <c r="O8276" t="s">
        <v>5874</v>
      </c>
      <c r="P8276" t="s">
        <v>5875</v>
      </c>
      <c r="Q8276" t="s">
        <v>5876</v>
      </c>
      <c r="R8276">
        <v>90001</v>
      </c>
      <c r="S8276" t="s">
        <v>6615</v>
      </c>
      <c r="T8276" t="s">
        <v>6615</v>
      </c>
      <c r="U8276">
        <v>4.49</v>
      </c>
      <c r="V8276" t="s">
        <v>6172</v>
      </c>
      <c r="W8276" t="s">
        <v>5869</v>
      </c>
      <c r="X8276">
        <v>1</v>
      </c>
    </row>
    <row r="8277" spans="1:24" x14ac:dyDescent="0.25">
      <c r="A8277">
        <v>41129</v>
      </c>
      <c r="B8277" t="s">
        <v>7041</v>
      </c>
      <c r="C8277" t="s">
        <v>443</v>
      </c>
      <c r="D8277" t="s">
        <v>6580</v>
      </c>
      <c r="E8277" t="s">
        <v>6342</v>
      </c>
      <c r="F8277">
        <v>20</v>
      </c>
      <c r="G8277" t="s">
        <v>5746</v>
      </c>
      <c r="H8277" t="s">
        <v>5747</v>
      </c>
      <c r="I8277" t="s">
        <v>5748</v>
      </c>
      <c r="J8277">
        <v>473</v>
      </c>
      <c r="K8277">
        <v>24</v>
      </c>
      <c r="L8277">
        <v>5.5</v>
      </c>
      <c r="M8277" t="s">
        <v>5749</v>
      </c>
      <c r="N8277" t="s">
        <v>5750</v>
      </c>
      <c r="O8277" t="s">
        <v>5874</v>
      </c>
      <c r="P8277" t="s">
        <v>5875</v>
      </c>
      <c r="Q8277" t="s">
        <v>5876</v>
      </c>
      <c r="R8277">
        <v>90001</v>
      </c>
      <c r="S8277" t="s">
        <v>6615</v>
      </c>
      <c r="T8277" t="s">
        <v>6615</v>
      </c>
      <c r="U8277">
        <v>4.49</v>
      </c>
      <c r="V8277" t="s">
        <v>6172</v>
      </c>
      <c r="W8277" t="s">
        <v>5869</v>
      </c>
      <c r="X8277">
        <v>1</v>
      </c>
    </row>
    <row r="8278" spans="1:24" x14ac:dyDescent="0.25">
      <c r="A8278">
        <v>39354</v>
      </c>
      <c r="B8278" t="s">
        <v>5658</v>
      </c>
      <c r="C8278" t="s">
        <v>443</v>
      </c>
      <c r="D8278" t="s">
        <v>6411</v>
      </c>
      <c r="E8278" t="s">
        <v>6192</v>
      </c>
      <c r="F8278">
        <v>27</v>
      </c>
      <c r="G8278" t="s">
        <v>5837</v>
      </c>
      <c r="H8278" t="s">
        <v>5747</v>
      </c>
      <c r="I8278" t="s">
        <v>5748</v>
      </c>
      <c r="J8278">
        <v>473</v>
      </c>
      <c r="K8278">
        <v>24</v>
      </c>
      <c r="L8278">
        <v>5</v>
      </c>
      <c r="M8278" t="s">
        <v>5749</v>
      </c>
      <c r="N8278" t="s">
        <v>5750</v>
      </c>
      <c r="O8278" t="s">
        <v>5874</v>
      </c>
      <c r="P8278" t="s">
        <v>5875</v>
      </c>
      <c r="Q8278" t="s">
        <v>5876</v>
      </c>
      <c r="R8278">
        <v>86521</v>
      </c>
      <c r="S8278" t="s">
        <v>6587</v>
      </c>
      <c r="T8278" t="s">
        <v>6413</v>
      </c>
      <c r="U8278">
        <v>3.49</v>
      </c>
      <c r="V8278" t="s">
        <v>6172</v>
      </c>
      <c r="W8278" t="s">
        <v>5869</v>
      </c>
      <c r="X8278">
        <v>1</v>
      </c>
    </row>
    <row r="8279" spans="1:24" x14ac:dyDescent="0.25">
      <c r="A8279">
        <v>39354</v>
      </c>
      <c r="B8279" t="s">
        <v>5658</v>
      </c>
      <c r="C8279" t="s">
        <v>443</v>
      </c>
      <c r="D8279" t="s">
        <v>6411</v>
      </c>
      <c r="E8279" t="s">
        <v>6192</v>
      </c>
      <c r="F8279">
        <v>27</v>
      </c>
      <c r="G8279" t="s">
        <v>5837</v>
      </c>
      <c r="H8279" t="s">
        <v>5747</v>
      </c>
      <c r="I8279" t="s">
        <v>5748</v>
      </c>
      <c r="J8279">
        <v>473</v>
      </c>
      <c r="K8279">
        <v>24</v>
      </c>
      <c r="L8279">
        <v>5</v>
      </c>
      <c r="M8279" t="s">
        <v>5749</v>
      </c>
      <c r="N8279" t="s">
        <v>5750</v>
      </c>
      <c r="O8279" t="s">
        <v>5874</v>
      </c>
      <c r="P8279" t="s">
        <v>5875</v>
      </c>
      <c r="Q8279" t="s">
        <v>5876</v>
      </c>
      <c r="R8279">
        <v>86521</v>
      </c>
      <c r="S8279" t="s">
        <v>6587</v>
      </c>
      <c r="T8279" t="s">
        <v>6413</v>
      </c>
      <c r="U8279">
        <v>3.49</v>
      </c>
      <c r="V8279" t="s">
        <v>6172</v>
      </c>
      <c r="W8279" t="s">
        <v>5869</v>
      </c>
      <c r="X8279">
        <v>1</v>
      </c>
    </row>
    <row r="8280" spans="1:24" x14ac:dyDescent="0.25">
      <c r="A8280">
        <v>39355</v>
      </c>
      <c r="B8280" t="s">
        <v>5659</v>
      </c>
      <c r="C8280" t="s">
        <v>443</v>
      </c>
      <c r="D8280" t="s">
        <v>6177</v>
      </c>
      <c r="E8280" t="s">
        <v>6192</v>
      </c>
      <c r="F8280">
        <v>27</v>
      </c>
      <c r="G8280" t="s">
        <v>5837</v>
      </c>
      <c r="H8280" t="s">
        <v>5747</v>
      </c>
      <c r="I8280" t="s">
        <v>5748</v>
      </c>
      <c r="J8280">
        <v>473</v>
      </c>
      <c r="K8280">
        <v>24</v>
      </c>
      <c r="L8280">
        <v>5</v>
      </c>
      <c r="M8280" t="s">
        <v>5749</v>
      </c>
      <c r="N8280" t="s">
        <v>5750</v>
      </c>
      <c r="O8280" t="s">
        <v>5874</v>
      </c>
      <c r="P8280" t="s">
        <v>5875</v>
      </c>
      <c r="Q8280" t="s">
        <v>5876</v>
      </c>
      <c r="R8280">
        <v>42339</v>
      </c>
      <c r="S8280" t="s">
        <v>6194</v>
      </c>
      <c r="T8280" t="s">
        <v>6195</v>
      </c>
      <c r="U8280">
        <v>3.31</v>
      </c>
      <c r="V8280" t="s">
        <v>6172</v>
      </c>
      <c r="W8280" t="s">
        <v>5869</v>
      </c>
      <c r="X8280">
        <v>1</v>
      </c>
    </row>
    <row r="8281" spans="1:24" x14ac:dyDescent="0.25">
      <c r="A8281">
        <v>39355</v>
      </c>
      <c r="B8281" t="s">
        <v>5659</v>
      </c>
      <c r="C8281" t="s">
        <v>443</v>
      </c>
      <c r="D8281" t="s">
        <v>6177</v>
      </c>
      <c r="E8281" t="s">
        <v>6192</v>
      </c>
      <c r="F8281">
        <v>27</v>
      </c>
      <c r="G8281" t="s">
        <v>5837</v>
      </c>
      <c r="H8281" t="s">
        <v>5747</v>
      </c>
      <c r="I8281" t="s">
        <v>5748</v>
      </c>
      <c r="J8281">
        <v>473</v>
      </c>
      <c r="K8281">
        <v>24</v>
      </c>
      <c r="L8281">
        <v>5</v>
      </c>
      <c r="M8281" t="s">
        <v>5749</v>
      </c>
      <c r="N8281" t="s">
        <v>5750</v>
      </c>
      <c r="O8281" t="s">
        <v>5874</v>
      </c>
      <c r="P8281" t="s">
        <v>5875</v>
      </c>
      <c r="Q8281" t="s">
        <v>5876</v>
      </c>
      <c r="R8281">
        <v>42339</v>
      </c>
      <c r="S8281" t="s">
        <v>6194</v>
      </c>
      <c r="T8281" t="s">
        <v>6195</v>
      </c>
      <c r="U8281">
        <v>3.31</v>
      </c>
      <c r="V8281" t="s">
        <v>6172</v>
      </c>
      <c r="W8281" t="s">
        <v>5869</v>
      </c>
      <c r="X8281">
        <v>1</v>
      </c>
    </row>
    <row r="8282" spans="1:24" x14ac:dyDescent="0.25">
      <c r="A8282">
        <v>40391</v>
      </c>
      <c r="B8282" t="s">
        <v>7042</v>
      </c>
      <c r="C8282" t="s">
        <v>443</v>
      </c>
      <c r="D8282" t="s">
        <v>6177</v>
      </c>
      <c r="E8282" t="s">
        <v>5872</v>
      </c>
      <c r="F8282">
        <v>27</v>
      </c>
      <c r="G8282" t="s">
        <v>5837</v>
      </c>
      <c r="H8282" t="s">
        <v>5868</v>
      </c>
      <c r="I8282" t="s">
        <v>5748</v>
      </c>
      <c r="J8282">
        <v>3784</v>
      </c>
      <c r="K8282">
        <v>3</v>
      </c>
      <c r="L8282">
        <v>5.55</v>
      </c>
      <c r="M8282" t="s">
        <v>5749</v>
      </c>
      <c r="N8282" t="s">
        <v>5750</v>
      </c>
      <c r="O8282" t="s">
        <v>5874</v>
      </c>
      <c r="P8282" t="s">
        <v>5875</v>
      </c>
      <c r="Q8282" t="s">
        <v>5876</v>
      </c>
      <c r="R8282">
        <v>42339</v>
      </c>
      <c r="S8282" t="s">
        <v>6194</v>
      </c>
      <c r="T8282" t="s">
        <v>6195</v>
      </c>
      <c r="U8282">
        <v>22.84</v>
      </c>
      <c r="V8282" t="s">
        <v>6172</v>
      </c>
      <c r="W8282" t="s">
        <v>5869</v>
      </c>
      <c r="X8282">
        <v>8</v>
      </c>
    </row>
    <row r="8283" spans="1:24" x14ac:dyDescent="0.25">
      <c r="A8283">
        <v>40391</v>
      </c>
      <c r="B8283" t="s">
        <v>7042</v>
      </c>
      <c r="C8283" t="s">
        <v>443</v>
      </c>
      <c r="D8283" t="s">
        <v>6177</v>
      </c>
      <c r="E8283" t="s">
        <v>5872</v>
      </c>
      <c r="F8283">
        <v>27</v>
      </c>
      <c r="G8283" t="s">
        <v>5837</v>
      </c>
      <c r="H8283" t="s">
        <v>5868</v>
      </c>
      <c r="I8283" t="s">
        <v>5748</v>
      </c>
      <c r="J8283">
        <v>3784</v>
      </c>
      <c r="K8283">
        <v>3</v>
      </c>
      <c r="L8283">
        <v>5.55</v>
      </c>
      <c r="M8283" t="s">
        <v>5749</v>
      </c>
      <c r="N8283" t="s">
        <v>5750</v>
      </c>
      <c r="O8283" t="s">
        <v>5874</v>
      </c>
      <c r="P8283" t="s">
        <v>5875</v>
      </c>
      <c r="Q8283" t="s">
        <v>5876</v>
      </c>
      <c r="R8283">
        <v>42339</v>
      </c>
      <c r="S8283" t="s">
        <v>6194</v>
      </c>
      <c r="T8283" t="s">
        <v>6195</v>
      </c>
      <c r="U8283">
        <v>22.84</v>
      </c>
      <c r="V8283" t="s">
        <v>6172</v>
      </c>
      <c r="W8283" t="s">
        <v>5869</v>
      </c>
      <c r="X8283">
        <v>8</v>
      </c>
    </row>
    <row r="8284" spans="1:24" x14ac:dyDescent="0.25">
      <c r="A8284">
        <v>40534</v>
      </c>
      <c r="B8284" t="s">
        <v>7043</v>
      </c>
      <c r="C8284" t="s">
        <v>442</v>
      </c>
      <c r="D8284" t="s">
        <v>5920</v>
      </c>
      <c r="E8284" t="s">
        <v>498</v>
      </c>
      <c r="F8284">
        <v>22</v>
      </c>
      <c r="G8284" t="s">
        <v>5816</v>
      </c>
      <c r="H8284" t="s">
        <v>5868</v>
      </c>
      <c r="I8284" t="s">
        <v>5748</v>
      </c>
      <c r="J8284">
        <v>750</v>
      </c>
      <c r="K8284">
        <v>6</v>
      </c>
      <c r="L8284">
        <v>12.5</v>
      </c>
      <c r="M8284" t="s">
        <v>5759</v>
      </c>
      <c r="N8284" t="s">
        <v>6761</v>
      </c>
      <c r="O8284" t="s">
        <v>5790</v>
      </c>
      <c r="P8284" t="s">
        <v>5889</v>
      </c>
      <c r="Q8284" t="s">
        <v>6046</v>
      </c>
      <c r="R8284">
        <v>95336</v>
      </c>
      <c r="S8284" t="s">
        <v>6762</v>
      </c>
      <c r="T8284" t="s">
        <v>6762</v>
      </c>
      <c r="U8284">
        <v>28.1</v>
      </c>
      <c r="V8284" t="s">
        <v>5755</v>
      </c>
      <c r="W8284" t="s">
        <v>5756</v>
      </c>
      <c r="X8284">
        <v>1</v>
      </c>
    </row>
    <row r="8285" spans="1:24" x14ac:dyDescent="0.25">
      <c r="A8285">
        <v>39837</v>
      </c>
      <c r="B8285" t="s">
        <v>5648</v>
      </c>
      <c r="C8285" t="s">
        <v>441</v>
      </c>
      <c r="D8285" t="s">
        <v>5811</v>
      </c>
      <c r="E8285" t="s">
        <v>5812</v>
      </c>
      <c r="F8285">
        <v>11</v>
      </c>
      <c r="G8285" t="s">
        <v>5862</v>
      </c>
      <c r="H8285" t="s">
        <v>5868</v>
      </c>
      <c r="I8285" t="s">
        <v>5748</v>
      </c>
      <c r="J8285">
        <v>750</v>
      </c>
      <c r="K8285">
        <v>6</v>
      </c>
      <c r="L8285">
        <v>17</v>
      </c>
      <c r="M8285" t="s">
        <v>5759</v>
      </c>
      <c r="N8285" t="s">
        <v>5813</v>
      </c>
      <c r="O8285" t="s">
        <v>5863</v>
      </c>
      <c r="P8285" t="s">
        <v>5752</v>
      </c>
      <c r="Q8285" t="s">
        <v>5864</v>
      </c>
      <c r="R8285">
        <v>85682</v>
      </c>
      <c r="S8285" t="s">
        <v>5902</v>
      </c>
      <c r="T8285" t="s">
        <v>5784</v>
      </c>
      <c r="U8285">
        <v>28.99</v>
      </c>
      <c r="V8285" t="s">
        <v>5755</v>
      </c>
      <c r="W8285" t="s">
        <v>5765</v>
      </c>
      <c r="X8285">
        <v>1</v>
      </c>
    </row>
    <row r="8286" spans="1:24" x14ac:dyDescent="0.25">
      <c r="A8286">
        <v>38740</v>
      </c>
      <c r="B8286" t="s">
        <v>5384</v>
      </c>
      <c r="C8286" t="s">
        <v>441</v>
      </c>
      <c r="D8286" t="s">
        <v>5811</v>
      </c>
      <c r="E8286" t="s">
        <v>5831</v>
      </c>
      <c r="F8286">
        <v>22</v>
      </c>
      <c r="G8286" t="s">
        <v>5816</v>
      </c>
      <c r="H8286" t="s">
        <v>5747</v>
      </c>
      <c r="I8286" t="s">
        <v>5748</v>
      </c>
      <c r="J8286">
        <v>750</v>
      </c>
      <c r="K8286">
        <v>12</v>
      </c>
      <c r="L8286">
        <v>30.8</v>
      </c>
      <c r="M8286" t="s">
        <v>5749</v>
      </c>
      <c r="N8286" t="s">
        <v>5750</v>
      </c>
      <c r="O8286" t="s">
        <v>5751</v>
      </c>
      <c r="P8286" t="s">
        <v>5762</v>
      </c>
      <c r="Q8286" t="s">
        <v>5814</v>
      </c>
      <c r="R8286">
        <v>98789</v>
      </c>
      <c r="S8286" t="s">
        <v>7044</v>
      </c>
      <c r="T8286" t="s">
        <v>6291</v>
      </c>
      <c r="U8286">
        <v>44.99</v>
      </c>
      <c r="V8286" t="s">
        <v>5755</v>
      </c>
      <c r="W8286" t="s">
        <v>5869</v>
      </c>
      <c r="X8286">
        <v>1</v>
      </c>
    </row>
    <row r="8287" spans="1:24" x14ac:dyDescent="0.25">
      <c r="A8287">
        <v>39975</v>
      </c>
      <c r="B8287" t="s">
        <v>5708</v>
      </c>
      <c r="C8287" t="s">
        <v>442</v>
      </c>
      <c r="D8287" t="s">
        <v>5961</v>
      </c>
      <c r="E8287" t="s">
        <v>6041</v>
      </c>
      <c r="F8287">
        <v>21</v>
      </c>
      <c r="G8287" t="s">
        <v>6127</v>
      </c>
      <c r="H8287" t="s">
        <v>5748</v>
      </c>
      <c r="I8287" t="s">
        <v>5792</v>
      </c>
      <c r="J8287">
        <v>750</v>
      </c>
      <c r="K8287">
        <v>3</v>
      </c>
      <c r="L8287">
        <v>12</v>
      </c>
      <c r="M8287" t="s">
        <v>5759</v>
      </c>
      <c r="N8287" t="s">
        <v>5781</v>
      </c>
      <c r="O8287" t="s">
        <v>5790</v>
      </c>
      <c r="P8287" t="s">
        <v>5889</v>
      </c>
      <c r="Q8287" t="s">
        <v>5974</v>
      </c>
      <c r="R8287">
        <v>51913</v>
      </c>
      <c r="S8287" t="s">
        <v>5779</v>
      </c>
      <c r="T8287" t="s">
        <v>5779</v>
      </c>
      <c r="U8287">
        <v>355.95</v>
      </c>
      <c r="V8287" t="s">
        <v>5755</v>
      </c>
      <c r="W8287" t="s">
        <v>5756</v>
      </c>
      <c r="X8287">
        <v>1</v>
      </c>
    </row>
    <row r="8288" spans="1:24" x14ac:dyDescent="0.25">
      <c r="A8288">
        <v>41297</v>
      </c>
      <c r="B8288" t="s">
        <v>5630</v>
      </c>
      <c r="C8288" t="s">
        <v>442</v>
      </c>
      <c r="D8288" t="s">
        <v>5886</v>
      </c>
      <c r="E8288" t="s">
        <v>6048</v>
      </c>
      <c r="F8288">
        <v>22</v>
      </c>
      <c r="G8288" t="s">
        <v>5816</v>
      </c>
      <c r="H8288" t="s">
        <v>5868</v>
      </c>
      <c r="I8288" t="s">
        <v>5748</v>
      </c>
      <c r="J8288">
        <v>750</v>
      </c>
      <c r="K8288">
        <v>12</v>
      </c>
      <c r="L8288">
        <v>13.5</v>
      </c>
      <c r="M8288" t="s">
        <v>5749</v>
      </c>
      <c r="N8288" t="s">
        <v>5750</v>
      </c>
      <c r="O8288" t="s">
        <v>5790</v>
      </c>
      <c r="P8288" t="s">
        <v>5889</v>
      </c>
      <c r="Q8288" t="s">
        <v>5952</v>
      </c>
      <c r="R8288">
        <v>100965</v>
      </c>
      <c r="S8288" t="s">
        <v>6854</v>
      </c>
      <c r="T8288" t="s">
        <v>6521</v>
      </c>
      <c r="U8288">
        <v>35.049999999999997</v>
      </c>
      <c r="V8288" t="s">
        <v>5755</v>
      </c>
      <c r="W8288" t="s">
        <v>5869</v>
      </c>
      <c r="X8288">
        <v>1</v>
      </c>
    </row>
    <row r="8289" spans="1:24" x14ac:dyDescent="0.25">
      <c r="A8289">
        <v>41298</v>
      </c>
      <c r="B8289" t="s">
        <v>990</v>
      </c>
      <c r="C8289" t="s">
        <v>442</v>
      </c>
      <c r="D8289" t="s">
        <v>5886</v>
      </c>
      <c r="E8289" t="s">
        <v>5887</v>
      </c>
      <c r="F8289">
        <v>20</v>
      </c>
      <c r="G8289" t="s">
        <v>5746</v>
      </c>
      <c r="H8289" t="s">
        <v>5868</v>
      </c>
      <c r="I8289" t="s">
        <v>5748</v>
      </c>
      <c r="J8289">
        <v>750</v>
      </c>
      <c r="K8289">
        <v>12</v>
      </c>
      <c r="L8289">
        <v>14.5</v>
      </c>
      <c r="M8289" t="s">
        <v>5759</v>
      </c>
      <c r="N8289" t="s">
        <v>6054</v>
      </c>
      <c r="O8289" t="s">
        <v>5761</v>
      </c>
      <c r="P8289" t="s">
        <v>5916</v>
      </c>
      <c r="Q8289" t="s">
        <v>6055</v>
      </c>
      <c r="R8289">
        <v>68670</v>
      </c>
      <c r="S8289" t="s">
        <v>6370</v>
      </c>
      <c r="T8289" t="s">
        <v>5937</v>
      </c>
      <c r="U8289">
        <v>16.989999999999998</v>
      </c>
      <c r="V8289" t="s">
        <v>5755</v>
      </c>
      <c r="W8289" t="s">
        <v>5765</v>
      </c>
      <c r="X8289">
        <v>1</v>
      </c>
    </row>
    <row r="8290" spans="1:24" x14ac:dyDescent="0.25">
      <c r="A8290">
        <v>39745</v>
      </c>
      <c r="B8290" t="s">
        <v>5649</v>
      </c>
      <c r="C8290" t="s">
        <v>442</v>
      </c>
      <c r="D8290" t="s">
        <v>5886</v>
      </c>
      <c r="E8290" t="s">
        <v>6048</v>
      </c>
      <c r="F8290">
        <v>22</v>
      </c>
      <c r="G8290" t="s">
        <v>5816</v>
      </c>
      <c r="H8290" t="s">
        <v>5868</v>
      </c>
      <c r="I8290" t="s">
        <v>5748</v>
      </c>
      <c r="J8290">
        <v>750</v>
      </c>
      <c r="K8290">
        <v>12</v>
      </c>
      <c r="L8290">
        <v>13</v>
      </c>
      <c r="M8290" t="s">
        <v>5759</v>
      </c>
      <c r="N8290" t="s">
        <v>5781</v>
      </c>
      <c r="O8290" t="s">
        <v>5751</v>
      </c>
      <c r="P8290" t="s">
        <v>5889</v>
      </c>
      <c r="Q8290" t="s">
        <v>5986</v>
      </c>
      <c r="R8290">
        <v>84696</v>
      </c>
      <c r="S8290" t="s">
        <v>6430</v>
      </c>
      <c r="T8290" t="s">
        <v>6210</v>
      </c>
      <c r="U8290">
        <v>77.55</v>
      </c>
      <c r="V8290" t="s">
        <v>5755</v>
      </c>
      <c r="W8290" t="s">
        <v>5869</v>
      </c>
      <c r="X8290">
        <v>1</v>
      </c>
    </row>
    <row r="8291" spans="1:24" x14ac:dyDescent="0.25">
      <c r="A8291">
        <v>39654</v>
      </c>
      <c r="B8291" t="s">
        <v>5661</v>
      </c>
      <c r="C8291" t="s">
        <v>443</v>
      </c>
      <c r="D8291" t="s">
        <v>5871</v>
      </c>
      <c r="E8291" t="s">
        <v>5872</v>
      </c>
      <c r="F8291">
        <v>27</v>
      </c>
      <c r="G8291" t="s">
        <v>5837</v>
      </c>
      <c r="H8291" t="s">
        <v>5747</v>
      </c>
      <c r="I8291" t="s">
        <v>5748</v>
      </c>
      <c r="J8291">
        <v>375</v>
      </c>
      <c r="K8291">
        <v>12</v>
      </c>
      <c r="L8291">
        <v>6</v>
      </c>
      <c r="M8291" t="s">
        <v>5749</v>
      </c>
      <c r="N8291" t="s">
        <v>5750</v>
      </c>
      <c r="O8291" t="s">
        <v>5874</v>
      </c>
      <c r="P8291" t="s">
        <v>5875</v>
      </c>
      <c r="Q8291" t="s">
        <v>5876</v>
      </c>
      <c r="R8291">
        <v>86613</v>
      </c>
      <c r="S8291" t="s">
        <v>6449</v>
      </c>
      <c r="T8291" t="s">
        <v>6449</v>
      </c>
      <c r="U8291">
        <v>9.89</v>
      </c>
      <c r="V8291" t="s">
        <v>5755</v>
      </c>
      <c r="W8291" t="s">
        <v>5869</v>
      </c>
      <c r="X8291">
        <v>1</v>
      </c>
    </row>
    <row r="8292" spans="1:24" x14ac:dyDescent="0.25">
      <c r="A8292">
        <v>39654</v>
      </c>
      <c r="B8292" t="s">
        <v>5661</v>
      </c>
      <c r="C8292" t="s">
        <v>443</v>
      </c>
      <c r="D8292" t="s">
        <v>5871</v>
      </c>
      <c r="E8292" t="s">
        <v>5872</v>
      </c>
      <c r="F8292">
        <v>27</v>
      </c>
      <c r="G8292" t="s">
        <v>5837</v>
      </c>
      <c r="H8292" t="s">
        <v>5747</v>
      </c>
      <c r="I8292" t="s">
        <v>5748</v>
      </c>
      <c r="J8292">
        <v>375</v>
      </c>
      <c r="K8292">
        <v>12</v>
      </c>
      <c r="L8292">
        <v>6</v>
      </c>
      <c r="M8292" t="s">
        <v>5749</v>
      </c>
      <c r="N8292" t="s">
        <v>5750</v>
      </c>
      <c r="O8292" t="s">
        <v>5874</v>
      </c>
      <c r="P8292" t="s">
        <v>5875</v>
      </c>
      <c r="Q8292" t="s">
        <v>5876</v>
      </c>
      <c r="R8292">
        <v>86613</v>
      </c>
      <c r="S8292" t="s">
        <v>6449</v>
      </c>
      <c r="T8292" t="s">
        <v>6449</v>
      </c>
      <c r="U8292">
        <v>9.89</v>
      </c>
      <c r="V8292" t="s">
        <v>5755</v>
      </c>
      <c r="W8292" t="s">
        <v>5869</v>
      </c>
      <c r="X8292">
        <v>1</v>
      </c>
    </row>
    <row r="8293" spans="1:24" x14ac:dyDescent="0.25">
      <c r="A8293">
        <v>39856</v>
      </c>
      <c r="B8293" t="s">
        <v>5651</v>
      </c>
      <c r="C8293" t="s">
        <v>443</v>
      </c>
      <c r="D8293" t="s">
        <v>6411</v>
      </c>
      <c r="E8293" t="s">
        <v>5872</v>
      </c>
      <c r="F8293">
        <v>10</v>
      </c>
      <c r="G8293" t="s">
        <v>5767</v>
      </c>
      <c r="H8293" t="s">
        <v>5747</v>
      </c>
      <c r="I8293" t="s">
        <v>5748</v>
      </c>
      <c r="J8293">
        <v>473</v>
      </c>
      <c r="K8293">
        <v>24</v>
      </c>
      <c r="L8293">
        <v>7.1</v>
      </c>
      <c r="M8293" t="s">
        <v>5749</v>
      </c>
      <c r="N8293" t="s">
        <v>5750</v>
      </c>
      <c r="O8293" t="s">
        <v>5874</v>
      </c>
      <c r="P8293" t="s">
        <v>5875</v>
      </c>
      <c r="Q8293" t="s">
        <v>5876</v>
      </c>
      <c r="R8293">
        <v>99</v>
      </c>
      <c r="S8293" t="s">
        <v>6535</v>
      </c>
      <c r="T8293" t="s">
        <v>6535</v>
      </c>
      <c r="U8293">
        <v>4.25</v>
      </c>
      <c r="V8293" t="s">
        <v>6172</v>
      </c>
      <c r="W8293" t="s">
        <v>5869</v>
      </c>
      <c r="X8293">
        <v>1</v>
      </c>
    </row>
    <row r="8294" spans="1:24" x14ac:dyDescent="0.25">
      <c r="A8294">
        <v>39856</v>
      </c>
      <c r="B8294" t="s">
        <v>5651</v>
      </c>
      <c r="C8294" t="s">
        <v>443</v>
      </c>
      <c r="D8294" t="s">
        <v>6411</v>
      </c>
      <c r="E8294" t="s">
        <v>5872</v>
      </c>
      <c r="F8294">
        <v>10</v>
      </c>
      <c r="G8294" t="s">
        <v>5767</v>
      </c>
      <c r="H8294" t="s">
        <v>5747</v>
      </c>
      <c r="I8294" t="s">
        <v>5748</v>
      </c>
      <c r="J8294">
        <v>473</v>
      </c>
      <c r="K8294">
        <v>24</v>
      </c>
      <c r="L8294">
        <v>7.1</v>
      </c>
      <c r="M8294" t="s">
        <v>5749</v>
      </c>
      <c r="N8294" t="s">
        <v>5750</v>
      </c>
      <c r="O8294" t="s">
        <v>5874</v>
      </c>
      <c r="P8294" t="s">
        <v>5875</v>
      </c>
      <c r="Q8294" t="s">
        <v>5876</v>
      </c>
      <c r="R8294">
        <v>99728</v>
      </c>
      <c r="S8294" t="s">
        <v>6535</v>
      </c>
      <c r="T8294" t="s">
        <v>6535</v>
      </c>
      <c r="U8294">
        <v>4.25</v>
      </c>
      <c r="V8294" t="s">
        <v>6172</v>
      </c>
      <c r="W8294" t="s">
        <v>5869</v>
      </c>
      <c r="X8294">
        <v>1</v>
      </c>
    </row>
    <row r="8295" spans="1:24" x14ac:dyDescent="0.25">
      <c r="A8295">
        <v>39566</v>
      </c>
      <c r="B8295" t="s">
        <v>1286</v>
      </c>
      <c r="C8295" t="s">
        <v>441</v>
      </c>
      <c r="D8295" t="s">
        <v>5850</v>
      </c>
      <c r="E8295" t="s">
        <v>5898</v>
      </c>
      <c r="F8295">
        <v>20</v>
      </c>
      <c r="G8295" t="s">
        <v>5746</v>
      </c>
      <c r="H8295" t="s">
        <v>5868</v>
      </c>
      <c r="I8295" t="s">
        <v>5748</v>
      </c>
      <c r="J8295">
        <v>375</v>
      </c>
      <c r="K8295">
        <v>12</v>
      </c>
      <c r="L8295">
        <v>40</v>
      </c>
      <c r="M8295" t="s">
        <v>5759</v>
      </c>
      <c r="N8295" t="s">
        <v>5852</v>
      </c>
      <c r="O8295" t="s">
        <v>5790</v>
      </c>
      <c r="P8295" t="s">
        <v>5762</v>
      </c>
      <c r="Q8295" t="s">
        <v>5769</v>
      </c>
      <c r="R8295">
        <v>81110</v>
      </c>
      <c r="S8295" t="s">
        <v>5784</v>
      </c>
      <c r="T8295" t="s">
        <v>5784</v>
      </c>
      <c r="U8295">
        <v>53.99</v>
      </c>
      <c r="V8295" t="s">
        <v>5755</v>
      </c>
      <c r="W8295" t="s">
        <v>5756</v>
      </c>
      <c r="X8295">
        <v>1</v>
      </c>
    </row>
    <row r="8296" spans="1:24" x14ac:dyDescent="0.25">
      <c r="A8296">
        <v>39122</v>
      </c>
      <c r="B8296" t="s">
        <v>5440</v>
      </c>
      <c r="C8296" t="s">
        <v>443</v>
      </c>
      <c r="D8296" t="s">
        <v>6166</v>
      </c>
      <c r="E8296" t="s">
        <v>5872</v>
      </c>
      <c r="F8296">
        <v>11</v>
      </c>
      <c r="G8296" t="s">
        <v>5862</v>
      </c>
      <c r="H8296" t="s">
        <v>5747</v>
      </c>
      <c r="I8296" t="s">
        <v>5748</v>
      </c>
      <c r="J8296">
        <v>473</v>
      </c>
      <c r="K8296">
        <v>24</v>
      </c>
      <c r="L8296">
        <v>6.9</v>
      </c>
      <c r="M8296" t="s">
        <v>5749</v>
      </c>
      <c r="N8296" t="s">
        <v>5750</v>
      </c>
      <c r="O8296" t="s">
        <v>5751</v>
      </c>
      <c r="P8296" t="s">
        <v>5875</v>
      </c>
      <c r="Q8296" t="s">
        <v>6169</v>
      </c>
      <c r="R8296">
        <v>82754</v>
      </c>
      <c r="S8296" t="s">
        <v>7045</v>
      </c>
      <c r="T8296" t="s">
        <v>7045</v>
      </c>
      <c r="U8296">
        <v>4.1399999999999997</v>
      </c>
      <c r="V8296" t="s">
        <v>6172</v>
      </c>
      <c r="W8296" t="s">
        <v>5869</v>
      </c>
      <c r="X8296">
        <v>1</v>
      </c>
    </row>
    <row r="8297" spans="1:24" x14ac:dyDescent="0.25">
      <c r="A8297">
        <v>39124</v>
      </c>
      <c r="B8297" t="s">
        <v>5441</v>
      </c>
      <c r="C8297" t="s">
        <v>443</v>
      </c>
      <c r="D8297" t="s">
        <v>6166</v>
      </c>
      <c r="E8297" t="s">
        <v>5872</v>
      </c>
      <c r="F8297">
        <v>11</v>
      </c>
      <c r="G8297" t="s">
        <v>5862</v>
      </c>
      <c r="H8297" t="s">
        <v>5747</v>
      </c>
      <c r="I8297" t="s">
        <v>5748</v>
      </c>
      <c r="J8297">
        <v>473</v>
      </c>
      <c r="K8297">
        <v>24</v>
      </c>
      <c r="L8297">
        <v>5.9</v>
      </c>
      <c r="M8297" t="s">
        <v>5749</v>
      </c>
      <c r="N8297" t="s">
        <v>5750</v>
      </c>
      <c r="O8297" t="s">
        <v>5751</v>
      </c>
      <c r="P8297" t="s">
        <v>5875</v>
      </c>
      <c r="Q8297" t="s">
        <v>6169</v>
      </c>
      <c r="R8297">
        <v>82754</v>
      </c>
      <c r="S8297" t="s">
        <v>7045</v>
      </c>
      <c r="T8297" t="s">
        <v>7045</v>
      </c>
      <c r="U8297">
        <v>3.93</v>
      </c>
      <c r="V8297" t="s">
        <v>6172</v>
      </c>
      <c r="W8297" t="s">
        <v>5869</v>
      </c>
      <c r="X8297">
        <v>1</v>
      </c>
    </row>
    <row r="8298" spans="1:24" x14ac:dyDescent="0.25">
      <c r="A8298">
        <v>40434</v>
      </c>
      <c r="B8298" t="s">
        <v>7046</v>
      </c>
      <c r="C8298" t="s">
        <v>443</v>
      </c>
      <c r="D8298" t="s">
        <v>5871</v>
      </c>
      <c r="E8298" t="s">
        <v>5872</v>
      </c>
      <c r="F8298">
        <v>27</v>
      </c>
      <c r="G8298" t="s">
        <v>5837</v>
      </c>
      <c r="H8298" t="s">
        <v>5747</v>
      </c>
      <c r="I8298" t="s">
        <v>5748</v>
      </c>
      <c r="J8298">
        <v>473</v>
      </c>
      <c r="K8298">
        <v>24</v>
      </c>
      <c r="L8298">
        <v>6.9</v>
      </c>
      <c r="M8298" t="s">
        <v>5759</v>
      </c>
      <c r="N8298" t="s">
        <v>5904</v>
      </c>
      <c r="O8298" t="s">
        <v>5874</v>
      </c>
      <c r="P8298" t="s">
        <v>5875</v>
      </c>
      <c r="Q8298" t="s">
        <v>5876</v>
      </c>
      <c r="R8298">
        <v>86613</v>
      </c>
      <c r="S8298" t="s">
        <v>6449</v>
      </c>
      <c r="T8298" t="s">
        <v>6449</v>
      </c>
      <c r="U8298">
        <v>5.25</v>
      </c>
      <c r="V8298" t="s">
        <v>6172</v>
      </c>
      <c r="W8298" t="s">
        <v>5869</v>
      </c>
      <c r="X8298">
        <v>1</v>
      </c>
    </row>
    <row r="8299" spans="1:24" x14ac:dyDescent="0.25">
      <c r="A8299">
        <v>40434</v>
      </c>
      <c r="B8299" t="s">
        <v>7046</v>
      </c>
      <c r="C8299" t="s">
        <v>443</v>
      </c>
      <c r="D8299" t="s">
        <v>5871</v>
      </c>
      <c r="E8299" t="s">
        <v>5872</v>
      </c>
      <c r="F8299">
        <v>27</v>
      </c>
      <c r="G8299" t="s">
        <v>5837</v>
      </c>
      <c r="H8299" t="s">
        <v>5747</v>
      </c>
      <c r="I8299" t="s">
        <v>5748</v>
      </c>
      <c r="J8299">
        <v>473</v>
      </c>
      <c r="K8299">
        <v>24</v>
      </c>
      <c r="L8299">
        <v>6.9</v>
      </c>
      <c r="M8299" t="s">
        <v>5759</v>
      </c>
      <c r="N8299" t="s">
        <v>5904</v>
      </c>
      <c r="O8299" t="s">
        <v>5874</v>
      </c>
      <c r="P8299" t="s">
        <v>5875</v>
      </c>
      <c r="Q8299" t="s">
        <v>5876</v>
      </c>
      <c r="R8299">
        <v>86613</v>
      </c>
      <c r="S8299" t="s">
        <v>6449</v>
      </c>
      <c r="T8299" t="s">
        <v>6449</v>
      </c>
      <c r="U8299">
        <v>5.25</v>
      </c>
      <c r="V8299" t="s">
        <v>6172</v>
      </c>
      <c r="W8299" t="s">
        <v>5869</v>
      </c>
      <c r="X8299">
        <v>1</v>
      </c>
    </row>
    <row r="8300" spans="1:24" x14ac:dyDescent="0.25">
      <c r="A8300">
        <v>39609</v>
      </c>
      <c r="B8300" t="s">
        <v>2040</v>
      </c>
      <c r="C8300" t="s">
        <v>444</v>
      </c>
      <c r="D8300" t="s">
        <v>6161</v>
      </c>
      <c r="E8300" t="s">
        <v>6475</v>
      </c>
      <c r="F8300">
        <v>10</v>
      </c>
      <c r="G8300" t="s">
        <v>5767</v>
      </c>
      <c r="H8300" t="s">
        <v>5747</v>
      </c>
      <c r="I8300" t="s">
        <v>5748</v>
      </c>
      <c r="J8300">
        <v>473</v>
      </c>
      <c r="K8300">
        <v>24</v>
      </c>
      <c r="L8300">
        <v>5</v>
      </c>
      <c r="M8300" t="s">
        <v>5749</v>
      </c>
      <c r="N8300" t="s">
        <v>5750</v>
      </c>
      <c r="O8300" t="s">
        <v>5874</v>
      </c>
      <c r="P8300" t="s">
        <v>6163</v>
      </c>
      <c r="Q8300" t="s">
        <v>6473</v>
      </c>
      <c r="R8300">
        <v>42735</v>
      </c>
      <c r="S8300" t="s">
        <v>6181</v>
      </c>
      <c r="T8300" t="s">
        <v>6182</v>
      </c>
      <c r="U8300">
        <v>3.26</v>
      </c>
      <c r="V8300" t="s">
        <v>6172</v>
      </c>
      <c r="W8300" t="s">
        <v>5869</v>
      </c>
      <c r="X8300">
        <v>1</v>
      </c>
    </row>
    <row r="8301" spans="1:24" x14ac:dyDescent="0.25">
      <c r="A8301">
        <v>39609</v>
      </c>
      <c r="B8301" t="s">
        <v>2040</v>
      </c>
      <c r="C8301" t="s">
        <v>444</v>
      </c>
      <c r="D8301" t="s">
        <v>6161</v>
      </c>
      <c r="E8301" t="s">
        <v>6475</v>
      </c>
      <c r="F8301">
        <v>10</v>
      </c>
      <c r="G8301" t="s">
        <v>5767</v>
      </c>
      <c r="H8301" t="s">
        <v>5747</v>
      </c>
      <c r="I8301" t="s">
        <v>5748</v>
      </c>
      <c r="J8301">
        <v>473</v>
      </c>
      <c r="K8301">
        <v>24</v>
      </c>
      <c r="L8301">
        <v>5</v>
      </c>
      <c r="M8301" t="s">
        <v>5749</v>
      </c>
      <c r="N8301" t="s">
        <v>5750</v>
      </c>
      <c r="O8301" t="s">
        <v>5874</v>
      </c>
      <c r="P8301" t="s">
        <v>6163</v>
      </c>
      <c r="Q8301" t="s">
        <v>6473</v>
      </c>
      <c r="R8301">
        <v>42735</v>
      </c>
      <c r="S8301" t="s">
        <v>6181</v>
      </c>
      <c r="T8301" t="s">
        <v>6182</v>
      </c>
      <c r="U8301">
        <v>3.26</v>
      </c>
      <c r="V8301" t="s">
        <v>6172</v>
      </c>
      <c r="W8301" t="s">
        <v>5869</v>
      </c>
      <c r="X8301">
        <v>1</v>
      </c>
    </row>
    <row r="8302" spans="1:24" x14ac:dyDescent="0.25">
      <c r="A8302">
        <v>39615</v>
      </c>
      <c r="B8302" t="s">
        <v>5653</v>
      </c>
      <c r="C8302" t="s">
        <v>443</v>
      </c>
      <c r="D8302" t="s">
        <v>5871</v>
      </c>
      <c r="E8302" t="s">
        <v>6190</v>
      </c>
      <c r="F8302">
        <v>27</v>
      </c>
      <c r="G8302" t="s">
        <v>5837</v>
      </c>
      <c r="H8302" t="s">
        <v>5747</v>
      </c>
      <c r="I8302" t="s">
        <v>5748</v>
      </c>
      <c r="J8302">
        <v>330</v>
      </c>
      <c r="K8302">
        <v>24</v>
      </c>
      <c r="L8302">
        <v>3.6</v>
      </c>
      <c r="M8302" t="s">
        <v>5759</v>
      </c>
      <c r="N8302" t="s">
        <v>5873</v>
      </c>
      <c r="O8302" t="s">
        <v>5874</v>
      </c>
      <c r="P8302" t="s">
        <v>5875</v>
      </c>
      <c r="Q8302" t="s">
        <v>5876</v>
      </c>
      <c r="R8302">
        <v>79213</v>
      </c>
      <c r="S8302" t="s">
        <v>5877</v>
      </c>
      <c r="T8302" t="s">
        <v>5877</v>
      </c>
      <c r="U8302">
        <v>4.99</v>
      </c>
      <c r="V8302" t="s">
        <v>5755</v>
      </c>
      <c r="W8302" t="s">
        <v>5869</v>
      </c>
      <c r="X8302">
        <v>1</v>
      </c>
    </row>
    <row r="8303" spans="1:24" x14ac:dyDescent="0.25">
      <c r="A8303">
        <v>39615</v>
      </c>
      <c r="B8303" t="s">
        <v>5653</v>
      </c>
      <c r="C8303" t="s">
        <v>443</v>
      </c>
      <c r="D8303" t="s">
        <v>5871</v>
      </c>
      <c r="E8303" t="s">
        <v>6190</v>
      </c>
      <c r="F8303">
        <v>27</v>
      </c>
      <c r="G8303" t="s">
        <v>5837</v>
      </c>
      <c r="H8303" t="s">
        <v>5747</v>
      </c>
      <c r="I8303" t="s">
        <v>5748</v>
      </c>
      <c r="J8303">
        <v>330</v>
      </c>
      <c r="K8303">
        <v>24</v>
      </c>
      <c r="L8303">
        <v>3.6</v>
      </c>
      <c r="M8303" t="s">
        <v>5759</v>
      </c>
      <c r="N8303" t="s">
        <v>5873</v>
      </c>
      <c r="O8303" t="s">
        <v>5874</v>
      </c>
      <c r="P8303" t="s">
        <v>5875</v>
      </c>
      <c r="Q8303" t="s">
        <v>5876</v>
      </c>
      <c r="R8303">
        <v>79213</v>
      </c>
      <c r="S8303" t="s">
        <v>5877</v>
      </c>
      <c r="T8303" t="s">
        <v>5877</v>
      </c>
      <c r="U8303">
        <v>4.99</v>
      </c>
      <c r="V8303" t="s">
        <v>5755</v>
      </c>
      <c r="W8303" t="s">
        <v>5869</v>
      </c>
      <c r="X8303">
        <v>1</v>
      </c>
    </row>
    <row r="8304" spans="1:24" x14ac:dyDescent="0.25">
      <c r="A8304">
        <v>41571</v>
      </c>
      <c r="B8304" t="s">
        <v>7047</v>
      </c>
      <c r="C8304" t="s">
        <v>442</v>
      </c>
      <c r="D8304" t="s">
        <v>5920</v>
      </c>
      <c r="E8304" t="s">
        <v>5958</v>
      </c>
      <c r="F8304">
        <v>20</v>
      </c>
      <c r="G8304" t="s">
        <v>5746</v>
      </c>
      <c r="H8304" t="s">
        <v>5868</v>
      </c>
      <c r="I8304" t="s">
        <v>5748</v>
      </c>
      <c r="J8304">
        <v>750</v>
      </c>
      <c r="K8304">
        <v>12</v>
      </c>
      <c r="L8304">
        <v>6.5</v>
      </c>
      <c r="M8304" t="s">
        <v>5749</v>
      </c>
      <c r="N8304" t="s">
        <v>5750</v>
      </c>
      <c r="O8304" t="s">
        <v>5790</v>
      </c>
      <c r="P8304" t="s">
        <v>5922</v>
      </c>
      <c r="Q8304" t="s">
        <v>6105</v>
      </c>
      <c r="R8304">
        <v>63952</v>
      </c>
      <c r="S8304" t="s">
        <v>5907</v>
      </c>
      <c r="T8304" t="s">
        <v>5844</v>
      </c>
      <c r="U8304">
        <v>8.99</v>
      </c>
      <c r="V8304" t="s">
        <v>5755</v>
      </c>
      <c r="W8304" t="s">
        <v>5869</v>
      </c>
      <c r="X8304">
        <v>1</v>
      </c>
    </row>
    <row r="8305" spans="1:24" x14ac:dyDescent="0.25">
      <c r="A8305">
        <v>39470</v>
      </c>
      <c r="B8305" t="s">
        <v>7048</v>
      </c>
      <c r="C8305" t="s">
        <v>443</v>
      </c>
      <c r="D8305" t="s">
        <v>6662</v>
      </c>
      <c r="E8305" t="s">
        <v>6192</v>
      </c>
      <c r="F8305">
        <v>10</v>
      </c>
      <c r="G8305" t="s">
        <v>5767</v>
      </c>
      <c r="H8305" t="s">
        <v>5747</v>
      </c>
      <c r="I8305" t="s">
        <v>5748</v>
      </c>
      <c r="J8305">
        <v>473</v>
      </c>
      <c r="K8305">
        <v>24</v>
      </c>
      <c r="L8305">
        <v>4.8</v>
      </c>
      <c r="M8305" t="s">
        <v>5749</v>
      </c>
      <c r="N8305" t="s">
        <v>5750</v>
      </c>
      <c r="O8305" t="s">
        <v>5874</v>
      </c>
      <c r="P8305" t="s">
        <v>5875</v>
      </c>
      <c r="Q8305" t="s">
        <v>5876</v>
      </c>
      <c r="R8305">
        <v>98949</v>
      </c>
      <c r="S8305" t="s">
        <v>6599</v>
      </c>
      <c r="T8305" t="s">
        <v>6599</v>
      </c>
      <c r="U8305">
        <v>4.7</v>
      </c>
      <c r="V8305" t="s">
        <v>6172</v>
      </c>
      <c r="W8305" t="s">
        <v>5869</v>
      </c>
      <c r="X8305">
        <v>1</v>
      </c>
    </row>
    <row r="8306" spans="1:24" x14ac:dyDescent="0.25">
      <c r="A8306">
        <v>39470</v>
      </c>
      <c r="B8306" t="s">
        <v>7048</v>
      </c>
      <c r="C8306" t="s">
        <v>443</v>
      </c>
      <c r="D8306" t="s">
        <v>6662</v>
      </c>
      <c r="E8306" t="s">
        <v>6192</v>
      </c>
      <c r="F8306">
        <v>10</v>
      </c>
      <c r="G8306" t="s">
        <v>5767</v>
      </c>
      <c r="H8306" t="s">
        <v>5747</v>
      </c>
      <c r="I8306" t="s">
        <v>5748</v>
      </c>
      <c r="J8306">
        <v>473</v>
      </c>
      <c r="K8306">
        <v>24</v>
      </c>
      <c r="L8306">
        <v>4.8</v>
      </c>
      <c r="M8306" t="s">
        <v>5749</v>
      </c>
      <c r="N8306" t="s">
        <v>5750</v>
      </c>
      <c r="O8306" t="s">
        <v>5874</v>
      </c>
      <c r="P8306" t="s">
        <v>5875</v>
      </c>
      <c r="Q8306" t="s">
        <v>5876</v>
      </c>
      <c r="R8306">
        <v>90003</v>
      </c>
      <c r="S8306" t="s">
        <v>6599</v>
      </c>
      <c r="T8306" t="s">
        <v>6599</v>
      </c>
      <c r="U8306">
        <v>4.7</v>
      </c>
      <c r="V8306" t="s">
        <v>6172</v>
      </c>
      <c r="W8306" t="s">
        <v>5869</v>
      </c>
      <c r="X8306">
        <v>1</v>
      </c>
    </row>
    <row r="8307" spans="1:24" x14ac:dyDescent="0.25">
      <c r="A8307">
        <v>40653</v>
      </c>
      <c r="B8307" t="s">
        <v>7049</v>
      </c>
      <c r="C8307" t="s">
        <v>443</v>
      </c>
      <c r="D8307" t="s">
        <v>6411</v>
      </c>
      <c r="E8307" t="s">
        <v>6342</v>
      </c>
      <c r="F8307">
        <v>20</v>
      </c>
      <c r="G8307" t="s">
        <v>5746</v>
      </c>
      <c r="H8307" t="s">
        <v>5747</v>
      </c>
      <c r="I8307" t="s">
        <v>5748</v>
      </c>
      <c r="J8307">
        <v>473</v>
      </c>
      <c r="K8307">
        <v>24</v>
      </c>
      <c r="L8307">
        <v>4.7</v>
      </c>
      <c r="M8307" t="s">
        <v>5749</v>
      </c>
      <c r="N8307" t="s">
        <v>5750</v>
      </c>
      <c r="O8307" t="s">
        <v>5874</v>
      </c>
      <c r="P8307" t="s">
        <v>5875</v>
      </c>
      <c r="Q8307" t="s">
        <v>5876</v>
      </c>
      <c r="R8307">
        <v>99</v>
      </c>
      <c r="S8307" t="s">
        <v>6535</v>
      </c>
      <c r="T8307" t="s">
        <v>6535</v>
      </c>
      <c r="U8307">
        <v>4.5</v>
      </c>
      <c r="V8307" t="s">
        <v>6172</v>
      </c>
      <c r="W8307" t="s">
        <v>5869</v>
      </c>
      <c r="X8307">
        <v>1</v>
      </c>
    </row>
    <row r="8308" spans="1:24" x14ac:dyDescent="0.25">
      <c r="A8308">
        <v>40653</v>
      </c>
      <c r="B8308" t="s">
        <v>7049</v>
      </c>
      <c r="C8308" t="s">
        <v>443</v>
      </c>
      <c r="D8308" t="s">
        <v>6411</v>
      </c>
      <c r="E8308" t="s">
        <v>6342</v>
      </c>
      <c r="F8308">
        <v>20</v>
      </c>
      <c r="G8308" t="s">
        <v>5746</v>
      </c>
      <c r="H8308" t="s">
        <v>5747</v>
      </c>
      <c r="I8308" t="s">
        <v>5748</v>
      </c>
      <c r="J8308">
        <v>473</v>
      </c>
      <c r="K8308">
        <v>24</v>
      </c>
      <c r="L8308">
        <v>4.7</v>
      </c>
      <c r="M8308" t="s">
        <v>5749</v>
      </c>
      <c r="N8308" t="s">
        <v>5750</v>
      </c>
      <c r="O8308" t="s">
        <v>5874</v>
      </c>
      <c r="P8308" t="s">
        <v>5875</v>
      </c>
      <c r="Q8308" t="s">
        <v>5876</v>
      </c>
      <c r="R8308">
        <v>99</v>
      </c>
      <c r="S8308" t="s">
        <v>6535</v>
      </c>
      <c r="T8308" t="s">
        <v>6535</v>
      </c>
      <c r="U8308">
        <v>4.5</v>
      </c>
      <c r="V8308" t="s">
        <v>6172</v>
      </c>
      <c r="W8308" t="s">
        <v>5869</v>
      </c>
      <c r="X8308">
        <v>1</v>
      </c>
    </row>
    <row r="8309" spans="1:24" x14ac:dyDescent="0.25">
      <c r="A8309">
        <v>39571</v>
      </c>
      <c r="B8309" t="s">
        <v>2211</v>
      </c>
      <c r="C8309" t="s">
        <v>441</v>
      </c>
      <c r="D8309" t="s">
        <v>5757</v>
      </c>
      <c r="E8309" t="s">
        <v>6401</v>
      </c>
      <c r="F8309">
        <v>20</v>
      </c>
      <c r="G8309" t="s">
        <v>5746</v>
      </c>
      <c r="H8309" t="s">
        <v>5747</v>
      </c>
      <c r="I8309" t="s">
        <v>5748</v>
      </c>
      <c r="J8309">
        <v>375</v>
      </c>
      <c r="K8309">
        <v>24</v>
      </c>
      <c r="L8309">
        <v>35</v>
      </c>
      <c r="M8309" t="s">
        <v>5749</v>
      </c>
      <c r="N8309" t="s">
        <v>5750</v>
      </c>
      <c r="O8309" t="s">
        <v>5751</v>
      </c>
      <c r="P8309" t="s">
        <v>5752</v>
      </c>
      <c r="Q8309" t="s">
        <v>5769</v>
      </c>
      <c r="R8309">
        <v>42036</v>
      </c>
      <c r="S8309" t="s">
        <v>5754</v>
      </c>
      <c r="T8309" t="s">
        <v>5754</v>
      </c>
      <c r="U8309">
        <v>16.489999999999998</v>
      </c>
      <c r="V8309" t="s">
        <v>5755</v>
      </c>
      <c r="W8309" t="s">
        <v>5756</v>
      </c>
      <c r="X8309">
        <v>1</v>
      </c>
    </row>
    <row r="8310" spans="1:24" x14ac:dyDescent="0.25">
      <c r="A8310">
        <v>39342</v>
      </c>
      <c r="B8310" t="s">
        <v>5462</v>
      </c>
      <c r="C8310" t="s">
        <v>442</v>
      </c>
      <c r="D8310" t="s">
        <v>5886</v>
      </c>
      <c r="E8310" t="s">
        <v>5887</v>
      </c>
      <c r="F8310">
        <v>20</v>
      </c>
      <c r="G8310" t="s">
        <v>5746</v>
      </c>
      <c r="H8310" t="s">
        <v>5868</v>
      </c>
      <c r="I8310" t="s">
        <v>5748</v>
      </c>
      <c r="J8310">
        <v>3000</v>
      </c>
      <c r="K8310">
        <v>4</v>
      </c>
      <c r="L8310">
        <v>13.5</v>
      </c>
      <c r="M8310" t="s">
        <v>5759</v>
      </c>
      <c r="N8310" t="s">
        <v>6054</v>
      </c>
      <c r="O8310" t="s">
        <v>5761</v>
      </c>
      <c r="P8310" t="s">
        <v>5922</v>
      </c>
      <c r="Q8310" t="s">
        <v>6055</v>
      </c>
      <c r="R8310">
        <v>43002</v>
      </c>
      <c r="S8310" t="s">
        <v>6979</v>
      </c>
      <c r="T8310" t="s">
        <v>6026</v>
      </c>
      <c r="U8310">
        <v>34.99</v>
      </c>
      <c r="V8310" t="s">
        <v>5960</v>
      </c>
      <c r="W8310" t="s">
        <v>5765</v>
      </c>
      <c r="X8310">
        <v>1</v>
      </c>
    </row>
    <row r="8311" spans="1:24" x14ac:dyDescent="0.25">
      <c r="A8311">
        <v>39408</v>
      </c>
      <c r="B8311" t="s">
        <v>7050</v>
      </c>
      <c r="C8311" t="s">
        <v>441</v>
      </c>
      <c r="D8311" t="s">
        <v>5798</v>
      </c>
      <c r="E8311" t="s">
        <v>5881</v>
      </c>
      <c r="F8311">
        <v>20</v>
      </c>
      <c r="G8311" t="s">
        <v>5746</v>
      </c>
      <c r="H8311" t="s">
        <v>5747</v>
      </c>
      <c r="I8311" t="s">
        <v>5748</v>
      </c>
      <c r="J8311">
        <v>750</v>
      </c>
      <c r="K8311">
        <v>12</v>
      </c>
      <c r="L8311">
        <v>40</v>
      </c>
      <c r="M8311" t="s">
        <v>5749</v>
      </c>
      <c r="N8311" t="s">
        <v>5750</v>
      </c>
      <c r="O8311" t="s">
        <v>5751</v>
      </c>
      <c r="P8311" t="s">
        <v>5762</v>
      </c>
      <c r="Q8311" t="s">
        <v>5883</v>
      </c>
      <c r="R8311">
        <v>83712</v>
      </c>
      <c r="S8311" t="s">
        <v>6526</v>
      </c>
      <c r="T8311" t="s">
        <v>6526</v>
      </c>
      <c r="U8311">
        <v>33.99</v>
      </c>
      <c r="V8311" t="s">
        <v>5755</v>
      </c>
      <c r="W8311" t="s">
        <v>5756</v>
      </c>
      <c r="X8311">
        <v>1</v>
      </c>
    </row>
    <row r="8312" spans="1:24" x14ac:dyDescent="0.25">
      <c r="A8312">
        <v>40113</v>
      </c>
      <c r="B8312" t="s">
        <v>28</v>
      </c>
      <c r="C8312" t="s">
        <v>441</v>
      </c>
      <c r="D8312" t="s">
        <v>5798</v>
      </c>
      <c r="E8312" t="s">
        <v>5799</v>
      </c>
      <c r="F8312">
        <v>10</v>
      </c>
      <c r="G8312" t="s">
        <v>5767</v>
      </c>
      <c r="H8312" t="s">
        <v>5868</v>
      </c>
      <c r="I8312" t="s">
        <v>5748</v>
      </c>
      <c r="J8312">
        <v>750</v>
      </c>
      <c r="K8312">
        <v>12</v>
      </c>
      <c r="L8312">
        <v>40</v>
      </c>
      <c r="M8312" t="s">
        <v>5759</v>
      </c>
      <c r="N8312" t="s">
        <v>5885</v>
      </c>
      <c r="O8312" t="s">
        <v>5751</v>
      </c>
      <c r="P8312" t="s">
        <v>5752</v>
      </c>
      <c r="Q8312" t="s">
        <v>5838</v>
      </c>
      <c r="R8312">
        <v>43500</v>
      </c>
      <c r="S8312" t="s">
        <v>5773</v>
      </c>
      <c r="T8312" t="s">
        <v>5773</v>
      </c>
      <c r="U8312">
        <v>25.09</v>
      </c>
      <c r="V8312" t="s">
        <v>5755</v>
      </c>
      <c r="W8312" t="s">
        <v>5756</v>
      </c>
      <c r="X8312">
        <v>1</v>
      </c>
    </row>
    <row r="8313" spans="1:24" x14ac:dyDescent="0.25">
      <c r="A8313">
        <v>40437</v>
      </c>
      <c r="B8313" t="s">
        <v>7051</v>
      </c>
      <c r="C8313" t="s">
        <v>443</v>
      </c>
      <c r="D8313" t="s">
        <v>5871</v>
      </c>
      <c r="E8313" t="s">
        <v>5872</v>
      </c>
      <c r="F8313">
        <v>27</v>
      </c>
      <c r="G8313" t="s">
        <v>5837</v>
      </c>
      <c r="H8313" t="s">
        <v>5747</v>
      </c>
      <c r="I8313" t="s">
        <v>5748</v>
      </c>
      <c r="J8313">
        <v>473</v>
      </c>
      <c r="K8313">
        <v>24</v>
      </c>
      <c r="L8313">
        <v>7.1</v>
      </c>
      <c r="M8313" t="s">
        <v>5759</v>
      </c>
      <c r="N8313" t="s">
        <v>5904</v>
      </c>
      <c r="O8313" t="s">
        <v>5874</v>
      </c>
      <c r="P8313" t="s">
        <v>5875</v>
      </c>
      <c r="Q8313" t="s">
        <v>5876</v>
      </c>
      <c r="R8313">
        <v>86613</v>
      </c>
      <c r="S8313" t="s">
        <v>6449</v>
      </c>
      <c r="T8313" t="s">
        <v>6449</v>
      </c>
      <c r="U8313">
        <v>5.39</v>
      </c>
      <c r="V8313" t="s">
        <v>6172</v>
      </c>
      <c r="W8313" t="s">
        <v>5869</v>
      </c>
      <c r="X8313">
        <v>1</v>
      </c>
    </row>
    <row r="8314" spans="1:24" x14ac:dyDescent="0.25">
      <c r="A8314">
        <v>40437</v>
      </c>
      <c r="B8314" t="s">
        <v>7051</v>
      </c>
      <c r="C8314" t="s">
        <v>443</v>
      </c>
      <c r="D8314" t="s">
        <v>5871</v>
      </c>
      <c r="E8314" t="s">
        <v>5872</v>
      </c>
      <c r="F8314">
        <v>27</v>
      </c>
      <c r="G8314" t="s">
        <v>5837</v>
      </c>
      <c r="H8314" t="s">
        <v>5747</v>
      </c>
      <c r="I8314" t="s">
        <v>5748</v>
      </c>
      <c r="J8314">
        <v>473</v>
      </c>
      <c r="K8314">
        <v>24</v>
      </c>
      <c r="L8314">
        <v>7.1</v>
      </c>
      <c r="M8314" t="s">
        <v>5759</v>
      </c>
      <c r="N8314" t="s">
        <v>5904</v>
      </c>
      <c r="O8314" t="s">
        <v>5874</v>
      </c>
      <c r="P8314" t="s">
        <v>5875</v>
      </c>
      <c r="Q8314" t="s">
        <v>5876</v>
      </c>
      <c r="R8314">
        <v>86613</v>
      </c>
      <c r="S8314" t="s">
        <v>6449</v>
      </c>
      <c r="T8314" t="s">
        <v>6449</v>
      </c>
      <c r="U8314">
        <v>5.39</v>
      </c>
      <c r="V8314" t="s">
        <v>6172</v>
      </c>
      <c r="W8314" t="s">
        <v>5869</v>
      </c>
      <c r="X8314">
        <v>1</v>
      </c>
    </row>
    <row r="8315" spans="1:24" x14ac:dyDescent="0.25">
      <c r="A8315">
        <v>40439</v>
      </c>
      <c r="B8315" t="s">
        <v>7052</v>
      </c>
      <c r="C8315" t="s">
        <v>443</v>
      </c>
      <c r="D8315" t="s">
        <v>5871</v>
      </c>
      <c r="E8315" t="s">
        <v>5872</v>
      </c>
      <c r="F8315">
        <v>27</v>
      </c>
      <c r="G8315" t="s">
        <v>5837</v>
      </c>
      <c r="H8315" t="s">
        <v>5747</v>
      </c>
      <c r="I8315" t="s">
        <v>5748</v>
      </c>
      <c r="J8315">
        <v>473</v>
      </c>
      <c r="K8315">
        <v>24</v>
      </c>
      <c r="L8315">
        <v>7</v>
      </c>
      <c r="M8315" t="s">
        <v>5759</v>
      </c>
      <c r="N8315" t="s">
        <v>5904</v>
      </c>
      <c r="O8315" t="s">
        <v>5874</v>
      </c>
      <c r="P8315" t="s">
        <v>5875</v>
      </c>
      <c r="Q8315" t="s">
        <v>5876</v>
      </c>
      <c r="R8315">
        <v>86613</v>
      </c>
      <c r="S8315" t="s">
        <v>6449</v>
      </c>
      <c r="T8315" t="s">
        <v>6449</v>
      </c>
      <c r="U8315">
        <v>5.39</v>
      </c>
      <c r="V8315" t="s">
        <v>6172</v>
      </c>
      <c r="W8315" t="s">
        <v>5869</v>
      </c>
      <c r="X8315">
        <v>1</v>
      </c>
    </row>
    <row r="8316" spans="1:24" x14ac:dyDescent="0.25">
      <c r="A8316">
        <v>40439</v>
      </c>
      <c r="B8316" t="s">
        <v>7052</v>
      </c>
      <c r="C8316" t="s">
        <v>443</v>
      </c>
      <c r="D8316" t="s">
        <v>5871</v>
      </c>
      <c r="E8316" t="s">
        <v>5872</v>
      </c>
      <c r="F8316">
        <v>27</v>
      </c>
      <c r="G8316" t="s">
        <v>5837</v>
      </c>
      <c r="H8316" t="s">
        <v>5747</v>
      </c>
      <c r="I8316" t="s">
        <v>5748</v>
      </c>
      <c r="J8316">
        <v>473</v>
      </c>
      <c r="K8316">
        <v>24</v>
      </c>
      <c r="L8316">
        <v>7</v>
      </c>
      <c r="M8316" t="s">
        <v>5759</v>
      </c>
      <c r="N8316" t="s">
        <v>5904</v>
      </c>
      <c r="O8316" t="s">
        <v>5874</v>
      </c>
      <c r="P8316" t="s">
        <v>5875</v>
      </c>
      <c r="Q8316" t="s">
        <v>5876</v>
      </c>
      <c r="R8316">
        <v>86613</v>
      </c>
      <c r="S8316" t="s">
        <v>6449</v>
      </c>
      <c r="T8316" t="s">
        <v>6449</v>
      </c>
      <c r="U8316">
        <v>5.39</v>
      </c>
      <c r="V8316" t="s">
        <v>6172</v>
      </c>
      <c r="W8316" t="s">
        <v>5869</v>
      </c>
      <c r="X8316">
        <v>1</v>
      </c>
    </row>
    <row r="8317" spans="1:24" x14ac:dyDescent="0.25">
      <c r="A8317">
        <v>39436</v>
      </c>
      <c r="B8317" t="s">
        <v>1251</v>
      </c>
      <c r="C8317" t="s">
        <v>442</v>
      </c>
      <c r="D8317" t="s">
        <v>5886</v>
      </c>
      <c r="E8317" t="s">
        <v>5966</v>
      </c>
      <c r="F8317">
        <v>20</v>
      </c>
      <c r="G8317" t="s">
        <v>5746</v>
      </c>
      <c r="H8317" t="s">
        <v>5747</v>
      </c>
      <c r="I8317" t="s">
        <v>5748</v>
      </c>
      <c r="J8317">
        <v>375</v>
      </c>
      <c r="K8317">
        <v>12</v>
      </c>
      <c r="L8317">
        <v>13.5</v>
      </c>
      <c r="M8317" t="s">
        <v>5759</v>
      </c>
      <c r="N8317" t="s">
        <v>5904</v>
      </c>
      <c r="O8317" t="s">
        <v>5790</v>
      </c>
      <c r="P8317" t="s">
        <v>5930</v>
      </c>
      <c r="Q8317" t="s">
        <v>5963</v>
      </c>
      <c r="R8317">
        <v>80232</v>
      </c>
      <c r="S8317" t="s">
        <v>6469</v>
      </c>
      <c r="T8317" t="s">
        <v>5937</v>
      </c>
      <c r="U8317">
        <v>11.99</v>
      </c>
      <c r="V8317" t="s">
        <v>5755</v>
      </c>
      <c r="W8317" t="s">
        <v>5765</v>
      </c>
      <c r="X8317">
        <v>1</v>
      </c>
    </row>
    <row r="8318" spans="1:24" x14ac:dyDescent="0.25">
      <c r="A8318">
        <v>39612</v>
      </c>
      <c r="B8318" t="s">
        <v>5665</v>
      </c>
      <c r="C8318" t="s">
        <v>443</v>
      </c>
      <c r="D8318" t="s">
        <v>5871</v>
      </c>
      <c r="E8318" t="s">
        <v>5872</v>
      </c>
      <c r="F8318">
        <v>27</v>
      </c>
      <c r="G8318" t="s">
        <v>5837</v>
      </c>
      <c r="H8318" t="s">
        <v>5747</v>
      </c>
      <c r="I8318" t="s">
        <v>5748</v>
      </c>
      <c r="J8318">
        <v>750</v>
      </c>
      <c r="K8318">
        <v>6</v>
      </c>
      <c r="L8318">
        <v>8.5</v>
      </c>
      <c r="M8318" t="s">
        <v>5759</v>
      </c>
      <c r="N8318" t="s">
        <v>5873</v>
      </c>
      <c r="O8318" t="s">
        <v>5874</v>
      </c>
      <c r="P8318" t="s">
        <v>5875</v>
      </c>
      <c r="Q8318" t="s">
        <v>5876</v>
      </c>
      <c r="R8318">
        <v>79213</v>
      </c>
      <c r="S8318" t="s">
        <v>5877</v>
      </c>
      <c r="T8318" t="s">
        <v>5877</v>
      </c>
      <c r="U8318">
        <v>39.89</v>
      </c>
      <c r="V8318" t="s">
        <v>5755</v>
      </c>
      <c r="W8318" t="s">
        <v>5869</v>
      </c>
      <c r="X8318">
        <v>1</v>
      </c>
    </row>
    <row r="8319" spans="1:24" x14ac:dyDescent="0.25">
      <c r="A8319">
        <v>39612</v>
      </c>
      <c r="B8319" t="s">
        <v>5665</v>
      </c>
      <c r="C8319" t="s">
        <v>443</v>
      </c>
      <c r="D8319" t="s">
        <v>5871</v>
      </c>
      <c r="E8319" t="s">
        <v>5872</v>
      </c>
      <c r="F8319">
        <v>27</v>
      </c>
      <c r="G8319" t="s">
        <v>5837</v>
      </c>
      <c r="H8319" t="s">
        <v>5747</v>
      </c>
      <c r="I8319" t="s">
        <v>5748</v>
      </c>
      <c r="J8319">
        <v>750</v>
      </c>
      <c r="K8319">
        <v>6</v>
      </c>
      <c r="L8319">
        <v>8.5</v>
      </c>
      <c r="M8319" t="s">
        <v>5759</v>
      </c>
      <c r="N8319" t="s">
        <v>5873</v>
      </c>
      <c r="O8319" t="s">
        <v>5874</v>
      </c>
      <c r="P8319" t="s">
        <v>5875</v>
      </c>
      <c r="Q8319" t="s">
        <v>5876</v>
      </c>
      <c r="R8319">
        <v>79213</v>
      </c>
      <c r="S8319" t="s">
        <v>5877</v>
      </c>
      <c r="T8319" t="s">
        <v>5877</v>
      </c>
      <c r="U8319">
        <v>39.89</v>
      </c>
      <c r="V8319" t="s">
        <v>5755</v>
      </c>
      <c r="W8319" t="s">
        <v>5869</v>
      </c>
      <c r="X8319">
        <v>1</v>
      </c>
    </row>
    <row r="8320" spans="1:24" x14ac:dyDescent="0.25">
      <c r="A8320">
        <v>39613</v>
      </c>
      <c r="B8320" t="s">
        <v>5666</v>
      </c>
      <c r="C8320" t="s">
        <v>443</v>
      </c>
      <c r="D8320" t="s">
        <v>5871</v>
      </c>
      <c r="E8320" t="s">
        <v>6190</v>
      </c>
      <c r="F8320">
        <v>27</v>
      </c>
      <c r="G8320" t="s">
        <v>5837</v>
      </c>
      <c r="H8320" t="s">
        <v>5747</v>
      </c>
      <c r="I8320" t="s">
        <v>5748</v>
      </c>
      <c r="J8320">
        <v>330</v>
      </c>
      <c r="K8320">
        <v>24</v>
      </c>
      <c r="L8320">
        <v>3.6</v>
      </c>
      <c r="M8320" t="s">
        <v>5759</v>
      </c>
      <c r="N8320" t="s">
        <v>5873</v>
      </c>
      <c r="O8320" t="s">
        <v>5874</v>
      </c>
      <c r="P8320" t="s">
        <v>5875</v>
      </c>
      <c r="Q8320" t="s">
        <v>5876</v>
      </c>
      <c r="R8320">
        <v>79213</v>
      </c>
      <c r="S8320" t="s">
        <v>5877</v>
      </c>
      <c r="T8320" t="s">
        <v>5877</v>
      </c>
      <c r="U8320">
        <v>4.99</v>
      </c>
      <c r="V8320" t="s">
        <v>5755</v>
      </c>
      <c r="W8320" t="s">
        <v>5869</v>
      </c>
      <c r="X8320">
        <v>1</v>
      </c>
    </row>
    <row r="8321" spans="1:24" x14ac:dyDescent="0.25">
      <c r="A8321">
        <v>39613</v>
      </c>
      <c r="B8321" t="s">
        <v>5666</v>
      </c>
      <c r="C8321" t="s">
        <v>443</v>
      </c>
      <c r="D8321" t="s">
        <v>5871</v>
      </c>
      <c r="E8321" t="s">
        <v>6190</v>
      </c>
      <c r="F8321">
        <v>27</v>
      </c>
      <c r="G8321" t="s">
        <v>5837</v>
      </c>
      <c r="H8321" t="s">
        <v>5747</v>
      </c>
      <c r="I8321" t="s">
        <v>5748</v>
      </c>
      <c r="J8321">
        <v>330</v>
      </c>
      <c r="K8321">
        <v>24</v>
      </c>
      <c r="L8321">
        <v>3.6</v>
      </c>
      <c r="M8321" t="s">
        <v>5759</v>
      </c>
      <c r="N8321" t="s">
        <v>5873</v>
      </c>
      <c r="O8321" t="s">
        <v>5874</v>
      </c>
      <c r="P8321" t="s">
        <v>5875</v>
      </c>
      <c r="Q8321" t="s">
        <v>5876</v>
      </c>
      <c r="R8321">
        <v>79213</v>
      </c>
      <c r="S8321" t="s">
        <v>5877</v>
      </c>
      <c r="T8321" t="s">
        <v>5877</v>
      </c>
      <c r="U8321">
        <v>4.99</v>
      </c>
      <c r="V8321" t="s">
        <v>5755</v>
      </c>
      <c r="W8321" t="s">
        <v>5869</v>
      </c>
      <c r="X8321">
        <v>1</v>
      </c>
    </row>
    <row r="8322" spans="1:24" x14ac:dyDescent="0.25">
      <c r="A8322">
        <v>39614</v>
      </c>
      <c r="B8322" t="s">
        <v>5654</v>
      </c>
      <c r="C8322" t="s">
        <v>443</v>
      </c>
      <c r="D8322" t="s">
        <v>5871</v>
      </c>
      <c r="E8322" t="s">
        <v>6190</v>
      </c>
      <c r="F8322">
        <v>27</v>
      </c>
      <c r="G8322" t="s">
        <v>5837</v>
      </c>
      <c r="H8322" t="s">
        <v>5747</v>
      </c>
      <c r="I8322" t="s">
        <v>5748</v>
      </c>
      <c r="J8322">
        <v>330</v>
      </c>
      <c r="K8322">
        <v>24</v>
      </c>
      <c r="L8322">
        <v>3.6</v>
      </c>
      <c r="M8322" t="s">
        <v>5759</v>
      </c>
      <c r="N8322" t="s">
        <v>5873</v>
      </c>
      <c r="O8322" t="s">
        <v>5874</v>
      </c>
      <c r="P8322" t="s">
        <v>5875</v>
      </c>
      <c r="Q8322" t="s">
        <v>6030</v>
      </c>
      <c r="R8322">
        <v>79213</v>
      </c>
      <c r="S8322" t="s">
        <v>5877</v>
      </c>
      <c r="T8322" t="s">
        <v>5877</v>
      </c>
      <c r="U8322">
        <v>4.99</v>
      </c>
      <c r="V8322" t="s">
        <v>5755</v>
      </c>
      <c r="W8322" t="s">
        <v>5869</v>
      </c>
      <c r="X8322">
        <v>1</v>
      </c>
    </row>
    <row r="8323" spans="1:24" x14ac:dyDescent="0.25">
      <c r="A8323">
        <v>39614</v>
      </c>
      <c r="B8323" t="s">
        <v>5654</v>
      </c>
      <c r="C8323" t="s">
        <v>443</v>
      </c>
      <c r="D8323" t="s">
        <v>5871</v>
      </c>
      <c r="E8323" t="s">
        <v>6190</v>
      </c>
      <c r="F8323">
        <v>27</v>
      </c>
      <c r="G8323" t="s">
        <v>5837</v>
      </c>
      <c r="H8323" t="s">
        <v>5747</v>
      </c>
      <c r="I8323" t="s">
        <v>5748</v>
      </c>
      <c r="J8323">
        <v>330</v>
      </c>
      <c r="K8323">
        <v>24</v>
      </c>
      <c r="L8323">
        <v>3.6</v>
      </c>
      <c r="M8323" t="s">
        <v>5759</v>
      </c>
      <c r="N8323" t="s">
        <v>5873</v>
      </c>
      <c r="O8323" t="s">
        <v>5874</v>
      </c>
      <c r="P8323" t="s">
        <v>5875</v>
      </c>
      <c r="Q8323" t="s">
        <v>6030</v>
      </c>
      <c r="R8323">
        <v>79213</v>
      </c>
      <c r="S8323" t="s">
        <v>5877</v>
      </c>
      <c r="T8323" t="s">
        <v>5877</v>
      </c>
      <c r="U8323">
        <v>4.99</v>
      </c>
      <c r="V8323" t="s">
        <v>5755</v>
      </c>
      <c r="W8323" t="s">
        <v>5869</v>
      </c>
      <c r="X8323">
        <v>1</v>
      </c>
    </row>
    <row r="8324" spans="1:24" x14ac:dyDescent="0.25">
      <c r="A8324">
        <v>39437</v>
      </c>
      <c r="B8324" t="s">
        <v>5664</v>
      </c>
      <c r="C8324" t="s">
        <v>442</v>
      </c>
      <c r="D8324" t="s">
        <v>5920</v>
      </c>
      <c r="E8324" t="s">
        <v>5921</v>
      </c>
      <c r="F8324">
        <v>20</v>
      </c>
      <c r="G8324" t="s">
        <v>5746</v>
      </c>
      <c r="H8324" t="s">
        <v>5747</v>
      </c>
      <c r="I8324" t="s">
        <v>5748</v>
      </c>
      <c r="J8324">
        <v>750</v>
      </c>
      <c r="K8324">
        <v>12</v>
      </c>
      <c r="L8324">
        <v>12.5</v>
      </c>
      <c r="M8324" t="s">
        <v>5759</v>
      </c>
      <c r="N8324" t="s">
        <v>5904</v>
      </c>
      <c r="O8324" t="s">
        <v>5790</v>
      </c>
      <c r="P8324" t="s">
        <v>5988</v>
      </c>
      <c r="Q8324" t="s">
        <v>5923</v>
      </c>
      <c r="R8324">
        <v>80232</v>
      </c>
      <c r="S8324" t="s">
        <v>6469</v>
      </c>
      <c r="T8324" t="s">
        <v>5937</v>
      </c>
      <c r="U8324">
        <v>19.989999999999998</v>
      </c>
      <c r="V8324" t="s">
        <v>5755</v>
      </c>
      <c r="W8324" t="s">
        <v>5765</v>
      </c>
      <c r="X8324">
        <v>1</v>
      </c>
    </row>
    <row r="8325" spans="1:24" x14ac:dyDescent="0.25">
      <c r="A8325">
        <v>39683</v>
      </c>
      <c r="B8325" t="s">
        <v>5655</v>
      </c>
      <c r="C8325" t="s">
        <v>442</v>
      </c>
      <c r="D8325" t="s">
        <v>5929</v>
      </c>
      <c r="E8325" t="s">
        <v>5991</v>
      </c>
      <c r="F8325">
        <v>22</v>
      </c>
      <c r="G8325" t="s">
        <v>5816</v>
      </c>
      <c r="H8325" t="s">
        <v>5868</v>
      </c>
      <c r="I8325" t="s">
        <v>5748</v>
      </c>
      <c r="J8325">
        <v>750</v>
      </c>
      <c r="K8325">
        <v>6</v>
      </c>
      <c r="L8325">
        <v>20</v>
      </c>
      <c r="M8325" t="s">
        <v>5759</v>
      </c>
      <c r="N8325" t="s">
        <v>5992</v>
      </c>
      <c r="O8325" t="s">
        <v>5761</v>
      </c>
      <c r="P8325" t="s">
        <v>5889</v>
      </c>
      <c r="Q8325" t="s">
        <v>5993</v>
      </c>
      <c r="R8325">
        <v>42822</v>
      </c>
      <c r="S8325" t="s">
        <v>6011</v>
      </c>
      <c r="T8325" t="s">
        <v>6012</v>
      </c>
      <c r="U8325">
        <v>44.42</v>
      </c>
      <c r="V8325" t="s">
        <v>5755</v>
      </c>
      <c r="W8325" t="s">
        <v>5765</v>
      </c>
      <c r="X8325">
        <v>1</v>
      </c>
    </row>
    <row r="8326" spans="1:24" x14ac:dyDescent="0.25">
      <c r="A8326">
        <v>40454</v>
      </c>
      <c r="B8326" t="s">
        <v>7053</v>
      </c>
      <c r="C8326" t="s">
        <v>443</v>
      </c>
      <c r="D8326" t="s">
        <v>5871</v>
      </c>
      <c r="E8326" t="s">
        <v>5872</v>
      </c>
      <c r="F8326">
        <v>27</v>
      </c>
      <c r="G8326" t="s">
        <v>5837</v>
      </c>
      <c r="H8326" t="s">
        <v>5747</v>
      </c>
      <c r="I8326" t="s">
        <v>5748</v>
      </c>
      <c r="J8326">
        <v>650</v>
      </c>
      <c r="K8326">
        <v>12</v>
      </c>
      <c r="L8326">
        <v>7.5</v>
      </c>
      <c r="M8326" t="s">
        <v>5749</v>
      </c>
      <c r="N8326" t="s">
        <v>5750</v>
      </c>
      <c r="O8326" t="s">
        <v>5874</v>
      </c>
      <c r="P8326" t="s">
        <v>5875</v>
      </c>
      <c r="Q8326" t="s">
        <v>5876</v>
      </c>
      <c r="R8326">
        <v>86613</v>
      </c>
      <c r="S8326" t="s">
        <v>6449</v>
      </c>
      <c r="T8326" t="s">
        <v>6449</v>
      </c>
      <c r="U8326">
        <v>7.99</v>
      </c>
      <c r="V8326" t="s">
        <v>5755</v>
      </c>
      <c r="W8326" t="s">
        <v>5869</v>
      </c>
      <c r="X8326">
        <v>1</v>
      </c>
    </row>
    <row r="8327" spans="1:24" x14ac:dyDescent="0.25">
      <c r="A8327">
        <v>40454</v>
      </c>
      <c r="B8327" t="s">
        <v>7053</v>
      </c>
      <c r="C8327" t="s">
        <v>443</v>
      </c>
      <c r="D8327" t="s">
        <v>5871</v>
      </c>
      <c r="E8327" t="s">
        <v>5872</v>
      </c>
      <c r="F8327">
        <v>27</v>
      </c>
      <c r="G8327" t="s">
        <v>5837</v>
      </c>
      <c r="H8327" t="s">
        <v>5747</v>
      </c>
      <c r="I8327" t="s">
        <v>5748</v>
      </c>
      <c r="J8327">
        <v>650</v>
      </c>
      <c r="K8327">
        <v>12</v>
      </c>
      <c r="L8327">
        <v>7.5</v>
      </c>
      <c r="M8327" t="s">
        <v>5749</v>
      </c>
      <c r="N8327" t="s">
        <v>5750</v>
      </c>
      <c r="O8327" t="s">
        <v>5874</v>
      </c>
      <c r="P8327" t="s">
        <v>5875</v>
      </c>
      <c r="Q8327" t="s">
        <v>5876</v>
      </c>
      <c r="R8327">
        <v>86613</v>
      </c>
      <c r="S8327" t="s">
        <v>6449</v>
      </c>
      <c r="T8327" t="s">
        <v>6449</v>
      </c>
      <c r="U8327">
        <v>7.99</v>
      </c>
      <c r="V8327" t="s">
        <v>5755</v>
      </c>
      <c r="W8327" t="s">
        <v>5869</v>
      </c>
      <c r="X8327">
        <v>1</v>
      </c>
    </row>
    <row r="8328" spans="1:24" x14ac:dyDescent="0.25">
      <c r="A8328">
        <v>40455</v>
      </c>
      <c r="B8328" t="s">
        <v>7054</v>
      </c>
      <c r="C8328" t="s">
        <v>443</v>
      </c>
      <c r="D8328" t="s">
        <v>5871</v>
      </c>
      <c r="E8328" t="s">
        <v>5872</v>
      </c>
      <c r="F8328">
        <v>27</v>
      </c>
      <c r="G8328" t="s">
        <v>5837</v>
      </c>
      <c r="H8328" t="s">
        <v>5747</v>
      </c>
      <c r="I8328" t="s">
        <v>5748</v>
      </c>
      <c r="J8328">
        <v>650</v>
      </c>
      <c r="K8328">
        <v>12</v>
      </c>
      <c r="L8328">
        <v>7.5</v>
      </c>
      <c r="M8328" t="s">
        <v>5749</v>
      </c>
      <c r="N8328" t="s">
        <v>5750</v>
      </c>
      <c r="O8328" t="s">
        <v>5874</v>
      </c>
      <c r="P8328" t="s">
        <v>5875</v>
      </c>
      <c r="Q8328" t="s">
        <v>5876</v>
      </c>
      <c r="R8328">
        <v>86613</v>
      </c>
      <c r="S8328" t="s">
        <v>6449</v>
      </c>
      <c r="T8328" t="s">
        <v>6449</v>
      </c>
      <c r="U8328">
        <v>8.49</v>
      </c>
      <c r="V8328" t="s">
        <v>5755</v>
      </c>
      <c r="W8328" t="s">
        <v>5869</v>
      </c>
      <c r="X8328">
        <v>1</v>
      </c>
    </row>
    <row r="8329" spans="1:24" x14ac:dyDescent="0.25">
      <c r="A8329">
        <v>40455</v>
      </c>
      <c r="B8329" t="s">
        <v>7054</v>
      </c>
      <c r="C8329" t="s">
        <v>443</v>
      </c>
      <c r="D8329" t="s">
        <v>5871</v>
      </c>
      <c r="E8329" t="s">
        <v>5872</v>
      </c>
      <c r="F8329">
        <v>27</v>
      </c>
      <c r="G8329" t="s">
        <v>5837</v>
      </c>
      <c r="H8329" t="s">
        <v>5747</v>
      </c>
      <c r="I8329" t="s">
        <v>5748</v>
      </c>
      <c r="J8329">
        <v>650</v>
      </c>
      <c r="K8329">
        <v>12</v>
      </c>
      <c r="L8329">
        <v>7.5</v>
      </c>
      <c r="M8329" t="s">
        <v>5749</v>
      </c>
      <c r="N8329" t="s">
        <v>5750</v>
      </c>
      <c r="O8329" t="s">
        <v>5874</v>
      </c>
      <c r="P8329" t="s">
        <v>5875</v>
      </c>
      <c r="Q8329" t="s">
        <v>5876</v>
      </c>
      <c r="R8329">
        <v>86613</v>
      </c>
      <c r="S8329" t="s">
        <v>6449</v>
      </c>
      <c r="T8329" t="s">
        <v>6449</v>
      </c>
      <c r="U8329">
        <v>8.49</v>
      </c>
      <c r="V8329" t="s">
        <v>5755</v>
      </c>
      <c r="W8329" t="s">
        <v>5869</v>
      </c>
      <c r="X8329">
        <v>1</v>
      </c>
    </row>
    <row r="8330" spans="1:24" x14ac:dyDescent="0.25">
      <c r="A8330">
        <v>41598</v>
      </c>
      <c r="B8330" t="s">
        <v>7055</v>
      </c>
      <c r="C8330" t="s">
        <v>442</v>
      </c>
      <c r="D8330" t="s">
        <v>5920</v>
      </c>
      <c r="E8330" t="s">
        <v>5958</v>
      </c>
      <c r="F8330">
        <v>20</v>
      </c>
      <c r="G8330" t="s">
        <v>5746</v>
      </c>
      <c r="H8330" t="s">
        <v>5868</v>
      </c>
      <c r="I8330" t="s">
        <v>5748</v>
      </c>
      <c r="J8330">
        <v>750</v>
      </c>
      <c r="K8330">
        <v>12</v>
      </c>
      <c r="L8330">
        <v>9</v>
      </c>
      <c r="M8330" t="s">
        <v>5749</v>
      </c>
      <c r="N8330" t="s">
        <v>5750</v>
      </c>
      <c r="O8330" t="s">
        <v>5751</v>
      </c>
      <c r="P8330" t="s">
        <v>5922</v>
      </c>
      <c r="Q8330" t="s">
        <v>5952</v>
      </c>
      <c r="R8330">
        <v>42015</v>
      </c>
      <c r="S8330" t="s">
        <v>5956</v>
      </c>
      <c r="T8330" t="s">
        <v>5957</v>
      </c>
      <c r="U8330">
        <v>10.99</v>
      </c>
      <c r="V8330" t="s">
        <v>5755</v>
      </c>
      <c r="W8330" t="s">
        <v>5869</v>
      </c>
      <c r="X8330">
        <v>1</v>
      </c>
    </row>
    <row r="8331" spans="1:24" x14ac:dyDescent="0.25">
      <c r="A8331">
        <v>41599</v>
      </c>
      <c r="B8331" t="s">
        <v>35</v>
      </c>
      <c r="C8331" t="s">
        <v>441</v>
      </c>
      <c r="D8331" t="s">
        <v>5811</v>
      </c>
      <c r="E8331" t="s">
        <v>5812</v>
      </c>
      <c r="F8331">
        <v>22</v>
      </c>
      <c r="G8331" t="s">
        <v>5816</v>
      </c>
      <c r="H8331" t="s">
        <v>5868</v>
      </c>
      <c r="I8331" t="s">
        <v>5748</v>
      </c>
      <c r="J8331">
        <v>50</v>
      </c>
      <c r="K8331">
        <v>120</v>
      </c>
      <c r="L8331">
        <v>17</v>
      </c>
      <c r="M8331" t="s">
        <v>5759</v>
      </c>
      <c r="N8331" t="s">
        <v>5813</v>
      </c>
      <c r="O8331" t="s">
        <v>5761</v>
      </c>
      <c r="P8331" t="s">
        <v>5762</v>
      </c>
      <c r="Q8331" t="s">
        <v>5769</v>
      </c>
      <c r="R8331">
        <v>42594</v>
      </c>
      <c r="S8331" t="s">
        <v>5773</v>
      </c>
      <c r="T8331" t="s">
        <v>5773</v>
      </c>
      <c r="U8331">
        <v>4.59</v>
      </c>
      <c r="V8331" t="s">
        <v>5755</v>
      </c>
      <c r="W8331" t="s">
        <v>5765</v>
      </c>
      <c r="X8331">
        <v>1</v>
      </c>
    </row>
    <row r="8332" spans="1:24" x14ac:dyDescent="0.25">
      <c r="A8332">
        <v>41600</v>
      </c>
      <c r="B8332" t="s">
        <v>7056</v>
      </c>
      <c r="C8332" t="s">
        <v>442</v>
      </c>
      <c r="D8332" t="s">
        <v>5886</v>
      </c>
      <c r="E8332" t="s">
        <v>5958</v>
      </c>
      <c r="F8332">
        <v>20</v>
      </c>
      <c r="G8332" t="s">
        <v>5746</v>
      </c>
      <c r="H8332" t="s">
        <v>5868</v>
      </c>
      <c r="I8332" t="s">
        <v>5748</v>
      </c>
      <c r="J8332">
        <v>750</v>
      </c>
      <c r="K8332">
        <v>12</v>
      </c>
      <c r="L8332">
        <v>9</v>
      </c>
      <c r="M8332" t="s">
        <v>5749</v>
      </c>
      <c r="N8332" t="s">
        <v>5750</v>
      </c>
      <c r="O8332" t="s">
        <v>5751</v>
      </c>
      <c r="P8332" t="s">
        <v>5922</v>
      </c>
      <c r="Q8332" t="s">
        <v>5952</v>
      </c>
      <c r="R8332">
        <v>42015</v>
      </c>
      <c r="S8332" t="s">
        <v>5956</v>
      </c>
      <c r="T8332" t="s">
        <v>5957</v>
      </c>
      <c r="U8332">
        <v>10.99</v>
      </c>
      <c r="V8332" t="s">
        <v>5755</v>
      </c>
      <c r="W8332" t="s">
        <v>5869</v>
      </c>
      <c r="X8332">
        <v>1</v>
      </c>
    </row>
    <row r="8333" spans="1:24" x14ac:dyDescent="0.25">
      <c r="A8333">
        <v>41601</v>
      </c>
      <c r="B8333" t="s">
        <v>1788</v>
      </c>
      <c r="C8333" t="s">
        <v>441</v>
      </c>
      <c r="D8333" t="s">
        <v>5744</v>
      </c>
      <c r="E8333" t="s">
        <v>5913</v>
      </c>
      <c r="F8333">
        <v>20</v>
      </c>
      <c r="G8333" t="s">
        <v>5746</v>
      </c>
      <c r="H8333" t="s">
        <v>5868</v>
      </c>
      <c r="I8333" t="s">
        <v>5748</v>
      </c>
      <c r="J8333">
        <v>375</v>
      </c>
      <c r="K8333">
        <v>12</v>
      </c>
      <c r="L8333">
        <v>35</v>
      </c>
      <c r="M8333" t="s">
        <v>5759</v>
      </c>
      <c r="N8333" t="s">
        <v>6384</v>
      </c>
      <c r="O8333" t="s">
        <v>5790</v>
      </c>
      <c r="P8333" t="s">
        <v>5762</v>
      </c>
      <c r="Q8333" t="s">
        <v>5925</v>
      </c>
      <c r="R8333">
        <v>52809</v>
      </c>
      <c r="S8333" t="s">
        <v>6138</v>
      </c>
      <c r="T8333" t="s">
        <v>6139</v>
      </c>
      <c r="U8333">
        <v>32.99</v>
      </c>
      <c r="V8333" t="s">
        <v>5755</v>
      </c>
      <c r="W8333" t="s">
        <v>5756</v>
      </c>
      <c r="X8333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A7678-2C2B-4360-87B2-EB8ACBFD1B05}">
  <dimension ref="A1:FN293"/>
  <sheetViews>
    <sheetView topLeftCell="CV1" workbookViewId="0">
      <selection activeCell="CZ1" sqref="CZ1:CZ293"/>
    </sheetView>
  </sheetViews>
  <sheetFormatPr defaultRowHeight="15" x14ac:dyDescent="0.25"/>
  <sheetData>
    <row r="1" spans="1:170" x14ac:dyDescent="0.25">
      <c r="A1" t="s">
        <v>401</v>
      </c>
      <c r="B1" t="s">
        <v>402</v>
      </c>
      <c r="C1" t="s">
        <v>7062</v>
      </c>
      <c r="D1" t="s">
        <v>452</v>
      </c>
      <c r="E1" t="s">
        <v>445</v>
      </c>
      <c r="F1" t="s">
        <v>342</v>
      </c>
      <c r="G1" t="s">
        <v>5481</v>
      </c>
      <c r="H1" t="s">
        <v>343</v>
      </c>
      <c r="I1" t="s">
        <v>5475</v>
      </c>
      <c r="J1" t="s">
        <v>344</v>
      </c>
      <c r="K1" t="s">
        <v>5712</v>
      </c>
      <c r="L1" t="s">
        <v>345</v>
      </c>
      <c r="M1" t="s">
        <v>346</v>
      </c>
      <c r="N1" t="s">
        <v>7057</v>
      </c>
      <c r="O1" t="s">
        <v>5476</v>
      </c>
      <c r="P1" t="s">
        <v>4761</v>
      </c>
      <c r="Q1" t="s">
        <v>4618</v>
      </c>
      <c r="R1" t="s">
        <v>446</v>
      </c>
      <c r="S1" t="s">
        <v>474</v>
      </c>
      <c r="T1" t="s">
        <v>5482</v>
      </c>
      <c r="U1" t="s">
        <v>5048</v>
      </c>
      <c r="V1" t="s">
        <v>347</v>
      </c>
      <c r="W1" t="s">
        <v>348</v>
      </c>
      <c r="X1" t="s">
        <v>472</v>
      </c>
      <c r="Y1" t="s">
        <v>236</v>
      </c>
      <c r="Z1" t="s">
        <v>5477</v>
      </c>
      <c r="AA1" t="s">
        <v>349</v>
      </c>
      <c r="AB1" t="s">
        <v>5043</v>
      </c>
      <c r="AC1" t="s">
        <v>350</v>
      </c>
      <c r="AD1" t="s">
        <v>475</v>
      </c>
      <c r="AE1" t="s">
        <v>476</v>
      </c>
      <c r="AF1" t="s">
        <v>5478</v>
      </c>
      <c r="AG1" t="s">
        <v>477</v>
      </c>
      <c r="AH1" t="s">
        <v>505</v>
      </c>
      <c r="AI1" t="s">
        <v>351</v>
      </c>
      <c r="AJ1" t="s">
        <v>352</v>
      </c>
      <c r="AK1" t="s">
        <v>353</v>
      </c>
      <c r="AL1" t="s">
        <v>4762</v>
      </c>
      <c r="AM1" t="s">
        <v>354</v>
      </c>
      <c r="AN1" t="s">
        <v>4321</v>
      </c>
      <c r="AO1" t="s">
        <v>5498</v>
      </c>
      <c r="AP1" t="s">
        <v>5483</v>
      </c>
      <c r="AQ1" t="s">
        <v>5501</v>
      </c>
      <c r="AR1" t="s">
        <v>355</v>
      </c>
      <c r="AS1" t="s">
        <v>356</v>
      </c>
      <c r="AT1" t="s">
        <v>357</v>
      </c>
      <c r="AU1" t="s">
        <v>358</v>
      </c>
      <c r="AV1" t="s">
        <v>478</v>
      </c>
      <c r="AW1" t="s">
        <v>404</v>
      </c>
      <c r="AX1" t="s">
        <v>479</v>
      </c>
      <c r="AY1" t="s">
        <v>4324</v>
      </c>
      <c r="AZ1" t="s">
        <v>405</v>
      </c>
      <c r="BA1" t="s">
        <v>5484</v>
      </c>
      <c r="BB1" t="s">
        <v>5499</v>
      </c>
      <c r="BC1" t="s">
        <v>5502</v>
      </c>
      <c r="BD1" t="s">
        <v>359</v>
      </c>
      <c r="BE1" t="s">
        <v>406</v>
      </c>
      <c r="BF1" t="s">
        <v>360</v>
      </c>
      <c r="BG1" t="s">
        <v>5485</v>
      </c>
      <c r="BH1" t="s">
        <v>361</v>
      </c>
      <c r="BI1" t="s">
        <v>480</v>
      </c>
      <c r="BJ1" t="s">
        <v>362</v>
      </c>
      <c r="BK1" t="s">
        <v>5044</v>
      </c>
      <c r="BL1" t="s">
        <v>453</v>
      </c>
      <c r="BM1" t="s">
        <v>5486</v>
      </c>
      <c r="BN1" t="s">
        <v>363</v>
      </c>
      <c r="BO1" t="s">
        <v>4763</v>
      </c>
      <c r="BP1" t="s">
        <v>364</v>
      </c>
      <c r="BQ1" t="s">
        <v>439</v>
      </c>
      <c r="BR1" t="s">
        <v>5487</v>
      </c>
      <c r="BS1" t="s">
        <v>5488</v>
      </c>
      <c r="BT1" t="s">
        <v>5045</v>
      </c>
      <c r="BU1" t="s">
        <v>365</v>
      </c>
      <c r="BV1" t="s">
        <v>5503</v>
      </c>
      <c r="BW1" t="s">
        <v>5504</v>
      </c>
      <c r="BX1" t="s">
        <v>447</v>
      </c>
      <c r="BY1" t="s">
        <v>366</v>
      </c>
      <c r="BZ1" t="s">
        <v>367</v>
      </c>
      <c r="CA1" t="s">
        <v>7058</v>
      </c>
      <c r="CB1" t="s">
        <v>368</v>
      </c>
      <c r="CC1" t="s">
        <v>481</v>
      </c>
      <c r="CD1" t="s">
        <v>369</v>
      </c>
      <c r="CE1" t="s">
        <v>5489</v>
      </c>
      <c r="CF1" t="s">
        <v>7059</v>
      </c>
      <c r="CG1" t="s">
        <v>4619</v>
      </c>
      <c r="CH1" t="s">
        <v>5505</v>
      </c>
      <c r="CI1" t="s">
        <v>370</v>
      </c>
      <c r="CJ1" t="s">
        <v>371</v>
      </c>
      <c r="CK1" t="s">
        <v>448</v>
      </c>
      <c r="CL1" t="s">
        <v>5046</v>
      </c>
      <c r="CM1" t="s">
        <v>372</v>
      </c>
      <c r="CN1" t="s">
        <v>482</v>
      </c>
      <c r="CO1" t="s">
        <v>5479</v>
      </c>
      <c r="CP1" t="s">
        <v>5480</v>
      </c>
      <c r="CQ1" t="s">
        <v>373</v>
      </c>
      <c r="CR1" t="s">
        <v>374</v>
      </c>
      <c r="CS1" t="s">
        <v>375</v>
      </c>
      <c r="CT1" t="s">
        <v>5490</v>
      </c>
      <c r="CU1" t="s">
        <v>376</v>
      </c>
      <c r="CV1" t="s">
        <v>407</v>
      </c>
      <c r="CW1" t="s">
        <v>377</v>
      </c>
      <c r="CX1" t="s">
        <v>483</v>
      </c>
      <c r="CY1" t="s">
        <v>378</v>
      </c>
      <c r="CZ1" t="s">
        <v>7063</v>
      </c>
      <c r="DA1" t="s">
        <v>379</v>
      </c>
      <c r="DB1" t="s">
        <v>380</v>
      </c>
      <c r="DC1" t="s">
        <v>5491</v>
      </c>
      <c r="DD1" t="s">
        <v>381</v>
      </c>
      <c r="DE1" t="s">
        <v>382</v>
      </c>
      <c r="DF1" t="s">
        <v>4620</v>
      </c>
      <c r="DG1" t="s">
        <v>383</v>
      </c>
      <c r="DH1" t="s">
        <v>454</v>
      </c>
      <c r="DI1" t="s">
        <v>5506</v>
      </c>
      <c r="DJ1" t="s">
        <v>384</v>
      </c>
      <c r="DK1" t="s">
        <v>385</v>
      </c>
      <c r="DL1" t="s">
        <v>432</v>
      </c>
      <c r="DM1" t="s">
        <v>484</v>
      </c>
      <c r="DN1" t="s">
        <v>386</v>
      </c>
      <c r="DO1" t="s">
        <v>5492</v>
      </c>
      <c r="DP1" t="s">
        <v>387</v>
      </c>
      <c r="DQ1" t="s">
        <v>408</v>
      </c>
      <c r="DR1" t="s">
        <v>388</v>
      </c>
      <c r="DS1" t="s">
        <v>389</v>
      </c>
      <c r="DT1" t="s">
        <v>390</v>
      </c>
      <c r="DU1" t="s">
        <v>4621</v>
      </c>
      <c r="DV1" t="s">
        <v>5493</v>
      </c>
      <c r="DW1" t="s">
        <v>391</v>
      </c>
      <c r="DX1" t="s">
        <v>7061</v>
      </c>
      <c r="DY1" t="s">
        <v>392</v>
      </c>
      <c r="DZ1" t="s">
        <v>5047</v>
      </c>
      <c r="EA1" t="s">
        <v>485</v>
      </c>
      <c r="EB1" t="s">
        <v>486</v>
      </c>
      <c r="EC1" t="s">
        <v>4622</v>
      </c>
      <c r="ED1" t="s">
        <v>487</v>
      </c>
      <c r="EE1" t="s">
        <v>506</v>
      </c>
      <c r="EF1" t="s">
        <v>4322</v>
      </c>
      <c r="EG1" t="s">
        <v>393</v>
      </c>
      <c r="EH1" t="s">
        <v>5494</v>
      </c>
      <c r="EI1" t="s">
        <v>455</v>
      </c>
      <c r="EJ1" t="s">
        <v>7060</v>
      </c>
      <c r="EK1" t="s">
        <v>473</v>
      </c>
      <c r="EL1" t="s">
        <v>5509</v>
      </c>
      <c r="EM1" t="s">
        <v>4623</v>
      </c>
      <c r="EN1" t="s">
        <v>5495</v>
      </c>
      <c r="EO1" t="s">
        <v>456</v>
      </c>
      <c r="EP1" t="s">
        <v>457</v>
      </c>
      <c r="EQ1" t="s">
        <v>458</v>
      </c>
      <c r="ER1" t="s">
        <v>459</v>
      </c>
      <c r="ES1" t="s">
        <v>488</v>
      </c>
      <c r="ET1" t="s">
        <v>5496</v>
      </c>
      <c r="EU1" t="s">
        <v>460</v>
      </c>
      <c r="EV1" t="s">
        <v>461</v>
      </c>
      <c r="EW1" t="s">
        <v>462</v>
      </c>
      <c r="EX1" t="s">
        <v>463</v>
      </c>
      <c r="EY1" t="s">
        <v>394</v>
      </c>
      <c r="EZ1" t="s">
        <v>5221</v>
      </c>
      <c r="FA1" t="s">
        <v>5497</v>
      </c>
      <c r="FB1" t="s">
        <v>4764</v>
      </c>
      <c r="FC1" t="s">
        <v>449</v>
      </c>
      <c r="FD1" t="s">
        <v>395</v>
      </c>
      <c r="FE1" t="s">
        <v>396</v>
      </c>
      <c r="FF1" t="s">
        <v>397</v>
      </c>
      <c r="FG1" t="s">
        <v>5507</v>
      </c>
      <c r="FH1" t="s">
        <v>5500</v>
      </c>
      <c r="FI1" t="s">
        <v>489</v>
      </c>
      <c r="FJ1" t="s">
        <v>5508</v>
      </c>
      <c r="FK1" t="s">
        <v>440</v>
      </c>
      <c r="FL1" t="s">
        <v>398</v>
      </c>
      <c r="FM1" t="s">
        <v>399</v>
      </c>
      <c r="FN1" t="s">
        <v>400</v>
      </c>
    </row>
    <row r="2" spans="1:170" s="2" customFormat="1" x14ac:dyDescent="0.25"/>
    <row r="3" spans="1:170" s="2" customFormat="1" x14ac:dyDescent="0.25">
      <c r="A3" s="2" t="s">
        <v>490</v>
      </c>
      <c r="B3" s="2" t="s">
        <v>490</v>
      </c>
      <c r="C3" s="2" t="s">
        <v>490</v>
      </c>
      <c r="D3" s="2" t="s">
        <v>490</v>
      </c>
      <c r="E3" s="2" t="s">
        <v>490</v>
      </c>
      <c r="F3" s="2" t="s">
        <v>490</v>
      </c>
      <c r="G3" s="2" t="s">
        <v>490</v>
      </c>
      <c r="H3" s="2" t="s">
        <v>490</v>
      </c>
      <c r="I3" s="2" t="s">
        <v>490</v>
      </c>
      <c r="J3" s="2" t="s">
        <v>490</v>
      </c>
      <c r="K3" s="2" t="s">
        <v>490</v>
      </c>
      <c r="L3" s="2" t="s">
        <v>490</v>
      </c>
      <c r="M3" s="2" t="s">
        <v>490</v>
      </c>
      <c r="N3" s="2" t="s">
        <v>490</v>
      </c>
      <c r="O3" s="2" t="s">
        <v>490</v>
      </c>
      <c r="P3" s="2" t="s">
        <v>490</v>
      </c>
      <c r="Q3" s="2" t="s">
        <v>490</v>
      </c>
      <c r="R3" s="2" t="s">
        <v>490</v>
      </c>
      <c r="S3" s="2" t="s">
        <v>490</v>
      </c>
      <c r="T3" s="2" t="s">
        <v>490</v>
      </c>
      <c r="U3" s="2" t="s">
        <v>490</v>
      </c>
      <c r="V3" s="2" t="s">
        <v>490</v>
      </c>
      <c r="W3" s="2" t="s">
        <v>490</v>
      </c>
      <c r="X3" s="2" t="s">
        <v>490</v>
      </c>
      <c r="Y3" s="2" t="s">
        <v>490</v>
      </c>
      <c r="Z3" s="2" t="s">
        <v>490</v>
      </c>
      <c r="AA3" s="2" t="s">
        <v>490</v>
      </c>
      <c r="AB3" s="2" t="s">
        <v>490</v>
      </c>
      <c r="AC3" s="2" t="s">
        <v>490</v>
      </c>
      <c r="AD3" s="2" t="s">
        <v>490</v>
      </c>
      <c r="AE3" s="2" t="s">
        <v>490</v>
      </c>
      <c r="AF3" s="2" t="s">
        <v>490</v>
      </c>
      <c r="AG3" s="2" t="s">
        <v>490</v>
      </c>
      <c r="AH3" s="2" t="s">
        <v>490</v>
      </c>
      <c r="AI3" s="2" t="s">
        <v>490</v>
      </c>
      <c r="AJ3" s="2" t="s">
        <v>490</v>
      </c>
      <c r="AK3" s="2" t="s">
        <v>490</v>
      </c>
      <c r="AL3" s="2" t="s">
        <v>490</v>
      </c>
      <c r="AM3" s="2" t="s">
        <v>490</v>
      </c>
      <c r="AN3" s="2" t="s">
        <v>490</v>
      </c>
      <c r="AO3" s="2" t="s">
        <v>490</v>
      </c>
      <c r="AP3" s="2" t="s">
        <v>490</v>
      </c>
      <c r="AQ3" s="2" t="s">
        <v>490</v>
      </c>
      <c r="AR3" s="2" t="s">
        <v>490</v>
      </c>
      <c r="AS3" s="2" t="s">
        <v>490</v>
      </c>
      <c r="AT3" s="2" t="s">
        <v>490</v>
      </c>
      <c r="AU3" s="2" t="s">
        <v>490</v>
      </c>
      <c r="AV3" s="2" t="s">
        <v>490</v>
      </c>
      <c r="AW3" s="2" t="s">
        <v>490</v>
      </c>
      <c r="AX3" s="2" t="s">
        <v>490</v>
      </c>
      <c r="AY3" s="2" t="s">
        <v>490</v>
      </c>
      <c r="AZ3" s="2" t="s">
        <v>490</v>
      </c>
      <c r="BA3" s="2" t="s">
        <v>490</v>
      </c>
      <c r="BB3" s="2" t="s">
        <v>490</v>
      </c>
      <c r="BC3" s="2" t="s">
        <v>490</v>
      </c>
      <c r="BD3" s="2" t="s">
        <v>490</v>
      </c>
      <c r="BE3" s="2" t="s">
        <v>490</v>
      </c>
      <c r="BF3" s="2" t="s">
        <v>490</v>
      </c>
      <c r="BG3" s="2" t="s">
        <v>490</v>
      </c>
      <c r="BH3" s="2" t="s">
        <v>490</v>
      </c>
      <c r="BI3" s="2" t="s">
        <v>490</v>
      </c>
      <c r="BJ3" s="2" t="s">
        <v>490</v>
      </c>
      <c r="BK3" s="2" t="s">
        <v>490</v>
      </c>
      <c r="BL3" s="2" t="s">
        <v>490</v>
      </c>
      <c r="BM3" s="2" t="s">
        <v>490</v>
      </c>
      <c r="BN3" s="2" t="s">
        <v>490</v>
      </c>
      <c r="BO3" s="2" t="s">
        <v>490</v>
      </c>
      <c r="BP3" s="2" t="s">
        <v>490</v>
      </c>
      <c r="BQ3" s="2" t="s">
        <v>490</v>
      </c>
      <c r="BR3" s="2" t="s">
        <v>490</v>
      </c>
      <c r="BS3" s="2" t="s">
        <v>490</v>
      </c>
      <c r="BT3" s="2" t="s">
        <v>490</v>
      </c>
      <c r="BU3" s="2" t="s">
        <v>490</v>
      </c>
      <c r="BV3" s="2" t="s">
        <v>490</v>
      </c>
      <c r="BW3" s="2" t="s">
        <v>490</v>
      </c>
      <c r="BX3" s="2" t="s">
        <v>490</v>
      </c>
      <c r="BY3" s="2" t="s">
        <v>490</v>
      </c>
      <c r="BZ3" s="2" t="s">
        <v>490</v>
      </c>
      <c r="CA3" s="2" t="s">
        <v>490</v>
      </c>
      <c r="CB3" s="2" t="s">
        <v>490</v>
      </c>
      <c r="CC3" s="2" t="s">
        <v>490</v>
      </c>
      <c r="CD3" s="2" t="s">
        <v>490</v>
      </c>
      <c r="CE3" s="2" t="s">
        <v>490</v>
      </c>
      <c r="CF3" s="2" t="s">
        <v>490</v>
      </c>
      <c r="CG3" s="2" t="s">
        <v>490</v>
      </c>
      <c r="CH3" s="2" t="s">
        <v>490</v>
      </c>
      <c r="CI3" s="2" t="s">
        <v>490</v>
      </c>
      <c r="CJ3" s="2" t="s">
        <v>490</v>
      </c>
      <c r="CK3" s="2" t="s">
        <v>490</v>
      </c>
      <c r="CL3" s="2" t="s">
        <v>490</v>
      </c>
      <c r="CM3" s="2" t="s">
        <v>490</v>
      </c>
      <c r="CN3" s="2" t="s">
        <v>490</v>
      </c>
      <c r="CO3" s="2" t="s">
        <v>490</v>
      </c>
      <c r="CP3" s="2" t="s">
        <v>490</v>
      </c>
      <c r="CQ3" s="2" t="s">
        <v>490</v>
      </c>
      <c r="CR3" s="2" t="s">
        <v>490</v>
      </c>
      <c r="CS3" s="2" t="s">
        <v>490</v>
      </c>
      <c r="CT3" s="2" t="s">
        <v>490</v>
      </c>
      <c r="CU3" s="2" t="s">
        <v>490</v>
      </c>
      <c r="CV3" s="2" t="s">
        <v>490</v>
      </c>
      <c r="CW3" s="2" t="s">
        <v>490</v>
      </c>
      <c r="CX3" s="2" t="s">
        <v>490</v>
      </c>
      <c r="CY3" s="2" t="s">
        <v>490</v>
      </c>
      <c r="CZ3" s="2" t="s">
        <v>490</v>
      </c>
      <c r="DA3" s="2" t="s">
        <v>490</v>
      </c>
      <c r="DB3" s="2" t="s">
        <v>490</v>
      </c>
      <c r="DC3" s="2" t="s">
        <v>490</v>
      </c>
      <c r="DD3" s="2" t="s">
        <v>490</v>
      </c>
      <c r="DE3" s="2" t="s">
        <v>490</v>
      </c>
      <c r="DF3" s="2" t="s">
        <v>490</v>
      </c>
      <c r="DG3" s="2" t="s">
        <v>490</v>
      </c>
      <c r="DH3" s="2" t="s">
        <v>490</v>
      </c>
      <c r="DI3" s="2" t="s">
        <v>490</v>
      </c>
      <c r="DJ3" s="2" t="s">
        <v>490</v>
      </c>
      <c r="DK3" s="2" t="s">
        <v>490</v>
      </c>
      <c r="DL3" s="2" t="s">
        <v>490</v>
      </c>
      <c r="DM3" s="2" t="s">
        <v>490</v>
      </c>
      <c r="DN3" s="2" t="s">
        <v>490</v>
      </c>
      <c r="DO3" s="2" t="s">
        <v>490</v>
      </c>
      <c r="DP3" s="2" t="s">
        <v>490</v>
      </c>
      <c r="DQ3" s="2" t="s">
        <v>490</v>
      </c>
      <c r="DR3" s="2" t="s">
        <v>490</v>
      </c>
      <c r="DS3" s="2" t="s">
        <v>490</v>
      </c>
      <c r="DT3" s="2" t="s">
        <v>490</v>
      </c>
      <c r="DU3" s="2" t="s">
        <v>490</v>
      </c>
      <c r="DV3" s="2" t="s">
        <v>490</v>
      </c>
      <c r="DW3" s="2" t="s">
        <v>490</v>
      </c>
      <c r="DX3" s="2" t="s">
        <v>490</v>
      </c>
      <c r="DY3" s="2" t="s">
        <v>490</v>
      </c>
      <c r="DZ3" s="2" t="s">
        <v>490</v>
      </c>
      <c r="EA3" s="2" t="s">
        <v>490</v>
      </c>
      <c r="EB3" s="2" t="s">
        <v>490</v>
      </c>
      <c r="EC3" s="2" t="s">
        <v>490</v>
      </c>
      <c r="ED3" s="2" t="s">
        <v>490</v>
      </c>
      <c r="EE3" s="2" t="s">
        <v>490</v>
      </c>
      <c r="EF3" s="2" t="s">
        <v>490</v>
      </c>
      <c r="EG3" s="2" t="s">
        <v>490</v>
      </c>
      <c r="EH3" s="2" t="s">
        <v>490</v>
      </c>
      <c r="EI3" s="2" t="s">
        <v>490</v>
      </c>
      <c r="EJ3" s="2" t="s">
        <v>490</v>
      </c>
      <c r="EK3" s="2" t="s">
        <v>490</v>
      </c>
      <c r="EL3" s="2" t="s">
        <v>490</v>
      </c>
      <c r="EM3" s="2" t="s">
        <v>490</v>
      </c>
      <c r="EN3" s="2" t="s">
        <v>490</v>
      </c>
      <c r="EO3" s="2" t="s">
        <v>490</v>
      </c>
      <c r="EP3" s="2" t="s">
        <v>490</v>
      </c>
      <c r="EQ3" s="2" t="s">
        <v>490</v>
      </c>
      <c r="ER3" s="2" t="s">
        <v>490</v>
      </c>
      <c r="ES3" s="2" t="s">
        <v>490</v>
      </c>
      <c r="ET3" s="2" t="s">
        <v>490</v>
      </c>
      <c r="EU3" s="2" t="s">
        <v>490</v>
      </c>
      <c r="EV3" s="2" t="s">
        <v>490</v>
      </c>
      <c r="EW3" s="2" t="s">
        <v>490</v>
      </c>
      <c r="EX3" s="2" t="s">
        <v>490</v>
      </c>
      <c r="EY3" s="2" t="s">
        <v>490</v>
      </c>
      <c r="EZ3" s="2" t="s">
        <v>490</v>
      </c>
      <c r="FA3" s="2" t="s">
        <v>490</v>
      </c>
      <c r="FB3" s="2" t="s">
        <v>490</v>
      </c>
      <c r="FC3" s="2" t="s">
        <v>490</v>
      </c>
      <c r="FD3" s="2" t="s">
        <v>490</v>
      </c>
      <c r="FE3" s="2" t="s">
        <v>490</v>
      </c>
      <c r="FF3" s="2" t="s">
        <v>490</v>
      </c>
      <c r="FG3" s="2" t="s">
        <v>490</v>
      </c>
      <c r="FH3" s="2" t="s">
        <v>490</v>
      </c>
      <c r="FI3" s="2" t="s">
        <v>490</v>
      </c>
      <c r="FJ3" s="2" t="s">
        <v>490</v>
      </c>
      <c r="FK3" s="2" t="s">
        <v>490</v>
      </c>
      <c r="FL3" s="2" t="s">
        <v>490</v>
      </c>
      <c r="FM3" s="2" t="s">
        <v>490</v>
      </c>
      <c r="FN3" s="2" t="s">
        <v>490</v>
      </c>
    </row>
    <row r="4" spans="1:170" x14ac:dyDescent="0.25">
      <c r="A4">
        <v>19104</v>
      </c>
      <c r="B4">
        <v>22562</v>
      </c>
      <c r="C4">
        <v>39892</v>
      </c>
      <c r="D4">
        <v>31847</v>
      </c>
      <c r="E4">
        <v>28432</v>
      </c>
      <c r="F4">
        <v>6978</v>
      </c>
      <c r="G4">
        <v>1199</v>
      </c>
      <c r="H4">
        <v>507194</v>
      </c>
      <c r="I4">
        <v>981</v>
      </c>
      <c r="J4">
        <v>91</v>
      </c>
      <c r="K4">
        <v>676395</v>
      </c>
      <c r="L4">
        <v>160</v>
      </c>
      <c r="M4">
        <v>110668</v>
      </c>
      <c r="N4">
        <v>808</v>
      </c>
      <c r="O4">
        <v>39122</v>
      </c>
      <c r="P4">
        <v>33521</v>
      </c>
      <c r="Q4">
        <v>2176</v>
      </c>
      <c r="R4">
        <v>35561</v>
      </c>
      <c r="S4">
        <v>921</v>
      </c>
      <c r="T4">
        <v>10292</v>
      </c>
      <c r="U4">
        <v>117</v>
      </c>
      <c r="V4">
        <v>23057</v>
      </c>
      <c r="W4">
        <v>42</v>
      </c>
      <c r="X4">
        <v>23768</v>
      </c>
      <c r="Y4">
        <v>25310</v>
      </c>
      <c r="Z4">
        <v>7340</v>
      </c>
      <c r="AA4">
        <v>7710</v>
      </c>
      <c r="AB4">
        <v>37497</v>
      </c>
      <c r="AC4">
        <v>8835</v>
      </c>
      <c r="AD4">
        <v>28831</v>
      </c>
      <c r="AE4">
        <v>22009</v>
      </c>
      <c r="AF4">
        <v>38443</v>
      </c>
      <c r="AG4">
        <v>32878</v>
      </c>
      <c r="AH4">
        <v>8008</v>
      </c>
      <c r="AI4">
        <v>30089</v>
      </c>
      <c r="AJ4">
        <v>22131</v>
      </c>
      <c r="AK4">
        <v>21809</v>
      </c>
      <c r="AL4">
        <v>37232</v>
      </c>
      <c r="AM4">
        <v>1944</v>
      </c>
      <c r="AN4">
        <v>23442</v>
      </c>
      <c r="AO4">
        <v>83</v>
      </c>
      <c r="AP4">
        <v>37333</v>
      </c>
      <c r="AQ4">
        <v>677</v>
      </c>
      <c r="AR4">
        <v>465609</v>
      </c>
      <c r="AS4">
        <v>356</v>
      </c>
      <c r="AT4">
        <v>15945</v>
      </c>
      <c r="AU4">
        <v>296764</v>
      </c>
      <c r="AV4">
        <v>20590</v>
      </c>
      <c r="AW4">
        <v>28672</v>
      </c>
      <c r="AX4">
        <v>5246</v>
      </c>
      <c r="AY4">
        <v>67</v>
      </c>
      <c r="AZ4">
        <v>28771</v>
      </c>
      <c r="BA4">
        <v>2026</v>
      </c>
      <c r="BB4">
        <v>35583</v>
      </c>
      <c r="BC4">
        <v>402</v>
      </c>
      <c r="BD4">
        <v>8208</v>
      </c>
      <c r="BE4">
        <v>7203</v>
      </c>
      <c r="BF4">
        <v>28102</v>
      </c>
      <c r="BG4">
        <v>10131</v>
      </c>
      <c r="BH4">
        <v>546366</v>
      </c>
      <c r="BI4">
        <v>128</v>
      </c>
      <c r="BJ4">
        <v>15333</v>
      </c>
      <c r="BK4">
        <v>22643</v>
      </c>
      <c r="BL4">
        <v>32854</v>
      </c>
      <c r="BM4">
        <v>3807</v>
      </c>
      <c r="BN4">
        <v>476</v>
      </c>
      <c r="BO4">
        <v>35233</v>
      </c>
      <c r="BP4">
        <v>27999</v>
      </c>
      <c r="BQ4">
        <v>30308</v>
      </c>
      <c r="BR4">
        <v>25353</v>
      </c>
      <c r="BS4">
        <v>5585</v>
      </c>
      <c r="BT4">
        <v>8381</v>
      </c>
      <c r="BU4">
        <v>4459</v>
      </c>
      <c r="BV4">
        <v>492009</v>
      </c>
      <c r="BW4">
        <v>14451</v>
      </c>
      <c r="BX4">
        <v>31243</v>
      </c>
      <c r="BY4">
        <v>27531</v>
      </c>
      <c r="BZ4">
        <v>194431</v>
      </c>
      <c r="CA4">
        <v>28017</v>
      </c>
      <c r="CB4">
        <v>1868</v>
      </c>
      <c r="CC4">
        <v>29546</v>
      </c>
      <c r="CD4">
        <v>1563</v>
      </c>
      <c r="CE4">
        <v>9092</v>
      </c>
      <c r="CF4">
        <v>25964</v>
      </c>
      <c r="CG4">
        <v>27669</v>
      </c>
      <c r="CH4">
        <v>53579</v>
      </c>
      <c r="CI4">
        <v>1463</v>
      </c>
      <c r="CJ4">
        <v>18869</v>
      </c>
      <c r="CK4">
        <v>3271</v>
      </c>
      <c r="CL4">
        <v>37295</v>
      </c>
      <c r="CM4">
        <v>1919</v>
      </c>
      <c r="CN4">
        <v>19701</v>
      </c>
      <c r="CO4">
        <v>8630</v>
      </c>
      <c r="CP4">
        <v>36336</v>
      </c>
      <c r="CQ4">
        <v>22231</v>
      </c>
      <c r="CR4">
        <v>1518</v>
      </c>
      <c r="CS4">
        <v>25884</v>
      </c>
      <c r="CT4">
        <v>234583</v>
      </c>
      <c r="CU4">
        <v>10032</v>
      </c>
      <c r="CV4">
        <v>28607</v>
      </c>
      <c r="CW4">
        <v>15899</v>
      </c>
      <c r="CX4">
        <v>2721</v>
      </c>
      <c r="CY4">
        <v>2687</v>
      </c>
      <c r="CZ4">
        <v>11414</v>
      </c>
      <c r="DA4">
        <v>1385</v>
      </c>
      <c r="DB4">
        <v>18</v>
      </c>
      <c r="DC4">
        <v>6404</v>
      </c>
      <c r="DD4">
        <v>24920</v>
      </c>
      <c r="DE4">
        <v>24230</v>
      </c>
      <c r="DF4">
        <v>22296</v>
      </c>
      <c r="DG4">
        <v>24534</v>
      </c>
      <c r="DH4">
        <v>24847</v>
      </c>
      <c r="DI4">
        <v>3991</v>
      </c>
      <c r="DJ4">
        <v>26365</v>
      </c>
      <c r="DK4">
        <v>2159</v>
      </c>
      <c r="DL4">
        <v>29559</v>
      </c>
      <c r="DM4">
        <v>163311</v>
      </c>
      <c r="DN4">
        <v>1184</v>
      </c>
      <c r="DO4">
        <v>828</v>
      </c>
      <c r="DP4">
        <v>3854</v>
      </c>
      <c r="DQ4">
        <v>28766</v>
      </c>
      <c r="DR4">
        <v>843</v>
      </c>
      <c r="DS4">
        <v>293787</v>
      </c>
      <c r="DT4">
        <v>9849</v>
      </c>
      <c r="DU4">
        <v>40229</v>
      </c>
      <c r="DV4">
        <v>8118</v>
      </c>
      <c r="DW4">
        <v>8841</v>
      </c>
      <c r="DX4">
        <v>3751</v>
      </c>
      <c r="DY4">
        <v>1054</v>
      </c>
      <c r="DZ4">
        <v>37170</v>
      </c>
      <c r="EA4">
        <v>16061</v>
      </c>
      <c r="EB4">
        <v>32830</v>
      </c>
      <c r="EC4">
        <v>1285</v>
      </c>
      <c r="ED4">
        <v>16194</v>
      </c>
      <c r="EE4">
        <v>32182</v>
      </c>
      <c r="EF4">
        <v>22568</v>
      </c>
      <c r="EG4">
        <v>15478</v>
      </c>
      <c r="EH4">
        <v>2009</v>
      </c>
      <c r="EI4">
        <v>14631</v>
      </c>
      <c r="EJ4">
        <v>40822</v>
      </c>
      <c r="EK4">
        <v>29525</v>
      </c>
      <c r="EL4">
        <v>3744</v>
      </c>
      <c r="EM4">
        <v>20737</v>
      </c>
      <c r="EN4">
        <v>23132</v>
      </c>
      <c r="EO4">
        <v>1906</v>
      </c>
      <c r="EP4">
        <v>26922</v>
      </c>
      <c r="EQ4">
        <v>101351</v>
      </c>
      <c r="ER4">
        <v>9621</v>
      </c>
      <c r="ES4">
        <v>17911</v>
      </c>
      <c r="ET4">
        <v>995</v>
      </c>
      <c r="EU4">
        <v>22858</v>
      </c>
      <c r="EV4">
        <v>8673</v>
      </c>
      <c r="EW4">
        <v>21409</v>
      </c>
      <c r="EX4">
        <v>729</v>
      </c>
      <c r="EY4">
        <v>24580</v>
      </c>
      <c r="EZ4">
        <v>36139</v>
      </c>
      <c r="FA4">
        <v>5414</v>
      </c>
      <c r="FB4">
        <v>7063</v>
      </c>
      <c r="FC4">
        <v>12776</v>
      </c>
      <c r="FD4">
        <v>26260</v>
      </c>
      <c r="FE4">
        <v>1168</v>
      </c>
      <c r="FF4">
        <v>17718</v>
      </c>
      <c r="FG4">
        <v>17036</v>
      </c>
      <c r="FH4">
        <v>8289</v>
      </c>
      <c r="FI4">
        <v>474</v>
      </c>
      <c r="FJ4">
        <v>3307</v>
      </c>
      <c r="FK4">
        <v>30215</v>
      </c>
      <c r="FL4">
        <v>19986</v>
      </c>
      <c r="FM4">
        <v>24940</v>
      </c>
      <c r="FN4">
        <v>53785</v>
      </c>
    </row>
    <row r="5" spans="1:170" x14ac:dyDescent="0.25">
      <c r="A5">
        <v>21324</v>
      </c>
      <c r="B5">
        <v>22925</v>
      </c>
      <c r="F5">
        <v>16056</v>
      </c>
      <c r="G5">
        <v>3515</v>
      </c>
      <c r="I5">
        <v>5841</v>
      </c>
      <c r="J5">
        <v>667</v>
      </c>
      <c r="L5">
        <v>1246</v>
      </c>
      <c r="N5">
        <v>809</v>
      </c>
      <c r="O5">
        <v>39124</v>
      </c>
      <c r="P5">
        <v>36278</v>
      </c>
      <c r="Q5">
        <v>8583</v>
      </c>
      <c r="S5">
        <v>1953</v>
      </c>
      <c r="T5">
        <v>17931</v>
      </c>
      <c r="U5">
        <v>596</v>
      </c>
      <c r="V5">
        <v>23954</v>
      </c>
      <c r="W5">
        <v>397</v>
      </c>
      <c r="X5">
        <v>32208</v>
      </c>
      <c r="Y5">
        <v>641522</v>
      </c>
      <c r="Z5">
        <v>24071</v>
      </c>
      <c r="AA5">
        <v>7713</v>
      </c>
      <c r="AB5">
        <v>37499</v>
      </c>
      <c r="AC5">
        <v>9771</v>
      </c>
      <c r="AG5">
        <v>32879</v>
      </c>
      <c r="AH5">
        <v>13338</v>
      </c>
      <c r="AJ5">
        <v>22404</v>
      </c>
      <c r="AL5">
        <v>37235</v>
      </c>
      <c r="AM5">
        <v>26886</v>
      </c>
      <c r="AN5">
        <v>26541</v>
      </c>
      <c r="AO5">
        <v>166</v>
      </c>
      <c r="AQ5">
        <v>678</v>
      </c>
      <c r="AR5">
        <v>634121</v>
      </c>
      <c r="AS5">
        <v>430</v>
      </c>
      <c r="AT5">
        <v>21743</v>
      </c>
      <c r="AV5">
        <v>20598</v>
      </c>
      <c r="AW5">
        <v>30163</v>
      </c>
      <c r="AX5">
        <v>5300</v>
      </c>
      <c r="AY5">
        <v>240</v>
      </c>
      <c r="AZ5">
        <v>28819</v>
      </c>
      <c r="BA5">
        <v>4204</v>
      </c>
      <c r="BB5">
        <v>37815</v>
      </c>
      <c r="BC5">
        <v>1942</v>
      </c>
      <c r="BF5">
        <v>28756</v>
      </c>
      <c r="BH5">
        <v>764425</v>
      </c>
      <c r="BI5">
        <v>3429</v>
      </c>
      <c r="BJ5">
        <v>15334</v>
      </c>
      <c r="BL5">
        <v>32855</v>
      </c>
      <c r="BM5">
        <v>4675</v>
      </c>
      <c r="BN5">
        <v>1784</v>
      </c>
      <c r="BO5">
        <v>40534</v>
      </c>
      <c r="BP5">
        <v>28004</v>
      </c>
      <c r="BQ5">
        <v>30315</v>
      </c>
      <c r="BS5">
        <v>9041</v>
      </c>
      <c r="BT5">
        <v>16106</v>
      </c>
      <c r="BU5">
        <v>6993</v>
      </c>
      <c r="BV5">
        <v>872333</v>
      </c>
      <c r="BW5">
        <v>495648</v>
      </c>
      <c r="BY5">
        <v>27593</v>
      </c>
      <c r="CB5">
        <v>5660</v>
      </c>
      <c r="CC5">
        <v>29554</v>
      </c>
      <c r="CD5">
        <v>3265</v>
      </c>
      <c r="CE5">
        <v>10455</v>
      </c>
      <c r="CF5">
        <v>25983</v>
      </c>
      <c r="CG5">
        <v>28466</v>
      </c>
      <c r="CI5">
        <v>1922</v>
      </c>
      <c r="CJ5">
        <v>19607</v>
      </c>
      <c r="CK5">
        <v>11159</v>
      </c>
      <c r="CM5">
        <v>3079</v>
      </c>
      <c r="CN5">
        <v>24691</v>
      </c>
      <c r="CO5">
        <v>12326</v>
      </c>
      <c r="CQ5">
        <v>23424</v>
      </c>
      <c r="CS5">
        <v>25887</v>
      </c>
      <c r="CT5">
        <v>286377</v>
      </c>
      <c r="CV5">
        <v>28617</v>
      </c>
      <c r="CW5">
        <v>18294</v>
      </c>
      <c r="CX5">
        <v>3318</v>
      </c>
      <c r="CY5">
        <v>14979</v>
      </c>
      <c r="CZ5">
        <v>11415</v>
      </c>
      <c r="DA5">
        <v>1388</v>
      </c>
      <c r="DB5">
        <v>501</v>
      </c>
      <c r="DD5">
        <v>25164</v>
      </c>
      <c r="DE5">
        <v>26471</v>
      </c>
      <c r="DG5">
        <v>24536</v>
      </c>
      <c r="DH5">
        <v>36697</v>
      </c>
      <c r="DI5">
        <v>6111</v>
      </c>
      <c r="DJ5">
        <v>26367</v>
      </c>
      <c r="DK5">
        <v>3710</v>
      </c>
      <c r="DL5">
        <v>29561</v>
      </c>
      <c r="DM5">
        <v>323055</v>
      </c>
      <c r="DN5">
        <v>1867</v>
      </c>
      <c r="DO5">
        <v>1146</v>
      </c>
      <c r="DP5">
        <v>3855</v>
      </c>
      <c r="DQ5">
        <v>29248</v>
      </c>
      <c r="DR5">
        <v>2610</v>
      </c>
      <c r="DT5">
        <v>18785</v>
      </c>
      <c r="DU5">
        <v>40824</v>
      </c>
      <c r="DV5">
        <v>12377</v>
      </c>
      <c r="DW5">
        <v>9668</v>
      </c>
      <c r="EA5">
        <v>16456</v>
      </c>
      <c r="EB5">
        <v>32831</v>
      </c>
      <c r="EC5">
        <v>3131</v>
      </c>
      <c r="ED5">
        <v>18303</v>
      </c>
      <c r="EE5">
        <v>32196</v>
      </c>
      <c r="EF5">
        <v>23445</v>
      </c>
      <c r="EG5">
        <v>18329</v>
      </c>
      <c r="EH5">
        <v>3513</v>
      </c>
      <c r="EI5">
        <v>14633</v>
      </c>
      <c r="EK5">
        <v>29526</v>
      </c>
      <c r="EL5">
        <v>4101</v>
      </c>
      <c r="EN5">
        <v>29972</v>
      </c>
      <c r="EO5">
        <v>5877</v>
      </c>
      <c r="EP5">
        <v>27664</v>
      </c>
      <c r="EQ5">
        <v>366930</v>
      </c>
      <c r="ES5">
        <v>18931</v>
      </c>
      <c r="ET5">
        <v>1359</v>
      </c>
      <c r="EU5">
        <v>22861</v>
      </c>
      <c r="EV5">
        <v>20187</v>
      </c>
      <c r="EW5">
        <v>21410</v>
      </c>
      <c r="EX5">
        <v>1145</v>
      </c>
      <c r="EY5">
        <v>24582</v>
      </c>
      <c r="FA5">
        <v>6681</v>
      </c>
      <c r="FB5">
        <v>8438</v>
      </c>
      <c r="FC5">
        <v>12781</v>
      </c>
      <c r="FD5">
        <v>26284</v>
      </c>
      <c r="FE5">
        <v>2534</v>
      </c>
      <c r="FF5">
        <v>17721</v>
      </c>
      <c r="FG5">
        <v>21214</v>
      </c>
      <c r="FH5">
        <v>9784</v>
      </c>
      <c r="FI5">
        <v>1001</v>
      </c>
      <c r="FJ5">
        <v>7246</v>
      </c>
      <c r="FK5">
        <v>30220</v>
      </c>
      <c r="FL5">
        <v>35734</v>
      </c>
    </row>
    <row r="6" spans="1:170" x14ac:dyDescent="0.25">
      <c r="A6">
        <v>22088</v>
      </c>
      <c r="B6">
        <v>22942</v>
      </c>
      <c r="G6">
        <v>3517</v>
      </c>
      <c r="I6">
        <v>9125</v>
      </c>
      <c r="J6">
        <v>668</v>
      </c>
      <c r="L6">
        <v>1619</v>
      </c>
      <c r="N6">
        <v>943</v>
      </c>
      <c r="P6">
        <v>36279</v>
      </c>
      <c r="Q6">
        <v>8700</v>
      </c>
      <c r="S6">
        <v>2294</v>
      </c>
      <c r="U6">
        <v>1206</v>
      </c>
      <c r="V6">
        <v>25678</v>
      </c>
      <c r="W6">
        <v>400</v>
      </c>
      <c r="X6">
        <v>32832</v>
      </c>
      <c r="Z6">
        <v>24187</v>
      </c>
      <c r="AA6">
        <v>8036</v>
      </c>
      <c r="AB6">
        <v>37827</v>
      </c>
      <c r="AC6">
        <v>11656</v>
      </c>
      <c r="AG6">
        <v>32880</v>
      </c>
      <c r="AH6">
        <v>39012</v>
      </c>
      <c r="AJ6">
        <v>23264</v>
      </c>
      <c r="AL6">
        <v>37240</v>
      </c>
      <c r="AM6">
        <v>34718</v>
      </c>
      <c r="AN6">
        <v>28532</v>
      </c>
      <c r="AO6">
        <v>857</v>
      </c>
      <c r="AQ6">
        <v>679</v>
      </c>
      <c r="AR6">
        <v>790874</v>
      </c>
      <c r="AS6">
        <v>570</v>
      </c>
      <c r="AT6">
        <v>30680</v>
      </c>
      <c r="AV6">
        <v>20601</v>
      </c>
      <c r="AW6">
        <v>32170</v>
      </c>
      <c r="AX6">
        <v>5348</v>
      </c>
      <c r="AY6">
        <v>752</v>
      </c>
      <c r="AZ6">
        <v>28820</v>
      </c>
      <c r="BA6">
        <v>5679</v>
      </c>
      <c r="BB6">
        <v>739999</v>
      </c>
      <c r="BC6">
        <v>2919</v>
      </c>
      <c r="BF6">
        <v>29080</v>
      </c>
      <c r="BI6">
        <v>4734</v>
      </c>
      <c r="BJ6">
        <v>19725</v>
      </c>
      <c r="BM6">
        <v>5418</v>
      </c>
      <c r="BN6">
        <v>2263</v>
      </c>
      <c r="BO6">
        <v>40607</v>
      </c>
      <c r="BS6">
        <v>10316</v>
      </c>
      <c r="BT6">
        <v>32916</v>
      </c>
      <c r="BU6">
        <v>6994</v>
      </c>
      <c r="BV6">
        <v>948810</v>
      </c>
      <c r="BY6">
        <v>27603</v>
      </c>
      <c r="CB6">
        <v>5939</v>
      </c>
      <c r="CC6">
        <v>29563</v>
      </c>
      <c r="CD6">
        <v>6424</v>
      </c>
      <c r="CE6">
        <v>16674</v>
      </c>
      <c r="CF6">
        <v>26550</v>
      </c>
      <c r="CG6">
        <v>34903</v>
      </c>
      <c r="CI6">
        <v>3836</v>
      </c>
      <c r="CJ6">
        <v>20481</v>
      </c>
      <c r="CM6">
        <v>14716</v>
      </c>
      <c r="CO6">
        <v>12327</v>
      </c>
      <c r="CQ6">
        <v>26170</v>
      </c>
      <c r="CS6">
        <v>25898</v>
      </c>
      <c r="CV6">
        <v>28624</v>
      </c>
      <c r="CW6">
        <v>26441</v>
      </c>
      <c r="CX6">
        <v>3320</v>
      </c>
      <c r="CY6">
        <v>16559</v>
      </c>
      <c r="CZ6">
        <v>14697</v>
      </c>
      <c r="DA6">
        <v>2426</v>
      </c>
      <c r="DB6">
        <v>3223</v>
      </c>
      <c r="DD6">
        <v>28460</v>
      </c>
      <c r="DG6">
        <v>24537</v>
      </c>
      <c r="DH6">
        <v>742542</v>
      </c>
      <c r="DI6">
        <v>9767</v>
      </c>
      <c r="DJ6">
        <v>26368</v>
      </c>
      <c r="DK6">
        <v>5793</v>
      </c>
      <c r="DL6">
        <v>30876</v>
      </c>
      <c r="DM6">
        <v>542563</v>
      </c>
      <c r="DN6">
        <v>2253</v>
      </c>
      <c r="DO6">
        <v>1415</v>
      </c>
      <c r="DP6">
        <v>10547</v>
      </c>
      <c r="DR6">
        <v>9786</v>
      </c>
      <c r="DT6">
        <v>26479</v>
      </c>
      <c r="DU6">
        <v>40825</v>
      </c>
      <c r="DV6">
        <v>13272</v>
      </c>
      <c r="DW6">
        <v>11212</v>
      </c>
      <c r="EA6">
        <v>16457</v>
      </c>
      <c r="EC6">
        <v>3173</v>
      </c>
      <c r="ED6">
        <v>18306</v>
      </c>
      <c r="EE6">
        <v>34697</v>
      </c>
      <c r="EF6">
        <v>23505</v>
      </c>
      <c r="EG6">
        <v>18333</v>
      </c>
      <c r="EH6">
        <v>16766</v>
      </c>
      <c r="EI6">
        <v>14634</v>
      </c>
      <c r="EK6">
        <v>29527</v>
      </c>
      <c r="EL6">
        <v>6261</v>
      </c>
      <c r="EN6">
        <v>29974</v>
      </c>
      <c r="EO6">
        <v>12009</v>
      </c>
      <c r="EP6">
        <v>27815</v>
      </c>
      <c r="EQ6">
        <v>369686</v>
      </c>
      <c r="ES6">
        <v>19919</v>
      </c>
      <c r="ET6">
        <v>4953</v>
      </c>
      <c r="EU6">
        <v>24903</v>
      </c>
      <c r="EV6">
        <v>26320</v>
      </c>
      <c r="EW6">
        <v>21411</v>
      </c>
      <c r="EX6">
        <v>1147</v>
      </c>
      <c r="EY6">
        <v>24583</v>
      </c>
      <c r="FA6">
        <v>9188</v>
      </c>
      <c r="FB6">
        <v>19637</v>
      </c>
      <c r="FC6">
        <v>12784</v>
      </c>
      <c r="FD6">
        <v>27467</v>
      </c>
      <c r="FE6">
        <v>3224</v>
      </c>
      <c r="FF6">
        <v>20887</v>
      </c>
      <c r="FH6">
        <v>11022</v>
      </c>
      <c r="FI6">
        <v>1615</v>
      </c>
      <c r="FJ6">
        <v>7247</v>
      </c>
      <c r="FK6">
        <v>30412</v>
      </c>
    </row>
    <row r="7" spans="1:170" x14ac:dyDescent="0.25">
      <c r="A7">
        <v>22951</v>
      </c>
      <c r="B7">
        <v>24567</v>
      </c>
      <c r="G7">
        <v>4849</v>
      </c>
      <c r="I7">
        <v>10986</v>
      </c>
      <c r="J7">
        <v>669</v>
      </c>
      <c r="L7">
        <v>3679</v>
      </c>
      <c r="N7">
        <v>2121</v>
      </c>
      <c r="P7">
        <v>36281</v>
      </c>
      <c r="Q7">
        <v>17170</v>
      </c>
      <c r="S7">
        <v>4622</v>
      </c>
      <c r="U7">
        <v>2808</v>
      </c>
      <c r="V7">
        <v>25680</v>
      </c>
      <c r="W7">
        <v>463</v>
      </c>
      <c r="X7">
        <v>32836</v>
      </c>
      <c r="Z7">
        <v>24338</v>
      </c>
      <c r="AA7">
        <v>9892</v>
      </c>
      <c r="AB7">
        <v>38148</v>
      </c>
      <c r="AC7">
        <v>13664</v>
      </c>
      <c r="AG7">
        <v>32882</v>
      </c>
      <c r="AH7">
        <v>361626</v>
      </c>
      <c r="AJ7">
        <v>23818</v>
      </c>
      <c r="AM7">
        <v>35550</v>
      </c>
      <c r="AN7">
        <v>29482</v>
      </c>
      <c r="AO7">
        <v>1370</v>
      </c>
      <c r="AQ7">
        <v>680</v>
      </c>
      <c r="AR7">
        <v>800833</v>
      </c>
      <c r="AS7">
        <v>671</v>
      </c>
      <c r="AT7">
        <v>30897</v>
      </c>
      <c r="AV7">
        <v>20647</v>
      </c>
      <c r="AW7">
        <v>39107</v>
      </c>
      <c r="AX7">
        <v>5349</v>
      </c>
      <c r="AY7">
        <v>935</v>
      </c>
      <c r="AZ7">
        <v>28826</v>
      </c>
      <c r="BA7">
        <v>7571</v>
      </c>
      <c r="BC7">
        <v>4206</v>
      </c>
      <c r="BF7">
        <v>29130</v>
      </c>
      <c r="BI7">
        <v>4861</v>
      </c>
      <c r="BJ7">
        <v>19743</v>
      </c>
      <c r="BM7">
        <v>5862</v>
      </c>
      <c r="BN7">
        <v>6947</v>
      </c>
      <c r="BS7">
        <v>11738</v>
      </c>
      <c r="BU7">
        <v>6995</v>
      </c>
      <c r="CB7">
        <v>8734</v>
      </c>
      <c r="CC7">
        <v>32829</v>
      </c>
      <c r="CD7">
        <v>8115</v>
      </c>
      <c r="CE7">
        <v>40829</v>
      </c>
      <c r="CF7">
        <v>26799</v>
      </c>
      <c r="CG7">
        <v>34976</v>
      </c>
      <c r="CI7">
        <v>5133</v>
      </c>
      <c r="CJ7">
        <v>21679</v>
      </c>
      <c r="CM7">
        <v>18544</v>
      </c>
      <c r="CO7">
        <v>21066</v>
      </c>
      <c r="CQ7">
        <v>26177</v>
      </c>
      <c r="CS7">
        <v>29610</v>
      </c>
      <c r="CV7">
        <v>28835</v>
      </c>
      <c r="CW7">
        <v>31468</v>
      </c>
      <c r="CX7">
        <v>3321</v>
      </c>
      <c r="CY7">
        <v>16600</v>
      </c>
      <c r="CZ7">
        <v>16455</v>
      </c>
      <c r="DA7">
        <v>6875</v>
      </c>
      <c r="DB7">
        <v>6015</v>
      </c>
      <c r="DD7">
        <v>28684</v>
      </c>
      <c r="DG7">
        <v>24538</v>
      </c>
      <c r="DJ7">
        <v>26901</v>
      </c>
      <c r="DK7">
        <v>7962</v>
      </c>
      <c r="DL7">
        <v>34738</v>
      </c>
      <c r="DN7">
        <v>2482</v>
      </c>
      <c r="DO7">
        <v>1416</v>
      </c>
      <c r="DP7">
        <v>10564</v>
      </c>
      <c r="DR7">
        <v>10183</v>
      </c>
      <c r="DT7">
        <v>26486</v>
      </c>
      <c r="DV7">
        <v>18299</v>
      </c>
      <c r="DW7">
        <v>21156</v>
      </c>
      <c r="EA7">
        <v>16595</v>
      </c>
      <c r="EC7">
        <v>6854</v>
      </c>
      <c r="ED7">
        <v>20868</v>
      </c>
      <c r="EE7">
        <v>36674</v>
      </c>
      <c r="EF7">
        <v>24589</v>
      </c>
      <c r="EG7">
        <v>25671</v>
      </c>
      <c r="EH7">
        <v>18799</v>
      </c>
      <c r="EI7">
        <v>14635</v>
      </c>
      <c r="EK7">
        <v>29575</v>
      </c>
      <c r="EL7">
        <v>6502</v>
      </c>
      <c r="EN7">
        <v>31027</v>
      </c>
      <c r="EO7">
        <v>15324</v>
      </c>
      <c r="EP7">
        <v>27817</v>
      </c>
      <c r="ES7">
        <v>20120</v>
      </c>
      <c r="ET7">
        <v>5006</v>
      </c>
      <c r="EU7">
        <v>24910</v>
      </c>
      <c r="EV7">
        <v>26364</v>
      </c>
      <c r="EW7">
        <v>21412</v>
      </c>
      <c r="EX7">
        <v>4184</v>
      </c>
      <c r="EY7">
        <v>24584</v>
      </c>
      <c r="FA7">
        <v>9519</v>
      </c>
      <c r="FB7">
        <v>38740</v>
      </c>
      <c r="FC7">
        <v>12785</v>
      </c>
      <c r="FD7">
        <v>27610</v>
      </c>
      <c r="FE7">
        <v>6695</v>
      </c>
      <c r="FF7">
        <v>21004</v>
      </c>
      <c r="FH7">
        <v>11459</v>
      </c>
      <c r="FI7">
        <v>3671</v>
      </c>
      <c r="FJ7">
        <v>8800</v>
      </c>
    </row>
    <row r="8" spans="1:170" x14ac:dyDescent="0.25">
      <c r="A8">
        <v>24220</v>
      </c>
      <c r="B8">
        <v>25850</v>
      </c>
      <c r="G8">
        <v>7465</v>
      </c>
      <c r="I8">
        <v>14731</v>
      </c>
      <c r="J8">
        <v>675</v>
      </c>
      <c r="L8">
        <v>3781</v>
      </c>
      <c r="N8">
        <v>2527</v>
      </c>
      <c r="Q8">
        <v>17171</v>
      </c>
      <c r="S8">
        <v>6237</v>
      </c>
      <c r="U8">
        <v>4102</v>
      </c>
      <c r="V8">
        <v>25681</v>
      </c>
      <c r="W8">
        <v>615</v>
      </c>
      <c r="X8">
        <v>34115</v>
      </c>
      <c r="Z8">
        <v>25309</v>
      </c>
      <c r="AA8">
        <v>9952</v>
      </c>
      <c r="AB8">
        <v>41176</v>
      </c>
      <c r="AC8">
        <v>15216</v>
      </c>
      <c r="AG8">
        <v>33441</v>
      </c>
      <c r="AH8">
        <v>487132</v>
      </c>
      <c r="AJ8">
        <v>24932</v>
      </c>
      <c r="AM8">
        <v>35913</v>
      </c>
      <c r="AN8">
        <v>29484</v>
      </c>
      <c r="AO8">
        <v>1662</v>
      </c>
      <c r="AQ8">
        <v>16037</v>
      </c>
      <c r="AR8">
        <v>805859</v>
      </c>
      <c r="AS8">
        <v>893</v>
      </c>
      <c r="AT8">
        <v>30911</v>
      </c>
      <c r="AV8">
        <v>21585</v>
      </c>
      <c r="AW8">
        <v>39111</v>
      </c>
      <c r="AX8">
        <v>8157</v>
      </c>
      <c r="AY8">
        <v>1040</v>
      </c>
      <c r="AZ8">
        <v>28827</v>
      </c>
      <c r="BA8">
        <v>7779</v>
      </c>
      <c r="BC8">
        <v>5210</v>
      </c>
      <c r="BF8">
        <v>29137</v>
      </c>
      <c r="BI8">
        <v>5885</v>
      </c>
      <c r="BJ8">
        <v>21043</v>
      </c>
      <c r="BM8">
        <v>5863</v>
      </c>
      <c r="BN8">
        <v>8546</v>
      </c>
      <c r="BS8">
        <v>12152</v>
      </c>
      <c r="BU8">
        <v>8441</v>
      </c>
      <c r="CB8">
        <v>15094</v>
      </c>
      <c r="CC8">
        <v>33845</v>
      </c>
      <c r="CD8">
        <v>11272</v>
      </c>
      <c r="CE8">
        <v>160077</v>
      </c>
      <c r="CF8">
        <v>26800</v>
      </c>
      <c r="CG8">
        <v>35536</v>
      </c>
      <c r="CI8">
        <v>5354</v>
      </c>
      <c r="CJ8">
        <v>21682</v>
      </c>
      <c r="CQ8">
        <v>30305</v>
      </c>
      <c r="CW8">
        <v>35527</v>
      </c>
      <c r="CX8">
        <v>3474</v>
      </c>
      <c r="CY8">
        <v>16601</v>
      </c>
      <c r="CZ8">
        <v>16644</v>
      </c>
      <c r="DA8">
        <v>8537</v>
      </c>
      <c r="DB8">
        <v>7522</v>
      </c>
      <c r="DD8">
        <v>29294</v>
      </c>
      <c r="DG8">
        <v>24539</v>
      </c>
      <c r="DJ8">
        <v>27066</v>
      </c>
      <c r="DK8">
        <v>9898</v>
      </c>
      <c r="DL8">
        <v>39988</v>
      </c>
      <c r="DN8">
        <v>3558</v>
      </c>
      <c r="DO8">
        <v>3077</v>
      </c>
      <c r="DP8">
        <v>11113</v>
      </c>
      <c r="DR8">
        <v>12140</v>
      </c>
      <c r="DT8">
        <v>145169</v>
      </c>
      <c r="DV8">
        <v>24090</v>
      </c>
      <c r="DW8">
        <v>26429</v>
      </c>
      <c r="EA8">
        <v>17306</v>
      </c>
      <c r="EC8">
        <v>6887</v>
      </c>
      <c r="ED8">
        <v>22843</v>
      </c>
      <c r="EE8">
        <v>36675</v>
      </c>
      <c r="EF8">
        <v>25250</v>
      </c>
      <c r="EG8">
        <v>37772</v>
      </c>
      <c r="EH8">
        <v>19096</v>
      </c>
      <c r="EI8">
        <v>14637</v>
      </c>
      <c r="EK8">
        <v>31042</v>
      </c>
      <c r="EL8">
        <v>8803</v>
      </c>
      <c r="EN8">
        <v>34121</v>
      </c>
      <c r="EO8">
        <v>27785</v>
      </c>
      <c r="EP8">
        <v>28236</v>
      </c>
      <c r="ES8">
        <v>20704</v>
      </c>
      <c r="ET8">
        <v>5764</v>
      </c>
      <c r="EU8">
        <v>27283</v>
      </c>
      <c r="EV8">
        <v>31380</v>
      </c>
      <c r="EW8">
        <v>21571</v>
      </c>
      <c r="EX8">
        <v>4595</v>
      </c>
      <c r="EY8">
        <v>24846</v>
      </c>
      <c r="FA8">
        <v>11367</v>
      </c>
      <c r="FC8">
        <v>378746</v>
      </c>
      <c r="FE8">
        <v>6697</v>
      </c>
      <c r="FF8">
        <v>26553</v>
      </c>
      <c r="FH8">
        <v>14148</v>
      </c>
      <c r="FI8">
        <v>5472</v>
      </c>
      <c r="FJ8">
        <v>10402</v>
      </c>
    </row>
    <row r="9" spans="1:170" x14ac:dyDescent="0.25">
      <c r="A9">
        <v>34157</v>
      </c>
      <c r="B9">
        <v>25854</v>
      </c>
      <c r="G9">
        <v>7466</v>
      </c>
      <c r="I9">
        <v>17819</v>
      </c>
      <c r="J9">
        <v>1123</v>
      </c>
      <c r="L9">
        <v>6487</v>
      </c>
      <c r="N9">
        <v>3657</v>
      </c>
      <c r="Q9">
        <v>26258</v>
      </c>
      <c r="S9">
        <v>6238</v>
      </c>
      <c r="U9">
        <v>4113</v>
      </c>
      <c r="V9">
        <v>25686</v>
      </c>
      <c r="W9">
        <v>984</v>
      </c>
      <c r="X9">
        <v>34397</v>
      </c>
      <c r="Z9">
        <v>26216</v>
      </c>
      <c r="AA9">
        <v>11281</v>
      </c>
      <c r="AB9">
        <v>41179</v>
      </c>
      <c r="AC9">
        <v>18922</v>
      </c>
      <c r="AG9">
        <v>33753</v>
      </c>
      <c r="AH9">
        <v>893479</v>
      </c>
      <c r="AJ9">
        <v>24935</v>
      </c>
      <c r="AM9">
        <v>40497</v>
      </c>
      <c r="AN9">
        <v>29856</v>
      </c>
      <c r="AO9">
        <v>2279</v>
      </c>
      <c r="AQ9">
        <v>16039</v>
      </c>
      <c r="AS9">
        <v>992</v>
      </c>
      <c r="AT9">
        <v>39717</v>
      </c>
      <c r="AV9">
        <v>21586</v>
      </c>
      <c r="AW9">
        <v>39112</v>
      </c>
      <c r="AX9">
        <v>11659</v>
      </c>
      <c r="AY9">
        <v>1099</v>
      </c>
      <c r="AZ9">
        <v>28830</v>
      </c>
      <c r="BA9">
        <v>7780</v>
      </c>
      <c r="BC9">
        <v>5561</v>
      </c>
      <c r="BF9">
        <v>29138</v>
      </c>
      <c r="BI9">
        <v>7009</v>
      </c>
      <c r="BJ9">
        <v>21044</v>
      </c>
      <c r="BM9">
        <v>7293</v>
      </c>
      <c r="BN9">
        <v>8775</v>
      </c>
      <c r="BS9">
        <v>13748</v>
      </c>
      <c r="BU9">
        <v>13647</v>
      </c>
      <c r="CB9">
        <v>15976</v>
      </c>
      <c r="CC9">
        <v>35305</v>
      </c>
      <c r="CD9">
        <v>13023</v>
      </c>
      <c r="CE9">
        <v>201459</v>
      </c>
      <c r="CF9">
        <v>26802</v>
      </c>
      <c r="CG9">
        <v>35537</v>
      </c>
      <c r="CI9">
        <v>6142</v>
      </c>
      <c r="CJ9">
        <v>22090</v>
      </c>
      <c r="CQ9">
        <v>31535</v>
      </c>
      <c r="CX9">
        <v>4211</v>
      </c>
      <c r="CY9">
        <v>17475</v>
      </c>
      <c r="CZ9">
        <v>16693</v>
      </c>
      <c r="DA9">
        <v>10611</v>
      </c>
      <c r="DB9">
        <v>8567</v>
      </c>
      <c r="DD9">
        <v>29327</v>
      </c>
      <c r="DG9">
        <v>24540</v>
      </c>
      <c r="DJ9">
        <v>27888</v>
      </c>
      <c r="DK9">
        <v>9936</v>
      </c>
      <c r="DL9">
        <v>40082</v>
      </c>
      <c r="DN9">
        <v>3666</v>
      </c>
      <c r="DO9">
        <v>3557</v>
      </c>
      <c r="DP9">
        <v>11433</v>
      </c>
      <c r="DR9">
        <v>12143</v>
      </c>
      <c r="DT9">
        <v>208413</v>
      </c>
      <c r="DV9">
        <v>37082</v>
      </c>
      <c r="DW9">
        <v>26908</v>
      </c>
      <c r="EA9">
        <v>17309</v>
      </c>
      <c r="EC9">
        <v>7917</v>
      </c>
      <c r="ED9">
        <v>23362</v>
      </c>
      <c r="EE9">
        <v>36678</v>
      </c>
      <c r="EF9">
        <v>26793</v>
      </c>
      <c r="EG9">
        <v>37774</v>
      </c>
      <c r="EH9">
        <v>19865</v>
      </c>
      <c r="EI9">
        <v>14639</v>
      </c>
      <c r="EK9">
        <v>31311</v>
      </c>
      <c r="EL9">
        <v>8888</v>
      </c>
      <c r="EN9">
        <v>34990</v>
      </c>
      <c r="EO9">
        <v>77693</v>
      </c>
      <c r="EP9">
        <v>28254</v>
      </c>
      <c r="ES9">
        <v>21770</v>
      </c>
      <c r="ET9">
        <v>6306</v>
      </c>
      <c r="EU9">
        <v>28582</v>
      </c>
      <c r="EV9">
        <v>31419</v>
      </c>
      <c r="EW9">
        <v>21572</v>
      </c>
      <c r="EX9">
        <v>4987</v>
      </c>
      <c r="EY9">
        <v>24927</v>
      </c>
      <c r="FA9">
        <v>12789</v>
      </c>
      <c r="FC9">
        <v>381435</v>
      </c>
      <c r="FE9">
        <v>6703</v>
      </c>
      <c r="FF9">
        <v>28775</v>
      </c>
      <c r="FH9">
        <v>14245</v>
      </c>
      <c r="FI9">
        <v>5473</v>
      </c>
      <c r="FJ9">
        <v>11766</v>
      </c>
    </row>
    <row r="10" spans="1:170" x14ac:dyDescent="0.25">
      <c r="A10">
        <v>35493</v>
      </c>
      <c r="B10">
        <v>25880</v>
      </c>
      <c r="G10">
        <v>7775</v>
      </c>
      <c r="I10">
        <v>18118</v>
      </c>
      <c r="J10">
        <v>2303</v>
      </c>
      <c r="L10">
        <v>7907</v>
      </c>
      <c r="N10">
        <v>3757</v>
      </c>
      <c r="Q10">
        <v>26567</v>
      </c>
      <c r="S10">
        <v>6263</v>
      </c>
      <c r="U10">
        <v>4344</v>
      </c>
      <c r="V10">
        <v>25696</v>
      </c>
      <c r="W10">
        <v>1503</v>
      </c>
      <c r="X10">
        <v>35232</v>
      </c>
      <c r="Z10">
        <v>26804</v>
      </c>
      <c r="AA10">
        <v>12838</v>
      </c>
      <c r="AG10">
        <v>33816</v>
      </c>
      <c r="AH10">
        <v>893560</v>
      </c>
      <c r="AJ10">
        <v>26128</v>
      </c>
      <c r="AM10">
        <v>40506</v>
      </c>
      <c r="AN10">
        <v>29911</v>
      </c>
      <c r="AO10">
        <v>3108</v>
      </c>
      <c r="AQ10">
        <v>18292</v>
      </c>
      <c r="AS10">
        <v>1222</v>
      </c>
      <c r="AV10">
        <v>22865</v>
      </c>
      <c r="AW10">
        <v>39113</v>
      </c>
      <c r="AX10">
        <v>12016</v>
      </c>
      <c r="AY10">
        <v>1487</v>
      </c>
      <c r="BA10">
        <v>7781</v>
      </c>
      <c r="BC10">
        <v>8395</v>
      </c>
      <c r="BF10">
        <v>29144</v>
      </c>
      <c r="BI10">
        <v>9817</v>
      </c>
      <c r="BJ10">
        <v>21045</v>
      </c>
      <c r="BM10">
        <v>9202</v>
      </c>
      <c r="BN10">
        <v>10949</v>
      </c>
      <c r="BS10">
        <v>13850</v>
      </c>
      <c r="BU10">
        <v>14136</v>
      </c>
      <c r="CB10">
        <v>16099</v>
      </c>
      <c r="CC10">
        <v>35306</v>
      </c>
      <c r="CD10">
        <v>15448</v>
      </c>
      <c r="CE10">
        <v>271445</v>
      </c>
      <c r="CG10">
        <v>37077</v>
      </c>
      <c r="CI10">
        <v>7428</v>
      </c>
      <c r="CJ10">
        <v>22273</v>
      </c>
      <c r="CQ10">
        <v>32013</v>
      </c>
      <c r="CX10">
        <v>4596</v>
      </c>
      <c r="CY10">
        <v>18981</v>
      </c>
      <c r="CZ10">
        <v>18173</v>
      </c>
      <c r="DA10">
        <v>11083</v>
      </c>
      <c r="DB10">
        <v>9550</v>
      </c>
      <c r="DD10">
        <v>29977</v>
      </c>
      <c r="DG10">
        <v>28130</v>
      </c>
      <c r="DJ10">
        <v>28274</v>
      </c>
      <c r="DK10">
        <v>12772</v>
      </c>
      <c r="DN10">
        <v>3738</v>
      </c>
      <c r="DO10">
        <v>3559</v>
      </c>
      <c r="DP10">
        <v>12238</v>
      </c>
      <c r="DR10">
        <v>12368</v>
      </c>
      <c r="DT10">
        <v>230367</v>
      </c>
      <c r="DV10">
        <v>37411</v>
      </c>
      <c r="DW10">
        <v>28013</v>
      </c>
      <c r="EA10">
        <v>17311</v>
      </c>
      <c r="EC10">
        <v>10188</v>
      </c>
      <c r="ED10">
        <v>24593</v>
      </c>
      <c r="EE10">
        <v>37652</v>
      </c>
      <c r="EF10">
        <v>29790</v>
      </c>
      <c r="EG10">
        <v>254946</v>
      </c>
      <c r="EH10">
        <v>20643</v>
      </c>
      <c r="EI10">
        <v>14642</v>
      </c>
      <c r="EK10">
        <v>31757</v>
      </c>
      <c r="EL10">
        <v>11770</v>
      </c>
      <c r="EN10">
        <v>36328</v>
      </c>
      <c r="EO10">
        <v>173310</v>
      </c>
      <c r="EP10">
        <v>28467</v>
      </c>
      <c r="ES10">
        <v>21940</v>
      </c>
      <c r="ET10">
        <v>7456</v>
      </c>
      <c r="EU10">
        <v>28583</v>
      </c>
      <c r="EV10">
        <v>33072</v>
      </c>
      <c r="EW10">
        <v>25278</v>
      </c>
      <c r="EX10">
        <v>10249</v>
      </c>
      <c r="EY10">
        <v>25603</v>
      </c>
      <c r="FA10">
        <v>12938</v>
      </c>
      <c r="FC10">
        <v>398608</v>
      </c>
      <c r="FE10">
        <v>9431</v>
      </c>
      <c r="FF10">
        <v>28778</v>
      </c>
      <c r="FH10">
        <v>17281</v>
      </c>
      <c r="FI10">
        <v>6152</v>
      </c>
      <c r="FJ10">
        <v>11819</v>
      </c>
    </row>
    <row r="11" spans="1:170" x14ac:dyDescent="0.25">
      <c r="A11">
        <v>755942</v>
      </c>
      <c r="B11">
        <v>26623</v>
      </c>
      <c r="G11">
        <v>10550</v>
      </c>
      <c r="I11">
        <v>19062</v>
      </c>
      <c r="J11">
        <v>2387</v>
      </c>
      <c r="L11">
        <v>9405</v>
      </c>
      <c r="N11">
        <v>4382</v>
      </c>
      <c r="Q11">
        <v>29354</v>
      </c>
      <c r="S11">
        <v>6710</v>
      </c>
      <c r="U11">
        <v>7150</v>
      </c>
      <c r="V11">
        <v>26183</v>
      </c>
      <c r="W11">
        <v>1925</v>
      </c>
      <c r="X11">
        <v>35234</v>
      </c>
      <c r="Z11">
        <v>27252</v>
      </c>
      <c r="AA11">
        <v>13809</v>
      </c>
      <c r="AG11">
        <v>33952</v>
      </c>
      <c r="AH11">
        <v>893834</v>
      </c>
      <c r="AJ11">
        <v>27654</v>
      </c>
      <c r="AM11">
        <v>441063</v>
      </c>
      <c r="AN11">
        <v>30846</v>
      </c>
      <c r="AO11">
        <v>3416</v>
      </c>
      <c r="AQ11">
        <v>22300</v>
      </c>
      <c r="AS11">
        <v>1274</v>
      </c>
      <c r="AV11">
        <v>23806</v>
      </c>
      <c r="AW11">
        <v>39114</v>
      </c>
      <c r="AX11">
        <v>12018</v>
      </c>
      <c r="AY11">
        <v>1565</v>
      </c>
      <c r="BA11">
        <v>7783</v>
      </c>
      <c r="BC11">
        <v>9374</v>
      </c>
      <c r="BF11">
        <v>30382</v>
      </c>
      <c r="BI11">
        <v>10364</v>
      </c>
      <c r="BJ11">
        <v>21046</v>
      </c>
      <c r="BM11">
        <v>9303</v>
      </c>
      <c r="BN11">
        <v>11425</v>
      </c>
      <c r="BS11">
        <v>15756</v>
      </c>
      <c r="BU11">
        <v>14712</v>
      </c>
      <c r="CB11">
        <v>20479</v>
      </c>
      <c r="CC11">
        <v>35364</v>
      </c>
      <c r="CD11">
        <v>15783</v>
      </c>
      <c r="CE11">
        <v>274134</v>
      </c>
      <c r="CG11">
        <v>37301</v>
      </c>
      <c r="CI11">
        <v>8388</v>
      </c>
      <c r="CJ11">
        <v>22832</v>
      </c>
      <c r="CQ11">
        <v>32896</v>
      </c>
      <c r="CX11">
        <v>4674</v>
      </c>
      <c r="CY11">
        <v>20294</v>
      </c>
      <c r="CZ11">
        <v>18195</v>
      </c>
      <c r="DA11">
        <v>17507</v>
      </c>
      <c r="DB11">
        <v>9735</v>
      </c>
      <c r="DD11">
        <v>29978</v>
      </c>
      <c r="DG11">
        <v>28599</v>
      </c>
      <c r="DJ11">
        <v>28602</v>
      </c>
      <c r="DK11">
        <v>12802</v>
      </c>
      <c r="DN11">
        <v>4749</v>
      </c>
      <c r="DO11">
        <v>4740</v>
      </c>
      <c r="DP11">
        <v>12648</v>
      </c>
      <c r="DR11">
        <v>13802</v>
      </c>
      <c r="DT11">
        <v>258699</v>
      </c>
      <c r="DV11">
        <v>41131</v>
      </c>
      <c r="DW11">
        <v>28343</v>
      </c>
      <c r="EA11">
        <v>17314</v>
      </c>
      <c r="EC11">
        <v>13405</v>
      </c>
      <c r="ED11">
        <v>24599</v>
      </c>
      <c r="EE11">
        <v>37881</v>
      </c>
      <c r="EF11">
        <v>31268</v>
      </c>
      <c r="EG11">
        <v>676437</v>
      </c>
      <c r="EH11">
        <v>20897</v>
      </c>
      <c r="EK11">
        <v>31906</v>
      </c>
      <c r="EL11">
        <v>12952</v>
      </c>
      <c r="EN11">
        <v>637777</v>
      </c>
      <c r="EO11">
        <v>583062</v>
      </c>
      <c r="EP11">
        <v>28542</v>
      </c>
      <c r="ES11">
        <v>23253</v>
      </c>
      <c r="ET11">
        <v>8322</v>
      </c>
      <c r="EU11">
        <v>28895</v>
      </c>
      <c r="EV11">
        <v>35235</v>
      </c>
      <c r="EW11">
        <v>25923</v>
      </c>
      <c r="EX11">
        <v>12692</v>
      </c>
      <c r="EY11">
        <v>26073</v>
      </c>
      <c r="FA11">
        <v>13721</v>
      </c>
      <c r="FC11">
        <v>398641</v>
      </c>
      <c r="FE11">
        <v>13780</v>
      </c>
      <c r="FF11">
        <v>29287</v>
      </c>
      <c r="FH11">
        <v>18236</v>
      </c>
      <c r="FI11">
        <v>8566</v>
      </c>
      <c r="FJ11">
        <v>12083</v>
      </c>
    </row>
    <row r="12" spans="1:170" x14ac:dyDescent="0.25">
      <c r="A12">
        <v>771494</v>
      </c>
      <c r="B12">
        <v>28401</v>
      </c>
      <c r="G12">
        <v>10648</v>
      </c>
      <c r="I12">
        <v>19063</v>
      </c>
      <c r="J12">
        <v>2389</v>
      </c>
      <c r="L12">
        <v>10164</v>
      </c>
      <c r="N12">
        <v>5025</v>
      </c>
      <c r="Q12">
        <v>35584</v>
      </c>
      <c r="S12">
        <v>7307</v>
      </c>
      <c r="U12">
        <v>9675</v>
      </c>
      <c r="V12">
        <v>26184</v>
      </c>
      <c r="W12">
        <v>2485</v>
      </c>
      <c r="X12">
        <v>36520</v>
      </c>
      <c r="Z12">
        <v>27677</v>
      </c>
      <c r="AA12">
        <v>13810</v>
      </c>
      <c r="AG12">
        <v>34295</v>
      </c>
      <c r="AJ12">
        <v>27661</v>
      </c>
      <c r="AM12">
        <v>441592</v>
      </c>
      <c r="AN12">
        <v>34249</v>
      </c>
      <c r="AO12">
        <v>3947</v>
      </c>
      <c r="AQ12">
        <v>28493</v>
      </c>
      <c r="AS12">
        <v>1292</v>
      </c>
      <c r="AV12">
        <v>24552</v>
      </c>
      <c r="AW12">
        <v>40214</v>
      </c>
      <c r="AX12">
        <v>12291</v>
      </c>
      <c r="AY12">
        <v>1566</v>
      </c>
      <c r="BA12">
        <v>8422</v>
      </c>
      <c r="BC12">
        <v>9465</v>
      </c>
      <c r="BF12">
        <v>31077</v>
      </c>
      <c r="BI12">
        <v>13820</v>
      </c>
      <c r="BJ12">
        <v>21941</v>
      </c>
      <c r="BM12">
        <v>9935</v>
      </c>
      <c r="BN12">
        <v>11834</v>
      </c>
      <c r="BS12">
        <v>15765</v>
      </c>
      <c r="BU12">
        <v>26675</v>
      </c>
      <c r="CB12">
        <v>20606</v>
      </c>
      <c r="CC12">
        <v>36693</v>
      </c>
      <c r="CD12">
        <v>16883</v>
      </c>
      <c r="CE12">
        <v>387209</v>
      </c>
      <c r="CG12">
        <v>37303</v>
      </c>
      <c r="CI12">
        <v>8989</v>
      </c>
      <c r="CJ12">
        <v>27666</v>
      </c>
      <c r="CQ12">
        <v>33794</v>
      </c>
      <c r="CX12">
        <v>4782</v>
      </c>
      <c r="CY12">
        <v>21002</v>
      </c>
      <c r="CZ12">
        <v>18223</v>
      </c>
      <c r="DA12">
        <v>17825</v>
      </c>
      <c r="DB12">
        <v>10113</v>
      </c>
      <c r="DD12">
        <v>31523</v>
      </c>
      <c r="DG12">
        <v>31313</v>
      </c>
      <c r="DJ12">
        <v>28604</v>
      </c>
      <c r="DK12">
        <v>12806</v>
      </c>
      <c r="DN12">
        <v>5363</v>
      </c>
      <c r="DO12">
        <v>4823</v>
      </c>
      <c r="DP12">
        <v>12690</v>
      </c>
      <c r="DR12">
        <v>14910</v>
      </c>
      <c r="DT12">
        <v>298117</v>
      </c>
      <c r="DW12">
        <v>28923</v>
      </c>
      <c r="EA12">
        <v>17323</v>
      </c>
      <c r="EC12">
        <v>17767</v>
      </c>
      <c r="ED12">
        <v>24684</v>
      </c>
      <c r="EE12">
        <v>37916</v>
      </c>
      <c r="EF12">
        <v>36091</v>
      </c>
      <c r="EG12">
        <v>744271</v>
      </c>
      <c r="EH12">
        <v>21220</v>
      </c>
      <c r="EK12">
        <v>32510</v>
      </c>
      <c r="EL12">
        <v>13209</v>
      </c>
      <c r="EO12">
        <v>887976</v>
      </c>
      <c r="EP12">
        <v>28610</v>
      </c>
      <c r="ES12">
        <v>23254</v>
      </c>
      <c r="ET12">
        <v>8323</v>
      </c>
      <c r="EU12">
        <v>28926</v>
      </c>
      <c r="EV12">
        <v>39573</v>
      </c>
      <c r="EW12">
        <v>25925</v>
      </c>
      <c r="EX12">
        <v>12694</v>
      </c>
      <c r="EY12">
        <v>26326</v>
      </c>
      <c r="FA12">
        <v>14385</v>
      </c>
      <c r="FC12">
        <v>398721</v>
      </c>
      <c r="FE12">
        <v>14147</v>
      </c>
      <c r="FF12">
        <v>29400</v>
      </c>
      <c r="FH12">
        <v>18649</v>
      </c>
      <c r="FI12">
        <v>10847</v>
      </c>
      <c r="FJ12">
        <v>12157</v>
      </c>
    </row>
    <row r="13" spans="1:170" x14ac:dyDescent="0.25">
      <c r="B13">
        <v>28909</v>
      </c>
      <c r="G13">
        <v>12729</v>
      </c>
      <c r="I13">
        <v>19404</v>
      </c>
      <c r="J13">
        <v>3848</v>
      </c>
      <c r="L13">
        <v>10624</v>
      </c>
      <c r="N13">
        <v>10889</v>
      </c>
      <c r="Q13">
        <v>37722</v>
      </c>
      <c r="S13">
        <v>8272</v>
      </c>
      <c r="U13">
        <v>10984</v>
      </c>
      <c r="V13">
        <v>26951</v>
      </c>
      <c r="W13">
        <v>3012</v>
      </c>
      <c r="X13">
        <v>37888</v>
      </c>
      <c r="Z13">
        <v>29004</v>
      </c>
      <c r="AA13">
        <v>14435</v>
      </c>
      <c r="AG13">
        <v>34743</v>
      </c>
      <c r="AJ13">
        <v>28258</v>
      </c>
      <c r="AM13">
        <v>479634</v>
      </c>
      <c r="AN13">
        <v>34316</v>
      </c>
      <c r="AO13">
        <v>4176</v>
      </c>
      <c r="AQ13">
        <v>29376</v>
      </c>
      <c r="AS13">
        <v>1610</v>
      </c>
      <c r="AV13">
        <v>24779</v>
      </c>
      <c r="AX13">
        <v>12363</v>
      </c>
      <c r="AY13">
        <v>1567</v>
      </c>
      <c r="BA13">
        <v>9544</v>
      </c>
      <c r="BC13">
        <v>11584</v>
      </c>
      <c r="BF13">
        <v>36147</v>
      </c>
      <c r="BI13">
        <v>15218</v>
      </c>
      <c r="BJ13">
        <v>21942</v>
      </c>
      <c r="BM13">
        <v>13500</v>
      </c>
      <c r="BN13">
        <v>11835</v>
      </c>
      <c r="BS13">
        <v>15782</v>
      </c>
      <c r="BU13">
        <v>30083</v>
      </c>
      <c r="CB13">
        <v>29431</v>
      </c>
      <c r="CC13">
        <v>37660</v>
      </c>
      <c r="CD13">
        <v>17132</v>
      </c>
      <c r="CE13">
        <v>740342</v>
      </c>
      <c r="CG13">
        <v>37352</v>
      </c>
      <c r="CI13">
        <v>9209</v>
      </c>
      <c r="CJ13">
        <v>28666</v>
      </c>
      <c r="CQ13">
        <v>33796</v>
      </c>
      <c r="CX13">
        <v>6524</v>
      </c>
      <c r="CY13">
        <v>21804</v>
      </c>
      <c r="CZ13">
        <v>19956</v>
      </c>
      <c r="DA13">
        <v>18979</v>
      </c>
      <c r="DB13">
        <v>10114</v>
      </c>
      <c r="DD13">
        <v>31982</v>
      </c>
      <c r="DG13">
        <v>31379</v>
      </c>
      <c r="DJ13">
        <v>29337</v>
      </c>
      <c r="DK13">
        <v>22203</v>
      </c>
      <c r="DN13">
        <v>6231</v>
      </c>
      <c r="DO13">
        <v>5144</v>
      </c>
      <c r="DP13">
        <v>12878</v>
      </c>
      <c r="DR13">
        <v>16689</v>
      </c>
      <c r="DT13">
        <v>313825</v>
      </c>
      <c r="DW13">
        <v>33822</v>
      </c>
      <c r="EA13">
        <v>19172</v>
      </c>
      <c r="EC13">
        <v>17874</v>
      </c>
      <c r="ED13">
        <v>25166</v>
      </c>
      <c r="EE13">
        <v>40137</v>
      </c>
      <c r="EF13">
        <v>36357</v>
      </c>
      <c r="EH13">
        <v>21359</v>
      </c>
      <c r="EK13">
        <v>33194</v>
      </c>
      <c r="EL13">
        <v>14815</v>
      </c>
      <c r="EP13">
        <v>28646</v>
      </c>
      <c r="ES13">
        <v>23255</v>
      </c>
      <c r="ET13">
        <v>8332</v>
      </c>
      <c r="EU13">
        <v>28927</v>
      </c>
      <c r="EV13">
        <v>135939</v>
      </c>
      <c r="EW13">
        <v>25926</v>
      </c>
      <c r="EX13">
        <v>13954</v>
      </c>
      <c r="EY13">
        <v>26664</v>
      </c>
      <c r="FA13">
        <v>14536</v>
      </c>
      <c r="FE13">
        <v>17416</v>
      </c>
      <c r="FF13">
        <v>29947</v>
      </c>
      <c r="FH13">
        <v>19778</v>
      </c>
      <c r="FI13">
        <v>12240</v>
      </c>
      <c r="FJ13">
        <v>12598</v>
      </c>
    </row>
    <row r="14" spans="1:170" x14ac:dyDescent="0.25">
      <c r="B14">
        <v>29030</v>
      </c>
      <c r="G14">
        <v>13206</v>
      </c>
      <c r="I14">
        <v>19405</v>
      </c>
      <c r="J14">
        <v>7047</v>
      </c>
      <c r="L14">
        <v>11166</v>
      </c>
      <c r="N14">
        <v>12349</v>
      </c>
      <c r="Q14">
        <v>388900</v>
      </c>
      <c r="S14">
        <v>9610</v>
      </c>
      <c r="U14">
        <v>11130</v>
      </c>
      <c r="V14">
        <v>27970</v>
      </c>
      <c r="W14">
        <v>4465</v>
      </c>
      <c r="X14">
        <v>41152</v>
      </c>
      <c r="Z14">
        <v>29024</v>
      </c>
      <c r="AA14">
        <v>14620</v>
      </c>
      <c r="AG14">
        <v>35205</v>
      </c>
      <c r="AJ14">
        <v>28405</v>
      </c>
      <c r="AM14">
        <v>479667</v>
      </c>
      <c r="AN14">
        <v>35017</v>
      </c>
      <c r="AO14">
        <v>4187</v>
      </c>
      <c r="AQ14">
        <v>29442</v>
      </c>
      <c r="AS14">
        <v>2063</v>
      </c>
      <c r="AV14">
        <v>29571</v>
      </c>
      <c r="AX14">
        <v>12954</v>
      </c>
      <c r="AY14">
        <v>1952</v>
      </c>
      <c r="BA14">
        <v>9888</v>
      </c>
      <c r="BC14">
        <v>11585</v>
      </c>
      <c r="BF14">
        <v>36969</v>
      </c>
      <c r="BI14">
        <v>15901</v>
      </c>
      <c r="BJ14">
        <v>22683</v>
      </c>
      <c r="BM14">
        <v>14333</v>
      </c>
      <c r="BN14">
        <v>12195</v>
      </c>
      <c r="BS14">
        <v>16212</v>
      </c>
      <c r="BU14">
        <v>30128</v>
      </c>
      <c r="CB14">
        <v>29432</v>
      </c>
      <c r="CC14">
        <v>39815</v>
      </c>
      <c r="CD14">
        <v>17753</v>
      </c>
      <c r="CG14">
        <v>37634</v>
      </c>
      <c r="CI14">
        <v>10569</v>
      </c>
      <c r="CJ14">
        <v>28668</v>
      </c>
      <c r="CQ14">
        <v>36356</v>
      </c>
      <c r="CX14">
        <v>6729</v>
      </c>
      <c r="CY14">
        <v>21968</v>
      </c>
      <c r="CZ14">
        <v>19957</v>
      </c>
      <c r="DA14">
        <v>20537</v>
      </c>
      <c r="DB14">
        <v>10115</v>
      </c>
      <c r="DD14">
        <v>32894</v>
      </c>
      <c r="DG14">
        <v>31779</v>
      </c>
      <c r="DJ14">
        <v>30895</v>
      </c>
      <c r="DK14">
        <v>22796</v>
      </c>
      <c r="DN14">
        <v>7033</v>
      </c>
      <c r="DO14">
        <v>5322</v>
      </c>
      <c r="DP14">
        <v>12958</v>
      </c>
      <c r="DR14">
        <v>17950</v>
      </c>
      <c r="DT14">
        <v>384529</v>
      </c>
      <c r="DW14">
        <v>38440</v>
      </c>
      <c r="EA14">
        <v>19173</v>
      </c>
      <c r="EC14">
        <v>18097</v>
      </c>
      <c r="ED14">
        <v>26135</v>
      </c>
      <c r="EE14">
        <v>40564</v>
      </c>
      <c r="EF14">
        <v>36359</v>
      </c>
      <c r="EH14">
        <v>21750</v>
      </c>
      <c r="EK14">
        <v>33422</v>
      </c>
      <c r="EL14">
        <v>15095</v>
      </c>
      <c r="EP14">
        <v>28664</v>
      </c>
      <c r="ES14">
        <v>23773</v>
      </c>
      <c r="ET14">
        <v>8336</v>
      </c>
      <c r="EU14">
        <v>29620</v>
      </c>
      <c r="EV14">
        <v>136010</v>
      </c>
      <c r="EW14">
        <v>27670</v>
      </c>
      <c r="EX14">
        <v>15009</v>
      </c>
      <c r="EY14">
        <v>28003</v>
      </c>
      <c r="FA14">
        <v>14577</v>
      </c>
      <c r="FE14">
        <v>17815</v>
      </c>
      <c r="FF14">
        <v>29954</v>
      </c>
      <c r="FH14">
        <v>19844</v>
      </c>
      <c r="FI14">
        <v>12343</v>
      </c>
      <c r="FJ14">
        <v>12628</v>
      </c>
    </row>
    <row r="15" spans="1:170" x14ac:dyDescent="0.25">
      <c r="B15">
        <v>29139</v>
      </c>
      <c r="G15">
        <v>13350</v>
      </c>
      <c r="I15">
        <v>19419</v>
      </c>
      <c r="J15">
        <v>7470</v>
      </c>
      <c r="L15">
        <v>11167</v>
      </c>
      <c r="N15">
        <v>12988</v>
      </c>
      <c r="Q15">
        <v>407205</v>
      </c>
      <c r="S15">
        <v>9818</v>
      </c>
      <c r="U15">
        <v>11137</v>
      </c>
      <c r="V15">
        <v>31418</v>
      </c>
      <c r="W15">
        <v>5404</v>
      </c>
      <c r="Z15">
        <v>29090</v>
      </c>
      <c r="AA15">
        <v>14621</v>
      </c>
      <c r="AG15">
        <v>35206</v>
      </c>
      <c r="AJ15">
        <v>29187</v>
      </c>
      <c r="AM15">
        <v>499293</v>
      </c>
      <c r="AN15">
        <v>35019</v>
      </c>
      <c r="AO15">
        <v>4866</v>
      </c>
      <c r="AQ15">
        <v>30510</v>
      </c>
      <c r="AS15">
        <v>2089</v>
      </c>
      <c r="AV15">
        <v>36831</v>
      </c>
      <c r="AX15">
        <v>13557</v>
      </c>
      <c r="AY15">
        <v>2196</v>
      </c>
      <c r="BA15">
        <v>10030</v>
      </c>
      <c r="BC15">
        <v>12912</v>
      </c>
      <c r="BF15">
        <v>37578</v>
      </c>
      <c r="BI15">
        <v>16012</v>
      </c>
      <c r="BJ15">
        <v>22842</v>
      </c>
      <c r="BM15">
        <v>15110</v>
      </c>
      <c r="BN15">
        <v>12919</v>
      </c>
      <c r="BS15">
        <v>17021</v>
      </c>
      <c r="BU15">
        <v>30162</v>
      </c>
      <c r="CB15">
        <v>30259</v>
      </c>
      <c r="CD15">
        <v>18916</v>
      </c>
      <c r="CG15">
        <v>38392</v>
      </c>
      <c r="CI15">
        <v>10570</v>
      </c>
      <c r="CJ15">
        <v>28669</v>
      </c>
      <c r="CQ15">
        <v>38094</v>
      </c>
      <c r="CX15">
        <v>6730</v>
      </c>
      <c r="CY15">
        <v>23227</v>
      </c>
      <c r="CZ15">
        <v>20260</v>
      </c>
      <c r="DA15">
        <v>20538</v>
      </c>
      <c r="DB15">
        <v>10116</v>
      </c>
      <c r="DD15">
        <v>32895</v>
      </c>
      <c r="DG15">
        <v>32443</v>
      </c>
      <c r="DJ15">
        <v>30969</v>
      </c>
      <c r="DK15">
        <v>22804</v>
      </c>
      <c r="DN15">
        <v>7537</v>
      </c>
      <c r="DO15">
        <v>5403</v>
      </c>
      <c r="DP15">
        <v>13043</v>
      </c>
      <c r="DR15">
        <v>18003</v>
      </c>
      <c r="DT15">
        <v>550327</v>
      </c>
      <c r="DW15">
        <v>38441</v>
      </c>
      <c r="EA15">
        <v>19176</v>
      </c>
      <c r="EC15">
        <v>19044</v>
      </c>
      <c r="ED15">
        <v>28868</v>
      </c>
      <c r="EF15">
        <v>36379</v>
      </c>
      <c r="EH15">
        <v>22145</v>
      </c>
      <c r="EK15">
        <v>33424</v>
      </c>
      <c r="EL15">
        <v>15798</v>
      </c>
      <c r="EP15">
        <v>28917</v>
      </c>
      <c r="ES15">
        <v>25230</v>
      </c>
      <c r="ET15">
        <v>9277</v>
      </c>
      <c r="EU15">
        <v>29622</v>
      </c>
      <c r="EV15">
        <v>145417</v>
      </c>
      <c r="EW15">
        <v>28221</v>
      </c>
      <c r="EX15">
        <v>16368</v>
      </c>
      <c r="EY15">
        <v>29288</v>
      </c>
      <c r="FA15">
        <v>15214</v>
      </c>
      <c r="FE15">
        <v>20631</v>
      </c>
      <c r="FF15">
        <v>29958</v>
      </c>
      <c r="FH15">
        <v>21870</v>
      </c>
      <c r="FI15">
        <v>19013</v>
      </c>
      <c r="FJ15">
        <v>12629</v>
      </c>
    </row>
    <row r="16" spans="1:170" x14ac:dyDescent="0.25">
      <c r="B16">
        <v>29512</v>
      </c>
      <c r="G16">
        <v>14438</v>
      </c>
      <c r="I16">
        <v>19421</v>
      </c>
      <c r="J16">
        <v>10297</v>
      </c>
      <c r="L16">
        <v>11168</v>
      </c>
      <c r="N16">
        <v>12992</v>
      </c>
      <c r="Q16">
        <v>535294</v>
      </c>
      <c r="S16">
        <v>11140</v>
      </c>
      <c r="U16">
        <v>12052</v>
      </c>
      <c r="V16">
        <v>31861</v>
      </c>
      <c r="W16">
        <v>6890</v>
      </c>
      <c r="Z16">
        <v>29095</v>
      </c>
      <c r="AA16">
        <v>14741</v>
      </c>
      <c r="AG16">
        <v>36958</v>
      </c>
      <c r="AJ16">
        <v>36791</v>
      </c>
      <c r="AM16">
        <v>711177</v>
      </c>
      <c r="AN16">
        <v>35727</v>
      </c>
      <c r="AO16">
        <v>6095</v>
      </c>
      <c r="AQ16">
        <v>31715</v>
      </c>
      <c r="AS16">
        <v>2980</v>
      </c>
      <c r="AX16">
        <v>13771</v>
      </c>
      <c r="AY16">
        <v>2360</v>
      </c>
      <c r="BA16">
        <v>13808</v>
      </c>
      <c r="BC16">
        <v>13300</v>
      </c>
      <c r="BF16">
        <v>37717</v>
      </c>
      <c r="BI16">
        <v>19393</v>
      </c>
      <c r="BJ16">
        <v>23115</v>
      </c>
      <c r="BM16">
        <v>15111</v>
      </c>
      <c r="BN16">
        <v>14131</v>
      </c>
      <c r="BS16">
        <v>17390</v>
      </c>
      <c r="BU16">
        <v>32739</v>
      </c>
      <c r="CB16">
        <v>30263</v>
      </c>
      <c r="CD16">
        <v>19011</v>
      </c>
      <c r="CG16">
        <v>38396</v>
      </c>
      <c r="CI16">
        <v>10953</v>
      </c>
      <c r="CJ16">
        <v>29852</v>
      </c>
      <c r="CX16">
        <v>6732</v>
      </c>
      <c r="CY16">
        <v>23298</v>
      </c>
      <c r="CZ16">
        <v>22432</v>
      </c>
      <c r="DA16">
        <v>22207</v>
      </c>
      <c r="DB16">
        <v>12013</v>
      </c>
      <c r="DD16">
        <v>33690</v>
      </c>
      <c r="DG16">
        <v>32502</v>
      </c>
      <c r="DJ16">
        <v>31851</v>
      </c>
      <c r="DK16">
        <v>25909</v>
      </c>
      <c r="DN16">
        <v>7842</v>
      </c>
      <c r="DO16">
        <v>5435</v>
      </c>
      <c r="DP16">
        <v>13306</v>
      </c>
      <c r="DR16">
        <v>19974</v>
      </c>
      <c r="DT16">
        <v>741407</v>
      </c>
      <c r="DW16">
        <v>38677</v>
      </c>
      <c r="EA16">
        <v>19177</v>
      </c>
      <c r="EC16">
        <v>19792</v>
      </c>
      <c r="ED16">
        <v>28904</v>
      </c>
      <c r="EH16">
        <v>22835</v>
      </c>
      <c r="EK16">
        <v>34088</v>
      </c>
      <c r="EL16">
        <v>16116</v>
      </c>
      <c r="EP16">
        <v>29099</v>
      </c>
      <c r="ES16">
        <v>25647</v>
      </c>
      <c r="ET16">
        <v>9711</v>
      </c>
      <c r="EU16">
        <v>29628</v>
      </c>
      <c r="EV16">
        <v>145441</v>
      </c>
      <c r="EW16">
        <v>28224</v>
      </c>
      <c r="EX16">
        <v>16369</v>
      </c>
      <c r="EY16">
        <v>30597</v>
      </c>
      <c r="FA16">
        <v>17092</v>
      </c>
      <c r="FE16">
        <v>24673</v>
      </c>
      <c r="FF16">
        <v>29961</v>
      </c>
      <c r="FH16">
        <v>21871</v>
      </c>
      <c r="FI16">
        <v>20089</v>
      </c>
      <c r="FJ16">
        <v>13342</v>
      </c>
    </row>
    <row r="17" spans="2:166" x14ac:dyDescent="0.25">
      <c r="B17">
        <v>29906</v>
      </c>
      <c r="G17">
        <v>14439</v>
      </c>
      <c r="I17">
        <v>19777</v>
      </c>
      <c r="J17">
        <v>10411</v>
      </c>
      <c r="L17">
        <v>11170</v>
      </c>
      <c r="N17">
        <v>13590</v>
      </c>
      <c r="Q17">
        <v>572313</v>
      </c>
      <c r="S17">
        <v>11178</v>
      </c>
      <c r="U17">
        <v>12141</v>
      </c>
      <c r="V17">
        <v>32249</v>
      </c>
      <c r="W17">
        <v>7352</v>
      </c>
      <c r="Z17">
        <v>29639</v>
      </c>
      <c r="AA17">
        <v>17090</v>
      </c>
      <c r="AG17">
        <v>36960</v>
      </c>
      <c r="AJ17">
        <v>36832</v>
      </c>
      <c r="AM17">
        <v>719400</v>
      </c>
      <c r="AO17">
        <v>8284</v>
      </c>
      <c r="AQ17">
        <v>31818</v>
      </c>
      <c r="AS17">
        <v>3227</v>
      </c>
      <c r="AX17">
        <v>13904</v>
      </c>
      <c r="AY17">
        <v>2691</v>
      </c>
      <c r="BA17">
        <v>14846</v>
      </c>
      <c r="BC17">
        <v>13302</v>
      </c>
      <c r="BF17">
        <v>37721</v>
      </c>
      <c r="BI17">
        <v>21895</v>
      </c>
      <c r="BJ17">
        <v>24835</v>
      </c>
      <c r="BM17">
        <v>15697</v>
      </c>
      <c r="BN17">
        <v>15014</v>
      </c>
      <c r="BS17">
        <v>18932</v>
      </c>
      <c r="BU17">
        <v>33214</v>
      </c>
      <c r="CB17">
        <v>38145</v>
      </c>
      <c r="CD17">
        <v>19331</v>
      </c>
      <c r="CG17">
        <v>38750</v>
      </c>
      <c r="CI17">
        <v>11027</v>
      </c>
      <c r="CJ17">
        <v>31217</v>
      </c>
      <c r="CX17">
        <v>6988</v>
      </c>
      <c r="CY17">
        <v>23299</v>
      </c>
      <c r="CZ17">
        <v>22755</v>
      </c>
      <c r="DA17">
        <v>22208</v>
      </c>
      <c r="DB17">
        <v>12050</v>
      </c>
      <c r="DD17">
        <v>33854</v>
      </c>
      <c r="DG17">
        <v>32851</v>
      </c>
      <c r="DJ17">
        <v>34131</v>
      </c>
      <c r="DK17">
        <v>32992</v>
      </c>
      <c r="DN17">
        <v>7953</v>
      </c>
      <c r="DO17">
        <v>5568</v>
      </c>
      <c r="DP17">
        <v>13760</v>
      </c>
      <c r="DR17">
        <v>20017</v>
      </c>
      <c r="DT17">
        <v>761030</v>
      </c>
      <c r="DW17">
        <v>39007</v>
      </c>
      <c r="EA17">
        <v>19180</v>
      </c>
      <c r="EC17">
        <v>19818</v>
      </c>
      <c r="ED17">
        <v>29738</v>
      </c>
      <c r="EH17">
        <v>24042</v>
      </c>
      <c r="EK17">
        <v>34178</v>
      </c>
      <c r="EL17">
        <v>16797</v>
      </c>
      <c r="EP17">
        <v>29103</v>
      </c>
      <c r="ES17">
        <v>25656</v>
      </c>
      <c r="ET17">
        <v>9843</v>
      </c>
      <c r="EU17">
        <v>31513</v>
      </c>
      <c r="EV17">
        <v>433714</v>
      </c>
      <c r="EW17">
        <v>29244</v>
      </c>
      <c r="EX17">
        <v>16426</v>
      </c>
      <c r="EY17">
        <v>30598</v>
      </c>
      <c r="FA17">
        <v>22061</v>
      </c>
      <c r="FE17">
        <v>26522</v>
      </c>
      <c r="FF17">
        <v>29962</v>
      </c>
      <c r="FH17">
        <v>21969</v>
      </c>
      <c r="FI17">
        <v>29648</v>
      </c>
      <c r="FJ17">
        <v>13534</v>
      </c>
    </row>
    <row r="18" spans="2:166" x14ac:dyDescent="0.25">
      <c r="B18">
        <v>32751</v>
      </c>
      <c r="G18">
        <v>14440</v>
      </c>
      <c r="I18">
        <v>19867</v>
      </c>
      <c r="J18">
        <v>13448</v>
      </c>
      <c r="L18">
        <v>11171</v>
      </c>
      <c r="N18">
        <v>13591</v>
      </c>
      <c r="S18">
        <v>11727</v>
      </c>
      <c r="U18">
        <v>12294</v>
      </c>
      <c r="V18">
        <v>32257</v>
      </c>
      <c r="W18">
        <v>7579</v>
      </c>
      <c r="Z18">
        <v>29650</v>
      </c>
      <c r="AA18">
        <v>17091</v>
      </c>
      <c r="AG18">
        <v>37336</v>
      </c>
      <c r="AJ18">
        <v>39408</v>
      </c>
      <c r="AM18">
        <v>733567</v>
      </c>
      <c r="AO18">
        <v>8833</v>
      </c>
      <c r="AQ18">
        <v>32602</v>
      </c>
      <c r="AS18">
        <v>3688</v>
      </c>
      <c r="AX18">
        <v>14575</v>
      </c>
      <c r="AY18">
        <v>2985</v>
      </c>
      <c r="BA18">
        <v>17437</v>
      </c>
      <c r="BC18">
        <v>13947</v>
      </c>
      <c r="BF18">
        <v>39677</v>
      </c>
      <c r="BI18">
        <v>21896</v>
      </c>
      <c r="BJ18">
        <v>24836</v>
      </c>
      <c r="BM18">
        <v>16901</v>
      </c>
      <c r="BN18">
        <v>15015</v>
      </c>
      <c r="BS18">
        <v>18933</v>
      </c>
      <c r="BU18">
        <v>34440</v>
      </c>
      <c r="CB18">
        <v>44628</v>
      </c>
      <c r="CD18">
        <v>19380</v>
      </c>
      <c r="CG18">
        <v>39048</v>
      </c>
      <c r="CI18">
        <v>11065</v>
      </c>
      <c r="CJ18">
        <v>32283</v>
      </c>
      <c r="CX18">
        <v>7083</v>
      </c>
      <c r="CY18">
        <v>24404</v>
      </c>
      <c r="CZ18">
        <v>23257</v>
      </c>
      <c r="DA18">
        <v>22209</v>
      </c>
      <c r="DB18">
        <v>12323</v>
      </c>
      <c r="DD18">
        <v>34032</v>
      </c>
      <c r="DG18">
        <v>33225</v>
      </c>
      <c r="DJ18">
        <v>34132</v>
      </c>
      <c r="DK18">
        <v>33835</v>
      </c>
      <c r="DN18">
        <v>8159</v>
      </c>
      <c r="DO18">
        <v>6585</v>
      </c>
      <c r="DP18">
        <v>13905</v>
      </c>
      <c r="DR18">
        <v>20622</v>
      </c>
      <c r="DT18">
        <v>767743</v>
      </c>
      <c r="DW18">
        <v>40171</v>
      </c>
      <c r="EA18">
        <v>19185</v>
      </c>
      <c r="EC18">
        <v>20315</v>
      </c>
      <c r="ED18">
        <v>30054</v>
      </c>
      <c r="EH18">
        <v>24072</v>
      </c>
      <c r="EK18">
        <v>34398</v>
      </c>
      <c r="EL18">
        <v>16988</v>
      </c>
      <c r="EP18">
        <v>29264</v>
      </c>
      <c r="ES18">
        <v>25863</v>
      </c>
      <c r="ET18">
        <v>10866</v>
      </c>
      <c r="EU18">
        <v>32915</v>
      </c>
      <c r="EV18">
        <v>484998</v>
      </c>
      <c r="EW18">
        <v>29654</v>
      </c>
      <c r="EX18">
        <v>16877</v>
      </c>
      <c r="EY18">
        <v>30600</v>
      </c>
      <c r="FA18">
        <v>22938</v>
      </c>
      <c r="FE18">
        <v>28581</v>
      </c>
      <c r="FF18">
        <v>29966</v>
      </c>
      <c r="FH18">
        <v>22586</v>
      </c>
      <c r="FI18">
        <v>30192</v>
      </c>
      <c r="FJ18">
        <v>14141</v>
      </c>
    </row>
    <row r="19" spans="2:166" x14ac:dyDescent="0.25">
      <c r="B19">
        <v>33335</v>
      </c>
      <c r="G19">
        <v>15966</v>
      </c>
      <c r="I19">
        <v>20881</v>
      </c>
      <c r="J19">
        <v>14142</v>
      </c>
      <c r="L19">
        <v>11860</v>
      </c>
      <c r="N19">
        <v>13968</v>
      </c>
      <c r="S19">
        <v>12257</v>
      </c>
      <c r="U19">
        <v>12335</v>
      </c>
      <c r="V19">
        <v>33738</v>
      </c>
      <c r="W19">
        <v>7941</v>
      </c>
      <c r="Z19">
        <v>29653</v>
      </c>
      <c r="AA19">
        <v>17093</v>
      </c>
      <c r="AG19">
        <v>37337</v>
      </c>
      <c r="AJ19">
        <v>39414</v>
      </c>
      <c r="AM19">
        <v>735398</v>
      </c>
      <c r="AO19">
        <v>10173</v>
      </c>
      <c r="AQ19">
        <v>33537</v>
      </c>
      <c r="AS19">
        <v>4390</v>
      </c>
      <c r="AX19">
        <v>14708</v>
      </c>
      <c r="AY19">
        <v>3110</v>
      </c>
      <c r="BA19">
        <v>17474</v>
      </c>
      <c r="BC19">
        <v>14842</v>
      </c>
      <c r="BI19">
        <v>22738</v>
      </c>
      <c r="BJ19">
        <v>25057</v>
      </c>
      <c r="BM19">
        <v>16902</v>
      </c>
      <c r="BN19">
        <v>15331</v>
      </c>
      <c r="BS19">
        <v>20418</v>
      </c>
      <c r="BU19">
        <v>34441</v>
      </c>
      <c r="CB19">
        <v>119529</v>
      </c>
      <c r="CD19">
        <v>19643</v>
      </c>
      <c r="CG19">
        <v>39049</v>
      </c>
      <c r="CI19">
        <v>11521</v>
      </c>
      <c r="CJ19">
        <v>34682</v>
      </c>
      <c r="CX19">
        <v>7130</v>
      </c>
      <c r="CY19">
        <v>25673</v>
      </c>
      <c r="CZ19">
        <v>25360</v>
      </c>
      <c r="DA19">
        <v>22211</v>
      </c>
      <c r="DB19">
        <v>12578</v>
      </c>
      <c r="DD19">
        <v>34128</v>
      </c>
      <c r="DG19">
        <v>33227</v>
      </c>
      <c r="DJ19">
        <v>34395</v>
      </c>
      <c r="DK19">
        <v>35644</v>
      </c>
      <c r="DN19">
        <v>8199</v>
      </c>
      <c r="DO19">
        <v>6704</v>
      </c>
      <c r="DP19">
        <v>14555</v>
      </c>
      <c r="DR19">
        <v>22920</v>
      </c>
      <c r="DT19">
        <v>870568</v>
      </c>
      <c r="DW19">
        <v>40172</v>
      </c>
      <c r="EA19">
        <v>21433</v>
      </c>
      <c r="EC19">
        <v>20330</v>
      </c>
      <c r="ED19">
        <v>31383</v>
      </c>
      <c r="EH19">
        <v>24125</v>
      </c>
      <c r="EK19">
        <v>34606</v>
      </c>
      <c r="EL19">
        <v>16991</v>
      </c>
      <c r="EP19">
        <v>29291</v>
      </c>
      <c r="ES19">
        <v>25885</v>
      </c>
      <c r="ET19">
        <v>11143</v>
      </c>
      <c r="EU19">
        <v>33260</v>
      </c>
      <c r="EV19">
        <v>863472</v>
      </c>
      <c r="EW19">
        <v>29685</v>
      </c>
      <c r="EX19">
        <v>17084</v>
      </c>
      <c r="EY19">
        <v>30681</v>
      </c>
      <c r="FA19">
        <v>36951</v>
      </c>
      <c r="FE19">
        <v>28690</v>
      </c>
      <c r="FF19">
        <v>29968</v>
      </c>
      <c r="FH19">
        <v>22654</v>
      </c>
      <c r="FI19">
        <v>30879</v>
      </c>
      <c r="FJ19">
        <v>14143</v>
      </c>
    </row>
    <row r="20" spans="2:166" x14ac:dyDescent="0.25">
      <c r="B20">
        <v>33358</v>
      </c>
      <c r="G20">
        <v>15967</v>
      </c>
      <c r="I20">
        <v>20978</v>
      </c>
      <c r="J20">
        <v>14461</v>
      </c>
      <c r="L20">
        <v>11901</v>
      </c>
      <c r="N20">
        <v>13992</v>
      </c>
      <c r="S20">
        <v>14158</v>
      </c>
      <c r="U20">
        <v>12417</v>
      </c>
      <c r="V20">
        <v>33957</v>
      </c>
      <c r="W20">
        <v>8539</v>
      </c>
      <c r="Z20">
        <v>29898</v>
      </c>
      <c r="AA20">
        <v>17413</v>
      </c>
      <c r="AG20">
        <v>37537</v>
      </c>
      <c r="AM20">
        <v>735400</v>
      </c>
      <c r="AO20">
        <v>10794</v>
      </c>
      <c r="AQ20">
        <v>36876</v>
      </c>
      <c r="AS20">
        <v>5041</v>
      </c>
      <c r="AX20">
        <v>15101</v>
      </c>
      <c r="AY20">
        <v>3467</v>
      </c>
      <c r="BA20">
        <v>20146</v>
      </c>
      <c r="BC20">
        <v>15100</v>
      </c>
      <c r="BI20">
        <v>22847</v>
      </c>
      <c r="BJ20">
        <v>25420</v>
      </c>
      <c r="BM20">
        <v>17253</v>
      </c>
      <c r="BN20">
        <v>16839</v>
      </c>
      <c r="BS20">
        <v>20450</v>
      </c>
      <c r="BU20">
        <v>36600</v>
      </c>
      <c r="CB20">
        <v>322586</v>
      </c>
      <c r="CD20">
        <v>19812</v>
      </c>
      <c r="CG20">
        <v>39306</v>
      </c>
      <c r="CI20">
        <v>11582</v>
      </c>
      <c r="CJ20">
        <v>34969</v>
      </c>
      <c r="CX20">
        <v>7131</v>
      </c>
      <c r="CY20">
        <v>25674</v>
      </c>
      <c r="CZ20">
        <v>25361</v>
      </c>
      <c r="DA20">
        <v>22213</v>
      </c>
      <c r="DB20">
        <v>12579</v>
      </c>
      <c r="DD20">
        <v>34405</v>
      </c>
      <c r="DG20">
        <v>33228</v>
      </c>
      <c r="DJ20">
        <v>35658</v>
      </c>
      <c r="DK20">
        <v>35645</v>
      </c>
      <c r="DN20">
        <v>8733</v>
      </c>
      <c r="DO20">
        <v>6862</v>
      </c>
      <c r="DP20">
        <v>14556</v>
      </c>
      <c r="DR20">
        <v>22921</v>
      </c>
      <c r="DW20">
        <v>751350</v>
      </c>
      <c r="EA20">
        <v>21435</v>
      </c>
      <c r="EC20">
        <v>20648</v>
      </c>
      <c r="ED20">
        <v>31384</v>
      </c>
      <c r="EH20">
        <v>24641</v>
      </c>
      <c r="EK20">
        <v>34609</v>
      </c>
      <c r="EL20">
        <v>17101</v>
      </c>
      <c r="EP20">
        <v>29453</v>
      </c>
      <c r="ES20">
        <v>25967</v>
      </c>
      <c r="ET20">
        <v>11310</v>
      </c>
      <c r="EU20">
        <v>33694</v>
      </c>
      <c r="EW20">
        <v>29736</v>
      </c>
      <c r="EX20">
        <v>17085</v>
      </c>
      <c r="EY20">
        <v>30682</v>
      </c>
      <c r="FA20">
        <v>37251</v>
      </c>
      <c r="FE20">
        <v>31989</v>
      </c>
      <c r="FF20">
        <v>29973</v>
      </c>
      <c r="FH20">
        <v>25269</v>
      </c>
      <c r="FI20">
        <v>36533</v>
      </c>
      <c r="FJ20">
        <v>14781</v>
      </c>
    </row>
    <row r="21" spans="2:166" x14ac:dyDescent="0.25">
      <c r="B21">
        <v>33466</v>
      </c>
      <c r="G21">
        <v>16227</v>
      </c>
      <c r="I21">
        <v>22121</v>
      </c>
      <c r="J21">
        <v>14988</v>
      </c>
      <c r="L21">
        <v>12151</v>
      </c>
      <c r="N21">
        <v>14238</v>
      </c>
      <c r="S21">
        <v>15928</v>
      </c>
      <c r="U21">
        <v>12549</v>
      </c>
      <c r="V21">
        <v>34220</v>
      </c>
      <c r="W21">
        <v>9902</v>
      </c>
      <c r="Z21">
        <v>30464</v>
      </c>
      <c r="AA21">
        <v>19213</v>
      </c>
      <c r="AG21">
        <v>37538</v>
      </c>
      <c r="AM21">
        <v>876201</v>
      </c>
      <c r="AO21">
        <v>10825</v>
      </c>
      <c r="AQ21">
        <v>37581</v>
      </c>
      <c r="AS21">
        <v>5215</v>
      </c>
      <c r="AX21">
        <v>15262</v>
      </c>
      <c r="AY21">
        <v>4085</v>
      </c>
      <c r="BA21">
        <v>20317</v>
      </c>
      <c r="BC21">
        <v>16381</v>
      </c>
      <c r="BI21">
        <v>24731</v>
      </c>
      <c r="BJ21">
        <v>25421</v>
      </c>
      <c r="BM21">
        <v>17908</v>
      </c>
      <c r="BN21">
        <v>16842</v>
      </c>
      <c r="BS21">
        <v>20451</v>
      </c>
      <c r="BU21">
        <v>36946</v>
      </c>
      <c r="CB21">
        <v>603530</v>
      </c>
      <c r="CD21">
        <v>22119</v>
      </c>
      <c r="CG21">
        <v>39724</v>
      </c>
      <c r="CI21">
        <v>11583</v>
      </c>
      <c r="CJ21">
        <v>34970</v>
      </c>
      <c r="CX21">
        <v>7531</v>
      </c>
      <c r="CY21">
        <v>29991</v>
      </c>
      <c r="CZ21">
        <v>26864</v>
      </c>
      <c r="DA21">
        <v>22214</v>
      </c>
      <c r="DB21">
        <v>13969</v>
      </c>
      <c r="DD21">
        <v>34406</v>
      </c>
      <c r="DG21">
        <v>33235</v>
      </c>
      <c r="DJ21">
        <v>37539</v>
      </c>
      <c r="DK21">
        <v>37514</v>
      </c>
      <c r="DN21">
        <v>8849</v>
      </c>
      <c r="DO21">
        <v>7187</v>
      </c>
      <c r="DP21">
        <v>14674</v>
      </c>
      <c r="DR21">
        <v>29068</v>
      </c>
      <c r="EA21">
        <v>21437</v>
      </c>
      <c r="EC21">
        <v>20650</v>
      </c>
      <c r="ED21">
        <v>32189</v>
      </c>
      <c r="EH21">
        <v>25169</v>
      </c>
      <c r="EK21">
        <v>34910</v>
      </c>
      <c r="EL21">
        <v>17116</v>
      </c>
      <c r="EP21">
        <v>29467</v>
      </c>
      <c r="ES21">
        <v>26101</v>
      </c>
      <c r="ET21">
        <v>11311</v>
      </c>
      <c r="EU21">
        <v>33696</v>
      </c>
      <c r="EW21">
        <v>30000</v>
      </c>
      <c r="EX21">
        <v>17872</v>
      </c>
      <c r="EY21">
        <v>30694</v>
      </c>
      <c r="FA21">
        <v>37260</v>
      </c>
      <c r="FE21">
        <v>33706</v>
      </c>
      <c r="FF21">
        <v>29975</v>
      </c>
      <c r="FH21">
        <v>26626</v>
      </c>
      <c r="FI21">
        <v>36596</v>
      </c>
      <c r="FJ21">
        <v>14783</v>
      </c>
    </row>
    <row r="22" spans="2:166" x14ac:dyDescent="0.25">
      <c r="B22">
        <v>34099</v>
      </c>
      <c r="G22">
        <v>16382</v>
      </c>
      <c r="I22">
        <v>23273</v>
      </c>
      <c r="J22">
        <v>15271</v>
      </c>
      <c r="L22">
        <v>12796</v>
      </c>
      <c r="N22">
        <v>15251</v>
      </c>
      <c r="S22">
        <v>18092</v>
      </c>
      <c r="U22">
        <v>12636</v>
      </c>
      <c r="V22">
        <v>34254</v>
      </c>
      <c r="W22">
        <v>10088</v>
      </c>
      <c r="Z22">
        <v>33398</v>
      </c>
      <c r="AA22">
        <v>19477</v>
      </c>
      <c r="AG22">
        <v>37586</v>
      </c>
      <c r="AO22">
        <v>11095</v>
      </c>
      <c r="AQ22">
        <v>38545</v>
      </c>
      <c r="AS22">
        <v>5617</v>
      </c>
      <c r="AX22">
        <v>16222</v>
      </c>
      <c r="AY22">
        <v>4486</v>
      </c>
      <c r="BA22">
        <v>21587</v>
      </c>
      <c r="BC22">
        <v>16573</v>
      </c>
      <c r="BI22">
        <v>24817</v>
      </c>
      <c r="BJ22">
        <v>27962</v>
      </c>
      <c r="BM22">
        <v>19238</v>
      </c>
      <c r="BN22">
        <v>17108</v>
      </c>
      <c r="BS22">
        <v>20929</v>
      </c>
      <c r="BU22">
        <v>36947</v>
      </c>
      <c r="CB22">
        <v>603548</v>
      </c>
      <c r="CD22">
        <v>22740</v>
      </c>
      <c r="CG22">
        <v>40089</v>
      </c>
      <c r="CI22">
        <v>11988</v>
      </c>
      <c r="CJ22">
        <v>34971</v>
      </c>
      <c r="CX22">
        <v>8094</v>
      </c>
      <c r="CY22">
        <v>32052</v>
      </c>
      <c r="CZ22">
        <v>29292</v>
      </c>
      <c r="DA22">
        <v>22215</v>
      </c>
      <c r="DB22">
        <v>13970</v>
      </c>
      <c r="DD22">
        <v>34922</v>
      </c>
      <c r="DG22">
        <v>33236</v>
      </c>
      <c r="DJ22">
        <v>38149</v>
      </c>
      <c r="DK22">
        <v>39683</v>
      </c>
      <c r="DN22">
        <v>8966</v>
      </c>
      <c r="DO22">
        <v>8365</v>
      </c>
      <c r="DP22">
        <v>15361</v>
      </c>
      <c r="DR22">
        <v>30013</v>
      </c>
      <c r="EA22">
        <v>21438</v>
      </c>
      <c r="EC22">
        <v>20652</v>
      </c>
      <c r="ED22">
        <v>32190</v>
      </c>
      <c r="EH22">
        <v>25481</v>
      </c>
      <c r="EK22">
        <v>34940</v>
      </c>
      <c r="EL22">
        <v>17118</v>
      </c>
      <c r="EP22">
        <v>29631</v>
      </c>
      <c r="ES22">
        <v>26111</v>
      </c>
      <c r="ET22">
        <v>12053</v>
      </c>
      <c r="EU22">
        <v>36959</v>
      </c>
      <c r="EW22">
        <v>30004</v>
      </c>
      <c r="EX22">
        <v>19646</v>
      </c>
      <c r="EY22">
        <v>30863</v>
      </c>
      <c r="FA22">
        <v>40256</v>
      </c>
      <c r="FE22">
        <v>35444</v>
      </c>
      <c r="FF22">
        <v>30396</v>
      </c>
      <c r="FH22">
        <v>26755</v>
      </c>
      <c r="FI22">
        <v>37727</v>
      </c>
      <c r="FJ22">
        <v>14985</v>
      </c>
    </row>
    <row r="23" spans="2:166" x14ac:dyDescent="0.25">
      <c r="B23">
        <v>34251</v>
      </c>
      <c r="G23">
        <v>16548</v>
      </c>
      <c r="I23">
        <v>23274</v>
      </c>
      <c r="J23">
        <v>15316</v>
      </c>
      <c r="L23">
        <v>12798</v>
      </c>
      <c r="N23">
        <v>15252</v>
      </c>
      <c r="S23">
        <v>19501</v>
      </c>
      <c r="U23">
        <v>12810</v>
      </c>
      <c r="V23">
        <v>35532</v>
      </c>
      <c r="W23">
        <v>10321</v>
      </c>
      <c r="Z23">
        <v>33400</v>
      </c>
      <c r="AA23">
        <v>20149</v>
      </c>
      <c r="AG23">
        <v>37587</v>
      </c>
      <c r="AO23">
        <v>11190</v>
      </c>
      <c r="AQ23">
        <v>38651</v>
      </c>
      <c r="AS23">
        <v>6049</v>
      </c>
      <c r="AX23">
        <v>16712</v>
      </c>
      <c r="AY23">
        <v>4798</v>
      </c>
      <c r="BA23">
        <v>22310</v>
      </c>
      <c r="BC23">
        <v>16574</v>
      </c>
      <c r="BI23">
        <v>25994</v>
      </c>
      <c r="BJ23">
        <v>27965</v>
      </c>
      <c r="BM23">
        <v>25570</v>
      </c>
      <c r="BN23">
        <v>17110</v>
      </c>
      <c r="BS23">
        <v>24782</v>
      </c>
      <c r="BU23">
        <v>37141</v>
      </c>
      <c r="CB23">
        <v>807115</v>
      </c>
      <c r="CD23">
        <v>25460</v>
      </c>
      <c r="CG23">
        <v>40227</v>
      </c>
      <c r="CI23">
        <v>12463</v>
      </c>
      <c r="CJ23">
        <v>34972</v>
      </c>
      <c r="CX23">
        <v>8158</v>
      </c>
      <c r="CY23">
        <v>32053</v>
      </c>
      <c r="CZ23">
        <v>29352</v>
      </c>
      <c r="DA23">
        <v>22216</v>
      </c>
      <c r="DB23">
        <v>14179</v>
      </c>
      <c r="DD23">
        <v>35194</v>
      </c>
      <c r="DG23">
        <v>33242</v>
      </c>
      <c r="DJ23">
        <v>39470</v>
      </c>
      <c r="DK23">
        <v>40852</v>
      </c>
      <c r="DN23">
        <v>9709</v>
      </c>
      <c r="DO23">
        <v>8366</v>
      </c>
      <c r="DP23">
        <v>15760</v>
      </c>
      <c r="DR23">
        <v>30014</v>
      </c>
      <c r="EA23">
        <v>21442</v>
      </c>
      <c r="EC23">
        <v>22736</v>
      </c>
      <c r="ED23">
        <v>32468</v>
      </c>
      <c r="EH23">
        <v>25825</v>
      </c>
      <c r="EK23">
        <v>34946</v>
      </c>
      <c r="EL23">
        <v>17157</v>
      </c>
      <c r="EP23">
        <v>29905</v>
      </c>
      <c r="ES23">
        <v>26112</v>
      </c>
      <c r="ET23">
        <v>12055</v>
      </c>
      <c r="EU23">
        <v>37207</v>
      </c>
      <c r="EW23">
        <v>30826</v>
      </c>
      <c r="EX23">
        <v>19859</v>
      </c>
      <c r="EY23">
        <v>30864</v>
      </c>
      <c r="FA23">
        <v>427849</v>
      </c>
      <c r="FE23">
        <v>37658</v>
      </c>
      <c r="FF23">
        <v>30416</v>
      </c>
      <c r="FH23">
        <v>26911</v>
      </c>
      <c r="FI23">
        <v>268011</v>
      </c>
      <c r="FJ23">
        <v>15711</v>
      </c>
    </row>
    <row r="24" spans="2:166" x14ac:dyDescent="0.25">
      <c r="B24">
        <v>34252</v>
      </c>
      <c r="G24">
        <v>17564</v>
      </c>
      <c r="I24">
        <v>24827</v>
      </c>
      <c r="J24">
        <v>15325</v>
      </c>
      <c r="L24">
        <v>13935</v>
      </c>
      <c r="N24">
        <v>15726</v>
      </c>
      <c r="S24">
        <v>19503</v>
      </c>
      <c r="U24">
        <v>13009</v>
      </c>
      <c r="V24">
        <v>36308</v>
      </c>
      <c r="W24">
        <v>11053</v>
      </c>
      <c r="Z24">
        <v>33402</v>
      </c>
      <c r="AA24">
        <v>20765</v>
      </c>
      <c r="AG24">
        <v>37588</v>
      </c>
      <c r="AO24">
        <v>11377</v>
      </c>
      <c r="AQ24">
        <v>38654</v>
      </c>
      <c r="AS24">
        <v>6340</v>
      </c>
      <c r="AX24">
        <v>16765</v>
      </c>
      <c r="AY24">
        <v>4811</v>
      </c>
      <c r="BA24">
        <v>22470</v>
      </c>
      <c r="BC24">
        <v>16869</v>
      </c>
      <c r="BI24">
        <v>28289</v>
      </c>
      <c r="BJ24">
        <v>28266</v>
      </c>
      <c r="BM24">
        <v>25917</v>
      </c>
      <c r="BN24">
        <v>18224</v>
      </c>
      <c r="BS24">
        <v>24814</v>
      </c>
      <c r="BU24">
        <v>37146</v>
      </c>
      <c r="CB24">
        <v>870949</v>
      </c>
      <c r="CD24">
        <v>28246</v>
      </c>
      <c r="CG24">
        <v>40631</v>
      </c>
      <c r="CI24">
        <v>12771</v>
      </c>
      <c r="CJ24">
        <v>34979</v>
      </c>
      <c r="CX24">
        <v>8292</v>
      </c>
      <c r="CY24">
        <v>32166</v>
      </c>
      <c r="CZ24">
        <v>29602</v>
      </c>
      <c r="DA24">
        <v>22227</v>
      </c>
      <c r="DB24">
        <v>14710</v>
      </c>
      <c r="DD24">
        <v>35196</v>
      </c>
      <c r="DG24">
        <v>33262</v>
      </c>
      <c r="DJ24">
        <v>39495</v>
      </c>
      <c r="DK24">
        <v>46946</v>
      </c>
      <c r="DN24">
        <v>9844</v>
      </c>
      <c r="DO24">
        <v>8600</v>
      </c>
      <c r="DP24">
        <v>17222</v>
      </c>
      <c r="DR24">
        <v>32035</v>
      </c>
      <c r="EA24">
        <v>21443</v>
      </c>
      <c r="EC24">
        <v>25714</v>
      </c>
      <c r="ED24">
        <v>32553</v>
      </c>
      <c r="EH24">
        <v>25944</v>
      </c>
      <c r="EK24">
        <v>34961</v>
      </c>
      <c r="EL24">
        <v>17189</v>
      </c>
      <c r="EP24">
        <v>29918</v>
      </c>
      <c r="ES24">
        <v>26182</v>
      </c>
      <c r="ET24">
        <v>12241</v>
      </c>
      <c r="EU24">
        <v>39897</v>
      </c>
      <c r="EW24">
        <v>31118</v>
      </c>
      <c r="EX24">
        <v>20604</v>
      </c>
      <c r="EY24">
        <v>30865</v>
      </c>
      <c r="FA24">
        <v>427856</v>
      </c>
      <c r="FE24">
        <v>37665</v>
      </c>
      <c r="FF24">
        <v>30419</v>
      </c>
      <c r="FH24">
        <v>26944</v>
      </c>
      <c r="FI24">
        <v>394536</v>
      </c>
      <c r="FJ24">
        <v>17704</v>
      </c>
    </row>
    <row r="25" spans="2:166" x14ac:dyDescent="0.25">
      <c r="B25">
        <v>35646</v>
      </c>
      <c r="G25">
        <v>18142</v>
      </c>
      <c r="I25">
        <v>25547</v>
      </c>
      <c r="J25">
        <v>15443</v>
      </c>
      <c r="L25">
        <v>14146</v>
      </c>
      <c r="N25">
        <v>15727</v>
      </c>
      <c r="S25">
        <v>21355</v>
      </c>
      <c r="U25">
        <v>13061</v>
      </c>
      <c r="V25">
        <v>36309</v>
      </c>
      <c r="W25">
        <v>11466</v>
      </c>
      <c r="Z25">
        <v>33415</v>
      </c>
      <c r="AA25">
        <v>20865</v>
      </c>
      <c r="AG25">
        <v>37589</v>
      </c>
      <c r="AO25">
        <v>11378</v>
      </c>
      <c r="AQ25">
        <v>41601</v>
      </c>
      <c r="AS25">
        <v>6932</v>
      </c>
      <c r="AX25">
        <v>17327</v>
      </c>
      <c r="AY25">
        <v>4921</v>
      </c>
      <c r="BA25">
        <v>24662</v>
      </c>
      <c r="BC25">
        <v>16965</v>
      </c>
      <c r="BI25">
        <v>28580</v>
      </c>
      <c r="BJ25">
        <v>28267</v>
      </c>
      <c r="BM25">
        <v>26474</v>
      </c>
      <c r="BN25">
        <v>18860</v>
      </c>
      <c r="BS25">
        <v>25748</v>
      </c>
      <c r="BU25">
        <v>37149</v>
      </c>
      <c r="CD25">
        <v>29320</v>
      </c>
      <c r="CG25">
        <v>40844</v>
      </c>
      <c r="CI25">
        <v>13346</v>
      </c>
      <c r="CJ25">
        <v>36342</v>
      </c>
      <c r="CX25">
        <v>9118</v>
      </c>
      <c r="CY25">
        <v>33457</v>
      </c>
      <c r="CZ25">
        <v>32260</v>
      </c>
      <c r="DA25">
        <v>30747</v>
      </c>
      <c r="DB25">
        <v>14711</v>
      </c>
      <c r="DD25">
        <v>35197</v>
      </c>
      <c r="DG25">
        <v>33275</v>
      </c>
      <c r="DJ25">
        <v>39742</v>
      </c>
      <c r="DK25">
        <v>57497</v>
      </c>
      <c r="DN25">
        <v>10512</v>
      </c>
      <c r="DO25">
        <v>8768</v>
      </c>
      <c r="DP25">
        <v>17418</v>
      </c>
      <c r="DR25">
        <v>34707</v>
      </c>
      <c r="EA25">
        <v>21444</v>
      </c>
      <c r="EC25">
        <v>25794</v>
      </c>
      <c r="ED25">
        <v>34153</v>
      </c>
      <c r="EH25">
        <v>25947</v>
      </c>
      <c r="EK25">
        <v>35575</v>
      </c>
      <c r="EL25">
        <v>17994</v>
      </c>
      <c r="EP25">
        <v>30444</v>
      </c>
      <c r="ES25">
        <v>26563</v>
      </c>
      <c r="ET25">
        <v>12242</v>
      </c>
      <c r="EU25">
        <v>39899</v>
      </c>
      <c r="EW25">
        <v>31615</v>
      </c>
      <c r="EX25">
        <v>22067</v>
      </c>
      <c r="EY25">
        <v>30866</v>
      </c>
      <c r="FA25">
        <v>478727</v>
      </c>
      <c r="FE25">
        <v>38653</v>
      </c>
      <c r="FF25">
        <v>30424</v>
      </c>
      <c r="FH25">
        <v>28009</v>
      </c>
      <c r="FI25">
        <v>468173</v>
      </c>
      <c r="FJ25">
        <v>18153</v>
      </c>
    </row>
    <row r="26" spans="2:166" x14ac:dyDescent="0.25">
      <c r="B26">
        <v>37020</v>
      </c>
      <c r="G26">
        <v>18559</v>
      </c>
      <c r="I26">
        <v>25865</v>
      </c>
      <c r="J26">
        <v>15596</v>
      </c>
      <c r="L26">
        <v>14355</v>
      </c>
      <c r="N26">
        <v>16671</v>
      </c>
      <c r="S26">
        <v>22774</v>
      </c>
      <c r="U26">
        <v>15588</v>
      </c>
      <c r="V26">
        <v>36507</v>
      </c>
      <c r="W26">
        <v>11924</v>
      </c>
      <c r="Z26">
        <v>36708</v>
      </c>
      <c r="AA26">
        <v>20867</v>
      </c>
      <c r="AG26">
        <v>37591</v>
      </c>
      <c r="AO26">
        <v>11469</v>
      </c>
      <c r="AQ26">
        <v>121368</v>
      </c>
      <c r="AS26">
        <v>7617</v>
      </c>
      <c r="AX26">
        <v>17725</v>
      </c>
      <c r="AY26">
        <v>5114</v>
      </c>
      <c r="BA26">
        <v>25966</v>
      </c>
      <c r="BC26">
        <v>17212</v>
      </c>
      <c r="BI26">
        <v>28821</v>
      </c>
      <c r="BJ26">
        <v>28269</v>
      </c>
      <c r="BM26">
        <v>26512</v>
      </c>
      <c r="BN26">
        <v>19014</v>
      </c>
      <c r="BS26">
        <v>25820</v>
      </c>
      <c r="BU26">
        <v>37592</v>
      </c>
      <c r="CD26">
        <v>29321</v>
      </c>
      <c r="CG26">
        <v>41103</v>
      </c>
      <c r="CI26">
        <v>14387</v>
      </c>
      <c r="CJ26">
        <v>38609</v>
      </c>
      <c r="CX26">
        <v>9412</v>
      </c>
      <c r="CY26">
        <v>34117</v>
      </c>
      <c r="CZ26">
        <v>32722</v>
      </c>
      <c r="DA26">
        <v>760124</v>
      </c>
      <c r="DB26">
        <v>15142</v>
      </c>
      <c r="DD26">
        <v>35223</v>
      </c>
      <c r="DG26">
        <v>33288</v>
      </c>
      <c r="DJ26">
        <v>39743</v>
      </c>
      <c r="DK26">
        <v>121749</v>
      </c>
      <c r="DN26">
        <v>10966</v>
      </c>
      <c r="DO26">
        <v>8944</v>
      </c>
      <c r="DP26">
        <v>17547</v>
      </c>
      <c r="DR26">
        <v>34709</v>
      </c>
      <c r="EA26">
        <v>21446</v>
      </c>
      <c r="EC26">
        <v>27186</v>
      </c>
      <c r="ED26">
        <v>34409</v>
      </c>
      <c r="EH26">
        <v>26129</v>
      </c>
      <c r="EK26">
        <v>35577</v>
      </c>
      <c r="EL26">
        <v>18511</v>
      </c>
      <c r="EP26">
        <v>30468</v>
      </c>
      <c r="ES26">
        <v>26585</v>
      </c>
      <c r="ET26">
        <v>12721</v>
      </c>
      <c r="EU26">
        <v>41294</v>
      </c>
      <c r="EW26">
        <v>31694</v>
      </c>
      <c r="EX26">
        <v>22560</v>
      </c>
      <c r="EY26">
        <v>30867</v>
      </c>
      <c r="FE26">
        <v>40856</v>
      </c>
      <c r="FF26">
        <v>30433</v>
      </c>
      <c r="FH26">
        <v>28012</v>
      </c>
      <c r="FI26">
        <v>563601</v>
      </c>
      <c r="FJ26">
        <v>18229</v>
      </c>
    </row>
    <row r="27" spans="2:166" x14ac:dyDescent="0.25">
      <c r="B27">
        <v>37757</v>
      </c>
      <c r="G27">
        <v>19672</v>
      </c>
      <c r="I27">
        <v>29731</v>
      </c>
      <c r="J27">
        <v>15759</v>
      </c>
      <c r="L27">
        <v>14356</v>
      </c>
      <c r="N27">
        <v>16888</v>
      </c>
      <c r="S27">
        <v>22992</v>
      </c>
      <c r="U27">
        <v>15748</v>
      </c>
      <c r="V27">
        <v>36509</v>
      </c>
      <c r="W27">
        <v>12066</v>
      </c>
      <c r="Z27">
        <v>36890</v>
      </c>
      <c r="AA27">
        <v>21403</v>
      </c>
      <c r="AG27">
        <v>41039</v>
      </c>
      <c r="AO27">
        <v>12040</v>
      </c>
      <c r="AQ27">
        <v>414292</v>
      </c>
      <c r="AS27">
        <v>8458</v>
      </c>
      <c r="AX27">
        <v>18094</v>
      </c>
      <c r="AY27">
        <v>5132</v>
      </c>
      <c r="BA27">
        <v>25969</v>
      </c>
      <c r="BC27">
        <v>19507</v>
      </c>
      <c r="BI27">
        <v>29880</v>
      </c>
      <c r="BJ27">
        <v>28783</v>
      </c>
      <c r="BM27">
        <v>26719</v>
      </c>
      <c r="BN27">
        <v>19070</v>
      </c>
      <c r="BS27">
        <v>26856</v>
      </c>
      <c r="BU27">
        <v>38300</v>
      </c>
      <c r="CD27">
        <v>29325</v>
      </c>
      <c r="CG27">
        <v>41111</v>
      </c>
      <c r="CI27">
        <v>14960</v>
      </c>
      <c r="CJ27">
        <v>38669</v>
      </c>
      <c r="CX27">
        <v>9663</v>
      </c>
      <c r="CY27">
        <v>35508</v>
      </c>
      <c r="CZ27">
        <v>33005</v>
      </c>
      <c r="DA27">
        <v>783145</v>
      </c>
      <c r="DB27">
        <v>15485</v>
      </c>
      <c r="DD27">
        <v>35224</v>
      </c>
      <c r="DG27">
        <v>33372</v>
      </c>
      <c r="DJ27">
        <v>39836</v>
      </c>
      <c r="DK27">
        <v>149047</v>
      </c>
      <c r="DN27">
        <v>11497</v>
      </c>
      <c r="DO27">
        <v>9053</v>
      </c>
      <c r="DP27">
        <v>18514</v>
      </c>
      <c r="DR27">
        <v>35240</v>
      </c>
      <c r="EA27">
        <v>23839</v>
      </c>
      <c r="EC27">
        <v>28699</v>
      </c>
      <c r="ED27">
        <v>34410</v>
      </c>
      <c r="EH27">
        <v>26879</v>
      </c>
      <c r="EK27">
        <v>35579</v>
      </c>
      <c r="EL27">
        <v>18818</v>
      </c>
      <c r="EP27">
        <v>30585</v>
      </c>
      <c r="ES27">
        <v>26657</v>
      </c>
      <c r="ET27">
        <v>12726</v>
      </c>
      <c r="EU27">
        <v>41296</v>
      </c>
      <c r="EW27">
        <v>32014</v>
      </c>
      <c r="EX27">
        <v>22561</v>
      </c>
      <c r="EY27">
        <v>30868</v>
      </c>
      <c r="FE27">
        <v>95331</v>
      </c>
      <c r="FF27">
        <v>30434</v>
      </c>
      <c r="FH27">
        <v>28644</v>
      </c>
      <c r="FI27">
        <v>591230</v>
      </c>
      <c r="FJ27">
        <v>18230</v>
      </c>
    </row>
    <row r="28" spans="2:166" x14ac:dyDescent="0.25">
      <c r="B28">
        <v>40821</v>
      </c>
      <c r="G28">
        <v>19944</v>
      </c>
      <c r="I28">
        <v>30578</v>
      </c>
      <c r="J28">
        <v>16223</v>
      </c>
      <c r="L28">
        <v>15028</v>
      </c>
      <c r="N28">
        <v>17211</v>
      </c>
      <c r="S28">
        <v>23420</v>
      </c>
      <c r="U28">
        <v>15794</v>
      </c>
      <c r="V28">
        <v>36510</v>
      </c>
      <c r="W28">
        <v>12164</v>
      </c>
      <c r="Z28">
        <v>36899</v>
      </c>
      <c r="AA28">
        <v>21858</v>
      </c>
      <c r="AG28">
        <v>41143</v>
      </c>
      <c r="AO28">
        <v>12184</v>
      </c>
      <c r="AQ28">
        <v>716942</v>
      </c>
      <c r="AS28">
        <v>9271</v>
      </c>
      <c r="AX28">
        <v>20189</v>
      </c>
      <c r="AY28">
        <v>5261</v>
      </c>
      <c r="BA28">
        <v>28418</v>
      </c>
      <c r="BC28">
        <v>19528</v>
      </c>
      <c r="BI28">
        <v>30170</v>
      </c>
      <c r="BJ28">
        <v>29265</v>
      </c>
      <c r="BM28">
        <v>28318</v>
      </c>
      <c r="BN28">
        <v>19679</v>
      </c>
      <c r="BS28">
        <v>29394</v>
      </c>
      <c r="BU28">
        <v>39402</v>
      </c>
      <c r="CD28">
        <v>29544</v>
      </c>
      <c r="CG28">
        <v>41308</v>
      </c>
      <c r="CI28">
        <v>16611</v>
      </c>
      <c r="CJ28">
        <v>40138</v>
      </c>
      <c r="CX28">
        <v>9922</v>
      </c>
      <c r="CY28">
        <v>35760</v>
      </c>
      <c r="CZ28">
        <v>33071</v>
      </c>
      <c r="DB28">
        <v>15486</v>
      </c>
      <c r="DD28">
        <v>35625</v>
      </c>
      <c r="DG28">
        <v>33377</v>
      </c>
      <c r="DJ28">
        <v>39838</v>
      </c>
      <c r="DK28">
        <v>271585</v>
      </c>
      <c r="DN28">
        <v>11750</v>
      </c>
      <c r="DO28">
        <v>9673</v>
      </c>
      <c r="DP28">
        <v>20610</v>
      </c>
      <c r="DR28">
        <v>37582</v>
      </c>
      <c r="EA28">
        <v>23841</v>
      </c>
      <c r="EC28">
        <v>29750</v>
      </c>
      <c r="ED28">
        <v>34412</v>
      </c>
      <c r="EH28">
        <v>27530</v>
      </c>
      <c r="EK28">
        <v>35657</v>
      </c>
      <c r="EL28">
        <v>19032</v>
      </c>
      <c r="EP28">
        <v>30688</v>
      </c>
      <c r="ES28">
        <v>26742</v>
      </c>
      <c r="ET28">
        <v>12839</v>
      </c>
      <c r="EU28">
        <v>41297</v>
      </c>
      <c r="EW28">
        <v>32746</v>
      </c>
      <c r="EX28">
        <v>22846</v>
      </c>
      <c r="EY28">
        <v>30873</v>
      </c>
      <c r="FE28">
        <v>103861</v>
      </c>
      <c r="FF28">
        <v>30439</v>
      </c>
      <c r="FH28">
        <v>28648</v>
      </c>
      <c r="FI28">
        <v>699389</v>
      </c>
      <c r="FJ28">
        <v>18380</v>
      </c>
    </row>
    <row r="29" spans="2:166" x14ac:dyDescent="0.25">
      <c r="B29">
        <v>820380</v>
      </c>
      <c r="G29">
        <v>20004</v>
      </c>
      <c r="I29">
        <v>31474</v>
      </c>
      <c r="J29">
        <v>16224</v>
      </c>
      <c r="L29">
        <v>15299</v>
      </c>
      <c r="N29">
        <v>17213</v>
      </c>
      <c r="S29">
        <v>23421</v>
      </c>
      <c r="U29">
        <v>17948</v>
      </c>
      <c r="V29">
        <v>37257</v>
      </c>
      <c r="W29">
        <v>12165</v>
      </c>
      <c r="Z29">
        <v>36902</v>
      </c>
      <c r="AA29">
        <v>21861</v>
      </c>
      <c r="AO29">
        <v>12187</v>
      </c>
      <c r="AQ29">
        <v>740369</v>
      </c>
      <c r="AS29">
        <v>9404</v>
      </c>
      <c r="AX29">
        <v>22122</v>
      </c>
      <c r="AY29">
        <v>5959</v>
      </c>
      <c r="BA29">
        <v>28591</v>
      </c>
      <c r="BC29">
        <v>19785</v>
      </c>
      <c r="BI29">
        <v>30171</v>
      </c>
      <c r="BJ29">
        <v>29267</v>
      </c>
      <c r="BM29">
        <v>28818</v>
      </c>
      <c r="BN29">
        <v>20148</v>
      </c>
      <c r="BS29">
        <v>33684</v>
      </c>
      <c r="BU29">
        <v>39703</v>
      </c>
      <c r="CD29">
        <v>31722</v>
      </c>
      <c r="CI29">
        <v>17305</v>
      </c>
      <c r="CJ29">
        <v>40776</v>
      </c>
      <c r="CX29">
        <v>10334</v>
      </c>
      <c r="CY29">
        <v>37671</v>
      </c>
      <c r="CZ29">
        <v>33076</v>
      </c>
      <c r="DB29">
        <v>16903</v>
      </c>
      <c r="DD29">
        <v>35626</v>
      </c>
      <c r="DG29">
        <v>33381</v>
      </c>
      <c r="DJ29">
        <v>40208</v>
      </c>
      <c r="DK29">
        <v>540252</v>
      </c>
      <c r="DN29">
        <v>12011</v>
      </c>
      <c r="DO29">
        <v>9682</v>
      </c>
      <c r="DP29">
        <v>22117</v>
      </c>
      <c r="DR29">
        <v>37776</v>
      </c>
      <c r="EA29">
        <v>23856</v>
      </c>
      <c r="EC29">
        <v>31381</v>
      </c>
      <c r="ED29">
        <v>34416</v>
      </c>
      <c r="EH29">
        <v>28129</v>
      </c>
      <c r="EK29">
        <v>35715</v>
      </c>
      <c r="EL29">
        <v>19272</v>
      </c>
      <c r="EP29">
        <v>31358</v>
      </c>
      <c r="ES29">
        <v>26884</v>
      </c>
      <c r="ET29">
        <v>12898</v>
      </c>
      <c r="EU29">
        <v>536508</v>
      </c>
      <c r="EW29">
        <v>34434</v>
      </c>
      <c r="EX29">
        <v>23958</v>
      </c>
      <c r="EY29">
        <v>30874</v>
      </c>
      <c r="FE29">
        <v>130187</v>
      </c>
      <c r="FF29">
        <v>30550</v>
      </c>
      <c r="FH29">
        <v>28649</v>
      </c>
      <c r="FI29">
        <v>739142</v>
      </c>
      <c r="FJ29">
        <v>18522</v>
      </c>
    </row>
    <row r="30" spans="2:166" x14ac:dyDescent="0.25">
      <c r="G30">
        <v>20005</v>
      </c>
      <c r="I30">
        <v>33320</v>
      </c>
      <c r="J30">
        <v>16225</v>
      </c>
      <c r="L30">
        <v>15308</v>
      </c>
      <c r="N30">
        <v>17214</v>
      </c>
      <c r="S30">
        <v>23784</v>
      </c>
      <c r="U30">
        <v>17949</v>
      </c>
      <c r="V30">
        <v>37461</v>
      </c>
      <c r="W30">
        <v>12171</v>
      </c>
      <c r="Z30">
        <v>36910</v>
      </c>
      <c r="AA30">
        <v>22069</v>
      </c>
      <c r="AO30">
        <v>12685</v>
      </c>
      <c r="AQ30">
        <v>759220</v>
      </c>
      <c r="AS30">
        <v>9522</v>
      </c>
      <c r="AX30">
        <v>23242</v>
      </c>
      <c r="AY30">
        <v>7110</v>
      </c>
      <c r="BA30">
        <v>29198</v>
      </c>
      <c r="BC30">
        <v>20720</v>
      </c>
      <c r="BI30">
        <v>32038</v>
      </c>
      <c r="BJ30">
        <v>29268</v>
      </c>
      <c r="BM30">
        <v>29333</v>
      </c>
      <c r="BN30">
        <v>20692</v>
      </c>
      <c r="BS30">
        <v>33800</v>
      </c>
      <c r="BU30">
        <v>40513</v>
      </c>
      <c r="CD30">
        <v>31724</v>
      </c>
      <c r="CI30">
        <v>17329</v>
      </c>
      <c r="CX30">
        <v>11261</v>
      </c>
      <c r="CY30">
        <v>37725</v>
      </c>
      <c r="CZ30">
        <v>33081</v>
      </c>
      <c r="DB30">
        <v>17391</v>
      </c>
      <c r="DD30">
        <v>35809</v>
      </c>
      <c r="DG30">
        <v>33382</v>
      </c>
      <c r="DJ30">
        <v>40306</v>
      </c>
      <c r="DK30">
        <v>737308</v>
      </c>
      <c r="DN30">
        <v>12012</v>
      </c>
      <c r="DO30">
        <v>9683</v>
      </c>
      <c r="DP30">
        <v>22272</v>
      </c>
      <c r="DR30">
        <v>38652</v>
      </c>
      <c r="EA30">
        <v>23857</v>
      </c>
      <c r="EC30">
        <v>31390</v>
      </c>
      <c r="ED30">
        <v>34423</v>
      </c>
      <c r="EH30">
        <v>29046</v>
      </c>
      <c r="EK30">
        <v>36293</v>
      </c>
      <c r="EL30">
        <v>19870</v>
      </c>
      <c r="EP30">
        <v>31494</v>
      </c>
      <c r="ES30">
        <v>27706</v>
      </c>
      <c r="ET30">
        <v>13212</v>
      </c>
      <c r="EW30">
        <v>34437</v>
      </c>
      <c r="EX30">
        <v>24789</v>
      </c>
      <c r="EY30">
        <v>30875</v>
      </c>
      <c r="FE30">
        <v>138479</v>
      </c>
      <c r="FF30">
        <v>30552</v>
      </c>
      <c r="FH30">
        <v>28705</v>
      </c>
      <c r="FI30">
        <v>791723</v>
      </c>
      <c r="FJ30">
        <v>19560</v>
      </c>
    </row>
    <row r="31" spans="2:166" x14ac:dyDescent="0.25">
      <c r="G31">
        <v>20006</v>
      </c>
      <c r="I31">
        <v>35204</v>
      </c>
      <c r="J31">
        <v>16229</v>
      </c>
      <c r="L31">
        <v>16753</v>
      </c>
      <c r="N31">
        <v>17215</v>
      </c>
      <c r="S31">
        <v>24669</v>
      </c>
      <c r="U31">
        <v>18744</v>
      </c>
      <c r="V31">
        <v>37465</v>
      </c>
      <c r="W31">
        <v>12173</v>
      </c>
      <c r="Z31">
        <v>37288</v>
      </c>
      <c r="AA31">
        <v>22769</v>
      </c>
      <c r="AO31">
        <v>12953</v>
      </c>
      <c r="AQ31">
        <v>765188</v>
      </c>
      <c r="AS31">
        <v>10139</v>
      </c>
      <c r="AX31">
        <v>23629</v>
      </c>
      <c r="AY31">
        <v>7880</v>
      </c>
      <c r="BA31">
        <v>30635</v>
      </c>
      <c r="BC31">
        <v>21239</v>
      </c>
      <c r="BI31">
        <v>32080</v>
      </c>
      <c r="BJ31">
        <v>29687</v>
      </c>
      <c r="BM31">
        <v>29528</v>
      </c>
      <c r="BN31">
        <v>21177</v>
      </c>
      <c r="BS31">
        <v>35692</v>
      </c>
      <c r="BU31">
        <v>40881</v>
      </c>
      <c r="CD31">
        <v>33894</v>
      </c>
      <c r="CI31">
        <v>17330</v>
      </c>
      <c r="CX31">
        <v>11410</v>
      </c>
      <c r="CY31">
        <v>39605</v>
      </c>
      <c r="CZ31">
        <v>33223</v>
      </c>
      <c r="DB31">
        <v>17992</v>
      </c>
      <c r="DD31">
        <v>35814</v>
      </c>
      <c r="DG31">
        <v>33384</v>
      </c>
      <c r="DJ31">
        <v>40307</v>
      </c>
      <c r="DN31">
        <v>12314</v>
      </c>
      <c r="DO31">
        <v>9826</v>
      </c>
      <c r="DP31">
        <v>23140</v>
      </c>
      <c r="DR31">
        <v>38789</v>
      </c>
      <c r="EA31">
        <v>23858</v>
      </c>
      <c r="EC31">
        <v>31711</v>
      </c>
      <c r="ED31">
        <v>34425</v>
      </c>
      <c r="EH31">
        <v>29402</v>
      </c>
      <c r="EK31">
        <v>36371</v>
      </c>
      <c r="EL31">
        <v>21938</v>
      </c>
      <c r="EP31">
        <v>31504</v>
      </c>
      <c r="ES31">
        <v>27736</v>
      </c>
      <c r="ET31">
        <v>13285</v>
      </c>
      <c r="EW31">
        <v>34438</v>
      </c>
      <c r="EX31">
        <v>25549</v>
      </c>
      <c r="EY31">
        <v>31637</v>
      </c>
      <c r="FE31">
        <v>187724</v>
      </c>
      <c r="FF31">
        <v>30553</v>
      </c>
      <c r="FH31">
        <v>29443</v>
      </c>
      <c r="FI31">
        <v>795395</v>
      </c>
      <c r="FJ31">
        <v>19613</v>
      </c>
    </row>
    <row r="32" spans="2:166" x14ac:dyDescent="0.25">
      <c r="G32">
        <v>20480</v>
      </c>
      <c r="I32">
        <v>35635</v>
      </c>
      <c r="J32">
        <v>16502</v>
      </c>
      <c r="L32">
        <v>17399</v>
      </c>
      <c r="N32">
        <v>17218</v>
      </c>
      <c r="S32">
        <v>24694</v>
      </c>
      <c r="U32">
        <v>19740</v>
      </c>
      <c r="V32">
        <v>37467</v>
      </c>
      <c r="W32">
        <v>12175</v>
      </c>
      <c r="Z32">
        <v>37540</v>
      </c>
      <c r="AA32">
        <v>22983</v>
      </c>
      <c r="AO32">
        <v>13334</v>
      </c>
      <c r="AQ32">
        <v>765190</v>
      </c>
      <c r="AS32">
        <v>10157</v>
      </c>
      <c r="AX32">
        <v>25114</v>
      </c>
      <c r="AY32">
        <v>8303</v>
      </c>
      <c r="BA32">
        <v>33616</v>
      </c>
      <c r="BC32">
        <v>22038</v>
      </c>
      <c r="BI32">
        <v>35298</v>
      </c>
      <c r="BJ32">
        <v>29692</v>
      </c>
      <c r="BM32">
        <v>29807</v>
      </c>
      <c r="BN32">
        <v>21381</v>
      </c>
      <c r="BS32">
        <v>35693</v>
      </c>
      <c r="BU32">
        <v>40967</v>
      </c>
      <c r="CD32">
        <v>34323</v>
      </c>
      <c r="CI32">
        <v>17545</v>
      </c>
      <c r="CX32">
        <v>11792</v>
      </c>
      <c r="CY32">
        <v>39612</v>
      </c>
      <c r="CZ32">
        <v>34027</v>
      </c>
      <c r="DB32">
        <v>17993</v>
      </c>
      <c r="DD32">
        <v>35928</v>
      </c>
      <c r="DG32">
        <v>33385</v>
      </c>
      <c r="DJ32">
        <v>40309</v>
      </c>
      <c r="DN32">
        <v>12385</v>
      </c>
      <c r="DO32">
        <v>9939</v>
      </c>
      <c r="DP32">
        <v>23141</v>
      </c>
      <c r="DR32">
        <v>39563</v>
      </c>
      <c r="EA32">
        <v>23860</v>
      </c>
      <c r="EC32">
        <v>32779</v>
      </c>
      <c r="ED32">
        <v>34432</v>
      </c>
      <c r="EH32">
        <v>29476</v>
      </c>
      <c r="EK32">
        <v>36514</v>
      </c>
      <c r="EL32">
        <v>22082</v>
      </c>
      <c r="EP32">
        <v>31642</v>
      </c>
      <c r="ES32">
        <v>27741</v>
      </c>
      <c r="ET32">
        <v>13289</v>
      </c>
      <c r="EW32">
        <v>35225</v>
      </c>
      <c r="EX32">
        <v>25805</v>
      </c>
      <c r="EY32">
        <v>31769</v>
      </c>
      <c r="FE32">
        <v>305987</v>
      </c>
      <c r="FF32">
        <v>30849</v>
      </c>
      <c r="FH32">
        <v>30216</v>
      </c>
      <c r="FJ32">
        <v>20416</v>
      </c>
    </row>
    <row r="33" spans="7:166" x14ac:dyDescent="0.25">
      <c r="G33">
        <v>20866</v>
      </c>
      <c r="I33">
        <v>35780</v>
      </c>
      <c r="J33">
        <v>17027</v>
      </c>
      <c r="L33">
        <v>18961</v>
      </c>
      <c r="N33">
        <v>17219</v>
      </c>
      <c r="S33">
        <v>25020</v>
      </c>
      <c r="U33">
        <v>19960</v>
      </c>
      <c r="V33">
        <v>37473</v>
      </c>
      <c r="W33">
        <v>13034</v>
      </c>
      <c r="Z33">
        <v>38105</v>
      </c>
      <c r="AA33">
        <v>24502</v>
      </c>
      <c r="AO33">
        <v>13877</v>
      </c>
      <c r="AQ33">
        <v>767374</v>
      </c>
      <c r="AS33">
        <v>10869</v>
      </c>
      <c r="AX33">
        <v>25830</v>
      </c>
      <c r="AY33">
        <v>8487</v>
      </c>
      <c r="BA33">
        <v>34688</v>
      </c>
      <c r="BC33">
        <v>22600</v>
      </c>
      <c r="BI33">
        <v>35342</v>
      </c>
      <c r="BJ33">
        <v>30193</v>
      </c>
      <c r="BM33">
        <v>29979</v>
      </c>
      <c r="BN33">
        <v>21703</v>
      </c>
      <c r="BS33">
        <v>35694</v>
      </c>
      <c r="CD33">
        <v>35520</v>
      </c>
      <c r="CI33">
        <v>17546</v>
      </c>
      <c r="CX33">
        <v>12286</v>
      </c>
      <c r="CY33">
        <v>39613</v>
      </c>
      <c r="CZ33">
        <v>34271</v>
      </c>
      <c r="DB33">
        <v>18542</v>
      </c>
      <c r="DD33">
        <v>36390</v>
      </c>
      <c r="DG33">
        <v>33388</v>
      </c>
      <c r="DJ33">
        <v>40364</v>
      </c>
      <c r="DN33">
        <v>12535</v>
      </c>
      <c r="DO33">
        <v>10506</v>
      </c>
      <c r="DP33">
        <v>23143</v>
      </c>
      <c r="DR33">
        <v>39812</v>
      </c>
      <c r="EA33">
        <v>23868</v>
      </c>
      <c r="EC33">
        <v>32853</v>
      </c>
      <c r="ED33">
        <v>34552</v>
      </c>
      <c r="EH33">
        <v>29694</v>
      </c>
      <c r="EK33">
        <v>36515</v>
      </c>
      <c r="EL33">
        <v>22093</v>
      </c>
      <c r="EP33">
        <v>31687</v>
      </c>
      <c r="ES33">
        <v>27742</v>
      </c>
      <c r="ET33">
        <v>13703</v>
      </c>
      <c r="EW33">
        <v>35540</v>
      </c>
      <c r="EX33">
        <v>25815</v>
      </c>
      <c r="EY33">
        <v>31802</v>
      </c>
      <c r="FE33">
        <v>812233</v>
      </c>
      <c r="FF33">
        <v>30860</v>
      </c>
      <c r="FH33">
        <v>31395</v>
      </c>
      <c r="FJ33">
        <v>20546</v>
      </c>
    </row>
    <row r="34" spans="7:166" x14ac:dyDescent="0.25">
      <c r="G34">
        <v>21146</v>
      </c>
      <c r="I34">
        <v>35838</v>
      </c>
      <c r="J34">
        <v>17493</v>
      </c>
      <c r="L34">
        <v>19060</v>
      </c>
      <c r="N34">
        <v>17220</v>
      </c>
      <c r="S34">
        <v>25272</v>
      </c>
      <c r="U34">
        <v>20749</v>
      </c>
      <c r="V34">
        <v>37477</v>
      </c>
      <c r="W34">
        <v>13376</v>
      </c>
      <c r="Z34">
        <v>38840</v>
      </c>
      <c r="AA34">
        <v>25338</v>
      </c>
      <c r="AO34">
        <v>14169</v>
      </c>
      <c r="AQ34">
        <v>768570</v>
      </c>
      <c r="AS34">
        <v>10962</v>
      </c>
      <c r="AX34">
        <v>25834</v>
      </c>
      <c r="AY34">
        <v>8892</v>
      </c>
      <c r="BA34">
        <v>34720</v>
      </c>
      <c r="BC34">
        <v>22668</v>
      </c>
      <c r="BI34">
        <v>39970</v>
      </c>
      <c r="BJ34">
        <v>32262</v>
      </c>
      <c r="BM34">
        <v>29997</v>
      </c>
      <c r="BN34">
        <v>21865</v>
      </c>
      <c r="BS34">
        <v>35695</v>
      </c>
      <c r="CD34">
        <v>35851</v>
      </c>
      <c r="CI34">
        <v>17702</v>
      </c>
      <c r="CX34">
        <v>12313</v>
      </c>
      <c r="CY34">
        <v>39614</v>
      </c>
      <c r="CZ34">
        <v>34356</v>
      </c>
      <c r="DB34">
        <v>18578</v>
      </c>
      <c r="DD34">
        <v>36391</v>
      </c>
      <c r="DG34">
        <v>33390</v>
      </c>
      <c r="DJ34">
        <v>40645</v>
      </c>
      <c r="DN34">
        <v>12674</v>
      </c>
      <c r="DO34">
        <v>11055</v>
      </c>
      <c r="DP34">
        <v>23144</v>
      </c>
      <c r="DR34">
        <v>40313</v>
      </c>
      <c r="EA34">
        <v>28339</v>
      </c>
      <c r="EC34">
        <v>34304</v>
      </c>
      <c r="ED34">
        <v>34561</v>
      </c>
      <c r="EH34">
        <v>29742</v>
      </c>
      <c r="EK34">
        <v>36804</v>
      </c>
      <c r="EL34">
        <v>22271</v>
      </c>
      <c r="EP34">
        <v>31747</v>
      </c>
      <c r="ES34">
        <v>27743</v>
      </c>
      <c r="ET34">
        <v>14597</v>
      </c>
      <c r="EW34">
        <v>36811</v>
      </c>
      <c r="EX34">
        <v>25816</v>
      </c>
      <c r="EY34">
        <v>31803</v>
      </c>
      <c r="FF34">
        <v>31420</v>
      </c>
      <c r="FH34">
        <v>31435</v>
      </c>
      <c r="FJ34">
        <v>20656</v>
      </c>
    </row>
    <row r="35" spans="7:166" x14ac:dyDescent="0.25">
      <c r="G35">
        <v>21591</v>
      </c>
      <c r="I35">
        <v>36142</v>
      </c>
      <c r="J35">
        <v>18121</v>
      </c>
      <c r="L35">
        <v>19618</v>
      </c>
      <c r="N35">
        <v>17485</v>
      </c>
      <c r="S35">
        <v>26757</v>
      </c>
      <c r="U35">
        <v>22439</v>
      </c>
      <c r="V35">
        <v>37489</v>
      </c>
      <c r="W35">
        <v>13380</v>
      </c>
      <c r="Z35">
        <v>39303</v>
      </c>
      <c r="AA35">
        <v>26821</v>
      </c>
      <c r="AO35">
        <v>14170</v>
      </c>
      <c r="AQ35">
        <v>793554</v>
      </c>
      <c r="AS35">
        <v>10963</v>
      </c>
      <c r="AX35">
        <v>29298</v>
      </c>
      <c r="AY35">
        <v>9043</v>
      </c>
      <c r="BA35">
        <v>35837</v>
      </c>
      <c r="BC35">
        <v>22669</v>
      </c>
      <c r="BI35">
        <v>278416</v>
      </c>
      <c r="BJ35">
        <v>32263</v>
      </c>
      <c r="BM35">
        <v>29998</v>
      </c>
      <c r="BN35">
        <v>22315</v>
      </c>
      <c r="BS35">
        <v>37998</v>
      </c>
      <c r="CD35">
        <v>36156</v>
      </c>
      <c r="CI35">
        <v>17818</v>
      </c>
      <c r="CX35">
        <v>12356</v>
      </c>
      <c r="CY35">
        <v>39615</v>
      </c>
      <c r="CZ35">
        <v>34361</v>
      </c>
      <c r="DB35">
        <v>18581</v>
      </c>
      <c r="DD35">
        <v>36442</v>
      </c>
      <c r="DG35">
        <v>33392</v>
      </c>
      <c r="DJ35">
        <v>40694</v>
      </c>
      <c r="DN35">
        <v>12969</v>
      </c>
      <c r="DO35">
        <v>11122</v>
      </c>
      <c r="DP35">
        <v>23148</v>
      </c>
      <c r="DR35">
        <v>61374</v>
      </c>
      <c r="EA35">
        <v>28361</v>
      </c>
      <c r="EC35">
        <v>35941</v>
      </c>
      <c r="ED35">
        <v>34611</v>
      </c>
      <c r="EH35">
        <v>33367</v>
      </c>
      <c r="EK35">
        <v>37085</v>
      </c>
      <c r="EL35">
        <v>22298</v>
      </c>
      <c r="EP35">
        <v>31821</v>
      </c>
      <c r="ES35">
        <v>27744</v>
      </c>
      <c r="ET35">
        <v>14600</v>
      </c>
      <c r="EW35">
        <v>37037</v>
      </c>
      <c r="EX35">
        <v>25818</v>
      </c>
      <c r="EY35">
        <v>31806</v>
      </c>
      <c r="FF35">
        <v>31426</v>
      </c>
      <c r="FH35">
        <v>32206</v>
      </c>
      <c r="FJ35">
        <v>21017</v>
      </c>
    </row>
    <row r="36" spans="7:166" x14ac:dyDescent="0.25">
      <c r="G36">
        <v>22252</v>
      </c>
      <c r="I36">
        <v>36319</v>
      </c>
      <c r="J36">
        <v>18802</v>
      </c>
      <c r="L36">
        <v>19649</v>
      </c>
      <c r="N36">
        <v>17522</v>
      </c>
      <c r="S36">
        <v>26758</v>
      </c>
      <c r="U36">
        <v>22445</v>
      </c>
      <c r="V36">
        <v>37490</v>
      </c>
      <c r="W36">
        <v>15210</v>
      </c>
      <c r="Z36">
        <v>39304</v>
      </c>
      <c r="AA36">
        <v>27287</v>
      </c>
      <c r="AO36">
        <v>14171</v>
      </c>
      <c r="AQ36">
        <v>834846</v>
      </c>
      <c r="AS36">
        <v>10964</v>
      </c>
      <c r="AX36">
        <v>29625</v>
      </c>
      <c r="AY36">
        <v>9279</v>
      </c>
      <c r="BA36">
        <v>38827</v>
      </c>
      <c r="BC36">
        <v>25772</v>
      </c>
      <c r="BI36">
        <v>284893</v>
      </c>
      <c r="BJ36">
        <v>32434</v>
      </c>
      <c r="BM36">
        <v>31014</v>
      </c>
      <c r="BN36">
        <v>23891</v>
      </c>
      <c r="BS36">
        <v>40335</v>
      </c>
      <c r="CD36">
        <v>36783</v>
      </c>
      <c r="CI36">
        <v>18022</v>
      </c>
      <c r="CX36">
        <v>12525</v>
      </c>
      <c r="CY36">
        <v>41331</v>
      </c>
      <c r="CZ36">
        <v>35755</v>
      </c>
      <c r="DB36">
        <v>18582</v>
      </c>
      <c r="DD36">
        <v>36838</v>
      </c>
      <c r="DG36">
        <v>33981</v>
      </c>
      <c r="DJ36">
        <v>40737</v>
      </c>
      <c r="DN36">
        <v>13069</v>
      </c>
      <c r="DO36">
        <v>11244</v>
      </c>
      <c r="DP36">
        <v>23205</v>
      </c>
      <c r="DR36">
        <v>111419</v>
      </c>
      <c r="EA36">
        <v>28371</v>
      </c>
      <c r="EC36">
        <v>37086</v>
      </c>
      <c r="ED36">
        <v>34615</v>
      </c>
      <c r="EH36">
        <v>33602</v>
      </c>
      <c r="EK36">
        <v>37312</v>
      </c>
      <c r="EL36">
        <v>23440</v>
      </c>
      <c r="EP36">
        <v>32433</v>
      </c>
      <c r="ES36">
        <v>27745</v>
      </c>
      <c r="ET36">
        <v>14802</v>
      </c>
      <c r="EW36">
        <v>37629</v>
      </c>
      <c r="EX36">
        <v>25819</v>
      </c>
      <c r="EY36">
        <v>31807</v>
      </c>
      <c r="FF36">
        <v>31428</v>
      </c>
      <c r="FH36">
        <v>32210</v>
      </c>
      <c r="FJ36">
        <v>22091</v>
      </c>
    </row>
    <row r="37" spans="7:166" x14ac:dyDescent="0.25">
      <c r="G37">
        <v>22778</v>
      </c>
      <c r="I37">
        <v>36605</v>
      </c>
      <c r="J37">
        <v>18803</v>
      </c>
      <c r="L37">
        <v>19830</v>
      </c>
      <c r="N37">
        <v>18060</v>
      </c>
      <c r="S37">
        <v>28681</v>
      </c>
      <c r="U37">
        <v>22446</v>
      </c>
      <c r="V37">
        <v>37960</v>
      </c>
      <c r="W37">
        <v>15403</v>
      </c>
      <c r="Z37">
        <v>39336</v>
      </c>
      <c r="AA37">
        <v>28892</v>
      </c>
      <c r="AO37">
        <v>14172</v>
      </c>
      <c r="AQ37">
        <v>853515</v>
      </c>
      <c r="AS37">
        <v>10965</v>
      </c>
      <c r="AX37">
        <v>30746</v>
      </c>
      <c r="AY37">
        <v>10801</v>
      </c>
      <c r="BA37">
        <v>39745</v>
      </c>
      <c r="BC37">
        <v>25779</v>
      </c>
      <c r="BI37">
        <v>286187</v>
      </c>
      <c r="BJ37">
        <v>32736</v>
      </c>
      <c r="BM37">
        <v>31108</v>
      </c>
      <c r="BN37">
        <v>23998</v>
      </c>
      <c r="BS37">
        <v>40680</v>
      </c>
      <c r="CD37">
        <v>38152</v>
      </c>
      <c r="CI37">
        <v>18276</v>
      </c>
      <c r="CX37">
        <v>12764</v>
      </c>
      <c r="CY37">
        <v>288829</v>
      </c>
      <c r="CZ37">
        <v>36878</v>
      </c>
      <c r="DB37">
        <v>18583</v>
      </c>
      <c r="DD37">
        <v>37152</v>
      </c>
      <c r="DG37">
        <v>34025</v>
      </c>
      <c r="DN37">
        <v>13217</v>
      </c>
      <c r="DO37">
        <v>11418</v>
      </c>
      <c r="DP37">
        <v>23741</v>
      </c>
      <c r="DR37">
        <v>131870</v>
      </c>
      <c r="EA37">
        <v>28372</v>
      </c>
      <c r="EC37">
        <v>37320</v>
      </c>
      <c r="ED37">
        <v>34742</v>
      </c>
      <c r="EH37">
        <v>34022</v>
      </c>
      <c r="EK37">
        <v>37487</v>
      </c>
      <c r="EL37">
        <v>23441</v>
      </c>
      <c r="EP37">
        <v>32437</v>
      </c>
      <c r="ES37">
        <v>27747</v>
      </c>
      <c r="ET37">
        <v>15128</v>
      </c>
      <c r="EW37">
        <v>37630</v>
      </c>
      <c r="EX37">
        <v>28937</v>
      </c>
      <c r="EY37">
        <v>31980</v>
      </c>
      <c r="FF37">
        <v>31455</v>
      </c>
      <c r="FH37">
        <v>32261</v>
      </c>
      <c r="FJ37">
        <v>22092</v>
      </c>
    </row>
    <row r="38" spans="7:166" x14ac:dyDescent="0.25">
      <c r="G38">
        <v>23943</v>
      </c>
      <c r="I38">
        <v>37155</v>
      </c>
      <c r="J38">
        <v>18805</v>
      </c>
      <c r="L38">
        <v>19879</v>
      </c>
      <c r="N38">
        <v>18326</v>
      </c>
      <c r="S38">
        <v>29049</v>
      </c>
      <c r="U38">
        <v>22915</v>
      </c>
      <c r="V38">
        <v>38022</v>
      </c>
      <c r="W38">
        <v>16127</v>
      </c>
      <c r="Z38">
        <v>39355</v>
      </c>
      <c r="AA38">
        <v>28894</v>
      </c>
      <c r="AO38">
        <v>14482</v>
      </c>
      <c r="AS38">
        <v>10967</v>
      </c>
      <c r="AX38">
        <v>30878</v>
      </c>
      <c r="AY38">
        <v>11094</v>
      </c>
      <c r="BA38">
        <v>897801</v>
      </c>
      <c r="BC38">
        <v>25781</v>
      </c>
      <c r="BI38">
        <v>336974</v>
      </c>
      <c r="BJ38">
        <v>32738</v>
      </c>
      <c r="BM38">
        <v>31682</v>
      </c>
      <c r="BN38">
        <v>26459</v>
      </c>
      <c r="BS38">
        <v>704973</v>
      </c>
      <c r="CD38">
        <v>38327</v>
      </c>
      <c r="CI38">
        <v>18419</v>
      </c>
      <c r="CX38">
        <v>12957</v>
      </c>
      <c r="CY38">
        <v>435917</v>
      </c>
      <c r="CZ38">
        <v>37564</v>
      </c>
      <c r="DB38">
        <v>18584</v>
      </c>
      <c r="DD38">
        <v>37256</v>
      </c>
      <c r="DG38">
        <v>34113</v>
      </c>
      <c r="DN38">
        <v>13783</v>
      </c>
      <c r="DO38">
        <v>11500</v>
      </c>
      <c r="DP38">
        <v>23742</v>
      </c>
      <c r="DR38">
        <v>451153</v>
      </c>
      <c r="EA38">
        <v>28374</v>
      </c>
      <c r="EC38">
        <v>38238</v>
      </c>
      <c r="ED38">
        <v>34748</v>
      </c>
      <c r="EH38">
        <v>34219</v>
      </c>
      <c r="EK38">
        <v>37834</v>
      </c>
      <c r="EL38">
        <v>23499</v>
      </c>
      <c r="EP38">
        <v>32440</v>
      </c>
      <c r="ES38">
        <v>27749</v>
      </c>
      <c r="ET38">
        <v>15974</v>
      </c>
      <c r="EW38">
        <v>37631</v>
      </c>
      <c r="EX38">
        <v>30723</v>
      </c>
      <c r="EY38">
        <v>32068</v>
      </c>
      <c r="FF38">
        <v>31461</v>
      </c>
      <c r="FH38">
        <v>32272</v>
      </c>
      <c r="FJ38">
        <v>22096</v>
      </c>
    </row>
    <row r="39" spans="7:166" x14ac:dyDescent="0.25">
      <c r="G39">
        <v>24318</v>
      </c>
      <c r="I39">
        <v>40814</v>
      </c>
      <c r="J39">
        <v>18806</v>
      </c>
      <c r="L39">
        <v>21199</v>
      </c>
      <c r="N39">
        <v>18341</v>
      </c>
      <c r="S39">
        <v>29316</v>
      </c>
      <c r="U39">
        <v>23899</v>
      </c>
      <c r="V39">
        <v>38616</v>
      </c>
      <c r="W39">
        <v>16306</v>
      </c>
      <c r="Z39">
        <v>39363</v>
      </c>
      <c r="AA39">
        <v>33725</v>
      </c>
      <c r="AO39">
        <v>14565</v>
      </c>
      <c r="AS39">
        <v>10968</v>
      </c>
      <c r="AX39">
        <v>31315</v>
      </c>
      <c r="AY39">
        <v>11313</v>
      </c>
      <c r="BC39">
        <v>25785</v>
      </c>
      <c r="BI39">
        <v>337238</v>
      </c>
      <c r="BJ39">
        <v>33408</v>
      </c>
      <c r="BM39">
        <v>33827</v>
      </c>
      <c r="BN39">
        <v>27337</v>
      </c>
      <c r="BS39">
        <v>912485</v>
      </c>
      <c r="CD39">
        <v>39311</v>
      </c>
      <c r="CI39">
        <v>18420</v>
      </c>
      <c r="CX39">
        <v>13008</v>
      </c>
      <c r="CY39">
        <v>468181</v>
      </c>
      <c r="CZ39">
        <v>37642</v>
      </c>
      <c r="DB39">
        <v>18669</v>
      </c>
      <c r="DD39">
        <v>37702</v>
      </c>
      <c r="DG39">
        <v>34114</v>
      </c>
      <c r="DN39">
        <v>14752</v>
      </c>
      <c r="DO39">
        <v>11502</v>
      </c>
      <c r="DP39">
        <v>24893</v>
      </c>
      <c r="DR39">
        <v>451161</v>
      </c>
      <c r="EA39">
        <v>28375</v>
      </c>
      <c r="EC39">
        <v>38348</v>
      </c>
      <c r="ED39">
        <v>34915</v>
      </c>
      <c r="EH39">
        <v>34449</v>
      </c>
      <c r="EK39">
        <v>37876</v>
      </c>
      <c r="EL39">
        <v>23666</v>
      </c>
      <c r="EP39">
        <v>32793</v>
      </c>
      <c r="ES39">
        <v>27750</v>
      </c>
      <c r="ET39">
        <v>16245</v>
      </c>
      <c r="EW39">
        <v>37700</v>
      </c>
      <c r="EX39">
        <v>31115</v>
      </c>
      <c r="EY39">
        <v>32069</v>
      </c>
      <c r="FF39">
        <v>31462</v>
      </c>
      <c r="FH39">
        <v>33011</v>
      </c>
      <c r="FJ39">
        <v>22316</v>
      </c>
    </row>
    <row r="40" spans="7:166" x14ac:dyDescent="0.25">
      <c r="G40">
        <v>24320</v>
      </c>
      <c r="I40">
        <v>73452</v>
      </c>
      <c r="J40">
        <v>18807</v>
      </c>
      <c r="L40">
        <v>22045</v>
      </c>
      <c r="N40">
        <v>18387</v>
      </c>
      <c r="S40">
        <v>29329</v>
      </c>
      <c r="U40">
        <v>23906</v>
      </c>
      <c r="V40">
        <v>38708</v>
      </c>
      <c r="W40">
        <v>16675</v>
      </c>
      <c r="Z40">
        <v>39369</v>
      </c>
      <c r="AA40">
        <v>34514</v>
      </c>
      <c r="AO40">
        <v>14569</v>
      </c>
      <c r="AS40">
        <v>11700</v>
      </c>
      <c r="AX40">
        <v>33025</v>
      </c>
      <c r="AY40">
        <v>11319</v>
      </c>
      <c r="BC40">
        <v>25787</v>
      </c>
      <c r="BI40">
        <v>342428</v>
      </c>
      <c r="BJ40">
        <v>33409</v>
      </c>
      <c r="BM40">
        <v>33828</v>
      </c>
      <c r="BN40">
        <v>28190</v>
      </c>
      <c r="BS40">
        <v>913244</v>
      </c>
      <c r="CD40">
        <v>40185</v>
      </c>
      <c r="CI40">
        <v>18617</v>
      </c>
      <c r="CX40">
        <v>13358</v>
      </c>
      <c r="CY40">
        <v>469833</v>
      </c>
      <c r="CZ40">
        <v>37649</v>
      </c>
      <c r="DB40">
        <v>18762</v>
      </c>
      <c r="DD40">
        <v>37716</v>
      </c>
      <c r="DG40">
        <v>34116</v>
      </c>
      <c r="DN40">
        <v>14912</v>
      </c>
      <c r="DO40">
        <v>11777</v>
      </c>
      <c r="DP40">
        <v>25256</v>
      </c>
      <c r="DR40">
        <v>709279</v>
      </c>
      <c r="EA40">
        <v>28395</v>
      </c>
      <c r="EC40">
        <v>39342</v>
      </c>
      <c r="ED40">
        <v>34917</v>
      </c>
      <c r="EH40">
        <v>34952</v>
      </c>
      <c r="EK40">
        <v>38089</v>
      </c>
      <c r="EL40">
        <v>24860</v>
      </c>
      <c r="EP40">
        <v>32794</v>
      </c>
      <c r="ES40">
        <v>27751</v>
      </c>
      <c r="ET40">
        <v>16865</v>
      </c>
      <c r="EW40">
        <v>38073</v>
      </c>
      <c r="EX40">
        <v>31552</v>
      </c>
      <c r="EY40">
        <v>32076</v>
      </c>
      <c r="FF40">
        <v>31463</v>
      </c>
      <c r="FH40">
        <v>34518</v>
      </c>
      <c r="FJ40">
        <v>22450</v>
      </c>
    </row>
    <row r="41" spans="7:166" x14ac:dyDescent="0.25">
      <c r="G41">
        <v>25313</v>
      </c>
      <c r="I41">
        <v>103887</v>
      </c>
      <c r="J41">
        <v>18808</v>
      </c>
      <c r="L41">
        <v>22155</v>
      </c>
      <c r="N41">
        <v>18390</v>
      </c>
      <c r="S41">
        <v>30016</v>
      </c>
      <c r="U41">
        <v>23913</v>
      </c>
      <c r="V41">
        <v>39382</v>
      </c>
      <c r="W41">
        <v>17104</v>
      </c>
      <c r="Z41">
        <v>40391</v>
      </c>
      <c r="AA41">
        <v>34515</v>
      </c>
      <c r="AO41">
        <v>14653</v>
      </c>
      <c r="AS41">
        <v>11702</v>
      </c>
      <c r="AX41">
        <v>33895</v>
      </c>
      <c r="AY41">
        <v>11323</v>
      </c>
      <c r="BC41">
        <v>26407</v>
      </c>
      <c r="BI41">
        <v>350843</v>
      </c>
      <c r="BJ41">
        <v>33410</v>
      </c>
      <c r="BM41">
        <v>35629</v>
      </c>
      <c r="BN41">
        <v>30794</v>
      </c>
      <c r="BS41">
        <v>929174</v>
      </c>
      <c r="CD41">
        <v>40201</v>
      </c>
      <c r="CI41">
        <v>18656</v>
      </c>
      <c r="CX41">
        <v>13430</v>
      </c>
      <c r="CY41">
        <v>697821</v>
      </c>
      <c r="CZ41">
        <v>37650</v>
      </c>
      <c r="DB41">
        <v>18909</v>
      </c>
      <c r="DD41">
        <v>37844</v>
      </c>
      <c r="DG41">
        <v>34299</v>
      </c>
      <c r="DN41">
        <v>15364</v>
      </c>
      <c r="DO41">
        <v>12418</v>
      </c>
      <c r="DP41">
        <v>25726</v>
      </c>
      <c r="DR41">
        <v>718290</v>
      </c>
      <c r="EA41">
        <v>28396</v>
      </c>
      <c r="EC41">
        <v>39361</v>
      </c>
      <c r="ED41">
        <v>34918</v>
      </c>
      <c r="EH41">
        <v>37002</v>
      </c>
      <c r="EK41">
        <v>38090</v>
      </c>
      <c r="EL41">
        <v>25489</v>
      </c>
      <c r="EP41">
        <v>32796</v>
      </c>
      <c r="ES41">
        <v>27752</v>
      </c>
      <c r="ET41">
        <v>17018</v>
      </c>
      <c r="EW41">
        <v>38709</v>
      </c>
      <c r="EX41">
        <v>31704</v>
      </c>
      <c r="EY41">
        <v>32084</v>
      </c>
      <c r="FF41">
        <v>31464</v>
      </c>
      <c r="FH41">
        <v>34519</v>
      </c>
      <c r="FJ41">
        <v>22457</v>
      </c>
    </row>
    <row r="42" spans="7:166" x14ac:dyDescent="0.25">
      <c r="G42">
        <v>26531</v>
      </c>
      <c r="I42">
        <v>110114</v>
      </c>
      <c r="J42">
        <v>19374</v>
      </c>
      <c r="L42">
        <v>22169</v>
      </c>
      <c r="N42">
        <v>19369</v>
      </c>
      <c r="S42">
        <v>31345</v>
      </c>
      <c r="U42">
        <v>24223</v>
      </c>
      <c r="V42">
        <v>39389</v>
      </c>
      <c r="W42">
        <v>17174</v>
      </c>
      <c r="Z42">
        <v>40640</v>
      </c>
      <c r="AA42">
        <v>34955</v>
      </c>
      <c r="AO42">
        <v>14977</v>
      </c>
      <c r="AS42">
        <v>11715</v>
      </c>
      <c r="AX42">
        <v>33896</v>
      </c>
      <c r="AY42">
        <v>11328</v>
      </c>
      <c r="BC42">
        <v>26927</v>
      </c>
      <c r="BI42">
        <v>395129</v>
      </c>
      <c r="BJ42">
        <v>33411</v>
      </c>
      <c r="BM42">
        <v>36138</v>
      </c>
      <c r="BN42">
        <v>30919</v>
      </c>
      <c r="CD42">
        <v>58222</v>
      </c>
      <c r="CI42">
        <v>18903</v>
      </c>
      <c r="CX42">
        <v>14060</v>
      </c>
      <c r="CY42">
        <v>714842</v>
      </c>
      <c r="CZ42">
        <v>37832</v>
      </c>
      <c r="DB42">
        <v>19051</v>
      </c>
      <c r="DD42">
        <v>38500</v>
      </c>
      <c r="DG42">
        <v>34724</v>
      </c>
      <c r="DN42">
        <v>15555</v>
      </c>
      <c r="DO42">
        <v>12616</v>
      </c>
      <c r="DP42">
        <v>25730</v>
      </c>
      <c r="DR42">
        <v>723677</v>
      </c>
      <c r="EA42">
        <v>28397</v>
      </c>
      <c r="EC42">
        <v>40303</v>
      </c>
      <c r="ED42">
        <v>34951</v>
      </c>
      <c r="EH42">
        <v>37488</v>
      </c>
      <c r="EK42">
        <v>38091</v>
      </c>
      <c r="EL42">
        <v>26376</v>
      </c>
      <c r="EP42">
        <v>33037</v>
      </c>
      <c r="ES42">
        <v>27756</v>
      </c>
      <c r="ET42">
        <v>17436</v>
      </c>
      <c r="EW42">
        <v>38978</v>
      </c>
      <c r="EX42">
        <v>32852</v>
      </c>
      <c r="EY42">
        <v>32099</v>
      </c>
      <c r="FF42">
        <v>31466</v>
      </c>
      <c r="FH42">
        <v>35548</v>
      </c>
      <c r="FJ42">
        <v>24414</v>
      </c>
    </row>
    <row r="43" spans="7:166" x14ac:dyDescent="0.25">
      <c r="G43">
        <v>26570</v>
      </c>
      <c r="I43">
        <v>200782</v>
      </c>
      <c r="J43">
        <v>19376</v>
      </c>
      <c r="L43">
        <v>22499</v>
      </c>
      <c r="N43">
        <v>19370</v>
      </c>
      <c r="S43">
        <v>31363</v>
      </c>
      <c r="U43">
        <v>25102</v>
      </c>
      <c r="V43">
        <v>39390</v>
      </c>
      <c r="W43">
        <v>17175</v>
      </c>
      <c r="Z43">
        <v>447540</v>
      </c>
      <c r="AA43">
        <v>35505</v>
      </c>
      <c r="AO43">
        <v>15405</v>
      </c>
      <c r="AS43">
        <v>11716</v>
      </c>
      <c r="AX43">
        <v>34512</v>
      </c>
      <c r="AY43">
        <v>12179</v>
      </c>
      <c r="BC43">
        <v>26953</v>
      </c>
      <c r="BI43">
        <v>427088</v>
      </c>
      <c r="BJ43">
        <v>33412</v>
      </c>
      <c r="BM43">
        <v>36173</v>
      </c>
      <c r="BN43">
        <v>33233</v>
      </c>
      <c r="CD43">
        <v>79046</v>
      </c>
      <c r="CI43">
        <v>19031</v>
      </c>
      <c r="CX43">
        <v>14288</v>
      </c>
      <c r="CY43">
        <v>734760</v>
      </c>
      <c r="CZ43">
        <v>37907</v>
      </c>
      <c r="DB43">
        <v>19165</v>
      </c>
      <c r="DD43">
        <v>39622</v>
      </c>
      <c r="DG43">
        <v>34807</v>
      </c>
      <c r="DN43">
        <v>15956</v>
      </c>
      <c r="DO43">
        <v>12626</v>
      </c>
      <c r="DP43">
        <v>25788</v>
      </c>
      <c r="DR43">
        <v>732124</v>
      </c>
      <c r="EA43">
        <v>28398</v>
      </c>
      <c r="EC43">
        <v>40568</v>
      </c>
      <c r="ED43">
        <v>35187</v>
      </c>
      <c r="EH43">
        <v>38142</v>
      </c>
      <c r="EK43">
        <v>38093</v>
      </c>
      <c r="EL43">
        <v>26433</v>
      </c>
      <c r="EP43">
        <v>33039</v>
      </c>
      <c r="ES43">
        <v>27758</v>
      </c>
      <c r="ET43">
        <v>17927</v>
      </c>
      <c r="EW43">
        <v>39598</v>
      </c>
      <c r="EX43">
        <v>34786</v>
      </c>
      <c r="EY43">
        <v>32785</v>
      </c>
      <c r="FF43">
        <v>31631</v>
      </c>
      <c r="FH43">
        <v>37648</v>
      </c>
      <c r="FJ43">
        <v>24415</v>
      </c>
    </row>
    <row r="44" spans="7:166" x14ac:dyDescent="0.25">
      <c r="G44">
        <v>26614</v>
      </c>
      <c r="I44">
        <v>216770</v>
      </c>
      <c r="J44">
        <v>21774</v>
      </c>
      <c r="L44">
        <v>22500</v>
      </c>
      <c r="N44">
        <v>19893</v>
      </c>
      <c r="S44">
        <v>31512</v>
      </c>
      <c r="U44">
        <v>25708</v>
      </c>
      <c r="V44">
        <v>39392</v>
      </c>
      <c r="W44">
        <v>17393</v>
      </c>
      <c r="Z44">
        <v>691949</v>
      </c>
      <c r="AA44">
        <v>38084</v>
      </c>
      <c r="AO44">
        <v>15951</v>
      </c>
      <c r="AS44">
        <v>11717</v>
      </c>
      <c r="AX44">
        <v>35476</v>
      </c>
      <c r="AY44">
        <v>12180</v>
      </c>
      <c r="BC44">
        <v>27285</v>
      </c>
      <c r="BI44">
        <v>433920</v>
      </c>
      <c r="BJ44">
        <v>33417</v>
      </c>
      <c r="BM44">
        <v>36175</v>
      </c>
      <c r="BN44">
        <v>33344</v>
      </c>
      <c r="CD44">
        <v>127027</v>
      </c>
      <c r="CI44">
        <v>19828</v>
      </c>
      <c r="CX44">
        <v>14316</v>
      </c>
      <c r="CY44">
        <v>741637</v>
      </c>
      <c r="CZ44">
        <v>37909</v>
      </c>
      <c r="DB44">
        <v>19216</v>
      </c>
      <c r="DD44">
        <v>39623</v>
      </c>
      <c r="DG44">
        <v>34809</v>
      </c>
      <c r="DN44">
        <v>15989</v>
      </c>
      <c r="DO44">
        <v>12935</v>
      </c>
      <c r="DP44">
        <v>26095</v>
      </c>
      <c r="DR44">
        <v>732126</v>
      </c>
      <c r="EA44">
        <v>31219</v>
      </c>
      <c r="EC44">
        <v>46763</v>
      </c>
      <c r="ED44">
        <v>35188</v>
      </c>
      <c r="EH44">
        <v>41228</v>
      </c>
      <c r="EK44">
        <v>38656</v>
      </c>
      <c r="EL44">
        <v>26442</v>
      </c>
      <c r="EP44">
        <v>33403</v>
      </c>
      <c r="ES44">
        <v>27759</v>
      </c>
      <c r="ET44">
        <v>18405</v>
      </c>
      <c r="EW44">
        <v>39599</v>
      </c>
      <c r="EX44">
        <v>34857</v>
      </c>
      <c r="EY44">
        <v>33063</v>
      </c>
      <c r="FF44">
        <v>31632</v>
      </c>
      <c r="FH44">
        <v>40176</v>
      </c>
      <c r="FJ44">
        <v>24834</v>
      </c>
    </row>
    <row r="45" spans="7:166" x14ac:dyDescent="0.25">
      <c r="G45">
        <v>27286</v>
      </c>
      <c r="I45">
        <v>223453</v>
      </c>
      <c r="J45">
        <v>23809</v>
      </c>
      <c r="L45">
        <v>22594</v>
      </c>
      <c r="N45">
        <v>19896</v>
      </c>
      <c r="S45">
        <v>32279</v>
      </c>
      <c r="U45">
        <v>25776</v>
      </c>
      <c r="V45">
        <v>39397</v>
      </c>
      <c r="W45">
        <v>18507</v>
      </c>
      <c r="Z45">
        <v>710707</v>
      </c>
      <c r="AA45">
        <v>38086</v>
      </c>
      <c r="AO45">
        <v>16557</v>
      </c>
      <c r="AS45">
        <v>12269</v>
      </c>
      <c r="AX45">
        <v>39894</v>
      </c>
      <c r="AY45">
        <v>12181</v>
      </c>
      <c r="BC45">
        <v>28626</v>
      </c>
      <c r="BI45">
        <v>465849</v>
      </c>
      <c r="BJ45">
        <v>33418</v>
      </c>
      <c r="BM45">
        <v>36919</v>
      </c>
      <c r="BN45">
        <v>33464</v>
      </c>
      <c r="CD45">
        <v>153882</v>
      </c>
      <c r="CI45">
        <v>20629</v>
      </c>
      <c r="CX45">
        <v>15046</v>
      </c>
      <c r="CY45">
        <v>768423</v>
      </c>
      <c r="CZ45">
        <v>37913</v>
      </c>
      <c r="DB45">
        <v>19382</v>
      </c>
      <c r="DD45">
        <v>39857</v>
      </c>
      <c r="DG45">
        <v>36437</v>
      </c>
      <c r="DN45">
        <v>16290</v>
      </c>
      <c r="DO45">
        <v>13082</v>
      </c>
      <c r="DP45">
        <v>26097</v>
      </c>
      <c r="DR45">
        <v>748811</v>
      </c>
      <c r="EA45">
        <v>31227</v>
      </c>
      <c r="EC45">
        <v>145433</v>
      </c>
      <c r="ED45">
        <v>35189</v>
      </c>
      <c r="EH45">
        <v>43364</v>
      </c>
      <c r="EK45">
        <v>38658</v>
      </c>
      <c r="EL45">
        <v>26499</v>
      </c>
      <c r="EP45">
        <v>33593</v>
      </c>
      <c r="ES45">
        <v>27760</v>
      </c>
      <c r="ET45">
        <v>18547</v>
      </c>
      <c r="EW45">
        <v>39698</v>
      </c>
      <c r="EX45">
        <v>34879</v>
      </c>
      <c r="EY45">
        <v>33695</v>
      </c>
      <c r="FF45">
        <v>31633</v>
      </c>
      <c r="FH45">
        <v>40202</v>
      </c>
      <c r="FJ45">
        <v>25184</v>
      </c>
    </row>
    <row r="46" spans="7:166" x14ac:dyDescent="0.25">
      <c r="G46">
        <v>33018</v>
      </c>
      <c r="I46">
        <v>242669</v>
      </c>
      <c r="J46">
        <v>23931</v>
      </c>
      <c r="L46">
        <v>22597</v>
      </c>
      <c r="N46">
        <v>20160</v>
      </c>
      <c r="S46">
        <v>34221</v>
      </c>
      <c r="U46">
        <v>27632</v>
      </c>
      <c r="V46">
        <v>40098</v>
      </c>
      <c r="W46">
        <v>18641</v>
      </c>
      <c r="Z46">
        <v>712901</v>
      </c>
      <c r="AA46">
        <v>39371</v>
      </c>
      <c r="AO46">
        <v>17098</v>
      </c>
      <c r="AS46">
        <v>12270</v>
      </c>
      <c r="AX46">
        <v>39895</v>
      </c>
      <c r="AY46">
        <v>12182</v>
      </c>
      <c r="BC46">
        <v>29865</v>
      </c>
      <c r="BI46">
        <v>465856</v>
      </c>
      <c r="BJ46">
        <v>33427</v>
      </c>
      <c r="BM46">
        <v>37293</v>
      </c>
      <c r="BN46">
        <v>33702</v>
      </c>
      <c r="CD46">
        <v>175430</v>
      </c>
      <c r="CI46">
        <v>20921</v>
      </c>
      <c r="CX46">
        <v>15051</v>
      </c>
      <c r="CY46">
        <v>792459</v>
      </c>
      <c r="CZ46">
        <v>38056</v>
      </c>
      <c r="DB46">
        <v>19434</v>
      </c>
      <c r="DD46">
        <v>39916</v>
      </c>
      <c r="DG46">
        <v>36460</v>
      </c>
      <c r="DN46">
        <v>16292</v>
      </c>
      <c r="DO46">
        <v>13222</v>
      </c>
      <c r="DP46">
        <v>26245</v>
      </c>
      <c r="DR46">
        <v>755777</v>
      </c>
      <c r="EA46">
        <v>31228</v>
      </c>
      <c r="EC46">
        <v>262337</v>
      </c>
      <c r="ED46">
        <v>35202</v>
      </c>
      <c r="EH46">
        <v>50823</v>
      </c>
      <c r="EK46">
        <v>39133</v>
      </c>
      <c r="EL46">
        <v>26681</v>
      </c>
      <c r="EP46">
        <v>34163</v>
      </c>
      <c r="ES46">
        <v>27761</v>
      </c>
      <c r="ET46">
        <v>18828</v>
      </c>
      <c r="EW46">
        <v>39736</v>
      </c>
      <c r="EX46">
        <v>35213</v>
      </c>
      <c r="EY46">
        <v>34021</v>
      </c>
      <c r="FF46">
        <v>31634</v>
      </c>
      <c r="FH46">
        <v>40521</v>
      </c>
      <c r="FJ46">
        <v>25339</v>
      </c>
    </row>
    <row r="47" spans="7:166" x14ac:dyDescent="0.25">
      <c r="G47">
        <v>35503</v>
      </c>
      <c r="I47">
        <v>270363</v>
      </c>
      <c r="J47">
        <v>24483</v>
      </c>
      <c r="L47">
        <v>22817</v>
      </c>
      <c r="N47">
        <v>20348</v>
      </c>
      <c r="S47">
        <v>34222</v>
      </c>
      <c r="U47">
        <v>28943</v>
      </c>
      <c r="V47">
        <v>40101</v>
      </c>
      <c r="W47">
        <v>19046</v>
      </c>
      <c r="Z47">
        <v>722573</v>
      </c>
      <c r="AA47">
        <v>39373</v>
      </c>
      <c r="AO47">
        <v>17264</v>
      </c>
      <c r="AS47">
        <v>12582</v>
      </c>
      <c r="AX47">
        <v>41184</v>
      </c>
      <c r="AY47">
        <v>12183</v>
      </c>
      <c r="BC47">
        <v>30010</v>
      </c>
      <c r="BI47">
        <v>492710</v>
      </c>
      <c r="BJ47">
        <v>33440</v>
      </c>
      <c r="BM47">
        <v>37500</v>
      </c>
      <c r="BN47">
        <v>34318</v>
      </c>
      <c r="CD47">
        <v>288670</v>
      </c>
      <c r="CI47">
        <v>21210</v>
      </c>
      <c r="CX47">
        <v>15401</v>
      </c>
      <c r="CZ47">
        <v>38098</v>
      </c>
      <c r="DB47">
        <v>19820</v>
      </c>
      <c r="DD47">
        <v>41129</v>
      </c>
      <c r="DG47">
        <v>36461</v>
      </c>
      <c r="DN47">
        <v>16462</v>
      </c>
      <c r="DO47">
        <v>13354</v>
      </c>
      <c r="DP47">
        <v>26860</v>
      </c>
      <c r="DR47">
        <v>808887</v>
      </c>
      <c r="EA47">
        <v>31229</v>
      </c>
      <c r="EC47">
        <v>283853</v>
      </c>
      <c r="ED47">
        <v>35218</v>
      </c>
      <c r="EH47">
        <v>207431</v>
      </c>
      <c r="EK47">
        <v>39146</v>
      </c>
      <c r="EL47">
        <v>26698</v>
      </c>
      <c r="EP47">
        <v>34378</v>
      </c>
      <c r="ES47">
        <v>27762</v>
      </c>
      <c r="ET47">
        <v>18921</v>
      </c>
      <c r="EW47">
        <v>39738</v>
      </c>
      <c r="EX47">
        <v>35574</v>
      </c>
      <c r="EY47">
        <v>34179</v>
      </c>
      <c r="FF47">
        <v>31886</v>
      </c>
      <c r="FH47">
        <v>41104</v>
      </c>
      <c r="FJ47">
        <v>25416</v>
      </c>
    </row>
    <row r="48" spans="7:166" x14ac:dyDescent="0.25">
      <c r="G48">
        <v>37664</v>
      </c>
      <c r="I48">
        <v>300673</v>
      </c>
      <c r="J48">
        <v>24588</v>
      </c>
      <c r="L48">
        <v>22862</v>
      </c>
      <c r="N48">
        <v>20797</v>
      </c>
      <c r="S48">
        <v>34517</v>
      </c>
      <c r="U48">
        <v>28944</v>
      </c>
      <c r="V48">
        <v>40292</v>
      </c>
      <c r="W48">
        <v>19500</v>
      </c>
      <c r="Z48">
        <v>753117</v>
      </c>
      <c r="AA48">
        <v>39996</v>
      </c>
      <c r="AO48">
        <v>17354</v>
      </c>
      <c r="AS48">
        <v>13036</v>
      </c>
      <c r="AX48">
        <v>126144</v>
      </c>
      <c r="AY48">
        <v>12185</v>
      </c>
      <c r="BC48">
        <v>31919</v>
      </c>
      <c r="BI48">
        <v>562892</v>
      </c>
      <c r="BJ48">
        <v>33506</v>
      </c>
      <c r="BM48">
        <v>37501</v>
      </c>
      <c r="BN48">
        <v>34516</v>
      </c>
      <c r="CD48">
        <v>301507</v>
      </c>
      <c r="CI48">
        <v>21296</v>
      </c>
      <c r="CX48">
        <v>15451</v>
      </c>
      <c r="CZ48">
        <v>38104</v>
      </c>
      <c r="DB48">
        <v>19945</v>
      </c>
      <c r="DG48">
        <v>36462</v>
      </c>
      <c r="DN48">
        <v>16695</v>
      </c>
      <c r="DO48">
        <v>13565</v>
      </c>
      <c r="DP48">
        <v>27675</v>
      </c>
      <c r="EA48">
        <v>31233</v>
      </c>
      <c r="EC48">
        <v>439166</v>
      </c>
      <c r="ED48">
        <v>35219</v>
      </c>
      <c r="EH48">
        <v>224501</v>
      </c>
      <c r="EK48">
        <v>39370</v>
      </c>
      <c r="EL48">
        <v>27655</v>
      </c>
      <c r="EP48">
        <v>34379</v>
      </c>
      <c r="ES48">
        <v>27764</v>
      </c>
      <c r="ET48">
        <v>19339</v>
      </c>
      <c r="EW48">
        <v>39856</v>
      </c>
      <c r="EX48">
        <v>36692</v>
      </c>
      <c r="EY48">
        <v>34180</v>
      </c>
      <c r="FF48">
        <v>32778</v>
      </c>
      <c r="FH48">
        <v>41216</v>
      </c>
      <c r="FJ48">
        <v>25417</v>
      </c>
    </row>
    <row r="49" spans="7:166" x14ac:dyDescent="0.25">
      <c r="G49">
        <v>40414</v>
      </c>
      <c r="I49">
        <v>337675</v>
      </c>
      <c r="J49">
        <v>25793</v>
      </c>
      <c r="L49">
        <v>22940</v>
      </c>
      <c r="N49">
        <v>21421</v>
      </c>
      <c r="S49">
        <v>34800</v>
      </c>
      <c r="U49">
        <v>29027</v>
      </c>
      <c r="V49">
        <v>40675</v>
      </c>
      <c r="W49">
        <v>21008</v>
      </c>
      <c r="Z49">
        <v>753119</v>
      </c>
      <c r="AA49">
        <v>39999</v>
      </c>
      <c r="AO49">
        <v>17372</v>
      </c>
      <c r="AS49">
        <v>13264</v>
      </c>
      <c r="AX49">
        <v>126151</v>
      </c>
      <c r="AY49">
        <v>12186</v>
      </c>
      <c r="BC49">
        <v>31995</v>
      </c>
      <c r="BI49">
        <v>578641</v>
      </c>
      <c r="BJ49">
        <v>33510</v>
      </c>
      <c r="BM49">
        <v>37729</v>
      </c>
      <c r="BN49">
        <v>35013</v>
      </c>
      <c r="CD49">
        <v>312801</v>
      </c>
      <c r="CI49">
        <v>22792</v>
      </c>
      <c r="CX49">
        <v>16095</v>
      </c>
      <c r="CZ49">
        <v>39422</v>
      </c>
      <c r="DB49">
        <v>19947</v>
      </c>
      <c r="DG49">
        <v>37334</v>
      </c>
      <c r="DN49">
        <v>17224</v>
      </c>
      <c r="DO49">
        <v>13583</v>
      </c>
      <c r="DP49">
        <v>28454</v>
      </c>
      <c r="EA49">
        <v>31234</v>
      </c>
      <c r="EC49">
        <v>443010</v>
      </c>
      <c r="ED49">
        <v>35228</v>
      </c>
      <c r="EH49">
        <v>312660</v>
      </c>
      <c r="EK49">
        <v>39372</v>
      </c>
      <c r="EL49">
        <v>28286</v>
      </c>
      <c r="EP49">
        <v>34380</v>
      </c>
      <c r="ES49">
        <v>27766</v>
      </c>
      <c r="ET49">
        <v>19416</v>
      </c>
      <c r="EW49">
        <v>40162</v>
      </c>
      <c r="EX49">
        <v>38171</v>
      </c>
      <c r="EY49">
        <v>35059</v>
      </c>
      <c r="FF49">
        <v>32786</v>
      </c>
      <c r="FH49">
        <v>435727</v>
      </c>
      <c r="FJ49">
        <v>25422</v>
      </c>
    </row>
    <row r="50" spans="7:166" x14ac:dyDescent="0.25">
      <c r="G50">
        <v>40589</v>
      </c>
      <c r="I50">
        <v>360552</v>
      </c>
      <c r="J50">
        <v>26446</v>
      </c>
      <c r="L50">
        <v>23091</v>
      </c>
      <c r="N50">
        <v>21422</v>
      </c>
      <c r="S50">
        <v>35156</v>
      </c>
      <c r="U50">
        <v>30542</v>
      </c>
      <c r="V50">
        <v>40678</v>
      </c>
      <c r="W50">
        <v>21378</v>
      </c>
      <c r="Z50">
        <v>755185</v>
      </c>
      <c r="AA50">
        <v>40001</v>
      </c>
      <c r="AO50">
        <v>17572</v>
      </c>
      <c r="AS50">
        <v>13790</v>
      </c>
      <c r="AX50">
        <v>270926</v>
      </c>
      <c r="AY50">
        <v>12324</v>
      </c>
      <c r="BC50">
        <v>32009</v>
      </c>
      <c r="BJ50">
        <v>33511</v>
      </c>
      <c r="BM50">
        <v>38566</v>
      </c>
      <c r="BN50">
        <v>35570</v>
      </c>
      <c r="CD50">
        <v>341875</v>
      </c>
      <c r="CI50">
        <v>22995</v>
      </c>
      <c r="CX50">
        <v>16233</v>
      </c>
      <c r="CZ50">
        <v>40232</v>
      </c>
      <c r="DB50">
        <v>20212</v>
      </c>
      <c r="DG50">
        <v>39986</v>
      </c>
      <c r="DN50">
        <v>17280</v>
      </c>
      <c r="DO50">
        <v>13856</v>
      </c>
      <c r="DP50">
        <v>28471</v>
      </c>
      <c r="EA50">
        <v>31236</v>
      </c>
      <c r="EC50">
        <v>443044</v>
      </c>
      <c r="ED50">
        <v>35313</v>
      </c>
      <c r="EH50">
        <v>585414</v>
      </c>
      <c r="EK50">
        <v>39939</v>
      </c>
      <c r="EL50">
        <v>28539</v>
      </c>
      <c r="EP50">
        <v>34382</v>
      </c>
      <c r="ES50">
        <v>27779</v>
      </c>
      <c r="ET50">
        <v>21159</v>
      </c>
      <c r="EW50">
        <v>40386</v>
      </c>
      <c r="EX50">
        <v>38178</v>
      </c>
      <c r="EY50">
        <v>36817</v>
      </c>
      <c r="FF50">
        <v>32789</v>
      </c>
      <c r="FH50">
        <v>509018</v>
      </c>
      <c r="FJ50">
        <v>25928</v>
      </c>
    </row>
    <row r="51" spans="7:166" x14ac:dyDescent="0.25">
      <c r="G51">
        <v>41127</v>
      </c>
      <c r="I51">
        <v>478776</v>
      </c>
      <c r="J51">
        <v>28091</v>
      </c>
      <c r="L51">
        <v>23092</v>
      </c>
      <c r="N51">
        <v>21423</v>
      </c>
      <c r="S51">
        <v>36961</v>
      </c>
      <c r="U51">
        <v>31460</v>
      </c>
      <c r="V51">
        <v>40871</v>
      </c>
      <c r="W51">
        <v>21800</v>
      </c>
      <c r="Z51">
        <v>755570</v>
      </c>
      <c r="AA51">
        <v>40088</v>
      </c>
      <c r="AO51">
        <v>18377</v>
      </c>
      <c r="AS51">
        <v>13791</v>
      </c>
      <c r="AX51">
        <v>316570</v>
      </c>
      <c r="AY51">
        <v>12357</v>
      </c>
      <c r="BC51">
        <v>37758</v>
      </c>
      <c r="BJ51">
        <v>33531</v>
      </c>
      <c r="BM51">
        <v>38762</v>
      </c>
      <c r="BN51">
        <v>35846</v>
      </c>
      <c r="CD51">
        <v>403220</v>
      </c>
      <c r="CI51">
        <v>22996</v>
      </c>
      <c r="CX51">
        <v>16761</v>
      </c>
      <c r="CZ51">
        <v>40233</v>
      </c>
      <c r="DB51">
        <v>20291</v>
      </c>
      <c r="DG51">
        <v>39991</v>
      </c>
      <c r="DN51">
        <v>18161</v>
      </c>
      <c r="DO51">
        <v>14253</v>
      </c>
      <c r="DP51">
        <v>28475</v>
      </c>
      <c r="EA51">
        <v>31237</v>
      </c>
      <c r="EC51">
        <v>549642</v>
      </c>
      <c r="ED51">
        <v>35315</v>
      </c>
      <c r="EH51">
        <v>586677</v>
      </c>
      <c r="EK51">
        <v>39941</v>
      </c>
      <c r="EL51">
        <v>28893</v>
      </c>
      <c r="EP51">
        <v>34384</v>
      </c>
      <c r="ES51">
        <v>27782</v>
      </c>
      <c r="ET51">
        <v>21429</v>
      </c>
      <c r="EW51">
        <v>40527</v>
      </c>
      <c r="EX51">
        <v>39187</v>
      </c>
      <c r="EY51">
        <v>36833</v>
      </c>
      <c r="FF51">
        <v>32862</v>
      </c>
      <c r="FH51">
        <v>764706</v>
      </c>
      <c r="FJ51">
        <v>25940</v>
      </c>
    </row>
    <row r="52" spans="7:166" x14ac:dyDescent="0.25">
      <c r="G52">
        <v>123489</v>
      </c>
      <c r="I52">
        <v>503490</v>
      </c>
      <c r="J52">
        <v>28108</v>
      </c>
      <c r="L52">
        <v>23093</v>
      </c>
      <c r="N52">
        <v>22295</v>
      </c>
      <c r="S52">
        <v>37008</v>
      </c>
      <c r="U52">
        <v>33068</v>
      </c>
      <c r="V52">
        <v>40955</v>
      </c>
      <c r="W52">
        <v>22558</v>
      </c>
      <c r="Z52">
        <v>761144</v>
      </c>
      <c r="AA52">
        <v>40830</v>
      </c>
      <c r="AO52">
        <v>19026</v>
      </c>
      <c r="AS52">
        <v>14156</v>
      </c>
      <c r="AX52">
        <v>326728</v>
      </c>
      <c r="AY52">
        <v>12358</v>
      </c>
      <c r="BC52">
        <v>39473</v>
      </c>
      <c r="BJ52">
        <v>33687</v>
      </c>
      <c r="BM52">
        <v>38763</v>
      </c>
      <c r="BN52">
        <v>36348</v>
      </c>
      <c r="CD52">
        <v>414680</v>
      </c>
      <c r="CI52">
        <v>23068</v>
      </c>
      <c r="CX52">
        <v>16824</v>
      </c>
      <c r="CZ52">
        <v>40573</v>
      </c>
      <c r="DB52">
        <v>20313</v>
      </c>
      <c r="DG52">
        <v>39993</v>
      </c>
      <c r="DN52">
        <v>18495</v>
      </c>
      <c r="DO52">
        <v>14255</v>
      </c>
      <c r="DP52">
        <v>29177</v>
      </c>
      <c r="EA52">
        <v>31238</v>
      </c>
      <c r="EC52">
        <v>603837</v>
      </c>
      <c r="ED52">
        <v>35321</v>
      </c>
      <c r="EH52">
        <v>606269</v>
      </c>
      <c r="EL52">
        <v>28916</v>
      </c>
      <c r="EP52">
        <v>34385</v>
      </c>
      <c r="ES52">
        <v>27790</v>
      </c>
      <c r="ET52">
        <v>21846</v>
      </c>
      <c r="EW52">
        <v>40592</v>
      </c>
      <c r="EX52">
        <v>39386</v>
      </c>
      <c r="EY52">
        <v>37795</v>
      </c>
      <c r="FF52">
        <v>32863</v>
      </c>
      <c r="FH52">
        <v>770976</v>
      </c>
      <c r="FJ52">
        <v>26173</v>
      </c>
    </row>
    <row r="53" spans="7:166" x14ac:dyDescent="0.25">
      <c r="G53">
        <v>171371</v>
      </c>
      <c r="I53">
        <v>537399</v>
      </c>
      <c r="J53">
        <v>28111</v>
      </c>
      <c r="L53">
        <v>24631</v>
      </c>
      <c r="N53">
        <v>22978</v>
      </c>
      <c r="S53">
        <v>37300</v>
      </c>
      <c r="U53">
        <v>33150</v>
      </c>
      <c r="V53">
        <v>40956</v>
      </c>
      <c r="W53">
        <v>22735</v>
      </c>
      <c r="Z53">
        <v>761145</v>
      </c>
      <c r="AO53">
        <v>19447</v>
      </c>
      <c r="AS53">
        <v>14157</v>
      </c>
      <c r="AX53">
        <v>377770</v>
      </c>
      <c r="AY53">
        <v>12534</v>
      </c>
      <c r="BC53">
        <v>40499</v>
      </c>
      <c r="BJ53">
        <v>33688</v>
      </c>
      <c r="BM53">
        <v>38771</v>
      </c>
      <c r="BN53">
        <v>36942</v>
      </c>
      <c r="CD53">
        <v>469924</v>
      </c>
      <c r="CI53">
        <v>24132</v>
      </c>
      <c r="CX53">
        <v>16874</v>
      </c>
      <c r="CZ53">
        <v>65649</v>
      </c>
      <c r="DB53">
        <v>20403</v>
      </c>
      <c r="DG53">
        <v>39995</v>
      </c>
      <c r="DN53">
        <v>18513</v>
      </c>
      <c r="DO53">
        <v>14310</v>
      </c>
      <c r="DP53">
        <v>29179</v>
      </c>
      <c r="EA53">
        <v>31239</v>
      </c>
      <c r="EC53">
        <v>631291</v>
      </c>
      <c r="ED53">
        <v>35380</v>
      </c>
      <c r="EH53">
        <v>606285</v>
      </c>
      <c r="EL53">
        <v>29081</v>
      </c>
      <c r="EP53">
        <v>34394</v>
      </c>
      <c r="ES53">
        <v>27791</v>
      </c>
      <c r="ET53">
        <v>21998</v>
      </c>
      <c r="EW53">
        <v>40596</v>
      </c>
      <c r="EX53">
        <v>39413</v>
      </c>
      <c r="EY53">
        <v>38002</v>
      </c>
      <c r="FF53">
        <v>33075</v>
      </c>
      <c r="FH53">
        <v>776695</v>
      </c>
      <c r="FJ53">
        <v>26190</v>
      </c>
    </row>
    <row r="54" spans="7:166" x14ac:dyDescent="0.25">
      <c r="G54">
        <v>568576</v>
      </c>
      <c r="I54">
        <v>537597</v>
      </c>
      <c r="J54">
        <v>28112</v>
      </c>
      <c r="L54">
        <v>24645</v>
      </c>
      <c r="N54">
        <v>23049</v>
      </c>
      <c r="S54">
        <v>37422</v>
      </c>
      <c r="U54">
        <v>33250</v>
      </c>
      <c r="V54">
        <v>41224</v>
      </c>
      <c r="W54">
        <v>22924</v>
      </c>
      <c r="Z54">
        <v>761147</v>
      </c>
      <c r="AO54">
        <v>19570</v>
      </c>
      <c r="AS54">
        <v>14244</v>
      </c>
      <c r="AX54">
        <v>391854</v>
      </c>
      <c r="AY54">
        <v>12609</v>
      </c>
      <c r="BC54">
        <v>40500</v>
      </c>
      <c r="BJ54">
        <v>33812</v>
      </c>
      <c r="BM54">
        <v>38772</v>
      </c>
      <c r="BN54">
        <v>37862</v>
      </c>
      <c r="CD54">
        <v>490284</v>
      </c>
      <c r="CI54">
        <v>24139</v>
      </c>
      <c r="CX54">
        <v>17233</v>
      </c>
      <c r="CZ54">
        <v>120733</v>
      </c>
      <c r="DB54">
        <v>20406</v>
      </c>
      <c r="DG54">
        <v>40000</v>
      </c>
      <c r="DN54">
        <v>18928</v>
      </c>
      <c r="DO54">
        <v>14473</v>
      </c>
      <c r="DP54">
        <v>29258</v>
      </c>
      <c r="EA54">
        <v>31240</v>
      </c>
      <c r="EC54">
        <v>715032</v>
      </c>
      <c r="ED54">
        <v>35381</v>
      </c>
      <c r="EH54">
        <v>619486</v>
      </c>
      <c r="EL54">
        <v>29082</v>
      </c>
      <c r="EP54">
        <v>34407</v>
      </c>
      <c r="ES54">
        <v>27803</v>
      </c>
      <c r="ET54">
        <v>22244</v>
      </c>
      <c r="EW54">
        <v>40601</v>
      </c>
      <c r="EX54">
        <v>39436</v>
      </c>
      <c r="EY54">
        <v>38071</v>
      </c>
      <c r="FF54">
        <v>33077</v>
      </c>
      <c r="FH54">
        <v>783783</v>
      </c>
      <c r="FJ54">
        <v>26191</v>
      </c>
    </row>
    <row r="55" spans="7:166" x14ac:dyDescent="0.25">
      <c r="G55">
        <v>612713</v>
      </c>
      <c r="I55">
        <v>567537</v>
      </c>
      <c r="J55">
        <v>28113</v>
      </c>
      <c r="L55">
        <v>25706</v>
      </c>
      <c r="N55">
        <v>23050</v>
      </c>
      <c r="S55">
        <v>38163</v>
      </c>
      <c r="U55">
        <v>34020</v>
      </c>
      <c r="W55">
        <v>23023</v>
      </c>
      <c r="Z55">
        <v>761151</v>
      </c>
      <c r="AO55">
        <v>20318</v>
      </c>
      <c r="AS55">
        <v>14407</v>
      </c>
      <c r="AX55">
        <v>430546</v>
      </c>
      <c r="AY55">
        <v>12872</v>
      </c>
      <c r="BC55">
        <v>41155</v>
      </c>
      <c r="BJ55">
        <v>33817</v>
      </c>
      <c r="BM55">
        <v>39132</v>
      </c>
      <c r="BN55">
        <v>39045</v>
      </c>
      <c r="CD55">
        <v>494393</v>
      </c>
      <c r="CI55">
        <v>24923</v>
      </c>
      <c r="CX55">
        <v>17452</v>
      </c>
      <c r="CZ55">
        <v>225615</v>
      </c>
      <c r="DB55">
        <v>20694</v>
      </c>
      <c r="DG55">
        <v>40164</v>
      </c>
      <c r="DN55">
        <v>18953</v>
      </c>
      <c r="DO55">
        <v>14474</v>
      </c>
      <c r="DP55">
        <v>29690</v>
      </c>
      <c r="EA55">
        <v>31241</v>
      </c>
      <c r="EC55">
        <v>724260</v>
      </c>
      <c r="ED55">
        <v>35475</v>
      </c>
      <c r="EH55">
        <v>632083</v>
      </c>
      <c r="EL55">
        <v>29372</v>
      </c>
      <c r="EP55">
        <v>34690</v>
      </c>
      <c r="ES55">
        <v>27808</v>
      </c>
      <c r="ET55">
        <v>22889</v>
      </c>
      <c r="EW55">
        <v>40653</v>
      </c>
      <c r="EX55">
        <v>39437</v>
      </c>
      <c r="EY55">
        <v>38345</v>
      </c>
      <c r="FF55">
        <v>33118</v>
      </c>
      <c r="FH55">
        <v>783785</v>
      </c>
      <c r="FJ55">
        <v>26259</v>
      </c>
    </row>
    <row r="56" spans="7:166" x14ac:dyDescent="0.25">
      <c r="G56">
        <v>675207</v>
      </c>
      <c r="I56">
        <v>580977</v>
      </c>
      <c r="J56">
        <v>28977</v>
      </c>
      <c r="L56">
        <v>25886</v>
      </c>
      <c r="N56">
        <v>23149</v>
      </c>
      <c r="S56">
        <v>38418</v>
      </c>
      <c r="U56">
        <v>34034</v>
      </c>
      <c r="W56">
        <v>23295</v>
      </c>
      <c r="Z56">
        <v>761154</v>
      </c>
      <c r="AO56">
        <v>20319</v>
      </c>
      <c r="AS56">
        <v>14564</v>
      </c>
      <c r="AX56">
        <v>446062</v>
      </c>
      <c r="AY56">
        <v>13136</v>
      </c>
      <c r="BC56">
        <v>70813</v>
      </c>
      <c r="BJ56">
        <v>33826</v>
      </c>
      <c r="BM56">
        <v>40293</v>
      </c>
      <c r="BN56">
        <v>39662</v>
      </c>
      <c r="CD56">
        <v>540021</v>
      </c>
      <c r="CI56">
        <v>25524</v>
      </c>
      <c r="CX56">
        <v>17978</v>
      </c>
      <c r="CZ56">
        <v>225904</v>
      </c>
      <c r="DB56">
        <v>21041</v>
      </c>
      <c r="DG56">
        <v>40585</v>
      </c>
      <c r="DN56">
        <v>19084</v>
      </c>
      <c r="DO56">
        <v>14540</v>
      </c>
      <c r="DP56">
        <v>31316</v>
      </c>
      <c r="EA56">
        <v>31242</v>
      </c>
      <c r="EC56">
        <v>737387</v>
      </c>
      <c r="ED56">
        <v>35631</v>
      </c>
      <c r="EH56">
        <v>681403</v>
      </c>
      <c r="EL56">
        <v>29689</v>
      </c>
      <c r="EP56">
        <v>34691</v>
      </c>
      <c r="ES56">
        <v>27810</v>
      </c>
      <c r="ET56">
        <v>22993</v>
      </c>
      <c r="EW56">
        <v>40734</v>
      </c>
      <c r="EX56">
        <v>39976</v>
      </c>
      <c r="EY56">
        <v>38346</v>
      </c>
      <c r="FF56">
        <v>33468</v>
      </c>
      <c r="FH56">
        <v>791289</v>
      </c>
      <c r="FJ56">
        <v>26265</v>
      </c>
    </row>
    <row r="57" spans="7:166" x14ac:dyDescent="0.25">
      <c r="G57">
        <v>745448</v>
      </c>
      <c r="I57">
        <v>710681</v>
      </c>
      <c r="J57">
        <v>29627</v>
      </c>
      <c r="L57">
        <v>26239</v>
      </c>
      <c r="N57">
        <v>23575</v>
      </c>
      <c r="S57">
        <v>39000</v>
      </c>
      <c r="U57">
        <v>34302</v>
      </c>
      <c r="W57">
        <v>23637</v>
      </c>
      <c r="Z57">
        <v>761157</v>
      </c>
      <c r="AO57">
        <v>21023</v>
      </c>
      <c r="AS57">
        <v>14999</v>
      </c>
      <c r="AX57">
        <v>504241</v>
      </c>
      <c r="AY57">
        <v>13365</v>
      </c>
      <c r="BC57">
        <v>72041</v>
      </c>
      <c r="BJ57">
        <v>36288</v>
      </c>
      <c r="BM57">
        <v>40330</v>
      </c>
      <c r="BN57">
        <v>40090</v>
      </c>
      <c r="CD57">
        <v>566844</v>
      </c>
      <c r="CI57">
        <v>25525</v>
      </c>
      <c r="CX57">
        <v>18058</v>
      </c>
      <c r="CZ57">
        <v>397984</v>
      </c>
      <c r="DB57">
        <v>21080</v>
      </c>
      <c r="DG57">
        <v>40826</v>
      </c>
      <c r="DN57">
        <v>19481</v>
      </c>
      <c r="DO57">
        <v>14837</v>
      </c>
      <c r="DP57">
        <v>31788</v>
      </c>
      <c r="EA57">
        <v>31247</v>
      </c>
      <c r="EC57">
        <v>857227</v>
      </c>
      <c r="ED57">
        <v>36097</v>
      </c>
      <c r="EH57">
        <v>681411</v>
      </c>
      <c r="EL57">
        <v>29691</v>
      </c>
      <c r="EP57">
        <v>35551</v>
      </c>
      <c r="ES57">
        <v>27822</v>
      </c>
      <c r="ET57">
        <v>23095</v>
      </c>
      <c r="EW57">
        <v>40738</v>
      </c>
      <c r="EX57">
        <v>41098</v>
      </c>
      <c r="EY57">
        <v>38347</v>
      </c>
      <c r="FF57">
        <v>33485</v>
      </c>
      <c r="FH57">
        <v>791290</v>
      </c>
      <c r="FJ57">
        <v>26375</v>
      </c>
    </row>
    <row r="58" spans="7:166" x14ac:dyDescent="0.25">
      <c r="I58">
        <v>758118</v>
      </c>
      <c r="J58">
        <v>29647</v>
      </c>
      <c r="L58">
        <v>26693</v>
      </c>
      <c r="N58">
        <v>23668</v>
      </c>
      <c r="S58">
        <v>39302</v>
      </c>
      <c r="U58">
        <v>35507</v>
      </c>
      <c r="W58">
        <v>23991</v>
      </c>
      <c r="Z58">
        <v>761158</v>
      </c>
      <c r="AO58">
        <v>21166</v>
      </c>
      <c r="AS58">
        <v>15164</v>
      </c>
      <c r="AX58">
        <v>585745</v>
      </c>
      <c r="AY58">
        <v>13758</v>
      </c>
      <c r="BC58">
        <v>96065</v>
      </c>
      <c r="BJ58">
        <v>36289</v>
      </c>
      <c r="BM58">
        <v>40952</v>
      </c>
      <c r="BN58">
        <v>40546</v>
      </c>
      <c r="CD58">
        <v>569434</v>
      </c>
      <c r="CI58">
        <v>25697</v>
      </c>
      <c r="CX58">
        <v>18167</v>
      </c>
      <c r="CZ58">
        <v>668947</v>
      </c>
      <c r="DB58">
        <v>21224</v>
      </c>
      <c r="DG58">
        <v>41220</v>
      </c>
      <c r="DN58">
        <v>19966</v>
      </c>
      <c r="DO58">
        <v>15096</v>
      </c>
      <c r="DP58">
        <v>32202</v>
      </c>
      <c r="EA58">
        <v>35841</v>
      </c>
      <c r="EC58">
        <v>886846</v>
      </c>
      <c r="ED58">
        <v>36161</v>
      </c>
      <c r="EH58">
        <v>718626</v>
      </c>
      <c r="EL58">
        <v>29693</v>
      </c>
      <c r="EP58">
        <v>36103</v>
      </c>
      <c r="ES58">
        <v>27823</v>
      </c>
      <c r="ET58">
        <v>24298</v>
      </c>
      <c r="EW58">
        <v>40799</v>
      </c>
      <c r="EX58">
        <v>41154</v>
      </c>
      <c r="EY58">
        <v>38349</v>
      </c>
      <c r="FF58">
        <v>33487</v>
      </c>
      <c r="FH58">
        <v>791563</v>
      </c>
      <c r="FJ58">
        <v>26728</v>
      </c>
    </row>
    <row r="59" spans="7:166" x14ac:dyDescent="0.25">
      <c r="I59">
        <v>775029</v>
      </c>
      <c r="J59">
        <v>29809</v>
      </c>
      <c r="L59">
        <v>26863</v>
      </c>
      <c r="N59">
        <v>23669</v>
      </c>
      <c r="S59">
        <v>39975</v>
      </c>
      <c r="U59">
        <v>37573</v>
      </c>
      <c r="W59">
        <v>24302</v>
      </c>
      <c r="Z59">
        <v>761161</v>
      </c>
      <c r="AO59">
        <v>21859</v>
      </c>
      <c r="AS59">
        <v>15198</v>
      </c>
      <c r="AX59">
        <v>585760</v>
      </c>
      <c r="AY59">
        <v>13759</v>
      </c>
      <c r="BC59">
        <v>115774</v>
      </c>
      <c r="BJ59">
        <v>36291</v>
      </c>
      <c r="BM59">
        <v>539817</v>
      </c>
      <c r="BN59">
        <v>40613</v>
      </c>
      <c r="CD59">
        <v>660597</v>
      </c>
      <c r="CI59">
        <v>25751</v>
      </c>
      <c r="CX59">
        <v>18338</v>
      </c>
      <c r="CZ59">
        <v>818031</v>
      </c>
      <c r="DB59">
        <v>21323</v>
      </c>
      <c r="DN59">
        <v>20166</v>
      </c>
      <c r="DO59">
        <v>15490</v>
      </c>
      <c r="DP59">
        <v>32788</v>
      </c>
      <c r="EA59">
        <v>35864</v>
      </c>
      <c r="ED59">
        <v>37521</v>
      </c>
      <c r="EH59">
        <v>718629</v>
      </c>
      <c r="EL59">
        <v>29695</v>
      </c>
      <c r="EP59">
        <v>36812</v>
      </c>
      <c r="ES59">
        <v>28006</v>
      </c>
      <c r="ET59">
        <v>25062</v>
      </c>
      <c r="EW59">
        <v>41248</v>
      </c>
      <c r="EX59">
        <v>41247</v>
      </c>
      <c r="EY59">
        <v>38968</v>
      </c>
      <c r="FF59">
        <v>33488</v>
      </c>
      <c r="FH59">
        <v>795786</v>
      </c>
      <c r="FJ59">
        <v>27680</v>
      </c>
    </row>
    <row r="60" spans="7:166" x14ac:dyDescent="0.25">
      <c r="I60">
        <v>784105</v>
      </c>
      <c r="J60">
        <v>30705</v>
      </c>
      <c r="L60">
        <v>28504</v>
      </c>
      <c r="N60">
        <v>24573</v>
      </c>
      <c r="S60">
        <v>40554</v>
      </c>
      <c r="U60">
        <v>37574</v>
      </c>
      <c r="W60">
        <v>24431</v>
      </c>
      <c r="Z60">
        <v>763661</v>
      </c>
      <c r="AO60">
        <v>22302</v>
      </c>
      <c r="AS60">
        <v>15244</v>
      </c>
      <c r="AX60">
        <v>598128</v>
      </c>
      <c r="AY60">
        <v>13789</v>
      </c>
      <c r="BC60">
        <v>148459</v>
      </c>
      <c r="BJ60">
        <v>36341</v>
      </c>
      <c r="BM60">
        <v>553735</v>
      </c>
      <c r="BN60">
        <v>40911</v>
      </c>
      <c r="CD60">
        <v>667394</v>
      </c>
      <c r="CI60">
        <v>25960</v>
      </c>
      <c r="CX60">
        <v>19632</v>
      </c>
      <c r="CZ60">
        <v>843052</v>
      </c>
      <c r="DB60">
        <v>21505</v>
      </c>
      <c r="DN60">
        <v>20167</v>
      </c>
      <c r="DO60">
        <v>15939</v>
      </c>
      <c r="DP60">
        <v>32993</v>
      </c>
      <c r="EA60">
        <v>35866</v>
      </c>
      <c r="ED60">
        <v>37543</v>
      </c>
      <c r="EH60">
        <v>718636</v>
      </c>
      <c r="EL60">
        <v>29759</v>
      </c>
      <c r="EP60">
        <v>37119</v>
      </c>
      <c r="ES60">
        <v>28106</v>
      </c>
      <c r="ET60">
        <v>25270</v>
      </c>
      <c r="EW60">
        <v>41259</v>
      </c>
      <c r="EX60">
        <v>41298</v>
      </c>
      <c r="EY60">
        <v>39551</v>
      </c>
      <c r="FF60">
        <v>33512</v>
      </c>
      <c r="FJ60">
        <v>28159</v>
      </c>
    </row>
    <row r="61" spans="7:166" x14ac:dyDescent="0.25">
      <c r="I61">
        <v>845909</v>
      </c>
      <c r="J61">
        <v>31248</v>
      </c>
      <c r="L61">
        <v>28687</v>
      </c>
      <c r="N61">
        <v>24574</v>
      </c>
      <c r="S61">
        <v>155051</v>
      </c>
      <c r="U61">
        <v>37590</v>
      </c>
      <c r="W61">
        <v>24859</v>
      </c>
      <c r="Z61">
        <v>767036</v>
      </c>
      <c r="AO61">
        <v>22704</v>
      </c>
      <c r="AS61">
        <v>15508</v>
      </c>
      <c r="AX61">
        <v>616433</v>
      </c>
      <c r="AY61">
        <v>13800</v>
      </c>
      <c r="BC61">
        <v>211623</v>
      </c>
      <c r="BJ61">
        <v>36957</v>
      </c>
      <c r="BM61">
        <v>553743</v>
      </c>
      <c r="BN61">
        <v>41130</v>
      </c>
      <c r="CD61">
        <v>721783</v>
      </c>
      <c r="CI61">
        <v>26185</v>
      </c>
      <c r="CX61">
        <v>20174</v>
      </c>
      <c r="DB61">
        <v>21716</v>
      </c>
      <c r="DN61">
        <v>20362</v>
      </c>
      <c r="DO61">
        <v>16033</v>
      </c>
      <c r="DP61">
        <v>34197</v>
      </c>
      <c r="EA61">
        <v>35867</v>
      </c>
      <c r="ED61">
        <v>37626</v>
      </c>
      <c r="EH61">
        <v>718638</v>
      </c>
      <c r="EL61">
        <v>30225</v>
      </c>
      <c r="EP61">
        <v>37446</v>
      </c>
      <c r="ES61">
        <v>28120</v>
      </c>
      <c r="ET61">
        <v>25275</v>
      </c>
      <c r="EW61">
        <v>41292</v>
      </c>
      <c r="EX61">
        <v>99218</v>
      </c>
      <c r="EY61">
        <v>39557</v>
      </c>
      <c r="FF61">
        <v>33516</v>
      </c>
      <c r="FJ61">
        <v>28161</v>
      </c>
    </row>
    <row r="62" spans="7:166" x14ac:dyDescent="0.25">
      <c r="I62">
        <v>888149</v>
      </c>
      <c r="J62">
        <v>31858</v>
      </c>
      <c r="L62">
        <v>30445</v>
      </c>
      <c r="N62">
        <v>24946</v>
      </c>
      <c r="S62">
        <v>257170</v>
      </c>
      <c r="U62">
        <v>37596</v>
      </c>
      <c r="W62">
        <v>25569</v>
      </c>
      <c r="Z62">
        <v>767774</v>
      </c>
      <c r="AO62">
        <v>23366</v>
      </c>
      <c r="AS62">
        <v>15693</v>
      </c>
      <c r="AX62">
        <v>639658</v>
      </c>
      <c r="AY62">
        <v>13872</v>
      </c>
      <c r="BC62">
        <v>218644</v>
      </c>
      <c r="BJ62">
        <v>37304</v>
      </c>
      <c r="BM62">
        <v>840009</v>
      </c>
      <c r="BN62">
        <v>69229</v>
      </c>
      <c r="CD62">
        <v>745967</v>
      </c>
      <c r="CI62">
        <v>29066</v>
      </c>
      <c r="CX62">
        <v>20447</v>
      </c>
      <c r="DB62">
        <v>23283</v>
      </c>
      <c r="DN62">
        <v>20364</v>
      </c>
      <c r="DO62">
        <v>16102</v>
      </c>
      <c r="DP62">
        <v>34540</v>
      </c>
      <c r="EA62">
        <v>35868</v>
      </c>
      <c r="ED62">
        <v>37850</v>
      </c>
      <c r="EH62">
        <v>720073</v>
      </c>
      <c r="EL62">
        <v>30227</v>
      </c>
      <c r="EP62">
        <v>37742</v>
      </c>
      <c r="ES62">
        <v>28424</v>
      </c>
      <c r="ET62">
        <v>25281</v>
      </c>
      <c r="EX62">
        <v>164129</v>
      </c>
      <c r="EY62">
        <v>39559</v>
      </c>
      <c r="FF62">
        <v>33518</v>
      </c>
      <c r="FJ62">
        <v>28162</v>
      </c>
    </row>
    <row r="63" spans="7:166" x14ac:dyDescent="0.25">
      <c r="J63">
        <v>31859</v>
      </c>
      <c r="L63">
        <v>32913</v>
      </c>
      <c r="N63">
        <v>25205</v>
      </c>
      <c r="S63">
        <v>268771</v>
      </c>
      <c r="U63">
        <v>37599</v>
      </c>
      <c r="W63">
        <v>25760</v>
      </c>
      <c r="Z63">
        <v>768071</v>
      </c>
      <c r="AO63">
        <v>23945</v>
      </c>
      <c r="AS63">
        <v>15982</v>
      </c>
      <c r="AX63">
        <v>713434</v>
      </c>
      <c r="AY63">
        <v>14195</v>
      </c>
      <c r="BC63">
        <v>223552</v>
      </c>
      <c r="BJ63">
        <v>37928</v>
      </c>
      <c r="BM63">
        <v>861443</v>
      </c>
      <c r="BN63">
        <v>108704</v>
      </c>
      <c r="CD63">
        <v>803361</v>
      </c>
      <c r="CI63">
        <v>29069</v>
      </c>
      <c r="CX63">
        <v>20711</v>
      </c>
      <c r="DB63">
        <v>23956</v>
      </c>
      <c r="DN63">
        <v>20484</v>
      </c>
      <c r="DO63">
        <v>16163</v>
      </c>
      <c r="DP63">
        <v>34541</v>
      </c>
      <c r="EA63">
        <v>35869</v>
      </c>
      <c r="ED63">
        <v>37854</v>
      </c>
      <c r="EH63">
        <v>722218</v>
      </c>
      <c r="EL63">
        <v>30229</v>
      </c>
      <c r="EP63">
        <v>37756</v>
      </c>
      <c r="ES63">
        <v>28616</v>
      </c>
      <c r="ET63">
        <v>25325</v>
      </c>
      <c r="EX63">
        <v>188920</v>
      </c>
      <c r="EY63">
        <v>39562</v>
      </c>
      <c r="FF63">
        <v>33523</v>
      </c>
      <c r="FJ63">
        <v>28321</v>
      </c>
    </row>
    <row r="64" spans="7:166" x14ac:dyDescent="0.25">
      <c r="J64">
        <v>31884</v>
      </c>
      <c r="L64">
        <v>32914</v>
      </c>
      <c r="N64">
        <v>25208</v>
      </c>
      <c r="S64">
        <v>285585</v>
      </c>
      <c r="U64">
        <v>38192</v>
      </c>
      <c r="W64">
        <v>25780</v>
      </c>
      <c r="Z64">
        <v>771124</v>
      </c>
      <c r="AO64">
        <v>24430</v>
      </c>
      <c r="AS64">
        <v>16015</v>
      </c>
      <c r="AX64">
        <v>715714</v>
      </c>
      <c r="AY64">
        <v>14865</v>
      </c>
      <c r="BC64">
        <v>275586</v>
      </c>
      <c r="BJ64">
        <v>37929</v>
      </c>
      <c r="BN64">
        <v>123133</v>
      </c>
      <c r="CD64">
        <v>820605</v>
      </c>
      <c r="CI64">
        <v>29290</v>
      </c>
      <c r="CX64">
        <v>21882</v>
      </c>
      <c r="DB64">
        <v>23957</v>
      </c>
      <c r="DN64">
        <v>20700</v>
      </c>
      <c r="DO64">
        <v>16205</v>
      </c>
      <c r="DP64">
        <v>34543</v>
      </c>
      <c r="EA64">
        <v>35870</v>
      </c>
      <c r="ED64">
        <v>38419</v>
      </c>
      <c r="EH64">
        <v>726070</v>
      </c>
      <c r="EL64">
        <v>30611</v>
      </c>
      <c r="EP64">
        <v>38998</v>
      </c>
      <c r="ES64">
        <v>28619</v>
      </c>
      <c r="ET64">
        <v>25774</v>
      </c>
      <c r="EX64">
        <v>398826</v>
      </c>
      <c r="EY64">
        <v>40077</v>
      </c>
      <c r="FF64">
        <v>33528</v>
      </c>
      <c r="FJ64">
        <v>28323</v>
      </c>
    </row>
    <row r="65" spans="10:166" x14ac:dyDescent="0.25">
      <c r="J65">
        <v>33070</v>
      </c>
      <c r="L65">
        <v>33065</v>
      </c>
      <c r="N65">
        <v>25550</v>
      </c>
      <c r="S65">
        <v>317057</v>
      </c>
      <c r="U65">
        <v>38527</v>
      </c>
      <c r="W65">
        <v>26134</v>
      </c>
      <c r="Z65">
        <v>778593</v>
      </c>
      <c r="AO65">
        <v>24702</v>
      </c>
      <c r="AS65">
        <v>16117</v>
      </c>
      <c r="AX65">
        <v>722252</v>
      </c>
      <c r="AY65">
        <v>14868</v>
      </c>
      <c r="BC65">
        <v>280644</v>
      </c>
      <c r="BJ65">
        <v>37931</v>
      </c>
      <c r="BN65">
        <v>177808</v>
      </c>
      <c r="CD65">
        <v>867077</v>
      </c>
      <c r="CI65">
        <v>29332</v>
      </c>
      <c r="CX65">
        <v>22033</v>
      </c>
      <c r="DB65">
        <v>24367</v>
      </c>
      <c r="DN65">
        <v>21408</v>
      </c>
      <c r="DO65">
        <v>16579</v>
      </c>
      <c r="DP65">
        <v>35630</v>
      </c>
      <c r="EA65">
        <v>35872</v>
      </c>
      <c r="ED65">
        <v>38613</v>
      </c>
      <c r="EH65">
        <v>726071</v>
      </c>
      <c r="EL65">
        <v>30716</v>
      </c>
      <c r="EP65">
        <v>39006</v>
      </c>
      <c r="ES65">
        <v>28625</v>
      </c>
      <c r="ET65">
        <v>26324</v>
      </c>
      <c r="EX65">
        <v>444190</v>
      </c>
      <c r="EY65">
        <v>40148</v>
      </c>
      <c r="FF65">
        <v>33532</v>
      </c>
      <c r="FJ65">
        <v>28326</v>
      </c>
    </row>
    <row r="66" spans="10:166" x14ac:dyDescent="0.25">
      <c r="J66">
        <v>33231</v>
      </c>
      <c r="L66">
        <v>33775</v>
      </c>
      <c r="N66">
        <v>25631</v>
      </c>
      <c r="S66">
        <v>341602</v>
      </c>
      <c r="U66">
        <v>39553</v>
      </c>
      <c r="W66">
        <v>26203</v>
      </c>
      <c r="Z66">
        <v>779689</v>
      </c>
      <c r="AO66">
        <v>24886</v>
      </c>
      <c r="AS66">
        <v>16394</v>
      </c>
      <c r="AY66">
        <v>15136</v>
      </c>
      <c r="BC66">
        <v>285767</v>
      </c>
      <c r="BJ66">
        <v>37935</v>
      </c>
      <c r="BN66">
        <v>195651</v>
      </c>
      <c r="CD66">
        <v>956896</v>
      </c>
      <c r="CI66">
        <v>29593</v>
      </c>
      <c r="CX66">
        <v>22034</v>
      </c>
      <c r="DB66">
        <v>24368</v>
      </c>
      <c r="DN66">
        <v>21430</v>
      </c>
      <c r="DO66">
        <v>16769</v>
      </c>
      <c r="DP66">
        <v>35632</v>
      </c>
      <c r="EA66">
        <v>35873</v>
      </c>
      <c r="ED66">
        <v>38628</v>
      </c>
      <c r="EH66">
        <v>729850</v>
      </c>
      <c r="EL66">
        <v>30790</v>
      </c>
      <c r="EP66">
        <v>39299</v>
      </c>
      <c r="ES66">
        <v>28630</v>
      </c>
      <c r="ET66">
        <v>26462</v>
      </c>
      <c r="EX66">
        <v>746883</v>
      </c>
      <c r="EY66">
        <v>40163</v>
      </c>
      <c r="FF66">
        <v>33534</v>
      </c>
      <c r="FJ66">
        <v>29062</v>
      </c>
    </row>
    <row r="67" spans="10:166" x14ac:dyDescent="0.25">
      <c r="J67">
        <v>33237</v>
      </c>
      <c r="L67">
        <v>34030</v>
      </c>
      <c r="N67">
        <v>25757</v>
      </c>
      <c r="S67">
        <v>353839</v>
      </c>
      <c r="U67">
        <v>40168</v>
      </c>
      <c r="W67">
        <v>26415</v>
      </c>
      <c r="Z67">
        <v>789897</v>
      </c>
      <c r="AO67">
        <v>24931</v>
      </c>
      <c r="AS67">
        <v>16545</v>
      </c>
      <c r="AY67">
        <v>15141</v>
      </c>
      <c r="BC67">
        <v>308460</v>
      </c>
      <c r="BJ67">
        <v>37937</v>
      </c>
      <c r="BN67">
        <v>277954</v>
      </c>
      <c r="CD67">
        <v>994616</v>
      </c>
      <c r="CI67">
        <v>29740</v>
      </c>
      <c r="CX67">
        <v>22115</v>
      </c>
      <c r="DB67">
        <v>24369</v>
      </c>
      <c r="DN67">
        <v>22773</v>
      </c>
      <c r="DO67">
        <v>16840</v>
      </c>
      <c r="DP67">
        <v>36767</v>
      </c>
      <c r="EA67">
        <v>35885</v>
      </c>
      <c r="ED67">
        <v>38632</v>
      </c>
      <c r="EH67">
        <v>733540</v>
      </c>
      <c r="EL67">
        <v>31696</v>
      </c>
      <c r="ES67">
        <v>28631</v>
      </c>
      <c r="ET67">
        <v>26682</v>
      </c>
      <c r="EY67">
        <v>40166</v>
      </c>
      <c r="FF67">
        <v>33538</v>
      </c>
      <c r="FJ67">
        <v>29614</v>
      </c>
    </row>
    <row r="68" spans="10:166" x14ac:dyDescent="0.25">
      <c r="J68">
        <v>34211</v>
      </c>
      <c r="L68">
        <v>34033</v>
      </c>
      <c r="N68">
        <v>25938</v>
      </c>
      <c r="S68">
        <v>360768</v>
      </c>
      <c r="U68">
        <v>40657</v>
      </c>
      <c r="W68">
        <v>26417</v>
      </c>
      <c r="Z68">
        <v>791183</v>
      </c>
      <c r="AO68">
        <v>25116</v>
      </c>
      <c r="AS68">
        <v>16759</v>
      </c>
      <c r="AY68">
        <v>15147</v>
      </c>
      <c r="BC68">
        <v>318667</v>
      </c>
      <c r="BJ68">
        <v>37941</v>
      </c>
      <c r="BN68">
        <v>326223</v>
      </c>
      <c r="CI68">
        <v>29844</v>
      </c>
      <c r="CX68">
        <v>22184</v>
      </c>
      <c r="DB68">
        <v>24370</v>
      </c>
      <c r="DN68">
        <v>22905</v>
      </c>
      <c r="DO68">
        <v>17097</v>
      </c>
      <c r="DP68">
        <v>36842</v>
      </c>
      <c r="EA68">
        <v>35889</v>
      </c>
      <c r="ED68">
        <v>38650</v>
      </c>
      <c r="EH68">
        <v>740723</v>
      </c>
      <c r="EL68">
        <v>32213</v>
      </c>
      <c r="ES68">
        <v>28632</v>
      </c>
      <c r="ET68">
        <v>26796</v>
      </c>
      <c r="EY68">
        <v>40169</v>
      </c>
      <c r="FF68">
        <v>33545</v>
      </c>
      <c r="FJ68">
        <v>29743</v>
      </c>
    </row>
    <row r="69" spans="10:166" x14ac:dyDescent="0.25">
      <c r="J69">
        <v>34213</v>
      </c>
      <c r="L69">
        <v>34772</v>
      </c>
      <c r="N69">
        <v>26359</v>
      </c>
      <c r="S69">
        <v>376848</v>
      </c>
      <c r="U69">
        <v>41113</v>
      </c>
      <c r="W69">
        <v>26439</v>
      </c>
      <c r="Z69">
        <v>903914</v>
      </c>
      <c r="AO69">
        <v>25258</v>
      </c>
      <c r="AS69">
        <v>18490</v>
      </c>
      <c r="AY69">
        <v>15529</v>
      </c>
      <c r="BC69">
        <v>321158</v>
      </c>
      <c r="BJ69">
        <v>37948</v>
      </c>
      <c r="BN69">
        <v>390260</v>
      </c>
      <c r="CI69">
        <v>30284</v>
      </c>
      <c r="CX69">
        <v>22261</v>
      </c>
      <c r="DB69">
        <v>24371</v>
      </c>
      <c r="DN69">
        <v>22989</v>
      </c>
      <c r="DO69">
        <v>17278</v>
      </c>
      <c r="DP69">
        <v>36843</v>
      </c>
      <c r="EA69">
        <v>35893</v>
      </c>
      <c r="ED69">
        <v>38751</v>
      </c>
      <c r="EH69">
        <v>742971</v>
      </c>
      <c r="EL69">
        <v>32216</v>
      </c>
      <c r="ES69">
        <v>28636</v>
      </c>
      <c r="ET69">
        <v>26830</v>
      </c>
      <c r="EY69">
        <v>40170</v>
      </c>
      <c r="FF69">
        <v>33546</v>
      </c>
      <c r="FJ69">
        <v>29760</v>
      </c>
    </row>
    <row r="70" spans="10:166" x14ac:dyDescent="0.25">
      <c r="J70">
        <v>34215</v>
      </c>
      <c r="L70">
        <v>36734</v>
      </c>
      <c r="N70">
        <v>27544</v>
      </c>
      <c r="S70">
        <v>376855</v>
      </c>
      <c r="U70">
        <v>41189</v>
      </c>
      <c r="W70">
        <v>26537</v>
      </c>
      <c r="Z70">
        <v>908210</v>
      </c>
      <c r="AO70">
        <v>26443</v>
      </c>
      <c r="AS70">
        <v>18590</v>
      </c>
      <c r="AY70">
        <v>16002</v>
      </c>
      <c r="BC70">
        <v>324459</v>
      </c>
      <c r="BJ70">
        <v>38773</v>
      </c>
      <c r="BN70">
        <v>410310</v>
      </c>
      <c r="CI70">
        <v>30575</v>
      </c>
      <c r="CX70">
        <v>22422</v>
      </c>
      <c r="DB70">
        <v>24372</v>
      </c>
      <c r="DN70">
        <v>23433</v>
      </c>
      <c r="DO70">
        <v>17279</v>
      </c>
      <c r="DP70">
        <v>36844</v>
      </c>
      <c r="EA70">
        <v>35895</v>
      </c>
      <c r="ED70">
        <v>39526</v>
      </c>
      <c r="EH70">
        <v>767389</v>
      </c>
      <c r="EL70">
        <v>32833</v>
      </c>
      <c r="ES70">
        <v>28637</v>
      </c>
      <c r="ET70">
        <v>27659</v>
      </c>
      <c r="EY70">
        <v>40177</v>
      </c>
      <c r="FF70">
        <v>33549</v>
      </c>
      <c r="FJ70">
        <v>30226</v>
      </c>
    </row>
    <row r="71" spans="10:166" x14ac:dyDescent="0.25">
      <c r="J71">
        <v>34217</v>
      </c>
      <c r="L71">
        <v>37267</v>
      </c>
      <c r="N71">
        <v>27547</v>
      </c>
      <c r="S71">
        <v>392845</v>
      </c>
      <c r="U71">
        <v>41197</v>
      </c>
      <c r="W71">
        <v>26812</v>
      </c>
      <c r="AO71">
        <v>26832</v>
      </c>
      <c r="AS71">
        <v>18644</v>
      </c>
      <c r="AY71">
        <v>16115</v>
      </c>
      <c r="BC71">
        <v>359257</v>
      </c>
      <c r="BJ71">
        <v>38962</v>
      </c>
      <c r="BN71">
        <v>410415</v>
      </c>
      <c r="CI71">
        <v>30823</v>
      </c>
      <c r="CX71">
        <v>22424</v>
      </c>
      <c r="DB71">
        <v>25437</v>
      </c>
      <c r="DN71">
        <v>23434</v>
      </c>
      <c r="DO71">
        <v>17395</v>
      </c>
      <c r="DP71">
        <v>36845</v>
      </c>
      <c r="EA71">
        <v>35898</v>
      </c>
      <c r="ED71">
        <v>39532</v>
      </c>
      <c r="EH71">
        <v>800565</v>
      </c>
      <c r="EL71">
        <v>32849</v>
      </c>
      <c r="ES71">
        <v>28650</v>
      </c>
      <c r="ET71">
        <v>27716</v>
      </c>
      <c r="EY71">
        <v>40183</v>
      </c>
      <c r="FF71">
        <v>33551</v>
      </c>
      <c r="FJ71">
        <v>30283</v>
      </c>
    </row>
    <row r="72" spans="10:166" x14ac:dyDescent="0.25">
      <c r="J72">
        <v>34894</v>
      </c>
      <c r="L72">
        <v>37848</v>
      </c>
      <c r="N72">
        <v>27598</v>
      </c>
      <c r="S72">
        <v>533026</v>
      </c>
      <c r="U72">
        <v>41317</v>
      </c>
      <c r="W72">
        <v>27235</v>
      </c>
      <c r="AO72">
        <v>26889</v>
      </c>
      <c r="AS72">
        <v>18858</v>
      </c>
      <c r="AY72">
        <v>16124</v>
      </c>
      <c r="BC72">
        <v>396234</v>
      </c>
      <c r="BJ72">
        <v>40235</v>
      </c>
      <c r="BN72">
        <v>466854</v>
      </c>
      <c r="CI72">
        <v>31299</v>
      </c>
      <c r="CX72">
        <v>22666</v>
      </c>
      <c r="DB72">
        <v>25438</v>
      </c>
      <c r="DN72">
        <v>23438</v>
      </c>
      <c r="DO72">
        <v>17756</v>
      </c>
      <c r="DP72">
        <v>36846</v>
      </c>
      <c r="EA72">
        <v>35901</v>
      </c>
      <c r="ED72">
        <v>40333</v>
      </c>
      <c r="EH72">
        <v>910000</v>
      </c>
      <c r="EL72">
        <v>34160</v>
      </c>
      <c r="ES72">
        <v>28658</v>
      </c>
      <c r="ET72">
        <v>27975</v>
      </c>
      <c r="EY72">
        <v>40225</v>
      </c>
      <c r="FF72">
        <v>33554</v>
      </c>
      <c r="FJ72">
        <v>30608</v>
      </c>
    </row>
    <row r="73" spans="10:166" x14ac:dyDescent="0.25">
      <c r="J73">
        <v>34896</v>
      </c>
      <c r="L73">
        <v>38161</v>
      </c>
      <c r="N73">
        <v>28115</v>
      </c>
      <c r="S73">
        <v>541003</v>
      </c>
      <c r="U73">
        <v>41319</v>
      </c>
      <c r="W73">
        <v>28618</v>
      </c>
      <c r="AO73">
        <v>27428</v>
      </c>
      <c r="AS73">
        <v>18917</v>
      </c>
      <c r="AY73">
        <v>16125</v>
      </c>
      <c r="BC73">
        <v>419317</v>
      </c>
      <c r="BJ73">
        <v>41215</v>
      </c>
      <c r="BN73">
        <v>524090</v>
      </c>
      <c r="CI73">
        <v>31300</v>
      </c>
      <c r="CX73">
        <v>22771</v>
      </c>
      <c r="DB73">
        <v>25442</v>
      </c>
      <c r="DN73">
        <v>23439</v>
      </c>
      <c r="DO73">
        <v>17761</v>
      </c>
      <c r="DP73">
        <v>36847</v>
      </c>
      <c r="EA73">
        <v>35917</v>
      </c>
      <c r="ED73">
        <v>40615</v>
      </c>
      <c r="EH73">
        <v>927574</v>
      </c>
      <c r="EL73">
        <v>34161</v>
      </c>
      <c r="ES73">
        <v>28662</v>
      </c>
      <c r="ET73">
        <v>28312</v>
      </c>
      <c r="EY73">
        <v>40730</v>
      </c>
      <c r="FF73">
        <v>33870</v>
      </c>
      <c r="FJ73">
        <v>31625</v>
      </c>
    </row>
    <row r="74" spans="10:166" x14ac:dyDescent="0.25">
      <c r="J74">
        <v>34899</v>
      </c>
      <c r="L74">
        <v>39031</v>
      </c>
      <c r="N74">
        <v>28137</v>
      </c>
      <c r="S74">
        <v>564674</v>
      </c>
      <c r="U74">
        <v>45898</v>
      </c>
      <c r="W74">
        <v>28628</v>
      </c>
      <c r="AO74">
        <v>27455</v>
      </c>
      <c r="AS74">
        <v>19578</v>
      </c>
      <c r="AY74">
        <v>16186</v>
      </c>
      <c r="BC74">
        <v>467944</v>
      </c>
      <c r="BJ74">
        <v>41217</v>
      </c>
      <c r="BN74">
        <v>525261</v>
      </c>
      <c r="CI74">
        <v>31672</v>
      </c>
      <c r="CX74">
        <v>24194</v>
      </c>
      <c r="DB74">
        <v>25546</v>
      </c>
      <c r="DN74">
        <v>23626</v>
      </c>
      <c r="DO74">
        <v>17790</v>
      </c>
      <c r="DP74">
        <v>36849</v>
      </c>
      <c r="EA74">
        <v>35918</v>
      </c>
      <c r="ED74">
        <v>40616</v>
      </c>
      <c r="EL74">
        <v>34202</v>
      </c>
      <c r="ES74">
        <v>28663</v>
      </c>
      <c r="ET74">
        <v>28508</v>
      </c>
      <c r="EY74">
        <v>40733</v>
      </c>
      <c r="FF74">
        <v>34064</v>
      </c>
      <c r="FJ74">
        <v>31781</v>
      </c>
    </row>
    <row r="75" spans="10:166" x14ac:dyDescent="0.25">
      <c r="J75">
        <v>35032</v>
      </c>
      <c r="L75">
        <v>39126</v>
      </c>
      <c r="N75">
        <v>28634</v>
      </c>
      <c r="S75">
        <v>566836</v>
      </c>
      <c r="U75">
        <v>53546</v>
      </c>
      <c r="W75">
        <v>29606</v>
      </c>
      <c r="AO75">
        <v>28683</v>
      </c>
      <c r="AS75">
        <v>19727</v>
      </c>
      <c r="AY75">
        <v>16356</v>
      </c>
      <c r="BC75">
        <v>467951</v>
      </c>
      <c r="BJ75">
        <v>41218</v>
      </c>
      <c r="BN75">
        <v>550715</v>
      </c>
      <c r="CI75">
        <v>31676</v>
      </c>
      <c r="CX75">
        <v>24703</v>
      </c>
      <c r="DB75">
        <v>25961</v>
      </c>
      <c r="DN75">
        <v>23627</v>
      </c>
      <c r="DO75">
        <v>17791</v>
      </c>
      <c r="DP75">
        <v>36852</v>
      </c>
      <c r="EA75">
        <v>35919</v>
      </c>
      <c r="ED75">
        <v>40618</v>
      </c>
      <c r="EL75">
        <v>34206</v>
      </c>
      <c r="ES75">
        <v>28743</v>
      </c>
      <c r="ET75">
        <v>29073</v>
      </c>
      <c r="EY75">
        <v>40794</v>
      </c>
      <c r="FF75">
        <v>34067</v>
      </c>
      <c r="FJ75">
        <v>31784</v>
      </c>
    </row>
    <row r="76" spans="10:166" x14ac:dyDescent="0.25">
      <c r="J76">
        <v>35036</v>
      </c>
      <c r="L76">
        <v>39137</v>
      </c>
      <c r="N76">
        <v>28694</v>
      </c>
      <c r="S76">
        <v>713110</v>
      </c>
      <c r="U76">
        <v>57075</v>
      </c>
      <c r="W76">
        <v>29617</v>
      </c>
      <c r="AO76">
        <v>28842</v>
      </c>
      <c r="AS76">
        <v>20184</v>
      </c>
      <c r="AY76">
        <v>16544</v>
      </c>
      <c r="BC76">
        <v>467969</v>
      </c>
      <c r="BJ76">
        <v>41219</v>
      </c>
      <c r="BN76">
        <v>551416</v>
      </c>
      <c r="CI76">
        <v>33463</v>
      </c>
      <c r="CX76">
        <v>24706</v>
      </c>
      <c r="DB76">
        <v>26081</v>
      </c>
      <c r="DN76">
        <v>23757</v>
      </c>
      <c r="DO76">
        <v>17922</v>
      </c>
      <c r="DP76">
        <v>36854</v>
      </c>
      <c r="EA76">
        <v>35920</v>
      </c>
      <c r="ED76">
        <v>40619</v>
      </c>
      <c r="EL76">
        <v>34907</v>
      </c>
      <c r="ES76">
        <v>28744</v>
      </c>
      <c r="ET76">
        <v>29283</v>
      </c>
      <c r="FF76">
        <v>34077</v>
      </c>
      <c r="FJ76">
        <v>31912</v>
      </c>
    </row>
    <row r="77" spans="10:166" x14ac:dyDescent="0.25">
      <c r="J77">
        <v>35169</v>
      </c>
      <c r="L77">
        <v>39865</v>
      </c>
      <c r="N77">
        <v>28939</v>
      </c>
      <c r="S77">
        <v>764068</v>
      </c>
      <c r="U77">
        <v>72009</v>
      </c>
      <c r="W77">
        <v>29902</v>
      </c>
      <c r="AO77">
        <v>29034</v>
      </c>
      <c r="AS77">
        <v>20347</v>
      </c>
      <c r="AY77">
        <v>16791</v>
      </c>
      <c r="BC77">
        <v>506725</v>
      </c>
      <c r="BJ77">
        <v>41246</v>
      </c>
      <c r="BN77">
        <v>600999</v>
      </c>
      <c r="CI77">
        <v>33712</v>
      </c>
      <c r="CX77">
        <v>24851</v>
      </c>
      <c r="DB77">
        <v>26137</v>
      </c>
      <c r="DN77">
        <v>24248</v>
      </c>
      <c r="DO77">
        <v>17955</v>
      </c>
      <c r="DP77">
        <v>36857</v>
      </c>
      <c r="EA77">
        <v>35925</v>
      </c>
      <c r="ED77">
        <v>40622</v>
      </c>
      <c r="EL77">
        <v>35208</v>
      </c>
      <c r="ES77">
        <v>28745</v>
      </c>
      <c r="ET77">
        <v>29373</v>
      </c>
      <c r="FF77">
        <v>34421</v>
      </c>
      <c r="FJ77">
        <v>32698</v>
      </c>
    </row>
    <row r="78" spans="10:166" x14ac:dyDescent="0.25">
      <c r="J78">
        <v>35295</v>
      </c>
      <c r="L78">
        <v>40204</v>
      </c>
      <c r="N78">
        <v>29026</v>
      </c>
      <c r="S78">
        <v>768113</v>
      </c>
      <c r="U78">
        <v>84202</v>
      </c>
      <c r="W78">
        <v>30027</v>
      </c>
      <c r="AO78">
        <v>29039</v>
      </c>
      <c r="AS78">
        <v>20619</v>
      </c>
      <c r="AY78">
        <v>17096</v>
      </c>
      <c r="BC78">
        <v>512970</v>
      </c>
      <c r="BN78">
        <v>625772</v>
      </c>
      <c r="CI78">
        <v>33727</v>
      </c>
      <c r="CX78">
        <v>24888</v>
      </c>
      <c r="DB78">
        <v>26194</v>
      </c>
      <c r="DN78">
        <v>25276</v>
      </c>
      <c r="DO78">
        <v>18123</v>
      </c>
      <c r="DP78">
        <v>36859</v>
      </c>
      <c r="ED78">
        <v>40658</v>
      </c>
      <c r="EL78">
        <v>35346</v>
      </c>
      <c r="ES78">
        <v>28748</v>
      </c>
      <c r="ET78">
        <v>29374</v>
      </c>
      <c r="FF78">
        <v>34422</v>
      </c>
      <c r="FJ78">
        <v>33216</v>
      </c>
    </row>
    <row r="79" spans="10:166" x14ac:dyDescent="0.25">
      <c r="J79">
        <v>35345</v>
      </c>
      <c r="L79">
        <v>40226</v>
      </c>
      <c r="N79">
        <v>29119</v>
      </c>
      <c r="U79">
        <v>85811</v>
      </c>
      <c r="W79">
        <v>30390</v>
      </c>
      <c r="AO79">
        <v>29420</v>
      </c>
      <c r="AS79">
        <v>20722</v>
      </c>
      <c r="AY79">
        <v>17099</v>
      </c>
      <c r="BC79">
        <v>512988</v>
      </c>
      <c r="BN79">
        <v>741000</v>
      </c>
      <c r="CI79">
        <v>33731</v>
      </c>
      <c r="CX79">
        <v>25047</v>
      </c>
      <c r="DB79">
        <v>26353</v>
      </c>
      <c r="DN79">
        <v>25476</v>
      </c>
      <c r="DO79">
        <v>18144</v>
      </c>
      <c r="DP79">
        <v>36860</v>
      </c>
      <c r="ED79">
        <v>40659</v>
      </c>
      <c r="EL79">
        <v>35555</v>
      </c>
      <c r="ES79">
        <v>28750</v>
      </c>
      <c r="ET79">
        <v>29375</v>
      </c>
      <c r="FF79">
        <v>34548</v>
      </c>
      <c r="FJ79">
        <v>33217</v>
      </c>
    </row>
    <row r="80" spans="10:166" x14ac:dyDescent="0.25">
      <c r="J80">
        <v>35553</v>
      </c>
      <c r="L80">
        <v>40228</v>
      </c>
      <c r="N80">
        <v>29278</v>
      </c>
      <c r="U80">
        <v>112433</v>
      </c>
      <c r="W80">
        <v>30392</v>
      </c>
      <c r="AO80">
        <v>29421</v>
      </c>
      <c r="AS80">
        <v>20723</v>
      </c>
      <c r="AY80">
        <v>17860</v>
      </c>
      <c r="BC80">
        <v>549329</v>
      </c>
      <c r="BN80">
        <v>742769</v>
      </c>
      <c r="CI80">
        <v>33851</v>
      </c>
      <c r="CX80">
        <v>25048</v>
      </c>
      <c r="DB80">
        <v>26615</v>
      </c>
      <c r="DN80">
        <v>25762</v>
      </c>
      <c r="DO80">
        <v>18200</v>
      </c>
      <c r="DP80">
        <v>36864</v>
      </c>
      <c r="ED80">
        <v>40660</v>
      </c>
      <c r="EL80">
        <v>35643</v>
      </c>
      <c r="ES80">
        <v>28751</v>
      </c>
      <c r="ET80">
        <v>29414</v>
      </c>
      <c r="FF80">
        <v>34549</v>
      </c>
      <c r="FJ80">
        <v>33401</v>
      </c>
    </row>
    <row r="81" spans="10:166" x14ac:dyDescent="0.25">
      <c r="J81">
        <v>35803</v>
      </c>
      <c r="L81">
        <v>40877</v>
      </c>
      <c r="N81">
        <v>29569</v>
      </c>
      <c r="U81">
        <v>113241</v>
      </c>
      <c r="W81">
        <v>30398</v>
      </c>
      <c r="AO81">
        <v>29574</v>
      </c>
      <c r="AS81">
        <v>20960</v>
      </c>
      <c r="AY81">
        <v>17919</v>
      </c>
      <c r="BC81">
        <v>549337</v>
      </c>
      <c r="BN81">
        <v>745991</v>
      </c>
      <c r="CI81">
        <v>33862</v>
      </c>
      <c r="CX81">
        <v>25049</v>
      </c>
      <c r="DB81">
        <v>28825</v>
      </c>
      <c r="DN81">
        <v>26083</v>
      </c>
      <c r="DO81">
        <v>18337</v>
      </c>
      <c r="DP81">
        <v>37001</v>
      </c>
      <c r="ED81">
        <v>41094</v>
      </c>
      <c r="EL81">
        <v>35842</v>
      </c>
      <c r="ES81">
        <v>28753</v>
      </c>
      <c r="ET81">
        <v>29474</v>
      </c>
      <c r="FF81">
        <v>34550</v>
      </c>
      <c r="FJ81">
        <v>33428</v>
      </c>
    </row>
    <row r="82" spans="10:166" x14ac:dyDescent="0.25">
      <c r="J82">
        <v>35828</v>
      </c>
      <c r="L82">
        <v>58032</v>
      </c>
      <c r="N82">
        <v>29679</v>
      </c>
      <c r="U82">
        <v>153379</v>
      </c>
      <c r="W82">
        <v>31478</v>
      </c>
      <c r="AO82">
        <v>29815</v>
      </c>
      <c r="AS82">
        <v>21021</v>
      </c>
      <c r="AY82">
        <v>17965</v>
      </c>
      <c r="BC82">
        <v>549469</v>
      </c>
      <c r="CI82">
        <v>33979</v>
      </c>
      <c r="CX82">
        <v>25109</v>
      </c>
      <c r="DB82">
        <v>29328</v>
      </c>
      <c r="DN82">
        <v>26328</v>
      </c>
      <c r="DO82">
        <v>18521</v>
      </c>
      <c r="DP82">
        <v>37561</v>
      </c>
      <c r="ED82">
        <v>41095</v>
      </c>
      <c r="EL82">
        <v>36148</v>
      </c>
      <c r="ES82">
        <v>28755</v>
      </c>
      <c r="ET82">
        <v>29487</v>
      </c>
      <c r="FF82">
        <v>34554</v>
      </c>
      <c r="FJ82">
        <v>33431</v>
      </c>
    </row>
    <row r="83" spans="10:166" x14ac:dyDescent="0.25">
      <c r="J83">
        <v>35854</v>
      </c>
      <c r="L83">
        <v>79889</v>
      </c>
      <c r="N83">
        <v>29813</v>
      </c>
      <c r="U83">
        <v>179283</v>
      </c>
      <c r="W83">
        <v>33221</v>
      </c>
      <c r="AO83">
        <v>30353</v>
      </c>
      <c r="AS83">
        <v>21022</v>
      </c>
      <c r="AY83">
        <v>18023</v>
      </c>
      <c r="BC83">
        <v>577080</v>
      </c>
      <c r="CI83">
        <v>33980</v>
      </c>
      <c r="CX83">
        <v>25131</v>
      </c>
      <c r="DB83">
        <v>29330</v>
      </c>
      <c r="DN83">
        <v>26878</v>
      </c>
      <c r="DO83">
        <v>18541</v>
      </c>
      <c r="DP83">
        <v>37563</v>
      </c>
      <c r="ED83">
        <v>41099</v>
      </c>
      <c r="EL83">
        <v>36201</v>
      </c>
      <c r="ES83">
        <v>28862</v>
      </c>
      <c r="ET83">
        <v>29530</v>
      </c>
      <c r="FF83">
        <v>34558</v>
      </c>
      <c r="FJ83">
        <v>33435</v>
      </c>
    </row>
    <row r="84" spans="10:166" x14ac:dyDescent="0.25">
      <c r="J84">
        <v>35915</v>
      </c>
      <c r="L84">
        <v>86124</v>
      </c>
      <c r="N84">
        <v>29814</v>
      </c>
      <c r="U84">
        <v>271338</v>
      </c>
      <c r="W84">
        <v>33869</v>
      </c>
      <c r="AO84">
        <v>30364</v>
      </c>
      <c r="AS84">
        <v>21097</v>
      </c>
      <c r="AY84">
        <v>18202</v>
      </c>
      <c r="BC84">
        <v>716890</v>
      </c>
      <c r="CI84">
        <v>34273</v>
      </c>
      <c r="CX84">
        <v>25133</v>
      </c>
      <c r="DB84">
        <v>29930</v>
      </c>
      <c r="DN84">
        <v>27309</v>
      </c>
      <c r="DO84">
        <v>18546</v>
      </c>
      <c r="DP84">
        <v>37691</v>
      </c>
      <c r="ED84">
        <v>41100</v>
      </c>
      <c r="EL84">
        <v>37279</v>
      </c>
      <c r="ES84">
        <v>28864</v>
      </c>
      <c r="ET84">
        <v>29719</v>
      </c>
      <c r="FF84">
        <v>34562</v>
      </c>
      <c r="FJ84">
        <v>33436</v>
      </c>
    </row>
    <row r="85" spans="10:166" x14ac:dyDescent="0.25">
      <c r="J85">
        <v>35916</v>
      </c>
      <c r="L85">
        <v>95711</v>
      </c>
      <c r="N85">
        <v>29816</v>
      </c>
      <c r="U85">
        <v>316844</v>
      </c>
      <c r="W85">
        <v>33889</v>
      </c>
      <c r="AO85">
        <v>30551</v>
      </c>
      <c r="AS85">
        <v>21229</v>
      </c>
      <c r="AY85">
        <v>19000</v>
      </c>
      <c r="BC85">
        <v>729994</v>
      </c>
      <c r="CI85">
        <v>34275</v>
      </c>
      <c r="CX85">
        <v>26803</v>
      </c>
      <c r="DB85">
        <v>29931</v>
      </c>
      <c r="DN85">
        <v>28527</v>
      </c>
      <c r="DO85">
        <v>18664</v>
      </c>
      <c r="DP85">
        <v>38692</v>
      </c>
      <c r="ED85">
        <v>41225</v>
      </c>
      <c r="EL85">
        <v>37572</v>
      </c>
      <c r="ES85">
        <v>29074</v>
      </c>
      <c r="ET85">
        <v>30304</v>
      </c>
      <c r="FF85">
        <v>34564</v>
      </c>
      <c r="FJ85">
        <v>33437</v>
      </c>
    </row>
    <row r="86" spans="10:166" x14ac:dyDescent="0.25">
      <c r="J86">
        <v>36478</v>
      </c>
      <c r="L86">
        <v>223669</v>
      </c>
      <c r="N86">
        <v>29817</v>
      </c>
      <c r="U86">
        <v>361790</v>
      </c>
      <c r="W86">
        <v>34234</v>
      </c>
      <c r="AO86">
        <v>30645</v>
      </c>
      <c r="AS86">
        <v>21238</v>
      </c>
      <c r="AY86">
        <v>19110</v>
      </c>
      <c r="BC86">
        <v>734471</v>
      </c>
      <c r="CI86">
        <v>34281</v>
      </c>
      <c r="CX86">
        <v>27517</v>
      </c>
      <c r="DB86">
        <v>29939</v>
      </c>
      <c r="DN86">
        <v>28691</v>
      </c>
      <c r="DO86">
        <v>18834</v>
      </c>
      <c r="DP86">
        <v>39750</v>
      </c>
      <c r="ED86">
        <v>41226</v>
      </c>
      <c r="EL86">
        <v>37617</v>
      </c>
      <c r="ES86">
        <v>29075</v>
      </c>
      <c r="ET86">
        <v>30452</v>
      </c>
      <c r="FF86">
        <v>34565</v>
      </c>
      <c r="FJ86">
        <v>33458</v>
      </c>
    </row>
    <row r="87" spans="10:166" x14ac:dyDescent="0.25">
      <c r="J87">
        <v>36479</v>
      </c>
      <c r="L87">
        <v>243725</v>
      </c>
      <c r="N87">
        <v>30710</v>
      </c>
      <c r="U87">
        <v>398552</v>
      </c>
      <c r="W87">
        <v>34235</v>
      </c>
      <c r="AO87">
        <v>31844</v>
      </c>
      <c r="AS87">
        <v>21303</v>
      </c>
      <c r="AY87">
        <v>19455</v>
      </c>
      <c r="BC87">
        <v>734472</v>
      </c>
      <c r="CI87">
        <v>34284</v>
      </c>
      <c r="CX87">
        <v>27532</v>
      </c>
      <c r="DB87">
        <v>29940</v>
      </c>
      <c r="DN87">
        <v>28886</v>
      </c>
      <c r="DO87">
        <v>18874</v>
      </c>
      <c r="DP87">
        <v>40831</v>
      </c>
      <c r="ED87">
        <v>41307</v>
      </c>
      <c r="EL87">
        <v>37728</v>
      </c>
      <c r="ES87">
        <v>29076</v>
      </c>
      <c r="ET87">
        <v>30483</v>
      </c>
      <c r="FF87">
        <v>34566</v>
      </c>
      <c r="FJ87">
        <v>33460</v>
      </c>
    </row>
    <row r="88" spans="10:166" x14ac:dyDescent="0.25">
      <c r="J88">
        <v>36508</v>
      </c>
      <c r="L88">
        <v>295287</v>
      </c>
      <c r="N88">
        <v>31322</v>
      </c>
      <c r="U88">
        <v>492520</v>
      </c>
      <c r="W88">
        <v>34238</v>
      </c>
      <c r="AO88">
        <v>31930</v>
      </c>
      <c r="AS88">
        <v>21350</v>
      </c>
      <c r="AY88">
        <v>19938</v>
      </c>
      <c r="BC88">
        <v>739242</v>
      </c>
      <c r="CI88">
        <v>34287</v>
      </c>
      <c r="CX88">
        <v>27542</v>
      </c>
      <c r="DB88">
        <v>30251</v>
      </c>
      <c r="DN88">
        <v>30603</v>
      </c>
      <c r="DO88">
        <v>19496</v>
      </c>
      <c r="DP88">
        <v>63099</v>
      </c>
      <c r="ED88">
        <v>77275</v>
      </c>
      <c r="EL88">
        <v>37760</v>
      </c>
      <c r="ES88">
        <v>29077</v>
      </c>
      <c r="ET88">
        <v>30519</v>
      </c>
      <c r="FF88">
        <v>34567</v>
      </c>
      <c r="FJ88">
        <v>33461</v>
      </c>
    </row>
    <row r="89" spans="10:166" x14ac:dyDescent="0.25">
      <c r="J89">
        <v>36877</v>
      </c>
      <c r="L89">
        <v>374769</v>
      </c>
      <c r="N89">
        <v>31343</v>
      </c>
      <c r="U89">
        <v>567859</v>
      </c>
      <c r="W89">
        <v>34637</v>
      </c>
      <c r="AO89">
        <v>32268</v>
      </c>
      <c r="AS89">
        <v>21357</v>
      </c>
      <c r="AY89">
        <v>20038</v>
      </c>
      <c r="BC89">
        <v>739243</v>
      </c>
      <c r="CI89">
        <v>34469</v>
      </c>
      <c r="CX89">
        <v>27594</v>
      </c>
      <c r="DB89">
        <v>30253</v>
      </c>
      <c r="DN89">
        <v>31112</v>
      </c>
      <c r="DO89">
        <v>19498</v>
      </c>
      <c r="DP89">
        <v>66605</v>
      </c>
      <c r="ED89">
        <v>168773</v>
      </c>
      <c r="EL89">
        <v>38139</v>
      </c>
      <c r="ES89">
        <v>29078</v>
      </c>
      <c r="ET89">
        <v>30568</v>
      </c>
      <c r="FF89">
        <v>34569</v>
      </c>
      <c r="FJ89">
        <v>33820</v>
      </c>
    </row>
    <row r="90" spans="10:166" x14ac:dyDescent="0.25">
      <c r="J90">
        <v>36965</v>
      </c>
      <c r="L90">
        <v>497206</v>
      </c>
      <c r="N90">
        <v>31347</v>
      </c>
      <c r="U90">
        <v>582973</v>
      </c>
      <c r="W90">
        <v>34771</v>
      </c>
      <c r="AO90">
        <v>32957</v>
      </c>
      <c r="AS90">
        <v>21361</v>
      </c>
      <c r="AY90">
        <v>20039</v>
      </c>
      <c r="BC90">
        <v>744269</v>
      </c>
      <c r="CI90">
        <v>34647</v>
      </c>
      <c r="CX90">
        <v>27710</v>
      </c>
      <c r="DB90">
        <v>30428</v>
      </c>
      <c r="DN90">
        <v>31538</v>
      </c>
      <c r="DO90">
        <v>19592</v>
      </c>
      <c r="DP90">
        <v>236992</v>
      </c>
      <c r="ED90">
        <v>749725</v>
      </c>
      <c r="EL90">
        <v>38308</v>
      </c>
      <c r="ES90">
        <v>29261</v>
      </c>
      <c r="ET90">
        <v>30877</v>
      </c>
      <c r="FF90">
        <v>34570</v>
      </c>
      <c r="FJ90">
        <v>33821</v>
      </c>
    </row>
    <row r="91" spans="10:166" x14ac:dyDescent="0.25">
      <c r="J91">
        <v>37657</v>
      </c>
      <c r="L91">
        <v>663187</v>
      </c>
      <c r="N91">
        <v>31352</v>
      </c>
      <c r="U91">
        <v>637058</v>
      </c>
      <c r="W91">
        <v>34773</v>
      </c>
      <c r="AO91">
        <v>33819</v>
      </c>
      <c r="AS91">
        <v>21374</v>
      </c>
      <c r="AY91">
        <v>20044</v>
      </c>
      <c r="BC91">
        <v>747556</v>
      </c>
      <c r="CI91">
        <v>34727</v>
      </c>
      <c r="CX91">
        <v>27926</v>
      </c>
      <c r="DB91">
        <v>31025</v>
      </c>
      <c r="DN91">
        <v>31540</v>
      </c>
      <c r="DO91">
        <v>19593</v>
      </c>
      <c r="DP91">
        <v>447904</v>
      </c>
      <c r="ED91">
        <v>873117</v>
      </c>
      <c r="EL91">
        <v>38533</v>
      </c>
      <c r="ES91">
        <v>29389</v>
      </c>
      <c r="ET91">
        <v>30936</v>
      </c>
      <c r="FF91">
        <v>34571</v>
      </c>
      <c r="FJ91">
        <v>33823</v>
      </c>
    </row>
    <row r="92" spans="10:166" x14ac:dyDescent="0.25">
      <c r="J92">
        <v>37698</v>
      </c>
      <c r="L92">
        <v>714884</v>
      </c>
      <c r="N92">
        <v>31354</v>
      </c>
      <c r="U92">
        <v>710311</v>
      </c>
      <c r="W92">
        <v>34914</v>
      </c>
      <c r="AO92">
        <v>34044</v>
      </c>
      <c r="AS92">
        <v>21379</v>
      </c>
      <c r="AY92">
        <v>20539</v>
      </c>
      <c r="BC92">
        <v>752376</v>
      </c>
      <c r="CI92">
        <v>34941</v>
      </c>
      <c r="CX92">
        <v>28413</v>
      </c>
      <c r="DB92">
        <v>31048</v>
      </c>
      <c r="DN92">
        <v>31864</v>
      </c>
      <c r="DO92">
        <v>19616</v>
      </c>
      <c r="DP92">
        <v>478065</v>
      </c>
      <c r="EL92">
        <v>38541</v>
      </c>
      <c r="ES92">
        <v>29390</v>
      </c>
      <c r="ET92">
        <v>31393</v>
      </c>
      <c r="FF92">
        <v>34573</v>
      </c>
      <c r="FJ92">
        <v>33825</v>
      </c>
    </row>
    <row r="93" spans="10:166" x14ac:dyDescent="0.25">
      <c r="J93">
        <v>37915</v>
      </c>
      <c r="L93">
        <v>722757</v>
      </c>
      <c r="N93">
        <v>31357</v>
      </c>
      <c r="U93">
        <v>772285</v>
      </c>
      <c r="W93">
        <v>34921</v>
      </c>
      <c r="AO93">
        <v>34073</v>
      </c>
      <c r="AS93">
        <v>21414</v>
      </c>
      <c r="AY93">
        <v>20638</v>
      </c>
      <c r="BC93">
        <v>757857</v>
      </c>
      <c r="CI93">
        <v>34948</v>
      </c>
      <c r="CX93">
        <v>28779</v>
      </c>
      <c r="DB93">
        <v>31050</v>
      </c>
      <c r="DN93">
        <v>32275</v>
      </c>
      <c r="DO93">
        <v>19668</v>
      </c>
      <c r="EL93">
        <v>39566</v>
      </c>
      <c r="ES93">
        <v>29410</v>
      </c>
      <c r="ET93">
        <v>31394</v>
      </c>
      <c r="FF93">
        <v>34575</v>
      </c>
      <c r="FJ93">
        <v>33915</v>
      </c>
    </row>
    <row r="94" spans="10:166" x14ac:dyDescent="0.25">
      <c r="J94">
        <v>37917</v>
      </c>
      <c r="L94">
        <v>769141</v>
      </c>
      <c r="N94">
        <v>31360</v>
      </c>
      <c r="U94">
        <v>772475</v>
      </c>
      <c r="W94">
        <v>35220</v>
      </c>
      <c r="AO94">
        <v>34520</v>
      </c>
      <c r="AS94">
        <v>21539</v>
      </c>
      <c r="AY94">
        <v>21225</v>
      </c>
      <c r="BC94">
        <v>760593</v>
      </c>
      <c r="CI94">
        <v>34988</v>
      </c>
      <c r="CX94">
        <v>28780</v>
      </c>
      <c r="DB94">
        <v>31545</v>
      </c>
      <c r="DN94">
        <v>32312</v>
      </c>
      <c r="DO94">
        <v>19768</v>
      </c>
      <c r="EL94">
        <v>39837</v>
      </c>
      <c r="ES94">
        <v>29412</v>
      </c>
      <c r="ET94">
        <v>31410</v>
      </c>
      <c r="FF94">
        <v>35109</v>
      </c>
      <c r="FJ94">
        <v>34255</v>
      </c>
    </row>
    <row r="95" spans="10:166" x14ac:dyDescent="0.25">
      <c r="J95">
        <v>37974</v>
      </c>
      <c r="L95">
        <v>801209</v>
      </c>
      <c r="N95">
        <v>31367</v>
      </c>
      <c r="U95">
        <v>829473</v>
      </c>
      <c r="W95">
        <v>35639</v>
      </c>
      <c r="AO95">
        <v>34701</v>
      </c>
      <c r="AS95">
        <v>21701</v>
      </c>
      <c r="AY95">
        <v>21380</v>
      </c>
      <c r="BC95">
        <v>761574</v>
      </c>
      <c r="CI95">
        <v>35210</v>
      </c>
      <c r="CX95">
        <v>28782</v>
      </c>
      <c r="DB95">
        <v>31548</v>
      </c>
      <c r="DN95">
        <v>33021</v>
      </c>
      <c r="DO95">
        <v>19788</v>
      </c>
      <c r="EL95">
        <v>40536</v>
      </c>
      <c r="ES95">
        <v>29413</v>
      </c>
      <c r="ET95">
        <v>31436</v>
      </c>
      <c r="FF95">
        <v>35112</v>
      </c>
      <c r="FJ95">
        <v>34263</v>
      </c>
    </row>
    <row r="96" spans="10:166" x14ac:dyDescent="0.25">
      <c r="J96">
        <v>38110</v>
      </c>
      <c r="L96">
        <v>878702</v>
      </c>
      <c r="N96">
        <v>31506</v>
      </c>
      <c r="W96">
        <v>35911</v>
      </c>
      <c r="AO96">
        <v>34815</v>
      </c>
      <c r="AS96">
        <v>21702</v>
      </c>
      <c r="AY96">
        <v>21609</v>
      </c>
      <c r="BC96">
        <v>761576</v>
      </c>
      <c r="CI96">
        <v>35214</v>
      </c>
      <c r="CX96">
        <v>28834</v>
      </c>
      <c r="DB96">
        <v>31550</v>
      </c>
      <c r="DN96">
        <v>33369</v>
      </c>
      <c r="DO96">
        <v>20214</v>
      </c>
      <c r="EL96">
        <v>40545</v>
      </c>
      <c r="ES96">
        <v>29415</v>
      </c>
      <c r="ET96">
        <v>31491</v>
      </c>
      <c r="FF96">
        <v>35123</v>
      </c>
      <c r="FJ96">
        <v>34319</v>
      </c>
    </row>
    <row r="97" spans="10:166" x14ac:dyDescent="0.25">
      <c r="J97">
        <v>38662</v>
      </c>
      <c r="L97">
        <v>889584</v>
      </c>
      <c r="N97">
        <v>31675</v>
      </c>
      <c r="W97">
        <v>36079</v>
      </c>
      <c r="AO97">
        <v>34817</v>
      </c>
      <c r="AS97">
        <v>22278</v>
      </c>
      <c r="AY97">
        <v>22392</v>
      </c>
      <c r="BC97">
        <v>767874</v>
      </c>
      <c r="CI97">
        <v>35510</v>
      </c>
      <c r="CX97">
        <v>28843</v>
      </c>
      <c r="DB97">
        <v>31838</v>
      </c>
      <c r="DN97">
        <v>34168</v>
      </c>
      <c r="DO97">
        <v>20379</v>
      </c>
      <c r="EL97">
        <v>43083</v>
      </c>
      <c r="ES97">
        <v>29426</v>
      </c>
      <c r="ET97">
        <v>31537</v>
      </c>
      <c r="FF97">
        <v>35132</v>
      </c>
      <c r="FJ97">
        <v>34486</v>
      </c>
    </row>
    <row r="98" spans="10:166" x14ac:dyDescent="0.25">
      <c r="J98">
        <v>38923</v>
      </c>
      <c r="N98">
        <v>31718</v>
      </c>
      <c r="W98">
        <v>36322</v>
      </c>
      <c r="AO98">
        <v>35372</v>
      </c>
      <c r="AS98">
        <v>22580</v>
      </c>
      <c r="AY98">
        <v>22394</v>
      </c>
      <c r="BC98">
        <v>768323</v>
      </c>
      <c r="CI98">
        <v>35523</v>
      </c>
      <c r="CX98">
        <v>28859</v>
      </c>
      <c r="DB98">
        <v>31967</v>
      </c>
      <c r="DN98">
        <v>34369</v>
      </c>
      <c r="DO98">
        <v>20380</v>
      </c>
      <c r="EL98">
        <v>108357</v>
      </c>
      <c r="ES98">
        <v>29486</v>
      </c>
      <c r="ET98">
        <v>31744</v>
      </c>
      <c r="FF98">
        <v>35154</v>
      </c>
      <c r="FJ98">
        <v>34617</v>
      </c>
    </row>
    <row r="99" spans="10:166" x14ac:dyDescent="0.25">
      <c r="J99">
        <v>39125</v>
      </c>
      <c r="N99">
        <v>32899</v>
      </c>
      <c r="W99">
        <v>36327</v>
      </c>
      <c r="AO99">
        <v>35388</v>
      </c>
      <c r="AS99">
        <v>22609</v>
      </c>
      <c r="AY99">
        <v>22420</v>
      </c>
      <c r="BC99">
        <v>770296</v>
      </c>
      <c r="CI99">
        <v>35824</v>
      </c>
      <c r="CX99">
        <v>29032</v>
      </c>
      <c r="DB99">
        <v>32868</v>
      </c>
      <c r="DN99">
        <v>34511</v>
      </c>
      <c r="DO99">
        <v>20478</v>
      </c>
      <c r="EL99">
        <v>110221</v>
      </c>
      <c r="ES99">
        <v>29579</v>
      </c>
      <c r="ET99">
        <v>31817</v>
      </c>
      <c r="FF99">
        <v>35198</v>
      </c>
      <c r="FJ99">
        <v>34618</v>
      </c>
    </row>
    <row r="100" spans="10:166" x14ac:dyDescent="0.25">
      <c r="J100">
        <v>39129</v>
      </c>
      <c r="N100">
        <v>32900</v>
      </c>
      <c r="W100">
        <v>36331</v>
      </c>
      <c r="AO100">
        <v>35406</v>
      </c>
      <c r="AS100">
        <v>22739</v>
      </c>
      <c r="AY100">
        <v>22421</v>
      </c>
      <c r="BC100">
        <v>771197</v>
      </c>
      <c r="CI100">
        <v>36735</v>
      </c>
      <c r="CX100">
        <v>29043</v>
      </c>
      <c r="DB100">
        <v>32872</v>
      </c>
      <c r="DN100">
        <v>34716</v>
      </c>
      <c r="DO100">
        <v>20495</v>
      </c>
      <c r="EL100">
        <v>116038</v>
      </c>
      <c r="ES100">
        <v>29583</v>
      </c>
      <c r="ET100">
        <v>31819</v>
      </c>
      <c r="FF100">
        <v>35284</v>
      </c>
      <c r="FJ100">
        <v>34620</v>
      </c>
    </row>
    <row r="101" spans="10:166" x14ac:dyDescent="0.25">
      <c r="J101">
        <v>39888</v>
      </c>
      <c r="N101">
        <v>33060</v>
      </c>
      <c r="W101">
        <v>36758</v>
      </c>
      <c r="AO101">
        <v>35411</v>
      </c>
      <c r="AS101">
        <v>23187</v>
      </c>
      <c r="AY101">
        <v>22578</v>
      </c>
      <c r="BC101">
        <v>775155</v>
      </c>
      <c r="CI101">
        <v>36834</v>
      </c>
      <c r="CX101">
        <v>29044</v>
      </c>
      <c r="DB101">
        <v>32873</v>
      </c>
      <c r="DN101">
        <v>34717</v>
      </c>
      <c r="DO101">
        <v>20796</v>
      </c>
      <c r="EL101">
        <v>290403</v>
      </c>
      <c r="ES101">
        <v>29587</v>
      </c>
      <c r="ET101">
        <v>31823</v>
      </c>
      <c r="FF101">
        <v>35285</v>
      </c>
      <c r="FJ101">
        <v>34623</v>
      </c>
    </row>
    <row r="102" spans="10:166" x14ac:dyDescent="0.25">
      <c r="J102">
        <v>39942</v>
      </c>
      <c r="N102">
        <v>33243</v>
      </c>
      <c r="W102">
        <v>37331</v>
      </c>
      <c r="AO102">
        <v>35494</v>
      </c>
      <c r="AS102">
        <v>23700</v>
      </c>
      <c r="AY102">
        <v>22640</v>
      </c>
      <c r="BC102">
        <v>775193</v>
      </c>
      <c r="CI102">
        <v>37003</v>
      </c>
      <c r="CX102">
        <v>29598</v>
      </c>
      <c r="DB102">
        <v>33371</v>
      </c>
      <c r="DN102">
        <v>34722</v>
      </c>
      <c r="DO102">
        <v>20845</v>
      </c>
      <c r="EL102">
        <v>309088</v>
      </c>
      <c r="ES102">
        <v>29588</v>
      </c>
      <c r="ET102">
        <v>31825</v>
      </c>
      <c r="FF102">
        <v>35286</v>
      </c>
      <c r="FJ102">
        <v>34624</v>
      </c>
    </row>
    <row r="103" spans="10:166" x14ac:dyDescent="0.25">
      <c r="J103">
        <v>40488</v>
      </c>
      <c r="N103">
        <v>34325</v>
      </c>
      <c r="W103">
        <v>37644</v>
      </c>
      <c r="AO103">
        <v>35830</v>
      </c>
      <c r="AS103">
        <v>23706</v>
      </c>
      <c r="AY103">
        <v>23201</v>
      </c>
      <c r="BC103">
        <v>775808</v>
      </c>
      <c r="CI103">
        <v>37074</v>
      </c>
      <c r="CX103">
        <v>29818</v>
      </c>
      <c r="DB103">
        <v>33373</v>
      </c>
      <c r="DN103">
        <v>34723</v>
      </c>
      <c r="DO103">
        <v>20956</v>
      </c>
      <c r="EL103">
        <v>322537</v>
      </c>
      <c r="ES103">
        <v>29589</v>
      </c>
      <c r="ET103">
        <v>31835</v>
      </c>
      <c r="FF103">
        <v>35287</v>
      </c>
      <c r="FJ103">
        <v>34629</v>
      </c>
    </row>
    <row r="104" spans="10:166" x14ac:dyDescent="0.25">
      <c r="J104">
        <v>40571</v>
      </c>
      <c r="N104">
        <v>34330</v>
      </c>
      <c r="W104">
        <v>37683</v>
      </c>
      <c r="AO104">
        <v>35835</v>
      </c>
      <c r="AS104">
        <v>23802</v>
      </c>
      <c r="AY104">
        <v>23300</v>
      </c>
      <c r="BC104">
        <v>775809</v>
      </c>
      <c r="CI104">
        <v>37078</v>
      </c>
      <c r="CX104">
        <v>29819</v>
      </c>
      <c r="DB104">
        <v>33380</v>
      </c>
      <c r="DN104">
        <v>35391</v>
      </c>
      <c r="DO104">
        <v>21001</v>
      </c>
      <c r="EL104">
        <v>384453</v>
      </c>
      <c r="ES104">
        <v>29590</v>
      </c>
      <c r="ET104">
        <v>31865</v>
      </c>
      <c r="FF104">
        <v>35290</v>
      </c>
      <c r="FJ104">
        <v>35368</v>
      </c>
    </row>
    <row r="105" spans="10:166" x14ac:dyDescent="0.25">
      <c r="J105">
        <v>41305</v>
      </c>
      <c r="N105">
        <v>34383</v>
      </c>
      <c r="W105">
        <v>37686</v>
      </c>
      <c r="AO105">
        <v>35862</v>
      </c>
      <c r="AS105">
        <v>23897</v>
      </c>
      <c r="AY105">
        <v>23316</v>
      </c>
      <c r="BC105">
        <v>776470</v>
      </c>
      <c r="CI105">
        <v>37079</v>
      </c>
      <c r="CX105">
        <v>29821</v>
      </c>
      <c r="DB105">
        <v>33383</v>
      </c>
      <c r="DN105">
        <v>35569</v>
      </c>
      <c r="DO105">
        <v>21330</v>
      </c>
      <c r="EL105">
        <v>518670</v>
      </c>
      <c r="ES105">
        <v>29596</v>
      </c>
      <c r="ET105">
        <v>31923</v>
      </c>
      <c r="FF105">
        <v>35291</v>
      </c>
      <c r="FJ105">
        <v>35369</v>
      </c>
    </row>
    <row r="106" spans="10:166" x14ac:dyDescent="0.25">
      <c r="J106">
        <v>47407</v>
      </c>
      <c r="N106">
        <v>34396</v>
      </c>
      <c r="W106">
        <v>37733</v>
      </c>
      <c r="AO106">
        <v>35875</v>
      </c>
      <c r="AS106">
        <v>24558</v>
      </c>
      <c r="AY106">
        <v>23889</v>
      </c>
      <c r="BC106">
        <v>776656</v>
      </c>
      <c r="CI106">
        <v>37114</v>
      </c>
      <c r="CX106">
        <v>29831</v>
      </c>
      <c r="DB106">
        <v>33444</v>
      </c>
      <c r="DN106">
        <v>35914</v>
      </c>
      <c r="DO106">
        <v>21331</v>
      </c>
      <c r="EL106">
        <v>518688</v>
      </c>
      <c r="ES106">
        <v>29600</v>
      </c>
      <c r="ET106">
        <v>31925</v>
      </c>
      <c r="FF106">
        <v>35292</v>
      </c>
      <c r="FJ106">
        <v>35370</v>
      </c>
    </row>
    <row r="107" spans="10:166" x14ac:dyDescent="0.25">
      <c r="J107">
        <v>53017</v>
      </c>
      <c r="N107">
        <v>34942</v>
      </c>
      <c r="W107">
        <v>38829</v>
      </c>
      <c r="AO107">
        <v>36474</v>
      </c>
      <c r="AS107">
        <v>24783</v>
      </c>
      <c r="AY107">
        <v>23898</v>
      </c>
      <c r="BC107">
        <v>783527</v>
      </c>
      <c r="CI107">
        <v>37115</v>
      </c>
      <c r="CX107">
        <v>30209</v>
      </c>
      <c r="DB107">
        <v>33594</v>
      </c>
      <c r="DN107">
        <v>35984</v>
      </c>
      <c r="DO107">
        <v>21332</v>
      </c>
      <c r="EL107">
        <v>520700</v>
      </c>
      <c r="ES107">
        <v>29684</v>
      </c>
      <c r="ET107">
        <v>32270</v>
      </c>
      <c r="FF107">
        <v>35524</v>
      </c>
      <c r="FJ107">
        <v>35371</v>
      </c>
    </row>
    <row r="108" spans="10:166" x14ac:dyDescent="0.25">
      <c r="J108">
        <v>78493</v>
      </c>
      <c r="N108">
        <v>34943</v>
      </c>
      <c r="W108">
        <v>39637</v>
      </c>
      <c r="AO108">
        <v>37329</v>
      </c>
      <c r="AS108">
        <v>24785</v>
      </c>
      <c r="AY108">
        <v>23909</v>
      </c>
      <c r="BC108">
        <v>786825</v>
      </c>
      <c r="CI108">
        <v>37428</v>
      </c>
      <c r="CX108">
        <v>30653</v>
      </c>
      <c r="DB108">
        <v>33597</v>
      </c>
      <c r="DN108">
        <v>36787</v>
      </c>
      <c r="DO108">
        <v>21335</v>
      </c>
      <c r="EL108">
        <v>520718</v>
      </c>
      <c r="ES108">
        <v>29747</v>
      </c>
      <c r="ET108">
        <v>32552</v>
      </c>
      <c r="FF108">
        <v>35525</v>
      </c>
      <c r="FJ108">
        <v>35544</v>
      </c>
    </row>
    <row r="109" spans="10:166" x14ac:dyDescent="0.25">
      <c r="J109">
        <v>80788</v>
      </c>
      <c r="N109">
        <v>34945</v>
      </c>
      <c r="W109">
        <v>39641</v>
      </c>
      <c r="AO109">
        <v>37694</v>
      </c>
      <c r="AS109">
        <v>24890</v>
      </c>
      <c r="AY109">
        <v>23910</v>
      </c>
      <c r="BC109">
        <v>788039</v>
      </c>
      <c r="CI109">
        <v>37726</v>
      </c>
      <c r="CX109">
        <v>30660</v>
      </c>
      <c r="DB109">
        <v>33720</v>
      </c>
      <c r="DN109">
        <v>37754</v>
      </c>
      <c r="DO109">
        <v>21336</v>
      </c>
      <c r="EL109">
        <v>557108</v>
      </c>
      <c r="ES109">
        <v>29798</v>
      </c>
      <c r="ET109">
        <v>32776</v>
      </c>
      <c r="FF109">
        <v>35526</v>
      </c>
      <c r="FJ109">
        <v>35572</v>
      </c>
    </row>
    <row r="110" spans="10:166" x14ac:dyDescent="0.25">
      <c r="J110">
        <v>102909</v>
      </c>
      <c r="N110">
        <v>34958</v>
      </c>
      <c r="W110">
        <v>41186</v>
      </c>
      <c r="AO110">
        <v>37744</v>
      </c>
      <c r="AS110">
        <v>25327</v>
      </c>
      <c r="AY110">
        <v>23911</v>
      </c>
      <c r="BC110">
        <v>788503</v>
      </c>
      <c r="CI110">
        <v>37874</v>
      </c>
      <c r="CX110">
        <v>30816</v>
      </c>
      <c r="DB110">
        <v>33789</v>
      </c>
      <c r="DN110">
        <v>38092</v>
      </c>
      <c r="DO110">
        <v>21338</v>
      </c>
      <c r="EL110">
        <v>583468</v>
      </c>
      <c r="ES110">
        <v>29806</v>
      </c>
      <c r="ET110">
        <v>32973</v>
      </c>
      <c r="FF110">
        <v>35528</v>
      </c>
      <c r="FJ110">
        <v>36093</v>
      </c>
    </row>
    <row r="111" spans="10:166" x14ac:dyDescent="0.25">
      <c r="J111">
        <v>102910</v>
      </c>
      <c r="N111">
        <v>34959</v>
      </c>
      <c r="W111">
        <v>41624</v>
      </c>
      <c r="AO111">
        <v>39546</v>
      </c>
      <c r="AS111">
        <v>25328</v>
      </c>
      <c r="AY111">
        <v>23912</v>
      </c>
      <c r="BC111">
        <v>788564</v>
      </c>
      <c r="CI111">
        <v>37900</v>
      </c>
      <c r="CX111">
        <v>31361</v>
      </c>
      <c r="DB111">
        <v>33791</v>
      </c>
      <c r="DN111">
        <v>39037</v>
      </c>
      <c r="DO111">
        <v>21752</v>
      </c>
      <c r="EL111">
        <v>623678</v>
      </c>
      <c r="ES111">
        <v>29834</v>
      </c>
      <c r="ET111">
        <v>33010</v>
      </c>
      <c r="FF111">
        <v>35529</v>
      </c>
      <c r="FJ111">
        <v>36108</v>
      </c>
    </row>
    <row r="112" spans="10:166" x14ac:dyDescent="0.25">
      <c r="J112">
        <v>103044</v>
      </c>
      <c r="N112">
        <v>34962</v>
      </c>
      <c r="W112">
        <v>52050</v>
      </c>
      <c r="AO112">
        <v>39741</v>
      </c>
      <c r="AS112">
        <v>25814</v>
      </c>
      <c r="AY112">
        <v>24601</v>
      </c>
      <c r="BC112">
        <v>789765</v>
      </c>
      <c r="CI112">
        <v>37902</v>
      </c>
      <c r="CX112">
        <v>31725</v>
      </c>
      <c r="DB112">
        <v>34062</v>
      </c>
      <c r="DN112">
        <v>39282</v>
      </c>
      <c r="DO112">
        <v>21753</v>
      </c>
      <c r="EL112">
        <v>770907</v>
      </c>
      <c r="ES112">
        <v>29992</v>
      </c>
      <c r="ET112">
        <v>33254</v>
      </c>
      <c r="FF112">
        <v>35634</v>
      </c>
      <c r="FJ112">
        <v>36339</v>
      </c>
    </row>
    <row r="113" spans="10:166" x14ac:dyDescent="0.25">
      <c r="J113">
        <v>106179</v>
      </c>
      <c r="N113">
        <v>34963</v>
      </c>
      <c r="W113">
        <v>53082</v>
      </c>
      <c r="AO113">
        <v>39767</v>
      </c>
      <c r="AS113">
        <v>26527</v>
      </c>
      <c r="AY113">
        <v>24790</v>
      </c>
      <c r="BC113">
        <v>789884</v>
      </c>
      <c r="CI113">
        <v>37910</v>
      </c>
      <c r="CX113">
        <v>31777</v>
      </c>
      <c r="DB113">
        <v>34068</v>
      </c>
      <c r="DN113">
        <v>40188</v>
      </c>
      <c r="DO113">
        <v>21900</v>
      </c>
      <c r="EL113">
        <v>888412</v>
      </c>
      <c r="ES113">
        <v>29993</v>
      </c>
      <c r="ET113">
        <v>33261</v>
      </c>
      <c r="FF113">
        <v>35636</v>
      </c>
      <c r="FJ113">
        <v>36340</v>
      </c>
    </row>
    <row r="114" spans="10:166" x14ac:dyDescent="0.25">
      <c r="J114">
        <v>106765</v>
      </c>
      <c r="N114">
        <v>34964</v>
      </c>
      <c r="W114">
        <v>54213</v>
      </c>
      <c r="AO114">
        <v>40196</v>
      </c>
      <c r="AS114">
        <v>26761</v>
      </c>
      <c r="AY114">
        <v>25069</v>
      </c>
      <c r="BC114">
        <v>791177</v>
      </c>
      <c r="CI114">
        <v>38114</v>
      </c>
      <c r="CX114">
        <v>31796</v>
      </c>
      <c r="DB114">
        <v>34069</v>
      </c>
      <c r="DN114">
        <v>40222</v>
      </c>
      <c r="DO114">
        <v>21903</v>
      </c>
      <c r="EL114">
        <v>888503</v>
      </c>
      <c r="ES114">
        <v>30141</v>
      </c>
      <c r="ET114">
        <v>33708</v>
      </c>
      <c r="FF114">
        <v>35637</v>
      </c>
      <c r="FJ114">
        <v>36355</v>
      </c>
    </row>
    <row r="115" spans="10:166" x14ac:dyDescent="0.25">
      <c r="J115">
        <v>108295</v>
      </c>
      <c r="N115">
        <v>34966</v>
      </c>
      <c r="W115">
        <v>103747</v>
      </c>
      <c r="AO115">
        <v>40496</v>
      </c>
      <c r="AS115">
        <v>27011</v>
      </c>
      <c r="AY115">
        <v>25092</v>
      </c>
      <c r="BC115">
        <v>842815</v>
      </c>
      <c r="CI115">
        <v>38115</v>
      </c>
      <c r="CX115">
        <v>32165</v>
      </c>
      <c r="DB115">
        <v>34283</v>
      </c>
      <c r="DN115">
        <v>40224</v>
      </c>
      <c r="DO115">
        <v>22599</v>
      </c>
      <c r="EL115">
        <v>895300</v>
      </c>
      <c r="ES115">
        <v>30142</v>
      </c>
      <c r="ET115">
        <v>34047</v>
      </c>
      <c r="FF115">
        <v>35638</v>
      </c>
      <c r="FJ115">
        <v>36431</v>
      </c>
    </row>
    <row r="116" spans="10:166" x14ac:dyDescent="0.25">
      <c r="J116">
        <v>108688</v>
      </c>
      <c r="N116">
        <v>34967</v>
      </c>
      <c r="W116">
        <v>126466</v>
      </c>
      <c r="AO116">
        <v>40519</v>
      </c>
      <c r="AS116">
        <v>27333</v>
      </c>
      <c r="AY116">
        <v>25126</v>
      </c>
      <c r="BC116">
        <v>883140</v>
      </c>
      <c r="CI116">
        <v>38116</v>
      </c>
      <c r="CX116">
        <v>32178</v>
      </c>
      <c r="DB116">
        <v>34362</v>
      </c>
      <c r="DN116">
        <v>41136</v>
      </c>
      <c r="DO116">
        <v>22675</v>
      </c>
      <c r="EL116">
        <v>896811</v>
      </c>
      <c r="ES116">
        <v>30145</v>
      </c>
      <c r="ET116">
        <v>34246</v>
      </c>
      <c r="FF116">
        <v>35801</v>
      </c>
      <c r="FJ116">
        <v>37241</v>
      </c>
    </row>
    <row r="117" spans="10:166" x14ac:dyDescent="0.25">
      <c r="J117">
        <v>118638</v>
      </c>
      <c r="N117">
        <v>34973</v>
      </c>
      <c r="W117">
        <v>135210</v>
      </c>
      <c r="AO117">
        <v>40828</v>
      </c>
      <c r="AS117">
        <v>28107</v>
      </c>
      <c r="AY117">
        <v>25127</v>
      </c>
      <c r="BC117">
        <v>883322</v>
      </c>
      <c r="CI117">
        <v>38117</v>
      </c>
      <c r="CX117">
        <v>32181</v>
      </c>
      <c r="DB117">
        <v>34364</v>
      </c>
      <c r="DN117">
        <v>41384</v>
      </c>
      <c r="DO117">
        <v>22676</v>
      </c>
      <c r="ES117">
        <v>30173</v>
      </c>
      <c r="ET117">
        <v>34445</v>
      </c>
      <c r="FF117">
        <v>35805</v>
      </c>
      <c r="FJ117">
        <v>38083</v>
      </c>
    </row>
    <row r="118" spans="10:166" x14ac:dyDescent="0.25">
      <c r="J118">
        <v>137687</v>
      </c>
      <c r="N118">
        <v>34974</v>
      </c>
      <c r="W118">
        <v>143040</v>
      </c>
      <c r="AO118">
        <v>40858</v>
      </c>
      <c r="AS118">
        <v>28373</v>
      </c>
      <c r="AY118">
        <v>25139</v>
      </c>
      <c r="BC118">
        <v>883413</v>
      </c>
      <c r="CI118">
        <v>38123</v>
      </c>
      <c r="CX118">
        <v>32184</v>
      </c>
      <c r="DB118">
        <v>34366</v>
      </c>
      <c r="DN118">
        <v>43018</v>
      </c>
      <c r="DO118">
        <v>22770</v>
      </c>
      <c r="ES118">
        <v>30174</v>
      </c>
      <c r="ET118">
        <v>34448</v>
      </c>
      <c r="FF118">
        <v>35807</v>
      </c>
      <c r="FJ118">
        <v>38102</v>
      </c>
    </row>
    <row r="119" spans="10:166" x14ac:dyDescent="0.25">
      <c r="J119">
        <v>164368</v>
      </c>
      <c r="N119">
        <v>34977</v>
      </c>
      <c r="W119">
        <v>204560</v>
      </c>
      <c r="AO119">
        <v>41106</v>
      </c>
      <c r="AS119">
        <v>28633</v>
      </c>
      <c r="AY119">
        <v>25611</v>
      </c>
      <c r="BC119">
        <v>883504</v>
      </c>
      <c r="CI119">
        <v>38150</v>
      </c>
      <c r="CX119">
        <v>32885</v>
      </c>
      <c r="DB119">
        <v>34388</v>
      </c>
      <c r="DN119">
        <v>61408</v>
      </c>
      <c r="DO119">
        <v>22772</v>
      </c>
      <c r="ES119">
        <v>30249</v>
      </c>
      <c r="ET119">
        <v>34721</v>
      </c>
      <c r="FF119">
        <v>36167</v>
      </c>
      <c r="FJ119">
        <v>38103</v>
      </c>
    </row>
    <row r="120" spans="10:166" x14ac:dyDescent="0.25">
      <c r="J120">
        <v>164616</v>
      </c>
      <c r="N120">
        <v>34978</v>
      </c>
      <c r="W120">
        <v>288563</v>
      </c>
      <c r="AO120">
        <v>41121</v>
      </c>
      <c r="AS120">
        <v>28642</v>
      </c>
      <c r="AY120">
        <v>25614</v>
      </c>
      <c r="BC120">
        <v>924134</v>
      </c>
      <c r="CI120">
        <v>38151</v>
      </c>
      <c r="CX120">
        <v>32911</v>
      </c>
      <c r="DB120">
        <v>34726</v>
      </c>
      <c r="DN120">
        <v>71746</v>
      </c>
      <c r="DO120">
        <v>23427</v>
      </c>
      <c r="ES120">
        <v>30260</v>
      </c>
      <c r="ET120">
        <v>34797</v>
      </c>
      <c r="FF120">
        <v>36169</v>
      </c>
      <c r="FJ120">
        <v>38164</v>
      </c>
    </row>
    <row r="121" spans="10:166" x14ac:dyDescent="0.25">
      <c r="J121">
        <v>188292</v>
      </c>
      <c r="N121">
        <v>34982</v>
      </c>
      <c r="W121">
        <v>326009</v>
      </c>
      <c r="AO121">
        <v>41223</v>
      </c>
      <c r="AS121">
        <v>30012</v>
      </c>
      <c r="AY121">
        <v>25908</v>
      </c>
      <c r="CI121">
        <v>38162</v>
      </c>
      <c r="CX121">
        <v>32912</v>
      </c>
      <c r="DB121">
        <v>34919</v>
      </c>
      <c r="DN121">
        <v>111526</v>
      </c>
      <c r="DO121">
        <v>24172</v>
      </c>
      <c r="ES121">
        <v>30329</v>
      </c>
      <c r="ET121">
        <v>34801</v>
      </c>
      <c r="FF121">
        <v>36171</v>
      </c>
      <c r="FJ121">
        <v>38165</v>
      </c>
    </row>
    <row r="122" spans="10:166" x14ac:dyDescent="0.25">
      <c r="J122">
        <v>199927</v>
      </c>
      <c r="N122">
        <v>34983</v>
      </c>
      <c r="W122">
        <v>342089</v>
      </c>
      <c r="AO122">
        <v>41515</v>
      </c>
      <c r="AS122">
        <v>30207</v>
      </c>
      <c r="AY122">
        <v>26281</v>
      </c>
      <c r="CI122">
        <v>38302</v>
      </c>
      <c r="CX122">
        <v>33023</v>
      </c>
      <c r="DB122">
        <v>34935</v>
      </c>
      <c r="DN122">
        <v>117101</v>
      </c>
      <c r="DO122">
        <v>24561</v>
      </c>
      <c r="ES122">
        <v>30330</v>
      </c>
      <c r="ET122">
        <v>35236</v>
      </c>
      <c r="FF122">
        <v>36174</v>
      </c>
      <c r="FJ122">
        <v>38193</v>
      </c>
    </row>
    <row r="123" spans="10:166" x14ac:dyDescent="0.25">
      <c r="J123">
        <v>244087</v>
      </c>
      <c r="N123">
        <v>34984</v>
      </c>
      <c r="W123">
        <v>350397</v>
      </c>
      <c r="AO123">
        <v>43703</v>
      </c>
      <c r="AS123">
        <v>30208</v>
      </c>
      <c r="AY123">
        <v>26409</v>
      </c>
      <c r="CI123">
        <v>38372</v>
      </c>
      <c r="CX123">
        <v>33027</v>
      </c>
      <c r="DB123">
        <v>34938</v>
      </c>
      <c r="DN123">
        <v>119743</v>
      </c>
      <c r="DO123">
        <v>24563</v>
      </c>
      <c r="ES123">
        <v>30334</v>
      </c>
      <c r="ET123">
        <v>35422</v>
      </c>
      <c r="FF123">
        <v>36176</v>
      </c>
      <c r="FJ123">
        <v>38197</v>
      </c>
    </row>
    <row r="124" spans="10:166" x14ac:dyDescent="0.25">
      <c r="J124">
        <v>251835</v>
      </c>
      <c r="N124">
        <v>34985</v>
      </c>
      <c r="W124">
        <v>436436</v>
      </c>
      <c r="AO124">
        <v>49726</v>
      </c>
      <c r="AS124">
        <v>30210</v>
      </c>
      <c r="AY124">
        <v>26747</v>
      </c>
      <c r="CI124">
        <v>38604</v>
      </c>
      <c r="CX124">
        <v>33028</v>
      </c>
      <c r="DB124">
        <v>35478</v>
      </c>
      <c r="DN124">
        <v>144493</v>
      </c>
      <c r="DO124">
        <v>24566</v>
      </c>
      <c r="ES124">
        <v>30337</v>
      </c>
      <c r="ET124">
        <v>35474</v>
      </c>
      <c r="FF124">
        <v>36177</v>
      </c>
      <c r="FJ124">
        <v>38200</v>
      </c>
    </row>
    <row r="125" spans="10:166" x14ac:dyDescent="0.25">
      <c r="J125">
        <v>303800</v>
      </c>
      <c r="N125">
        <v>35299</v>
      </c>
      <c r="W125">
        <v>447920</v>
      </c>
      <c r="AO125">
        <v>52811</v>
      </c>
      <c r="AS125">
        <v>30211</v>
      </c>
      <c r="AY125">
        <v>26792</v>
      </c>
      <c r="CI125">
        <v>38660</v>
      </c>
      <c r="CX125">
        <v>33029</v>
      </c>
      <c r="DB125">
        <v>35479</v>
      </c>
      <c r="DN125">
        <v>189217</v>
      </c>
      <c r="DO125">
        <v>24671</v>
      </c>
      <c r="ES125">
        <v>30339</v>
      </c>
      <c r="ET125">
        <v>36316</v>
      </c>
      <c r="FF125">
        <v>36178</v>
      </c>
      <c r="FJ125">
        <v>38774</v>
      </c>
    </row>
    <row r="126" spans="10:166" x14ac:dyDescent="0.25">
      <c r="J126">
        <v>308700</v>
      </c>
      <c r="N126">
        <v>35309</v>
      </c>
      <c r="W126">
        <v>454462</v>
      </c>
      <c r="AO126">
        <v>58404</v>
      </c>
      <c r="AS126">
        <v>30213</v>
      </c>
      <c r="AY126">
        <v>27641</v>
      </c>
      <c r="CI126">
        <v>38661</v>
      </c>
      <c r="CX126">
        <v>33030</v>
      </c>
      <c r="DB126">
        <v>35480</v>
      </c>
      <c r="DN126">
        <v>198051</v>
      </c>
      <c r="DO126">
        <v>24674</v>
      </c>
      <c r="ES126">
        <v>30498</v>
      </c>
      <c r="ET126">
        <v>36494</v>
      </c>
      <c r="FF126">
        <v>36179</v>
      </c>
      <c r="FJ126">
        <v>38776</v>
      </c>
    </row>
    <row r="127" spans="10:166" x14ac:dyDescent="0.25">
      <c r="J127">
        <v>321588</v>
      </c>
      <c r="N127">
        <v>35353</v>
      </c>
      <c r="W127">
        <v>481796</v>
      </c>
      <c r="AO127">
        <v>82636</v>
      </c>
      <c r="AS127">
        <v>30377</v>
      </c>
      <c r="AY127">
        <v>27642</v>
      </c>
      <c r="CI127">
        <v>39262</v>
      </c>
      <c r="CX127">
        <v>33043</v>
      </c>
      <c r="DB127">
        <v>35481</v>
      </c>
      <c r="DN127">
        <v>200741</v>
      </c>
      <c r="DO127">
        <v>25249</v>
      </c>
      <c r="ES127">
        <v>30501</v>
      </c>
      <c r="ET127">
        <v>36601</v>
      </c>
      <c r="FF127">
        <v>36180</v>
      </c>
      <c r="FJ127">
        <v>38779</v>
      </c>
    </row>
    <row r="128" spans="10:166" x14ac:dyDescent="0.25">
      <c r="J128">
        <v>321646</v>
      </c>
      <c r="N128">
        <v>35377</v>
      </c>
      <c r="W128">
        <v>500231</v>
      </c>
      <c r="AO128">
        <v>105601</v>
      </c>
      <c r="AS128">
        <v>30467</v>
      </c>
      <c r="AY128">
        <v>27644</v>
      </c>
      <c r="CI128">
        <v>39276</v>
      </c>
      <c r="CX128">
        <v>33272</v>
      </c>
      <c r="DB128">
        <v>35482</v>
      </c>
      <c r="DN128">
        <v>214809</v>
      </c>
      <c r="DO128">
        <v>25254</v>
      </c>
      <c r="ES128">
        <v>30512</v>
      </c>
      <c r="ET128">
        <v>36602</v>
      </c>
      <c r="FF128">
        <v>36181</v>
      </c>
      <c r="FJ128">
        <v>38787</v>
      </c>
    </row>
    <row r="129" spans="10:166" x14ac:dyDescent="0.25">
      <c r="J129">
        <v>322750</v>
      </c>
      <c r="N129">
        <v>35826</v>
      </c>
      <c r="W129">
        <v>503649</v>
      </c>
      <c r="AO129">
        <v>121160</v>
      </c>
      <c r="AS129">
        <v>30607</v>
      </c>
      <c r="AY129">
        <v>27647</v>
      </c>
      <c r="CI129">
        <v>39660</v>
      </c>
      <c r="CX129">
        <v>33867</v>
      </c>
      <c r="DB129">
        <v>35485</v>
      </c>
      <c r="DN129">
        <v>215038</v>
      </c>
      <c r="DO129">
        <v>25285</v>
      </c>
      <c r="ES129">
        <v>30514</v>
      </c>
      <c r="ET129">
        <v>36750</v>
      </c>
      <c r="FF129">
        <v>36304</v>
      </c>
      <c r="FJ129">
        <v>38788</v>
      </c>
    </row>
    <row r="130" spans="10:166" x14ac:dyDescent="0.25">
      <c r="J130">
        <v>322792</v>
      </c>
      <c r="N130">
        <v>36312</v>
      </c>
      <c r="W130">
        <v>714113</v>
      </c>
      <c r="AO130">
        <v>123042</v>
      </c>
      <c r="AS130">
        <v>30858</v>
      </c>
      <c r="AY130">
        <v>27648</v>
      </c>
      <c r="CI130">
        <v>39883</v>
      </c>
      <c r="CX130">
        <v>33900</v>
      </c>
      <c r="DB130">
        <v>35539</v>
      </c>
      <c r="DN130">
        <v>239277</v>
      </c>
      <c r="DO130">
        <v>25311</v>
      </c>
      <c r="ES130">
        <v>30516</v>
      </c>
      <c r="ET130">
        <v>36883</v>
      </c>
      <c r="FF130">
        <v>36358</v>
      </c>
      <c r="FJ130">
        <v>38828</v>
      </c>
    </row>
    <row r="131" spans="10:166" x14ac:dyDescent="0.25">
      <c r="J131">
        <v>343111</v>
      </c>
      <c r="N131">
        <v>36387</v>
      </c>
      <c r="W131">
        <v>729853</v>
      </c>
      <c r="AO131">
        <v>144899</v>
      </c>
      <c r="AS131">
        <v>30907</v>
      </c>
      <c r="AY131">
        <v>27649</v>
      </c>
      <c r="CI131">
        <v>39884</v>
      </c>
      <c r="CX131">
        <v>33902</v>
      </c>
      <c r="DB131">
        <v>35614</v>
      </c>
      <c r="DN131">
        <v>247056</v>
      </c>
      <c r="DO131">
        <v>25508</v>
      </c>
      <c r="ES131">
        <v>30648</v>
      </c>
      <c r="ET131">
        <v>36884</v>
      </c>
      <c r="FF131">
        <v>36361</v>
      </c>
      <c r="FJ131">
        <v>39062</v>
      </c>
    </row>
    <row r="132" spans="10:166" x14ac:dyDescent="0.25">
      <c r="J132">
        <v>361022</v>
      </c>
      <c r="N132">
        <v>36775</v>
      </c>
      <c r="W132">
        <v>893750</v>
      </c>
      <c r="AO132">
        <v>157586</v>
      </c>
      <c r="AS132">
        <v>31868</v>
      </c>
      <c r="AY132">
        <v>27657</v>
      </c>
      <c r="CI132">
        <v>39887</v>
      </c>
      <c r="CX132">
        <v>34306</v>
      </c>
      <c r="DB132">
        <v>35732</v>
      </c>
      <c r="DN132">
        <v>248237</v>
      </c>
      <c r="DO132">
        <v>25744</v>
      </c>
      <c r="ES132">
        <v>30894</v>
      </c>
      <c r="ET132">
        <v>36885</v>
      </c>
      <c r="FF132">
        <v>36364</v>
      </c>
      <c r="FJ132">
        <v>39063</v>
      </c>
    </row>
    <row r="133" spans="10:166" x14ac:dyDescent="0.25">
      <c r="J133">
        <v>361105</v>
      </c>
      <c r="N133">
        <v>36781</v>
      </c>
      <c r="W133">
        <v>893842</v>
      </c>
      <c r="AO133">
        <v>171074</v>
      </c>
      <c r="AS133">
        <v>31878</v>
      </c>
      <c r="AY133">
        <v>27658</v>
      </c>
      <c r="CI133">
        <v>40238</v>
      </c>
      <c r="CX133">
        <v>34374</v>
      </c>
      <c r="DB133">
        <v>36013</v>
      </c>
      <c r="DN133">
        <v>252312</v>
      </c>
      <c r="DO133">
        <v>25775</v>
      </c>
      <c r="ES133">
        <v>30941</v>
      </c>
      <c r="ET133">
        <v>36886</v>
      </c>
      <c r="FF133">
        <v>36368</v>
      </c>
      <c r="FJ133">
        <v>39064</v>
      </c>
    </row>
    <row r="134" spans="10:166" x14ac:dyDescent="0.25">
      <c r="J134">
        <v>426528</v>
      </c>
      <c r="N134">
        <v>36782</v>
      </c>
      <c r="AO134">
        <v>182501</v>
      </c>
      <c r="AS134">
        <v>31883</v>
      </c>
      <c r="AY134">
        <v>27781</v>
      </c>
      <c r="CI134">
        <v>40353</v>
      </c>
      <c r="CX134">
        <v>34392</v>
      </c>
      <c r="DB134">
        <v>36016</v>
      </c>
      <c r="DN134">
        <v>253302</v>
      </c>
      <c r="DO134">
        <v>26268</v>
      </c>
      <c r="ES134">
        <v>30954</v>
      </c>
      <c r="ET134">
        <v>36962</v>
      </c>
      <c r="FF134">
        <v>36467</v>
      </c>
      <c r="FJ134">
        <v>39065</v>
      </c>
    </row>
    <row r="135" spans="10:166" x14ac:dyDescent="0.25">
      <c r="J135">
        <v>436352</v>
      </c>
      <c r="N135">
        <v>37319</v>
      </c>
      <c r="AO135">
        <v>219790</v>
      </c>
      <c r="AS135">
        <v>31987</v>
      </c>
      <c r="AY135">
        <v>28247</v>
      </c>
      <c r="CI135">
        <v>40529</v>
      </c>
      <c r="CX135">
        <v>34504</v>
      </c>
      <c r="DB135">
        <v>36330</v>
      </c>
      <c r="DN135">
        <v>329714</v>
      </c>
      <c r="DO135">
        <v>26277</v>
      </c>
      <c r="ES135">
        <v>31304</v>
      </c>
      <c r="ET135">
        <v>36966</v>
      </c>
      <c r="FF135">
        <v>36469</v>
      </c>
      <c r="FJ135">
        <v>39066</v>
      </c>
    </row>
    <row r="136" spans="10:166" x14ac:dyDescent="0.25">
      <c r="J136">
        <v>436360</v>
      </c>
      <c r="N136">
        <v>37321</v>
      </c>
      <c r="AO136">
        <v>223495</v>
      </c>
      <c r="AS136">
        <v>32148</v>
      </c>
      <c r="AY136">
        <v>28588</v>
      </c>
      <c r="CI136">
        <v>40591</v>
      </c>
      <c r="CX136">
        <v>34513</v>
      </c>
      <c r="DB136">
        <v>37349</v>
      </c>
      <c r="DN136">
        <v>336503</v>
      </c>
      <c r="DO136">
        <v>26278</v>
      </c>
      <c r="ES136">
        <v>31305</v>
      </c>
      <c r="ET136">
        <v>36967</v>
      </c>
      <c r="FF136">
        <v>36470</v>
      </c>
      <c r="FJ136">
        <v>39239</v>
      </c>
    </row>
    <row r="137" spans="10:166" x14ac:dyDescent="0.25">
      <c r="J137">
        <v>508135</v>
      </c>
      <c r="N137">
        <v>37322</v>
      </c>
      <c r="AO137">
        <v>231571</v>
      </c>
      <c r="AS137">
        <v>32192</v>
      </c>
      <c r="AY137">
        <v>28600</v>
      </c>
      <c r="CI137">
        <v>40644</v>
      </c>
      <c r="CX137">
        <v>34616</v>
      </c>
      <c r="DB137">
        <v>37432</v>
      </c>
      <c r="DN137">
        <v>340380</v>
      </c>
      <c r="DO137">
        <v>27281</v>
      </c>
      <c r="ES137">
        <v>31306</v>
      </c>
      <c r="ET137">
        <v>36968</v>
      </c>
      <c r="FF137">
        <v>36475</v>
      </c>
      <c r="FJ137">
        <v>39255</v>
      </c>
    </row>
    <row r="138" spans="10:166" x14ac:dyDescent="0.25">
      <c r="J138">
        <v>530725</v>
      </c>
      <c r="N138">
        <v>37480</v>
      </c>
      <c r="AO138">
        <v>257105</v>
      </c>
      <c r="AS138">
        <v>32892</v>
      </c>
      <c r="AY138">
        <v>28704</v>
      </c>
      <c r="CI138">
        <v>40827</v>
      </c>
      <c r="CX138">
        <v>34705</v>
      </c>
      <c r="DB138">
        <v>37542</v>
      </c>
      <c r="DN138">
        <v>340398</v>
      </c>
      <c r="DO138">
        <v>27663</v>
      </c>
      <c r="ES138">
        <v>31399</v>
      </c>
      <c r="ET138">
        <v>37221</v>
      </c>
      <c r="FF138">
        <v>36504</v>
      </c>
      <c r="FJ138">
        <v>39281</v>
      </c>
    </row>
    <row r="139" spans="10:166" x14ac:dyDescent="0.25">
      <c r="J139">
        <v>541193</v>
      </c>
      <c r="N139">
        <v>37482</v>
      </c>
      <c r="AO139">
        <v>263640</v>
      </c>
      <c r="AS139">
        <v>32898</v>
      </c>
      <c r="AY139">
        <v>28710</v>
      </c>
      <c r="CI139">
        <v>41133</v>
      </c>
      <c r="CX139">
        <v>34713</v>
      </c>
      <c r="DB139">
        <v>37545</v>
      </c>
      <c r="DN139">
        <v>342246</v>
      </c>
      <c r="DO139">
        <v>28439</v>
      </c>
      <c r="ES139">
        <v>31516</v>
      </c>
      <c r="ET139">
        <v>37316</v>
      </c>
      <c r="FF139">
        <v>36743</v>
      </c>
      <c r="FJ139">
        <v>39298</v>
      </c>
    </row>
    <row r="140" spans="10:166" x14ac:dyDescent="0.25">
      <c r="J140">
        <v>558908</v>
      </c>
      <c r="N140">
        <v>37768</v>
      </c>
      <c r="AO140">
        <v>275925</v>
      </c>
      <c r="AS140">
        <v>33928</v>
      </c>
      <c r="AY140">
        <v>28717</v>
      </c>
      <c r="CI140">
        <v>41138</v>
      </c>
      <c r="CX140">
        <v>34719</v>
      </c>
      <c r="DB140">
        <v>37547</v>
      </c>
      <c r="DN140">
        <v>346106</v>
      </c>
      <c r="DO140">
        <v>28461</v>
      </c>
      <c r="ES140">
        <v>31517</v>
      </c>
      <c r="ET140">
        <v>37528</v>
      </c>
      <c r="FF140">
        <v>36744</v>
      </c>
      <c r="FJ140">
        <v>39347</v>
      </c>
    </row>
    <row r="141" spans="10:166" x14ac:dyDescent="0.25">
      <c r="J141">
        <v>576751</v>
      </c>
      <c r="N141">
        <v>38096</v>
      </c>
      <c r="AO141">
        <v>280461</v>
      </c>
      <c r="AS141">
        <v>34139</v>
      </c>
      <c r="AY141">
        <v>29025</v>
      </c>
      <c r="CI141">
        <v>41140</v>
      </c>
      <c r="CX141">
        <v>34793</v>
      </c>
      <c r="DB141">
        <v>37635</v>
      </c>
      <c r="DN141">
        <v>364174</v>
      </c>
      <c r="DO141">
        <v>28605</v>
      </c>
      <c r="ES141">
        <v>31519</v>
      </c>
      <c r="ET141">
        <v>37541</v>
      </c>
      <c r="FF141">
        <v>36745</v>
      </c>
      <c r="FJ141">
        <v>39348</v>
      </c>
    </row>
    <row r="142" spans="10:166" x14ac:dyDescent="0.25">
      <c r="J142">
        <v>582858</v>
      </c>
      <c r="N142">
        <v>38106</v>
      </c>
      <c r="AO142">
        <v>293068</v>
      </c>
      <c r="AS142">
        <v>34140</v>
      </c>
      <c r="AY142">
        <v>29051</v>
      </c>
      <c r="CI142">
        <v>68791</v>
      </c>
      <c r="CX142">
        <v>35030</v>
      </c>
      <c r="DB142">
        <v>37636</v>
      </c>
      <c r="DN142">
        <v>367672</v>
      </c>
      <c r="DO142">
        <v>28671</v>
      </c>
      <c r="ES142">
        <v>31521</v>
      </c>
      <c r="ET142">
        <v>37843</v>
      </c>
      <c r="FF142">
        <v>36746</v>
      </c>
      <c r="FJ142">
        <v>39349</v>
      </c>
    </row>
    <row r="143" spans="10:166" x14ac:dyDescent="0.25">
      <c r="J143">
        <v>617670</v>
      </c>
      <c r="N143">
        <v>38430</v>
      </c>
      <c r="AO143">
        <v>294199</v>
      </c>
      <c r="AS143">
        <v>34300</v>
      </c>
      <c r="AY143">
        <v>29061</v>
      </c>
      <c r="CI143">
        <v>82934</v>
      </c>
      <c r="CX143">
        <v>35031</v>
      </c>
      <c r="DB143">
        <v>37637</v>
      </c>
      <c r="DN143">
        <v>377994</v>
      </c>
      <c r="DO143">
        <v>28747</v>
      </c>
      <c r="ES143">
        <v>31700</v>
      </c>
      <c r="ET143">
        <v>38235</v>
      </c>
      <c r="FF143">
        <v>36747</v>
      </c>
      <c r="FJ143">
        <v>39357</v>
      </c>
    </row>
    <row r="144" spans="10:166" x14ac:dyDescent="0.25">
      <c r="J144">
        <v>617688</v>
      </c>
      <c r="N144">
        <v>38437</v>
      </c>
      <c r="AO144">
        <v>298505</v>
      </c>
      <c r="AS144">
        <v>34393</v>
      </c>
      <c r="AY144">
        <v>29142</v>
      </c>
      <c r="CI144">
        <v>186510</v>
      </c>
      <c r="CX144">
        <v>35207</v>
      </c>
      <c r="DB144">
        <v>37695</v>
      </c>
      <c r="DN144">
        <v>379818</v>
      </c>
      <c r="DO144">
        <v>29369</v>
      </c>
      <c r="ES144">
        <v>31702</v>
      </c>
      <c r="ET144">
        <v>38351</v>
      </c>
      <c r="FF144">
        <v>36748</v>
      </c>
      <c r="FJ144">
        <v>39358</v>
      </c>
    </row>
    <row r="145" spans="10:166" x14ac:dyDescent="0.25">
      <c r="J145">
        <v>617696</v>
      </c>
      <c r="N145">
        <v>39885</v>
      </c>
      <c r="AO145">
        <v>304469</v>
      </c>
      <c r="AS145">
        <v>34908</v>
      </c>
      <c r="AY145">
        <v>29377</v>
      </c>
      <c r="CI145">
        <v>262626</v>
      </c>
      <c r="CX145">
        <v>35332</v>
      </c>
      <c r="DB145">
        <v>37696</v>
      </c>
      <c r="DN145">
        <v>382713</v>
      </c>
      <c r="DO145">
        <v>29370</v>
      </c>
      <c r="ES145">
        <v>31896</v>
      </c>
      <c r="ET145">
        <v>38397</v>
      </c>
      <c r="FF145">
        <v>36749</v>
      </c>
      <c r="FJ145">
        <v>39359</v>
      </c>
    </row>
    <row r="146" spans="10:166" x14ac:dyDescent="0.25">
      <c r="J146">
        <v>634873</v>
      </c>
      <c r="N146">
        <v>40105</v>
      </c>
      <c r="AO146">
        <v>331496</v>
      </c>
      <c r="AS146">
        <v>34936</v>
      </c>
      <c r="AY146">
        <v>29433</v>
      </c>
      <c r="CI146">
        <v>452854</v>
      </c>
      <c r="CX146">
        <v>35352</v>
      </c>
      <c r="DB146">
        <v>38159</v>
      </c>
      <c r="DN146">
        <v>387316</v>
      </c>
      <c r="DO146">
        <v>29371</v>
      </c>
      <c r="ES146">
        <v>31903</v>
      </c>
      <c r="ET146">
        <v>39019</v>
      </c>
      <c r="FF146">
        <v>36802</v>
      </c>
      <c r="FJ146">
        <v>39360</v>
      </c>
    </row>
    <row r="147" spans="10:166" x14ac:dyDescent="0.25">
      <c r="J147">
        <v>789982</v>
      </c>
      <c r="N147">
        <v>40846</v>
      </c>
      <c r="AO147">
        <v>339358</v>
      </c>
      <c r="AS147">
        <v>35300</v>
      </c>
      <c r="AY147">
        <v>29688</v>
      </c>
      <c r="CI147">
        <v>487223</v>
      </c>
      <c r="CX147">
        <v>35567</v>
      </c>
      <c r="DB147">
        <v>38234</v>
      </c>
      <c r="DN147">
        <v>413062</v>
      </c>
      <c r="DO147">
        <v>29440</v>
      </c>
      <c r="ES147">
        <v>31911</v>
      </c>
      <c r="ET147">
        <v>39103</v>
      </c>
      <c r="FF147">
        <v>36822</v>
      </c>
      <c r="FJ147">
        <v>39362</v>
      </c>
    </row>
    <row r="148" spans="10:166" x14ac:dyDescent="0.25">
      <c r="J148">
        <v>893289</v>
      </c>
      <c r="N148">
        <v>41598</v>
      </c>
      <c r="AO148">
        <v>354779</v>
      </c>
      <c r="AS148">
        <v>35303</v>
      </c>
      <c r="AY148">
        <v>30024</v>
      </c>
      <c r="CI148">
        <v>487256</v>
      </c>
      <c r="CX148">
        <v>35568</v>
      </c>
      <c r="DB148">
        <v>38258</v>
      </c>
      <c r="DN148">
        <v>413070</v>
      </c>
      <c r="DO148">
        <v>29594</v>
      </c>
      <c r="ES148">
        <v>31994</v>
      </c>
      <c r="ET148">
        <v>39327</v>
      </c>
      <c r="FF148">
        <v>36935</v>
      </c>
      <c r="FJ148">
        <v>39482</v>
      </c>
    </row>
    <row r="149" spans="10:166" x14ac:dyDescent="0.25">
      <c r="J149">
        <v>982082</v>
      </c>
      <c r="N149">
        <v>41600</v>
      </c>
      <c r="AO149">
        <v>389056</v>
      </c>
      <c r="AS149">
        <v>35390</v>
      </c>
      <c r="AY149">
        <v>30453</v>
      </c>
      <c r="CI149">
        <v>515643</v>
      </c>
      <c r="CX149">
        <v>35784</v>
      </c>
      <c r="DB149">
        <v>38262</v>
      </c>
      <c r="DN149">
        <v>460378</v>
      </c>
      <c r="DO149">
        <v>30540</v>
      </c>
      <c r="ES149">
        <v>32001</v>
      </c>
      <c r="ET149">
        <v>39328</v>
      </c>
      <c r="FF149">
        <v>36936</v>
      </c>
      <c r="FJ149">
        <v>39609</v>
      </c>
    </row>
    <row r="150" spans="10:166" x14ac:dyDescent="0.25">
      <c r="N150">
        <v>99408</v>
      </c>
      <c r="AO150">
        <v>400747</v>
      </c>
      <c r="AS150">
        <v>36820</v>
      </c>
      <c r="AY150">
        <v>30890</v>
      </c>
      <c r="CI150">
        <v>550764</v>
      </c>
      <c r="CX150">
        <v>35836</v>
      </c>
      <c r="DB150">
        <v>38334</v>
      </c>
      <c r="DN150">
        <v>469114</v>
      </c>
      <c r="DO150">
        <v>30643</v>
      </c>
      <c r="ES150">
        <v>32006</v>
      </c>
      <c r="ET150">
        <v>39981</v>
      </c>
      <c r="FF150">
        <v>36943</v>
      </c>
      <c r="FJ150">
        <v>40367</v>
      </c>
    </row>
    <row r="151" spans="10:166" x14ac:dyDescent="0.25">
      <c r="N151">
        <v>100594</v>
      </c>
      <c r="AO151">
        <v>437772</v>
      </c>
      <c r="AS151">
        <v>36940</v>
      </c>
      <c r="AY151">
        <v>31190</v>
      </c>
      <c r="CI151">
        <v>615674</v>
      </c>
      <c r="CX151">
        <v>35871</v>
      </c>
      <c r="DB151">
        <v>38336</v>
      </c>
      <c r="DN151">
        <v>480616</v>
      </c>
      <c r="DO151">
        <v>30661</v>
      </c>
      <c r="ES151">
        <v>32107</v>
      </c>
      <c r="ET151">
        <v>40099</v>
      </c>
      <c r="FF151">
        <v>36949</v>
      </c>
      <c r="FJ151">
        <v>40374</v>
      </c>
    </row>
    <row r="152" spans="10:166" x14ac:dyDescent="0.25">
      <c r="N152">
        <v>101717</v>
      </c>
      <c r="AO152">
        <v>441428</v>
      </c>
      <c r="AS152">
        <v>37160</v>
      </c>
      <c r="AY152">
        <v>31220</v>
      </c>
      <c r="CI152">
        <v>617720</v>
      </c>
      <c r="CX152">
        <v>36282</v>
      </c>
      <c r="DB152">
        <v>38591</v>
      </c>
      <c r="DN152">
        <v>480624</v>
      </c>
      <c r="DO152">
        <v>31106</v>
      </c>
      <c r="ES152">
        <v>32199</v>
      </c>
      <c r="ET152">
        <v>40186</v>
      </c>
      <c r="FF152">
        <v>36950</v>
      </c>
      <c r="FJ152">
        <v>40378</v>
      </c>
    </row>
    <row r="153" spans="10:166" x14ac:dyDescent="0.25">
      <c r="N153">
        <v>128843</v>
      </c>
      <c r="AO153">
        <v>447953</v>
      </c>
      <c r="AS153">
        <v>37163</v>
      </c>
      <c r="AY153">
        <v>31222</v>
      </c>
      <c r="CI153">
        <v>682930</v>
      </c>
      <c r="CX153">
        <v>36284</v>
      </c>
      <c r="DB153">
        <v>38723</v>
      </c>
      <c r="DN153">
        <v>501080</v>
      </c>
      <c r="DO153">
        <v>31137</v>
      </c>
      <c r="ES153">
        <v>32201</v>
      </c>
      <c r="ET153">
        <v>40301</v>
      </c>
      <c r="FF153">
        <v>36952</v>
      </c>
      <c r="FJ153">
        <v>40381</v>
      </c>
    </row>
    <row r="154" spans="10:166" x14ac:dyDescent="0.25">
      <c r="N154">
        <v>142893</v>
      </c>
      <c r="AO154">
        <v>447961</v>
      </c>
      <c r="AS154">
        <v>37268</v>
      </c>
      <c r="AY154">
        <v>32425</v>
      </c>
      <c r="CI154">
        <v>683847</v>
      </c>
      <c r="CX154">
        <v>36286</v>
      </c>
      <c r="DB154">
        <v>38729</v>
      </c>
      <c r="DN154">
        <v>517383</v>
      </c>
      <c r="DO154">
        <v>31320</v>
      </c>
      <c r="ES154">
        <v>32380</v>
      </c>
      <c r="ET154">
        <v>40494</v>
      </c>
      <c r="FF154">
        <v>36953</v>
      </c>
      <c r="FJ154">
        <v>40593</v>
      </c>
    </row>
    <row r="155" spans="10:166" x14ac:dyDescent="0.25">
      <c r="N155">
        <v>142992</v>
      </c>
      <c r="AO155">
        <v>453084</v>
      </c>
      <c r="AS155">
        <v>37284</v>
      </c>
      <c r="AY155">
        <v>32632</v>
      </c>
      <c r="CI155">
        <v>687251</v>
      </c>
      <c r="CX155">
        <v>36287</v>
      </c>
      <c r="DB155">
        <v>38733</v>
      </c>
      <c r="DN155">
        <v>530352</v>
      </c>
      <c r="DO155">
        <v>31338</v>
      </c>
      <c r="ES155">
        <v>32575</v>
      </c>
      <c r="ET155">
        <v>41195</v>
      </c>
      <c r="FF155">
        <v>36954</v>
      </c>
      <c r="FJ155">
        <v>40966</v>
      </c>
    </row>
    <row r="156" spans="10:166" x14ac:dyDescent="0.25">
      <c r="N156">
        <v>143362</v>
      </c>
      <c r="AO156">
        <v>495291</v>
      </c>
      <c r="AS156">
        <v>37526</v>
      </c>
      <c r="AY156">
        <v>32826</v>
      </c>
      <c r="CI156">
        <v>691097</v>
      </c>
      <c r="CX156">
        <v>36337</v>
      </c>
      <c r="DB156">
        <v>38736</v>
      </c>
      <c r="DN156">
        <v>605923</v>
      </c>
      <c r="DO156">
        <v>31482</v>
      </c>
      <c r="ES156">
        <v>32717</v>
      </c>
      <c r="ET156">
        <v>41198</v>
      </c>
      <c r="FF156">
        <v>36955</v>
      </c>
      <c r="FJ156">
        <v>73809</v>
      </c>
    </row>
    <row r="157" spans="10:166" x14ac:dyDescent="0.25">
      <c r="N157">
        <v>190884</v>
      </c>
      <c r="AO157">
        <v>509695</v>
      </c>
      <c r="AS157">
        <v>37600</v>
      </c>
      <c r="AY157">
        <v>32827</v>
      </c>
      <c r="CI157">
        <v>694257</v>
      </c>
      <c r="CX157">
        <v>36517</v>
      </c>
      <c r="DB157">
        <v>38746</v>
      </c>
      <c r="DN157">
        <v>630913</v>
      </c>
      <c r="DO157">
        <v>31485</v>
      </c>
      <c r="ES157">
        <v>33041</v>
      </c>
      <c r="ET157">
        <v>41222</v>
      </c>
      <c r="FF157">
        <v>36956</v>
      </c>
      <c r="FJ157">
        <v>74591</v>
      </c>
    </row>
    <row r="158" spans="10:166" x14ac:dyDescent="0.25">
      <c r="N158">
        <v>192153</v>
      </c>
      <c r="AO158">
        <v>529156</v>
      </c>
      <c r="AS158">
        <v>37675</v>
      </c>
      <c r="AY158">
        <v>32828</v>
      </c>
      <c r="CI158">
        <v>694323</v>
      </c>
      <c r="CX158">
        <v>36694</v>
      </c>
      <c r="DB158">
        <v>39345</v>
      </c>
      <c r="DN158">
        <v>637504</v>
      </c>
      <c r="DO158">
        <v>31490</v>
      </c>
      <c r="ES158">
        <v>33045</v>
      </c>
      <c r="ET158">
        <v>41309</v>
      </c>
      <c r="FF158">
        <v>36996</v>
      </c>
      <c r="FJ158">
        <v>288365</v>
      </c>
    </row>
    <row r="159" spans="10:166" x14ac:dyDescent="0.25">
      <c r="N159">
        <v>193276</v>
      </c>
      <c r="AO159">
        <v>545772</v>
      </c>
      <c r="AS159">
        <v>37812</v>
      </c>
      <c r="AY159">
        <v>33032</v>
      </c>
      <c r="CI159">
        <v>694588</v>
      </c>
      <c r="CX159">
        <v>36879</v>
      </c>
      <c r="DB159">
        <v>40404</v>
      </c>
      <c r="DN159">
        <v>676775</v>
      </c>
      <c r="DO159">
        <v>31542</v>
      </c>
      <c r="ES159">
        <v>33047</v>
      </c>
      <c r="ET159">
        <v>130153</v>
      </c>
      <c r="FF159">
        <v>36997</v>
      </c>
      <c r="FJ159">
        <v>334276</v>
      </c>
    </row>
    <row r="160" spans="10:166" x14ac:dyDescent="0.25">
      <c r="N160">
        <v>207852</v>
      </c>
      <c r="AO160">
        <v>546655</v>
      </c>
      <c r="AS160">
        <v>38070</v>
      </c>
      <c r="AY160">
        <v>33038</v>
      </c>
      <c r="CI160">
        <v>696146</v>
      </c>
      <c r="CX160">
        <v>36963</v>
      </c>
      <c r="DB160">
        <v>67855</v>
      </c>
      <c r="DN160">
        <v>696864</v>
      </c>
      <c r="DO160">
        <v>31768</v>
      </c>
      <c r="ES160">
        <v>33226</v>
      </c>
      <c r="ET160">
        <v>149559</v>
      </c>
      <c r="FF160">
        <v>36998</v>
      </c>
      <c r="FJ160">
        <v>643189</v>
      </c>
    </row>
    <row r="161" spans="14:166" x14ac:dyDescent="0.25">
      <c r="N161">
        <v>207860</v>
      </c>
      <c r="AO161">
        <v>557256</v>
      </c>
      <c r="AS161">
        <v>38107</v>
      </c>
      <c r="AY161">
        <v>33062</v>
      </c>
      <c r="CI161">
        <v>736339</v>
      </c>
      <c r="CX161">
        <v>37024</v>
      </c>
      <c r="DB161">
        <v>71126</v>
      </c>
      <c r="DN161">
        <v>713005</v>
      </c>
      <c r="DO161">
        <v>31915</v>
      </c>
      <c r="ES161">
        <v>33239</v>
      </c>
      <c r="ET161">
        <v>152355</v>
      </c>
      <c r="FF161">
        <v>36999</v>
      </c>
      <c r="FJ161">
        <v>643239</v>
      </c>
    </row>
    <row r="162" spans="14:166" x14ac:dyDescent="0.25">
      <c r="N162">
        <v>241919</v>
      </c>
      <c r="AO162">
        <v>560474</v>
      </c>
      <c r="AS162">
        <v>38157</v>
      </c>
      <c r="AY162">
        <v>33340</v>
      </c>
      <c r="CI162">
        <v>739125</v>
      </c>
      <c r="CX162">
        <v>37031</v>
      </c>
      <c r="DB162">
        <v>119735</v>
      </c>
      <c r="DN162">
        <v>733112</v>
      </c>
      <c r="DO162">
        <v>31938</v>
      </c>
      <c r="ES162">
        <v>33306</v>
      </c>
      <c r="ET162">
        <v>156042</v>
      </c>
      <c r="FF162">
        <v>37000</v>
      </c>
      <c r="FJ162">
        <v>650390</v>
      </c>
    </row>
    <row r="163" spans="14:166" x14ac:dyDescent="0.25">
      <c r="N163">
        <v>248153</v>
      </c>
      <c r="AO163">
        <v>563338</v>
      </c>
      <c r="AS163">
        <v>38702</v>
      </c>
      <c r="AY163">
        <v>33343</v>
      </c>
      <c r="CI163">
        <v>739162</v>
      </c>
      <c r="CX163">
        <v>37179</v>
      </c>
      <c r="DB163">
        <v>156174</v>
      </c>
      <c r="DN163">
        <v>757016</v>
      </c>
      <c r="DO163">
        <v>34130</v>
      </c>
      <c r="ES163">
        <v>33309</v>
      </c>
      <c r="ET163">
        <v>167791</v>
      </c>
      <c r="FF163">
        <v>37118</v>
      </c>
      <c r="FJ163">
        <v>695064</v>
      </c>
    </row>
    <row r="164" spans="14:166" x14ac:dyDescent="0.25">
      <c r="N164">
        <v>255513</v>
      </c>
      <c r="AO164">
        <v>582023</v>
      </c>
      <c r="AS164">
        <v>39571</v>
      </c>
      <c r="AY164">
        <v>33733</v>
      </c>
      <c r="CI164">
        <v>745765</v>
      </c>
      <c r="CX164">
        <v>37651</v>
      </c>
      <c r="DB164">
        <v>304931</v>
      </c>
      <c r="DN164">
        <v>801572</v>
      </c>
      <c r="DO164">
        <v>34214</v>
      </c>
      <c r="ES164">
        <v>33342</v>
      </c>
      <c r="ET164">
        <v>180588</v>
      </c>
      <c r="FF164">
        <v>37434</v>
      </c>
      <c r="FJ164">
        <v>713114</v>
      </c>
    </row>
    <row r="165" spans="14:166" x14ac:dyDescent="0.25">
      <c r="N165">
        <v>257972</v>
      </c>
      <c r="AO165">
        <v>605063</v>
      </c>
      <c r="AS165">
        <v>39590</v>
      </c>
      <c r="AY165">
        <v>34124</v>
      </c>
      <c r="CI165">
        <v>749321</v>
      </c>
      <c r="CX165">
        <v>37654</v>
      </c>
      <c r="DB165">
        <v>337949</v>
      </c>
      <c r="DN165">
        <v>802108</v>
      </c>
      <c r="DO165">
        <v>34243</v>
      </c>
      <c r="ES165">
        <v>33413</v>
      </c>
      <c r="ET165">
        <v>192518</v>
      </c>
      <c r="FF165">
        <v>37438</v>
      </c>
      <c r="FJ165">
        <v>803304</v>
      </c>
    </row>
    <row r="166" spans="14:166" x14ac:dyDescent="0.25">
      <c r="N166">
        <v>257998</v>
      </c>
      <c r="AO166">
        <v>632919</v>
      </c>
      <c r="AS166">
        <v>40570</v>
      </c>
      <c r="AY166">
        <v>34182</v>
      </c>
      <c r="CI166">
        <v>757711</v>
      </c>
      <c r="CX166">
        <v>37655</v>
      </c>
      <c r="DB166">
        <v>415661</v>
      </c>
      <c r="DN166">
        <v>852921</v>
      </c>
      <c r="DO166">
        <v>34245</v>
      </c>
      <c r="ES166">
        <v>34026</v>
      </c>
      <c r="ET166">
        <v>195818</v>
      </c>
      <c r="FF166">
        <v>37808</v>
      </c>
      <c r="FJ166">
        <v>803395</v>
      </c>
    </row>
    <row r="167" spans="14:166" x14ac:dyDescent="0.25">
      <c r="N167">
        <v>261099</v>
      </c>
      <c r="AO167">
        <v>655613</v>
      </c>
      <c r="AS167">
        <v>40577</v>
      </c>
      <c r="AY167">
        <v>34191</v>
      </c>
      <c r="CI167">
        <v>757715</v>
      </c>
      <c r="CX167">
        <v>37656</v>
      </c>
      <c r="DB167">
        <v>463836</v>
      </c>
      <c r="DN167">
        <v>871418</v>
      </c>
      <c r="DO167">
        <v>34321</v>
      </c>
      <c r="ES167">
        <v>34028</v>
      </c>
      <c r="ET167">
        <v>214817</v>
      </c>
      <c r="FF167">
        <v>37814</v>
      </c>
      <c r="FJ167">
        <v>911404</v>
      </c>
    </row>
    <row r="168" spans="14:166" x14ac:dyDescent="0.25">
      <c r="N168">
        <v>307371</v>
      </c>
      <c r="AO168">
        <v>662841</v>
      </c>
      <c r="AS168">
        <v>40606</v>
      </c>
      <c r="AY168">
        <v>34192</v>
      </c>
      <c r="CI168">
        <v>762818</v>
      </c>
      <c r="CX168">
        <v>37661</v>
      </c>
      <c r="DB168">
        <v>531392</v>
      </c>
      <c r="DO168">
        <v>34450</v>
      </c>
      <c r="ES168">
        <v>34029</v>
      </c>
      <c r="ET168">
        <v>259721</v>
      </c>
      <c r="FF168">
        <v>37817</v>
      </c>
      <c r="FJ168">
        <v>911412</v>
      </c>
    </row>
    <row r="169" spans="14:166" x14ac:dyDescent="0.25">
      <c r="N169">
        <v>314906</v>
      </c>
      <c r="AO169">
        <v>733615</v>
      </c>
      <c r="AS169">
        <v>40641</v>
      </c>
      <c r="AY169">
        <v>34696</v>
      </c>
      <c r="CI169">
        <v>764603</v>
      </c>
      <c r="CX169">
        <v>37663</v>
      </c>
      <c r="DB169">
        <v>552554</v>
      </c>
      <c r="DO169">
        <v>34710</v>
      </c>
      <c r="ES169">
        <v>34031</v>
      </c>
      <c r="ET169">
        <v>280982</v>
      </c>
      <c r="FF169">
        <v>37826</v>
      </c>
      <c r="FJ169">
        <v>911420</v>
      </c>
    </row>
    <row r="170" spans="14:166" x14ac:dyDescent="0.25">
      <c r="N170">
        <v>317560</v>
      </c>
      <c r="AO170">
        <v>920272</v>
      </c>
      <c r="AS170">
        <v>40879</v>
      </c>
      <c r="AY170">
        <v>35033</v>
      </c>
      <c r="CI170">
        <v>766833</v>
      </c>
      <c r="CX170">
        <v>37666</v>
      </c>
      <c r="DB170">
        <v>685636</v>
      </c>
      <c r="DO170">
        <v>34711</v>
      </c>
      <c r="ES170">
        <v>34205</v>
      </c>
      <c r="ET170">
        <v>299404</v>
      </c>
      <c r="FF170">
        <v>39067</v>
      </c>
      <c r="FJ170">
        <v>911453</v>
      </c>
    </row>
    <row r="171" spans="14:166" x14ac:dyDescent="0.25">
      <c r="N171">
        <v>323444</v>
      </c>
      <c r="AO171">
        <v>985812</v>
      </c>
      <c r="AS171">
        <v>41193</v>
      </c>
      <c r="AY171">
        <v>35312</v>
      </c>
      <c r="CI171">
        <v>767062</v>
      </c>
      <c r="CX171">
        <v>37667</v>
      </c>
      <c r="DB171">
        <v>693093</v>
      </c>
      <c r="DO171">
        <v>34774</v>
      </c>
      <c r="ES171">
        <v>34207</v>
      </c>
      <c r="ET171">
        <v>327437</v>
      </c>
      <c r="FF171">
        <v>39071</v>
      </c>
    </row>
    <row r="172" spans="14:166" x14ac:dyDescent="0.25">
      <c r="N172">
        <v>328518</v>
      </c>
      <c r="AS172">
        <v>53140</v>
      </c>
      <c r="AY172">
        <v>35562</v>
      </c>
      <c r="CI172">
        <v>767065</v>
      </c>
      <c r="CX172">
        <v>37743</v>
      </c>
      <c r="DB172">
        <v>694554</v>
      </c>
      <c r="DO172">
        <v>35504</v>
      </c>
      <c r="ES172">
        <v>34208</v>
      </c>
      <c r="ET172">
        <v>340075</v>
      </c>
      <c r="FF172">
        <v>39073</v>
      </c>
    </row>
    <row r="173" spans="14:166" x14ac:dyDescent="0.25">
      <c r="N173">
        <v>328534</v>
      </c>
      <c r="AS173">
        <v>54841</v>
      </c>
      <c r="AY173">
        <v>35642</v>
      </c>
      <c r="CI173">
        <v>900035</v>
      </c>
      <c r="CX173">
        <v>37750</v>
      </c>
      <c r="DB173">
        <v>695106</v>
      </c>
      <c r="DO173">
        <v>35571</v>
      </c>
      <c r="ES173">
        <v>34210</v>
      </c>
      <c r="ET173">
        <v>349498</v>
      </c>
      <c r="FF173">
        <v>39092</v>
      </c>
    </row>
    <row r="174" spans="14:166" x14ac:dyDescent="0.25">
      <c r="N174">
        <v>340364</v>
      </c>
      <c r="AS174">
        <v>56440</v>
      </c>
      <c r="AY174">
        <v>36080</v>
      </c>
      <c r="CI174">
        <v>900100</v>
      </c>
      <c r="CX174">
        <v>38191</v>
      </c>
      <c r="DB174">
        <v>697888</v>
      </c>
      <c r="DO174">
        <v>35576</v>
      </c>
      <c r="ES174">
        <v>34218</v>
      </c>
      <c r="ET174">
        <v>358341</v>
      </c>
      <c r="FF174">
        <v>39105</v>
      </c>
    </row>
    <row r="175" spans="14:166" x14ac:dyDescent="0.25">
      <c r="N175">
        <v>344119</v>
      </c>
      <c r="AS175">
        <v>56622</v>
      </c>
      <c r="AY175">
        <v>36269</v>
      </c>
      <c r="CI175">
        <v>900159</v>
      </c>
      <c r="CX175">
        <v>38322</v>
      </c>
      <c r="DB175">
        <v>698100</v>
      </c>
      <c r="DO175">
        <v>35822</v>
      </c>
      <c r="ES175">
        <v>34247</v>
      </c>
      <c r="ET175">
        <v>438119</v>
      </c>
      <c r="FF175">
        <v>39109</v>
      </c>
    </row>
    <row r="176" spans="14:166" x14ac:dyDescent="0.25">
      <c r="N176">
        <v>358028</v>
      </c>
      <c r="AS176">
        <v>57893</v>
      </c>
      <c r="AY176">
        <v>37302</v>
      </c>
      <c r="CI176">
        <v>900191</v>
      </c>
      <c r="CX176">
        <v>38920</v>
      </c>
      <c r="DB176">
        <v>702754</v>
      </c>
      <c r="DO176">
        <v>35884</v>
      </c>
      <c r="ES176">
        <v>34399</v>
      </c>
      <c r="ET176">
        <v>448548</v>
      </c>
      <c r="FF176">
        <v>39120</v>
      </c>
    </row>
    <row r="177" spans="14:162" x14ac:dyDescent="0.25">
      <c r="N177">
        <v>383711</v>
      </c>
      <c r="AS177">
        <v>61564</v>
      </c>
      <c r="AY177">
        <v>37318</v>
      </c>
      <c r="CI177">
        <v>900266</v>
      </c>
      <c r="CX177">
        <v>39033</v>
      </c>
      <c r="DB177">
        <v>900118</v>
      </c>
      <c r="DO177">
        <v>35912</v>
      </c>
      <c r="ES177">
        <v>34523</v>
      </c>
      <c r="ET177">
        <v>455014</v>
      </c>
      <c r="FF177">
        <v>39121</v>
      </c>
    </row>
    <row r="178" spans="14:162" x14ac:dyDescent="0.25">
      <c r="N178">
        <v>388413</v>
      </c>
      <c r="AS178">
        <v>87015</v>
      </c>
      <c r="AY178">
        <v>37353</v>
      </c>
      <c r="CI178">
        <v>900308</v>
      </c>
      <c r="CX178">
        <v>39604</v>
      </c>
      <c r="DB178">
        <v>900134</v>
      </c>
      <c r="DO178">
        <v>36338</v>
      </c>
      <c r="ES178">
        <v>34525</v>
      </c>
      <c r="ET178">
        <v>455022</v>
      </c>
      <c r="FF178">
        <v>39127</v>
      </c>
    </row>
    <row r="179" spans="14:162" x14ac:dyDescent="0.25">
      <c r="N179">
        <v>391987</v>
      </c>
      <c r="AS179">
        <v>93401</v>
      </c>
      <c r="AY179">
        <v>37397</v>
      </c>
      <c r="CI179">
        <v>900480</v>
      </c>
      <c r="CX179">
        <v>39618</v>
      </c>
      <c r="DB179">
        <v>900365</v>
      </c>
      <c r="DO179">
        <v>36805</v>
      </c>
      <c r="ES179">
        <v>34528</v>
      </c>
      <c r="ET179">
        <v>486779</v>
      </c>
      <c r="FF179">
        <v>39152</v>
      </c>
    </row>
    <row r="180" spans="14:162" x14ac:dyDescent="0.25">
      <c r="N180">
        <v>392027</v>
      </c>
      <c r="AS180">
        <v>106377</v>
      </c>
      <c r="AY180">
        <v>37593</v>
      </c>
      <c r="CI180">
        <v>900528</v>
      </c>
      <c r="CX180">
        <v>39619</v>
      </c>
      <c r="DB180">
        <v>900621</v>
      </c>
      <c r="DO180">
        <v>36861</v>
      </c>
      <c r="ES180">
        <v>34532</v>
      </c>
      <c r="ET180">
        <v>491175</v>
      </c>
      <c r="FF180">
        <v>39153</v>
      </c>
    </row>
    <row r="181" spans="14:162" x14ac:dyDescent="0.25">
      <c r="N181">
        <v>392225</v>
      </c>
      <c r="AS181">
        <v>110056</v>
      </c>
      <c r="AY181">
        <v>37594</v>
      </c>
      <c r="CI181">
        <v>900529</v>
      </c>
      <c r="CX181">
        <v>39621</v>
      </c>
      <c r="DB181">
        <v>900779</v>
      </c>
      <c r="DO181">
        <v>37068</v>
      </c>
      <c r="ES181">
        <v>34537</v>
      </c>
      <c r="ET181">
        <v>493759</v>
      </c>
      <c r="FF181">
        <v>39480</v>
      </c>
    </row>
    <row r="182" spans="14:162" x14ac:dyDescent="0.25">
      <c r="N182">
        <v>399410</v>
      </c>
      <c r="AS182">
        <v>110486</v>
      </c>
      <c r="AY182">
        <v>37595</v>
      </c>
      <c r="CI182">
        <v>900531</v>
      </c>
      <c r="CX182">
        <v>40351</v>
      </c>
      <c r="DB182">
        <v>902445</v>
      </c>
      <c r="DO182">
        <v>37156</v>
      </c>
      <c r="ES182">
        <v>34538</v>
      </c>
      <c r="ET182">
        <v>493791</v>
      </c>
      <c r="FF182">
        <v>39481</v>
      </c>
    </row>
    <row r="183" spans="14:162" x14ac:dyDescent="0.25">
      <c r="N183">
        <v>430827</v>
      </c>
      <c r="AS183">
        <v>112672</v>
      </c>
      <c r="AY183">
        <v>37632</v>
      </c>
      <c r="CI183">
        <v>900532</v>
      </c>
      <c r="CX183">
        <v>40401</v>
      </c>
      <c r="DB183">
        <v>903393</v>
      </c>
      <c r="DO183">
        <v>37157</v>
      </c>
      <c r="ES183">
        <v>34539</v>
      </c>
      <c r="ET183">
        <v>507319</v>
      </c>
      <c r="FF183">
        <v>39483</v>
      </c>
    </row>
    <row r="184" spans="14:162" x14ac:dyDescent="0.25">
      <c r="N184">
        <v>430835</v>
      </c>
      <c r="AS184">
        <v>135566</v>
      </c>
      <c r="AY184">
        <v>37633</v>
      </c>
      <c r="CI184">
        <v>900533</v>
      </c>
      <c r="CX184">
        <v>40402</v>
      </c>
      <c r="DB184">
        <v>904144</v>
      </c>
      <c r="DO184">
        <v>37269</v>
      </c>
      <c r="ES184">
        <v>34667</v>
      </c>
      <c r="ET184">
        <v>535096</v>
      </c>
      <c r="FF184">
        <v>39484</v>
      </c>
    </row>
    <row r="185" spans="14:162" x14ac:dyDescent="0.25">
      <c r="N185">
        <v>462606</v>
      </c>
      <c r="AS185">
        <v>183251</v>
      </c>
      <c r="AY185">
        <v>38138</v>
      </c>
      <c r="CI185">
        <v>900548</v>
      </c>
      <c r="CX185">
        <v>40845</v>
      </c>
      <c r="DB185">
        <v>904375</v>
      </c>
      <c r="DO185">
        <v>37343</v>
      </c>
      <c r="ES185">
        <v>34678</v>
      </c>
      <c r="ET185">
        <v>558999</v>
      </c>
      <c r="FF185">
        <v>39485</v>
      </c>
    </row>
    <row r="186" spans="14:162" x14ac:dyDescent="0.25">
      <c r="N186">
        <v>492314</v>
      </c>
      <c r="AS186">
        <v>189415</v>
      </c>
      <c r="AY186">
        <v>38382</v>
      </c>
      <c r="CI186">
        <v>900670</v>
      </c>
      <c r="CX186">
        <v>41149</v>
      </c>
      <c r="DB186">
        <v>905844</v>
      </c>
      <c r="DO186">
        <v>37519</v>
      </c>
      <c r="ES186">
        <v>34680</v>
      </c>
      <c r="ET186">
        <v>566174</v>
      </c>
      <c r="FF186">
        <v>39486</v>
      </c>
    </row>
    <row r="187" spans="14:162" x14ac:dyDescent="0.25">
      <c r="N187">
        <v>543876</v>
      </c>
      <c r="AS187">
        <v>209205</v>
      </c>
      <c r="AY187">
        <v>38505</v>
      </c>
      <c r="CI187">
        <v>901157</v>
      </c>
      <c r="CX187">
        <v>41183</v>
      </c>
      <c r="DB187">
        <v>906560</v>
      </c>
      <c r="DO187">
        <v>37527</v>
      </c>
      <c r="ES187">
        <v>34686</v>
      </c>
      <c r="ET187">
        <v>596676</v>
      </c>
      <c r="FF187">
        <v>39487</v>
      </c>
    </row>
    <row r="188" spans="14:162" x14ac:dyDescent="0.25">
      <c r="N188">
        <v>543884</v>
      </c>
      <c r="AS188">
        <v>219519</v>
      </c>
      <c r="AY188">
        <v>39318</v>
      </c>
      <c r="CI188">
        <v>902619</v>
      </c>
      <c r="CX188">
        <v>41190</v>
      </c>
      <c r="DB188">
        <v>906578</v>
      </c>
      <c r="DO188">
        <v>37601</v>
      </c>
      <c r="ES188">
        <v>34689</v>
      </c>
      <c r="ET188">
        <v>602094</v>
      </c>
      <c r="FF188">
        <v>39564</v>
      </c>
    </row>
    <row r="189" spans="14:162" x14ac:dyDescent="0.25">
      <c r="N189">
        <v>551085</v>
      </c>
      <c r="AS189">
        <v>230987</v>
      </c>
      <c r="AY189">
        <v>39596</v>
      </c>
      <c r="CI189">
        <v>902627</v>
      </c>
      <c r="CX189">
        <v>41194</v>
      </c>
      <c r="DB189">
        <v>906586</v>
      </c>
      <c r="DO189">
        <v>37612</v>
      </c>
      <c r="ES189">
        <v>34730</v>
      </c>
      <c r="ET189">
        <v>723759</v>
      </c>
      <c r="FF189">
        <v>39567</v>
      </c>
    </row>
    <row r="190" spans="14:162" x14ac:dyDescent="0.25">
      <c r="N190">
        <v>558452</v>
      </c>
      <c r="AS190">
        <v>257238</v>
      </c>
      <c r="AY190">
        <v>39635</v>
      </c>
      <c r="CI190">
        <v>902635</v>
      </c>
      <c r="CX190">
        <v>41556</v>
      </c>
      <c r="DB190">
        <v>906628</v>
      </c>
      <c r="DO190">
        <v>37775</v>
      </c>
      <c r="ES190">
        <v>34731</v>
      </c>
      <c r="ET190">
        <v>723874</v>
      </c>
      <c r="FF190">
        <v>39630</v>
      </c>
    </row>
    <row r="191" spans="14:162" x14ac:dyDescent="0.25">
      <c r="N191">
        <v>559302</v>
      </c>
      <c r="AS191">
        <v>265199</v>
      </c>
      <c r="AY191">
        <v>39707</v>
      </c>
      <c r="CI191">
        <v>903179</v>
      </c>
      <c r="CX191">
        <v>41571</v>
      </c>
      <c r="DB191">
        <v>906644</v>
      </c>
      <c r="DO191">
        <v>38169</v>
      </c>
      <c r="ES191">
        <v>34732</v>
      </c>
      <c r="ET191">
        <v>723932</v>
      </c>
      <c r="FF191">
        <v>39632</v>
      </c>
    </row>
    <row r="192" spans="14:162" x14ac:dyDescent="0.25">
      <c r="N192">
        <v>572891</v>
      </c>
      <c r="AS192">
        <v>293043</v>
      </c>
      <c r="AY192">
        <v>39711</v>
      </c>
      <c r="CI192">
        <v>903187</v>
      </c>
      <c r="CX192">
        <v>52308</v>
      </c>
      <c r="DB192">
        <v>911339</v>
      </c>
      <c r="DO192">
        <v>38404</v>
      </c>
      <c r="ES192">
        <v>34733</v>
      </c>
      <c r="ET192">
        <v>737215</v>
      </c>
      <c r="FF192">
        <v>39634</v>
      </c>
    </row>
    <row r="193" spans="14:162" x14ac:dyDescent="0.25">
      <c r="N193">
        <v>589101</v>
      </c>
      <c r="AS193">
        <v>308056</v>
      </c>
      <c r="AY193">
        <v>40113</v>
      </c>
      <c r="CI193">
        <v>903294</v>
      </c>
      <c r="CX193">
        <v>53876</v>
      </c>
      <c r="DB193">
        <v>911669</v>
      </c>
      <c r="DO193">
        <v>38405</v>
      </c>
      <c r="ES193">
        <v>34734</v>
      </c>
      <c r="ET193">
        <v>745953</v>
      </c>
      <c r="FF193">
        <v>39636</v>
      </c>
    </row>
    <row r="194" spans="14:162" x14ac:dyDescent="0.25">
      <c r="N194">
        <v>593087</v>
      </c>
      <c r="AS194">
        <v>308064</v>
      </c>
      <c r="AY194">
        <v>40291</v>
      </c>
      <c r="CI194">
        <v>903351</v>
      </c>
      <c r="CX194">
        <v>69781</v>
      </c>
      <c r="DB194">
        <v>912253</v>
      </c>
      <c r="DO194">
        <v>38407</v>
      </c>
      <c r="ES194">
        <v>34735</v>
      </c>
      <c r="ET194">
        <v>848705</v>
      </c>
      <c r="FF194">
        <v>39647</v>
      </c>
    </row>
    <row r="195" spans="14:162" x14ac:dyDescent="0.25">
      <c r="N195">
        <v>593111</v>
      </c>
      <c r="AS195">
        <v>323972</v>
      </c>
      <c r="AY195">
        <v>40637</v>
      </c>
      <c r="CI195">
        <v>904052</v>
      </c>
      <c r="CX195">
        <v>76521</v>
      </c>
      <c r="DB195">
        <v>915132</v>
      </c>
      <c r="DO195">
        <v>38408</v>
      </c>
      <c r="ES195">
        <v>34740</v>
      </c>
      <c r="ET195">
        <v>867085</v>
      </c>
      <c r="FF195">
        <v>39648</v>
      </c>
    </row>
    <row r="196" spans="14:162" x14ac:dyDescent="0.25">
      <c r="N196">
        <v>614354</v>
      </c>
      <c r="AS196">
        <v>335901</v>
      </c>
      <c r="AY196">
        <v>40740</v>
      </c>
      <c r="CI196">
        <v>904318</v>
      </c>
      <c r="CX196">
        <v>93823</v>
      </c>
      <c r="DB196">
        <v>917013</v>
      </c>
      <c r="DO196">
        <v>38416</v>
      </c>
      <c r="ES196">
        <v>34741</v>
      </c>
      <c r="FF196">
        <v>39651</v>
      </c>
    </row>
    <row r="197" spans="14:162" x14ac:dyDescent="0.25">
      <c r="N197">
        <v>626416</v>
      </c>
      <c r="AS197">
        <v>337402</v>
      </c>
      <c r="AY197">
        <v>40954</v>
      </c>
      <c r="CI197">
        <v>904334</v>
      </c>
      <c r="CX197">
        <v>118893</v>
      </c>
      <c r="DB197">
        <v>923318</v>
      </c>
      <c r="DO197">
        <v>39069</v>
      </c>
      <c r="ES197">
        <v>34747</v>
      </c>
      <c r="FF197">
        <v>39652</v>
      </c>
    </row>
    <row r="198" spans="14:162" x14ac:dyDescent="0.25">
      <c r="N198">
        <v>732352</v>
      </c>
      <c r="AS198">
        <v>342154</v>
      </c>
      <c r="AY198">
        <v>40971</v>
      </c>
      <c r="CI198">
        <v>904664</v>
      </c>
      <c r="CX198">
        <v>119628</v>
      </c>
      <c r="DB198">
        <v>927236</v>
      </c>
      <c r="DO198">
        <v>39319</v>
      </c>
      <c r="ES198">
        <v>34980</v>
      </c>
      <c r="FF198">
        <v>39653</v>
      </c>
    </row>
    <row r="199" spans="14:162" x14ac:dyDescent="0.25">
      <c r="N199">
        <v>759720</v>
      </c>
      <c r="AS199">
        <v>342162</v>
      </c>
      <c r="AY199">
        <v>40972</v>
      </c>
      <c r="CI199">
        <v>906313</v>
      </c>
      <c r="CX199">
        <v>122689</v>
      </c>
      <c r="DB199">
        <v>929620</v>
      </c>
      <c r="DO199">
        <v>39323</v>
      </c>
      <c r="ES199">
        <v>34991</v>
      </c>
      <c r="FF199">
        <v>39654</v>
      </c>
    </row>
    <row r="200" spans="14:162" x14ac:dyDescent="0.25">
      <c r="N200">
        <v>765776</v>
      </c>
      <c r="AS200">
        <v>368555</v>
      </c>
      <c r="AY200">
        <v>41144</v>
      </c>
      <c r="CI200">
        <v>906339</v>
      </c>
      <c r="CX200">
        <v>142117</v>
      </c>
      <c r="DB200">
        <v>929653</v>
      </c>
      <c r="DO200">
        <v>39880</v>
      </c>
      <c r="ES200">
        <v>35190</v>
      </c>
      <c r="FF200">
        <v>39734</v>
      </c>
    </row>
    <row r="201" spans="14:162" x14ac:dyDescent="0.25">
      <c r="N201">
        <v>803384</v>
      </c>
      <c r="AS201">
        <v>436568</v>
      </c>
      <c r="AY201">
        <v>41532</v>
      </c>
      <c r="CI201">
        <v>906354</v>
      </c>
      <c r="CX201">
        <v>145367</v>
      </c>
      <c r="DB201">
        <v>929661</v>
      </c>
      <c r="DO201">
        <v>40187</v>
      </c>
      <c r="ES201">
        <v>35437</v>
      </c>
      <c r="FF201">
        <v>39984</v>
      </c>
    </row>
    <row r="202" spans="14:162" x14ac:dyDescent="0.25">
      <c r="N202">
        <v>981837</v>
      </c>
      <c r="AS202">
        <v>436675</v>
      </c>
      <c r="AY202">
        <v>41599</v>
      </c>
      <c r="CI202">
        <v>908616</v>
      </c>
      <c r="CX202">
        <v>161711</v>
      </c>
      <c r="DB202">
        <v>929687</v>
      </c>
      <c r="DO202">
        <v>40220</v>
      </c>
      <c r="ES202">
        <v>35439</v>
      </c>
      <c r="FF202">
        <v>40081</v>
      </c>
    </row>
    <row r="203" spans="14:162" x14ac:dyDescent="0.25">
      <c r="N203">
        <v>981845</v>
      </c>
      <c r="AS203">
        <v>443903</v>
      </c>
      <c r="AY203">
        <v>42788</v>
      </c>
      <c r="CI203">
        <v>908624</v>
      </c>
      <c r="CX203">
        <v>163303</v>
      </c>
      <c r="DB203">
        <v>929802</v>
      </c>
      <c r="DO203">
        <v>40515</v>
      </c>
      <c r="ES203">
        <v>35440</v>
      </c>
      <c r="FF203">
        <v>40092</v>
      </c>
    </row>
    <row r="204" spans="14:162" x14ac:dyDescent="0.25">
      <c r="N204">
        <v>983932</v>
      </c>
      <c r="AS204">
        <v>477836</v>
      </c>
      <c r="AY204">
        <v>51540</v>
      </c>
      <c r="CI204">
        <v>908665</v>
      </c>
      <c r="CX204">
        <v>181388</v>
      </c>
      <c r="DO204">
        <v>40528</v>
      </c>
      <c r="ES204">
        <v>35441</v>
      </c>
      <c r="FF204">
        <v>40159</v>
      </c>
    </row>
    <row r="205" spans="14:162" x14ac:dyDescent="0.25">
      <c r="N205">
        <v>983940</v>
      </c>
      <c r="AS205">
        <v>477844</v>
      </c>
      <c r="AY205">
        <v>54593</v>
      </c>
      <c r="CI205">
        <v>909523</v>
      </c>
      <c r="CX205">
        <v>182964</v>
      </c>
      <c r="DO205">
        <v>40873</v>
      </c>
      <c r="ES205">
        <v>35442</v>
      </c>
      <c r="FF205">
        <v>40160</v>
      </c>
    </row>
    <row r="206" spans="14:162" x14ac:dyDescent="0.25">
      <c r="N206">
        <v>983957</v>
      </c>
      <c r="AS206">
        <v>477885</v>
      </c>
      <c r="AY206">
        <v>68627</v>
      </c>
      <c r="CI206">
        <v>910208</v>
      </c>
      <c r="CX206">
        <v>191239</v>
      </c>
      <c r="DO206">
        <v>40875</v>
      </c>
      <c r="ES206">
        <v>35445</v>
      </c>
      <c r="FF206">
        <v>40411</v>
      </c>
    </row>
    <row r="207" spans="14:162" x14ac:dyDescent="0.25">
      <c r="N207">
        <v>983965</v>
      </c>
      <c r="AS207">
        <v>477893</v>
      </c>
      <c r="AY207">
        <v>74393</v>
      </c>
      <c r="CI207">
        <v>913541</v>
      </c>
      <c r="CX207">
        <v>201251</v>
      </c>
      <c r="DO207">
        <v>70839</v>
      </c>
      <c r="ES207">
        <v>35560</v>
      </c>
      <c r="FF207">
        <v>40421</v>
      </c>
    </row>
    <row r="208" spans="14:162" x14ac:dyDescent="0.25">
      <c r="N208">
        <v>984401</v>
      </c>
      <c r="AS208">
        <v>478982</v>
      </c>
      <c r="AY208">
        <v>96263</v>
      </c>
      <c r="CI208">
        <v>919373</v>
      </c>
      <c r="CX208">
        <v>208405</v>
      </c>
      <c r="DO208">
        <v>102509</v>
      </c>
      <c r="ES208">
        <v>35590</v>
      </c>
      <c r="FF208">
        <v>40426</v>
      </c>
    </row>
    <row r="209" spans="14:162" x14ac:dyDescent="0.25">
      <c r="N209">
        <v>986448</v>
      </c>
      <c r="AS209">
        <v>582205</v>
      </c>
      <c r="AY209">
        <v>111021</v>
      </c>
      <c r="CI209">
        <v>925222</v>
      </c>
      <c r="CX209">
        <v>213124</v>
      </c>
      <c r="DO209">
        <v>106450</v>
      </c>
      <c r="ES209">
        <v>36109</v>
      </c>
      <c r="FF209">
        <v>40434</v>
      </c>
    </row>
    <row r="210" spans="14:162" x14ac:dyDescent="0.25">
      <c r="N210">
        <v>986927</v>
      </c>
      <c r="AS210">
        <v>631226</v>
      </c>
      <c r="AY210">
        <v>114694</v>
      </c>
      <c r="CI210">
        <v>928721</v>
      </c>
      <c r="CX210">
        <v>215483</v>
      </c>
      <c r="DO210">
        <v>107276</v>
      </c>
      <c r="ES210">
        <v>36115</v>
      </c>
      <c r="FF210">
        <v>40437</v>
      </c>
    </row>
    <row r="211" spans="14:162" x14ac:dyDescent="0.25">
      <c r="N211">
        <v>986935</v>
      </c>
      <c r="AS211">
        <v>631390</v>
      </c>
      <c r="AY211">
        <v>133439</v>
      </c>
      <c r="CI211">
        <v>935155</v>
      </c>
      <c r="CX211">
        <v>215525</v>
      </c>
      <c r="DO211">
        <v>114611</v>
      </c>
      <c r="ES211">
        <v>36116</v>
      </c>
      <c r="FF211">
        <v>40439</v>
      </c>
    </row>
    <row r="212" spans="14:162" x14ac:dyDescent="0.25">
      <c r="N212">
        <v>988092</v>
      </c>
      <c r="AS212">
        <v>631457</v>
      </c>
      <c r="AY212">
        <v>144600</v>
      </c>
      <c r="CI212">
        <v>945543</v>
      </c>
      <c r="CX212">
        <v>215590</v>
      </c>
      <c r="DO212">
        <v>115980</v>
      </c>
      <c r="ES212">
        <v>36118</v>
      </c>
      <c r="FF212">
        <v>40454</v>
      </c>
    </row>
    <row r="213" spans="14:162" x14ac:dyDescent="0.25">
      <c r="N213">
        <v>988093</v>
      </c>
      <c r="AS213">
        <v>656579</v>
      </c>
      <c r="AY213">
        <v>183582</v>
      </c>
      <c r="CX213">
        <v>220459</v>
      </c>
      <c r="DO213">
        <v>165316</v>
      </c>
      <c r="ES213">
        <v>36127</v>
      </c>
      <c r="FF213">
        <v>40455</v>
      </c>
    </row>
    <row r="214" spans="14:162" x14ac:dyDescent="0.25">
      <c r="N214">
        <v>988094</v>
      </c>
      <c r="AS214">
        <v>711815</v>
      </c>
      <c r="AY214">
        <v>192732</v>
      </c>
      <c r="CX214">
        <v>226860</v>
      </c>
      <c r="DO214">
        <v>188193</v>
      </c>
      <c r="ES214">
        <v>36190</v>
      </c>
      <c r="FF214">
        <v>40459</v>
      </c>
    </row>
    <row r="215" spans="14:162" x14ac:dyDescent="0.25">
      <c r="N215">
        <v>988241</v>
      </c>
      <c r="AS215">
        <v>775551</v>
      </c>
      <c r="AY215">
        <v>193490</v>
      </c>
      <c r="CX215">
        <v>239756</v>
      </c>
      <c r="DO215">
        <v>191593</v>
      </c>
      <c r="ES215">
        <v>36194</v>
      </c>
      <c r="FF215">
        <v>40462</v>
      </c>
    </row>
    <row r="216" spans="14:162" x14ac:dyDescent="0.25">
      <c r="N216">
        <v>988265</v>
      </c>
      <c r="AS216">
        <v>811391</v>
      </c>
      <c r="AY216">
        <v>205575</v>
      </c>
      <c r="CX216">
        <v>251876</v>
      </c>
      <c r="DO216">
        <v>200261</v>
      </c>
      <c r="ES216">
        <v>36296</v>
      </c>
      <c r="FF216">
        <v>40520</v>
      </c>
    </row>
    <row r="217" spans="14:162" x14ac:dyDescent="0.25">
      <c r="N217">
        <v>988266</v>
      </c>
      <c r="AS217">
        <v>846766</v>
      </c>
      <c r="AY217">
        <v>207126</v>
      </c>
      <c r="CX217">
        <v>251884</v>
      </c>
      <c r="DO217">
        <v>219048</v>
      </c>
      <c r="ES217">
        <v>36297</v>
      </c>
      <c r="FF217">
        <v>40522</v>
      </c>
    </row>
    <row r="218" spans="14:162" x14ac:dyDescent="0.25">
      <c r="N218">
        <v>989665</v>
      </c>
      <c r="AS218">
        <v>894725</v>
      </c>
      <c r="AY218">
        <v>222885</v>
      </c>
      <c r="CX218">
        <v>257816</v>
      </c>
      <c r="DO218">
        <v>229112</v>
      </c>
      <c r="ES218">
        <v>36323</v>
      </c>
      <c r="FF218">
        <v>40523</v>
      </c>
    </row>
    <row r="219" spans="14:162" x14ac:dyDescent="0.25">
      <c r="N219">
        <v>989921</v>
      </c>
      <c r="AS219">
        <v>898791</v>
      </c>
      <c r="AY219">
        <v>238097</v>
      </c>
      <c r="CX219">
        <v>271353</v>
      </c>
      <c r="DO219">
        <v>229542</v>
      </c>
      <c r="ES219">
        <v>36324</v>
      </c>
      <c r="FF219">
        <v>40689</v>
      </c>
    </row>
    <row r="220" spans="14:162" x14ac:dyDescent="0.25">
      <c r="AS220">
        <v>937227</v>
      </c>
      <c r="AY220">
        <v>243824</v>
      </c>
      <c r="CX220">
        <v>285544</v>
      </c>
      <c r="DO220">
        <v>255810</v>
      </c>
      <c r="ES220">
        <v>36325</v>
      </c>
      <c r="FF220">
        <v>41124</v>
      </c>
    </row>
    <row r="221" spans="14:162" x14ac:dyDescent="0.25">
      <c r="AY221">
        <v>246603</v>
      </c>
      <c r="CX221">
        <v>286807</v>
      </c>
      <c r="DO221">
        <v>262717</v>
      </c>
      <c r="ES221">
        <v>36436</v>
      </c>
      <c r="FF221">
        <v>41125</v>
      </c>
    </row>
    <row r="222" spans="14:162" x14ac:dyDescent="0.25">
      <c r="AY222">
        <v>249680</v>
      </c>
      <c r="CX222">
        <v>302349</v>
      </c>
      <c r="DO222">
        <v>263418</v>
      </c>
      <c r="ES222">
        <v>36619</v>
      </c>
      <c r="FF222">
        <v>778446</v>
      </c>
    </row>
    <row r="223" spans="14:162" x14ac:dyDescent="0.25">
      <c r="AY223">
        <v>271965</v>
      </c>
      <c r="CX223">
        <v>302679</v>
      </c>
      <c r="DO223">
        <v>264986</v>
      </c>
      <c r="ES223">
        <v>36620</v>
      </c>
      <c r="FF223">
        <v>799950</v>
      </c>
    </row>
    <row r="224" spans="14:162" x14ac:dyDescent="0.25">
      <c r="AY224">
        <v>282277</v>
      </c>
      <c r="CX224">
        <v>311795</v>
      </c>
      <c r="DO224">
        <v>284133</v>
      </c>
      <c r="ES224">
        <v>36656</v>
      </c>
      <c r="FF224">
        <v>799951</v>
      </c>
    </row>
    <row r="225" spans="51:149" x14ac:dyDescent="0.25">
      <c r="AY225">
        <v>318196</v>
      </c>
      <c r="CX225">
        <v>314575</v>
      </c>
      <c r="DO225">
        <v>287805</v>
      </c>
      <c r="ES225">
        <v>37023</v>
      </c>
    </row>
    <row r="226" spans="51:149" x14ac:dyDescent="0.25">
      <c r="AY226">
        <v>321208</v>
      </c>
      <c r="CX226">
        <v>348342</v>
      </c>
      <c r="DO226">
        <v>288944</v>
      </c>
      <c r="ES226">
        <v>37026</v>
      </c>
    </row>
    <row r="227" spans="51:149" x14ac:dyDescent="0.25">
      <c r="AY227">
        <v>328625</v>
      </c>
      <c r="CX227">
        <v>352583</v>
      </c>
      <c r="DO227">
        <v>303644</v>
      </c>
      <c r="ES227">
        <v>37027</v>
      </c>
    </row>
    <row r="228" spans="51:149" x14ac:dyDescent="0.25">
      <c r="AY228">
        <v>348896</v>
      </c>
      <c r="CX228">
        <v>378638</v>
      </c>
      <c r="DO228">
        <v>338343</v>
      </c>
      <c r="ES228">
        <v>37030</v>
      </c>
    </row>
    <row r="229" spans="51:149" x14ac:dyDescent="0.25">
      <c r="AY229">
        <v>393678</v>
      </c>
      <c r="CX229">
        <v>394890</v>
      </c>
      <c r="DO229">
        <v>343327</v>
      </c>
      <c r="ES229">
        <v>37071</v>
      </c>
    </row>
    <row r="230" spans="51:149" x14ac:dyDescent="0.25">
      <c r="AY230">
        <v>453645</v>
      </c>
      <c r="CX230">
        <v>409367</v>
      </c>
      <c r="DO230">
        <v>363622</v>
      </c>
      <c r="ES230">
        <v>37873</v>
      </c>
    </row>
    <row r="231" spans="51:149" x14ac:dyDescent="0.25">
      <c r="AY231">
        <v>456095</v>
      </c>
      <c r="CX231">
        <v>421644</v>
      </c>
      <c r="DO231">
        <v>374686</v>
      </c>
      <c r="ES231">
        <v>37982</v>
      </c>
    </row>
    <row r="232" spans="51:149" x14ac:dyDescent="0.25">
      <c r="AY232">
        <v>500496</v>
      </c>
      <c r="CX232">
        <v>440214</v>
      </c>
      <c r="DO232">
        <v>396218</v>
      </c>
      <c r="ES232">
        <v>37985</v>
      </c>
    </row>
    <row r="233" spans="51:149" x14ac:dyDescent="0.25">
      <c r="AY233">
        <v>500504</v>
      </c>
      <c r="CX233">
        <v>458679</v>
      </c>
      <c r="DO233">
        <v>437467</v>
      </c>
      <c r="ES233">
        <v>38305</v>
      </c>
    </row>
    <row r="234" spans="51:149" x14ac:dyDescent="0.25">
      <c r="AY234">
        <v>500512</v>
      </c>
      <c r="CX234">
        <v>475186</v>
      </c>
      <c r="DO234">
        <v>442392</v>
      </c>
      <c r="ES234">
        <v>38343</v>
      </c>
    </row>
    <row r="235" spans="51:149" x14ac:dyDescent="0.25">
      <c r="AY235">
        <v>500546</v>
      </c>
      <c r="CX235">
        <v>485557</v>
      </c>
      <c r="DO235">
        <v>454355</v>
      </c>
      <c r="ES235">
        <v>38344</v>
      </c>
    </row>
    <row r="236" spans="51:149" x14ac:dyDescent="0.25">
      <c r="AY236">
        <v>503060</v>
      </c>
      <c r="CX236">
        <v>501791</v>
      </c>
      <c r="DO236">
        <v>481838</v>
      </c>
      <c r="ES236">
        <v>38353</v>
      </c>
    </row>
    <row r="237" spans="51:149" x14ac:dyDescent="0.25">
      <c r="AY237">
        <v>503078</v>
      </c>
      <c r="CX237">
        <v>502039</v>
      </c>
      <c r="DO237">
        <v>535393</v>
      </c>
      <c r="ES237">
        <v>38354</v>
      </c>
    </row>
    <row r="238" spans="51:149" x14ac:dyDescent="0.25">
      <c r="AY238">
        <v>529826</v>
      </c>
      <c r="CX238">
        <v>506691</v>
      </c>
      <c r="DO238">
        <v>545319</v>
      </c>
      <c r="ES238">
        <v>38359</v>
      </c>
    </row>
    <row r="239" spans="51:149" x14ac:dyDescent="0.25">
      <c r="AY239">
        <v>554204</v>
      </c>
      <c r="CX239">
        <v>522052</v>
      </c>
      <c r="DO239">
        <v>572875</v>
      </c>
      <c r="ES239">
        <v>38363</v>
      </c>
    </row>
    <row r="240" spans="51:149" x14ac:dyDescent="0.25">
      <c r="AY240">
        <v>554469</v>
      </c>
      <c r="CX240">
        <v>534230</v>
      </c>
      <c r="DO240">
        <v>585976</v>
      </c>
      <c r="ES240">
        <v>38367</v>
      </c>
    </row>
    <row r="241" spans="51:149" x14ac:dyDescent="0.25">
      <c r="AY241">
        <v>566182</v>
      </c>
      <c r="CX241">
        <v>534263</v>
      </c>
      <c r="DO241">
        <v>611400</v>
      </c>
      <c r="ES241">
        <v>38370</v>
      </c>
    </row>
    <row r="242" spans="51:149" x14ac:dyDescent="0.25">
      <c r="AY242">
        <v>566190</v>
      </c>
      <c r="CX242">
        <v>538637</v>
      </c>
      <c r="DO242">
        <v>611467</v>
      </c>
      <c r="ES242">
        <v>38371</v>
      </c>
    </row>
    <row r="243" spans="51:149" x14ac:dyDescent="0.25">
      <c r="AY243">
        <v>600163</v>
      </c>
      <c r="CX243">
        <v>545004</v>
      </c>
      <c r="DO243">
        <v>616862</v>
      </c>
      <c r="ES243">
        <v>38374</v>
      </c>
    </row>
    <row r="244" spans="51:149" x14ac:dyDescent="0.25">
      <c r="AY244">
        <v>609925</v>
      </c>
      <c r="CX244">
        <v>552075</v>
      </c>
      <c r="DO244">
        <v>622571</v>
      </c>
      <c r="ES244">
        <v>38376</v>
      </c>
    </row>
    <row r="245" spans="51:149" x14ac:dyDescent="0.25">
      <c r="AY245">
        <v>615698</v>
      </c>
      <c r="CX245">
        <v>558825</v>
      </c>
      <c r="DO245">
        <v>624544</v>
      </c>
      <c r="ES245">
        <v>38431</v>
      </c>
    </row>
    <row r="246" spans="51:149" x14ac:dyDescent="0.25">
      <c r="AY246">
        <v>625756</v>
      </c>
      <c r="CX246">
        <v>561175</v>
      </c>
      <c r="DO246">
        <v>627802</v>
      </c>
      <c r="ES246">
        <v>38432</v>
      </c>
    </row>
    <row r="247" spans="51:149" x14ac:dyDescent="0.25">
      <c r="AY247">
        <v>643585</v>
      </c>
      <c r="CX247">
        <v>569418</v>
      </c>
      <c r="DO247">
        <v>640169</v>
      </c>
      <c r="ES247">
        <v>38433</v>
      </c>
    </row>
    <row r="248" spans="51:149" x14ac:dyDescent="0.25">
      <c r="AY248">
        <v>684074</v>
      </c>
      <c r="CX248">
        <v>585778</v>
      </c>
      <c r="DO248">
        <v>711733</v>
      </c>
      <c r="ES248">
        <v>38451</v>
      </c>
    </row>
    <row r="249" spans="51:149" x14ac:dyDescent="0.25">
      <c r="AY249">
        <v>690062</v>
      </c>
      <c r="CX249">
        <v>598102</v>
      </c>
      <c r="DO249">
        <v>721449</v>
      </c>
      <c r="ES249">
        <v>38465</v>
      </c>
    </row>
    <row r="250" spans="51:149" x14ac:dyDescent="0.25">
      <c r="AY250">
        <v>697236</v>
      </c>
      <c r="CX250">
        <v>601484</v>
      </c>
      <c r="DO250">
        <v>725770</v>
      </c>
      <c r="ES250">
        <v>38467</v>
      </c>
    </row>
    <row r="251" spans="51:149" x14ac:dyDescent="0.25">
      <c r="AY251">
        <v>708132</v>
      </c>
      <c r="CX251">
        <v>643866</v>
      </c>
      <c r="DO251">
        <v>725788</v>
      </c>
      <c r="ES251">
        <v>38473</v>
      </c>
    </row>
    <row r="252" spans="51:149" x14ac:dyDescent="0.25">
      <c r="AY252">
        <v>710649</v>
      </c>
      <c r="CX252">
        <v>643874</v>
      </c>
      <c r="DO252">
        <v>736253</v>
      </c>
      <c r="ES252">
        <v>38551</v>
      </c>
    </row>
    <row r="253" spans="51:149" x14ac:dyDescent="0.25">
      <c r="AY253">
        <v>712072</v>
      </c>
      <c r="CX253">
        <v>710323</v>
      </c>
      <c r="DO253">
        <v>737070</v>
      </c>
      <c r="ES253">
        <v>38554</v>
      </c>
    </row>
    <row r="254" spans="51:149" x14ac:dyDescent="0.25">
      <c r="AY254">
        <v>712160</v>
      </c>
      <c r="CX254">
        <v>710324</v>
      </c>
      <c r="DO254">
        <v>800755</v>
      </c>
      <c r="ES254">
        <v>38556</v>
      </c>
    </row>
    <row r="255" spans="51:149" x14ac:dyDescent="0.25">
      <c r="AY255">
        <v>714199</v>
      </c>
      <c r="CX255">
        <v>713081</v>
      </c>
      <c r="DO255">
        <v>820407</v>
      </c>
      <c r="ES255">
        <v>38568</v>
      </c>
    </row>
    <row r="256" spans="51:149" x14ac:dyDescent="0.25">
      <c r="AY256">
        <v>714996</v>
      </c>
      <c r="CX256">
        <v>730326</v>
      </c>
      <c r="DO256">
        <v>822296</v>
      </c>
      <c r="ES256">
        <v>38569</v>
      </c>
    </row>
    <row r="257" spans="51:149" x14ac:dyDescent="0.25">
      <c r="AY257">
        <v>721344</v>
      </c>
      <c r="CX257">
        <v>736561</v>
      </c>
      <c r="DO257">
        <v>823468</v>
      </c>
      <c r="ES257">
        <v>38589</v>
      </c>
    </row>
    <row r="258" spans="51:149" x14ac:dyDescent="0.25">
      <c r="AY258">
        <v>751988</v>
      </c>
      <c r="CX258">
        <v>736593</v>
      </c>
      <c r="DO258">
        <v>868307</v>
      </c>
      <c r="ES258">
        <v>38590</v>
      </c>
    </row>
    <row r="259" spans="51:149" x14ac:dyDescent="0.25">
      <c r="CX259">
        <v>779001</v>
      </c>
      <c r="DO259">
        <v>887349</v>
      </c>
      <c r="ES259">
        <v>38603</v>
      </c>
    </row>
    <row r="260" spans="51:149" x14ac:dyDescent="0.25">
      <c r="CX260">
        <v>848234</v>
      </c>
      <c r="DO260">
        <v>897959</v>
      </c>
      <c r="ES260">
        <v>38607</v>
      </c>
    </row>
    <row r="261" spans="51:149" x14ac:dyDescent="0.25">
      <c r="CX261">
        <v>897892</v>
      </c>
      <c r="ES261">
        <v>38608</v>
      </c>
    </row>
    <row r="262" spans="51:149" x14ac:dyDescent="0.25">
      <c r="ES262">
        <v>38637</v>
      </c>
    </row>
    <row r="263" spans="51:149" x14ac:dyDescent="0.25">
      <c r="ES263">
        <v>38659</v>
      </c>
    </row>
    <row r="264" spans="51:149" x14ac:dyDescent="0.25">
      <c r="ES264">
        <v>38668</v>
      </c>
    </row>
    <row r="265" spans="51:149" x14ac:dyDescent="0.25">
      <c r="ES265">
        <v>38838</v>
      </c>
    </row>
    <row r="266" spans="51:149" x14ac:dyDescent="0.25">
      <c r="ES266">
        <v>38859</v>
      </c>
    </row>
    <row r="267" spans="51:149" x14ac:dyDescent="0.25">
      <c r="ES267">
        <v>38861</v>
      </c>
    </row>
    <row r="268" spans="51:149" x14ac:dyDescent="0.25">
      <c r="ES268">
        <v>38864</v>
      </c>
    </row>
    <row r="269" spans="51:149" x14ac:dyDescent="0.25">
      <c r="ES269">
        <v>38868</v>
      </c>
    </row>
    <row r="270" spans="51:149" x14ac:dyDescent="0.25">
      <c r="ES270">
        <v>38870</v>
      </c>
    </row>
    <row r="271" spans="51:149" x14ac:dyDescent="0.25">
      <c r="ES271">
        <v>39119</v>
      </c>
    </row>
    <row r="272" spans="51:149" x14ac:dyDescent="0.25">
      <c r="ES272">
        <v>39332</v>
      </c>
    </row>
    <row r="273" spans="149:149" x14ac:dyDescent="0.25">
      <c r="ES273">
        <v>39346</v>
      </c>
    </row>
    <row r="274" spans="149:149" x14ac:dyDescent="0.25">
      <c r="ES274">
        <v>39354</v>
      </c>
    </row>
    <row r="275" spans="149:149" x14ac:dyDescent="0.25">
      <c r="ES275">
        <v>39378</v>
      </c>
    </row>
    <row r="276" spans="149:149" x14ac:dyDescent="0.25">
      <c r="ES276">
        <v>39379</v>
      </c>
    </row>
    <row r="277" spans="149:149" x14ac:dyDescent="0.25">
      <c r="ES277">
        <v>39380</v>
      </c>
    </row>
    <row r="278" spans="149:149" x14ac:dyDescent="0.25">
      <c r="ES278">
        <v>39381</v>
      </c>
    </row>
    <row r="279" spans="149:149" x14ac:dyDescent="0.25">
      <c r="ES279">
        <v>39451</v>
      </c>
    </row>
    <row r="280" spans="149:149" x14ac:dyDescent="0.25">
      <c r="ES280">
        <v>39456</v>
      </c>
    </row>
    <row r="281" spans="149:149" x14ac:dyDescent="0.25">
      <c r="ES281">
        <v>39463</v>
      </c>
    </row>
    <row r="282" spans="149:149" x14ac:dyDescent="0.25">
      <c r="ES282">
        <v>39467</v>
      </c>
    </row>
    <row r="283" spans="149:149" x14ac:dyDescent="0.25">
      <c r="ES283">
        <v>39492</v>
      </c>
    </row>
    <row r="284" spans="149:149" x14ac:dyDescent="0.25">
      <c r="ES284">
        <v>39616</v>
      </c>
    </row>
    <row r="285" spans="149:149" x14ac:dyDescent="0.25">
      <c r="ES285">
        <v>39617</v>
      </c>
    </row>
    <row r="286" spans="149:149" x14ac:dyDescent="0.25">
      <c r="ES286">
        <v>40356</v>
      </c>
    </row>
    <row r="287" spans="149:149" x14ac:dyDescent="0.25">
      <c r="ES287">
        <v>40359</v>
      </c>
    </row>
    <row r="288" spans="149:149" x14ac:dyDescent="0.25">
      <c r="ES288">
        <v>40647</v>
      </c>
    </row>
    <row r="289" spans="149:149" x14ac:dyDescent="0.25">
      <c r="ES289">
        <v>40880</v>
      </c>
    </row>
    <row r="290" spans="149:149" x14ac:dyDescent="0.25">
      <c r="ES290">
        <v>41185</v>
      </c>
    </row>
    <row r="291" spans="149:149" x14ac:dyDescent="0.25">
      <c r="ES291">
        <v>749482</v>
      </c>
    </row>
    <row r="292" spans="149:149" x14ac:dyDescent="0.25">
      <c r="ES292">
        <v>787394</v>
      </c>
    </row>
    <row r="293" spans="149:149" x14ac:dyDescent="0.25">
      <c r="ES293">
        <v>795914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5443A3D91D714CBF1315EC7301E18A" ma:contentTypeVersion="0" ma:contentTypeDescription="Create a new document." ma:contentTypeScope="" ma:versionID="046ae795c9ebf1e656a5a90f8ace637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413257cd9829394d17656a545d5fa4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9B388AD-ADF2-4176-894D-08AEEF895E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F1CD02-3C82-4F01-B9C8-72F811187E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15929CC-1891-41C5-ABDC-3FA37A2C0D63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207</vt:i4>
      </vt:variant>
    </vt:vector>
  </HeadingPairs>
  <TitlesOfParts>
    <vt:vector size="212" baseType="lpstr">
      <vt:lpstr>Application</vt:lpstr>
      <vt:lpstr>Data Validation</vt:lpstr>
      <vt:lpstr>APP BACKGROUND</vt:lpstr>
      <vt:lpstr>Marketing Report</vt:lpstr>
      <vt:lpstr>Supplier Data Tab</vt:lpstr>
      <vt:lpstr>_12_Pack_Carrier_Ad</vt:lpstr>
      <vt:lpstr>_204_SPIRITS_INC</vt:lpstr>
      <vt:lpstr>_49TH_PARALLEL_GROUP_INC</vt:lpstr>
      <vt:lpstr>_624_BEVERAGE_COMPANY_INC</vt:lpstr>
      <vt:lpstr>AIR_MILES</vt:lpstr>
      <vt:lpstr>ALEGRIA_FOOD_AND_DRINKS</vt:lpstr>
      <vt:lpstr>ALL_THE_RIGHT_GRAPES</vt:lpstr>
      <vt:lpstr>ALTO_BEVERAGE_GROUP</vt:lpstr>
      <vt:lpstr>AMPHORA_IMPORTS_LTD</vt:lpstr>
      <vt:lpstr>ANDRE_DENIS_ENTERPRISES</vt:lpstr>
      <vt:lpstr>ANDREW_PELLER_IMPORTS_AGENCY</vt:lpstr>
      <vt:lpstr>ANDREW_PELLER_LIMITED</vt:lpstr>
      <vt:lpstr>APPELLATION_WINE_MARKETING</vt:lpstr>
      <vt:lpstr>AQUA_VITAE</vt:lpstr>
      <vt:lpstr>ARMAGNAC_SAMALENS</vt:lpstr>
      <vt:lpstr>ARTERRA_CANADA</vt:lpstr>
      <vt:lpstr>ARTISAN_ALES_CONSULTING_INC</vt:lpstr>
      <vt:lpstr>ARTISAN_FOOD_AND_BEVERAGE_GROUP</vt:lpstr>
      <vt:lpstr>ASAHI_CANADA</vt:lpstr>
      <vt:lpstr>AUTHENTIC_SEACOAST_DISTILLING_COMPANY</vt:lpstr>
      <vt:lpstr>AUTHENTIC_WINE_AND_SPIRITS_MERCHANTS</vt:lpstr>
      <vt:lpstr>AZ_AG_FONTODI__DI_GIOVANNI</vt:lpstr>
      <vt:lpstr>BACARDI_CANADA_INC</vt:lpstr>
      <vt:lpstr>BARN_HAMMER_BREWING_COMPANY</vt:lpstr>
      <vt:lpstr>BEAM_SUNTORY</vt:lpstr>
      <vt:lpstr>BEE_BOYZZ_WINERY_AND_MEADERY</vt:lpstr>
      <vt:lpstr>BEERTHIRST</vt:lpstr>
      <vt:lpstr>BIG_ROCK_BREWERY</vt:lpstr>
      <vt:lpstr>BKG_DISTRIBUTORS</vt:lpstr>
      <vt:lpstr>BLACK_WHEAT_BREWING</vt:lpstr>
      <vt:lpstr>BLEND_IMPORTS</vt:lpstr>
      <vt:lpstr>BLUE_NOTE_WINE_AND_SPIRITS_INC</vt:lpstr>
      <vt:lpstr>BONNET_AND_ASSOCIES</vt:lpstr>
      <vt:lpstr>BOTTOMS_UP_BEVERAGE_COMPANY</vt:lpstr>
      <vt:lpstr>BRAZEN_HALL_KITCHEN_AND_BREWERY</vt:lpstr>
      <vt:lpstr>BREAKTHRU_BEVERAGE_CANADA</vt:lpstr>
      <vt:lpstr>BREWSTERS_BREWING_COMPANY</vt:lpstr>
      <vt:lpstr>CAPITAL_K_DISTILLERY_INC</vt:lpstr>
      <vt:lpstr>CASTEL_FRERES</vt:lpstr>
      <vt:lpstr>CAVES_MESSIAS</vt:lpstr>
      <vt:lpstr>CELLAR_STOCK_IMPORTERS_INC</vt:lpstr>
      <vt:lpstr>CENTRAL_CITY_BREWERS_AND_DISTILLERS</vt:lpstr>
      <vt:lpstr>CHARTON_HOBBS_INC</vt:lpstr>
      <vt:lpstr>CHARTREUSE_DIFFUSION_SA</vt:lpstr>
      <vt:lpstr>CHRISTOPHER_STEWART_WINE_AND_SPIRITS_INC</vt:lpstr>
      <vt:lpstr>COBEES_ENTERPRISE_LTD</vt:lpstr>
      <vt:lpstr>Contest_Mechanism</vt:lpstr>
      <vt:lpstr>Coordinated_Ad_Hoc</vt:lpstr>
      <vt:lpstr>CORBY_SPIRIT_AND_WINE_LIMITED</vt:lpstr>
      <vt:lpstr>CRUSH_IMPORTS</vt:lpstr>
      <vt:lpstr>CULIN_IMPORTERS</vt:lpstr>
      <vt:lpstr>DARK_HORSE_WINE_AND_SPIRITS</vt:lpstr>
      <vt:lpstr>DEAD_HORSE_CIDER_COMPANY</vt:lpstr>
      <vt:lpstr>DECANTER_WINE_AND_SPIRITS</vt:lpstr>
      <vt:lpstr>DIAGEO_CANADA_INC</vt:lpstr>
      <vt:lpstr>Display_Program</vt:lpstr>
      <vt:lpstr>DISTRIBUTION_MISSUM_INC</vt:lpstr>
      <vt:lpstr>Domination_Skin_Ad</vt:lpstr>
      <vt:lpstr>DOUG_REICHEL_WINE_MARKETING_INC</vt:lpstr>
      <vt:lpstr>DRINKS_INCCOM</vt:lpstr>
      <vt:lpstr>E_AND_J_GALLO_WINERY_CANADA_LTD</vt:lpstr>
      <vt:lpstr>EAST_INDIA_CO</vt:lpstr>
      <vt:lpstr>EBB_VIN_LTD</vt:lpstr>
      <vt:lpstr>ECLECTIC_BEVERAGES</vt:lpstr>
      <vt:lpstr>EMPSON_CANADA_INC</vt:lpstr>
      <vt:lpstr>ENOTECA_BACCO</vt:lpstr>
      <vt:lpstr>ESCALADE_WINE_AND_SPIRITS_INC</vt:lpstr>
      <vt:lpstr>FARMERY_ESTATE_BREWERY</vt:lpstr>
      <vt:lpstr>FIRST_CHOICE_CELLARS</vt:lpstr>
      <vt:lpstr>FLUID_ASSETS</vt:lpstr>
      <vt:lpstr>Footprint</vt:lpstr>
      <vt:lpstr>FORT_GARRY_BREWING_COMPANY_LTD</vt:lpstr>
      <vt:lpstr>FORTY_CREEK_DISTILLERY</vt:lpstr>
      <vt:lpstr>GEOVINOS_LTD</vt:lpstr>
      <vt:lpstr>GLENCAR_FOOD_AND_BEVERAGE</vt:lpstr>
      <vt:lpstr>GRAND_RIVER_BREWING</vt:lpstr>
      <vt:lpstr>GRANVILLE_ISLAND_BREWING_CO</vt:lpstr>
      <vt:lpstr>GREAT_WESTERN_BREWING_CO_LTD</vt:lpstr>
      <vt:lpstr>GREAT_WINE_COMPANY</vt:lpstr>
      <vt:lpstr>HALF_PINTS_BREWING_COMPANY_LTD</vt:lpstr>
      <vt:lpstr>Hello</vt:lpstr>
      <vt:lpstr>HENRIQUES_AND_HENRIQUES___VINHOS_SA</vt:lpstr>
      <vt:lpstr>HERITAGE_SPIRITS_AND_WINES_LTD</vt:lpstr>
      <vt:lpstr>HET_ANKER</vt:lpstr>
      <vt:lpstr>HILL_STREET_BEVERAGE_COMPANY</vt:lpstr>
      <vt:lpstr>HORIZON_BEER_INC</vt:lpstr>
      <vt:lpstr>HOUSE_OF_ROSES</vt:lpstr>
      <vt:lpstr>ICON_FINE_WINE_AND_SPIRITS</vt:lpstr>
      <vt:lpstr>ILLANA_FRANCISCO_MANITOBA_LIQ_AND_SPIRITS</vt:lpstr>
      <vt:lpstr>Impulse</vt:lpstr>
      <vt:lpstr>Impulse_At_Cash</vt:lpstr>
      <vt:lpstr>Impulse_Bin</vt:lpstr>
      <vt:lpstr>Impulse_Cash</vt:lpstr>
      <vt:lpstr>Impulse_Cold_Box</vt:lpstr>
      <vt:lpstr>Impulse_Cold_Box__P1_P3</vt:lpstr>
      <vt:lpstr>In_Store_Audio_Ad</vt:lpstr>
      <vt:lpstr>In_the_Moment</vt:lpstr>
      <vt:lpstr>INTERNATIONAL_CELLARS</vt:lpstr>
      <vt:lpstr>JFJ_AGENCY</vt:lpstr>
      <vt:lpstr>JUNCTION_CRAFT_BREWING_INC</vt:lpstr>
      <vt:lpstr>KILTER_BREWING_COMPANY</vt:lpstr>
      <vt:lpstr>L_DANGLADE_AND_FILS_AND_CIE</vt:lpstr>
      <vt:lpstr>LABATT_BREWING_COMPANY_LIMITED</vt:lpstr>
      <vt:lpstr>LAKE_OF_THE_WOODS_BREWING_COMPANY</vt:lpstr>
      <vt:lpstr>LANDMARK_SELECTIONS</vt:lpstr>
      <vt:lpstr>LES_SUBVERSIFS</vt:lpstr>
      <vt:lpstr>LIBERTY_SPECIALTY_IMPORTS</vt:lpstr>
      <vt:lpstr>LIFFORD_WINE_AND_SPIRITS_INC</vt:lpstr>
      <vt:lpstr>LIQUEFIED_IMPORTS</vt:lpstr>
      <vt:lpstr>LIQUOR_CONTROL_BOARD_OF_ONTARIO</vt:lpstr>
      <vt:lpstr>LITTLE_BROWN_JUG_BREWING_COMPANY</vt:lpstr>
      <vt:lpstr>LMX__Impulse_at_Cash</vt:lpstr>
      <vt:lpstr>LMX_Footprint</vt:lpstr>
      <vt:lpstr>LMX_Impulse_at_Cash</vt:lpstr>
      <vt:lpstr>LMX_Impulse_Bin</vt:lpstr>
      <vt:lpstr>LTO_Hot_Buy</vt:lpstr>
      <vt:lpstr>LUMAR_AGENCY</vt:lpstr>
      <vt:lpstr>MAGNOTTA_BREWERY</vt:lpstr>
      <vt:lpstr>MAGNUM_CONSULTANTS_LTD</vt:lpstr>
      <vt:lpstr>MAISON_RIVIERE</vt:lpstr>
      <vt:lpstr>MALINDA_DISTRIBUTORS</vt:lpstr>
      <vt:lpstr>MANDI_INTERNATIONAL</vt:lpstr>
      <vt:lpstr>MARK_ANTHONY_WINE_AND_SPIRITS</vt:lpstr>
      <vt:lpstr>MCCLELLAND_PREMIUM_IMPORTS</vt:lpstr>
      <vt:lpstr>MIKES_BEVERAGE_COMPANY_RTD_CANADA_INC</vt:lpstr>
      <vt:lpstr>MINHAS_CREEK_BREWING_COMPANY</vt:lpstr>
      <vt:lpstr>MOLSON_BREWERIES</vt:lpstr>
      <vt:lpstr>Neck_Tag</vt:lpstr>
      <vt:lpstr>NONSUCH_BREWING_CO</vt:lpstr>
      <vt:lpstr>NV_WEYNANTS_IMEX</vt:lpstr>
      <vt:lpstr>OCTOBER_BREWING_LTD</vt:lpstr>
      <vt:lpstr>OKANAGAN_CRUSH_PAD_WINERY_LTD</vt:lpstr>
      <vt:lpstr>ONE_GREAT_CITY_BREWING_COMPANY_LTD</vt:lpstr>
      <vt:lpstr>Online_Product_Brand_Shop</vt:lpstr>
      <vt:lpstr>ONYX_BEVERAGE_GROUP_INC</vt:lpstr>
      <vt:lpstr>Our_Favourites</vt:lpstr>
      <vt:lpstr>OXFORD_AND_ESMOND_BAC</vt:lpstr>
      <vt:lpstr>OXUS_BREWING</vt:lpstr>
      <vt:lpstr>PACIFIC_WINE_AND_SPIRITS</vt:lpstr>
      <vt:lpstr>PATENT_5</vt:lpstr>
      <vt:lpstr>PEACOCK_AND_MARTIN</vt:lpstr>
      <vt:lpstr>PETER_MIELZYNSKI_AGENCIES_CANADA_LTD</vt:lpstr>
      <vt:lpstr>PHILIPPE_DANDURAND_WINES_LTD</vt:lpstr>
      <vt:lpstr>Premium_Product_Spotlight</vt:lpstr>
      <vt:lpstr>PRESTIGE_BEVERAGE_GROUP_CANADA</vt:lpstr>
      <vt:lpstr>PRIVUS_BRANDS</vt:lpstr>
      <vt:lpstr>Product_Spotlight</vt:lpstr>
      <vt:lpstr>PROXIMO_SPIRITS_CANADA_INC</vt:lpstr>
      <vt:lpstr>QINGHUA_INTERNATIONAL_TRADE</vt:lpstr>
      <vt:lpstr>RBA</vt:lpstr>
      <vt:lpstr>Ref_Bev_Stockpile</vt:lpstr>
      <vt:lpstr>RENAISSANCE_WINE_MERCHANTS</vt:lpstr>
      <vt:lpstr>RENDEZVOUS_BREWING_LTD</vt:lpstr>
      <vt:lpstr>Reusable_Bag_Ad</vt:lpstr>
      <vt:lpstr>RIGBY_ORCHARDS_LTD</vt:lpstr>
      <vt:lpstr>ROUST_CANADA</vt:lpstr>
      <vt:lpstr>ROY_AND_CO_SELECTIONS</vt:lpstr>
      <vt:lpstr>ROYAL_TOKAJI_BORASZATI_KFT</vt:lpstr>
      <vt:lpstr>RUSSELL_BREWING_CO</vt:lpstr>
      <vt:lpstr>SAS_SAMAZEUILH_AND_CIE</vt:lpstr>
      <vt:lpstr>Save___Get</vt:lpstr>
      <vt:lpstr>Save_and_Get</vt:lpstr>
      <vt:lpstr>SEEDLIP_LTD</vt:lpstr>
      <vt:lpstr>SELECT_WINE_MERCHANTS</vt:lpstr>
      <vt:lpstr>SET_THE_BAR_SALES_AND_DISTRIBUTION_LTD</vt:lpstr>
      <vt:lpstr>SHARP_IMPORTS</vt:lpstr>
      <vt:lpstr>Shelf_Talker</vt:lpstr>
      <vt:lpstr>Shopping_Cart_Ad</vt:lpstr>
      <vt:lpstr>SHRUGGING_DOCTOR_BREWING_COMPANY_LTD</vt:lpstr>
      <vt:lpstr>SIMPLICITY_WINES_CANADA</vt:lpstr>
      <vt:lpstr>SLEEMAN_BREWERIES_LTD</vt:lpstr>
      <vt:lpstr>Social_Media</vt:lpstr>
      <vt:lpstr>SOCIETE_DES_ALCOOLS_DU_QUEBEC</vt:lpstr>
      <vt:lpstr>SOMETHING_IN_THE_WATER_INC</vt:lpstr>
      <vt:lpstr>SOOKRAMS_BREWING_CO</vt:lpstr>
      <vt:lpstr>SOUTHERN_GLAZERS_WINE_AND_SPIRITS</vt:lpstr>
      <vt:lpstr>SOVEREIGN_WINE_AND_SPIRITS_LTD</vt:lpstr>
      <vt:lpstr>STEAM_WHISTLE_BREWING_INC</vt:lpstr>
      <vt:lpstr>STERLING_BEVERAGES</vt:lpstr>
      <vt:lpstr>STONE_ANGEL_BREWING</vt:lpstr>
      <vt:lpstr>SUMMIT_FINE_WINES</vt:lpstr>
      <vt:lpstr>Suppliers</vt:lpstr>
      <vt:lpstr>TANTALUS_INDUSTRIES_INC</vt:lpstr>
      <vt:lpstr>TAP_AND_RAIL_BEVERAGE_GROUP</vt:lpstr>
      <vt:lpstr>THE_BACCHUS_GROUP_INC</vt:lpstr>
      <vt:lpstr>THE_DELF_GROUP</vt:lpstr>
      <vt:lpstr>Tier_1</vt:lpstr>
      <vt:lpstr>TIMELY_LIBATIONS</vt:lpstr>
      <vt:lpstr>TORQUE_BREWING</vt:lpstr>
      <vt:lpstr>TRAJECTORY_BEVERAGE_PARTNERS</vt:lpstr>
      <vt:lpstr>TRANS_CANADA_BREWING</vt:lpstr>
      <vt:lpstr>TRAPLINE_BREWING</vt:lpstr>
      <vt:lpstr>TRIALTO_WINE_GROUP_LTD</vt:lpstr>
      <vt:lpstr>TRY_MY_WINE</vt:lpstr>
      <vt:lpstr>TWIST_LP</vt:lpstr>
      <vt:lpstr>TWO_WOLVES_BREWING_INC</vt:lpstr>
      <vt:lpstr>UNIVINS_AND_SPIRITS_CANADA_INC</vt:lpstr>
      <vt:lpstr>UNTAPPED_TRADING_INC</vt:lpstr>
      <vt:lpstr>Value_Add</vt:lpstr>
      <vt:lpstr>VINTAGE_AND_FINE_WINE_INTERNATIONAL_LTD</vt:lpstr>
      <vt:lpstr>VINTAGE_WEST_WINE_MARKETING_INC</vt:lpstr>
      <vt:lpstr>WELLINGTON_ESTATE_FINE_WINES_AND_SPIRITS</vt:lpstr>
      <vt:lpstr>WETT_SALES_AND_DISTRIBUTION_INC</vt:lpstr>
      <vt:lpstr>WILD_ROSE_BREWERY</vt:lpstr>
      <vt:lpstr>WOOREE_TRADING_LTD</vt:lpstr>
      <vt:lpstr>WORLD_WINE_SYNERGY_INC</vt:lpstr>
      <vt:lpstr>Z_G_M</vt:lpstr>
    </vt:vector>
  </TitlesOfParts>
  <Company>Manitoba Liquor &amp; Lotteries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Dale</dc:creator>
  <cp:lastModifiedBy>Samantha Wagner</cp:lastModifiedBy>
  <cp:lastPrinted>2019-11-28T15:34:50Z</cp:lastPrinted>
  <dcterms:created xsi:type="dcterms:W3CDTF">2018-10-26T15:25:41Z</dcterms:created>
  <dcterms:modified xsi:type="dcterms:W3CDTF">2021-09-01T16:06:47Z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0x010100BE5443A3D91D714CBF1315EC7301E18A</vt:lpwstr>
  </property>
</Properties>
</file>